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cuments\distributivos\repositorio\"/>
    </mc:Choice>
  </mc:AlternateContent>
  <xr:revisionPtr revIDLastSave="0" documentId="13_ncr:1_{61A06C00-A116-4E96-B886-6D65A613E16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TITULARES" sheetId="2" r:id="rId1"/>
    <sheet name="CONTRATOS" sheetId="5" r:id="rId2"/>
    <sheet name="CONTRATOS ESPECIALES " sheetId="6" r:id="rId3"/>
    <sheet name="análisis 2021" sheetId="9" r:id="rId4"/>
  </sheets>
  <definedNames>
    <definedName name="_xlnm._FilterDatabase" localSheetId="3" hidden="1">'análisis 2021'!$A$3:$K$153</definedName>
    <definedName name="_xlnm._FilterDatabase" localSheetId="1" hidden="1">CONTRATOS!$5:$1071</definedName>
    <definedName name="_xlnm._FilterDatabase" localSheetId="0" hidden="1">TITULARES!$A$5:$JF$1540</definedName>
    <definedName name="DED" localSheetId="1">#REF!</definedName>
    <definedName name="DED">#REF!</definedName>
    <definedName name="DEDI" localSheetId="1">#REF!</definedName>
    <definedName name="DEDI">#REF!</definedName>
    <definedName name="FAC" localSheetId="1">#REF!</definedName>
    <definedName name="FAC">#REF!</definedName>
    <definedName name="FACULTAD" localSheetId="1">#REF!</definedName>
    <definedName name="FACULTA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4" i="9" l="1"/>
  <c r="D4" i="9" l="1"/>
  <c r="D5" i="9"/>
  <c r="D6" i="9"/>
  <c r="D7" i="9"/>
  <c r="D8" i="9"/>
  <c r="D10" i="9"/>
  <c r="D11" i="9"/>
  <c r="D13" i="9"/>
  <c r="D15" i="9"/>
  <c r="D16" i="9"/>
  <c r="D18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43" i="9"/>
  <c r="D45" i="9"/>
  <c r="D48" i="9"/>
  <c r="D50" i="9"/>
  <c r="D53" i="9"/>
  <c r="D54" i="9"/>
  <c r="D56" i="9"/>
  <c r="D57" i="9"/>
  <c r="D59" i="9"/>
  <c r="D60" i="9"/>
  <c r="D61" i="9"/>
  <c r="D63" i="9"/>
  <c r="D64" i="9"/>
  <c r="D65" i="9"/>
  <c r="D66" i="9"/>
  <c r="D67" i="9"/>
  <c r="D68" i="9"/>
  <c r="D69" i="9"/>
  <c r="D70" i="9"/>
  <c r="D71" i="9"/>
  <c r="D73" i="9"/>
  <c r="D74" i="9"/>
  <c r="D75" i="9"/>
  <c r="D76" i="9"/>
  <c r="D77" i="9"/>
  <c r="D78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5" i="9"/>
  <c r="D97" i="9"/>
  <c r="D98" i="9"/>
  <c r="D99" i="9"/>
  <c r="D100" i="9"/>
  <c r="D102" i="9"/>
  <c r="D103" i="9"/>
  <c r="D104" i="9"/>
  <c r="D108" i="9"/>
  <c r="D109" i="9"/>
  <c r="D110" i="9"/>
  <c r="D112" i="9"/>
  <c r="D113" i="9"/>
  <c r="D115" i="9"/>
  <c r="D116" i="9"/>
  <c r="D117" i="9"/>
  <c r="D118" i="9"/>
  <c r="D119" i="9"/>
  <c r="D120" i="9"/>
  <c r="D121" i="9"/>
  <c r="D122" i="9"/>
  <c r="D125" i="9"/>
  <c r="D126" i="9"/>
  <c r="D129" i="9"/>
  <c r="D131" i="9"/>
  <c r="D133" i="9"/>
  <c r="D134" i="9"/>
  <c r="D136" i="9"/>
  <c r="D137" i="9"/>
  <c r="D139" i="9"/>
  <c r="D140" i="9"/>
  <c r="D141" i="9"/>
  <c r="D142" i="9"/>
  <c r="D143" i="9"/>
  <c r="D144" i="9"/>
  <c r="D145" i="9"/>
  <c r="D146" i="9"/>
  <c r="D147" i="9"/>
  <c r="D148" i="9"/>
  <c r="D150" i="9"/>
  <c r="D151" i="9"/>
  <c r="D152" i="9"/>
  <c r="D153" i="9"/>
  <c r="AU794" i="5"/>
  <c r="AA794" i="5"/>
  <c r="AB794" i="5" s="1"/>
  <c r="AU793" i="5"/>
  <c r="AA793" i="5"/>
  <c r="AB793" i="5" s="1"/>
  <c r="AU792" i="5"/>
  <c r="AA792" i="5"/>
  <c r="AB792" i="5" s="1"/>
  <c r="AC828" i="2"/>
  <c r="AU644" i="5"/>
  <c r="AA644" i="5"/>
  <c r="AB644" i="5" s="1"/>
  <c r="AC570" i="2"/>
  <c r="AC568" i="2"/>
  <c r="AC567" i="2"/>
  <c r="M1104" i="5"/>
  <c r="L1104" i="5"/>
  <c r="K1104" i="5"/>
  <c r="H1104" i="5"/>
  <c r="I1104" i="5"/>
  <c r="J1104" i="5"/>
  <c r="N1104" i="5" l="1"/>
  <c r="L1075" i="5"/>
  <c r="N1075" i="5" l="1"/>
  <c r="M1075" i="5"/>
  <c r="AU984" i="5"/>
  <c r="AU819" i="5"/>
  <c r="X931" i="5"/>
  <c r="AA17" i="5"/>
  <c r="AA18" i="5"/>
  <c r="AA19" i="5"/>
  <c r="AA20" i="5"/>
  <c r="AA21" i="5"/>
  <c r="AA22" i="5"/>
  <c r="AA23" i="5"/>
  <c r="AA24" i="5"/>
  <c r="AA25" i="5"/>
  <c r="AA26" i="5"/>
  <c r="AA28" i="5"/>
  <c r="AA29" i="5"/>
  <c r="AA30" i="5"/>
  <c r="AA31" i="5"/>
  <c r="AA32" i="5"/>
  <c r="AA34" i="5"/>
  <c r="AA35" i="5"/>
  <c r="AA36" i="5"/>
  <c r="AA37" i="5"/>
  <c r="AA38" i="5"/>
  <c r="AA39" i="5"/>
  <c r="AA41" i="5"/>
  <c r="AA42" i="5"/>
  <c r="AA43" i="5"/>
  <c r="AA44" i="5"/>
  <c r="AA45" i="5"/>
  <c r="AA46" i="5"/>
  <c r="AA47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8" i="5"/>
  <c r="AA69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6" i="5"/>
  <c r="AA87" i="5"/>
  <c r="AA88" i="5"/>
  <c r="AA89" i="5"/>
  <c r="AA90" i="5"/>
  <c r="AA92" i="5"/>
  <c r="AA93" i="5"/>
  <c r="AA94" i="5"/>
  <c r="AA95" i="5"/>
  <c r="AA96" i="5"/>
  <c r="AA98" i="5"/>
  <c r="AA99" i="5"/>
  <c r="AA100" i="5"/>
  <c r="AA101" i="5"/>
  <c r="AA102" i="5"/>
  <c r="AA103" i="5"/>
  <c r="AA104" i="5"/>
  <c r="AA106" i="5"/>
  <c r="AA107" i="5"/>
  <c r="AA108" i="5"/>
  <c r="AA109" i="5"/>
  <c r="AA110" i="5"/>
  <c r="AA111" i="5"/>
  <c r="AA112" i="5"/>
  <c r="AA113" i="5"/>
  <c r="AA115" i="5"/>
  <c r="AA116" i="5"/>
  <c r="AA117" i="5"/>
  <c r="AA118" i="5"/>
  <c r="AA119" i="5"/>
  <c r="AA120" i="5"/>
  <c r="AA122" i="5"/>
  <c r="AA123" i="5"/>
  <c r="AA124" i="5"/>
  <c r="AA125" i="5"/>
  <c r="AA126" i="5"/>
  <c r="AA128" i="5"/>
  <c r="AA129" i="5"/>
  <c r="AA130" i="5"/>
  <c r="AA131" i="5"/>
  <c r="AA132" i="5"/>
  <c r="AA134" i="5"/>
  <c r="AA135" i="5"/>
  <c r="AA136" i="5"/>
  <c r="AA137" i="5"/>
  <c r="AA139" i="5"/>
  <c r="AA140" i="5"/>
  <c r="AA141" i="5"/>
  <c r="AA142" i="5"/>
  <c r="AA143" i="5"/>
  <c r="AA144" i="5"/>
  <c r="AA145" i="5"/>
  <c r="AA147" i="5"/>
  <c r="AA148" i="5"/>
  <c r="AA149" i="5"/>
  <c r="AA150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5" i="5"/>
  <c r="AA166" i="5"/>
  <c r="AA167" i="5"/>
  <c r="AA168" i="5"/>
  <c r="AA169" i="5"/>
  <c r="AA170" i="5"/>
  <c r="AA171" i="5"/>
  <c r="AA172" i="5"/>
  <c r="AA174" i="5"/>
  <c r="AA175" i="5"/>
  <c r="AA176" i="5"/>
  <c r="AA177" i="5"/>
  <c r="AA178" i="5"/>
  <c r="AA179" i="5"/>
  <c r="AA180" i="5"/>
  <c r="AA181" i="5"/>
  <c r="AA182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1" i="5"/>
  <c r="AA212" i="5"/>
  <c r="AA213" i="5"/>
  <c r="AA214" i="5"/>
  <c r="AA215" i="5"/>
  <c r="AA216" i="5"/>
  <c r="AA218" i="5"/>
  <c r="AA219" i="5"/>
  <c r="AA220" i="5"/>
  <c r="AA221" i="5"/>
  <c r="AA222" i="5"/>
  <c r="AA223" i="5"/>
  <c r="AA224" i="5"/>
  <c r="AA225" i="5"/>
  <c r="AA226" i="5"/>
  <c r="AA227" i="5"/>
  <c r="AA229" i="5"/>
  <c r="AA230" i="5"/>
  <c r="AA231" i="5"/>
  <c r="AA232" i="5"/>
  <c r="AA233" i="5"/>
  <c r="AA234" i="5"/>
  <c r="AA235" i="5"/>
  <c r="AA236" i="5"/>
  <c r="AA238" i="5"/>
  <c r="AA239" i="5"/>
  <c r="AA240" i="5"/>
  <c r="AA241" i="5"/>
  <c r="AA242" i="5"/>
  <c r="AA243" i="5"/>
  <c r="AA245" i="5"/>
  <c r="AA246" i="5"/>
  <c r="AA247" i="5"/>
  <c r="AA248" i="5"/>
  <c r="AA249" i="5"/>
  <c r="AA250" i="5"/>
  <c r="AA252" i="5"/>
  <c r="AA253" i="5"/>
  <c r="AA254" i="5"/>
  <c r="AA255" i="5"/>
  <c r="AA256" i="5"/>
  <c r="AA257" i="5"/>
  <c r="AA258" i="5"/>
  <c r="AA259" i="5"/>
  <c r="AA260" i="5"/>
  <c r="AA261" i="5"/>
  <c r="AA262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80" i="5"/>
  <c r="AA281" i="5"/>
  <c r="AA282" i="5"/>
  <c r="AA283" i="5"/>
  <c r="AA285" i="5"/>
  <c r="AA287" i="5"/>
  <c r="AA288" i="5"/>
  <c r="AA289" i="5"/>
  <c r="AA290" i="5"/>
  <c r="AA291" i="5"/>
  <c r="AA292" i="5"/>
  <c r="AA293" i="5"/>
  <c r="AA294" i="5"/>
  <c r="AA295" i="5"/>
  <c r="AA296" i="5"/>
  <c r="AA298" i="5"/>
  <c r="AA299" i="5"/>
  <c r="AA300" i="5"/>
  <c r="AA301" i="5"/>
  <c r="AA302" i="5"/>
  <c r="AA303" i="5"/>
  <c r="AA304" i="5"/>
  <c r="AA305" i="5"/>
  <c r="AA306" i="5"/>
  <c r="AA308" i="5"/>
  <c r="AA309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9" i="5"/>
  <c r="AA330" i="5"/>
  <c r="AA331" i="5"/>
  <c r="AA332" i="5"/>
  <c r="AA333" i="5"/>
  <c r="AA334" i="5"/>
  <c r="AA335" i="5"/>
  <c r="AA336" i="5"/>
  <c r="AA338" i="5"/>
  <c r="AA339" i="5"/>
  <c r="AA340" i="5"/>
  <c r="AA341" i="5"/>
  <c r="AA342" i="5"/>
  <c r="AA344" i="5"/>
  <c r="AA345" i="5"/>
  <c r="AA346" i="5"/>
  <c r="AA348" i="5"/>
  <c r="AA349" i="5"/>
  <c r="AA350" i="5"/>
  <c r="AA351" i="5"/>
  <c r="AA352" i="5"/>
  <c r="AA354" i="5"/>
  <c r="AA355" i="5"/>
  <c r="AA356" i="5"/>
  <c r="AA357" i="5"/>
  <c r="AA358" i="5"/>
  <c r="AA359" i="5"/>
  <c r="AA360" i="5"/>
  <c r="AA361" i="5"/>
  <c r="AA363" i="5"/>
  <c r="AA364" i="5"/>
  <c r="AA365" i="5"/>
  <c r="AA366" i="5"/>
  <c r="AA367" i="5"/>
  <c r="AA368" i="5"/>
  <c r="AA370" i="5"/>
  <c r="AA371" i="5"/>
  <c r="AA372" i="5"/>
  <c r="AA373" i="5"/>
  <c r="AA374" i="5"/>
  <c r="AA37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3" i="5"/>
  <c r="AA394" i="5"/>
  <c r="AA395" i="5"/>
  <c r="AA396" i="5"/>
  <c r="AA397" i="5"/>
  <c r="AA398" i="5"/>
  <c r="AA399" i="5"/>
  <c r="AA401" i="5"/>
  <c r="AA402" i="5"/>
  <c r="AA403" i="5"/>
  <c r="AA404" i="5"/>
  <c r="AA405" i="5"/>
  <c r="AA406" i="5"/>
  <c r="AA407" i="5"/>
  <c r="AA408" i="5"/>
  <c r="AA409" i="5"/>
  <c r="AA411" i="5"/>
  <c r="AA412" i="5"/>
  <c r="AA413" i="5"/>
  <c r="AA414" i="5"/>
  <c r="AA415" i="5"/>
  <c r="AA416" i="5"/>
  <c r="AA417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A435" i="5"/>
  <c r="AA437" i="5"/>
  <c r="AA438" i="5"/>
  <c r="AA439" i="5"/>
  <c r="AA440" i="5"/>
  <c r="AA441" i="5"/>
  <c r="AA442" i="5"/>
  <c r="AA443" i="5"/>
  <c r="AA444" i="5"/>
  <c r="AA445" i="5"/>
  <c r="AA446" i="5"/>
  <c r="AA448" i="5"/>
  <c r="AA449" i="5"/>
  <c r="AA450" i="5"/>
  <c r="AA451" i="5"/>
  <c r="AA452" i="5"/>
  <c r="AA453" i="5"/>
  <c r="AA454" i="5"/>
  <c r="AA455" i="5"/>
  <c r="AA457" i="5"/>
  <c r="AA458" i="5"/>
  <c r="AA459" i="5"/>
  <c r="AA460" i="5"/>
  <c r="AA461" i="5"/>
  <c r="AA462" i="5"/>
  <c r="AA464" i="5"/>
  <c r="AA465" i="5"/>
  <c r="AA466" i="5"/>
  <c r="AA467" i="5"/>
  <c r="AA468" i="5"/>
  <c r="AA470" i="5"/>
  <c r="AA471" i="5"/>
  <c r="AA472" i="5"/>
  <c r="AA474" i="5"/>
  <c r="AA475" i="5"/>
  <c r="AA476" i="5"/>
  <c r="AA477" i="5"/>
  <c r="AA478" i="5"/>
  <c r="AA479" i="5"/>
  <c r="AA480" i="5"/>
  <c r="AA481" i="5"/>
  <c r="AA483" i="5"/>
  <c r="AA484" i="5"/>
  <c r="AA485" i="5"/>
  <c r="AA487" i="5"/>
  <c r="AA488" i="5"/>
  <c r="AA489" i="5"/>
  <c r="AA490" i="5"/>
  <c r="AA491" i="5"/>
  <c r="AA492" i="5"/>
  <c r="AA494" i="5"/>
  <c r="AA495" i="5"/>
  <c r="AA496" i="5"/>
  <c r="AA497" i="5"/>
  <c r="AA498" i="5"/>
  <c r="AA499" i="5"/>
  <c r="AA500" i="5"/>
  <c r="AA501" i="5"/>
  <c r="AA503" i="5"/>
  <c r="AA504" i="5"/>
  <c r="AA505" i="5"/>
  <c r="AA506" i="5"/>
  <c r="AA507" i="5"/>
  <c r="AA687" i="5"/>
  <c r="AA688" i="5"/>
  <c r="AA689" i="5"/>
  <c r="AA690" i="5"/>
  <c r="AA691" i="5"/>
  <c r="AA692" i="5"/>
  <c r="AA693" i="5"/>
  <c r="AA694" i="5"/>
  <c r="AA695" i="5"/>
  <c r="AA509" i="5"/>
  <c r="AA510" i="5"/>
  <c r="AA512" i="5"/>
  <c r="AA513" i="5"/>
  <c r="AA514" i="5"/>
  <c r="AA515" i="5"/>
  <c r="AA516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A533" i="5"/>
  <c r="AA534" i="5"/>
  <c r="AA535" i="5"/>
  <c r="AA536" i="5"/>
  <c r="AA537" i="5"/>
  <c r="AA538" i="5"/>
  <c r="AA539" i="5"/>
  <c r="AA540" i="5"/>
  <c r="AA542" i="5"/>
  <c r="AA543" i="5"/>
  <c r="AA544" i="5"/>
  <c r="AA545" i="5"/>
  <c r="AA546" i="5"/>
  <c r="AA547" i="5"/>
  <c r="AA548" i="5"/>
  <c r="AA549" i="5"/>
  <c r="AA550" i="5"/>
  <c r="AA551" i="5"/>
  <c r="AA553" i="5"/>
  <c r="AA554" i="5"/>
  <c r="AA555" i="5"/>
  <c r="AA556" i="5"/>
  <c r="AA557" i="5"/>
  <c r="AA558" i="5"/>
  <c r="AA559" i="5"/>
  <c r="AA561" i="5"/>
  <c r="AA562" i="5"/>
  <c r="AA563" i="5"/>
  <c r="AA564" i="5"/>
  <c r="AA565" i="5"/>
  <c r="AA566" i="5"/>
  <c r="AA568" i="5"/>
  <c r="AA569" i="5"/>
  <c r="AA570" i="5"/>
  <c r="AA571" i="5"/>
  <c r="AA572" i="5"/>
  <c r="AA573" i="5"/>
  <c r="AA574" i="5"/>
  <c r="AA575" i="5"/>
  <c r="AA577" i="5"/>
  <c r="AA578" i="5"/>
  <c r="AA579" i="5"/>
  <c r="AA580" i="5"/>
  <c r="AA581" i="5"/>
  <c r="AA582" i="5"/>
  <c r="AA583" i="5"/>
  <c r="AA584" i="5"/>
  <c r="AA585" i="5"/>
  <c r="AA586" i="5"/>
  <c r="AA588" i="5"/>
  <c r="AA589" i="5"/>
  <c r="AA590" i="5"/>
  <c r="AA591" i="5"/>
  <c r="AA592" i="5"/>
  <c r="AA593" i="5"/>
  <c r="AA594" i="5"/>
  <c r="AA596" i="5"/>
  <c r="AA597" i="5"/>
  <c r="AA598" i="5"/>
  <c r="AA599" i="5"/>
  <c r="AA600" i="5"/>
  <c r="AA601" i="5"/>
  <c r="AA602" i="5"/>
  <c r="AA603" i="5"/>
  <c r="AA604" i="5"/>
  <c r="AA606" i="5"/>
  <c r="AA607" i="5"/>
  <c r="AA608" i="5"/>
  <c r="AA609" i="5"/>
  <c r="AA610" i="5"/>
  <c r="AA611" i="5"/>
  <c r="AA613" i="5"/>
  <c r="AA614" i="5"/>
  <c r="AA615" i="5"/>
  <c r="AA616" i="5"/>
  <c r="AA617" i="5"/>
  <c r="AA618" i="5"/>
  <c r="AA619" i="5"/>
  <c r="AA620" i="5"/>
  <c r="AA621" i="5"/>
  <c r="AA622" i="5"/>
  <c r="AA623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9" i="5"/>
  <c r="AA640" i="5"/>
  <c r="AA641" i="5"/>
  <c r="AA642" i="5"/>
  <c r="AA643" i="5"/>
  <c r="AA645" i="5"/>
  <c r="AA646" i="5"/>
  <c r="AA647" i="5"/>
  <c r="AA649" i="5"/>
  <c r="AA650" i="5"/>
  <c r="AA651" i="5"/>
  <c r="AA652" i="5"/>
  <c r="AA653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9" i="5"/>
  <c r="AA670" i="5"/>
  <c r="AA671" i="5"/>
  <c r="AA672" i="5"/>
  <c r="AA673" i="5"/>
  <c r="AA674" i="5"/>
  <c r="AA675" i="5"/>
  <c r="AA676" i="5"/>
  <c r="AA677" i="5"/>
  <c r="AA678" i="5"/>
  <c r="AA680" i="5"/>
  <c r="AA681" i="5"/>
  <c r="AA682" i="5"/>
  <c r="AA683" i="5"/>
  <c r="AA684" i="5"/>
  <c r="AA685" i="5"/>
  <c r="AA697" i="5"/>
  <c r="AA698" i="5"/>
  <c r="AA699" i="5"/>
  <c r="AA700" i="5"/>
  <c r="AA701" i="5"/>
  <c r="AA702" i="5"/>
  <c r="AA704" i="5"/>
  <c r="AA705" i="5"/>
  <c r="AA706" i="5"/>
  <c r="AA707" i="5"/>
  <c r="AA708" i="5"/>
  <c r="AA709" i="5"/>
  <c r="AA710" i="5"/>
  <c r="AA711" i="5"/>
  <c r="AA713" i="5"/>
  <c r="AA714" i="5"/>
  <c r="AA715" i="5"/>
  <c r="AA716" i="5"/>
  <c r="AA717" i="5"/>
  <c r="AA718" i="5"/>
  <c r="AA719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4" i="5"/>
  <c r="AA735" i="5"/>
  <c r="AA736" i="5"/>
  <c r="AA737" i="5"/>
  <c r="AA738" i="5"/>
  <c r="AA739" i="5"/>
  <c r="AA740" i="5"/>
  <c r="AA741" i="5"/>
  <c r="AA742" i="5"/>
  <c r="AA743" i="5"/>
  <c r="AA744" i="5"/>
  <c r="AA745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3" i="5"/>
  <c r="AA764" i="5"/>
  <c r="AA765" i="5"/>
  <c r="AA766" i="5"/>
  <c r="AA767" i="5"/>
  <c r="AA768" i="5"/>
  <c r="AA769" i="5"/>
  <c r="AA770" i="5"/>
  <c r="AA771" i="5"/>
  <c r="AA772" i="5"/>
  <c r="AA774" i="5"/>
  <c r="AA775" i="5"/>
  <c r="AA776" i="5"/>
  <c r="AA777" i="5"/>
  <c r="AA779" i="5"/>
  <c r="AA780" i="5"/>
  <c r="AA781" i="5"/>
  <c r="AA782" i="5"/>
  <c r="AA783" i="5"/>
  <c r="AA784" i="5"/>
  <c r="AA785" i="5"/>
  <c r="AA786" i="5"/>
  <c r="AA788" i="5"/>
  <c r="AA789" i="5"/>
  <c r="AA790" i="5"/>
  <c r="AA791" i="5"/>
  <c r="AA795" i="5"/>
  <c r="AA797" i="5"/>
  <c r="AA798" i="5"/>
  <c r="AA799" i="5"/>
  <c r="AA800" i="5"/>
  <c r="AA801" i="5"/>
  <c r="AA802" i="5"/>
  <c r="AA803" i="5"/>
  <c r="AA804" i="5"/>
  <c r="AA805" i="5"/>
  <c r="AA807" i="5"/>
  <c r="AA808" i="5"/>
  <c r="AA809" i="5"/>
  <c r="AA810" i="5"/>
  <c r="AA811" i="5"/>
  <c r="AA812" i="5"/>
  <c r="AA814" i="5"/>
  <c r="AA815" i="5"/>
  <c r="AA816" i="5"/>
  <c r="AA817" i="5"/>
  <c r="AA818" i="5"/>
  <c r="AA820" i="5"/>
  <c r="AA821" i="5"/>
  <c r="AA822" i="5"/>
  <c r="AA823" i="5"/>
  <c r="AA825" i="5"/>
  <c r="AA826" i="5"/>
  <c r="AA827" i="5"/>
  <c r="AA828" i="5"/>
  <c r="AA829" i="5"/>
  <c r="AA830" i="5"/>
  <c r="AA831" i="5"/>
  <c r="AA832" i="5"/>
  <c r="AA833" i="5"/>
  <c r="AA834" i="5"/>
  <c r="AA835" i="5"/>
  <c r="AA836" i="5"/>
  <c r="AA837" i="5"/>
  <c r="AA838" i="5"/>
  <c r="AA840" i="5"/>
  <c r="AA841" i="5"/>
  <c r="AA842" i="5"/>
  <c r="AA843" i="5"/>
  <c r="AA844" i="5"/>
  <c r="AA845" i="5"/>
  <c r="AA846" i="5"/>
  <c r="AA847" i="5"/>
  <c r="AA848" i="5"/>
  <c r="AA849" i="5"/>
  <c r="AA850" i="5"/>
  <c r="AA852" i="5"/>
  <c r="AA853" i="5"/>
  <c r="AA854" i="5"/>
  <c r="AA855" i="5"/>
  <c r="AA857" i="5"/>
  <c r="AA858" i="5"/>
  <c r="AA859" i="5"/>
  <c r="AA860" i="5"/>
  <c r="AA861" i="5"/>
  <c r="AA862" i="5"/>
  <c r="AA863" i="5"/>
  <c r="AA864" i="5"/>
  <c r="AA865" i="5"/>
  <c r="AA866" i="5"/>
  <c r="AA867" i="5"/>
  <c r="AA868" i="5"/>
  <c r="AA870" i="5"/>
  <c r="AA871" i="5"/>
  <c r="AA872" i="5"/>
  <c r="AA873" i="5"/>
  <c r="AA874" i="5"/>
  <c r="AA875" i="5"/>
  <c r="AA876" i="5"/>
  <c r="AA877" i="5"/>
  <c r="AA879" i="5"/>
  <c r="AA880" i="5"/>
  <c r="AA881" i="5"/>
  <c r="AA882" i="5"/>
  <c r="AA883" i="5"/>
  <c r="AA885" i="5"/>
  <c r="AA886" i="5"/>
  <c r="AA887" i="5"/>
  <c r="AA888" i="5"/>
  <c r="AA889" i="5"/>
  <c r="AA890" i="5"/>
  <c r="AA891" i="5"/>
  <c r="AA892" i="5"/>
  <c r="AA893" i="5"/>
  <c r="AA894" i="5"/>
  <c r="AA895" i="5"/>
  <c r="AA897" i="5"/>
  <c r="AA898" i="5"/>
  <c r="AA899" i="5"/>
  <c r="AA900" i="5"/>
  <c r="AA901" i="5"/>
  <c r="AA902" i="5"/>
  <c r="AA903" i="5"/>
  <c r="AA904" i="5"/>
  <c r="AA905" i="5"/>
  <c r="AA906" i="5"/>
  <c r="AA907" i="5"/>
  <c r="AA908" i="5"/>
  <c r="AA909" i="5"/>
  <c r="AA910" i="5"/>
  <c r="AA911" i="5"/>
  <c r="AA912" i="5"/>
  <c r="AA913" i="5"/>
  <c r="AA914" i="5"/>
  <c r="AA915" i="5"/>
  <c r="AA917" i="5"/>
  <c r="AA918" i="5"/>
  <c r="AA919" i="5"/>
  <c r="AA920" i="5"/>
  <c r="AA921" i="5"/>
  <c r="AA922" i="5"/>
  <c r="AA923" i="5"/>
  <c r="AA924" i="5"/>
  <c r="AA926" i="5"/>
  <c r="AA927" i="5"/>
  <c r="AA928" i="5"/>
  <c r="AA929" i="5"/>
  <c r="AA930" i="5"/>
  <c r="AA932" i="5"/>
  <c r="AA933" i="5"/>
  <c r="AA934" i="5"/>
  <c r="AA935" i="5"/>
  <c r="AA936" i="5"/>
  <c r="AA937" i="5"/>
  <c r="AA938" i="5"/>
  <c r="AA940" i="5"/>
  <c r="AA941" i="5"/>
  <c r="AA942" i="5"/>
  <c r="AA943" i="5"/>
  <c r="AA944" i="5"/>
  <c r="AA945" i="5"/>
  <c r="AA946" i="5"/>
  <c r="AA947" i="5"/>
  <c r="AA949" i="5"/>
  <c r="AA950" i="5"/>
  <c r="AA951" i="5"/>
  <c r="AA952" i="5"/>
  <c r="AA953" i="5"/>
  <c r="AA954" i="5"/>
  <c r="AA955" i="5"/>
  <c r="AA957" i="5"/>
  <c r="AA958" i="5"/>
  <c r="AA959" i="5"/>
  <c r="AA960" i="5"/>
  <c r="AA961" i="5"/>
  <c r="AA962" i="5"/>
  <c r="AA963" i="5"/>
  <c r="AA965" i="5"/>
  <c r="AA966" i="5"/>
  <c r="AA967" i="5"/>
  <c r="AA968" i="5"/>
  <c r="AA969" i="5"/>
  <c r="AA971" i="5"/>
  <c r="AA972" i="5"/>
  <c r="AA973" i="5"/>
  <c r="AA974" i="5"/>
  <c r="AA975" i="5"/>
  <c r="AA976" i="5"/>
  <c r="AA977" i="5"/>
  <c r="AA978" i="5"/>
  <c r="AA980" i="5"/>
  <c r="AA981" i="5"/>
  <c r="AA982" i="5"/>
  <c r="AA983" i="5"/>
  <c r="AA985" i="5"/>
  <c r="AA986" i="5"/>
  <c r="AA988" i="5"/>
  <c r="AA989" i="5"/>
  <c r="AA990" i="5"/>
  <c r="AA991" i="5"/>
  <c r="AA992" i="5"/>
  <c r="AA993" i="5"/>
  <c r="AA994" i="5"/>
  <c r="AA995" i="5"/>
  <c r="AA996" i="5"/>
  <c r="AA997" i="5"/>
  <c r="AA999" i="5"/>
  <c r="AA1000" i="5"/>
  <c r="AA1001" i="5"/>
  <c r="AA1002" i="5"/>
  <c r="AA1003" i="5"/>
  <c r="AA1004" i="5"/>
  <c r="AA1005" i="5"/>
  <c r="AA1006" i="5"/>
  <c r="AA1007" i="5"/>
  <c r="AA1009" i="5"/>
  <c r="AA1010" i="5"/>
  <c r="AA1011" i="5"/>
  <c r="AA1012" i="5"/>
  <c r="AA1013" i="5"/>
  <c r="AA1014" i="5"/>
  <c r="AA1015" i="5"/>
  <c r="AA1016" i="5"/>
  <c r="AA1018" i="5"/>
  <c r="AA1019" i="5"/>
  <c r="AA1020" i="5"/>
  <c r="AA1021" i="5"/>
  <c r="AA1022" i="5"/>
  <c r="AA1023" i="5"/>
  <c r="AA1024" i="5"/>
  <c r="AA1025" i="5"/>
  <c r="AA1026" i="5"/>
  <c r="AA1027" i="5"/>
  <c r="AA1029" i="5"/>
  <c r="AA1030" i="5"/>
  <c r="AA1031" i="5"/>
  <c r="AA1032" i="5"/>
  <c r="AA1033" i="5"/>
  <c r="AA1034" i="5"/>
  <c r="AA1035" i="5"/>
  <c r="AA1037" i="5"/>
  <c r="AA1038" i="5"/>
  <c r="AA1039" i="5"/>
  <c r="AA1040" i="5"/>
  <c r="AA1041" i="5"/>
  <c r="AA1042" i="5"/>
  <c r="AA1043" i="5"/>
  <c r="AA1044" i="5"/>
  <c r="AA1046" i="5"/>
  <c r="AA1047" i="5"/>
  <c r="AA1048" i="5"/>
  <c r="AA1049" i="5"/>
  <c r="AA1050" i="5"/>
  <c r="AA1051" i="5"/>
  <c r="AA1052" i="5"/>
  <c r="AA1053" i="5"/>
  <c r="AA1054" i="5"/>
  <c r="AA1055" i="5"/>
  <c r="AA1057" i="5"/>
  <c r="AA1058" i="5"/>
  <c r="AA1059" i="5"/>
  <c r="AA1060" i="5"/>
  <c r="AA1061" i="5"/>
  <c r="AA1062" i="5"/>
  <c r="AA1063" i="5"/>
  <c r="AA1064" i="5"/>
  <c r="AA1065" i="5"/>
  <c r="AA1066" i="5"/>
  <c r="AA1067" i="5"/>
  <c r="AA1068" i="5"/>
  <c r="AA1069" i="5"/>
  <c r="AA1070" i="5"/>
  <c r="Y14" i="5"/>
  <c r="AA14" i="5" s="1"/>
  <c r="AA15" i="5"/>
  <c r="O1075" i="5" l="1"/>
  <c r="AB14" i="5"/>
  <c r="A17" i="5"/>
  <c r="W9" i="6"/>
  <c r="X312" i="5"/>
  <c r="Y16" i="5"/>
  <c r="AA16" i="5" s="1"/>
  <c r="W19" i="6"/>
  <c r="X436" i="5"/>
  <c r="X612" i="5"/>
  <c r="Y612" i="5" s="1"/>
  <c r="AA612" i="5" s="1"/>
  <c r="AB16" i="5" l="1"/>
  <c r="X532" i="5"/>
  <c r="AU309" i="5"/>
  <c r="AU7" i="5" l="1"/>
  <c r="AU8" i="5"/>
  <c r="AU9" i="5"/>
  <c r="AU10" i="5"/>
  <c r="AU11" i="5"/>
  <c r="AU12" i="5"/>
  <c r="AU13" i="5"/>
  <c r="AU312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U187" i="5"/>
  <c r="AU188" i="5"/>
  <c r="AU189" i="5"/>
  <c r="AU190" i="5"/>
  <c r="AU191" i="5"/>
  <c r="AU192" i="5"/>
  <c r="AU193" i="5"/>
  <c r="AU194" i="5"/>
  <c r="AU195" i="5"/>
  <c r="AU196" i="5"/>
  <c r="AU197" i="5"/>
  <c r="AU198" i="5"/>
  <c r="AU199" i="5"/>
  <c r="AU200" i="5"/>
  <c r="AU201" i="5"/>
  <c r="AU202" i="5"/>
  <c r="AU203" i="5"/>
  <c r="AU204" i="5"/>
  <c r="AU205" i="5"/>
  <c r="AU206" i="5"/>
  <c r="AU207" i="5"/>
  <c r="AU208" i="5"/>
  <c r="AU209" i="5"/>
  <c r="AU210" i="5"/>
  <c r="AU211" i="5"/>
  <c r="AU212" i="5"/>
  <c r="AU213" i="5"/>
  <c r="AU214" i="5"/>
  <c r="AU215" i="5"/>
  <c r="AU216" i="5"/>
  <c r="AU217" i="5"/>
  <c r="AU218" i="5"/>
  <c r="AU219" i="5"/>
  <c r="AU220" i="5"/>
  <c r="AU221" i="5"/>
  <c r="AU222" i="5"/>
  <c r="AU223" i="5"/>
  <c r="AU224" i="5"/>
  <c r="AU225" i="5"/>
  <c r="AU226" i="5"/>
  <c r="AU227" i="5"/>
  <c r="AU228" i="5"/>
  <c r="AU229" i="5"/>
  <c r="AU230" i="5"/>
  <c r="AU231" i="5"/>
  <c r="AU232" i="5"/>
  <c r="AU233" i="5"/>
  <c r="AU234" i="5"/>
  <c r="AU235" i="5"/>
  <c r="AU236" i="5"/>
  <c r="AU237" i="5"/>
  <c r="AU238" i="5"/>
  <c r="AU239" i="5"/>
  <c r="AU240" i="5"/>
  <c r="AU241" i="5"/>
  <c r="AU242" i="5"/>
  <c r="AU243" i="5"/>
  <c r="AU244" i="5"/>
  <c r="AU245" i="5"/>
  <c r="AU246" i="5"/>
  <c r="AU247" i="5"/>
  <c r="AU248" i="5"/>
  <c r="AU249" i="5"/>
  <c r="AU250" i="5"/>
  <c r="AU251" i="5"/>
  <c r="AU252" i="5"/>
  <c r="AU253" i="5"/>
  <c r="AU254" i="5"/>
  <c r="AU255" i="5"/>
  <c r="AU256" i="5"/>
  <c r="AU257" i="5"/>
  <c r="AU258" i="5"/>
  <c r="AU259" i="5"/>
  <c r="AU260" i="5"/>
  <c r="AU261" i="5"/>
  <c r="AU262" i="5"/>
  <c r="AU263" i="5"/>
  <c r="AU264" i="5"/>
  <c r="AU265" i="5"/>
  <c r="AU266" i="5"/>
  <c r="AU267" i="5"/>
  <c r="AU268" i="5"/>
  <c r="AU269" i="5"/>
  <c r="AU270" i="5"/>
  <c r="AU271" i="5"/>
  <c r="AU272" i="5"/>
  <c r="AU273" i="5"/>
  <c r="AU274" i="5"/>
  <c r="AU275" i="5"/>
  <c r="AU276" i="5"/>
  <c r="AU277" i="5"/>
  <c r="AU278" i="5"/>
  <c r="AU279" i="5"/>
  <c r="AU280" i="5"/>
  <c r="AU281" i="5"/>
  <c r="AU282" i="5"/>
  <c r="AU283" i="5"/>
  <c r="AU284" i="5"/>
  <c r="AU285" i="5"/>
  <c r="AU286" i="5"/>
  <c r="AU287" i="5"/>
  <c r="AU288" i="5"/>
  <c r="AU289" i="5"/>
  <c r="AU290" i="5"/>
  <c r="AU291" i="5"/>
  <c r="AU292" i="5"/>
  <c r="AU293" i="5"/>
  <c r="AU294" i="5"/>
  <c r="AU295" i="5"/>
  <c r="AU296" i="5"/>
  <c r="AU297" i="5"/>
  <c r="AU298" i="5"/>
  <c r="AU299" i="5"/>
  <c r="AU300" i="5"/>
  <c r="AU301" i="5"/>
  <c r="AU302" i="5"/>
  <c r="AU303" i="5"/>
  <c r="AU304" i="5"/>
  <c r="AU305" i="5"/>
  <c r="AU306" i="5"/>
  <c r="AU308" i="5"/>
  <c r="AU310" i="5"/>
  <c r="AU313" i="5"/>
  <c r="AU314" i="5"/>
  <c r="AU315" i="5"/>
  <c r="AU316" i="5"/>
  <c r="AU317" i="5"/>
  <c r="AU318" i="5"/>
  <c r="AU319" i="5"/>
  <c r="AU320" i="5"/>
  <c r="AU321" i="5"/>
  <c r="AU322" i="5"/>
  <c r="AU323" i="5"/>
  <c r="AU324" i="5"/>
  <c r="AU325" i="5"/>
  <c r="AU326" i="5"/>
  <c r="AU327" i="5"/>
  <c r="AU328" i="5"/>
  <c r="AU329" i="5"/>
  <c r="AU330" i="5"/>
  <c r="AU331" i="5"/>
  <c r="AU332" i="5"/>
  <c r="AU333" i="5"/>
  <c r="AU334" i="5"/>
  <c r="AU335" i="5"/>
  <c r="AU336" i="5"/>
  <c r="AU337" i="5"/>
  <c r="AU338" i="5"/>
  <c r="AU339" i="5"/>
  <c r="AU340" i="5"/>
  <c r="AU341" i="5"/>
  <c r="AU342" i="5"/>
  <c r="AU344" i="5"/>
  <c r="AU345" i="5"/>
  <c r="AU346" i="5"/>
  <c r="AU347" i="5"/>
  <c r="AU348" i="5"/>
  <c r="AU349" i="5"/>
  <c r="AU350" i="5"/>
  <c r="AU351" i="5"/>
  <c r="AU352" i="5"/>
  <c r="AU353" i="5"/>
  <c r="AU354" i="5"/>
  <c r="AU355" i="5"/>
  <c r="AU356" i="5"/>
  <c r="AU357" i="5"/>
  <c r="AU358" i="5"/>
  <c r="AU359" i="5"/>
  <c r="AU360" i="5"/>
  <c r="AU361" i="5"/>
  <c r="AU362" i="5"/>
  <c r="AU363" i="5"/>
  <c r="AU364" i="5"/>
  <c r="AU365" i="5"/>
  <c r="AU366" i="5"/>
  <c r="AU367" i="5"/>
  <c r="AU368" i="5"/>
  <c r="AU369" i="5"/>
  <c r="AU370" i="5"/>
  <c r="AU371" i="5"/>
  <c r="AU372" i="5"/>
  <c r="AU373" i="5"/>
  <c r="AU374" i="5"/>
  <c r="AU375" i="5"/>
  <c r="AU376" i="5"/>
  <c r="AU377" i="5"/>
  <c r="AU378" i="5"/>
  <c r="AU379" i="5"/>
  <c r="AU380" i="5"/>
  <c r="AU381" i="5"/>
  <c r="AU382" i="5"/>
  <c r="AU383" i="5"/>
  <c r="AU384" i="5"/>
  <c r="AU385" i="5"/>
  <c r="AU386" i="5"/>
  <c r="AU387" i="5"/>
  <c r="AU388" i="5"/>
  <c r="AU389" i="5"/>
  <c r="AU390" i="5"/>
  <c r="AU391" i="5"/>
  <c r="AU392" i="5"/>
  <c r="AU393" i="5"/>
  <c r="AU394" i="5"/>
  <c r="AU395" i="5"/>
  <c r="AU396" i="5"/>
  <c r="AU397" i="5"/>
  <c r="AU398" i="5"/>
  <c r="AU399" i="5"/>
  <c r="AU400" i="5"/>
  <c r="AU401" i="5"/>
  <c r="AU402" i="5"/>
  <c r="AU403" i="5"/>
  <c r="AU404" i="5"/>
  <c r="AU405" i="5"/>
  <c r="AU406" i="5"/>
  <c r="AU407" i="5"/>
  <c r="AU408" i="5"/>
  <c r="AU409" i="5"/>
  <c r="AU410" i="5"/>
  <c r="AU411" i="5"/>
  <c r="AU412" i="5"/>
  <c r="AU413" i="5"/>
  <c r="AU414" i="5"/>
  <c r="AU415" i="5"/>
  <c r="AU416" i="5"/>
  <c r="AU417" i="5"/>
  <c r="AU418" i="5"/>
  <c r="AU419" i="5"/>
  <c r="AU420" i="5"/>
  <c r="AU421" i="5"/>
  <c r="AU422" i="5"/>
  <c r="AU423" i="5"/>
  <c r="AU424" i="5"/>
  <c r="AU425" i="5"/>
  <c r="AU426" i="5"/>
  <c r="AU427" i="5"/>
  <c r="AU428" i="5"/>
  <c r="AU437" i="5"/>
  <c r="AU438" i="5"/>
  <c r="AU439" i="5"/>
  <c r="AU440" i="5"/>
  <c r="AU441" i="5"/>
  <c r="AU442" i="5"/>
  <c r="AU443" i="5"/>
  <c r="AU444" i="5"/>
  <c r="AU445" i="5"/>
  <c r="AU446" i="5"/>
  <c r="AU447" i="5"/>
  <c r="AU448" i="5"/>
  <c r="AU449" i="5"/>
  <c r="AU450" i="5"/>
  <c r="AU451" i="5"/>
  <c r="AU452" i="5"/>
  <c r="AU453" i="5"/>
  <c r="AU454" i="5"/>
  <c r="AU455" i="5"/>
  <c r="AU456" i="5"/>
  <c r="AU457" i="5"/>
  <c r="AU458" i="5"/>
  <c r="AU459" i="5"/>
  <c r="AU460" i="5"/>
  <c r="AU461" i="5"/>
  <c r="AU462" i="5"/>
  <c r="AU463" i="5"/>
  <c r="AU464" i="5"/>
  <c r="AU465" i="5"/>
  <c r="AU466" i="5"/>
  <c r="AU467" i="5"/>
  <c r="AU468" i="5"/>
  <c r="AU469" i="5"/>
  <c r="AU470" i="5"/>
  <c r="AU471" i="5"/>
  <c r="AU472" i="5"/>
  <c r="AU473" i="5"/>
  <c r="AU474" i="5"/>
  <c r="AU475" i="5"/>
  <c r="AU476" i="5"/>
  <c r="AU477" i="5"/>
  <c r="AU478" i="5"/>
  <c r="AU479" i="5"/>
  <c r="AU480" i="5"/>
  <c r="AU481" i="5"/>
  <c r="AU482" i="5"/>
  <c r="AU483" i="5"/>
  <c r="AU484" i="5"/>
  <c r="AU485" i="5"/>
  <c r="AU486" i="5"/>
  <c r="AU487" i="5"/>
  <c r="AU488" i="5"/>
  <c r="AU489" i="5"/>
  <c r="AU490" i="5"/>
  <c r="AU491" i="5"/>
  <c r="AU492" i="5"/>
  <c r="AU493" i="5"/>
  <c r="AU494" i="5"/>
  <c r="AU495" i="5"/>
  <c r="AU496" i="5"/>
  <c r="AU497" i="5"/>
  <c r="AU498" i="5"/>
  <c r="AU499" i="5"/>
  <c r="AU500" i="5"/>
  <c r="AU501" i="5"/>
  <c r="AU502" i="5"/>
  <c r="AU503" i="5"/>
  <c r="AU504" i="5"/>
  <c r="AU505" i="5"/>
  <c r="AU506" i="5"/>
  <c r="AU507" i="5"/>
  <c r="AU508" i="5"/>
  <c r="AU509" i="5"/>
  <c r="AU510" i="5"/>
  <c r="AU511" i="5"/>
  <c r="AU512" i="5"/>
  <c r="AU513" i="5"/>
  <c r="AU514" i="5"/>
  <c r="AU515" i="5"/>
  <c r="AU516" i="5"/>
  <c r="AU517" i="5"/>
  <c r="AU518" i="5"/>
  <c r="AU519" i="5"/>
  <c r="AU520" i="5"/>
  <c r="AU521" i="5"/>
  <c r="AU522" i="5"/>
  <c r="AU523" i="5"/>
  <c r="AU524" i="5"/>
  <c r="AU525" i="5"/>
  <c r="AU526" i="5"/>
  <c r="AU527" i="5"/>
  <c r="AU528" i="5"/>
  <c r="AU529" i="5"/>
  <c r="AU530" i="5"/>
  <c r="AU531" i="5"/>
  <c r="AU532" i="5"/>
  <c r="AU533" i="5"/>
  <c r="AU534" i="5"/>
  <c r="AU535" i="5"/>
  <c r="AU536" i="5"/>
  <c r="AU537" i="5"/>
  <c r="AU538" i="5"/>
  <c r="AU539" i="5"/>
  <c r="AU540" i="5"/>
  <c r="AU541" i="5"/>
  <c r="AU542" i="5"/>
  <c r="AU543" i="5"/>
  <c r="AU544" i="5"/>
  <c r="AU545" i="5"/>
  <c r="AU546" i="5"/>
  <c r="AU547" i="5"/>
  <c r="AU548" i="5"/>
  <c r="AU549" i="5"/>
  <c r="AU550" i="5"/>
  <c r="AU551" i="5"/>
  <c r="AU552" i="5"/>
  <c r="AU553" i="5"/>
  <c r="AU554" i="5"/>
  <c r="AU555" i="5"/>
  <c r="AU556" i="5"/>
  <c r="AU557" i="5"/>
  <c r="AU558" i="5"/>
  <c r="AU559" i="5"/>
  <c r="AU560" i="5"/>
  <c r="AU561" i="5"/>
  <c r="AU562" i="5"/>
  <c r="AU563" i="5"/>
  <c r="AU564" i="5"/>
  <c r="AU565" i="5"/>
  <c r="AU566" i="5"/>
  <c r="AU567" i="5"/>
  <c r="AU568" i="5"/>
  <c r="AU569" i="5"/>
  <c r="AU570" i="5"/>
  <c r="AU571" i="5"/>
  <c r="AU572" i="5"/>
  <c r="AU573" i="5"/>
  <c r="AU574" i="5"/>
  <c r="AU575" i="5"/>
  <c r="AU576" i="5"/>
  <c r="AU577" i="5"/>
  <c r="AU578" i="5"/>
  <c r="AU579" i="5"/>
  <c r="AU580" i="5"/>
  <c r="AU581" i="5"/>
  <c r="AU582" i="5"/>
  <c r="AU583" i="5"/>
  <c r="AU584" i="5"/>
  <c r="AU585" i="5"/>
  <c r="AU586" i="5"/>
  <c r="AU587" i="5"/>
  <c r="AU588" i="5"/>
  <c r="AU589" i="5"/>
  <c r="AU590" i="5"/>
  <c r="AU591" i="5"/>
  <c r="AU592" i="5"/>
  <c r="AU593" i="5"/>
  <c r="AU594" i="5"/>
  <c r="AU595" i="5"/>
  <c r="AU596" i="5"/>
  <c r="AU597" i="5"/>
  <c r="AU598" i="5"/>
  <c r="AU599" i="5"/>
  <c r="AU600" i="5"/>
  <c r="AU601" i="5"/>
  <c r="AU602" i="5"/>
  <c r="AU603" i="5"/>
  <c r="AU604" i="5"/>
  <c r="AU605" i="5"/>
  <c r="AU606" i="5"/>
  <c r="AU607" i="5"/>
  <c r="AU608" i="5"/>
  <c r="AU609" i="5"/>
  <c r="AU610" i="5"/>
  <c r="AU611" i="5"/>
  <c r="AU612" i="5"/>
  <c r="AU433" i="5"/>
  <c r="AU435" i="5"/>
  <c r="AU436" i="5"/>
  <c r="AU613" i="5"/>
  <c r="AU614" i="5"/>
  <c r="AU615" i="5"/>
  <c r="AU616" i="5"/>
  <c r="AU617" i="5"/>
  <c r="AU618" i="5"/>
  <c r="AU619" i="5"/>
  <c r="AU620" i="5"/>
  <c r="AU621" i="5"/>
  <c r="AU622" i="5"/>
  <c r="AU623" i="5"/>
  <c r="AU624" i="5"/>
  <c r="AU625" i="5"/>
  <c r="AU626" i="5"/>
  <c r="AU627" i="5"/>
  <c r="AU628" i="5"/>
  <c r="AU629" i="5"/>
  <c r="AU630" i="5"/>
  <c r="AU631" i="5"/>
  <c r="AU632" i="5"/>
  <c r="AU633" i="5"/>
  <c r="AU634" i="5"/>
  <c r="AU635" i="5"/>
  <c r="AU636" i="5"/>
  <c r="AU637" i="5"/>
  <c r="AU638" i="5"/>
  <c r="AU639" i="5"/>
  <c r="AU640" i="5"/>
  <c r="AU641" i="5"/>
  <c r="AU642" i="5"/>
  <c r="AU643" i="5"/>
  <c r="AU645" i="5"/>
  <c r="AU646" i="5"/>
  <c r="AU647" i="5"/>
  <c r="AU648" i="5"/>
  <c r="AU649" i="5"/>
  <c r="AU650" i="5"/>
  <c r="AU651" i="5"/>
  <c r="AU652" i="5"/>
  <c r="AU653" i="5"/>
  <c r="AU654" i="5"/>
  <c r="AU655" i="5"/>
  <c r="AU656" i="5"/>
  <c r="AU657" i="5"/>
  <c r="AU658" i="5"/>
  <c r="AU659" i="5"/>
  <c r="AU660" i="5"/>
  <c r="AU661" i="5"/>
  <c r="AU662" i="5"/>
  <c r="AU663" i="5"/>
  <c r="AU664" i="5"/>
  <c r="AU665" i="5"/>
  <c r="AU666" i="5"/>
  <c r="AU667" i="5"/>
  <c r="AU668" i="5"/>
  <c r="AU669" i="5"/>
  <c r="AU670" i="5"/>
  <c r="AU671" i="5"/>
  <c r="AU672" i="5"/>
  <c r="AU673" i="5"/>
  <c r="AU674" i="5"/>
  <c r="AU675" i="5"/>
  <c r="AU676" i="5"/>
  <c r="AU677" i="5"/>
  <c r="AU678" i="5"/>
  <c r="AU679" i="5"/>
  <c r="AU680" i="5"/>
  <c r="AU681" i="5"/>
  <c r="AU682" i="5"/>
  <c r="AU683" i="5"/>
  <c r="AU684" i="5"/>
  <c r="AU685" i="5"/>
  <c r="AU686" i="5"/>
  <c r="AU687" i="5"/>
  <c r="AU688" i="5"/>
  <c r="AU689" i="5"/>
  <c r="AU690" i="5"/>
  <c r="AU691" i="5"/>
  <c r="AU692" i="5"/>
  <c r="AU693" i="5"/>
  <c r="AU694" i="5"/>
  <c r="AU695" i="5"/>
  <c r="AU696" i="5"/>
  <c r="AU697" i="5"/>
  <c r="AU698" i="5"/>
  <c r="AU699" i="5"/>
  <c r="AU700" i="5"/>
  <c r="AU701" i="5"/>
  <c r="AU702" i="5"/>
  <c r="AU703" i="5"/>
  <c r="AU704" i="5"/>
  <c r="AU705" i="5"/>
  <c r="AU706" i="5"/>
  <c r="AU707" i="5"/>
  <c r="AU708" i="5"/>
  <c r="AU709" i="5"/>
  <c r="AU710" i="5"/>
  <c r="AU711" i="5"/>
  <c r="AU712" i="5"/>
  <c r="AU713" i="5"/>
  <c r="AU714" i="5"/>
  <c r="AU715" i="5"/>
  <c r="AU716" i="5"/>
  <c r="AU717" i="5"/>
  <c r="AU718" i="5"/>
  <c r="AU719" i="5"/>
  <c r="AU720" i="5"/>
  <c r="AU721" i="5"/>
  <c r="AU722" i="5"/>
  <c r="AU723" i="5"/>
  <c r="AU724" i="5"/>
  <c r="AU725" i="5"/>
  <c r="AU726" i="5"/>
  <c r="AU727" i="5"/>
  <c r="AU728" i="5"/>
  <c r="AU729" i="5"/>
  <c r="AU730" i="5"/>
  <c r="AU731" i="5"/>
  <c r="AU732" i="5"/>
  <c r="AU733" i="5"/>
  <c r="AU734" i="5"/>
  <c r="AU735" i="5"/>
  <c r="AU736" i="5"/>
  <c r="AU737" i="5"/>
  <c r="AU738" i="5"/>
  <c r="AU739" i="5"/>
  <c r="AU740" i="5"/>
  <c r="AU741" i="5"/>
  <c r="AU742" i="5"/>
  <c r="AU743" i="5"/>
  <c r="AU744" i="5"/>
  <c r="AU745" i="5"/>
  <c r="AU746" i="5"/>
  <c r="AU747" i="5"/>
  <c r="AU748" i="5"/>
  <c r="AU749" i="5"/>
  <c r="AU750" i="5"/>
  <c r="AU751" i="5"/>
  <c r="AU752" i="5"/>
  <c r="AU753" i="5"/>
  <c r="AU754" i="5"/>
  <c r="AU755" i="5"/>
  <c r="AU756" i="5"/>
  <c r="AU757" i="5"/>
  <c r="AU758" i="5"/>
  <c r="AU759" i="5"/>
  <c r="AU760" i="5"/>
  <c r="AU761" i="5"/>
  <c r="AU762" i="5"/>
  <c r="AU763" i="5"/>
  <c r="AU764" i="5"/>
  <c r="AU765" i="5"/>
  <c r="AU766" i="5"/>
  <c r="AU767" i="5"/>
  <c r="AU768" i="5"/>
  <c r="AU769" i="5"/>
  <c r="AU770" i="5"/>
  <c r="AU771" i="5"/>
  <c r="AU772" i="5"/>
  <c r="AU773" i="5"/>
  <c r="AU774" i="5"/>
  <c r="AU775" i="5"/>
  <c r="AU776" i="5"/>
  <c r="AU777" i="5"/>
  <c r="AU778" i="5"/>
  <c r="AU779" i="5"/>
  <c r="AU780" i="5"/>
  <c r="AU781" i="5"/>
  <c r="AU782" i="5"/>
  <c r="AU783" i="5"/>
  <c r="AU784" i="5"/>
  <c r="AU785" i="5"/>
  <c r="AU786" i="5"/>
  <c r="AU787" i="5"/>
  <c r="AU788" i="5"/>
  <c r="AU789" i="5"/>
  <c r="AU790" i="5"/>
  <c r="AU791" i="5"/>
  <c r="AU795" i="5"/>
  <c r="AU796" i="5"/>
  <c r="AU797" i="5"/>
  <c r="AU798" i="5"/>
  <c r="AU799" i="5"/>
  <c r="AU800" i="5"/>
  <c r="AU801" i="5"/>
  <c r="AU802" i="5"/>
  <c r="AU803" i="5"/>
  <c r="AU804" i="5"/>
  <c r="AU805" i="5"/>
  <c r="AU806" i="5"/>
  <c r="AU807" i="5"/>
  <c r="AU808" i="5"/>
  <c r="AU809" i="5"/>
  <c r="AU810" i="5"/>
  <c r="AU811" i="5"/>
  <c r="AU812" i="5"/>
  <c r="AU814" i="5"/>
  <c r="AU815" i="5"/>
  <c r="AU816" i="5"/>
  <c r="AU817" i="5"/>
  <c r="AU818" i="5"/>
  <c r="AU820" i="5"/>
  <c r="AU821" i="5"/>
  <c r="AU822" i="5"/>
  <c r="AU823" i="5"/>
  <c r="AU824" i="5"/>
  <c r="AU825" i="5"/>
  <c r="AU826" i="5"/>
  <c r="AU827" i="5"/>
  <c r="AU828" i="5"/>
  <c r="AU829" i="5"/>
  <c r="AU830" i="5"/>
  <c r="AU831" i="5"/>
  <c r="AU832" i="5"/>
  <c r="AU833" i="5"/>
  <c r="AU834" i="5"/>
  <c r="AU835" i="5"/>
  <c r="AU836" i="5"/>
  <c r="AU837" i="5"/>
  <c r="AU838" i="5"/>
  <c r="AU839" i="5"/>
  <c r="AU165" i="5"/>
  <c r="AU166" i="5"/>
  <c r="AU167" i="5"/>
  <c r="AU168" i="5"/>
  <c r="AU169" i="5"/>
  <c r="AU170" i="5"/>
  <c r="AU171" i="5"/>
  <c r="AU172" i="5"/>
  <c r="AU173" i="5"/>
  <c r="AU840" i="5"/>
  <c r="AU841" i="5"/>
  <c r="AU842" i="5"/>
  <c r="AU843" i="5"/>
  <c r="AU844" i="5"/>
  <c r="AU845" i="5"/>
  <c r="AU846" i="5"/>
  <c r="AU847" i="5"/>
  <c r="AU848" i="5"/>
  <c r="AU849" i="5"/>
  <c r="AU850" i="5"/>
  <c r="AU851" i="5"/>
  <c r="AU852" i="5"/>
  <c r="AU853" i="5"/>
  <c r="AU854" i="5"/>
  <c r="AU855" i="5"/>
  <c r="AU856" i="5"/>
  <c r="AU857" i="5"/>
  <c r="AU858" i="5"/>
  <c r="AU859" i="5"/>
  <c r="AU860" i="5"/>
  <c r="AU861" i="5"/>
  <c r="AU862" i="5"/>
  <c r="AU863" i="5"/>
  <c r="AU864" i="5"/>
  <c r="AU865" i="5"/>
  <c r="AU866" i="5"/>
  <c r="AU867" i="5"/>
  <c r="AU868" i="5"/>
  <c r="AU869" i="5"/>
  <c r="AU870" i="5"/>
  <c r="AU871" i="5"/>
  <c r="AU872" i="5"/>
  <c r="AU873" i="5"/>
  <c r="AU874" i="5"/>
  <c r="AU875" i="5"/>
  <c r="AU877" i="5"/>
  <c r="AU878" i="5"/>
  <c r="AU879" i="5"/>
  <c r="AU880" i="5"/>
  <c r="AU881" i="5"/>
  <c r="AU882" i="5"/>
  <c r="AU883" i="5"/>
  <c r="AU884" i="5"/>
  <c r="AU885" i="5"/>
  <c r="AU886" i="5"/>
  <c r="AU887" i="5"/>
  <c r="AU892" i="5"/>
  <c r="AU893" i="5"/>
  <c r="AU896" i="5"/>
  <c r="AU897" i="5"/>
  <c r="AU898" i="5"/>
  <c r="AU899" i="5"/>
  <c r="AU900" i="5"/>
  <c r="AU901" i="5"/>
  <c r="AU902" i="5"/>
  <c r="AU903" i="5"/>
  <c r="AU904" i="5"/>
  <c r="AU905" i="5"/>
  <c r="AU906" i="5"/>
  <c r="AU907" i="5"/>
  <c r="AU908" i="5"/>
  <c r="AU909" i="5"/>
  <c r="AU910" i="5"/>
  <c r="AU911" i="5"/>
  <c r="AU912" i="5"/>
  <c r="AU913" i="5"/>
  <c r="AU914" i="5"/>
  <c r="AU915" i="5"/>
  <c r="AU916" i="5"/>
  <c r="AU917" i="5"/>
  <c r="AU918" i="5"/>
  <c r="AU919" i="5"/>
  <c r="AU920" i="5"/>
  <c r="AU921" i="5"/>
  <c r="AU922" i="5"/>
  <c r="AU923" i="5"/>
  <c r="AU924" i="5"/>
  <c r="AU925" i="5"/>
  <c r="AU926" i="5"/>
  <c r="AU927" i="5"/>
  <c r="AU928" i="5"/>
  <c r="AU929" i="5"/>
  <c r="AU930" i="5"/>
  <c r="AU931" i="5"/>
  <c r="AU932" i="5"/>
  <c r="AU933" i="5"/>
  <c r="AU934" i="5"/>
  <c r="AU935" i="5"/>
  <c r="AU936" i="5"/>
  <c r="AU937" i="5"/>
  <c r="AU938" i="5"/>
  <c r="AU939" i="5"/>
  <c r="AU940" i="5"/>
  <c r="AU941" i="5"/>
  <c r="AU942" i="5"/>
  <c r="AU943" i="5"/>
  <c r="AU944" i="5"/>
  <c r="AU945" i="5"/>
  <c r="AU946" i="5"/>
  <c r="AU947" i="5"/>
  <c r="AU948" i="5"/>
  <c r="AU949" i="5"/>
  <c r="AU950" i="5"/>
  <c r="AU951" i="5"/>
  <c r="AU952" i="5"/>
  <c r="AU953" i="5"/>
  <c r="AU954" i="5"/>
  <c r="AU955" i="5"/>
  <c r="AU956" i="5"/>
  <c r="AU957" i="5"/>
  <c r="AU958" i="5"/>
  <c r="AU959" i="5"/>
  <c r="AU960" i="5"/>
  <c r="AU961" i="5"/>
  <c r="AU962" i="5"/>
  <c r="AU963" i="5"/>
  <c r="AU964" i="5"/>
  <c r="AU965" i="5"/>
  <c r="AU966" i="5"/>
  <c r="AU967" i="5"/>
  <c r="AU968" i="5"/>
  <c r="AU970" i="5"/>
  <c r="AU971" i="5"/>
  <c r="AU972" i="5"/>
  <c r="AU973" i="5"/>
  <c r="AU974" i="5"/>
  <c r="AU975" i="5"/>
  <c r="AU976" i="5"/>
  <c r="AU977" i="5"/>
  <c r="AU978" i="5"/>
  <c r="AU979" i="5"/>
  <c r="AU980" i="5"/>
  <c r="AU981" i="5"/>
  <c r="AU982" i="5"/>
  <c r="AU983" i="5"/>
  <c r="AU985" i="5"/>
  <c r="AU986" i="5"/>
  <c r="AU987" i="5"/>
  <c r="AU988" i="5"/>
  <c r="AU989" i="5"/>
  <c r="AU990" i="5"/>
  <c r="AU991" i="5"/>
  <c r="AU992" i="5"/>
  <c r="AU993" i="5"/>
  <c r="AU994" i="5"/>
  <c r="AU995" i="5"/>
  <c r="AU996" i="5"/>
  <c r="AU997" i="5"/>
  <c r="AU998" i="5"/>
  <c r="AU999" i="5"/>
  <c r="AU1000" i="5"/>
  <c r="AU1001" i="5"/>
  <c r="AU1002" i="5"/>
  <c r="AU1003" i="5"/>
  <c r="AU1004" i="5"/>
  <c r="AU1005" i="5"/>
  <c r="AU1006" i="5"/>
  <c r="AU1007" i="5"/>
  <c r="AU1008" i="5"/>
  <c r="AU1009" i="5"/>
  <c r="AU1010" i="5"/>
  <c r="AU1011" i="5"/>
  <c r="AU1012" i="5"/>
  <c r="AU1013" i="5"/>
  <c r="AU1014" i="5"/>
  <c r="AU1015" i="5"/>
  <c r="AU1016" i="5"/>
  <c r="AU1017" i="5"/>
  <c r="AU1018" i="5"/>
  <c r="AU1019" i="5"/>
  <c r="AU1020" i="5"/>
  <c r="AU1021" i="5"/>
  <c r="AU1022" i="5"/>
  <c r="AU1023" i="5"/>
  <c r="AU1024" i="5"/>
  <c r="AU1025" i="5"/>
  <c r="AU1026" i="5"/>
  <c r="AU1027" i="5"/>
  <c r="AU1028" i="5"/>
  <c r="AU1029" i="5"/>
  <c r="AU1030" i="5"/>
  <c r="AU1031" i="5"/>
  <c r="AU1032" i="5"/>
  <c r="AU1033" i="5"/>
  <c r="AU1034" i="5"/>
  <c r="AU1035" i="5"/>
  <c r="AU1036" i="5"/>
  <c r="AU1037" i="5"/>
  <c r="AU1038" i="5"/>
  <c r="AU1039" i="5"/>
  <c r="AU1040" i="5"/>
  <c r="AU1041" i="5"/>
  <c r="AU1042" i="5"/>
  <c r="AU1043" i="5"/>
  <c r="AU1044" i="5"/>
  <c r="AU1045" i="5"/>
  <c r="AU1046" i="5"/>
  <c r="AU1047" i="5"/>
  <c r="AU1048" i="5"/>
  <c r="AU1049" i="5"/>
  <c r="AU1050" i="5"/>
  <c r="AU1051" i="5"/>
  <c r="AU1052" i="5"/>
  <c r="AU1053" i="5"/>
  <c r="AU1054" i="5"/>
  <c r="AU1055" i="5"/>
  <c r="AU1056" i="5"/>
  <c r="AU1057" i="5"/>
  <c r="AU1058" i="5"/>
  <c r="AU1059" i="5"/>
  <c r="AU1060" i="5"/>
  <c r="AU1061" i="5"/>
  <c r="AU1062" i="5"/>
  <c r="AU1063" i="5"/>
  <c r="AU1064" i="5"/>
  <c r="AU1065" i="5"/>
  <c r="AU1066" i="5"/>
  <c r="AU1067" i="5"/>
  <c r="AU1068" i="5"/>
  <c r="AU1069" i="5"/>
  <c r="AU1070" i="5"/>
  <c r="AU1071" i="5"/>
  <c r="AU6" i="5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9" i="2"/>
  <c r="AC340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561" i="2"/>
  <c r="AC562" i="2"/>
  <c r="AC563" i="2"/>
  <c r="AC564" i="2"/>
  <c r="AC565" i="2"/>
  <c r="AC566" i="2"/>
  <c r="AC569" i="2"/>
  <c r="AC571" i="2"/>
  <c r="AC572" i="2"/>
  <c r="AC1309" i="2"/>
  <c r="AC1310" i="2"/>
  <c r="AC1311" i="2"/>
  <c r="AC1312" i="2"/>
  <c r="AC1313" i="2"/>
  <c r="AC1314" i="2"/>
  <c r="AC1315" i="2"/>
  <c r="AC1316" i="2"/>
  <c r="AC1338" i="2"/>
  <c r="AC1339" i="2"/>
  <c r="AC1340" i="2"/>
  <c r="AC1341" i="2"/>
  <c r="AC1342" i="2"/>
  <c r="AC1343" i="2"/>
  <c r="AC1344" i="2"/>
  <c r="AC1345" i="2"/>
  <c r="AC1346" i="2"/>
  <c r="AC1347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1525" i="2"/>
  <c r="AC1526" i="2"/>
  <c r="AC1527" i="2"/>
  <c r="AC1528" i="2"/>
  <c r="AC1529" i="2"/>
  <c r="AC1530" i="2"/>
  <c r="AC1531" i="2"/>
  <c r="AC1532" i="2"/>
  <c r="AC1533" i="2"/>
  <c r="AC1534" i="2"/>
  <c r="AC1535" i="2"/>
  <c r="AC1536" i="2"/>
  <c r="AC1537" i="2"/>
  <c r="AC1538" i="2"/>
  <c r="AC1539" i="2"/>
  <c r="AC1540" i="2"/>
  <c r="AC6" i="2"/>
  <c r="AB811" i="5" l="1"/>
  <c r="AB701" i="5"/>
  <c r="X715" i="2"/>
  <c r="AB112" i="5"/>
  <c r="X67" i="5"/>
  <c r="AB65" i="5"/>
  <c r="X151" i="5"/>
  <c r="Y151" i="5" s="1"/>
  <c r="AB150" i="5"/>
  <c r="AB149" i="5"/>
  <c r="AB148" i="5"/>
  <c r="AB147" i="5"/>
  <c r="AA151" i="5" l="1"/>
  <c r="AB151" i="5" s="1"/>
  <c r="X1368" i="2"/>
  <c r="X173" i="5"/>
  <c r="Y173" i="5" s="1"/>
  <c r="AA173" i="5" s="1"/>
  <c r="X560" i="5"/>
  <c r="X839" i="5"/>
  <c r="X572" i="2"/>
  <c r="X114" i="5"/>
  <c r="X27" i="5"/>
  <c r="X485" i="2"/>
  <c r="X439" i="2"/>
  <c r="X279" i="5" l="1"/>
  <c r="Y279" i="5" s="1"/>
  <c r="AB276" i="5"/>
  <c r="AB273" i="5"/>
  <c r="AA279" i="5" l="1"/>
  <c r="AB327" i="5"/>
  <c r="AB326" i="5"/>
  <c r="AB250" i="5"/>
  <c r="AB249" i="5"/>
  <c r="AB201" i="5"/>
  <c r="AB202" i="5"/>
  <c r="AB102" i="5"/>
  <c r="AB103" i="5"/>
  <c r="J1070" i="5"/>
  <c r="AB318" i="5"/>
  <c r="AB923" i="5"/>
  <c r="AB524" i="5"/>
  <c r="X272" i="5"/>
  <c r="AB270" i="5"/>
  <c r="AB279" i="5" l="1"/>
  <c r="K1103" i="5"/>
  <c r="E1103" i="5"/>
  <c r="H1103" i="5"/>
  <c r="M1103" i="5"/>
  <c r="J1103" i="5"/>
  <c r="I1103" i="5"/>
  <c r="G1103" i="5"/>
  <c r="F1103" i="5"/>
  <c r="L1103" i="5"/>
  <c r="AB416" i="5"/>
  <c r="AB236" i="5"/>
  <c r="AB1065" i="5"/>
  <c r="AB609" i="5"/>
  <c r="AB608" i="5"/>
  <c r="AB607" i="5"/>
  <c r="AB606" i="5"/>
  <c r="N1103" i="5" l="1"/>
  <c r="AB803" i="5"/>
  <c r="AB802" i="5"/>
  <c r="AB805" i="5"/>
  <c r="X576" i="5"/>
  <c r="X1071" i="5" l="1"/>
  <c r="AB1067" i="5"/>
  <c r="AB1066" i="5"/>
  <c r="X1017" i="5"/>
  <c r="AB1013" i="5"/>
  <c r="AB1012" i="5"/>
  <c r="AB1011" i="5"/>
  <c r="AB1010" i="5"/>
  <c r="AB804" i="5"/>
  <c r="AB693" i="5"/>
  <c r="AB225" i="5"/>
  <c r="AB224" i="5"/>
  <c r="AB223" i="5"/>
  <c r="AB222" i="5"/>
  <c r="Z1471" i="2"/>
  <c r="X1483" i="2"/>
  <c r="Y1483" i="2" s="1"/>
  <c r="Z1484" i="2"/>
  <c r="X1434" i="2" l="1"/>
  <c r="Z866" i="2"/>
  <c r="X867" i="2"/>
  <c r="Y867" i="2" s="1"/>
  <c r="AB791" i="5" l="1"/>
  <c r="AB450" i="5" l="1"/>
  <c r="AB952" i="5"/>
  <c r="AB951" i="5"/>
  <c r="AB950" i="5"/>
  <c r="AB909" i="5"/>
  <c r="AB908" i="5"/>
  <c r="AB907" i="5"/>
  <c r="AB881" i="5"/>
  <c r="AB880" i="5"/>
  <c r="AB844" i="5"/>
  <c r="AB843" i="5"/>
  <c r="AB726" i="5"/>
  <c r="AB716" i="5"/>
  <c r="AB715" i="5"/>
  <c r="AB714" i="5"/>
  <c r="AB664" i="5"/>
  <c r="AB665" i="5"/>
  <c r="AB663" i="5"/>
  <c r="AB617" i="5"/>
  <c r="AB616" i="5"/>
  <c r="AB529" i="5"/>
  <c r="AB528" i="5"/>
  <c r="AB530" i="5"/>
  <c r="X463" i="5"/>
  <c r="AB459" i="5"/>
  <c r="AB460" i="5"/>
  <c r="AB458" i="5"/>
  <c r="AB461" i="5"/>
  <c r="AB405" i="5"/>
  <c r="AB404" i="5"/>
  <c r="AB403" i="5"/>
  <c r="AB395" i="5"/>
  <c r="AB394" i="5"/>
  <c r="AB397" i="5"/>
  <c r="AB396" i="5"/>
  <c r="AB384" i="5"/>
  <c r="AB383" i="5"/>
  <c r="AB332" i="5"/>
  <c r="AB333" i="5"/>
  <c r="AB331" i="5"/>
  <c r="AB330" i="5"/>
  <c r="AB292" i="5"/>
  <c r="AB291" i="5"/>
  <c r="AB281" i="5"/>
  <c r="AB282" i="5"/>
  <c r="AB240" i="5"/>
  <c r="AB241" i="5"/>
  <c r="AB239" i="5"/>
  <c r="AB135" i="5"/>
  <c r="AB136" i="5"/>
  <c r="X127" i="5"/>
  <c r="AB124" i="5"/>
  <c r="AB123" i="5"/>
  <c r="X97" i="5"/>
  <c r="AB94" i="5"/>
  <c r="AB93" i="5"/>
  <c r="AB95" i="5"/>
  <c r="AB44" i="5"/>
  <c r="AB43" i="5"/>
  <c r="AB42" i="5"/>
  <c r="X560" i="2"/>
  <c r="X541" i="5" l="1"/>
  <c r="X696" i="5" l="1"/>
  <c r="AB690" i="5"/>
  <c r="AB689" i="5"/>
  <c r="AB688" i="5"/>
  <c r="AB442" i="5"/>
  <c r="AB440" i="5"/>
  <c r="AB439" i="5"/>
  <c r="AB438" i="5"/>
  <c r="AB571" i="5"/>
  <c r="AB570" i="5"/>
  <c r="AB562" i="5"/>
  <c r="AB566" i="5"/>
  <c r="AB554" i="5"/>
  <c r="AB557" i="5"/>
  <c r="AB478" i="5"/>
  <c r="AB477" i="5"/>
  <c r="AB476" i="5"/>
  <c r="AB475" i="5"/>
  <c r="AB536" i="5"/>
  <c r="AB535" i="5"/>
  <c r="AB699" i="5"/>
  <c r="AB698" i="5"/>
  <c r="AB702" i="5"/>
  <c r="AB700" i="5"/>
  <c r="AB590" i="5"/>
  <c r="AB589" i="5"/>
  <c r="AB592" i="5"/>
  <c r="AB591" i="5"/>
  <c r="AB1064" i="5"/>
  <c r="AB1032" i="5"/>
  <c r="AB1031" i="5"/>
  <c r="AB1030" i="5"/>
  <c r="X979" i="5"/>
  <c r="AB974" i="5"/>
  <c r="AB973" i="5"/>
  <c r="AB972" i="5"/>
  <c r="AB976" i="5"/>
  <c r="AB975" i="5"/>
  <c r="AB943" i="5"/>
  <c r="AB942" i="5"/>
  <c r="AB941" i="5"/>
  <c r="AB920" i="5"/>
  <c r="AB919" i="5"/>
  <c r="AB918" i="5"/>
  <c r="AB935" i="5"/>
  <c r="AB934" i="5"/>
  <c r="AB933" i="5"/>
  <c r="AB862" i="5"/>
  <c r="AB861" i="5"/>
  <c r="AB860" i="5"/>
  <c r="AB859" i="5"/>
  <c r="AB833" i="5"/>
  <c r="AB832" i="5"/>
  <c r="AB835" i="5"/>
  <c r="AB834" i="5"/>
  <c r="AB757" i="5"/>
  <c r="AB756" i="5"/>
  <c r="AB739" i="5"/>
  <c r="AB738" i="5"/>
  <c r="AB737" i="5"/>
  <c r="AB642" i="5"/>
  <c r="AB641" i="5"/>
  <c r="AB640" i="5"/>
  <c r="AB707" i="5"/>
  <c r="AB706" i="5"/>
  <c r="AB705" i="5"/>
  <c r="AB496" i="5"/>
  <c r="AB495" i="5"/>
  <c r="AB499" i="5"/>
  <c r="AB498" i="5"/>
  <c r="AB413" i="5"/>
  <c r="AB414" i="5"/>
  <c r="AB412" i="5"/>
  <c r="X321" i="5"/>
  <c r="AB316" i="5"/>
  <c r="AB521" i="5"/>
  <c r="AB520" i="5"/>
  <c r="AB519" i="5"/>
  <c r="AB267" i="5"/>
  <c r="AB266" i="5"/>
  <c r="AB265" i="5"/>
  <c r="AB232" i="5"/>
  <c r="AB233" i="5"/>
  <c r="AB231" i="5"/>
  <c r="AB230" i="5"/>
  <c r="AB75" i="5"/>
  <c r="AB74" i="5"/>
  <c r="AB73" i="5"/>
  <c r="AA9" i="5"/>
  <c r="AA10" i="5"/>
  <c r="AA8" i="5"/>
  <c r="AA7" i="5"/>
  <c r="AB992" i="5" l="1"/>
  <c r="AB991" i="5"/>
  <c r="AB959" i="5"/>
  <c r="AB767" i="5"/>
  <c r="AB766" i="5"/>
  <c r="AB765" i="5"/>
  <c r="AB634" i="5"/>
  <c r="AB633" i="5"/>
  <c r="AB635" i="5"/>
  <c r="AB636" i="5"/>
  <c r="AB600" i="5"/>
  <c r="AB599" i="5"/>
  <c r="AB582" i="5"/>
  <c r="AB581" i="5"/>
  <c r="AB580" i="5"/>
  <c r="AB514" i="5"/>
  <c r="AB513" i="5"/>
  <c r="AB157" i="5"/>
  <c r="AB88" i="5"/>
  <c r="X740" i="2" l="1"/>
  <c r="X727" i="2"/>
  <c r="X511" i="5"/>
  <c r="Y511" i="5" s="1"/>
  <c r="AB510" i="5"/>
  <c r="AB509" i="5"/>
  <c r="AB783" i="5"/>
  <c r="AA511" i="5" l="1"/>
  <c r="AB511" i="5" s="1"/>
  <c r="AB928" i="5"/>
  <c r="AB1005" i="5"/>
  <c r="AB1006" i="5"/>
  <c r="X1008" i="5"/>
  <c r="AB873" i="5"/>
  <c r="AB799" i="5"/>
  <c r="X778" i="5"/>
  <c r="AB776" i="5"/>
  <c r="X70" i="5"/>
  <c r="AB1050" i="5" l="1"/>
  <c r="AB1049" i="5"/>
  <c r="AB1040" i="5"/>
  <c r="AB1023" i="5"/>
  <c r="AB1022" i="5"/>
  <c r="AB1021" i="5"/>
  <c r="AB967" i="5"/>
  <c r="AB966" i="5"/>
  <c r="AB827" i="5"/>
  <c r="AB750" i="5"/>
  <c r="AB749" i="5"/>
  <c r="AB683" i="5"/>
  <c r="AB682" i="5"/>
  <c r="AB675" i="5"/>
  <c r="AB657" i="5"/>
  <c r="AB505" i="5"/>
  <c r="AB504" i="5"/>
  <c r="AB489" i="5"/>
  <c r="AB466" i="5"/>
  <c r="AB373" i="5"/>
  <c r="AB372" i="5"/>
  <c r="AB358" i="5"/>
  <c r="AB357" i="5"/>
  <c r="AB356" i="5"/>
  <c r="AB350" i="5"/>
  <c r="AB349" i="5"/>
  <c r="AB341" i="5"/>
  <c r="AB300" i="5"/>
  <c r="AB256" i="5"/>
  <c r="AB255" i="5"/>
  <c r="AB247" i="5"/>
  <c r="AB214" i="5"/>
  <c r="AB213" i="5"/>
  <c r="AB199" i="5"/>
  <c r="AB899" i="5"/>
  <c r="AB898" i="5"/>
  <c r="AB901" i="5"/>
  <c r="AB900" i="5"/>
  <c r="AB186" i="5"/>
  <c r="AB185" i="5"/>
  <c r="AB142" i="5"/>
  <c r="AB143" i="5"/>
  <c r="AB117" i="5"/>
  <c r="AB118" i="5"/>
  <c r="AB116" i="5"/>
  <c r="AB109" i="5"/>
  <c r="AB108" i="5"/>
  <c r="AB100" i="5"/>
  <c r="AB62" i="5"/>
  <c r="AB54" i="5"/>
  <c r="AB53" i="5"/>
  <c r="AB52" i="5"/>
  <c r="X40" i="5"/>
  <c r="Y40" i="5" s="1"/>
  <c r="AA40" i="5" s="1"/>
  <c r="X33" i="5"/>
  <c r="AB37" i="5"/>
  <c r="AB35" i="5"/>
  <c r="AB30" i="5"/>
  <c r="AB29" i="5"/>
  <c r="X939" i="5" l="1"/>
  <c r="AB695" i="5"/>
  <c r="Y696" i="5"/>
  <c r="AB694" i="5"/>
  <c r="AB692" i="5"/>
  <c r="AB691" i="5"/>
  <c r="AB687" i="5"/>
  <c r="X1106" i="2"/>
  <c r="X615" i="2"/>
  <c r="AA696" i="5" l="1"/>
  <c r="AB696" i="5" s="1"/>
  <c r="AB324" i="5"/>
  <c r="AB323" i="5"/>
  <c r="X998" i="5"/>
  <c r="X1308" i="2"/>
  <c r="X1176" i="2"/>
  <c r="X686" i="2"/>
  <c r="AB666" i="5"/>
  <c r="AB658" i="5" l="1"/>
  <c r="X244" i="5" l="1"/>
  <c r="X328" i="5" l="1"/>
  <c r="Y328" i="5" s="1"/>
  <c r="AA328" i="5" s="1"/>
  <c r="AB874" i="5"/>
  <c r="X217" i="5"/>
  <c r="Y217" i="5" s="1"/>
  <c r="AA217" i="5" s="1"/>
  <c r="AB269" i="5" l="1"/>
  <c r="AB1057" i="5"/>
  <c r="AB1058" i="5"/>
  <c r="AB1059" i="5"/>
  <c r="AB1060" i="5"/>
  <c r="AB1061" i="5"/>
  <c r="AB1062" i="5"/>
  <c r="AB1068" i="5"/>
  <c r="AB1069" i="5"/>
  <c r="AB1063" i="5"/>
  <c r="AB1070" i="5"/>
  <c r="AB322" i="5"/>
  <c r="AB325" i="5"/>
  <c r="AB328" i="5"/>
  <c r="AB774" i="5"/>
  <c r="AB775" i="5"/>
  <c r="AB777" i="5"/>
  <c r="AB218" i="5"/>
  <c r="AB219" i="5"/>
  <c r="AB220" i="5"/>
  <c r="AB221" i="5"/>
  <c r="AB226" i="5"/>
  <c r="AB227" i="5"/>
  <c r="X878" i="5"/>
  <c r="Y878" i="5" s="1"/>
  <c r="AA878" i="5" s="1"/>
  <c r="Y560" i="5"/>
  <c r="AB559" i="5"/>
  <c r="AB553" i="5"/>
  <c r="X703" i="5"/>
  <c r="Y703" i="5" s="1"/>
  <c r="AB697" i="5"/>
  <c r="AA703" i="5" l="1"/>
  <c r="AB703" i="5" s="1"/>
  <c r="AA560" i="5"/>
  <c r="AB560" i="5" s="1"/>
  <c r="Y931" i="5"/>
  <c r="X856" i="5"/>
  <c r="Y856" i="5" s="1"/>
  <c r="AA856" i="5" s="1"/>
  <c r="Y778" i="5"/>
  <c r="AA778" i="5" l="1"/>
  <c r="AB778" i="5" s="1"/>
  <c r="AA931" i="5"/>
  <c r="AB931" i="5" s="1"/>
  <c r="X94" i="2"/>
  <c r="X228" i="5"/>
  <c r="Y1071" i="5" l="1"/>
  <c r="AA1071" i="5" l="1"/>
  <c r="AB1071" i="5" s="1"/>
  <c r="Y228" i="5" l="1"/>
  <c r="AA228" i="5" l="1"/>
  <c r="AB228" i="5" s="1"/>
  <c r="X762" i="5"/>
  <c r="AB481" i="5" l="1"/>
  <c r="AB480" i="5"/>
  <c r="AB444" i="5"/>
  <c r="X447" i="5"/>
  <c r="Y447" i="5" s="1"/>
  <c r="AA447" i="5" s="1"/>
  <c r="AB447" i="5" s="1"/>
  <c r="AB437" i="5"/>
  <c r="AB538" i="5"/>
  <c r="AB575" i="5"/>
  <c r="AB572" i="5"/>
  <c r="AB573" i="5"/>
  <c r="AB569" i="5"/>
  <c r="Y576" i="5"/>
  <c r="AB574" i="5"/>
  <c r="AB568" i="5"/>
  <c r="X595" i="5"/>
  <c r="Y595" i="5" s="1"/>
  <c r="AB594" i="5"/>
  <c r="AB593" i="5"/>
  <c r="AB588" i="5"/>
  <c r="X1036" i="5"/>
  <c r="X948" i="5"/>
  <c r="AB947" i="5"/>
  <c r="AB937" i="5"/>
  <c r="AB936" i="5"/>
  <c r="AB837" i="5"/>
  <c r="X1358" i="2"/>
  <c r="AA595" i="5" l="1"/>
  <c r="AB595" i="5" s="1"/>
  <c r="AA576" i="5"/>
  <c r="AB576" i="5" s="1"/>
  <c r="X943" i="2"/>
  <c r="X1347" i="2"/>
  <c r="Y1347" i="2" s="1"/>
  <c r="Z1338" i="2"/>
  <c r="AB619" i="5" l="1"/>
  <c r="AB618" i="5"/>
  <c r="AB615" i="5"/>
  <c r="AB614" i="5"/>
  <c r="AB621" i="5"/>
  <c r="AB620" i="5"/>
  <c r="Y532" i="5"/>
  <c r="AA532" i="5" s="1"/>
  <c r="X1316" i="2"/>
  <c r="Y1316" i="2" s="1"/>
  <c r="Z1309" i="2"/>
  <c r="Y572" i="2"/>
  <c r="Z561" i="2"/>
  <c r="X237" i="2"/>
  <c r="A10" i="6" l="1"/>
  <c r="A15" i="6" s="1"/>
  <c r="A20" i="6" s="1"/>
  <c r="A25" i="6" s="1"/>
  <c r="A30" i="6" s="1"/>
  <c r="A35" i="6" s="1"/>
  <c r="A41" i="6" s="1"/>
  <c r="AB853" i="5" l="1"/>
  <c r="AB854" i="5"/>
  <c r="AB855" i="5"/>
  <c r="AB856" i="5"/>
  <c r="AB612" i="5" l="1"/>
  <c r="AB433" i="5"/>
  <c r="AB611" i="5"/>
  <c r="AB435" i="5"/>
  <c r="AB1015" i="5"/>
  <c r="AB537" i="5"/>
  <c r="X567" i="5"/>
  <c r="Y567" i="5" s="1"/>
  <c r="AA567" i="5" s="1"/>
  <c r="AB567" i="5" s="1"/>
  <c r="X482" i="5"/>
  <c r="Y482" i="5" s="1"/>
  <c r="AA482" i="5" s="1"/>
  <c r="AB482" i="5" s="1"/>
  <c r="AB474" i="5"/>
  <c r="Y541" i="5"/>
  <c r="AA541" i="5" s="1"/>
  <c r="AB540" i="5"/>
  <c r="AB539" i="5"/>
  <c r="AB534" i="5"/>
  <c r="AB533" i="5"/>
  <c r="AB561" i="5"/>
  <c r="AB1034" i="5"/>
  <c r="AB1033" i="5"/>
  <c r="X925" i="5"/>
  <c r="Y925" i="5" s="1"/>
  <c r="AA925" i="5" s="1"/>
  <c r="AB878" i="5"/>
  <c r="Y839" i="5"/>
  <c r="AA839" i="5" s="1"/>
  <c r="X746" i="5"/>
  <c r="Y746" i="5" s="1"/>
  <c r="AA746" i="5" s="1"/>
  <c r="AB742" i="5"/>
  <c r="AB741" i="5"/>
  <c r="AB740" i="5"/>
  <c r="AB736" i="5"/>
  <c r="AB735" i="5"/>
  <c r="X648" i="5"/>
  <c r="Y648" i="5" s="1"/>
  <c r="AA648" i="5" s="1"/>
  <c r="X712" i="5"/>
  <c r="Y712" i="5" s="1"/>
  <c r="AA712" i="5" s="1"/>
  <c r="AB710" i="5"/>
  <c r="X502" i="5"/>
  <c r="Y502" i="5" s="1"/>
  <c r="AA502" i="5" s="1"/>
  <c r="AB501" i="5"/>
  <c r="X418" i="5"/>
  <c r="Y418" i="5" s="1"/>
  <c r="AA418" i="5" s="1"/>
  <c r="X526" i="5"/>
  <c r="X237" i="5"/>
  <c r="Y237" i="5" s="1"/>
  <c r="AA237" i="5" s="1"/>
  <c r="X85" i="5"/>
  <c r="X865" i="2"/>
  <c r="AB541" i="5" l="1"/>
  <c r="X108" i="2"/>
  <c r="Y108" i="2" s="1"/>
  <c r="Z95" i="2"/>
  <c r="Y70" i="5" l="1"/>
  <c r="AA70" i="5" s="1"/>
  <c r="AB68" i="5"/>
  <c r="X286" i="5"/>
  <c r="X310" i="5"/>
  <c r="AB305" i="5"/>
  <c r="AB366" i="5"/>
  <c r="X369" i="5"/>
  <c r="Y369" i="5" s="1"/>
  <c r="AA369" i="5" s="1"/>
  <c r="AB365" i="5"/>
  <c r="AB364" i="5"/>
  <c r="AB363" i="5"/>
  <c r="AB930" i="5"/>
  <c r="AB929" i="5"/>
  <c r="AB927" i="5"/>
  <c r="AB871" i="5"/>
  <c r="AB782" i="5"/>
  <c r="AB828" i="5"/>
  <c r="AB651" i="5"/>
  <c r="AB506" i="5"/>
  <c r="AB359" i="5"/>
  <c r="AB301" i="5"/>
  <c r="AB257" i="5"/>
  <c r="AB215" i="5"/>
  <c r="AB217" i="5"/>
  <c r="AB216" i="5"/>
  <c r="AB212" i="5"/>
  <c r="AB211" i="5"/>
  <c r="AB904" i="5"/>
  <c r="AB903" i="5"/>
  <c r="AB902" i="5"/>
  <c r="AB897" i="5"/>
  <c r="AB178" i="5"/>
  <c r="AB23" i="5"/>
  <c r="AB21" i="5"/>
  <c r="AB20" i="5"/>
  <c r="AB19" i="5"/>
  <c r="AB18" i="5"/>
  <c r="AB192" i="5"/>
  <c r="AB191" i="5"/>
  <c r="X196" i="5"/>
  <c r="Y196" i="5" s="1"/>
  <c r="AA196" i="5" s="1"/>
  <c r="AB195" i="5"/>
  <c r="AB194" i="5"/>
  <c r="AB193" i="5"/>
  <c r="AB190" i="5"/>
  <c r="X605" i="5"/>
  <c r="Y605" i="5" s="1"/>
  <c r="AA605" i="5" s="1"/>
  <c r="AB604" i="5"/>
  <c r="AB603" i="5"/>
  <c r="AB602" i="5"/>
  <c r="AB601" i="5"/>
  <c r="AB598" i="5"/>
  <c r="AB597" i="5"/>
  <c r="AB596" i="5"/>
  <c r="AB989" i="5"/>
  <c r="AB994" i="5"/>
  <c r="AB993" i="5"/>
  <c r="AB990" i="5"/>
  <c r="AB812" i="5"/>
  <c r="AB158" i="5"/>
  <c r="AB156" i="5"/>
  <c r="AB155" i="5"/>
  <c r="AB154" i="5"/>
  <c r="AA11" i="5"/>
  <c r="AA13" i="5"/>
  <c r="AB13" i="5" s="1"/>
  <c r="AB312" i="5"/>
  <c r="AB17" i="5"/>
  <c r="AB24" i="5"/>
  <c r="AB25" i="5"/>
  <c r="AB26" i="5"/>
  <c r="AB28" i="5"/>
  <c r="AB31" i="5"/>
  <c r="AB32" i="5"/>
  <c r="AB34" i="5"/>
  <c r="AB38" i="5"/>
  <c r="AB39" i="5"/>
  <c r="AB40" i="5"/>
  <c r="AB41" i="5"/>
  <c r="AB45" i="5"/>
  <c r="AB46" i="5"/>
  <c r="AB47" i="5"/>
  <c r="AB49" i="5"/>
  <c r="AB50" i="5"/>
  <c r="AB51" i="5"/>
  <c r="AB55" i="5"/>
  <c r="AB56" i="5"/>
  <c r="AB57" i="5"/>
  <c r="AB58" i="5"/>
  <c r="AB59" i="5"/>
  <c r="AB60" i="5"/>
  <c r="AB61" i="5"/>
  <c r="AB63" i="5"/>
  <c r="AB66" i="5"/>
  <c r="AB71" i="5"/>
  <c r="AB72" i="5"/>
  <c r="AB76" i="5"/>
  <c r="AB77" i="5"/>
  <c r="AB78" i="5"/>
  <c r="AB79" i="5"/>
  <c r="AB80" i="5"/>
  <c r="AB81" i="5"/>
  <c r="AB82" i="5"/>
  <c r="AB83" i="5"/>
  <c r="AB84" i="5"/>
  <c r="AB86" i="5"/>
  <c r="AB87" i="5"/>
  <c r="AB89" i="5"/>
  <c r="AB90" i="5"/>
  <c r="AB92" i="5"/>
  <c r="AB96" i="5"/>
  <c r="AB98" i="5"/>
  <c r="AB99" i="5"/>
  <c r="AB101" i="5"/>
  <c r="AB104" i="5"/>
  <c r="AB106" i="5"/>
  <c r="AB107" i="5"/>
  <c r="AB110" i="5"/>
  <c r="AB111" i="5"/>
  <c r="AB113" i="5"/>
  <c r="AB115" i="5"/>
  <c r="AB119" i="5"/>
  <c r="AB120" i="5"/>
  <c r="AB122" i="5"/>
  <c r="AB125" i="5"/>
  <c r="AB126" i="5"/>
  <c r="AB128" i="5"/>
  <c r="AB129" i="5"/>
  <c r="AB130" i="5"/>
  <c r="AB131" i="5"/>
  <c r="AB132" i="5"/>
  <c r="AB134" i="5"/>
  <c r="AB137" i="5"/>
  <c r="AB139" i="5"/>
  <c r="AB140" i="5"/>
  <c r="AB141" i="5"/>
  <c r="AB144" i="5"/>
  <c r="AB145" i="5"/>
  <c r="AB152" i="5"/>
  <c r="AB153" i="5"/>
  <c r="AB159" i="5"/>
  <c r="AB160" i="5"/>
  <c r="AB161" i="5"/>
  <c r="AB162" i="5"/>
  <c r="AB163" i="5"/>
  <c r="AB174" i="5"/>
  <c r="AB175" i="5"/>
  <c r="AB176" i="5"/>
  <c r="AB177" i="5"/>
  <c r="AB179" i="5"/>
  <c r="AB180" i="5"/>
  <c r="AB181" i="5"/>
  <c r="AB184" i="5"/>
  <c r="AB187" i="5"/>
  <c r="AB188" i="5"/>
  <c r="AB189" i="5"/>
  <c r="AB610" i="5"/>
  <c r="AB197" i="5"/>
  <c r="AB198" i="5"/>
  <c r="AB200" i="5"/>
  <c r="AB203" i="5"/>
  <c r="AB204" i="5"/>
  <c r="AB205" i="5"/>
  <c r="AB229" i="5"/>
  <c r="AB234" i="5"/>
  <c r="AB235" i="5"/>
  <c r="AB237" i="5"/>
  <c r="AB238" i="5"/>
  <c r="AB242" i="5"/>
  <c r="AB243" i="5"/>
  <c r="AB245" i="5"/>
  <c r="AB246" i="5"/>
  <c r="AB248" i="5"/>
  <c r="AB252" i="5"/>
  <c r="AB253" i="5"/>
  <c r="AB254" i="5"/>
  <c r="AB258" i="5"/>
  <c r="AB260" i="5"/>
  <c r="AB261" i="5"/>
  <c r="AB262" i="5"/>
  <c r="AB264" i="5"/>
  <c r="AB268" i="5"/>
  <c r="AB271" i="5"/>
  <c r="AB272" i="5"/>
  <c r="AB280" i="5"/>
  <c r="AB283" i="5"/>
  <c r="AB285" i="5"/>
  <c r="AB287" i="5"/>
  <c r="AB288" i="5"/>
  <c r="AB289" i="5"/>
  <c r="AB290" i="5"/>
  <c r="AB293" i="5"/>
  <c r="AB294" i="5"/>
  <c r="AB295" i="5"/>
  <c r="AB296" i="5"/>
  <c r="AB298" i="5"/>
  <c r="AB299" i="5"/>
  <c r="AB302" i="5"/>
  <c r="AB303" i="5"/>
  <c r="AB304" i="5"/>
  <c r="AB306" i="5"/>
  <c r="AB313" i="5"/>
  <c r="AB314" i="5"/>
  <c r="AB315" i="5"/>
  <c r="AB317" i="5"/>
  <c r="AB319" i="5"/>
  <c r="AB320" i="5"/>
  <c r="AB321" i="5"/>
  <c r="AB329" i="5"/>
  <c r="AB334" i="5"/>
  <c r="AB335" i="5"/>
  <c r="AB336" i="5"/>
  <c r="AB338" i="5"/>
  <c r="AB339" i="5"/>
  <c r="AB340" i="5"/>
  <c r="AB342" i="5"/>
  <c r="AB344" i="5"/>
  <c r="AB345" i="5"/>
  <c r="AB346" i="5"/>
  <c r="AB348" i="5"/>
  <c r="AB351" i="5"/>
  <c r="AB352" i="5"/>
  <c r="AB354" i="5"/>
  <c r="AB355" i="5"/>
  <c r="AB360" i="5"/>
  <c r="AB361" i="5"/>
  <c r="AB370" i="5"/>
  <c r="AB371" i="5"/>
  <c r="AB374" i="5"/>
  <c r="AB377" i="5"/>
  <c r="AB378" i="5"/>
  <c r="AB379" i="5"/>
  <c r="AB380" i="5"/>
  <c r="AB381" i="5"/>
  <c r="AB382" i="5"/>
  <c r="AB385" i="5"/>
  <c r="AB386" i="5"/>
  <c r="AB387" i="5"/>
  <c r="AB388" i="5"/>
  <c r="AB389" i="5"/>
  <c r="AB390" i="5"/>
  <c r="AB391" i="5"/>
  <c r="AB393" i="5"/>
  <c r="AB398" i="5"/>
  <c r="AB399" i="5"/>
  <c r="AB401" i="5"/>
  <c r="AB402" i="5"/>
  <c r="AB406" i="5"/>
  <c r="AB407" i="5"/>
  <c r="AB408" i="5"/>
  <c r="AB409" i="5"/>
  <c r="AB411" i="5"/>
  <c r="AB415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48" i="5"/>
  <c r="AB449" i="5"/>
  <c r="AB451" i="5"/>
  <c r="AB454" i="5"/>
  <c r="AB455" i="5"/>
  <c r="AB457" i="5"/>
  <c r="AB462" i="5"/>
  <c r="AB464" i="5"/>
  <c r="AB465" i="5"/>
  <c r="AB467" i="5"/>
  <c r="AB468" i="5"/>
  <c r="AB470" i="5"/>
  <c r="AB471" i="5"/>
  <c r="AB472" i="5"/>
  <c r="AB483" i="5"/>
  <c r="AB484" i="5"/>
  <c r="AB485" i="5"/>
  <c r="AB487" i="5"/>
  <c r="AB488" i="5"/>
  <c r="AB490" i="5"/>
  <c r="AB491" i="5"/>
  <c r="AB492" i="5"/>
  <c r="AB807" i="5"/>
  <c r="AB808" i="5"/>
  <c r="AB809" i="5"/>
  <c r="AB810" i="5"/>
  <c r="AB512" i="5"/>
  <c r="AB515" i="5"/>
  <c r="AB516" i="5"/>
  <c r="AB518" i="5"/>
  <c r="AB522" i="5"/>
  <c r="AB523" i="5"/>
  <c r="AB525" i="5"/>
  <c r="AB526" i="5"/>
  <c r="AB527" i="5"/>
  <c r="AB531" i="5"/>
  <c r="AB532" i="5"/>
  <c r="AB494" i="5"/>
  <c r="AB500" i="5"/>
  <c r="AB502" i="5"/>
  <c r="AB503" i="5"/>
  <c r="AB507" i="5"/>
  <c r="AB542" i="5"/>
  <c r="AB543" i="5"/>
  <c r="AB544" i="5"/>
  <c r="AB545" i="5"/>
  <c r="AB546" i="5"/>
  <c r="AB547" i="5"/>
  <c r="AB548" i="5"/>
  <c r="AB549" i="5"/>
  <c r="AB550" i="5"/>
  <c r="AB551" i="5"/>
  <c r="AB577" i="5"/>
  <c r="AB578" i="5"/>
  <c r="AB579" i="5"/>
  <c r="AB583" i="5"/>
  <c r="AB584" i="5"/>
  <c r="AB585" i="5"/>
  <c r="AB586" i="5"/>
  <c r="AB613" i="5"/>
  <c r="AB622" i="5"/>
  <c r="AB623" i="5"/>
  <c r="AB625" i="5"/>
  <c r="AB626" i="5"/>
  <c r="AB627" i="5"/>
  <c r="AB629" i="5"/>
  <c r="AB630" i="5"/>
  <c r="AB631" i="5"/>
  <c r="AB632" i="5"/>
  <c r="AB637" i="5"/>
  <c r="AB639" i="5"/>
  <c r="AB643" i="5"/>
  <c r="AB645" i="5"/>
  <c r="AB646" i="5"/>
  <c r="AB647" i="5"/>
  <c r="AB648" i="5"/>
  <c r="AB649" i="5"/>
  <c r="AB650" i="5"/>
  <c r="AB652" i="5"/>
  <c r="AB655" i="5"/>
  <c r="AB656" i="5"/>
  <c r="AB659" i="5"/>
  <c r="AB661" i="5"/>
  <c r="AB662" i="5"/>
  <c r="AB667" i="5"/>
  <c r="AB669" i="5"/>
  <c r="AB670" i="5"/>
  <c r="AB671" i="5"/>
  <c r="AB672" i="5"/>
  <c r="AB673" i="5"/>
  <c r="AB674" i="5"/>
  <c r="AB676" i="5"/>
  <c r="AB677" i="5"/>
  <c r="AB678" i="5"/>
  <c r="AB680" i="5"/>
  <c r="AB681" i="5"/>
  <c r="AB684" i="5"/>
  <c r="AB685" i="5"/>
  <c r="AB704" i="5"/>
  <c r="AB708" i="5"/>
  <c r="AB709" i="5"/>
  <c r="AB711" i="5"/>
  <c r="AB712" i="5"/>
  <c r="AB713" i="5"/>
  <c r="AB717" i="5"/>
  <c r="AB718" i="5"/>
  <c r="AB719" i="5"/>
  <c r="AB721" i="5"/>
  <c r="AB722" i="5"/>
  <c r="AB723" i="5"/>
  <c r="AB724" i="5"/>
  <c r="AB725" i="5"/>
  <c r="AB727" i="5"/>
  <c r="AB728" i="5"/>
  <c r="AB729" i="5"/>
  <c r="AB730" i="5"/>
  <c r="AB731" i="5"/>
  <c r="AB732" i="5"/>
  <c r="AB734" i="5"/>
  <c r="AB743" i="5"/>
  <c r="AB744" i="5"/>
  <c r="AB745" i="5"/>
  <c r="AB746" i="5"/>
  <c r="AB747" i="5"/>
  <c r="AB748" i="5"/>
  <c r="AB751" i="5"/>
  <c r="AB752" i="5"/>
  <c r="AB753" i="5"/>
  <c r="AB754" i="5"/>
  <c r="AB755" i="5"/>
  <c r="AB758" i="5"/>
  <c r="AB759" i="5"/>
  <c r="AB760" i="5"/>
  <c r="AB761" i="5"/>
  <c r="AB763" i="5"/>
  <c r="AB764" i="5"/>
  <c r="AB768" i="5"/>
  <c r="AB769" i="5"/>
  <c r="AB770" i="5"/>
  <c r="AB771" i="5"/>
  <c r="AB772" i="5"/>
  <c r="AB779" i="5"/>
  <c r="AB780" i="5"/>
  <c r="AB781" i="5"/>
  <c r="AB784" i="5"/>
  <c r="AB785" i="5"/>
  <c r="AB786" i="5"/>
  <c r="AB788" i="5"/>
  <c r="AB789" i="5"/>
  <c r="AB790" i="5"/>
  <c r="AB795" i="5"/>
  <c r="AB797" i="5"/>
  <c r="AB798" i="5"/>
  <c r="AB800" i="5"/>
  <c r="AB814" i="5"/>
  <c r="AB815" i="5"/>
  <c r="AB816" i="5"/>
  <c r="AB817" i="5"/>
  <c r="AB818" i="5"/>
  <c r="AB820" i="5"/>
  <c r="AB821" i="5"/>
  <c r="AB822" i="5"/>
  <c r="AB823" i="5"/>
  <c r="AB825" i="5"/>
  <c r="AB826" i="5"/>
  <c r="AB829" i="5"/>
  <c r="AB830" i="5"/>
  <c r="AB831" i="5"/>
  <c r="AB836" i="5"/>
  <c r="AB838" i="5"/>
  <c r="AB839" i="5"/>
  <c r="AB840" i="5"/>
  <c r="AB841" i="5"/>
  <c r="AB842" i="5"/>
  <c r="AB845" i="5"/>
  <c r="AB846" i="5"/>
  <c r="AB847" i="5"/>
  <c r="AB848" i="5"/>
  <c r="AB849" i="5"/>
  <c r="AB850" i="5"/>
  <c r="AB852" i="5"/>
  <c r="AB857" i="5"/>
  <c r="AB858" i="5"/>
  <c r="AB863" i="5"/>
  <c r="AB864" i="5"/>
  <c r="AB865" i="5"/>
  <c r="AB866" i="5"/>
  <c r="AB867" i="5"/>
  <c r="AB868" i="5"/>
  <c r="AB870" i="5"/>
  <c r="AB879" i="5"/>
  <c r="AB882" i="5"/>
  <c r="AB883" i="5"/>
  <c r="AB885" i="5"/>
  <c r="AB886" i="5"/>
  <c r="AB887" i="5"/>
  <c r="AB892" i="5"/>
  <c r="AB893" i="5"/>
  <c r="AB905" i="5"/>
  <c r="AB906" i="5"/>
  <c r="AB910" i="5"/>
  <c r="AB911" i="5"/>
  <c r="AB912" i="5"/>
  <c r="AB913" i="5"/>
  <c r="AB914" i="5"/>
  <c r="AB915" i="5"/>
  <c r="AB917" i="5"/>
  <c r="AB921" i="5"/>
  <c r="AB922" i="5"/>
  <c r="AB924" i="5"/>
  <c r="AB925" i="5"/>
  <c r="AB926" i="5"/>
  <c r="AB932" i="5"/>
  <c r="AB938" i="5"/>
  <c r="AB940" i="5"/>
  <c r="AB944" i="5"/>
  <c r="AB945" i="5"/>
  <c r="AB946" i="5"/>
  <c r="AB949" i="5"/>
  <c r="AB953" i="5"/>
  <c r="AB954" i="5"/>
  <c r="AB955" i="5"/>
  <c r="AB957" i="5"/>
  <c r="AB958" i="5"/>
  <c r="AB960" i="5"/>
  <c r="AB965" i="5"/>
  <c r="AB968" i="5"/>
  <c r="AB971" i="5"/>
  <c r="AB977" i="5"/>
  <c r="AB978" i="5"/>
  <c r="AB980" i="5"/>
  <c r="AB981" i="5"/>
  <c r="AB982" i="5"/>
  <c r="AB983" i="5"/>
  <c r="AB985" i="5"/>
  <c r="AB986" i="5"/>
  <c r="AB988" i="5"/>
  <c r="AB995" i="5"/>
  <c r="AB996" i="5"/>
  <c r="AB997" i="5"/>
  <c r="AB999" i="5"/>
  <c r="AB1000" i="5"/>
  <c r="AB1001" i="5"/>
  <c r="AB1002" i="5"/>
  <c r="AB1003" i="5"/>
  <c r="AB1004" i="5"/>
  <c r="AB1007" i="5"/>
  <c r="AB1009" i="5"/>
  <c r="AB1014" i="5"/>
  <c r="AB1016" i="5"/>
  <c r="AB1018" i="5"/>
  <c r="AB1019" i="5"/>
  <c r="AB1020" i="5"/>
  <c r="AB1024" i="5"/>
  <c r="AB1025" i="5"/>
  <c r="AB1026" i="5"/>
  <c r="AB1027" i="5"/>
  <c r="AB1029" i="5"/>
  <c r="AB1035" i="5"/>
  <c r="AB1037" i="5"/>
  <c r="AB1038" i="5"/>
  <c r="AB1039" i="5"/>
  <c r="AB1041" i="5"/>
  <c r="AB1042" i="5"/>
  <c r="AB1043" i="5"/>
  <c r="AB1046" i="5"/>
  <c r="AB1047" i="5"/>
  <c r="AB1048" i="5"/>
  <c r="AB1051" i="5"/>
  <c r="AB1052" i="5"/>
  <c r="AB1053" i="5"/>
  <c r="AB1054" i="5"/>
  <c r="AB1055" i="5"/>
  <c r="AA6" i="5"/>
  <c r="AB369" i="5" l="1"/>
  <c r="AB70" i="5"/>
  <c r="AB605" i="5"/>
  <c r="AB196" i="5"/>
  <c r="X720" i="5"/>
  <c r="Y720" i="5" s="1"/>
  <c r="AA720" i="5" s="1"/>
  <c r="W49" i="6"/>
  <c r="X49" i="6" s="1"/>
  <c r="X326" i="2"/>
  <c r="X219" i="2"/>
  <c r="AB720" i="5" l="1"/>
  <c r="X803" i="2"/>
  <c r="Y803" i="2" s="1"/>
  <c r="Z795" i="2"/>
  <c r="X595" i="2"/>
  <c r="Y595" i="2" s="1"/>
  <c r="Z586" i="2"/>
  <c r="X1349" i="2" l="1"/>
  <c r="Y1349" i="2" s="1"/>
  <c r="X1287" i="2"/>
  <c r="Y1287" i="2" s="1"/>
  <c r="Z1286" i="2"/>
  <c r="X1193" i="2"/>
  <c r="Y1193" i="2" s="1"/>
  <c r="Z1192" i="2"/>
  <c r="X1180" i="2" l="1"/>
  <c r="Y1180" i="2" s="1"/>
  <c r="Z1179" i="2"/>
  <c r="X487" i="2"/>
  <c r="Y487" i="2" s="1"/>
  <c r="X276" i="2"/>
  <c r="Y276" i="2" s="1"/>
  <c r="X227" i="2"/>
  <c r="Y227" i="2" s="1"/>
  <c r="X182" i="2" l="1"/>
  <c r="Y182" i="2" s="1"/>
  <c r="Z17" i="2" l="1"/>
  <c r="Z24" i="2"/>
  <c r="Z35" i="2"/>
  <c r="Z45" i="2"/>
  <c r="Z59" i="2"/>
  <c r="Z66" i="2"/>
  <c r="Z76" i="2"/>
  <c r="Z86" i="2"/>
  <c r="Z109" i="2"/>
  <c r="Z120" i="2"/>
  <c r="Z128" i="2"/>
  <c r="Z138" i="2"/>
  <c r="Z148" i="2"/>
  <c r="Z155" i="2"/>
  <c r="Z167" i="2"/>
  <c r="Z177" i="2"/>
  <c r="Z183" i="2"/>
  <c r="Z191" i="2"/>
  <c r="Z197" i="2"/>
  <c r="Z203" i="2"/>
  <c r="Z210" i="2"/>
  <c r="Z228" i="2"/>
  <c r="Z238" i="2"/>
  <c r="Z249" i="2"/>
  <c r="Z256" i="2"/>
  <c r="Z266" i="2"/>
  <c r="Z277" i="2"/>
  <c r="Z286" i="2"/>
  <c r="Z296" i="2"/>
  <c r="Z308" i="2"/>
  <c r="Z319" i="2"/>
  <c r="Z327" i="2"/>
  <c r="Z335" i="2"/>
  <c r="Z343" i="2"/>
  <c r="Z349" i="2"/>
  <c r="Z370" i="2"/>
  <c r="Z380" i="2"/>
  <c r="Z390" i="2"/>
  <c r="Z397" i="2"/>
  <c r="Z407" i="2"/>
  <c r="Z419" i="2"/>
  <c r="Z429" i="2"/>
  <c r="Z440" i="2"/>
  <c r="Z446" i="2"/>
  <c r="Z457" i="2"/>
  <c r="Z467" i="2"/>
  <c r="Z476" i="2"/>
  <c r="Z486" i="2"/>
  <c r="Z488" i="2"/>
  <c r="Z500" i="2"/>
  <c r="Z510" i="2"/>
  <c r="Z521" i="2"/>
  <c r="Z531" i="2"/>
  <c r="Z542" i="2"/>
  <c r="Z549" i="2"/>
  <c r="Z573" i="2"/>
  <c r="Z580" i="2"/>
  <c r="Z596" i="2"/>
  <c r="Z607" i="2"/>
  <c r="Z616" i="2"/>
  <c r="Z629" i="2"/>
  <c r="Z640" i="2"/>
  <c r="Z651" i="2"/>
  <c r="Z661" i="2"/>
  <c r="Z670" i="2"/>
  <c r="Z677" i="2"/>
  <c r="Z687" i="2"/>
  <c r="Z699" i="2"/>
  <c r="Z708" i="2"/>
  <c r="Z716" i="2"/>
  <c r="Z728" i="2"/>
  <c r="Z741" i="2"/>
  <c r="Z754" i="2"/>
  <c r="Z768" i="2"/>
  <c r="Z780" i="2"/>
  <c r="Z804" i="2"/>
  <c r="Z814" i="2"/>
  <c r="Z824" i="2"/>
  <c r="Z831" i="2"/>
  <c r="Z842" i="2"/>
  <c r="Z854" i="2"/>
  <c r="Z868" i="2"/>
  <c r="Z878" i="2"/>
  <c r="Z885" i="2"/>
  <c r="Z892" i="2"/>
  <c r="Z899" i="2"/>
  <c r="Z904" i="2"/>
  <c r="Z911" i="2"/>
  <c r="Z921" i="2"/>
  <c r="Z932" i="2"/>
  <c r="Z944" i="2"/>
  <c r="Z950" i="2"/>
  <c r="Z964" i="2"/>
  <c r="Z976" i="2"/>
  <c r="Z985" i="2"/>
  <c r="Z999" i="2"/>
  <c r="Z1011" i="2"/>
  <c r="Z1020" i="2"/>
  <c r="Z1026" i="2"/>
  <c r="Z1033" i="2"/>
  <c r="Z1040" i="2"/>
  <c r="Z1051" i="2"/>
  <c r="Z1062" i="2"/>
  <c r="Z1076" i="2"/>
  <c r="Z1086" i="2"/>
  <c r="Z1095" i="2"/>
  <c r="Z1107" i="2"/>
  <c r="Z1119" i="2"/>
  <c r="Z1131" i="2"/>
  <c r="Z1140" i="2"/>
  <c r="Z1148" i="2"/>
  <c r="Z1150" i="2"/>
  <c r="Z1160" i="2"/>
  <c r="Z1167" i="2"/>
  <c r="Z1177" i="2"/>
  <c r="Z1181" i="2"/>
  <c r="Z1194" i="2"/>
  <c r="Z1204" i="2"/>
  <c r="Z1215" i="2"/>
  <c r="Z1221" i="2"/>
  <c r="Z1233" i="2"/>
  <c r="Z1243" i="2"/>
  <c r="Z1254" i="2"/>
  <c r="Z1262" i="2"/>
  <c r="Z1272" i="2"/>
  <c r="Z1288" i="2"/>
  <c r="Z1317" i="2"/>
  <c r="Z1327" i="2"/>
  <c r="Z1348" i="2"/>
  <c r="Z1350" i="2"/>
  <c r="Z1359" i="2"/>
  <c r="Z1369" i="2"/>
  <c r="Z1379" i="2"/>
  <c r="Z1392" i="2"/>
  <c r="Z1404" i="2"/>
  <c r="Z1414" i="2"/>
  <c r="Z1424" i="2"/>
  <c r="Z1435" i="2"/>
  <c r="Z1439" i="2"/>
  <c r="Z1451" i="2"/>
  <c r="Z1461" i="2"/>
  <c r="Z1493" i="2"/>
  <c r="Z1504" i="2"/>
  <c r="Z1511" i="2"/>
  <c r="Z1522" i="2"/>
  <c r="Z1533" i="2"/>
  <c r="Z6" i="2"/>
  <c r="D1550" i="2" l="1"/>
  <c r="K1550" i="2"/>
  <c r="J1550" i="2"/>
  <c r="G1550" i="2"/>
  <c r="I1550" i="2"/>
  <c r="H1550" i="2"/>
  <c r="F1550" i="2"/>
  <c r="C1550" i="2"/>
  <c r="L1550" i="2" s="1"/>
  <c r="E1550" i="2"/>
  <c r="C1545" i="2"/>
  <c r="J1545" i="2"/>
  <c r="C1546" i="2"/>
  <c r="C1551" i="2"/>
  <c r="C1549" i="2"/>
  <c r="C1547" i="2"/>
  <c r="C1552" i="2"/>
  <c r="C1548" i="2"/>
  <c r="K1546" i="2"/>
  <c r="J1546" i="2"/>
  <c r="E1552" i="2"/>
  <c r="F1552" i="2"/>
  <c r="I1552" i="2"/>
  <c r="G1549" i="2"/>
  <c r="H1549" i="2"/>
  <c r="K1545" i="2"/>
  <c r="J1548" i="2"/>
  <c r="D1547" i="2"/>
  <c r="E1546" i="2"/>
  <c r="F1551" i="2"/>
  <c r="I1546" i="2"/>
  <c r="G1548" i="2"/>
  <c r="H1548" i="2"/>
  <c r="K1549" i="2"/>
  <c r="K1547" i="2"/>
  <c r="D1551" i="2"/>
  <c r="D1546" i="2"/>
  <c r="E1549" i="2"/>
  <c r="F1549" i="2"/>
  <c r="I1549" i="2"/>
  <c r="F1545" i="2"/>
  <c r="G1552" i="2"/>
  <c r="G1547" i="2"/>
  <c r="H1552" i="2"/>
  <c r="H1547" i="2"/>
  <c r="J1552" i="2"/>
  <c r="J1549" i="2"/>
  <c r="J1547" i="2"/>
  <c r="D1548" i="2"/>
  <c r="E1547" i="2"/>
  <c r="I1547" i="2"/>
  <c r="F1548" i="2"/>
  <c r="G1545" i="2"/>
  <c r="J1551" i="2"/>
  <c r="D1552" i="2"/>
  <c r="E1551" i="2"/>
  <c r="I1551" i="2"/>
  <c r="D1545" i="2"/>
  <c r="H1545" i="2"/>
  <c r="K1552" i="2"/>
  <c r="D1549" i="2"/>
  <c r="E1545" i="2"/>
  <c r="E1548" i="2"/>
  <c r="I1545" i="2"/>
  <c r="F1547" i="2"/>
  <c r="I1548" i="2"/>
  <c r="F1546" i="2"/>
  <c r="G1551" i="2"/>
  <c r="G1546" i="2"/>
  <c r="H1551" i="2"/>
  <c r="H1546" i="2"/>
  <c r="K1551" i="2"/>
  <c r="K1548" i="2"/>
  <c r="X508" i="5"/>
  <c r="L1547" i="2" l="1"/>
  <c r="I1553" i="2"/>
  <c r="H1553" i="2"/>
  <c r="J1553" i="2"/>
  <c r="E1553" i="2"/>
  <c r="G1553" i="2"/>
  <c r="L1548" i="2"/>
  <c r="F1553" i="2"/>
  <c r="D1553" i="2"/>
  <c r="L1551" i="2"/>
  <c r="L1552" i="2"/>
  <c r="L1549" i="2"/>
  <c r="L1546" i="2"/>
  <c r="K1553" i="2"/>
  <c r="C1553" i="2"/>
  <c r="L1545" i="2"/>
  <c r="X668" i="5"/>
  <c r="L1553" i="2" l="1"/>
  <c r="X587" i="5"/>
  <c r="Y668" i="5" l="1"/>
  <c r="AA668" i="5" s="1"/>
  <c r="AB668" i="5" l="1"/>
  <c r="X19" i="6"/>
  <c r="Y286" i="5"/>
  <c r="AA286" i="5" s="1"/>
  <c r="AB286" i="5" l="1"/>
  <c r="Y998" i="5"/>
  <c r="AA998" i="5" s="1"/>
  <c r="X638" i="5"/>
  <c r="X91" i="5"/>
  <c r="AB998" i="5" l="1"/>
  <c r="X787" i="5" l="1"/>
  <c r="Y939" i="5" l="1"/>
  <c r="AA939" i="5" s="1"/>
  <c r="Y1036" i="5"/>
  <c r="AA1036" i="5" s="1"/>
  <c r="AB1036" i="5" s="1"/>
  <c r="AB939" i="5" l="1"/>
  <c r="Y508" i="5"/>
  <c r="AA508" i="5" s="1"/>
  <c r="Y1017" i="5"/>
  <c r="AA1017" i="5" s="1"/>
  <c r="AB1017" i="5" s="1"/>
  <c r="X1050" i="2"/>
  <c r="AB508" i="5" l="1"/>
  <c r="X1045" i="5" l="1"/>
  <c r="Y979" i="5" l="1"/>
  <c r="AA979" i="5" s="1"/>
  <c r="X896" i="5"/>
  <c r="Y896" i="5" s="1"/>
  <c r="AA896" i="5" s="1"/>
  <c r="X869" i="5"/>
  <c r="Y869" i="5" s="1"/>
  <c r="AA869" i="5" s="1"/>
  <c r="AB869" i="5" l="1"/>
  <c r="AB896" i="5"/>
  <c r="AB979" i="5"/>
  <c r="Y762" i="5"/>
  <c r="AA762" i="5" s="1"/>
  <c r="AB762" i="5" l="1"/>
  <c r="Y787" i="5"/>
  <c r="AA787" i="5" s="1"/>
  <c r="AB787" i="5" l="1"/>
  <c r="A24" i="2"/>
  <c r="A35" i="2" s="1"/>
  <c r="A45" i="2" s="1"/>
  <c r="A59" i="2" s="1"/>
  <c r="A66" i="2" s="1"/>
  <c r="A76" i="2" s="1"/>
  <c r="A86" i="2" s="1"/>
  <c r="A95" i="2" s="1"/>
  <c r="A109" i="2" s="1"/>
  <c r="A120" i="2" l="1"/>
  <c r="A128" i="2" s="1"/>
  <c r="A138" i="2" s="1"/>
  <c r="A148" i="2" s="1"/>
  <c r="A155" i="2" s="1"/>
  <c r="A167" i="2" s="1"/>
  <c r="A177" i="2" s="1"/>
  <c r="A183" i="2" s="1"/>
  <c r="A191" i="2" s="1"/>
  <c r="A197" i="2" s="1"/>
  <c r="A203" i="2" s="1"/>
  <c r="A210" i="2" s="1"/>
  <c r="A220" i="2" s="1"/>
  <c r="A228" i="2" s="1"/>
  <c r="A238" i="2" s="1"/>
  <c r="A249" i="2" l="1"/>
  <c r="A256" i="2" s="1"/>
  <c r="A266" i="2" s="1"/>
  <c r="A275" i="2" s="1"/>
  <c r="A277" i="2" s="1"/>
  <c r="A286" i="2" s="1"/>
  <c r="A296" i="2" s="1"/>
  <c r="A308" i="2" s="1"/>
  <c r="A319" i="2" s="1"/>
  <c r="A327" i="2" s="1"/>
  <c r="A335" i="2" s="1"/>
  <c r="A343" i="2" s="1"/>
  <c r="A349" i="2" s="1"/>
  <c r="A358" i="2" s="1"/>
  <c r="A370" i="2" s="1"/>
  <c r="A380" i="2" s="1"/>
  <c r="A390" i="2" s="1"/>
  <c r="A397" i="2" s="1"/>
  <c r="A407" i="2" s="1"/>
  <c r="A419" i="2" s="1"/>
  <c r="A429" i="2" s="1"/>
  <c r="A440" i="2" s="1"/>
  <c r="A446" i="2" s="1"/>
  <c r="A457" i="2" s="1"/>
  <c r="A467" i="2" s="1"/>
  <c r="A476" i="2" s="1"/>
  <c r="A486" i="2" s="1"/>
  <c r="A488" i="2" s="1"/>
  <c r="A500" i="2" s="1"/>
  <c r="A510" i="2" s="1"/>
  <c r="A521" i="2" s="1"/>
  <c r="A531" i="2" s="1"/>
  <c r="A542" i="2" s="1"/>
  <c r="A549" i="2" s="1"/>
  <c r="A561" i="2" l="1"/>
  <c r="A573" i="2" s="1"/>
  <c r="A580" i="2" s="1"/>
  <c r="A586" i="2" s="1"/>
  <c r="A596" i="2" s="1"/>
  <c r="A607" i="2" s="1"/>
  <c r="A616" i="2" s="1"/>
  <c r="A629" i="2" s="1"/>
  <c r="A640" i="2" s="1"/>
  <c r="A651" i="2" s="1"/>
  <c r="A661" i="2" s="1"/>
  <c r="A670" i="2" s="1"/>
  <c r="A677" i="2" s="1"/>
  <c r="A687" i="2" s="1"/>
  <c r="A699" i="2" s="1"/>
  <c r="A708" i="2" s="1"/>
  <c r="A716" i="2" s="1"/>
  <c r="A728" i="2" s="1"/>
  <c r="A741" i="2" s="1"/>
  <c r="A754" i="2" s="1"/>
  <c r="A768" i="2" s="1"/>
  <c r="A780" i="2" s="1"/>
  <c r="X137" i="2"/>
  <c r="A795" i="2" l="1"/>
  <c r="A804" i="2" s="1"/>
  <c r="A814" i="2" s="1"/>
  <c r="A824" i="2" s="1"/>
  <c r="A831" i="2" s="1"/>
  <c r="A842" i="2" s="1"/>
  <c r="A854" i="2" s="1"/>
  <c r="X631" i="5"/>
  <c r="Y85" i="5"/>
  <c r="AA85" i="5" s="1"/>
  <c r="Y948" i="5"/>
  <c r="AA948" i="5" s="1"/>
  <c r="H1100" i="5" l="1"/>
  <c r="K1100" i="5"/>
  <c r="G1100" i="5"/>
  <c r="L1100" i="5"/>
  <c r="M1100" i="5"/>
  <c r="I1100" i="5"/>
  <c r="E1100" i="5"/>
  <c r="J1100" i="5"/>
  <c r="F1100" i="5"/>
  <c r="A866" i="2"/>
  <c r="A868" i="2" s="1"/>
  <c r="A878" i="2" s="1"/>
  <c r="A885" i="2" s="1"/>
  <c r="A892" i="2" s="1"/>
  <c r="A899" i="2" s="1"/>
  <c r="A904" i="2" s="1"/>
  <c r="A911" i="2" s="1"/>
  <c r="AB948" i="5"/>
  <c r="AB85" i="5"/>
  <c r="N1100" i="5" l="1"/>
  <c r="X210" i="5"/>
  <c r="Y244" i="5"/>
  <c r="AA244" i="5" s="1"/>
  <c r="AB244" i="5" l="1"/>
  <c r="Y1368" i="2"/>
  <c r="Y137" i="2"/>
  <c r="X806" i="5" l="1"/>
  <c r="Y806" i="5" s="1"/>
  <c r="AA806" i="5" s="1"/>
  <c r="AB806" i="5" l="1"/>
  <c r="X530" i="2"/>
  <c r="X987" i="5" l="1"/>
  <c r="Y987" i="5" s="1"/>
  <c r="AA987" i="5" s="1"/>
  <c r="X964" i="5"/>
  <c r="Y964" i="5" s="1"/>
  <c r="AA964" i="5" s="1"/>
  <c r="X773" i="5"/>
  <c r="Y773" i="5" s="1"/>
  <c r="AA773" i="5" s="1"/>
  <c r="X813" i="5"/>
  <c r="Y813" i="5" s="1"/>
  <c r="AA813" i="5" s="1"/>
  <c r="AB813" i="5" s="1"/>
  <c r="Y638" i="5"/>
  <c r="AA638" i="5" s="1"/>
  <c r="Y587" i="5"/>
  <c r="AA587" i="5" s="1"/>
  <c r="X517" i="5"/>
  <c r="Y517" i="5" s="1"/>
  <c r="AA517" i="5" s="1"/>
  <c r="X164" i="5"/>
  <c r="Y164" i="5" s="1"/>
  <c r="AA164" i="5" s="1"/>
  <c r="X133" i="5"/>
  <c r="Y133" i="5" s="1"/>
  <c r="AA133" i="5" s="1"/>
  <c r="Y91" i="5"/>
  <c r="AA91" i="5" s="1"/>
  <c r="F1099" i="5" l="1"/>
  <c r="K1099" i="5"/>
  <c r="I1099" i="5"/>
  <c r="E1099" i="5"/>
  <c r="L1099" i="5"/>
  <c r="G1099" i="5"/>
  <c r="M1099" i="5"/>
  <c r="J1099" i="5"/>
  <c r="H1099" i="5"/>
  <c r="AB517" i="5"/>
  <c r="AB773" i="5"/>
  <c r="AB91" i="5"/>
  <c r="AB587" i="5"/>
  <c r="AB964" i="5"/>
  <c r="AB164" i="5"/>
  <c r="AB133" i="5"/>
  <c r="AB638" i="5"/>
  <c r="AB987" i="5"/>
  <c r="N1099" i="5" l="1"/>
  <c r="X209" i="2"/>
  <c r="X1540" i="2" l="1"/>
  <c r="Y1540" i="2" s="1"/>
  <c r="X1492" i="2"/>
  <c r="Y1492" i="2" s="1"/>
  <c r="Y1308" i="2"/>
  <c r="X931" i="2" l="1"/>
  <c r="Y931" i="2" s="1"/>
  <c r="X903" i="2"/>
  <c r="Y903" i="2" s="1"/>
  <c r="X898" i="2"/>
  <c r="Y898" i="2" s="1"/>
  <c r="X884" i="2"/>
  <c r="Y884" i="2" s="1"/>
  <c r="X676" i="2" l="1"/>
  <c r="X445" i="2" l="1"/>
  <c r="Y445" i="2" s="1"/>
  <c r="X342" i="2"/>
  <c r="X1532" i="2" l="1"/>
  <c r="Y1532" i="2" s="1"/>
  <c r="X1521" i="2"/>
  <c r="Y1521" i="2" s="1"/>
  <c r="X1503" i="2"/>
  <c r="Y1503" i="2" s="1"/>
  <c r="X1391" i="2"/>
  <c r="Y1391" i="2" s="1"/>
  <c r="X1337" i="2"/>
  <c r="X1298" i="2"/>
  <c r="Y1298" i="2" s="1"/>
  <c r="X1271" i="2"/>
  <c r="Y1271" i="2" s="1"/>
  <c r="X1253" i="2"/>
  <c r="X1220" i="2"/>
  <c r="Y1220" i="2" s="1"/>
  <c r="X1214" i="2"/>
  <c r="Y1214" i="2" s="1"/>
  <c r="Y1176" i="2"/>
  <c r="X1118" i="2"/>
  <c r="Y1118" i="2" s="1"/>
  <c r="X1061" i="2"/>
  <c r="Y1061" i="2" s="1"/>
  <c r="Y865" i="2"/>
  <c r="X853" i="2"/>
  <c r="Y853" i="2" s="1"/>
  <c r="X841" i="2"/>
  <c r="X823" i="2"/>
  <c r="X779" i="2"/>
  <c r="Y779" i="2" s="1"/>
  <c r="Y686" i="2"/>
  <c r="Y676" i="2"/>
  <c r="X639" i="2"/>
  <c r="Y639" i="2" s="1"/>
  <c r="Y530" i="2"/>
  <c r="X475" i="2"/>
  <c r="Y475" i="2" s="1"/>
  <c r="X428" i="2"/>
  <c r="Y428" i="2" s="1"/>
  <c r="X406" i="2"/>
  <c r="X379" i="2"/>
  <c r="X334" i="2" l="1"/>
  <c r="Y334" i="2" s="1"/>
  <c r="X274" i="2"/>
  <c r="Y274" i="2" s="1"/>
  <c r="X196" i="2"/>
  <c r="Y196" i="2" s="1"/>
  <c r="X176" i="2"/>
  <c r="Y176" i="2" s="1"/>
  <c r="X166" i="2"/>
  <c r="Y166" i="2" s="1"/>
  <c r="X44" i="2"/>
  <c r="Y44" i="2" s="1"/>
  <c r="X34" i="2"/>
  <c r="Y34" i="2" s="1"/>
  <c r="Y210" i="5" l="1"/>
  <c r="AA210" i="5" s="1"/>
  <c r="X956" i="5"/>
  <c r="Y956" i="5" s="1"/>
  <c r="AA956" i="5" s="1"/>
  <c r="Y916" i="5"/>
  <c r="AA916" i="5" s="1"/>
  <c r="AB916" i="5" s="1"/>
  <c r="X916" i="5"/>
  <c r="X884" i="5"/>
  <c r="Y884" i="5" s="1"/>
  <c r="AA884" i="5" s="1"/>
  <c r="X851" i="5"/>
  <c r="Y851" i="5" s="1"/>
  <c r="AA851" i="5" s="1"/>
  <c r="X796" i="5"/>
  <c r="Y796" i="5" s="1"/>
  <c r="AA796" i="5" s="1"/>
  <c r="X733" i="5"/>
  <c r="Y733" i="5" s="1"/>
  <c r="AA733" i="5" s="1"/>
  <c r="X624" i="5"/>
  <c r="Y624" i="5" s="1"/>
  <c r="AA624" i="5" s="1"/>
  <c r="Y463" i="5"/>
  <c r="AA463" i="5" s="1"/>
  <c r="X456" i="5"/>
  <c r="Y456" i="5" s="1"/>
  <c r="AA456" i="5" s="1"/>
  <c r="X410" i="5"/>
  <c r="Y410" i="5" s="1"/>
  <c r="AA410" i="5" s="1"/>
  <c r="X400" i="5"/>
  <c r="Y400" i="5" s="1"/>
  <c r="AA400" i="5" s="1"/>
  <c r="X392" i="5"/>
  <c r="Y392" i="5" s="1"/>
  <c r="AA392" i="5" s="1"/>
  <c r="X337" i="5"/>
  <c r="Y337" i="5" s="1"/>
  <c r="AA337" i="5" s="1"/>
  <c r="X297" i="5"/>
  <c r="Y297" i="5" s="1"/>
  <c r="AA297" i="5" s="1"/>
  <c r="X284" i="5"/>
  <c r="Y284" i="5" s="1"/>
  <c r="AA284" i="5" s="1"/>
  <c r="Y97" i="5"/>
  <c r="AA97" i="5" s="1"/>
  <c r="Y436" i="5"/>
  <c r="AA436" i="5" s="1"/>
  <c r="X138" i="5"/>
  <c r="Y138" i="5" s="1"/>
  <c r="AA138" i="5" s="1"/>
  <c r="Y127" i="5"/>
  <c r="AA127" i="5" s="1"/>
  <c r="X48" i="5"/>
  <c r="Y48" i="5" s="1"/>
  <c r="AA48" i="5" s="1"/>
  <c r="E1102" i="5" l="1"/>
  <c r="J1102" i="5"/>
  <c r="H1102" i="5"/>
  <c r="L1102" i="5"/>
  <c r="M1102" i="5"/>
  <c r="F1102" i="5"/>
  <c r="G1102" i="5"/>
  <c r="I1102" i="5"/>
  <c r="K1102" i="5"/>
  <c r="AB410" i="5"/>
  <c r="AB733" i="5"/>
  <c r="AB210" i="5"/>
  <c r="AB48" i="5"/>
  <c r="AB436" i="5"/>
  <c r="AB337" i="5"/>
  <c r="AB456" i="5"/>
  <c r="AB796" i="5"/>
  <c r="AB138" i="5"/>
  <c r="AB297" i="5"/>
  <c r="AB97" i="5"/>
  <c r="AB392" i="5"/>
  <c r="AB463" i="5"/>
  <c r="AB851" i="5"/>
  <c r="AB127" i="5"/>
  <c r="AB284" i="5"/>
  <c r="AB400" i="5"/>
  <c r="AB624" i="5"/>
  <c r="AB884" i="5"/>
  <c r="AB956" i="5"/>
  <c r="Y219" i="2"/>
  <c r="N1102" i="5" l="1"/>
  <c r="Y1358" i="2"/>
  <c r="X1232" i="2"/>
  <c r="Y1232" i="2" s="1"/>
  <c r="X1130" i="2"/>
  <c r="Y1130" i="2" s="1"/>
  <c r="X1075" i="2"/>
  <c r="Y1075" i="2" s="1"/>
  <c r="X1010" i="2"/>
  <c r="Y1010" i="2" s="1"/>
  <c r="X949" i="2"/>
  <c r="Y949" i="2" s="1"/>
  <c r="X877" i="2"/>
  <c r="Y877" i="2" s="1"/>
  <c r="X794" i="2"/>
  <c r="Y794" i="2" s="1"/>
  <c r="X767" i="2"/>
  <c r="Y767" i="2" s="1"/>
  <c r="X753" i="2"/>
  <c r="Y753" i="2" s="1"/>
  <c r="Y715" i="2"/>
  <c r="X650" i="2"/>
  <c r="Y650" i="2" s="1"/>
  <c r="X369" i="2"/>
  <c r="Y369" i="2" s="1"/>
  <c r="X255" i="2"/>
  <c r="Y255" i="2" s="1"/>
  <c r="Y209" i="2"/>
  <c r="X58" i="2"/>
  <c r="Y58" i="2" s="1"/>
  <c r="Y310" i="5" l="1"/>
  <c r="AA310" i="5" s="1"/>
  <c r="Y1008" i="5"/>
  <c r="AA1008" i="5" s="1"/>
  <c r="X552" i="5"/>
  <c r="Y552" i="5" s="1"/>
  <c r="AA552" i="5" s="1"/>
  <c r="X473" i="5"/>
  <c r="Y473" i="5" s="1"/>
  <c r="AA473" i="5" s="1"/>
  <c r="X428" i="5"/>
  <c r="X486" i="5"/>
  <c r="Y486" i="5" s="1"/>
  <c r="AA486" i="5" s="1"/>
  <c r="F1101" i="5" l="1"/>
  <c r="E1101" i="5"/>
  <c r="J1101" i="5"/>
  <c r="G1101" i="5"/>
  <c r="L1101" i="5"/>
  <c r="K1101" i="5"/>
  <c r="M1101" i="5"/>
  <c r="I1101" i="5"/>
  <c r="H1101" i="5"/>
  <c r="AB486" i="5"/>
  <c r="AB310" i="5"/>
  <c r="AB473" i="5"/>
  <c r="AB552" i="5"/>
  <c r="AB1008" i="5"/>
  <c r="W14" i="6"/>
  <c r="W45" i="6"/>
  <c r="X45" i="6" s="1"/>
  <c r="W40" i="6"/>
  <c r="X40" i="6" s="1"/>
  <c r="W29" i="6"/>
  <c r="W34" i="6"/>
  <c r="W24" i="6"/>
  <c r="X24" i="6" s="1"/>
  <c r="N1101" i="5" l="1"/>
  <c r="X9" i="6"/>
  <c r="X34" i="6"/>
  <c r="X29" i="6"/>
  <c r="X14" i="6"/>
  <c r="X1423" i="2"/>
  <c r="X1242" i="2" l="1"/>
  <c r="Y1242" i="2" s="1"/>
  <c r="X1191" i="2"/>
  <c r="Y1191" i="2" s="1"/>
  <c r="X265" i="2"/>
  <c r="Y265" i="2"/>
  <c r="X1056" i="5"/>
  <c r="Y1056" i="5" s="1"/>
  <c r="AA1056" i="5" s="1"/>
  <c r="X1028" i="5"/>
  <c r="Y1028" i="5" s="1"/>
  <c r="AA1028" i="5" s="1"/>
  <c r="AB1028" i="5" s="1"/>
  <c r="X970" i="5"/>
  <c r="Y970" i="5" s="1"/>
  <c r="AA970" i="5" s="1"/>
  <c r="AB970" i="5" s="1"/>
  <c r="X830" i="5"/>
  <c r="X824" i="5"/>
  <c r="Y824" i="5" s="1"/>
  <c r="AA824" i="5" s="1"/>
  <c r="X753" i="5"/>
  <c r="X686" i="5"/>
  <c r="Y686" i="5" s="1"/>
  <c r="AA686" i="5" s="1"/>
  <c r="X679" i="5"/>
  <c r="Y679" i="5" s="1"/>
  <c r="AA679" i="5" s="1"/>
  <c r="X661" i="5"/>
  <c r="X654" i="5"/>
  <c r="Y654" i="5" s="1"/>
  <c r="AA654" i="5" s="1"/>
  <c r="X493" i="5"/>
  <c r="Y493" i="5" s="1"/>
  <c r="AA493" i="5" s="1"/>
  <c r="X469" i="5"/>
  <c r="Y469" i="5" s="1"/>
  <c r="AA469" i="5" s="1"/>
  <c r="X380" i="5"/>
  <c r="X362" i="5"/>
  <c r="Y362" i="5" s="1"/>
  <c r="AA362" i="5" s="1"/>
  <c r="X353" i="5"/>
  <c r="Y353" i="5" s="1"/>
  <c r="AA353" i="5" s="1"/>
  <c r="X347" i="5"/>
  <c r="Y347" i="5" s="1"/>
  <c r="AA347" i="5" s="1"/>
  <c r="AB347" i="5" s="1"/>
  <c r="X303" i="5"/>
  <c r="X263" i="5"/>
  <c r="Y263" i="5" s="1"/>
  <c r="AA263" i="5" s="1"/>
  <c r="X251" i="5"/>
  <c r="Y251" i="5" s="1"/>
  <c r="AA251" i="5" s="1"/>
  <c r="X183" i="5"/>
  <c r="Y183" i="5" s="1"/>
  <c r="AA183" i="5" s="1"/>
  <c r="Y1045" i="5"/>
  <c r="AA1045" i="5" s="1"/>
  <c r="X146" i="5"/>
  <c r="Y146" i="5" s="1"/>
  <c r="AA146" i="5" s="1"/>
  <c r="X121" i="5"/>
  <c r="Y121" i="5" s="1"/>
  <c r="AA121" i="5" s="1"/>
  <c r="X105" i="5"/>
  <c r="Y105" i="5" s="1"/>
  <c r="AA105" i="5" s="1"/>
  <c r="Y114" i="5"/>
  <c r="AA114" i="5" s="1"/>
  <c r="AB114" i="5" s="1"/>
  <c r="Y67" i="5"/>
  <c r="AA67" i="5" s="1"/>
  <c r="X59" i="5"/>
  <c r="Y33" i="5"/>
  <c r="AA33" i="5" s="1"/>
  <c r="Y27" i="5"/>
  <c r="AA27" i="5" l="1"/>
  <c r="AB67" i="5"/>
  <c r="AB105" i="5"/>
  <c r="AB1045" i="5"/>
  <c r="AB469" i="5"/>
  <c r="AB686" i="5"/>
  <c r="AB1056" i="5"/>
  <c r="AB121" i="5"/>
  <c r="AB183" i="5"/>
  <c r="AB362" i="5"/>
  <c r="AB493" i="5"/>
  <c r="AB654" i="5"/>
  <c r="AB146" i="5"/>
  <c r="AB251" i="5"/>
  <c r="AB33" i="5"/>
  <c r="AB263" i="5"/>
  <c r="AB353" i="5"/>
  <c r="AB679" i="5"/>
  <c r="AB824" i="5"/>
  <c r="X1032" i="2"/>
  <c r="Y1032" i="2" s="1"/>
  <c r="X1025" i="2"/>
  <c r="Y1025" i="2" s="1"/>
  <c r="X548" i="2"/>
  <c r="Y548" i="2" s="1"/>
  <c r="Y342" i="2"/>
  <c r="AB27" i="5" l="1"/>
  <c r="M1098" i="5"/>
  <c r="M1105" i="5" s="1"/>
  <c r="G1098" i="5"/>
  <c r="G1105" i="5" s="1"/>
  <c r="I1098" i="5"/>
  <c r="I1105" i="5" s="1"/>
  <c r="H1098" i="5"/>
  <c r="H1105" i="5" s="1"/>
  <c r="F1098" i="5"/>
  <c r="F1105" i="5" s="1"/>
  <c r="J1098" i="5"/>
  <c r="J1105" i="5" s="1"/>
  <c r="K1098" i="5"/>
  <c r="K1105" i="5" s="1"/>
  <c r="L1098" i="5"/>
  <c r="L1105" i="5" s="1"/>
  <c r="E1098" i="5"/>
  <c r="N1079" i="5"/>
  <c r="M1076" i="5"/>
  <c r="M1077" i="5"/>
  <c r="N1080" i="5"/>
  <c r="M1079" i="5"/>
  <c r="M1078" i="5"/>
  <c r="L1077" i="5"/>
  <c r="L1076" i="5"/>
  <c r="L1079" i="5"/>
  <c r="M1080" i="5"/>
  <c r="N1076" i="5"/>
  <c r="L1078" i="5"/>
  <c r="L1082" i="5"/>
  <c r="L1080" i="5"/>
  <c r="N1078" i="5"/>
  <c r="N1077" i="5"/>
  <c r="X357" i="2"/>
  <c r="N1098" i="5" l="1"/>
  <c r="N1105" i="5" s="1"/>
  <c r="E1105" i="5"/>
  <c r="O1078" i="5"/>
  <c r="O1076" i="5"/>
  <c r="Y1423" i="2"/>
  <c r="X1510" i="2" l="1"/>
  <c r="Y1510" i="2" s="1"/>
  <c r="X1438" i="2"/>
  <c r="Y1438" i="2" s="1"/>
  <c r="Y1434" i="2"/>
  <c r="X1413" i="2"/>
  <c r="Y1413" i="2" s="1"/>
  <c r="X1403" i="2"/>
  <c r="Y1403" i="2" s="1"/>
  <c r="N1081" i="5" l="1"/>
  <c r="M1081" i="5"/>
  <c r="L1081" i="5"/>
  <c r="N1082" i="5"/>
  <c r="M1082" i="5"/>
  <c r="X1450" i="2"/>
  <c r="Y1450" i="2" s="1"/>
  <c r="X1460" i="2"/>
  <c r="Y1460" i="2" s="1"/>
  <c r="X1470" i="2"/>
  <c r="Y1470" i="2" s="1"/>
  <c r="L1084" i="5" l="1"/>
  <c r="M1084" i="5"/>
  <c r="N1084" i="5"/>
  <c r="O1081" i="5"/>
  <c r="O1082" i="5"/>
  <c r="O1080" i="5"/>
  <c r="O1077" i="5"/>
  <c r="O1079" i="5"/>
  <c r="X16" i="2"/>
  <c r="Y16" i="2" s="1"/>
  <c r="X23" i="2"/>
  <c r="Y23" i="2" s="1"/>
  <c r="X65" i="2"/>
  <c r="Y65" i="2" s="1"/>
  <c r="X75" i="2"/>
  <c r="X85" i="2"/>
  <c r="Y85" i="2" s="1"/>
  <c r="X119" i="2"/>
  <c r="Y119" i="2" s="1"/>
  <c r="X127" i="2"/>
  <c r="Y127" i="2" s="1"/>
  <c r="X147" i="2"/>
  <c r="Y147" i="2" s="1"/>
  <c r="X154" i="2"/>
  <c r="Y154" i="2" s="1"/>
  <c r="X190" i="2"/>
  <c r="Y190" i="2" s="1"/>
  <c r="X202" i="2"/>
  <c r="Y202" i="2" s="1"/>
  <c r="Y237" i="2"/>
  <c r="X248" i="2"/>
  <c r="Y248" i="2" s="1"/>
  <c r="X285" i="2"/>
  <c r="Y285" i="2" s="1"/>
  <c r="X295" i="2"/>
  <c r="Y295" i="2" s="1"/>
  <c r="X307" i="2"/>
  <c r="Y307" i="2" s="1"/>
  <c r="X318" i="2"/>
  <c r="Y318" i="2" s="1"/>
  <c r="Y326" i="2"/>
  <c r="X348" i="2"/>
  <c r="Y348" i="2"/>
  <c r="Y357" i="2"/>
  <c r="X389" i="2"/>
  <c r="Y389" i="2" s="1"/>
  <c r="X396" i="2"/>
  <c r="Y396" i="2" s="1"/>
  <c r="X418" i="2"/>
  <c r="Y418" i="2" s="1"/>
  <c r="Y439" i="2"/>
  <c r="X456" i="2"/>
  <c r="Y456" i="2" s="1"/>
  <c r="X466" i="2"/>
  <c r="Y466" i="2" s="1"/>
  <c r="Y485" i="2"/>
  <c r="X499" i="2"/>
  <c r="Y499" i="2" s="1"/>
  <c r="X509" i="2"/>
  <c r="Y509" i="2" s="1"/>
  <c r="X520" i="2"/>
  <c r="Y520" i="2" s="1"/>
  <c r="X541" i="2"/>
  <c r="Y541" i="2" s="1"/>
  <c r="Y560" i="2"/>
  <c r="X579" i="2"/>
  <c r="Y580" i="2"/>
  <c r="X585" i="2"/>
  <c r="Y585" i="2" s="1"/>
  <c r="X606" i="2"/>
  <c r="Y606" i="2" s="1"/>
  <c r="Y615" i="2"/>
  <c r="X628" i="2"/>
  <c r="Y628" i="2" s="1"/>
  <c r="X660" i="2"/>
  <c r="Y660" i="2" s="1"/>
  <c r="X669" i="2"/>
  <c r="Y669" i="2" s="1"/>
  <c r="X698" i="2"/>
  <c r="Y698" i="2" s="1"/>
  <c r="X707" i="2"/>
  <c r="Y727" i="2"/>
  <c r="Y740" i="2"/>
  <c r="X813" i="2"/>
  <c r="Y813" i="2" s="1"/>
  <c r="X830" i="2"/>
  <c r="Y830" i="2" s="1"/>
  <c r="X891" i="2"/>
  <c r="Y891" i="2" s="1"/>
  <c r="X910" i="2"/>
  <c r="Y910" i="2" s="1"/>
  <c r="X920" i="2"/>
  <c r="Y920" i="2" s="1"/>
  <c r="Y943" i="2"/>
  <c r="X963" i="2"/>
  <c r="Y963" i="2" s="1"/>
  <c r="X975" i="2"/>
  <c r="Y975" i="2" s="1"/>
  <c r="X982" i="2"/>
  <c r="X984" i="2"/>
  <c r="Y984" i="2" s="1"/>
  <c r="X998" i="2"/>
  <c r="Y998" i="2" s="1"/>
  <c r="X1019" i="2"/>
  <c r="Y1019" i="2" s="1"/>
  <c r="X1039" i="2"/>
  <c r="Y1039" i="2"/>
  <c r="Y1050" i="2"/>
  <c r="X1085" i="2"/>
  <c r="Y1085" i="2" s="1"/>
  <c r="X1094" i="2"/>
  <c r="Y1094" i="2" s="1"/>
  <c r="Y1106" i="2"/>
  <c r="X1139" i="2"/>
  <c r="Y1139" i="2" s="1"/>
  <c r="X1147" i="2"/>
  <c r="Y1147" i="2" s="1"/>
  <c r="X1149" i="2"/>
  <c r="Y1149" i="2" s="1"/>
  <c r="X1159" i="2"/>
  <c r="X1166" i="2"/>
  <c r="X1178" i="2"/>
  <c r="X1203" i="2"/>
  <c r="Y1203" i="2" s="1"/>
  <c r="Y1254" i="2"/>
  <c r="Y1255" i="2"/>
  <c r="Y1256" i="2"/>
  <c r="Y1257" i="2"/>
  <c r="Y1258" i="2"/>
  <c r="Y1260" i="2"/>
  <c r="X1261" i="2"/>
  <c r="Y1261" i="2" s="1"/>
  <c r="X1285" i="2"/>
  <c r="Y1285" i="2" s="1"/>
  <c r="X1326" i="2"/>
  <c r="Y1326" i="2" s="1"/>
  <c r="Y1348" i="2"/>
  <c r="X1378" i="2"/>
  <c r="Y1378" i="2" s="1"/>
  <c r="O1084" i="5" l="1"/>
  <c r="Y1159" i="2"/>
  <c r="Y982" i="2"/>
  <c r="A28" i="5" l="1"/>
  <c r="A34" i="5" s="1"/>
  <c r="A41" i="5" s="1"/>
  <c r="A49" i="5" s="1"/>
  <c r="A60" i="5" s="1"/>
  <c r="A68" i="5" s="1"/>
  <c r="A71" i="5" s="1"/>
  <c r="A86" i="5" s="1"/>
  <c r="A92" i="5" s="1"/>
  <c r="A98" i="5" s="1"/>
  <c r="A106" i="5" s="1"/>
  <c r="A115" i="5" s="1"/>
  <c r="A122" i="5" s="1"/>
  <c r="A128" i="5" s="1"/>
  <c r="A134" i="5" s="1"/>
  <c r="A139" i="5" s="1"/>
  <c r="A147" i="5" l="1"/>
  <c r="A152" i="5" s="1"/>
  <c r="A165" i="5" l="1"/>
  <c r="A174" i="5" s="1"/>
  <c r="A184" i="5" s="1"/>
  <c r="A190" i="5" s="1"/>
  <c r="A197" i="5" s="1"/>
  <c r="A205" i="5" s="1"/>
  <c r="A211" i="5" s="1"/>
  <c r="A218" i="5" s="1"/>
  <c r="A229" i="5" s="1"/>
  <c r="A238" i="5" s="1"/>
  <c r="A245" i="5" s="1"/>
  <c r="A252" i="5" s="1"/>
  <c r="A264" i="5" s="1"/>
  <c r="A273" i="5" s="1"/>
  <c r="A280" i="5" s="1"/>
  <c r="A285" i="5" s="1"/>
  <c r="A287" i="5" s="1"/>
  <c r="A298" i="5" s="1"/>
  <c r="A304" i="5" s="1"/>
  <c r="A311" i="5" l="1"/>
  <c r="A313" i="5" s="1"/>
  <c r="A322" i="5" s="1"/>
  <c r="A329" i="5" s="1"/>
  <c r="A338" i="5" s="1"/>
  <c r="A348" i="5" s="1"/>
  <c r="A354" i="5" s="1"/>
  <c r="A363" i="5" s="1"/>
  <c r="A370" i="5" s="1"/>
  <c r="A381" i="5" s="1"/>
  <c r="A393" i="5" s="1"/>
  <c r="A401" i="5" s="1"/>
  <c r="A411" i="5" s="1"/>
  <c r="A419" i="5" s="1"/>
  <c r="A429" i="5" s="1"/>
  <c r="A437" i="5" s="1"/>
  <c r="A448" i="5" s="1"/>
  <c r="A457" i="5" s="1"/>
  <c r="A464" i="5" s="1"/>
  <c r="A470" i="5" s="1"/>
  <c r="A474" i="5" s="1"/>
  <c r="A483" i="5" s="1"/>
  <c r="A487" i="5" s="1"/>
  <c r="A494" i="5" s="1"/>
  <c r="A503" i="5" s="1"/>
  <c r="A509" i="5" s="1"/>
  <c r="A512" i="5" s="1"/>
  <c r="A518" i="5" s="1"/>
  <c r="A527" i="5" s="1"/>
  <c r="A533" i="5" s="1"/>
  <c r="A542" i="5" s="1"/>
  <c r="A553" i="5" s="1"/>
  <c r="A561" i="5" s="1"/>
  <c r="A568" i="5" s="1"/>
  <c r="A577" i="5" s="1"/>
  <c r="A588" i="5" s="1"/>
  <c r="A596" i="5" s="1"/>
  <c r="A606" i="5" s="1"/>
  <c r="A613" i="5" s="1"/>
  <c r="A625" i="5" s="1"/>
  <c r="A632" i="5" s="1"/>
  <c r="A639" i="5" s="1"/>
  <c r="A649" i="5" s="1"/>
  <c r="A655" i="5" s="1"/>
  <c r="A662" i="5" s="1"/>
  <c r="A669" i="5" s="1"/>
  <c r="A680" i="5" s="1"/>
  <c r="A687" i="5" s="1"/>
  <c r="A697" i="5" s="1"/>
  <c r="A704" i="5" s="1"/>
  <c r="A713" i="5" s="1"/>
  <c r="A721" i="5" s="1"/>
  <c r="A734" i="5" s="1"/>
  <c r="A747" i="5" s="1"/>
  <c r="A754" i="5" s="1"/>
  <c r="A763" i="5" s="1"/>
  <c r="A774" i="5" s="1"/>
  <c r="A779" i="5" s="1"/>
  <c r="A788" i="5" s="1"/>
  <c r="A797" i="5" s="1"/>
  <c r="A807" i="5" s="1"/>
  <c r="A814" i="5" s="1"/>
  <c r="A825" i="5" s="1"/>
  <c r="A831" i="5" s="1"/>
  <c r="A840" i="5" s="1"/>
  <c r="A852" i="5" s="1"/>
  <c r="A857" i="5" s="1"/>
  <c r="A870" i="5" s="1"/>
  <c r="A879" i="5" s="1"/>
  <c r="A885" i="5" s="1"/>
  <c r="A897" i="5" s="1"/>
  <c r="A905" i="5" s="1"/>
  <c r="A917" i="5" s="1"/>
  <c r="A926" i="5" s="1"/>
  <c r="A932" i="5" s="1"/>
  <c r="A940" i="5" s="1"/>
  <c r="A949" i="5" s="1"/>
  <c r="A957" i="5" s="1"/>
  <c r="A965" i="5" s="1"/>
  <c r="A971" i="5" s="1"/>
  <c r="A980" i="5" s="1"/>
  <c r="A988" i="5" s="1"/>
  <c r="A999" i="5" s="1"/>
  <c r="A1009" i="5" s="1"/>
  <c r="A1018" i="5" s="1"/>
  <c r="A1029" i="5" s="1"/>
  <c r="A1037" i="5" s="1"/>
  <c r="A1046" i="5" s="1"/>
  <c r="A1057" i="5" s="1"/>
  <c r="A921" i="2"/>
  <c r="A932" i="2" s="1"/>
  <c r="A944" i="2" s="1"/>
  <c r="A950" i="2" s="1"/>
  <c r="A964" i="2" s="1"/>
  <c r="A976" i="2" s="1"/>
  <c r="A985" i="2" s="1"/>
  <c r="A999" i="2" s="1"/>
  <c r="A1011" i="2" s="1"/>
  <c r="A1020" i="2" s="1"/>
  <c r="A1026" i="2" s="1"/>
  <c r="A1033" i="2" s="1"/>
  <c r="A1040" i="2" s="1"/>
  <c r="A1051" i="2" s="1"/>
  <c r="A1062" i="2" s="1"/>
  <c r="A1076" i="2" s="1"/>
  <c r="A1086" i="2" s="1"/>
  <c r="A1095" i="2" s="1"/>
  <c r="A1107" i="2" s="1"/>
  <c r="A1119" i="2" s="1"/>
  <c r="A1131" i="2" s="1"/>
  <c r="A1140" i="2" s="1"/>
  <c r="A1148" i="2" s="1"/>
  <c r="A1150" i="2" s="1"/>
  <c r="A1160" i="2" s="1"/>
  <c r="A1167" i="2" s="1"/>
  <c r="A1177" i="2" s="1"/>
  <c r="A1179" i="2" s="1"/>
  <c r="A1181" i="2" s="1"/>
  <c r="A1192" i="2" s="1"/>
  <c r="A1194" i="2" s="1"/>
  <c r="A1204" i="2" s="1"/>
  <c r="A1215" i="2" s="1"/>
  <c r="A1221" i="2" s="1"/>
  <c r="A1233" i="2" s="1"/>
  <c r="A1243" i="2" s="1"/>
  <c r="A1254" i="2" s="1"/>
  <c r="A1262" i="2" s="1"/>
  <c r="A1272" i="2" s="1"/>
  <c r="A1286" i="2" s="1"/>
  <c r="A1288" i="2" s="1"/>
  <c r="A1299" i="2" s="1"/>
  <c r="A1309" i="2" l="1"/>
  <c r="A1317" i="2" s="1"/>
  <c r="A1327" i="2" s="1"/>
  <c r="A1338" i="2" s="1"/>
  <c r="A1348" i="2" s="1"/>
  <c r="A1350" i="2" s="1"/>
  <c r="A1359" i="2" s="1"/>
  <c r="A1369" i="2" s="1"/>
  <c r="A1379" i="2" s="1"/>
  <c r="A1392" i="2" s="1"/>
  <c r="A1404" i="2" s="1"/>
  <c r="A1414" i="2" s="1"/>
  <c r="A1424" i="2" s="1"/>
  <c r="A1435" i="2" s="1"/>
  <c r="A1439" i="2" s="1"/>
  <c r="A1451" i="2" s="1"/>
  <c r="A1461" i="2" s="1"/>
  <c r="A1471" i="2" s="1"/>
  <c r="A1484" i="2" s="1"/>
  <c r="A1493" i="2" s="1"/>
  <c r="A1504" i="2" s="1"/>
  <c r="A1511" i="2" s="1"/>
  <c r="A1522" i="2" s="1"/>
  <c r="A153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  <author/>
  </authors>
  <commentList>
    <comment ref="N4" authorId="0" shapeId="0" xr:uid="{00000000-0006-0000-00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S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W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  <comment ref="B677" authorId="2" shapeId="0" xr:uid="{00000000-0006-0000-0000-000004000000}">
      <text>
        <r>
          <rPr>
            <b/>
            <sz val="9"/>
            <color rgb="FF000000"/>
            <rFont val="Tahoma"/>
            <family val="2"/>
            <charset val="1"/>
          </rPr>
          <t xml:space="preserve">Dell:
</t>
        </r>
        <r>
          <rPr>
            <sz val="9"/>
            <color rgb="FF000000"/>
            <rFont val="Tahoma"/>
            <family val="2"/>
            <charset val="1"/>
          </rPr>
          <t xml:space="preserve">definir Ciclo en la asignatura Agroindustria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TOSHIBA</author>
    <author>HP</author>
    <author>WFierro</author>
    <author>UEB</author>
  </authors>
  <commentList>
    <comment ref="N4" authorId="0" shapeId="0" xr:uid="{00000000-0006-0000-0100-000001000000}">
      <text>
        <r>
          <rPr>
            <sz val="9"/>
            <color indexed="81"/>
            <rFont val="Tahoma"/>
            <family val="2"/>
          </rPr>
          <t>La letra que identifica al paralelo</t>
        </r>
      </text>
    </comment>
    <comment ref="S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W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  <comment ref="B190" authorId="2" shapeId="0" xr:uid="{00000000-0006-0000-0100-000004000000}">
      <text>
        <r>
          <rPr>
            <b/>
            <sz val="9"/>
            <color indexed="81"/>
            <rFont val="Tahoma"/>
            <family val="2"/>
          </rPr>
          <t xml:space="preserve">REEMPLAZADO POR </t>
        </r>
        <r>
          <rPr>
            <sz val="9"/>
            <color indexed="81"/>
            <rFont val="Tahoma"/>
            <family val="2"/>
          </rPr>
          <t xml:space="preserve">
CALLE CRESPO CID</t>
        </r>
      </text>
    </comment>
    <comment ref="B211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>Reemplazo de Rafael Castillo</t>
        </r>
      </text>
    </comment>
    <comment ref="B285" authorId="2" shapeId="0" xr:uid="{00000000-0006-0000-0100-000006000000}">
      <text>
        <r>
          <rPr>
            <b/>
            <sz val="9"/>
            <color indexed="81"/>
            <rFont val="Tahoma"/>
            <family val="2"/>
          </rPr>
          <t>Reemplazo</t>
        </r>
        <r>
          <rPr>
            <sz val="9"/>
            <color indexed="81"/>
            <rFont val="Tahoma"/>
            <family val="2"/>
          </rPr>
          <t xml:space="preserve">
CULQUI CHICAIZA MARIA DOLORES</t>
        </r>
      </text>
    </comment>
    <comment ref="B298" authorId="3" shapeId="0" xr:uid="{00000000-0006-0000-0100-000007000000}">
      <text>
        <r>
          <rPr>
            <b/>
            <sz val="9"/>
            <color indexed="81"/>
            <rFont val="Tahoma"/>
            <family val="2"/>
          </rPr>
          <t>DURAN VELOZ MARIA FERNANDA</t>
        </r>
      </text>
    </comment>
    <comment ref="B470" authorId="2" shapeId="0" xr:uid="{00000000-0006-0000-0100-000008000000}">
      <text>
        <r>
          <rPr>
            <b/>
            <sz val="9"/>
            <color indexed="81"/>
            <rFont val="Tahoma"/>
            <family val="2"/>
          </rPr>
          <t>WFierro:</t>
        </r>
        <r>
          <rPr>
            <sz val="9"/>
            <color indexed="81"/>
            <rFont val="Tahoma"/>
            <family val="2"/>
          </rPr>
          <t>Reemplazado por la salida de Franklin Jarrín</t>
        </r>
      </text>
    </comment>
    <comment ref="B561" authorId="3" shapeId="0" xr:uid="{00000000-0006-0000-0100-000009000000}">
      <text>
        <r>
          <rPr>
            <b/>
            <sz val="9"/>
            <color indexed="81"/>
            <rFont val="Tahoma"/>
            <family val="2"/>
          </rPr>
          <t>MESTANZA PAEZ REINA CLEOPATRA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HP</author>
    <author>WFierro</author>
  </authors>
  <commentList>
    <comment ref="M3" authorId="0" shapeId="0" xr:uid="{00000000-0006-0000-0200-000001000000}">
      <text>
        <r>
          <rPr>
            <sz val="9"/>
            <color rgb="FF000000"/>
            <rFont val="Tahoma"/>
            <family val="2"/>
            <charset val="1"/>
          </rPr>
          <t>La letra que identifica al paralelo</t>
        </r>
      </text>
    </comment>
    <comment ref="R4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 xml:space="preserve">prepación de contenidos
Preparación de examenes
</t>
        </r>
      </text>
    </comment>
    <comment ref="V4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Orientación a traves de tutorias
Dirección de trabajos para la obtención del título</t>
        </r>
      </text>
    </comment>
    <comment ref="B10" authorId="2" shapeId="0" xr:uid="{00000000-0006-0000-0200-000004000000}">
      <text>
        <r>
          <rPr>
            <b/>
            <sz val="9"/>
            <color indexed="81"/>
            <rFont val="Tahoma"/>
            <family val="2"/>
          </rPr>
          <t>En reemplazo de</t>
        </r>
        <r>
          <rPr>
            <sz val="9"/>
            <color indexed="81"/>
            <rFont val="Tahoma"/>
            <family val="2"/>
          </rPr>
          <t xml:space="preserve">
ARCH CAMACHO PATRICK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WFierro</author>
    <author>UEB</author>
  </authors>
  <commentList>
    <comment ref="B18" authorId="0" shapeId="0" xr:uid="{56AFA84B-AEB9-40FB-B083-51828E5767C9}">
      <text>
        <r>
          <rPr>
            <b/>
            <sz val="9"/>
            <color indexed="81"/>
            <rFont val="Tahoma"/>
            <family val="2"/>
          </rPr>
          <t xml:space="preserve">REEMPLAZADO POR </t>
        </r>
        <r>
          <rPr>
            <sz val="9"/>
            <color indexed="81"/>
            <rFont val="Tahoma"/>
            <family val="2"/>
          </rPr>
          <t xml:space="preserve">
CALLE CRESPO CID</t>
        </r>
      </text>
    </comment>
    <comment ref="B24" authorId="0" shapeId="0" xr:uid="{FBF53936-D20B-43A2-A922-BF9D350FF8D2}">
      <text>
        <r>
          <rPr>
            <b/>
            <sz val="9"/>
            <color indexed="81"/>
            <rFont val="Tahoma"/>
            <family val="2"/>
          </rPr>
          <t>WFierro:</t>
        </r>
        <r>
          <rPr>
            <sz val="9"/>
            <color indexed="81"/>
            <rFont val="Tahoma"/>
            <family val="2"/>
          </rPr>
          <t>Reemplazado por la salida de Franklin Jarrín</t>
        </r>
      </text>
    </comment>
    <comment ref="B48" authorId="0" shapeId="0" xr:uid="{CE5206AA-8BF4-44D9-A810-ABE48AAAF1E6}">
      <text>
        <r>
          <rPr>
            <b/>
            <sz val="9"/>
            <color indexed="81"/>
            <rFont val="Tahoma"/>
            <family val="2"/>
          </rPr>
          <t>Reemplazo de Rafael Castillo</t>
        </r>
      </text>
    </comment>
    <comment ref="B51" authorId="1" shapeId="0" xr:uid="{B6FB3A15-8A41-4473-8019-610E72C683A3}">
      <text>
        <r>
          <rPr>
            <b/>
            <sz val="9"/>
            <color indexed="81"/>
            <rFont val="Tahoma"/>
            <family val="2"/>
          </rPr>
          <t>MESTANZA PAEZ REINA CLEOPATRA</t>
        </r>
      </text>
    </comment>
    <comment ref="B110" authorId="0" shapeId="0" xr:uid="{B190CAEF-C822-4D44-A597-968117101BAF}">
      <text>
        <r>
          <rPr>
            <b/>
            <sz val="9"/>
            <color indexed="81"/>
            <rFont val="Tahoma"/>
            <family val="2"/>
          </rPr>
          <t>Reemplazo</t>
        </r>
        <r>
          <rPr>
            <sz val="9"/>
            <color indexed="81"/>
            <rFont val="Tahoma"/>
            <family val="2"/>
          </rPr>
          <t xml:space="preserve">
CULQUI CHICAIZA MARIA DOLORES</t>
        </r>
      </text>
    </comment>
    <comment ref="B133" authorId="1" shapeId="0" xr:uid="{043EA556-C165-4059-9827-0A75EA3381BB}">
      <text>
        <r>
          <rPr>
            <b/>
            <sz val="9"/>
            <color indexed="81"/>
            <rFont val="Tahoma"/>
            <family val="2"/>
          </rPr>
          <t>DURAN VELOZ MARIA FERNANDA</t>
        </r>
      </text>
    </comment>
  </commentList>
</comments>
</file>

<file path=xl/sharedStrings.xml><?xml version="1.0" encoding="utf-8"?>
<sst xmlns="http://schemas.openxmlformats.org/spreadsheetml/2006/main" count="21206" uniqueCount="2342">
  <si>
    <t>UNIVERSIDAD ESTATAL DE BOLIVAR</t>
  </si>
  <si>
    <t>No</t>
  </si>
  <si>
    <t>APELLIDOS Y NOMBRES</t>
  </si>
  <si>
    <t>DEDICACION</t>
  </si>
  <si>
    <t>TITULO TERCER NIVEL</t>
  </si>
  <si>
    <t>TITULO CUARTO NIVEL</t>
  </si>
  <si>
    <t>FACULTAD</t>
  </si>
  <si>
    <t>CARRERA</t>
  </si>
  <si>
    <t>ASIGNATURA/ ACTIVIDAD</t>
  </si>
  <si>
    <t>MATRIZ, EXTENSION Y/O  C.A.E.DIS.</t>
  </si>
  <si>
    <t>CICLO</t>
  </si>
  <si>
    <t>PARALELO</t>
  </si>
  <si>
    <t>MODALIDAD</t>
  </si>
  <si>
    <t>HORAS SEMANAL</t>
  </si>
  <si>
    <t>TOTAL FAC</t>
  </si>
  <si>
    <t>TOTAL UEB</t>
  </si>
  <si>
    <t>PRACTICAS Y EXPERIMENTACION DE APRENDIZAJES</t>
  </si>
  <si>
    <t>PIS</t>
  </si>
  <si>
    <t>OTRAS</t>
  </si>
  <si>
    <t>GESTIÓN</t>
  </si>
  <si>
    <t>TUTORIAS</t>
  </si>
  <si>
    <t>LICENCIADA EN SECRETARIADO EJECUTIVO</t>
  </si>
  <si>
    <t>MAGISTER EN GERENCIA EDUCATIVA</t>
  </si>
  <si>
    <t>ADMINISTRATIVAS</t>
  </si>
  <si>
    <t>A</t>
  </si>
  <si>
    <t>DOCTOR EN CIENCIAS PEDAGÓGICAS</t>
  </si>
  <si>
    <t>ARGUELLO DELGADO VERONICA DEL CARMEN</t>
  </si>
  <si>
    <t>0201666302</t>
  </si>
  <si>
    <t>LICENCIADA EN CONTABILIDAD Y AUDITORIA</t>
  </si>
  <si>
    <t>MAGISTER EN AUDITORIA INTEGRAL</t>
  </si>
  <si>
    <t>ARGUELLO PAZMIÑO ALEXANDRA MARIBEL</t>
  </si>
  <si>
    <t>0201929833</t>
  </si>
  <si>
    <t>INGENIERA EN FINANZAS</t>
  </si>
  <si>
    <t>MAGISTER EN ADMINISTRACION DE EMPRESAS MENCION PLANEACION</t>
  </si>
  <si>
    <t>INGENIERO EN ADMINISTRACION DE EMPRESAS AGROINDUSTRIALES</t>
  </si>
  <si>
    <t>TC</t>
  </si>
  <si>
    <t>LICENCIADO EN CIENCIAS DE LA EDUCACION ESPECIALIDAD FISICA Y MATEMATICAS</t>
  </si>
  <si>
    <t>INGENIERO COMERCIAL</t>
  </si>
  <si>
    <t>CARGUA SUAREZ SALOMON RODRIGO</t>
  </si>
  <si>
    <t>1705642021</t>
  </si>
  <si>
    <t>FISICO</t>
  </si>
  <si>
    <t>MAGISTER EN PEDAGOGIA DE LA MATEMATICA</t>
  </si>
  <si>
    <t>CASTRO BERIO FIDEL ALBERTO</t>
  </si>
  <si>
    <t>0200732303</t>
  </si>
  <si>
    <t>MAGISTER EN PEDAGOGÍA DE LA MATEMÁTICA</t>
  </si>
  <si>
    <t>CEDEÑO ALVAREZ RUTH CECIBELT</t>
  </si>
  <si>
    <t>0909086787</t>
  </si>
  <si>
    <t>MASTER EN PEDAGOGIA PROFESIONAL (VALIDACION DE LA TRAYECTORIA PROFESIONAL)</t>
  </si>
  <si>
    <t>DEL POZO DURANGO RODRIGO HUMBERTO</t>
  </si>
  <si>
    <t>0200856557</t>
  </si>
  <si>
    <t>INGENIERO EN COMPUTACION Y CIENCIAS DE LA INFORMATICA</t>
  </si>
  <si>
    <t>MAGISTER EN CIENCIAS DE LA COMUNICACIÓN Y COMERCIO ELECTRONICO</t>
  </si>
  <si>
    <t>ESCOBAR GORTAIRE MARIO ENRIQUE</t>
  </si>
  <si>
    <t>0200886844</t>
  </si>
  <si>
    <t>FIERRO BARRAGAN SERGIO ENRIQUE</t>
  </si>
  <si>
    <t>0200967461</t>
  </si>
  <si>
    <t>ECONOMISTA</t>
  </si>
  <si>
    <t>FIERRO SALTOS WASHINGTON RAUL</t>
  </si>
  <si>
    <t>0201384278</t>
  </si>
  <si>
    <t>MAGISTER EN GERENCA DE PROYECTOS EDUCATIVOS Y SOCIALES (VALORACION DE LA TRAYECTORIA PROFESIONAL</t>
  </si>
  <si>
    <t>MASTER EN GERENCIA EMPRESARIAL MBA</t>
  </si>
  <si>
    <t>GARCIA LOPEZ NELSON JAVIER</t>
  </si>
  <si>
    <t>0200583250</t>
  </si>
  <si>
    <t>DOCTOR EN CIENCIAS ECONÓMICAS</t>
  </si>
  <si>
    <t xml:space="preserve">GONZALEZ NAJERA MANOLA LORENA </t>
  </si>
  <si>
    <t>0200911568</t>
  </si>
  <si>
    <t>INGENIERA EN CONTABILIDAD Y AUDITORIA</t>
  </si>
  <si>
    <t>JARAMILLO VILLAFUERTE RAMIRO FERNANDO</t>
  </si>
  <si>
    <t>0200970994</t>
  </si>
  <si>
    <t>JAYA ESCOBAR AIDA ISABEL</t>
  </si>
  <si>
    <t>0200798254</t>
  </si>
  <si>
    <t>INGENIERA EN ADMINISTRACION DE EMPRESAS AGROINDUSTRIALES</t>
  </si>
  <si>
    <t>NUÑEZ AGUIAR FATIMA DEL ROCIO</t>
  </si>
  <si>
    <t>0201463841</t>
  </si>
  <si>
    <t>RIBADENEIRA ZAPATA CARLOS NAPOLEON</t>
  </si>
  <si>
    <t>0200965556</t>
  </si>
  <si>
    <t>RIVERA PIÑALOZA DARWIN VLADIMIR</t>
  </si>
  <si>
    <t>0201377157</t>
  </si>
  <si>
    <t>DOCTOR EN CONTABILIDAD Y AUDITORIA</t>
  </si>
  <si>
    <t>LICENCIADO EN CIENCIAS DE LA EDUCACION ESPECIALIDAD EDUCACION FISICA DEPORTES Y RECREACION</t>
  </si>
  <si>
    <t>VENEGAS SALINAS HECTOR MARCELO</t>
  </si>
  <si>
    <t>1705281440</t>
  </si>
  <si>
    <t>INGENIERO COMERCIAL ; DOCTOR EN CONTABILIDAD Y AUDITORIA;ABOGADO DE LOS TRIBUNALES DE LA REPÚBLICA</t>
  </si>
  <si>
    <t>MT</t>
  </si>
  <si>
    <t>CATEGORIA</t>
  </si>
  <si>
    <t>PROFESOR TITULAR PRINCIPAL DE ESCALAFON PREVIO</t>
  </si>
  <si>
    <t>AUXILIAR NIVEL 2 GRADO 2</t>
  </si>
  <si>
    <t>PRINCIPAL NIVEL 1  GRADO 6</t>
  </si>
  <si>
    <t>AUXILIAR NIVEL 1 GRADO 1</t>
  </si>
  <si>
    <t>AGREGADO NIVEL 1 GRADO 3</t>
  </si>
  <si>
    <t>PRINCIPAL 3 GRADO 1</t>
  </si>
  <si>
    <t>PROFESOR TITULAR PRINCIPAL DE ESCALAFON PREVIO(REVALORIZACION)</t>
  </si>
  <si>
    <t>PRINCIPAL 9</t>
  </si>
  <si>
    <t>AGREGADO NIVEL 2 GRADO 4 (ESTIMULO)</t>
  </si>
  <si>
    <t>DE CONTACTO CON EL PROFESOR</t>
  </si>
  <si>
    <t>INVESTIGACIÓN</t>
  </si>
  <si>
    <t>VINCULACIÓN</t>
  </si>
  <si>
    <t>MATRIZ</t>
  </si>
  <si>
    <t>SISTEMAS</t>
  </si>
  <si>
    <t>TURISMO Y HOTELERÍA</t>
  </si>
  <si>
    <t xml:space="preserve">TURISMO </t>
  </si>
  <si>
    <t>B</t>
  </si>
  <si>
    <t>CONTABILIDAD Y AUDITORÍA</t>
  </si>
  <si>
    <t>MERCADOTECNIA</t>
  </si>
  <si>
    <t>CONTABILIDAD GENERAL</t>
  </si>
  <si>
    <t>MATEMÁTICA I</t>
  </si>
  <si>
    <t>ADMINISTRACIÓN DE EMPRESAS</t>
  </si>
  <si>
    <t>MATEMÁTICA APLICADA A LA ADMINISTRACIÓN</t>
  </si>
  <si>
    <t>SOFTWARE</t>
  </si>
  <si>
    <t>COMUNICACIÓN SOCIAL</t>
  </si>
  <si>
    <t xml:space="preserve">COMUNICACIÓN </t>
  </si>
  <si>
    <t xml:space="preserve">CONTABILIDAD Y AUDITORÍA </t>
  </si>
  <si>
    <t>ESTADÍSTICA INFERENCIAL</t>
  </si>
  <si>
    <t>TECNICAS DE LA COMUNICACION ORAL Y ESCRITA</t>
  </si>
  <si>
    <t>COMUNICACIÓN</t>
  </si>
  <si>
    <t>TURISMO</t>
  </si>
  <si>
    <t>SISTEMAS DE INFORMACIÓN GERENCIAL</t>
  </si>
  <si>
    <t>CONTABILIDAD DE COSTOS I</t>
  </si>
  <si>
    <t>OFIMÁTICA II</t>
  </si>
  <si>
    <t>OFIMÁTICA I</t>
  </si>
  <si>
    <t>EVALUACIÓN DE PROYECTOS</t>
  </si>
  <si>
    <t>CONTABILIDAD I</t>
  </si>
  <si>
    <t>GESTIÓN DE EMPRENDIMIENTO</t>
  </si>
  <si>
    <t>METODOLOGÍA DE LA INVESTIGACIÓN II</t>
  </si>
  <si>
    <t>CULTURA FÍSICA</t>
  </si>
  <si>
    <t>CONTABILIDAD II</t>
  </si>
  <si>
    <t>PREPARACIÓN Y ACTUALIZACIÓN DE CLASES, SEMINARIOS, TALLERES, ENTRE OTROS</t>
  </si>
  <si>
    <t>DIRECCIÓN Y TUTORÍA DE TRABAJOS PARA LA OBTENCIÓN DEL TÍTULO</t>
  </si>
  <si>
    <t>INGENIERA COMERCIAL</t>
  </si>
  <si>
    <t>MAGISTER EN GESTION DE MARKETING Y SERVICIO AL CLIENTE</t>
  </si>
  <si>
    <t>INGENIERA DE EMPRESAS</t>
  </si>
  <si>
    <t>CONTABILIDAD DE COSTOS</t>
  </si>
  <si>
    <t>RAZONAMIENTO LÓGICO</t>
  </si>
  <si>
    <t>CONTABILIDAD EMPRESARIAL</t>
  </si>
  <si>
    <t>GESTIÓN DE COSTOS</t>
  </si>
  <si>
    <t>MICROECONOMÍA</t>
  </si>
  <si>
    <t>MAESTRIA EN GESTIÓN DE MARKETING Y SERVICIO AL CLIENTE</t>
  </si>
  <si>
    <t>FILOSOFÍA EMPRESARIAL</t>
  </si>
  <si>
    <t>INGENIERIA EN SISTEMAS COMPUTACIONALES</t>
  </si>
  <si>
    <t>ADMINISTRACIÓN PRESUPUESTARIA</t>
  </si>
  <si>
    <t>INGENIERO INDUSTRIAL</t>
  </si>
  <si>
    <t>MAGISTER EN GESTION INDUSTRIAL Y SISTEMAS PRODUCTIVOS</t>
  </si>
  <si>
    <t>HERRAMIENTAS INFORMÁTICAS I</t>
  </si>
  <si>
    <t>MATEMÁTICA FINANCIERA</t>
  </si>
  <si>
    <t xml:space="preserve">INGENIERO EN EMPRESAS </t>
  </si>
  <si>
    <t>METODOLOGÍA DE LA INVESTIGACIÓN</t>
  </si>
  <si>
    <t>MACROECONOMÍA</t>
  </si>
  <si>
    <t xml:space="preserve">PSICOLOGA INDUSTRIAL </t>
  </si>
  <si>
    <t>ADMINISTRACIÓN DEL TALENTO HUMANO</t>
  </si>
  <si>
    <t>ABOGADA DE LOS TRIBUNALES Y JUZGADOS DE LA REPUBLICA</t>
  </si>
  <si>
    <t>MAGISTER EN TRIBUTACION Y DERECHO EMPRESARIAL</t>
  </si>
  <si>
    <t>MAGISTER EN GESTION DE PROYECTOS SOCIO PRODUCTIVOS</t>
  </si>
  <si>
    <t>MAGISTER EN GESTION DEL TALENTO HUMANO</t>
  </si>
  <si>
    <t>INGENIERO EN CONTABILIDAD Y AUDITORIA CPA</t>
  </si>
  <si>
    <t>REALIDAD SOCIOECONÓMICA, CULTURAL Y ECOLÓGICA DEL PAÍS</t>
  </si>
  <si>
    <t>DISEÑO, ELABORACIÓN Y PUESTA EN MARCHA DE METODOLOGÍAS, INSTRUMENTOS, PROTOCOLOS O PROCEDIMIENTOS OPERATIVOS O DE INVESTIGACIÓN</t>
  </si>
  <si>
    <t>MAGISTER EN ADMINISTRACION MENCION GERENCIA DE RECURSOS HUMANOS POR COMPETENCIAS</t>
  </si>
  <si>
    <t>ORIENTACIÓN Y ACOMPAÑAMIENTO A TRAVÉS DE TUTORÍAS PRESENCIALES, VIRTUALES, INDIVIDUALES O GRUPALES</t>
  </si>
  <si>
    <t>ESTADÍSTICA</t>
  </si>
  <si>
    <t>INGENIERO EN SISTEMAS E INFORMATICA</t>
  </si>
  <si>
    <t>FINANZAS I</t>
  </si>
  <si>
    <t>AUDITORÍA I</t>
  </si>
  <si>
    <t xml:space="preserve">B </t>
  </si>
  <si>
    <t>ADMINISTRACIÓN POR PROCESOS</t>
  </si>
  <si>
    <t>MASTER UNIVERSITARIO EN GESTION Y ADMINISTRACION PUBLICA</t>
  </si>
  <si>
    <t>GESTIÓN AMBIENTAL</t>
  </si>
  <si>
    <t>AUDITORÍA II</t>
  </si>
  <si>
    <t>MAGISTER EN DOCENCIA MENCION INTERVENCION PSICOPEDAGOGICA</t>
  </si>
  <si>
    <t>CONTABILIDADES ESPECIALES</t>
  </si>
  <si>
    <t>INGENIERA EN ESTADÍSTICA INFORMÁTICA</t>
  </si>
  <si>
    <t>GESTION DE PROYECTOS DE DESARROLLO</t>
  </si>
  <si>
    <t>PROYECTOS SOCIALES</t>
  </si>
  <si>
    <t>AUDITORÍA III</t>
  </si>
  <si>
    <t>CONTABILIDAD GUBERNAMENTAL</t>
  </si>
  <si>
    <t>FINANZAS II</t>
  </si>
  <si>
    <t>ESTADÍSTICA DESCRIPTIVA</t>
  </si>
  <si>
    <t xml:space="preserve">INVESTIGACIÓN OPERATIVA </t>
  </si>
  <si>
    <t>LENGUAJE Y COMUNICACIÓN</t>
  </si>
  <si>
    <t>FUNDAMENTOS Y METODOLOGÍA DE LA INVESTIGACIÓN</t>
  </si>
  <si>
    <t>SEGURIDAD DE REDES DE COMPUTADORAS</t>
  </si>
  <si>
    <t>FINANZAS CORPORATIVAS</t>
  </si>
  <si>
    <t xml:space="preserve">DESARROLLO Y COMPORTAMIENTO ORGANIZACIONAL </t>
  </si>
  <si>
    <t>PENSAMIENTO FILOSÓFICO</t>
  </si>
  <si>
    <t>SANCHEZ QUIROZ MARIO HERIBERTO</t>
  </si>
  <si>
    <t>0200805877</t>
  </si>
  <si>
    <t>CAMPAÑAS DE COMUNICACIÓN E INFORMACIÓN</t>
  </si>
  <si>
    <t>ACEBO DEL VALLE GINA MARISOL</t>
  </si>
  <si>
    <t>1304701939</t>
  </si>
  <si>
    <t>ALBAN YANEZ EDGAR HENRY</t>
  </si>
  <si>
    <t>0602724049</t>
  </si>
  <si>
    <t>INGENIERO EN SISTEMAS</t>
  </si>
  <si>
    <t>MAGISTER EN INFORMATICA EDUCATIVA</t>
  </si>
  <si>
    <t>ARCOS BOSQUEZ VERONICA MARIBEL</t>
  </si>
  <si>
    <t>1716764731</t>
  </si>
  <si>
    <t>LICENCIADA EN ADMINISTRACION DE EMPRESAS DE TURISMO Y HOTELERIA</t>
  </si>
  <si>
    <t>MAGISTER EN PLANIFICACION Y GESTION DE PROYECTOS AGROTURISTICOS Y ECOLOGICOS</t>
  </si>
  <si>
    <t>INVESTIGACION ACCION DEL TURISMO</t>
  </si>
  <si>
    <t>INVESTIGACIÓN DE MERCADOS</t>
  </si>
  <si>
    <t>BARRENO NARANJO DANILO GEOVANNY</t>
  </si>
  <si>
    <t>0602571572</t>
  </si>
  <si>
    <t>AGREGADO NIVEL 3 GRADO 5</t>
  </si>
  <si>
    <t>MAGISTER EN INFORMATICA APLICADA</t>
  </si>
  <si>
    <t>PROGRAMACIÓN ORIENTADA A OBJETOS</t>
  </si>
  <si>
    <t>ESTRUCTURA DE DATOS</t>
  </si>
  <si>
    <t>BARRIGA TAMAY MARCELO GUSTAVO</t>
  </si>
  <si>
    <t>1801894146</t>
  </si>
  <si>
    <t>LICENCIADO EN COMUNICACION SOCIAL</t>
  </si>
  <si>
    <t>MAGISTER EN COMUNICACION CORPORATIVA</t>
  </si>
  <si>
    <t>BONILLA MANOBANDA MONICA ELIZABETH</t>
  </si>
  <si>
    <t>1802628568</t>
  </si>
  <si>
    <t>INGENIERA EN SISTEMAS</t>
  </si>
  <si>
    <t>MASTER EN TECNOLOGIA DE LA INFORMACION Y MULTIMEDIA EDUCATIVA.</t>
  </si>
  <si>
    <t xml:space="preserve">BASE DE DATOS </t>
  </si>
  <si>
    <t>ALGORITMOS Y LÓGICA DE PROGRAMACIÓN</t>
  </si>
  <si>
    <t>CAMACHO ARELLANO WILTER RODOLFO</t>
  </si>
  <si>
    <t>0201124823</t>
  </si>
  <si>
    <t>FUNDAMENTOS DE LA MERCADOTECNIA</t>
  </si>
  <si>
    <t>MERCADOTECNIA DE SERVICIOS</t>
  </si>
  <si>
    <t>MÉTODOS DE DIRECCIÓN Y ADMINISTRACIÓN</t>
  </si>
  <si>
    <t>MARKETING</t>
  </si>
  <si>
    <t>CARRION BUENAÑO DARWIN PAUL</t>
  </si>
  <si>
    <t>0603021395</t>
  </si>
  <si>
    <t>PROFESOR AGREGADO NIVEL 2 GRADO 4</t>
  </si>
  <si>
    <t>INGENIERO EN SISTEMAS INFORMATICOS</t>
  </si>
  <si>
    <t>MAGISTER EN SISTEMAS DE TELECOMUNICACIONES</t>
  </si>
  <si>
    <t>REDES DE DATOS</t>
  </si>
  <si>
    <t>0200900900</t>
  </si>
  <si>
    <t>LICENCIADO EN CIENCIAS DE LA EDUCACION ESPECIALIDAD INGLES</t>
  </si>
  <si>
    <t>MASTER EN GERENCIA EDUCATIVA (VALORACION TRAYECTORIA PROFESIONAL)</t>
  </si>
  <si>
    <t>CHAVEZ CHACAN PILAR JANETH</t>
  </si>
  <si>
    <t>0201089380</t>
  </si>
  <si>
    <t>LICENCIADA EN COMUNICACION SOCIAL, CON MENCION EN GENERAL E INSTITUCIONAL</t>
  </si>
  <si>
    <t>GÉNEROS PERIODÍSTICOS DE OPINIÓN</t>
  </si>
  <si>
    <t xml:space="preserve">GÉNEROS PERIODÍSTICOS INFORMATIVOS </t>
  </si>
  <si>
    <t>DPTO. INFORMÁTICA</t>
  </si>
  <si>
    <t>DEL SALTO DAVILA DOLLY SILVANA</t>
  </si>
  <si>
    <t>0201445368</t>
  </si>
  <si>
    <t>INGENIERA DE EMPRESAS TURISTICAS Y AREAS NATURALES</t>
  </si>
  <si>
    <t>MAGISTER EN GESTION DE LAS EMPRESAS TURISTICAS Y HOTELERAS</t>
  </si>
  <si>
    <t>PATRIMONIO CULTURAL</t>
  </si>
  <si>
    <t>GEOGRAFÍA TURÍSTICA</t>
  </si>
  <si>
    <t>ARTE ECUATORIANO</t>
  </si>
  <si>
    <t>ESPIN MOREJON MARICELA ARACELI</t>
  </si>
  <si>
    <t>0201359965</t>
  </si>
  <si>
    <t>MAGISTER UNIGIS EN SISTEMAS DE INFORMACION GEOGRAFICA</t>
  </si>
  <si>
    <t>GALARZA SCHOENFELD JUAN MANUEL</t>
  </si>
  <si>
    <t>1705114948</t>
  </si>
  <si>
    <t>LICENCIADO EN INFORMATICA</t>
  </si>
  <si>
    <t xml:space="preserve">MASTER EN ANALISIS Y GESTION DE LA CIENCIA Y LA TECNOLOGIA </t>
  </si>
  <si>
    <t>GARCIA DEL POZO ANGEL MUSSOLINE</t>
  </si>
  <si>
    <t>0200667335</t>
  </si>
  <si>
    <t xml:space="preserve">CONTABILIDAD DE COSTOS </t>
  </si>
  <si>
    <t>GARCIA SALTOS MARLON ALBERTO</t>
  </si>
  <si>
    <t>0200724714</t>
  </si>
  <si>
    <t>PROFESOR PRINCIPAL NIVEL 1 GRADO 6</t>
  </si>
  <si>
    <t>GESTIÓN ADMINISTRATIVA</t>
  </si>
  <si>
    <t>GOYES NOBOA JORGE ESTUARDO</t>
  </si>
  <si>
    <t>0200834562</t>
  </si>
  <si>
    <t>MAGISTER EN GERENCIA EMPRESARIAL MBA MENCION GESTION DE PROYECTOS</t>
  </si>
  <si>
    <t>GUARNIZO DELGADO JOSE BLADIMIR</t>
  </si>
  <si>
    <t>1102742143</t>
  </si>
  <si>
    <t>LICENCIADO EN COMUNICACION SOCIAL CON MENCION EN TELEVISION</t>
  </si>
  <si>
    <t>TALLER DE RADIO</t>
  </si>
  <si>
    <t>PRODUCCIÓN DE RADIO</t>
  </si>
  <si>
    <t>GUEVARA IÑIGUEZ EDELMIRA LILA</t>
  </si>
  <si>
    <t>0602039588</t>
  </si>
  <si>
    <t>DOCTORA EN CIENCIAS DE LA EDUCACION MENCION INFORMATICA  EDUCATIVA</t>
  </si>
  <si>
    <t>MAGISTER EN INFORMATICA EDUCATIVA Y MULTIMEDIOS MENCION DESARROLLO DE MULTIMEDIOS</t>
  </si>
  <si>
    <t>CONSULTORÍA</t>
  </si>
  <si>
    <t>HERNANDEZ AGUIAR FHARAB DE LOURDES</t>
  </si>
  <si>
    <t>0201080736</t>
  </si>
  <si>
    <t>LICENCIADA EN ADMINISTRACION DE EMPRESAS DE TURISMO</t>
  </si>
  <si>
    <t>MAGISTER EN GESTION  DE LAS EMPRESAS TURISTICAS Y HOTELERAS</t>
  </si>
  <si>
    <t xml:space="preserve">TÉCNICAS DE GUIAR </t>
  </si>
  <si>
    <t>MEDINA VELASCO SEGUNDO RAFAEL</t>
  </si>
  <si>
    <t>1801682095</t>
  </si>
  <si>
    <t>MASTER UNIVERSITARIO EN MODELIZACION Y FISICA DE SISTEMAS COMPLEJOS</t>
  </si>
  <si>
    <t>MÉTODOS NUMÉRICOS</t>
  </si>
  <si>
    <t>FUNDAMENTOS DE FÍSICA PARA INGENIERÍA</t>
  </si>
  <si>
    <t xml:space="preserve">REDACCIÓN TÉCNICA </t>
  </si>
  <si>
    <t>PEÑA GUAMAN CARLOS OSWALDO</t>
  </si>
  <si>
    <t>0201463627</t>
  </si>
  <si>
    <t>LICENCIADO EN CIENCIAS BIOLOGICAS</t>
  </si>
  <si>
    <t>MAGISTER EN EDUCACION AMBIENTAL</t>
  </si>
  <si>
    <t>ECOLOGÍA</t>
  </si>
  <si>
    <t>QUINTANA SALTOS MARIA FERNANDA</t>
  </si>
  <si>
    <t>0201213584</t>
  </si>
  <si>
    <t>LICENCIADA EN ADMINISTRACION DE EMPRESAS HOTELERAS</t>
  </si>
  <si>
    <t>MAGISTER EN PLANIFICACIÓN Y GESTION DE PROYECTOS AGROTURISTICOS Y ECOLOGICOS</t>
  </si>
  <si>
    <t>DISEÑO Y ORGANIZACIÓN DE MENUS</t>
  </si>
  <si>
    <t>QUIZHPE BACULIMA VICTOR HUGO</t>
  </si>
  <si>
    <t>0201032315</t>
  </si>
  <si>
    <t>ADMINISTRACIÓN ESTRATÉGICA</t>
  </si>
  <si>
    <t>RIVADENEIRA RAMOS EDGAR PATRICIO</t>
  </si>
  <si>
    <t>0201176062</t>
  </si>
  <si>
    <t>PROFESOR TITULAR PRINCIPAL DE ESCALAFON PREVIO (REVALORIZACION)</t>
  </si>
  <si>
    <t xml:space="preserve">MAGISTER EN GERENCIA EDUCATIVA </t>
  </si>
  <si>
    <t>INTRODUCCIÓN A LA INGENIERÍA DE SOFTWARE</t>
  </si>
  <si>
    <t>ROJAS SANCHEZ HERNAN ARTURO</t>
  </si>
  <si>
    <t>0200907004</t>
  </si>
  <si>
    <t>ROMERO QUIROGA KLEVER RENATO</t>
  </si>
  <si>
    <t>1715314132</t>
  </si>
  <si>
    <t>SAMANIEGO ERAZO WILLIAN MARCO</t>
  </si>
  <si>
    <t>0602934465</t>
  </si>
  <si>
    <t>LICENCIADA EN ADMINISTACION DE EMPRESAS DE TURISMO Y HOTELERIA.</t>
  </si>
  <si>
    <t>INVENTARIO TURISTICO</t>
  </si>
  <si>
    <t>PLAN DE TITULACION</t>
  </si>
  <si>
    <t>TACO PADILLA CARLOS ENRIQUE</t>
  </si>
  <si>
    <t>0601830524</t>
  </si>
  <si>
    <t>DOCTOR EN FISICA</t>
  </si>
  <si>
    <t>MAGISTER EN EDUCACIÓN MATEMATICA</t>
  </si>
  <si>
    <t>PROBABILIDADES Y ESTADISTICA</t>
  </si>
  <si>
    <t>TORRES CADENA JUAN PABLO</t>
  </si>
  <si>
    <t>0603448416</t>
  </si>
  <si>
    <t>LICENCIADO EN TURISMO Y HOTELERIA</t>
  </si>
  <si>
    <t>MASTER UNIVERSITARIO EN TURISMO: DIRECCION DE EMPRESAS TURISTICAS</t>
  </si>
  <si>
    <t>VALLEJO BALLESTEROS HENRY FERNANDO</t>
  </si>
  <si>
    <t>0602281941</t>
  </si>
  <si>
    <t>DOCTOR EN CIENCIAS DE LA. EDUCACION INFORMATICA EDUCATIVA</t>
  </si>
  <si>
    <t>PROCESOS DE SOFTWARE</t>
  </si>
  <si>
    <t>SISTEMAS OPERATIVOS</t>
  </si>
  <si>
    <t>VILLACRES BORJA RENE MESIAS</t>
  </si>
  <si>
    <t>0200858702</t>
  </si>
  <si>
    <t xml:space="preserve">PROFESOR PRINCIPAL NIVEL 1 GRADO 6 </t>
  </si>
  <si>
    <t>PROYECTOS II</t>
  </si>
  <si>
    <t>VILLARROEL SILVA DANILO EDUARDO</t>
  </si>
  <si>
    <t>0602928707</t>
  </si>
  <si>
    <t>LICENCIADO EN COMUNICACIÓN SOCIAL</t>
  </si>
  <si>
    <t>LABORATORIO DE TELEVISIÓN</t>
  </si>
  <si>
    <t>FOTOPERIODISMO</t>
  </si>
  <si>
    <t>VISCARRA ARMIJOS CHARLES PAUL</t>
  </si>
  <si>
    <t>0201572963</t>
  </si>
  <si>
    <t>INGENIERO EN MARKETING</t>
  </si>
  <si>
    <t xml:space="preserve">COMPORTAMIENTO DEL CONSUMIDOR  </t>
  </si>
  <si>
    <t/>
  </si>
  <si>
    <t xml:space="preserve">MERCADOTECNIA DE EVENTOS Y RELACIONES PÚBLICAS </t>
  </si>
  <si>
    <t>AUXILIAR</t>
  </si>
  <si>
    <t xml:space="preserve">INGENIERA EN MARKETING </t>
  </si>
  <si>
    <t xml:space="preserve">MAGISTER EN  PROYECTOS PRODUCTIVOS Y SOCIALES </t>
  </si>
  <si>
    <t>INGENIERA EN DISEÑO GRAFICO</t>
  </si>
  <si>
    <t>LICENCIADO EN DISEÑO GRÁFICO</t>
  </si>
  <si>
    <t>MAESTRÍA EN INFORMÁTICA EDUCATIVA</t>
  </si>
  <si>
    <t>LICENCIADO EN EDUCACION ESP. MATEMATICA</t>
  </si>
  <si>
    <t>MAESTRIA EN NUEVAS TECNOLOGIAS DE LA EDUCACION</t>
  </si>
  <si>
    <t>MAGISTER EN ADMINISTRACION DE EMPRESAS</t>
  </si>
  <si>
    <t>MASTER UNIVERSITARIO EN INGENIERIA DE SOFTWARE Y SISTEMAS INFORMÁTICOS</t>
  </si>
  <si>
    <t>NEGOCIOS INTERNACIONALES</t>
  </si>
  <si>
    <t>INGENIERA EN MARKETING</t>
  </si>
  <si>
    <t xml:space="preserve">MERCADOTECNIA SOCIAL </t>
  </si>
  <si>
    <t xml:space="preserve">FUNDAMENTOS DE ADMINISTRACIÓN </t>
  </si>
  <si>
    <t>LICENCIADA EN COMUNICACION SOCIAL</t>
  </si>
  <si>
    <t>MAGISTER EN COMUNICACIÓN</t>
  </si>
  <si>
    <t>TEORÍA DE LA COMUNICACIÓN OCCIDENTAL</t>
  </si>
  <si>
    <t>ECOTURISMO</t>
  </si>
  <si>
    <t>PROGRAMACIÓN DE TOURS</t>
  </si>
  <si>
    <t>TURISMO SOSTENIBLE</t>
  </si>
  <si>
    <t xml:space="preserve">INGENIERO EN ECOTURISMO </t>
  </si>
  <si>
    <t xml:space="preserve">MAGISTER EN GESTIÓN Y DESARROLLO LOCAL </t>
  </si>
  <si>
    <t xml:space="preserve">LICENCIADA EN COMUNICACIÓN SOCIAL </t>
  </si>
  <si>
    <t xml:space="preserve">MÁSTER EN DIRECCIÓN DE COMUNICACIÓN EMPRESARIAL E INSTITUCIONAL </t>
  </si>
  <si>
    <t>GESTIÓN EMPRESARIAL</t>
  </si>
  <si>
    <t>EXPRESIÓN ORAL Y ESCRITA</t>
  </si>
  <si>
    <t>REDACCIÓN ACADÉMICA</t>
  </si>
  <si>
    <t>PLANIFICACIÓN ESTRATÉGICA DE LA COMUNICACIÓN</t>
  </si>
  <si>
    <t>COMUNICACIÓN ORGANIZACIONAL</t>
  </si>
  <si>
    <t>ANÁLISIS DE MERCADOS</t>
  </si>
  <si>
    <t>ORATORIA</t>
  </si>
  <si>
    <t>INVESTIGACIÓN PERIODÍSTICA</t>
  </si>
  <si>
    <t>FUNDAMENTOS DE INVESTIGACIÓN</t>
  </si>
  <si>
    <t>FUNDAMENTOS DE CONTABILIDAD</t>
  </si>
  <si>
    <t>LENGUAJE RADIOFÓNICO</t>
  </si>
  <si>
    <t>DISEÑO DE PRODUCTOS TURÍSTICOS</t>
  </si>
  <si>
    <t>CÁLCULO DIFERENCIAL</t>
  </si>
  <si>
    <t>ECUACIONES DIFERENCIALES</t>
  </si>
  <si>
    <t>REDACCIÓN TÉCNICA Y ACADÉMICA</t>
  </si>
  <si>
    <t>METODOLOGÍA DE APRENDIZAJE</t>
  </si>
  <si>
    <t>INTERPRETACIÓN AMBIENTAL</t>
  </si>
  <si>
    <t>SISTEMAS DE INFORMACIÓN GEOGRÁFICA</t>
  </si>
  <si>
    <t>TÉCNICAS CULINARIA</t>
  </si>
  <si>
    <t>GESTIÓN DE LA CALIDAD</t>
  </si>
  <si>
    <t>EDUCACIÓN FÍSICA</t>
  </si>
  <si>
    <t>TALLER DE TELEVISIÓN</t>
  </si>
  <si>
    <t>INVESTIGACIÓN Y DESARROLLO DEL SISTEMA TURÍSTICO</t>
  </si>
  <si>
    <t>DISEÑO DE SOFTWARE</t>
  </si>
  <si>
    <t>ARQUITECTURA DE COMPUTADORES</t>
  </si>
  <si>
    <t>VERIFICACIÓN Y VALIDACIÓN</t>
  </si>
  <si>
    <t>MODELAMIENTO DE SOFTWARE</t>
  </si>
  <si>
    <t xml:space="preserve">PROGRAMACIÓN WEB </t>
  </si>
  <si>
    <t>SEGURIDADES</t>
  </si>
  <si>
    <t>ECONOMÍA AGRARIA</t>
  </si>
  <si>
    <t>DISEÑO DE PROYECTOS</t>
  </si>
  <si>
    <t>COMPORTAMIENTO Y DESARROLLO ORGANIZACIONAL</t>
  </si>
  <si>
    <t>METODOLOGÍA DE LA INVESTIGACIÓN SOCIAL</t>
  </si>
  <si>
    <t>PRODUCCIÓN CULINARIA</t>
  </si>
  <si>
    <t>CALIDAD PARA SERVICIOS TURÍSTICOS</t>
  </si>
  <si>
    <t>LEGISLACIÓN TURÍSTICA Y AMBIENTAL</t>
  </si>
  <si>
    <t>ÉTICA Y RESPONSABILIDAD SOCIAL</t>
  </si>
  <si>
    <t>TEORÍA MICROECONÓMICA</t>
  </si>
  <si>
    <t>ESTADÍSTICA E INVESTIGACIÓN</t>
  </si>
  <si>
    <t>DOCTORADO</t>
  </si>
  <si>
    <t>DIVERSIDAD CULTURAL E INTERCULTURALIDAD</t>
  </si>
  <si>
    <t>LICENCIA</t>
  </si>
  <si>
    <t>V</t>
  </si>
  <si>
    <t>R</t>
  </si>
  <si>
    <t>D</t>
  </si>
  <si>
    <t xml:space="preserve">DISEÑO DE CIRCUITOS </t>
  </si>
  <si>
    <t>INGENIERO EN SISTEMAS INFORMÁTICOS</t>
  </si>
  <si>
    <t>MAGISTER EN INFORMÁTICA EDUCATIVA</t>
  </si>
  <si>
    <t>INGENIERA EN ECOTURISMO</t>
  </si>
  <si>
    <t>MAGISTER EN GESTIÓN INTERNACIONAL DE TURISMO</t>
  </si>
  <si>
    <t>LICENCIADO EN CIENCIAS DE LA EDUCACIÓN, FÍSICA Y MATEMÁTICAS</t>
  </si>
  <si>
    <t>MAGISTER EN DOCENCIA UNIVERSITARIA Y ADMINISTRACIÓN EDUCATIVA</t>
  </si>
  <si>
    <t>MAGISTER EN  COMUNICACIÓN CORPORATIVA</t>
  </si>
  <si>
    <t xml:space="preserve">LICENCIADA EN ADMINISTRACION DE EMPRESAS DE TURISMO Y HOTELERIA </t>
  </si>
  <si>
    <t xml:space="preserve">MAGISTER EN MARKETING DE DESTINOS Y PRODUCTOS TURISTICOS </t>
  </si>
  <si>
    <t xml:space="preserve">PLANEACIÓN ESTRATÉGICA  </t>
  </si>
  <si>
    <t>MAGISTER EN SEGURIDAD TELEMÁTICA</t>
  </si>
  <si>
    <t>TP</t>
  </si>
  <si>
    <t>PACHECO MENDOZA SILVIA ROSA</t>
  </si>
  <si>
    <t>LICENCIADA EN CIENCIAS DE LA EDUCACION ESPECIALIZACION EN INFORMATICA</t>
  </si>
  <si>
    <t>DOCTORA EN EDUCACION</t>
  </si>
  <si>
    <t>MAGISTER EN EDUCACION SUPERIOR</t>
  </si>
  <si>
    <t>PROYECTOS ECONÓMICOS</t>
  </si>
  <si>
    <t>TITULACIÓN I</t>
  </si>
  <si>
    <t>IDENTIDAD E IMAGEN CORPORATIVA</t>
  </si>
  <si>
    <t xml:space="preserve">MASTER EN CIENCIAS POLÍTICAS </t>
  </si>
  <si>
    <t>PREPARACIÓN, ELABORACIÓN, APLICACIÓN Y CALIFICACIÓN DE EXÁMENES, TRABAJOS Y PRÁCTICAS</t>
  </si>
  <si>
    <t>METODOLOGÍA DE LA INVESTIGACIÓN PARA INGENIERÍA</t>
  </si>
  <si>
    <t>INGENIERÍA DE REQUERIMIENTO</t>
  </si>
  <si>
    <t>COMUNICACIÓN TÉCNICA</t>
  </si>
  <si>
    <t>ÁLGEBRA LINEAL</t>
  </si>
  <si>
    <t>CÁLCULO INTEGRAL</t>
  </si>
  <si>
    <t>APLICACIONES DISTRIBUIDAS</t>
  </si>
  <si>
    <t>ANÁLISIS SOCIOECONÓMICO Y AMBIENTAL</t>
  </si>
  <si>
    <t>ORGANIZACIÓN DE EVENTOS TURISTICOS</t>
  </si>
  <si>
    <t>VESPERTINO</t>
  </si>
  <si>
    <t>ESTUDIO DE IMPACTOS AMBIENTALES</t>
  </si>
  <si>
    <t>ELABORACIÓN Y PRODUCCIÓN DE MENÚS</t>
  </si>
  <si>
    <t>SENDERIZACIÓN</t>
  </si>
  <si>
    <t>GESTIÓN DE DESTINOS TURISTICOS</t>
  </si>
  <si>
    <t>MATUTINO</t>
  </si>
  <si>
    <t>ADMINISTRACIÓN DE OPERACIONES</t>
  </si>
  <si>
    <t>TRABAJO DE TITULACIÓN I</t>
  </si>
  <si>
    <t>PRODUCCIÓN DE TELEVISIÓN</t>
  </si>
  <si>
    <t>ALDAZ CARDENAS JAIME WILFRIDO</t>
  </si>
  <si>
    <t>AGROPECUARIAS</t>
  </si>
  <si>
    <t>MEDICINA VETERINARIA</t>
  </si>
  <si>
    <t>ENFERMEDADES INFECCIOSAS I</t>
  </si>
  <si>
    <t>ENFERMEDADES INFECCIOSAS II</t>
  </si>
  <si>
    <t>MEDICINA INTERNA I</t>
  </si>
  <si>
    <t>MEDICINA VETERINARIA Y ZOOTECNIA</t>
  </si>
  <si>
    <t>5</t>
  </si>
  <si>
    <t>8</t>
  </si>
  <si>
    <t>CONTINGENCIA</t>
  </si>
  <si>
    <t>ALTUNA VÁSQUEZ JOSÉ LUIS</t>
  </si>
  <si>
    <t>ARREGUIN SAMANO MOISES</t>
  </si>
  <si>
    <t>BARRIONUEVO MAYORGA ALEJANDRA ELIZABETH</t>
  </si>
  <si>
    <t>BAYAS MOREJON ISIDRO FABIAN</t>
  </si>
  <si>
    <t>BONILLA JUAN ELOY</t>
  </si>
  <si>
    <t>CARRASCO MANCERO WASHINGTON ROLANDO</t>
  </si>
  <si>
    <t>CORDERO SALAZAR FRANCO BOLIVAR</t>
  </si>
  <si>
    <t>DONATO ORTIZ JORGE WASHINGTON</t>
  </si>
  <si>
    <t>ESPINOZA MORA KLEBER ESTUARDO</t>
  </si>
  <si>
    <t>FIERRO BORJA SONIA DEL CARMEN</t>
  </si>
  <si>
    <t>GAIBOR CHAVEZ JUAN ALBERTO</t>
  </si>
  <si>
    <t>GARCÍA MUÑOZ IVAN MARCELO</t>
  </si>
  <si>
    <t>GUILLIN NUÑEZ FREDY RODRIGO</t>
  </si>
  <si>
    <t>IZA IZA SANDRA PATRICIA</t>
  </si>
  <si>
    <t>JACOME PILCO CARLOS RODRIGO</t>
  </si>
  <si>
    <t>LUCIO QUINTANA ARACELI BEATRIZ</t>
  </si>
  <si>
    <t>MERINO PEÑAFIEL CLEMENCIA ODERAY</t>
  </si>
  <si>
    <t>MONAR GAVILANEZ NELSON ARTURO</t>
  </si>
  <si>
    <t>MONTALVO SILVA VINICIO ROLANDO</t>
  </si>
  <si>
    <t>MONTERO SILVA VICTOR DANILO</t>
  </si>
  <si>
    <t>MORENO MEJIA CARLOS ROBERTO</t>
  </si>
  <si>
    <t>PEZANTES CAMPOVERDE MANUEL TEODORO</t>
  </si>
  <si>
    <t>RAMON CURAY EDISON RIVELINO</t>
  </si>
  <si>
    <t>ROJAS ARELLANO MARCELO REMIGIO</t>
  </si>
  <si>
    <t>SALAS MUJICA LUIS XAVIER</t>
  </si>
  <si>
    <t>SALAZAR RAMOS SONIA MARIA DEL CARMEN</t>
  </si>
  <si>
    <t>SANAGUANO SALGUERO HERMINIA DEL ROSARIO</t>
  </si>
  <si>
    <t>SÁNCHEZ MORALES JOSÉ ANTONIO</t>
  </si>
  <si>
    <t>SILVA GARCÍA DAVID RODRIGO</t>
  </si>
  <si>
    <t>SOLANO GAIBOR JOSCELITO BOLIVAR</t>
  </si>
  <si>
    <t>TACO TACO CARLOS WILFRIDO</t>
  </si>
  <si>
    <t>VÁSQUEZ COLOMA HUGO FABIAN</t>
  </si>
  <si>
    <t>YÁNEZ GARCÍA ANGEL RODRIGO</t>
  </si>
  <si>
    <t>YÁNEZ SILVA DANILO FABIAN</t>
  </si>
  <si>
    <t>ZAPATA ILLANES OLMEDO</t>
  </si>
  <si>
    <t>AGROINDUSTRIAS</t>
  </si>
  <si>
    <t>MATERIA PRIMA VEGETAL Y ANIMAL</t>
  </si>
  <si>
    <t xml:space="preserve">GESTIÓN DE CALIDAD </t>
  </si>
  <si>
    <t>SEGURIDAD E INOCUIDAD ALIMENTARIA</t>
  </si>
  <si>
    <t>INGENIERÍA AGROINDUSTRIAL</t>
  </si>
  <si>
    <t>4</t>
  </si>
  <si>
    <t>UNICO</t>
  </si>
  <si>
    <t>INVESTIGACION OPERATIVA</t>
  </si>
  <si>
    <t>IMAGENOLOGÍA</t>
  </si>
  <si>
    <t xml:space="preserve">AGROPECUARIAS </t>
  </si>
  <si>
    <t>PRODUCCION Y SALUD DE ESPECIES MENORES I</t>
  </si>
  <si>
    <t>SALUD Y BIENESTAR DE LA FAUNA SILVESTRE</t>
  </si>
  <si>
    <t>MICROBIOLOGÍA</t>
  </si>
  <si>
    <t xml:space="preserve">MEDICINA VETERINARIA </t>
  </si>
  <si>
    <t>ANÁLISIS INSTRUMENTAL</t>
  </si>
  <si>
    <t>3</t>
  </si>
  <si>
    <t>ÁLGEBRA LINEAL Y TRIGONOMETRÍA</t>
  </si>
  <si>
    <t>1</t>
  </si>
  <si>
    <t>2</t>
  </si>
  <si>
    <t>AGRONOMÍA</t>
  </si>
  <si>
    <t>LABORATORIO CLÍNICO I</t>
  </si>
  <si>
    <t xml:space="preserve">CIRUGIA MENOR </t>
  </si>
  <si>
    <t>C</t>
  </si>
  <si>
    <t xml:space="preserve">ZOOLOGÍA GENERAL </t>
  </si>
  <si>
    <t>PRODUCCION Y SALUD BOVINA I</t>
  </si>
  <si>
    <t>10</t>
  </si>
  <si>
    <t xml:space="preserve">AGRONOMÍA </t>
  </si>
  <si>
    <t>ENTOMOLOGÍA</t>
  </si>
  <si>
    <t>PROTECCIÓN DE CULTIVOS</t>
  </si>
  <si>
    <t>FLORICULTURA II</t>
  </si>
  <si>
    <t>FITOPATOLOGÍA</t>
  </si>
  <si>
    <t>INGENIERÍA AGRONÓMICA</t>
  </si>
  <si>
    <t>7</t>
  </si>
  <si>
    <t>CULTIVOS TROPICALES</t>
  </si>
  <si>
    <t>CULTIVOS DE CLIMA TEMPLADO Y FRIO II</t>
  </si>
  <si>
    <t>AGRICULTURA ALTERNATIVA</t>
  </si>
  <si>
    <t xml:space="preserve">NUTRICIÓN VEGETAL </t>
  </si>
  <si>
    <t>EDAFOLOGÍA</t>
  </si>
  <si>
    <t>SISTEMAS DE PRODUCCIÓN AGRÍCOLA</t>
  </si>
  <si>
    <t>TRANSFERENCIA DE CALOR</t>
  </si>
  <si>
    <t xml:space="preserve">DISEÑO EXPERIMENTAL </t>
  </si>
  <si>
    <t>DIRECCIÓN DE TUTORÍAS SEGUIMIENTO Y EVALUACIÓN DE PRÁCTICAS O PASANTÍAS PRE-PROFESIONALES</t>
  </si>
  <si>
    <t>ÚNICO</t>
  </si>
  <si>
    <t xml:space="preserve">HISTOLOGÍA </t>
  </si>
  <si>
    <t>PATOLOGIA AVIAR</t>
  </si>
  <si>
    <t>PRODUCCIÓN Y SALUD AVÍCOLA I</t>
  </si>
  <si>
    <t>PRODUCCIÓN Y SALUD AVÍCOLA II</t>
  </si>
  <si>
    <t>9</t>
  </si>
  <si>
    <t>PROCESOS AGROINDUSTRIASLES I</t>
  </si>
  <si>
    <t xml:space="preserve">INGENIERIA DE PROCESOS </t>
  </si>
  <si>
    <t xml:space="preserve">BIOTECNOLOGÍA </t>
  </si>
  <si>
    <t>BIOINGENIERIA</t>
  </si>
  <si>
    <t>BIOLOGÍA</t>
  </si>
  <si>
    <t>BIOLOGÍA CELULAR</t>
  </si>
  <si>
    <t>COMUNICACIÓN ORAL Y ESCRITA</t>
  </si>
  <si>
    <t xml:space="preserve">EPISTEMOLOGÍA Y METODOLOGÍA DE LA INVESTIGACIÓN </t>
  </si>
  <si>
    <t>PREPARACIÓN, ELABORACIÓN, APLICACIÓN Y CALIFICACIÓN DE EXAMENES, TRABAJOS Y PRÁCTICAS</t>
  </si>
  <si>
    <t>QUÍMICA ORGÁNICA</t>
  </si>
  <si>
    <t>MICROBIOLOGÍA AGRÍCOLA</t>
  </si>
  <si>
    <t>BIOQUÍMICA</t>
  </si>
  <si>
    <t>CONSERVACIÓN DE SUELOS</t>
  </si>
  <si>
    <t>AGROECOLOGÍA</t>
  </si>
  <si>
    <t>BIOSEGURIDAD</t>
  </si>
  <si>
    <t>NUTRICIÓN ANIMAL</t>
  </si>
  <si>
    <t>ADMINISTRACION PECUARIA I</t>
  </si>
  <si>
    <t>ADMINISTRACIÓN  PECUARIA  II</t>
  </si>
  <si>
    <t>PASTOS Y FORRAJES</t>
  </si>
  <si>
    <t>METODOLOGÍA DE LA INVESTIGACIÓN CIENTÍFICA</t>
  </si>
  <si>
    <t>MANEJO POSCOSECHA</t>
  </si>
  <si>
    <t>DERECHOS HUMANOS CIUDADANIA Y BUEN VIVIR</t>
  </si>
  <si>
    <t>DISEÑO Y DESARROLLO DE NUEVOS PRODUCTOS</t>
  </si>
  <si>
    <t>PROCESOS TECNOLOGICOS</t>
  </si>
  <si>
    <t>OPERACIONES UNITARIAS</t>
  </si>
  <si>
    <t>A,B</t>
  </si>
  <si>
    <t>PRODUCCION Y SALUD DE ESPECIES MENORES II</t>
  </si>
  <si>
    <t xml:space="preserve">GENÉTICA ANIMAL </t>
  </si>
  <si>
    <t xml:space="preserve">BIOESTADÍSTICA </t>
  </si>
  <si>
    <t>PRODUCCIÓN Y SALUD OVINA - CAPRINO II</t>
  </si>
  <si>
    <t>FARMACOLOGÍA Y TOXICOLOGÍA</t>
  </si>
  <si>
    <t>PROYECTOS PECUARIOS I</t>
  </si>
  <si>
    <t>PROYECTOS PECUARIOS II</t>
  </si>
  <si>
    <t xml:space="preserve">EMPRENDIMIENTO,  LIDERAZGO,  E INNOVACION </t>
  </si>
  <si>
    <t>FITOMEJORAMIENTO</t>
  </si>
  <si>
    <t xml:space="preserve">GENÉTICA </t>
  </si>
  <si>
    <t xml:space="preserve"> DIRECCIÓN Y PARTICIPACIÓN PROYECTOS DE EXPERIMENTACIÓN E INNOVACIÓN DOCENTE  (RESP. PROY. LOMBRICULTURA)</t>
  </si>
  <si>
    <t>6</t>
  </si>
  <si>
    <t>ETOLOGIA Y BIENESTAR ANIMAL</t>
  </si>
  <si>
    <t>FISIOPATOLOGÍA</t>
  </si>
  <si>
    <t xml:space="preserve">PATOLOGÍA GENERAL </t>
  </si>
  <si>
    <t>BOTÁNICA</t>
  </si>
  <si>
    <t>BIOLOGÍA MOLECULAR I</t>
  </si>
  <si>
    <t>QUÍMICA INORGÁNICA</t>
  </si>
  <si>
    <t>ANÁLISIS DE PRODUCTOS AGROINDUSTRIASLES</t>
  </si>
  <si>
    <t>FRUTICULTURA II</t>
  </si>
  <si>
    <t xml:space="preserve">FRUTICULTURA </t>
  </si>
  <si>
    <t>BIOLOGÍA VEGETAL</t>
  </si>
  <si>
    <t>DESARROLLO DE TRABAJOS DE TITULACIÓN I</t>
  </si>
  <si>
    <t>PROYECTOS AGRÍCOLAS II</t>
  </si>
  <si>
    <t>AGROMÁTICA</t>
  </si>
  <si>
    <t>GEOMÁTICA</t>
  </si>
  <si>
    <t xml:space="preserve"> DIRECCIÓN Y PARTICIPACIÓN PROYECTOS DE EXPERIMENTACIÓN E INNOVACIÓN DOCENTE  (PROYECTO SEMILLAS)</t>
  </si>
  <si>
    <t xml:space="preserve">BIOLOGÍA </t>
  </si>
  <si>
    <t xml:space="preserve">EMBRIOLOGÍA </t>
  </si>
  <si>
    <t>FISIOLOGÍA VEGETAL</t>
  </si>
  <si>
    <t>POSCOSECHA</t>
  </si>
  <si>
    <t>ÉTICA</t>
  </si>
  <si>
    <t>ECONOMIA AGRÍCOLA</t>
  </si>
  <si>
    <t>MERCADEO Y COMERCIALIZACIÓN</t>
  </si>
  <si>
    <t xml:space="preserve">INGENIERÍA AGRÍCOLA </t>
  </si>
  <si>
    <t>DIRECCIÓN Y ELABORACIÓN DE TRABAJOS PARA LA OBTENCIÓN DEL TÍTULO</t>
  </si>
  <si>
    <t>DESARROLLO RURAL II</t>
  </si>
  <si>
    <t>REALIDAD SOCIOECONÓMICA CULTURAL Y ECOLOGICA</t>
  </si>
  <si>
    <t>REALIDAD NACIONAL</t>
  </si>
  <si>
    <t>EXTENCIÓN RURUAL</t>
  </si>
  <si>
    <t xml:space="preserve">DESARROLLO COMUNITARIO </t>
  </si>
  <si>
    <t xml:space="preserve">INSPECCIÓN SANITARIA </t>
  </si>
  <si>
    <t>HORTICULTURA II</t>
  </si>
  <si>
    <t>CULTIVOS TROPICALES II</t>
  </si>
  <si>
    <t xml:space="preserve">HORTICULTURA </t>
  </si>
  <si>
    <t>ARELLANO GUTIERREZ MARCO ANTONIO</t>
  </si>
  <si>
    <t>BOSQUEZ BARCENES VICTOR ALEJANDRO</t>
  </si>
  <si>
    <t>LOZADA ORTIZ JENNY PIEDAD</t>
  </si>
  <si>
    <t>MONAR SOLÓRZANO MANUEL MESIAS</t>
  </si>
  <si>
    <t xml:space="preserve">VELARDE ESCOBAR KRISTINA ESTEFANIA </t>
  </si>
  <si>
    <t>VERDEZOTO DEL SALTO LUIS FERNANDO</t>
  </si>
  <si>
    <t>LAGUACOTO</t>
  </si>
  <si>
    <t>INDUSTRIA DE LA CARNE II</t>
  </si>
  <si>
    <t>INDUSTRIA DE LA CELULOSA</t>
  </si>
  <si>
    <t>EVALUACIÓN SENSORIAL</t>
  </si>
  <si>
    <t>DISEÑO DE PLANTAS AGROINDUSTRIALES</t>
  </si>
  <si>
    <t>PRODUCTOS FUNCIONALES</t>
  </si>
  <si>
    <t>SEMIOLOGIA Y PROPEDEUTICA I</t>
  </si>
  <si>
    <t>SEMIOLOGÍA Y PROPEDÉUTICA I</t>
  </si>
  <si>
    <t>TERMODINÁMICA</t>
  </si>
  <si>
    <t>FÍSICAII</t>
  </si>
  <si>
    <t>PARASITOLOGÍA Y ENFERMEDADES PARASITARIAS</t>
  </si>
  <si>
    <t>PRESENCIAL</t>
  </si>
  <si>
    <t xml:space="preserve">PRESENCIAL </t>
  </si>
  <si>
    <t>INGENIERO AGRONOMO</t>
  </si>
  <si>
    <t>DEPARTAMENTO DE IDIOMAS</t>
  </si>
  <si>
    <t>1103996235</t>
  </si>
  <si>
    <t>NARVAEZ CARRIÓN CESAR RAFAEL</t>
  </si>
  <si>
    <t>MAGISTER EN PEDAGOGIA PARA LA ENSEÑANZA DEL INGLES COMO LENGUA EXTRANJERA</t>
  </si>
  <si>
    <t>LICENCIADO EN CIENCIAS DE LA EDUCACION MENCION INGLES</t>
  </si>
  <si>
    <t>MASTER OF ARTS IN ENGLISH</t>
  </si>
  <si>
    <t>0201826724</t>
  </si>
  <si>
    <t>VERDEZOTO CARRERA MIGUEL ANGEL</t>
  </si>
  <si>
    <t>1716293392</t>
  </si>
  <si>
    <t>PORTILLA JACOME JAIME AUGUSTO</t>
  </si>
  <si>
    <t>MAGISTER EN LINGUISTICA Y DIDACTICA DE LA ENSEÑANZA DE IDIOMAS EXTRANJEROS</t>
  </si>
  <si>
    <t>0201044468</t>
  </si>
  <si>
    <t>RODRIGUEZ VASCONEZ GALO GONZALO</t>
  </si>
  <si>
    <t>MASTER EN DOCENCIA CON MENCIÓN EN EDUCOMUNICACIÓN</t>
  </si>
  <si>
    <t>LICENCIADO EN CIENCIAS DE LA EDUCACIÓN, PROFESOR DE ENSEÑANZA MEDIA EN LA ESPECIALIZACIÓN DE IDIOMAS, INGLES Y FRANCES</t>
  </si>
  <si>
    <t>CEDULA</t>
  </si>
  <si>
    <t>DEDICACIÓN</t>
  </si>
  <si>
    <t xml:space="preserve">                                UNIVERSIDAD ESTATAL DE BOLIVAR</t>
  </si>
  <si>
    <t>BALLESTEROS JIMENEZ ROCIO DE LAS MERCEDES</t>
  </si>
  <si>
    <t>0201041621</t>
  </si>
  <si>
    <t>ABOGADO DE LOS TRIBUNALES Y JUZGADOS DE LA REPÚBLICA</t>
  </si>
  <si>
    <t>MAGISTER EN DERECHO DE FAMILIA MENCION EN MEDIACION Y ARBITRAJE FAMILIAR</t>
  </si>
  <si>
    <t>JURISPRUDENCIA</t>
  </si>
  <si>
    <t>DERECHO</t>
  </si>
  <si>
    <t xml:space="preserve">DERECHO NOTARIAL Y REGISTRAL </t>
  </si>
  <si>
    <t xml:space="preserve">DERECHO DE FAMILIA </t>
  </si>
  <si>
    <t>BAZANTES ESCOBAR WASHINGTON JAVIER</t>
  </si>
  <si>
    <t>ABOGADO DE LOS TRIBUNALES Y JUZGADOS DE LA REPUBLICA</t>
  </si>
  <si>
    <t xml:space="preserve">DERECHO PROCESAL PENAL I </t>
  </si>
  <si>
    <t xml:space="preserve">DERECHO PROCESAL PENAL II  </t>
  </si>
  <si>
    <t>BONILLA ALARCON LUIS ALFONSO</t>
  </si>
  <si>
    <t>0200909547</t>
  </si>
  <si>
    <t>DOCTOR EN JURISPRUDENCIA Y ABOGADO DE LOS TRIBUNALES Y JUZGADOS DE LA REPUBLICA</t>
  </si>
  <si>
    <t>MAGISTER EN DERECHO LABORAL Y SEGURIDAD SOCIAL INTERNACIONAL</t>
  </si>
  <si>
    <t xml:space="preserve">PRÁCTICA LABORAL </t>
  </si>
  <si>
    <t xml:space="preserve"> CABRERA VELEZ JUAN PABLO</t>
  </si>
  <si>
    <t>0603037045</t>
  </si>
  <si>
    <t>MAGISTER EN DERECHO PROCESAL MENCION DERECHO CIVIL</t>
  </si>
  <si>
    <t xml:space="preserve">DERECHO CIVIL III (SUCESIONES) </t>
  </si>
  <si>
    <t xml:space="preserve">DERECHO CIVIL IV (CONTRATOS Y OBLIGACIONES) </t>
  </si>
  <si>
    <t>CALERO JARAMILLO EDUARDO EFRAIN</t>
  </si>
  <si>
    <t>0201036456</t>
  </si>
  <si>
    <t>PRINCIPAL 5</t>
  </si>
  <si>
    <t>DOCTOR EN DERECHO</t>
  </si>
  <si>
    <t xml:space="preserve">FILOSOFÍA DEL DERECHO </t>
  </si>
  <si>
    <t xml:space="preserve">DERECHO CONSTITUCIONAL I </t>
  </si>
  <si>
    <t>CHAVEZ TACO MARCO VINICIO</t>
  </si>
  <si>
    <t>0201341724</t>
  </si>
  <si>
    <t>ABOGADO(A) DE LOS TRIBUNALES Y JUZGADOS DE LA REPUBLICA</t>
  </si>
  <si>
    <t>MAGISTER EN DERECHO PROCESAL MENCION DERECHO PENAL</t>
  </si>
  <si>
    <t xml:space="preserve">PRÁCTICA PROCESAL PENAL </t>
  </si>
  <si>
    <t xml:space="preserve">HISTORIA DE LAS CIENCIAS SOCIALES Y CAMBIOS SOCIALES </t>
  </si>
  <si>
    <t xml:space="preserve">HISTORIA SOCIAL MODERNA </t>
  </si>
  <si>
    <t xml:space="preserve">HISTORIA DE AMÉRICA LATINA </t>
  </si>
  <si>
    <t xml:space="preserve">HISTORIA DE LA FORMACIÓN SOCIAL ECUATORIANA 1 </t>
  </si>
  <si>
    <t>FLORES PILLAJO ROBERT ENRIQUE</t>
  </si>
  <si>
    <t>1712223674</t>
  </si>
  <si>
    <t xml:space="preserve">DOCTOR EN JURUSPRUDENCIA </t>
  </si>
  <si>
    <t>MAGISTER EN DERECHO CONSTITUCIONAL</t>
  </si>
  <si>
    <t xml:space="preserve">DERECHO CONSTITUCIONAL II </t>
  </si>
  <si>
    <t xml:space="preserve">CODIGO ORGANICO DE LA FUNCION JUDICIAL </t>
  </si>
  <si>
    <t>GAIBOR BECERRA ANGELICA MARIA</t>
  </si>
  <si>
    <t>0201581576</t>
  </si>
  <si>
    <t>MAGISTER EN DERECHO CIVIL Y PROCESAL CIVIL</t>
  </si>
  <si>
    <t xml:space="preserve">DERECHO CIVIL I (PERSONAS) </t>
  </si>
  <si>
    <t xml:space="preserve">DERECHO PROCESAL CIVIL I </t>
  </si>
  <si>
    <t>GARCÍA ALARCON EDGAR ENRIQUE</t>
  </si>
  <si>
    <t>0200621878</t>
  </si>
  <si>
    <t>PRINCIPAL 4 GRADO 1</t>
  </si>
  <si>
    <t>ABOGADO</t>
  </si>
  <si>
    <t xml:space="preserve">DERECHO FINANCIERO </t>
  </si>
  <si>
    <t xml:space="preserve">DERECHO ADMINISTRATIVO </t>
  </si>
  <si>
    <t>GAVILANEZ GUERRERO MIGUEL ANGEL</t>
  </si>
  <si>
    <t>0201719903</t>
  </si>
  <si>
    <t xml:space="preserve">MAGISTER EN DERECHO ADMINISTRATIVO </t>
  </si>
  <si>
    <t xml:space="preserve">PRÁCTICA ADMINISTRATIVA </t>
  </si>
  <si>
    <t>PROFESOR AUXILIAR</t>
  </si>
  <si>
    <t xml:space="preserve">ANTROPOLOGÍA JURÍDICA </t>
  </si>
  <si>
    <t xml:space="preserve">LEY DE CONTRATACIÓN PUBLICA </t>
  </si>
  <si>
    <t>DERECHO DE SEGURIDAD SOCIAL</t>
  </si>
  <si>
    <t>ORIENTACIÓN Y ACOMPAÑAMIENTO A ATRAVÉS DE TUTORIAS PRESENCIALES O VIRTUALES, INDIVIDUALES O GRUPALES</t>
  </si>
  <si>
    <t>NARANJO ESTRADA ANGEL TEODORO</t>
  </si>
  <si>
    <t>0200899813</t>
  </si>
  <si>
    <t>PRINCIPAL 1 GRADO 2</t>
  </si>
  <si>
    <t>DOCTOR EN JURISPRUDENCIA</t>
  </si>
  <si>
    <t>NOBOA LARREA GONZALO ENRIQUE</t>
  </si>
  <si>
    <t>0201107950</t>
  </si>
  <si>
    <t>PROFESOR AUXILIAR NIVEL 1 GRADO 1</t>
  </si>
  <si>
    <t>ABOGADO DE LOS TRIBUNALES DE JUSTICIA</t>
  </si>
  <si>
    <t xml:space="preserve">DERECHO CIVIL II (BIENES) </t>
  </si>
  <si>
    <t>NUÑEZ MINAYA OSCAR ROLANDO</t>
  </si>
  <si>
    <t>0200848521</t>
  </si>
  <si>
    <t>PRINCIPAL 3 GRADO 2</t>
  </si>
  <si>
    <t xml:space="preserve">EDUCACION FISICA </t>
  </si>
  <si>
    <t xml:space="preserve">DERECHO INDÍGENA </t>
  </si>
  <si>
    <t xml:space="preserve">CULTURA FÍSICA </t>
  </si>
  <si>
    <t xml:space="preserve">DERECHOS HUMANOS </t>
  </si>
  <si>
    <t>RUIZ ABRIL KARINA MARIANELA</t>
  </si>
  <si>
    <t>0201310067</t>
  </si>
  <si>
    <t xml:space="preserve">DERECHO PROCESAL CIVIL II  </t>
  </si>
  <si>
    <t>VELOZ SEGURA JAVIER ALONSO</t>
  </si>
  <si>
    <t>0201394806</t>
  </si>
  <si>
    <t xml:space="preserve">INTRODUCCIÓN AL DERECHO </t>
  </si>
  <si>
    <t xml:space="preserve">REALIDAD SOCIOECONOMICA Y CULTURAL </t>
  </si>
  <si>
    <t xml:space="preserve">DERECHO AGRARIO </t>
  </si>
  <si>
    <t xml:space="preserve">DERECHO AMBIENTAL </t>
  </si>
  <si>
    <t>YÁNEZ CARRASCO JUAN CARLOS</t>
  </si>
  <si>
    <t>0201432887</t>
  </si>
  <si>
    <t xml:space="preserve">PRÁCTICA PROCESAL CIVIL </t>
  </si>
  <si>
    <t>YÁNEZ OLALLA TELMO ELIAS</t>
  </si>
  <si>
    <t>0200576817</t>
  </si>
  <si>
    <t>DIURNO</t>
  </si>
  <si>
    <t>NOCTURNO</t>
  </si>
  <si>
    <t xml:space="preserve"> </t>
  </si>
  <si>
    <t xml:space="preserve">TEORÍA DEL DERECHO </t>
  </si>
  <si>
    <t xml:space="preserve">DERECHO ROMANO </t>
  </si>
  <si>
    <t xml:space="preserve">EXPRESION ORAL Y ESCRITA </t>
  </si>
  <si>
    <t xml:space="preserve">ORATORIA JURÍDICA </t>
  </si>
  <si>
    <t xml:space="preserve">PRÁCTICA INVESTIGATIVA PROBLEMAS GLOBALES </t>
  </si>
  <si>
    <t xml:space="preserve">PRÁCTICA INVESTIGATIVA PROBLEMAS LOCALES </t>
  </si>
  <si>
    <t xml:space="preserve">DERECHO PENAL I </t>
  </si>
  <si>
    <t xml:space="preserve">DERECHO PENAL III </t>
  </si>
  <si>
    <t xml:space="preserve">MEDICINA LEGAL </t>
  </si>
  <si>
    <t xml:space="preserve">REALIDAD NACIONAL </t>
  </si>
  <si>
    <t xml:space="preserve">OFIMÁTICA I </t>
  </si>
  <si>
    <t xml:space="preserve">OFIMATICA II </t>
  </si>
  <si>
    <t xml:space="preserve">ELABORACIÓN Y EVALUACIÓN DE PROYECTOS SOCIALES 2 </t>
  </si>
  <si>
    <t xml:space="preserve">PRÁCTICA TRIBUTARIA </t>
  </si>
  <si>
    <t>PRÁCTICA TRIBUTARIA</t>
  </si>
  <si>
    <t xml:space="preserve">DERECHO PENAL II </t>
  </si>
  <si>
    <t xml:space="preserve">HISTORIA DEL DERECHO II </t>
  </si>
  <si>
    <t xml:space="preserve">DERECHO INTERNACIONAL PRIVADO </t>
  </si>
  <si>
    <t xml:space="preserve">SOCIOLOGIA JURÍDICA </t>
  </si>
  <si>
    <t xml:space="preserve">SOCIOLOGÍA I </t>
  </si>
  <si>
    <t xml:space="preserve">ANTROPOLOGÍA </t>
  </si>
  <si>
    <t xml:space="preserve">TEORIAS DEL DESARROLLO II </t>
  </si>
  <si>
    <t xml:space="preserve">GLOBALIZACIÓN E IDENTIDADES </t>
  </si>
  <si>
    <t xml:space="preserve">HISTORIA DEL DERECHO I </t>
  </si>
  <si>
    <t xml:space="preserve">MEDIOS ALTERNATIVOS DE SOLUCIÓN DE CONFLICTOS </t>
  </si>
  <si>
    <t xml:space="preserve">DERECHO INTERNACIONAL PÚBLICO I </t>
  </si>
  <si>
    <t>DERECHO INTERNACIONAL PÚBLICO I</t>
  </si>
  <si>
    <t xml:space="preserve">DERECHO INTERNACIONAL PÚBLICO II </t>
  </si>
  <si>
    <t xml:space="preserve">DERECHO LABORAL </t>
  </si>
  <si>
    <t xml:space="preserve">UNIVERSIDAD ETICA E INSTITUCIONALIDAD </t>
  </si>
  <si>
    <t xml:space="preserve">CRIMINOLOGÍA </t>
  </si>
  <si>
    <t xml:space="preserve">CRIMINALÍSTICA </t>
  </si>
  <si>
    <t xml:space="preserve">CONSTITUCIÓN DE LA REPÚBLICA </t>
  </si>
  <si>
    <t xml:space="preserve">METODOLOGÍA DE INVESTIGACIÓN </t>
  </si>
  <si>
    <t xml:space="preserve">RAZONAMIENTO MATEMÁTICO </t>
  </si>
  <si>
    <t xml:space="preserve">ESTADISTICA I </t>
  </si>
  <si>
    <t xml:space="preserve">ESTADISTICA II </t>
  </si>
  <si>
    <t xml:space="preserve">DERECHO MERCANTIL </t>
  </si>
  <si>
    <t xml:space="preserve">INTRODUCCIÓN A LA ECONOMÍA </t>
  </si>
  <si>
    <t xml:space="preserve">ECONOMÍA POLÍTICA I </t>
  </si>
  <si>
    <t xml:space="preserve">ECONOMÍA POLÍTICA II </t>
  </si>
  <si>
    <t xml:space="preserve">TEORÍA POLÍTICA </t>
  </si>
  <si>
    <t xml:space="preserve">SOCIOLOGÍA POLÍTICA </t>
  </si>
  <si>
    <t xml:space="preserve">SOCIOLOGÍA II </t>
  </si>
  <si>
    <t xml:space="preserve">SOCIOLOGÍA IV </t>
  </si>
  <si>
    <t xml:space="preserve">SOCIOLOGÍA URBANA </t>
  </si>
  <si>
    <t xml:space="preserve">SOCIOLOGÍA RURAL </t>
  </si>
  <si>
    <t>TEORIAS DEL DESARROLLO I</t>
  </si>
  <si>
    <t xml:space="preserve">DERECHO TRIBUTARIO </t>
  </si>
  <si>
    <t xml:space="preserve">PRACTICA INVESTIGATIVA PROBLEMAS NACIONALES </t>
  </si>
  <si>
    <t>BARRAGAN AROCA GREY IRENE</t>
  </si>
  <si>
    <t>DOMINGUEZ SÁNCHEZ CARLOS MANUEL</t>
  </si>
  <si>
    <t>FIERRO BOSQUEZ MARIA JOSÉ</t>
  </si>
  <si>
    <t>GAIBOR GONZALEZ MARIELA ISABEL</t>
  </si>
  <si>
    <t>GUERRERO GUERRERO DOLORES LIBIA ESTHELA</t>
  </si>
  <si>
    <t>IÑIGUEZ JIMENEZ GLORIA PIEDAD</t>
  </si>
  <si>
    <t>LOPEZ BRAVO OSWALDO ERNESTO</t>
  </si>
  <si>
    <t>LOPEZ PAREDES SILVANA XIMENA</t>
  </si>
  <si>
    <t>MITE CARDENAS GLADYS VANESSA</t>
  </si>
  <si>
    <t>MOSSO ORTIZ MARY CONSUELO</t>
  </si>
  <si>
    <t>MUÑOZ NARANJO MAURA DEL ROCIO</t>
  </si>
  <si>
    <t>NARANJO CHAVEZ GLADYS MAGDALENA</t>
  </si>
  <si>
    <t>NOBOA FLORES GINO  GUILLERMO ALONSO</t>
  </si>
  <si>
    <t>OCAMPO LEON CARLOS SANPEDRO</t>
  </si>
  <si>
    <t>OLALLA GARCÍA MARIA HUMBELINA</t>
  </si>
  <si>
    <t>PAREDES SINCHE NORMA NANCY</t>
  </si>
  <si>
    <t>PAUCAR CAMACHO JOSÉ ABELARDO</t>
  </si>
  <si>
    <t>PAZMIÑO ZABALA CESAR AUGUSTO</t>
  </si>
  <si>
    <t>RAMIREZ CHIMBO CARLOS FABIAN</t>
  </si>
  <si>
    <t>REA GUAMAN MERY ROCIO</t>
  </si>
  <si>
    <t>REMACHE AGUALONGO LOURDES MORAYMA</t>
  </si>
  <si>
    <t>SÁNCHEZ FRANCO PAÚL OSWALDO</t>
  </si>
  <si>
    <t>VILLACIS TACO LUIS HERNÁN</t>
  </si>
  <si>
    <t>VILLACIS VILLEGAS VILMA ELIZABETH</t>
  </si>
  <si>
    <t>1754292405</t>
  </si>
  <si>
    <t>0201535549</t>
  </si>
  <si>
    <t>1001293396</t>
  </si>
  <si>
    <t>0201853363</t>
  </si>
  <si>
    <t>0201273158</t>
  </si>
  <si>
    <t>0200649614</t>
  </si>
  <si>
    <t>0913246740</t>
  </si>
  <si>
    <t>0200894863</t>
  </si>
  <si>
    <t>0603171166</t>
  </si>
  <si>
    <t>0201565777</t>
  </si>
  <si>
    <t>0200849586</t>
  </si>
  <si>
    <t>0200822161</t>
  </si>
  <si>
    <t>0200896785</t>
  </si>
  <si>
    <t>0200720142</t>
  </si>
  <si>
    <t>0201032968</t>
  </si>
  <si>
    <t>0201581410</t>
  </si>
  <si>
    <t>0201380300</t>
  </si>
  <si>
    <t>1802889160</t>
  </si>
  <si>
    <t>0200532760</t>
  </si>
  <si>
    <t>0201344470</t>
  </si>
  <si>
    <t>0201337391</t>
  </si>
  <si>
    <t>0200957330</t>
  </si>
  <si>
    <t>1707759682</t>
  </si>
  <si>
    <t>0201565280</t>
  </si>
  <si>
    <t>0906181243</t>
  </si>
  <si>
    <t>AUXILIAR NIVEL 2 GRADO 1</t>
  </si>
  <si>
    <t>PRINCIPAL 1 GRADO 6</t>
  </si>
  <si>
    <t>PRINCIPAL 8</t>
  </si>
  <si>
    <t>PRINCIPAL 2 GRADO 2</t>
  </si>
  <si>
    <t>AGREGADO NIVEL 2 GRADO 4</t>
  </si>
  <si>
    <t>INGENIERA EN ADMINISTRACION PARA DESASTRES Y GESTION DEL RIESGO</t>
  </si>
  <si>
    <t>LICENCIADA EN PSICOLOGIA</t>
  </si>
  <si>
    <t>LICENCIADA EN CIENCIAS DE LA ENFERMERÍA</t>
  </si>
  <si>
    <t>INGENIERA AGRONOMO</t>
  </si>
  <si>
    <t>LICENCIADO EN ADMINISTRACION DE DESASTRES; INGENIERO EN ADMINISTRACION PARA DESASTRES Y GESTIÓN DEL RIESGO</t>
  </si>
  <si>
    <t>LICENCIADA EN CIENCIAS DE LA ENFERMERIA</t>
  </si>
  <si>
    <t xml:space="preserve">LICENCIADA EN CIENCIAS DE LA ENFERMERÍA </t>
  </si>
  <si>
    <t>INGENIERO CIVIL</t>
  </si>
  <si>
    <t>INGENIERO EN ADMINISTRACION PARA DESASTRES Y GESTIÓN DEL RIESGO</t>
  </si>
  <si>
    <t>ARQUITECTO</t>
  </si>
  <si>
    <t>INGENIERO EN ADMINISTRACION DE EMPRESAS</t>
  </si>
  <si>
    <t>LICENCIADA EN ENFERMERÍA</t>
  </si>
  <si>
    <t>INGENIERO EN  ADMINISTRACION PARA DESASTRES Y GESTIÓN EN  RIESGOS</t>
  </si>
  <si>
    <t>DOCTOR EN MEDICINA Y CIRUGIA</t>
  </si>
  <si>
    <t>INGENIERO GEOGRAFO Y DEL MEDIO AMBIENTE</t>
  </si>
  <si>
    <t>SALUD</t>
  </si>
  <si>
    <t xml:space="preserve">ADMINISTRACIÓN PARA DESASTRES Y GESTIÓN DE RIESGOS </t>
  </si>
  <si>
    <t>MAGISTER EN GESTION DE RIESGOS Y DESASTRES</t>
  </si>
  <si>
    <t>ADMINISTRACIÓN PARA DESASTRES Y GESTIÓN DE RIESGOS</t>
  </si>
  <si>
    <t>EVALUACIÓN DE RIESGO II</t>
  </si>
  <si>
    <t xml:space="preserve"> SISTEMA DE MANEJO DE DESASTRES II</t>
  </si>
  <si>
    <t xml:space="preserve">INGENIERO FORESTAL </t>
  </si>
  <si>
    <t xml:space="preserve">ENFERMERÍA </t>
  </si>
  <si>
    <t>MAGISTER EN NUEROPSICOLOGÍA CLÍNICA Y REHABILITACIÓN EN NEUROPSICOLÓGICA</t>
  </si>
  <si>
    <t xml:space="preserve">PSICOLOGÍA APLICADA AL CUIDADO </t>
  </si>
  <si>
    <t xml:space="preserve">CIENCIAS DE LA CONDUCTA </t>
  </si>
  <si>
    <t xml:space="preserve">TERAPIA FÍSICA </t>
  </si>
  <si>
    <t>SOCIOANTROPOLOGÍA</t>
  </si>
  <si>
    <t>ENFERMERÍA</t>
  </si>
  <si>
    <t xml:space="preserve">SOCIOANTROPOLOGÍA </t>
  </si>
  <si>
    <t>BASES TEÓRICAS Y EPISTEMOLOGÍA DEL CUIDADO</t>
  </si>
  <si>
    <t xml:space="preserve">DIDÁCTICA </t>
  </si>
  <si>
    <t>DIRECCIÓN DE TUTORÍAS SEGUIMIENTO Y EVALUACIÓN DE PRÁCTICAS O PASANTÍAS PRE-PROFESIONALES (PRÁCTICAS EN UNIDADES DE SALUD (APE))</t>
  </si>
  <si>
    <t>MAGISTER EN SALUD CON ENFOQUE DE ECOSISTEMA</t>
  </si>
  <si>
    <t xml:space="preserve">PROYECTOS EN SALUD Y ENFERMERIA </t>
  </si>
  <si>
    <t>MAGISTER EN DESARROLLO RURAL</t>
  </si>
  <si>
    <t>DESARROLLO LOCAL I</t>
  </si>
  <si>
    <t>DESARROLLO LOCAL III</t>
  </si>
  <si>
    <t>DIDÁCTICA</t>
  </si>
  <si>
    <t>RESPONSABILIDAD SOCIAL Y ETICA</t>
  </si>
  <si>
    <t>METODOLOGÍA DE LA INVESTIGACIÓN CIENTÍFICA III</t>
  </si>
  <si>
    <t>MAGISTER EN GERENCIA DE SALUD PARA EL DESARROLLO LOCAL</t>
  </si>
  <si>
    <t xml:space="preserve">INVESTIGACION CIENTIFICA Y ENFERMERIA BASADA EN EVIDENCIAS </t>
  </si>
  <si>
    <t xml:space="preserve">ADMINSTRACIÓN DE  LOS SERVICIOS DE SALUD Y ENFERMERIA </t>
  </si>
  <si>
    <t>MAGISTER EN ENFERMERIA</t>
  </si>
  <si>
    <t>ENFERMERÍA BÁSICA</t>
  </si>
  <si>
    <t>ENFERMERIA EN SALUD REPRODUCTIVA II</t>
  </si>
  <si>
    <t>APC</t>
  </si>
  <si>
    <t>MAGISTER EN GERENCIA EN SALUD PARA EL DESARROLLO LOCAL</t>
  </si>
  <si>
    <t>ADMINISTRACIÓN Y GESTIÓN DEL CUIDADO ENFERMERO</t>
  </si>
  <si>
    <t>MAGISTER EN GERENCIA EN SALUD</t>
  </si>
  <si>
    <t xml:space="preserve">ADMINISTRACIÓN DE LOS SERVICIOS DE SALUD Y ENFERMERÍA </t>
  </si>
  <si>
    <t>ÉTICA Y LEGISLACIÓN</t>
  </si>
  <si>
    <t xml:space="preserve">EXPRESIÓN ORAL Y ESCRITA </t>
  </si>
  <si>
    <t>COMUNICACIÓN E INFORMACIÓN</t>
  </si>
  <si>
    <t>LENGUAJE Y COMUNICACIÓN EN SALUD</t>
  </si>
  <si>
    <t>ENFERMERIA CLÍNICA DEL ADULTO Y ADULTO MAYOR</t>
  </si>
  <si>
    <t xml:space="preserve">SALUD MENTAL Y ENFERMERIA PSIQUIATRICA </t>
  </si>
  <si>
    <t>ENFERMERÍA COMUNITARIA II</t>
  </si>
  <si>
    <t>DOCTOR EN DESARROLLO LOCAL Y TERRITORIO</t>
  </si>
  <si>
    <t>DESARROLLO LOCAL II</t>
  </si>
  <si>
    <t>EVALUACIÓN DE RIESGO III</t>
  </si>
  <si>
    <t>MAGISTER EN GERENCIA DE PROYECTOS  EDUCATIVOS Y SOCIALES</t>
  </si>
  <si>
    <t>PROYECTOS IV</t>
  </si>
  <si>
    <t>PROYECTOS III</t>
  </si>
  <si>
    <t>METODOLOGIA DE LA INVESTIGACION I</t>
  </si>
  <si>
    <t>MAGISTER EN ENFERMERÍA QUIRURGICA</t>
  </si>
  <si>
    <t>METODOLOGÍA DE LOS CUIDADOS DE ENFERMERÍA</t>
  </si>
  <si>
    <t xml:space="preserve">SALUD </t>
  </si>
  <si>
    <t>ENFERMERIA QUIRURGÍCA DEL ADULTO Y ADULTO MAYOR</t>
  </si>
  <si>
    <t>CULTURA FÍSICA I</t>
  </si>
  <si>
    <t xml:space="preserve">CULTURA FÍSICA II </t>
  </si>
  <si>
    <t>MAGISTER EN GESTIÓN DEL RIESGO Y DESASTRES</t>
  </si>
  <si>
    <t>AMENAZAS II</t>
  </si>
  <si>
    <t>SEGURIDAD INDUSTRIAL   I</t>
  </si>
  <si>
    <t>SEGURIDAD INDUSTRIAL   II</t>
  </si>
  <si>
    <t xml:space="preserve">MORFOFISIOLOGIA </t>
  </si>
  <si>
    <t>MESTRE EM GEOGRAFIA</t>
  </si>
  <si>
    <t>SISTEMA INFORMACIÓN GEOGRÁFICA I</t>
  </si>
  <si>
    <t>SISTEMA INFORMACIÓN GEOGRÁFICA II</t>
  </si>
  <si>
    <t>SISTEMA INFORMACIÓN GEOGRÁFICA III</t>
  </si>
  <si>
    <t>ADMINISTRACIÓN DE SERVICIOS DE SALUD Y ENFERMERÍA II</t>
  </si>
  <si>
    <t>ENFERMERIA BASICA</t>
  </si>
  <si>
    <t>PEDAGOGIA DEL CUIDADO</t>
  </si>
  <si>
    <t>METODOLOGIA DE LA INVESTIGACION CIENTIFICA II</t>
  </si>
  <si>
    <t xml:space="preserve">FARMACOLOGÍA </t>
  </si>
  <si>
    <t xml:space="preserve">ENFERMERÍA COMUNITARIA II </t>
  </si>
  <si>
    <t xml:space="preserve">SEMIOLOGÍA </t>
  </si>
  <si>
    <t>FISIOLOGÍA</t>
  </si>
  <si>
    <t>ESTADISTICA DESCRIPTIVA</t>
  </si>
  <si>
    <t>IMPACTOS AMBIENTALES II</t>
  </si>
  <si>
    <t>BIOFISICA</t>
  </si>
  <si>
    <t>ANDRADE SANTAMARIA JORGE VLADIMIR</t>
  </si>
  <si>
    <t>0201339975</t>
  </si>
  <si>
    <t>LICENCIADO EN CIENCIAS DE LA EDUCACION ESPECIALIDAD LITERATURA Y CASTELLANO;DOCTOR EN CIENCIAS DE LA EDUCACION MENCION: INVESTIGACION EDUCATIVA</t>
  </si>
  <si>
    <t>EDUCACIÓN</t>
  </si>
  <si>
    <t>BONILLA ROLDÁN MARÍA DE LOS ÁNGELES</t>
  </si>
  <si>
    <t>CARDENAS BENAVIDES JONATHAN PATRICIO</t>
  </si>
  <si>
    <t>0201668779</t>
  </si>
  <si>
    <t>INGINIERO EN INFORMATICA Y CIENCIAS DE LA COMPUTACIÓN</t>
  </si>
  <si>
    <t>MAGISTER EN INFORMATICA EMPRESARIAL</t>
  </si>
  <si>
    <t>GUZMAN BARCENES VICENTE BOLIVAR</t>
  </si>
  <si>
    <t>LOMBEIDA CARBALLO MIGUEL</t>
  </si>
  <si>
    <t>LOPEZ QUINCHA MARTHA</t>
  </si>
  <si>
    <t>LUCIO QUINTANA AMARILIS DEL PILAR</t>
  </si>
  <si>
    <t>MARMOL ESCOBAR OLMEDO JAVIER</t>
  </si>
  <si>
    <t>MORENO DEL POZO GUIDO FRANCISCO</t>
  </si>
  <si>
    <t>NUÑEZ JIMENEZ VICTOR HUGO</t>
  </si>
  <si>
    <t>PAREDES VALLEJOS MARCO JACINTO</t>
  </si>
  <si>
    <t>PINOS MORALES GEOFRE JAVIER</t>
  </si>
  <si>
    <t>MASTER EN PEDAGOGÍA DE LA MATEMÁTICA</t>
  </si>
  <si>
    <t>RAMOS ORTIZ RUTH CECILIA</t>
  </si>
  <si>
    <t>SALCEDO LUCIO FRANCISCO DAVID</t>
  </si>
  <si>
    <t>TORRES VALENCIA LINCOLN JOSÉ</t>
  </si>
  <si>
    <t>FUENTES SEISDEDOS LIANA</t>
  </si>
  <si>
    <t>CULQUI CHICAIZA CESAR OSWALDO</t>
  </si>
  <si>
    <t>0201104296</t>
  </si>
  <si>
    <t>INGENIERO ZOOTECNISTA</t>
  </si>
  <si>
    <t>DOCTOR EN CIENCIAS VETERINARIAS</t>
  </si>
  <si>
    <t>1802538056</t>
  </si>
  <si>
    <t>INGENIERO AGROINDUSTRIAL</t>
  </si>
  <si>
    <t>MASTER UNIVERSITARIO EN CALIDAD, DESARROLLO E INNOVACION DE ALIMENTOS POR LA UNIVERSIDAD DE VALLADOLID</t>
  </si>
  <si>
    <t>1804156089</t>
  </si>
  <si>
    <t xml:space="preserve">MEDICA VETERINARIO Y ZOOTECNISTA </t>
  </si>
  <si>
    <t>MAGISTER EN PRODUCCIÓN ANIMAL</t>
  </si>
  <si>
    <t>0201811916</t>
  </si>
  <si>
    <t>DOCTOR EN BIOTECNOLOGÍA PHD</t>
  </si>
  <si>
    <t>0201159944</t>
  </si>
  <si>
    <t>0201567096</t>
  </si>
  <si>
    <t>0200893436</t>
  </si>
  <si>
    <t>DOCTOR EN MEDICINA VETERINARIA Y ZOOTECNIA</t>
  </si>
  <si>
    <t>MAGISTER EN CLINICA Y CIRUGIA CANINA</t>
  </si>
  <si>
    <t>1102759329</t>
  </si>
  <si>
    <t xml:space="preserve">PROFESOR AUXILIAR NIVEL 2 GRADO 2 </t>
  </si>
  <si>
    <t>MAGISTER EN PRODUCCION ANIMAL CON ENFASIS EN CARNE Y LECHE</t>
  </si>
  <si>
    <t>1801964550</t>
  </si>
  <si>
    <t>MAGISTER  EN GERENCIA DE EMPRESAS AGROPECUARIAS</t>
  </si>
  <si>
    <t>0200989630</t>
  </si>
  <si>
    <t>MAGISTER EN PRODUCCION AGRICOLA SUSTENTABLE</t>
  </si>
  <si>
    <t>0201084712</t>
  </si>
  <si>
    <t>INGENIERA AGRONOMA</t>
  </si>
  <si>
    <t>0201051687</t>
  </si>
  <si>
    <t>DOCTOR EN SALUD COLECTIVA, AMBIENTE Y SOCIEDAD</t>
  </si>
  <si>
    <t>0201093960</t>
  </si>
  <si>
    <t>MAGISTER EN DOCENCIA Y CURRICULO PARA LA EDUCACION SUPERIOR</t>
  </si>
  <si>
    <t>0201091493</t>
  </si>
  <si>
    <t>MAGISTER EN AVICULTURA</t>
  </si>
  <si>
    <t>DOCTOR EN CIENCIAS DE LA EDUCACION MENCION  INVESTIGACION EDUCATIVA</t>
  </si>
  <si>
    <t>0200912715</t>
  </si>
  <si>
    <t>1802268399</t>
  </si>
  <si>
    <t>INGENIERA EN ALIMENTOS</t>
  </si>
  <si>
    <t>MAGISTER EN AGROINDUSTRIA Y NEGOCIOS</t>
  </si>
  <si>
    <t>0200715811</t>
  </si>
  <si>
    <t>DOCTOR EN CIENCIAS MENCION BIOTECNOLOGIA</t>
  </si>
  <si>
    <t>0200789808</t>
  </si>
  <si>
    <t>LICENCIADO EN CIENCIAS DE LA EDUCACION PROFESOR DE ENSENANZA MEDIA EN LA ESPECIALIZACION  DE EDUCACION FISICA</t>
  </si>
  <si>
    <t>MASTER EN PEDAGOGIA PROFESIONAL</t>
  </si>
  <si>
    <t>0200511269</t>
  </si>
  <si>
    <t>LICENCIADA EN CIENCIAS DE LA EDUCACION MENCION EDUCACION PARVULARIA</t>
  </si>
  <si>
    <t>MAGISTER EN CIENCIAS DE LA EDUCACION MENCION EDUCACION PARVULARIA</t>
  </si>
  <si>
    <t>0200998219</t>
  </si>
  <si>
    <t>LICENCIADA EN CIENCIAS DE LA EDUCACION PROFESORA DE ENSENANZA SECUNDARIA EN LA ESPECIALIZACION DE FISICA Y MATEMATICAS</t>
  </si>
  <si>
    <t>MAGISTER EN INFORMATICA EDUCATIVA Y MULTIMEDIOS</t>
  </si>
  <si>
    <t>0201092152</t>
  </si>
  <si>
    <t>INGENIERO  AGRONOMO</t>
  </si>
  <si>
    <t>DOCTORA EN CIENCIAS PEDAGOGICAS</t>
  </si>
  <si>
    <t>0200843662</t>
  </si>
  <si>
    <t>LICENCIADO EN INFORMATICA EDUCATIVA, LICENCIADO EN CULTURA FISICA DEPORTES Y RECREACION</t>
  </si>
  <si>
    <t>MAGISTER EN GERENCIA EDUCATIVA, MAGISTER EN CULTURRA FISICA Y ENTRENAMIENTO DEPORTIVO</t>
  </si>
  <si>
    <t>0600869036</t>
  </si>
  <si>
    <t>PROFESOR TITULAR PRINCIPAL NIVEL 1 GRADO 6(REVALORIZACION)</t>
  </si>
  <si>
    <t>DOCTORA EN QUIMICA</t>
  </si>
  <si>
    <t>DOCTORA EN CIENCIAS AMBIENTALES</t>
  </si>
  <si>
    <t>0201091410</t>
  </si>
  <si>
    <t xml:space="preserve">INGENIERO ZOOTECNISTA </t>
  </si>
  <si>
    <t>MAGISTER EN EDUCACIÓN AGROPECUARIA MENCION DESARROLLO SOSTENIBLE</t>
  </si>
  <si>
    <t>0201089836</t>
  </si>
  <si>
    <t>0201185584</t>
  </si>
  <si>
    <t>0201060449</t>
  </si>
  <si>
    <t>LICENCIADO EN CIENCIAS DE LA EDUCACION  ESPECIALIZACION EDUCACION FISICA DEPORTES Y RECREACION ABOGADO DE LAREPUBLCA</t>
  </si>
  <si>
    <t>1802080026</t>
  </si>
  <si>
    <t>INGENIERO EN ALIMENTOS</t>
  </si>
  <si>
    <t>0201314432</t>
  </si>
  <si>
    <t>DOCTOR EN PSICOLOGIA</t>
  </si>
  <si>
    <t>MAGISTER EN CIENCIAS PSICOLOGICAS CON MENCION EN PSICOTERAPIA</t>
  </si>
  <si>
    <t>1001581857</t>
  </si>
  <si>
    <t>LICENCIADO EN QUIMICA Y BIOLOGIA</t>
  </si>
  <si>
    <t>DOCTOR EN CIENCIAS PEDAGOGICAS</t>
  </si>
  <si>
    <t>1102425889</t>
  </si>
  <si>
    <t>AUXILIAR NIVEL2 GRADO 2</t>
  </si>
  <si>
    <t>1102812607</t>
  </si>
  <si>
    <t>MAGISTER EN GERENCIA DE EMPRESAS AGROPECUARIAS</t>
  </si>
  <si>
    <t>0200525665</t>
  </si>
  <si>
    <t>DOCTOR EN CIENCIAS DE LA EDUCACION ESPECIALIDAD ADMINISTRACION Y SUPERVISION EDUCATIVA</t>
  </si>
  <si>
    <t>MASTER EN GERENCIA EDUCATIVA</t>
  </si>
  <si>
    <t>0200892164</t>
  </si>
  <si>
    <t>MAGISTER EN AGROECOLOGÍA Y MEDIO AMBIENTE</t>
  </si>
  <si>
    <t>0801239369</t>
  </si>
  <si>
    <t>MAGISTER EN GERENCIA DE SERVICIOS DE SALUD</t>
  </si>
  <si>
    <t>0200933067</t>
  </si>
  <si>
    <t>1802006732</t>
  </si>
  <si>
    <t>LICENCIADO EN CIENCIAS DE LA EDUCACION ESPECIALIZACION EDUCACION FISICA DEPORTES Y RECREACION</t>
  </si>
  <si>
    <t>0601587280</t>
  </si>
  <si>
    <t>PROFESOR PRINCIPAL NIVEL 1 GRADO 6 TC</t>
  </si>
  <si>
    <t>1801537984</t>
  </si>
  <si>
    <t>0201600327</t>
  </si>
  <si>
    <t>0200713485</t>
  </si>
  <si>
    <t>1706747076</t>
  </si>
  <si>
    <t>INGENIERO EN ADMINISTRACIÓN DE PRODUCTOS AGROPECUARIOS</t>
  </si>
  <si>
    <t>MAGISTER EN GESTIÓN DE PROYECTOS SOCIOPRODUCTIVOS</t>
  </si>
  <si>
    <t>0200892776</t>
  </si>
  <si>
    <t>LICENCIADO EN CIENCIAS DE LA EDUCACION ESPECIALIDAD SUPERVISION Y ADMINISTRACION EDUCATIVA</t>
  </si>
  <si>
    <t>MAGISTER EN EDUCACION INICIAL</t>
  </si>
  <si>
    <t>0200852523</t>
  </si>
  <si>
    <t>MAGISTER EN GERENCIA DE PROYECTOS EDUCATIVOS Y SOCIALES</t>
  </si>
  <si>
    <t>0200502227</t>
  </si>
  <si>
    <t>MAGISTER SCIENTIAE EN EXTENSION AGROPECUARIA</t>
  </si>
  <si>
    <t>0201168754</t>
  </si>
  <si>
    <t>0200574515</t>
  </si>
  <si>
    <t>VILLACIS MONAR LUIS RICARDO</t>
  </si>
  <si>
    <t>0200802932</t>
  </si>
  <si>
    <t>DOCTOR EN ADMINISTRACION Y GESTION PUBLICA</t>
  </si>
  <si>
    <t>MASTER EN GERENCIA EMPRESARIAL (MBA)</t>
  </si>
  <si>
    <t>DIRECCIÓN Y TUTORÍA DE TRABAJOS PARA LA OBTENCIÓN DEL TÍTULO, CON EXCEPCIÓN DE TESIS DOCTORALES O DE MAESTRÍAS DE INVESTIGACIÓN</t>
  </si>
  <si>
    <t>VISTIN MENA GORQUI ELISALDE</t>
  </si>
  <si>
    <t>0200719243</t>
  </si>
  <si>
    <t>ZAVALA CARDENAS ERNESTO PAUL</t>
  </si>
  <si>
    <t>0201351046</t>
  </si>
  <si>
    <t>LICENCIADO EN CIENCIAS DE LA EDUCACION MENCION INFORMATICA EDUCATIVA</t>
  </si>
  <si>
    <t>MAESTRIA EN INFORMATICA EDUCATIVA</t>
  </si>
  <si>
    <t xml:space="preserve">GRUEZO GONZALEZ CARLOS ALFREDO </t>
  </si>
  <si>
    <t>ALMEIDA VACA MARIA LORENA</t>
  </si>
  <si>
    <t>REDISEÑO</t>
  </si>
  <si>
    <t>BAYAS ROMERO EDGAR LENIN</t>
  </si>
  <si>
    <t>LICENCIADO EN CIENCIAS DE LA EDUCACION MENCION EDUCACION BASICA</t>
  </si>
  <si>
    <t>MASTER UNIVERSITARIO EN FORMACION INTERNACIONAL ESPECIALIZADA DEL PROFESORADO ESPECIALIDAD EN LENGUA Y LITERATURA</t>
  </si>
  <si>
    <t>BONILLA MOREJON DIEGO MARCELO</t>
  </si>
  <si>
    <t>MASTER EN DERECHO CON ORIENTACION EN DERECHO CONSTITUCIONAL Y DERECHOS HUMANOS</t>
  </si>
  <si>
    <t>ANTIGUA</t>
  </si>
  <si>
    <t>CHACON ABARCA MARIA CONCEPCION</t>
  </si>
  <si>
    <t>MASTER UNIVERSITARIO EN DERECHO PENAL</t>
  </si>
  <si>
    <t>CORDOVA VILEMA CRISTOBAL EDUARDO</t>
  </si>
  <si>
    <t>MAGISTER EN MEDICINA FORENSE</t>
  </si>
  <si>
    <t>DOMINGUEZ CAIZA JOSE LUIS</t>
  </si>
  <si>
    <t>LICENCIADO EN INFORMÁTICA</t>
  </si>
  <si>
    <t>MAGISTER EN GERENCIA Y LIDERAZGO EDUCACIONAL</t>
  </si>
  <si>
    <t>GAIBOR YANEZ ITALO DALTON</t>
  </si>
  <si>
    <t>GONZALEZ LEON PABLO OSWALDO</t>
  </si>
  <si>
    <t>LICENCIADO EN ANTROPOLOGÍA  APLICADA</t>
  </si>
  <si>
    <t>MAGISTER EN GESTIÓN Y DESARROLLO SOCIAL</t>
  </si>
  <si>
    <t>GONZALEZ RUIZ ELIANA CUMANDA</t>
  </si>
  <si>
    <t>ABOGADO DE LOS TRIBUNALES Y JUZGADOS DE LA REPUBLICA DEL ECUADOR</t>
  </si>
  <si>
    <t>GRANJA CAMACHO MARIO DANILO</t>
  </si>
  <si>
    <t>0201108834</t>
  </si>
  <si>
    <t>MAGISTER EN CIENCIAS INTERNACIONALES</t>
  </si>
  <si>
    <t>HARB KARAM JUAN CARLOS</t>
  </si>
  <si>
    <t>MAGISTER EN DERECHO PROCESAL CON MENCION EN DERECHO CIVIL</t>
  </si>
  <si>
    <t>HARO SARABIA ROMEL GUSTAVO</t>
  </si>
  <si>
    <t>MAGISTER EN DERECHO PENAL Y CRIMINOLOGIA</t>
  </si>
  <si>
    <t>MAESTRIA EN GOBIERNO Y GESTIÓN LOCAL</t>
  </si>
  <si>
    <t>REA GARCIA FERNANDO FREDI</t>
  </si>
  <si>
    <t>0202099164</t>
  </si>
  <si>
    <t>LICENCIADO EN SOCIOLOGIA</t>
  </si>
  <si>
    <t>ROSILLO SOLANO MARCO VINICIO</t>
  </si>
  <si>
    <t>INGENIERO EN SISTEMAS INFORMATICO</t>
  </si>
  <si>
    <t>MAGISTER EN INFORMÁTICA EMPRESARIAL</t>
  </si>
  <si>
    <t>SANCHEZ SMITH ANTONIO</t>
  </si>
  <si>
    <t>LICENCIADO EN DERECHO</t>
  </si>
  <si>
    <t>MAESTRIA EN ASESORIA JURIDICA, MENCION: DERECHO MERCANTIL</t>
  </si>
  <si>
    <t>URQUIZO RODRIGUEZ MIGUEL LUDGARDO</t>
  </si>
  <si>
    <t xml:space="preserve">LICENCIADO EN JURISPRUDENCIA </t>
  </si>
  <si>
    <t>MAGISTER EN DOCENCIA UNIVERSITARIA MENCIÓN "CIENCIAS JURIDICAS"</t>
  </si>
  <si>
    <t>VALLE OÑATE GEOVANNA LUCIA</t>
  </si>
  <si>
    <t>MAGISTER EN CIENCIAS POLITICAS</t>
  </si>
  <si>
    <t>VELA MERINO VICTOR HERNANDO</t>
  </si>
  <si>
    <t>0603882598</t>
  </si>
  <si>
    <t>MAGISTER EN DOCENCIA UNVERSITARIA MENCION CIENCIAS JURIDICAS</t>
  </si>
  <si>
    <t>YANEZ CUADRADO SUSANA ALEXANDRA</t>
  </si>
  <si>
    <t>MALLA CURRICULAR 
(ANTIGUA - REDISEÑO)</t>
  </si>
  <si>
    <t>0201517968</t>
  </si>
  <si>
    <t>MAGISTER EN DERECHO PENAL</t>
  </si>
  <si>
    <t>ABOGADO DE LOS TRIBUNALES DE JUSTICIA DE LA REPUBLICA</t>
  </si>
  <si>
    <t>R-N1A</t>
  </si>
  <si>
    <t>GAVILANEZ GONZALEZ LAURA COMANECY</t>
  </si>
  <si>
    <t>0201474525</t>
  </si>
  <si>
    <t xml:space="preserve">LICENCIADA EN CIENCIAS DE LA EDUCACION  ESPECIALIDAD INGLES </t>
  </si>
  <si>
    <t>PAZMIÑO CALERO LUCY MARINA</t>
  </si>
  <si>
    <t>0201443686</t>
  </si>
  <si>
    <t>LICENCIADA EN CIENCIAS DE LA EDUCACION MENCION INGLES</t>
  </si>
  <si>
    <t>MAGISTER EN LINGUISTICA APLICADA AL APRENDIZAJE DEL INGLES</t>
  </si>
  <si>
    <t>PAZMIÑO VALVERDE MIDEROS AGUILERA</t>
  </si>
  <si>
    <t>0200948610</t>
  </si>
  <si>
    <t>LICENCIADO EN CIENCIAS DE LA EDUCACION, PROFESOR DE ENSENANZA MEDIA EN LA ESPECIALIZACION DE IDIOMAS: INGLES Y FRANCES</t>
  </si>
  <si>
    <t>R-N1J</t>
  </si>
  <si>
    <t>R-N1K</t>
  </si>
  <si>
    <t>R-N1L</t>
  </si>
  <si>
    <t>R-N1M</t>
  </si>
  <si>
    <t>R-N1P</t>
  </si>
  <si>
    <t>R-N1R</t>
  </si>
  <si>
    <t>R-N2A</t>
  </si>
  <si>
    <t>R-N2B</t>
  </si>
  <si>
    <t>R-N2C</t>
  </si>
  <si>
    <t>R-N2D</t>
  </si>
  <si>
    <t>R-N2E</t>
  </si>
  <si>
    <t>R-N2F</t>
  </si>
  <si>
    <t>0964534978</t>
  </si>
  <si>
    <t xml:space="preserve">INGENIERIA EN FINANZAS </t>
  </si>
  <si>
    <t>MASTER EN ARTES</t>
  </si>
  <si>
    <t>R-N2G</t>
  </si>
  <si>
    <t>0964534979</t>
  </si>
  <si>
    <t>R-N2I</t>
  </si>
  <si>
    <t>0964534980</t>
  </si>
  <si>
    <t>R-N2J</t>
  </si>
  <si>
    <t>0964534981</t>
  </si>
  <si>
    <t>R-N2K</t>
  </si>
  <si>
    <t>R-N2L</t>
  </si>
  <si>
    <t>R-N2M</t>
  </si>
  <si>
    <t>R-N2N</t>
  </si>
  <si>
    <t>R-N3A</t>
  </si>
  <si>
    <t>R-N3B</t>
  </si>
  <si>
    <t xml:space="preserve"> ADJEI GYAMERA GEORGE</t>
  </si>
  <si>
    <t>BACHELOR OF EDUCATION</t>
  </si>
  <si>
    <t>R-N3C</t>
  </si>
  <si>
    <t>R-N3D</t>
  </si>
  <si>
    <t>R-N3E</t>
  </si>
  <si>
    <t>R-N3G</t>
  </si>
  <si>
    <t>R-N3H</t>
  </si>
  <si>
    <t>R-N3I</t>
  </si>
  <si>
    <t>R-N3J</t>
  </si>
  <si>
    <t>R-N3L</t>
  </si>
  <si>
    <t>ALARCON  QUINATOA GINA JACKELINE</t>
  </si>
  <si>
    <t>0201506672</t>
  </si>
  <si>
    <t>ALBÁN GALLO MANUEL EDUARDO</t>
  </si>
  <si>
    <t xml:space="preserve">AUXILIAR </t>
  </si>
  <si>
    <t xml:space="preserve">ALBAN TRUJILLO PAOLA ESTEFANIA </t>
  </si>
  <si>
    <t>0201581196</t>
  </si>
  <si>
    <t>ALVARADO PACHECO EDDY STALIN</t>
  </si>
  <si>
    <t>0703129981</t>
  </si>
  <si>
    <t>ALVARADO RAMOS ERIKA NATALY</t>
  </si>
  <si>
    <t>0604114348</t>
  </si>
  <si>
    <t>BARRAGAN QUIZPHE CHRISTIAN FERNANDO</t>
  </si>
  <si>
    <t>0201567203</t>
  </si>
  <si>
    <t>BARRAGÁN QUISHPE JAIME AUGUSTO</t>
  </si>
  <si>
    <t xml:space="preserve">BARRETO BONILLA JESSICA ANDREA </t>
  </si>
  <si>
    <t>0604062711</t>
  </si>
  <si>
    <t>BORJA BORJA CARMITA GALUTH</t>
  </si>
  <si>
    <t>0201541877</t>
  </si>
  <si>
    <t>CABRERA REYES RAMÓN EDUARDO</t>
  </si>
  <si>
    <t>0960201572</t>
  </si>
  <si>
    <t xml:space="preserve">CABEZAS RAMOS JORGE RENATO </t>
  </si>
  <si>
    <t>0603036294</t>
  </si>
  <si>
    <t>CARRASCO LARA GABRIELA PAOLA</t>
  </si>
  <si>
    <t>0201577756</t>
  </si>
  <si>
    <t>CHAVEZ CHIMBO GALO WENSESLAO</t>
  </si>
  <si>
    <t>0201315934</t>
  </si>
  <si>
    <t>CHAVEZ GARCIA ELSITA MARGOTH</t>
  </si>
  <si>
    <t>0201722238</t>
  </si>
  <si>
    <t>GARCIA CAMACHO GALUTH IRENE</t>
  </si>
  <si>
    <t>GARCIA GARCIA VERÓNICA TATIANA</t>
  </si>
  <si>
    <t>0201932183</t>
  </si>
  <si>
    <t xml:space="preserve">GARCIA LEÓN JHOHANA GUADALUPE </t>
  </si>
  <si>
    <t>0201780798</t>
  </si>
  <si>
    <t>GAVILANEZ CARDENAS CLARITA VANESSA</t>
  </si>
  <si>
    <t>0201861986</t>
  </si>
  <si>
    <t>IZA LOPEZ KARINA JOHANA</t>
  </si>
  <si>
    <t>0201772092</t>
  </si>
  <si>
    <t>0201088325</t>
  </si>
  <si>
    <t xml:space="preserve">LEÓN MONAR PATRICIA DE LOURDES </t>
  </si>
  <si>
    <t>0201697299</t>
  </si>
  <si>
    <t xml:space="preserve">NUÑEZ SERVONES SABRINA ALEJANDRA </t>
  </si>
  <si>
    <t>0201659224</t>
  </si>
  <si>
    <t>OCAÑA MORALES JOSE MIGUEL</t>
  </si>
  <si>
    <t>PAREDES CRUZ RENATO ESTUARDO</t>
  </si>
  <si>
    <t>PAREDES JIMENEZ SANDRA JANETH</t>
  </si>
  <si>
    <t>0201302858</t>
  </si>
  <si>
    <t>ROCHINA CHIMBO LAURA CECILIA</t>
  </si>
  <si>
    <t>0201564341</t>
  </si>
  <si>
    <t xml:space="preserve">SANCHEZ CHAVEZ GERMAN PATRICIO </t>
  </si>
  <si>
    <t>0201416005</t>
  </si>
  <si>
    <t xml:space="preserve">SANCHEZ MACIAS  RAFAEL  ALEJANDRO </t>
  </si>
  <si>
    <t>0201991536</t>
  </si>
  <si>
    <t>VELOZ SEGURA ELIZABETH ALEXANDRA</t>
  </si>
  <si>
    <t>0201669884</t>
  </si>
  <si>
    <t>YACCHIREMA TARAGUAY IVÁN MARCELO</t>
  </si>
  <si>
    <t>0201819471</t>
  </si>
  <si>
    <t xml:space="preserve">ZAMBRANO MOREIRA MARTHA LIZETH </t>
  </si>
  <si>
    <t>1311691800</t>
  </si>
  <si>
    <t>0602028003</t>
  </si>
  <si>
    <t>HABILIDADES GERENCIALES</t>
  </si>
  <si>
    <t>FIERRO VASCO SANDY GUADALUPE</t>
  </si>
  <si>
    <t>DOCTORA EN MEDICINA Y CIRUGIA</t>
  </si>
  <si>
    <t>ESPECIALISTA EN MEDICINA DEL DEPORTE</t>
  </si>
  <si>
    <t xml:space="preserve">GUERRA NARANJO CLARA PATRICIA </t>
  </si>
  <si>
    <t>MAGISTER EN SALUD PUBLICA</t>
  </si>
  <si>
    <t>MAS CAMACHO MARIA ROSA</t>
  </si>
  <si>
    <t>1756389621</t>
  </si>
  <si>
    <t>LICENCIADA EN COMPUTACIÒN</t>
  </si>
  <si>
    <t>MASTER EN INFORMÁTICA EN SALUD</t>
  </si>
  <si>
    <t>ROSILLO SOLANO JOSE DANIEL</t>
  </si>
  <si>
    <t>SAGREDO NUÑEZ JOHANNA STEFANIA</t>
  </si>
  <si>
    <t>PSICOLOGA CLINICA</t>
  </si>
  <si>
    <t>MAGISTER EN PSIOCLOGIA CON MENCION EN PSICOLOGÍA COMUNITARIA</t>
  </si>
  <si>
    <t>MEDICO</t>
  </si>
  <si>
    <t>TACO VEGA JANINE MARIBEL</t>
  </si>
  <si>
    <t>0201844214</t>
  </si>
  <si>
    <t>LICENCIADA NUTRICIONISTA DIETISTA</t>
  </si>
  <si>
    <t>MAGISTER EN NUTRICION INFANTIL</t>
  </si>
  <si>
    <t>VALLEJO ILIJAMA MARIA TRANSITO</t>
  </si>
  <si>
    <t>MAGISTER EN AGROECOLOGIA Y AMBIENTE</t>
  </si>
  <si>
    <t>1803015484</t>
  </si>
  <si>
    <t>ZARUMA PILAMUNGA OSWALDO</t>
  </si>
  <si>
    <t xml:space="preserve">LAGUACOTO </t>
  </si>
  <si>
    <t>CALDERON TOBAR ANGELA DEL ROCIO</t>
  </si>
  <si>
    <t>1709791345</t>
  </si>
  <si>
    <t>DOCTORA EN MEDICINA VETERINARIA</t>
  </si>
  <si>
    <t>COMISIÓN DE SERVICIOS</t>
  </si>
  <si>
    <t>CARRASCO SANGACHE WASHINGTON FERNANDO</t>
  </si>
  <si>
    <t>0201960184</t>
  </si>
  <si>
    <t>MEDICO VETERINARIO Y ZOOTECNISTA</t>
  </si>
  <si>
    <t>RIBADENEIRA PAZMIÑO DANIELA</t>
  </si>
  <si>
    <t>0202335915</t>
  </si>
  <si>
    <t>CEVALLOS GOYES ANDREA ALEJANDRA</t>
  </si>
  <si>
    <t>COELLO VILLA MAYRA CECILIA</t>
  </si>
  <si>
    <t>0603038969</t>
  </si>
  <si>
    <t>PARTICIPACIÓN EN ACTIVIDADES DE PROYECTOS SOCIALES, ARTÍSTICOS, PRODUCTIVOS Y EMPRESARIALES DE VINCULACIÓN CON LA SOCIEDAD ARTICULADOS A LA DOCENCIA E INNOVACIÓN EDUCATIVA.</t>
  </si>
  <si>
    <t>DIRECCIÓN, TUTORÍAS, SEGUIMIENTO Y EVALUACIÓN DE PRÁCTICAS O PASANTÍAS PRE PROFESIONALES</t>
  </si>
  <si>
    <t>DIRECCIÓN, TUTORÍAS, SEGUIMIENTO Y EVALUACIÓN DE PRÁCTICAS O ASANTÍAS PRE PROFESIONALES</t>
  </si>
  <si>
    <t>EL GOBIERNO Y LA GESTIÓN DE LAS UNIVERSIDADES Y ESCUELAS POLITÉCNICAS PÚBLICAS O PARTICULARES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</si>
  <si>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</t>
  </si>
  <si>
    <t>PROCESOS AGROINDUSTRIALES III</t>
  </si>
  <si>
    <t>ANÁLISIS Y DISEÑO DE EXPERIMENTOS</t>
  </si>
  <si>
    <t>TRATAMIENTOS DE RESIDUOS AGROINDUSTRIALES</t>
  </si>
  <si>
    <t xml:space="preserve">FORMULACIÓN Y EVALUACIÓN DE PROYECTOS </t>
  </si>
  <si>
    <t>MAESTRIA EN CALIDAD Y SEGURIDAD ALIMENTARIA</t>
  </si>
  <si>
    <t>LICENCIADO EN CIENCIAS DE LA EDUCACIÓN, MENCIÓN INFORMÁTICA EDUCATIVA</t>
  </si>
  <si>
    <t>MAGISTER EN FINANZAS Y ECONOMIA EMPRESARIAL</t>
  </si>
  <si>
    <t>INGENIERA EN BIOTECNOLOGIA AMBIENTAL</t>
  </si>
  <si>
    <t>0201432242</t>
  </si>
  <si>
    <t xml:space="preserve">INGENIERO AGRONOMO </t>
  </si>
  <si>
    <t>LA DIRECCIÓN Y GESTIÓN DE LOS PROCESOS DE DOCENCIA E INVESTIGACIÓN EN SUS DISTINTOS NIVELES DE ORGANIZACIÓN ACADÉMICA E INSTITUCIONAL (DEP. PLANEAMIENTO)</t>
  </si>
  <si>
    <t xml:space="preserve">EL DESEMPEÑO DE CARGOS TALES COMO: DIRECTOR O COORDINADOR DE CARRERAS DE EDUCACIÓN SUPERIOR, POSTGRADOS, CENTROS O PROGRAMAS DE INVESTIGACIÓN, VINCULACIÓN CON LA COLECTIVIDAD, DEPARTAMENTOS ACADÉMICOS, EDITOR ACADÉMICO, O DIRECTOR EDITORIAL DE UNA PUBLICACIÓN
</t>
  </si>
  <si>
    <t>DIRECCIÓN Y TUTORÍA DE TRABAJOS PARA LA OBTENCIÓN DEL TÍTULO, CON EXCEPCIÓN DE TESIS DOCTORALES O DE MAESTRÍAS DE INVESTIGACIÓN (COORDINACIÓN DE TITULACIÓN)</t>
  </si>
  <si>
    <t>LA DIRECCIÓN Y GESTIÓN DE LOS PROCESOS DE DOCENCIA E INVESTIGACIÓN EN SUS DISTINTOS NIVELES DE ORGANIZACIÓN ACADÉMICA E INSTITUCIONAL (ASEGURAMIENTO DE LA CALIDAD CONTABILIDAD Y AUDITORÍA)</t>
  </si>
  <si>
    <t>DISEÑO, DIRECCIÓN Y EJECUCIÓN DE PROYECTOS DE INVESTIGACIÓN BÁSICA, APLICADA, TECNOLÓGICA Y EN ARTES QUE SUPONGAN CREACIÓN, INNOVACIÓN, DIFUSIÓN Y TRANSFERENCIA DE LOS RESULTADOS OBTENIDOS</t>
  </si>
  <si>
    <t>OTRAS ACTIVIDADES DE GESTIÓN RELACIONADAS CON LOS PROCESOS ACADÉMICOS ORDINARIOS DE LA INSTITUCIÓN.(SEGUIMIENTO A GRADUADOS)</t>
  </si>
  <si>
    <t>OTRAS ACTIVIDADES DE GESTIÓN RELACIONADAS CON LOS PROCESOS ACADÉMICOS ORDINARIOS DE LA INSTITUCIÓN (SEGUIMIENTO A GRADUADOS)</t>
  </si>
  <si>
    <t>RODRIGUEZ RUIZ ADRIANA DEL ROCIO</t>
  </si>
  <si>
    <t>ESTADISTICAS</t>
  </si>
  <si>
    <t>0201076429</t>
  </si>
  <si>
    <t>0200664332</t>
  </si>
  <si>
    <t>ARELLANO ESPINOZA JANETH FLORCITA</t>
  </si>
  <si>
    <t>LICENCIADA EN CIENCIAS DE LA EDUCACION ESPECIALIDAD CASTELLANO Y LITERATURA</t>
  </si>
  <si>
    <t>INGENIERO EN ELECTRÓNICA Y COMUNICACIONES</t>
  </si>
  <si>
    <t>MAGISTER EN INTERCONECTIVIDAD DE REDES</t>
  </si>
  <si>
    <t>0603981796</t>
  </si>
  <si>
    <t>VALLE OÑATE PAULINA SOFIA</t>
  </si>
  <si>
    <t>INGENIERA EN SISTEMAS INFORMATICOS</t>
  </si>
  <si>
    <t>USCA VELOZ ROBERTO BERNARDO</t>
  </si>
  <si>
    <t>1709824831</t>
  </si>
  <si>
    <t>NOBOA TORRES MARÍA LORENA</t>
  </si>
  <si>
    <t>LICENCIADA EN EDUCACION PARVULARIA</t>
  </si>
  <si>
    <t>MAGISTER EN GESTION EDUCATIVA</t>
  </si>
  <si>
    <t>0603026931</t>
  </si>
  <si>
    <t>LICENCIADA EN CIENCIAS DE LA EDUCACION MENCION EDUCACION BASICA</t>
  </si>
  <si>
    <t>0201745890</t>
  </si>
  <si>
    <t>LICENCIADA EN TURISMO ECOLOGICO</t>
  </si>
  <si>
    <t>AGUALONGO CHELA LUIS MARCIAL</t>
  </si>
  <si>
    <t>LICENCIADO EN CIENCIAS DE LA EDUCACIÓN, MENCIÓN QUIMICA Y BIOLOGÍA</t>
  </si>
  <si>
    <t xml:space="preserve">LICENCIADO EN CIENCIAS DE LA EDUCACIÓN ESPECIALIDAD EDUCACIÓN EN CULTURA ANDINA </t>
  </si>
  <si>
    <t xml:space="preserve">MAESTRO EN CIENCIAS SOCIALES CON MENCIÓN EN ESTUDIOS ÉTNICOS  </t>
  </si>
  <si>
    <t>0200911279</t>
  </si>
  <si>
    <t>VELOZ SEGURA VERONICA TERESA</t>
  </si>
  <si>
    <t>INGENIERA EN SISTEMAS  COMPUTACIONALES</t>
  </si>
  <si>
    <t>0201493186</t>
  </si>
  <si>
    <t>SUAREZ ALDAZ VIVIANA ELIZABETH</t>
  </si>
  <si>
    <t>LICENCIADA EN CIENCIAS DE LA EDUCACION MENCION EDUCACION PARVULARIA Y BASICA INICIAL</t>
  </si>
  <si>
    <t>0201742061</t>
  </si>
  <si>
    <t>PEREZ CASTILLO DANNY FERNANDO</t>
  </si>
  <si>
    <t>LICENCIADO EN PSICOLOGIA EDUCATIVA ORIENTACION VOCACIONAL Y FAMILIAR</t>
  </si>
  <si>
    <t>MAGISTER EN EDUCACION MENCIÓN EN INCLUSION EDUCATIVA Y ATENCION A LA DIVERSIDAD</t>
  </si>
  <si>
    <t>0201978988</t>
  </si>
  <si>
    <t>SANCHEZ SANCHEZ DEYSI JANETH</t>
  </si>
  <si>
    <t>LLIGUISUPA PASTOR DORA MARCELA</t>
  </si>
  <si>
    <t>0201428919</t>
  </si>
  <si>
    <t>MAGISTER EN EDUCACION PARVULARIA MENCION JUEGO, ARTE Y APRENDIZAJE</t>
  </si>
  <si>
    <t>GRUEZO GONZALEZ CARLOS ALFREDO</t>
  </si>
  <si>
    <t>PSICOLOGO INDUSTRIAL</t>
  </si>
  <si>
    <t>VASCONEZ TORRES MANOLO JAVIER</t>
  </si>
  <si>
    <t>LICENCIADO EN CIENCIAS DE LA EDUCACION ESPECIALIDAD HISTORIA Y GEOGRAFIA</t>
  </si>
  <si>
    <t>TOTAL</t>
  </si>
  <si>
    <t>PRODUCCIÓN Y SALUD BOVINA II</t>
  </si>
  <si>
    <t>0201276995</t>
  </si>
  <si>
    <t>0201710688</t>
  </si>
  <si>
    <t>0201819570</t>
  </si>
  <si>
    <t>MASTER EN INVESTIGACION EN VETERINARA Y CIENCIA Y TECNOLOGIA DE LOS ALIMENTOS MENCION MEDICINA Y CIRUGIA ANIMAL</t>
  </si>
  <si>
    <t>1804630679</t>
  </si>
  <si>
    <t>0201761954</t>
  </si>
  <si>
    <t>NOVILLO YAGUARSHUNGO CARLOS ENRIQUE</t>
  </si>
  <si>
    <t>INGENIERO DE MANTENIMIENTO</t>
  </si>
  <si>
    <t>MAESTRIA EN GESTION INDUSTRIAL Y PROCESOS PRODUCTIVOS</t>
  </si>
  <si>
    <t>0601441355</t>
  </si>
  <si>
    <t>MEDICO VETERINARIO ZOOTECNISTA</t>
  </si>
  <si>
    <t>ROMÁN CÁRDENAS FRANKLIN ANTONIO</t>
  </si>
  <si>
    <t>1103065072</t>
  </si>
  <si>
    <t>MAGISTER EN BIOTECNOLOGIA MOLECULAR</t>
  </si>
  <si>
    <t>0201578648</t>
  </si>
  <si>
    <t>MASTER EN CONTAMINACIÓN, TOXICOLOGÍA Y SANIDAD AMBIENTAL</t>
  </si>
  <si>
    <t>SAMBACHE TAYUPANTA JUAN EDUARDO</t>
  </si>
  <si>
    <t>1721796751</t>
  </si>
  <si>
    <t>MASTER UNIVERSITARIO EN MEJORA GENETICA ANIMAL Y BIOTECNOLOGIA DE LA REPRODUCCION</t>
  </si>
  <si>
    <t>1712635265</t>
  </si>
  <si>
    <t>VITERI VALLE VICTOR KLEMENTE</t>
  </si>
  <si>
    <t>BARRAGAN MERINO ROCIO DE LOURDES</t>
  </si>
  <si>
    <t>0200867349</t>
  </si>
  <si>
    <t>VALENCIA MENDOZA GINA EXIVIA</t>
  </si>
  <si>
    <t>1304735747</t>
  </si>
  <si>
    <t xml:space="preserve">LARREA BETANCOURT DIEGO FERNANDO </t>
  </si>
  <si>
    <t>ESPECIALISTA EN GINECOLOGIA Y OBSTETRICIA</t>
  </si>
  <si>
    <t>MAGISTER EN AGRONEGOCIACIONES INTERNACIONALES</t>
  </si>
  <si>
    <t>LA DIRECCIÓN Y GESTIÓN DE LOS PROCESOS DE DOCENCIA E INVESTIGACIÓN EN SUS DISTINTOS NIVELES DE ORGANIZACIÓN ACADÉMICA E INSTITUCIONAL (ASEGURAMIENTO DE LA CALIDAD)</t>
  </si>
  <si>
    <t>DIRECCIÓN Y TUTORÍA DE TRABAJOS PARA LA OBTENCIÓN DEL TÍTULO, CON EXCEPCIÓN DE TESIS DOCTORALES O DE MAESTRÍAS DE INVESTIGACIÓN (COORDINACIÓN DE LA UNIDAD DE TITULACIÓN)</t>
  </si>
  <si>
    <t xml:space="preserve">LA DIRECCIÓN Y GESTIÓN DE LOS PROCESOS DE DOCENCIA E INVESTIGACIÓN EN SUS DISTINTOS NIVELES DE ORGANIZACIÓN ACADÉMICA E INSTITUCIONAL (ASEGURAMIENTO DE LA CALIDAD) </t>
  </si>
  <si>
    <t>OTRAS ACTIVIDADES DE GESTIÓN RELACIONADAS CON LOS PROCESOS ACADÉMICOS ORDINARIOS DE LA INSTITUCIÓN ( SEGUIMIENTO A GRADUADOS)</t>
  </si>
  <si>
    <t>0201824489</t>
  </si>
  <si>
    <t>LICENCIADO EN ADMINISTRACIÓN FINANCIERA</t>
  </si>
  <si>
    <t>MEDICA VETERINARIA Y ZOOTECNISTA</t>
  </si>
  <si>
    <t>DOCTOR EN MEDICINA</t>
  </si>
  <si>
    <t>FACULTAD DE CIENCIAS ADMINISTRATIVAS</t>
  </si>
  <si>
    <t>FACULTAD DE CIENCIAS DE LA SALUD</t>
  </si>
  <si>
    <t>FACULTAD DE CIENCIAS AGROPECUARIAS</t>
  </si>
  <si>
    <t>FACULTAD DE CIENCIAS DE LA EDUCACIÓN</t>
  </si>
  <si>
    <t>FACULTAD DE JURISPRUDENCIA</t>
  </si>
  <si>
    <t>FACULTADES</t>
  </si>
  <si>
    <t xml:space="preserve">MATUTINO </t>
  </si>
  <si>
    <t>DIRECCIÓN Y TUTORÍA DE TRABAJOS PARA LA OBTENCIÓN DEL TÍTULO, CON EXCEPCIÓN DE TESIS DOCTORALES O DE MAESTRÍAS DE INVESTIGACIÓN (UNIDAD DE TITULACION)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</si>
  <si>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(DIRECCIÓN DE INFORMÁTICA Y COMUNICACIÓN)</t>
  </si>
  <si>
    <t>LA DIRECCIÓN Y GESTIÓN DE LOS PROCESOS DE DOCENCIA E INVESTIGACIÓN EN SUS DISTINTOS NIVELES DE ORGANIZACIÓN ACADÉMICA E INSTITUCIONAL (DECANA)</t>
  </si>
  <si>
    <t>0201041803</t>
  </si>
  <si>
    <t>ARREGUI REYES RAUL JAVIER</t>
  </si>
  <si>
    <t>INGENIERA COMERCIAL MENCION NEGOCIOS INTERNACIONALES</t>
  </si>
  <si>
    <t>CASTILLO CAMACHO LUIS EDUARDO</t>
  </si>
  <si>
    <t xml:space="preserve">NARANJO JACOME MARKO ANTONIO </t>
  </si>
  <si>
    <t>MASTER OF LAWS EN DERECHOS HUMANOS Y DERECHO HUMANITARIO</t>
  </si>
  <si>
    <t>DIRECCIÓN Y TUTORÍA DE TRABAJOS PARA LA OBTENCIÓN DEL TÍTULO, CON EXCEPCIÓN DE TESIS DOCTORALES O DE MAESTRÍAS DE INVESTIGACIÓN ( COORDINACIÓN DE LA UNIDAD DE TITULACIÓN)</t>
  </si>
  <si>
    <t>DISEÑO, DIRECCIÓN Y EJECUCIÓN DE PROYECTOS DE INVESTIGACIÓN BÁSICA, APLICADA, TECNOLÓGICA Y EN ARTES QUE SUPONGAN CREACIÓN, INNOVACIÓN, DIFUSIÓN Y TRANSFERENCIA DE LOS RESULTADOS OBTENIDOS;</t>
  </si>
  <si>
    <t xml:space="preserve">DIRECCIÓN Y TUTORÍA DE TRABAJOS PARA LA OBTENCIÓN DEL TÍTULO, CON EXCEPCIÓN DE TESIS DOCTORALES O DE MAESTRÍAS DE INVESTIGACIÓN </t>
  </si>
  <si>
    <t>DIRECCIÓN Y TUTORÍA DE TRABAJODIRECCIÓN Y TUTORÍA DE TRABAJOS PARA LA OBTENCIÓN DEL TÍTULO, CON EXCEPCIÓN DE TESIS DOCTORALES O DE MAESTRÍAS DE INVESTIGACIÓN S PARA LA OBTENCIÓN DEL TÍTULO</t>
  </si>
  <si>
    <t>INTRODUCCION A LA CINEMATOGRAFIA</t>
  </si>
  <si>
    <t>OTRAS ACTIVIDADES DE GESTIÓN RELACIONADAS CON LOS PROCESOS ACADÉMICOS ORDINARIOS DE LA INSTITUCIÓN (COMISIÓN DE GÉNERO).</t>
  </si>
  <si>
    <t>LICENCIADA EN HISTORIA</t>
  </si>
  <si>
    <t>MAGISTER EN MEJORAMIENTO GENETICO DE PLANTAS</t>
  </si>
  <si>
    <t>EL AGUACOTO</t>
  </si>
  <si>
    <t>BIOTECNOLOGIA AGRÍCOLA</t>
  </si>
  <si>
    <t>CULTIVOS DE TEJIDOS VEGETALES II</t>
  </si>
  <si>
    <t xml:space="preserve">VILCACUNDO CHAMORO EDGAR MARCELO </t>
  </si>
  <si>
    <t>CONTRATOS ESPECIALES ( IDIOMAS, INVESTIGACIÓN)</t>
  </si>
  <si>
    <t xml:space="preserve"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DE TURISMO) </t>
  </si>
  <si>
    <t>LLUMIGUANO POMA MARIA ELENA</t>
  </si>
  <si>
    <t>VASCONEZ SALAZAR JOSE LUIS</t>
  </si>
  <si>
    <t>YANEZ ARTEAGA WILLAN ALBERTO</t>
  </si>
  <si>
    <t>0201564465</t>
  </si>
  <si>
    <t>MAGISTER EN GERENCIA EMPRESARIAL</t>
  </si>
  <si>
    <t>0201568748</t>
  </si>
  <si>
    <t>LICENCIADO EN CIENCIAS DE LA EDUCACION MENCIÓN INFORMÁTICA EDUCATIVA</t>
  </si>
  <si>
    <t>VÁSCONEZ SALAZAR JOSE LUIS</t>
  </si>
  <si>
    <t>INGENIERO EN ELECTRICIDAD ESPECIALIZACION ELECTRONICA</t>
  </si>
  <si>
    <t>0907891113</t>
  </si>
  <si>
    <t>DOCTOR EN CIENCIAS DE LA EDUCACION MENCION: ENSEÑANZA DE LA FISICA</t>
  </si>
  <si>
    <t>MAGISTER EN EDUCACION MENCIÓN EN ENSEÑANZA DE LA MATEMATICA</t>
  </si>
  <si>
    <t>VERDEZOTO MENDOZA FRANZ PATRICIO</t>
  </si>
  <si>
    <t>Dedicaciónes</t>
  </si>
  <si>
    <t>INGENIERO QUIMICO</t>
  </si>
  <si>
    <t>MAGISTER EN CAMBIO CLIMATICO</t>
  </si>
  <si>
    <t>0201668043</t>
  </si>
  <si>
    <t>SERRANO CASTRO ANITA KARINA</t>
  </si>
  <si>
    <t>0201849445</t>
  </si>
  <si>
    <t>MAGISTER EN GESTIÓN DE RIESGOS Y DESASTRES</t>
  </si>
  <si>
    <t>ROMERO RIAÑO PAOLA ANDREA</t>
  </si>
  <si>
    <t>ESPECIALIZACION EN NUTRICION</t>
  </si>
  <si>
    <t>MEDICO CIRUJANO</t>
  </si>
  <si>
    <t>BAZANTES ARIAS ELSA AMALIA</t>
  </si>
  <si>
    <t>LICENCIADA EN CIENCIAS DE LA EDUCACION PROFESORA DE IDIOMAS INGLES</t>
  </si>
  <si>
    <t>MAGISTER EN DOCENCIA UNIVERSITARIA Y ADMINISTRACION EDUCATIVA</t>
  </si>
  <si>
    <t>R-N1O</t>
  </si>
  <si>
    <t xml:space="preserve">NUÑEZ MICHUY CARLOS MANUEL </t>
  </si>
  <si>
    <t>LUCERO ALBÁN PATRICIA DEL CONSUELO</t>
  </si>
  <si>
    <t>1202606370</t>
  </si>
  <si>
    <t>DOCTORA EN PSICOLOGIA INFANTIL Y PSICORREHABILITACION</t>
  </si>
  <si>
    <t>MAGISTER EN NEUROPSICOLOGIA INFANTIL</t>
  </si>
  <si>
    <t>ORTIZ JAYA CRISTIAN RAUL</t>
  </si>
  <si>
    <t>INVESTIGACIÓN REALIZADA EN LABORATORIOS, CENTROS DOCUMENTALES Y DEMÁS INSTALACIONES HABILITADAS PARA ESTA FUNCIÓN, ASÍ COMO EN ENTORNOS SOCIALES, Y NATURALES;</t>
  </si>
  <si>
    <t>0200914216</t>
  </si>
  <si>
    <t>1713202750</t>
  </si>
  <si>
    <t>0201011095</t>
  </si>
  <si>
    <t>BELTRAN MOSO KATHERIN MADELEY</t>
  </si>
  <si>
    <t>0603577370</t>
  </si>
  <si>
    <t>0604186510</t>
  </si>
  <si>
    <t>0913588620</t>
  </si>
  <si>
    <t>0201393659</t>
  </si>
  <si>
    <t>0201643764</t>
  </si>
  <si>
    <t>1754856357</t>
  </si>
  <si>
    <t>0200901403</t>
  </si>
  <si>
    <t>0201618253</t>
  </si>
  <si>
    <t>0201693686</t>
  </si>
  <si>
    <t>0201033107</t>
  </si>
  <si>
    <t>0200799013</t>
  </si>
  <si>
    <t>0201207818</t>
  </si>
  <si>
    <t>1706395470</t>
  </si>
  <si>
    <t>1803126059</t>
  </si>
  <si>
    <t>0201506870</t>
  </si>
  <si>
    <t>0201454469</t>
  </si>
  <si>
    <t>0202130738</t>
  </si>
  <si>
    <t>0200804862</t>
  </si>
  <si>
    <t>0201849577</t>
  </si>
  <si>
    <t>0201508348</t>
  </si>
  <si>
    <t>1315852564</t>
  </si>
  <si>
    <t>0201433950</t>
  </si>
  <si>
    <t>0201433943</t>
  </si>
  <si>
    <t>0201376506</t>
  </si>
  <si>
    <t>1756881684</t>
  </si>
  <si>
    <t>1713005039</t>
  </si>
  <si>
    <t>0602760431</t>
  </si>
  <si>
    <t>0604018218</t>
  </si>
  <si>
    <t>0603100728</t>
  </si>
  <si>
    <t>0201652518</t>
  </si>
  <si>
    <t>0601946957</t>
  </si>
  <si>
    <t>AD</t>
  </si>
  <si>
    <t>AG</t>
  </si>
  <si>
    <t>ED</t>
  </si>
  <si>
    <t>JU</t>
  </si>
  <si>
    <t>SA</t>
  </si>
  <si>
    <t>IN</t>
  </si>
  <si>
    <t>ID</t>
  </si>
  <si>
    <t>M</t>
  </si>
  <si>
    <t>H</t>
  </si>
  <si>
    <t>FACULTAD/DEPARTAMENTO</t>
  </si>
  <si>
    <t>DEP. INFORMATICA</t>
  </si>
  <si>
    <t>DEP. IDIOMAS</t>
  </si>
  <si>
    <t>HOMBRES</t>
  </si>
  <si>
    <t>MUJERES</t>
  </si>
  <si>
    <t>MORA VACA WASHINGTON FERNANDO</t>
  </si>
  <si>
    <t>0201413770</t>
  </si>
  <si>
    <t>ROMAN RAMOS ANDREA ELIZABETH</t>
  </si>
  <si>
    <t>0604084871</t>
  </si>
  <si>
    <t>INGENIERO AGRÓNOMO</t>
  </si>
  <si>
    <t>MAGISTER EN CIENCIAS AGROPECUARIAS, CON MENCION EN SANIDAD VEGETAL</t>
  </si>
  <si>
    <t>RUILOVA CUEVA MARIA BERNARDA</t>
  </si>
  <si>
    <t>0701189433</t>
  </si>
  <si>
    <t>DOCTOR EN CIENCIAS DE LOS ALIMENTOS</t>
  </si>
  <si>
    <t>SEGURA OCHOA JORGE JAGGER</t>
  </si>
  <si>
    <t>0201584729</t>
  </si>
  <si>
    <t>MASTER EN SALUD ANIMAL AVANZADA</t>
  </si>
  <si>
    <t xml:space="preserve">ADMINISTRACIÓN CENTRAL </t>
  </si>
  <si>
    <t>ACTUALIZACIÓN PROFESIONAL TEÓRICA</t>
  </si>
  <si>
    <t xml:space="preserve">FUNDAMENTOS DE MATEMÁTICAS </t>
  </si>
  <si>
    <t>GESTIÓN DE TECNOLOGÍAS DE LA INFORMACIÓN</t>
  </si>
  <si>
    <t>APLICACIONES GEOMÁTICAS</t>
  </si>
  <si>
    <t>ORIENTACIÓN Y ACOMPAÑAMIENTO A TRAVÉS DE TUTORÍAS PRESENCIALES, VIRTUALES, INDIVIDUALES O GRUPALES.</t>
  </si>
  <si>
    <t>NUEVAS TENDECIAS ADMINISTRATIVAS</t>
  </si>
  <si>
    <t>MATEMÁTICAS II</t>
  </si>
  <si>
    <t>PREPARACIÓN Y ACTUALIZACIÓN DE CLASES</t>
  </si>
  <si>
    <t>EMPRENDIMIENTO</t>
  </si>
  <si>
    <t>PROMOCIÓN EN REDES SOCIALES</t>
  </si>
  <si>
    <t>MEDICINA INTERNA II</t>
  </si>
  <si>
    <t>PROCESOS AGROINDUSTRIALES IV</t>
  </si>
  <si>
    <t>contingencia</t>
  </si>
  <si>
    <t>DESARROLLO DEL TRABAJO DE TITULACIÓN</t>
  </si>
  <si>
    <t>INVESTIGACIÓN Y DESARROLLO DE PRODUCTOS AGROINDUSTRIALES</t>
  </si>
  <si>
    <t xml:space="preserve">CALCULO DIFERENCIAL </t>
  </si>
  <si>
    <t>BIOTECNOLOGIA DE LA REPRODUCCION ANIMAL</t>
  </si>
  <si>
    <t>ANATOMIA I</t>
  </si>
  <si>
    <t>DIRECCIÓN Y PARTICIPACIÓN PROYECTOS DE EXPERIMENTACIÓN E INNOVACIÓN DOCENTE  (ATENCION CLINICA)</t>
  </si>
  <si>
    <t>PRESENCAIL</t>
  </si>
  <si>
    <t>0603816836</t>
  </si>
  <si>
    <t>INGENIERA EN ELECTRÓNICA Y COMPUTACIÓN</t>
  </si>
  <si>
    <t xml:space="preserve">MASTER EN MATEMÁTICAS </t>
  </si>
  <si>
    <t>ALGEBRA</t>
  </si>
  <si>
    <t>TRIGONOMETRIA Y GEOMETRIA ANALITICA</t>
  </si>
  <si>
    <t xml:space="preserve">ECUACIONES DIFERENCIALES </t>
  </si>
  <si>
    <t>MATEMATICAS</t>
  </si>
  <si>
    <t xml:space="preserve">MEDICA VETERINARIA Y ZOOTECNISTA </t>
  </si>
  <si>
    <t>MASTER EN CLÍNICA Y CIRUJÍA CANINA</t>
  </si>
  <si>
    <t>FISIOLOGIA I</t>
  </si>
  <si>
    <t xml:space="preserve">ANOTOMIA I </t>
  </si>
  <si>
    <t>PARASITOLOGIA Y ENFERMEDADES PARASITARIAS</t>
  </si>
  <si>
    <t>ANATOMIA II</t>
  </si>
  <si>
    <t>DIRECCIÓN Y PARTICIPACIÓN PROYECTOS DE EXPERIMENTACIÓN E INNOVACIÓN DOCENTE  (CLINICA VETERINARIA)</t>
  </si>
  <si>
    <t>TRABAJO DE TITULACION II</t>
  </si>
  <si>
    <t>DIRECCION Y TUTORIA DE TRABAJOS PARA LA OBTENCION DEL TITULO, CON EXCEPCION DE TESIS DOCTORALES O MAESTRIAS DE INVESTIGACION.</t>
  </si>
  <si>
    <t xml:space="preserve">REALIDAD AGROINDUSTRIAL NACIONAL Y MUNDIAL </t>
  </si>
  <si>
    <t>FARMACOLOGÍA Y ANESTESIOLOGÍA</t>
  </si>
  <si>
    <t>FARMACOLOGÍA Y ANASTESIOLOGÍA</t>
  </si>
  <si>
    <t xml:space="preserve">CULTIVOS DE CLIMA TEMPLADO Y FRIO </t>
  </si>
  <si>
    <t>DIRECCIÓN Y TUTORÍA DE TRABAJOS PARA LA OBTENCIÓN DEL TÍTULO, CON EXCEPCIÓN DE TESIS DOCTORALES O DE MAESTRÍAS DE INVESTIGACIÓN S PARA LA OBTENCIÓN DEL TÍTULO</t>
  </si>
  <si>
    <t>DESARROLLO DE TRABAJO DE TITULACIÓN II</t>
  </si>
  <si>
    <t>CONTIGENCIA</t>
  </si>
  <si>
    <t xml:space="preserve">TECNOLOGÍA DE SEMILLAS </t>
  </si>
  <si>
    <t xml:space="preserve">EMBRIOLOGIA </t>
  </si>
  <si>
    <t xml:space="preserve">PROYECTOS AGRÍCOLAS </t>
  </si>
  <si>
    <t>EMPRENDIMIENTO Y LIDERAZGO</t>
  </si>
  <si>
    <t>TRANSFERENCIA DE TECNOLOGIA</t>
  </si>
  <si>
    <t>ING EN RIESGO DE DESASTRES</t>
  </si>
  <si>
    <t>IMPACTOS AMBIENTALES I</t>
  </si>
  <si>
    <t>ACTIVIDAD FISICA</t>
  </si>
  <si>
    <t>c</t>
  </si>
  <si>
    <t>ENFERMERIA</t>
  </si>
  <si>
    <t>ENFERMERÍA  PEDIÁTRICA Y NEONATOLOGÍA</t>
  </si>
  <si>
    <t>METODOLOGIA DE LA INVESTIGACIÓN CIENTÍFICA II</t>
  </si>
  <si>
    <t>C,D</t>
  </si>
  <si>
    <t>A, B</t>
  </si>
  <si>
    <t xml:space="preserve"> SALUD </t>
  </si>
  <si>
    <t>PREPARACIÓN, ELABORACIÓN, APLICACIÓN Y 
CALIFICACIÓN DE EXAMENES, TRABAJOS Y PRÁCTICAS</t>
  </si>
  <si>
    <t>OTRAS ACTIVIDADES DE GESTIÓN RELACIONADAS CON LOS PROCESOS ACADÉMICOS ORDINARIOS DE LA INSTITUCIÓN. (CONSEJO DIRECTIVO)</t>
  </si>
  <si>
    <t>PARTICIPACIÓN EN ACTIVIDADES DE PROYECTOS SOCIALES, ARTÍSTICOS, PRODUCTIVOS Y EMPRESARIALES DE VINCULACIÓN CON LA SOCIEDAD ARTICULADOS A LA DOCENCIA E INNOVACIÓN EDUCATIVA. (VINCULACION)</t>
  </si>
  <si>
    <t>0201041571</t>
  </si>
  <si>
    <t>LITIGACIÓN LABORAL   + P.P.P( 30 HORAS)</t>
  </si>
  <si>
    <t xml:space="preserve">LITIGACIÓN PROCESAL PENAL </t>
  </si>
  <si>
    <t>EL EJERCICIO COMO REPRESENTANTE DOCENTE AL MÁXIMO ÓRGANO COLEGIADO ACADÉMICO SUPERIOR DE UNA UNIVERSIDAD O ESCUELA POLITÉCNICA; (REPRESENTANTE A HCU)</t>
  </si>
  <si>
    <t>OTRAS ACTIVIDADES DE GESTIÓN RELACIONADAS CON LOS PROCESOS ACADÉMICOS ORDINARIOS DE LA INSTITUCIÓN. (COORDINADOR PRACTICAS PREPROFESIONALES)</t>
  </si>
  <si>
    <t>OTRAS ACTIVIDADES DE GESTIÓN RELACIONADAS CON LOS PROCESOS ACADÉMICOS 
ORDINARIOS DE LA INSTITUCIÓN (SEGUIMIENTO A GRADUADOS)</t>
  </si>
  <si>
    <t>EL GOBIERNO Y LA GESTIÓN DE LAS UNIVERSIDADES Y ESCUELAS POLITÉCNICAS PÚBLICAS O PARTICULARES (DECANO)</t>
  </si>
  <si>
    <t>SOCIOLOGIA</t>
  </si>
  <si>
    <t>TITULACIÓN II</t>
  </si>
  <si>
    <t xml:space="preserve">LITIGACIÓN PROCESAL CIVIL  </t>
  </si>
  <si>
    <t>CORTEZ SANDOVAL VICTOR HUGO</t>
  </si>
  <si>
    <t xml:space="preserve">LITIGACIÓN TRIBUTARIA  </t>
  </si>
  <si>
    <t xml:space="preserve">EPISTEMOLOGÍA </t>
  </si>
  <si>
    <t>LUCIO QUINTANA CRISTIAN OMAR</t>
  </si>
  <si>
    <t>0201408119</t>
  </si>
  <si>
    <t>RANGEL GOMEZ SHEILA JANET</t>
  </si>
  <si>
    <t>1759079666</t>
  </si>
  <si>
    <t>MAESTRIA EN GOBIERNO Y GESTION LOCAL</t>
  </si>
  <si>
    <t>LICENCIADA EN SOCIOLOGIA</t>
  </si>
  <si>
    <t>CIENCIAS SOCIALES E  INTERPRETACION DE LA REALIDAD</t>
  </si>
  <si>
    <t>SOCIOLOGIA DE LA EDUCACION Y LA CULTURA (6)</t>
  </si>
  <si>
    <t>PENSAMIENTO SOCIAL LATINOAMERICANO</t>
  </si>
  <si>
    <t xml:space="preserve">SOCIOLOGÍA COMUNITARIA Y DE LAS ORGANIZACIONES </t>
  </si>
  <si>
    <t>PSICOLOGÍA SOCIAL</t>
  </si>
  <si>
    <t xml:space="preserve">DERECHO SOCIETARIO </t>
  </si>
  <si>
    <t>SOCIOLOGIA DEL CONOCIMIENTO (6)</t>
  </si>
  <si>
    <t xml:space="preserve">FÍSICO - QUÍMICA </t>
  </si>
  <si>
    <t>TOPOGRAFÍA</t>
  </si>
  <si>
    <t>RIEGO Y DRENAJE</t>
  </si>
  <si>
    <t>AGROQUÍMICA</t>
  </si>
  <si>
    <t>METEREOLOGÍA</t>
  </si>
  <si>
    <t>MATEMÁTICAS</t>
  </si>
  <si>
    <t>INFORMÁTICA I</t>
  </si>
  <si>
    <t>INFORMÁTICAI</t>
  </si>
  <si>
    <t>INFORMÁTICA II</t>
  </si>
  <si>
    <t>INFORMÁTICAII</t>
  </si>
  <si>
    <t>OFIMÁTICA</t>
  </si>
  <si>
    <t>INFORMÁTICA</t>
  </si>
  <si>
    <t>BIOTECNOLOGÍA DE LA REPRODUCCIÓN ANIMAL</t>
  </si>
  <si>
    <t>PRODUCCIÓN Y SALUD OVINA - CAPRINO I</t>
  </si>
  <si>
    <t>EPIDEMIOLOGÍA Y SALUD PÚBLICA</t>
  </si>
  <si>
    <t>PRODUCCION Y SALUD EQUINA I</t>
  </si>
  <si>
    <t>ANATOMÍA I</t>
  </si>
  <si>
    <t>ANATOMÍA II</t>
  </si>
  <si>
    <t>FÍSICA</t>
  </si>
  <si>
    <t>CÁLCULO INTEGRAL Y ECUACIONES DIFERENCIALES</t>
  </si>
  <si>
    <t>LABORATORIO CLÍNICO II</t>
  </si>
  <si>
    <t>VIROLOGIA E INMUNOLOGIA</t>
  </si>
  <si>
    <t>SEMIOLOGIA Y PROPEDEUTICA II</t>
  </si>
  <si>
    <t>PRODUCCIÓN Y SALUD EQUINA II</t>
  </si>
  <si>
    <t xml:space="preserve">MEDICINA Y SALUD DE ANIMALES DE GRANJA </t>
  </si>
  <si>
    <t>CLINICA DE ANIMALES GRANDES</t>
  </si>
  <si>
    <t xml:space="preserve">QUÍMICA </t>
  </si>
  <si>
    <t>QUÍMICA</t>
  </si>
  <si>
    <t xml:space="preserve">BIOQUÍMICA </t>
  </si>
  <si>
    <t>MECANIZACION AGRÍCOLA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</si>
  <si>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(COORDINADOR DE CARRERA AGRONOMÍA)</t>
  </si>
  <si>
    <t>AGROINDUSTRIAS NO ALIMENTARIA</t>
  </si>
  <si>
    <t>PROCESOS AGROINDUSTRIALES II</t>
  </si>
  <si>
    <t>INDUSTRIA DE SUB PRODUCTOS PECUARIOS</t>
  </si>
  <si>
    <t>FISICA I</t>
  </si>
  <si>
    <t>CÁLCULOS BÁSICOS DE INGENIERÍA</t>
  </si>
  <si>
    <t>SUBPRODUCTOS Y RESIDUOS AGROINDUSTRIALES</t>
  </si>
  <si>
    <t xml:space="preserve">QUIMICA GENERAL </t>
  </si>
  <si>
    <t>BIOQUIMICA</t>
  </si>
  <si>
    <t>MECÁNICA DE FLUIDOS</t>
  </si>
  <si>
    <t>MODELACIÓN Y SIMULACIÓN DE PROCESOS INDUSTRIALES</t>
  </si>
  <si>
    <t>MORA TOLA MIGUEL ANDRÉS</t>
  </si>
  <si>
    <t xml:space="preserve">MASTER EN MEDICINA CANINA Y FELINA </t>
  </si>
  <si>
    <t xml:space="preserve">CIRUGIA MAYOR </t>
  </si>
  <si>
    <t>CLÍNCA DE PEQUEÑOS ANIMALES</t>
  </si>
  <si>
    <t>FISIOLOGIA II</t>
  </si>
  <si>
    <t>FISIOLOGÍA II</t>
  </si>
  <si>
    <t>PRODUCCION Y SALUD ACUICOLA I</t>
  </si>
  <si>
    <t>PRODUCCION Y SALUD PORICINA I</t>
  </si>
  <si>
    <t>ANOTOMIA II</t>
  </si>
  <si>
    <t xml:space="preserve">INVESTIGACIÓN DE MERCADOS  </t>
  </si>
  <si>
    <t>INVESTIGACIÓN DE MARCA</t>
  </si>
  <si>
    <t>MERCADOTECNIA Y COMUNICACIÓN POLÍTICA</t>
  </si>
  <si>
    <t>MERCADOTECNIA RELACIONAL</t>
  </si>
  <si>
    <t>CANALES DE DISTRIBUCIÓN Y EMPAQUES</t>
  </si>
  <si>
    <t>DISEÑO DE PROYECTOS DE CARRERA Y PROGRAMAS DE ESTUDIO DE GRADO Y POSTGRADO</t>
  </si>
  <si>
    <t>TALLER DE TRABAJO DE TITULACIÓN</t>
  </si>
  <si>
    <t>METODOLOGIA DE LA INVESTIGACION CIENTIFICA</t>
  </si>
  <si>
    <t>DIRCOM</t>
  </si>
  <si>
    <t>FORMULACIÓN DE PROYECTOS</t>
  </si>
  <si>
    <t>GESTIÓN  DE PROCESOS</t>
  </si>
  <si>
    <t>GESTIÓN DE PROCESOS</t>
  </si>
  <si>
    <t>DISEÑO ORGANIZACIONAL</t>
  </si>
  <si>
    <t>GESTIÓN POR PROCESOS</t>
  </si>
  <si>
    <t>LA DIRECCIÓN Y GESTIÓN DE LOS PROCESOS DE DOCENCIA E INVESTIGACIÓN EN SUS DISTINTOS NIVELES DE ORGANIZACIÓN ACADÉMICA E INSTITUCIONAL (PLANEAMIENTO)</t>
  </si>
  <si>
    <t>SIMULACIÓN DE NEGOCIOS</t>
  </si>
  <si>
    <t>TRÁFICO AEREO II</t>
  </si>
  <si>
    <t>RELACIONES PÚBLICAS</t>
  </si>
  <si>
    <t>ÉTICA PROFESIONAL</t>
  </si>
  <si>
    <t xml:space="preserve">FUNDAMENTOS DE DISEÑO GRÁFICO </t>
  </si>
  <si>
    <t>DISEÑO GRÁFICO</t>
  </si>
  <si>
    <t>CREACIÓN Y EVALUACIÓN DE PRODUCTOS PUBLICITARIOS</t>
  </si>
  <si>
    <t>TEORÍA MACROECONÓMICA</t>
  </si>
  <si>
    <t>F</t>
  </si>
  <si>
    <t>PLANIFICACION ESTRATEGICA</t>
  </si>
  <si>
    <t>TRANSPORTE Y LOGÍSTICA TURÍSTICA</t>
  </si>
  <si>
    <t>SEGURIDAD TURÍSTICA</t>
  </si>
  <si>
    <t>ANTROPOLOGÍA</t>
  </si>
  <si>
    <t>DISEÑO Y COMUNICACIÓN VISUAL</t>
  </si>
  <si>
    <t>MEDIOS DIGITALES DE RADIO</t>
  </si>
  <si>
    <t>ANIMACIÓN DIGITAL</t>
  </si>
  <si>
    <t>MEDIOS DIGITALES DE TELEVISIÓN</t>
  </si>
  <si>
    <t xml:space="preserve">ESTADÍSTICA DESCRIPTIVA  </t>
  </si>
  <si>
    <t xml:space="preserve">ESTADÍSTICA </t>
  </si>
  <si>
    <t>COMUNICACIÓN INSTITUCIONAL</t>
  </si>
  <si>
    <t>PSICOLOGIA DE LA COMUNICACIÓN</t>
  </si>
  <si>
    <t>LEGISLACIÓN I</t>
  </si>
  <si>
    <t>LEGISLACIÓN II</t>
  </si>
  <si>
    <t>EDUCOMUNICACIÓN</t>
  </si>
  <si>
    <t>CEREMONIAL Y PROTOCOLO</t>
  </si>
  <si>
    <t>GESTION DE AGENCIAS DE PUBLICIDAD</t>
  </si>
  <si>
    <t>ECONOMÍA POPULAR Y SOLIDARIA</t>
  </si>
  <si>
    <t>GESTIÓN DE LA CONFIGURACIÓN DE SOFTWARE</t>
  </si>
  <si>
    <t xml:space="preserve">OFIMÁTICA II  </t>
  </si>
  <si>
    <t>PROGRAMACIÓN MÓVIL</t>
  </si>
  <si>
    <t>INVESTIGACIÓN  OPERATIVA</t>
  </si>
  <si>
    <t>COMERCIO EXTERIOR</t>
  </si>
  <si>
    <t>LIDERAZGO EMPRESARIAL</t>
  </si>
  <si>
    <t>SISTEMAS INTEGRADOS DE GESTIÓN</t>
  </si>
  <si>
    <t>ADMINISTRCIÓN PÚBLICA</t>
  </si>
  <si>
    <t>CALIDAD DE SOFTWARE</t>
  </si>
  <si>
    <t>INTERACCIÓN HOMBRE MÁQUINA</t>
  </si>
  <si>
    <t>DISEÑO GRÁFICO PARA SOFTWARE</t>
  </si>
  <si>
    <t>CONSTRUCCIÓN DE SOFTWARE</t>
  </si>
  <si>
    <t>DEONTOLOGÍA</t>
  </si>
  <si>
    <t>CONTABILIDAD DE COSTOS  II</t>
  </si>
  <si>
    <t>SISTEMAS CONTABLES</t>
  </si>
  <si>
    <t>TRIBUTACIÓN</t>
  </si>
  <si>
    <t>GESTIÓN FINANCIERA</t>
  </si>
  <si>
    <t>REALIDAD SOCIOECONÓMICA DEL ECUADOR</t>
  </si>
  <si>
    <t>SISTEMAS TURISTICOS</t>
  </si>
  <si>
    <t>INTRODUCCIÓN AL TURISMO</t>
  </si>
  <si>
    <t>TEORÍA DE LA HOSPITALIDAD</t>
  </si>
  <si>
    <t>ADMINISTRACIÓN TURÍSTICA Y HOTELERA</t>
  </si>
  <si>
    <t xml:space="preserve">INTERCULTURALIDAD  </t>
  </si>
  <si>
    <t>GESTIÓN DEL TALENTO HUMANO</t>
  </si>
  <si>
    <t>GESTÓN DEL TALENTO HUMANO</t>
  </si>
  <si>
    <t>ADMINISTRACIÓN DE COOPERATIVAS</t>
  </si>
  <si>
    <t>PRESUPUESTOS</t>
  </si>
  <si>
    <t>BALANCE SOCIAL</t>
  </si>
  <si>
    <t>GESTIÓN Y PRÁCTICA TRIBUTARIA</t>
  </si>
  <si>
    <t>SEGMENTACIÓN Y SELECCIÓN DE MERCADOS</t>
  </si>
  <si>
    <t>DIRECCIÓN ESTRATÉGICA DE VENTAS</t>
  </si>
  <si>
    <t>ADMINISTRACIÓN I</t>
  </si>
  <si>
    <t>ADMINISTRACIÓN II</t>
  </si>
  <si>
    <t>METODOLOGÍA Y EPISTEMOLOGÍA DE LAS CIENCIAS</t>
  </si>
  <si>
    <t>INTERCULTURALIDAD</t>
  </si>
  <si>
    <t>ECONOMÍA SOCIAL DEL CONOCIMIENTO</t>
  </si>
  <si>
    <t>CADENA DE VALOR</t>
  </si>
  <si>
    <t>NEGOCIACIÓN AVANZADA</t>
  </si>
  <si>
    <t xml:space="preserve">NEGOCIACIÓN   </t>
  </si>
  <si>
    <t>COMUNICACIÓN ESTRATÉGICA EMPRESARIAL</t>
  </si>
  <si>
    <t>FUNDAMENTOS DE ECONOMÍA</t>
  </si>
  <si>
    <t>PRESUPUESTO Y ANÁLISIS FINANCIERO</t>
  </si>
  <si>
    <t xml:space="preserve">REALIDAD SOCIAL, CULTURAL ECONÓMICA Y ECOLÓGICA DEL PAÍS </t>
  </si>
  <si>
    <t>FUNDAMENTOS DE MARKETING</t>
  </si>
  <si>
    <t>ATENCIÓN Y SERVICIO AL CLIENTE</t>
  </si>
  <si>
    <t>MARKETING TURÍSTICO</t>
  </si>
  <si>
    <t>MERCADOTECNIA TURÍSTICA</t>
  </si>
  <si>
    <t>TÉCNICAS DE RESTAURACIÓN</t>
  </si>
  <si>
    <t>REDACCIÓN CIENTÍFICA</t>
  </si>
  <si>
    <t>TITULACIÓN III (REDACCIÓN CIENTÍFICA)</t>
  </si>
  <si>
    <t xml:space="preserve">ADMINISTRACIÓN DE MEDIOS </t>
  </si>
  <si>
    <t>PROMOCIÓN PUBLICIDAD Y PROPAGANDA</t>
  </si>
  <si>
    <t>CONTABILIDAD SUPERIOR I</t>
  </si>
  <si>
    <t>ACTUALIZACIÓN PROFESIONAL PRÁCTICA</t>
  </si>
  <si>
    <t>GESTIÓN TRIBUTARIA</t>
  </si>
  <si>
    <t>TALLER DE COMUNICACIÓN COMUNITARIA</t>
  </si>
  <si>
    <t>HISTORIA DE MEDIOS</t>
  </si>
  <si>
    <t>GESTIÓN Y EMPRENDIMIENTO TRABAJO PRÁCTICO</t>
  </si>
  <si>
    <t>ESTRUCTURAS DISCRÉTAS</t>
  </si>
  <si>
    <t>MODELOS MATEMÁTICOS Y SIMULACIÓN</t>
  </si>
  <si>
    <t>INVESTIGACIÓN DE OPERACIONES</t>
  </si>
  <si>
    <t>DESARROLLO DEL PENSAMIENTO</t>
  </si>
  <si>
    <t>PROYECTOS</t>
  </si>
  <si>
    <t>MODELOS DE DESARROLLO DE LA ACTIVIDAD TURÍSTICA</t>
  </si>
  <si>
    <t>PLANIFICACIÓN DEL TURISMO RURAL</t>
  </si>
  <si>
    <t>TURISMO RURAL</t>
  </si>
  <si>
    <t>EMPRENDIMIENTO TURISTICO</t>
  </si>
  <si>
    <t>PARTICIPACIÓN EN ACTIVIDADES DE PROYECTOS SOCIALES, ARTÍSTICOS, PRODUCTIVOS Y EMPRESARIALES DE VINCULACIÓN CON LA SOCIEDAD ARTICULADOS A LA DOCENCIA E INNOVACIÓN EDUCATIVA</t>
  </si>
  <si>
    <t>PROSPECTIVA ESTRATÉGICA</t>
  </si>
  <si>
    <t>PROYECTOS METODOLOGÍA MARCO LÓGICO</t>
  </si>
  <si>
    <t>FUNDAMENTOS DE LA ADMINISTRACIÓN</t>
  </si>
  <si>
    <t>GESTIÓN Y CONTROL DE LA PRODUCCIÓN</t>
  </si>
  <si>
    <t>ADMINISTRACIÓN</t>
  </si>
  <si>
    <t>TEORÍA DE LA COMUNICACIÓN LATINOAMERICANA</t>
  </si>
  <si>
    <t>EPISTEMOLOGÍA DE LA COMUNICACIÓN</t>
  </si>
  <si>
    <t>PERIODISMO DIGITAL</t>
  </si>
  <si>
    <t>ADMINISTRACIÓN DE BASE DE DATOS</t>
  </si>
  <si>
    <t>INFORMÁTICA APLICADA AL TURISMO</t>
  </si>
  <si>
    <t>SOFTWARE DE APLICACIÓN TURISTICO Y HOTELERO</t>
  </si>
  <si>
    <t>DINÁMICA Y TRABAJO EN EQUIPO</t>
  </si>
  <si>
    <t>MERCADOTECNIA INTERNACIONAL Y COMERCIO ELECTRÓNICO</t>
  </si>
  <si>
    <t>GESTIÓN DE MARCA</t>
  </si>
  <si>
    <t>FUNDAMENTOS DEL MARKETING</t>
  </si>
  <si>
    <t>NUEVAS TENDENCIAS DE MERCADOTECNIA</t>
  </si>
  <si>
    <t>DERECHO MERCANTIL Y SOCIETARIO</t>
  </si>
  <si>
    <t>DERECHO LABORAL Y SEGURIDAD SOCIAL</t>
  </si>
  <si>
    <t>LEGISLACIÓN DE LA COMUNICACIÓN</t>
  </si>
  <si>
    <t>COMUNICACIÓN COMUNITARIA</t>
  </si>
  <si>
    <t>CULTURA Y COMUNICACIÓN ORGANIZACIONAL</t>
  </si>
  <si>
    <t>ESTUDIO COMPLEXIVO DE LA COMUNICACIÓN</t>
  </si>
  <si>
    <t>ANTROPOLOGÍA MEDICA II</t>
  </si>
  <si>
    <t xml:space="preserve">ENFERMERÍA COMUNITARIA I </t>
  </si>
  <si>
    <t>ENFERMERÍA COMUNITARIA III</t>
  </si>
  <si>
    <t>POSTGRADO - EDUCACION CONTINUA</t>
  </si>
  <si>
    <t>EPIDEMIOLOGÍA  Y BIOESTADÍSTICA III</t>
  </si>
  <si>
    <t xml:space="preserve">EPIDEMIOLOGÍA  Y BIOESTADÍSTICA </t>
  </si>
  <si>
    <t xml:space="preserve">PEDIATRÍA Y NEONATOLOGÍA II                      </t>
  </si>
  <si>
    <t>GINECO OBSTETRICIA II</t>
  </si>
  <si>
    <t>HISTOEMBRIOLOGIA</t>
  </si>
  <si>
    <t xml:space="preserve">INFORMÁTICA I </t>
  </si>
  <si>
    <t xml:space="preserve">TECNOLOGÍA DE LA INFORMACIÓN Y COMUNICACIÓN EN ENFERMEIRA </t>
  </si>
  <si>
    <t>FÍSICA I</t>
  </si>
  <si>
    <t xml:space="preserve">SABERES ANCESTRALES Y PRACTICAS ALTERNATIVAS DE SALUD </t>
  </si>
  <si>
    <t xml:space="preserve">PROBABILIDADES I </t>
  </si>
  <si>
    <t>PROBABILIDADES II</t>
  </si>
  <si>
    <t>PROBABILIDADES III</t>
  </si>
  <si>
    <t xml:space="preserve">ESTADISTICA III </t>
  </si>
  <si>
    <t>VULNERABILIDAD II</t>
  </si>
  <si>
    <t xml:space="preserve">EVALUACIÓN DE RIESGO I </t>
  </si>
  <si>
    <t xml:space="preserve">NUTRICIÓN Y DIETÉTICA </t>
  </si>
  <si>
    <t>GESTION Y EMPRENDIMIENTO</t>
  </si>
  <si>
    <t>BIOÉTICA</t>
  </si>
  <si>
    <t>NUTRICION</t>
  </si>
  <si>
    <t>AMBIENTE II</t>
  </si>
  <si>
    <t>FISICA II</t>
  </si>
  <si>
    <t>GARCIA PALOMINO GUSTAVO ADOLFO</t>
  </si>
  <si>
    <t>INTRODUCCIÓN A LA TERAPIA FÍSICA</t>
  </si>
  <si>
    <t>BIOFÍSICA</t>
  </si>
  <si>
    <t>0201524782</t>
  </si>
  <si>
    <t>MAGISTER EN ENTRENAMIENTO DEPORTIVO</t>
  </si>
  <si>
    <t>LICENCIADO EN TERAPIA FISICA</t>
  </si>
  <si>
    <t>MICROBIOLOGIA Y PARASITOLOGIA</t>
  </si>
  <si>
    <t>LENGUAS ANCESTRALES QUICHUA</t>
  </si>
  <si>
    <t>INTERCULTURALIDAD Y SABERES ANCESTRALES</t>
  </si>
  <si>
    <t>PRIMEROS AUXILIOS</t>
  </si>
  <si>
    <t>EPIDEMIOLOGÍA</t>
  </si>
  <si>
    <t>SEMIOLOGÍA</t>
  </si>
  <si>
    <t>ENFERMERIA QIRÚRGICA DEL ADULTO Y ADULTO MAYOR</t>
  </si>
  <si>
    <t xml:space="preserve">SALUD LABORAL Y LEGISLACIÓN  </t>
  </si>
  <si>
    <t>CALCULO INTEGRAL</t>
  </si>
  <si>
    <t>ESTADISTICA INFERENCIAL</t>
  </si>
  <si>
    <t xml:space="preserve">EDUCACIÓN </t>
  </si>
  <si>
    <t>EDUCACIÓN BÁSICA</t>
  </si>
  <si>
    <t>RE - DISEÑO</t>
  </si>
  <si>
    <t>DISEÑO DE PROYECTOS EDUCATIVOS Y SOCIALES</t>
  </si>
  <si>
    <t xml:space="preserve">MODELOS Y PROCESOS DE INVESTIGACION EDUCATIVA: DISEÑO Y PLANIFICACION DE LA INVESTIGACION  </t>
  </si>
  <si>
    <t>MODELOS Y PROCESOS DE INVESTIGACIÓN: EJECUCIÓN DEL DISEÑO DE INVESTIGACIÓN</t>
  </si>
  <si>
    <t>DIRECCIÓN , TUTORÍAS, SEGUIMIENTO Y EVALUACIÓN DE PRÁCTICAS O PASATÍAS PRE PROFESIONALES</t>
  </si>
  <si>
    <t>LA DIRECCIÓN Y GESTIÓN DE LOS PROCESOS DE DOCENCIA E INVESTIGACIÓN EN SUS DISTINTOS NIVELES DE ORGANIZACIÓN ACADÉMICA E INSTITUCIONAL - ( ASEGURAMIENTO DE LA CALIDAD )</t>
  </si>
  <si>
    <t>MAGISTER EN EDUCACION PARVULARIA MENCION: JUEGO, ARTE Y APRENDIZAJE</t>
  </si>
  <si>
    <t>EDUCACIÓN INICIAL</t>
  </si>
  <si>
    <t>ORGANIZACIÓN Y GESTIÓN EDUCATIVA EN CENTROS INFANTILES</t>
  </si>
  <si>
    <t>INTERPRETACIÓN Y REFLEXIÓN, CONSTRUCCIÓN DEL SENTIDO DE LA INVESTIGACIÓN EDUCATIVA</t>
  </si>
  <si>
    <t>HABILIDADES DE LA COMUNICACIÓN Y EL LENGUAJE INFANTIL</t>
  </si>
  <si>
    <t xml:space="preserve">MATRIZ </t>
  </si>
  <si>
    <t>MATUTINA</t>
  </si>
  <si>
    <t>FILOSOFÍA DE LA EDUCACIÓN</t>
  </si>
  <si>
    <t>ESTIMULACIÓN ADECUADA II</t>
  </si>
  <si>
    <t>OFIMATICA II</t>
  </si>
  <si>
    <t>FAMILIA Y SOCIEDAD EN EDUCACIÓN INICIAL</t>
  </si>
  <si>
    <t>PSICOMOTRICIDAD Y LÚDICA</t>
  </si>
  <si>
    <t>EXPRESIÓN CORPORAL Y RÍTMICA</t>
  </si>
  <si>
    <t>CULTURA FÍSICA INTERCULTURAL</t>
  </si>
  <si>
    <t>PEDAGOGÍA DE LA INFORMÁTICA</t>
  </si>
  <si>
    <t>PROGRAMACIÓN VISUAL</t>
  </si>
  <si>
    <t>OFIMATICA I</t>
  </si>
  <si>
    <t>INVESTIGACIÓN EDUCATIVA  I</t>
  </si>
  <si>
    <t>INVESTIGACIÓN EDUCATIVA  II</t>
  </si>
  <si>
    <t>ENSEÑANZA Y APRENDIZAJE DEL ENTORNO NATURAL Y SOCIAL INTERCULTURAL II</t>
  </si>
  <si>
    <t>EDUCACIÓN INTERCULTURAL BILINGÜE</t>
  </si>
  <si>
    <t>ENSEÑANZA APRENDIZAJE DE LA SEGUNDA LENGUA II</t>
  </si>
  <si>
    <t>TALLER DE ESCRITURA DEL INFORME DE INVESTIGACIÓN</t>
  </si>
  <si>
    <t>SOCIEDAD CONTEMPORÁNEA Y POLÍTICA EDUCATIVA</t>
  </si>
  <si>
    <t xml:space="preserve">ENSEÑANZA Y APRENDIZAJE DEL ENTORNO NATURAL Y SOCIAL I </t>
  </si>
  <si>
    <t>MODELOS EDUCATIVOS: FUNDAMENTOS, ENFOQUES HISTÓRICOS DE PENSAMIENTO Y VALORES</t>
  </si>
  <si>
    <t>DISEÑO CURRICULAR DE 0 - 6 AÑOS</t>
  </si>
  <si>
    <t>ESTIMULACIÓN ADECUADA I</t>
  </si>
  <si>
    <t>EVALUACIÓN DE LOS APRENDIZAJES EN EDUCACIÓN INFANTIL</t>
  </si>
  <si>
    <t>DISEÑO Y ELABORACIÓN DE RECURSOS DIDÁCTICOS</t>
  </si>
  <si>
    <t>OFIMÁTICA II (TICS Y AULA INVERTIDA EN EDUCACIÓN)</t>
  </si>
  <si>
    <t>DISÑEO Y PLANIFICACIÓN DE LA INVESTIGACIÓN EDUCATIVA</t>
  </si>
  <si>
    <t>ENSEÑANZA Y APRENDIZAJE DE LA EXPRESIÓN ARTÍSTICA I</t>
  </si>
  <si>
    <t>CÁTEDRA INTEGRADORA: DISEÑO, GESTIÓN Y EVALUACIÓN DE MODELOS CURRICULARES CONTEXTUALIZADOS, FLEXIBLES Y ADAPTADOS EN EGB</t>
  </si>
  <si>
    <t>CÁTEDRA INTEGRADORA: DISEÑO Y DESARROLLO DE RECURSOS Y ESTRATEGIAS EDUCATIVAS EN EGB (DIDÁCTICA)</t>
  </si>
  <si>
    <t>INVESTIGACIÓN ACCIÓN I</t>
  </si>
  <si>
    <t xml:space="preserve">INVESTIGACIÓN ACCIÓN II  </t>
  </si>
  <si>
    <t>INVESTIGACIÓN ACCIÓN II</t>
  </si>
  <si>
    <t>NEUROCIENCIA EDUCATIVA</t>
  </si>
  <si>
    <t>NEUROCIENCIA EN EDUCACIÓN</t>
  </si>
  <si>
    <t xml:space="preserve">LECTURA Y ESCRITURA DE TEXTOS ACADÉMICOS I
</t>
  </si>
  <si>
    <t>INVESTIGACIÓN ACCIÓN PARTICIPATIVA I</t>
  </si>
  <si>
    <t>MODELOS Y PROCESOS DE INVESTIGACIÓN EDUCATIVA: EJECUCIÓN DEL DISEÑO DE INVESTIGACIÓN</t>
  </si>
  <si>
    <t>PEDAGOGÍA DE LAS MATEMÁTICAS Y LA FÍSICA</t>
  </si>
  <si>
    <t>GEOMETRÍA ANALÍTICA PLANA</t>
  </si>
  <si>
    <t>MATEMÁTICA ESTRUCTURADA</t>
  </si>
  <si>
    <t>ESCENARIOS, CONTEXTOS Y AMBIENTES DE APRENDIZAJE: CONVERGENCIA DE MEDIOS EDUCATIVOS</t>
  </si>
  <si>
    <t>CÁTEDRA INTEGRADORA: SISTEMAS Y CONTEXTOS EDUCATIVOS EN EDUCACIÓN BÁSICA</t>
  </si>
  <si>
    <t xml:space="preserve">CÁTEDRA INTEGRADORA: DISEÑO Y DESARROLLO DE PROCESOS DE ENSEÑANZA PERSONALIZADA </t>
  </si>
  <si>
    <t>INVESTIGACIÓN ACCIÓN PARTICIPATIVA II</t>
  </si>
  <si>
    <t xml:space="preserve">MODELOS Y PROCESOS DE INVESTIGACION EDUCATIVA: OBSERVACION Y EXPLORACION </t>
  </si>
  <si>
    <t xml:space="preserve">MODELOS Y PROCESOS DE INVESTIGACIÓN EDUCATIVA: OBSERVACIÓN Y EXPLORACIÓN </t>
  </si>
  <si>
    <t xml:space="preserve">EDUCACIÓN INTERCULTURAL BILINGÜE </t>
  </si>
  <si>
    <t xml:space="preserve">NEUROCIENCIA EDUCATIVA </t>
  </si>
  <si>
    <t>IDENTIDAD Y DIVERSIDAD CULTURAL EN EL NIÑO</t>
  </si>
  <si>
    <t>PEDAGOGÍA Y DIDÁCTICA EN EDUCACIÓN INICAL</t>
  </si>
  <si>
    <t>PRODUCCIÓN DE TEXTOS III</t>
  </si>
  <si>
    <t>LENGUAJE COMUNICACIÓN Y PENSAMIENTO ACADÉMICO</t>
  </si>
  <si>
    <t xml:space="preserve">LECTURA CRÍTICA </t>
  </si>
  <si>
    <t>TERAPIA FÍSICA</t>
  </si>
  <si>
    <t>DPTO. TECNOLOGIAS DE LA INFORMACION Y COMUNICACION</t>
  </si>
  <si>
    <t>C-1</t>
  </si>
  <si>
    <t>ORIENTACIÓN Y ACOMPAÑAMIENTO A TRAVÉS DE TUTORÍAS PRESENCIALES O VIRTUALES, INDIVIDUALES O GRUPALES</t>
  </si>
  <si>
    <t>HERRAMIENTAS INFORMÁTICAS I (DERECHO 1A)</t>
  </si>
  <si>
    <t>HERRAMIENTAS INFORMÁTICAS I (DERECHO 1B)</t>
  </si>
  <si>
    <t>HERRAMIENTAS INFORMÁTICAS I (DERECHO 1C)</t>
  </si>
  <si>
    <t>HERRAMIENTAS INFORMÁTICAS I  (SOCIOLOGÍA 1A)</t>
  </si>
  <si>
    <t>HERRAMIENTAS INFORMÁTICAS II</t>
  </si>
  <si>
    <t>C-2</t>
  </si>
  <si>
    <t>HERRAMIENTAS INFORMÁTICAS I (TERAPIA FÍSICA 1A)</t>
  </si>
  <si>
    <t>HERRAMIENTAS INFORMÁTICAS I (TERAPIA FÍSICA 2A)</t>
  </si>
  <si>
    <t>GESTION DE TALENTO HUMANO</t>
  </si>
  <si>
    <t>SAN MIGUEL</t>
  </si>
  <si>
    <t>REALIDAD SOCIOECONÓMICA E INTERCULTURALIDAD</t>
  </si>
  <si>
    <t>COMPORTAMIENTO ORGANIZACIONAL</t>
  </si>
  <si>
    <t xml:space="preserve">DIRECCIÓN EXTENSIÓN SAN MIGUEL </t>
  </si>
  <si>
    <t>CÁTEDRA INTEGRADORA: LOS CONTEXTOS DE LOS SUJETOS EDUCATIVOS EIB Y EL APRENDIZAJE HUMANO</t>
  </si>
  <si>
    <t>SOCIEDAD CULTURA Y SUBJETIVIDAD</t>
  </si>
  <si>
    <t>APRENDIZAJE ENSEÑANZA DE LA PRIMERA LENGUA I</t>
  </si>
  <si>
    <t>MODELOS Y PROCEOS DE INVESTIGACIÓN EDUCATIVA: INTERPRETACIÓN Y REFLEXIÓN, CONSTRUCCIÓN DEL SENTIDO</t>
  </si>
  <si>
    <t>DIVERSIDAD Y EDUCACIÓN INCLUSIVA</t>
  </si>
  <si>
    <t>LECTURA Y ESCRITURA DE TEXTOS ACADÉMICOS</t>
  </si>
  <si>
    <t>ENSEÑANZA APRENDIZAJE DE LA LENGUA Y LITERATURA I</t>
  </si>
  <si>
    <t>LITERATURA ECUATORIANA</t>
  </si>
  <si>
    <t xml:space="preserve">EDUCACIÓN BÁSICA </t>
  </si>
  <si>
    <t>LECTURA Y ESCRITURA DE TEXTOS ACADEMICOS II</t>
  </si>
  <si>
    <t>LA ORALIDAD EN LA EDUCACIÓN INFANTIL</t>
  </si>
  <si>
    <t>PRODUCCIÓN DE TEXTOS II</t>
  </si>
  <si>
    <t>TALLER DE ESCRITURA DEL INFORME DE INVESTIGACIÓN TALLER DE TITULACIÓN</t>
  </si>
  <si>
    <t>LITERATURA INFANTIL</t>
  </si>
  <si>
    <t>MEDIO NATURAL Y CULTURAL EN EDUCACIÓN INICIAL</t>
  </si>
  <si>
    <t>EJECUCIÓN DEL DISEÑO DE LA INVESTIGACIÓN EDUCATIVA I</t>
  </si>
  <si>
    <t>ENFOQUE DE DERECHOS EN EDUCACIÓN</t>
  </si>
  <si>
    <t>MANIFESTACIONES ARTÍSTICAS EN EDUCACIÓN INFANTIL II</t>
  </si>
  <si>
    <t>APRENDIZAJE Y DESARROLLO HUMANO II</t>
  </si>
  <si>
    <t>APRENDIZAJE Y DESARROLLO HUMANO I</t>
  </si>
  <si>
    <t>MODELOS EDUCATIVOS: FUNDAMENTOS, ENFOQUES HISTÓRICO DE PENSAMIENTO Y VALORES</t>
  </si>
  <si>
    <t>MODELOS Y PROCESOS DE INVESTIGACIÓN EDUCATIVA: EJECUCIÓN DEL DISEÑO DE LA INVESTIGACIÓN</t>
  </si>
  <si>
    <t>INVESTIGACIÓN ACCIÓN PARTICIPATIVA: HISTORIAS DE VIDA</t>
  </si>
  <si>
    <t>MODELOS Y PROCESOS DE INVESTIGACIÓN EDUCATIVA: OBSERVACIÓN Y EXPLORACIÓN</t>
  </si>
  <si>
    <t>PSICOLOGÍA EVOLUTIVA I</t>
  </si>
  <si>
    <t>PSICOLOGÍA EVOLUTIVA II</t>
  </si>
  <si>
    <t>APRENDIZAJE Y DESARROLLO HUMANO</t>
  </si>
  <si>
    <t>MANIFESTACIONES ARTÍSTICAS EN EDUCACIÓN INFANTIL I</t>
  </si>
  <si>
    <t>FUNDAMENTOS DE LA COMUNICACIÓN Y EL LENGUAJE INFANTIL</t>
  </si>
  <si>
    <t>PUERICULTURA (SALUD INTEGRAL)</t>
  </si>
  <si>
    <t>MODELOS Y PROCESOS DE INVESTIGACIÓN EDUCATIVA: DIAGNÓSTICO</t>
  </si>
  <si>
    <t>LA INCLUSIÓN DE EDUCACIÓN INICIAL</t>
  </si>
  <si>
    <t>ESTUDIO DE LAS CULTURAS Y EL CONTEXTO</t>
  </si>
  <si>
    <t>EVALUACIÓN EDUCATIVA</t>
  </si>
  <si>
    <t>MÚSICA INFANTIL</t>
  </si>
  <si>
    <t>MODELOS CURRICULARES: FUNDAMENTOS, ENFOQUES Y VALORES</t>
  </si>
  <si>
    <t>CÁTEDRA INTEGRADORA: DISEÑO Y DESARROLLO DE MODELOS PEDAGÓGICOS</t>
  </si>
  <si>
    <t>CÁTEDRA INTEGRADORA: DISEÑO Y GESTIÓN DE AMBIENTES DE APRENDIZAJE EN EGB</t>
  </si>
  <si>
    <t>PROYECCIÓN CURRICULAR ECUATORIANA</t>
  </si>
  <si>
    <t>EJECUCIÓN DEL DISEÑO DE LA INVESTIGACIÓN EDUCATIVA II</t>
  </si>
  <si>
    <t>ENSEÑANZA APRENDIZAJE DEL MEDIO NATURAL I</t>
  </si>
  <si>
    <t>EDUCACIÓN INTERCULTURAL E INCLUSIVA</t>
  </si>
  <si>
    <t>ESTADÍSTICA EDUCATIVA</t>
  </si>
  <si>
    <t>ANTROPOLOGÍA Y SOCIOLOGÍA DE LA EDUCACIÓN</t>
  </si>
  <si>
    <t>LA INICIACIÓN A LA LECTO ESCRITURA EN EDUCACIÓN INFANTIL</t>
  </si>
  <si>
    <t>PSICOLOGÍA GENERAL</t>
  </si>
  <si>
    <t>NECESIDADES EDUCATIVAS ESPECIALES</t>
  </si>
  <si>
    <t>NUTRICIÓN INFATIL</t>
  </si>
  <si>
    <t>REDES DE COMPUTADORAS II</t>
  </si>
  <si>
    <t>DINÁMICA</t>
  </si>
  <si>
    <t>ETNOMATEMÁTICA</t>
  </si>
  <si>
    <t>ESTÁTICA Y CINEMÁTICA</t>
  </si>
  <si>
    <t>ENSEÑANZA APRENDIZAJE DE LAS MATEMÁTICAS I</t>
  </si>
  <si>
    <t>CATEDRA INTEGRADORA: LOS CONTEXTOS DE LOS SUJETOS EDUCATIVOS Y EL APRENDIZAJE HUMANO</t>
  </si>
  <si>
    <t>SOFTWARE DE MATEMÁTICA Y FÍSICA</t>
  </si>
  <si>
    <t>ANÁLISIS Y DISEÑO DE SISTEMAS DE INFORMACIÓN</t>
  </si>
  <si>
    <t>OFIMÁTICA Y TICS</t>
  </si>
  <si>
    <t>MATEMÁTICA COMPUTACIONAL</t>
  </si>
  <si>
    <t>SOFTWARE EDUCATIVO II</t>
  </si>
  <si>
    <t>DISEÑO WEB II</t>
  </si>
  <si>
    <t>CÁTEDRA INTEGRADORA: ORGANIZACIÓN Y GESTIÓN ESCOLAR, COMUNIDADES DE APRENDIZAJE Y PARTICIPACIÓN</t>
  </si>
  <si>
    <t>ENSEÑANZA Y APRENDIZAJE DEL ENTORNO NATURAL Y SOCIAL II</t>
  </si>
  <si>
    <t>ENSEÑANZA APRENDIZAJE DEL MEDIO NATURAL II</t>
  </si>
  <si>
    <t>TECNOLOGÍAS DE LAS INFORMACIÓN Y COMUNICIÓN (OFIMÁTICA)</t>
  </si>
  <si>
    <t>CÁTEDRA INTEGRADORA: DISEÑO Y DESARROLLO DE ENTORNOS VIRTUALES DE APRENDIZAJE</t>
  </si>
  <si>
    <t>INTRODUCCIÓN A LA DIDÁCTICA DE LAS MATEMÁTICAS Y LA FÍSICA</t>
  </si>
  <si>
    <t>DESARROLLO DEL PENSAMIENTO LÓGICO MATEMÁTICO EN LA PRIMERA Y SEGUNDA INFANCIA</t>
  </si>
  <si>
    <t>ENSEÑANZA APRENDIZAJE DE LAS MATEMÁTICAS II</t>
  </si>
  <si>
    <t>INVESTIGACIÓN Y ACCIÓN PARTICIPATIVA: HISTORIAS DE VIDA</t>
  </si>
  <si>
    <t>MODELOS Y PROCESOS DE INVESTIGACIÓN EDUCATIVA: INTERPRETACIÓN Y REFLEXIÓN. CONSTRUCCIÓN DEL SENTIDO</t>
  </si>
  <si>
    <t>METODOLOGÍA DE LA INVESTIGACIÓN PIS II</t>
  </si>
  <si>
    <t>METODOLOGÍA DE LA INVESTIGACIÓN PIS III</t>
  </si>
  <si>
    <t>METODOLOGÍA DE LA INVESTIGACIÓN PIS V</t>
  </si>
  <si>
    <t>MODELOS Y PROCESOS DE INVESTIGACIÓN EDUCATIVA: INTERPRETACIÓN Y REFLEXIÓN, CONSTRUCCIÓN DEL SENTIDO</t>
  </si>
  <si>
    <t xml:space="preserve">CÁTEDRA INTEGRADORA: LOS CONTEXTOS DE LOS SUJETOS EDUCATIVOS EGB Y EL APRENDIZAJE HUMANO </t>
  </si>
  <si>
    <t>ENSEÑANZA APRENDIZAJE DE LA LENGUA Y LITERATURA II</t>
  </si>
  <si>
    <t>ENSEÑANZA Y APRENDIZAJE DE LA COMUNICACIÓN HUMANA II</t>
  </si>
  <si>
    <t>ENSEÑANZA APRENDIZAJE DE LA COMUNICACIÓN HUMANA II</t>
  </si>
  <si>
    <t>GEOMETRÍA PLANA</t>
  </si>
  <si>
    <t>ANÁLISIS MATEMÁTICO</t>
  </si>
  <si>
    <t>ENSEÑANZA APRENDIZAJE DE LAS MATEMÁTICAS III</t>
  </si>
  <si>
    <t>FILOSOFÍA Y EDUCACIÓN</t>
  </si>
  <si>
    <t>CATEDRA INTEGRADORA: DISEÑO Y DESARROLLO DE MODELOS PEDAGÓGICOS</t>
  </si>
  <si>
    <t>PSICOLOGÍA DEL DESARROLLO</t>
  </si>
  <si>
    <t>CÁTEDRA INTEGRADORA: ORGANIZACIÓN Y GESTIÓN ESCOLAR, COMUNIDADES DE APRENDIZAJE EGB Y PARTICIPACIÓN</t>
  </si>
  <si>
    <t xml:space="preserve">CÁTEDRA INTEGRADORA: DISEÑO Y DESARROLLO DE RECURSOS Y ESTRATEGIAS EDUCATIVAS EN EGB (DIDÁCTICA) </t>
  </si>
  <si>
    <t xml:space="preserve">SAN MIGUEL </t>
  </si>
  <si>
    <t>MATEMATICA</t>
  </si>
  <si>
    <t>ADMINISTRACIÓN GENERAL</t>
  </si>
  <si>
    <t>ESCUELAS Y ENFOQUES TEÓRICOS DE LA PSICOLOGÍA APLICADOS AL TALENTO HUMANO</t>
  </si>
  <si>
    <t>PLANIFICACIÓN Y GESTIÓN DEL TALENTO HUMANO</t>
  </si>
  <si>
    <t>EXTENSION DE SAN MIGUEL</t>
  </si>
  <si>
    <t>DPTO. IDIOMAS</t>
  </si>
  <si>
    <t>R-N1C</t>
  </si>
  <si>
    <t>R-N1D</t>
  </si>
  <si>
    <t>R-N1E</t>
  </si>
  <si>
    <t>R-N1F</t>
  </si>
  <si>
    <t>R-N1G</t>
  </si>
  <si>
    <t>R-N1H</t>
  </si>
  <si>
    <t>R-N1I</t>
  </si>
  <si>
    <t>R.N1N</t>
  </si>
  <si>
    <t>D-N3A</t>
  </si>
  <si>
    <t>D-N4A</t>
  </si>
  <si>
    <t>R-N1Q</t>
  </si>
  <si>
    <t>R-N1S</t>
  </si>
  <si>
    <t>R-N1T</t>
  </si>
  <si>
    <t>R.N2H</t>
  </si>
  <si>
    <t>D-N1A</t>
  </si>
  <si>
    <t>D-N2A</t>
  </si>
  <si>
    <t>R-N2O</t>
  </si>
  <si>
    <t>R-N3K</t>
  </si>
  <si>
    <t>R-N3M</t>
  </si>
  <si>
    <t>R-N3N</t>
  </si>
  <si>
    <t>SAMAIYA NITIN</t>
  </si>
  <si>
    <t>PREPARACIÓN Y ACTUALIZACIÓN DE CLASES, SEMINARIOS, TALLERES, ENTRE OTROS.</t>
  </si>
  <si>
    <t xml:space="preserve">CÓDIGO PROCESAL CIVIL II </t>
  </si>
  <si>
    <t xml:space="preserve">CÓDIGO PROCESAL PENAL II </t>
  </si>
  <si>
    <t>FUNDAMENTOS DE INVESTIGACIÓN II</t>
  </si>
  <si>
    <t>DERECHO TRIBUTARIO II</t>
  </si>
  <si>
    <t xml:space="preserve">MEDIACIÓN Y ARBITRAJE </t>
  </si>
  <si>
    <t>DERECHO DE PROPIEDAD INDUSTRIAL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</si>
  <si>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PUBLICACIÓN.(COORDINADOR CARRERA DE DERECHO)</t>
  </si>
  <si>
    <t xml:space="preserve">INTRODUCCIÓN A LA SOCIOLOGÍA </t>
  </si>
  <si>
    <t xml:space="preserve">SOCIOLOGÍA III </t>
  </si>
  <si>
    <t xml:space="preserve">HISTORIA DE LA FORMACIÓN SOCIAL ECUATORIANA 2 </t>
  </si>
  <si>
    <t xml:space="preserve">ESTADO Y POLÍTICAS PÚBLICAS EL PLAN NACIONAL DE DESARROLLO </t>
  </si>
  <si>
    <t xml:space="preserve">PLANIFICACIÓN DEL DESARROLLO INSTITUCIONAL </t>
  </si>
  <si>
    <t>DERECHO DEL TRABAJO II</t>
  </si>
  <si>
    <t>AUDITORÍA FORENSE</t>
  </si>
  <si>
    <t>AUDITORÍA AMBIENTAL</t>
  </si>
  <si>
    <t>CONTABILIDAD SUPERIOR II</t>
  </si>
  <si>
    <t>DISTRIBUTIVO GENERAL A NOMBRAMIENTO PERIODO: MAYO - SEPTIEMBRE 2021</t>
  </si>
  <si>
    <t>DISTRIBUTIVO GENERAL A CONTRATO PERIODO: MAYO - SEPTIEMBRE 2021</t>
  </si>
  <si>
    <t>IDIOMA EXTRANJERO  TÉCNICO IV</t>
  </si>
  <si>
    <t>1802407427</t>
  </si>
  <si>
    <t>0200849842</t>
  </si>
  <si>
    <t>MORA AVILEZ BYRON ENRIQUE</t>
  </si>
  <si>
    <t xml:space="preserve">INGENIERÍA AGRONÓMICA </t>
  </si>
  <si>
    <t>1801662931</t>
  </si>
  <si>
    <t>DPTO. TECNOLOGIAS DE LA INFORMACIÓN Y COMUNICACIÓN</t>
  </si>
  <si>
    <r>
      <t xml:space="preserve">DISTRIBUTIVO GENERAL DE </t>
    </r>
    <r>
      <rPr>
        <b/>
        <sz val="11"/>
        <color rgb="FF000000"/>
        <rFont val="Calibri"/>
        <family val="2"/>
      </rPr>
      <t>CONTRATOS ESPECIALES</t>
    </r>
    <r>
      <rPr>
        <sz val="11"/>
        <color theme="1"/>
        <rFont val="Calibri"/>
        <family val="2"/>
        <scheme val="minor"/>
      </rPr>
      <t>: MAYO - SEPTIEMBRE 2021</t>
    </r>
  </si>
  <si>
    <t>MIRANDA CARVAJAL WILMER WLADIMIR</t>
  </si>
  <si>
    <t>ANATOMIA FUNCIONAL I</t>
  </si>
  <si>
    <t>ANATOMIA FUNCIONAL II</t>
  </si>
  <si>
    <t>PATOLOGÍA GENERAL</t>
  </si>
  <si>
    <t>GAIBOR COSTA NATALY OFELIA</t>
  </si>
  <si>
    <t>0201822046</t>
  </si>
  <si>
    <t>INGENIERA EN PETROLEOS</t>
  </si>
  <si>
    <t>MAESTER UNIVERSITARIO EN MATEMATICA Y COMPUTACION</t>
  </si>
  <si>
    <t xml:space="preserve">AUDITORÍA II/AUDITORIA DE GESTIÓN -ICO 9NO </t>
  </si>
  <si>
    <t>CONTABILIDAD Y AUDITORIA CP</t>
  </si>
  <si>
    <t xml:space="preserve">AUDITORIA DE SISTEMAS INFORMÁTICOS </t>
  </si>
  <si>
    <t>FINANZAS II/ADMINISTRACION FINANCIERA II -9NO ICA CP</t>
  </si>
  <si>
    <t>CONTABILIDADES ESPECIALES/CONTABILIDAD ESPECIALIZADA 9NO ICA CP</t>
  </si>
  <si>
    <t>ÉTICA PROFESIONAL/ETICA 9NO ICA CP</t>
  </si>
  <si>
    <t>DISEÑO Y ELABORACION DE LIBROS. MATERIAL DIDACTICO, GUIAS DOCENTES O SYLABUS</t>
  </si>
  <si>
    <t xml:space="preserve">FILOSOFÍA I </t>
  </si>
  <si>
    <t xml:space="preserve">FILOSOFÍA II </t>
  </si>
  <si>
    <t>DISEÑO, ELABORACIÓN Y PUESTA EN MARCHA DE METODOLOGÍAS, INSTRUMENTOS, PROTOCOLOS O PROCEDIMIENTOS OPERATIVOS O DE INVESTIGACIÓN;</t>
  </si>
  <si>
    <t>PRODUCCION Y SALUD PORCINA II</t>
  </si>
  <si>
    <t>COMISION DE SERVICIOS</t>
  </si>
  <si>
    <t>OTRAS ACTIVIDADES DE GESTIÓN RELACIONADAS CON LOS PROCESOS ACADÉMICOS ORDINARIOS DE LA INSTITUCIÓN. (SEGUIMIENTO A GRADUADOS)</t>
  </si>
  <si>
    <t>LA DIRECCIÓN Y GESTIÓN DE LOS PROCESOS DE DOCENCIA E INVESTIGACIÓN EN SUS DISTINTOS NIVELES DE ORGANIZACIÓN ACADÉMICA E INSTITUCIONAL;</t>
  </si>
  <si>
    <t>LA DIRECCIÓN Y GESTIÓN DE LOS PROCESOS DE DOCENCIA E INVESTIGACIÓN EN SUS DISTINTOS NIVELES DE ORGANIZACIÓN ACADÉMICA E INSTITUCIONAL; (ASEGUARMIENTO DE LA CALIDAD</t>
  </si>
  <si>
    <t>EL EJERCICIO COMO REPRESENTANTE DOCENTE AL MÁXIMO ÓRGANO COLEGIADO ACADÉMICO SUPERIOR DE UNA UNIVERSIDAD O ESCUELA POLITÉCNICA</t>
  </si>
  <si>
    <t>DOCTOR EN PROBLEMAS ECONOMICOS AGROINDUSTRIALES</t>
  </si>
  <si>
    <t>OTRAS ACTIVIDADES DE GESTIÓN RELACIONADAS CON LOS PROCESOS ACADÉMICOS ORDINARIOS DE LA INSTITUCIÓN. (VICERRECTORADO ACADÉMICO)</t>
  </si>
  <si>
    <t>EL GOBIERNO Y LA GESTIÓN DE LAS UNIVERSIDADES Y ESCUELAS POLITECNICAS PUBLICAS O PARTICULARES (CONSEJO DIRECTIVO)</t>
  </si>
  <si>
    <t xml:space="preserve">DIRECCIÓN, TUTORIAS SEGUIMIENTO Y EVALUACIÓN DE PRÁCTICAS O PASANTIAS PRE PROFESIONALES </t>
  </si>
  <si>
    <t>DIRECCION, TUTORÍAS, SEGUIMIENTO Y EVALUACIÓN DE PRACTICAS O PASANTÍAS PRE PROFESIONALES</t>
  </si>
  <si>
    <t>LA DIRECCIÓN Y GESTIÓN DE LOS PROCESOS DE DOCENCIA E INVESTIGACIÓN EN SUS DISTINTOS NIVELES DE ORGANIZACIÓN ACADÉMICA E INSTITUCIONAL (ASEGURAMIENTO DE LA CALIDAD )</t>
  </si>
  <si>
    <t>EL EJERCICIO COMO REPRESENTANTE DOCENTE AL MAXIMO ORGANO COLEGIADO ACADÉMICO SUPERIOR DE UNA UNIVERSIDAD O ESCUELA POLITECNICA (CONSEJO UNIVERSITARIO)</t>
  </si>
  <si>
    <t xml:space="preserve">FUNDAMENTOS DE RIESGOS DE DESASTRES </t>
  </si>
  <si>
    <t>EL DESEMPEÑO DE CARGOS TALES COMO: DIRECTOR O COORDINADOR DE CARRERAS DE EDUCACIÓN SUPERIOR, POSTGRADOS, CENTROS O PROGRAMAS DE INVESTIGACIÓN, VINCULACIÓN CON LA COLECTIVIDAD, DEPARTAMENTOS ACADÉMICOS, EDITOR
ACADÉMICO, O DIRECTOR EDITORIAL DE UNA PUBLICACIÓN</t>
  </si>
  <si>
    <t>METODOLOGÍA DE LA INVESTIGACIÓN CIENTÍFICA II</t>
  </si>
  <si>
    <t>ORIENTACIÓN Y ACOMPAÑAMIENTO A TRAVÉS DE TUTORÍAS PRESENCIALES O VIRTUALES, INDIVIDUALES O GRUPALES;</t>
  </si>
  <si>
    <t>ADMINISTRACION Y GESTIÓN DEL CUIDADO ENFERMERO</t>
  </si>
  <si>
    <t>ALGEBRA LINEAL Y TRIGONOMETRÍA</t>
  </si>
  <si>
    <t xml:space="preserve">CÁLCULO DIFERENCIAL </t>
  </si>
  <si>
    <t>CÁLCULO III</t>
  </si>
  <si>
    <t xml:space="preserve">ENFERMERIA Y CUIDADOS PALEATIVOS </t>
  </si>
  <si>
    <t>DIRECCIÓN Y PARTICIPACIÓN DE PROYECTOS DE EXPERIMENTACIÓN E INNOVACIÓN DOCENTE ( LABORATORIOS DE ENFERMERIA);</t>
  </si>
  <si>
    <t xml:space="preserve">DESARROLLO LOCAL Y REGIONAL </t>
  </si>
  <si>
    <t>OTRAS ACTIVIDADES DE GESTIÓN RELACIONADAS CON LOS PROCESOS ACADÉMICOS  ORDINARIOS DE LA INSTITUCIÓN (ASEGURAMEINTO DE LA CALIDAD)</t>
  </si>
  <si>
    <t xml:space="preserve">ENFERMERIA DEL NIÑO Y DEL ADOLESCENTE </t>
  </si>
  <si>
    <t>DIRECCIÓN Y TUTORÍA DE TRABAJOS PARA LA OBTENCIÓN DEL TÍTULO, CON EXCEPCIÓN DE TESIS DOCTORALES O DE MAESTRÍAS DE INVESTIGACIÓN (UNIDAD DE TITULACIÓN)</t>
  </si>
  <si>
    <t>LA DIRECCIÓN Y GESTIÓN DE LOS PROCESOS DE DOCENCIA E INVESTIGACIÓN EN SUS DISTINTOS NIVELES DE ORGANIZACIÓN ACADÉMICA E INSTITUCIONAL; ( ASEGURAMIENTO DE LA CALIDAD).</t>
  </si>
  <si>
    <t>PARTICIPACIÓN EN CONGRESOS, SEMINARIOS Y CONFERENCIAS PARA LA PRESENTACIÓN DE AVANCES Y RESULTADOS DE SUS INVESTIGACIONES. (ESTUDIO DOCTORADO)</t>
  </si>
  <si>
    <t>OTRAS ACTIVIDADES DE GESTIÓN RELACIONADAS CON LOS PROCESOS ACADÉMICOS ORDINARIOS DE LA INSTITUCIÓN. (CONSEJO  EXTENSIÓN UNIVERSITARIA SAN MIGUEL)</t>
  </si>
  <si>
    <t>OTRAS ACTIVIDADES DE GESTIÓN RELACIONADAS CON LOS PROCESOS ACADÉMICOS ORDINARIOS DE LA INSTITUCIÓN (EJECUCIÓN DE PROYECTOS POA  )</t>
  </si>
  <si>
    <t>LA DIRECCIÓN Y GESTIÓN DE LOS PROCESOS DE DOCENCIA E INVESTIGACIÓN EN SUS DISTINTOS NIVELES DE ORGANIZACIÓN ACADÉMICA E INSTITUCIONAL (DEP. TICS)</t>
  </si>
  <si>
    <t>LADINO PAZMIÑO NICOLAS ALEXANDER</t>
  </si>
  <si>
    <t>DISEÑO E IMPARTICIÓN DE CURSOS DE EDUCACIÓN CONTINUA O DE CAPACITACIÓN Y ACTUALIZACIÓN; (CAPACITACIÓN ESTUDIANTES PRUEBAS DE INGLÉS )</t>
  </si>
  <si>
    <t>GEOGRAFÍA FÍSICA</t>
  </si>
  <si>
    <t xml:space="preserve">QUÍMICA GENERAL </t>
  </si>
  <si>
    <t>BIOETICA Y LEGISLACION</t>
  </si>
  <si>
    <t>NUTRICIÓN Y DIETÉTICA /NUTRICIÓN III (ASIGNATURA COMUN)</t>
  </si>
  <si>
    <t>ENFERMERÍA CLÍNICA DEL ADULTO Y ADULTO MAYOR/ENFERMERIA DEL ADULTO Y ADULTO MAYOR  (ASIGNATURA COMÚN)</t>
  </si>
  <si>
    <t>SALUD MENTAL Y ENFERMERIA PSIQUIATRICA / ENFERMERIA PSIQUIATRICA (ASIGNATURA COMUN)</t>
  </si>
  <si>
    <t>APUNTE GARCIA SANDRA MARISOL</t>
  </si>
  <si>
    <t>0201656600</t>
  </si>
  <si>
    <t>MAGISTER EN ENFERMERIA QUIRURGICA</t>
  </si>
  <si>
    <t>A Y B</t>
  </si>
  <si>
    <t>PEREZ GAIBOR NANCY CONCEPCION</t>
  </si>
  <si>
    <t>0200938504</t>
  </si>
  <si>
    <t>MAGISTER EN DESARROLLO DE LA INTELIGENCIA Y EDUCACION</t>
  </si>
  <si>
    <t>HACHI ESCOBAR MARIO XAVIER</t>
  </si>
  <si>
    <t>0201090164</t>
  </si>
  <si>
    <t>LUMBI HIDALGO SILVIA JACQUELINE</t>
  </si>
  <si>
    <t>0202134250</t>
  </si>
  <si>
    <t>MAGISTER EN PEDAGOGIA DE LA LENGUA Y LA LITERATURA</t>
  </si>
  <si>
    <t>LICENCIADA EN CIENCIAS DE LA EDUCACION MENCION INFORMATICA EDUCATIVA</t>
  </si>
  <si>
    <t>PREPARACIÓN Y ACTUALIZACIÓN DE CONTENIDOS DE CLASES, SEMINARIOS, TALLERES, ENTRE OTROS</t>
  </si>
  <si>
    <t>PREPARACIÓN, ELABORACIÓN, APLICACIÓN Y  CALIFICACIÓN DE EXÁMENES, TRABAJOS Y PRÁCTICAS</t>
  </si>
  <si>
    <t>DIFUSIÓN DE RESULTADOS Y BENEFICIOS SOCIALES DE LA INVESTIGACIÓN, A TRAVÉS DE PUBLICACIONES, PRODUCCIONES ARTÍSTICAS, ACTUACIONES, CONCIERTOS, CREACIÓN U ORGANIZACIÓN DE INSTALACIONES Y DE EXPOSICIONES, ENTRE OTROS;</t>
  </si>
  <si>
    <t>OTRAS ACTIVIDADES DE GESTIÓN RELACIONADAS CON LOS PROCESOS ACADÉMICOS ORDINARIOS DE LA INSTITUCIÓN. (EJECUCIÓN DEL POA)</t>
  </si>
  <si>
    <t>OTRAS ACTIVIDADES DE GESTIÓN RELACIONADAS CON LOS PROCESOS ACADÉMICOS ORDINARIOS DE LA INSTITUCIÓN. (COORDINACIÓN PRÁCTICAS PREPROFESIONALES  )</t>
  </si>
  <si>
    <t>ADMINISTRACIÓN DE EMPRESAS/COMUNICACIÓN</t>
  </si>
  <si>
    <t>DISEÑO Y ELABORACIÓN DE LIBROS, MATERIAL DIDÁCTICO, GUÍAS DOCENTES O SYLLABUS;</t>
  </si>
  <si>
    <t>ADMINISTRACIÓN CENTRAL</t>
  </si>
  <si>
    <t>GESTIÓN Y ADMINISTRACIÓN DE MiPymeS</t>
  </si>
  <si>
    <t>OTRAS ACTIVIDADES DE GESTIÓN RELACIONADAS CON LOS PROCESOS ACADÉMICOS ORDINARIOS DE LA INSTITUCIÓN (SEGUIMIENTO A GRADUADOS )</t>
  </si>
  <si>
    <t>TITULACIÓN I/DISEÑO Y ELABORACIÓN DE TESIS-ICO 9NO; 9NO ICA CP</t>
  </si>
  <si>
    <t>PREPRACIÓN, ELABORACIÓN, APLICACIÓN Y CALIFICACIÓN DE EXÁMENES, TRABAJOS Y PRÁCTICAS</t>
  </si>
  <si>
    <t>LOPEZ VACA JUAN CARLOS</t>
  </si>
  <si>
    <t>ESPECIALISTA DE PRIMER GRADO EN CIRUGIA GENERAL</t>
  </si>
  <si>
    <t>0801991662</t>
  </si>
  <si>
    <t>DISEÑO, DIRECCIÓN Y EJECUCIÓN DE PROYECTOS DE INVESTIGACIÓN BÁSICA, APLICADA, TECNOLÓGICA Y EN ARTES QUE SUPONGAN CREACIÓN, INNOVACIÓN, DIFUSIÓN Y TRANSFERENCIA DE LOS RESULTADOS OBTENIDOS(ASEGURAMIENTO DE LA CALIDAD)</t>
  </si>
  <si>
    <t>GESTION DEL RIESGO</t>
  </si>
  <si>
    <t xml:space="preserve">IMAGENOLOGÍA </t>
  </si>
  <si>
    <t>OTRAS ACTIVIDADES DE GESTIÓN RELACIONADAS CON LOS PROCESOS ACADÉMICOS ORDINARIOS DE LA INSTITUCIÓN. (COORDINACIÓN DE PRÁCTICAS PREPROFESIONALES)</t>
  </si>
  <si>
    <t>DIRECCIÓN Y GESTIÓN DE LOS PROCESOS DE DOCENCIA Y GESTIÓN EN SUS DISTINTOS NIVELES DE ORGANIZACIÓN ACADÉMICO E INSTITUCIONAL (ASEGURAMIENTO DE LA CALIDAD)</t>
  </si>
  <si>
    <t>ORIENTACIÓN Y ACOMPAÑAMIENTO A TRAVÉS DE TUTORÍAS PRESENCIALES, VIRTUALES, INDIVIDUALES O GRUPALES (TUTORIAS ACADÉMICAS)</t>
  </si>
  <si>
    <t>DIRECCIÓN Y PARTICIPACIÓN PROYECTOS DE EXPERIMENTACIÓN E INNOVACIÓN DOCENTE  (PLANTA DE BALANCEADOS)</t>
  </si>
  <si>
    <t>POLITICA AGRARIA</t>
  </si>
  <si>
    <t xml:space="preserve"> DIRECCIÓN Y PARTICIPACIÓN PROYECTOS DE EXPERIMENTACIÓN E INNOVACIÓN DOCENTE  (CONSULTA EXTERNA CLÍNICA VETERINARIA)</t>
  </si>
  <si>
    <t>LEGISLACION ANIMAL</t>
  </si>
  <si>
    <t>PRODUCCION Y SALUD ACUICOLA II</t>
  </si>
  <si>
    <t>PRODUCCIÓN Y SALUD OVINO CAPRINO II</t>
  </si>
  <si>
    <t>DISEÑO Y ELABORACIÓN DE LIBROS, MATERIAL DIDÁCTICO, GUÍAS DOCENTES O SYLLABUS (Escribir libros, capítulos de libros y artículos científicos o académicos)</t>
  </si>
  <si>
    <t xml:space="preserve">OTRAS ACTIVIDADES DE GESTIÓN RELACIONADAS CON LOS PROCESOS ACADÉMICOS ORDINARIOS DE LA INSTITUCIÓN. (Coordinaciones: prácticas pre profesionales, Unidad de Titulación, Internado)
Rotativo, entre otras
</t>
  </si>
  <si>
    <t xml:space="preserve">OTRAS ACTIVIDADES DE GESTIÓN RELACIONADAS CON LOS PROCESOS ACADÉMICOS ORDINARIOS DE LA INSTITUCIÓN. (Coordinaciones: prácticas pre profesionales, Unidad de Titulación, Internado) y (Plan de contingencia y actualización de conocimientos)
</t>
  </si>
  <si>
    <t xml:space="preserve">OTRAS ACTIVIDADES DE GESTIÓN RELACIONADAS CON LOS PROCESOS ACADÉMICOS ORDINARIOS DE LA INSTITUCIÓN. (Plan de contingencia y actualización de conocimientos)
</t>
  </si>
  <si>
    <t xml:space="preserve">DISEÑO </t>
  </si>
  <si>
    <t>OTRAS ACTIVIDADES DE GESTIÓN RELACIONADAS CON LOS PROCESOS ACADÉMICOS ORDINARIOS DE LA INSTITUCIÓN. (Coordinación Prácticas Pre-profesionales</t>
  </si>
  <si>
    <t>OTRAS ACTIVIDADES DE GESTIÓN RELACIONADAS CON LOS PROCESOS ACADÉMICOS ORDINARIOS DE LA INSTITUCIÓN. (Plan de contingencia y actualización de conocimientos)</t>
  </si>
  <si>
    <t>TICs EN LA EDUCACIÓN INFANTIL (PRODUCCIÓN DE TEXTOS I)</t>
  </si>
  <si>
    <t xml:space="preserve">EL GOBIERNO Y LA GESTIÓN DE LAS UNIVERSIDADES Y ESCUELAS POLITÉCNICAS PÚBLICAS O PARTICULARES ( CONSEJO DIRECTIVO) 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</si>
  <si>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EDUCACIÓN INTERCULTURAL BILINGÜE)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</si>
  <si>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 EDUCACIÓN BÁSICA)</t>
  </si>
  <si>
    <t>CÁTEDRA INTEGRADORA: DISEÑO Y DESARROLLO DE MODELOS PEDAGÓGICOS ANCESTRALES Y LOCALES (METODOLOGÍAS, MEDIOS, ESTRATEGIAS, TRAYECTORIAS Y VALORES DE APRENDIZAJE)</t>
  </si>
  <si>
    <t>CÁTEDRA INTEGRADORA: ORGANIZACIÓN Y GESTIÓN ESCOLAR, COMUNIDADES DE APRENDIZAJE EIB Y PARTICIPACIÓN</t>
  </si>
  <si>
    <t>PARTICIPACIÓN EN ACTIVIDADES DE PROYECTOS SOCIALES, ARTÍSTICOS, PRODUCTIVOS Y EMPRESARIALES DE VINCULACIÓN CON LA SOCIEDAD ARTICULADOS A LA DOCENCIA E INNOVACIÓN EDUCATIVA (OFICINA JURIDICA-GUARANDA)</t>
  </si>
  <si>
    <t>OTRAS ACTIVIDADES DE GESTIÓN RELACIONADAS CON LOS PROCESOS ACADÉMICOS ORDINARIOS DE LA INSTITUCIÓN. DELEGADO PRINCIPAL DE LA FACULTAD A LA COMISION DE ASEGURAMIENTO DE LA CALIDAD</t>
  </si>
  <si>
    <t>DURNO</t>
  </si>
  <si>
    <t>DISEÑO DE PROYECTOS DE CARRERAS Y PROGRAMAS DE ESTUDIOS DE GRADO Y POSGRADO REDISEÑO CARRERA DE INGLES</t>
  </si>
  <si>
    <t>LA DIRECCIÓN Y GESTIÓN DE LOS PROCESOS DE DOCENCIA E INVESTIGACIÓN EN SUS DISTINTOS NIVELES DE ORGANIZACIÓN ACADÉMICA E INSTITUCIONAL; (ASEGUARMIENTO DE LA CALIDAD)</t>
  </si>
  <si>
    <t>OTRAS ACTIVIDADES DE GESTIÓN RELACIONADAS CON LOS PROCESOS ACADÉMICOS ORDINARIOS DE LA INSTITUCIÓN (CONSEJO  EXTENSIÓN UNIVERSITARIA SAN MIGUEL)</t>
  </si>
  <si>
    <t>PREPARACIÓN, ELABORACIÓN. APLICACIÓN Y CALIFICACIÓN DE EXÁMENES</t>
  </si>
  <si>
    <t>PLANIFICACIÓN Y DIRECCIÓN ESTRATÉGICA</t>
  </si>
  <si>
    <t>PSICOLOGO</t>
  </si>
  <si>
    <t>MAGISTER EN ESTUDIOS DE LA CULTURA MENCION POLITICAS CULTURALES</t>
  </si>
  <si>
    <t>0201811502</t>
  </si>
  <si>
    <t>NARANJO GAIBOR JEFFERSON NAPOLEÓN</t>
  </si>
  <si>
    <t>0201187200</t>
  </si>
  <si>
    <t xml:space="preserve"> INGENIERO EN ADMINISTRACIÓN DE EMPRESAS Y NEGOCIOS</t>
  </si>
  <si>
    <t>MAGISTER EN ADMINISTRACIÓN Y MARKETING</t>
  </si>
  <si>
    <t>DISEÑO E IMPARTICIÓN DE CURSOS DE EDUCACIÓN CONTINUA O DE CAPACITACIÓN Y ACTUALIZACIÓN;</t>
  </si>
  <si>
    <t>COLOMA GAROFALO JESUS ANTONIO</t>
  </si>
  <si>
    <t>0202021135</t>
  </si>
  <si>
    <t>INGENIERO EN SISTEMAS COMPUTACIONALES</t>
  </si>
  <si>
    <t>PROYECTOS EN SALUD Y ENFERMERÍA I</t>
  </si>
  <si>
    <t xml:space="preserve">VISITAS DE CAMPO, TUTORÍAS, DOCENCIA EN SERVICIO Y FORMACIÓN DUAL, EN ÁREAS COMO SALUD (FORMACIÓN EN HOSPITALES), DERECHO (LITIGACIÓN GUIADA), CIENCIAS AGROPECUARIAS (FORMACIÓN EN EL ESCENARIO DE APRENDIZAJE), ENTRE OTRAS; ( PAE ) </t>
  </si>
  <si>
    <t>PROYECTOS EN SALUD Y ENFERMERIA / PROYECTOS EN SALUD  Y ENFERMERIA II (ASIGNATURA COMÚN)</t>
  </si>
  <si>
    <t xml:space="preserve">HERRAMIENTAS INFORMÁTICAS I </t>
  </si>
  <si>
    <t xml:space="preserve">HERRAMIENTAS INFORMÁTICAS II </t>
  </si>
  <si>
    <t>MASTER UNIVERSITARIO EN AGROBIOLOGIA AMBIENTAL</t>
  </si>
  <si>
    <t>OTRAS ACTIVIDADES DE GESTIÓN RELACIONADAS CON LOS PROCESOS ACADÉMICOS ORDINARIOS DE LA INSTITUCIÓN. (EJECUCION DE POA)</t>
  </si>
  <si>
    <t xml:space="preserve">OTRAS ACTIVIDADES DE GESTIÓN RELACIONADAS CON LOS PROCESOS ACADÉMICOS ORDINARIOS DE LA INSTITUCIÓN ( PLAN DE ACTUAIZACION )
</t>
  </si>
  <si>
    <t>SATC</t>
  </si>
  <si>
    <t>BORJA ROBALINO EDMUNOD MARCELO</t>
  </si>
  <si>
    <t>MAGISTER EN CULTURA FISICA Y ENTRENAMIENTO DEPORTIVO</t>
  </si>
  <si>
    <t>0201321346</t>
  </si>
  <si>
    <t>VALLE ARELLANO DANILO RENATO</t>
  </si>
  <si>
    <t>MAGÍSTER EN DIRECCIÓN DE COMUNICACIÓN EMPRESARIAL E INSTITUCIONAL</t>
  </si>
  <si>
    <t>CHAVEZ GAVILANEZ EDWIN OLMEDO</t>
  </si>
  <si>
    <t>OTRAS ACTIVIDADES DE GESTIÓN RELACIONADAS CON LOS PROCESOS ACADÉMICOS ORDINARIOS DE LA INSTITUCIÓN. (DEPARTAMENTO DE TECNOLOGIAS)</t>
  </si>
  <si>
    <t>CABALLERO MORAN LEONEL VINICIO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</si>
  <si>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(DIRECTOR DE INVESTIGACIÓN)</t>
  </si>
  <si>
    <t>0603197435</t>
  </si>
  <si>
    <t>MAGISTER EN TURISMO SOSTENIBLE Y DESARROLLO LOCAL</t>
  </si>
  <si>
    <t>INGENIERO EN ECOTURISMO</t>
  </si>
  <si>
    <t>0201041951</t>
  </si>
  <si>
    <t>MAGISTER EN PEDAGOGIA</t>
  </si>
  <si>
    <t>LICENCIADO EN CIENCIAS DE LA EDUCACION MENCION EDUCACION MUSICAL</t>
  </si>
  <si>
    <t>1306390228</t>
  </si>
  <si>
    <t>ESPECIALISTA EN CIRUGIA GENERAL</t>
  </si>
  <si>
    <t>PSICOLOGA INFANTIL Y PSICOREHABILITADORA</t>
  </si>
  <si>
    <t>OTRAS ACTIVIDADES DE GESTIÓN RELACIONADAS CON LOS PROCESOS ACADÉMICOS ORDINARIOS DE LA INSTITUCIÓN. (GESTIÓN ACADÉMICA)</t>
  </si>
  <si>
    <t>EL DESEMPEÑO DE CARGOS TALES COMO: DIRECTOR O COORDINADOR DE CARRERAS DE EDUCACIÓN SUPERIOR, POSTGRADOS, CENTROS O PROGRAMAS DE INVESTIGACIÓN, VINCULACIÓN CON LA COLECTIVIDAD, DEPARTAMENTOS ACADÉMICOS, EDITOR ACADÉMICO, O DIRECTOR EDITORIAL DE UNA PUBLICACIÓN (COORDINACIÓN CARRERA)</t>
  </si>
  <si>
    <t>OTRAS ACTIVIDADES DE GESTIÓN RELACIONADAS CON LOS PROCESOS ACADÉMICOS ORDINARIOS DE LA INSTITUCIÓN. (GESTIÓN EN EL VICERRECTORADO)</t>
  </si>
  <si>
    <t>PEÑA PEÑA PATRICIA</t>
  </si>
  <si>
    <t>PEDAGOGÍA DE LA MATEMATICAS Y FÍSICA</t>
  </si>
  <si>
    <t>GUILLIN NUÑEZ MILTON EDUARDO</t>
  </si>
  <si>
    <t>INGENIERO DE EMPRESAS</t>
  </si>
  <si>
    <t>LA DIRECCIÓN Y GESTIÓN DE LOS PROCESOS DE DOCENCIA E INVESTIGACIÓN EN SUS DISTINTOS NIVELES DE ORGANIZACIÓN ACADÉMICA E INSTITUCIONAL; (ASEGURAMIENTO DE LA CALIDAD)</t>
  </si>
  <si>
    <t>R-N1B</t>
  </si>
  <si>
    <t>0201427572</t>
  </si>
  <si>
    <t>PEÑA PATRICIA MORAIMA</t>
  </si>
  <si>
    <t>LICENCIADA EN CIENCIAS DE LA EDUCACION ESPECIALIDAD EDUCACION FISICA, DEPORTES Y RECREACION</t>
  </si>
  <si>
    <t>AGUALONGO CHELA DAVID SANTIAGO</t>
  </si>
  <si>
    <t>0201774452</t>
  </si>
  <si>
    <t>AXXILIAR 1</t>
  </si>
  <si>
    <t xml:space="preserve">LICENCIADO EN CIENCIAS DE LA ENFERMERIA </t>
  </si>
  <si>
    <t xml:space="preserve">MAGISTER EN ENFERMERIA QUIRURGICA </t>
  </si>
  <si>
    <t xml:space="preserve">ENFERMERIA </t>
  </si>
  <si>
    <t xml:space="preserve">ENFERMERIA Y CUIDADOS  PALEATIVOS </t>
  </si>
  <si>
    <t>FUENTES MEJIA NORMA  KARINA</t>
  </si>
  <si>
    <t>0201562154</t>
  </si>
  <si>
    <t>AUXILIAR 3</t>
  </si>
  <si>
    <t xml:space="preserve">ENFERMERIA DEL NIÑO Y DEL ADLOESCENTES </t>
  </si>
  <si>
    <t>B1</t>
  </si>
  <si>
    <t>A1</t>
  </si>
  <si>
    <t>A2</t>
  </si>
  <si>
    <t>INGLES 1</t>
  </si>
  <si>
    <t>INGLES 2</t>
  </si>
  <si>
    <t>INGLÉS IV</t>
  </si>
  <si>
    <t>INGLÉS III</t>
  </si>
  <si>
    <t>OTRAS ACTIVIDADES DE GESTIÓN RELACIONADAS CON LOS PROCESOS ACADÉMICOS ORDINARIOS DE LA INSTITUCIÓN (ASEGURAMIENTO DE LA CALIDAD)</t>
  </si>
  <si>
    <t>CONTABILIDAD Y AUDITORÍA CP</t>
  </si>
  <si>
    <t xml:space="preserve">CONTABILIDAD ESPECIALIZADA </t>
  </si>
  <si>
    <t>INGENIERÍA COMERCIAL</t>
  </si>
  <si>
    <t>AUDITORIA DE GESTIÓN</t>
  </si>
  <si>
    <t>OTRAS ACTIVIDADES DE GESTIÓN RELACIONADAS CON LOS PROCESOS ACADÉMICOS ORDINARIOS DE LA INSTITUCIÓN (EJECUCIÓN DE POA)</t>
  </si>
  <si>
    <t>OTRAS ACTIVIDADES DE GESTIÓN RELACIONADAS CON LOS PROCESOS ACADÉMICOS ORDINARIOS DE LA INSTITUCIÓN.(EJECUCIÓN DE POA)</t>
  </si>
  <si>
    <t>DEPARTAMENTO DE GESTION ACADEMICA</t>
  </si>
  <si>
    <t>CULTURA FISICA II</t>
  </si>
  <si>
    <t>N2</t>
  </si>
  <si>
    <t>0915033641</t>
  </si>
  <si>
    <t>1709985418</t>
  </si>
  <si>
    <t>REALIDAD NACIONAL  Y DESARROLLO SUSTENTABLE</t>
  </si>
  <si>
    <t xml:space="preserve">HERRAMIENTAS INFORMÁTICAS  </t>
  </si>
  <si>
    <t>CULTURA FISICA I</t>
  </si>
  <si>
    <t>SISTEMATIZACIÓN DE PRÁCTICAS PREPROFESIONALES</t>
  </si>
  <si>
    <t>Contingencia</t>
  </si>
  <si>
    <t>FRUTICULTURA I</t>
  </si>
  <si>
    <t xml:space="preserve"> AGROINDUSTRIAS</t>
  </si>
  <si>
    <r>
      <rPr>
        <b/>
        <sz val="9"/>
        <color rgb="FF000000"/>
        <rFont val="Calibri"/>
        <family val="2"/>
        <scheme val="minor"/>
      </rPr>
      <t>Observaciones:</t>
    </r>
    <r>
      <rPr>
        <sz val="9"/>
        <color rgb="FF000000"/>
        <rFont val="Calibri"/>
        <family val="2"/>
        <scheme val="minor"/>
      </rPr>
      <t xml:space="preserve">  En contratos figura el Ing. Marcelo Vilcacundo y el Ing. Victor Cortez, docentes que tienen contratos vigente hasta diciembre del año 2021</t>
    </r>
  </si>
  <si>
    <t>Fecha de actualización: 27 de abril del 2021</t>
  </si>
  <si>
    <t>EXTENSIÓN UNIVERSITARIA DE SAN MIGUEL</t>
  </si>
  <si>
    <t>NARANJO GARCES LILIAN JANETH</t>
  </si>
  <si>
    <t>0201192945</t>
  </si>
  <si>
    <t>LICENCIADA EN CIENCIAS DE LA EDUCACION ESPECIALIDAD FISICA Y MATEMATICA</t>
  </si>
  <si>
    <t>BELTRAN AVILES NARCISA JACKELINE</t>
  </si>
  <si>
    <t>YANEZ VALLE VIVIANA VANESSA</t>
  </si>
  <si>
    <t>LICENCIADA EN CIENCIAS DE LA EDUCACION PROFESORA DE IDIOMAS INGLE</t>
  </si>
  <si>
    <t>MAGISTER EN LA ENSEÑANZA DEL IDIOMA INGLES COMO LENGUA EXTRANJERA</t>
  </si>
  <si>
    <t>AVILA NAVARRETE CARLOS ADRIAN</t>
  </si>
  <si>
    <t>1400499263</t>
  </si>
  <si>
    <t>AYALA GAVILANES DIANA CATALINA</t>
  </si>
  <si>
    <t>GUANGA CHUNATA DEYSI MARGOTH</t>
  </si>
  <si>
    <t>MARTINEZ MOREIRA JENNY MARCELA</t>
  </si>
  <si>
    <t>GONZALEZ ALBERTERIS ANA DIDIAN</t>
  </si>
  <si>
    <t>1756888614</t>
  </si>
  <si>
    <t>LICENCIADA EN DERECHO</t>
  </si>
  <si>
    <t>MASTER EN GESTIÓN DE LA PROPIEDAD INTELECTUAL</t>
  </si>
  <si>
    <t xml:space="preserve">TANQUEÑO COLCHA  OSCAR PAÚL </t>
  </si>
  <si>
    <t>0603602400</t>
  </si>
  <si>
    <t>INGENIERO EN EMPRESAS</t>
  </si>
  <si>
    <t xml:space="preserve">MASTER EN CONTABILIDAD Y AUDITORÍA </t>
  </si>
  <si>
    <t>1600241648</t>
  </si>
  <si>
    <t>SORIA DE MESA BRUNO WILFRIDO</t>
  </si>
  <si>
    <t>MAGISTER EN GOBERNABILIDAD Y DESARROLLO</t>
  </si>
  <si>
    <t>DOCTOR EN SOCIOLOGIA Y CIENCIAS POLITICAS</t>
  </si>
  <si>
    <t>GUARANDA</t>
  </si>
  <si>
    <t>PASAJE N24B N 24-181 Y DOMINGO ESPINAR</t>
  </si>
  <si>
    <t>0990362817</t>
  </si>
  <si>
    <t>02310226</t>
  </si>
  <si>
    <t>ESCOBAR RONQUILLO ANA PAULINA</t>
  </si>
  <si>
    <t>MASTER DE ARTES, LETRAS Y LENGUAS, MENCION INFORMACION, COMUNICACION, CULTURA ESPECIALIDAD GESTION DEL CONOCIMIENTO</t>
  </si>
  <si>
    <t>CACERES RUIZ LILIAN PATRICIA</t>
  </si>
  <si>
    <t>RIOBAMBA</t>
  </si>
  <si>
    <t>REMIGIO ROMERO Y ALFRDO PAREJA</t>
  </si>
  <si>
    <t>2561088</t>
  </si>
  <si>
    <t>0969273434</t>
  </si>
  <si>
    <t>princesa1730@hotmail.com</t>
  </si>
  <si>
    <t>FLORES BONIFAZ PRISCILA JACQUELINE</t>
  </si>
  <si>
    <t>0604640854</t>
  </si>
  <si>
    <t>MAGISTER EN PEDAGOGIA MENCIÓN EN DOCENCIA INTERCULTURAL</t>
  </si>
  <si>
    <t>apaulinaescobar@yahoo.es</t>
  </si>
  <si>
    <t>OFICIO UEB-FCSS-2021-0340-M, 19/05/2021</t>
  </si>
  <si>
    <t>REA HINOJOSA TANIA ALEXANDRA</t>
  </si>
  <si>
    <t>0201869369</t>
  </si>
  <si>
    <t>VILLENA LORENA</t>
  </si>
  <si>
    <t>CAD-FJCSP-0016</t>
  </si>
  <si>
    <t>LEGISLACIÓN EDUCATIVA</t>
  </si>
  <si>
    <t>UEB-RECT-2021-1319-M</t>
  </si>
  <si>
    <t>UEB-FCSS-2021-0386-M</t>
  </si>
  <si>
    <t>DISEÑO Y ELABORACIÓN DE LIBROS, MATERIAL DIDÁCTICO GUIAS DOCENTES O SÍLABOS</t>
  </si>
  <si>
    <t>DURAN VELOZ MARIA FERNANDA</t>
  </si>
  <si>
    <t>VALERO CAMINO MAGDALENA IRALDA</t>
  </si>
  <si>
    <t>0920948536</t>
  </si>
  <si>
    <t>MAGISTER EN ADMINISTRACION Y DIRECCION DE EMPRESAS</t>
  </si>
  <si>
    <t>0200895159</t>
  </si>
  <si>
    <t>1711076115</t>
  </si>
  <si>
    <t>0201479607</t>
  </si>
  <si>
    <t>0104096797</t>
  </si>
  <si>
    <t>1710052661</t>
  </si>
  <si>
    <t>EXT</t>
  </si>
  <si>
    <t>MAGISTER EN COMUNICACION ORGANIZACIONAL</t>
  </si>
  <si>
    <t>EXTENSIÓN</t>
  </si>
  <si>
    <t>DISEÑO</t>
  </si>
  <si>
    <t>TECNOLOGIAS DE LA INFORMACIÓN Y COMUNICACIÓN</t>
  </si>
  <si>
    <t>PLANIFICAR Y ACTUALIZAR CONTENIDOS DE CLASES, SEMINARIOS, TALLERES, ENTRE OTROS</t>
  </si>
  <si>
    <t>PREPARAR, ELABORAR, APLICAR Y  CALIFICAR EXÁMENES, TRABAJOS Y PRÁCTICAS</t>
  </si>
  <si>
    <t>ORIENTAR Y ACOMPAÑAR A ESTUDIANTES ATRAVÉS DE TUTORIAS INDIVIDUALES O GRUPALES EN LAS MODALIDADES DE ESTUDIO QUE LA IES CONSIDERE PERTINENTE</t>
  </si>
  <si>
    <t>DIRIGIR TRABAJOS PARA LA OBTENCIÓN DE TITULO O GRADO ACADÉMICO</t>
  </si>
  <si>
    <t>DESARROLLAR PROYECTOS DE INNOVACION QUE PERMITAN APLICAR LOS CONOCIMIENTOS GENERADOS EN LAS INSTITUCIONES DE EDUCACIÓN SUPERIOR, EN PROYECTOS PRODUCTIVOS O DE BENEFICIO SOCIAL (PLANIFICACIÓN Y EJECUCION DE VINCULACIÓN)</t>
  </si>
  <si>
    <t>n°</t>
  </si>
  <si>
    <t>Docente</t>
  </si>
  <si>
    <t>Carrera</t>
  </si>
  <si>
    <t>Dedicación</t>
  </si>
  <si>
    <t>MAYO - SEPTIEMBRE 2021</t>
  </si>
  <si>
    <t>PEÑA MURILLO ROBINSON FABRICIO</t>
  </si>
  <si>
    <t>NUÑEZ TORRES DARWIN ALBERTO</t>
  </si>
  <si>
    <t>TAMAMI PACHALA JORGE WILSON</t>
  </si>
  <si>
    <t>CHELA MOROCHO GONZALO</t>
  </si>
  <si>
    <t>REMACHE GUAMÁN ÁNGEL PATRICIO</t>
  </si>
  <si>
    <t>SOLORZANO SALTOS EDWIN ALVARO</t>
  </si>
  <si>
    <t>SANCHEZ PEÑA MARCO IVAN</t>
  </si>
  <si>
    <t>DURAN DELGADO JESSICA ERNESTINA</t>
  </si>
  <si>
    <t>ALDAZ LEÓN DAYANA PATRICIA</t>
  </si>
  <si>
    <t>AVENDAÑO CASTRO LAURA PAOLA</t>
  </si>
  <si>
    <t>PILCO TOSCANO CYNTHIA ELIZABETH</t>
  </si>
  <si>
    <t>ESPIN ARGUELLO ADRIANA DEL PILAR</t>
  </si>
  <si>
    <t>BALDA ULLOA ROMMEL FERNANDO</t>
  </si>
  <si>
    <t>FLORES FLORES DEYSI KARINA</t>
  </si>
  <si>
    <t>CHUNGA MORAN KERVIN ARTURO</t>
  </si>
  <si>
    <t>QUINTANA DOMINGUEZ TATIANA ELIZABETH</t>
  </si>
  <si>
    <t>COBA TORRES ROMMEL SEBASTIAN</t>
  </si>
  <si>
    <t>HURTADO SERRANO KARLA INDIRA</t>
  </si>
  <si>
    <t>GONZALEZ LEON JAVIER NICOLAS</t>
  </si>
  <si>
    <t>QUELAL MERA GRACE YOLANDA</t>
  </si>
  <si>
    <t>VARGAS ALZAMORA NANCY MARIAGUSTA</t>
  </si>
  <si>
    <t>NOVIEMBRE 2021- MARZO 2022</t>
  </si>
  <si>
    <t>GESTIÓN DE TALENTO HUMANO</t>
  </si>
  <si>
    <t>INGENIERÍA EN RIESGOS DE DESASTRES</t>
  </si>
  <si>
    <t>SOCIOLOGÍA</t>
  </si>
  <si>
    <t>AGROINDUSTRIA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</si>
</sst>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$&quot;* #,##0.00_ ;_ &quot;$&quot;* \-#,##0.00_ ;_ &quot;$&quot;* &quot;-&quot;??_ ;_ @_ "/>
    <numFmt numFmtId="164" formatCode="_-* #,##0.00_-;\-* #,##0.00_-;_-* &quot;-&quot;??_-;_-@_-"/>
    <numFmt numFmtId="165" formatCode="_(* #,##0.00_);_(* \(#,##0.00\);_(* &quot;-&quot;??_);_(@_)"/>
    <numFmt numFmtId="166" formatCode="_-* #,##0.00\ _€_-;\-* #,##0.00\ _€_-;_-* &quot;-&quot;??\ _€_-;_-@_-"/>
    <numFmt numFmtId="167" formatCode="#."/>
    <numFmt numFmtId="168" formatCode="_([$€-2]* #,##0.00_);_([$€-2]* \(#,##0.00\);_([$€-2]* &quot;-&quot;??_)"/>
    <numFmt numFmtId="169" formatCode="_ [$€]\ * #,##0.00_ ;_ [$€]\ * \-#,##0.00_ ;_ [$€]\ * &quot;-&quot;??_ ;_ @_ 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1"/>
    </font>
    <font>
      <sz val="5"/>
      <color theme="1"/>
      <name val="Arial"/>
      <family val="2"/>
    </font>
    <font>
      <sz val="9"/>
      <color indexed="81"/>
      <name val="Tahoma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5"/>
      <color indexed="8"/>
      <name val="Arial"/>
      <family val="2"/>
    </font>
    <font>
      <b/>
      <sz val="5"/>
      <name val="Arial"/>
      <family val="2"/>
    </font>
    <font>
      <b/>
      <sz val="6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8"/>
      <name val="Calibri"/>
      <family val="2"/>
      <scheme val="minor"/>
    </font>
    <font>
      <b/>
      <sz val="5"/>
      <color theme="1"/>
      <name val="Arial"/>
      <family val="2"/>
    </font>
    <font>
      <sz val="8"/>
      <name val="Calibri"/>
      <family val="2"/>
      <scheme val="minor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sz val="4"/>
      <color indexed="8"/>
      <name val="Arial"/>
      <family val="2"/>
    </font>
    <font>
      <b/>
      <sz val="7"/>
      <color indexed="8"/>
      <name val="Arial"/>
      <family val="2"/>
    </font>
    <font>
      <sz val="6"/>
      <color rgb="FF000000"/>
      <name val="Calibri"/>
      <family val="2"/>
      <charset val="1"/>
    </font>
    <font>
      <sz val="6"/>
      <name val="Calibri"/>
      <family val="2"/>
      <charset val="1"/>
    </font>
    <font>
      <b/>
      <sz val="9"/>
      <color rgb="FF000000"/>
      <name val="Tahoma"/>
      <family val="2"/>
      <charset val="1"/>
    </font>
    <font>
      <sz val="9"/>
      <color rgb="FF000000"/>
      <name val="Tahoma"/>
      <family val="2"/>
      <charset val="1"/>
    </font>
    <font>
      <sz val="8"/>
      <color rgb="FF000000"/>
      <name val="Calibri"/>
      <family val="2"/>
      <charset val="1"/>
    </font>
    <font>
      <b/>
      <sz val="6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Calibri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4" tint="-0.249977111117893"/>
      <name val="Calibri"/>
      <family val="2"/>
      <scheme val="minor"/>
    </font>
    <font>
      <sz val="8"/>
      <color theme="4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8"/>
      <color theme="1" tint="0.1499984740745262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1"/>
      <name val="Arial"/>
      <family val="2"/>
    </font>
    <font>
      <b/>
      <sz val="9"/>
      <color rgb="FF000000"/>
      <name val="Calibri"/>
      <family val="2"/>
      <scheme val="minor"/>
    </font>
    <font>
      <sz val="8"/>
      <name val="Arial"/>
      <family val="2"/>
    </font>
    <font>
      <b/>
      <sz val="11"/>
      <color theme="0"/>
      <name val="Arial"/>
      <family val="2"/>
    </font>
    <font>
      <sz val="7"/>
      <color theme="1"/>
      <name val="Calibri"/>
      <family val="2"/>
      <scheme val="minor"/>
    </font>
    <font>
      <b/>
      <sz val="7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indexed="8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7"/>
      <color indexed="8"/>
      <name val="Calibri"/>
      <family val="2"/>
      <scheme val="minor"/>
    </font>
    <font>
      <b/>
      <sz val="7"/>
      <color rgb="FF000000"/>
      <name val="Calibri"/>
      <family val="2"/>
      <scheme val="minor"/>
    </font>
    <font>
      <b/>
      <sz val="7"/>
      <color rgb="FF0000FF"/>
      <name val="Calibri"/>
      <family val="2"/>
      <scheme val="minor"/>
    </font>
    <font>
      <sz val="7"/>
      <color rgb="FFFF0000"/>
      <name val="Calibri"/>
      <family val="2"/>
      <scheme val="minor"/>
    </font>
    <font>
      <sz val="4"/>
      <color indexed="8"/>
      <name val="Arial"/>
      <family val="2"/>
    </font>
    <font>
      <sz val="7"/>
      <color theme="0"/>
      <name val="Calibri"/>
      <family val="2"/>
      <scheme val="minor"/>
    </font>
    <font>
      <sz val="7"/>
      <color theme="4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7"/>
      <color rgb="FF333333"/>
      <name val="Calibri"/>
      <family val="2"/>
      <scheme val="minor"/>
    </font>
    <font>
      <b/>
      <sz val="5"/>
      <color rgb="FFFF0000"/>
      <name val="Arial"/>
      <family val="2"/>
    </font>
    <font>
      <b/>
      <sz val="7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5"/>
      <color rgb="FF000000"/>
      <name val="Calibri"/>
      <family val="2"/>
      <scheme val="minor"/>
    </font>
    <font>
      <sz val="5"/>
      <color theme="1"/>
      <name val="Calibri"/>
      <family val="2"/>
      <scheme val="minor"/>
    </font>
    <font>
      <sz val="5"/>
      <name val="Calibri"/>
      <family val="2"/>
      <scheme val="minor"/>
    </font>
    <font>
      <sz val="5"/>
      <color indexed="8"/>
      <name val="Calibri"/>
      <family val="2"/>
      <scheme val="minor"/>
    </font>
    <font>
      <sz val="6"/>
      <color theme="1"/>
      <name val="Arial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71">
    <xf numFmtId="0" fontId="0" fillId="0" borderId="0"/>
    <xf numFmtId="0" fontId="2" fillId="0" borderId="0"/>
    <xf numFmtId="9" fontId="3" fillId="0" borderId="0"/>
    <xf numFmtId="0" fontId="3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6" fillId="0" borderId="0">
      <protection locked="0"/>
    </xf>
    <xf numFmtId="167" fontId="6" fillId="0" borderId="0">
      <protection locked="0"/>
    </xf>
    <xf numFmtId="167" fontId="6" fillId="0" borderId="0">
      <protection locked="0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7" fontId="6" fillId="0" borderId="0">
      <protection locked="0"/>
    </xf>
    <xf numFmtId="167" fontId="7" fillId="0" borderId="0">
      <protection locked="0"/>
    </xf>
    <xf numFmtId="167" fontId="7" fillId="0" borderId="0">
      <protection locked="0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2" fillId="0" borderId="0"/>
    <xf numFmtId="167" fontId="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6" fillId="0" borderId="24">
      <protection locked="0"/>
    </xf>
    <xf numFmtId="167" fontId="6" fillId="0" borderId="24">
      <protection locked="0"/>
    </xf>
    <xf numFmtId="167" fontId="6" fillId="0" borderId="24">
      <protection locked="0"/>
    </xf>
    <xf numFmtId="167" fontId="6" fillId="0" borderId="24">
      <protection locked="0"/>
    </xf>
    <xf numFmtId="167" fontId="6" fillId="0" borderId="24">
      <protection locked="0"/>
    </xf>
    <xf numFmtId="167" fontId="6" fillId="0" borderId="24">
      <protection locked="0"/>
    </xf>
    <xf numFmtId="167" fontId="6" fillId="0" borderId="24">
      <protection locked="0"/>
    </xf>
    <xf numFmtId="44" fontId="1" fillId="0" borderId="0" applyFont="0" applyFill="0" applyBorder="0" applyAlignment="0" applyProtection="0"/>
    <xf numFmtId="0" fontId="9" fillId="0" borderId="0" applyNumberFormat="0" applyFill="0" applyBorder="0" applyProtection="0"/>
    <xf numFmtId="44" fontId="9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390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center" vertical="center"/>
    </xf>
    <xf numFmtId="0" fontId="12" fillId="0" borderId="0" xfId="0" applyFont="1" applyFill="1"/>
    <xf numFmtId="0" fontId="16" fillId="0" borderId="0" xfId="0" applyFont="1" applyFill="1"/>
    <xf numFmtId="0" fontId="4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38" fillId="0" borderId="17" xfId="0" applyFont="1" applyFill="1" applyBorder="1" applyAlignment="1"/>
    <xf numFmtId="0" fontId="12" fillId="0" borderId="0" xfId="0" applyFont="1" applyFill="1" applyAlignment="1"/>
    <xf numFmtId="0" fontId="12" fillId="3" borderId="0" xfId="0" applyFont="1" applyFill="1" applyAlignment="1"/>
    <xf numFmtId="0" fontId="12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center" vertical="center"/>
    </xf>
    <xf numFmtId="0" fontId="38" fillId="0" borderId="17" xfId="0" applyFont="1" applyFill="1" applyBorder="1"/>
    <xf numFmtId="0" fontId="41" fillId="0" borderId="9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center" vertical="center"/>
    </xf>
    <xf numFmtId="0" fontId="38" fillId="0" borderId="0" xfId="0" applyFont="1" applyFill="1" applyAlignment="1"/>
    <xf numFmtId="0" fontId="19" fillId="0" borderId="17" xfId="0" applyFont="1" applyFill="1" applyBorder="1" applyAlignment="1">
      <alignment horizontal="center"/>
    </xf>
    <xf numFmtId="0" fontId="38" fillId="0" borderId="9" xfId="0" applyFont="1" applyBorder="1"/>
    <xf numFmtId="0" fontId="38" fillId="0" borderId="17" xfId="0" applyFont="1" applyBorder="1"/>
    <xf numFmtId="0" fontId="38" fillId="0" borderId="0" xfId="0" applyFont="1"/>
    <xf numFmtId="0" fontId="38" fillId="0" borderId="13" xfId="0" applyFont="1" applyBorder="1"/>
    <xf numFmtId="0" fontId="38" fillId="0" borderId="0" xfId="0" applyFont="1" applyAlignment="1"/>
    <xf numFmtId="0" fontId="11" fillId="0" borderId="11" xfId="0" applyFont="1" applyFill="1" applyBorder="1" applyAlignment="1">
      <alignment horizontal="center" vertical="center"/>
    </xf>
    <xf numFmtId="0" fontId="41" fillId="0" borderId="17" xfId="0" applyFont="1" applyFill="1" applyBorder="1" applyAlignment="1">
      <alignment horizontal="center"/>
    </xf>
    <xf numFmtId="0" fontId="36" fillId="0" borderId="17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 vertical="center"/>
    </xf>
    <xf numFmtId="44" fontId="16" fillId="3" borderId="0" xfId="267" applyFont="1" applyFill="1"/>
    <xf numFmtId="44" fontId="20" fillId="3" borderId="0" xfId="267" applyFont="1" applyFill="1" applyAlignment="1">
      <alignment horizontal="center"/>
    </xf>
    <xf numFmtId="44" fontId="4" fillId="3" borderId="0" xfId="267" applyFont="1" applyFill="1"/>
    <xf numFmtId="44" fontId="12" fillId="3" borderId="0" xfId="267" applyFont="1" applyFill="1"/>
    <xf numFmtId="0" fontId="36" fillId="0" borderId="13" xfId="0" applyFont="1" applyFill="1" applyBorder="1" applyAlignment="1">
      <alignment horizontal="center" vertical="center"/>
    </xf>
    <xf numFmtId="0" fontId="38" fillId="0" borderId="0" xfId="0" applyFont="1" applyFill="1"/>
    <xf numFmtId="0" fontId="38" fillId="0" borderId="0" xfId="0" applyFont="1" applyFill="1" applyAlignment="1">
      <alignment horizontal="center"/>
    </xf>
    <xf numFmtId="0" fontId="38" fillId="0" borderId="0" xfId="0" applyFont="1" applyFill="1" applyBorder="1" applyAlignment="1"/>
    <xf numFmtId="0" fontId="41" fillId="0" borderId="13" xfId="0" applyFont="1" applyFill="1" applyBorder="1" applyAlignment="1">
      <alignment horizontal="center"/>
    </xf>
    <xf numFmtId="0" fontId="41" fillId="0" borderId="13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19" fillId="0" borderId="9" xfId="0" applyFont="1" applyFill="1" applyBorder="1" applyAlignment="1">
      <alignment horizontal="center" vertical="center" wrapText="1"/>
    </xf>
    <xf numFmtId="1" fontId="26" fillId="2" borderId="4" xfId="0" applyNumberFormat="1" applyFont="1" applyFill="1" applyBorder="1" applyAlignment="1">
      <alignment horizontal="center" vertical="center" textRotation="90" wrapText="1"/>
    </xf>
    <xf numFmtId="1" fontId="26" fillId="2" borderId="32" xfId="0" applyNumberFormat="1" applyFont="1" applyFill="1" applyBorder="1" applyAlignment="1">
      <alignment horizontal="center" vertical="center" textRotation="90" wrapText="1"/>
    </xf>
    <xf numFmtId="1" fontId="26" fillId="2" borderId="33" xfId="0" applyNumberFormat="1" applyFont="1" applyFill="1" applyBorder="1" applyAlignment="1">
      <alignment horizontal="center" vertical="center" textRotation="90" wrapText="1"/>
    </xf>
    <xf numFmtId="1" fontId="26" fillId="2" borderId="34" xfId="0" applyNumberFormat="1" applyFont="1" applyFill="1" applyBorder="1" applyAlignment="1">
      <alignment horizontal="center" vertical="center" textRotation="90" wrapText="1"/>
    </xf>
    <xf numFmtId="1" fontId="26" fillId="2" borderId="35" xfId="0" applyNumberFormat="1" applyFont="1" applyFill="1" applyBorder="1" applyAlignment="1">
      <alignment horizontal="center" vertical="center" textRotation="90" wrapText="1"/>
    </xf>
    <xf numFmtId="0" fontId="36" fillId="0" borderId="9" xfId="0" applyFont="1" applyFill="1" applyBorder="1" applyAlignment="1">
      <alignment horizontal="center"/>
    </xf>
    <xf numFmtId="0" fontId="36" fillId="0" borderId="17" xfId="0" applyFont="1" applyFill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40" fillId="0" borderId="0" xfId="0" applyFont="1" applyFill="1" applyAlignment="1"/>
    <xf numFmtId="0" fontId="44" fillId="3" borderId="0" xfId="0" applyFont="1" applyFill="1" applyAlignment="1">
      <alignment horizontal="center"/>
    </xf>
    <xf numFmtId="0" fontId="46" fillId="0" borderId="0" xfId="0" applyFont="1" applyFill="1" applyAlignment="1">
      <alignment horizontal="center"/>
    </xf>
    <xf numFmtId="0" fontId="46" fillId="3" borderId="0" xfId="0" applyFont="1" applyFill="1" applyAlignment="1">
      <alignment horizont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48" fillId="0" borderId="45" xfId="0" applyFont="1" applyFill="1" applyBorder="1"/>
    <xf numFmtId="0" fontId="48" fillId="0" borderId="25" xfId="0" applyFont="1" applyFill="1" applyBorder="1" applyAlignment="1">
      <alignment horizontal="center"/>
    </xf>
    <xf numFmtId="0" fontId="4" fillId="0" borderId="0" xfId="0" applyFont="1" applyFill="1" applyAlignment="1">
      <alignment horizontal="left" vertical="center"/>
    </xf>
    <xf numFmtId="0" fontId="11" fillId="0" borderId="30" xfId="0" applyFont="1" applyFill="1" applyBorder="1" applyAlignment="1">
      <alignment horizontal="left" vertical="center"/>
    </xf>
    <xf numFmtId="0" fontId="11" fillId="0" borderId="46" xfId="0" applyFont="1" applyFill="1" applyBorder="1" applyAlignment="1">
      <alignment horizontal="left" vertical="center"/>
    </xf>
    <xf numFmtId="0" fontId="11" fillId="0" borderId="16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vertical="center" wrapText="1"/>
    </xf>
    <xf numFmtId="0" fontId="21" fillId="0" borderId="0" xfId="0" applyFont="1" applyFill="1" applyAlignment="1"/>
    <xf numFmtId="0" fontId="4" fillId="0" borderId="0" xfId="0" applyFont="1" applyFill="1" applyAlignment="1">
      <alignment horizontal="left"/>
    </xf>
    <xf numFmtId="0" fontId="40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38" fillId="0" borderId="0" xfId="0" applyFont="1" applyFill="1" applyBorder="1"/>
    <xf numFmtId="1" fontId="41" fillId="0" borderId="13" xfId="0" applyNumberFormat="1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/>
    </xf>
    <xf numFmtId="0" fontId="41" fillId="0" borderId="44" xfId="0" applyFont="1" applyFill="1" applyBorder="1" applyAlignment="1">
      <alignment horizontal="center"/>
    </xf>
    <xf numFmtId="0" fontId="41" fillId="0" borderId="8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 vertical="top"/>
    </xf>
    <xf numFmtId="0" fontId="36" fillId="0" borderId="17" xfId="0" applyFont="1" applyFill="1" applyBorder="1" applyAlignment="1">
      <alignment horizontal="center" vertical="top"/>
    </xf>
    <xf numFmtId="0" fontId="36" fillId="0" borderId="13" xfId="0" applyFont="1" applyFill="1" applyBorder="1" applyAlignment="1">
      <alignment horizontal="center" vertical="top"/>
    </xf>
    <xf numFmtId="0" fontId="39" fillId="0" borderId="17" xfId="0" applyFont="1" applyFill="1" applyBorder="1" applyAlignment="1">
      <alignment horizontal="center" vertical="center" wrapText="1"/>
    </xf>
    <xf numFmtId="1" fontId="36" fillId="0" borderId="13" xfId="0" applyNumberFormat="1" applyFont="1" applyFill="1" applyBorder="1" applyAlignment="1">
      <alignment horizontal="center" vertical="center"/>
    </xf>
    <xf numFmtId="0" fontId="12" fillId="0" borderId="17" xfId="0" applyFont="1" applyFill="1" applyBorder="1"/>
    <xf numFmtId="0" fontId="38" fillId="0" borderId="3" xfId="0" applyFont="1" applyBorder="1"/>
    <xf numFmtId="0" fontId="38" fillId="0" borderId="44" xfId="0" applyFont="1" applyBorder="1"/>
    <xf numFmtId="0" fontId="38" fillId="0" borderId="8" xfId="0" applyFont="1" applyBorder="1"/>
    <xf numFmtId="0" fontId="12" fillId="0" borderId="0" xfId="0" applyFont="1" applyFill="1" applyBorder="1"/>
    <xf numFmtId="0" fontId="12" fillId="0" borderId="0" xfId="0" applyFont="1" applyFill="1" applyBorder="1" applyAlignment="1"/>
    <xf numFmtId="0" fontId="0" fillId="0" borderId="0" xfId="0" applyFill="1" applyBorder="1"/>
    <xf numFmtId="0" fontId="44" fillId="0" borderId="9" xfId="0" applyFont="1" applyFill="1" applyBorder="1" applyAlignment="1">
      <alignment horizontal="center"/>
    </xf>
    <xf numFmtId="0" fontId="44" fillId="0" borderId="17" xfId="0" applyFont="1" applyFill="1" applyBorder="1" applyAlignment="1">
      <alignment horizontal="center"/>
    </xf>
    <xf numFmtId="0" fontId="12" fillId="0" borderId="9" xfId="0" applyFont="1" applyFill="1" applyBorder="1"/>
    <xf numFmtId="0" fontId="38" fillId="0" borderId="52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44" fontId="21" fillId="0" borderId="0" xfId="267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top"/>
    </xf>
    <xf numFmtId="1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4" fontId="37" fillId="0" borderId="0" xfId="267" applyFont="1" applyFill="1" applyBorder="1" applyAlignment="1">
      <alignment vertical="center"/>
    </xf>
    <xf numFmtId="0" fontId="21" fillId="0" borderId="0" xfId="0" applyFont="1" applyFill="1" applyBorder="1" applyAlignment="1">
      <alignment vertical="top"/>
    </xf>
    <xf numFmtId="0" fontId="21" fillId="0" borderId="0" xfId="0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0" fontId="19" fillId="0" borderId="9" xfId="0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0" fontId="38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0" fillId="0" borderId="0" xfId="0" applyFont="1" applyFill="1" applyAlignment="1">
      <alignment vertical="center"/>
    </xf>
    <xf numFmtId="0" fontId="40" fillId="0" borderId="0" xfId="0" applyFont="1" applyFill="1" applyAlignment="1">
      <alignment horizontal="center" vertical="center"/>
    </xf>
    <xf numFmtId="0" fontId="40" fillId="0" borderId="0" xfId="0" applyFont="1" applyFill="1"/>
    <xf numFmtId="0" fontId="37" fillId="0" borderId="0" xfId="0" applyFont="1" applyFill="1" applyAlignment="1"/>
    <xf numFmtId="0" fontId="37" fillId="0" borderId="0" xfId="0" applyFont="1" applyFill="1" applyAlignment="1">
      <alignment horizontal="center"/>
    </xf>
    <xf numFmtId="44" fontId="12" fillId="0" borderId="0" xfId="0" applyNumberFormat="1" applyFont="1" applyFill="1" applyBorder="1" applyAlignment="1">
      <alignment horizontal="center"/>
    </xf>
    <xf numFmtId="44" fontId="55" fillId="3" borderId="52" xfId="267" applyFont="1" applyFill="1" applyBorder="1"/>
    <xf numFmtId="0" fontId="56" fillId="3" borderId="0" xfId="0" applyFont="1" applyFill="1" applyAlignment="1">
      <alignment horizontal="center"/>
    </xf>
    <xf numFmtId="1" fontId="11" fillId="3" borderId="52" xfId="267" applyNumberFormat="1" applyFont="1" applyFill="1" applyBorder="1" applyAlignment="1">
      <alignment horizontal="center"/>
    </xf>
    <xf numFmtId="1" fontId="11" fillId="0" borderId="52" xfId="0" applyNumberFormat="1" applyFont="1" applyFill="1" applyBorder="1" applyAlignment="1">
      <alignment horizontal="center"/>
    </xf>
    <xf numFmtId="44" fontId="57" fillId="0" borderId="17" xfId="267" applyFont="1" applyFill="1" applyBorder="1" applyAlignment="1"/>
    <xf numFmtId="0" fontId="58" fillId="0" borderId="9" xfId="1" applyFont="1" applyFill="1" applyBorder="1" applyAlignment="1">
      <alignment horizontal="center" vertical="center"/>
    </xf>
    <xf numFmtId="44" fontId="58" fillId="0" borderId="9" xfId="267" applyFont="1" applyFill="1" applyBorder="1" applyAlignment="1">
      <alignment horizontal="left" vertical="center"/>
    </xf>
    <xf numFmtId="44" fontId="59" fillId="0" borderId="9" xfId="267" applyFont="1" applyFill="1" applyBorder="1" applyAlignment="1">
      <alignment horizontal="center" vertical="center"/>
    </xf>
    <xf numFmtId="44" fontId="57" fillId="0" borderId="9" xfId="267" applyFont="1" applyFill="1" applyBorder="1" applyAlignment="1">
      <alignment vertical="center"/>
    </xf>
    <xf numFmtId="44" fontId="60" fillId="0" borderId="9" xfId="267" applyFont="1" applyFill="1" applyBorder="1" applyAlignment="1">
      <alignment vertical="center"/>
    </xf>
    <xf numFmtId="0" fontId="61" fillId="0" borderId="9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61" fillId="0" borderId="9" xfId="0" applyFont="1" applyFill="1" applyBorder="1" applyAlignment="1">
      <alignment horizontal="left" vertical="center"/>
    </xf>
    <xf numFmtId="0" fontId="60" fillId="0" borderId="9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/>
    </xf>
    <xf numFmtId="1" fontId="42" fillId="0" borderId="9" xfId="0" applyNumberFormat="1" applyFont="1" applyFill="1" applyBorder="1" applyAlignment="1">
      <alignment horizontal="center" vertical="center"/>
    </xf>
    <xf numFmtId="0" fontId="59" fillId="0" borderId="9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44" fontId="42" fillId="0" borderId="17" xfId="267" applyFont="1" applyFill="1" applyBorder="1" applyAlignment="1">
      <alignment horizontal="left" vertical="center"/>
    </xf>
    <xf numFmtId="44" fontId="59" fillId="0" borderId="17" xfId="267" applyFont="1" applyFill="1" applyBorder="1" applyAlignment="1">
      <alignment horizontal="center" vertical="center"/>
    </xf>
    <xf numFmtId="44" fontId="57" fillId="0" borderId="17" xfId="267" applyFont="1" applyFill="1" applyBorder="1" applyAlignment="1">
      <alignment vertical="center"/>
    </xf>
    <xf numFmtId="44" fontId="60" fillId="0" borderId="17" xfId="267" applyFont="1" applyFill="1" applyBorder="1" applyAlignment="1">
      <alignment vertical="center" wrapText="1"/>
    </xf>
    <xf numFmtId="0" fontId="60" fillId="0" borderId="17" xfId="0" applyFont="1" applyFill="1" applyBorder="1" applyAlignment="1">
      <alignment vertical="center"/>
    </xf>
    <xf numFmtId="0" fontId="61" fillId="0" borderId="17" xfId="0" applyFont="1" applyFill="1" applyBorder="1" applyAlignment="1">
      <alignment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left" vertical="center"/>
    </xf>
    <xf numFmtId="0" fontId="60" fillId="0" borderId="17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1" fontId="42" fillId="0" borderId="17" xfId="0" applyNumberFormat="1" applyFont="1" applyFill="1" applyBorder="1" applyAlignment="1">
      <alignment horizontal="center" vertical="center"/>
    </xf>
    <xf numFmtId="0" fontId="59" fillId="0" borderId="17" xfId="0" applyFont="1" applyFill="1" applyBorder="1" applyAlignment="1">
      <alignment horizontal="center" vertical="center"/>
    </xf>
    <xf numFmtId="0" fontId="59" fillId="0" borderId="17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horizontal="center" vertical="center" wrapText="1"/>
    </xf>
    <xf numFmtId="44" fontId="57" fillId="0" borderId="17" xfId="267" applyFont="1" applyFill="1" applyBorder="1"/>
    <xf numFmtId="0" fontId="57" fillId="0" borderId="17" xfId="0" applyFont="1" applyFill="1" applyBorder="1"/>
    <xf numFmtId="0" fontId="59" fillId="0" borderId="17" xfId="0" applyFont="1" applyFill="1" applyBorder="1" applyAlignment="1">
      <alignment horizontal="center"/>
    </xf>
    <xf numFmtId="1" fontId="61" fillId="0" borderId="17" xfId="0" applyNumberFormat="1" applyFont="1" applyFill="1" applyBorder="1" applyAlignment="1">
      <alignment horizontal="center"/>
    </xf>
    <xf numFmtId="0" fontId="61" fillId="0" borderId="17" xfId="0" applyFont="1" applyFill="1" applyBorder="1" applyAlignment="1">
      <alignment horizontal="center"/>
    </xf>
    <xf numFmtId="0" fontId="60" fillId="0" borderId="17" xfId="0" applyFont="1" applyFill="1" applyBorder="1" applyAlignment="1">
      <alignment horizontal="left" vertical="center"/>
    </xf>
    <xf numFmtId="0" fontId="42" fillId="0" borderId="17" xfId="0" applyFont="1" applyFill="1" applyBorder="1" applyAlignment="1">
      <alignment horizontal="left" vertical="center"/>
    </xf>
    <xf numFmtId="0" fontId="57" fillId="0" borderId="17" xfId="0" applyFont="1" applyFill="1" applyBorder="1" applyAlignment="1">
      <alignment horizontal="center"/>
    </xf>
    <xf numFmtId="0" fontId="57" fillId="0" borderId="17" xfId="0" applyFont="1" applyFill="1" applyBorder="1" applyAlignment="1">
      <alignment horizontal="left"/>
    </xf>
    <xf numFmtId="0" fontId="57" fillId="0" borderId="17" xfId="0" applyFont="1" applyFill="1" applyBorder="1" applyAlignment="1">
      <alignment vertical="center"/>
    </xf>
    <xf numFmtId="1" fontId="57" fillId="0" borderId="17" xfId="0" applyNumberFormat="1" applyFont="1" applyFill="1" applyBorder="1" applyAlignment="1">
      <alignment horizontal="center" vertical="center"/>
    </xf>
    <xf numFmtId="0" fontId="58" fillId="0" borderId="9" xfId="0" applyFont="1" applyFill="1" applyBorder="1" applyAlignment="1">
      <alignment horizontal="center" vertical="center"/>
    </xf>
    <xf numFmtId="44" fontId="62" fillId="0" borderId="9" xfId="267" applyFont="1" applyFill="1" applyBorder="1" applyAlignment="1">
      <alignment horizontal="center" vertical="center"/>
    </xf>
    <xf numFmtId="1" fontId="58" fillId="0" borderId="9" xfId="0" applyNumberFormat="1" applyFont="1" applyFill="1" applyBorder="1" applyAlignment="1">
      <alignment horizontal="center" vertical="center"/>
    </xf>
    <xf numFmtId="44" fontId="62" fillId="0" borderId="17" xfId="267" applyFont="1" applyFill="1" applyBorder="1" applyAlignment="1">
      <alignment horizontal="center" vertical="center"/>
    </xf>
    <xf numFmtId="1" fontId="58" fillId="0" borderId="17" xfId="0" applyNumberFormat="1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horizontal="center" vertical="center"/>
    </xf>
    <xf numFmtId="44" fontId="42" fillId="0" borderId="13" xfId="267" applyFont="1" applyFill="1" applyBorder="1" applyAlignment="1">
      <alignment horizontal="left" vertical="center"/>
    </xf>
    <xf numFmtId="44" fontId="62" fillId="0" borderId="13" xfId="267" applyFont="1" applyFill="1" applyBorder="1" applyAlignment="1">
      <alignment horizontal="center" vertical="center"/>
    </xf>
    <xf numFmtId="44" fontId="60" fillId="0" borderId="13" xfId="267" applyFont="1" applyFill="1" applyBorder="1" applyAlignment="1">
      <alignment vertical="center" wrapText="1"/>
    </xf>
    <xf numFmtId="0" fontId="60" fillId="0" borderId="13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left" vertical="center"/>
    </xf>
    <xf numFmtId="0" fontId="57" fillId="0" borderId="13" xfId="0" applyFont="1" applyFill="1" applyBorder="1" applyAlignment="1">
      <alignment horizontal="center" vertical="center"/>
    </xf>
    <xf numFmtId="1" fontId="58" fillId="0" borderId="13" xfId="0" applyNumberFormat="1" applyFont="1" applyFill="1" applyBorder="1" applyAlignment="1">
      <alignment horizontal="center" vertical="center"/>
    </xf>
    <xf numFmtId="1" fontId="59" fillId="0" borderId="13" xfId="0" applyNumberFormat="1" applyFont="1" applyFill="1" applyBorder="1" applyAlignment="1">
      <alignment horizontal="center" vertical="center" wrapText="1"/>
    </xf>
    <xf numFmtId="44" fontId="58" fillId="0" borderId="9" xfId="267" quotePrefix="1" applyFont="1" applyFill="1" applyBorder="1" applyAlignment="1">
      <alignment horizontal="center" vertical="center"/>
    </xf>
    <xf numFmtId="44" fontId="57" fillId="0" borderId="9" xfId="267" applyFont="1" applyFill="1" applyBorder="1" applyAlignment="1"/>
    <xf numFmtId="44" fontId="42" fillId="0" borderId="9" xfId="267" quotePrefix="1" applyFont="1" applyFill="1" applyBorder="1" applyAlignment="1">
      <alignment vertical="center"/>
    </xf>
    <xf numFmtId="0" fontId="58" fillId="0" borderId="17" xfId="0" applyFont="1" applyFill="1" applyBorder="1" applyAlignment="1">
      <alignment horizontal="center"/>
    </xf>
    <xf numFmtId="44" fontId="58" fillId="0" borderId="17" xfId="267" quotePrefix="1" applyFont="1" applyFill="1" applyBorder="1" applyAlignment="1">
      <alignment horizontal="center" vertical="center"/>
    </xf>
    <xf numFmtId="44" fontId="42" fillId="0" borderId="17" xfId="267" quotePrefix="1" applyFont="1" applyFill="1" applyBorder="1" applyAlignment="1">
      <alignment vertical="center"/>
    </xf>
    <xf numFmtId="0" fontId="58" fillId="0" borderId="13" xfId="0" applyFont="1" applyFill="1" applyBorder="1" applyAlignment="1">
      <alignment horizontal="center"/>
    </xf>
    <xf numFmtId="44" fontId="58" fillId="0" borderId="13" xfId="267" quotePrefix="1" applyFont="1" applyFill="1" applyBorder="1" applyAlignment="1">
      <alignment horizontal="center" vertical="center"/>
    </xf>
    <xf numFmtId="44" fontId="57" fillId="0" borderId="13" xfId="267" applyFont="1" applyFill="1" applyBorder="1"/>
    <xf numFmtId="44" fontId="42" fillId="0" borderId="13" xfId="267" quotePrefix="1" applyFont="1" applyFill="1" applyBorder="1" applyAlignment="1">
      <alignment vertical="center"/>
    </xf>
    <xf numFmtId="0" fontId="58" fillId="0" borderId="9" xfId="0" applyFont="1" applyFill="1" applyBorder="1" applyAlignment="1">
      <alignment horizontal="center"/>
    </xf>
    <xf numFmtId="44" fontId="59" fillId="0" borderId="1" xfId="267" applyFont="1" applyFill="1" applyBorder="1" applyAlignment="1">
      <alignment horizontal="center"/>
    </xf>
    <xf numFmtId="44" fontId="59" fillId="0" borderId="29" xfId="267" applyFont="1" applyFill="1" applyBorder="1" applyAlignment="1">
      <alignment horizontal="center"/>
    </xf>
    <xf numFmtId="0" fontId="58" fillId="0" borderId="9" xfId="1" applyFont="1" applyFill="1" applyBorder="1" applyAlignment="1" applyProtection="1">
      <alignment horizontal="center" vertical="center"/>
    </xf>
    <xf numFmtId="44" fontId="58" fillId="0" borderId="9" xfId="267" applyFont="1" applyFill="1" applyBorder="1" applyAlignment="1" applyProtection="1">
      <alignment horizontal="center" vertical="center"/>
    </xf>
    <xf numFmtId="0" fontId="57" fillId="0" borderId="9" xfId="0" applyFont="1" applyFill="1" applyBorder="1" applyAlignment="1">
      <alignment vertical="center"/>
    </xf>
    <xf numFmtId="0" fontId="60" fillId="0" borderId="9" xfId="0" applyFont="1" applyFill="1" applyBorder="1" applyAlignment="1" applyProtection="1">
      <alignment vertical="center"/>
    </xf>
    <xf numFmtId="0" fontId="60" fillId="0" borderId="9" xfId="0" applyFont="1" applyFill="1" applyBorder="1" applyAlignment="1" applyProtection="1">
      <alignment horizontal="center" vertical="center"/>
    </xf>
    <xf numFmtId="0" fontId="59" fillId="0" borderId="9" xfId="0" applyFont="1" applyFill="1" applyBorder="1" applyAlignment="1">
      <alignment horizontal="center" vertical="center" wrapText="1"/>
    </xf>
    <xf numFmtId="0" fontId="58" fillId="0" borderId="17" xfId="1" applyFont="1" applyFill="1" applyBorder="1" applyAlignment="1" applyProtection="1">
      <alignment horizontal="center" vertical="center"/>
    </xf>
    <xf numFmtId="44" fontId="58" fillId="0" borderId="17" xfId="267" applyFont="1" applyFill="1" applyBorder="1" applyAlignment="1" applyProtection="1">
      <alignment horizontal="center" vertical="center"/>
    </xf>
    <xf numFmtId="44" fontId="60" fillId="0" borderId="17" xfId="267" applyFont="1" applyFill="1" applyBorder="1" applyAlignment="1">
      <alignment vertical="center"/>
    </xf>
    <xf numFmtId="0" fontId="60" fillId="0" borderId="17" xfId="0" applyFont="1" applyFill="1" applyBorder="1" applyAlignment="1" applyProtection="1">
      <alignment horizontal="center" vertical="center"/>
    </xf>
    <xf numFmtId="0" fontId="60" fillId="0" borderId="17" xfId="0" applyFont="1" applyFill="1" applyBorder="1" applyAlignment="1" applyProtection="1">
      <alignment vertical="center"/>
    </xf>
    <xf numFmtId="0" fontId="57" fillId="0" borderId="17" xfId="0" applyFont="1" applyFill="1" applyBorder="1" applyAlignment="1"/>
    <xf numFmtId="0" fontId="57" fillId="0" borderId="13" xfId="0" applyFont="1" applyFill="1" applyBorder="1" applyAlignment="1">
      <alignment vertical="center"/>
    </xf>
    <xf numFmtId="0" fontId="60" fillId="0" borderId="13" xfId="0" applyFont="1" applyFill="1" applyBorder="1" applyAlignment="1" applyProtection="1">
      <alignment vertical="center"/>
    </xf>
    <xf numFmtId="0" fontId="57" fillId="0" borderId="13" xfId="0" applyFont="1" applyFill="1" applyBorder="1" applyAlignment="1">
      <alignment horizontal="left" vertical="center"/>
    </xf>
    <xf numFmtId="1" fontId="42" fillId="0" borderId="13" xfId="0" applyNumberFormat="1" applyFont="1" applyFill="1" applyBorder="1" applyAlignment="1">
      <alignment horizontal="center" vertical="center"/>
    </xf>
    <xf numFmtId="0" fontId="59" fillId="0" borderId="13" xfId="0" applyFont="1" applyFill="1" applyBorder="1" applyAlignment="1">
      <alignment horizontal="center" vertical="center"/>
    </xf>
    <xf numFmtId="0" fontId="59" fillId="0" borderId="13" xfId="0" applyFont="1" applyFill="1" applyBorder="1" applyAlignment="1">
      <alignment horizontal="center" vertical="center" wrapText="1"/>
    </xf>
    <xf numFmtId="44" fontId="58" fillId="0" borderId="9" xfId="267" applyFont="1" applyFill="1" applyBorder="1" applyAlignment="1">
      <alignment horizontal="center" vertical="center"/>
    </xf>
    <xf numFmtId="44" fontId="42" fillId="0" borderId="9" xfId="267" applyFont="1" applyFill="1" applyBorder="1" applyAlignment="1">
      <alignment horizontal="left" vertical="center"/>
    </xf>
    <xf numFmtId="0" fontId="57" fillId="0" borderId="9" xfId="0" applyFont="1" applyFill="1" applyBorder="1" applyAlignment="1">
      <alignment horizontal="left" vertical="center"/>
    </xf>
    <xf numFmtId="1" fontId="57" fillId="0" borderId="9" xfId="0" applyNumberFormat="1" applyFont="1" applyFill="1" applyBorder="1" applyAlignment="1">
      <alignment horizontal="center" vertical="center"/>
    </xf>
    <xf numFmtId="44" fontId="42" fillId="0" borderId="17" xfId="267" applyFont="1" applyFill="1" applyBorder="1" applyAlignment="1">
      <alignment vertical="center"/>
    </xf>
    <xf numFmtId="44" fontId="58" fillId="0" borderId="17" xfId="267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left" vertical="center"/>
    </xf>
    <xf numFmtId="44" fontId="42" fillId="0" borderId="13" xfId="267" applyFont="1" applyFill="1" applyBorder="1" applyAlignment="1">
      <alignment vertical="center"/>
    </xf>
    <xf numFmtId="44" fontId="58" fillId="0" borderId="13" xfId="267" applyFont="1" applyFill="1" applyBorder="1" applyAlignment="1">
      <alignment horizontal="center" vertical="center"/>
    </xf>
    <xf numFmtId="44" fontId="57" fillId="0" borderId="13" xfId="267" applyFont="1" applyFill="1" applyBorder="1" applyAlignment="1">
      <alignment vertical="center"/>
    </xf>
    <xf numFmtId="1" fontId="57" fillId="0" borderId="13" xfId="0" applyNumberFormat="1" applyFont="1" applyFill="1" applyBorder="1" applyAlignment="1">
      <alignment horizontal="center" vertical="center"/>
    </xf>
    <xf numFmtId="44" fontId="42" fillId="0" borderId="9" xfId="267" applyFont="1" applyFill="1" applyBorder="1" applyAlignment="1">
      <alignment vertical="center"/>
    </xf>
    <xf numFmtId="0" fontId="42" fillId="0" borderId="9" xfId="0" applyFont="1" applyFill="1" applyBorder="1" applyAlignment="1">
      <alignment horizontal="left" vertical="center"/>
    </xf>
    <xf numFmtId="44" fontId="59" fillId="0" borderId="9" xfId="267" applyFont="1" applyFill="1" applyBorder="1" applyAlignment="1">
      <alignment horizontal="center"/>
    </xf>
    <xf numFmtId="44" fontId="61" fillId="0" borderId="9" xfId="267" applyFont="1" applyFill="1" applyBorder="1" applyAlignment="1">
      <alignment vertical="center"/>
    </xf>
    <xf numFmtId="0" fontId="63" fillId="0" borderId="9" xfId="0" applyFont="1" applyFill="1" applyBorder="1" applyAlignment="1">
      <alignment horizontal="center" vertical="center"/>
    </xf>
    <xf numFmtId="44" fontId="59" fillId="0" borderId="17" xfId="267" applyFont="1" applyFill="1" applyBorder="1" applyAlignment="1">
      <alignment horizontal="center"/>
    </xf>
    <xf numFmtId="44" fontId="61" fillId="0" borderId="17" xfId="267" applyFont="1" applyFill="1" applyBorder="1" applyAlignment="1">
      <alignment vertical="center"/>
    </xf>
    <xf numFmtId="0" fontId="63" fillId="0" borderId="17" xfId="0" applyFont="1" applyFill="1" applyBorder="1" applyAlignment="1">
      <alignment horizontal="center" vertical="center"/>
    </xf>
    <xf numFmtId="44" fontId="63" fillId="0" borderId="9" xfId="267" applyFont="1" applyFill="1" applyBorder="1" applyAlignment="1">
      <alignment horizontal="center" vertical="center"/>
    </xf>
    <xf numFmtId="0" fontId="57" fillId="0" borderId="9" xfId="0" applyFont="1" applyFill="1" applyBorder="1" applyAlignment="1"/>
    <xf numFmtId="0" fontId="57" fillId="0" borderId="9" xfId="0" applyFont="1" applyFill="1" applyBorder="1" applyAlignment="1">
      <alignment horizontal="center"/>
    </xf>
    <xf numFmtId="0" fontId="57" fillId="0" borderId="9" xfId="0" applyFont="1" applyFill="1" applyBorder="1" applyAlignment="1">
      <alignment horizontal="left"/>
    </xf>
    <xf numFmtId="44" fontId="63" fillId="0" borderId="17" xfId="267" applyFont="1" applyFill="1" applyBorder="1" applyAlignment="1">
      <alignment horizontal="center" vertical="center"/>
    </xf>
    <xf numFmtId="44" fontId="61" fillId="0" borderId="13" xfId="267" applyFont="1" applyFill="1" applyBorder="1" applyAlignment="1">
      <alignment vertical="center"/>
    </xf>
    <xf numFmtId="0" fontId="61" fillId="0" borderId="13" xfId="0" applyFont="1" applyFill="1" applyBorder="1" applyAlignment="1">
      <alignment horizontal="left" vertical="center"/>
    </xf>
    <xf numFmtId="0" fontId="62" fillId="0" borderId="9" xfId="0" applyFont="1" applyFill="1" applyBorder="1" applyAlignment="1">
      <alignment horizontal="center" vertical="center"/>
    </xf>
    <xf numFmtId="0" fontId="62" fillId="0" borderId="17" xfId="0" applyFont="1" applyFill="1" applyBorder="1" applyAlignment="1">
      <alignment horizontal="center" vertical="center"/>
    </xf>
    <xf numFmtId="1" fontId="61" fillId="0" borderId="17" xfId="0" applyNumberFormat="1" applyFont="1" applyFill="1" applyBorder="1" applyAlignment="1">
      <alignment horizontal="center" vertical="center"/>
    </xf>
    <xf numFmtId="44" fontId="60" fillId="0" borderId="13" xfId="267" applyFont="1" applyFill="1" applyBorder="1" applyAlignment="1">
      <alignment vertical="center"/>
    </xf>
    <xf numFmtId="0" fontId="62" fillId="0" borderId="13" xfId="0" applyFont="1" applyFill="1" applyBorder="1" applyAlignment="1">
      <alignment horizontal="center" vertical="center"/>
    </xf>
    <xf numFmtId="0" fontId="61" fillId="0" borderId="13" xfId="0" applyFont="1" applyFill="1" applyBorder="1" applyAlignment="1">
      <alignment vertical="center"/>
    </xf>
    <xf numFmtId="0" fontId="61" fillId="0" borderId="13" xfId="0" applyFont="1" applyFill="1" applyBorder="1" applyAlignment="1">
      <alignment horizontal="center" vertical="center"/>
    </xf>
    <xf numFmtId="44" fontId="57" fillId="0" borderId="13" xfId="267" applyFont="1" applyFill="1" applyBorder="1" applyAlignment="1"/>
    <xf numFmtId="0" fontId="61" fillId="0" borderId="17" xfId="0" applyFont="1" applyFill="1" applyBorder="1" applyAlignment="1">
      <alignment horizontal="center" vertical="top"/>
    </xf>
    <xf numFmtId="0" fontId="42" fillId="0" borderId="17" xfId="0" applyFont="1" applyFill="1" applyBorder="1" applyAlignment="1">
      <alignment horizontal="center" vertical="top"/>
    </xf>
    <xf numFmtId="1" fontId="42" fillId="0" borderId="17" xfId="0" applyNumberFormat="1" applyFont="1" applyFill="1" applyBorder="1" applyAlignment="1">
      <alignment horizontal="center" vertical="top"/>
    </xf>
    <xf numFmtId="0" fontId="58" fillId="0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vertical="center"/>
    </xf>
    <xf numFmtId="0" fontId="61" fillId="0" borderId="3" xfId="0" applyFont="1" applyFill="1" applyBorder="1" applyAlignment="1">
      <alignment horizontal="center" vertical="center"/>
    </xf>
    <xf numFmtId="0" fontId="61" fillId="0" borderId="1" xfId="0" applyFont="1" applyFill="1" applyBorder="1" applyAlignment="1">
      <alignment horizontal="center" vertical="center"/>
    </xf>
    <xf numFmtId="0" fontId="63" fillId="0" borderId="3" xfId="0" applyFont="1" applyFill="1" applyBorder="1" applyAlignment="1">
      <alignment horizontal="center" vertical="center"/>
    </xf>
    <xf numFmtId="0" fontId="58" fillId="0" borderId="7" xfId="0" applyFont="1" applyFill="1" applyBorder="1" applyAlignment="1">
      <alignment horizontal="center" vertical="center" wrapText="1"/>
    </xf>
    <xf numFmtId="0" fontId="58" fillId="0" borderId="7" xfId="0" applyFont="1" applyFill="1" applyBorder="1" applyAlignment="1">
      <alignment horizontal="center" vertical="center"/>
    </xf>
    <xf numFmtId="0" fontId="61" fillId="0" borderId="7" xfId="0" applyFont="1" applyFill="1" applyBorder="1" applyAlignment="1">
      <alignment vertical="center"/>
    </xf>
    <xf numFmtId="0" fontId="61" fillId="0" borderId="8" xfId="0" applyFont="1" applyFill="1" applyBorder="1" applyAlignment="1">
      <alignment horizontal="center" vertical="center"/>
    </xf>
    <xf numFmtId="0" fontId="57" fillId="0" borderId="41" xfId="0" applyFont="1" applyFill="1" applyBorder="1" applyAlignment="1">
      <alignment vertical="center"/>
    </xf>
    <xf numFmtId="0" fontId="63" fillId="0" borderId="13" xfId="0" applyFont="1" applyFill="1" applyBorder="1" applyAlignment="1">
      <alignment horizontal="center" vertical="center"/>
    </xf>
    <xf numFmtId="0" fontId="63" fillId="0" borderId="8" xfId="0" applyFont="1" applyFill="1" applyBorder="1" applyAlignment="1">
      <alignment horizontal="center" vertical="center"/>
    </xf>
    <xf numFmtId="44" fontId="59" fillId="0" borderId="13" xfId="267" applyFont="1" applyFill="1" applyBorder="1" applyAlignment="1">
      <alignment horizontal="center"/>
    </xf>
    <xf numFmtId="44" fontId="58" fillId="0" borderId="13" xfId="267" applyFont="1" applyFill="1" applyBorder="1" applyAlignment="1" applyProtection="1">
      <alignment horizontal="center" vertical="center"/>
    </xf>
    <xf numFmtId="44" fontId="58" fillId="0" borderId="29" xfId="267" applyFont="1" applyFill="1" applyBorder="1" applyAlignment="1">
      <alignment horizontal="center" vertical="center"/>
    </xf>
    <xf numFmtId="0" fontId="61" fillId="0" borderId="41" xfId="0" applyFont="1" applyFill="1" applyBorder="1" applyAlignment="1">
      <alignment vertical="center"/>
    </xf>
    <xf numFmtId="0" fontId="60" fillId="0" borderId="9" xfId="0" applyFont="1" applyFill="1" applyBorder="1" applyAlignment="1">
      <alignment horizontal="left" vertical="center"/>
    </xf>
    <xf numFmtId="0" fontId="57" fillId="0" borderId="9" xfId="0" applyFont="1" applyFill="1" applyBorder="1"/>
    <xf numFmtId="44" fontId="59" fillId="0" borderId="13" xfId="267" applyFont="1" applyFill="1" applyBorder="1" applyAlignment="1">
      <alignment horizontal="center" vertical="center"/>
    </xf>
    <xf numFmtId="0" fontId="57" fillId="0" borderId="13" xfId="0" applyFont="1" applyFill="1" applyBorder="1"/>
    <xf numFmtId="0" fontId="57" fillId="0" borderId="13" xfId="0" applyFont="1" applyFill="1" applyBorder="1" applyAlignment="1"/>
    <xf numFmtId="1" fontId="57" fillId="0" borderId="17" xfId="0" applyNumberFormat="1" applyFont="1" applyFill="1" applyBorder="1" applyAlignment="1">
      <alignment horizontal="center"/>
    </xf>
    <xf numFmtId="0" fontId="57" fillId="0" borderId="13" xfId="0" applyFont="1" applyFill="1" applyBorder="1" applyAlignment="1">
      <alignment horizontal="center"/>
    </xf>
    <xf numFmtId="1" fontId="57" fillId="0" borderId="13" xfId="0" applyNumberFormat="1" applyFont="1" applyFill="1" applyBorder="1" applyAlignment="1">
      <alignment horizontal="center"/>
    </xf>
    <xf numFmtId="0" fontId="61" fillId="0" borderId="17" xfId="0" applyFont="1" applyFill="1" applyBorder="1" applyAlignment="1">
      <alignment horizontal="left" vertical="top"/>
    </xf>
    <xf numFmtId="0" fontId="42" fillId="0" borderId="9" xfId="0" applyFont="1" applyFill="1" applyBorder="1" applyAlignment="1">
      <alignment horizontal="center"/>
    </xf>
    <xf numFmtId="1" fontId="42" fillId="0" borderId="9" xfId="0" applyNumberFormat="1" applyFont="1" applyFill="1" applyBorder="1" applyAlignment="1">
      <alignment horizontal="center"/>
    </xf>
    <xf numFmtId="0" fontId="58" fillId="0" borderId="17" xfId="1" applyFont="1" applyFill="1" applyBorder="1" applyAlignment="1">
      <alignment horizontal="center" vertical="center"/>
    </xf>
    <xf numFmtId="0" fontId="58" fillId="0" borderId="13" xfId="1" applyFont="1" applyFill="1" applyBorder="1" applyAlignment="1">
      <alignment horizontal="center" vertical="center"/>
    </xf>
    <xf numFmtId="0" fontId="42" fillId="0" borderId="17" xfId="0" applyFont="1" applyFill="1" applyBorder="1" applyAlignment="1">
      <alignment horizontal="center"/>
    </xf>
    <xf numFmtId="44" fontId="58" fillId="0" borderId="3" xfId="267" applyFont="1" applyFill="1" applyBorder="1" applyAlignment="1">
      <alignment horizontal="center" vertical="center"/>
    </xf>
    <xf numFmtId="44" fontId="60" fillId="0" borderId="1" xfId="267" applyFont="1" applyFill="1" applyBorder="1" applyAlignment="1">
      <alignment vertical="center"/>
    </xf>
    <xf numFmtId="0" fontId="62" fillId="0" borderId="3" xfId="0" applyFont="1" applyFill="1" applyBorder="1" applyAlignment="1">
      <alignment horizontal="center" vertical="center"/>
    </xf>
    <xf numFmtId="44" fontId="58" fillId="0" borderId="8" xfId="267" applyFont="1" applyFill="1" applyBorder="1" applyAlignment="1">
      <alignment horizontal="center" vertical="center"/>
    </xf>
    <xf numFmtId="44" fontId="60" fillId="0" borderId="7" xfId="267" applyFont="1" applyFill="1" applyBorder="1" applyAlignment="1">
      <alignment vertical="center"/>
    </xf>
    <xf numFmtId="0" fontId="62" fillId="0" borderId="8" xfId="0" applyFont="1" applyFill="1" applyBorder="1" applyAlignment="1">
      <alignment horizontal="center" vertical="center"/>
    </xf>
    <xf numFmtId="0" fontId="42" fillId="0" borderId="17" xfId="0" applyFont="1" applyFill="1" applyBorder="1" applyAlignment="1"/>
    <xf numFmtId="0" fontId="64" fillId="0" borderId="17" xfId="0" applyFont="1" applyFill="1" applyBorder="1" applyAlignment="1">
      <alignment horizontal="center" vertical="center"/>
    </xf>
    <xf numFmtId="0" fontId="58" fillId="0" borderId="9" xfId="0" applyFont="1" applyFill="1" applyBorder="1" applyAlignment="1">
      <alignment horizontal="center" vertical="center" wrapText="1"/>
    </xf>
    <xf numFmtId="44" fontId="42" fillId="0" borderId="17" xfId="267" applyFont="1" applyFill="1" applyBorder="1" applyAlignment="1">
      <alignment vertical="center" wrapText="1"/>
    </xf>
    <xf numFmtId="0" fontId="59" fillId="0" borderId="17" xfId="0" applyFont="1" applyFill="1" applyBorder="1"/>
    <xf numFmtId="0" fontId="58" fillId="0" borderId="13" xfId="0" applyFont="1" applyFill="1" applyBorder="1" applyAlignment="1">
      <alignment horizontal="center" vertical="center" wrapText="1"/>
    </xf>
    <xf numFmtId="44" fontId="42" fillId="0" borderId="13" xfId="267" applyFont="1" applyFill="1" applyBorder="1" applyAlignment="1">
      <alignment vertical="center" wrapText="1"/>
    </xf>
    <xf numFmtId="0" fontId="42" fillId="0" borderId="13" xfId="0" applyFont="1" applyFill="1" applyBorder="1" applyAlignment="1">
      <alignment horizontal="center"/>
    </xf>
    <xf numFmtId="0" fontId="42" fillId="0" borderId="13" xfId="0" applyFont="1" applyFill="1" applyBorder="1" applyAlignment="1"/>
    <xf numFmtId="0" fontId="61" fillId="0" borderId="17" xfId="0" applyFont="1" applyFill="1" applyBorder="1" applyAlignment="1">
      <alignment horizontal="left"/>
    </xf>
    <xf numFmtId="1" fontId="42" fillId="0" borderId="17" xfId="0" applyNumberFormat="1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left" vertical="center" wrapText="1"/>
    </xf>
    <xf numFmtId="0" fontId="59" fillId="0" borderId="9" xfId="0" applyFont="1" applyFill="1" applyBorder="1" applyAlignment="1">
      <alignment horizontal="center"/>
    </xf>
    <xf numFmtId="0" fontId="62" fillId="0" borderId="9" xfId="0" applyFont="1" applyFill="1" applyBorder="1" applyAlignment="1">
      <alignment horizontal="center" vertical="center" textRotation="90"/>
    </xf>
    <xf numFmtId="0" fontId="62" fillId="0" borderId="17" xfId="0" applyFont="1" applyFill="1" applyBorder="1" applyAlignment="1">
      <alignment horizontal="center" vertical="center" textRotation="90"/>
    </xf>
    <xf numFmtId="44" fontId="58" fillId="0" borderId="17" xfId="267" applyFont="1" applyFill="1" applyBorder="1" applyAlignment="1">
      <alignment horizontal="center"/>
    </xf>
    <xf numFmtId="44" fontId="59" fillId="0" borderId="1" xfId="267" applyFont="1" applyFill="1" applyBorder="1" applyAlignment="1">
      <alignment horizontal="center" vertical="center"/>
    </xf>
    <xf numFmtId="44" fontId="57" fillId="0" borderId="3" xfId="267" applyFont="1" applyFill="1" applyBorder="1" applyAlignment="1">
      <alignment vertical="center"/>
    </xf>
    <xf numFmtId="0" fontId="59" fillId="0" borderId="3" xfId="0" applyFont="1" applyFill="1" applyBorder="1" applyAlignment="1">
      <alignment horizontal="center" vertical="center"/>
    </xf>
    <xf numFmtId="44" fontId="59" fillId="0" borderId="7" xfId="267" applyFont="1" applyFill="1" applyBorder="1" applyAlignment="1">
      <alignment horizontal="center" vertical="center"/>
    </xf>
    <xf numFmtId="44" fontId="57" fillId="0" borderId="8" xfId="267" applyFont="1" applyFill="1" applyBorder="1" applyAlignment="1">
      <alignment vertical="center"/>
    </xf>
    <xf numFmtId="44" fontId="57" fillId="0" borderId="41" xfId="267" applyFont="1" applyFill="1" applyBorder="1" applyAlignment="1">
      <alignment vertical="center"/>
    </xf>
    <xf numFmtId="0" fontId="59" fillId="0" borderId="8" xfId="0" applyFont="1" applyFill="1" applyBorder="1" applyAlignment="1">
      <alignment horizontal="center" vertical="center"/>
    </xf>
    <xf numFmtId="0" fontId="58" fillId="0" borderId="44" xfId="0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center"/>
    </xf>
    <xf numFmtId="44" fontId="63" fillId="0" borderId="13" xfId="267" applyFont="1" applyFill="1" applyBorder="1" applyAlignment="1">
      <alignment horizontal="center" vertical="center"/>
    </xf>
    <xf numFmtId="44" fontId="57" fillId="0" borderId="9" xfId="267" applyFont="1" applyFill="1" applyBorder="1"/>
    <xf numFmtId="0" fontId="59" fillId="0" borderId="13" xfId="0" applyFont="1" applyFill="1" applyBorder="1" applyAlignment="1">
      <alignment horizontal="center"/>
    </xf>
    <xf numFmtId="0" fontId="61" fillId="0" borderId="9" xfId="0" applyFont="1" applyFill="1" applyBorder="1" applyAlignment="1">
      <alignment horizontal="center"/>
    </xf>
    <xf numFmtId="0" fontId="63" fillId="0" borderId="9" xfId="0" applyFont="1" applyFill="1" applyBorder="1" applyAlignment="1">
      <alignment horizontal="center" vertical="center" wrapText="1"/>
    </xf>
    <xf numFmtId="0" fontId="63" fillId="0" borderId="17" xfId="0" applyFont="1" applyFill="1" applyBorder="1" applyAlignment="1">
      <alignment horizontal="center" vertical="center" wrapText="1"/>
    </xf>
    <xf numFmtId="1" fontId="63" fillId="0" borderId="13" xfId="0" applyNumberFormat="1" applyFont="1" applyFill="1" applyBorder="1" applyAlignment="1">
      <alignment horizontal="center" vertical="center" wrapText="1"/>
    </xf>
    <xf numFmtId="0" fontId="61" fillId="0" borderId="9" xfId="0" applyFont="1" applyFill="1" applyBorder="1" applyAlignment="1">
      <alignment vertical="center" wrapText="1"/>
    </xf>
    <xf numFmtId="0" fontId="58" fillId="0" borderId="17" xfId="0" applyFont="1" applyFill="1" applyBorder="1" applyAlignment="1">
      <alignment vertical="center"/>
    </xf>
    <xf numFmtId="0" fontId="61" fillId="0" borderId="17" xfId="0" applyFont="1" applyFill="1" applyBorder="1" applyAlignment="1">
      <alignment vertical="center" wrapText="1"/>
    </xf>
    <xf numFmtId="0" fontId="58" fillId="0" borderId="13" xfId="0" applyFont="1" applyFill="1" applyBorder="1" applyAlignment="1">
      <alignment vertical="center"/>
    </xf>
    <xf numFmtId="0" fontId="61" fillId="0" borderId="13" xfId="0" applyFont="1" applyFill="1" applyBorder="1" applyAlignment="1">
      <alignment vertical="center" wrapText="1"/>
    </xf>
    <xf numFmtId="0" fontId="61" fillId="0" borderId="29" xfId="0" applyFont="1" applyFill="1" applyBorder="1" applyAlignment="1">
      <alignment horizontal="center" vertical="center"/>
    </xf>
    <xf numFmtId="0" fontId="61" fillId="0" borderId="7" xfId="0" applyFont="1" applyFill="1" applyBorder="1" applyAlignment="1">
      <alignment horizontal="center" vertical="center"/>
    </xf>
    <xf numFmtId="0" fontId="63" fillId="0" borderId="44" xfId="0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/>
    </xf>
    <xf numFmtId="0" fontId="59" fillId="0" borderId="44" xfId="0" applyFont="1" applyFill="1" applyBorder="1"/>
    <xf numFmtId="0" fontId="57" fillId="0" borderId="0" xfId="0" applyFont="1" applyFill="1" applyAlignment="1"/>
    <xf numFmtId="44" fontId="61" fillId="0" borderId="2" xfId="267" applyFont="1" applyFill="1" applyBorder="1" applyAlignment="1">
      <alignment vertical="center"/>
    </xf>
    <xf numFmtId="0" fontId="61" fillId="0" borderId="44" xfId="0" applyFont="1" applyFill="1" applyBorder="1" applyAlignment="1">
      <alignment horizontal="center" vertical="center"/>
    </xf>
    <xf numFmtId="0" fontId="63" fillId="0" borderId="17" xfId="0" applyFont="1" applyFill="1" applyBorder="1" applyAlignment="1">
      <alignment horizontal="center"/>
    </xf>
    <xf numFmtId="0" fontId="57" fillId="0" borderId="0" xfId="0" applyFont="1" applyFill="1" applyAlignment="1">
      <alignment horizontal="center"/>
    </xf>
    <xf numFmtId="0" fontId="63" fillId="0" borderId="17" xfId="0" applyFont="1" applyFill="1" applyBorder="1" applyAlignment="1">
      <alignment vertical="center"/>
    </xf>
    <xf numFmtId="0" fontId="63" fillId="0" borderId="13" xfId="0" applyFont="1" applyFill="1" applyBorder="1" applyAlignment="1">
      <alignment vertical="center"/>
    </xf>
    <xf numFmtId="44" fontId="57" fillId="0" borderId="36" xfId="267" applyFont="1" applyFill="1" applyBorder="1" applyAlignment="1">
      <alignment vertical="center"/>
    </xf>
    <xf numFmtId="44" fontId="57" fillId="0" borderId="37" xfId="267" applyFont="1" applyFill="1" applyBorder="1" applyAlignment="1">
      <alignment vertical="center"/>
    </xf>
    <xf numFmtId="44" fontId="57" fillId="0" borderId="37" xfId="267" applyFont="1" applyFill="1" applyBorder="1"/>
    <xf numFmtId="44" fontId="60" fillId="0" borderId="37" xfId="267" applyFont="1" applyFill="1" applyBorder="1" applyAlignment="1">
      <alignment horizontal="left" vertical="center"/>
    </xf>
    <xf numFmtId="0" fontId="61" fillId="0" borderId="37" xfId="0" applyFont="1" applyFill="1" applyBorder="1" applyAlignment="1">
      <alignment vertical="center"/>
    </xf>
    <xf numFmtId="0" fontId="61" fillId="0" borderId="37" xfId="0" applyFont="1" applyFill="1" applyBorder="1" applyAlignment="1">
      <alignment horizontal="left" vertical="top"/>
    </xf>
    <xf numFmtId="0" fontId="57" fillId="0" borderId="37" xfId="0" applyFont="1" applyFill="1" applyBorder="1" applyAlignment="1">
      <alignment vertical="center"/>
    </xf>
    <xf numFmtId="44" fontId="42" fillId="0" borderId="37" xfId="267" applyFont="1" applyFill="1" applyBorder="1" applyAlignment="1">
      <alignment horizontal="left" vertical="center"/>
    </xf>
    <xf numFmtId="0" fontId="57" fillId="0" borderId="37" xfId="0" applyFont="1" applyFill="1" applyBorder="1" applyAlignment="1"/>
    <xf numFmtId="0" fontId="57" fillId="0" borderId="37" xfId="0" applyFont="1" applyFill="1" applyBorder="1" applyAlignment="1">
      <alignment horizontal="left" vertical="center"/>
    </xf>
    <xf numFmtId="44" fontId="42" fillId="0" borderId="37" xfId="267" applyFont="1" applyFill="1" applyBorder="1" applyAlignment="1">
      <alignment vertical="center"/>
    </xf>
    <xf numFmtId="44" fontId="57" fillId="0" borderId="37" xfId="267" applyFont="1" applyFill="1" applyBorder="1" applyAlignment="1"/>
    <xf numFmtId="44" fontId="61" fillId="0" borderId="37" xfId="267" applyFont="1" applyFill="1" applyBorder="1" applyAlignment="1">
      <alignment vertical="center"/>
    </xf>
    <xf numFmtId="0" fontId="42" fillId="0" borderId="37" xfId="0" applyFont="1" applyFill="1" applyBorder="1" applyAlignment="1">
      <alignment vertical="center"/>
    </xf>
    <xf numFmtId="0" fontId="60" fillId="0" borderId="37" xfId="0" applyFont="1" applyFill="1" applyBorder="1" applyAlignment="1" applyProtection="1">
      <alignment vertical="center"/>
    </xf>
    <xf numFmtId="0" fontId="57" fillId="0" borderId="37" xfId="0" applyFont="1" applyFill="1" applyBorder="1"/>
    <xf numFmtId="44" fontId="60" fillId="0" borderId="37" xfId="267" applyFont="1" applyFill="1" applyBorder="1" applyAlignment="1">
      <alignment vertical="center"/>
    </xf>
    <xf numFmtId="44" fontId="42" fillId="0" borderId="37" xfId="267" applyFont="1" applyFill="1" applyBorder="1" applyAlignment="1">
      <alignment horizontal="left" vertical="top" wrapText="1"/>
    </xf>
    <xf numFmtId="44" fontId="42" fillId="0" borderId="37" xfId="267" applyFont="1" applyFill="1" applyBorder="1" applyAlignment="1">
      <alignment horizontal="left" vertical="top"/>
    </xf>
    <xf numFmtId="44" fontId="42" fillId="0" borderId="37" xfId="267" applyFont="1" applyFill="1" applyBorder="1" applyAlignment="1"/>
    <xf numFmtId="44" fontId="57" fillId="0" borderId="37" xfId="267" applyFont="1" applyFill="1" applyBorder="1" applyAlignment="1">
      <alignment horizontal="left" vertical="center"/>
    </xf>
    <xf numFmtId="44" fontId="60" fillId="0" borderId="37" xfId="267" applyFont="1" applyFill="1" applyBorder="1" applyAlignment="1" applyProtection="1">
      <alignment vertical="center"/>
    </xf>
    <xf numFmtId="44" fontId="57" fillId="0" borderId="56" xfId="267" applyFont="1" applyFill="1" applyBorder="1" applyAlignment="1">
      <alignment vertical="center"/>
    </xf>
    <xf numFmtId="44" fontId="60" fillId="0" borderId="36" xfId="267" applyFont="1" applyFill="1" applyBorder="1" applyAlignment="1">
      <alignment horizontal="left" vertical="center"/>
    </xf>
    <xf numFmtId="44" fontId="60" fillId="0" borderId="56" xfId="267" applyFont="1" applyFill="1" applyBorder="1" applyAlignment="1">
      <alignment horizontal="left" vertical="center"/>
    </xf>
    <xf numFmtId="0" fontId="61" fillId="0" borderId="36" xfId="0" applyFont="1" applyFill="1" applyBorder="1" applyAlignment="1">
      <alignment vertical="center"/>
    </xf>
    <xf numFmtId="0" fontId="61" fillId="0" borderId="56" xfId="0" applyFont="1" applyFill="1" applyBorder="1" applyAlignment="1">
      <alignment vertical="center"/>
    </xf>
    <xf numFmtId="0" fontId="57" fillId="0" borderId="36" xfId="0" applyFont="1" applyFill="1" applyBorder="1" applyAlignment="1">
      <alignment vertical="center"/>
    </xf>
    <xf numFmtId="0" fontId="57" fillId="0" borderId="56" xfId="0" applyFont="1" applyFill="1" applyBorder="1" applyAlignment="1">
      <alignment vertical="center"/>
    </xf>
    <xf numFmtId="44" fontId="42" fillId="0" borderId="36" xfId="267" applyFont="1" applyFill="1" applyBorder="1" applyAlignment="1">
      <alignment horizontal="left" vertical="center"/>
    </xf>
    <xf numFmtId="44" fontId="42" fillId="0" borderId="56" xfId="267" applyFont="1" applyFill="1" applyBorder="1" applyAlignment="1">
      <alignment horizontal="left" vertical="center"/>
    </xf>
    <xf numFmtId="44" fontId="57" fillId="0" borderId="57" xfId="267" applyFont="1" applyFill="1" applyBorder="1" applyAlignment="1">
      <alignment vertical="center"/>
    </xf>
    <xf numFmtId="44" fontId="57" fillId="0" borderId="36" xfId="267" applyFont="1" applyFill="1" applyBorder="1" applyAlignment="1"/>
    <xf numFmtId="44" fontId="61" fillId="0" borderId="56" xfId="267" applyFont="1" applyFill="1" applyBorder="1" applyAlignment="1">
      <alignment vertical="center"/>
    </xf>
    <xf numFmtId="44" fontId="42" fillId="0" borderId="36" xfId="267" applyFont="1" applyFill="1" applyBorder="1" applyAlignment="1">
      <alignment vertical="center"/>
    </xf>
    <xf numFmtId="44" fontId="42" fillId="0" borderId="56" xfId="267" applyFont="1" applyFill="1" applyBorder="1" applyAlignment="1">
      <alignment vertical="center"/>
    </xf>
    <xf numFmtId="0" fontId="57" fillId="0" borderId="36" xfId="0" applyFont="1" applyFill="1" applyBorder="1" applyAlignment="1"/>
    <xf numFmtId="0" fontId="57" fillId="0" borderId="56" xfId="0" applyFont="1" applyFill="1" applyBorder="1" applyAlignment="1"/>
    <xf numFmtId="0" fontId="57" fillId="0" borderId="36" xfId="0" applyFont="1" applyFill="1" applyBorder="1"/>
    <xf numFmtId="0" fontId="57" fillId="0" borderId="56" xfId="0" applyFont="1" applyFill="1" applyBorder="1"/>
    <xf numFmtId="44" fontId="60" fillId="0" borderId="36" xfId="267" applyFont="1" applyFill="1" applyBorder="1" applyAlignment="1">
      <alignment vertical="center"/>
    </xf>
    <xf numFmtId="44" fontId="61" fillId="0" borderId="36" xfId="267" applyFont="1" applyFill="1" applyBorder="1" applyAlignment="1">
      <alignment vertical="center"/>
    </xf>
    <xf numFmtId="0" fontId="42" fillId="0" borderId="36" xfId="0" applyFont="1" applyFill="1" applyBorder="1" applyAlignment="1">
      <alignment vertical="center"/>
    </xf>
    <xf numFmtId="0" fontId="42" fillId="0" borderId="17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  <xf numFmtId="0" fontId="42" fillId="0" borderId="9" xfId="0" applyFont="1" applyFill="1" applyBorder="1" applyAlignment="1">
      <alignment horizontal="center" vertical="center"/>
    </xf>
    <xf numFmtId="49" fontId="57" fillId="0" borderId="36" xfId="267" applyNumberFormat="1" applyFont="1" applyFill="1" applyBorder="1" applyAlignment="1">
      <alignment vertical="center"/>
    </xf>
    <xf numFmtId="49" fontId="57" fillId="0" borderId="37" xfId="267" applyNumberFormat="1" applyFont="1" applyFill="1" applyBorder="1" applyAlignment="1">
      <alignment vertical="center"/>
    </xf>
    <xf numFmtId="49" fontId="57" fillId="0" borderId="37" xfId="267" applyNumberFormat="1" applyFont="1" applyFill="1" applyBorder="1"/>
    <xf numFmtId="49" fontId="57" fillId="0" borderId="56" xfId="267" applyNumberFormat="1" applyFont="1" applyFill="1" applyBorder="1" applyAlignment="1">
      <alignment vertical="center"/>
    </xf>
    <xf numFmtId="49" fontId="60" fillId="0" borderId="36" xfId="267" applyNumberFormat="1" applyFont="1" applyFill="1" applyBorder="1" applyAlignment="1">
      <alignment horizontal="left" vertical="center"/>
    </xf>
    <xf numFmtId="49" fontId="60" fillId="0" borderId="37" xfId="267" applyNumberFormat="1" applyFont="1" applyFill="1" applyBorder="1" applyAlignment="1">
      <alignment horizontal="left" vertical="center"/>
    </xf>
    <xf numFmtId="49" fontId="60" fillId="0" borderId="56" xfId="267" applyNumberFormat="1" applyFont="1" applyFill="1" applyBorder="1" applyAlignment="1">
      <alignment horizontal="left" vertical="center"/>
    </xf>
    <xf numFmtId="49" fontId="61" fillId="0" borderId="36" xfId="0" applyNumberFormat="1" applyFont="1" applyFill="1" applyBorder="1" applyAlignment="1">
      <alignment vertical="center"/>
    </xf>
    <xf numFmtId="49" fontId="61" fillId="0" borderId="37" xfId="0" applyNumberFormat="1" applyFont="1" applyFill="1" applyBorder="1" applyAlignment="1">
      <alignment vertical="center"/>
    </xf>
    <xf numFmtId="49" fontId="61" fillId="0" borderId="37" xfId="0" applyNumberFormat="1" applyFont="1" applyFill="1" applyBorder="1" applyAlignment="1">
      <alignment horizontal="left" vertical="top"/>
    </xf>
    <xf numFmtId="49" fontId="61" fillId="0" borderId="56" xfId="0" applyNumberFormat="1" applyFont="1" applyFill="1" applyBorder="1" applyAlignment="1">
      <alignment vertical="center"/>
    </xf>
    <xf numFmtId="49" fontId="57" fillId="0" borderId="36" xfId="0" applyNumberFormat="1" applyFont="1" applyFill="1" applyBorder="1" applyAlignment="1">
      <alignment vertical="center"/>
    </xf>
    <xf numFmtId="49" fontId="57" fillId="0" borderId="37" xfId="0" applyNumberFormat="1" applyFont="1" applyFill="1" applyBorder="1" applyAlignment="1">
      <alignment vertical="center"/>
    </xf>
    <xf numFmtId="49" fontId="57" fillId="0" borderId="56" xfId="0" applyNumberFormat="1" applyFont="1" applyFill="1" applyBorder="1" applyAlignment="1">
      <alignment vertical="center"/>
    </xf>
    <xf numFmtId="49" fontId="42" fillId="0" borderId="36" xfId="267" applyNumberFormat="1" applyFont="1" applyFill="1" applyBorder="1" applyAlignment="1">
      <alignment horizontal="left" vertical="center"/>
    </xf>
    <xf numFmtId="49" fontId="42" fillId="0" borderId="37" xfId="267" applyNumberFormat="1" applyFont="1" applyFill="1" applyBorder="1" applyAlignment="1">
      <alignment horizontal="left" vertical="center"/>
    </xf>
    <xf numFmtId="49" fontId="42" fillId="0" borderId="56" xfId="267" applyNumberFormat="1" applyFont="1" applyFill="1" applyBorder="1" applyAlignment="1">
      <alignment horizontal="left" vertical="center"/>
    </xf>
    <xf numFmtId="49" fontId="57" fillId="0" borderId="37" xfId="0" applyNumberFormat="1" applyFont="1" applyFill="1" applyBorder="1" applyAlignment="1"/>
    <xf numFmtId="49" fontId="57" fillId="0" borderId="37" xfId="0" applyNumberFormat="1" applyFont="1" applyFill="1" applyBorder="1" applyAlignment="1">
      <alignment horizontal="left" vertical="center"/>
    </xf>
    <xf numFmtId="49" fontId="42" fillId="0" borderId="37" xfId="267" applyNumberFormat="1" applyFont="1" applyFill="1" applyBorder="1" applyAlignment="1">
      <alignment vertical="center"/>
    </xf>
    <xf numFmtId="49" fontId="57" fillId="0" borderId="36" xfId="267" applyNumberFormat="1" applyFont="1" applyFill="1" applyBorder="1" applyAlignment="1"/>
    <xf numFmtId="49" fontId="57" fillId="0" borderId="37" xfId="267" applyNumberFormat="1" applyFont="1" applyFill="1" applyBorder="1" applyAlignment="1"/>
    <xf numFmtId="49" fontId="61" fillId="0" borderId="37" xfId="267" applyNumberFormat="1" applyFont="1" applyFill="1" applyBorder="1" applyAlignment="1">
      <alignment vertical="center"/>
    </xf>
    <xf numFmtId="49" fontId="61" fillId="0" borderId="56" xfId="267" applyNumberFormat="1" applyFont="1" applyFill="1" applyBorder="1" applyAlignment="1">
      <alignment vertical="center"/>
    </xf>
    <xf numFmtId="49" fontId="42" fillId="0" borderId="36" xfId="267" applyNumberFormat="1" applyFont="1" applyFill="1" applyBorder="1" applyAlignment="1">
      <alignment vertical="center"/>
    </xf>
    <xf numFmtId="49" fontId="42" fillId="0" borderId="56" xfId="267" applyNumberFormat="1" applyFont="1" applyFill="1" applyBorder="1" applyAlignment="1">
      <alignment vertical="center"/>
    </xf>
    <xf numFmtId="49" fontId="42" fillId="0" borderId="37" xfId="0" applyNumberFormat="1" applyFont="1" applyFill="1" applyBorder="1" applyAlignment="1">
      <alignment vertical="center"/>
    </xf>
    <xf numFmtId="49" fontId="57" fillId="0" borderId="36" xfId="0" applyNumberFormat="1" applyFont="1" applyFill="1" applyBorder="1" applyAlignment="1"/>
    <xf numFmtId="49" fontId="57" fillId="0" borderId="56" xfId="0" applyNumberFormat="1" applyFont="1" applyFill="1" applyBorder="1" applyAlignment="1"/>
    <xf numFmtId="49" fontId="57" fillId="0" borderId="36" xfId="0" applyNumberFormat="1" applyFont="1" applyFill="1" applyBorder="1"/>
    <xf numFmtId="49" fontId="57" fillId="0" borderId="37" xfId="0" applyNumberFormat="1" applyFont="1" applyFill="1" applyBorder="1"/>
    <xf numFmtId="49" fontId="57" fillId="0" borderId="56" xfId="0" applyNumberFormat="1" applyFont="1" applyFill="1" applyBorder="1"/>
    <xf numFmtId="49" fontId="61" fillId="0" borderId="56" xfId="267" applyNumberFormat="1" applyFont="1" applyFill="1" applyBorder="1" applyAlignment="1">
      <alignment vertical="center" wrapText="1"/>
    </xf>
    <xf numFmtId="49" fontId="60" fillId="0" borderId="36" xfId="267" applyNumberFormat="1" applyFont="1" applyFill="1" applyBorder="1" applyAlignment="1">
      <alignment vertical="center"/>
    </xf>
    <xf numFmtId="49" fontId="42" fillId="0" borderId="37" xfId="267" applyNumberFormat="1" applyFont="1" applyFill="1" applyBorder="1" applyAlignment="1">
      <alignment horizontal="left" vertical="top" wrapText="1"/>
    </xf>
    <xf numFmtId="49" fontId="42" fillId="0" borderId="37" xfId="267" applyNumberFormat="1" applyFont="1" applyFill="1" applyBorder="1" applyAlignment="1">
      <alignment horizontal="left" vertical="top"/>
    </xf>
    <xf numFmtId="49" fontId="61" fillId="0" borderId="36" xfId="267" applyNumberFormat="1" applyFont="1" applyFill="1" applyBorder="1" applyAlignment="1">
      <alignment vertical="center"/>
    </xf>
    <xf numFmtId="49" fontId="42" fillId="0" borderId="37" xfId="267" applyNumberFormat="1" applyFont="1" applyFill="1" applyBorder="1" applyAlignment="1"/>
    <xf numFmtId="49" fontId="57" fillId="0" borderId="37" xfId="267" applyNumberFormat="1" applyFont="1" applyFill="1" applyBorder="1" applyAlignment="1">
      <alignment horizontal="left" vertical="center"/>
    </xf>
    <xf numFmtId="49" fontId="42" fillId="0" borderId="36" xfId="0" applyNumberFormat="1" applyFont="1" applyFill="1" applyBorder="1" applyAlignment="1">
      <alignment vertical="center"/>
    </xf>
    <xf numFmtId="49" fontId="60" fillId="0" borderId="37" xfId="267" applyNumberFormat="1" applyFont="1" applyFill="1" applyBorder="1" applyAlignment="1">
      <alignment vertical="center"/>
    </xf>
    <xf numFmtId="49" fontId="61" fillId="0" borderId="41" xfId="0" applyNumberFormat="1" applyFont="1" applyFill="1" applyBorder="1" applyAlignment="1">
      <alignment vertical="center"/>
    </xf>
    <xf numFmtId="49" fontId="57" fillId="0" borderId="57" xfId="267" applyNumberFormat="1" applyFont="1" applyFill="1" applyBorder="1" applyAlignment="1">
      <alignment vertical="center"/>
    </xf>
    <xf numFmtId="49" fontId="60" fillId="0" borderId="37" xfId="267" applyNumberFormat="1" applyFont="1" applyFill="1" applyBorder="1" applyAlignment="1" applyProtection="1">
      <alignment vertical="center"/>
    </xf>
    <xf numFmtId="49" fontId="57" fillId="0" borderId="41" xfId="267" applyNumberFormat="1" applyFont="1" applyFill="1" applyBorder="1" applyAlignment="1">
      <alignment vertical="center"/>
    </xf>
    <xf numFmtId="1" fontId="26" fillId="2" borderId="6" xfId="0" applyNumberFormat="1" applyFont="1" applyFill="1" applyBorder="1" applyAlignment="1">
      <alignment horizontal="center" vertical="center" textRotation="90" wrapText="1"/>
    </xf>
    <xf numFmtId="1" fontId="26" fillId="2" borderId="58" xfId="0" applyNumberFormat="1" applyFont="1" applyFill="1" applyBorder="1" applyAlignment="1">
      <alignment horizontal="center" vertical="center" textRotation="90" wrapText="1"/>
    </xf>
    <xf numFmtId="0" fontId="58" fillId="0" borderId="0" xfId="0" applyFont="1" applyFill="1" applyBorder="1" applyAlignment="1">
      <alignment horizontal="center"/>
    </xf>
    <xf numFmtId="44" fontId="59" fillId="0" borderId="0" xfId="267" applyFont="1" applyFill="1" applyBorder="1" applyAlignment="1">
      <alignment horizontal="center"/>
    </xf>
    <xf numFmtId="44" fontId="57" fillId="0" borderId="0" xfId="267" applyFont="1" applyFill="1" applyBorder="1"/>
    <xf numFmtId="49" fontId="61" fillId="0" borderId="17" xfId="0" applyNumberFormat="1" applyFont="1" applyFill="1" applyBorder="1" applyAlignment="1">
      <alignment vertical="center"/>
    </xf>
    <xf numFmtId="44" fontId="42" fillId="0" borderId="41" xfId="267" applyFont="1" applyFill="1" applyBorder="1" applyAlignment="1">
      <alignment horizontal="left" vertical="center"/>
    </xf>
    <xf numFmtId="49" fontId="42" fillId="0" borderId="41" xfId="267" applyNumberFormat="1" applyFont="1" applyFill="1" applyBorder="1" applyAlignment="1">
      <alignment horizontal="left" vertical="center"/>
    </xf>
    <xf numFmtId="1" fontId="63" fillId="0" borderId="13" xfId="0" applyNumberFormat="1" applyFont="1" applyFill="1" applyBorder="1" applyAlignment="1">
      <alignment horizontal="center" vertical="center"/>
    </xf>
    <xf numFmtId="1" fontId="66" fillId="2" borderId="58" xfId="0" applyNumberFormat="1" applyFont="1" applyFill="1" applyBorder="1" applyAlignment="1">
      <alignment horizontal="center" vertical="center" textRotation="90" wrapText="1"/>
    </xf>
    <xf numFmtId="1" fontId="66" fillId="2" borderId="32" xfId="0" applyNumberFormat="1" applyFont="1" applyFill="1" applyBorder="1" applyAlignment="1">
      <alignment horizontal="center" vertical="center" textRotation="90" wrapText="1"/>
    </xf>
    <xf numFmtId="1" fontId="66" fillId="2" borderId="32" xfId="0" applyNumberFormat="1" applyFont="1" applyFill="1" applyBorder="1" applyAlignment="1">
      <alignment vertical="center" textRotation="90" wrapText="1"/>
    </xf>
    <xf numFmtId="1" fontId="66" fillId="2" borderId="6" xfId="0" applyNumberFormat="1" applyFont="1" applyFill="1" applyBorder="1" applyAlignment="1">
      <alignment horizontal="center" vertical="center" textRotation="90" wrapText="1"/>
    </xf>
    <xf numFmtId="0" fontId="42" fillId="0" borderId="9" xfId="1" applyFont="1" applyFill="1" applyBorder="1" applyAlignment="1" applyProtection="1">
      <alignment horizontal="center" vertical="center" wrapText="1"/>
    </xf>
    <xf numFmtId="0" fontId="42" fillId="0" borderId="9" xfId="1" applyFont="1" applyFill="1" applyBorder="1" applyAlignment="1" applyProtection="1">
      <alignment horizontal="left" vertical="center"/>
    </xf>
    <xf numFmtId="0" fontId="42" fillId="0" borderId="9" xfId="1" applyFont="1" applyFill="1" applyBorder="1" applyAlignment="1" applyProtection="1">
      <alignment horizontal="center" vertical="center"/>
    </xf>
    <xf numFmtId="0" fontId="60" fillId="0" borderId="26" xfId="0" applyFont="1" applyFill="1" applyBorder="1" applyAlignment="1" applyProtection="1">
      <alignment vertical="center"/>
    </xf>
    <xf numFmtId="0" fontId="60" fillId="0" borderId="27" xfId="0" applyFont="1" applyFill="1" applyBorder="1" applyAlignment="1" applyProtection="1">
      <alignment horizontal="center" vertical="center"/>
    </xf>
    <xf numFmtId="0" fontId="60" fillId="0" borderId="26" xfId="0" applyFont="1" applyFill="1" applyBorder="1" applyAlignment="1" applyProtection="1">
      <alignment horizontal="center" vertical="center"/>
    </xf>
    <xf numFmtId="0" fontId="60" fillId="0" borderId="71" xfId="0" applyFont="1" applyFill="1" applyBorder="1" applyAlignment="1" applyProtection="1">
      <alignment horizontal="center" vertical="center"/>
    </xf>
    <xf numFmtId="0" fontId="57" fillId="0" borderId="40" xfId="0" applyFont="1" applyFill="1" applyBorder="1" applyAlignment="1">
      <alignment horizontal="center" vertical="center"/>
    </xf>
    <xf numFmtId="0" fontId="57" fillId="0" borderId="36" xfId="0" applyFont="1" applyFill="1" applyBorder="1" applyAlignment="1">
      <alignment horizontal="center" vertical="center" wrapText="1"/>
    </xf>
    <xf numFmtId="0" fontId="67" fillId="0" borderId="17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vertical="top"/>
    </xf>
    <xf numFmtId="0" fontId="60" fillId="0" borderId="28" xfId="0" applyFont="1" applyFill="1" applyBorder="1" applyAlignment="1" applyProtection="1">
      <alignment vertical="center"/>
    </xf>
    <xf numFmtId="0" fontId="60" fillId="0" borderId="12" xfId="0" applyFont="1" applyFill="1" applyBorder="1" applyAlignment="1" applyProtection="1">
      <alignment horizontal="center" vertical="center"/>
    </xf>
    <xf numFmtId="0" fontId="60" fillId="0" borderId="28" xfId="0" applyFont="1" applyFill="1" applyBorder="1" applyAlignment="1" applyProtection="1">
      <alignment horizontal="center" vertical="center"/>
    </xf>
    <xf numFmtId="0" fontId="60" fillId="0" borderId="72" xfId="0" applyFont="1" applyFill="1" applyBorder="1" applyAlignment="1" applyProtection="1">
      <alignment horizontal="center" vertical="center"/>
    </xf>
    <xf numFmtId="0" fontId="57" fillId="0" borderId="38" xfId="0" applyFont="1" applyFill="1" applyBorder="1" applyAlignment="1">
      <alignment horizontal="center" vertical="center"/>
    </xf>
    <xf numFmtId="0" fontId="57" fillId="0" borderId="37" xfId="0" applyFont="1" applyFill="1" applyBorder="1" applyAlignment="1">
      <alignment horizontal="center" vertical="center" wrapText="1"/>
    </xf>
    <xf numFmtId="0" fontId="57" fillId="0" borderId="12" xfId="0" applyFont="1" applyFill="1" applyBorder="1" applyAlignment="1">
      <alignment horizontal="center" vertical="center"/>
    </xf>
    <xf numFmtId="0" fontId="57" fillId="0" borderId="28" xfId="0" applyFont="1" applyFill="1" applyBorder="1" applyAlignment="1">
      <alignment horizontal="center" vertical="center"/>
    </xf>
    <xf numFmtId="0" fontId="57" fillId="0" borderId="72" xfId="0" applyFont="1" applyFill="1" applyBorder="1" applyAlignment="1">
      <alignment horizontal="center" vertical="center"/>
    </xf>
    <xf numFmtId="0" fontId="67" fillId="0" borderId="13" xfId="0" applyFont="1" applyFill="1" applyBorder="1" applyAlignment="1">
      <alignment horizontal="center" vertical="center"/>
    </xf>
    <xf numFmtId="0" fontId="57" fillId="0" borderId="13" xfId="0" applyFont="1" applyFill="1" applyBorder="1" applyAlignment="1">
      <alignment vertical="top"/>
    </xf>
    <xf numFmtId="0" fontId="60" fillId="0" borderId="42" xfId="0" applyFont="1" applyFill="1" applyBorder="1" applyAlignment="1" applyProtection="1">
      <alignment vertical="center"/>
    </xf>
    <xf numFmtId="0" fontId="57" fillId="0" borderId="21" xfId="0" applyFont="1" applyFill="1" applyBorder="1" applyAlignment="1">
      <alignment horizontal="center" vertical="center"/>
    </xf>
    <xf numFmtId="0" fontId="57" fillId="0" borderId="42" xfId="0" applyFont="1" applyFill="1" applyBorder="1" applyAlignment="1">
      <alignment horizontal="center" vertical="center"/>
    </xf>
    <xf numFmtId="0" fontId="57" fillId="0" borderId="73" xfId="0" applyFont="1" applyFill="1" applyBorder="1" applyAlignment="1">
      <alignment horizontal="center" vertical="center"/>
    </xf>
    <xf numFmtId="0" fontId="57" fillId="0" borderId="43" xfId="0" applyFont="1" applyFill="1" applyBorder="1" applyAlignment="1">
      <alignment horizontal="center" vertical="center"/>
    </xf>
    <xf numFmtId="0" fontId="57" fillId="0" borderId="4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vertical="center"/>
    </xf>
    <xf numFmtId="0" fontId="57" fillId="0" borderId="29" xfId="0" applyFont="1" applyFill="1" applyBorder="1" applyAlignment="1">
      <alignment vertical="center"/>
    </xf>
    <xf numFmtId="0" fontId="57" fillId="0" borderId="7" xfId="0" applyFont="1" applyFill="1" applyBorder="1" applyAlignment="1">
      <alignment vertical="center"/>
    </xf>
    <xf numFmtId="0" fontId="57" fillId="0" borderId="39" xfId="0" applyFont="1" applyFill="1" applyBorder="1" applyAlignment="1">
      <alignment horizontal="center" vertical="center" wrapText="1"/>
    </xf>
    <xf numFmtId="0" fontId="60" fillId="0" borderId="9" xfId="0" applyFont="1" applyFill="1" applyBorder="1" applyAlignment="1">
      <alignment vertical="center"/>
    </xf>
    <xf numFmtId="0" fontId="60" fillId="0" borderId="13" xfId="0" applyFont="1" applyFill="1" applyBorder="1" applyAlignment="1">
      <alignment vertical="center"/>
    </xf>
    <xf numFmtId="0" fontId="57" fillId="0" borderId="75" xfId="0" applyFont="1" applyFill="1" applyBorder="1" applyAlignment="1">
      <alignment horizontal="center" vertical="center"/>
    </xf>
    <xf numFmtId="0" fontId="57" fillId="0" borderId="70" xfId="0" applyFont="1" applyFill="1" applyBorder="1" applyAlignment="1">
      <alignment horizontal="center" vertical="center"/>
    </xf>
    <xf numFmtId="0" fontId="57" fillId="0" borderId="74" xfId="0" applyFont="1" applyFill="1" applyBorder="1" applyAlignment="1">
      <alignment horizontal="center" vertical="center"/>
    </xf>
    <xf numFmtId="0" fontId="57" fillId="0" borderId="55" xfId="0" applyFont="1" applyFill="1" applyBorder="1" applyAlignment="1">
      <alignment horizontal="center" vertical="center"/>
    </xf>
    <xf numFmtId="0" fontId="57" fillId="0" borderId="56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 applyProtection="1">
      <alignment horizontal="center" vertical="center"/>
    </xf>
    <xf numFmtId="0" fontId="60" fillId="0" borderId="67" xfId="0" applyFont="1" applyFill="1" applyBorder="1" applyAlignment="1" applyProtection="1">
      <alignment horizontal="center" vertical="center"/>
    </xf>
    <xf numFmtId="0" fontId="60" fillId="0" borderId="64" xfId="0" applyFont="1" applyFill="1" applyBorder="1" applyAlignment="1" applyProtection="1">
      <alignment horizontal="center" vertical="center"/>
    </xf>
    <xf numFmtId="0" fontId="57" fillId="0" borderId="3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 applyProtection="1">
      <alignment horizontal="center" vertical="center"/>
    </xf>
    <xf numFmtId="0" fontId="60" fillId="0" borderId="68" xfId="0" applyFont="1" applyFill="1" applyBorder="1" applyAlignment="1" applyProtection="1">
      <alignment horizontal="center" vertical="center"/>
    </xf>
    <xf numFmtId="0" fontId="60" fillId="0" borderId="65" xfId="0" applyFont="1" applyFill="1" applyBorder="1" applyAlignment="1" applyProtection="1">
      <alignment horizontal="center" vertical="center"/>
    </xf>
    <xf numFmtId="0" fontId="57" fillId="0" borderId="44" xfId="0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 wrapText="1"/>
    </xf>
    <xf numFmtId="0" fontId="57" fillId="0" borderId="29" xfId="0" applyFont="1" applyFill="1" applyBorder="1" applyAlignment="1">
      <alignment horizontal="center" vertical="center"/>
    </xf>
    <xf numFmtId="0" fontId="57" fillId="0" borderId="68" xfId="0" applyFont="1" applyFill="1" applyBorder="1" applyAlignment="1">
      <alignment horizontal="center" vertical="center"/>
    </xf>
    <xf numFmtId="0" fontId="57" fillId="0" borderId="65" xfId="0" applyFont="1" applyFill="1" applyBorder="1" applyAlignment="1">
      <alignment horizontal="center" vertical="center"/>
    </xf>
    <xf numFmtId="0" fontId="57" fillId="0" borderId="7" xfId="0" applyFont="1" applyFill="1" applyBorder="1" applyAlignment="1">
      <alignment horizontal="center" vertical="center"/>
    </xf>
    <xf numFmtId="0" fontId="57" fillId="0" borderId="69" xfId="0" applyFont="1" applyFill="1" applyBorder="1" applyAlignment="1">
      <alignment horizontal="center" vertical="center"/>
    </xf>
    <xf numFmtId="0" fontId="57" fillId="0" borderId="66" xfId="0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center"/>
    </xf>
    <xf numFmtId="0" fontId="57" fillId="0" borderId="13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/>
    </xf>
    <xf numFmtId="0" fontId="57" fillId="0" borderId="67" xfId="0" applyFont="1" applyFill="1" applyBorder="1" applyAlignment="1">
      <alignment horizontal="center" vertical="center"/>
    </xf>
    <xf numFmtId="0" fontId="57" fillId="0" borderId="64" xfId="0" applyFont="1" applyFill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/>
    </xf>
    <xf numFmtId="0" fontId="61" fillId="0" borderId="65" xfId="0" applyFont="1" applyFill="1" applyBorder="1" applyAlignment="1">
      <alignment horizontal="center" vertical="center"/>
    </xf>
    <xf numFmtId="0" fontId="57" fillId="0" borderId="44" xfId="0" applyFont="1" applyFill="1" applyBorder="1"/>
    <xf numFmtId="0" fontId="42" fillId="0" borderId="17" xfId="1" applyFont="1" applyFill="1" applyBorder="1" applyAlignment="1">
      <alignment vertical="center" wrapText="1"/>
    </xf>
    <xf numFmtId="0" fontId="57" fillId="0" borderId="44" xfId="0" applyFont="1" applyFill="1" applyBorder="1" applyAlignment="1">
      <alignment horizontal="center"/>
    </xf>
    <xf numFmtId="0" fontId="61" fillId="0" borderId="17" xfId="0" applyFont="1" applyFill="1" applyBorder="1" applyAlignment="1">
      <alignment horizontal="center" vertical="center" wrapText="1"/>
    </xf>
    <xf numFmtId="0" fontId="42" fillId="0" borderId="13" xfId="1" applyFont="1" applyFill="1" applyBorder="1" applyAlignment="1">
      <alignment vertical="center" wrapText="1"/>
    </xf>
    <xf numFmtId="0" fontId="42" fillId="0" borderId="13" xfId="0" applyFont="1" applyFill="1" applyBorder="1"/>
    <xf numFmtId="0" fontId="61" fillId="0" borderId="69" xfId="0" applyFont="1" applyFill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/>
    </xf>
    <xf numFmtId="0" fontId="57" fillId="0" borderId="8" xfId="0" applyFont="1" applyFill="1" applyBorder="1"/>
    <xf numFmtId="0" fontId="58" fillId="0" borderId="17" xfId="0" applyFont="1" applyFill="1" applyBorder="1" applyAlignment="1">
      <alignment horizontal="left" vertical="center"/>
    </xf>
    <xf numFmtId="0" fontId="42" fillId="0" borderId="9" xfId="0" applyFont="1" applyFill="1" applyBorder="1" applyAlignment="1">
      <alignment vertical="center"/>
    </xf>
    <xf numFmtId="0" fontId="61" fillId="0" borderId="17" xfId="0" applyFont="1" applyFill="1" applyBorder="1" applyAlignment="1"/>
    <xf numFmtId="0" fontId="61" fillId="0" borderId="13" xfId="0" applyFont="1" applyFill="1" applyBorder="1" applyAlignment="1"/>
    <xf numFmtId="0" fontId="61" fillId="0" borderId="13" xfId="0" applyFont="1" applyFill="1" applyBorder="1" applyAlignment="1">
      <alignment horizontal="center"/>
    </xf>
    <xf numFmtId="1" fontId="61" fillId="0" borderId="13" xfId="0" applyNumberFormat="1" applyFont="1" applyFill="1" applyBorder="1" applyAlignment="1">
      <alignment horizontal="center"/>
    </xf>
    <xf numFmtId="0" fontId="61" fillId="0" borderId="9" xfId="0" applyFont="1" applyFill="1" applyBorder="1" applyAlignment="1"/>
    <xf numFmtId="0" fontId="58" fillId="0" borderId="9" xfId="23" applyFont="1" applyFill="1" applyBorder="1" applyAlignment="1">
      <alignment horizontal="center" vertical="center"/>
    </xf>
    <xf numFmtId="0" fontId="58" fillId="0" borderId="17" xfId="23" applyFont="1" applyFill="1" applyBorder="1" applyAlignment="1">
      <alignment horizontal="center" vertical="center"/>
    </xf>
    <xf numFmtId="0" fontId="42" fillId="0" borderId="17" xfId="0" applyFont="1" applyFill="1" applyBorder="1" applyAlignment="1">
      <alignment vertical="center"/>
    </xf>
    <xf numFmtId="0" fontId="42" fillId="0" borderId="13" xfId="0" applyFont="1" applyFill="1" applyBorder="1" applyAlignment="1">
      <alignment vertical="center"/>
    </xf>
    <xf numFmtId="1" fontId="61" fillId="0" borderId="9" xfId="0" applyNumberFormat="1" applyFont="1" applyFill="1" applyBorder="1" applyAlignment="1">
      <alignment horizontal="center" vertical="center"/>
    </xf>
    <xf numFmtId="0" fontId="58" fillId="0" borderId="9" xfId="0" applyFont="1" applyFill="1" applyBorder="1" applyAlignment="1">
      <alignment horizontal="center" vertical="top"/>
    </xf>
    <xf numFmtId="0" fontId="61" fillId="0" borderId="9" xfId="0" applyFont="1" applyFill="1" applyBorder="1" applyAlignment="1">
      <alignment horizontal="left" vertical="top"/>
    </xf>
    <xf numFmtId="0" fontId="42" fillId="0" borderId="9" xfId="0" applyFont="1" applyFill="1" applyBorder="1" applyAlignment="1">
      <alignment horizontal="left" vertical="top"/>
    </xf>
    <xf numFmtId="0" fontId="61" fillId="0" borderId="9" xfId="0" applyFont="1" applyFill="1" applyBorder="1" applyAlignment="1">
      <alignment horizontal="center" vertical="top"/>
    </xf>
    <xf numFmtId="0" fontId="42" fillId="0" borderId="9" xfId="0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center" vertical="top"/>
    </xf>
    <xf numFmtId="0" fontId="42" fillId="0" borderId="17" xfId="0" applyFont="1" applyFill="1" applyBorder="1" applyAlignment="1">
      <alignment horizontal="left" vertical="top"/>
    </xf>
    <xf numFmtId="0" fontId="58" fillId="0" borderId="13" xfId="0" applyFont="1" applyFill="1" applyBorder="1" applyAlignment="1">
      <alignment horizontal="center" vertical="top"/>
    </xf>
    <xf numFmtId="0" fontId="61" fillId="0" borderId="13" xfId="0" applyFont="1" applyFill="1" applyBorder="1" applyAlignment="1">
      <alignment horizontal="left" vertical="top"/>
    </xf>
    <xf numFmtId="0" fontId="42" fillId="0" borderId="13" xfId="0" applyFont="1" applyFill="1" applyBorder="1" applyAlignment="1">
      <alignment horizontal="left" vertical="top"/>
    </xf>
    <xf numFmtId="0" fontId="61" fillId="0" borderId="13" xfId="0" applyFont="1" applyFill="1" applyBorder="1" applyAlignment="1">
      <alignment horizontal="center" vertical="top"/>
    </xf>
    <xf numFmtId="2" fontId="61" fillId="0" borderId="13" xfId="0" applyNumberFormat="1" applyFont="1" applyFill="1" applyBorder="1" applyAlignment="1">
      <alignment horizontal="center" vertical="top"/>
    </xf>
    <xf numFmtId="1" fontId="42" fillId="0" borderId="13" xfId="0" applyNumberFormat="1" applyFont="1" applyFill="1" applyBorder="1" applyAlignment="1">
      <alignment horizontal="center" vertical="top"/>
    </xf>
    <xf numFmtId="1" fontId="61" fillId="0" borderId="9" xfId="0" applyNumberFormat="1" applyFont="1" applyFill="1" applyBorder="1" applyAlignment="1">
      <alignment horizontal="center"/>
    </xf>
    <xf numFmtId="49" fontId="61" fillId="0" borderId="9" xfId="0" applyNumberFormat="1" applyFont="1" applyFill="1" applyBorder="1" applyAlignment="1">
      <alignment vertical="center"/>
    </xf>
    <xf numFmtId="0" fontId="42" fillId="0" borderId="17" xfId="0" applyFont="1" applyFill="1" applyBorder="1" applyAlignment="1">
      <alignment horizontal="left"/>
    </xf>
    <xf numFmtId="1" fontId="61" fillId="0" borderId="13" xfId="0" applyNumberFormat="1" applyFont="1" applyFill="1" applyBorder="1" applyAlignment="1">
      <alignment horizontal="center" vertical="center"/>
    </xf>
    <xf numFmtId="0" fontId="42" fillId="0" borderId="9" xfId="0" applyFont="1" applyFill="1" applyBorder="1" applyAlignment="1">
      <alignment horizontal="center" vertical="center" wrapText="1"/>
    </xf>
    <xf numFmtId="0" fontId="42" fillId="0" borderId="9" xfId="0" applyFont="1" applyFill="1" applyBorder="1" applyAlignment="1">
      <alignment vertical="top"/>
    </xf>
    <xf numFmtId="1" fontId="42" fillId="0" borderId="9" xfId="0" applyNumberFormat="1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horizontal="left" vertical="top" wrapText="1"/>
    </xf>
    <xf numFmtId="0" fontId="42" fillId="0" borderId="13" xfId="0" applyFont="1" applyFill="1" applyBorder="1" applyAlignment="1">
      <alignment horizontal="center" vertical="center" wrapText="1"/>
    </xf>
    <xf numFmtId="0" fontId="42" fillId="0" borderId="13" xfId="0" applyFont="1" applyFill="1" applyBorder="1" applyAlignment="1">
      <alignment vertical="top"/>
    </xf>
    <xf numFmtId="0" fontId="42" fillId="0" borderId="13" xfId="0" applyFont="1" applyFill="1" applyBorder="1" applyAlignment="1">
      <alignment horizontal="center" vertical="top"/>
    </xf>
    <xf numFmtId="1" fontId="42" fillId="0" borderId="13" xfId="0" applyNumberFormat="1" applyFont="1" applyFill="1" applyBorder="1" applyAlignment="1">
      <alignment horizontal="center" vertical="center" wrapText="1"/>
    </xf>
    <xf numFmtId="1" fontId="42" fillId="0" borderId="9" xfId="0" applyNumberFormat="1" applyFont="1" applyFill="1" applyBorder="1" applyAlignment="1">
      <alignment horizontal="left" vertical="top"/>
    </xf>
    <xf numFmtId="0" fontId="42" fillId="0" borderId="17" xfId="0" applyFont="1" applyFill="1" applyBorder="1" applyAlignment="1">
      <alignment horizontal="left" vertical="top" wrapText="1"/>
    </xf>
    <xf numFmtId="0" fontId="42" fillId="0" borderId="17" xfId="0" applyFont="1" applyFill="1" applyBorder="1" applyAlignment="1">
      <alignment vertical="top"/>
    </xf>
    <xf numFmtId="49" fontId="57" fillId="0" borderId="9" xfId="0" applyNumberFormat="1" applyFont="1" applyFill="1" applyBorder="1" applyAlignment="1">
      <alignment vertical="center"/>
    </xf>
    <xf numFmtId="0" fontId="42" fillId="0" borderId="9" xfId="0" applyFont="1" applyFill="1" applyBorder="1" applyAlignment="1"/>
    <xf numFmtId="1" fontId="57" fillId="0" borderId="9" xfId="0" applyNumberFormat="1" applyFont="1" applyFill="1" applyBorder="1" applyAlignment="1">
      <alignment horizontal="center"/>
    </xf>
    <xf numFmtId="0" fontId="61" fillId="0" borderId="13" xfId="0" applyFont="1" applyFill="1" applyBorder="1" applyAlignment="1">
      <alignment horizontal="center" vertical="center" wrapText="1"/>
    </xf>
    <xf numFmtId="0" fontId="42" fillId="0" borderId="9" xfId="0" applyFont="1" applyFill="1" applyBorder="1" applyAlignment="1">
      <alignment horizontal="left" vertical="center" wrapText="1"/>
    </xf>
    <xf numFmtId="0" fontId="42" fillId="0" borderId="13" xfId="0" applyFont="1" applyFill="1" applyBorder="1" applyAlignment="1">
      <alignment horizontal="left" vertical="center" wrapText="1"/>
    </xf>
    <xf numFmtId="0" fontId="60" fillId="0" borderId="13" xfId="0" applyFont="1" applyFill="1" applyBorder="1" applyAlignment="1" applyProtection="1">
      <alignment horizontal="center" vertical="center"/>
    </xf>
    <xf numFmtId="0" fontId="42" fillId="0" borderId="17" xfId="0" applyFont="1" applyFill="1" applyBorder="1"/>
    <xf numFmtId="49" fontId="57" fillId="0" borderId="17" xfId="0" applyNumberFormat="1" applyFont="1" applyFill="1" applyBorder="1" applyAlignment="1">
      <alignment vertical="center"/>
    </xf>
    <xf numFmtId="0" fontId="58" fillId="0" borderId="9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horizontal="center" vertical="center"/>
    </xf>
    <xf numFmtId="0" fontId="57" fillId="0" borderId="44" xfId="0" applyFont="1" applyFill="1" applyBorder="1" applyAlignment="1"/>
    <xf numFmtId="0" fontId="61" fillId="0" borderId="17" xfId="0" applyFont="1" applyFill="1" applyBorder="1" applyAlignment="1">
      <alignment vertical="top"/>
    </xf>
    <xf numFmtId="0" fontId="42" fillId="0" borderId="29" xfId="0" applyFont="1" applyFill="1" applyBorder="1" applyAlignment="1">
      <alignment vertical="top"/>
    </xf>
    <xf numFmtId="49" fontId="57" fillId="0" borderId="9" xfId="0" applyNumberFormat="1" applyFont="1" applyFill="1" applyBorder="1" applyAlignment="1"/>
    <xf numFmtId="0" fontId="58" fillId="0" borderId="13" xfId="0" applyFont="1" applyFill="1" applyBorder="1" applyAlignment="1">
      <alignment horizontal="left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horizontal="center" vertical="center"/>
    </xf>
    <xf numFmtId="0" fontId="61" fillId="0" borderId="29" xfId="0" applyFont="1" applyFill="1" applyBorder="1" applyAlignment="1">
      <alignment vertical="center"/>
    </xf>
    <xf numFmtId="0" fontId="61" fillId="0" borderId="29" xfId="0" applyFont="1" applyFill="1" applyBorder="1" applyAlignment="1">
      <alignment horizontal="left" vertical="top"/>
    </xf>
    <xf numFmtId="0" fontId="61" fillId="0" borderId="44" xfId="0" applyFont="1" applyFill="1" applyBorder="1" applyAlignment="1">
      <alignment vertical="center"/>
    </xf>
    <xf numFmtId="0" fontId="58" fillId="0" borderId="17" xfId="0" applyFont="1" applyFill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/>
    </xf>
    <xf numFmtId="0" fontId="42" fillId="0" borderId="17" xfId="0" applyFont="1" applyFill="1" applyBorder="1" applyAlignment="1">
      <alignment horizontal="center" vertical="center" wrapText="1"/>
    </xf>
    <xf numFmtId="44" fontId="42" fillId="0" borderId="17" xfId="267" applyFont="1" applyFill="1" applyBorder="1" applyAlignment="1">
      <alignment horizontal="left" vertical="top"/>
    </xf>
    <xf numFmtId="44" fontId="42" fillId="0" borderId="17" xfId="267" applyFont="1" applyFill="1" applyBorder="1" applyAlignment="1"/>
    <xf numFmtId="44" fontId="42" fillId="0" borderId="7" xfId="267" applyFont="1" applyFill="1" applyBorder="1" applyAlignment="1">
      <alignment horizontal="left" vertical="center"/>
    </xf>
    <xf numFmtId="0" fontId="42" fillId="0" borderId="9" xfId="1" applyFont="1" applyFill="1" applyBorder="1" applyAlignment="1">
      <alignment vertical="center" wrapText="1"/>
    </xf>
    <xf numFmtId="0" fontId="42" fillId="0" borderId="3" xfId="0" applyFont="1" applyFill="1" applyBorder="1" applyAlignment="1">
      <alignment vertical="center" wrapText="1"/>
    </xf>
    <xf numFmtId="0" fontId="42" fillId="0" borderId="44" xfId="0" applyFont="1" applyFill="1" applyBorder="1" applyAlignment="1">
      <alignment vertical="center" wrapText="1"/>
    </xf>
    <xf numFmtId="0" fontId="42" fillId="0" borderId="44" xfId="0" applyFont="1" applyFill="1" applyBorder="1" applyAlignment="1">
      <alignment horizontal="center" vertical="center" wrapText="1"/>
    </xf>
    <xf numFmtId="0" fontId="58" fillId="0" borderId="9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horizontal="center" vertical="center"/>
    </xf>
    <xf numFmtId="0" fontId="58" fillId="0" borderId="29" xfId="0" applyFont="1" applyFill="1" applyBorder="1" applyAlignment="1">
      <alignment horizontal="center" vertical="center" wrapText="1"/>
    </xf>
    <xf numFmtId="49" fontId="57" fillId="0" borderId="17" xfId="0" applyNumberFormat="1" applyFont="1" applyFill="1" applyBorder="1" applyAlignment="1"/>
    <xf numFmtId="0" fontId="4" fillId="0" borderId="0" xfId="0" applyFont="1" applyFill="1" applyAlignment="1">
      <alignment vertical="center"/>
    </xf>
    <xf numFmtId="1" fontId="57" fillId="0" borderId="15" xfId="267" applyNumberFormat="1" applyFont="1" applyFill="1" applyBorder="1" applyAlignment="1">
      <alignment horizontal="center" vertical="center"/>
    </xf>
    <xf numFmtId="1" fontId="57" fillId="0" borderId="61" xfId="267" applyNumberFormat="1" applyFont="1" applyFill="1" applyBorder="1" applyAlignment="1">
      <alignment horizontal="center" vertical="center"/>
    </xf>
    <xf numFmtId="1" fontId="57" fillId="0" borderId="40" xfId="267" applyNumberFormat="1" applyFont="1" applyFill="1" applyBorder="1" applyAlignment="1">
      <alignment horizontal="center" vertical="center"/>
    </xf>
    <xf numFmtId="1" fontId="57" fillId="0" borderId="18" xfId="267" applyNumberFormat="1" applyFont="1" applyFill="1" applyBorder="1" applyAlignment="1">
      <alignment horizontal="center" vertical="center"/>
    </xf>
    <xf numFmtId="1" fontId="57" fillId="0" borderId="53" xfId="267" applyNumberFormat="1" applyFont="1" applyFill="1" applyBorder="1" applyAlignment="1">
      <alignment horizontal="center" vertical="center"/>
    </xf>
    <xf numFmtId="1" fontId="57" fillId="0" borderId="38" xfId="267" applyNumberFormat="1" applyFont="1" applyFill="1" applyBorder="1" applyAlignment="1">
      <alignment horizontal="center" vertical="center"/>
    </xf>
    <xf numFmtId="1" fontId="57" fillId="0" borderId="45" xfId="267" applyNumberFormat="1" applyFont="1" applyFill="1" applyBorder="1" applyAlignment="1">
      <alignment horizontal="center" vertical="center"/>
    </xf>
    <xf numFmtId="1" fontId="57" fillId="0" borderId="55" xfId="267" applyNumberFormat="1" applyFont="1" applyFill="1" applyBorder="1" applyAlignment="1">
      <alignment horizontal="center" vertical="center"/>
    </xf>
    <xf numFmtId="1" fontId="60" fillId="0" borderId="15" xfId="267" applyNumberFormat="1" applyFont="1" applyFill="1" applyBorder="1" applyAlignment="1">
      <alignment horizontal="center" vertical="center"/>
    </xf>
    <xf numFmtId="1" fontId="60" fillId="0" borderId="61" xfId="267" applyNumberFormat="1" applyFont="1" applyFill="1" applyBorder="1" applyAlignment="1">
      <alignment horizontal="center" vertical="center"/>
    </xf>
    <xf numFmtId="1" fontId="60" fillId="0" borderId="40" xfId="267" applyNumberFormat="1" applyFont="1" applyFill="1" applyBorder="1" applyAlignment="1">
      <alignment horizontal="center" vertical="center"/>
    </xf>
    <xf numFmtId="1" fontId="60" fillId="0" borderId="18" xfId="267" applyNumberFormat="1" applyFont="1" applyFill="1" applyBorder="1" applyAlignment="1">
      <alignment horizontal="center" vertical="center"/>
    </xf>
    <xf numFmtId="1" fontId="60" fillId="0" borderId="53" xfId="267" applyNumberFormat="1" applyFont="1" applyFill="1" applyBorder="1" applyAlignment="1">
      <alignment horizontal="center" vertical="center"/>
    </xf>
    <xf numFmtId="1" fontId="60" fillId="0" borderId="38" xfId="267" applyNumberFormat="1" applyFont="1" applyFill="1" applyBorder="1" applyAlignment="1">
      <alignment horizontal="center" vertical="center"/>
    </xf>
    <xf numFmtId="1" fontId="60" fillId="0" borderId="54" xfId="267" applyNumberFormat="1" applyFont="1" applyFill="1" applyBorder="1" applyAlignment="1">
      <alignment horizontal="center" vertical="center"/>
    </xf>
    <xf numFmtId="1" fontId="60" fillId="0" borderId="45" xfId="267" applyNumberFormat="1" applyFont="1" applyFill="1" applyBorder="1" applyAlignment="1">
      <alignment horizontal="center" vertical="center"/>
    </xf>
    <xf numFmtId="1" fontId="60" fillId="0" borderId="55" xfId="267" applyNumberFormat="1" applyFont="1" applyFill="1" applyBorder="1" applyAlignment="1">
      <alignment horizontal="center" vertical="center"/>
    </xf>
    <xf numFmtId="1" fontId="42" fillId="0" borderId="15" xfId="267" applyNumberFormat="1" applyFont="1" applyFill="1" applyBorder="1" applyAlignment="1">
      <alignment horizontal="center" vertical="center"/>
    </xf>
    <xf numFmtId="1" fontId="42" fillId="0" borderId="61" xfId="267" applyNumberFormat="1" applyFont="1" applyFill="1" applyBorder="1" applyAlignment="1">
      <alignment horizontal="center" vertical="center"/>
    </xf>
    <xf numFmtId="1" fontId="42" fillId="0" borderId="40" xfId="267" applyNumberFormat="1" applyFont="1" applyFill="1" applyBorder="1" applyAlignment="1">
      <alignment horizontal="center" vertical="center"/>
    </xf>
    <xf numFmtId="1" fontId="42" fillId="0" borderId="18" xfId="267" applyNumberFormat="1" applyFont="1" applyFill="1" applyBorder="1" applyAlignment="1">
      <alignment horizontal="center" vertical="center"/>
    </xf>
    <xf numFmtId="1" fontId="42" fillId="0" borderId="53" xfId="267" applyNumberFormat="1" applyFont="1" applyFill="1" applyBorder="1" applyAlignment="1">
      <alignment horizontal="center" vertical="center"/>
    </xf>
    <xf numFmtId="1" fontId="42" fillId="0" borderId="38" xfId="267" applyNumberFormat="1" applyFont="1" applyFill="1" applyBorder="1" applyAlignment="1">
      <alignment horizontal="center" vertical="center"/>
    </xf>
    <xf numFmtId="1" fontId="42" fillId="0" borderId="54" xfId="267" applyNumberFormat="1" applyFont="1" applyFill="1" applyBorder="1" applyAlignment="1">
      <alignment horizontal="center" vertical="center"/>
    </xf>
    <xf numFmtId="1" fontId="42" fillId="0" borderId="45" xfId="267" applyNumberFormat="1" applyFont="1" applyFill="1" applyBorder="1" applyAlignment="1">
      <alignment horizontal="center" vertical="center"/>
    </xf>
    <xf numFmtId="1" fontId="42" fillId="0" borderId="55" xfId="267" applyNumberFormat="1" applyFont="1" applyFill="1" applyBorder="1" applyAlignment="1">
      <alignment horizontal="center" vertical="center"/>
    </xf>
    <xf numFmtId="1" fontId="57" fillId="0" borderId="18" xfId="0" applyNumberFormat="1" applyFont="1" applyFill="1" applyBorder="1" applyAlignment="1">
      <alignment horizontal="center" vertical="center"/>
    </xf>
    <xf numFmtId="1" fontId="57" fillId="0" borderId="53" xfId="0" applyNumberFormat="1" applyFont="1" applyFill="1" applyBorder="1" applyAlignment="1">
      <alignment horizontal="center" vertical="center"/>
    </xf>
    <xf numFmtId="1" fontId="57" fillId="0" borderId="38" xfId="0" applyNumberFormat="1" applyFont="1" applyFill="1" applyBorder="1" applyAlignment="1">
      <alignment horizontal="center" vertical="center"/>
    </xf>
    <xf numFmtId="1" fontId="42" fillId="0" borderId="18" xfId="0" applyNumberFormat="1" applyFont="1" applyFill="1" applyBorder="1" applyAlignment="1">
      <alignment horizontal="center" vertical="center"/>
    </xf>
    <xf numFmtId="1" fontId="42" fillId="0" borderId="53" xfId="0" applyNumberFormat="1" applyFont="1" applyFill="1" applyBorder="1" applyAlignment="1">
      <alignment horizontal="center" vertical="center"/>
    </xf>
    <xf numFmtId="1" fontId="42" fillId="0" borderId="38" xfId="0" applyNumberFormat="1" applyFont="1" applyFill="1" applyBorder="1" applyAlignment="1">
      <alignment horizontal="center" vertical="center"/>
    </xf>
    <xf numFmtId="1" fontId="42" fillId="0" borderId="15" xfId="0" applyNumberFormat="1" applyFont="1" applyFill="1" applyBorder="1" applyAlignment="1">
      <alignment horizontal="center" vertical="center"/>
    </xf>
    <xf numFmtId="1" fontId="42" fillId="0" borderId="61" xfId="0" applyNumberFormat="1" applyFont="1" applyFill="1" applyBorder="1" applyAlignment="1">
      <alignment horizontal="center" vertical="center"/>
    </xf>
    <xf numFmtId="1" fontId="42" fillId="0" borderId="40" xfId="0" applyNumberFormat="1" applyFont="1" applyFill="1" applyBorder="1" applyAlignment="1">
      <alignment horizontal="center" vertical="center"/>
    </xf>
    <xf numFmtId="1" fontId="57" fillId="0" borderId="54" xfId="267" applyNumberFormat="1" applyFont="1" applyFill="1" applyBorder="1" applyAlignment="1">
      <alignment horizontal="center" vertical="center"/>
    </xf>
    <xf numFmtId="1" fontId="42" fillId="0" borderId="20" xfId="267" applyNumberFormat="1" applyFont="1" applyFill="1" applyBorder="1" applyAlignment="1">
      <alignment horizontal="center" vertical="center"/>
    </xf>
    <xf numFmtId="1" fontId="42" fillId="0" borderId="62" xfId="267" applyNumberFormat="1" applyFont="1" applyFill="1" applyBorder="1" applyAlignment="1">
      <alignment horizontal="center" vertical="center"/>
    </xf>
    <xf numFmtId="1" fontId="42" fillId="0" borderId="43" xfId="267" applyNumberFormat="1" applyFont="1" applyFill="1" applyBorder="1" applyAlignment="1">
      <alignment horizontal="center" vertical="center"/>
    </xf>
    <xf numFmtId="1" fontId="61" fillId="0" borderId="18" xfId="267" applyNumberFormat="1" applyFont="1" applyFill="1" applyBorder="1" applyAlignment="1">
      <alignment horizontal="center" vertical="center"/>
    </xf>
    <xf numFmtId="1" fontId="61" fillId="0" borderId="53" xfId="267" applyNumberFormat="1" applyFont="1" applyFill="1" applyBorder="1" applyAlignment="1">
      <alignment horizontal="center" vertical="center"/>
    </xf>
    <xf numFmtId="1" fontId="61" fillId="0" borderId="38" xfId="267" applyNumberFormat="1" applyFont="1" applyFill="1" applyBorder="1" applyAlignment="1">
      <alignment horizontal="center" vertical="center"/>
    </xf>
    <xf numFmtId="1" fontId="61" fillId="0" borderId="54" xfId="267" applyNumberFormat="1" applyFont="1" applyFill="1" applyBorder="1" applyAlignment="1">
      <alignment horizontal="center" vertical="center"/>
    </xf>
    <xf numFmtId="1" fontId="61" fillId="0" borderId="45" xfId="267" applyNumberFormat="1" applyFont="1" applyFill="1" applyBorder="1" applyAlignment="1">
      <alignment horizontal="center" vertical="center"/>
    </xf>
    <xf numFmtId="1" fontId="61" fillId="0" borderId="55" xfId="267" applyNumberFormat="1" applyFont="1" applyFill="1" applyBorder="1" applyAlignment="1">
      <alignment horizontal="center" vertical="center"/>
    </xf>
    <xf numFmtId="1" fontId="61" fillId="0" borderId="15" xfId="0" applyNumberFormat="1" applyFont="1" applyFill="1" applyBorder="1" applyAlignment="1">
      <alignment horizontal="center" vertical="center"/>
    </xf>
    <xf numFmtId="1" fontId="61" fillId="0" borderId="61" xfId="0" applyNumberFormat="1" applyFont="1" applyFill="1" applyBorder="1" applyAlignment="1">
      <alignment horizontal="center" vertical="center"/>
    </xf>
    <xf numFmtId="1" fontId="61" fillId="0" borderId="40" xfId="0" applyNumberFormat="1" applyFont="1" applyFill="1" applyBorder="1" applyAlignment="1">
      <alignment horizontal="center" vertical="center"/>
    </xf>
    <xf numFmtId="1" fontId="61" fillId="0" borderId="18" xfId="0" applyNumberFormat="1" applyFont="1" applyFill="1" applyBorder="1" applyAlignment="1">
      <alignment horizontal="center" vertical="center"/>
    </xf>
    <xf numFmtId="1" fontId="61" fillId="0" borderId="53" xfId="0" applyNumberFormat="1" applyFont="1" applyFill="1" applyBorder="1" applyAlignment="1">
      <alignment horizontal="center" vertical="center"/>
    </xf>
    <xf numFmtId="1" fontId="61" fillId="0" borderId="38" xfId="0" applyNumberFormat="1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" fontId="62" fillId="0" borderId="13" xfId="0" applyNumberFormat="1" applyFont="1" applyFill="1" applyBorder="1" applyAlignment="1">
      <alignment horizontal="center" vertical="center"/>
    </xf>
    <xf numFmtId="44" fontId="60" fillId="0" borderId="41" xfId="267" applyFont="1" applyFill="1" applyBorder="1" applyAlignment="1">
      <alignment horizontal="left" vertical="center"/>
    </xf>
    <xf numFmtId="49" fontId="60" fillId="0" borderId="41" xfId="267" applyNumberFormat="1" applyFont="1" applyFill="1" applyBorder="1" applyAlignment="1">
      <alignment horizontal="left" vertical="center"/>
    </xf>
    <xf numFmtId="1" fontId="60" fillId="0" borderId="20" xfId="267" applyNumberFormat="1" applyFont="1" applyFill="1" applyBorder="1" applyAlignment="1">
      <alignment horizontal="center" vertical="center"/>
    </xf>
    <xf numFmtId="1" fontId="60" fillId="0" borderId="62" xfId="267" applyNumberFormat="1" applyFont="1" applyFill="1" applyBorder="1" applyAlignment="1">
      <alignment horizontal="center" vertical="center"/>
    </xf>
    <xf numFmtId="1" fontId="60" fillId="0" borderId="43" xfId="267" applyNumberFormat="1" applyFont="1" applyFill="1" applyBorder="1" applyAlignment="1">
      <alignment horizontal="center" vertical="center"/>
    </xf>
    <xf numFmtId="1" fontId="59" fillId="0" borderId="17" xfId="0" applyNumberFormat="1" applyFont="1" applyFill="1" applyBorder="1" applyAlignment="1">
      <alignment horizontal="center" vertical="center"/>
    </xf>
    <xf numFmtId="1" fontId="61" fillId="0" borderId="54" xfId="0" applyNumberFormat="1" applyFont="1" applyFill="1" applyBorder="1" applyAlignment="1">
      <alignment horizontal="center" vertical="center"/>
    </xf>
    <xf numFmtId="1" fontId="61" fillId="0" borderId="45" xfId="0" applyNumberFormat="1" applyFont="1" applyFill="1" applyBorder="1" applyAlignment="1">
      <alignment horizontal="center" vertical="center"/>
    </xf>
    <xf numFmtId="1" fontId="61" fillId="0" borderId="55" xfId="0" applyNumberFormat="1" applyFont="1" applyFill="1" applyBorder="1" applyAlignment="1">
      <alignment horizontal="center" vertical="center"/>
    </xf>
    <xf numFmtId="1" fontId="57" fillId="0" borderId="15" xfId="0" applyNumberFormat="1" applyFont="1" applyFill="1" applyBorder="1" applyAlignment="1">
      <alignment horizontal="center" vertical="center"/>
    </xf>
    <xf numFmtId="1" fontId="57" fillId="0" borderId="61" xfId="0" applyNumberFormat="1" applyFont="1" applyFill="1" applyBorder="1" applyAlignment="1">
      <alignment horizontal="center" vertical="center"/>
    </xf>
    <xf numFmtId="1" fontId="57" fillId="0" borderId="40" xfId="0" applyNumberFormat="1" applyFont="1" applyFill="1" applyBorder="1" applyAlignment="1">
      <alignment horizontal="center" vertical="center"/>
    </xf>
    <xf numFmtId="1" fontId="57" fillId="0" borderId="54" xfId="0" applyNumberFormat="1" applyFont="1" applyFill="1" applyBorder="1" applyAlignment="1">
      <alignment horizontal="center" vertical="center"/>
    </xf>
    <xf numFmtId="1" fontId="57" fillId="0" borderId="45" xfId="0" applyNumberFormat="1" applyFont="1" applyFill="1" applyBorder="1" applyAlignment="1">
      <alignment horizontal="center" vertical="center"/>
    </xf>
    <xf numFmtId="1" fontId="57" fillId="0" borderId="55" xfId="0" applyNumberFormat="1" applyFont="1" applyFill="1" applyBorder="1" applyAlignment="1">
      <alignment horizontal="center" vertical="center"/>
    </xf>
    <xf numFmtId="1" fontId="57" fillId="0" borderId="63" xfId="0" applyNumberFormat="1" applyFont="1" applyFill="1" applyBorder="1" applyAlignment="1">
      <alignment horizontal="center" vertical="center"/>
    </xf>
    <xf numFmtId="1" fontId="57" fillId="0" borderId="50" xfId="0" applyNumberFormat="1" applyFont="1" applyFill="1" applyBorder="1" applyAlignment="1">
      <alignment horizontal="center" vertical="center"/>
    </xf>
    <xf numFmtId="1" fontId="57" fillId="0" borderId="44" xfId="0" applyNumberFormat="1" applyFont="1" applyFill="1" applyBorder="1" applyAlignment="1">
      <alignment horizontal="center" vertical="center"/>
    </xf>
    <xf numFmtId="1" fontId="61" fillId="0" borderId="63" xfId="0" applyNumberFormat="1" applyFont="1" applyFill="1" applyBorder="1" applyAlignment="1">
      <alignment horizontal="center" vertical="center"/>
    </xf>
    <xf numFmtId="1" fontId="61" fillId="0" borderId="50" xfId="0" applyNumberFormat="1" applyFont="1" applyFill="1" applyBorder="1" applyAlignment="1">
      <alignment horizontal="center" vertical="center"/>
    </xf>
    <xf numFmtId="1" fontId="61" fillId="0" borderId="44" xfId="0" applyNumberFormat="1" applyFont="1" applyFill="1" applyBorder="1" applyAlignment="1">
      <alignment horizontal="center" vertical="center"/>
    </xf>
    <xf numFmtId="1" fontId="61" fillId="0" borderId="54" xfId="267" applyNumberFormat="1" applyFont="1" applyFill="1" applyBorder="1" applyAlignment="1">
      <alignment horizontal="center" vertical="center" wrapText="1"/>
    </xf>
    <xf numFmtId="1" fontId="61" fillId="0" borderId="45" xfId="267" applyNumberFormat="1" applyFont="1" applyFill="1" applyBorder="1" applyAlignment="1">
      <alignment horizontal="center" vertical="center" wrapText="1"/>
    </xf>
    <xf numFmtId="1" fontId="61" fillId="0" borderId="55" xfId="267" applyNumberFormat="1" applyFont="1" applyFill="1" applyBorder="1" applyAlignment="1">
      <alignment horizontal="center" vertical="center" wrapText="1"/>
    </xf>
    <xf numFmtId="1" fontId="42" fillId="0" borderId="18" xfId="267" applyNumberFormat="1" applyFont="1" applyFill="1" applyBorder="1" applyAlignment="1">
      <alignment horizontal="center" vertical="center" wrapText="1"/>
    </xf>
    <xf numFmtId="1" fontId="42" fillId="0" borderId="53" xfId="267" applyNumberFormat="1" applyFont="1" applyFill="1" applyBorder="1" applyAlignment="1">
      <alignment horizontal="center" vertical="center" wrapText="1"/>
    </xf>
    <xf numFmtId="1" fontId="42" fillId="0" borderId="38" xfId="267" applyNumberFormat="1" applyFont="1" applyFill="1" applyBorder="1" applyAlignment="1">
      <alignment horizontal="center" vertical="center" wrapText="1"/>
    </xf>
    <xf numFmtId="1" fontId="61" fillId="0" borderId="15" xfId="267" applyNumberFormat="1" applyFont="1" applyFill="1" applyBorder="1" applyAlignment="1">
      <alignment horizontal="center" vertical="center"/>
    </xf>
    <xf numFmtId="1" fontId="61" fillId="0" borderId="61" xfId="267" applyNumberFormat="1" applyFont="1" applyFill="1" applyBorder="1" applyAlignment="1">
      <alignment horizontal="center" vertical="center"/>
    </xf>
    <xf numFmtId="1" fontId="61" fillId="0" borderId="40" xfId="267" applyNumberFormat="1" applyFont="1" applyFill="1" applyBorder="1" applyAlignment="1">
      <alignment horizontal="center" vertical="center"/>
    </xf>
    <xf numFmtId="1" fontId="61" fillId="0" borderId="20" xfId="0" applyNumberFormat="1" applyFont="1" applyFill="1" applyBorder="1" applyAlignment="1">
      <alignment horizontal="center" vertical="center"/>
    </xf>
    <xf numFmtId="1" fontId="61" fillId="0" borderId="62" xfId="0" applyNumberFormat="1" applyFont="1" applyFill="1" applyBorder="1" applyAlignment="1">
      <alignment horizontal="center" vertical="center"/>
    </xf>
    <xf numFmtId="1" fontId="61" fillId="0" borderId="43" xfId="0" applyNumberFormat="1" applyFont="1" applyFill="1" applyBorder="1" applyAlignment="1">
      <alignment horizontal="center" vertical="center"/>
    </xf>
    <xf numFmtId="1" fontId="57" fillId="0" borderId="60" xfId="267" applyNumberFormat="1" applyFont="1" applyFill="1" applyBorder="1" applyAlignment="1">
      <alignment horizontal="center" vertical="center"/>
    </xf>
    <xf numFmtId="1" fontId="57" fillId="0" borderId="46" xfId="267" applyNumberFormat="1" applyFont="1" applyFill="1" applyBorder="1" applyAlignment="1">
      <alignment horizontal="center" vertical="center"/>
    </xf>
    <xf numFmtId="1" fontId="57" fillId="0" borderId="59" xfId="267" applyNumberFormat="1" applyFont="1" applyFill="1" applyBorder="1" applyAlignment="1">
      <alignment horizontal="center" vertical="center"/>
    </xf>
    <xf numFmtId="1" fontId="60" fillId="0" borderId="18" xfId="267" applyNumberFormat="1" applyFont="1" applyFill="1" applyBorder="1" applyAlignment="1" applyProtection="1">
      <alignment horizontal="center" vertical="center"/>
    </xf>
    <xf numFmtId="1" fontId="60" fillId="0" borderId="53" xfId="267" applyNumberFormat="1" applyFont="1" applyFill="1" applyBorder="1" applyAlignment="1" applyProtection="1">
      <alignment horizontal="center" vertical="center"/>
    </xf>
    <xf numFmtId="1" fontId="60" fillId="0" borderId="38" xfId="267" applyNumberFormat="1" applyFont="1" applyFill="1" applyBorder="1" applyAlignment="1" applyProtection="1">
      <alignment horizontal="center" vertical="center"/>
    </xf>
    <xf numFmtId="1" fontId="57" fillId="0" borderId="20" xfId="267" applyNumberFormat="1" applyFont="1" applyFill="1" applyBorder="1" applyAlignment="1">
      <alignment horizontal="center" vertical="center"/>
    </xf>
    <xf numFmtId="1" fontId="57" fillId="0" borderId="62" xfId="267" applyNumberFormat="1" applyFont="1" applyFill="1" applyBorder="1" applyAlignment="1">
      <alignment horizontal="center" vertical="center"/>
    </xf>
    <xf numFmtId="1" fontId="57" fillId="0" borderId="43" xfId="267" applyNumberFormat="1" applyFont="1" applyFill="1" applyBorder="1" applyAlignment="1">
      <alignment horizontal="center" vertical="center"/>
    </xf>
    <xf numFmtId="44" fontId="42" fillId="0" borderId="17" xfId="267" applyFont="1" applyFill="1" applyBorder="1" applyAlignment="1">
      <alignment horizontal="left" vertical="center" wrapText="1"/>
    </xf>
    <xf numFmtId="44" fontId="42" fillId="0" borderId="13" xfId="267" applyFont="1" applyFill="1" applyBorder="1" applyAlignment="1">
      <alignment horizontal="left" vertical="center" wrapText="1"/>
    </xf>
    <xf numFmtId="44" fontId="21" fillId="0" borderId="0" xfId="267" applyFont="1" applyFill="1" applyBorder="1" applyAlignment="1">
      <alignment horizontal="left" vertical="center" wrapText="1"/>
    </xf>
    <xf numFmtId="49" fontId="42" fillId="0" borderId="9" xfId="0" applyNumberFormat="1" applyFont="1" applyFill="1" applyBorder="1" applyAlignment="1">
      <alignment vertical="center"/>
    </xf>
    <xf numFmtId="49" fontId="42" fillId="0" borderId="17" xfId="0" applyNumberFormat="1" applyFont="1" applyFill="1" applyBorder="1" applyAlignment="1">
      <alignment vertical="center"/>
    </xf>
    <xf numFmtId="49" fontId="42" fillId="0" borderId="13" xfId="0" applyNumberFormat="1" applyFont="1" applyFill="1" applyBorder="1" applyAlignment="1">
      <alignment vertical="center"/>
    </xf>
    <xf numFmtId="0" fontId="57" fillId="0" borderId="1" xfId="0" applyFont="1" applyFill="1" applyBorder="1" applyAlignment="1"/>
    <xf numFmtId="0" fontId="57" fillId="0" borderId="29" xfId="0" applyFont="1" applyFill="1" applyBorder="1" applyAlignment="1"/>
    <xf numFmtId="0" fontId="57" fillId="0" borderId="7" xfId="0" applyFont="1" applyFill="1" applyBorder="1" applyAlignment="1"/>
    <xf numFmtId="0" fontId="50" fillId="6" borderId="16" xfId="0" applyFont="1" applyFill="1" applyBorder="1" applyAlignment="1">
      <alignment horizontal="center" vertical="center"/>
    </xf>
    <xf numFmtId="0" fontId="47" fillId="6" borderId="19" xfId="0" applyFont="1" applyFill="1" applyBorder="1" applyAlignment="1">
      <alignment horizontal="center"/>
    </xf>
    <xf numFmtId="0" fontId="51" fillId="6" borderId="63" xfId="0" applyFont="1" applyFill="1" applyBorder="1" applyAlignment="1">
      <alignment horizontal="center" vertical="center"/>
    </xf>
    <xf numFmtId="0" fontId="41" fillId="6" borderId="23" xfId="0" applyFont="1" applyFill="1" applyBorder="1" applyAlignment="1">
      <alignment horizontal="left" vertical="center"/>
    </xf>
    <xf numFmtId="0" fontId="11" fillId="7" borderId="30" xfId="0" applyFont="1" applyFill="1" applyBorder="1" applyAlignment="1">
      <alignment horizontal="left" vertical="center"/>
    </xf>
    <xf numFmtId="0" fontId="11" fillId="7" borderId="11" xfId="0" applyFont="1" applyFill="1" applyBorder="1" applyAlignment="1">
      <alignment horizontal="center" vertical="center"/>
    </xf>
    <xf numFmtId="0" fontId="11" fillId="7" borderId="53" xfId="0" applyFont="1" applyFill="1" applyBorder="1" applyAlignment="1">
      <alignment horizontal="left"/>
    </xf>
    <xf numFmtId="0" fontId="53" fillId="7" borderId="30" xfId="0" applyFont="1" applyFill="1" applyBorder="1" applyAlignment="1">
      <alignment horizontal="left" vertical="center"/>
    </xf>
    <xf numFmtId="0" fontId="69" fillId="0" borderId="58" xfId="0" applyFont="1" applyFill="1" applyBorder="1"/>
    <xf numFmtId="0" fontId="42" fillId="0" borderId="3" xfId="0" applyFont="1" applyFill="1" applyBorder="1" applyAlignment="1">
      <alignment horizontal="center" vertical="center"/>
    </xf>
    <xf numFmtId="0" fontId="42" fillId="0" borderId="44" xfId="0" applyFont="1" applyFill="1" applyBorder="1" applyAlignment="1">
      <alignment horizontal="center" vertical="center"/>
    </xf>
    <xf numFmtId="0" fontId="42" fillId="0" borderId="8" xfId="0" applyFont="1" applyFill="1" applyBorder="1" applyAlignment="1">
      <alignment horizontal="center" vertical="center"/>
    </xf>
    <xf numFmtId="0" fontId="42" fillId="0" borderId="3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1" fontId="42" fillId="0" borderId="44" xfId="0" applyNumberFormat="1" applyFont="1" applyFill="1" applyBorder="1" applyAlignment="1">
      <alignment horizontal="center" vertical="center"/>
    </xf>
    <xf numFmtId="1" fontId="42" fillId="0" borderId="8" xfId="0" applyNumberFormat="1" applyFont="1" applyFill="1" applyBorder="1" applyAlignment="1">
      <alignment horizontal="center" vertical="center"/>
    </xf>
    <xf numFmtId="0" fontId="57" fillId="0" borderId="22" xfId="0" applyFont="1" applyFill="1" applyBorder="1" applyAlignment="1">
      <alignment horizontal="center" vertical="center"/>
    </xf>
    <xf numFmtId="0" fontId="57" fillId="0" borderId="63" xfId="0" applyFont="1" applyFill="1" applyBorder="1" applyAlignment="1">
      <alignment horizontal="center" vertical="center"/>
    </xf>
    <xf numFmtId="0" fontId="57" fillId="0" borderId="23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/>
    </xf>
    <xf numFmtId="0" fontId="61" fillId="0" borderId="23" xfId="0" applyFont="1" applyFill="1" applyBorder="1" applyAlignment="1">
      <alignment horizontal="center" vertical="center"/>
    </xf>
    <xf numFmtId="0" fontId="60" fillId="0" borderId="63" xfId="0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center" vertical="center"/>
    </xf>
    <xf numFmtId="0" fontId="42" fillId="0" borderId="63" xfId="0" applyFont="1" applyFill="1" applyBorder="1" applyAlignment="1">
      <alignment horizontal="center" vertical="center"/>
    </xf>
    <xf numFmtId="0" fontId="57" fillId="0" borderId="50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center" vertical="center"/>
    </xf>
    <xf numFmtId="0" fontId="42" fillId="0" borderId="23" xfId="0" applyFont="1" applyFill="1" applyBorder="1" applyAlignment="1">
      <alignment horizontal="center" vertical="center"/>
    </xf>
    <xf numFmtId="0" fontId="42" fillId="0" borderId="22" xfId="0" applyFont="1" applyFill="1" applyBorder="1" applyAlignment="1">
      <alignment horizontal="center" vertical="center" wrapText="1"/>
    </xf>
    <xf numFmtId="0" fontId="42" fillId="0" borderId="63" xfId="0" applyFont="1" applyFill="1" applyBorder="1" applyAlignment="1">
      <alignment horizontal="center" vertical="center" wrapText="1"/>
    </xf>
    <xf numFmtId="0" fontId="42" fillId="0" borderId="23" xfId="0" applyFont="1" applyFill="1" applyBorder="1" applyAlignment="1">
      <alignment horizontal="center" vertical="center" wrapText="1"/>
    </xf>
    <xf numFmtId="0" fontId="60" fillId="0" borderId="23" xfId="0" applyFont="1" applyFill="1" applyBorder="1" applyAlignment="1" applyProtection="1">
      <alignment horizontal="center" vertical="center"/>
    </xf>
    <xf numFmtId="0" fontId="60" fillId="0" borderId="63" xfId="0" applyFont="1" applyFill="1" applyBorder="1" applyAlignment="1" applyProtection="1">
      <alignment horizontal="center" vertical="center"/>
    </xf>
    <xf numFmtId="1" fontId="42" fillId="0" borderId="63" xfId="0" applyNumberFormat="1" applyFont="1" applyFill="1" applyBorder="1" applyAlignment="1">
      <alignment horizontal="center" vertical="center"/>
    </xf>
    <xf numFmtId="1" fontId="42" fillId="0" borderId="23" xfId="0" applyNumberFormat="1" applyFont="1" applyFill="1" applyBorder="1" applyAlignment="1">
      <alignment horizontal="center" vertical="center"/>
    </xf>
    <xf numFmtId="0" fontId="57" fillId="0" borderId="77" xfId="0" applyFont="1" applyFill="1" applyBorder="1" applyAlignment="1">
      <alignment horizontal="center" vertical="center"/>
    </xf>
    <xf numFmtId="0" fontId="57" fillId="0" borderId="51" xfId="0" applyFont="1" applyFill="1" applyBorder="1" applyAlignment="1">
      <alignment horizontal="center" vertical="center"/>
    </xf>
    <xf numFmtId="0" fontId="42" fillId="0" borderId="77" xfId="0" applyFont="1" applyFill="1" applyBorder="1" applyAlignment="1">
      <alignment horizontal="center" vertical="center"/>
    </xf>
    <xf numFmtId="0" fontId="61" fillId="0" borderId="50" xfId="0" applyFont="1" applyFill="1" applyBorder="1" applyAlignment="1">
      <alignment horizontal="center" vertical="center"/>
    </xf>
    <xf numFmtId="0" fontId="61" fillId="0" borderId="51" xfId="0" applyFont="1" applyFill="1" applyBorder="1" applyAlignment="1">
      <alignment horizontal="center" vertical="center"/>
    </xf>
    <xf numFmtId="0" fontId="60" fillId="0" borderId="50" xfId="0" applyFont="1" applyFill="1" applyBorder="1" applyAlignment="1">
      <alignment horizontal="center" vertical="center"/>
    </xf>
    <xf numFmtId="0" fontId="61" fillId="0" borderId="77" xfId="0" applyFont="1" applyFill="1" applyBorder="1" applyAlignment="1">
      <alignment horizontal="center" vertical="center"/>
    </xf>
    <xf numFmtId="0" fontId="42" fillId="0" borderId="50" xfId="0" applyFont="1" applyFill="1" applyBorder="1" applyAlignment="1">
      <alignment horizontal="center" vertical="center"/>
    </xf>
    <xf numFmtId="0" fontId="60" fillId="0" borderId="77" xfId="0" applyFont="1" applyFill="1" applyBorder="1" applyAlignment="1">
      <alignment horizontal="center" vertical="center"/>
    </xf>
    <xf numFmtId="0" fontId="60" fillId="0" borderId="51" xfId="0" applyFont="1" applyFill="1" applyBorder="1" applyAlignment="1">
      <alignment horizontal="center" vertical="center"/>
    </xf>
    <xf numFmtId="0" fontId="42" fillId="0" borderId="51" xfId="0" applyFont="1" applyFill="1" applyBorder="1" applyAlignment="1">
      <alignment horizontal="center" vertical="center"/>
    </xf>
    <xf numFmtId="0" fontId="42" fillId="0" borderId="77" xfId="0" applyFont="1" applyFill="1" applyBorder="1" applyAlignment="1">
      <alignment horizontal="center" vertical="center" wrapText="1"/>
    </xf>
    <xf numFmtId="0" fontId="42" fillId="0" borderId="50" xfId="0" applyFont="1" applyFill="1" applyBorder="1" applyAlignment="1">
      <alignment horizontal="center" vertical="center" wrapText="1"/>
    </xf>
    <xf numFmtId="0" fontId="42" fillId="0" borderId="51" xfId="0" applyFont="1" applyFill="1" applyBorder="1" applyAlignment="1">
      <alignment horizontal="center" vertical="center" wrapText="1"/>
    </xf>
    <xf numFmtId="1" fontId="57" fillId="0" borderId="51" xfId="0" applyNumberFormat="1" applyFont="1" applyFill="1" applyBorder="1" applyAlignment="1">
      <alignment horizontal="center" vertical="center"/>
    </xf>
    <xf numFmtId="0" fontId="60" fillId="0" borderId="51" xfId="0" applyFont="1" applyFill="1" applyBorder="1" applyAlignment="1" applyProtection="1">
      <alignment horizontal="center" vertical="center"/>
    </xf>
    <xf numFmtId="0" fontId="60" fillId="0" borderId="50" xfId="0" applyFont="1" applyFill="1" applyBorder="1" applyAlignment="1" applyProtection="1">
      <alignment horizontal="center" vertical="center"/>
    </xf>
    <xf numFmtId="1" fontId="42" fillId="0" borderId="50" xfId="0" applyNumberFormat="1" applyFont="1" applyFill="1" applyBorder="1" applyAlignment="1">
      <alignment horizontal="center" vertical="center"/>
    </xf>
    <xf numFmtId="1" fontId="42" fillId="0" borderId="51" xfId="0" applyNumberFormat="1" applyFont="1" applyFill="1" applyBorder="1" applyAlignment="1">
      <alignment horizontal="center" vertical="center"/>
    </xf>
    <xf numFmtId="1" fontId="42" fillId="0" borderId="3" xfId="0" applyNumberFormat="1" applyFont="1" applyFill="1" applyBorder="1" applyAlignment="1">
      <alignment horizontal="center" vertical="center"/>
    </xf>
    <xf numFmtId="1" fontId="61" fillId="0" borderId="77" xfId="0" applyNumberFormat="1" applyFont="1" applyFill="1" applyBorder="1" applyAlignment="1">
      <alignment horizontal="center" vertical="center"/>
    </xf>
    <xf numFmtId="0" fontId="68" fillId="0" borderId="44" xfId="0" applyFont="1" applyFill="1" applyBorder="1" applyAlignment="1">
      <alignment horizontal="center" vertical="center" wrapText="1"/>
    </xf>
    <xf numFmtId="1" fontId="42" fillId="0" borderId="77" xfId="0" applyNumberFormat="1" applyFont="1" applyFill="1" applyBorder="1" applyAlignment="1">
      <alignment horizontal="center" vertical="center"/>
    </xf>
    <xf numFmtId="0" fontId="68" fillId="0" borderId="50" xfId="0" applyFont="1" applyFill="1" applyBorder="1" applyAlignment="1">
      <alignment horizontal="center" vertical="center" wrapText="1"/>
    </xf>
    <xf numFmtId="0" fontId="65" fillId="0" borderId="50" xfId="0" applyFont="1" applyFill="1" applyBorder="1" applyAlignment="1">
      <alignment horizontal="center" vertical="center" wrapText="1"/>
    </xf>
    <xf numFmtId="1" fontId="42" fillId="0" borderId="50" xfId="3" applyNumberFormat="1" applyFont="1" applyFill="1" applyBorder="1" applyAlignment="1">
      <alignment horizontal="center" vertical="center"/>
    </xf>
    <xf numFmtId="1" fontId="42" fillId="0" borderId="51" xfId="3" applyNumberFormat="1" applyFont="1" applyFill="1" applyBorder="1" applyAlignment="1">
      <alignment horizontal="center" vertical="center"/>
    </xf>
    <xf numFmtId="1" fontId="61" fillId="0" borderId="77" xfId="2" applyNumberFormat="1" applyFont="1" applyFill="1" applyBorder="1" applyAlignment="1">
      <alignment horizontal="center" vertical="center"/>
    </xf>
    <xf numFmtId="1" fontId="61" fillId="0" borderId="50" xfId="2" applyNumberFormat="1" applyFont="1" applyFill="1" applyBorder="1" applyAlignment="1">
      <alignment horizontal="center" vertical="center"/>
    </xf>
    <xf numFmtId="1" fontId="60" fillId="0" borderId="8" xfId="0" applyNumberFormat="1" applyFont="1" applyFill="1" applyBorder="1" applyAlignment="1">
      <alignment horizontal="center" vertical="center"/>
    </xf>
    <xf numFmtId="1" fontId="60" fillId="0" borderId="3" xfId="0" applyNumberFormat="1" applyFont="1" applyFill="1" applyBorder="1" applyAlignment="1">
      <alignment horizontal="center" vertical="center"/>
    </xf>
    <xf numFmtId="1" fontId="60" fillId="0" borderId="44" xfId="0" applyNumberFormat="1" applyFont="1" applyFill="1" applyBorder="1" applyAlignment="1">
      <alignment horizontal="center" vertical="center"/>
    </xf>
    <xf numFmtId="1" fontId="63" fillId="0" borderId="8" xfId="0" applyNumberFormat="1" applyFont="1" applyFill="1" applyBorder="1" applyAlignment="1">
      <alignment horizontal="center" vertical="center"/>
    </xf>
    <xf numFmtId="0" fontId="63" fillId="0" borderId="50" xfId="0" applyFont="1" applyFill="1" applyBorder="1" applyAlignment="1">
      <alignment horizontal="center" vertical="center"/>
    </xf>
    <xf numFmtId="1" fontId="61" fillId="0" borderId="50" xfId="2" applyNumberFormat="1" applyFont="1" applyFill="1" applyBorder="1" applyAlignment="1" applyProtection="1">
      <alignment horizontal="center" vertical="center"/>
    </xf>
    <xf numFmtId="44" fontId="47" fillId="2" borderId="52" xfId="267" applyFont="1" applyFill="1" applyBorder="1" applyAlignment="1">
      <alignment horizontal="center"/>
    </xf>
    <xf numFmtId="44" fontId="47" fillId="2" borderId="52" xfId="267" applyFont="1" applyFill="1" applyBorder="1"/>
    <xf numFmtId="0" fontId="47" fillId="2" borderId="52" xfId="0" applyFont="1" applyFill="1" applyBorder="1"/>
    <xf numFmtId="0" fontId="47" fillId="2" borderId="52" xfId="0" applyFont="1" applyFill="1" applyBorder="1" applyAlignment="1">
      <alignment horizontal="center"/>
    </xf>
    <xf numFmtId="44" fontId="45" fillId="3" borderId="52" xfId="267" applyFont="1" applyFill="1" applyBorder="1"/>
    <xf numFmtId="0" fontId="57" fillId="5" borderId="9" xfId="0" applyFont="1" applyFill="1" applyBorder="1" applyAlignment="1">
      <alignment vertical="center"/>
    </xf>
    <xf numFmtId="0" fontId="57" fillId="5" borderId="1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8" fillId="0" borderId="44" xfId="0" applyFont="1" applyFill="1" applyBorder="1"/>
    <xf numFmtId="49" fontId="42" fillId="0" borderId="37" xfId="267" applyNumberFormat="1" applyFont="1" applyFill="1" applyBorder="1" applyAlignment="1">
      <alignment horizontal="center" vertical="center"/>
    </xf>
    <xf numFmtId="49" fontId="42" fillId="0" borderId="36" xfId="267" applyNumberFormat="1" applyFont="1" applyFill="1" applyBorder="1" applyAlignment="1">
      <alignment horizontal="center" vertical="center"/>
    </xf>
    <xf numFmtId="0" fontId="42" fillId="0" borderId="0" xfId="0" applyFont="1" applyFill="1" applyAlignment="1"/>
    <xf numFmtId="0" fontId="42" fillId="0" borderId="0" xfId="0" applyFont="1" applyFill="1" applyAlignment="1">
      <alignment horizontal="center"/>
    </xf>
    <xf numFmtId="0" fontId="42" fillId="0" borderId="29" xfId="0" applyFont="1" applyFill="1" applyBorder="1" applyAlignment="1">
      <alignment horizontal="left" vertical="top"/>
    </xf>
    <xf numFmtId="0" fontId="42" fillId="0" borderId="7" xfId="0" applyFont="1" applyFill="1" applyBorder="1" applyAlignment="1">
      <alignment horizontal="left" vertical="top"/>
    </xf>
    <xf numFmtId="0" fontId="42" fillId="0" borderId="63" xfId="0" applyFont="1" applyFill="1" applyBorder="1" applyAlignment="1">
      <alignment horizontal="center" vertical="top"/>
    </xf>
    <xf numFmtId="44" fontId="61" fillId="0" borderId="41" xfId="267" applyFont="1" applyFill="1" applyBorder="1" applyAlignment="1">
      <alignment vertical="center"/>
    </xf>
    <xf numFmtId="49" fontId="61" fillId="0" borderId="41" xfId="267" applyNumberFormat="1" applyFont="1" applyFill="1" applyBorder="1" applyAlignment="1">
      <alignment vertical="center"/>
    </xf>
    <xf numFmtId="1" fontId="61" fillId="0" borderId="20" xfId="267" applyNumberFormat="1" applyFont="1" applyFill="1" applyBorder="1" applyAlignment="1">
      <alignment horizontal="center" vertical="center"/>
    </xf>
    <xf numFmtId="1" fontId="61" fillId="0" borderId="62" xfId="267" applyNumberFormat="1" applyFont="1" applyFill="1" applyBorder="1" applyAlignment="1">
      <alignment horizontal="center" vertical="center"/>
    </xf>
    <xf numFmtId="1" fontId="61" fillId="0" borderId="43" xfId="267" applyNumberFormat="1" applyFont="1" applyFill="1" applyBorder="1" applyAlignment="1">
      <alignment horizontal="center" vertical="center"/>
    </xf>
    <xf numFmtId="49" fontId="42" fillId="0" borderId="57" xfId="267" applyNumberFormat="1" applyFont="1" applyFill="1" applyBorder="1" applyAlignment="1">
      <alignment horizontal="left" vertical="center"/>
    </xf>
    <xf numFmtId="44" fontId="42" fillId="0" borderId="57" xfId="267" applyFont="1" applyFill="1" applyBorder="1" applyAlignment="1">
      <alignment horizontal="left" vertical="center"/>
    </xf>
    <xf numFmtId="1" fontId="42" fillId="0" borderId="60" xfId="267" applyNumberFormat="1" applyFont="1" applyFill="1" applyBorder="1" applyAlignment="1">
      <alignment horizontal="center" vertical="center"/>
    </xf>
    <xf numFmtId="1" fontId="42" fillId="0" borderId="46" xfId="267" applyNumberFormat="1" applyFont="1" applyFill="1" applyBorder="1" applyAlignment="1">
      <alignment horizontal="center" vertical="center"/>
    </xf>
    <xf numFmtId="1" fontId="42" fillId="0" borderId="59" xfId="267" applyNumberFormat="1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vertical="center" wrapText="1"/>
    </xf>
    <xf numFmtId="0" fontId="42" fillId="0" borderId="56" xfId="267" applyNumberFormat="1" applyFont="1" applyFill="1" applyBorder="1" applyAlignment="1">
      <alignment horizontal="left" vertical="center"/>
    </xf>
    <xf numFmtId="0" fontId="42" fillId="0" borderId="23" xfId="0" applyFont="1" applyFill="1" applyBorder="1" applyAlignment="1">
      <alignment horizontal="center" vertical="top"/>
    </xf>
    <xf numFmtId="1" fontId="42" fillId="0" borderId="50" xfId="267" applyNumberFormat="1" applyFont="1" applyFill="1" applyBorder="1" applyAlignment="1">
      <alignment horizontal="center" vertical="center"/>
    </xf>
    <xf numFmtId="0" fontId="42" fillId="0" borderId="50" xfId="0" applyFont="1" applyFill="1" applyBorder="1" applyAlignment="1">
      <alignment horizontal="left" vertical="center" wrapText="1"/>
    </xf>
    <xf numFmtId="0" fontId="42" fillId="0" borderId="51" xfId="0" applyFont="1" applyFill="1" applyBorder="1" applyAlignment="1">
      <alignment horizontal="left" vertical="center" wrapText="1"/>
    </xf>
    <xf numFmtId="0" fontId="42" fillId="0" borderId="50" xfId="0" applyFont="1" applyFill="1" applyBorder="1" applyAlignment="1">
      <alignment vertical="top"/>
    </xf>
    <xf numFmtId="0" fontId="42" fillId="0" borderId="51" xfId="0" applyFont="1" applyFill="1" applyBorder="1" applyAlignment="1">
      <alignment vertical="top"/>
    </xf>
    <xf numFmtId="49" fontId="57" fillId="0" borderId="13" xfId="0" applyNumberFormat="1" applyFont="1" applyFill="1" applyBorder="1" applyAlignment="1">
      <alignment vertical="center"/>
    </xf>
    <xf numFmtId="49" fontId="61" fillId="0" borderId="13" xfId="0" applyNumberFormat="1" applyFont="1" applyFill="1" applyBorder="1" applyAlignment="1">
      <alignment vertical="center"/>
    </xf>
    <xf numFmtId="49" fontId="42" fillId="0" borderId="9" xfId="1" applyNumberFormat="1" applyFont="1" applyFill="1" applyBorder="1" applyAlignment="1">
      <alignment vertical="center"/>
    </xf>
    <xf numFmtId="49" fontId="42" fillId="0" borderId="17" xfId="1" applyNumberFormat="1" applyFont="1" applyFill="1" applyBorder="1" applyAlignment="1">
      <alignment vertical="center"/>
    </xf>
    <xf numFmtId="49" fontId="42" fillId="0" borderId="13" xfId="1" applyNumberFormat="1" applyFont="1" applyFill="1" applyBorder="1" applyAlignment="1">
      <alignment vertical="center"/>
    </xf>
    <xf numFmtId="49" fontId="42" fillId="0" borderId="17" xfId="1" applyNumberFormat="1" applyFont="1" applyFill="1" applyBorder="1" applyAlignment="1" applyProtection="1">
      <alignment vertical="center"/>
    </xf>
    <xf numFmtId="49" fontId="42" fillId="0" borderId="13" xfId="1" applyNumberFormat="1" applyFont="1" applyFill="1" applyBorder="1" applyAlignment="1" applyProtection="1">
      <alignment vertical="center"/>
    </xf>
    <xf numFmtId="49" fontId="57" fillId="0" borderId="17" xfId="0" quotePrefix="1" applyNumberFormat="1" applyFont="1" applyFill="1" applyBorder="1" applyAlignment="1">
      <alignment vertical="center"/>
    </xf>
    <xf numFmtId="49" fontId="21" fillId="0" borderId="0" xfId="267" applyNumberFormat="1" applyFont="1" applyFill="1" applyBorder="1" applyAlignment="1">
      <alignment vertical="center"/>
    </xf>
    <xf numFmtId="49" fontId="4" fillId="0" borderId="0" xfId="0" applyNumberFormat="1" applyFont="1" applyFill="1" applyAlignment="1">
      <alignment vertical="center"/>
    </xf>
    <xf numFmtId="49" fontId="42" fillId="0" borderId="17" xfId="0" applyNumberFormat="1" applyFont="1" applyFill="1" applyBorder="1" applyAlignment="1">
      <alignment vertical="top"/>
    </xf>
    <xf numFmtId="49" fontId="42" fillId="0" borderId="13" xfId="0" applyNumberFormat="1" applyFont="1" applyFill="1" applyBorder="1" applyAlignment="1">
      <alignment vertical="top"/>
    </xf>
    <xf numFmtId="0" fontId="4" fillId="0" borderId="50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center" vertical="center"/>
    </xf>
    <xf numFmtId="0" fontId="12" fillId="0" borderId="50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horizontal="center" vertical="center"/>
    </xf>
    <xf numFmtId="0" fontId="57" fillId="0" borderId="78" xfId="0" applyFont="1" applyFill="1" applyBorder="1" applyAlignment="1">
      <alignment horizontal="center" vertical="center"/>
    </xf>
    <xf numFmtId="0" fontId="42" fillId="0" borderId="78" xfId="0" applyFont="1" applyFill="1" applyBorder="1" applyAlignment="1">
      <alignment horizontal="center" vertical="center"/>
    </xf>
    <xf numFmtId="0" fontId="4" fillId="0" borderId="78" xfId="0" applyFont="1" applyFill="1" applyBorder="1" applyAlignment="1">
      <alignment horizontal="center" vertical="center"/>
    </xf>
    <xf numFmtId="0" fontId="57" fillId="0" borderId="14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 vertical="center"/>
    </xf>
    <xf numFmtId="49" fontId="61" fillId="3" borderId="37" xfId="0" applyNumberFormat="1" applyFont="1" applyFill="1" applyBorder="1" applyAlignment="1">
      <alignment vertical="center"/>
    </xf>
    <xf numFmtId="44" fontId="59" fillId="3" borderId="17" xfId="267" applyFont="1" applyFill="1" applyBorder="1" applyAlignment="1">
      <alignment horizontal="center"/>
    </xf>
    <xf numFmtId="0" fontId="61" fillId="3" borderId="37" xfId="0" applyFont="1" applyFill="1" applyBorder="1" applyAlignment="1">
      <alignment vertical="center"/>
    </xf>
    <xf numFmtId="44" fontId="57" fillId="3" borderId="17" xfId="267" applyFont="1" applyFill="1" applyBorder="1" applyAlignment="1"/>
    <xf numFmtId="44" fontId="59" fillId="3" borderId="13" xfId="267" applyFont="1" applyFill="1" applyBorder="1" applyAlignment="1">
      <alignment horizontal="center"/>
    </xf>
    <xf numFmtId="0" fontId="61" fillId="3" borderId="41" xfId="0" applyFont="1" applyFill="1" applyBorder="1" applyAlignment="1">
      <alignment vertical="center"/>
    </xf>
    <xf numFmtId="44" fontId="57" fillId="3" borderId="13" xfId="267" applyFont="1" applyFill="1" applyBorder="1" applyAlignment="1"/>
    <xf numFmtId="49" fontId="61" fillId="3" borderId="41" xfId="0" applyNumberFormat="1" applyFont="1" applyFill="1" applyBorder="1" applyAlignment="1">
      <alignment vertical="center"/>
    </xf>
    <xf numFmtId="0" fontId="43" fillId="0" borderId="0" xfId="0" applyFont="1"/>
    <xf numFmtId="0" fontId="42" fillId="0" borderId="37" xfId="267" applyNumberFormat="1" applyFont="1" applyFill="1" applyBorder="1" applyAlignment="1">
      <alignment vertical="center"/>
    </xf>
    <xf numFmtId="44" fontId="42" fillId="0" borderId="41" xfId="267" applyFont="1" applyFill="1" applyBorder="1" applyAlignment="1">
      <alignment vertical="center"/>
    </xf>
    <xf numFmtId="49" fontId="42" fillId="0" borderId="41" xfId="267" applyNumberFormat="1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top" wrapText="1"/>
    </xf>
    <xf numFmtId="0" fontId="61" fillId="0" borderId="13" xfId="0" applyFont="1" applyFill="1" applyBorder="1" applyAlignment="1">
      <alignment horizontal="center" vertical="top" wrapText="1"/>
    </xf>
    <xf numFmtId="0" fontId="21" fillId="0" borderId="0" xfId="0" applyFont="1" applyFill="1" applyBorder="1" applyAlignment="1">
      <alignment horizontal="left" vertical="center" wrapText="1"/>
    </xf>
    <xf numFmtId="0" fontId="49" fillId="6" borderId="76" xfId="0" applyFont="1" applyFill="1" applyBorder="1" applyAlignment="1">
      <alignment horizontal="center" vertical="center" wrapText="1"/>
    </xf>
    <xf numFmtId="0" fontId="47" fillId="6" borderId="73" xfId="0" applyFont="1" applyFill="1" applyBorder="1" applyAlignment="1">
      <alignment horizontal="center" wrapText="1"/>
    </xf>
    <xf numFmtId="0" fontId="11" fillId="0" borderId="47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wrapText="1"/>
    </xf>
    <xf numFmtId="0" fontId="48" fillId="0" borderId="48" xfId="0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42" fillId="0" borderId="1" xfId="0" applyFont="1" applyFill="1" applyBorder="1" applyAlignment="1">
      <alignment horizontal="center" vertical="center"/>
    </xf>
    <xf numFmtId="0" fontId="42" fillId="0" borderId="29" xfId="0" applyFont="1" applyFill="1" applyBorder="1" applyAlignment="1">
      <alignment horizontal="center" vertical="center"/>
    </xf>
    <xf numFmtId="1" fontId="61" fillId="0" borderId="46" xfId="0" applyNumberFormat="1" applyFont="1" applyFill="1" applyBorder="1" applyAlignment="1">
      <alignment horizontal="center" vertical="center"/>
    </xf>
    <xf numFmtId="0" fontId="61" fillId="0" borderId="37" xfId="0" applyFont="1" applyFill="1" applyBorder="1" applyAlignment="1">
      <alignment horizontal="left" vertical="center"/>
    </xf>
    <xf numFmtId="0" fontId="61" fillId="0" borderId="37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53" xfId="0" applyFont="1" applyFill="1" applyBorder="1" applyAlignment="1">
      <alignment horizontal="center" vertical="center"/>
    </xf>
    <xf numFmtId="0" fontId="61" fillId="0" borderId="57" xfId="0" applyFont="1" applyFill="1" applyBorder="1" applyAlignment="1">
      <alignment vertical="center"/>
    </xf>
    <xf numFmtId="0" fontId="57" fillId="0" borderId="57" xfId="0" applyFont="1" applyFill="1" applyBorder="1" applyAlignment="1"/>
    <xf numFmtId="0" fontId="61" fillId="0" borderId="57" xfId="0" applyFont="1" applyFill="1" applyBorder="1" applyAlignment="1">
      <alignment horizontal="center" vertical="center"/>
    </xf>
    <xf numFmtId="0" fontId="61" fillId="0" borderId="60" xfId="0" applyFont="1" applyFill="1" applyBorder="1" applyAlignment="1">
      <alignment horizontal="center" vertical="center"/>
    </xf>
    <xf numFmtId="0" fontId="61" fillId="0" borderId="46" xfId="0" applyFont="1" applyFill="1" applyBorder="1" applyAlignment="1">
      <alignment horizontal="center" vertical="center"/>
    </xf>
    <xf numFmtId="0" fontId="61" fillId="0" borderId="57" xfId="0" applyFont="1" applyFill="1" applyBorder="1" applyAlignment="1">
      <alignment horizontal="left" vertical="center"/>
    </xf>
    <xf numFmtId="0" fontId="38" fillId="0" borderId="10" xfId="0" applyFont="1" applyFill="1" applyBorder="1"/>
    <xf numFmtId="0" fontId="38" fillId="0" borderId="78" xfId="0" applyFont="1" applyFill="1" applyBorder="1"/>
    <xf numFmtId="0" fontId="61" fillId="0" borderId="78" xfId="0" applyFont="1" applyFill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49" fontId="42" fillId="2" borderId="36" xfId="267" applyNumberFormat="1" applyFont="1" applyFill="1" applyBorder="1" applyAlignment="1">
      <alignment vertical="center"/>
    </xf>
    <xf numFmtId="49" fontId="42" fillId="2" borderId="37" xfId="267" applyNumberFormat="1" applyFont="1" applyFill="1" applyBorder="1" applyAlignment="1">
      <alignment vertical="center"/>
    </xf>
    <xf numFmtId="0" fontId="42" fillId="0" borderId="29" xfId="0" applyFont="1" applyFill="1" applyBorder="1" applyAlignment="1">
      <alignment horizontal="center" vertical="top"/>
    </xf>
    <xf numFmtId="1" fontId="42" fillId="0" borderId="78" xfId="0" applyNumberFormat="1" applyFont="1" applyFill="1" applyBorder="1" applyAlignment="1">
      <alignment horizontal="center" vertical="center" wrapText="1"/>
    </xf>
    <xf numFmtId="44" fontId="58" fillId="0" borderId="1" xfId="267" applyFont="1" applyFill="1" applyBorder="1" applyAlignment="1">
      <alignment horizontal="left" vertical="center"/>
    </xf>
    <xf numFmtId="44" fontId="42" fillId="0" borderId="57" xfId="267" applyFont="1" applyFill="1" applyBorder="1" applyAlignment="1">
      <alignment vertical="center"/>
    </xf>
    <xf numFmtId="49" fontId="42" fillId="0" borderId="57" xfId="267" applyNumberFormat="1" applyFont="1" applyFill="1" applyBorder="1" applyAlignment="1">
      <alignment vertical="center"/>
    </xf>
    <xf numFmtId="44" fontId="42" fillId="0" borderId="17" xfId="267" applyFont="1" applyFill="1" applyBorder="1" applyAlignment="1" applyProtection="1">
      <alignment horizontal="left" vertical="center"/>
    </xf>
    <xf numFmtId="0" fontId="42" fillId="0" borderId="17" xfId="1" applyFont="1" applyFill="1" applyBorder="1" applyAlignment="1" applyProtection="1">
      <alignment horizontal="left" vertical="center"/>
    </xf>
    <xf numFmtId="0" fontId="42" fillId="0" borderId="13" xfId="1" applyFont="1" applyFill="1" applyBorder="1" applyAlignment="1" applyProtection="1">
      <alignment horizontal="left" vertical="center"/>
    </xf>
    <xf numFmtId="44" fontId="42" fillId="0" borderId="29" xfId="267" applyFont="1" applyFill="1" applyBorder="1" applyAlignment="1">
      <alignment horizontal="left" vertical="center"/>
    </xf>
    <xf numFmtId="44" fontId="42" fillId="0" borderId="13" xfId="267" applyFont="1" applyFill="1" applyBorder="1" applyAlignment="1"/>
    <xf numFmtId="0" fontId="61" fillId="0" borderId="13" xfId="0" applyFont="1" applyFill="1" applyBorder="1" applyAlignment="1">
      <alignment horizontal="left"/>
    </xf>
    <xf numFmtId="0" fontId="57" fillId="0" borderId="13" xfId="0" applyFont="1" applyFill="1" applyBorder="1" applyAlignment="1">
      <alignment horizontal="left"/>
    </xf>
    <xf numFmtId="0" fontId="42" fillId="0" borderId="13" xfId="0" applyFont="1" applyFill="1" applyBorder="1" applyAlignment="1">
      <alignment horizontal="left"/>
    </xf>
    <xf numFmtId="0" fontId="57" fillId="0" borderId="0" xfId="0" applyFont="1" applyFill="1" applyBorder="1" applyAlignment="1"/>
    <xf numFmtId="0" fontId="57" fillId="0" borderId="0" xfId="0" applyFont="1" applyFill="1" applyBorder="1"/>
    <xf numFmtId="0" fontId="57" fillId="0" borderId="3" xfId="0" applyFont="1" applyFill="1" applyBorder="1" applyAlignment="1"/>
    <xf numFmtId="0" fontId="57" fillId="0" borderId="2" xfId="0" applyFont="1" applyFill="1" applyBorder="1" applyAlignment="1"/>
    <xf numFmtId="0" fontId="57" fillId="0" borderId="29" xfId="0" applyFont="1" applyFill="1" applyBorder="1"/>
    <xf numFmtId="0" fontId="57" fillId="0" borderId="1" xfId="0" applyFont="1" applyFill="1" applyBorder="1" applyAlignment="1">
      <alignment horizontal="center"/>
    </xf>
    <xf numFmtId="0" fontId="57" fillId="0" borderId="29" xfId="0" applyFont="1" applyFill="1" applyBorder="1" applyAlignment="1">
      <alignment horizontal="center"/>
    </xf>
    <xf numFmtId="44" fontId="58" fillId="3" borderId="9" xfId="267" applyFont="1" applyFill="1" applyBorder="1" applyAlignment="1">
      <alignment horizontal="left" vertical="center"/>
    </xf>
    <xf numFmtId="44" fontId="42" fillId="3" borderId="17" xfId="267" applyFont="1" applyFill="1" applyBorder="1" applyAlignment="1">
      <alignment horizontal="left" vertical="center"/>
    </xf>
    <xf numFmtId="44" fontId="42" fillId="3" borderId="13" xfId="267" applyFont="1" applyFill="1" applyBorder="1" applyAlignment="1">
      <alignment horizontal="left" vertical="center"/>
    </xf>
    <xf numFmtId="1" fontId="59" fillId="0" borderId="13" xfId="0" applyNumberFormat="1" applyFont="1" applyFill="1" applyBorder="1" applyAlignment="1">
      <alignment horizontal="center" vertical="center"/>
    </xf>
    <xf numFmtId="0" fontId="61" fillId="0" borderId="38" xfId="0" applyFont="1" applyFill="1" applyBorder="1" applyAlignment="1">
      <alignment horizontal="center" vertical="center"/>
    </xf>
    <xf numFmtId="0" fontId="61" fillId="0" borderId="37" xfId="0" applyFont="1" applyFill="1" applyBorder="1" applyAlignment="1">
      <alignment horizontal="center" vertical="top"/>
    </xf>
    <xf numFmtId="0" fontId="12" fillId="0" borderId="52" xfId="0" applyFont="1" applyFill="1" applyBorder="1" applyAlignment="1"/>
    <xf numFmtId="0" fontId="12" fillId="0" borderId="72" xfId="0" applyFont="1" applyFill="1" applyBorder="1" applyAlignment="1"/>
    <xf numFmtId="44" fontId="57" fillId="3" borderId="17" xfId="267" applyFont="1" applyFill="1" applyBorder="1" applyAlignment="1">
      <alignment horizontal="left" vertical="center"/>
    </xf>
    <xf numFmtId="44" fontId="57" fillId="0" borderId="17" xfId="267" applyFont="1" applyFill="1" applyBorder="1" applyAlignment="1">
      <alignment horizontal="left" vertical="center"/>
    </xf>
    <xf numFmtId="44" fontId="57" fillId="0" borderId="13" xfId="267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center" vertical="center"/>
    </xf>
    <xf numFmtId="0" fontId="57" fillId="0" borderId="78" xfId="0" applyFont="1" applyFill="1" applyBorder="1" applyAlignment="1">
      <alignment vertical="center"/>
    </xf>
    <xf numFmtId="0" fontId="42" fillId="0" borderId="78" xfId="0" applyFont="1" applyFill="1" applyBorder="1" applyAlignment="1">
      <alignment vertical="center"/>
    </xf>
    <xf numFmtId="0" fontId="42" fillId="0" borderId="0" xfId="0" applyFont="1" applyFill="1" applyBorder="1" applyAlignment="1">
      <alignment vertical="center"/>
    </xf>
    <xf numFmtId="0" fontId="12" fillId="0" borderId="78" xfId="0" applyFont="1" applyFill="1" applyBorder="1" applyAlignment="1">
      <alignment horizontal="center" vertical="center"/>
    </xf>
    <xf numFmtId="0" fontId="57" fillId="0" borderId="49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vertical="top"/>
    </xf>
    <xf numFmtId="0" fontId="57" fillId="0" borderId="75" xfId="0" applyFont="1" applyFill="1" applyBorder="1"/>
    <xf numFmtId="0" fontId="42" fillId="0" borderId="2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49" xfId="0" applyFont="1" applyFill="1" applyBorder="1" applyAlignment="1">
      <alignment horizontal="center" vertical="center" wrapText="1"/>
    </xf>
    <xf numFmtId="49" fontId="42" fillId="0" borderId="0" xfId="267" applyNumberFormat="1" applyFont="1" applyFill="1" applyBorder="1" applyAlignment="1">
      <alignment vertical="center"/>
    </xf>
    <xf numFmtId="1" fontId="42" fillId="0" borderId="0" xfId="267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/>
    <xf numFmtId="1" fontId="42" fillId="3" borderId="53" xfId="267" applyNumberFormat="1" applyFont="1" applyFill="1" applyBorder="1" applyAlignment="1">
      <alignment horizontal="center" vertical="center"/>
    </xf>
    <xf numFmtId="1" fontId="57" fillId="3" borderId="53" xfId="0" applyNumberFormat="1" applyFont="1" applyFill="1" applyBorder="1" applyAlignment="1">
      <alignment horizontal="center" vertical="center"/>
    </xf>
    <xf numFmtId="0" fontId="57" fillId="0" borderId="14" xfId="0" applyFont="1" applyFill="1" applyBorder="1" applyAlignment="1">
      <alignment vertical="center"/>
    </xf>
    <xf numFmtId="0" fontId="58" fillId="3" borderId="9" xfId="0" applyFont="1" applyFill="1" applyBorder="1" applyAlignment="1">
      <alignment horizontal="center"/>
    </xf>
    <xf numFmtId="0" fontId="38" fillId="3" borderId="0" xfId="0" applyFont="1" applyFill="1" applyAlignment="1">
      <alignment horizontal="center"/>
    </xf>
    <xf numFmtId="0" fontId="38" fillId="3" borderId="52" xfId="0" applyFont="1" applyFill="1" applyBorder="1" applyAlignment="1">
      <alignment horizontal="center"/>
    </xf>
    <xf numFmtId="0" fontId="0" fillId="3" borderId="0" xfId="0" applyFill="1"/>
    <xf numFmtId="0" fontId="38" fillId="3" borderId="0" xfId="0" applyFont="1" applyFill="1"/>
    <xf numFmtId="0" fontId="58" fillId="3" borderId="17" xfId="0" applyFont="1" applyFill="1" applyBorder="1" applyAlignment="1">
      <alignment horizontal="center"/>
    </xf>
    <xf numFmtId="0" fontId="73" fillId="0" borderId="9" xfId="0" applyFont="1" applyFill="1" applyBorder="1" applyAlignment="1">
      <alignment horizontal="center"/>
    </xf>
    <xf numFmtId="0" fontId="73" fillId="0" borderId="17" xfId="0" applyFont="1" applyFill="1" applyBorder="1" applyAlignment="1">
      <alignment horizontal="center"/>
    </xf>
    <xf numFmtId="0" fontId="73" fillId="0" borderId="13" xfId="0" applyFont="1" applyFill="1" applyBorder="1" applyAlignment="1">
      <alignment horizontal="center"/>
    </xf>
    <xf numFmtId="49" fontId="73" fillId="0" borderId="17" xfId="0" applyNumberFormat="1" applyFont="1" applyFill="1" applyBorder="1" applyAlignment="1">
      <alignment horizontal="center" vertical="center" wrapText="1"/>
    </xf>
    <xf numFmtId="0" fontId="73" fillId="0" borderId="17" xfId="0" applyFont="1" applyFill="1" applyBorder="1" applyAlignment="1">
      <alignment horizontal="center" vertical="center"/>
    </xf>
    <xf numFmtId="0" fontId="73" fillId="0" borderId="13" xfId="0" applyFont="1" applyFill="1" applyBorder="1" applyAlignment="1">
      <alignment horizontal="center" vertical="center"/>
    </xf>
    <xf numFmtId="0" fontId="73" fillId="0" borderId="9" xfId="0" applyFont="1" applyFill="1" applyBorder="1" applyAlignment="1">
      <alignment horizontal="center" vertical="center"/>
    </xf>
    <xf numFmtId="0" fontId="73" fillId="0" borderId="17" xfId="1" applyFont="1" applyFill="1" applyBorder="1" applyAlignment="1" applyProtection="1">
      <alignment horizontal="center" vertical="center"/>
    </xf>
    <xf numFmtId="0" fontId="73" fillId="0" borderId="13" xfId="1" applyFont="1" applyFill="1" applyBorder="1" applyAlignment="1" applyProtection="1">
      <alignment horizontal="center" vertical="center"/>
    </xf>
    <xf numFmtId="0" fontId="73" fillId="0" borderId="17" xfId="0" quotePrefix="1" applyFont="1" applyFill="1" applyBorder="1" applyAlignment="1">
      <alignment horizontal="center" vertical="center"/>
    </xf>
    <xf numFmtId="49" fontId="73" fillId="0" borderId="9" xfId="0" applyNumberFormat="1" applyFont="1" applyFill="1" applyBorder="1" applyAlignment="1">
      <alignment horizontal="center" vertical="center" wrapText="1"/>
    </xf>
    <xf numFmtId="49" fontId="73" fillId="0" borderId="9" xfId="0" applyNumberFormat="1" applyFont="1" applyFill="1" applyBorder="1" applyAlignment="1">
      <alignment horizontal="center" vertical="center"/>
    </xf>
    <xf numFmtId="49" fontId="73" fillId="0" borderId="13" xfId="0" applyNumberFormat="1" applyFont="1" applyFill="1" applyBorder="1" applyAlignment="1">
      <alignment horizontal="center" vertical="center" wrapText="1"/>
    </xf>
    <xf numFmtId="0" fontId="73" fillId="0" borderId="9" xfId="1" applyFont="1" applyFill="1" applyBorder="1" applyAlignment="1">
      <alignment horizontal="center" vertical="center"/>
    </xf>
    <xf numFmtId="0" fontId="65" fillId="0" borderId="17" xfId="0" applyFont="1" applyFill="1" applyBorder="1"/>
    <xf numFmtId="0" fontId="73" fillId="0" borderId="9" xfId="0" quotePrefix="1" applyFont="1" applyFill="1" applyBorder="1" applyAlignment="1">
      <alignment horizontal="center" vertical="center"/>
    </xf>
    <xf numFmtId="0" fontId="73" fillId="0" borderId="13" xfId="0" quotePrefix="1" applyFont="1" applyFill="1" applyBorder="1" applyAlignment="1">
      <alignment horizontal="center" vertical="center"/>
    </xf>
    <xf numFmtId="0" fontId="73" fillId="0" borderId="17" xfId="0" applyFont="1" applyFill="1" applyBorder="1" applyAlignment="1">
      <alignment vertical="center"/>
    </xf>
    <xf numFmtId="0" fontId="73" fillId="0" borderId="13" xfId="0" applyFont="1" applyFill="1" applyBorder="1" applyAlignment="1">
      <alignment vertical="center"/>
    </xf>
    <xf numFmtId="44" fontId="73" fillId="0" borderId="9" xfId="267" applyFont="1" applyFill="1" applyBorder="1" applyAlignment="1">
      <alignment horizontal="center" vertical="center"/>
    </xf>
    <xf numFmtId="44" fontId="73" fillId="0" borderId="17" xfId="267" applyFont="1" applyFill="1" applyBorder="1" applyAlignment="1">
      <alignment horizontal="center" vertical="center"/>
    </xf>
    <xf numFmtId="44" fontId="73" fillId="0" borderId="13" xfId="267" applyFont="1" applyFill="1" applyBorder="1" applyAlignment="1">
      <alignment horizontal="center" vertical="center"/>
    </xf>
    <xf numFmtId="44" fontId="73" fillId="0" borderId="9" xfId="267" applyFont="1" applyFill="1" applyBorder="1" applyAlignment="1">
      <alignment horizontal="center"/>
    </xf>
    <xf numFmtId="0" fontId="73" fillId="0" borderId="13" xfId="0" applyFont="1" applyFill="1" applyBorder="1" applyAlignment="1">
      <alignment horizontal="left" vertical="center"/>
    </xf>
    <xf numFmtId="0" fontId="73" fillId="0" borderId="9" xfId="0" applyFont="1" applyFill="1" applyBorder="1" applyAlignment="1">
      <alignment horizontal="center" vertical="center" wrapText="1"/>
    </xf>
    <xf numFmtId="44" fontId="74" fillId="0" borderId="0" xfId="267" applyFont="1" applyFill="1" applyBorder="1" applyAlignment="1">
      <alignment horizontal="center" vertical="center"/>
    </xf>
    <xf numFmtId="0" fontId="72" fillId="0" borderId="0" xfId="0" applyFont="1" applyFill="1" applyAlignment="1">
      <alignment horizontal="center"/>
    </xf>
    <xf numFmtId="49" fontId="73" fillId="0" borderId="17" xfId="0" applyNumberFormat="1" applyFont="1" applyFill="1" applyBorder="1" applyAlignment="1">
      <alignment horizontal="center" vertical="center"/>
    </xf>
    <xf numFmtId="49" fontId="42" fillId="2" borderId="37" xfId="267" applyNumberFormat="1" applyFont="1" applyFill="1" applyBorder="1" applyAlignment="1">
      <alignment horizontal="left" vertical="center"/>
    </xf>
    <xf numFmtId="0" fontId="57" fillId="0" borderId="49" xfId="0" applyFont="1" applyFill="1" applyBorder="1" applyAlignment="1"/>
    <xf numFmtId="0" fontId="57" fillId="0" borderId="36" xfId="0" applyFont="1" applyFill="1" applyBorder="1" applyAlignment="1">
      <alignment horizontal="left" vertical="center"/>
    </xf>
    <xf numFmtId="49" fontId="42" fillId="0" borderId="9" xfId="0" quotePrefix="1" applyNumberFormat="1" applyFont="1" applyFill="1" applyBorder="1" applyAlignment="1">
      <alignment vertical="center"/>
    </xf>
    <xf numFmtId="0" fontId="57" fillId="0" borderId="8" xfId="0" applyFont="1" applyFill="1" applyBorder="1" applyAlignment="1"/>
    <xf numFmtId="49" fontId="42" fillId="0" borderId="56" xfId="267" applyNumberFormat="1" applyFont="1" applyFill="1" applyBorder="1" applyAlignment="1">
      <alignment vertical="center" wrapText="1"/>
    </xf>
    <xf numFmtId="49" fontId="42" fillId="0" borderId="37" xfId="267" applyNumberFormat="1" applyFont="1" applyFill="1" applyBorder="1" applyAlignment="1">
      <alignment horizontal="center" vertical="top" wrapText="1"/>
    </xf>
    <xf numFmtId="44" fontId="42" fillId="0" borderId="13" xfId="267" applyFont="1" applyFill="1" applyBorder="1" applyAlignment="1" applyProtection="1">
      <alignment horizontal="left" vertical="center"/>
    </xf>
    <xf numFmtId="49" fontId="57" fillId="0" borderId="41" xfId="0" applyNumberFormat="1" applyFont="1" applyFill="1" applyBorder="1" applyAlignment="1">
      <alignment vertical="center"/>
    </xf>
    <xf numFmtId="1" fontId="57" fillId="0" borderId="20" xfId="0" applyNumberFormat="1" applyFont="1" applyFill="1" applyBorder="1" applyAlignment="1">
      <alignment horizontal="center" vertical="center"/>
    </xf>
    <xf numFmtId="1" fontId="57" fillId="0" borderId="62" xfId="0" applyNumberFormat="1" applyFont="1" applyFill="1" applyBorder="1" applyAlignment="1">
      <alignment horizontal="center" vertical="center"/>
    </xf>
    <xf numFmtId="1" fontId="57" fillId="0" borderId="43" xfId="0" applyNumberFormat="1" applyFont="1" applyFill="1" applyBorder="1" applyAlignment="1">
      <alignment horizontal="center" vertical="center"/>
    </xf>
    <xf numFmtId="0" fontId="75" fillId="0" borderId="9" xfId="0" applyFont="1" applyFill="1" applyBorder="1" applyAlignment="1">
      <alignment horizontal="left" vertical="center" wrapText="1"/>
    </xf>
    <xf numFmtId="0" fontId="75" fillId="0" borderId="9" xfId="0" applyFont="1" applyFill="1" applyBorder="1" applyAlignment="1">
      <alignment vertical="center"/>
    </xf>
    <xf numFmtId="0" fontId="75" fillId="0" borderId="17" xfId="0" applyFont="1" applyFill="1" applyBorder="1" applyAlignment="1">
      <alignment vertical="center"/>
    </xf>
    <xf numFmtId="0" fontId="75" fillId="0" borderId="13" xfId="0" applyFont="1" applyFill="1" applyBorder="1" applyAlignment="1">
      <alignment vertical="center"/>
    </xf>
    <xf numFmtId="0" fontId="77" fillId="0" borderId="17" xfId="0" applyFont="1" applyFill="1" applyBorder="1" applyAlignment="1">
      <alignment horizontal="left" vertical="top" wrapText="1"/>
    </xf>
    <xf numFmtId="0" fontId="77" fillId="0" borderId="17" xfId="0" applyFont="1" applyFill="1" applyBorder="1" applyAlignment="1">
      <alignment vertical="center" wrapText="1"/>
    </xf>
    <xf numFmtId="0" fontId="77" fillId="0" borderId="13" xfId="0" applyFont="1" applyFill="1" applyBorder="1" applyAlignment="1">
      <alignment vertical="center" wrapText="1"/>
    </xf>
    <xf numFmtId="0" fontId="77" fillId="0" borderId="9" xfId="0" applyFont="1" applyFill="1" applyBorder="1" applyAlignment="1">
      <alignment vertical="center" wrapText="1"/>
    </xf>
    <xf numFmtId="0" fontId="75" fillId="0" borderId="17" xfId="0" applyFont="1" applyFill="1" applyBorder="1" applyAlignment="1">
      <alignment vertical="center" wrapText="1"/>
    </xf>
    <xf numFmtId="0" fontId="75" fillId="0" borderId="13" xfId="0" applyFont="1" applyFill="1" applyBorder="1" applyAlignment="1">
      <alignment vertical="center" wrapText="1"/>
    </xf>
    <xf numFmtId="44" fontId="78" fillId="0" borderId="9" xfId="267" applyFont="1" applyFill="1" applyBorder="1" applyAlignment="1">
      <alignment vertical="center"/>
    </xf>
    <xf numFmtId="44" fontId="78" fillId="0" borderId="17" xfId="267" applyFont="1" applyFill="1" applyBorder="1" applyAlignment="1">
      <alignment vertical="center"/>
    </xf>
    <xf numFmtId="44" fontId="78" fillId="0" borderId="13" xfId="267" applyFont="1" applyFill="1" applyBorder="1" applyAlignment="1">
      <alignment vertical="center"/>
    </xf>
    <xf numFmtId="0" fontId="76" fillId="0" borderId="9" xfId="0" applyFont="1" applyFill="1" applyBorder="1" applyAlignment="1"/>
    <xf numFmtId="0" fontId="77" fillId="0" borderId="17" xfId="0" applyFont="1" applyFill="1" applyBorder="1" applyAlignment="1">
      <alignment horizontal="left" vertical="center" wrapText="1"/>
    </xf>
    <xf numFmtId="0" fontId="77" fillId="0" borderId="13" xfId="0" applyFont="1" applyFill="1" applyBorder="1" applyAlignment="1">
      <alignment horizontal="left" vertical="center" wrapText="1"/>
    </xf>
    <xf numFmtId="0" fontId="75" fillId="0" borderId="2" xfId="0" applyFont="1" applyFill="1" applyBorder="1" applyAlignment="1">
      <alignment vertical="center" wrapText="1"/>
    </xf>
    <xf numFmtId="0" fontId="76" fillId="0" borderId="0" xfId="0" applyFont="1" applyFill="1" applyBorder="1" applyAlignment="1">
      <alignment wrapText="1"/>
    </xf>
    <xf numFmtId="0" fontId="76" fillId="0" borderId="17" xfId="0" applyFont="1" applyFill="1" applyBorder="1" applyAlignment="1">
      <alignment wrapText="1"/>
    </xf>
    <xf numFmtId="0" fontId="76" fillId="0" borderId="0" xfId="0" applyFont="1" applyFill="1" applyBorder="1" applyAlignment="1">
      <alignment vertical="center" wrapText="1"/>
    </xf>
    <xf numFmtId="0" fontId="76" fillId="0" borderId="17" xfId="0" applyFont="1" applyFill="1" applyBorder="1" applyAlignment="1">
      <alignment horizontal="left" vertical="center" wrapText="1"/>
    </xf>
    <xf numFmtId="0" fontId="76" fillId="0" borderId="49" xfId="0" applyFont="1" applyFill="1" applyBorder="1" applyAlignment="1">
      <alignment vertical="center" wrapText="1"/>
    </xf>
    <xf numFmtId="0" fontId="76" fillId="0" borderId="13" xfId="0" applyFont="1" applyFill="1" applyBorder="1" applyAlignment="1">
      <alignment horizontal="left" vertical="center" wrapText="1"/>
    </xf>
    <xf numFmtId="0" fontId="76" fillId="0" borderId="9" xfId="0" applyFont="1" applyFill="1" applyBorder="1" applyAlignment="1">
      <alignment vertical="center" wrapText="1"/>
    </xf>
    <xf numFmtId="0" fontId="76" fillId="0" borderId="9" xfId="0" applyFont="1" applyFill="1" applyBorder="1" applyAlignment="1">
      <alignment horizontal="left" vertical="center" wrapText="1"/>
    </xf>
    <xf numFmtId="0" fontId="76" fillId="0" borderId="17" xfId="0" applyFont="1" applyFill="1" applyBorder="1" applyAlignment="1">
      <alignment vertical="center" wrapText="1"/>
    </xf>
    <xf numFmtId="0" fontId="76" fillId="0" borderId="13" xfId="0" applyFont="1" applyFill="1" applyBorder="1" applyAlignment="1">
      <alignment vertical="center" wrapText="1"/>
    </xf>
    <xf numFmtId="0" fontId="75" fillId="0" borderId="9" xfId="0" applyFont="1" applyFill="1" applyBorder="1" applyAlignment="1">
      <alignment vertical="center" wrapText="1"/>
    </xf>
    <xf numFmtId="0" fontId="75" fillId="0" borderId="17" xfId="0" applyFont="1" applyFill="1" applyBorder="1" applyAlignment="1">
      <alignment horizontal="left" vertical="center" wrapText="1"/>
    </xf>
    <xf numFmtId="0" fontId="75" fillId="0" borderId="13" xfId="0" applyFont="1" applyFill="1" applyBorder="1" applyAlignment="1">
      <alignment horizontal="left" vertical="center" wrapText="1"/>
    </xf>
    <xf numFmtId="0" fontId="77" fillId="0" borderId="9" xfId="0" applyFont="1" applyFill="1" applyBorder="1" applyAlignment="1">
      <alignment horizontal="left" vertical="center" wrapText="1"/>
    </xf>
    <xf numFmtId="0" fontId="78" fillId="0" borderId="17" xfId="0" applyFont="1" applyFill="1" applyBorder="1" applyAlignment="1">
      <alignment vertical="center" wrapText="1"/>
    </xf>
    <xf numFmtId="0" fontId="78" fillId="0" borderId="17" xfId="0" applyFont="1" applyFill="1" applyBorder="1" applyAlignment="1">
      <alignment horizontal="left" vertical="center" wrapText="1"/>
    </xf>
    <xf numFmtId="0" fontId="78" fillId="0" borderId="13" xfId="0" applyFont="1" applyFill="1" applyBorder="1" applyAlignment="1">
      <alignment vertical="center" wrapText="1"/>
    </xf>
    <xf numFmtId="0" fontId="78" fillId="0" borderId="13" xfId="0" applyFont="1" applyFill="1" applyBorder="1" applyAlignment="1">
      <alignment horizontal="left" vertical="center" wrapText="1"/>
    </xf>
    <xf numFmtId="49" fontId="75" fillId="0" borderId="9" xfId="0" applyNumberFormat="1" applyFont="1" applyFill="1" applyBorder="1" applyAlignment="1">
      <alignment vertical="center" wrapText="1"/>
    </xf>
    <xf numFmtId="49" fontId="75" fillId="0" borderId="9" xfId="0" applyNumberFormat="1" applyFont="1" applyFill="1" applyBorder="1" applyAlignment="1">
      <alignment horizontal="left" vertical="center" wrapText="1"/>
    </xf>
    <xf numFmtId="0" fontId="76" fillId="0" borderId="9" xfId="0" applyFont="1" applyFill="1" applyBorder="1" applyAlignment="1">
      <alignment wrapText="1"/>
    </xf>
    <xf numFmtId="49" fontId="75" fillId="0" borderId="17" xfId="0" applyNumberFormat="1" applyFont="1" applyFill="1" applyBorder="1" applyAlignment="1">
      <alignment vertical="center" wrapText="1"/>
    </xf>
    <xf numFmtId="49" fontId="75" fillId="0" borderId="17" xfId="0" applyNumberFormat="1" applyFont="1" applyFill="1" applyBorder="1" applyAlignment="1">
      <alignment horizontal="left" vertical="center" wrapText="1"/>
    </xf>
    <xf numFmtId="44" fontId="78" fillId="0" borderId="9" xfId="267" applyFont="1" applyFill="1" applyBorder="1" applyAlignment="1">
      <alignment vertical="center" wrapText="1"/>
    </xf>
    <xf numFmtId="44" fontId="78" fillId="0" borderId="1" xfId="267" applyFont="1" applyFill="1" applyBorder="1" applyAlignment="1">
      <alignment vertical="center" wrapText="1"/>
    </xf>
    <xf numFmtId="44" fontId="78" fillId="0" borderId="17" xfId="267" applyFont="1" applyFill="1" applyBorder="1" applyAlignment="1">
      <alignment vertical="center" wrapText="1"/>
    </xf>
    <xf numFmtId="44" fontId="78" fillId="0" borderId="29" xfId="267" applyFont="1" applyFill="1" applyBorder="1" applyAlignment="1">
      <alignment vertical="center" wrapText="1"/>
    </xf>
    <xf numFmtId="44" fontId="78" fillId="0" borderId="13" xfId="267" applyFont="1" applyFill="1" applyBorder="1" applyAlignment="1">
      <alignment vertical="center" wrapText="1"/>
    </xf>
    <xf numFmtId="44" fontId="78" fillId="0" borderId="7" xfId="267" applyFont="1" applyFill="1" applyBorder="1" applyAlignment="1">
      <alignment vertical="center" wrapText="1"/>
    </xf>
    <xf numFmtId="0" fontId="75" fillId="0" borderId="3" xfId="0" applyFont="1" applyFill="1" applyBorder="1" applyAlignment="1">
      <alignment horizontal="left" vertical="center" wrapText="1"/>
    </xf>
    <xf numFmtId="0" fontId="76" fillId="0" borderId="0" xfId="0" applyFont="1" applyFill="1" applyAlignment="1">
      <alignment wrapText="1"/>
    </xf>
    <xf numFmtId="0" fontId="76" fillId="0" borderId="44" xfId="0" applyFont="1" applyFill="1" applyBorder="1" applyAlignment="1">
      <alignment horizontal="left" vertical="center" wrapText="1"/>
    </xf>
    <xf numFmtId="0" fontId="76" fillId="0" borderId="8" xfId="0" applyFont="1" applyFill="1" applyBorder="1" applyAlignment="1">
      <alignment horizontal="left" vertical="center" wrapText="1"/>
    </xf>
    <xf numFmtId="0" fontId="75" fillId="0" borderId="9" xfId="0" applyFont="1" applyFill="1" applyBorder="1" applyAlignment="1">
      <alignment horizontal="center" vertical="center"/>
    </xf>
    <xf numFmtId="0" fontId="76" fillId="0" borderId="17" xfId="0" applyFont="1" applyFill="1" applyBorder="1" applyAlignment="1">
      <alignment horizontal="center"/>
    </xf>
    <xf numFmtId="0" fontId="75" fillId="0" borderId="17" xfId="0" applyFont="1" applyFill="1" applyBorder="1" applyAlignment="1">
      <alignment horizontal="center" vertical="center"/>
    </xf>
    <xf numFmtId="0" fontId="75" fillId="0" borderId="13" xfId="0" applyFont="1" applyFill="1" applyBorder="1" applyAlignment="1">
      <alignment horizontal="center" vertical="center"/>
    </xf>
    <xf numFmtId="0" fontId="77" fillId="0" borderId="9" xfId="0" applyFont="1" applyFill="1" applyBorder="1" applyAlignment="1">
      <alignment horizontal="center" vertical="center"/>
    </xf>
    <xf numFmtId="0" fontId="77" fillId="0" borderId="17" xfId="0" applyFont="1" applyFill="1" applyBorder="1" applyAlignment="1">
      <alignment horizontal="center" vertical="center"/>
    </xf>
    <xf numFmtId="0" fontId="77" fillId="0" borderId="13" xfId="0" applyFont="1" applyFill="1" applyBorder="1" applyAlignment="1">
      <alignment horizontal="center" vertical="center"/>
    </xf>
    <xf numFmtId="0" fontId="76" fillId="0" borderId="17" xfId="0" applyFont="1" applyFill="1" applyBorder="1" applyAlignment="1">
      <alignment horizontal="center" vertical="center"/>
    </xf>
    <xf numFmtId="0" fontId="76" fillId="0" borderId="9" xfId="0" applyFont="1" applyFill="1" applyBorder="1" applyAlignment="1">
      <alignment horizontal="center" vertical="center"/>
    </xf>
    <xf numFmtId="0" fontId="76" fillId="0" borderId="13" xfId="0" applyFont="1" applyFill="1" applyBorder="1" applyAlignment="1">
      <alignment horizontal="center" vertical="center"/>
    </xf>
    <xf numFmtId="49" fontId="77" fillId="0" borderId="9" xfId="0" applyNumberFormat="1" applyFont="1" applyFill="1" applyBorder="1" applyAlignment="1">
      <alignment horizontal="center" vertical="center"/>
    </xf>
    <xf numFmtId="0" fontId="77" fillId="0" borderId="17" xfId="1" applyFont="1" applyFill="1" applyBorder="1" applyAlignment="1" applyProtection="1">
      <alignment horizontal="center" vertical="center"/>
    </xf>
    <xf numFmtId="0" fontId="77" fillId="0" borderId="13" xfId="1" applyFont="1" applyFill="1" applyBorder="1" applyAlignment="1" applyProtection="1">
      <alignment horizontal="center" vertical="center"/>
    </xf>
    <xf numFmtId="49" fontId="75" fillId="0" borderId="9" xfId="0" applyNumberFormat="1" applyFont="1" applyFill="1" applyBorder="1" applyAlignment="1">
      <alignment horizontal="center" vertical="center"/>
    </xf>
    <xf numFmtId="49" fontId="75" fillId="0" borderId="17" xfId="0" applyNumberFormat="1" applyFont="1" applyFill="1" applyBorder="1" applyAlignment="1">
      <alignment horizontal="center" vertical="center"/>
    </xf>
    <xf numFmtId="49" fontId="75" fillId="0" borderId="13" xfId="0" applyNumberFormat="1" applyFont="1" applyFill="1" applyBorder="1" applyAlignment="1">
      <alignment horizontal="center" vertical="center"/>
    </xf>
    <xf numFmtId="0" fontId="77" fillId="0" borderId="17" xfId="0" quotePrefix="1" applyFont="1" applyFill="1" applyBorder="1" applyAlignment="1">
      <alignment horizontal="center" vertical="center"/>
    </xf>
    <xf numFmtId="0" fontId="76" fillId="0" borderId="9" xfId="0" applyFont="1" applyFill="1" applyBorder="1" applyAlignment="1">
      <alignment horizontal="center"/>
    </xf>
    <xf numFmtId="0" fontId="77" fillId="0" borderId="9" xfId="0" applyFont="1" applyFill="1" applyBorder="1" applyAlignment="1">
      <alignment horizontal="center" vertical="center" wrapText="1"/>
    </xf>
    <xf numFmtId="0" fontId="77" fillId="0" borderId="17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5" fillId="0" borderId="17" xfId="0" applyFont="1" applyFill="1" applyBorder="1" applyAlignment="1">
      <alignment horizontal="center" wrapText="1"/>
    </xf>
    <xf numFmtId="0" fontId="75" fillId="0" borderId="17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7" fillId="0" borderId="13" xfId="0" quotePrefix="1" applyFont="1" applyFill="1" applyBorder="1" applyAlignment="1">
      <alignment horizontal="center" vertical="center"/>
    </xf>
    <xf numFmtId="0" fontId="77" fillId="0" borderId="17" xfId="0" applyFont="1" applyFill="1" applyBorder="1" applyAlignment="1">
      <alignment horizontal="center" wrapText="1"/>
    </xf>
    <xf numFmtId="0" fontId="77" fillId="0" borderId="13" xfId="0" applyFont="1" applyFill="1" applyBorder="1" applyAlignment="1">
      <alignment horizontal="center" wrapText="1"/>
    </xf>
    <xf numFmtId="49" fontId="77" fillId="0" borderId="17" xfId="0" applyNumberFormat="1" applyFont="1" applyFill="1" applyBorder="1" applyAlignment="1">
      <alignment horizontal="center" vertical="center"/>
    </xf>
    <xf numFmtId="0" fontId="61" fillId="0" borderId="9" xfId="0" applyFont="1" applyFill="1" applyBorder="1" applyAlignment="1">
      <alignment horizontal="left"/>
    </xf>
    <xf numFmtId="44" fontId="76" fillId="0" borderId="17" xfId="267" applyFont="1" applyFill="1" applyBorder="1" applyAlignment="1">
      <alignment horizontal="center" vertical="center" wrapText="1"/>
    </xf>
    <xf numFmtId="44" fontId="76" fillId="0" borderId="29" xfId="267" applyFont="1" applyFill="1" applyBorder="1" applyAlignment="1">
      <alignment horizontal="center" vertical="center" wrapText="1"/>
    </xf>
    <xf numFmtId="44" fontId="76" fillId="0" borderId="13" xfId="267" applyFont="1" applyFill="1" applyBorder="1" applyAlignment="1">
      <alignment horizontal="center" vertical="center" wrapText="1"/>
    </xf>
    <xf numFmtId="44" fontId="76" fillId="0" borderId="7" xfId="267" applyFont="1" applyFill="1" applyBorder="1" applyAlignment="1">
      <alignment horizontal="center" vertical="center" wrapText="1"/>
    </xf>
    <xf numFmtId="0" fontId="75" fillId="0" borderId="1" xfId="0" applyFont="1" applyFill="1" applyBorder="1" applyAlignment="1">
      <alignment vertical="center" wrapText="1"/>
    </xf>
    <xf numFmtId="0" fontId="75" fillId="0" borderId="29" xfId="0" applyFont="1" applyFill="1" applyBorder="1" applyAlignment="1">
      <alignment vertical="center" wrapText="1"/>
    </xf>
    <xf numFmtId="0" fontId="75" fillId="0" borderId="7" xfId="0" applyFont="1" applyFill="1" applyBorder="1" applyAlignment="1">
      <alignment vertical="center" wrapText="1"/>
    </xf>
    <xf numFmtId="44" fontId="77" fillId="0" borderId="1" xfId="267" applyFont="1" applyFill="1" applyBorder="1" applyAlignment="1">
      <alignment vertical="center" wrapText="1"/>
    </xf>
    <xf numFmtId="44" fontId="77" fillId="0" borderId="17" xfId="267" applyFont="1" applyFill="1" applyBorder="1" applyAlignment="1">
      <alignment vertical="center" wrapText="1"/>
    </xf>
    <xf numFmtId="44" fontId="77" fillId="0" borderId="29" xfId="267" applyFont="1" applyFill="1" applyBorder="1" applyAlignment="1">
      <alignment vertical="center" wrapText="1"/>
    </xf>
    <xf numFmtId="44" fontId="77" fillId="0" borderId="13" xfId="267" applyFont="1" applyFill="1" applyBorder="1" applyAlignment="1">
      <alignment vertical="center" wrapText="1"/>
    </xf>
    <xf numFmtId="44" fontId="77" fillId="0" borderId="7" xfId="267" applyFont="1" applyFill="1" applyBorder="1" applyAlignment="1">
      <alignment vertical="center" wrapText="1"/>
    </xf>
    <xf numFmtId="44" fontId="76" fillId="0" borderId="9" xfId="267" applyFont="1" applyFill="1" applyBorder="1" applyAlignment="1">
      <alignment horizontal="center" vertical="center" wrapText="1"/>
    </xf>
    <xf numFmtId="44" fontId="76" fillId="0" borderId="1" xfId="267" applyFont="1" applyFill="1" applyBorder="1" applyAlignment="1">
      <alignment horizontal="center" vertical="center" wrapText="1"/>
    </xf>
    <xf numFmtId="44" fontId="75" fillId="0" borderId="9" xfId="267" applyFont="1" applyFill="1" applyBorder="1" applyAlignment="1">
      <alignment vertical="center" wrapText="1"/>
    </xf>
    <xf numFmtId="44" fontId="75" fillId="0" borderId="1" xfId="267" applyFont="1" applyFill="1" applyBorder="1" applyAlignment="1">
      <alignment vertical="center" wrapText="1"/>
    </xf>
    <xf numFmtId="44" fontId="76" fillId="0" borderId="17" xfId="267" applyFont="1" applyFill="1" applyBorder="1" applyAlignment="1">
      <alignment wrapText="1"/>
    </xf>
    <xf numFmtId="44" fontId="76" fillId="0" borderId="29" xfId="267" applyFont="1" applyFill="1" applyBorder="1" applyAlignment="1">
      <alignment wrapText="1"/>
    </xf>
    <xf numFmtId="44" fontId="76" fillId="0" borderId="9" xfId="267" applyFont="1" applyFill="1" applyBorder="1" applyAlignment="1">
      <alignment vertical="center" wrapText="1"/>
    </xf>
    <xf numFmtId="44" fontId="76" fillId="0" borderId="1" xfId="267" applyFont="1" applyFill="1" applyBorder="1" applyAlignment="1">
      <alignment vertical="center" wrapText="1"/>
    </xf>
    <xf numFmtId="44" fontId="76" fillId="0" borderId="17" xfId="267" applyFont="1" applyFill="1" applyBorder="1" applyAlignment="1">
      <alignment vertical="center" wrapText="1"/>
    </xf>
    <xf numFmtId="44" fontId="76" fillId="0" borderId="29" xfId="267" applyFont="1" applyFill="1" applyBorder="1" applyAlignment="1">
      <alignment vertical="center" wrapText="1"/>
    </xf>
    <xf numFmtId="44" fontId="76" fillId="0" borderId="13" xfId="267" applyFont="1" applyFill="1" applyBorder="1" applyAlignment="1">
      <alignment vertical="center" wrapText="1"/>
    </xf>
    <xf numFmtId="44" fontId="76" fillId="0" borderId="7" xfId="267" applyFont="1" applyFill="1" applyBorder="1" applyAlignment="1">
      <alignment vertical="center" wrapText="1"/>
    </xf>
    <xf numFmtId="44" fontId="77" fillId="0" borderId="9" xfId="267" applyFont="1" applyFill="1" applyBorder="1" applyAlignment="1">
      <alignment vertical="center" wrapText="1"/>
    </xf>
    <xf numFmtId="44" fontId="76" fillId="0" borderId="13" xfId="267" applyFont="1" applyFill="1" applyBorder="1" applyAlignment="1">
      <alignment wrapText="1"/>
    </xf>
    <xf numFmtId="44" fontId="76" fillId="0" borderId="7" xfId="267" applyFont="1" applyFill="1" applyBorder="1" applyAlignment="1">
      <alignment wrapText="1"/>
    </xf>
    <xf numFmtId="44" fontId="75" fillId="0" borderId="17" xfId="267" applyFont="1" applyFill="1" applyBorder="1" applyAlignment="1">
      <alignment vertical="center" wrapText="1"/>
    </xf>
    <xf numFmtId="44" fontId="75" fillId="0" borderId="29" xfId="267" applyFont="1" applyFill="1" applyBorder="1" applyAlignment="1">
      <alignment vertical="center" wrapText="1"/>
    </xf>
    <xf numFmtId="44" fontId="75" fillId="0" borderId="13" xfId="267" applyFont="1" applyFill="1" applyBorder="1" applyAlignment="1">
      <alignment vertical="center" wrapText="1"/>
    </xf>
    <xf numFmtId="44" fontId="75" fillId="0" borderId="7" xfId="267" applyFont="1" applyFill="1" applyBorder="1" applyAlignment="1">
      <alignment vertical="center" wrapText="1"/>
    </xf>
    <xf numFmtId="0" fontId="75" fillId="0" borderId="2" xfId="0" applyFont="1" applyFill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75" fillId="0" borderId="49" xfId="0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 vertical="center" wrapText="1"/>
    </xf>
    <xf numFmtId="0" fontId="75" fillId="0" borderId="44" xfId="0" applyFont="1" applyFill="1" applyBorder="1" applyAlignment="1">
      <alignment horizontal="center" vertical="center" wrapText="1"/>
    </xf>
    <xf numFmtId="0" fontId="75" fillId="0" borderId="8" xfId="0" applyFont="1" applyFill="1" applyBorder="1" applyAlignment="1">
      <alignment horizontal="center" vertical="center" wrapText="1"/>
    </xf>
    <xf numFmtId="0" fontId="75" fillId="0" borderId="9" xfId="0" applyFont="1" applyFill="1" applyBorder="1" applyAlignment="1">
      <alignment horizontal="center" vertical="center" wrapText="1"/>
    </xf>
    <xf numFmtId="44" fontId="76" fillId="0" borderId="9" xfId="267" applyFont="1" applyFill="1" applyBorder="1" applyAlignment="1">
      <alignment wrapText="1"/>
    </xf>
    <xf numFmtId="44" fontId="76" fillId="0" borderId="1" xfId="267" applyFont="1" applyFill="1" applyBorder="1" applyAlignment="1">
      <alignment wrapText="1"/>
    </xf>
    <xf numFmtId="44" fontId="78" fillId="0" borderId="2" xfId="267" applyFont="1" applyFill="1" applyBorder="1" applyAlignment="1">
      <alignment vertical="center" wrapText="1"/>
    </xf>
    <xf numFmtId="44" fontId="78" fillId="0" borderId="49" xfId="267" applyFont="1" applyFill="1" applyBorder="1" applyAlignment="1">
      <alignment vertical="center" wrapText="1"/>
    </xf>
    <xf numFmtId="0" fontId="75" fillId="0" borderId="29" xfId="0" applyFont="1" applyFill="1" applyBorder="1" applyAlignment="1">
      <alignment horizontal="left" vertical="center" wrapText="1"/>
    </xf>
    <xf numFmtId="44" fontId="75" fillId="0" borderId="2" xfId="267" applyFont="1" applyFill="1" applyBorder="1" applyAlignment="1">
      <alignment vertical="center" wrapText="1"/>
    </xf>
    <xf numFmtId="44" fontId="76" fillId="0" borderId="0" xfId="267" applyFont="1" applyFill="1" applyBorder="1" applyAlignment="1">
      <alignment wrapText="1"/>
    </xf>
    <xf numFmtId="44" fontId="76" fillId="3" borderId="29" xfId="267" applyFont="1" applyFill="1" applyBorder="1" applyAlignment="1">
      <alignment wrapText="1"/>
    </xf>
    <xf numFmtId="44" fontId="76" fillId="3" borderId="7" xfId="267" applyFont="1" applyFill="1" applyBorder="1" applyAlignment="1">
      <alignment wrapText="1"/>
    </xf>
    <xf numFmtId="44" fontId="76" fillId="0" borderId="3" xfId="267" applyFont="1" applyFill="1" applyBorder="1" applyAlignment="1">
      <alignment vertical="center" wrapText="1"/>
    </xf>
    <xf numFmtId="44" fontId="76" fillId="0" borderId="2" xfId="267" applyFont="1" applyFill="1" applyBorder="1" applyAlignment="1">
      <alignment vertical="center" wrapText="1"/>
    </xf>
    <xf numFmtId="44" fontId="76" fillId="0" borderId="8" xfId="267" applyFont="1" applyFill="1" applyBorder="1" applyAlignment="1">
      <alignment vertical="center" wrapText="1"/>
    </xf>
    <xf numFmtId="44" fontId="76" fillId="0" borderId="49" xfId="267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42" fillId="0" borderId="57" xfId="0" applyFont="1" applyFill="1" applyBorder="1" applyAlignment="1">
      <alignment horizontal="left" vertical="center"/>
    </xf>
    <xf numFmtId="49" fontId="42" fillId="0" borderId="57" xfId="0" applyNumberFormat="1" applyFont="1" applyFill="1" applyBorder="1" applyAlignment="1">
      <alignment horizontal="left" vertical="center"/>
    </xf>
    <xf numFmtId="1" fontId="42" fillId="0" borderId="60" xfId="0" applyNumberFormat="1" applyFont="1" applyFill="1" applyBorder="1" applyAlignment="1">
      <alignment horizontal="center" vertical="center"/>
    </xf>
    <xf numFmtId="1" fontId="42" fillId="0" borderId="46" xfId="0" applyNumberFormat="1" applyFont="1" applyFill="1" applyBorder="1" applyAlignment="1">
      <alignment horizontal="center" vertical="center"/>
    </xf>
    <xf numFmtId="1" fontId="42" fillId="0" borderId="59" xfId="0" applyNumberFormat="1" applyFont="1" applyFill="1" applyBorder="1" applyAlignment="1">
      <alignment horizontal="center" vertical="center"/>
    </xf>
    <xf numFmtId="0" fontId="60" fillId="0" borderId="22" xfId="0" applyFont="1" applyFill="1" applyBorder="1" applyAlignment="1" applyProtection="1">
      <alignment horizontal="center" vertical="center"/>
    </xf>
    <xf numFmtId="44" fontId="58" fillId="8" borderId="9" xfId="267" applyFont="1" applyFill="1" applyBorder="1" applyAlignment="1">
      <alignment horizontal="left" vertical="center"/>
    </xf>
    <xf numFmtId="44" fontId="58" fillId="8" borderId="9" xfId="267" applyFont="1" applyFill="1" applyBorder="1" applyAlignment="1" applyProtection="1">
      <alignment horizontal="left" vertical="center"/>
    </xf>
    <xf numFmtId="44" fontId="58" fillId="8" borderId="17" xfId="267" applyFont="1" applyFill="1" applyBorder="1" applyAlignment="1">
      <alignment horizontal="left" vertical="center"/>
    </xf>
    <xf numFmtId="0" fontId="42" fillId="8" borderId="9" xfId="0" applyFont="1" applyFill="1" applyBorder="1" applyAlignment="1">
      <alignment horizontal="left" vertical="center"/>
    </xf>
    <xf numFmtId="44" fontId="58" fillId="8" borderId="9" xfId="267" applyFont="1" applyFill="1" applyBorder="1" applyAlignment="1">
      <alignment vertical="center"/>
    </xf>
    <xf numFmtId="44" fontId="58" fillId="8" borderId="9" xfId="267" applyFont="1" applyFill="1" applyBorder="1" applyAlignment="1">
      <alignment horizontal="left" vertical="top"/>
    </xf>
    <xf numFmtId="44" fontId="58" fillId="8" borderId="1" xfId="267" applyFont="1" applyFill="1" applyBorder="1" applyAlignment="1">
      <alignment horizontal="left" vertical="center"/>
    </xf>
    <xf numFmtId="44" fontId="58" fillId="8" borderId="17" xfId="267" applyFont="1" applyFill="1" applyBorder="1" applyAlignment="1">
      <alignment horizontal="left" vertical="top"/>
    </xf>
    <xf numFmtId="44" fontId="59" fillId="8" borderId="9" xfId="267" applyFont="1" applyFill="1" applyBorder="1" applyAlignment="1"/>
    <xf numFmtId="44" fontId="63" fillId="8" borderId="9" xfId="267" applyFont="1" applyFill="1" applyBorder="1" applyAlignment="1">
      <alignment horizontal="left" vertical="center"/>
    </xf>
    <xf numFmtId="44" fontId="42" fillId="8" borderId="9" xfId="267" applyFont="1" applyFill="1" applyBorder="1" applyAlignment="1">
      <alignment horizontal="left" vertical="center"/>
    </xf>
    <xf numFmtId="44" fontId="57" fillId="8" borderId="9" xfId="267" applyFont="1" applyFill="1" applyBorder="1" applyAlignment="1"/>
    <xf numFmtId="44" fontId="59" fillId="8" borderId="17" xfId="267" applyFont="1" applyFill="1" applyBorder="1" applyAlignment="1"/>
    <xf numFmtId="44" fontId="63" fillId="8" borderId="9" xfId="267" applyFont="1" applyFill="1" applyBorder="1" applyAlignment="1">
      <alignment vertical="center"/>
    </xf>
    <xf numFmtId="44" fontId="58" fillId="8" borderId="17" xfId="267" applyFont="1" applyFill="1" applyBorder="1" applyAlignment="1">
      <alignment vertical="center"/>
    </xf>
    <xf numFmtId="44" fontId="63" fillId="8" borderId="9" xfId="267" applyFont="1" applyFill="1" applyBorder="1" applyAlignment="1"/>
    <xf numFmtId="44" fontId="58" fillId="8" borderId="9" xfId="267" applyFont="1" applyFill="1" applyBorder="1" applyAlignment="1">
      <alignment vertical="center" wrapText="1"/>
    </xf>
    <xf numFmtId="0" fontId="38" fillId="0" borderId="49" xfId="0" applyFont="1" applyFill="1" applyBorder="1"/>
    <xf numFmtId="0" fontId="79" fillId="0" borderId="79" xfId="0" applyFont="1" applyBorder="1" applyAlignment="1">
      <alignment vertical="center"/>
    </xf>
    <xf numFmtId="0" fontId="79" fillId="0" borderId="18" xfId="0" applyFont="1" applyBorder="1" applyAlignment="1">
      <alignment horizontal="center" vertical="center"/>
    </xf>
    <xf numFmtId="0" fontId="79" fillId="0" borderId="37" xfId="0" applyFont="1" applyBorder="1" applyAlignment="1">
      <alignment horizontal="center" vertical="center"/>
    </xf>
    <xf numFmtId="0" fontId="79" fillId="0" borderId="28" xfId="0" applyFont="1" applyBorder="1" applyAlignment="1">
      <alignment horizontal="center" vertical="center"/>
    </xf>
    <xf numFmtId="0" fontId="60" fillId="0" borderId="80" xfId="0" applyFont="1" applyFill="1" applyBorder="1" applyAlignment="1" applyProtection="1">
      <alignment horizontal="center" vertical="center"/>
    </xf>
    <xf numFmtId="0" fontId="60" fillId="0" borderId="79" xfId="0" applyFont="1" applyFill="1" applyBorder="1" applyAlignment="1" applyProtection="1">
      <alignment horizontal="center" vertical="center"/>
    </xf>
    <xf numFmtId="0" fontId="57" fillId="0" borderId="79" xfId="0" applyFont="1" applyFill="1" applyBorder="1" applyAlignment="1">
      <alignment horizontal="center" vertical="center"/>
    </xf>
    <xf numFmtId="0" fontId="57" fillId="0" borderId="81" xfId="0" applyFont="1" applyFill="1" applyBorder="1" applyAlignment="1">
      <alignment horizontal="center" vertical="center"/>
    </xf>
    <xf numFmtId="0" fontId="60" fillId="0" borderId="36" xfId="0" applyFont="1" applyFill="1" applyBorder="1" applyAlignment="1" applyProtection="1">
      <alignment horizontal="center" vertical="center"/>
    </xf>
    <xf numFmtId="0" fontId="60" fillId="0" borderId="37" xfId="0" applyFont="1" applyFill="1" applyBorder="1" applyAlignment="1" applyProtection="1">
      <alignment horizontal="center" vertical="center"/>
    </xf>
    <xf numFmtId="0" fontId="57" fillId="0" borderId="37" xfId="0" applyFont="1" applyFill="1" applyBorder="1" applyAlignment="1">
      <alignment horizontal="center" vertical="center"/>
    </xf>
    <xf numFmtId="0" fontId="57" fillId="0" borderId="41" xfId="0" applyFont="1" applyFill="1" applyBorder="1" applyAlignment="1">
      <alignment horizontal="center" vertical="center"/>
    </xf>
    <xf numFmtId="49" fontId="57" fillId="0" borderId="41" xfId="267" applyNumberFormat="1" applyFont="1" applyFill="1" applyBorder="1" applyAlignment="1">
      <alignment horizontal="center" vertical="center"/>
    </xf>
    <xf numFmtId="49" fontId="57" fillId="0" borderId="28" xfId="267" applyNumberFormat="1" applyFont="1" applyFill="1" applyBorder="1" applyAlignment="1">
      <alignment horizontal="center" vertical="center"/>
    </xf>
    <xf numFmtId="49" fontId="57" fillId="0" borderId="37" xfId="267" applyNumberFormat="1" applyFont="1" applyFill="1" applyBorder="1" applyAlignment="1">
      <alignment horizontal="center" vertical="center"/>
    </xf>
    <xf numFmtId="0" fontId="57" fillId="0" borderId="82" xfId="0" applyFont="1" applyFill="1" applyBorder="1" applyAlignment="1">
      <alignment horizontal="center" vertical="center"/>
    </xf>
    <xf numFmtId="0" fontId="57" fillId="0" borderId="56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1" fillId="0" borderId="49" xfId="0" applyFont="1" applyFill="1" applyBorder="1" applyAlignment="1">
      <alignment horizontal="center" vertical="center"/>
    </xf>
    <xf numFmtId="0" fontId="42" fillId="0" borderId="3" xfId="1" applyFont="1" applyFill="1" applyBorder="1" applyAlignment="1" applyProtection="1">
      <alignment horizontal="center" vertical="center"/>
    </xf>
    <xf numFmtId="49" fontId="42" fillId="0" borderId="3" xfId="1" applyNumberFormat="1" applyFont="1" applyFill="1" applyBorder="1" applyAlignment="1" applyProtection="1">
      <alignment horizontal="center" vertical="center"/>
    </xf>
    <xf numFmtId="49" fontId="42" fillId="0" borderId="44" xfId="0" applyNumberFormat="1" applyFont="1" applyFill="1" applyBorder="1" applyAlignment="1">
      <alignment horizontal="center" vertical="center"/>
    </xf>
    <xf numFmtId="49" fontId="42" fillId="0" borderId="9" xfId="0" applyNumberFormat="1" applyFont="1" applyFill="1" applyBorder="1" applyAlignment="1">
      <alignment horizontal="center" vertical="center"/>
    </xf>
    <xf numFmtId="49" fontId="42" fillId="0" borderId="17" xfId="0" applyNumberFormat="1" applyFont="1" applyFill="1" applyBorder="1" applyAlignment="1">
      <alignment horizontal="center" vertical="center"/>
    </xf>
    <xf numFmtId="49" fontId="42" fillId="0" borderId="13" xfId="0" applyNumberFormat="1" applyFont="1" applyFill="1" applyBorder="1" applyAlignment="1">
      <alignment horizontal="center" vertical="center"/>
    </xf>
    <xf numFmtId="49" fontId="42" fillId="0" borderId="57" xfId="267" applyNumberFormat="1" applyFont="1" applyFill="1" applyBorder="1" applyAlignment="1">
      <alignment horizontal="center" vertical="center"/>
    </xf>
    <xf numFmtId="0" fontId="57" fillId="8" borderId="17" xfId="0" applyFont="1" applyFill="1" applyBorder="1" applyAlignment="1">
      <alignment vertical="center"/>
    </xf>
    <xf numFmtId="0" fontId="57" fillId="8" borderId="17" xfId="0" applyFont="1" applyFill="1" applyBorder="1" applyAlignment="1"/>
    <xf numFmtId="0" fontId="57" fillId="8" borderId="17" xfId="0" applyFont="1" applyFill="1" applyBorder="1" applyAlignment="1">
      <alignment horizontal="center" vertical="center"/>
    </xf>
    <xf numFmtId="0" fontId="57" fillId="8" borderId="17" xfId="0" applyFont="1" applyFill="1" applyBorder="1" applyAlignment="1">
      <alignment horizontal="center"/>
    </xf>
    <xf numFmtId="0" fontId="57" fillId="8" borderId="63" xfId="0" applyFont="1" applyFill="1" applyBorder="1" applyAlignment="1">
      <alignment horizontal="center" vertical="center"/>
    </xf>
    <xf numFmtId="49" fontId="57" fillId="0" borderId="36" xfId="0" applyNumberFormat="1" applyFont="1" applyFill="1" applyBorder="1" applyAlignment="1">
      <alignment horizontal="center"/>
    </xf>
    <xf numFmtId="49" fontId="57" fillId="0" borderId="37" xfId="0" applyNumberFormat="1" applyFont="1" applyFill="1" applyBorder="1" applyAlignment="1">
      <alignment horizontal="center"/>
    </xf>
    <xf numFmtId="1" fontId="61" fillId="0" borderId="59" xfId="0" applyNumberFormat="1" applyFont="1" applyFill="1" applyBorder="1" applyAlignment="1">
      <alignment horizontal="center" vertical="center"/>
    </xf>
    <xf numFmtId="49" fontId="61" fillId="0" borderId="36" xfId="0" applyNumberFormat="1" applyFont="1" applyFill="1" applyBorder="1" applyAlignment="1">
      <alignment horizontal="center" vertical="center"/>
    </xf>
    <xf numFmtId="49" fontId="61" fillId="0" borderId="37" xfId="0" applyNumberFormat="1" applyFont="1" applyFill="1" applyBorder="1" applyAlignment="1">
      <alignment horizontal="center" vertical="center"/>
    </xf>
    <xf numFmtId="49" fontId="61" fillId="2" borderId="37" xfId="0" applyNumberFormat="1" applyFont="1" applyFill="1" applyBorder="1" applyAlignment="1">
      <alignment vertical="center"/>
    </xf>
    <xf numFmtId="0" fontId="61" fillId="2" borderId="37" xfId="0" applyFont="1" applyFill="1" applyBorder="1" applyAlignment="1">
      <alignment vertical="center"/>
    </xf>
    <xf numFmtId="0" fontId="57" fillId="0" borderId="41" xfId="0" applyFont="1" applyFill="1" applyBorder="1"/>
    <xf numFmtId="0" fontId="61" fillId="0" borderId="41" xfId="0" applyFont="1" applyFill="1" applyBorder="1" applyAlignment="1">
      <alignment horizontal="left" vertical="center"/>
    </xf>
    <xf numFmtId="0" fontId="57" fillId="0" borderId="41" xfId="0" applyFont="1" applyFill="1" applyBorder="1" applyAlignment="1"/>
    <xf numFmtId="0" fontId="61" fillId="0" borderId="41" xfId="0" applyFont="1" applyFill="1" applyBorder="1" applyAlignment="1">
      <alignment horizontal="center" vertical="center"/>
    </xf>
    <xf numFmtId="0" fontId="61" fillId="0" borderId="41" xfId="0" applyFont="1" applyFill="1" applyBorder="1" applyAlignment="1">
      <alignment horizontal="center" vertical="top"/>
    </xf>
    <xf numFmtId="0" fontId="61" fillId="0" borderId="41" xfId="0" applyFont="1" applyFill="1" applyBorder="1" applyAlignment="1">
      <alignment horizontal="center" vertical="top" wrapText="1"/>
    </xf>
    <xf numFmtId="0" fontId="61" fillId="0" borderId="20" xfId="0" applyFont="1" applyFill="1" applyBorder="1" applyAlignment="1">
      <alignment horizontal="center" vertical="center"/>
    </xf>
    <xf numFmtId="49" fontId="42" fillId="0" borderId="56" xfId="131" applyNumberFormat="1" applyFont="1" applyFill="1" applyBorder="1" applyAlignment="1">
      <alignment vertical="center"/>
    </xf>
    <xf numFmtId="1" fontId="61" fillId="0" borderId="23" xfId="0" applyNumberFormat="1" applyFont="1" applyFill="1" applyBorder="1" applyAlignment="1">
      <alignment horizontal="center" vertical="center"/>
    </xf>
    <xf numFmtId="49" fontId="61" fillId="0" borderId="17" xfId="0" applyNumberFormat="1" applyFont="1" applyFill="1" applyBorder="1" applyAlignment="1">
      <alignment horizontal="center" vertical="center"/>
    </xf>
    <xf numFmtId="49" fontId="61" fillId="0" borderId="13" xfId="0" applyNumberFormat="1" applyFont="1" applyFill="1" applyBorder="1" applyAlignment="1">
      <alignment horizontal="center" vertical="center"/>
    </xf>
    <xf numFmtId="49" fontId="42" fillId="0" borderId="9" xfId="267" applyNumberFormat="1" applyFont="1" applyFill="1" applyBorder="1" applyAlignment="1">
      <alignment horizontal="left" vertical="center"/>
    </xf>
    <xf numFmtId="1" fontId="42" fillId="0" borderId="22" xfId="267" applyNumberFormat="1" applyFont="1" applyFill="1" applyBorder="1" applyAlignment="1">
      <alignment horizontal="center" vertical="center"/>
    </xf>
    <xf numFmtId="1" fontId="42" fillId="0" borderId="77" xfId="267" applyNumberFormat="1" applyFont="1" applyFill="1" applyBorder="1" applyAlignment="1">
      <alignment horizontal="center" vertical="center"/>
    </xf>
    <xf numFmtId="1" fontId="42" fillId="0" borderId="3" xfId="267" applyNumberFormat="1" applyFont="1" applyFill="1" applyBorder="1" applyAlignment="1">
      <alignment horizontal="center" vertical="center"/>
    </xf>
    <xf numFmtId="49" fontId="42" fillId="0" borderId="17" xfId="267" applyNumberFormat="1" applyFont="1" applyFill="1" applyBorder="1" applyAlignment="1">
      <alignment horizontal="left" vertical="center"/>
    </xf>
    <xf numFmtId="1" fontId="42" fillId="0" borderId="63" xfId="267" applyNumberFormat="1" applyFont="1" applyFill="1" applyBorder="1" applyAlignment="1">
      <alignment horizontal="center" vertical="center"/>
    </xf>
    <xf numFmtId="1" fontId="42" fillId="0" borderId="44" xfId="267" applyNumberFormat="1" applyFont="1" applyFill="1" applyBorder="1" applyAlignment="1">
      <alignment horizontal="center" vertical="center"/>
    </xf>
    <xf numFmtId="49" fontId="42" fillId="0" borderId="17" xfId="131" applyNumberFormat="1" applyFont="1" applyFill="1" applyBorder="1" applyAlignment="1">
      <alignment vertical="center"/>
    </xf>
    <xf numFmtId="49" fontId="42" fillId="0" borderId="9" xfId="267" applyNumberFormat="1" applyFont="1" applyFill="1" applyBorder="1" applyAlignment="1">
      <alignment horizontal="center" vertical="center"/>
    </xf>
    <xf numFmtId="49" fontId="57" fillId="0" borderId="36" xfId="267" applyNumberFormat="1" applyFont="1" applyFill="1" applyBorder="1" applyAlignment="1">
      <alignment horizontal="center" vertical="center"/>
    </xf>
    <xf numFmtId="49" fontId="57" fillId="0" borderId="37" xfId="267" applyNumberFormat="1" applyFont="1" applyFill="1" applyBorder="1" applyAlignment="1">
      <alignment horizontal="center"/>
    </xf>
    <xf numFmtId="49" fontId="57" fillId="0" borderId="56" xfId="267" applyNumberFormat="1" applyFont="1" applyFill="1" applyBorder="1" applyAlignment="1">
      <alignment horizontal="center" vertical="center"/>
    </xf>
    <xf numFmtId="49" fontId="60" fillId="0" borderId="36" xfId="267" applyNumberFormat="1" applyFont="1" applyFill="1" applyBorder="1" applyAlignment="1">
      <alignment horizontal="center" vertical="center"/>
    </xf>
    <xf numFmtId="49" fontId="60" fillId="0" borderId="37" xfId="267" applyNumberFormat="1" applyFont="1" applyFill="1" applyBorder="1" applyAlignment="1">
      <alignment horizontal="center" vertical="center"/>
    </xf>
    <xf numFmtId="49" fontId="60" fillId="0" borderId="56" xfId="267" applyNumberFormat="1" applyFont="1" applyFill="1" applyBorder="1" applyAlignment="1">
      <alignment horizontal="center" vertical="center"/>
    </xf>
    <xf numFmtId="49" fontId="61" fillId="0" borderId="37" xfId="0" applyNumberFormat="1" applyFont="1" applyFill="1" applyBorder="1" applyAlignment="1">
      <alignment horizontal="center" vertical="top"/>
    </xf>
    <xf numFmtId="49" fontId="61" fillId="0" borderId="56" xfId="0" applyNumberFormat="1" applyFont="1" applyFill="1" applyBorder="1" applyAlignment="1">
      <alignment horizontal="center" vertical="center"/>
    </xf>
    <xf numFmtId="49" fontId="57" fillId="0" borderId="36" xfId="0" applyNumberFormat="1" applyFont="1" applyFill="1" applyBorder="1" applyAlignment="1">
      <alignment horizontal="center" vertical="center"/>
    </xf>
    <xf numFmtId="49" fontId="57" fillId="0" borderId="37" xfId="0" applyNumberFormat="1" applyFont="1" applyFill="1" applyBorder="1" applyAlignment="1">
      <alignment horizontal="center" vertical="center"/>
    </xf>
    <xf numFmtId="49" fontId="57" fillId="0" borderId="41" xfId="0" applyNumberFormat="1" applyFont="1" applyFill="1" applyBorder="1" applyAlignment="1">
      <alignment horizontal="center" vertical="center"/>
    </xf>
    <xf numFmtId="49" fontId="42" fillId="0" borderId="56" xfId="267" applyNumberFormat="1" applyFont="1" applyFill="1" applyBorder="1" applyAlignment="1">
      <alignment horizontal="center" vertical="center"/>
    </xf>
    <xf numFmtId="49" fontId="61" fillId="0" borderId="41" xfId="0" applyNumberFormat="1" applyFont="1" applyFill="1" applyBorder="1" applyAlignment="1">
      <alignment horizontal="center" vertical="center"/>
    </xf>
    <xf numFmtId="49" fontId="57" fillId="0" borderId="36" xfId="267" applyNumberFormat="1" applyFont="1" applyFill="1" applyBorder="1" applyAlignment="1">
      <alignment horizontal="center"/>
    </xf>
    <xf numFmtId="49" fontId="61" fillId="0" borderId="37" xfId="267" applyNumberFormat="1" applyFont="1" applyFill="1" applyBorder="1" applyAlignment="1">
      <alignment horizontal="center" vertical="center"/>
    </xf>
    <xf numFmtId="49" fontId="61" fillId="0" borderId="56" xfId="267" applyNumberFormat="1" applyFont="1" applyFill="1" applyBorder="1" applyAlignment="1">
      <alignment horizontal="center" vertical="center"/>
    </xf>
    <xf numFmtId="49" fontId="42" fillId="0" borderId="37" xfId="0" applyNumberFormat="1" applyFont="1" applyFill="1" applyBorder="1" applyAlignment="1">
      <alignment horizontal="center" vertical="center"/>
    </xf>
    <xf numFmtId="49" fontId="57" fillId="0" borderId="17" xfId="0" applyNumberFormat="1" applyFont="1" applyFill="1" applyBorder="1" applyAlignment="1">
      <alignment horizontal="center"/>
    </xf>
    <xf numFmtId="49" fontId="57" fillId="0" borderId="56" xfId="0" applyNumberFormat="1" applyFont="1" applyFill="1" applyBorder="1" applyAlignment="1">
      <alignment horizontal="center"/>
    </xf>
    <xf numFmtId="49" fontId="42" fillId="0" borderId="57" xfId="0" applyNumberFormat="1" applyFont="1" applyFill="1" applyBorder="1" applyAlignment="1">
      <alignment horizontal="center" vertical="center"/>
    </xf>
    <xf numFmtId="49" fontId="57" fillId="0" borderId="56" xfId="0" applyNumberFormat="1" applyFont="1" applyFill="1" applyBorder="1" applyAlignment="1">
      <alignment horizontal="center" vertical="center"/>
    </xf>
    <xf numFmtId="49" fontId="61" fillId="0" borderId="56" xfId="267" applyNumberFormat="1" applyFont="1" applyFill="1" applyBorder="1" applyAlignment="1">
      <alignment horizontal="center" vertical="center" wrapText="1"/>
    </xf>
    <xf numFmtId="49" fontId="61" fillId="0" borderId="41" xfId="267" applyNumberFormat="1" applyFont="1" applyFill="1" applyBorder="1" applyAlignment="1">
      <alignment horizontal="center" vertical="center"/>
    </xf>
    <xf numFmtId="49" fontId="42" fillId="0" borderId="41" xfId="267" applyNumberFormat="1" applyFont="1" applyFill="1" applyBorder="1" applyAlignment="1">
      <alignment horizontal="center" vertical="center"/>
    </xf>
    <xf numFmtId="49" fontId="42" fillId="0" borderId="37" xfId="267" applyNumberFormat="1" applyFont="1" applyFill="1" applyBorder="1" applyAlignment="1">
      <alignment horizontal="center" vertical="top"/>
    </xf>
    <xf numFmtId="49" fontId="42" fillId="0" borderId="0" xfId="267" applyNumberFormat="1" applyFont="1" applyFill="1" applyBorder="1" applyAlignment="1">
      <alignment horizontal="center" vertical="center"/>
    </xf>
    <xf numFmtId="49" fontId="61" fillId="0" borderId="36" xfId="267" applyNumberFormat="1" applyFont="1" applyFill="1" applyBorder="1" applyAlignment="1">
      <alignment horizontal="center" vertical="center"/>
    </xf>
    <xf numFmtId="49" fontId="42" fillId="0" borderId="37" xfId="267" applyNumberFormat="1" applyFont="1" applyFill="1" applyBorder="1" applyAlignment="1">
      <alignment horizontal="center"/>
    </xf>
    <xf numFmtId="49" fontId="42" fillId="0" borderId="36" xfId="0" applyNumberFormat="1" applyFont="1" applyFill="1" applyBorder="1" applyAlignment="1">
      <alignment horizontal="center" vertical="center"/>
    </xf>
    <xf numFmtId="49" fontId="60" fillId="0" borderId="41" xfId="267" applyNumberFormat="1" applyFont="1" applyFill="1" applyBorder="1" applyAlignment="1">
      <alignment horizontal="center" vertical="center"/>
    </xf>
    <xf numFmtId="49" fontId="57" fillId="0" borderId="57" xfId="267" applyNumberFormat="1" applyFont="1" applyFill="1" applyBorder="1" applyAlignment="1">
      <alignment horizontal="center" vertical="center"/>
    </xf>
    <xf numFmtId="49" fontId="60" fillId="0" borderId="37" xfId="267" applyNumberFormat="1" applyFont="1" applyFill="1" applyBorder="1" applyAlignment="1" applyProtection="1">
      <alignment horizontal="center" vertical="center"/>
    </xf>
    <xf numFmtId="49" fontId="61" fillId="2" borderId="37" xfId="0" applyNumberFormat="1" applyFont="1" applyFill="1" applyBorder="1" applyAlignment="1">
      <alignment horizontal="center" vertical="center"/>
    </xf>
    <xf numFmtId="1" fontId="61" fillId="2" borderId="18" xfId="0" applyNumberFormat="1" applyFont="1" applyFill="1" applyBorder="1" applyAlignment="1">
      <alignment horizontal="center" vertical="center"/>
    </xf>
    <xf numFmtId="44" fontId="42" fillId="2" borderId="17" xfId="267" applyFont="1" applyFill="1" applyBorder="1" applyAlignment="1">
      <alignment horizontal="left" vertical="center"/>
    </xf>
    <xf numFmtId="0" fontId="61" fillId="9" borderId="37" xfId="0" applyFont="1" applyFill="1" applyBorder="1" applyAlignment="1">
      <alignment vertical="center"/>
    </xf>
    <xf numFmtId="49" fontId="61" fillId="9" borderId="37" xfId="0" applyNumberFormat="1" applyFont="1" applyFill="1" applyBorder="1" applyAlignment="1">
      <alignment vertical="center"/>
    </xf>
    <xf numFmtId="49" fontId="61" fillId="9" borderId="37" xfId="0" applyNumberFormat="1" applyFont="1" applyFill="1" applyBorder="1" applyAlignment="1">
      <alignment horizontal="center" vertical="center"/>
    </xf>
    <xf numFmtId="1" fontId="61" fillId="9" borderId="18" xfId="0" applyNumberFormat="1" applyFont="1" applyFill="1" applyBorder="1" applyAlignment="1">
      <alignment horizontal="center" vertical="center"/>
    </xf>
    <xf numFmtId="44" fontId="42" fillId="9" borderId="17" xfId="267" applyFont="1" applyFill="1" applyBorder="1" applyAlignment="1">
      <alignment horizontal="left" vertical="center"/>
    </xf>
    <xf numFmtId="0" fontId="70" fillId="2" borderId="0" xfId="0" applyFont="1" applyFill="1"/>
    <xf numFmtId="0" fontId="77" fillId="0" borderId="2" xfId="0" applyFont="1" applyFill="1" applyBorder="1" applyAlignment="1">
      <alignment horizontal="left" vertical="center" wrapText="1"/>
    </xf>
    <xf numFmtId="0" fontId="76" fillId="0" borderId="29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vertical="center"/>
    </xf>
    <xf numFmtId="0" fontId="42" fillId="0" borderId="44" xfId="0" applyFont="1" applyFill="1" applyBorder="1" applyAlignment="1">
      <alignment vertical="center"/>
    </xf>
    <xf numFmtId="0" fontId="57" fillId="0" borderId="44" xfId="0" applyFont="1" applyFill="1" applyBorder="1" applyAlignment="1">
      <alignment vertical="center"/>
    </xf>
    <xf numFmtId="0" fontId="76" fillId="0" borderId="2" xfId="0" applyFont="1" applyFill="1" applyBorder="1" applyAlignment="1">
      <alignment vertical="center" wrapText="1"/>
    </xf>
    <xf numFmtId="0" fontId="57" fillId="0" borderId="2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vertical="center"/>
    </xf>
    <xf numFmtId="0" fontId="57" fillId="8" borderId="17" xfId="0" applyFont="1" applyFill="1" applyBorder="1" applyAlignment="1">
      <alignment horizontal="left" vertical="center"/>
    </xf>
    <xf numFmtId="0" fontId="57" fillId="8" borderId="13" xfId="0" applyFont="1" applyFill="1" applyBorder="1" applyAlignment="1">
      <alignment horizontal="left" vertical="center"/>
    </xf>
    <xf numFmtId="0" fontId="58" fillId="8" borderId="9" xfId="1" applyFont="1" applyFill="1" applyBorder="1" applyAlignment="1" applyProtection="1">
      <alignment horizontal="left" vertical="center"/>
    </xf>
    <xf numFmtId="14" fontId="0" fillId="0" borderId="0" xfId="0" applyNumberFormat="1"/>
    <xf numFmtId="49" fontId="38" fillId="0" borderId="0" xfId="0" applyNumberFormat="1" applyFont="1" applyFill="1"/>
    <xf numFmtId="49" fontId="38" fillId="0" borderId="0" xfId="0" applyNumberFormat="1" applyFont="1" applyFill="1" applyAlignment="1"/>
    <xf numFmtId="0" fontId="8" fillId="0" borderId="0" xfId="270" applyFill="1"/>
    <xf numFmtId="0" fontId="8" fillId="0" borderId="0" xfId="270" applyFill="1" applyAlignment="1"/>
    <xf numFmtId="44" fontId="47" fillId="2" borderId="52" xfId="267" applyFont="1" applyFill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44" fontId="63" fillId="5" borderId="9" xfId="267" applyFont="1" applyFill="1" applyBorder="1" applyAlignment="1">
      <alignment horizontal="left" vertical="center"/>
    </xf>
    <xf numFmtId="44" fontId="58" fillId="5" borderId="9" xfId="267" applyFont="1" applyFill="1" applyBorder="1" applyAlignment="1">
      <alignment horizontal="left" vertical="center"/>
    </xf>
    <xf numFmtId="49" fontId="42" fillId="5" borderId="37" xfId="267" applyNumberFormat="1" applyFont="1" applyFill="1" applyBorder="1" applyAlignment="1">
      <alignment vertical="center"/>
    </xf>
    <xf numFmtId="0" fontId="58" fillId="0" borderId="9" xfId="0" applyFont="1" applyFill="1" applyBorder="1" applyAlignment="1"/>
    <xf numFmtId="0" fontId="58" fillId="0" borderId="17" xfId="0" applyFont="1" applyFill="1" applyBorder="1" applyAlignment="1"/>
    <xf numFmtId="0" fontId="63" fillId="0" borderId="9" xfId="0" applyFont="1" applyFill="1" applyBorder="1" applyAlignment="1">
      <alignment horizontal="left"/>
    </xf>
    <xf numFmtId="0" fontId="58" fillId="0" borderId="9" xfId="0" applyFont="1" applyFill="1" applyBorder="1" applyAlignment="1">
      <alignment horizontal="left" vertical="center"/>
    </xf>
    <xf numFmtId="0" fontId="58" fillId="0" borderId="9" xfId="1" applyFont="1" applyFill="1" applyBorder="1" applyAlignment="1" applyProtection="1">
      <alignment horizontal="left" vertical="center"/>
    </xf>
    <xf numFmtId="0" fontId="63" fillId="0" borderId="9" xfId="0" applyFont="1" applyFill="1" applyBorder="1" applyAlignment="1">
      <alignment horizontal="left" vertical="top"/>
    </xf>
    <xf numFmtId="0" fontId="63" fillId="0" borderId="9" xfId="0" applyFont="1" applyFill="1" applyBorder="1" applyAlignment="1"/>
    <xf numFmtId="49" fontId="63" fillId="0" borderId="9" xfId="0" applyNumberFormat="1" applyFont="1" applyFill="1" applyBorder="1" applyAlignment="1">
      <alignment horizontal="left" vertical="top" wrapText="1"/>
    </xf>
    <xf numFmtId="49" fontId="63" fillId="0" borderId="9" xfId="0" applyNumberFormat="1" applyFont="1" applyFill="1" applyBorder="1" applyAlignment="1">
      <alignment horizontal="left" vertical="top"/>
    </xf>
    <xf numFmtId="0" fontId="58" fillId="0" borderId="9" xfId="0" applyFont="1" applyFill="1" applyBorder="1" applyAlignment="1">
      <alignment vertical="center"/>
    </xf>
    <xf numFmtId="0" fontId="58" fillId="0" borderId="9" xfId="0" applyFont="1" applyFill="1" applyBorder="1" applyAlignment="1">
      <alignment horizontal="left" vertical="top" wrapText="1"/>
    </xf>
    <xf numFmtId="0" fontId="58" fillId="0" borderId="9" xfId="0" applyFont="1" applyFill="1" applyBorder="1" applyAlignment="1">
      <alignment horizontal="left" vertical="top"/>
    </xf>
    <xf numFmtId="0" fontId="59" fillId="0" borderId="17" xfId="0" applyFont="1" applyFill="1" applyBorder="1" applyAlignment="1"/>
    <xf numFmtId="0" fontId="59" fillId="0" borderId="9" xfId="0" applyFont="1" applyFill="1" applyBorder="1" applyAlignment="1"/>
    <xf numFmtId="0" fontId="58" fillId="0" borderId="17" xfId="0" applyFont="1" applyFill="1" applyBorder="1" applyAlignment="1">
      <alignment horizontal="left" vertical="top"/>
    </xf>
    <xf numFmtId="0" fontId="58" fillId="0" borderId="9" xfId="0" applyFont="1" applyFill="1" applyBorder="1" applyAlignment="1">
      <alignment horizontal="left"/>
    </xf>
    <xf numFmtId="0" fontId="58" fillId="0" borderId="9" xfId="0" applyFont="1" applyFill="1" applyBorder="1"/>
    <xf numFmtId="49" fontId="71" fillId="0" borderId="0" xfId="0" applyNumberFormat="1" applyFont="1" applyFill="1"/>
    <xf numFmtId="0" fontId="63" fillId="0" borderId="17" xfId="0" applyFont="1" applyFill="1" applyBorder="1" applyAlignment="1">
      <alignment horizontal="left" vertical="top"/>
    </xf>
    <xf numFmtId="0" fontId="58" fillId="0" borderId="9" xfId="1" applyFont="1" applyFill="1" applyBorder="1" applyAlignment="1">
      <alignment horizontal="left" vertical="center"/>
    </xf>
    <xf numFmtId="0" fontId="58" fillId="0" borderId="17" xfId="0" applyFont="1" applyFill="1" applyBorder="1" applyAlignment="1">
      <alignment horizontal="left" vertical="top" wrapText="1"/>
    </xf>
    <xf numFmtId="49" fontId="63" fillId="0" borderId="9" xfId="0" applyNumberFormat="1" applyFont="1" applyFill="1" applyBorder="1" applyAlignment="1"/>
    <xf numFmtId="0" fontId="63" fillId="0" borderId="17" xfId="0" applyFont="1" applyFill="1" applyBorder="1" applyAlignment="1"/>
    <xf numFmtId="0" fontId="59" fillId="0" borderId="9" xfId="0" applyFont="1" applyFill="1" applyBorder="1" applyAlignment="1">
      <alignment vertical="center"/>
    </xf>
    <xf numFmtId="0" fontId="63" fillId="0" borderId="9" xfId="0" applyFont="1" applyFill="1" applyBorder="1" applyAlignment="1">
      <alignment horizontal="left" vertical="top" wrapText="1"/>
    </xf>
    <xf numFmtId="49" fontId="63" fillId="0" borderId="17" xfId="0" applyNumberFormat="1" applyFont="1" applyFill="1" applyBorder="1" applyAlignment="1"/>
    <xf numFmtId="0" fontId="77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77" fillId="0" borderId="29" xfId="0" applyFont="1" applyFill="1" applyBorder="1" applyAlignment="1">
      <alignment vertical="center" wrapText="1"/>
    </xf>
    <xf numFmtId="0" fontId="19" fillId="0" borderId="29" xfId="0" applyFont="1" applyFill="1" applyBorder="1" applyAlignment="1">
      <alignment horizontal="center" vertical="center" wrapText="1"/>
    </xf>
    <xf numFmtId="1" fontId="42" fillId="0" borderId="63" xfId="0" applyNumberFormat="1" applyFont="1" applyFill="1" applyBorder="1" applyAlignment="1">
      <alignment horizontal="center" vertical="center" wrapText="1"/>
    </xf>
    <xf numFmtId="0" fontId="58" fillId="0" borderId="9" xfId="1" applyFont="1" applyFill="1" applyBorder="1" applyAlignment="1">
      <alignment vertical="center" wrapText="1"/>
    </xf>
    <xf numFmtId="0" fontId="58" fillId="2" borderId="9" xfId="0" applyFont="1" applyFill="1" applyBorder="1" applyAlignment="1">
      <alignment horizontal="left" vertical="center"/>
    </xf>
    <xf numFmtId="0" fontId="42" fillId="2" borderId="17" xfId="0" applyFont="1" applyFill="1" applyBorder="1" applyAlignment="1">
      <alignment horizontal="left" vertical="center"/>
    </xf>
    <xf numFmtId="0" fontId="42" fillId="2" borderId="13" xfId="0" applyFont="1" applyFill="1" applyBorder="1" applyAlignment="1">
      <alignment horizontal="left" vertical="center"/>
    </xf>
    <xf numFmtId="0" fontId="63" fillId="8" borderId="9" xfId="0" applyFont="1" applyFill="1" applyBorder="1" applyAlignment="1"/>
    <xf numFmtId="0" fontId="69" fillId="0" borderId="22" xfId="0" applyFont="1" applyBorder="1"/>
    <xf numFmtId="0" fontId="69" fillId="0" borderId="67" xfId="0" applyFont="1" applyFill="1" applyBorder="1"/>
    <xf numFmtId="0" fontId="69" fillId="0" borderId="22" xfId="0" applyFont="1" applyFill="1" applyBorder="1"/>
    <xf numFmtId="0" fontId="81" fillId="0" borderId="64" xfId="0" applyFont="1" applyFill="1" applyBorder="1" applyAlignment="1">
      <alignment horizontal="center"/>
    </xf>
    <xf numFmtId="0" fontId="69" fillId="0" borderId="6" xfId="0" applyFont="1" applyFill="1" applyBorder="1"/>
    <xf numFmtId="0" fontId="82" fillId="0" borderId="61" xfId="0" applyFont="1" applyFill="1" applyBorder="1" applyAlignment="1"/>
    <xf numFmtId="0" fontId="82" fillId="0" borderId="71" xfId="0" applyFont="1" applyFill="1" applyBorder="1" applyAlignment="1"/>
    <xf numFmtId="0" fontId="82" fillId="0" borderId="53" xfId="0" applyFont="1" applyFill="1" applyBorder="1" applyAlignment="1"/>
    <xf numFmtId="0" fontId="82" fillId="0" borderId="72" xfId="0" applyFont="1" applyFill="1" applyBorder="1" applyAlignment="1"/>
    <xf numFmtId="0" fontId="43" fillId="0" borderId="72" xfId="0" applyFont="1" applyFill="1" applyBorder="1" applyAlignment="1">
      <alignment horizontal="left"/>
    </xf>
    <xf numFmtId="0" fontId="82" fillId="0" borderId="72" xfId="0" applyFont="1" applyFill="1" applyBorder="1" applyAlignment="1">
      <alignment horizontal="left" vertical="center"/>
    </xf>
    <xf numFmtId="0" fontId="82" fillId="0" borderId="72" xfId="1" applyFont="1" applyFill="1" applyBorder="1" applyAlignment="1" applyProtection="1">
      <alignment horizontal="left" vertical="center"/>
    </xf>
    <xf numFmtId="0" fontId="43" fillId="0" borderId="72" xfId="0" applyFont="1" applyFill="1" applyBorder="1" applyAlignment="1">
      <alignment horizontal="left" vertical="top"/>
    </xf>
    <xf numFmtId="0" fontId="43" fillId="0" borderId="72" xfId="0" applyFont="1" applyFill="1" applyBorder="1" applyAlignment="1">
      <alignment vertical="center"/>
    </xf>
    <xf numFmtId="49" fontId="43" fillId="0" borderId="72" xfId="0" applyNumberFormat="1" applyFont="1" applyFill="1" applyBorder="1" applyAlignment="1">
      <alignment horizontal="left" vertical="top"/>
    </xf>
    <xf numFmtId="0" fontId="43" fillId="0" borderId="72" xfId="0" applyFont="1" applyFill="1" applyBorder="1" applyAlignment="1"/>
    <xf numFmtId="0" fontId="82" fillId="0" borderId="72" xfId="0" applyFont="1" applyFill="1" applyBorder="1" applyAlignment="1">
      <alignment horizontal="left" vertical="top"/>
    </xf>
    <xf numFmtId="49" fontId="43" fillId="0" borderId="72" xfId="0" applyNumberFormat="1" applyFont="1" applyFill="1" applyBorder="1" applyAlignment="1">
      <alignment horizontal="left" vertical="top" wrapText="1"/>
    </xf>
    <xf numFmtId="44" fontId="82" fillId="0" borderId="72" xfId="267" applyFont="1" applyFill="1" applyBorder="1" applyAlignment="1">
      <alignment horizontal="left" vertical="center"/>
    </xf>
    <xf numFmtId="0" fontId="82" fillId="0" borderId="72" xfId="0" applyFont="1" applyFill="1" applyBorder="1" applyAlignment="1">
      <alignment vertical="center"/>
    </xf>
    <xf numFmtId="0" fontId="83" fillId="0" borderId="72" xfId="0" applyFont="1" applyFill="1" applyBorder="1" applyAlignment="1"/>
    <xf numFmtId="0" fontId="83" fillId="0" borderId="72" xfId="0" applyFont="1" applyFill="1" applyBorder="1" applyAlignment="1">
      <alignment vertical="center"/>
    </xf>
    <xf numFmtId="0" fontId="82" fillId="0" borderId="72" xfId="0" applyFont="1" applyFill="1" applyBorder="1" applyAlignment="1">
      <alignment horizontal="left"/>
    </xf>
    <xf numFmtId="0" fontId="82" fillId="0" borderId="72" xfId="0" applyFont="1" applyFill="1" applyBorder="1"/>
    <xf numFmtId="0" fontId="82" fillId="0" borderId="72" xfId="0" applyFont="1" applyFill="1" applyBorder="1" applyAlignment="1">
      <alignment horizontal="left" vertical="top" wrapText="1"/>
    </xf>
    <xf numFmtId="0" fontId="82" fillId="0" borderId="72" xfId="1" applyFont="1" applyFill="1" applyBorder="1" applyAlignment="1">
      <alignment horizontal="left" vertical="center"/>
    </xf>
    <xf numFmtId="49" fontId="43" fillId="0" borderId="72" xfId="0" applyNumberFormat="1" applyFont="1" applyFill="1" applyBorder="1" applyAlignment="1"/>
    <xf numFmtId="0" fontId="43" fillId="0" borderId="72" xfId="0" applyFont="1" applyFill="1" applyBorder="1" applyAlignment="1">
      <alignment horizontal="left" vertical="top" wrapText="1"/>
    </xf>
    <xf numFmtId="0" fontId="82" fillId="0" borderId="62" xfId="0" applyFont="1" applyFill="1" applyBorder="1" applyAlignment="1"/>
    <xf numFmtId="0" fontId="82" fillId="0" borderId="73" xfId="0" applyFont="1" applyFill="1" applyBorder="1" applyAlignment="1"/>
    <xf numFmtId="0" fontId="83" fillId="0" borderId="15" xfId="0" applyFont="1" applyBorder="1"/>
    <xf numFmtId="0" fontId="83" fillId="0" borderId="18" xfId="0" applyFont="1" applyBorder="1"/>
    <xf numFmtId="0" fontId="83" fillId="0" borderId="20" xfId="0" applyFont="1" applyBorder="1"/>
    <xf numFmtId="44" fontId="47" fillId="2" borderId="52" xfId="267" applyFont="1" applyFill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44" fontId="18" fillId="2" borderId="13" xfId="267" applyFont="1" applyFill="1" applyBorder="1" applyAlignment="1">
      <alignment horizontal="center" vertical="center"/>
    </xf>
    <xf numFmtId="44" fontId="18" fillId="2" borderId="31" xfId="267" applyFont="1" applyFill="1" applyBorder="1" applyAlignment="1">
      <alignment horizontal="center" vertical="center"/>
    </xf>
    <xf numFmtId="44" fontId="13" fillId="2" borderId="13" xfId="267" applyFont="1" applyFill="1" applyBorder="1" applyAlignment="1">
      <alignment horizontal="center" vertical="center"/>
    </xf>
    <xf numFmtId="44" fontId="13" fillId="2" borderId="31" xfId="267" applyFont="1" applyFill="1" applyBorder="1" applyAlignment="1">
      <alignment horizontal="center" vertical="center"/>
    </xf>
    <xf numFmtId="44" fontId="14" fillId="2" borderId="13" xfId="267" applyFont="1" applyFill="1" applyBorder="1" applyAlignment="1">
      <alignment horizontal="center" vertical="center"/>
    </xf>
    <xf numFmtId="44" fontId="14" fillId="2" borderId="31" xfId="267" applyFont="1" applyFill="1" applyBorder="1" applyAlignment="1">
      <alignment horizontal="center" vertical="center"/>
    </xf>
    <xf numFmtId="44" fontId="15" fillId="2" borderId="13" xfId="267" applyFont="1" applyFill="1" applyBorder="1" applyAlignment="1">
      <alignment horizontal="center" vertical="center" wrapText="1"/>
    </xf>
    <xf numFmtId="44" fontId="15" fillId="2" borderId="31" xfId="267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/>
    </xf>
    <xf numFmtId="0" fontId="24" fillId="0" borderId="44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24" fillId="0" borderId="49" xfId="0" applyFont="1" applyFill="1" applyBorder="1" applyAlignment="1">
      <alignment horizontal="center"/>
    </xf>
    <xf numFmtId="0" fontId="24" fillId="0" borderId="49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 vertical="center" textRotation="90"/>
    </xf>
    <xf numFmtId="0" fontId="13" fillId="2" borderId="31" xfId="0" applyFont="1" applyFill="1" applyBorder="1" applyAlignment="1">
      <alignment horizontal="center" vertical="center" textRotation="90"/>
    </xf>
    <xf numFmtId="0" fontId="13" fillId="2" borderId="13" xfId="0" applyFont="1" applyFill="1" applyBorder="1" applyAlignment="1">
      <alignment horizontal="left" vertical="center" textRotation="90"/>
    </xf>
    <xf numFmtId="0" fontId="13" fillId="2" borderId="31" xfId="0" applyFont="1" applyFill="1" applyBorder="1" applyAlignment="1">
      <alignment horizontal="left" vertical="center" textRotation="90"/>
    </xf>
    <xf numFmtId="0" fontId="13" fillId="2" borderId="13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 textRotation="90"/>
    </xf>
    <xf numFmtId="44" fontId="13" fillId="2" borderId="9" xfId="267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3" fillId="2" borderId="31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52" fillId="6" borderId="2" xfId="0" applyFont="1" applyFill="1" applyBorder="1" applyAlignment="1">
      <alignment horizontal="center" vertical="center"/>
    </xf>
    <xf numFmtId="0" fontId="52" fillId="6" borderId="3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25" fillId="0" borderId="5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 wrapText="1"/>
    </xf>
    <xf numFmtId="0" fontId="24" fillId="0" borderId="6" xfId="0" applyFont="1" applyFill="1" applyBorder="1" applyAlignment="1">
      <alignment horizontal="center"/>
    </xf>
    <xf numFmtId="0" fontId="45" fillId="2" borderId="9" xfId="0" applyFont="1" applyFill="1" applyBorder="1" applyAlignment="1">
      <alignment horizontal="center" vertical="center"/>
    </xf>
    <xf numFmtId="0" fontId="45" fillId="2" borderId="13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72" fillId="2" borderId="9" xfId="0" applyFont="1" applyFill="1" applyBorder="1" applyAlignment="1">
      <alignment horizontal="center" vertical="center"/>
    </xf>
    <xf numFmtId="0" fontId="72" fillId="2" borderId="13" xfId="0" applyFont="1" applyFill="1" applyBorder="1" applyAlignment="1">
      <alignment horizontal="center" vertical="center"/>
    </xf>
    <xf numFmtId="49" fontId="14" fillId="2" borderId="9" xfId="0" applyNumberFormat="1" applyFont="1" applyFill="1" applyBorder="1" applyAlignment="1">
      <alignment vertical="center"/>
    </xf>
    <xf numFmtId="49" fontId="14" fillId="2" borderId="13" xfId="0" applyNumberFormat="1" applyFont="1" applyFill="1" applyBorder="1" applyAlignment="1">
      <alignment vertical="center"/>
    </xf>
    <xf numFmtId="0" fontId="15" fillId="2" borderId="9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horizontal="left" vertical="center" wrapText="1"/>
    </xf>
    <xf numFmtId="0" fontId="15" fillId="2" borderId="13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textRotation="90" wrapText="1"/>
    </xf>
    <xf numFmtId="0" fontId="13" fillId="2" borderId="0" xfId="0" applyFont="1" applyFill="1" applyBorder="1" applyAlignment="1">
      <alignment horizontal="center" vertical="center" textRotation="90" wrapText="1"/>
    </xf>
    <xf numFmtId="0" fontId="13" fillId="2" borderId="4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textRotation="90"/>
    </xf>
    <xf numFmtId="0" fontId="27" fillId="2" borderId="8" xfId="0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textRotation="90"/>
    </xf>
    <xf numFmtId="0" fontId="13" fillId="2" borderId="14" xfId="0" applyFont="1" applyFill="1" applyBorder="1" applyAlignment="1">
      <alignment horizontal="center" vertical="center" textRotation="90"/>
    </xf>
    <xf numFmtId="0" fontId="13" fillId="2" borderId="22" xfId="0" applyFont="1" applyFill="1" applyBorder="1" applyAlignment="1">
      <alignment horizontal="center" vertical="center" textRotation="90"/>
    </xf>
    <xf numFmtId="0" fontId="13" fillId="2" borderId="23" xfId="0" applyFont="1" applyFill="1" applyBorder="1" applyAlignment="1">
      <alignment horizontal="center" vertical="center" textRotation="90"/>
    </xf>
    <xf numFmtId="0" fontId="13" fillId="2" borderId="9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2" fillId="2" borderId="31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 textRotation="90" wrapText="1"/>
    </xf>
    <xf numFmtId="0" fontId="29" fillId="2" borderId="31" xfId="0" applyFont="1" applyFill="1" applyBorder="1" applyAlignment="1">
      <alignment horizontal="center" vertical="center"/>
    </xf>
    <xf numFmtId="0" fontId="28" fillId="2" borderId="31" xfId="0" applyFont="1" applyFill="1" applyBorder="1" applyAlignment="1">
      <alignment horizontal="center" vertical="center" wrapText="1"/>
    </xf>
    <xf numFmtId="0" fontId="32" fillId="2" borderId="6" xfId="0" applyFont="1" applyFill="1" applyBorder="1" applyAlignment="1">
      <alignment horizontal="center" vertical="center" textRotation="90"/>
    </xf>
    <xf numFmtId="0" fontId="32" fillId="2" borderId="9" xfId="0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/>
    </xf>
    <xf numFmtId="0" fontId="32" fillId="2" borderId="3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textRotation="90"/>
    </xf>
    <xf numFmtId="0" fontId="28" fillId="2" borderId="33" xfId="0" applyFont="1" applyFill="1" applyBorder="1" applyAlignment="1">
      <alignment horizontal="center" vertical="center" textRotation="90"/>
    </xf>
    <xf numFmtId="0" fontId="28" fillId="2" borderId="5" xfId="0" applyFont="1" applyFill="1" applyBorder="1" applyAlignment="1">
      <alignment horizontal="center" vertical="center" textRotation="90"/>
    </xf>
    <xf numFmtId="0" fontId="61" fillId="0" borderId="1" xfId="0" applyFont="1" applyFill="1" applyBorder="1" applyAlignment="1">
      <alignment horizontal="center" wrapText="1"/>
    </xf>
    <xf numFmtId="0" fontId="61" fillId="0" borderId="29" xfId="0" applyFont="1" applyFill="1" applyBorder="1" applyAlignment="1">
      <alignment horizontal="center" wrapText="1"/>
    </xf>
    <xf numFmtId="0" fontId="61" fillId="0" borderId="7" xfId="0" applyFont="1" applyFill="1" applyBorder="1" applyAlignment="1">
      <alignment horizontal="center" wrapText="1"/>
    </xf>
    <xf numFmtId="0" fontId="32" fillId="2" borderId="9" xfId="0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5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271">
    <cellStyle name="Comma" xfId="6" xr:uid="{00000000-0005-0000-0000-000000000000}"/>
    <cellStyle name="Currency" xfId="7" xr:uid="{00000000-0005-0000-0000-000001000000}"/>
    <cellStyle name="Date" xfId="8" xr:uid="{00000000-0005-0000-0000-000002000000}"/>
    <cellStyle name="Euro" xfId="9" xr:uid="{00000000-0005-0000-0000-000003000000}"/>
    <cellStyle name="Euro 2" xfId="10" xr:uid="{00000000-0005-0000-0000-000004000000}"/>
    <cellStyle name="Euro 2 2" xfId="11" xr:uid="{00000000-0005-0000-0000-000005000000}"/>
    <cellStyle name="Euro 3" xfId="12" xr:uid="{00000000-0005-0000-0000-000006000000}"/>
    <cellStyle name="Euro 3 2" xfId="13" xr:uid="{00000000-0005-0000-0000-000007000000}"/>
    <cellStyle name="Euro 4" xfId="14" xr:uid="{00000000-0005-0000-0000-000008000000}"/>
    <cellStyle name="Euro 5" xfId="15" xr:uid="{00000000-0005-0000-0000-000009000000}"/>
    <cellStyle name="Euro 6" xfId="16" xr:uid="{00000000-0005-0000-0000-00000A000000}"/>
    <cellStyle name="Euro 7" xfId="17" xr:uid="{00000000-0005-0000-0000-00000B000000}"/>
    <cellStyle name="Euro 8" xfId="18" xr:uid="{00000000-0005-0000-0000-00000C000000}"/>
    <cellStyle name="Euro 9" xfId="19" xr:uid="{00000000-0005-0000-0000-00000D000000}"/>
    <cellStyle name="Fixed" xfId="20" xr:uid="{00000000-0005-0000-0000-00000E000000}"/>
    <cellStyle name="Heading1" xfId="21" xr:uid="{00000000-0005-0000-0000-00000F000000}"/>
    <cellStyle name="Heading2" xfId="22" xr:uid="{00000000-0005-0000-0000-000010000000}"/>
    <cellStyle name="Hipervínculo" xfId="270" builtinId="8"/>
    <cellStyle name="Hipervínculo 10" xfId="23" xr:uid="{00000000-0005-0000-0000-000012000000}"/>
    <cellStyle name="Hipervínculo 10 2" xfId="24" xr:uid="{00000000-0005-0000-0000-000013000000}"/>
    <cellStyle name="Hipervínculo 11" xfId="25" xr:uid="{00000000-0005-0000-0000-000014000000}"/>
    <cellStyle name="Hipervínculo 11 2" xfId="26" xr:uid="{00000000-0005-0000-0000-000015000000}"/>
    <cellStyle name="Hipervínculo 12" xfId="27" xr:uid="{00000000-0005-0000-0000-000016000000}"/>
    <cellStyle name="Hipervínculo 12 2" xfId="28" xr:uid="{00000000-0005-0000-0000-000017000000}"/>
    <cellStyle name="Hipervínculo 14" xfId="29" xr:uid="{00000000-0005-0000-0000-000018000000}"/>
    <cellStyle name="Hipervínculo 14 2" xfId="30" xr:uid="{00000000-0005-0000-0000-000019000000}"/>
    <cellStyle name="Hipervínculo 15 2" xfId="31" xr:uid="{00000000-0005-0000-0000-00001A000000}"/>
    <cellStyle name="Hipervínculo 16" xfId="32" xr:uid="{00000000-0005-0000-0000-00001B000000}"/>
    <cellStyle name="Hipervínculo 16 2" xfId="33" xr:uid="{00000000-0005-0000-0000-00001C000000}"/>
    <cellStyle name="Hipervínculo 17 2" xfId="34" xr:uid="{00000000-0005-0000-0000-00001D000000}"/>
    <cellStyle name="Hipervínculo 18" xfId="35" xr:uid="{00000000-0005-0000-0000-00001E000000}"/>
    <cellStyle name="Hipervínculo 18 2" xfId="36" xr:uid="{00000000-0005-0000-0000-00001F000000}"/>
    <cellStyle name="Hipervínculo 19" xfId="37" xr:uid="{00000000-0005-0000-0000-000020000000}"/>
    <cellStyle name="Hipervínculo 19 2" xfId="38" xr:uid="{00000000-0005-0000-0000-000021000000}"/>
    <cellStyle name="Hipervínculo 2" xfId="39" xr:uid="{00000000-0005-0000-0000-000022000000}"/>
    <cellStyle name="Hipervínculo 2 2" xfId="40" xr:uid="{00000000-0005-0000-0000-000023000000}"/>
    <cellStyle name="Hipervínculo 20" xfId="41" xr:uid="{00000000-0005-0000-0000-000024000000}"/>
    <cellStyle name="Hipervínculo 20 2" xfId="42" xr:uid="{00000000-0005-0000-0000-000025000000}"/>
    <cellStyle name="Hipervínculo 21" xfId="43" xr:uid="{00000000-0005-0000-0000-000026000000}"/>
    <cellStyle name="Hipervínculo 21 2" xfId="44" xr:uid="{00000000-0005-0000-0000-000027000000}"/>
    <cellStyle name="Hipervínculo 22" xfId="45" xr:uid="{00000000-0005-0000-0000-000028000000}"/>
    <cellStyle name="Hipervínculo 22 2" xfId="46" xr:uid="{00000000-0005-0000-0000-000029000000}"/>
    <cellStyle name="Hipervínculo 23" xfId="47" xr:uid="{00000000-0005-0000-0000-00002A000000}"/>
    <cellStyle name="Hipervínculo 23 2" xfId="48" xr:uid="{00000000-0005-0000-0000-00002B000000}"/>
    <cellStyle name="Hipervínculo 24" xfId="49" xr:uid="{00000000-0005-0000-0000-00002C000000}"/>
    <cellStyle name="Hipervínculo 24 2" xfId="50" xr:uid="{00000000-0005-0000-0000-00002D000000}"/>
    <cellStyle name="Hipervínculo 25" xfId="51" xr:uid="{00000000-0005-0000-0000-00002E000000}"/>
    <cellStyle name="Hipervínculo 25 2" xfId="52" xr:uid="{00000000-0005-0000-0000-00002F000000}"/>
    <cellStyle name="Hipervínculo 25 3" xfId="53" xr:uid="{00000000-0005-0000-0000-000030000000}"/>
    <cellStyle name="Hipervínculo 26 2" xfId="54" xr:uid="{00000000-0005-0000-0000-000031000000}"/>
    <cellStyle name="Hipervínculo 3" xfId="55" xr:uid="{00000000-0005-0000-0000-000032000000}"/>
    <cellStyle name="Hipervínculo 3 2" xfId="56" xr:uid="{00000000-0005-0000-0000-000033000000}"/>
    <cellStyle name="Hipervínculo 4" xfId="57" xr:uid="{00000000-0005-0000-0000-000034000000}"/>
    <cellStyle name="Hipervínculo 4 2" xfId="58" xr:uid="{00000000-0005-0000-0000-000035000000}"/>
    <cellStyle name="Hipervínculo 5" xfId="59" xr:uid="{00000000-0005-0000-0000-000036000000}"/>
    <cellStyle name="Hipervínculo 5 2" xfId="60" xr:uid="{00000000-0005-0000-0000-000037000000}"/>
    <cellStyle name="Hipervínculo 6" xfId="61" xr:uid="{00000000-0005-0000-0000-000038000000}"/>
    <cellStyle name="Hipervínculo 6 2" xfId="62" xr:uid="{00000000-0005-0000-0000-000039000000}"/>
    <cellStyle name="Hipervínculo 7" xfId="63" xr:uid="{00000000-0005-0000-0000-00003A000000}"/>
    <cellStyle name="Hipervínculo 7 2" xfId="64" xr:uid="{00000000-0005-0000-0000-00003B000000}"/>
    <cellStyle name="Hipervínculo 8" xfId="65" xr:uid="{00000000-0005-0000-0000-00003C000000}"/>
    <cellStyle name="Hipervínculo 8 2" xfId="66" xr:uid="{00000000-0005-0000-0000-00003D000000}"/>
    <cellStyle name="Hipervínculo 9" xfId="67" xr:uid="{00000000-0005-0000-0000-00003E000000}"/>
    <cellStyle name="Hipervínculo 9 2" xfId="68" xr:uid="{00000000-0005-0000-0000-00003F000000}"/>
    <cellStyle name="Millares 10" xfId="69" xr:uid="{00000000-0005-0000-0000-000040000000}"/>
    <cellStyle name="Millares 10 2" xfId="70" xr:uid="{00000000-0005-0000-0000-000041000000}"/>
    <cellStyle name="Millares 10 3" xfId="71" xr:uid="{00000000-0005-0000-0000-000042000000}"/>
    <cellStyle name="Millares 10 4" xfId="72" xr:uid="{00000000-0005-0000-0000-000043000000}"/>
    <cellStyle name="Millares 11" xfId="73" xr:uid="{00000000-0005-0000-0000-000044000000}"/>
    <cellStyle name="Millares 11 2" xfId="74" xr:uid="{00000000-0005-0000-0000-000045000000}"/>
    <cellStyle name="Millares 12" xfId="75" xr:uid="{00000000-0005-0000-0000-000046000000}"/>
    <cellStyle name="Millares 12 2" xfId="76" xr:uid="{00000000-0005-0000-0000-000047000000}"/>
    <cellStyle name="Millares 13" xfId="77" xr:uid="{00000000-0005-0000-0000-000048000000}"/>
    <cellStyle name="Millares 13 2" xfId="78" xr:uid="{00000000-0005-0000-0000-000049000000}"/>
    <cellStyle name="Millares 13 3" xfId="79" xr:uid="{00000000-0005-0000-0000-00004A000000}"/>
    <cellStyle name="Millares 14" xfId="80" xr:uid="{00000000-0005-0000-0000-00004B000000}"/>
    <cellStyle name="Millares 14 2" xfId="81" xr:uid="{00000000-0005-0000-0000-00004C000000}"/>
    <cellStyle name="Millares 15" xfId="82" xr:uid="{00000000-0005-0000-0000-00004D000000}"/>
    <cellStyle name="Millares 15 2" xfId="83" xr:uid="{00000000-0005-0000-0000-00004E000000}"/>
    <cellStyle name="Millares 16" xfId="84" xr:uid="{00000000-0005-0000-0000-00004F000000}"/>
    <cellStyle name="Millares 16 2" xfId="85" xr:uid="{00000000-0005-0000-0000-000050000000}"/>
    <cellStyle name="Millares 17" xfId="86" xr:uid="{00000000-0005-0000-0000-000051000000}"/>
    <cellStyle name="Millares 17 2" xfId="87" xr:uid="{00000000-0005-0000-0000-000052000000}"/>
    <cellStyle name="Millares 18" xfId="88" xr:uid="{00000000-0005-0000-0000-000053000000}"/>
    <cellStyle name="Millares 18 2" xfId="89" xr:uid="{00000000-0005-0000-0000-000054000000}"/>
    <cellStyle name="Millares 19" xfId="90" xr:uid="{00000000-0005-0000-0000-000055000000}"/>
    <cellStyle name="Millares 19 2" xfId="91" xr:uid="{00000000-0005-0000-0000-000056000000}"/>
    <cellStyle name="Millares 2" xfId="92" xr:uid="{00000000-0005-0000-0000-000057000000}"/>
    <cellStyle name="Millares 2 2" xfId="93" xr:uid="{00000000-0005-0000-0000-000058000000}"/>
    <cellStyle name="Millares 2 3" xfId="4" xr:uid="{00000000-0005-0000-0000-000059000000}"/>
    <cellStyle name="Millares 2 4" xfId="94" xr:uid="{00000000-0005-0000-0000-00005A000000}"/>
    <cellStyle name="Millares 20" xfId="95" xr:uid="{00000000-0005-0000-0000-00005B000000}"/>
    <cellStyle name="Millares 20 2" xfId="96" xr:uid="{00000000-0005-0000-0000-00005C000000}"/>
    <cellStyle name="Millares 3" xfId="97" xr:uid="{00000000-0005-0000-0000-00005D000000}"/>
    <cellStyle name="Millares 3 2" xfId="98" xr:uid="{00000000-0005-0000-0000-00005E000000}"/>
    <cellStyle name="Millares 3 2 2" xfId="99" xr:uid="{00000000-0005-0000-0000-00005F000000}"/>
    <cellStyle name="Millares 3 2 3" xfId="100" xr:uid="{00000000-0005-0000-0000-000060000000}"/>
    <cellStyle name="Millares 3 3" xfId="101" xr:uid="{00000000-0005-0000-0000-000061000000}"/>
    <cellStyle name="Millares 3 4" xfId="102" xr:uid="{00000000-0005-0000-0000-000062000000}"/>
    <cellStyle name="Millares 4" xfId="103" xr:uid="{00000000-0005-0000-0000-000063000000}"/>
    <cellStyle name="Millares 4 2" xfId="104" xr:uid="{00000000-0005-0000-0000-000064000000}"/>
    <cellStyle name="Millares 4 2 2" xfId="105" xr:uid="{00000000-0005-0000-0000-000065000000}"/>
    <cellStyle name="Millares 4 3" xfId="106" xr:uid="{00000000-0005-0000-0000-000066000000}"/>
    <cellStyle name="Millares 5" xfId="107" xr:uid="{00000000-0005-0000-0000-000067000000}"/>
    <cellStyle name="Millares 5 2" xfId="108" xr:uid="{00000000-0005-0000-0000-000068000000}"/>
    <cellStyle name="Millares 5 2 2" xfId="109" xr:uid="{00000000-0005-0000-0000-000069000000}"/>
    <cellStyle name="Millares 5 3" xfId="110" xr:uid="{00000000-0005-0000-0000-00006A000000}"/>
    <cellStyle name="Millares 6" xfId="111" xr:uid="{00000000-0005-0000-0000-00006B000000}"/>
    <cellStyle name="Millares 6 2" xfId="112" xr:uid="{00000000-0005-0000-0000-00006C000000}"/>
    <cellStyle name="Millares 7" xfId="113" xr:uid="{00000000-0005-0000-0000-00006D000000}"/>
    <cellStyle name="Millares 7 2" xfId="114" xr:uid="{00000000-0005-0000-0000-00006E000000}"/>
    <cellStyle name="Millares 8" xfId="115" xr:uid="{00000000-0005-0000-0000-00006F000000}"/>
    <cellStyle name="Millares 8 2" xfId="116" xr:uid="{00000000-0005-0000-0000-000070000000}"/>
    <cellStyle name="Millares 8 2 2" xfId="117" xr:uid="{00000000-0005-0000-0000-000071000000}"/>
    <cellStyle name="Millares 8 2 2 2" xfId="118" xr:uid="{00000000-0005-0000-0000-000072000000}"/>
    <cellStyle name="Millares 8 2 3" xfId="119" xr:uid="{00000000-0005-0000-0000-000073000000}"/>
    <cellStyle name="Millares 8 2 3 2" xfId="120" xr:uid="{00000000-0005-0000-0000-000074000000}"/>
    <cellStyle name="Millares 8 2 4" xfId="121" xr:uid="{00000000-0005-0000-0000-000075000000}"/>
    <cellStyle name="Millares 8 3" xfId="122" xr:uid="{00000000-0005-0000-0000-000076000000}"/>
    <cellStyle name="Millares 8 3 2" xfId="123" xr:uid="{00000000-0005-0000-0000-000077000000}"/>
    <cellStyle name="Millares 8 4" xfId="124" xr:uid="{00000000-0005-0000-0000-000078000000}"/>
    <cellStyle name="Millares 8 5" xfId="125" xr:uid="{00000000-0005-0000-0000-000079000000}"/>
    <cellStyle name="Millares 9" xfId="126" xr:uid="{00000000-0005-0000-0000-00007A000000}"/>
    <cellStyle name="Millares 9 2" xfId="127" xr:uid="{00000000-0005-0000-0000-00007B000000}"/>
    <cellStyle name="Millares 9 3" xfId="128" xr:uid="{00000000-0005-0000-0000-00007C000000}"/>
    <cellStyle name="Moneda" xfId="267" builtinId="4"/>
    <cellStyle name="Moneda 2" xfId="269" xr:uid="{00000000-0005-0000-0000-00007E000000}"/>
    <cellStyle name="Normal" xfId="0" builtinId="0"/>
    <cellStyle name="Normal 17" xfId="129" xr:uid="{00000000-0005-0000-0000-000080000000}"/>
    <cellStyle name="Normal 19" xfId="3" xr:uid="{00000000-0005-0000-0000-000081000000}"/>
    <cellStyle name="Normal 2" xfId="130" xr:uid="{00000000-0005-0000-0000-000082000000}"/>
    <cellStyle name="Normal 2 10" xfId="131" xr:uid="{00000000-0005-0000-0000-000083000000}"/>
    <cellStyle name="Normal 2 11" xfId="132" xr:uid="{00000000-0005-0000-0000-000084000000}"/>
    <cellStyle name="Normal 2 12" xfId="133" xr:uid="{00000000-0005-0000-0000-000085000000}"/>
    <cellStyle name="Normal 2 13" xfId="134" xr:uid="{00000000-0005-0000-0000-000086000000}"/>
    <cellStyle name="Normal 2 14" xfId="135" xr:uid="{00000000-0005-0000-0000-000087000000}"/>
    <cellStyle name="Normal 2 15" xfId="136" xr:uid="{00000000-0005-0000-0000-000088000000}"/>
    <cellStyle name="Normal 2 16" xfId="137" xr:uid="{00000000-0005-0000-0000-000089000000}"/>
    <cellStyle name="Normal 2 17" xfId="138" xr:uid="{00000000-0005-0000-0000-00008A000000}"/>
    <cellStyle name="Normal 2 18" xfId="139" xr:uid="{00000000-0005-0000-0000-00008B000000}"/>
    <cellStyle name="Normal 2 19" xfId="140" xr:uid="{00000000-0005-0000-0000-00008C000000}"/>
    <cellStyle name="Normal 2 2" xfId="141" xr:uid="{00000000-0005-0000-0000-00008D000000}"/>
    <cellStyle name="Normal 2 20" xfId="142" xr:uid="{00000000-0005-0000-0000-00008E000000}"/>
    <cellStyle name="Normal 2 21" xfId="143" xr:uid="{00000000-0005-0000-0000-00008F000000}"/>
    <cellStyle name="Normal 2 22" xfId="144" xr:uid="{00000000-0005-0000-0000-000090000000}"/>
    <cellStyle name="Normal 2 23" xfId="145" xr:uid="{00000000-0005-0000-0000-000091000000}"/>
    <cellStyle name="Normal 2 24" xfId="146" xr:uid="{00000000-0005-0000-0000-000092000000}"/>
    <cellStyle name="Normal 2 25" xfId="147" xr:uid="{00000000-0005-0000-0000-000093000000}"/>
    <cellStyle name="Normal 2 26" xfId="148" xr:uid="{00000000-0005-0000-0000-000094000000}"/>
    <cellStyle name="Normal 2 27" xfId="149" xr:uid="{00000000-0005-0000-0000-000095000000}"/>
    <cellStyle name="Normal 2 27 2" xfId="150" xr:uid="{00000000-0005-0000-0000-000096000000}"/>
    <cellStyle name="Normal 2 27 3" xfId="151" xr:uid="{00000000-0005-0000-0000-000097000000}"/>
    <cellStyle name="Normal 2 27 4" xfId="152" xr:uid="{00000000-0005-0000-0000-000098000000}"/>
    <cellStyle name="Normal 2 27 5" xfId="153" xr:uid="{00000000-0005-0000-0000-000099000000}"/>
    <cellStyle name="Normal 2 28" xfId="154" xr:uid="{00000000-0005-0000-0000-00009A000000}"/>
    <cellStyle name="Normal 2 29" xfId="155" xr:uid="{00000000-0005-0000-0000-00009B000000}"/>
    <cellStyle name="Normal 2 3" xfId="156" xr:uid="{00000000-0005-0000-0000-00009C000000}"/>
    <cellStyle name="Normal 2 4" xfId="157" xr:uid="{00000000-0005-0000-0000-00009D000000}"/>
    <cellStyle name="Normal 2 5" xfId="158" xr:uid="{00000000-0005-0000-0000-00009E000000}"/>
    <cellStyle name="Normal 2 6" xfId="159" xr:uid="{00000000-0005-0000-0000-00009F000000}"/>
    <cellStyle name="Normal 2 7" xfId="160" xr:uid="{00000000-0005-0000-0000-0000A0000000}"/>
    <cellStyle name="Normal 2 8" xfId="161" xr:uid="{00000000-0005-0000-0000-0000A1000000}"/>
    <cellStyle name="Normal 2 9" xfId="162" xr:uid="{00000000-0005-0000-0000-0000A2000000}"/>
    <cellStyle name="Normal 21" xfId="163" xr:uid="{00000000-0005-0000-0000-0000A3000000}"/>
    <cellStyle name="Normal 3" xfId="268" xr:uid="{00000000-0005-0000-0000-0000A4000000}"/>
    <cellStyle name="Normal 3 10" xfId="164" xr:uid="{00000000-0005-0000-0000-0000A5000000}"/>
    <cellStyle name="Normal 3 11" xfId="165" xr:uid="{00000000-0005-0000-0000-0000A6000000}"/>
    <cellStyle name="Normal 3 12" xfId="166" xr:uid="{00000000-0005-0000-0000-0000A7000000}"/>
    <cellStyle name="Normal 3 13" xfId="167" xr:uid="{00000000-0005-0000-0000-0000A8000000}"/>
    <cellStyle name="Normal 3 14" xfId="168" xr:uid="{00000000-0005-0000-0000-0000A9000000}"/>
    <cellStyle name="Normal 3 15" xfId="169" xr:uid="{00000000-0005-0000-0000-0000AA000000}"/>
    <cellStyle name="Normal 3 16" xfId="170" xr:uid="{00000000-0005-0000-0000-0000AB000000}"/>
    <cellStyle name="Normal 3 17" xfId="171" xr:uid="{00000000-0005-0000-0000-0000AC000000}"/>
    <cellStyle name="Normal 3 18" xfId="172" xr:uid="{00000000-0005-0000-0000-0000AD000000}"/>
    <cellStyle name="Normal 3 19" xfId="173" xr:uid="{00000000-0005-0000-0000-0000AE000000}"/>
    <cellStyle name="Normal 3 2" xfId="174" xr:uid="{00000000-0005-0000-0000-0000AF000000}"/>
    <cellStyle name="Normal 3 2 2" xfId="175" xr:uid="{00000000-0005-0000-0000-0000B0000000}"/>
    <cellStyle name="Normal 3 2 3" xfId="176" xr:uid="{00000000-0005-0000-0000-0000B1000000}"/>
    <cellStyle name="Normal 3 20" xfId="177" xr:uid="{00000000-0005-0000-0000-0000B2000000}"/>
    <cellStyle name="Normal 3 21" xfId="178" xr:uid="{00000000-0005-0000-0000-0000B3000000}"/>
    <cellStyle name="Normal 3 22" xfId="179" xr:uid="{00000000-0005-0000-0000-0000B4000000}"/>
    <cellStyle name="Normal 3 23" xfId="180" xr:uid="{00000000-0005-0000-0000-0000B5000000}"/>
    <cellStyle name="Normal 3 24" xfId="181" xr:uid="{00000000-0005-0000-0000-0000B6000000}"/>
    <cellStyle name="Normal 3 25" xfId="182" xr:uid="{00000000-0005-0000-0000-0000B7000000}"/>
    <cellStyle name="Normal 3 26" xfId="183" xr:uid="{00000000-0005-0000-0000-0000B8000000}"/>
    <cellStyle name="Normal 3 27" xfId="184" xr:uid="{00000000-0005-0000-0000-0000B9000000}"/>
    <cellStyle name="Normal 3 3" xfId="185" xr:uid="{00000000-0005-0000-0000-0000BA000000}"/>
    <cellStyle name="Normal 3 4" xfId="186" xr:uid="{00000000-0005-0000-0000-0000BB000000}"/>
    <cellStyle name="Normal 3 5" xfId="187" xr:uid="{00000000-0005-0000-0000-0000BC000000}"/>
    <cellStyle name="Normal 3 6" xfId="188" xr:uid="{00000000-0005-0000-0000-0000BD000000}"/>
    <cellStyle name="Normal 3 6 2" xfId="189" xr:uid="{00000000-0005-0000-0000-0000BE000000}"/>
    <cellStyle name="Normal 3 7" xfId="190" xr:uid="{00000000-0005-0000-0000-0000BF000000}"/>
    <cellStyle name="Normal 3 8" xfId="191" xr:uid="{00000000-0005-0000-0000-0000C0000000}"/>
    <cellStyle name="Normal 3 9" xfId="192" xr:uid="{00000000-0005-0000-0000-0000C1000000}"/>
    <cellStyle name="Normal 38" xfId="193" xr:uid="{00000000-0005-0000-0000-0000C2000000}"/>
    <cellStyle name="Normal 4" xfId="194" xr:uid="{00000000-0005-0000-0000-0000C3000000}"/>
    <cellStyle name="Normal 4 10" xfId="195" xr:uid="{00000000-0005-0000-0000-0000C4000000}"/>
    <cellStyle name="Normal 4 11" xfId="196" xr:uid="{00000000-0005-0000-0000-0000C5000000}"/>
    <cellStyle name="Normal 4 12" xfId="197" xr:uid="{00000000-0005-0000-0000-0000C6000000}"/>
    <cellStyle name="Normal 4 13" xfId="198" xr:uid="{00000000-0005-0000-0000-0000C7000000}"/>
    <cellStyle name="Normal 4 14" xfId="199" xr:uid="{00000000-0005-0000-0000-0000C8000000}"/>
    <cellStyle name="Normal 4 15" xfId="200" xr:uid="{00000000-0005-0000-0000-0000C9000000}"/>
    <cellStyle name="Normal 4 16" xfId="201" xr:uid="{00000000-0005-0000-0000-0000CA000000}"/>
    <cellStyle name="Normal 4 17" xfId="202" xr:uid="{00000000-0005-0000-0000-0000CB000000}"/>
    <cellStyle name="Normal 4 18" xfId="203" xr:uid="{00000000-0005-0000-0000-0000CC000000}"/>
    <cellStyle name="Normal 4 19" xfId="204" xr:uid="{00000000-0005-0000-0000-0000CD000000}"/>
    <cellStyle name="Normal 4 2" xfId="205" xr:uid="{00000000-0005-0000-0000-0000CE000000}"/>
    <cellStyle name="Normal 4 20" xfId="206" xr:uid="{00000000-0005-0000-0000-0000CF000000}"/>
    <cellStyle name="Normal 4 21" xfId="207" xr:uid="{00000000-0005-0000-0000-0000D0000000}"/>
    <cellStyle name="Normal 4 22" xfId="208" xr:uid="{00000000-0005-0000-0000-0000D1000000}"/>
    <cellStyle name="Normal 4 23" xfId="209" xr:uid="{00000000-0005-0000-0000-0000D2000000}"/>
    <cellStyle name="Normal 4 24" xfId="210" xr:uid="{00000000-0005-0000-0000-0000D3000000}"/>
    <cellStyle name="Normal 4 25" xfId="211" xr:uid="{00000000-0005-0000-0000-0000D4000000}"/>
    <cellStyle name="Normal 4 26" xfId="212" xr:uid="{00000000-0005-0000-0000-0000D5000000}"/>
    <cellStyle name="Normal 4 27" xfId="213" xr:uid="{00000000-0005-0000-0000-0000D6000000}"/>
    <cellStyle name="Normal 4 3" xfId="214" xr:uid="{00000000-0005-0000-0000-0000D7000000}"/>
    <cellStyle name="Normal 4 4" xfId="215" xr:uid="{00000000-0005-0000-0000-0000D8000000}"/>
    <cellStyle name="Normal 4 5" xfId="216" xr:uid="{00000000-0005-0000-0000-0000D9000000}"/>
    <cellStyle name="Normal 4 6" xfId="217" xr:uid="{00000000-0005-0000-0000-0000DA000000}"/>
    <cellStyle name="Normal 4 7" xfId="218" xr:uid="{00000000-0005-0000-0000-0000DB000000}"/>
    <cellStyle name="Normal 4 8" xfId="219" xr:uid="{00000000-0005-0000-0000-0000DC000000}"/>
    <cellStyle name="Normal 4 9" xfId="220" xr:uid="{00000000-0005-0000-0000-0000DD000000}"/>
    <cellStyle name="Normal 40" xfId="221" xr:uid="{00000000-0005-0000-0000-0000DE000000}"/>
    <cellStyle name="Normal 47" xfId="222" xr:uid="{00000000-0005-0000-0000-0000DF000000}"/>
    <cellStyle name="Normal 5" xfId="223" xr:uid="{00000000-0005-0000-0000-0000E0000000}"/>
    <cellStyle name="Normal 5 10" xfId="224" xr:uid="{00000000-0005-0000-0000-0000E1000000}"/>
    <cellStyle name="Normal 5 11" xfId="225" xr:uid="{00000000-0005-0000-0000-0000E2000000}"/>
    <cellStyle name="Normal 5 12" xfId="226" xr:uid="{00000000-0005-0000-0000-0000E3000000}"/>
    <cellStyle name="Normal 5 13" xfId="227" xr:uid="{00000000-0005-0000-0000-0000E4000000}"/>
    <cellStyle name="Normal 5 14" xfId="228" xr:uid="{00000000-0005-0000-0000-0000E5000000}"/>
    <cellStyle name="Normal 5 15" xfId="229" xr:uid="{00000000-0005-0000-0000-0000E6000000}"/>
    <cellStyle name="Normal 5 16" xfId="230" xr:uid="{00000000-0005-0000-0000-0000E7000000}"/>
    <cellStyle name="Normal 5 17" xfId="231" xr:uid="{00000000-0005-0000-0000-0000E8000000}"/>
    <cellStyle name="Normal 5 18" xfId="232" xr:uid="{00000000-0005-0000-0000-0000E9000000}"/>
    <cellStyle name="Normal 5 19" xfId="233" xr:uid="{00000000-0005-0000-0000-0000EA000000}"/>
    <cellStyle name="Normal 5 2" xfId="234" xr:uid="{00000000-0005-0000-0000-0000EB000000}"/>
    <cellStyle name="Normal 5 20" xfId="235" xr:uid="{00000000-0005-0000-0000-0000EC000000}"/>
    <cellStyle name="Normal 5 21" xfId="236" xr:uid="{00000000-0005-0000-0000-0000ED000000}"/>
    <cellStyle name="Normal 5 22" xfId="237" xr:uid="{00000000-0005-0000-0000-0000EE000000}"/>
    <cellStyle name="Normal 5 23" xfId="238" xr:uid="{00000000-0005-0000-0000-0000EF000000}"/>
    <cellStyle name="Normal 5 24" xfId="239" xr:uid="{00000000-0005-0000-0000-0000F0000000}"/>
    <cellStyle name="Normal 5 25" xfId="240" xr:uid="{00000000-0005-0000-0000-0000F1000000}"/>
    <cellStyle name="Normal 5 26" xfId="241" xr:uid="{00000000-0005-0000-0000-0000F2000000}"/>
    <cellStyle name="Normal 5 27" xfId="242" xr:uid="{00000000-0005-0000-0000-0000F3000000}"/>
    <cellStyle name="Normal 5 3" xfId="243" xr:uid="{00000000-0005-0000-0000-0000F4000000}"/>
    <cellStyle name="Normal 5 4" xfId="244" xr:uid="{00000000-0005-0000-0000-0000F5000000}"/>
    <cellStyle name="Normal 5 5" xfId="245" xr:uid="{00000000-0005-0000-0000-0000F6000000}"/>
    <cellStyle name="Normal 5 6" xfId="246" xr:uid="{00000000-0005-0000-0000-0000F7000000}"/>
    <cellStyle name="Normal 5 7" xfId="247" xr:uid="{00000000-0005-0000-0000-0000F8000000}"/>
    <cellStyle name="Normal 5 8" xfId="248" xr:uid="{00000000-0005-0000-0000-0000F9000000}"/>
    <cellStyle name="Normal 5 9" xfId="249" xr:uid="{00000000-0005-0000-0000-0000FA000000}"/>
    <cellStyle name="Normal 6" xfId="250" xr:uid="{00000000-0005-0000-0000-0000FB000000}"/>
    <cellStyle name="Normal 6 2" xfId="251" xr:uid="{00000000-0005-0000-0000-0000FC000000}"/>
    <cellStyle name="Normal 7" xfId="252" xr:uid="{00000000-0005-0000-0000-0000FD000000}"/>
    <cellStyle name="Normal 7 2" xfId="253" xr:uid="{00000000-0005-0000-0000-0000FE000000}"/>
    <cellStyle name="Normal 8" xfId="254" xr:uid="{00000000-0005-0000-0000-0000FF000000}"/>
    <cellStyle name="Normal 9" xfId="255" xr:uid="{00000000-0005-0000-0000-000000010000}"/>
    <cellStyle name="Normal_Hoja1" xfId="1" xr:uid="{00000000-0005-0000-0000-000001010000}"/>
    <cellStyle name="Percent" xfId="256" xr:uid="{00000000-0005-0000-0000-000002010000}"/>
    <cellStyle name="Porcentaje 2" xfId="257" xr:uid="{00000000-0005-0000-0000-000003010000}"/>
    <cellStyle name="Porcentual 10" xfId="5" xr:uid="{00000000-0005-0000-0000-000004010000}"/>
    <cellStyle name="Porcentual 2" xfId="258" xr:uid="{00000000-0005-0000-0000-000005010000}"/>
    <cellStyle name="Porcentual 2 2" xfId="259" xr:uid="{00000000-0005-0000-0000-000006010000}"/>
    <cellStyle name="TableStyleLight1" xfId="2" xr:uid="{00000000-0005-0000-0000-000007010000}"/>
    <cellStyle name="Total 2" xfId="260" xr:uid="{00000000-0005-0000-0000-000008010000}"/>
    <cellStyle name="Total 3" xfId="261" xr:uid="{00000000-0005-0000-0000-000009010000}"/>
    <cellStyle name="Total 4" xfId="262" xr:uid="{00000000-0005-0000-0000-00000A010000}"/>
    <cellStyle name="Total 5" xfId="263" xr:uid="{00000000-0005-0000-0000-00000B010000}"/>
    <cellStyle name="Total 6" xfId="264" xr:uid="{00000000-0005-0000-0000-00000C010000}"/>
    <cellStyle name="Total 7" xfId="265" xr:uid="{00000000-0005-0000-0000-00000D010000}"/>
    <cellStyle name="Total 8" xfId="266" xr:uid="{00000000-0005-0000-0000-00000E010000}"/>
  </cellStyles>
  <dxfs count="9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 tint="0.1499984740745262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</dxfs>
  <tableStyles count="0" defaultTableStyle="TableStyleMedium2" defaultPivotStyle="PivotStyleLight16"/>
  <colors>
    <mruColors>
      <color rgb="FF00FF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ustomXml" Target="../ink/ink5.xml"/><Relationship Id="rId13" Type="http://schemas.openxmlformats.org/officeDocument/2006/relationships/customXml" Target="../ink/ink9.xml"/><Relationship Id="rId18" Type="http://schemas.openxmlformats.org/officeDocument/2006/relationships/customXml" Target="../ink/ink14.xml"/><Relationship Id="rId26" Type="http://schemas.openxmlformats.org/officeDocument/2006/relationships/customXml" Target="../ink/ink22.xml"/><Relationship Id="rId21" Type="http://schemas.openxmlformats.org/officeDocument/2006/relationships/customXml" Target="../ink/ink17.xml"/><Relationship Id="rId7" Type="http://schemas.openxmlformats.org/officeDocument/2006/relationships/customXml" Target="../ink/ink4.xml"/><Relationship Id="rId12" Type="http://schemas.openxmlformats.org/officeDocument/2006/relationships/customXml" Target="../ink/ink8.xml"/><Relationship Id="rId17" Type="http://schemas.openxmlformats.org/officeDocument/2006/relationships/customXml" Target="../ink/ink13.xml"/><Relationship Id="rId25" Type="http://schemas.openxmlformats.org/officeDocument/2006/relationships/customXml" Target="../ink/ink21.xml"/><Relationship Id="rId2" Type="http://schemas.openxmlformats.org/officeDocument/2006/relationships/customXml" Target="../ink/ink1.xml"/><Relationship Id="rId16" Type="http://schemas.openxmlformats.org/officeDocument/2006/relationships/customXml" Target="../ink/ink12.xml"/><Relationship Id="rId20" Type="http://schemas.openxmlformats.org/officeDocument/2006/relationships/customXml" Target="../ink/ink16.xml"/><Relationship Id="rId29" Type="http://schemas.openxmlformats.org/officeDocument/2006/relationships/customXml" Target="../ink/ink25.xml"/><Relationship Id="rId1" Type="http://schemas.openxmlformats.org/officeDocument/2006/relationships/image" Target="../media/image1.png"/><Relationship Id="rId6" Type="http://schemas.openxmlformats.org/officeDocument/2006/relationships/customXml" Target="../ink/ink3.xml"/><Relationship Id="rId11" Type="http://schemas.openxmlformats.org/officeDocument/2006/relationships/customXml" Target="../ink/ink7.xml"/><Relationship Id="rId24" Type="http://schemas.openxmlformats.org/officeDocument/2006/relationships/customXml" Target="../ink/ink20.xml"/><Relationship Id="rId5" Type="http://schemas.openxmlformats.org/officeDocument/2006/relationships/customXml" Target="../ink/ink2.xml"/><Relationship Id="rId15" Type="http://schemas.openxmlformats.org/officeDocument/2006/relationships/customXml" Target="../ink/ink11.xml"/><Relationship Id="rId23" Type="http://schemas.openxmlformats.org/officeDocument/2006/relationships/customXml" Target="../ink/ink19.xml"/><Relationship Id="rId28" Type="http://schemas.openxmlformats.org/officeDocument/2006/relationships/customXml" Target="../ink/ink24.xml"/><Relationship Id="rId10" Type="http://schemas.openxmlformats.org/officeDocument/2006/relationships/image" Target="../media/image4.emf"/><Relationship Id="rId19" Type="http://schemas.openxmlformats.org/officeDocument/2006/relationships/customXml" Target="../ink/ink15.xml"/><Relationship Id="rId31" Type="http://schemas.openxmlformats.org/officeDocument/2006/relationships/customXml" Target="../ink/ink27.xml"/><Relationship Id="rId4" Type="http://schemas.openxmlformats.org/officeDocument/2006/relationships/image" Target="../media/image3.emf"/><Relationship Id="rId9" Type="http://schemas.openxmlformats.org/officeDocument/2006/relationships/customXml" Target="../ink/ink6.xml"/><Relationship Id="rId14" Type="http://schemas.openxmlformats.org/officeDocument/2006/relationships/customXml" Target="../ink/ink10.xml"/><Relationship Id="rId22" Type="http://schemas.openxmlformats.org/officeDocument/2006/relationships/customXml" Target="../ink/ink18.xml"/><Relationship Id="rId27" Type="http://schemas.openxmlformats.org/officeDocument/2006/relationships/customXml" Target="../ink/ink23.xml"/><Relationship Id="rId30" Type="http://schemas.openxmlformats.org/officeDocument/2006/relationships/customXml" Target="../ink/ink2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38100</xdr:rowOff>
    </xdr:from>
    <xdr:to>
      <xdr:col>1</xdr:col>
      <xdr:colOff>762000</xdr:colOff>
      <xdr:row>0</xdr:row>
      <xdr:rowOff>38100</xdr:rowOff>
    </xdr:to>
    <xdr:sp macro="" textlink="">
      <xdr:nvSpPr>
        <xdr:cNvPr id="2" name="1 Imagen" descr="SELLO_U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/>
        </xdr:cNvSpPr>
      </xdr:nvSpPr>
      <xdr:spPr bwMode="auto">
        <a:xfrm>
          <a:off x="419100" y="38100"/>
          <a:ext cx="609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86744</xdr:colOff>
      <xdr:row>0</xdr:row>
      <xdr:rowOff>38100</xdr:rowOff>
    </xdr:from>
    <xdr:to>
      <xdr:col>2</xdr:col>
      <xdr:colOff>84667</xdr:colOff>
      <xdr:row>2</xdr:row>
      <xdr:rowOff>117474</xdr:rowOff>
    </xdr:to>
    <xdr:pic>
      <xdr:nvPicPr>
        <xdr:cNvPr id="4" name="Imagen 1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44" y="38100"/>
          <a:ext cx="1893398" cy="48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428625</xdr:colOff>
      <xdr:row>5</xdr:row>
      <xdr:rowOff>0</xdr:rowOff>
    </xdr:from>
    <xdr:to>
      <xdr:col>8</xdr:col>
      <xdr:colOff>440505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20 Entrada de lápiz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428625</xdr:colOff>
      <xdr:row>5</xdr:row>
      <xdr:rowOff>0</xdr:rowOff>
    </xdr:from>
    <xdr:to>
      <xdr:col>8</xdr:col>
      <xdr:colOff>440505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23 Entrada de lápiz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4" name="23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8</xdr:col>
      <xdr:colOff>428625</xdr:colOff>
      <xdr:row>91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7" name="20 Entrada de lápiz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92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8" name="20 Entrada de lápiz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8</xdr:col>
      <xdr:colOff>428625</xdr:colOff>
      <xdr:row>93</xdr:row>
      <xdr:rowOff>0</xdr:rowOff>
    </xdr:from>
    <xdr:ext cx="11880" cy="5004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20 Entrada de lápiz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14:cNvPr>
            <xdr14:cNvContentPartPr/>
          </xdr14:nvContentPartPr>
          <xdr14:nvPr macro=""/>
          <xdr14:xfrm>
            <a:off x="7379002" y="16892561"/>
            <a:ext cx="11880" cy="50040"/>
          </xdr14:xfrm>
        </xdr:contentPart>
      </mc:Choice>
      <mc:Fallback xmlns="">
        <xdr:pic>
          <xdr:nvPicPr>
            <xdr:cNvPr id="21" name="20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50C7574E-7CF2-4472-8F6C-912D0B6AE4E9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377604" y="16891481"/>
              <a:ext cx="14675" cy="5256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0" name="4 Entrada de lápiz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5" name="4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16 Entrada de lápiz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17" name="1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2" name="21 Entrada de lápiz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3" name="26 Entrada de lápiz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4" name="31 Entrada de lápiz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5" name="36 Entrada de lápiz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6" name="41 Entrada de lápiz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7" name="46 Entrada de lápiz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8" name="51 Entrada de lápiz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9" name="56 Entrada de lápiz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0" name="62 Entrada de lápiz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1" name="67 Entrada de lápiz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2" name="72 Entrada de lápiz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3" name="77 Entrada de lápiz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4" name="84 Entrada de lápiz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5" name="89 Entrada de lápiz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6" name="94 Entrada de lápiz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7" name="117 Entrada de lápiz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8" name="132 Entrada de lápiz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9" name="147 Entrada de lápiz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0" name="174 Entrada de lápiz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2" name="21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409575</xdr:colOff>
      <xdr:row>5</xdr:row>
      <xdr:rowOff>0</xdr:rowOff>
    </xdr:from>
    <xdr:to>
      <xdr:col>8</xdr:col>
      <xdr:colOff>415335</xdr:colOff>
      <xdr:row>5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1" name="26 Entrada de lápiz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14:cNvPr>
            <xdr14:cNvContentPartPr/>
          </xdr14:nvContentPartPr>
          <xdr14:nvPr macro=""/>
          <xdr14:xfrm>
            <a:off x="7362082" y="16763261"/>
            <a:ext cx="5760" cy="360"/>
          </xdr14:xfrm>
        </xdr:contentPart>
      </mc:Choice>
      <mc:Fallback xmlns="">
        <xdr:pic>
          <xdr:nvPicPr>
            <xdr:cNvPr id="27" name="26 Entrada de lápiz">
              <a:extLst>
                <a:ext uri="{FF2B5EF4-FFF2-40B4-BE49-F238E27FC236}">
                  <a16:creationId xmlns="" xmlns:xdr14="http://schemas.microsoft.com/office/excel/2010/spreadsheetDrawing" xmlns:a16="http://schemas.microsoft.com/office/drawing/2014/main" xmlns:a14="http://schemas.microsoft.com/office/drawing/2010/main" xmlns:r="http://schemas.openxmlformats.org/officeDocument/2006/relationships" xmlns:lc="http://schemas.openxmlformats.org/drawingml/2006/lockedCanvas" id="{B0973771-3B1D-4176-97F5-675E4BDC20FA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360642" y="16761101"/>
              <a:ext cx="9360" cy="46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152280</xdr:colOff>
      <xdr:row>0</xdr:row>
      <xdr:rowOff>38160</xdr:rowOff>
    </xdr:from>
    <xdr:to>
      <xdr:col>1</xdr:col>
      <xdr:colOff>761400</xdr:colOff>
      <xdr:row>0</xdr:row>
      <xdr:rowOff>38520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18980" y="38160"/>
          <a:ext cx="609120" cy="360"/>
        </a:xfrm>
        <a:prstGeom prst="rect">
          <a:avLst/>
        </a:prstGeom>
        <a:noFill/>
        <a:ln w="936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17462</xdr:colOff>
      <xdr:row>0</xdr:row>
      <xdr:rowOff>71439</xdr:rowOff>
    </xdr:from>
    <xdr:to>
      <xdr:col>1</xdr:col>
      <xdr:colOff>1255260</xdr:colOff>
      <xdr:row>2</xdr:row>
      <xdr:rowOff>1067</xdr:rowOff>
    </xdr:to>
    <xdr:pic>
      <xdr:nvPicPr>
        <xdr:cNvPr id="3" name="Imagen 1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" y="71439"/>
          <a:ext cx="1515928" cy="386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38556</xdr:colOff>
      <xdr:row>1</xdr:row>
      <xdr:rowOff>153081</xdr:rowOff>
    </xdr:from>
    <xdr:to>
      <xdr:col>1</xdr:col>
      <xdr:colOff>378735</xdr:colOff>
      <xdr:row>2</xdr:row>
      <xdr:rowOff>299</xdr:rowOff>
    </xdr:to>
    <xdr:pic>
      <xdr:nvPicPr>
        <xdr:cNvPr id="4" name="Imagen 1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256" y="486456"/>
          <a:ext cx="340179" cy="131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0:30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0:30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6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7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8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09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61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10T02:15:46.690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1:32.231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1:32.23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3T19:42:10.98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1 128,'0'0'160,"0"17"-16,0-7-112,0 3 144,0 1 48,0 5-128,0-6-32,0-2-32,0-3-208</inkml:trace>
  <inkml:trace contextRef="#ctx0" brushRef="#br0" timeOffset="1">33 111 1040,'0'0'1201,"0"19"-1329,0-10-416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2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3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4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05T17:20:21.595"/>
    </inkml:context>
    <inkml:brush xml:id="br0">
      <inkml:brushProperty name="width" value="0.025" units="cm"/>
      <inkml:brushProperty name="height" value="0.025" units="cm"/>
    </inkml:brush>
  </inkml:definitions>
  <inkml:trace contextRef="#ctx0" brushRef="#br0">0 1 2065,'6'0'672,"3"0"1857</inkml:trace>
</inkml: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K1074:O1084" totalsRowShown="0" headerRowDxfId="8" tableBorderDxfId="7">
  <tableColumns count="5">
    <tableColumn id="1" xr3:uid="{00000000-0010-0000-0000-000001000000}" name="FACULTADES" dataDxfId="6"/>
    <tableColumn id="2" xr3:uid="{00000000-0010-0000-0000-000002000000}" name="TC" dataDxfId="5"/>
    <tableColumn id="3" xr3:uid="{00000000-0010-0000-0000-000003000000}" name="MT" dataDxfId="4"/>
    <tableColumn id="4" xr3:uid="{00000000-0010-0000-0000-000004000000}" name="TP" dataDxfId="3"/>
    <tableColumn id="5" xr3:uid="{00000000-0010-0000-0000-000005000000}" name="TOTAL" dataDxfId="2">
      <calculatedColumnFormula>SUM(L1075:N1075)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paulinaescobar@yahoo.es" TargetMode="External"/><Relationship Id="rId1" Type="http://schemas.openxmlformats.org/officeDocument/2006/relationships/hyperlink" Target="mailto:princesa1730@hotmail.com" TargetMode="External"/><Relationship Id="rId6" Type="http://schemas.openxmlformats.org/officeDocument/2006/relationships/comments" Target="../comments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JF1589"/>
  <sheetViews>
    <sheetView tabSelected="1" zoomScale="90" zoomScaleNormal="90" workbookViewId="0">
      <selection activeCell="Z311" sqref="Z1:AG1048576"/>
    </sheetView>
  </sheetViews>
  <sheetFormatPr baseColWidth="10" defaultColWidth="11.42578125" defaultRowHeight="15" x14ac:dyDescent="0.25"/>
  <cols>
    <col min="1" max="1" width="3.5703125" style="52" customWidth="1"/>
    <col min="2" max="2" width="24.85546875" style="28" customWidth="1"/>
    <col min="3" max="3" width="4.28515625" style="29" customWidth="1"/>
    <col min="4" max="4" width="6" style="30" customWidth="1"/>
    <col min="5" max="5" width="3.140625" style="31" customWidth="1"/>
    <col min="6" max="6" width="8.5703125" style="31" customWidth="1"/>
    <col min="7" max="7" width="11.5703125" style="31" customWidth="1"/>
    <col min="8" max="8" width="13.5703125" style="30" customWidth="1"/>
    <col min="9" max="9" width="23.28515625" style="1" customWidth="1"/>
    <col min="10" max="10" width="6.7109375" style="11" customWidth="1"/>
    <col min="11" max="11" width="29.85546875" style="11" customWidth="1"/>
    <col min="12" max="12" width="6.7109375" style="5" customWidth="1"/>
    <col min="13" max="13" width="3.140625" style="5" customWidth="1"/>
    <col min="14" max="14" width="4.28515625" style="5" customWidth="1"/>
    <col min="15" max="15" width="8" style="64" customWidth="1"/>
    <col min="16" max="16" width="4.7109375" style="12" bestFit="1" customWidth="1"/>
    <col min="17" max="18" width="3.140625" style="12" customWidth="1"/>
    <col min="19" max="19" width="3.140625" style="631" customWidth="1"/>
    <col min="20" max="20" width="3.140625" style="12" customWidth="1"/>
    <col min="21" max="21" width="3.28515625" style="629" bestFit="1" customWidth="1"/>
    <col min="22" max="23" width="3.140625" style="629" customWidth="1"/>
    <col min="24" max="24" width="4" style="50" customWidth="1"/>
    <col min="25" max="25" width="3.28515625" style="50" customWidth="1"/>
    <col min="26" max="26" width="7.7109375" style="67" hidden="1" customWidth="1"/>
    <col min="27" max="28" width="7.7109375" style="82" hidden="1" customWidth="1"/>
    <col min="29" max="29" width="3.7109375" style="82" hidden="1" customWidth="1"/>
    <col min="30" max="33" width="0" style="82" hidden="1" customWidth="1"/>
    <col min="34" max="265" width="11.42578125" style="82"/>
    <col min="266" max="16384" width="11.42578125" style="3"/>
  </cols>
  <sheetData>
    <row r="1" spans="1:265" ht="9.75" customHeight="1" x14ac:dyDescent="0.4">
      <c r="A1" s="1313"/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5"/>
      <c r="Q1" s="1315"/>
      <c r="R1" s="1315"/>
      <c r="S1" s="1315"/>
      <c r="T1" s="1315"/>
      <c r="U1" s="1315"/>
      <c r="V1" s="1315"/>
      <c r="W1" s="1315"/>
      <c r="X1" s="1314"/>
      <c r="Y1" s="1316"/>
      <c r="Z1" s="82"/>
    </row>
    <row r="2" spans="1:265" ht="22.9" customHeight="1" x14ac:dyDescent="0.4">
      <c r="A2" s="1305" t="s">
        <v>0</v>
      </c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1306"/>
      <c r="N2" s="1306"/>
      <c r="O2" s="1306"/>
      <c r="P2" s="1307"/>
      <c r="Q2" s="1307"/>
      <c r="R2" s="1307"/>
      <c r="S2" s="1307"/>
      <c r="T2" s="1307"/>
      <c r="U2" s="1307"/>
      <c r="V2" s="1307"/>
      <c r="W2" s="1307"/>
      <c r="X2" s="1306"/>
      <c r="Y2" s="1308"/>
    </row>
    <row r="3" spans="1:265" ht="27" customHeight="1" thickBot="1" x14ac:dyDescent="0.35">
      <c r="A3" s="1309" t="s">
        <v>2024</v>
      </c>
      <c r="B3" s="1310"/>
      <c r="C3" s="1310"/>
      <c r="D3" s="1310"/>
      <c r="E3" s="1310"/>
      <c r="F3" s="1310"/>
      <c r="G3" s="1310"/>
      <c r="H3" s="1310"/>
      <c r="I3" s="1310"/>
      <c r="J3" s="1310"/>
      <c r="K3" s="1310"/>
      <c r="L3" s="1310"/>
      <c r="M3" s="1310"/>
      <c r="N3" s="1310"/>
      <c r="O3" s="1310"/>
      <c r="P3" s="1311"/>
      <c r="Q3" s="1311"/>
      <c r="R3" s="1311"/>
      <c r="S3" s="1311"/>
      <c r="T3" s="1311"/>
      <c r="U3" s="1311"/>
      <c r="V3" s="1311"/>
      <c r="W3" s="1311"/>
      <c r="X3" s="1310"/>
      <c r="Y3" s="1312"/>
    </row>
    <row r="4" spans="1:265" ht="13.5" customHeight="1" thickBot="1" x14ac:dyDescent="0.25">
      <c r="A4" s="1295" t="s">
        <v>1</v>
      </c>
      <c r="B4" s="1297" t="s">
        <v>2</v>
      </c>
      <c r="C4" s="1299" t="s">
        <v>3</v>
      </c>
      <c r="D4" s="1301" t="s">
        <v>643</v>
      </c>
      <c r="E4" s="1303" t="s">
        <v>84</v>
      </c>
      <c r="F4" s="1303" t="s">
        <v>4</v>
      </c>
      <c r="G4" s="1303" t="s">
        <v>5</v>
      </c>
      <c r="H4" s="1299" t="s">
        <v>6</v>
      </c>
      <c r="I4" s="1324" t="s">
        <v>7</v>
      </c>
      <c r="J4" s="1328" t="s">
        <v>1124</v>
      </c>
      <c r="K4" s="1324" t="s">
        <v>8</v>
      </c>
      <c r="L4" s="1326" t="s">
        <v>9</v>
      </c>
      <c r="M4" s="1317" t="s">
        <v>10</v>
      </c>
      <c r="N4" s="1317" t="s">
        <v>11</v>
      </c>
      <c r="O4" s="1319" t="s">
        <v>12</v>
      </c>
      <c r="P4" s="1321" t="s">
        <v>13</v>
      </c>
      <c r="Q4" s="1321"/>
      <c r="R4" s="1321"/>
      <c r="S4" s="1321"/>
      <c r="T4" s="1321"/>
      <c r="U4" s="1321"/>
      <c r="V4" s="1321"/>
      <c r="W4" s="1321"/>
      <c r="X4" s="1322" t="s">
        <v>14</v>
      </c>
      <c r="Y4" s="1322" t="s">
        <v>15</v>
      </c>
    </row>
    <row r="5" spans="1:265" ht="35.25" customHeight="1" thickBot="1" x14ac:dyDescent="0.25">
      <c r="A5" s="1296"/>
      <c r="B5" s="1298"/>
      <c r="C5" s="1300"/>
      <c r="D5" s="1302"/>
      <c r="E5" s="1304"/>
      <c r="F5" s="1304"/>
      <c r="G5" s="1304"/>
      <c r="H5" s="1323"/>
      <c r="I5" s="1325"/>
      <c r="J5" s="1324"/>
      <c r="K5" s="1325"/>
      <c r="L5" s="1327"/>
      <c r="M5" s="1318"/>
      <c r="N5" s="1318"/>
      <c r="O5" s="1320"/>
      <c r="P5" s="417" t="s">
        <v>94</v>
      </c>
      <c r="Q5" s="42" t="s">
        <v>16</v>
      </c>
      <c r="R5" s="42" t="s">
        <v>17</v>
      </c>
      <c r="S5" s="42" t="s">
        <v>18</v>
      </c>
      <c r="T5" s="42" t="s">
        <v>19</v>
      </c>
      <c r="U5" s="42" t="s">
        <v>95</v>
      </c>
      <c r="V5" s="42" t="s">
        <v>96</v>
      </c>
      <c r="W5" s="416" t="s">
        <v>20</v>
      </c>
      <c r="X5" s="1322"/>
      <c r="Y5" s="1322"/>
    </row>
    <row r="6" spans="1:265" s="9" customFormat="1" ht="15" customHeight="1" x14ac:dyDescent="0.2">
      <c r="A6" s="118">
        <v>1</v>
      </c>
      <c r="B6" s="1086" t="s">
        <v>186</v>
      </c>
      <c r="C6" s="120" t="s">
        <v>35</v>
      </c>
      <c r="D6" s="325" t="s">
        <v>187</v>
      </c>
      <c r="E6" s="122" t="s">
        <v>85</v>
      </c>
      <c r="F6" s="989" t="s">
        <v>21</v>
      </c>
      <c r="G6" s="990" t="s">
        <v>22</v>
      </c>
      <c r="H6" s="325" t="s">
        <v>23</v>
      </c>
      <c r="I6" s="325" t="s">
        <v>106</v>
      </c>
      <c r="J6" s="325"/>
      <c r="K6" s="371" t="s">
        <v>279</v>
      </c>
      <c r="L6" s="371" t="s">
        <v>97</v>
      </c>
      <c r="M6" s="1162">
        <v>1</v>
      </c>
      <c r="N6" s="1162" t="s">
        <v>24</v>
      </c>
      <c r="O6" s="371" t="s">
        <v>440</v>
      </c>
      <c r="P6" s="578">
        <v>2</v>
      </c>
      <c r="Q6" s="579"/>
      <c r="R6" s="579"/>
      <c r="S6" s="579"/>
      <c r="T6" s="579"/>
      <c r="U6" s="579"/>
      <c r="V6" s="579"/>
      <c r="W6" s="580"/>
      <c r="X6" s="129"/>
      <c r="Y6" s="129"/>
      <c r="Z6" s="112" t="str">
        <f>C6</f>
        <v>TC</v>
      </c>
      <c r="AA6" s="83" t="s">
        <v>1472</v>
      </c>
      <c r="AB6" s="83" t="s">
        <v>1479</v>
      </c>
      <c r="AC6" s="83">
        <f t="shared" ref="AC6:AC37" si="0">IF(C6&lt;&gt;"",SUMIF(D$6:D$1540,D6,P$6:Q$1540),"")</f>
        <v>14</v>
      </c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</row>
    <row r="7" spans="1:265" s="10" customFormat="1" ht="15" customHeight="1" x14ac:dyDescent="0.2">
      <c r="A7" s="130"/>
      <c r="B7" s="131" t="s">
        <v>186</v>
      </c>
      <c r="C7" s="132"/>
      <c r="D7" s="326" t="s">
        <v>187</v>
      </c>
      <c r="E7" s="134"/>
      <c r="F7" s="991"/>
      <c r="G7" s="992"/>
      <c r="H7" s="326" t="s">
        <v>23</v>
      </c>
      <c r="I7" s="326" t="s">
        <v>106</v>
      </c>
      <c r="J7" s="326"/>
      <c r="K7" s="372" t="s">
        <v>279</v>
      </c>
      <c r="L7" s="372" t="s">
        <v>97</v>
      </c>
      <c r="M7" s="1118">
        <v>1</v>
      </c>
      <c r="N7" s="1118" t="s">
        <v>101</v>
      </c>
      <c r="O7" s="372" t="s">
        <v>435</v>
      </c>
      <c r="P7" s="581">
        <v>2</v>
      </c>
      <c r="Q7" s="582"/>
      <c r="R7" s="582"/>
      <c r="S7" s="582"/>
      <c r="T7" s="582"/>
      <c r="U7" s="582"/>
      <c r="V7" s="582"/>
      <c r="W7" s="583"/>
      <c r="X7" s="142"/>
      <c r="Y7" s="143"/>
      <c r="Z7" s="112"/>
      <c r="AA7" s="82"/>
      <c r="AB7" s="82"/>
      <c r="AC7" s="83" t="str">
        <f t="shared" si="0"/>
        <v/>
      </c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  <c r="GL7" s="82"/>
      <c r="GM7" s="82"/>
      <c r="GN7" s="82"/>
      <c r="GO7" s="82"/>
      <c r="GP7" s="82"/>
      <c r="GQ7" s="82"/>
      <c r="GR7" s="82"/>
      <c r="GS7" s="82"/>
      <c r="GT7" s="82"/>
      <c r="GU7" s="82"/>
      <c r="GV7" s="82"/>
      <c r="GW7" s="82"/>
      <c r="GX7" s="82"/>
      <c r="GY7" s="82"/>
      <c r="GZ7" s="82"/>
      <c r="HA7" s="82"/>
      <c r="HB7" s="82"/>
      <c r="HC7" s="82"/>
      <c r="HD7" s="82"/>
      <c r="HE7" s="82"/>
      <c r="HF7" s="82"/>
      <c r="HG7" s="82"/>
      <c r="HH7" s="82"/>
      <c r="HI7" s="82"/>
      <c r="HJ7" s="82"/>
      <c r="HK7" s="82"/>
      <c r="HL7" s="82"/>
      <c r="HM7" s="82"/>
      <c r="HN7" s="82"/>
      <c r="HO7" s="82"/>
      <c r="HP7" s="82"/>
      <c r="HQ7" s="82"/>
      <c r="HR7" s="82"/>
      <c r="HS7" s="82"/>
      <c r="HT7" s="82"/>
      <c r="HU7" s="82"/>
      <c r="HV7" s="82"/>
      <c r="HW7" s="82"/>
      <c r="HX7" s="82"/>
      <c r="HY7" s="82"/>
      <c r="HZ7" s="82"/>
      <c r="IA7" s="82"/>
      <c r="IB7" s="82"/>
      <c r="IC7" s="82"/>
      <c r="ID7" s="82"/>
      <c r="IE7" s="82"/>
      <c r="IF7" s="82"/>
      <c r="IG7" s="82"/>
      <c r="IH7" s="82"/>
      <c r="II7" s="82"/>
      <c r="IJ7" s="82"/>
      <c r="IK7" s="82"/>
      <c r="IL7" s="82"/>
      <c r="IM7" s="82"/>
      <c r="IN7" s="82"/>
      <c r="IO7" s="82"/>
      <c r="IP7" s="82"/>
      <c r="IQ7" s="82"/>
      <c r="IR7" s="82"/>
      <c r="IS7" s="82"/>
      <c r="IT7" s="82"/>
      <c r="IU7" s="82"/>
      <c r="IV7" s="82"/>
      <c r="IW7" s="82"/>
      <c r="IX7" s="82"/>
      <c r="IY7" s="82"/>
      <c r="IZ7" s="82"/>
      <c r="JA7" s="82"/>
      <c r="JB7" s="82"/>
      <c r="JC7" s="82"/>
      <c r="JD7" s="82"/>
      <c r="JE7" s="82"/>
    </row>
    <row r="8" spans="1:265" s="10" customFormat="1" ht="15" customHeight="1" x14ac:dyDescent="0.2">
      <c r="A8" s="130"/>
      <c r="B8" s="131" t="s">
        <v>186</v>
      </c>
      <c r="C8" s="132"/>
      <c r="D8" s="326" t="s">
        <v>187</v>
      </c>
      <c r="E8" s="134"/>
      <c r="F8" s="991"/>
      <c r="G8" s="992"/>
      <c r="H8" s="326" t="s">
        <v>23</v>
      </c>
      <c r="I8" s="326" t="s">
        <v>106</v>
      </c>
      <c r="J8" s="326"/>
      <c r="K8" s="372" t="s">
        <v>362</v>
      </c>
      <c r="L8" s="372" t="s">
        <v>97</v>
      </c>
      <c r="M8" s="1118">
        <v>2</v>
      </c>
      <c r="N8" s="1118" t="s">
        <v>24</v>
      </c>
      <c r="O8" s="372" t="s">
        <v>440</v>
      </c>
      <c r="P8" s="581">
        <v>2</v>
      </c>
      <c r="Q8" s="582"/>
      <c r="R8" s="582"/>
      <c r="S8" s="582"/>
      <c r="T8" s="582"/>
      <c r="U8" s="582"/>
      <c r="V8" s="582"/>
      <c r="W8" s="583"/>
      <c r="X8" s="142"/>
      <c r="Y8" s="143"/>
      <c r="Z8" s="112"/>
      <c r="AA8" s="82"/>
      <c r="AB8" s="82"/>
      <c r="AC8" s="83" t="str">
        <f t="shared" si="0"/>
        <v/>
      </c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  <c r="GL8" s="82"/>
      <c r="GM8" s="82"/>
      <c r="GN8" s="82"/>
      <c r="GO8" s="82"/>
      <c r="GP8" s="82"/>
      <c r="GQ8" s="82"/>
      <c r="GR8" s="82"/>
      <c r="GS8" s="82"/>
      <c r="GT8" s="82"/>
      <c r="GU8" s="82"/>
      <c r="GV8" s="82"/>
      <c r="GW8" s="82"/>
      <c r="GX8" s="82"/>
      <c r="GY8" s="82"/>
      <c r="GZ8" s="82"/>
      <c r="HA8" s="82"/>
      <c r="HB8" s="82"/>
      <c r="HC8" s="82"/>
      <c r="HD8" s="82"/>
      <c r="HE8" s="82"/>
      <c r="HF8" s="82"/>
      <c r="HG8" s="82"/>
      <c r="HH8" s="82"/>
      <c r="HI8" s="82"/>
      <c r="HJ8" s="82"/>
      <c r="HK8" s="82"/>
      <c r="HL8" s="82"/>
      <c r="HM8" s="82"/>
      <c r="HN8" s="82"/>
      <c r="HO8" s="82"/>
      <c r="HP8" s="82"/>
      <c r="HQ8" s="82"/>
      <c r="HR8" s="82"/>
      <c r="HS8" s="82"/>
      <c r="HT8" s="82"/>
      <c r="HU8" s="82"/>
      <c r="HV8" s="82"/>
      <c r="HW8" s="82"/>
      <c r="HX8" s="82"/>
      <c r="HY8" s="82"/>
      <c r="HZ8" s="82"/>
      <c r="IA8" s="82"/>
      <c r="IB8" s="82"/>
      <c r="IC8" s="82"/>
      <c r="ID8" s="82"/>
      <c r="IE8" s="82"/>
      <c r="IF8" s="82"/>
      <c r="IG8" s="82"/>
      <c r="IH8" s="82"/>
      <c r="II8" s="82"/>
      <c r="IJ8" s="82"/>
      <c r="IK8" s="82"/>
      <c r="IL8" s="82"/>
      <c r="IM8" s="82"/>
      <c r="IN8" s="82"/>
      <c r="IO8" s="82"/>
      <c r="IP8" s="82"/>
      <c r="IQ8" s="82"/>
      <c r="IR8" s="82"/>
      <c r="IS8" s="82"/>
      <c r="IT8" s="82"/>
      <c r="IU8" s="82"/>
      <c r="IV8" s="82"/>
      <c r="IW8" s="82"/>
      <c r="IX8" s="82"/>
      <c r="IY8" s="82"/>
      <c r="IZ8" s="82"/>
      <c r="JA8" s="82"/>
      <c r="JB8" s="82"/>
      <c r="JC8" s="82"/>
      <c r="JD8" s="82"/>
      <c r="JE8" s="82"/>
    </row>
    <row r="9" spans="1:265" s="10" customFormat="1" ht="15" customHeight="1" x14ac:dyDescent="0.2">
      <c r="A9" s="144"/>
      <c r="B9" s="131" t="s">
        <v>186</v>
      </c>
      <c r="C9" s="132"/>
      <c r="D9" s="327" t="s">
        <v>187</v>
      </c>
      <c r="E9" s="134"/>
      <c r="F9" s="991"/>
      <c r="G9" s="992"/>
      <c r="H9" s="327" t="s">
        <v>23</v>
      </c>
      <c r="I9" s="327" t="s">
        <v>106</v>
      </c>
      <c r="J9" s="327"/>
      <c r="K9" s="392" t="s">
        <v>362</v>
      </c>
      <c r="L9" s="373" t="s">
        <v>97</v>
      </c>
      <c r="M9" s="1163">
        <v>2</v>
      </c>
      <c r="N9" s="1163" t="s">
        <v>101</v>
      </c>
      <c r="O9" s="373" t="s">
        <v>435</v>
      </c>
      <c r="P9" s="581">
        <v>2</v>
      </c>
      <c r="Q9" s="582"/>
      <c r="R9" s="582"/>
      <c r="S9" s="582"/>
      <c r="T9" s="582"/>
      <c r="U9" s="582"/>
      <c r="V9" s="582"/>
      <c r="W9" s="583"/>
      <c r="X9" s="147"/>
      <c r="Y9" s="147"/>
      <c r="Z9" s="112"/>
      <c r="AA9" s="82"/>
      <c r="AB9" s="82"/>
      <c r="AC9" s="83" t="str">
        <f t="shared" si="0"/>
        <v/>
      </c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  <c r="GL9" s="82"/>
      <c r="GM9" s="82"/>
      <c r="GN9" s="82"/>
      <c r="GO9" s="82"/>
      <c r="GP9" s="82"/>
      <c r="GQ9" s="82"/>
      <c r="GR9" s="82"/>
      <c r="GS9" s="82"/>
      <c r="GT9" s="82"/>
      <c r="GU9" s="82"/>
      <c r="GV9" s="82"/>
      <c r="GW9" s="82"/>
      <c r="GX9" s="82"/>
      <c r="GY9" s="82"/>
      <c r="GZ9" s="82"/>
      <c r="HA9" s="82"/>
      <c r="HB9" s="82"/>
      <c r="HC9" s="82"/>
      <c r="HD9" s="82"/>
      <c r="HE9" s="82"/>
      <c r="HF9" s="82"/>
      <c r="HG9" s="82"/>
      <c r="HH9" s="82"/>
      <c r="HI9" s="82"/>
      <c r="HJ9" s="82"/>
      <c r="HK9" s="82"/>
      <c r="HL9" s="82"/>
      <c r="HM9" s="82"/>
      <c r="HN9" s="82"/>
      <c r="HO9" s="82"/>
      <c r="HP9" s="82"/>
      <c r="HQ9" s="82"/>
      <c r="HR9" s="82"/>
      <c r="HS9" s="82"/>
      <c r="HT9" s="82"/>
      <c r="HU9" s="82"/>
      <c r="HV9" s="82"/>
      <c r="HW9" s="82"/>
      <c r="HX9" s="82"/>
      <c r="HY9" s="82"/>
      <c r="HZ9" s="82"/>
      <c r="IA9" s="82"/>
      <c r="IB9" s="82"/>
      <c r="IC9" s="82"/>
      <c r="ID9" s="82"/>
      <c r="IE9" s="82"/>
      <c r="IF9" s="82"/>
      <c r="IG9" s="82"/>
      <c r="IH9" s="82"/>
      <c r="II9" s="82"/>
      <c r="IJ9" s="82"/>
      <c r="IK9" s="82"/>
      <c r="IL9" s="82"/>
      <c r="IM9" s="82"/>
      <c r="IN9" s="82"/>
      <c r="IO9" s="82"/>
      <c r="IP9" s="82"/>
      <c r="IQ9" s="82"/>
      <c r="IR9" s="82"/>
      <c r="IS9" s="82"/>
      <c r="IT9" s="82"/>
      <c r="IU9" s="82"/>
      <c r="IV9" s="82"/>
      <c r="IW9" s="82"/>
      <c r="IX9" s="82"/>
      <c r="IY9" s="82"/>
      <c r="IZ9" s="82"/>
      <c r="JA9" s="82"/>
      <c r="JB9" s="82"/>
      <c r="JC9" s="82"/>
      <c r="JD9" s="82"/>
      <c r="JE9" s="82"/>
    </row>
    <row r="10" spans="1:265" s="10" customFormat="1" ht="15" customHeight="1" x14ac:dyDescent="0.2">
      <c r="A10" s="130"/>
      <c r="B10" s="131" t="s">
        <v>186</v>
      </c>
      <c r="C10" s="132"/>
      <c r="D10" s="326" t="s">
        <v>187</v>
      </c>
      <c r="E10" s="134"/>
      <c r="F10" s="991"/>
      <c r="G10" s="992"/>
      <c r="H10" s="326" t="s">
        <v>23</v>
      </c>
      <c r="I10" s="326" t="s">
        <v>106</v>
      </c>
      <c r="J10" s="326"/>
      <c r="K10" s="372" t="s">
        <v>391</v>
      </c>
      <c r="L10" s="372" t="s">
        <v>97</v>
      </c>
      <c r="M10" s="1118">
        <v>4</v>
      </c>
      <c r="N10" s="1118" t="s">
        <v>24</v>
      </c>
      <c r="O10" s="372" t="s">
        <v>440</v>
      </c>
      <c r="P10" s="581">
        <v>4</v>
      </c>
      <c r="Q10" s="582"/>
      <c r="R10" s="582"/>
      <c r="S10" s="582"/>
      <c r="T10" s="582"/>
      <c r="U10" s="582"/>
      <c r="V10" s="582"/>
      <c r="W10" s="583"/>
      <c r="X10" s="142"/>
      <c r="Y10" s="143"/>
      <c r="Z10" s="112"/>
      <c r="AA10" s="82"/>
      <c r="AB10" s="82"/>
      <c r="AC10" s="83" t="str">
        <f t="shared" si="0"/>
        <v/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  <c r="GL10" s="82"/>
      <c r="GM10" s="82"/>
      <c r="GN10" s="82"/>
      <c r="GO10" s="82"/>
      <c r="GP10" s="82"/>
      <c r="GQ10" s="82"/>
      <c r="GR10" s="82"/>
      <c r="GS10" s="82"/>
      <c r="GT10" s="82"/>
      <c r="GU10" s="82"/>
      <c r="GV10" s="82"/>
      <c r="GW10" s="82"/>
      <c r="GX10" s="82"/>
      <c r="GY10" s="82"/>
      <c r="GZ10" s="82"/>
      <c r="HA10" s="82"/>
      <c r="HB10" s="82"/>
      <c r="HC10" s="82"/>
      <c r="HD10" s="82"/>
      <c r="HE10" s="82"/>
      <c r="HF10" s="82"/>
      <c r="HG10" s="82"/>
      <c r="HH10" s="82"/>
      <c r="HI10" s="82"/>
      <c r="HJ10" s="82"/>
      <c r="HK10" s="82"/>
      <c r="HL10" s="82"/>
      <c r="HM10" s="82"/>
      <c r="HN10" s="82"/>
      <c r="HO10" s="82"/>
      <c r="HP10" s="82"/>
      <c r="HQ10" s="82"/>
      <c r="HR10" s="82"/>
      <c r="HS10" s="82"/>
      <c r="HT10" s="82"/>
      <c r="HU10" s="82"/>
      <c r="HV10" s="82"/>
      <c r="HW10" s="82"/>
      <c r="HX10" s="82"/>
      <c r="HY10" s="82"/>
      <c r="HZ10" s="82"/>
      <c r="IA10" s="82"/>
      <c r="IB10" s="82"/>
      <c r="IC10" s="82"/>
      <c r="ID10" s="82"/>
      <c r="IE10" s="82"/>
      <c r="IF10" s="82"/>
      <c r="IG10" s="82"/>
      <c r="IH10" s="82"/>
      <c r="II10" s="82"/>
      <c r="IJ10" s="82"/>
      <c r="IK10" s="82"/>
      <c r="IL10" s="82"/>
      <c r="IM10" s="82"/>
      <c r="IN10" s="82"/>
      <c r="IO10" s="82"/>
      <c r="IP10" s="82"/>
      <c r="IQ10" s="82"/>
      <c r="IR10" s="82"/>
      <c r="IS10" s="82"/>
      <c r="IT10" s="82"/>
      <c r="IU10" s="82"/>
      <c r="IV10" s="82"/>
      <c r="IW10" s="82"/>
      <c r="IX10" s="82"/>
      <c r="IY10" s="82"/>
      <c r="IZ10" s="82"/>
      <c r="JA10" s="82"/>
      <c r="JB10" s="82"/>
      <c r="JC10" s="82"/>
      <c r="JD10" s="82"/>
      <c r="JE10" s="82"/>
    </row>
    <row r="11" spans="1:265" s="10" customFormat="1" ht="15" customHeight="1" x14ac:dyDescent="0.2">
      <c r="A11" s="573"/>
      <c r="B11" s="131" t="s">
        <v>186</v>
      </c>
      <c r="C11" s="132"/>
      <c r="D11" s="326" t="s">
        <v>187</v>
      </c>
      <c r="E11" s="134"/>
      <c r="F11" s="991"/>
      <c r="G11" s="992"/>
      <c r="H11" s="326" t="s">
        <v>23</v>
      </c>
      <c r="I11" s="326" t="s">
        <v>103</v>
      </c>
      <c r="J11" s="326"/>
      <c r="K11" s="372" t="s">
        <v>361</v>
      </c>
      <c r="L11" s="372" t="s">
        <v>97</v>
      </c>
      <c r="M11" s="1118">
        <v>1</v>
      </c>
      <c r="N11" s="1118" t="s">
        <v>24</v>
      </c>
      <c r="O11" s="372" t="s">
        <v>440</v>
      </c>
      <c r="P11" s="581">
        <v>2</v>
      </c>
      <c r="Q11" s="582"/>
      <c r="R11" s="582"/>
      <c r="S11" s="582"/>
      <c r="T11" s="582"/>
      <c r="U11" s="582"/>
      <c r="V11" s="582"/>
      <c r="W11" s="583"/>
      <c r="X11" s="142"/>
      <c r="Y11" s="143"/>
      <c r="Z11" s="112"/>
      <c r="AA11" s="82"/>
      <c r="AB11" s="82"/>
      <c r="AC11" s="83" t="str">
        <f t="shared" si="0"/>
        <v/>
      </c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</row>
    <row r="12" spans="1:265" s="10" customFormat="1" ht="15" customHeight="1" x14ac:dyDescent="0.2">
      <c r="A12" s="130"/>
      <c r="B12" s="131" t="s">
        <v>186</v>
      </c>
      <c r="C12" s="132"/>
      <c r="D12" s="326" t="s">
        <v>187</v>
      </c>
      <c r="E12" s="134"/>
      <c r="F12" s="991"/>
      <c r="G12" s="992"/>
      <c r="H12" s="326" t="s">
        <v>23</v>
      </c>
      <c r="I12" s="326" t="s">
        <v>106</v>
      </c>
      <c r="J12" s="326"/>
      <c r="K12" s="372" t="s">
        <v>2105</v>
      </c>
      <c r="L12" s="372"/>
      <c r="M12" s="1118"/>
      <c r="N12" s="1118"/>
      <c r="O12" s="372"/>
      <c r="P12" s="581"/>
      <c r="Q12" s="582"/>
      <c r="R12" s="582"/>
      <c r="S12" s="582">
        <v>5</v>
      </c>
      <c r="T12" s="582"/>
      <c r="U12" s="582"/>
      <c r="V12" s="582"/>
      <c r="W12" s="583"/>
      <c r="X12" s="142"/>
      <c r="Y12" s="143"/>
      <c r="Z12" s="112"/>
      <c r="AA12" s="82"/>
      <c r="AB12" s="82"/>
      <c r="AC12" s="83" t="str">
        <f t="shared" si="0"/>
        <v/>
      </c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</row>
    <row r="13" spans="1:265" s="10" customFormat="1" ht="15" customHeight="1" x14ac:dyDescent="0.2">
      <c r="A13" s="130"/>
      <c r="B13" s="131" t="s">
        <v>186</v>
      </c>
      <c r="C13" s="132"/>
      <c r="D13" s="326" t="s">
        <v>187</v>
      </c>
      <c r="E13" s="134"/>
      <c r="F13" s="991"/>
      <c r="G13" s="992"/>
      <c r="H13" s="326" t="s">
        <v>23</v>
      </c>
      <c r="I13" s="326" t="s">
        <v>106</v>
      </c>
      <c r="J13" s="326"/>
      <c r="K13" s="372" t="s">
        <v>2106</v>
      </c>
      <c r="L13" s="372"/>
      <c r="M13" s="1118"/>
      <c r="N13" s="1118"/>
      <c r="O13" s="372"/>
      <c r="P13" s="581"/>
      <c r="Q13" s="582"/>
      <c r="R13" s="582"/>
      <c r="S13" s="582">
        <v>3</v>
      </c>
      <c r="T13" s="582"/>
      <c r="U13" s="582"/>
      <c r="V13" s="582"/>
      <c r="W13" s="583"/>
      <c r="X13" s="142"/>
      <c r="Y13" s="143"/>
      <c r="Z13" s="112"/>
      <c r="AA13" s="82"/>
      <c r="AB13" s="82"/>
      <c r="AC13" s="83" t="str">
        <f t="shared" si="0"/>
        <v/>
      </c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</row>
    <row r="14" spans="1:265" s="10" customFormat="1" ht="15" customHeight="1" x14ac:dyDescent="0.2">
      <c r="A14" s="130"/>
      <c r="B14" s="131" t="s">
        <v>186</v>
      </c>
      <c r="C14" s="132"/>
      <c r="D14" s="326" t="s">
        <v>187</v>
      </c>
      <c r="E14" s="134"/>
      <c r="F14" s="991"/>
      <c r="G14" s="992"/>
      <c r="H14" s="326" t="s">
        <v>23</v>
      </c>
      <c r="I14" s="326" t="s">
        <v>106</v>
      </c>
      <c r="J14" s="326"/>
      <c r="K14" s="372" t="s">
        <v>2107</v>
      </c>
      <c r="L14" s="372"/>
      <c r="M14" s="1118"/>
      <c r="N14" s="1118"/>
      <c r="O14" s="372"/>
      <c r="P14" s="581"/>
      <c r="Q14" s="582"/>
      <c r="R14" s="582"/>
      <c r="S14" s="582"/>
      <c r="T14" s="582"/>
      <c r="U14" s="582">
        <v>6</v>
      </c>
      <c r="V14" s="582"/>
      <c r="W14" s="583"/>
      <c r="X14" s="142"/>
      <c r="Y14" s="143"/>
      <c r="Z14" s="112"/>
      <c r="AA14" s="82"/>
      <c r="AB14" s="82"/>
      <c r="AC14" s="83" t="str">
        <f t="shared" si="0"/>
        <v/>
      </c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</row>
    <row r="15" spans="1:265" s="10" customFormat="1" ht="15" customHeight="1" x14ac:dyDescent="0.2">
      <c r="A15" s="130"/>
      <c r="B15" s="131" t="s">
        <v>186</v>
      </c>
      <c r="C15" s="132"/>
      <c r="D15" s="326" t="s">
        <v>187</v>
      </c>
      <c r="E15" s="134"/>
      <c r="F15" s="991"/>
      <c r="G15" s="992"/>
      <c r="H15" s="326" t="s">
        <v>23</v>
      </c>
      <c r="I15" s="326" t="s">
        <v>106</v>
      </c>
      <c r="J15" s="326"/>
      <c r="K15" s="372" t="s">
        <v>1365</v>
      </c>
      <c r="L15" s="372"/>
      <c r="M15" s="1118"/>
      <c r="N15" s="1118"/>
      <c r="O15" s="372"/>
      <c r="P15" s="581"/>
      <c r="Q15" s="582"/>
      <c r="R15" s="582"/>
      <c r="S15" s="582"/>
      <c r="T15" s="582">
        <v>6</v>
      </c>
      <c r="U15" s="582"/>
      <c r="V15" s="582"/>
      <c r="W15" s="583"/>
      <c r="X15" s="142"/>
      <c r="Y15" s="143"/>
      <c r="Z15" s="112"/>
      <c r="AA15" s="82"/>
      <c r="AB15" s="82"/>
      <c r="AC15" s="83" t="str">
        <f t="shared" si="0"/>
        <v/>
      </c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  <c r="GL15" s="82"/>
      <c r="GM15" s="82"/>
      <c r="GN15" s="82"/>
      <c r="GO15" s="82"/>
      <c r="GP15" s="82"/>
      <c r="GQ15" s="82"/>
      <c r="GR15" s="82"/>
      <c r="GS15" s="82"/>
      <c r="GT15" s="82"/>
      <c r="GU15" s="82"/>
      <c r="GV15" s="82"/>
      <c r="GW15" s="82"/>
      <c r="GX15" s="82"/>
      <c r="GY15" s="82"/>
      <c r="GZ15" s="82"/>
      <c r="HA15" s="82"/>
      <c r="HB15" s="82"/>
      <c r="HC15" s="82"/>
      <c r="HD15" s="82"/>
      <c r="HE15" s="82"/>
      <c r="HF15" s="82"/>
      <c r="HG15" s="82"/>
      <c r="HH15" s="82"/>
      <c r="HI15" s="82"/>
      <c r="HJ15" s="82"/>
      <c r="HK15" s="82"/>
      <c r="HL15" s="82"/>
      <c r="HM15" s="82"/>
      <c r="HN15" s="82"/>
      <c r="HO15" s="82"/>
      <c r="HP15" s="82"/>
      <c r="HQ15" s="82"/>
      <c r="HR15" s="82"/>
      <c r="HS15" s="82"/>
      <c r="HT15" s="82"/>
      <c r="HU15" s="82"/>
      <c r="HV15" s="82"/>
      <c r="HW15" s="82"/>
      <c r="HX15" s="82"/>
      <c r="HY15" s="82"/>
      <c r="HZ15" s="82"/>
      <c r="IA15" s="82"/>
      <c r="IB15" s="82"/>
      <c r="IC15" s="82"/>
      <c r="ID15" s="82"/>
      <c r="IE15" s="82"/>
      <c r="IF15" s="82"/>
      <c r="IG15" s="82"/>
      <c r="IH15" s="82"/>
      <c r="II15" s="82"/>
      <c r="IJ15" s="82"/>
      <c r="IK15" s="82"/>
      <c r="IL15" s="82"/>
      <c r="IM15" s="82"/>
      <c r="IN15" s="82"/>
      <c r="IO15" s="82"/>
      <c r="IP15" s="82"/>
      <c r="IQ15" s="82"/>
      <c r="IR15" s="82"/>
      <c r="IS15" s="82"/>
      <c r="IT15" s="82"/>
      <c r="IU15" s="82"/>
      <c r="IV15" s="82"/>
      <c r="IW15" s="82"/>
      <c r="IX15" s="82"/>
      <c r="IY15" s="82"/>
      <c r="IZ15" s="82"/>
      <c r="JA15" s="82"/>
      <c r="JB15" s="82"/>
      <c r="JC15" s="82"/>
      <c r="JD15" s="82"/>
      <c r="JE15" s="82"/>
    </row>
    <row r="16" spans="1:265" s="10" customFormat="1" ht="15" customHeight="1" thickBot="1" x14ac:dyDescent="0.25">
      <c r="A16" s="130"/>
      <c r="B16" s="162" t="s">
        <v>186</v>
      </c>
      <c r="C16" s="132"/>
      <c r="D16" s="347" t="s">
        <v>187</v>
      </c>
      <c r="E16" s="134"/>
      <c r="F16" s="991"/>
      <c r="G16" s="992"/>
      <c r="H16" s="347" t="s">
        <v>23</v>
      </c>
      <c r="I16" s="347" t="s">
        <v>106</v>
      </c>
      <c r="J16" s="347"/>
      <c r="K16" s="374" t="s">
        <v>1394</v>
      </c>
      <c r="L16" s="374"/>
      <c r="M16" s="1164"/>
      <c r="N16" s="1164"/>
      <c r="O16" s="374"/>
      <c r="P16" s="613"/>
      <c r="Q16" s="584"/>
      <c r="R16" s="584"/>
      <c r="S16" s="584"/>
      <c r="T16" s="584">
        <v>6</v>
      </c>
      <c r="U16" s="584"/>
      <c r="V16" s="584"/>
      <c r="W16" s="585"/>
      <c r="X16" s="142">
        <f>SUM(P6:W16)</f>
        <v>40</v>
      </c>
      <c r="Y16" s="143">
        <f>X16</f>
        <v>40</v>
      </c>
      <c r="Z16" s="112"/>
      <c r="AA16" s="82"/>
      <c r="AB16" s="82"/>
      <c r="AC16" s="83" t="str">
        <f t="shared" si="0"/>
        <v/>
      </c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  <c r="IN16" s="82"/>
      <c r="IO16" s="82"/>
      <c r="IP16" s="82"/>
      <c r="IQ16" s="82"/>
      <c r="IR16" s="82"/>
      <c r="IS16" s="82"/>
      <c r="IT16" s="82"/>
      <c r="IU16" s="82"/>
      <c r="IV16" s="82"/>
      <c r="IW16" s="82"/>
      <c r="IX16" s="82"/>
      <c r="IY16" s="82"/>
      <c r="IZ16" s="82"/>
      <c r="JA16" s="82"/>
      <c r="JB16" s="82"/>
      <c r="JC16" s="82"/>
      <c r="JD16" s="82"/>
      <c r="JE16" s="82"/>
    </row>
    <row r="17" spans="1:265" s="9" customFormat="1" ht="15" customHeight="1" x14ac:dyDescent="0.2">
      <c r="A17" s="156">
        <v>2</v>
      </c>
      <c r="B17" s="1086" t="s">
        <v>188</v>
      </c>
      <c r="C17" s="157" t="s">
        <v>417</v>
      </c>
      <c r="D17" s="348" t="s">
        <v>189</v>
      </c>
      <c r="E17" s="122" t="s">
        <v>86</v>
      </c>
      <c r="F17" s="989" t="s">
        <v>190</v>
      </c>
      <c r="G17" s="990" t="s">
        <v>191</v>
      </c>
      <c r="H17" s="348" t="s">
        <v>23</v>
      </c>
      <c r="I17" s="348" t="s">
        <v>108</v>
      </c>
      <c r="J17" s="348"/>
      <c r="K17" s="375" t="s">
        <v>119</v>
      </c>
      <c r="L17" s="375" t="s">
        <v>97</v>
      </c>
      <c r="M17" s="1165">
        <v>1</v>
      </c>
      <c r="N17" s="1165" t="s">
        <v>24</v>
      </c>
      <c r="O17" s="375" t="s">
        <v>435</v>
      </c>
      <c r="P17" s="586">
        <v>2</v>
      </c>
      <c r="Q17" s="587"/>
      <c r="R17" s="587"/>
      <c r="S17" s="587"/>
      <c r="T17" s="587"/>
      <c r="U17" s="587"/>
      <c r="V17" s="587"/>
      <c r="W17" s="588"/>
      <c r="X17" s="158"/>
      <c r="Y17" s="129"/>
      <c r="Z17" s="112" t="str">
        <f>C17</f>
        <v>TP</v>
      </c>
      <c r="AA17" s="83" t="s">
        <v>1472</v>
      </c>
      <c r="AB17" s="83" t="s">
        <v>1480</v>
      </c>
      <c r="AC17" s="83">
        <f t="shared" si="0"/>
        <v>8</v>
      </c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3"/>
      <c r="GF17" s="83"/>
      <c r="GG17" s="83"/>
      <c r="GH17" s="83"/>
      <c r="GI17" s="83"/>
      <c r="GJ17" s="83"/>
      <c r="GK17" s="83"/>
      <c r="GL17" s="83"/>
      <c r="GM17" s="83"/>
      <c r="GN17" s="83"/>
      <c r="GO17" s="83"/>
      <c r="GP17" s="83"/>
      <c r="GQ17" s="83"/>
      <c r="GR17" s="83"/>
      <c r="GS17" s="83"/>
      <c r="GT17" s="83"/>
      <c r="GU17" s="83"/>
      <c r="GV17" s="83"/>
      <c r="GW17" s="83"/>
      <c r="GX17" s="83"/>
      <c r="GY17" s="83"/>
      <c r="GZ17" s="83"/>
      <c r="HA17" s="83"/>
      <c r="HB17" s="83"/>
      <c r="HC17" s="83"/>
      <c r="HD17" s="83"/>
      <c r="HE17" s="83"/>
      <c r="HF17" s="83"/>
      <c r="HG17" s="83"/>
      <c r="HH17" s="83"/>
      <c r="HI17" s="83"/>
      <c r="HJ17" s="83"/>
      <c r="HK17" s="83"/>
      <c r="HL17" s="83"/>
      <c r="HM17" s="83"/>
      <c r="HN17" s="83"/>
      <c r="HO17" s="83"/>
      <c r="HP17" s="83"/>
      <c r="HQ17" s="83"/>
      <c r="HR17" s="83"/>
      <c r="HS17" s="83"/>
      <c r="HT17" s="83"/>
      <c r="HU17" s="83"/>
      <c r="HV17" s="83"/>
      <c r="HW17" s="83"/>
      <c r="HX17" s="83"/>
      <c r="HY17" s="83"/>
      <c r="HZ17" s="83"/>
      <c r="IA17" s="83"/>
      <c r="IB17" s="83"/>
      <c r="IC17" s="83"/>
      <c r="ID17" s="83"/>
      <c r="IE17" s="83"/>
      <c r="IF17" s="83"/>
      <c r="IG17" s="83"/>
      <c r="IH17" s="83"/>
      <c r="II17" s="83"/>
      <c r="IJ17" s="83"/>
      <c r="IK17" s="83"/>
      <c r="IL17" s="83"/>
      <c r="IM17" s="83"/>
      <c r="IN17" s="83"/>
      <c r="IO17" s="83"/>
      <c r="IP17" s="83"/>
      <c r="IQ17" s="83"/>
      <c r="IR17" s="83"/>
      <c r="IS17" s="83"/>
      <c r="IT17" s="83"/>
      <c r="IU17" s="83"/>
      <c r="IV17" s="83"/>
      <c r="IW17" s="83"/>
      <c r="IX17" s="83"/>
      <c r="IY17" s="83"/>
      <c r="IZ17" s="83"/>
      <c r="JA17" s="83"/>
      <c r="JB17" s="83"/>
      <c r="JC17" s="83"/>
      <c r="JD17" s="83"/>
      <c r="JE17" s="83"/>
    </row>
    <row r="18" spans="1:265" s="10" customFormat="1" ht="15" customHeight="1" x14ac:dyDescent="0.2">
      <c r="A18" s="144"/>
      <c r="B18" s="131" t="s">
        <v>188</v>
      </c>
      <c r="C18" s="159"/>
      <c r="D18" s="328" t="s">
        <v>189</v>
      </c>
      <c r="E18" s="134"/>
      <c r="F18" s="991"/>
      <c r="G18" s="992"/>
      <c r="H18" s="328" t="s">
        <v>23</v>
      </c>
      <c r="I18" s="328" t="s">
        <v>110</v>
      </c>
      <c r="J18" s="328"/>
      <c r="K18" s="376" t="s">
        <v>142</v>
      </c>
      <c r="L18" s="376" t="s">
        <v>97</v>
      </c>
      <c r="M18" s="1166">
        <v>2</v>
      </c>
      <c r="N18" s="1166" t="s">
        <v>24</v>
      </c>
      <c r="O18" s="376" t="s">
        <v>440</v>
      </c>
      <c r="P18" s="589">
        <v>3</v>
      </c>
      <c r="Q18" s="590"/>
      <c r="R18" s="590"/>
      <c r="S18" s="590"/>
      <c r="T18" s="590"/>
      <c r="U18" s="590"/>
      <c r="V18" s="590"/>
      <c r="W18" s="591"/>
      <c r="X18" s="160"/>
      <c r="Y18" s="143"/>
      <c r="Z18" s="112"/>
      <c r="AA18" s="82"/>
      <c r="AB18" s="82"/>
      <c r="AC18" s="83" t="str">
        <f t="shared" si="0"/>
        <v/>
      </c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</row>
    <row r="19" spans="1:265" s="10" customFormat="1" ht="15" customHeight="1" x14ac:dyDescent="0.2">
      <c r="A19" s="144"/>
      <c r="B19" s="131" t="s">
        <v>188</v>
      </c>
      <c r="C19" s="159"/>
      <c r="D19" s="328" t="s">
        <v>189</v>
      </c>
      <c r="E19" s="134"/>
      <c r="F19" s="991"/>
      <c r="G19" s="992"/>
      <c r="H19" s="328" t="s">
        <v>23</v>
      </c>
      <c r="I19" s="328" t="s">
        <v>110</v>
      </c>
      <c r="J19" s="328"/>
      <c r="K19" s="376" t="s">
        <v>142</v>
      </c>
      <c r="L19" s="376" t="s">
        <v>97</v>
      </c>
      <c r="M19" s="1166">
        <v>2</v>
      </c>
      <c r="N19" s="1166" t="s">
        <v>101</v>
      </c>
      <c r="O19" s="376" t="s">
        <v>435</v>
      </c>
      <c r="P19" s="589">
        <v>3</v>
      </c>
      <c r="Q19" s="590"/>
      <c r="R19" s="590"/>
      <c r="S19" s="590"/>
      <c r="T19" s="590"/>
      <c r="U19" s="590"/>
      <c r="V19" s="590"/>
      <c r="W19" s="591"/>
      <c r="X19" s="160"/>
      <c r="Y19" s="143"/>
      <c r="Z19" s="112"/>
      <c r="AA19" s="82"/>
      <c r="AB19" s="82"/>
      <c r="AC19" s="83" t="str">
        <f t="shared" si="0"/>
        <v/>
      </c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</row>
    <row r="20" spans="1:265" s="10" customFormat="1" ht="15" customHeight="1" x14ac:dyDescent="0.2">
      <c r="A20" s="144"/>
      <c r="B20" s="131" t="s">
        <v>188</v>
      </c>
      <c r="C20" s="159"/>
      <c r="D20" s="328" t="s">
        <v>189</v>
      </c>
      <c r="E20" s="134"/>
      <c r="F20" s="991"/>
      <c r="G20" s="992"/>
      <c r="H20" s="328" t="s">
        <v>23</v>
      </c>
      <c r="I20" s="328" t="s">
        <v>108</v>
      </c>
      <c r="J20" s="328"/>
      <c r="K20" s="376" t="s">
        <v>2105</v>
      </c>
      <c r="L20" s="376"/>
      <c r="M20" s="1166"/>
      <c r="N20" s="1166"/>
      <c r="O20" s="376"/>
      <c r="P20" s="589"/>
      <c r="Q20" s="590"/>
      <c r="R20" s="590"/>
      <c r="S20" s="590">
        <v>1</v>
      </c>
      <c r="T20" s="590"/>
      <c r="U20" s="590"/>
      <c r="V20" s="590"/>
      <c r="W20" s="591"/>
      <c r="X20" s="160"/>
      <c r="Y20" s="143"/>
      <c r="Z20" s="112"/>
      <c r="AA20" s="82"/>
      <c r="AB20" s="82"/>
      <c r="AC20" s="83" t="str">
        <f t="shared" si="0"/>
        <v/>
      </c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  <c r="FQ20" s="82"/>
      <c r="FR20" s="82"/>
      <c r="FS20" s="82"/>
      <c r="FT20" s="82"/>
      <c r="FU20" s="82"/>
      <c r="FV20" s="82"/>
      <c r="FW20" s="82"/>
      <c r="FX20" s="82"/>
      <c r="FY20" s="82"/>
      <c r="FZ20" s="82"/>
      <c r="GA20" s="82"/>
      <c r="GB20" s="82"/>
      <c r="GC20" s="82"/>
      <c r="GD20" s="82"/>
      <c r="GE20" s="82"/>
      <c r="GF20" s="82"/>
      <c r="GG20" s="82"/>
      <c r="GH20" s="82"/>
      <c r="GI20" s="82"/>
      <c r="GJ20" s="82"/>
      <c r="GK20" s="82"/>
      <c r="GL20" s="82"/>
      <c r="GM20" s="82"/>
      <c r="GN20" s="82"/>
      <c r="GO20" s="82"/>
      <c r="GP20" s="82"/>
      <c r="GQ20" s="82"/>
      <c r="GR20" s="82"/>
      <c r="GS20" s="82"/>
      <c r="GT20" s="82"/>
      <c r="GU20" s="82"/>
      <c r="GV20" s="82"/>
      <c r="GW20" s="82"/>
      <c r="GX20" s="82"/>
      <c r="GY20" s="82"/>
      <c r="GZ20" s="82"/>
      <c r="HA20" s="82"/>
      <c r="HB20" s="82"/>
      <c r="HC20" s="82"/>
      <c r="HD20" s="82"/>
      <c r="HE20" s="82"/>
      <c r="HF20" s="82"/>
      <c r="HG20" s="82"/>
      <c r="HH20" s="82"/>
      <c r="HI20" s="82"/>
      <c r="HJ20" s="82"/>
      <c r="HK20" s="82"/>
      <c r="HL20" s="82"/>
      <c r="HM20" s="82"/>
      <c r="HN20" s="82"/>
      <c r="HO20" s="82"/>
      <c r="HP20" s="82"/>
      <c r="HQ20" s="82"/>
      <c r="HR20" s="82"/>
      <c r="HS20" s="82"/>
      <c r="HT20" s="82"/>
      <c r="HU20" s="82"/>
      <c r="HV20" s="82"/>
      <c r="HW20" s="82"/>
      <c r="HX20" s="82"/>
      <c r="HY20" s="82"/>
      <c r="HZ20" s="82"/>
      <c r="IA20" s="82"/>
      <c r="IB20" s="82"/>
      <c r="IC20" s="82"/>
      <c r="ID20" s="82"/>
      <c r="IE20" s="82"/>
      <c r="IF20" s="82"/>
      <c r="IG20" s="82"/>
      <c r="IH20" s="82"/>
      <c r="II20" s="82"/>
      <c r="IJ20" s="82"/>
      <c r="IK20" s="82"/>
      <c r="IL20" s="82"/>
      <c r="IM20" s="82"/>
      <c r="IN20" s="82"/>
      <c r="IO20" s="82"/>
      <c r="IP20" s="82"/>
      <c r="IQ20" s="82"/>
      <c r="IR20" s="82"/>
      <c r="IS20" s="82"/>
      <c r="IT20" s="82"/>
      <c r="IU20" s="82"/>
      <c r="IV20" s="82"/>
      <c r="IW20" s="82"/>
      <c r="IX20" s="82"/>
      <c r="IY20" s="82"/>
      <c r="IZ20" s="82"/>
      <c r="JA20" s="82"/>
      <c r="JB20" s="82"/>
      <c r="JC20" s="82"/>
      <c r="JD20" s="82"/>
      <c r="JE20" s="82"/>
    </row>
    <row r="21" spans="1:265" s="10" customFormat="1" ht="15" customHeight="1" x14ac:dyDescent="0.2">
      <c r="A21" s="130"/>
      <c r="B21" s="131" t="s">
        <v>188</v>
      </c>
      <c r="C21" s="159"/>
      <c r="D21" s="328" t="s">
        <v>189</v>
      </c>
      <c r="E21" s="134"/>
      <c r="F21" s="991"/>
      <c r="G21" s="992"/>
      <c r="H21" s="328" t="s">
        <v>23</v>
      </c>
      <c r="I21" s="328" t="s">
        <v>108</v>
      </c>
      <c r="J21" s="328"/>
      <c r="K21" s="376" t="s">
        <v>2106</v>
      </c>
      <c r="L21" s="376"/>
      <c r="M21" s="1166"/>
      <c r="N21" s="1166"/>
      <c r="O21" s="376"/>
      <c r="P21" s="589"/>
      <c r="Q21" s="590"/>
      <c r="R21" s="590"/>
      <c r="S21" s="590">
        <v>1</v>
      </c>
      <c r="T21" s="590"/>
      <c r="U21" s="590"/>
      <c r="V21" s="590"/>
      <c r="W21" s="591"/>
      <c r="X21" s="160"/>
      <c r="Y21" s="143"/>
      <c r="Z21" s="112"/>
      <c r="AA21" s="82"/>
      <c r="AB21" s="82"/>
      <c r="AC21" s="83" t="str">
        <f t="shared" si="0"/>
        <v/>
      </c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  <c r="FQ21" s="82"/>
      <c r="FR21" s="82"/>
      <c r="FS21" s="82"/>
      <c r="FT21" s="82"/>
      <c r="FU21" s="82"/>
      <c r="FV21" s="82"/>
      <c r="FW21" s="82"/>
      <c r="FX21" s="82"/>
      <c r="FY21" s="82"/>
      <c r="FZ21" s="82"/>
      <c r="GA21" s="82"/>
      <c r="GB21" s="82"/>
      <c r="GC21" s="82"/>
      <c r="GD21" s="82"/>
      <c r="GE21" s="82"/>
      <c r="GF21" s="82"/>
      <c r="GG21" s="82"/>
      <c r="GH21" s="82"/>
      <c r="GI21" s="82"/>
      <c r="GJ21" s="82"/>
      <c r="GK21" s="82"/>
      <c r="GL21" s="82"/>
      <c r="GM21" s="82"/>
      <c r="GN21" s="82"/>
      <c r="GO21" s="82"/>
      <c r="GP21" s="82"/>
      <c r="GQ21" s="82"/>
      <c r="GR21" s="82"/>
      <c r="GS21" s="82"/>
      <c r="GT21" s="82"/>
      <c r="GU21" s="82"/>
      <c r="GV21" s="82"/>
      <c r="GW21" s="82"/>
      <c r="GX21" s="82"/>
      <c r="GY21" s="82"/>
      <c r="GZ21" s="82"/>
      <c r="HA21" s="82"/>
      <c r="HB21" s="82"/>
      <c r="HC21" s="82"/>
      <c r="HD21" s="82"/>
      <c r="HE21" s="82"/>
      <c r="HF21" s="82"/>
      <c r="HG21" s="82"/>
      <c r="HH21" s="82"/>
      <c r="HI21" s="82"/>
      <c r="HJ21" s="82"/>
      <c r="HK21" s="82"/>
      <c r="HL21" s="82"/>
      <c r="HM21" s="82"/>
      <c r="HN21" s="82"/>
      <c r="HO21" s="82"/>
      <c r="HP21" s="82"/>
      <c r="HQ21" s="82"/>
      <c r="HR21" s="82"/>
      <c r="HS21" s="82"/>
      <c r="HT21" s="82"/>
      <c r="HU21" s="82"/>
      <c r="HV21" s="82"/>
      <c r="HW21" s="82"/>
      <c r="HX21" s="82"/>
      <c r="HY21" s="82"/>
      <c r="HZ21" s="82"/>
      <c r="IA21" s="82"/>
      <c r="IB21" s="82"/>
      <c r="IC21" s="82"/>
      <c r="ID21" s="82"/>
      <c r="IE21" s="82"/>
      <c r="IF21" s="82"/>
      <c r="IG21" s="82"/>
      <c r="IH21" s="82"/>
      <c r="II21" s="82"/>
      <c r="IJ21" s="82"/>
      <c r="IK21" s="82"/>
      <c r="IL21" s="82"/>
      <c r="IM21" s="82"/>
      <c r="IN21" s="82"/>
      <c r="IO21" s="82"/>
      <c r="IP21" s="82"/>
      <c r="IQ21" s="82"/>
      <c r="IR21" s="82"/>
      <c r="IS21" s="82"/>
      <c r="IT21" s="82"/>
      <c r="IU21" s="82"/>
      <c r="IV21" s="82"/>
      <c r="IW21" s="82"/>
      <c r="IX21" s="82"/>
      <c r="IY21" s="82"/>
      <c r="IZ21" s="82"/>
      <c r="JA21" s="82"/>
      <c r="JB21" s="82"/>
      <c r="JC21" s="82"/>
      <c r="JD21" s="82"/>
      <c r="JE21" s="82"/>
    </row>
    <row r="22" spans="1:265" s="10" customFormat="1" ht="15" customHeight="1" x14ac:dyDescent="0.2">
      <c r="A22" s="130"/>
      <c r="B22" s="131" t="s">
        <v>188</v>
      </c>
      <c r="C22" s="159"/>
      <c r="D22" s="328" t="s">
        <v>189</v>
      </c>
      <c r="E22" s="134"/>
      <c r="F22" s="991"/>
      <c r="G22" s="992"/>
      <c r="H22" s="328" t="s">
        <v>23</v>
      </c>
      <c r="I22" s="328" t="s">
        <v>108</v>
      </c>
      <c r="J22" s="328"/>
      <c r="K22" s="376" t="s">
        <v>1069</v>
      </c>
      <c r="L22" s="376"/>
      <c r="M22" s="1166"/>
      <c r="N22" s="1166"/>
      <c r="O22" s="376"/>
      <c r="P22" s="589"/>
      <c r="Q22" s="590"/>
      <c r="R22" s="590"/>
      <c r="S22" s="590"/>
      <c r="T22" s="590"/>
      <c r="U22" s="590"/>
      <c r="V22" s="590"/>
      <c r="W22" s="591">
        <v>2</v>
      </c>
      <c r="X22" s="160"/>
      <c r="Y22" s="143"/>
      <c r="Z22" s="112"/>
      <c r="AA22" s="82"/>
      <c r="AB22" s="82"/>
      <c r="AC22" s="83" t="str">
        <f t="shared" si="0"/>
        <v/>
      </c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  <c r="FQ22" s="82"/>
      <c r="FR22" s="82"/>
      <c r="FS22" s="82"/>
      <c r="FT22" s="82"/>
      <c r="FU22" s="82"/>
      <c r="FV22" s="82"/>
      <c r="FW22" s="82"/>
      <c r="FX22" s="82"/>
      <c r="FY22" s="82"/>
      <c r="FZ22" s="82"/>
      <c r="GA22" s="82"/>
      <c r="GB22" s="82"/>
      <c r="GC22" s="82"/>
      <c r="GD22" s="82"/>
      <c r="GE22" s="82"/>
      <c r="GF22" s="82"/>
      <c r="GG22" s="82"/>
      <c r="GH22" s="82"/>
      <c r="GI22" s="82"/>
      <c r="GJ22" s="82"/>
      <c r="GK22" s="82"/>
      <c r="GL22" s="82"/>
      <c r="GM22" s="82"/>
      <c r="GN22" s="82"/>
      <c r="GO22" s="82"/>
      <c r="GP22" s="82"/>
      <c r="GQ22" s="82"/>
      <c r="GR22" s="82"/>
      <c r="GS22" s="82"/>
      <c r="GT22" s="82"/>
      <c r="GU22" s="82"/>
      <c r="GV22" s="82"/>
      <c r="GW22" s="82"/>
      <c r="GX22" s="82"/>
      <c r="GY22" s="82"/>
      <c r="GZ22" s="82"/>
      <c r="HA22" s="82"/>
      <c r="HB22" s="82"/>
      <c r="HC22" s="82"/>
      <c r="HD22" s="82"/>
      <c r="HE22" s="82"/>
      <c r="HF22" s="82"/>
      <c r="HG22" s="82"/>
      <c r="HH22" s="82"/>
      <c r="HI22" s="82"/>
      <c r="HJ22" s="82"/>
      <c r="HK22" s="82"/>
      <c r="HL22" s="82"/>
      <c r="HM22" s="82"/>
      <c r="HN22" s="82"/>
      <c r="HO22" s="82"/>
      <c r="HP22" s="82"/>
      <c r="HQ22" s="82"/>
      <c r="HR22" s="82"/>
      <c r="HS22" s="82"/>
      <c r="HT22" s="82"/>
      <c r="HU22" s="82"/>
      <c r="HV22" s="82"/>
      <c r="HW22" s="82"/>
      <c r="HX22" s="82"/>
      <c r="HY22" s="82"/>
      <c r="HZ22" s="82"/>
      <c r="IA22" s="82"/>
      <c r="IB22" s="82"/>
      <c r="IC22" s="82"/>
      <c r="ID22" s="82"/>
      <c r="IE22" s="82"/>
      <c r="IF22" s="82"/>
      <c r="IG22" s="82"/>
      <c r="IH22" s="82"/>
      <c r="II22" s="82"/>
      <c r="IJ22" s="82"/>
      <c r="IK22" s="82"/>
      <c r="IL22" s="82"/>
      <c r="IM22" s="82"/>
      <c r="IN22" s="82"/>
      <c r="IO22" s="82"/>
      <c r="IP22" s="82"/>
      <c r="IQ22" s="82"/>
      <c r="IR22" s="82"/>
      <c r="IS22" s="82"/>
      <c r="IT22" s="82"/>
      <c r="IU22" s="82"/>
      <c r="IV22" s="82"/>
      <c r="IW22" s="82"/>
      <c r="IX22" s="82"/>
      <c r="IY22" s="82"/>
      <c r="IZ22" s="82"/>
      <c r="JA22" s="82"/>
      <c r="JB22" s="82"/>
      <c r="JC22" s="82"/>
      <c r="JD22" s="82"/>
      <c r="JE22" s="82"/>
    </row>
    <row r="23" spans="1:265" s="10" customFormat="1" ht="15" customHeight="1" thickBot="1" x14ac:dyDescent="0.25">
      <c r="A23" s="161"/>
      <c r="B23" s="162" t="s">
        <v>188</v>
      </c>
      <c r="C23" s="163"/>
      <c r="D23" s="349" t="s">
        <v>189</v>
      </c>
      <c r="E23" s="164"/>
      <c r="F23" s="993"/>
      <c r="G23" s="994"/>
      <c r="H23" s="349" t="s">
        <v>23</v>
      </c>
      <c r="I23" s="349" t="s">
        <v>1498</v>
      </c>
      <c r="J23" s="349"/>
      <c r="K23" s="377" t="s">
        <v>1381</v>
      </c>
      <c r="L23" s="377"/>
      <c r="M23" s="1167"/>
      <c r="N23" s="1167"/>
      <c r="O23" s="377"/>
      <c r="P23" s="592"/>
      <c r="Q23" s="593"/>
      <c r="R23" s="593"/>
      <c r="S23" s="593"/>
      <c r="T23" s="593">
        <v>28</v>
      </c>
      <c r="U23" s="593"/>
      <c r="V23" s="593"/>
      <c r="W23" s="594"/>
      <c r="X23" s="168">
        <f>SUM(P17:W23)</f>
        <v>40</v>
      </c>
      <c r="Y23" s="169">
        <f>X23</f>
        <v>40</v>
      </c>
      <c r="Z23" s="112"/>
      <c r="AA23" s="82"/>
      <c r="AB23" s="82"/>
      <c r="AC23" s="83" t="str">
        <f t="shared" si="0"/>
        <v/>
      </c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  <c r="FQ23" s="82"/>
      <c r="FR23" s="82"/>
      <c r="FS23" s="82"/>
      <c r="FT23" s="82"/>
      <c r="FU23" s="82"/>
      <c r="FV23" s="82"/>
      <c r="FW23" s="82"/>
      <c r="FX23" s="82"/>
      <c r="FY23" s="82"/>
      <c r="FZ23" s="82"/>
      <c r="GA23" s="82"/>
      <c r="GB23" s="82"/>
      <c r="GC23" s="82"/>
      <c r="GD23" s="82"/>
      <c r="GE23" s="82"/>
      <c r="GF23" s="82"/>
      <c r="GG23" s="82"/>
      <c r="GH23" s="82"/>
      <c r="GI23" s="82"/>
      <c r="GJ23" s="82"/>
      <c r="GK23" s="82"/>
      <c r="GL23" s="82"/>
      <c r="GM23" s="82"/>
      <c r="GN23" s="82"/>
      <c r="GO23" s="82"/>
      <c r="GP23" s="82"/>
      <c r="GQ23" s="82"/>
      <c r="GR23" s="82"/>
      <c r="GS23" s="82"/>
      <c r="GT23" s="82"/>
      <c r="GU23" s="82"/>
      <c r="GV23" s="82"/>
      <c r="GW23" s="82"/>
      <c r="GX23" s="82"/>
      <c r="GY23" s="82"/>
      <c r="GZ23" s="82"/>
      <c r="HA23" s="82"/>
      <c r="HB23" s="82"/>
      <c r="HC23" s="82"/>
      <c r="HD23" s="82"/>
      <c r="HE23" s="82"/>
      <c r="HF23" s="82"/>
      <c r="HG23" s="82"/>
      <c r="HH23" s="82"/>
      <c r="HI23" s="82"/>
      <c r="HJ23" s="82"/>
      <c r="HK23" s="82"/>
      <c r="HL23" s="82"/>
      <c r="HM23" s="82"/>
      <c r="HN23" s="82"/>
      <c r="HO23" s="82"/>
      <c r="HP23" s="82"/>
      <c r="HQ23" s="82"/>
      <c r="HR23" s="82"/>
      <c r="HS23" s="82"/>
      <c r="HT23" s="82"/>
      <c r="HU23" s="82"/>
      <c r="HV23" s="82"/>
      <c r="HW23" s="82"/>
      <c r="HX23" s="82"/>
      <c r="HY23" s="82"/>
      <c r="HZ23" s="82"/>
      <c r="IA23" s="82"/>
      <c r="IB23" s="82"/>
      <c r="IC23" s="82"/>
      <c r="ID23" s="82"/>
      <c r="IE23" s="82"/>
      <c r="IF23" s="82"/>
      <c r="IG23" s="82"/>
      <c r="IH23" s="82"/>
      <c r="II23" s="82"/>
      <c r="IJ23" s="82"/>
      <c r="IK23" s="82"/>
      <c r="IL23" s="82"/>
      <c r="IM23" s="82"/>
      <c r="IN23" s="82"/>
      <c r="IO23" s="82"/>
      <c r="IP23" s="82"/>
      <c r="IQ23" s="82"/>
      <c r="IR23" s="82"/>
      <c r="IS23" s="82"/>
      <c r="IT23" s="82"/>
      <c r="IU23" s="82"/>
      <c r="IV23" s="82"/>
      <c r="IW23" s="82"/>
      <c r="IX23" s="82"/>
      <c r="IY23" s="82"/>
      <c r="IZ23" s="82"/>
      <c r="JA23" s="82"/>
      <c r="JB23" s="82"/>
      <c r="JC23" s="82"/>
      <c r="JD23" s="82"/>
      <c r="JE23" s="82"/>
    </row>
    <row r="24" spans="1:265" s="8" customFormat="1" ht="15" customHeight="1" x14ac:dyDescent="0.2">
      <c r="A24" s="156">
        <f>A17+1</f>
        <v>3</v>
      </c>
      <c r="B24" s="1086" t="s">
        <v>444</v>
      </c>
      <c r="C24" s="170" t="s">
        <v>35</v>
      </c>
      <c r="D24" s="350" t="s">
        <v>962</v>
      </c>
      <c r="E24" s="172" t="s">
        <v>87</v>
      </c>
      <c r="F24" s="1040" t="s">
        <v>963</v>
      </c>
      <c r="G24" s="1041" t="s">
        <v>964</v>
      </c>
      <c r="H24" s="350" t="s">
        <v>445</v>
      </c>
      <c r="I24" s="350" t="s">
        <v>446</v>
      </c>
      <c r="J24" s="350"/>
      <c r="K24" s="378" t="s">
        <v>447</v>
      </c>
      <c r="L24" s="378" t="s">
        <v>614</v>
      </c>
      <c r="M24" s="1138">
        <v>6</v>
      </c>
      <c r="N24" s="1138" t="s">
        <v>24</v>
      </c>
      <c r="O24" s="378" t="s">
        <v>440</v>
      </c>
      <c r="P24" s="623">
        <v>3</v>
      </c>
      <c r="Q24" s="624"/>
      <c r="R24" s="624"/>
      <c r="S24" s="624"/>
      <c r="T24" s="624"/>
      <c r="U24" s="624"/>
      <c r="V24" s="624"/>
      <c r="W24" s="625"/>
      <c r="X24" s="216"/>
      <c r="Y24" s="305"/>
      <c r="Z24" s="112" t="str">
        <f>C24</f>
        <v>TC</v>
      </c>
      <c r="AA24" s="83" t="s">
        <v>1473</v>
      </c>
      <c r="AB24" s="83" t="s">
        <v>1480</v>
      </c>
      <c r="AC24" s="83">
        <f t="shared" si="0"/>
        <v>20</v>
      </c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3"/>
      <c r="GF24" s="83"/>
      <c r="GG24" s="83"/>
      <c r="GH24" s="83"/>
      <c r="GI24" s="83"/>
      <c r="GJ24" s="83"/>
      <c r="GK24" s="83"/>
      <c r="GL24" s="83"/>
      <c r="GM24" s="83"/>
      <c r="GN24" s="83"/>
      <c r="GO24" s="83"/>
      <c r="GP24" s="83"/>
      <c r="GQ24" s="83"/>
      <c r="GR24" s="83"/>
      <c r="GS24" s="83"/>
      <c r="GT24" s="83"/>
      <c r="GU24" s="83"/>
      <c r="GV24" s="83"/>
      <c r="GW24" s="83"/>
      <c r="GX24" s="83"/>
      <c r="GY24" s="83"/>
      <c r="GZ24" s="83"/>
      <c r="HA24" s="83"/>
      <c r="HB24" s="83"/>
      <c r="HC24" s="83"/>
      <c r="HD24" s="83"/>
      <c r="HE24" s="83"/>
      <c r="HF24" s="83"/>
      <c r="HG24" s="83"/>
      <c r="HH24" s="83"/>
      <c r="HI24" s="83"/>
      <c r="HJ24" s="83"/>
      <c r="HK24" s="83"/>
      <c r="HL24" s="83"/>
      <c r="HM24" s="83"/>
      <c r="HN24" s="83"/>
      <c r="HO24" s="83"/>
      <c r="HP24" s="83"/>
      <c r="HQ24" s="83"/>
      <c r="HR24" s="83"/>
      <c r="HS24" s="83"/>
      <c r="HT24" s="83"/>
      <c r="HU24" s="83"/>
      <c r="HV24" s="83"/>
      <c r="HW24" s="83"/>
      <c r="HX24" s="83"/>
      <c r="HY24" s="83"/>
      <c r="HZ24" s="83"/>
      <c r="IA24" s="83"/>
      <c r="IB24" s="83"/>
      <c r="IC24" s="83"/>
      <c r="ID24" s="83"/>
      <c r="IE24" s="83"/>
      <c r="IF24" s="83"/>
      <c r="IG24" s="83"/>
      <c r="IH24" s="83"/>
      <c r="II24" s="83"/>
      <c r="IJ24" s="83"/>
      <c r="IK24" s="83"/>
      <c r="IL24" s="83"/>
      <c r="IM24" s="83"/>
      <c r="IN24" s="83"/>
      <c r="IO24" s="83"/>
      <c r="IP24" s="83"/>
      <c r="IQ24" s="83"/>
      <c r="IR24" s="83"/>
      <c r="IS24" s="83"/>
      <c r="IT24" s="83"/>
      <c r="IU24" s="83"/>
      <c r="IV24" s="83"/>
      <c r="IW24" s="83"/>
      <c r="IX24" s="83"/>
      <c r="IY24" s="83"/>
      <c r="IZ24" s="83"/>
      <c r="JA24" s="83"/>
      <c r="JB24" s="83"/>
      <c r="JC24" s="83"/>
      <c r="JD24" s="83"/>
      <c r="JE24" s="83"/>
    </row>
    <row r="25" spans="1:265" ht="15" customHeight="1" x14ac:dyDescent="0.2">
      <c r="A25" s="173"/>
      <c r="B25" s="131" t="s">
        <v>444</v>
      </c>
      <c r="C25" s="174"/>
      <c r="D25" s="329" t="s">
        <v>962</v>
      </c>
      <c r="E25" s="175"/>
      <c r="F25" s="1028"/>
      <c r="G25" s="1029"/>
      <c r="H25" s="329" t="s">
        <v>445</v>
      </c>
      <c r="I25" s="329" t="s">
        <v>446</v>
      </c>
      <c r="J25" s="329"/>
      <c r="K25" s="379" t="s">
        <v>447</v>
      </c>
      <c r="L25" s="379" t="s">
        <v>614</v>
      </c>
      <c r="M25" s="1139">
        <v>6</v>
      </c>
      <c r="N25" s="1139" t="s">
        <v>101</v>
      </c>
      <c r="O25" s="379" t="s">
        <v>440</v>
      </c>
      <c r="P25" s="626">
        <v>3</v>
      </c>
      <c r="Q25" s="627"/>
      <c r="R25" s="627"/>
      <c r="S25" s="627"/>
      <c r="T25" s="627"/>
      <c r="U25" s="627"/>
      <c r="V25" s="627"/>
      <c r="W25" s="628"/>
      <c r="X25" s="219"/>
      <c r="Y25" s="306"/>
      <c r="Z25" s="112"/>
      <c r="AC25" s="83" t="str">
        <f t="shared" si="0"/>
        <v/>
      </c>
    </row>
    <row r="26" spans="1:265" ht="15" customHeight="1" x14ac:dyDescent="0.2">
      <c r="A26" s="173"/>
      <c r="B26" s="131" t="s">
        <v>444</v>
      </c>
      <c r="C26" s="174"/>
      <c r="D26" s="329" t="s">
        <v>962</v>
      </c>
      <c r="E26" s="175"/>
      <c r="F26" s="1028"/>
      <c r="G26" s="1029"/>
      <c r="H26" s="329" t="s">
        <v>445</v>
      </c>
      <c r="I26" s="329" t="s">
        <v>446</v>
      </c>
      <c r="J26" s="329"/>
      <c r="K26" s="379" t="s">
        <v>448</v>
      </c>
      <c r="L26" s="379" t="s">
        <v>614</v>
      </c>
      <c r="M26" s="1139">
        <v>7</v>
      </c>
      <c r="N26" s="1139" t="s">
        <v>24</v>
      </c>
      <c r="O26" s="379" t="s">
        <v>440</v>
      </c>
      <c r="P26" s="626">
        <v>4</v>
      </c>
      <c r="Q26" s="627"/>
      <c r="R26" s="627"/>
      <c r="S26" s="627"/>
      <c r="T26" s="627"/>
      <c r="U26" s="627"/>
      <c r="V26" s="627"/>
      <c r="W26" s="628"/>
      <c r="X26" s="219"/>
      <c r="Y26" s="306"/>
      <c r="Z26" s="112"/>
      <c r="AC26" s="83" t="str">
        <f t="shared" si="0"/>
        <v/>
      </c>
    </row>
    <row r="27" spans="1:265" ht="15" customHeight="1" x14ac:dyDescent="0.2">
      <c r="A27" s="173"/>
      <c r="B27" s="131" t="s">
        <v>444</v>
      </c>
      <c r="C27" s="174"/>
      <c r="D27" s="329" t="s">
        <v>962</v>
      </c>
      <c r="E27" s="175"/>
      <c r="F27" s="1028"/>
      <c r="G27" s="1029"/>
      <c r="H27" s="329" t="s">
        <v>445</v>
      </c>
      <c r="I27" s="329" t="s">
        <v>446</v>
      </c>
      <c r="J27" s="329"/>
      <c r="K27" s="379" t="s">
        <v>448</v>
      </c>
      <c r="L27" s="379" t="s">
        <v>614</v>
      </c>
      <c r="M27" s="1139">
        <v>7</v>
      </c>
      <c r="N27" s="1139" t="s">
        <v>101</v>
      </c>
      <c r="O27" s="379" t="s">
        <v>440</v>
      </c>
      <c r="P27" s="626">
        <v>4</v>
      </c>
      <c r="Q27" s="627"/>
      <c r="R27" s="627"/>
      <c r="S27" s="627"/>
      <c r="T27" s="627"/>
      <c r="U27" s="627"/>
      <c r="V27" s="627"/>
      <c r="W27" s="628"/>
      <c r="X27" s="219"/>
      <c r="Y27" s="306"/>
      <c r="Z27" s="112"/>
      <c r="AC27" s="83" t="str">
        <f t="shared" si="0"/>
        <v/>
      </c>
    </row>
    <row r="28" spans="1:265" ht="15" customHeight="1" x14ac:dyDescent="0.2">
      <c r="A28" s="173"/>
      <c r="B28" s="131" t="s">
        <v>444</v>
      </c>
      <c r="C28" s="174"/>
      <c r="D28" s="329" t="s">
        <v>962</v>
      </c>
      <c r="E28" s="175"/>
      <c r="F28" s="1028"/>
      <c r="G28" s="1029"/>
      <c r="H28" s="329" t="s">
        <v>445</v>
      </c>
      <c r="I28" s="329" t="s">
        <v>446</v>
      </c>
      <c r="J28" s="329"/>
      <c r="K28" s="379" t="s">
        <v>449</v>
      </c>
      <c r="L28" s="379" t="s">
        <v>614</v>
      </c>
      <c r="M28" s="1139">
        <v>8</v>
      </c>
      <c r="N28" s="1139" t="s">
        <v>24</v>
      </c>
      <c r="O28" s="379" t="s">
        <v>440</v>
      </c>
      <c r="P28" s="626">
        <v>3</v>
      </c>
      <c r="Q28" s="627"/>
      <c r="R28" s="627"/>
      <c r="S28" s="627"/>
      <c r="T28" s="627"/>
      <c r="U28" s="627"/>
      <c r="V28" s="627"/>
      <c r="W28" s="628"/>
      <c r="X28" s="219"/>
      <c r="Y28" s="306"/>
      <c r="Z28" s="112"/>
      <c r="AC28" s="83" t="str">
        <f t="shared" si="0"/>
        <v/>
      </c>
    </row>
    <row r="29" spans="1:265" ht="15" customHeight="1" x14ac:dyDescent="0.2">
      <c r="A29" s="173"/>
      <c r="B29" s="131" t="s">
        <v>444</v>
      </c>
      <c r="C29" s="174"/>
      <c r="D29" s="329" t="s">
        <v>962</v>
      </c>
      <c r="E29" s="175"/>
      <c r="F29" s="1028"/>
      <c r="G29" s="1029"/>
      <c r="H29" s="329" t="s">
        <v>445</v>
      </c>
      <c r="I29" s="329" t="s">
        <v>446</v>
      </c>
      <c r="J29" s="329"/>
      <c r="K29" s="379" t="s">
        <v>1509</v>
      </c>
      <c r="L29" s="379" t="s">
        <v>614</v>
      </c>
      <c r="M29" s="1139">
        <v>9</v>
      </c>
      <c r="N29" s="1139" t="s">
        <v>24</v>
      </c>
      <c r="O29" s="379" t="s">
        <v>440</v>
      </c>
      <c r="P29" s="626">
        <v>3</v>
      </c>
      <c r="Q29" s="627"/>
      <c r="R29" s="627"/>
      <c r="S29" s="627"/>
      <c r="T29" s="627"/>
      <c r="U29" s="627"/>
      <c r="V29" s="627"/>
      <c r="W29" s="628"/>
      <c r="X29" s="219"/>
      <c r="Y29" s="306"/>
      <c r="Z29" s="112"/>
      <c r="AC29" s="83" t="str">
        <f t="shared" si="0"/>
        <v/>
      </c>
    </row>
    <row r="30" spans="1:265" ht="15" customHeight="1" x14ac:dyDescent="0.2">
      <c r="A30" s="173"/>
      <c r="B30" s="131" t="s">
        <v>444</v>
      </c>
      <c r="C30" s="174"/>
      <c r="D30" s="330" t="s">
        <v>962</v>
      </c>
      <c r="E30" s="175"/>
      <c r="F30" s="1028"/>
      <c r="G30" s="1029"/>
      <c r="H30" s="330" t="s">
        <v>445</v>
      </c>
      <c r="I30" s="330" t="s">
        <v>446</v>
      </c>
      <c r="J30" s="330"/>
      <c r="K30" s="380" t="s">
        <v>1517</v>
      </c>
      <c r="L30" s="380"/>
      <c r="M30" s="1168"/>
      <c r="N30" s="1168"/>
      <c r="O30" s="380"/>
      <c r="P30" s="626"/>
      <c r="Q30" s="627"/>
      <c r="R30" s="627"/>
      <c r="S30" s="627"/>
      <c r="T30" s="627">
        <v>4</v>
      </c>
      <c r="U30" s="627"/>
      <c r="V30" s="627"/>
      <c r="W30" s="628"/>
      <c r="X30" s="219"/>
      <c r="Y30" s="306"/>
      <c r="Z30" s="112"/>
      <c r="AC30" s="83" t="str">
        <f t="shared" si="0"/>
        <v/>
      </c>
    </row>
    <row r="31" spans="1:265" ht="15" customHeight="1" x14ac:dyDescent="0.2">
      <c r="A31" s="173"/>
      <c r="B31" s="131" t="s">
        <v>444</v>
      </c>
      <c r="C31" s="174"/>
      <c r="D31" s="329" t="s">
        <v>962</v>
      </c>
      <c r="E31" s="175"/>
      <c r="F31" s="1028"/>
      <c r="G31" s="1029"/>
      <c r="H31" s="329" t="s">
        <v>445</v>
      </c>
      <c r="I31" s="329" t="s">
        <v>446</v>
      </c>
      <c r="J31" s="329"/>
      <c r="K31" s="379" t="s">
        <v>157</v>
      </c>
      <c r="L31" s="379"/>
      <c r="M31" s="1139"/>
      <c r="N31" s="1139"/>
      <c r="O31" s="379"/>
      <c r="P31" s="626"/>
      <c r="Q31" s="627"/>
      <c r="R31" s="627"/>
      <c r="S31" s="627"/>
      <c r="T31" s="627"/>
      <c r="U31" s="627"/>
      <c r="V31" s="627"/>
      <c r="W31" s="628">
        <v>4</v>
      </c>
      <c r="X31" s="219"/>
      <c r="Y31" s="306"/>
      <c r="Z31" s="112"/>
      <c r="AC31" s="83" t="str">
        <f t="shared" si="0"/>
        <v/>
      </c>
    </row>
    <row r="32" spans="1:265" ht="15" customHeight="1" x14ac:dyDescent="0.2">
      <c r="A32" s="173"/>
      <c r="B32" s="131" t="s">
        <v>444</v>
      </c>
      <c r="C32" s="174"/>
      <c r="D32" s="329" t="s">
        <v>962</v>
      </c>
      <c r="E32" s="175"/>
      <c r="F32" s="1028"/>
      <c r="G32" s="1029"/>
      <c r="H32" s="329" t="s">
        <v>445</v>
      </c>
      <c r="I32" s="329" t="s">
        <v>446</v>
      </c>
      <c r="J32" s="329"/>
      <c r="K32" s="379" t="s">
        <v>1391</v>
      </c>
      <c r="L32" s="379"/>
      <c r="M32" s="1139"/>
      <c r="N32" s="1139"/>
      <c r="O32" s="379"/>
      <c r="P32" s="626"/>
      <c r="Q32" s="627"/>
      <c r="R32" s="627"/>
      <c r="S32" s="627"/>
      <c r="T32" s="627"/>
      <c r="U32" s="627"/>
      <c r="V32" s="627"/>
      <c r="W32" s="628">
        <v>4</v>
      </c>
      <c r="X32" s="219"/>
      <c r="Y32" s="306"/>
      <c r="Z32" s="112"/>
      <c r="AC32" s="83" t="str">
        <f t="shared" si="0"/>
        <v/>
      </c>
    </row>
    <row r="33" spans="1:265" ht="15" customHeight="1" x14ac:dyDescent="0.2">
      <c r="A33" s="173"/>
      <c r="B33" s="131" t="s">
        <v>444</v>
      </c>
      <c r="C33" s="174"/>
      <c r="D33" s="329" t="s">
        <v>962</v>
      </c>
      <c r="E33" s="175"/>
      <c r="F33" s="1028"/>
      <c r="G33" s="1029"/>
      <c r="H33" s="329" t="s">
        <v>445</v>
      </c>
      <c r="I33" s="329" t="s">
        <v>446</v>
      </c>
      <c r="J33" s="329"/>
      <c r="K33" s="379" t="s">
        <v>2007</v>
      </c>
      <c r="L33" s="379"/>
      <c r="M33" s="1139"/>
      <c r="N33" s="1139"/>
      <c r="O33" s="379"/>
      <c r="P33" s="626"/>
      <c r="Q33" s="627"/>
      <c r="R33" s="627"/>
      <c r="S33" s="627">
        <v>5</v>
      </c>
      <c r="T33" s="627"/>
      <c r="U33" s="627"/>
      <c r="V33" s="627"/>
      <c r="W33" s="628"/>
      <c r="X33" s="219"/>
      <c r="Y33" s="306"/>
      <c r="Z33" s="112"/>
      <c r="AC33" s="83" t="str">
        <f t="shared" si="0"/>
        <v/>
      </c>
    </row>
    <row r="34" spans="1:265" ht="15" customHeight="1" thickBot="1" x14ac:dyDescent="0.25">
      <c r="A34" s="176"/>
      <c r="B34" s="162" t="s">
        <v>444</v>
      </c>
      <c r="C34" s="177"/>
      <c r="D34" s="351" t="s">
        <v>962</v>
      </c>
      <c r="E34" s="179"/>
      <c r="F34" s="1030"/>
      <c r="G34" s="1031"/>
      <c r="H34" s="351" t="s">
        <v>445</v>
      </c>
      <c r="I34" s="351" t="s">
        <v>446</v>
      </c>
      <c r="J34" s="351"/>
      <c r="K34" s="381" t="s">
        <v>426</v>
      </c>
      <c r="L34" s="381"/>
      <c r="M34" s="1169"/>
      <c r="N34" s="1169"/>
      <c r="O34" s="381"/>
      <c r="P34" s="639"/>
      <c r="Q34" s="640"/>
      <c r="R34" s="640"/>
      <c r="S34" s="640">
        <v>3</v>
      </c>
      <c r="T34" s="640"/>
      <c r="U34" s="640"/>
      <c r="V34" s="640"/>
      <c r="W34" s="641"/>
      <c r="X34" s="249">
        <f>SUM(P24:W34)</f>
        <v>40</v>
      </c>
      <c r="Y34" s="307">
        <f>X34</f>
        <v>40</v>
      </c>
      <c r="Z34" s="112"/>
      <c r="AC34" s="83" t="str">
        <f t="shared" si="0"/>
        <v/>
      </c>
    </row>
    <row r="35" spans="1:265" ht="15" customHeight="1" x14ac:dyDescent="0.2">
      <c r="A35" s="180">
        <f>A24+1</f>
        <v>4</v>
      </c>
      <c r="B35" s="1086" t="s">
        <v>454</v>
      </c>
      <c r="C35" s="181" t="s">
        <v>35</v>
      </c>
      <c r="D35" s="350" t="s">
        <v>965</v>
      </c>
      <c r="E35" s="215" t="s">
        <v>86</v>
      </c>
      <c r="F35" s="1042" t="s">
        <v>966</v>
      </c>
      <c r="G35" s="1043" t="s">
        <v>967</v>
      </c>
      <c r="H35" s="350" t="s">
        <v>445</v>
      </c>
      <c r="I35" s="350" t="s">
        <v>489</v>
      </c>
      <c r="J35" s="350"/>
      <c r="K35" s="378" t="s">
        <v>490</v>
      </c>
      <c r="L35" s="378" t="s">
        <v>614</v>
      </c>
      <c r="M35" s="1138" t="s">
        <v>494</v>
      </c>
      <c r="N35" s="1138" t="s">
        <v>495</v>
      </c>
      <c r="O35" s="378" t="s">
        <v>440</v>
      </c>
      <c r="P35" s="623">
        <v>4</v>
      </c>
      <c r="Q35" s="624"/>
      <c r="R35" s="624"/>
      <c r="S35" s="624"/>
      <c r="T35" s="624"/>
      <c r="U35" s="624"/>
      <c r="V35" s="624"/>
      <c r="W35" s="625"/>
      <c r="X35" s="216"/>
      <c r="Y35" s="216"/>
      <c r="Z35" s="112" t="str">
        <f>C35</f>
        <v>TC</v>
      </c>
      <c r="AA35" s="82" t="s">
        <v>1473</v>
      </c>
      <c r="AB35" s="82" t="s">
        <v>1480</v>
      </c>
      <c r="AC35" s="83">
        <f t="shared" si="0"/>
        <v>20</v>
      </c>
    </row>
    <row r="36" spans="1:265" ht="15" customHeight="1" x14ac:dyDescent="0.2">
      <c r="A36" s="173"/>
      <c r="B36" s="131" t="s">
        <v>454</v>
      </c>
      <c r="C36" s="182"/>
      <c r="D36" s="329" t="s">
        <v>965</v>
      </c>
      <c r="E36" s="145"/>
      <c r="F36" s="1044"/>
      <c r="G36" s="1045"/>
      <c r="H36" s="329" t="s">
        <v>445</v>
      </c>
      <c r="I36" s="329" t="s">
        <v>489</v>
      </c>
      <c r="J36" s="329"/>
      <c r="K36" s="379" t="s">
        <v>491</v>
      </c>
      <c r="L36" s="379" t="s">
        <v>614</v>
      </c>
      <c r="M36" s="1139">
        <v>6</v>
      </c>
      <c r="N36" s="1139" t="s">
        <v>495</v>
      </c>
      <c r="O36" s="379" t="s">
        <v>1379</v>
      </c>
      <c r="P36" s="626">
        <v>4</v>
      </c>
      <c r="Q36" s="627"/>
      <c r="R36" s="627"/>
      <c r="S36" s="627"/>
      <c r="T36" s="627"/>
      <c r="U36" s="627"/>
      <c r="V36" s="627"/>
      <c r="W36" s="628"/>
      <c r="X36" s="219"/>
      <c r="Y36" s="219"/>
      <c r="Z36" s="112"/>
      <c r="AC36" s="83" t="str">
        <f t="shared" si="0"/>
        <v/>
      </c>
    </row>
    <row r="37" spans="1:265" ht="15" customHeight="1" x14ac:dyDescent="0.2">
      <c r="A37" s="173"/>
      <c r="B37" s="131" t="s">
        <v>454</v>
      </c>
      <c r="C37" s="182"/>
      <c r="D37" s="329" t="s">
        <v>965</v>
      </c>
      <c r="E37" s="145"/>
      <c r="F37" s="1044"/>
      <c r="G37" s="1045"/>
      <c r="H37" s="329" t="s">
        <v>445</v>
      </c>
      <c r="I37" s="329" t="s">
        <v>489</v>
      </c>
      <c r="J37" s="329"/>
      <c r="K37" s="379" t="s">
        <v>1275</v>
      </c>
      <c r="L37" s="379" t="s">
        <v>614</v>
      </c>
      <c r="M37" s="1139">
        <v>9</v>
      </c>
      <c r="N37" s="1139" t="s">
        <v>495</v>
      </c>
      <c r="O37" s="379" t="s">
        <v>440</v>
      </c>
      <c r="P37" s="626">
        <v>4</v>
      </c>
      <c r="Q37" s="627"/>
      <c r="R37" s="627"/>
      <c r="S37" s="627"/>
      <c r="T37" s="627"/>
      <c r="U37" s="627"/>
      <c r="V37" s="627"/>
      <c r="W37" s="628"/>
      <c r="X37" s="219"/>
      <c r="Y37" s="219"/>
      <c r="Z37" s="112"/>
      <c r="AC37" s="83" t="str">
        <f t="shared" si="0"/>
        <v/>
      </c>
    </row>
    <row r="38" spans="1:265" ht="15" customHeight="1" x14ac:dyDescent="0.2">
      <c r="A38" s="173"/>
      <c r="B38" s="131" t="s">
        <v>454</v>
      </c>
      <c r="C38" s="182"/>
      <c r="D38" s="329" t="s">
        <v>965</v>
      </c>
      <c r="E38" s="145"/>
      <c r="F38" s="1044"/>
      <c r="G38" s="1045"/>
      <c r="H38" s="329" t="s">
        <v>445</v>
      </c>
      <c r="I38" s="329" t="s">
        <v>489</v>
      </c>
      <c r="J38" s="329"/>
      <c r="K38" s="379" t="s">
        <v>492</v>
      </c>
      <c r="L38" s="379" t="s">
        <v>614</v>
      </c>
      <c r="M38" s="1139">
        <v>5</v>
      </c>
      <c r="N38" s="1139" t="s">
        <v>495</v>
      </c>
      <c r="O38" s="379"/>
      <c r="P38" s="626">
        <v>4</v>
      </c>
      <c r="Q38" s="627"/>
      <c r="R38" s="627"/>
      <c r="S38" s="627"/>
      <c r="T38" s="627"/>
      <c r="U38" s="627"/>
      <c r="V38" s="627"/>
      <c r="W38" s="628"/>
      <c r="X38" s="219"/>
      <c r="Y38" s="219"/>
      <c r="Z38" s="112"/>
      <c r="AC38" s="83" t="str">
        <f t="shared" ref="AC38:AC69" si="1">IF(C38&lt;&gt;"",SUMIF(D$6:D$1540,D38,P$6:Q$1540),"")</f>
        <v/>
      </c>
    </row>
    <row r="39" spans="1:265" ht="15" customHeight="1" x14ac:dyDescent="0.2">
      <c r="A39" s="173"/>
      <c r="B39" s="131" t="s">
        <v>454</v>
      </c>
      <c r="C39" s="182"/>
      <c r="D39" s="329" t="s">
        <v>965</v>
      </c>
      <c r="E39" s="145"/>
      <c r="F39" s="1044"/>
      <c r="G39" s="1045"/>
      <c r="H39" s="329" t="s">
        <v>445</v>
      </c>
      <c r="I39" s="329" t="s">
        <v>489</v>
      </c>
      <c r="J39" s="329"/>
      <c r="K39" s="379" t="s">
        <v>1510</v>
      </c>
      <c r="L39" s="379" t="s">
        <v>614</v>
      </c>
      <c r="M39" s="1139">
        <v>10</v>
      </c>
      <c r="N39" s="1139" t="s">
        <v>495</v>
      </c>
      <c r="O39" s="379"/>
      <c r="P39" s="626">
        <v>4</v>
      </c>
      <c r="Q39" s="627"/>
      <c r="R39" s="627"/>
      <c r="S39" s="627"/>
      <c r="T39" s="627"/>
      <c r="U39" s="627"/>
      <c r="V39" s="627"/>
      <c r="W39" s="628"/>
      <c r="X39" s="219"/>
      <c r="Y39" s="219"/>
      <c r="Z39" s="112"/>
      <c r="AC39" s="83" t="str">
        <f t="shared" si="1"/>
        <v/>
      </c>
    </row>
    <row r="40" spans="1:265" ht="15" customHeight="1" x14ac:dyDescent="0.2">
      <c r="A40" s="173"/>
      <c r="B40" s="131" t="s">
        <v>454</v>
      </c>
      <c r="C40" s="182"/>
      <c r="D40" s="329" t="s">
        <v>965</v>
      </c>
      <c r="E40" s="145"/>
      <c r="F40" s="1044"/>
      <c r="G40" s="1045"/>
      <c r="H40" s="329" t="s">
        <v>445</v>
      </c>
      <c r="I40" s="329" t="s">
        <v>489</v>
      </c>
      <c r="J40" s="329"/>
      <c r="K40" s="379" t="s">
        <v>1389</v>
      </c>
      <c r="L40" s="379"/>
      <c r="M40" s="1139"/>
      <c r="N40" s="1139"/>
      <c r="O40" s="379"/>
      <c r="P40" s="626"/>
      <c r="Q40" s="627"/>
      <c r="R40" s="627"/>
      <c r="S40" s="627"/>
      <c r="T40" s="627"/>
      <c r="U40" s="627"/>
      <c r="V40" s="627"/>
      <c r="W40" s="628">
        <v>4</v>
      </c>
      <c r="X40" s="219"/>
      <c r="Y40" s="219"/>
      <c r="Z40" s="112"/>
      <c r="AC40" s="83" t="str">
        <f t="shared" si="1"/>
        <v/>
      </c>
    </row>
    <row r="41" spans="1:265" ht="15" customHeight="1" x14ac:dyDescent="0.2">
      <c r="A41" s="173"/>
      <c r="B41" s="131" t="s">
        <v>454</v>
      </c>
      <c r="C41" s="182"/>
      <c r="D41" s="329" t="s">
        <v>965</v>
      </c>
      <c r="E41" s="145"/>
      <c r="F41" s="1044"/>
      <c r="G41" s="1045"/>
      <c r="H41" s="329" t="s">
        <v>445</v>
      </c>
      <c r="I41" s="329" t="s">
        <v>493</v>
      </c>
      <c r="J41" s="329"/>
      <c r="K41" s="379" t="s">
        <v>1390</v>
      </c>
      <c r="L41" s="379"/>
      <c r="M41" s="1139"/>
      <c r="N41" s="1139"/>
      <c r="O41" s="379"/>
      <c r="P41" s="626"/>
      <c r="Q41" s="627"/>
      <c r="R41" s="627"/>
      <c r="S41" s="627"/>
      <c r="T41" s="627"/>
      <c r="U41" s="627">
        <v>4</v>
      </c>
      <c r="V41" s="627"/>
      <c r="W41" s="628"/>
      <c r="X41" s="219"/>
      <c r="Y41" s="219"/>
      <c r="Z41" s="112"/>
      <c r="AC41" s="83" t="str">
        <f t="shared" si="1"/>
        <v/>
      </c>
    </row>
    <row r="42" spans="1:265" ht="15" customHeight="1" x14ac:dyDescent="0.2">
      <c r="A42" s="173"/>
      <c r="B42" s="131" t="s">
        <v>454</v>
      </c>
      <c r="C42" s="182"/>
      <c r="D42" s="329" t="s">
        <v>965</v>
      </c>
      <c r="E42" s="145"/>
      <c r="F42" s="1044"/>
      <c r="G42" s="1045"/>
      <c r="H42" s="329" t="s">
        <v>445</v>
      </c>
      <c r="I42" s="329" t="s">
        <v>493</v>
      </c>
      <c r="J42" s="329"/>
      <c r="K42" s="379" t="s">
        <v>1270</v>
      </c>
      <c r="L42" s="379"/>
      <c r="M42" s="1139"/>
      <c r="N42" s="1139"/>
      <c r="O42" s="379"/>
      <c r="P42" s="626"/>
      <c r="Q42" s="627"/>
      <c r="R42" s="627"/>
      <c r="S42" s="627"/>
      <c r="T42" s="627"/>
      <c r="U42" s="627"/>
      <c r="V42" s="627">
        <v>4</v>
      </c>
      <c r="W42" s="628"/>
      <c r="X42" s="219"/>
      <c r="Y42" s="219"/>
      <c r="Z42" s="112"/>
      <c r="AC42" s="83" t="str">
        <f t="shared" si="1"/>
        <v/>
      </c>
    </row>
    <row r="43" spans="1:265" ht="15" customHeight="1" x14ac:dyDescent="0.2">
      <c r="A43" s="173"/>
      <c r="B43" s="131" t="s">
        <v>454</v>
      </c>
      <c r="C43" s="182"/>
      <c r="D43" s="329" t="s">
        <v>965</v>
      </c>
      <c r="E43" s="145"/>
      <c r="F43" s="1044"/>
      <c r="G43" s="1045"/>
      <c r="H43" s="329" t="s">
        <v>445</v>
      </c>
      <c r="I43" s="329" t="s">
        <v>493</v>
      </c>
      <c r="J43" s="329"/>
      <c r="K43" s="379" t="s">
        <v>2007</v>
      </c>
      <c r="L43" s="379"/>
      <c r="M43" s="1139"/>
      <c r="N43" s="1139"/>
      <c r="O43" s="379"/>
      <c r="P43" s="626"/>
      <c r="Q43" s="627"/>
      <c r="R43" s="627"/>
      <c r="S43" s="627">
        <v>5</v>
      </c>
      <c r="T43" s="627"/>
      <c r="U43" s="627"/>
      <c r="V43" s="627"/>
      <c r="W43" s="628"/>
      <c r="X43" s="219"/>
      <c r="Y43" s="219"/>
      <c r="Z43" s="112"/>
      <c r="AC43" s="83" t="str">
        <f t="shared" si="1"/>
        <v/>
      </c>
    </row>
    <row r="44" spans="1:265" ht="15" customHeight="1" thickBot="1" x14ac:dyDescent="0.25">
      <c r="A44" s="173"/>
      <c r="B44" s="131" t="s">
        <v>454</v>
      </c>
      <c r="C44" s="182"/>
      <c r="D44" s="351" t="s">
        <v>965</v>
      </c>
      <c r="E44" s="145"/>
      <c r="F44" s="1044"/>
      <c r="G44" s="1045"/>
      <c r="H44" s="351" t="s">
        <v>445</v>
      </c>
      <c r="I44" s="351" t="s">
        <v>493</v>
      </c>
      <c r="J44" s="351"/>
      <c r="K44" s="381" t="s">
        <v>426</v>
      </c>
      <c r="L44" s="381"/>
      <c r="M44" s="1169"/>
      <c r="N44" s="1169"/>
      <c r="O44" s="381"/>
      <c r="P44" s="639"/>
      <c r="Q44" s="640"/>
      <c r="R44" s="640"/>
      <c r="S44" s="640">
        <v>3</v>
      </c>
      <c r="T44" s="640"/>
      <c r="U44" s="640"/>
      <c r="V44" s="640"/>
      <c r="W44" s="641"/>
      <c r="X44" s="249">
        <f>SUBTOTAL(9,P35:W44)</f>
        <v>40</v>
      </c>
      <c r="Y44" s="249">
        <f>X44</f>
        <v>40</v>
      </c>
      <c r="Z44" s="112"/>
      <c r="AC44" s="83" t="str">
        <f t="shared" si="1"/>
        <v/>
      </c>
    </row>
    <row r="45" spans="1:265" s="8" customFormat="1" ht="15" customHeight="1" x14ac:dyDescent="0.2">
      <c r="A45" s="183">
        <f>A35+1</f>
        <v>5</v>
      </c>
      <c r="B45" s="1087" t="s">
        <v>938</v>
      </c>
      <c r="C45" s="184" t="s">
        <v>35</v>
      </c>
      <c r="D45" s="352" t="s">
        <v>939</v>
      </c>
      <c r="E45" s="171" t="s">
        <v>87</v>
      </c>
      <c r="F45" s="989" t="s">
        <v>940</v>
      </c>
      <c r="G45" s="990" t="s">
        <v>25</v>
      </c>
      <c r="H45" s="352" t="s">
        <v>1809</v>
      </c>
      <c r="I45" s="352" t="s">
        <v>1810</v>
      </c>
      <c r="J45" s="352" t="s">
        <v>1811</v>
      </c>
      <c r="K45" s="382" t="s">
        <v>1839</v>
      </c>
      <c r="L45" s="382" t="s">
        <v>97</v>
      </c>
      <c r="M45" s="1170">
        <v>8</v>
      </c>
      <c r="N45" s="1170" t="s">
        <v>24</v>
      </c>
      <c r="O45" s="382" t="s">
        <v>440</v>
      </c>
      <c r="P45" s="642">
        <v>2</v>
      </c>
      <c r="Q45" s="643"/>
      <c r="R45" s="643"/>
      <c r="S45" s="643"/>
      <c r="T45" s="643"/>
      <c r="U45" s="643"/>
      <c r="V45" s="643"/>
      <c r="W45" s="644"/>
      <c r="X45" s="129"/>
      <c r="Y45" s="188"/>
      <c r="Z45" s="112" t="str">
        <f>C45</f>
        <v>TC</v>
      </c>
      <c r="AA45" s="83" t="s">
        <v>1474</v>
      </c>
      <c r="AB45" s="83" t="s">
        <v>1480</v>
      </c>
      <c r="AC45" s="83">
        <f t="shared" si="1"/>
        <v>19</v>
      </c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  <c r="EW45" s="83"/>
      <c r="EX45" s="83"/>
      <c r="EY45" s="83"/>
      <c r="EZ45" s="83"/>
      <c r="FA45" s="83"/>
      <c r="FB45" s="83"/>
      <c r="FC45" s="83"/>
      <c r="FD45" s="83"/>
      <c r="FE45" s="83"/>
      <c r="FF45" s="83"/>
      <c r="FG45" s="83"/>
      <c r="FH45" s="83"/>
      <c r="FI45" s="83"/>
      <c r="FJ45" s="83"/>
      <c r="FK45" s="83"/>
      <c r="FL45" s="83"/>
      <c r="FM45" s="83"/>
      <c r="FN45" s="83"/>
      <c r="FO45" s="83"/>
      <c r="FP45" s="83"/>
      <c r="FQ45" s="83"/>
      <c r="FR45" s="83"/>
      <c r="FS45" s="83"/>
      <c r="FT45" s="83"/>
      <c r="FU45" s="83"/>
      <c r="FV45" s="83"/>
      <c r="FW45" s="83"/>
      <c r="FX45" s="83"/>
      <c r="FY45" s="83"/>
      <c r="FZ45" s="83"/>
      <c r="GA45" s="83"/>
      <c r="GB45" s="83"/>
      <c r="GC45" s="83"/>
      <c r="GD45" s="83"/>
      <c r="GE45" s="83"/>
      <c r="GF45" s="83"/>
      <c r="GG45" s="83"/>
      <c r="GH45" s="83"/>
      <c r="GI45" s="83"/>
      <c r="GJ45" s="83"/>
      <c r="GK45" s="83"/>
      <c r="GL45" s="83"/>
      <c r="GM45" s="83"/>
      <c r="GN45" s="83"/>
      <c r="GO45" s="83"/>
      <c r="GP45" s="83"/>
      <c r="GQ45" s="83"/>
      <c r="GR45" s="83"/>
      <c r="GS45" s="83"/>
      <c r="GT45" s="83"/>
      <c r="GU45" s="83"/>
      <c r="GV45" s="83"/>
      <c r="GW45" s="83"/>
      <c r="GX45" s="83"/>
      <c r="GY45" s="83"/>
      <c r="GZ45" s="83"/>
      <c r="HA45" s="83"/>
      <c r="HB45" s="83"/>
      <c r="HC45" s="83"/>
      <c r="HD45" s="83"/>
      <c r="HE45" s="83"/>
      <c r="HF45" s="83"/>
      <c r="HG45" s="83"/>
      <c r="HH45" s="83"/>
      <c r="HI45" s="83"/>
      <c r="HJ45" s="83"/>
      <c r="HK45" s="83"/>
      <c r="HL45" s="83"/>
      <c r="HM45" s="83"/>
      <c r="HN45" s="83"/>
      <c r="HO45" s="83"/>
      <c r="HP45" s="83"/>
      <c r="HQ45" s="83"/>
      <c r="HR45" s="83"/>
      <c r="HS45" s="83"/>
      <c r="HT45" s="83"/>
      <c r="HU45" s="83"/>
      <c r="HV45" s="83"/>
      <c r="HW45" s="83"/>
      <c r="HX45" s="83"/>
      <c r="HY45" s="83"/>
      <c r="HZ45" s="83"/>
      <c r="IA45" s="83"/>
      <c r="IB45" s="83"/>
      <c r="IC45" s="83"/>
      <c r="ID45" s="83"/>
      <c r="IE45" s="83"/>
      <c r="IF45" s="83"/>
      <c r="IG45" s="83"/>
      <c r="IH45" s="83"/>
      <c r="II45" s="83"/>
      <c r="IJ45" s="83"/>
      <c r="IK45" s="83"/>
      <c r="IL45" s="83"/>
      <c r="IM45" s="83"/>
      <c r="IN45" s="83"/>
      <c r="IO45" s="83"/>
      <c r="IP45" s="83"/>
      <c r="IQ45" s="83"/>
      <c r="IR45" s="83"/>
      <c r="IS45" s="83"/>
      <c r="IT45" s="83"/>
      <c r="IU45" s="83"/>
      <c r="IV45" s="83"/>
      <c r="IW45" s="83"/>
      <c r="IX45" s="83"/>
      <c r="IY45" s="83"/>
      <c r="IZ45" s="83"/>
      <c r="JA45" s="83"/>
      <c r="JB45" s="83"/>
      <c r="JC45" s="83"/>
      <c r="JD45" s="83"/>
      <c r="JE45" s="83"/>
    </row>
    <row r="46" spans="1:265" s="8" customFormat="1" ht="15" customHeight="1" x14ac:dyDescent="0.2">
      <c r="A46" s="189"/>
      <c r="B46" s="860" t="s">
        <v>938</v>
      </c>
      <c r="C46" s="190"/>
      <c r="D46" s="331" t="s">
        <v>939</v>
      </c>
      <c r="E46" s="117"/>
      <c r="F46" s="991"/>
      <c r="G46" s="992"/>
      <c r="H46" s="331" t="s">
        <v>1809</v>
      </c>
      <c r="I46" s="331" t="s">
        <v>1810</v>
      </c>
      <c r="J46" s="331" t="s">
        <v>1811</v>
      </c>
      <c r="K46" s="383" t="s">
        <v>1839</v>
      </c>
      <c r="L46" s="383" t="s">
        <v>97</v>
      </c>
      <c r="M46" s="1171">
        <v>8</v>
      </c>
      <c r="N46" s="1171" t="s">
        <v>101</v>
      </c>
      <c r="O46" s="383" t="s">
        <v>440</v>
      </c>
      <c r="P46" s="604">
        <v>2</v>
      </c>
      <c r="Q46" s="605"/>
      <c r="R46" s="605"/>
      <c r="S46" s="605"/>
      <c r="T46" s="605"/>
      <c r="U46" s="605"/>
      <c r="V46" s="605"/>
      <c r="W46" s="606"/>
      <c r="X46" s="142"/>
      <c r="Y46" s="143"/>
      <c r="Z46" s="112"/>
      <c r="AA46" s="83"/>
      <c r="AB46" s="83"/>
      <c r="AC46" s="83" t="str">
        <f t="shared" si="1"/>
        <v/>
      </c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  <c r="EW46" s="83"/>
      <c r="EX46" s="83"/>
      <c r="EY46" s="83"/>
      <c r="EZ46" s="83"/>
      <c r="FA46" s="83"/>
      <c r="FB46" s="83"/>
      <c r="FC46" s="83"/>
      <c r="FD46" s="83"/>
      <c r="FE46" s="83"/>
      <c r="FF46" s="83"/>
      <c r="FG46" s="83"/>
      <c r="FH46" s="83"/>
      <c r="FI46" s="83"/>
      <c r="FJ46" s="83"/>
      <c r="FK46" s="83"/>
      <c r="FL46" s="83"/>
      <c r="FM46" s="83"/>
      <c r="FN46" s="83"/>
      <c r="FO46" s="83"/>
      <c r="FP46" s="83"/>
      <c r="FQ46" s="83"/>
      <c r="FR46" s="83"/>
      <c r="FS46" s="83"/>
      <c r="FT46" s="83"/>
      <c r="FU46" s="83"/>
      <c r="FV46" s="83"/>
      <c r="FW46" s="83"/>
      <c r="FX46" s="83"/>
      <c r="FY46" s="83"/>
      <c r="FZ46" s="83"/>
      <c r="GA46" s="83"/>
      <c r="GB46" s="83"/>
      <c r="GC46" s="83"/>
      <c r="GD46" s="83"/>
      <c r="GE46" s="83"/>
      <c r="GF46" s="83"/>
      <c r="GG46" s="83"/>
      <c r="GH46" s="83"/>
      <c r="GI46" s="83"/>
      <c r="GJ46" s="83"/>
      <c r="GK46" s="83"/>
      <c r="GL46" s="83"/>
      <c r="GM46" s="83"/>
      <c r="GN46" s="83"/>
      <c r="GO46" s="83"/>
      <c r="GP46" s="83"/>
      <c r="GQ46" s="83"/>
      <c r="GR46" s="83"/>
      <c r="GS46" s="83"/>
      <c r="GT46" s="83"/>
      <c r="GU46" s="83"/>
      <c r="GV46" s="83"/>
      <c r="GW46" s="83"/>
      <c r="GX46" s="83"/>
      <c r="GY46" s="83"/>
      <c r="GZ46" s="83"/>
      <c r="HA46" s="83"/>
      <c r="HB46" s="83"/>
      <c r="HC46" s="83"/>
      <c r="HD46" s="83"/>
      <c r="HE46" s="83"/>
      <c r="HF46" s="83"/>
      <c r="HG46" s="83"/>
      <c r="HH46" s="83"/>
      <c r="HI46" s="83"/>
      <c r="HJ46" s="83"/>
      <c r="HK46" s="83"/>
      <c r="HL46" s="83"/>
      <c r="HM46" s="83"/>
      <c r="HN46" s="83"/>
      <c r="HO46" s="83"/>
      <c r="HP46" s="83"/>
      <c r="HQ46" s="83"/>
      <c r="HR46" s="83"/>
      <c r="HS46" s="83"/>
      <c r="HT46" s="83"/>
      <c r="HU46" s="83"/>
      <c r="HV46" s="83"/>
      <c r="HW46" s="83"/>
      <c r="HX46" s="83"/>
      <c r="HY46" s="83"/>
      <c r="HZ46" s="83"/>
      <c r="IA46" s="83"/>
      <c r="IB46" s="83"/>
      <c r="IC46" s="83"/>
      <c r="ID46" s="83"/>
      <c r="IE46" s="83"/>
      <c r="IF46" s="83"/>
      <c r="IG46" s="83"/>
      <c r="IH46" s="83"/>
      <c r="II46" s="83"/>
      <c r="IJ46" s="83"/>
      <c r="IK46" s="83"/>
      <c r="IL46" s="83"/>
      <c r="IM46" s="83"/>
      <c r="IN46" s="83"/>
      <c r="IO46" s="83"/>
      <c r="IP46" s="83"/>
      <c r="IQ46" s="83"/>
      <c r="IR46" s="83"/>
      <c r="IS46" s="83"/>
      <c r="IT46" s="83"/>
      <c r="IU46" s="83"/>
      <c r="IV46" s="83"/>
      <c r="IW46" s="83"/>
      <c r="IX46" s="83"/>
      <c r="IY46" s="83"/>
      <c r="IZ46" s="83"/>
      <c r="JA46" s="83"/>
      <c r="JB46" s="83"/>
      <c r="JC46" s="83"/>
      <c r="JD46" s="83"/>
      <c r="JE46" s="83"/>
    </row>
    <row r="47" spans="1:265" s="8" customFormat="1" ht="15" customHeight="1" x14ac:dyDescent="0.2">
      <c r="A47" s="573"/>
      <c r="B47" s="860" t="s">
        <v>938</v>
      </c>
      <c r="C47" s="190"/>
      <c r="D47" s="331" t="s">
        <v>939</v>
      </c>
      <c r="E47" s="117"/>
      <c r="F47" s="991"/>
      <c r="G47" s="992"/>
      <c r="H47" s="331" t="s">
        <v>941</v>
      </c>
      <c r="I47" s="331" t="s">
        <v>1810</v>
      </c>
      <c r="J47" s="331" t="s">
        <v>1811</v>
      </c>
      <c r="K47" s="383" t="s">
        <v>1813</v>
      </c>
      <c r="L47" s="383" t="s">
        <v>97</v>
      </c>
      <c r="M47" s="1171">
        <v>5</v>
      </c>
      <c r="N47" s="1171" t="s">
        <v>24</v>
      </c>
      <c r="O47" s="383" t="s">
        <v>440</v>
      </c>
      <c r="P47" s="604">
        <v>3</v>
      </c>
      <c r="Q47" s="605"/>
      <c r="R47" s="605"/>
      <c r="S47" s="605"/>
      <c r="T47" s="605"/>
      <c r="U47" s="605"/>
      <c r="V47" s="605"/>
      <c r="W47" s="606"/>
      <c r="X47" s="142"/>
      <c r="Y47" s="143"/>
      <c r="Z47" s="112"/>
      <c r="AA47" s="83"/>
      <c r="AB47" s="83"/>
      <c r="AC47" s="83" t="str">
        <f t="shared" si="1"/>
        <v/>
      </c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  <c r="EW47" s="83"/>
      <c r="EX47" s="83"/>
      <c r="EY47" s="83"/>
      <c r="EZ47" s="83"/>
      <c r="FA47" s="83"/>
      <c r="FB47" s="83"/>
      <c r="FC47" s="83"/>
      <c r="FD47" s="83"/>
      <c r="FE47" s="83"/>
      <c r="FF47" s="83"/>
      <c r="FG47" s="83"/>
      <c r="FH47" s="83"/>
      <c r="FI47" s="83"/>
      <c r="FJ47" s="83"/>
      <c r="FK47" s="83"/>
      <c r="FL47" s="83"/>
      <c r="FM47" s="83"/>
      <c r="FN47" s="83"/>
      <c r="FO47" s="83"/>
      <c r="FP47" s="83"/>
      <c r="FQ47" s="83"/>
      <c r="FR47" s="83"/>
      <c r="FS47" s="83"/>
      <c r="FT47" s="83"/>
      <c r="FU47" s="83"/>
      <c r="FV47" s="83"/>
      <c r="FW47" s="83"/>
      <c r="FX47" s="83"/>
      <c r="FY47" s="83"/>
      <c r="FZ47" s="83"/>
      <c r="GA47" s="83"/>
      <c r="GB47" s="83"/>
      <c r="GC47" s="83"/>
      <c r="GD47" s="83"/>
      <c r="GE47" s="83"/>
      <c r="GF47" s="83"/>
      <c r="GG47" s="83"/>
      <c r="GH47" s="83"/>
      <c r="GI47" s="83"/>
      <c r="GJ47" s="83"/>
      <c r="GK47" s="83"/>
      <c r="GL47" s="83"/>
      <c r="GM47" s="83"/>
      <c r="GN47" s="83"/>
      <c r="GO47" s="83"/>
      <c r="GP47" s="83"/>
      <c r="GQ47" s="83"/>
      <c r="GR47" s="83"/>
      <c r="GS47" s="83"/>
      <c r="GT47" s="83"/>
      <c r="GU47" s="83"/>
      <c r="GV47" s="83"/>
      <c r="GW47" s="83"/>
      <c r="GX47" s="83"/>
      <c r="GY47" s="83"/>
      <c r="GZ47" s="83"/>
      <c r="HA47" s="83"/>
      <c r="HB47" s="83"/>
      <c r="HC47" s="83"/>
      <c r="HD47" s="83"/>
      <c r="HE47" s="83"/>
      <c r="HF47" s="83"/>
      <c r="HG47" s="83"/>
      <c r="HH47" s="83"/>
      <c r="HI47" s="83"/>
      <c r="HJ47" s="83"/>
      <c r="HK47" s="83"/>
      <c r="HL47" s="83"/>
      <c r="HM47" s="83"/>
      <c r="HN47" s="83"/>
      <c r="HO47" s="83"/>
      <c r="HP47" s="83"/>
      <c r="HQ47" s="83"/>
      <c r="HR47" s="83"/>
      <c r="HS47" s="83"/>
      <c r="HT47" s="83"/>
      <c r="HU47" s="83"/>
      <c r="HV47" s="83"/>
      <c r="HW47" s="83"/>
      <c r="HX47" s="83"/>
      <c r="HY47" s="83"/>
      <c r="HZ47" s="83"/>
      <c r="IA47" s="83"/>
      <c r="IB47" s="83"/>
      <c r="IC47" s="83"/>
      <c r="ID47" s="83"/>
      <c r="IE47" s="83"/>
      <c r="IF47" s="83"/>
      <c r="IG47" s="83"/>
      <c r="IH47" s="83"/>
      <c r="II47" s="83"/>
      <c r="IJ47" s="83"/>
      <c r="IK47" s="83"/>
      <c r="IL47" s="83"/>
      <c r="IM47" s="83"/>
      <c r="IN47" s="83"/>
      <c r="IO47" s="83"/>
      <c r="IP47" s="83"/>
      <c r="IQ47" s="83"/>
      <c r="IR47" s="83"/>
      <c r="IS47" s="83"/>
      <c r="IT47" s="83"/>
      <c r="IU47" s="83"/>
      <c r="IV47" s="83"/>
      <c r="IW47" s="83"/>
      <c r="IX47" s="83"/>
      <c r="IY47" s="83"/>
      <c r="IZ47" s="83"/>
      <c r="JA47" s="83"/>
      <c r="JB47" s="83"/>
      <c r="JC47" s="83"/>
      <c r="JD47" s="83"/>
      <c r="JE47" s="83"/>
    </row>
    <row r="48" spans="1:265" s="8" customFormat="1" ht="15" customHeight="1" x14ac:dyDescent="0.2">
      <c r="A48" s="573"/>
      <c r="B48" s="860" t="s">
        <v>938</v>
      </c>
      <c r="C48" s="190"/>
      <c r="D48" s="331" t="s">
        <v>939</v>
      </c>
      <c r="E48" s="117"/>
      <c r="F48" s="991"/>
      <c r="G48" s="992"/>
      <c r="H48" s="331" t="s">
        <v>941</v>
      </c>
      <c r="I48" s="331" t="s">
        <v>1810</v>
      </c>
      <c r="J48" s="331" t="s">
        <v>1811</v>
      </c>
      <c r="K48" s="383" t="s">
        <v>1813</v>
      </c>
      <c r="L48" s="383" t="s">
        <v>97</v>
      </c>
      <c r="M48" s="1171">
        <v>5</v>
      </c>
      <c r="N48" s="1171" t="s">
        <v>101</v>
      </c>
      <c r="O48" s="383" t="s">
        <v>440</v>
      </c>
      <c r="P48" s="604">
        <v>3</v>
      </c>
      <c r="Q48" s="605"/>
      <c r="R48" s="605"/>
      <c r="S48" s="605"/>
      <c r="T48" s="605"/>
      <c r="U48" s="605"/>
      <c r="V48" s="605"/>
      <c r="W48" s="606"/>
      <c r="X48" s="142"/>
      <c r="Y48" s="143"/>
      <c r="Z48" s="112"/>
      <c r="AA48" s="83"/>
      <c r="AB48" s="83"/>
      <c r="AC48" s="83" t="str">
        <f t="shared" si="1"/>
        <v/>
      </c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  <c r="EW48" s="83"/>
      <c r="EX48" s="83"/>
      <c r="EY48" s="83"/>
      <c r="EZ48" s="83"/>
      <c r="FA48" s="83"/>
      <c r="FB48" s="83"/>
      <c r="FC48" s="83"/>
      <c r="FD48" s="83"/>
      <c r="FE48" s="83"/>
      <c r="FF48" s="83"/>
      <c r="FG48" s="83"/>
      <c r="FH48" s="83"/>
      <c r="FI48" s="83"/>
      <c r="FJ48" s="83"/>
      <c r="FK48" s="83"/>
      <c r="FL48" s="83"/>
      <c r="FM48" s="83"/>
      <c r="FN48" s="83"/>
      <c r="FO48" s="83"/>
      <c r="FP48" s="83"/>
      <c r="FQ48" s="83"/>
      <c r="FR48" s="83"/>
      <c r="FS48" s="83"/>
      <c r="FT48" s="83"/>
      <c r="FU48" s="83"/>
      <c r="FV48" s="83"/>
      <c r="FW48" s="83"/>
      <c r="FX48" s="83"/>
      <c r="FY48" s="83"/>
      <c r="FZ48" s="83"/>
      <c r="GA48" s="83"/>
      <c r="GB48" s="83"/>
      <c r="GC48" s="83"/>
      <c r="GD48" s="83"/>
      <c r="GE48" s="83"/>
      <c r="GF48" s="83"/>
      <c r="GG48" s="83"/>
      <c r="GH48" s="83"/>
      <c r="GI48" s="83"/>
      <c r="GJ48" s="83"/>
      <c r="GK48" s="83"/>
      <c r="GL48" s="83"/>
      <c r="GM48" s="83"/>
      <c r="GN48" s="83"/>
      <c r="GO48" s="83"/>
      <c r="GP48" s="83"/>
      <c r="GQ48" s="83"/>
      <c r="GR48" s="83"/>
      <c r="GS48" s="83"/>
      <c r="GT48" s="83"/>
      <c r="GU48" s="83"/>
      <c r="GV48" s="83"/>
      <c r="GW48" s="83"/>
      <c r="GX48" s="83"/>
      <c r="GY48" s="83"/>
      <c r="GZ48" s="83"/>
      <c r="HA48" s="83"/>
      <c r="HB48" s="83"/>
      <c r="HC48" s="83"/>
      <c r="HD48" s="83"/>
      <c r="HE48" s="83"/>
      <c r="HF48" s="83"/>
      <c r="HG48" s="83"/>
      <c r="HH48" s="83"/>
      <c r="HI48" s="83"/>
      <c r="HJ48" s="83"/>
      <c r="HK48" s="83"/>
      <c r="HL48" s="83"/>
      <c r="HM48" s="83"/>
      <c r="HN48" s="83"/>
      <c r="HO48" s="83"/>
      <c r="HP48" s="83"/>
      <c r="HQ48" s="83"/>
      <c r="HR48" s="83"/>
      <c r="HS48" s="83"/>
      <c r="HT48" s="83"/>
      <c r="HU48" s="83"/>
      <c r="HV48" s="83"/>
      <c r="HW48" s="83"/>
      <c r="HX48" s="83"/>
      <c r="HY48" s="83"/>
      <c r="HZ48" s="83"/>
      <c r="IA48" s="83"/>
      <c r="IB48" s="83"/>
      <c r="IC48" s="83"/>
      <c r="ID48" s="83"/>
      <c r="IE48" s="83"/>
      <c r="IF48" s="83"/>
      <c r="IG48" s="83"/>
      <c r="IH48" s="83"/>
      <c r="II48" s="83"/>
      <c r="IJ48" s="83"/>
      <c r="IK48" s="83"/>
      <c r="IL48" s="83"/>
      <c r="IM48" s="83"/>
      <c r="IN48" s="83"/>
      <c r="IO48" s="83"/>
      <c r="IP48" s="83"/>
      <c r="IQ48" s="83"/>
      <c r="IR48" s="83"/>
      <c r="IS48" s="83"/>
      <c r="IT48" s="83"/>
      <c r="IU48" s="83"/>
      <c r="IV48" s="83"/>
      <c r="IW48" s="83"/>
      <c r="IX48" s="83"/>
      <c r="IY48" s="83"/>
      <c r="IZ48" s="83"/>
      <c r="JA48" s="83"/>
      <c r="JB48" s="83"/>
      <c r="JC48" s="83"/>
      <c r="JD48" s="83"/>
      <c r="JE48" s="83"/>
    </row>
    <row r="49" spans="1:265" s="8" customFormat="1" ht="15" customHeight="1" x14ac:dyDescent="0.2">
      <c r="A49" s="573"/>
      <c r="B49" s="860" t="s">
        <v>938</v>
      </c>
      <c r="C49" s="190"/>
      <c r="D49" s="331" t="s">
        <v>939</v>
      </c>
      <c r="E49" s="117"/>
      <c r="F49" s="991"/>
      <c r="G49" s="992"/>
      <c r="H49" s="331" t="s">
        <v>941</v>
      </c>
      <c r="I49" s="331" t="s">
        <v>1810</v>
      </c>
      <c r="J49" s="331" t="s">
        <v>1811</v>
      </c>
      <c r="K49" s="383" t="s">
        <v>1813</v>
      </c>
      <c r="L49" s="383" t="s">
        <v>97</v>
      </c>
      <c r="M49" s="1171">
        <v>5</v>
      </c>
      <c r="N49" s="1171" t="s">
        <v>511</v>
      </c>
      <c r="O49" s="383" t="s">
        <v>440</v>
      </c>
      <c r="P49" s="604">
        <v>3</v>
      </c>
      <c r="Q49" s="605"/>
      <c r="R49" s="605"/>
      <c r="S49" s="605"/>
      <c r="T49" s="605"/>
      <c r="U49" s="605"/>
      <c r="V49" s="605"/>
      <c r="W49" s="606"/>
      <c r="X49" s="142"/>
      <c r="Y49" s="143"/>
      <c r="Z49" s="112"/>
      <c r="AA49" s="83"/>
      <c r="AB49" s="83"/>
      <c r="AC49" s="83" t="str">
        <f t="shared" si="1"/>
        <v/>
      </c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  <c r="EW49" s="83"/>
      <c r="EX49" s="83"/>
      <c r="EY49" s="83"/>
      <c r="EZ49" s="83"/>
      <c r="FA49" s="83"/>
      <c r="FB49" s="83"/>
      <c r="FC49" s="83"/>
      <c r="FD49" s="83"/>
      <c r="FE49" s="83"/>
      <c r="FF49" s="83"/>
      <c r="FG49" s="83"/>
      <c r="FH49" s="83"/>
      <c r="FI49" s="83"/>
      <c r="FJ49" s="83"/>
      <c r="FK49" s="83"/>
      <c r="FL49" s="83"/>
      <c r="FM49" s="83"/>
      <c r="FN49" s="83"/>
      <c r="FO49" s="83"/>
      <c r="FP49" s="83"/>
      <c r="FQ49" s="83"/>
      <c r="FR49" s="83"/>
      <c r="FS49" s="83"/>
      <c r="FT49" s="83"/>
      <c r="FU49" s="83"/>
      <c r="FV49" s="83"/>
      <c r="FW49" s="83"/>
      <c r="FX49" s="83"/>
      <c r="FY49" s="83"/>
      <c r="FZ49" s="83"/>
      <c r="GA49" s="83"/>
      <c r="GB49" s="83"/>
      <c r="GC49" s="83"/>
      <c r="GD49" s="83"/>
      <c r="GE49" s="83"/>
      <c r="GF49" s="83"/>
      <c r="GG49" s="83"/>
      <c r="GH49" s="83"/>
      <c r="GI49" s="83"/>
      <c r="GJ49" s="83"/>
      <c r="GK49" s="83"/>
      <c r="GL49" s="83"/>
      <c r="GM49" s="83"/>
      <c r="GN49" s="83"/>
      <c r="GO49" s="83"/>
      <c r="GP49" s="83"/>
      <c r="GQ49" s="83"/>
      <c r="GR49" s="83"/>
      <c r="GS49" s="83"/>
      <c r="GT49" s="83"/>
      <c r="GU49" s="83"/>
      <c r="GV49" s="83"/>
      <c r="GW49" s="83"/>
      <c r="GX49" s="83"/>
      <c r="GY49" s="83"/>
      <c r="GZ49" s="83"/>
      <c r="HA49" s="83"/>
      <c r="HB49" s="83"/>
      <c r="HC49" s="83"/>
      <c r="HD49" s="83"/>
      <c r="HE49" s="83"/>
      <c r="HF49" s="83"/>
      <c r="HG49" s="83"/>
      <c r="HH49" s="83"/>
      <c r="HI49" s="83"/>
      <c r="HJ49" s="83"/>
      <c r="HK49" s="83"/>
      <c r="HL49" s="83"/>
      <c r="HM49" s="83"/>
      <c r="HN49" s="83"/>
      <c r="HO49" s="83"/>
      <c r="HP49" s="83"/>
      <c r="HQ49" s="83"/>
      <c r="HR49" s="83"/>
      <c r="HS49" s="83"/>
      <c r="HT49" s="83"/>
      <c r="HU49" s="83"/>
      <c r="HV49" s="83"/>
      <c r="HW49" s="83"/>
      <c r="HX49" s="83"/>
      <c r="HY49" s="83"/>
      <c r="HZ49" s="83"/>
      <c r="IA49" s="83"/>
      <c r="IB49" s="83"/>
      <c r="IC49" s="83"/>
      <c r="ID49" s="83"/>
      <c r="IE49" s="83"/>
      <c r="IF49" s="83"/>
      <c r="IG49" s="83"/>
      <c r="IH49" s="83"/>
      <c r="II49" s="83"/>
      <c r="IJ49" s="83"/>
      <c r="IK49" s="83"/>
      <c r="IL49" s="83"/>
      <c r="IM49" s="83"/>
      <c r="IN49" s="83"/>
      <c r="IO49" s="83"/>
      <c r="IP49" s="83"/>
      <c r="IQ49" s="83"/>
      <c r="IR49" s="83"/>
      <c r="IS49" s="83"/>
      <c r="IT49" s="83"/>
      <c r="IU49" s="83"/>
      <c r="IV49" s="83"/>
      <c r="IW49" s="83"/>
      <c r="IX49" s="83"/>
      <c r="IY49" s="83"/>
      <c r="IZ49" s="83"/>
      <c r="JA49" s="83"/>
      <c r="JB49" s="83"/>
      <c r="JC49" s="83"/>
      <c r="JD49" s="83"/>
      <c r="JE49" s="83"/>
    </row>
    <row r="50" spans="1:265" s="8" customFormat="1" ht="15" customHeight="1" x14ac:dyDescent="0.2">
      <c r="A50" s="573"/>
      <c r="B50" s="860" t="s">
        <v>938</v>
      </c>
      <c r="C50" s="190"/>
      <c r="D50" s="331" t="s">
        <v>939</v>
      </c>
      <c r="E50" s="117"/>
      <c r="F50" s="991"/>
      <c r="G50" s="992"/>
      <c r="H50" s="331" t="s">
        <v>941</v>
      </c>
      <c r="I50" s="331" t="s">
        <v>1810</v>
      </c>
      <c r="J50" s="331" t="s">
        <v>1811</v>
      </c>
      <c r="K50" s="383" t="s">
        <v>1814</v>
      </c>
      <c r="L50" s="383" t="s">
        <v>97</v>
      </c>
      <c r="M50" s="1171">
        <v>7</v>
      </c>
      <c r="N50" s="1171" t="s">
        <v>24</v>
      </c>
      <c r="O50" s="383" t="s">
        <v>440</v>
      </c>
      <c r="P50" s="604">
        <v>2</v>
      </c>
      <c r="Q50" s="605"/>
      <c r="R50" s="605"/>
      <c r="S50" s="605"/>
      <c r="T50" s="605"/>
      <c r="U50" s="605"/>
      <c r="V50" s="605"/>
      <c r="W50" s="606"/>
      <c r="X50" s="142"/>
      <c r="Y50" s="143"/>
      <c r="Z50" s="112"/>
      <c r="AA50" s="83"/>
      <c r="AB50" s="83"/>
      <c r="AC50" s="83" t="str">
        <f t="shared" si="1"/>
        <v/>
      </c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  <c r="EW50" s="83"/>
      <c r="EX50" s="83"/>
      <c r="EY50" s="83"/>
      <c r="EZ50" s="83"/>
      <c r="FA50" s="83"/>
      <c r="FB50" s="83"/>
      <c r="FC50" s="83"/>
      <c r="FD50" s="83"/>
      <c r="FE50" s="83"/>
      <c r="FF50" s="83"/>
      <c r="FG50" s="83"/>
      <c r="FH50" s="83"/>
      <c r="FI50" s="83"/>
      <c r="FJ50" s="83"/>
      <c r="FK50" s="83"/>
      <c r="FL50" s="83"/>
      <c r="FM50" s="83"/>
      <c r="FN50" s="83"/>
      <c r="FO50" s="83"/>
      <c r="FP50" s="83"/>
      <c r="FQ50" s="83"/>
      <c r="FR50" s="83"/>
      <c r="FS50" s="83"/>
      <c r="FT50" s="83"/>
      <c r="FU50" s="83"/>
      <c r="FV50" s="83"/>
      <c r="FW50" s="83"/>
      <c r="FX50" s="83"/>
      <c r="FY50" s="83"/>
      <c r="FZ50" s="83"/>
      <c r="GA50" s="83"/>
      <c r="GB50" s="83"/>
      <c r="GC50" s="83"/>
      <c r="GD50" s="83"/>
      <c r="GE50" s="83"/>
      <c r="GF50" s="83"/>
      <c r="GG50" s="83"/>
      <c r="GH50" s="83"/>
      <c r="GI50" s="83"/>
      <c r="GJ50" s="83"/>
      <c r="GK50" s="83"/>
      <c r="GL50" s="83"/>
      <c r="GM50" s="83"/>
      <c r="GN50" s="83"/>
      <c r="GO50" s="83"/>
      <c r="GP50" s="83"/>
      <c r="GQ50" s="83"/>
      <c r="GR50" s="83"/>
      <c r="GS50" s="83"/>
      <c r="GT50" s="83"/>
      <c r="GU50" s="83"/>
      <c r="GV50" s="83"/>
      <c r="GW50" s="83"/>
      <c r="GX50" s="83"/>
      <c r="GY50" s="83"/>
      <c r="GZ50" s="83"/>
      <c r="HA50" s="83"/>
      <c r="HB50" s="83"/>
      <c r="HC50" s="83"/>
      <c r="HD50" s="83"/>
      <c r="HE50" s="83"/>
      <c r="HF50" s="83"/>
      <c r="HG50" s="83"/>
      <c r="HH50" s="83"/>
      <c r="HI50" s="83"/>
      <c r="HJ50" s="83"/>
      <c r="HK50" s="83"/>
      <c r="HL50" s="83"/>
      <c r="HM50" s="83"/>
      <c r="HN50" s="83"/>
      <c r="HO50" s="83"/>
      <c r="HP50" s="83"/>
      <c r="HQ50" s="83"/>
      <c r="HR50" s="83"/>
      <c r="HS50" s="83"/>
      <c r="HT50" s="83"/>
      <c r="HU50" s="83"/>
      <c r="HV50" s="83"/>
      <c r="HW50" s="83"/>
      <c r="HX50" s="83"/>
      <c r="HY50" s="83"/>
      <c r="HZ50" s="83"/>
      <c r="IA50" s="83"/>
      <c r="IB50" s="83"/>
      <c r="IC50" s="83"/>
      <c r="ID50" s="83"/>
      <c r="IE50" s="83"/>
      <c r="IF50" s="83"/>
      <c r="IG50" s="83"/>
      <c r="IH50" s="83"/>
      <c r="II50" s="83"/>
      <c r="IJ50" s="83"/>
      <c r="IK50" s="83"/>
      <c r="IL50" s="83"/>
      <c r="IM50" s="83"/>
      <c r="IN50" s="83"/>
      <c r="IO50" s="83"/>
      <c r="IP50" s="83"/>
      <c r="IQ50" s="83"/>
      <c r="IR50" s="83"/>
      <c r="IS50" s="83"/>
      <c r="IT50" s="83"/>
      <c r="IU50" s="83"/>
      <c r="IV50" s="83"/>
      <c r="IW50" s="83"/>
      <c r="IX50" s="83"/>
      <c r="IY50" s="83"/>
      <c r="IZ50" s="83"/>
      <c r="JA50" s="83"/>
      <c r="JB50" s="83"/>
      <c r="JC50" s="83"/>
      <c r="JD50" s="83"/>
      <c r="JE50" s="83"/>
    </row>
    <row r="51" spans="1:265" s="8" customFormat="1" ht="15" customHeight="1" x14ac:dyDescent="0.2">
      <c r="A51" s="573"/>
      <c r="B51" s="860" t="s">
        <v>938</v>
      </c>
      <c r="C51" s="190"/>
      <c r="D51" s="331" t="s">
        <v>939</v>
      </c>
      <c r="E51" s="117"/>
      <c r="F51" s="991"/>
      <c r="G51" s="992"/>
      <c r="H51" s="331" t="s">
        <v>941</v>
      </c>
      <c r="I51" s="331" t="s">
        <v>1810</v>
      </c>
      <c r="J51" s="331" t="s">
        <v>1811</v>
      </c>
      <c r="K51" s="383" t="s">
        <v>1814</v>
      </c>
      <c r="L51" s="383" t="s">
        <v>97</v>
      </c>
      <c r="M51" s="1171">
        <v>7</v>
      </c>
      <c r="N51" s="1171" t="s">
        <v>101</v>
      </c>
      <c r="O51" s="383" t="s">
        <v>440</v>
      </c>
      <c r="P51" s="604">
        <v>2</v>
      </c>
      <c r="Q51" s="605"/>
      <c r="R51" s="605"/>
      <c r="S51" s="605"/>
      <c r="T51" s="605"/>
      <c r="U51" s="605"/>
      <c r="V51" s="605"/>
      <c r="W51" s="606"/>
      <c r="X51" s="142"/>
      <c r="Y51" s="143"/>
      <c r="Z51" s="112"/>
      <c r="AA51" s="83"/>
      <c r="AB51" s="83"/>
      <c r="AC51" s="83" t="str">
        <f t="shared" si="1"/>
        <v/>
      </c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  <c r="EW51" s="83"/>
      <c r="EX51" s="83"/>
      <c r="EY51" s="83"/>
      <c r="EZ51" s="83"/>
      <c r="FA51" s="83"/>
      <c r="FB51" s="83"/>
      <c r="FC51" s="83"/>
      <c r="FD51" s="83"/>
      <c r="FE51" s="83"/>
      <c r="FF51" s="83"/>
      <c r="FG51" s="83"/>
      <c r="FH51" s="83"/>
      <c r="FI51" s="83"/>
      <c r="FJ51" s="83"/>
      <c r="FK51" s="83"/>
      <c r="FL51" s="83"/>
      <c r="FM51" s="83"/>
      <c r="FN51" s="83"/>
      <c r="FO51" s="83"/>
      <c r="FP51" s="83"/>
      <c r="FQ51" s="83"/>
      <c r="FR51" s="83"/>
      <c r="FS51" s="83"/>
      <c r="FT51" s="83"/>
      <c r="FU51" s="83"/>
      <c r="FV51" s="83"/>
      <c r="FW51" s="83"/>
      <c r="FX51" s="83"/>
      <c r="FY51" s="83"/>
      <c r="FZ51" s="83"/>
      <c r="GA51" s="83"/>
      <c r="GB51" s="83"/>
      <c r="GC51" s="83"/>
      <c r="GD51" s="83"/>
      <c r="GE51" s="83"/>
      <c r="GF51" s="83"/>
      <c r="GG51" s="83"/>
      <c r="GH51" s="83"/>
      <c r="GI51" s="83"/>
      <c r="GJ51" s="83"/>
      <c r="GK51" s="83"/>
      <c r="GL51" s="83"/>
      <c r="GM51" s="83"/>
      <c r="GN51" s="83"/>
      <c r="GO51" s="83"/>
      <c r="GP51" s="83"/>
      <c r="GQ51" s="83"/>
      <c r="GR51" s="83"/>
      <c r="GS51" s="83"/>
      <c r="GT51" s="83"/>
      <c r="GU51" s="83"/>
      <c r="GV51" s="83"/>
      <c r="GW51" s="83"/>
      <c r="GX51" s="83"/>
      <c r="GY51" s="83"/>
      <c r="GZ51" s="83"/>
      <c r="HA51" s="83"/>
      <c r="HB51" s="83"/>
      <c r="HC51" s="83"/>
      <c r="HD51" s="83"/>
      <c r="HE51" s="83"/>
      <c r="HF51" s="83"/>
      <c r="HG51" s="83"/>
      <c r="HH51" s="83"/>
      <c r="HI51" s="83"/>
      <c r="HJ51" s="83"/>
      <c r="HK51" s="83"/>
      <c r="HL51" s="83"/>
      <c r="HM51" s="83"/>
      <c r="HN51" s="83"/>
      <c r="HO51" s="83"/>
      <c r="HP51" s="83"/>
      <c r="HQ51" s="83"/>
      <c r="HR51" s="83"/>
      <c r="HS51" s="83"/>
      <c r="HT51" s="83"/>
      <c r="HU51" s="83"/>
      <c r="HV51" s="83"/>
      <c r="HW51" s="83"/>
      <c r="HX51" s="83"/>
      <c r="HY51" s="83"/>
      <c r="HZ51" s="83"/>
      <c r="IA51" s="83"/>
      <c r="IB51" s="83"/>
      <c r="IC51" s="83"/>
      <c r="ID51" s="83"/>
      <c r="IE51" s="83"/>
      <c r="IF51" s="83"/>
      <c r="IG51" s="83"/>
      <c r="IH51" s="83"/>
      <c r="II51" s="83"/>
      <c r="IJ51" s="83"/>
      <c r="IK51" s="83"/>
      <c r="IL51" s="83"/>
      <c r="IM51" s="83"/>
      <c r="IN51" s="83"/>
      <c r="IO51" s="83"/>
      <c r="IP51" s="83"/>
      <c r="IQ51" s="83"/>
      <c r="IR51" s="83"/>
      <c r="IS51" s="83"/>
      <c r="IT51" s="83"/>
      <c r="IU51" s="83"/>
      <c r="IV51" s="83"/>
      <c r="IW51" s="83"/>
      <c r="IX51" s="83"/>
      <c r="IY51" s="83"/>
      <c r="IZ51" s="83"/>
      <c r="JA51" s="83"/>
      <c r="JB51" s="83"/>
      <c r="JC51" s="83"/>
      <c r="JD51" s="83"/>
      <c r="JE51" s="83"/>
    </row>
    <row r="52" spans="1:265" s="8" customFormat="1" ht="15" customHeight="1" x14ac:dyDescent="0.2">
      <c r="A52" s="573"/>
      <c r="B52" s="860" t="s">
        <v>938</v>
      </c>
      <c r="C52" s="190"/>
      <c r="D52" s="331" t="s">
        <v>939</v>
      </c>
      <c r="E52" s="117"/>
      <c r="F52" s="991"/>
      <c r="G52" s="992"/>
      <c r="H52" s="331" t="s">
        <v>941</v>
      </c>
      <c r="I52" s="331" t="s">
        <v>1810</v>
      </c>
      <c r="J52" s="331"/>
      <c r="K52" s="383" t="s">
        <v>1814</v>
      </c>
      <c r="L52" s="383" t="s">
        <v>97</v>
      </c>
      <c r="M52" s="1171">
        <v>7</v>
      </c>
      <c r="N52" s="1171" t="s">
        <v>511</v>
      </c>
      <c r="O52" s="383" t="s">
        <v>440</v>
      </c>
      <c r="P52" s="604">
        <v>2</v>
      </c>
      <c r="Q52" s="605"/>
      <c r="R52" s="605"/>
      <c r="S52" s="605"/>
      <c r="T52" s="605"/>
      <c r="U52" s="605"/>
      <c r="V52" s="605"/>
      <c r="W52" s="606"/>
      <c r="X52" s="142"/>
      <c r="Y52" s="143"/>
      <c r="Z52" s="112"/>
      <c r="AA52" s="83"/>
      <c r="AB52" s="83"/>
      <c r="AC52" s="83" t="str">
        <f t="shared" si="1"/>
        <v/>
      </c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  <c r="EW52" s="83"/>
      <c r="EX52" s="83"/>
      <c r="EY52" s="83"/>
      <c r="EZ52" s="83"/>
      <c r="FA52" s="83"/>
      <c r="FB52" s="83"/>
      <c r="FC52" s="83"/>
      <c r="FD52" s="83"/>
      <c r="FE52" s="83"/>
      <c r="FF52" s="83"/>
      <c r="FG52" s="83"/>
      <c r="FH52" s="83"/>
      <c r="FI52" s="83"/>
      <c r="FJ52" s="83"/>
      <c r="FK52" s="83"/>
      <c r="FL52" s="83"/>
      <c r="FM52" s="83"/>
      <c r="FN52" s="83"/>
      <c r="FO52" s="83"/>
      <c r="FP52" s="83"/>
      <c r="FQ52" s="83"/>
      <c r="FR52" s="83"/>
      <c r="FS52" s="83"/>
      <c r="FT52" s="83"/>
      <c r="FU52" s="83"/>
      <c r="FV52" s="83"/>
      <c r="FW52" s="83"/>
      <c r="FX52" s="83"/>
      <c r="FY52" s="83"/>
      <c r="FZ52" s="83"/>
      <c r="GA52" s="83"/>
      <c r="GB52" s="83"/>
      <c r="GC52" s="83"/>
      <c r="GD52" s="83"/>
      <c r="GE52" s="83"/>
      <c r="GF52" s="83"/>
      <c r="GG52" s="83"/>
      <c r="GH52" s="83"/>
      <c r="GI52" s="83"/>
      <c r="GJ52" s="83"/>
      <c r="GK52" s="83"/>
      <c r="GL52" s="83"/>
      <c r="GM52" s="83"/>
      <c r="GN52" s="83"/>
      <c r="GO52" s="83"/>
      <c r="GP52" s="83"/>
      <c r="GQ52" s="83"/>
      <c r="GR52" s="83"/>
      <c r="GS52" s="83"/>
      <c r="GT52" s="83"/>
      <c r="GU52" s="83"/>
      <c r="GV52" s="83"/>
      <c r="GW52" s="83"/>
      <c r="GX52" s="83"/>
      <c r="GY52" s="83"/>
      <c r="GZ52" s="83"/>
      <c r="HA52" s="83"/>
      <c r="HB52" s="83"/>
      <c r="HC52" s="83"/>
      <c r="HD52" s="83"/>
      <c r="HE52" s="83"/>
      <c r="HF52" s="83"/>
      <c r="HG52" s="83"/>
      <c r="HH52" s="83"/>
      <c r="HI52" s="83"/>
      <c r="HJ52" s="83"/>
      <c r="HK52" s="83"/>
      <c r="HL52" s="83"/>
      <c r="HM52" s="83"/>
      <c r="HN52" s="83"/>
      <c r="HO52" s="83"/>
      <c r="HP52" s="83"/>
      <c r="HQ52" s="83"/>
      <c r="HR52" s="83"/>
      <c r="HS52" s="83"/>
      <c r="HT52" s="83"/>
      <c r="HU52" s="83"/>
      <c r="HV52" s="83"/>
      <c r="HW52" s="83"/>
      <c r="HX52" s="83"/>
      <c r="HY52" s="83"/>
      <c r="HZ52" s="83"/>
      <c r="IA52" s="83"/>
      <c r="IB52" s="83"/>
      <c r="IC52" s="83"/>
      <c r="ID52" s="83"/>
      <c r="IE52" s="83"/>
      <c r="IF52" s="83"/>
      <c r="IG52" s="83"/>
      <c r="IH52" s="83"/>
      <c r="II52" s="83"/>
      <c r="IJ52" s="83"/>
      <c r="IK52" s="83"/>
      <c r="IL52" s="83"/>
      <c r="IM52" s="83"/>
      <c r="IN52" s="83"/>
      <c r="IO52" s="83"/>
      <c r="IP52" s="83"/>
      <c r="IQ52" s="83"/>
      <c r="IR52" s="83"/>
      <c r="IS52" s="83"/>
      <c r="IT52" s="83"/>
      <c r="IU52" s="83"/>
      <c r="IV52" s="83"/>
      <c r="IW52" s="83"/>
      <c r="IX52" s="83"/>
      <c r="IY52" s="83"/>
      <c r="IZ52" s="83"/>
      <c r="JA52" s="83"/>
      <c r="JB52" s="83"/>
      <c r="JC52" s="83"/>
      <c r="JD52" s="83"/>
      <c r="JE52" s="83"/>
    </row>
    <row r="53" spans="1:265" s="8" customFormat="1" ht="15" customHeight="1" x14ac:dyDescent="0.2">
      <c r="A53" s="573"/>
      <c r="B53" s="860" t="s">
        <v>938</v>
      </c>
      <c r="C53" s="190"/>
      <c r="D53" s="331" t="s">
        <v>939</v>
      </c>
      <c r="E53" s="117"/>
      <c r="F53" s="991"/>
      <c r="G53" s="992"/>
      <c r="H53" s="331" t="s">
        <v>941</v>
      </c>
      <c r="I53" s="331" t="s">
        <v>1810</v>
      </c>
      <c r="J53" s="331" t="s">
        <v>1811</v>
      </c>
      <c r="K53" s="383" t="s">
        <v>126</v>
      </c>
      <c r="L53" s="383"/>
      <c r="M53" s="1171"/>
      <c r="N53" s="1171"/>
      <c r="O53" s="383"/>
      <c r="P53" s="604"/>
      <c r="Q53" s="605"/>
      <c r="R53" s="605"/>
      <c r="S53" s="605">
        <v>5</v>
      </c>
      <c r="T53" s="605"/>
      <c r="U53" s="605"/>
      <c r="V53" s="605"/>
      <c r="W53" s="606"/>
      <c r="X53" s="142"/>
      <c r="Y53" s="143"/>
      <c r="Z53" s="112"/>
      <c r="AA53" s="83"/>
      <c r="AB53" s="83"/>
      <c r="AC53" s="83" t="str">
        <f t="shared" si="1"/>
        <v/>
      </c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3"/>
      <c r="GF53" s="83"/>
      <c r="GG53" s="83"/>
      <c r="GH53" s="83"/>
      <c r="GI53" s="83"/>
      <c r="GJ53" s="83"/>
      <c r="GK53" s="83"/>
      <c r="GL53" s="83"/>
      <c r="GM53" s="83"/>
      <c r="GN53" s="83"/>
      <c r="GO53" s="83"/>
      <c r="GP53" s="83"/>
      <c r="GQ53" s="83"/>
      <c r="GR53" s="83"/>
      <c r="GS53" s="83"/>
      <c r="GT53" s="83"/>
      <c r="GU53" s="83"/>
      <c r="GV53" s="83"/>
      <c r="GW53" s="83"/>
      <c r="GX53" s="83"/>
      <c r="GY53" s="83"/>
      <c r="GZ53" s="83"/>
      <c r="HA53" s="83"/>
      <c r="HB53" s="83"/>
      <c r="HC53" s="83"/>
      <c r="HD53" s="83"/>
      <c r="HE53" s="83"/>
      <c r="HF53" s="83"/>
      <c r="HG53" s="83"/>
      <c r="HH53" s="83"/>
      <c r="HI53" s="83"/>
      <c r="HJ53" s="83"/>
      <c r="HK53" s="83"/>
      <c r="HL53" s="83"/>
      <c r="HM53" s="83"/>
      <c r="HN53" s="83"/>
      <c r="HO53" s="83"/>
      <c r="HP53" s="83"/>
      <c r="HQ53" s="83"/>
      <c r="HR53" s="83"/>
      <c r="HS53" s="83"/>
      <c r="HT53" s="83"/>
      <c r="HU53" s="83"/>
      <c r="HV53" s="83"/>
      <c r="HW53" s="83"/>
      <c r="HX53" s="83"/>
      <c r="HY53" s="83"/>
      <c r="HZ53" s="83"/>
      <c r="IA53" s="83"/>
      <c r="IB53" s="83"/>
      <c r="IC53" s="83"/>
      <c r="ID53" s="83"/>
      <c r="IE53" s="83"/>
      <c r="IF53" s="83"/>
      <c r="IG53" s="83"/>
      <c r="IH53" s="83"/>
      <c r="II53" s="83"/>
      <c r="IJ53" s="83"/>
      <c r="IK53" s="83"/>
      <c r="IL53" s="83"/>
      <c r="IM53" s="83"/>
      <c r="IN53" s="83"/>
      <c r="IO53" s="83"/>
      <c r="IP53" s="83"/>
      <c r="IQ53" s="83"/>
      <c r="IR53" s="83"/>
      <c r="IS53" s="83"/>
      <c r="IT53" s="83"/>
      <c r="IU53" s="83"/>
      <c r="IV53" s="83"/>
      <c r="IW53" s="83"/>
      <c r="IX53" s="83"/>
      <c r="IY53" s="83"/>
      <c r="IZ53" s="83"/>
      <c r="JA53" s="83"/>
      <c r="JB53" s="83"/>
      <c r="JC53" s="83"/>
      <c r="JD53" s="83"/>
      <c r="JE53" s="83"/>
    </row>
    <row r="54" spans="1:265" s="8" customFormat="1" ht="15" customHeight="1" x14ac:dyDescent="0.2">
      <c r="A54" s="573"/>
      <c r="B54" s="860" t="s">
        <v>938</v>
      </c>
      <c r="C54" s="190"/>
      <c r="D54" s="331" t="s">
        <v>939</v>
      </c>
      <c r="E54" s="117"/>
      <c r="F54" s="991"/>
      <c r="G54" s="992"/>
      <c r="H54" s="331" t="s">
        <v>941</v>
      </c>
      <c r="I54" s="331" t="s">
        <v>1810</v>
      </c>
      <c r="J54" s="331" t="s">
        <v>1811</v>
      </c>
      <c r="K54" s="383" t="s">
        <v>426</v>
      </c>
      <c r="L54" s="383"/>
      <c r="M54" s="1171"/>
      <c r="N54" s="1171"/>
      <c r="O54" s="383"/>
      <c r="P54" s="604"/>
      <c r="Q54" s="605"/>
      <c r="R54" s="605"/>
      <c r="S54" s="605">
        <v>3</v>
      </c>
      <c r="T54" s="605"/>
      <c r="U54" s="605"/>
      <c r="V54" s="605"/>
      <c r="W54" s="606"/>
      <c r="X54" s="142"/>
      <c r="Y54" s="143"/>
      <c r="Z54" s="112"/>
      <c r="AA54" s="83"/>
      <c r="AB54" s="83"/>
      <c r="AC54" s="83" t="str">
        <f t="shared" si="1"/>
        <v/>
      </c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  <c r="EW54" s="83"/>
      <c r="EX54" s="83"/>
      <c r="EY54" s="83"/>
      <c r="EZ54" s="83"/>
      <c r="FA54" s="83"/>
      <c r="FB54" s="83"/>
      <c r="FC54" s="83"/>
      <c r="FD54" s="83"/>
      <c r="FE54" s="83"/>
      <c r="FF54" s="83"/>
      <c r="FG54" s="83"/>
      <c r="FH54" s="83"/>
      <c r="FI54" s="83"/>
      <c r="FJ54" s="83"/>
      <c r="FK54" s="83"/>
      <c r="FL54" s="83"/>
      <c r="FM54" s="83"/>
      <c r="FN54" s="83"/>
      <c r="FO54" s="83"/>
      <c r="FP54" s="83"/>
      <c r="FQ54" s="83"/>
      <c r="FR54" s="83"/>
      <c r="FS54" s="83"/>
      <c r="FT54" s="83"/>
      <c r="FU54" s="83"/>
      <c r="FV54" s="83"/>
      <c r="FW54" s="83"/>
      <c r="FX54" s="83"/>
      <c r="FY54" s="83"/>
      <c r="FZ54" s="83"/>
      <c r="GA54" s="83"/>
      <c r="GB54" s="83"/>
      <c r="GC54" s="83"/>
      <c r="GD54" s="83"/>
      <c r="GE54" s="83"/>
      <c r="GF54" s="83"/>
      <c r="GG54" s="83"/>
      <c r="GH54" s="83"/>
      <c r="GI54" s="83"/>
      <c r="GJ54" s="83"/>
      <c r="GK54" s="83"/>
      <c r="GL54" s="83"/>
      <c r="GM54" s="83"/>
      <c r="GN54" s="83"/>
      <c r="GO54" s="83"/>
      <c r="GP54" s="83"/>
      <c r="GQ54" s="83"/>
      <c r="GR54" s="83"/>
      <c r="GS54" s="83"/>
      <c r="GT54" s="83"/>
      <c r="GU54" s="83"/>
      <c r="GV54" s="83"/>
      <c r="GW54" s="83"/>
      <c r="GX54" s="83"/>
      <c r="GY54" s="83"/>
      <c r="GZ54" s="83"/>
      <c r="HA54" s="83"/>
      <c r="HB54" s="83"/>
      <c r="HC54" s="83"/>
      <c r="HD54" s="83"/>
      <c r="HE54" s="83"/>
      <c r="HF54" s="83"/>
      <c r="HG54" s="83"/>
      <c r="HH54" s="83"/>
      <c r="HI54" s="83"/>
      <c r="HJ54" s="83"/>
      <c r="HK54" s="83"/>
      <c r="HL54" s="83"/>
      <c r="HM54" s="83"/>
      <c r="HN54" s="83"/>
      <c r="HO54" s="83"/>
      <c r="HP54" s="83"/>
      <c r="HQ54" s="83"/>
      <c r="HR54" s="83"/>
      <c r="HS54" s="83"/>
      <c r="HT54" s="83"/>
      <c r="HU54" s="83"/>
      <c r="HV54" s="83"/>
      <c r="HW54" s="83"/>
      <c r="HX54" s="83"/>
      <c r="HY54" s="83"/>
      <c r="HZ54" s="83"/>
      <c r="IA54" s="83"/>
      <c r="IB54" s="83"/>
      <c r="IC54" s="83"/>
      <c r="ID54" s="83"/>
      <c r="IE54" s="83"/>
      <c r="IF54" s="83"/>
      <c r="IG54" s="83"/>
      <c r="IH54" s="83"/>
      <c r="II54" s="83"/>
      <c r="IJ54" s="83"/>
      <c r="IK54" s="83"/>
      <c r="IL54" s="83"/>
      <c r="IM54" s="83"/>
      <c r="IN54" s="83"/>
      <c r="IO54" s="83"/>
      <c r="IP54" s="83"/>
      <c r="IQ54" s="83"/>
      <c r="IR54" s="83"/>
      <c r="IS54" s="83"/>
      <c r="IT54" s="83"/>
      <c r="IU54" s="83"/>
      <c r="IV54" s="83"/>
      <c r="IW54" s="83"/>
      <c r="IX54" s="83"/>
      <c r="IY54" s="83"/>
      <c r="IZ54" s="83"/>
      <c r="JA54" s="83"/>
      <c r="JB54" s="83"/>
      <c r="JC54" s="83"/>
      <c r="JD54" s="83"/>
      <c r="JE54" s="83"/>
    </row>
    <row r="55" spans="1:265" s="8" customFormat="1" ht="15" customHeight="1" x14ac:dyDescent="0.2">
      <c r="A55" s="573"/>
      <c r="B55" s="860" t="s">
        <v>938</v>
      </c>
      <c r="C55" s="190"/>
      <c r="D55" s="331" t="s">
        <v>939</v>
      </c>
      <c r="E55" s="117"/>
      <c r="F55" s="991"/>
      <c r="G55" s="992"/>
      <c r="H55" s="331" t="s">
        <v>941</v>
      </c>
      <c r="I55" s="331" t="s">
        <v>1810</v>
      </c>
      <c r="J55" s="331"/>
      <c r="K55" s="383" t="s">
        <v>2132</v>
      </c>
      <c r="L55" s="383"/>
      <c r="M55" s="1171"/>
      <c r="N55" s="1171"/>
      <c r="O55" s="383"/>
      <c r="P55" s="604"/>
      <c r="Q55" s="605"/>
      <c r="R55" s="605"/>
      <c r="S55" s="605"/>
      <c r="T55" s="605">
        <v>4</v>
      </c>
      <c r="U55" s="605"/>
      <c r="V55" s="605"/>
      <c r="W55" s="606"/>
      <c r="X55" s="142"/>
      <c r="Y55" s="143"/>
      <c r="Z55" s="112"/>
      <c r="AA55" s="83"/>
      <c r="AB55" s="83"/>
      <c r="AC55" s="83" t="str">
        <f t="shared" si="1"/>
        <v/>
      </c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  <c r="EW55" s="83"/>
      <c r="EX55" s="83"/>
      <c r="EY55" s="83"/>
      <c r="EZ55" s="83"/>
      <c r="FA55" s="83"/>
      <c r="FB55" s="83"/>
      <c r="FC55" s="83"/>
      <c r="FD55" s="83"/>
      <c r="FE55" s="83"/>
      <c r="FF55" s="83"/>
      <c r="FG55" s="83"/>
      <c r="FH55" s="83"/>
      <c r="FI55" s="83"/>
      <c r="FJ55" s="83"/>
      <c r="FK55" s="83"/>
      <c r="FL55" s="83"/>
      <c r="FM55" s="83"/>
      <c r="FN55" s="83"/>
      <c r="FO55" s="83"/>
      <c r="FP55" s="83"/>
      <c r="FQ55" s="83"/>
      <c r="FR55" s="83"/>
      <c r="FS55" s="83"/>
      <c r="FT55" s="83"/>
      <c r="FU55" s="83"/>
      <c r="FV55" s="83"/>
      <c r="FW55" s="83"/>
      <c r="FX55" s="83"/>
      <c r="FY55" s="83"/>
      <c r="FZ55" s="83"/>
      <c r="GA55" s="83"/>
      <c r="GB55" s="83"/>
      <c r="GC55" s="83"/>
      <c r="GD55" s="83"/>
      <c r="GE55" s="83"/>
      <c r="GF55" s="83"/>
      <c r="GG55" s="83"/>
      <c r="GH55" s="83"/>
      <c r="GI55" s="83"/>
      <c r="GJ55" s="83"/>
      <c r="GK55" s="83"/>
      <c r="GL55" s="83"/>
      <c r="GM55" s="83"/>
      <c r="GN55" s="83"/>
      <c r="GO55" s="83"/>
      <c r="GP55" s="83"/>
      <c r="GQ55" s="83"/>
      <c r="GR55" s="83"/>
      <c r="GS55" s="83"/>
      <c r="GT55" s="83"/>
      <c r="GU55" s="83"/>
      <c r="GV55" s="83"/>
      <c r="GW55" s="83"/>
      <c r="GX55" s="83"/>
      <c r="GY55" s="83"/>
      <c r="GZ55" s="83"/>
      <c r="HA55" s="83"/>
      <c r="HB55" s="83"/>
      <c r="HC55" s="83"/>
      <c r="HD55" s="83"/>
      <c r="HE55" s="83"/>
      <c r="HF55" s="83"/>
      <c r="HG55" s="83"/>
      <c r="HH55" s="83"/>
      <c r="HI55" s="83"/>
      <c r="HJ55" s="83"/>
      <c r="HK55" s="83"/>
      <c r="HL55" s="83"/>
      <c r="HM55" s="83"/>
      <c r="HN55" s="83"/>
      <c r="HO55" s="83"/>
      <c r="HP55" s="83"/>
      <c r="HQ55" s="83"/>
      <c r="HR55" s="83"/>
      <c r="HS55" s="83"/>
      <c r="HT55" s="83"/>
      <c r="HU55" s="83"/>
      <c r="HV55" s="83"/>
      <c r="HW55" s="83"/>
      <c r="HX55" s="83"/>
      <c r="HY55" s="83"/>
      <c r="HZ55" s="83"/>
      <c r="IA55" s="83"/>
      <c r="IB55" s="83"/>
      <c r="IC55" s="83"/>
      <c r="ID55" s="83"/>
      <c r="IE55" s="83"/>
      <c r="IF55" s="83"/>
      <c r="IG55" s="83"/>
      <c r="IH55" s="83"/>
      <c r="II55" s="83"/>
      <c r="IJ55" s="83"/>
      <c r="IK55" s="83"/>
      <c r="IL55" s="83"/>
      <c r="IM55" s="83"/>
      <c r="IN55" s="83"/>
      <c r="IO55" s="83"/>
      <c r="IP55" s="83"/>
      <c r="IQ55" s="83"/>
      <c r="IR55" s="83"/>
      <c r="IS55" s="83"/>
      <c r="IT55" s="83"/>
      <c r="IU55" s="83"/>
      <c r="IV55" s="83"/>
      <c r="IW55" s="83"/>
      <c r="IX55" s="83"/>
      <c r="IY55" s="83"/>
      <c r="IZ55" s="83"/>
      <c r="JA55" s="83"/>
      <c r="JB55" s="83"/>
      <c r="JC55" s="83"/>
      <c r="JD55" s="83"/>
      <c r="JE55" s="83"/>
    </row>
    <row r="56" spans="1:265" s="8" customFormat="1" ht="15" customHeight="1" x14ac:dyDescent="0.2">
      <c r="A56" s="573"/>
      <c r="B56" s="860" t="s">
        <v>938</v>
      </c>
      <c r="C56" s="190"/>
      <c r="D56" s="331" t="s">
        <v>939</v>
      </c>
      <c r="E56" s="117"/>
      <c r="F56" s="991"/>
      <c r="G56" s="992"/>
      <c r="H56" s="331" t="s">
        <v>941</v>
      </c>
      <c r="I56" s="331" t="s">
        <v>1810</v>
      </c>
      <c r="J56" s="331" t="s">
        <v>1811</v>
      </c>
      <c r="K56" s="383" t="s">
        <v>1815</v>
      </c>
      <c r="L56" s="383"/>
      <c r="M56" s="1171"/>
      <c r="N56" s="1171"/>
      <c r="O56" s="383"/>
      <c r="P56" s="604"/>
      <c r="Q56" s="605"/>
      <c r="R56" s="605"/>
      <c r="S56" s="605"/>
      <c r="T56" s="605"/>
      <c r="U56" s="605"/>
      <c r="V56" s="605"/>
      <c r="W56" s="606">
        <v>3</v>
      </c>
      <c r="X56" s="142"/>
      <c r="Y56" s="143"/>
      <c r="Z56" s="112"/>
      <c r="AA56" s="83"/>
      <c r="AB56" s="83"/>
      <c r="AC56" s="83" t="str">
        <f t="shared" si="1"/>
        <v/>
      </c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  <c r="EW56" s="83"/>
      <c r="EX56" s="83"/>
      <c r="EY56" s="83"/>
      <c r="EZ56" s="83"/>
      <c r="FA56" s="83"/>
      <c r="FB56" s="83"/>
      <c r="FC56" s="83"/>
      <c r="FD56" s="83"/>
      <c r="FE56" s="83"/>
      <c r="FF56" s="83"/>
      <c r="FG56" s="83"/>
      <c r="FH56" s="83"/>
      <c r="FI56" s="83"/>
      <c r="FJ56" s="83"/>
      <c r="FK56" s="83"/>
      <c r="FL56" s="83"/>
      <c r="FM56" s="83"/>
      <c r="FN56" s="83"/>
      <c r="FO56" s="83"/>
      <c r="FP56" s="83"/>
      <c r="FQ56" s="83"/>
      <c r="FR56" s="83"/>
      <c r="FS56" s="83"/>
      <c r="FT56" s="83"/>
      <c r="FU56" s="83"/>
      <c r="FV56" s="83"/>
      <c r="FW56" s="83"/>
      <c r="FX56" s="83"/>
      <c r="FY56" s="83"/>
      <c r="FZ56" s="83"/>
      <c r="GA56" s="83"/>
      <c r="GB56" s="83"/>
      <c r="GC56" s="83"/>
      <c r="GD56" s="83"/>
      <c r="GE56" s="83"/>
      <c r="GF56" s="83"/>
      <c r="GG56" s="83"/>
      <c r="GH56" s="83"/>
      <c r="GI56" s="83"/>
      <c r="GJ56" s="83"/>
      <c r="GK56" s="83"/>
      <c r="GL56" s="83"/>
      <c r="GM56" s="83"/>
      <c r="GN56" s="83"/>
      <c r="GO56" s="83"/>
      <c r="GP56" s="83"/>
      <c r="GQ56" s="83"/>
      <c r="GR56" s="83"/>
      <c r="GS56" s="83"/>
      <c r="GT56" s="83"/>
      <c r="GU56" s="83"/>
      <c r="GV56" s="83"/>
      <c r="GW56" s="83"/>
      <c r="GX56" s="83"/>
      <c r="GY56" s="83"/>
      <c r="GZ56" s="83"/>
      <c r="HA56" s="83"/>
      <c r="HB56" s="83"/>
      <c r="HC56" s="83"/>
      <c r="HD56" s="83"/>
      <c r="HE56" s="83"/>
      <c r="HF56" s="83"/>
      <c r="HG56" s="83"/>
      <c r="HH56" s="83"/>
      <c r="HI56" s="83"/>
      <c r="HJ56" s="83"/>
      <c r="HK56" s="83"/>
      <c r="HL56" s="83"/>
      <c r="HM56" s="83"/>
      <c r="HN56" s="83"/>
      <c r="HO56" s="83"/>
      <c r="HP56" s="83"/>
      <c r="HQ56" s="83"/>
      <c r="HR56" s="83"/>
      <c r="HS56" s="83"/>
      <c r="HT56" s="83"/>
      <c r="HU56" s="83"/>
      <c r="HV56" s="83"/>
      <c r="HW56" s="83"/>
      <c r="HX56" s="83"/>
      <c r="HY56" s="83"/>
      <c r="HZ56" s="83"/>
      <c r="IA56" s="83"/>
      <c r="IB56" s="83"/>
      <c r="IC56" s="83"/>
      <c r="ID56" s="83"/>
      <c r="IE56" s="83"/>
      <c r="IF56" s="83"/>
      <c r="IG56" s="83"/>
      <c r="IH56" s="83"/>
      <c r="II56" s="83"/>
      <c r="IJ56" s="83"/>
      <c r="IK56" s="83"/>
      <c r="IL56" s="83"/>
      <c r="IM56" s="83"/>
      <c r="IN56" s="83"/>
      <c r="IO56" s="83"/>
      <c r="IP56" s="83"/>
      <c r="IQ56" s="83"/>
      <c r="IR56" s="83"/>
      <c r="IS56" s="83"/>
      <c r="IT56" s="83"/>
      <c r="IU56" s="83"/>
      <c r="IV56" s="83"/>
      <c r="IW56" s="83"/>
      <c r="IX56" s="83"/>
      <c r="IY56" s="83"/>
      <c r="IZ56" s="83"/>
      <c r="JA56" s="83"/>
      <c r="JB56" s="83"/>
      <c r="JC56" s="83"/>
      <c r="JD56" s="83"/>
      <c r="JE56" s="83"/>
    </row>
    <row r="57" spans="1:265" s="8" customFormat="1" ht="15" customHeight="1" x14ac:dyDescent="0.2">
      <c r="A57" s="573"/>
      <c r="B57" s="860" t="s">
        <v>938</v>
      </c>
      <c r="C57" s="190"/>
      <c r="D57" s="331" t="s">
        <v>939</v>
      </c>
      <c r="E57" s="117"/>
      <c r="F57" s="991"/>
      <c r="G57" s="992"/>
      <c r="H57" s="331" t="s">
        <v>941</v>
      </c>
      <c r="I57" s="331" t="s">
        <v>1810</v>
      </c>
      <c r="J57" s="331"/>
      <c r="K57" s="383" t="s">
        <v>1879</v>
      </c>
      <c r="L57" s="383"/>
      <c r="M57" s="1171"/>
      <c r="N57" s="1171"/>
      <c r="O57" s="383"/>
      <c r="P57" s="604"/>
      <c r="Q57" s="605"/>
      <c r="R57" s="605"/>
      <c r="S57" s="605"/>
      <c r="T57" s="605"/>
      <c r="U57" s="605"/>
      <c r="V57" s="605"/>
      <c r="W57" s="606">
        <v>2</v>
      </c>
      <c r="X57" s="142"/>
      <c r="Y57" s="143"/>
      <c r="Z57" s="112"/>
      <c r="AA57" s="83"/>
      <c r="AB57" s="83"/>
      <c r="AC57" s="83" t="str">
        <f t="shared" si="1"/>
        <v/>
      </c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  <c r="EW57" s="83"/>
      <c r="EX57" s="83"/>
      <c r="EY57" s="83"/>
      <c r="EZ57" s="83"/>
      <c r="FA57" s="83"/>
      <c r="FB57" s="83"/>
      <c r="FC57" s="83"/>
      <c r="FD57" s="83"/>
      <c r="FE57" s="83"/>
      <c r="FF57" s="83"/>
      <c r="FG57" s="83"/>
      <c r="FH57" s="83"/>
      <c r="FI57" s="83"/>
      <c r="FJ57" s="83"/>
      <c r="FK57" s="83"/>
      <c r="FL57" s="83"/>
      <c r="FM57" s="83"/>
      <c r="FN57" s="83"/>
      <c r="FO57" s="83"/>
      <c r="FP57" s="83"/>
      <c r="FQ57" s="83"/>
      <c r="FR57" s="83"/>
      <c r="FS57" s="83"/>
      <c r="FT57" s="83"/>
      <c r="FU57" s="83"/>
      <c r="FV57" s="83"/>
      <c r="FW57" s="83"/>
      <c r="FX57" s="83"/>
      <c r="FY57" s="83"/>
      <c r="FZ57" s="83"/>
      <c r="GA57" s="83"/>
      <c r="GB57" s="83"/>
      <c r="GC57" s="83"/>
      <c r="GD57" s="83"/>
      <c r="GE57" s="83"/>
      <c r="GF57" s="83"/>
      <c r="GG57" s="83"/>
      <c r="GH57" s="83"/>
      <c r="GI57" s="83"/>
      <c r="GJ57" s="83"/>
      <c r="GK57" s="83"/>
      <c r="GL57" s="83"/>
      <c r="GM57" s="83"/>
      <c r="GN57" s="83"/>
      <c r="GO57" s="83"/>
      <c r="GP57" s="83"/>
      <c r="GQ57" s="83"/>
      <c r="GR57" s="83"/>
      <c r="GS57" s="83"/>
      <c r="GT57" s="83"/>
      <c r="GU57" s="83"/>
      <c r="GV57" s="83"/>
      <c r="GW57" s="83"/>
      <c r="GX57" s="83"/>
      <c r="GY57" s="83"/>
      <c r="GZ57" s="83"/>
      <c r="HA57" s="83"/>
      <c r="HB57" s="83"/>
      <c r="HC57" s="83"/>
      <c r="HD57" s="83"/>
      <c r="HE57" s="83"/>
      <c r="HF57" s="83"/>
      <c r="HG57" s="83"/>
      <c r="HH57" s="83"/>
      <c r="HI57" s="83"/>
      <c r="HJ57" s="83"/>
      <c r="HK57" s="83"/>
      <c r="HL57" s="83"/>
      <c r="HM57" s="83"/>
      <c r="HN57" s="83"/>
      <c r="HO57" s="83"/>
      <c r="HP57" s="83"/>
      <c r="HQ57" s="83"/>
      <c r="HR57" s="83"/>
      <c r="HS57" s="83"/>
      <c r="HT57" s="83"/>
      <c r="HU57" s="83"/>
      <c r="HV57" s="83"/>
      <c r="HW57" s="83"/>
      <c r="HX57" s="83"/>
      <c r="HY57" s="83"/>
      <c r="HZ57" s="83"/>
      <c r="IA57" s="83"/>
      <c r="IB57" s="83"/>
      <c r="IC57" s="83"/>
      <c r="ID57" s="83"/>
      <c r="IE57" s="83"/>
      <c r="IF57" s="83"/>
      <c r="IG57" s="83"/>
      <c r="IH57" s="83"/>
      <c r="II57" s="83"/>
      <c r="IJ57" s="83"/>
      <c r="IK57" s="83"/>
      <c r="IL57" s="83"/>
      <c r="IM57" s="83"/>
      <c r="IN57" s="83"/>
      <c r="IO57" s="83"/>
      <c r="IP57" s="83"/>
      <c r="IQ57" s="83"/>
      <c r="IR57" s="83"/>
      <c r="IS57" s="83"/>
      <c r="IT57" s="83"/>
      <c r="IU57" s="83"/>
      <c r="IV57" s="83"/>
      <c r="IW57" s="83"/>
      <c r="IX57" s="83"/>
      <c r="IY57" s="83"/>
      <c r="IZ57" s="83"/>
      <c r="JA57" s="83"/>
      <c r="JB57" s="83"/>
      <c r="JC57" s="83"/>
      <c r="JD57" s="83"/>
      <c r="JE57" s="83"/>
    </row>
    <row r="58" spans="1:265" s="8" customFormat="1" ht="15" customHeight="1" thickBot="1" x14ac:dyDescent="0.25">
      <c r="A58" s="574"/>
      <c r="B58" s="944" t="s">
        <v>938</v>
      </c>
      <c r="C58" s="252"/>
      <c r="D58" s="248" t="s">
        <v>939</v>
      </c>
      <c r="E58" s="234"/>
      <c r="F58" s="993"/>
      <c r="G58" s="994"/>
      <c r="H58" s="248" t="s">
        <v>941</v>
      </c>
      <c r="I58" s="248" t="s">
        <v>1810</v>
      </c>
      <c r="J58" s="248" t="s">
        <v>1811</v>
      </c>
      <c r="K58" s="945" t="s">
        <v>1816</v>
      </c>
      <c r="L58" s="945"/>
      <c r="M58" s="1172"/>
      <c r="N58" s="1172"/>
      <c r="O58" s="945"/>
      <c r="P58" s="946"/>
      <c r="Q58" s="947"/>
      <c r="R58" s="947"/>
      <c r="S58" s="947"/>
      <c r="T58" s="947">
        <v>4</v>
      </c>
      <c r="U58" s="947"/>
      <c r="V58" s="947"/>
      <c r="W58" s="948"/>
      <c r="X58" s="199">
        <f>SUM(P45:W58)</f>
        <v>40</v>
      </c>
      <c r="Y58" s="200">
        <f>X58</f>
        <v>40</v>
      </c>
      <c r="Z58" s="112"/>
      <c r="AA58" s="83"/>
      <c r="AB58" s="83"/>
      <c r="AC58" s="83" t="str">
        <f t="shared" si="1"/>
        <v/>
      </c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  <c r="EW58" s="83"/>
      <c r="EX58" s="83"/>
      <c r="EY58" s="83"/>
      <c r="EZ58" s="83"/>
      <c r="FA58" s="83"/>
      <c r="FB58" s="83"/>
      <c r="FC58" s="83"/>
      <c r="FD58" s="83"/>
      <c r="FE58" s="83"/>
      <c r="FF58" s="83"/>
      <c r="FG58" s="83"/>
      <c r="FH58" s="83"/>
      <c r="FI58" s="83"/>
      <c r="FJ58" s="83"/>
      <c r="FK58" s="83"/>
      <c r="FL58" s="83"/>
      <c r="FM58" s="83"/>
      <c r="FN58" s="83"/>
      <c r="FO58" s="83"/>
      <c r="FP58" s="83"/>
      <c r="FQ58" s="83"/>
      <c r="FR58" s="83"/>
      <c r="FS58" s="83"/>
      <c r="FT58" s="83"/>
      <c r="FU58" s="83"/>
      <c r="FV58" s="83"/>
      <c r="FW58" s="83"/>
      <c r="FX58" s="83"/>
      <c r="FY58" s="83"/>
      <c r="FZ58" s="83"/>
      <c r="GA58" s="83"/>
      <c r="GB58" s="83"/>
      <c r="GC58" s="83"/>
      <c r="GD58" s="83"/>
      <c r="GE58" s="83"/>
      <c r="GF58" s="83"/>
      <c r="GG58" s="83"/>
      <c r="GH58" s="83"/>
      <c r="GI58" s="83"/>
      <c r="GJ58" s="83"/>
      <c r="GK58" s="83"/>
      <c r="GL58" s="83"/>
      <c r="GM58" s="83"/>
      <c r="GN58" s="83"/>
      <c r="GO58" s="83"/>
      <c r="GP58" s="83"/>
      <c r="GQ58" s="83"/>
      <c r="GR58" s="83"/>
      <c r="GS58" s="83"/>
      <c r="GT58" s="83"/>
      <c r="GU58" s="83"/>
      <c r="GV58" s="83"/>
      <c r="GW58" s="83"/>
      <c r="GX58" s="83"/>
      <c r="GY58" s="83"/>
      <c r="GZ58" s="83"/>
      <c r="HA58" s="83"/>
      <c r="HB58" s="83"/>
      <c r="HC58" s="83"/>
      <c r="HD58" s="83"/>
      <c r="HE58" s="83"/>
      <c r="HF58" s="83"/>
      <c r="HG58" s="83"/>
      <c r="HH58" s="83"/>
      <c r="HI58" s="83"/>
      <c r="HJ58" s="83"/>
      <c r="HK58" s="83"/>
      <c r="HL58" s="83"/>
      <c r="HM58" s="83"/>
      <c r="HN58" s="83"/>
      <c r="HO58" s="83"/>
      <c r="HP58" s="83"/>
      <c r="HQ58" s="83"/>
      <c r="HR58" s="83"/>
      <c r="HS58" s="83"/>
      <c r="HT58" s="83"/>
      <c r="HU58" s="83"/>
      <c r="HV58" s="83"/>
      <c r="HW58" s="83"/>
      <c r="HX58" s="83"/>
      <c r="HY58" s="83"/>
      <c r="HZ58" s="83"/>
      <c r="IA58" s="83"/>
      <c r="IB58" s="83"/>
      <c r="IC58" s="83"/>
      <c r="ID58" s="83"/>
      <c r="IE58" s="83"/>
      <c r="IF58" s="83"/>
      <c r="IG58" s="83"/>
      <c r="IH58" s="83"/>
      <c r="II58" s="83"/>
      <c r="IJ58" s="83"/>
      <c r="IK58" s="83"/>
      <c r="IL58" s="83"/>
      <c r="IM58" s="83"/>
      <c r="IN58" s="83"/>
      <c r="IO58" s="83"/>
      <c r="IP58" s="83"/>
      <c r="IQ58" s="83"/>
      <c r="IR58" s="83"/>
      <c r="IS58" s="83"/>
      <c r="IT58" s="83"/>
      <c r="IU58" s="83"/>
      <c r="IV58" s="83"/>
      <c r="IW58" s="83"/>
      <c r="IX58" s="83"/>
      <c r="IY58" s="83"/>
      <c r="IZ58" s="83"/>
      <c r="JA58" s="83"/>
      <c r="JB58" s="83"/>
      <c r="JC58" s="83"/>
      <c r="JD58" s="83"/>
      <c r="JE58" s="83"/>
    </row>
    <row r="59" spans="1:265" s="9" customFormat="1" ht="15" customHeight="1" x14ac:dyDescent="0.2">
      <c r="A59" s="156">
        <f>A45+1</f>
        <v>6</v>
      </c>
      <c r="B59" s="1086" t="s">
        <v>192</v>
      </c>
      <c r="C59" s="201" t="s">
        <v>35</v>
      </c>
      <c r="D59" s="354" t="s">
        <v>193</v>
      </c>
      <c r="E59" s="121" t="s">
        <v>86</v>
      </c>
      <c r="F59" s="1046" t="s">
        <v>194</v>
      </c>
      <c r="G59" s="1047" t="s">
        <v>195</v>
      </c>
      <c r="H59" s="354" t="s">
        <v>23</v>
      </c>
      <c r="I59" s="354" t="s">
        <v>100</v>
      </c>
      <c r="J59" s="354"/>
      <c r="K59" s="385" t="s">
        <v>433</v>
      </c>
      <c r="L59" s="385" t="s">
        <v>97</v>
      </c>
      <c r="M59" s="766">
        <v>2</v>
      </c>
      <c r="N59" s="766" t="s">
        <v>24</v>
      </c>
      <c r="O59" s="385" t="s">
        <v>435</v>
      </c>
      <c r="P59" s="595">
        <v>4</v>
      </c>
      <c r="Q59" s="596"/>
      <c r="R59" s="596"/>
      <c r="S59" s="596"/>
      <c r="T59" s="596"/>
      <c r="U59" s="596"/>
      <c r="V59" s="596"/>
      <c r="W59" s="597"/>
      <c r="X59" s="129"/>
      <c r="Y59" s="129"/>
      <c r="Z59" s="112" t="str">
        <f>C59</f>
        <v>TC</v>
      </c>
      <c r="AA59" s="83" t="s">
        <v>1472</v>
      </c>
      <c r="AB59" s="83" t="s">
        <v>1479</v>
      </c>
      <c r="AC59" s="83">
        <f t="shared" si="1"/>
        <v>12</v>
      </c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  <c r="EW59" s="83"/>
      <c r="EX59" s="83"/>
      <c r="EY59" s="83"/>
      <c r="EZ59" s="83"/>
      <c r="FA59" s="83"/>
      <c r="FB59" s="83"/>
      <c r="FC59" s="83"/>
      <c r="FD59" s="83"/>
      <c r="FE59" s="83"/>
      <c r="FF59" s="83"/>
      <c r="FG59" s="83"/>
      <c r="FH59" s="83"/>
      <c r="FI59" s="83"/>
      <c r="FJ59" s="83"/>
      <c r="FK59" s="83"/>
      <c r="FL59" s="83"/>
      <c r="FM59" s="83"/>
      <c r="FN59" s="83"/>
      <c r="FO59" s="83"/>
      <c r="FP59" s="83"/>
      <c r="FQ59" s="83"/>
      <c r="FR59" s="83"/>
      <c r="FS59" s="83"/>
      <c r="FT59" s="83"/>
      <c r="FU59" s="83"/>
      <c r="FV59" s="83"/>
      <c r="FW59" s="83"/>
      <c r="FX59" s="83"/>
      <c r="FY59" s="83"/>
      <c r="FZ59" s="83"/>
      <c r="GA59" s="83"/>
      <c r="GB59" s="83"/>
      <c r="GC59" s="83"/>
      <c r="GD59" s="83"/>
      <c r="GE59" s="83"/>
      <c r="GF59" s="83"/>
      <c r="GG59" s="83"/>
      <c r="GH59" s="83"/>
      <c r="GI59" s="83"/>
      <c r="GJ59" s="83"/>
      <c r="GK59" s="83"/>
      <c r="GL59" s="83"/>
      <c r="GM59" s="83"/>
      <c r="GN59" s="83"/>
      <c r="GO59" s="83"/>
      <c r="GP59" s="83"/>
      <c r="GQ59" s="83"/>
      <c r="GR59" s="83"/>
      <c r="GS59" s="83"/>
      <c r="GT59" s="83"/>
      <c r="GU59" s="83"/>
      <c r="GV59" s="83"/>
      <c r="GW59" s="83"/>
      <c r="GX59" s="83"/>
      <c r="GY59" s="83"/>
      <c r="GZ59" s="83"/>
      <c r="HA59" s="83"/>
      <c r="HB59" s="83"/>
      <c r="HC59" s="83"/>
      <c r="HD59" s="83"/>
      <c r="HE59" s="83"/>
      <c r="HF59" s="83"/>
      <c r="HG59" s="83"/>
      <c r="HH59" s="83"/>
      <c r="HI59" s="83"/>
      <c r="HJ59" s="83"/>
      <c r="HK59" s="83"/>
      <c r="HL59" s="83"/>
      <c r="HM59" s="83"/>
      <c r="HN59" s="83"/>
      <c r="HO59" s="83"/>
      <c r="HP59" s="83"/>
      <c r="HQ59" s="83"/>
      <c r="HR59" s="83"/>
      <c r="HS59" s="83"/>
      <c r="HT59" s="83"/>
      <c r="HU59" s="83"/>
      <c r="HV59" s="83"/>
      <c r="HW59" s="83"/>
      <c r="HX59" s="83"/>
      <c r="HY59" s="83"/>
      <c r="HZ59" s="83"/>
      <c r="IA59" s="83"/>
      <c r="IB59" s="83"/>
      <c r="IC59" s="83"/>
      <c r="ID59" s="83"/>
      <c r="IE59" s="83"/>
      <c r="IF59" s="83"/>
      <c r="IG59" s="83"/>
      <c r="IH59" s="83"/>
      <c r="II59" s="83"/>
      <c r="IJ59" s="83"/>
      <c r="IK59" s="83"/>
      <c r="IL59" s="83"/>
      <c r="IM59" s="83"/>
      <c r="IN59" s="83"/>
      <c r="IO59" s="83"/>
      <c r="IP59" s="83"/>
      <c r="IQ59" s="83"/>
      <c r="IR59" s="83"/>
      <c r="IS59" s="83"/>
      <c r="IT59" s="83"/>
      <c r="IU59" s="83"/>
      <c r="IV59" s="83"/>
      <c r="IW59" s="83"/>
      <c r="IX59" s="83"/>
      <c r="IY59" s="83"/>
      <c r="IZ59" s="83"/>
      <c r="JA59" s="83"/>
      <c r="JB59" s="83"/>
      <c r="JC59" s="83"/>
      <c r="JD59" s="83"/>
      <c r="JE59" s="83"/>
    </row>
    <row r="60" spans="1:265" s="9" customFormat="1" ht="15" customHeight="1" x14ac:dyDescent="0.2">
      <c r="A60" s="130"/>
      <c r="B60" s="205" t="s">
        <v>192</v>
      </c>
      <c r="C60" s="206"/>
      <c r="D60" s="332" t="s">
        <v>193</v>
      </c>
      <c r="E60" s="133"/>
      <c r="F60" s="1048"/>
      <c r="G60" s="1049"/>
      <c r="H60" s="332" t="s">
        <v>23</v>
      </c>
      <c r="I60" s="332" t="s">
        <v>100</v>
      </c>
      <c r="J60" s="332"/>
      <c r="K60" s="386" t="s">
        <v>196</v>
      </c>
      <c r="L60" s="386" t="s">
        <v>97</v>
      </c>
      <c r="M60" s="765">
        <v>4</v>
      </c>
      <c r="N60" s="765" t="s">
        <v>24</v>
      </c>
      <c r="O60" s="386" t="s">
        <v>440</v>
      </c>
      <c r="P60" s="598">
        <v>4</v>
      </c>
      <c r="Q60" s="599"/>
      <c r="R60" s="599"/>
      <c r="S60" s="599"/>
      <c r="T60" s="599"/>
      <c r="U60" s="599"/>
      <c r="V60" s="599"/>
      <c r="W60" s="600"/>
      <c r="X60" s="142"/>
      <c r="Y60" s="142"/>
      <c r="Z60" s="112"/>
      <c r="AA60" s="83"/>
      <c r="AB60" s="83"/>
      <c r="AC60" s="83" t="str">
        <f t="shared" si="1"/>
        <v/>
      </c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  <c r="EW60" s="83"/>
      <c r="EX60" s="83"/>
      <c r="EY60" s="83"/>
      <c r="EZ60" s="83"/>
      <c r="FA60" s="83"/>
      <c r="FB60" s="83"/>
      <c r="FC60" s="83"/>
      <c r="FD60" s="83"/>
      <c r="FE60" s="83"/>
      <c r="FF60" s="83"/>
      <c r="FG60" s="83"/>
      <c r="FH60" s="83"/>
      <c r="FI60" s="83"/>
      <c r="FJ60" s="83"/>
      <c r="FK60" s="83"/>
      <c r="FL60" s="83"/>
      <c r="FM60" s="83"/>
      <c r="FN60" s="83"/>
      <c r="FO60" s="83"/>
      <c r="FP60" s="83"/>
      <c r="FQ60" s="83"/>
      <c r="FR60" s="83"/>
      <c r="FS60" s="83"/>
      <c r="FT60" s="83"/>
      <c r="FU60" s="83"/>
      <c r="FV60" s="83"/>
      <c r="FW60" s="83"/>
      <c r="FX60" s="83"/>
      <c r="FY60" s="83"/>
      <c r="FZ60" s="83"/>
      <c r="GA60" s="83"/>
      <c r="GB60" s="83"/>
      <c r="GC60" s="83"/>
      <c r="GD60" s="83"/>
      <c r="GE60" s="83"/>
      <c r="GF60" s="83"/>
      <c r="GG60" s="83"/>
      <c r="GH60" s="83"/>
      <c r="GI60" s="83"/>
      <c r="GJ60" s="83"/>
      <c r="GK60" s="83"/>
      <c r="GL60" s="83"/>
      <c r="GM60" s="83"/>
      <c r="GN60" s="83"/>
      <c r="GO60" s="83"/>
      <c r="GP60" s="83"/>
      <c r="GQ60" s="83"/>
      <c r="GR60" s="83"/>
      <c r="GS60" s="83"/>
      <c r="GT60" s="83"/>
      <c r="GU60" s="83"/>
      <c r="GV60" s="83"/>
      <c r="GW60" s="83"/>
      <c r="GX60" s="83"/>
      <c r="GY60" s="83"/>
      <c r="GZ60" s="83"/>
      <c r="HA60" s="83"/>
      <c r="HB60" s="83"/>
      <c r="HC60" s="83"/>
      <c r="HD60" s="83"/>
      <c r="HE60" s="83"/>
      <c r="HF60" s="83"/>
      <c r="HG60" s="83"/>
      <c r="HH60" s="83"/>
      <c r="HI60" s="83"/>
      <c r="HJ60" s="83"/>
      <c r="HK60" s="83"/>
      <c r="HL60" s="83"/>
      <c r="HM60" s="83"/>
      <c r="HN60" s="83"/>
      <c r="HO60" s="83"/>
      <c r="HP60" s="83"/>
      <c r="HQ60" s="83"/>
      <c r="HR60" s="83"/>
      <c r="HS60" s="83"/>
      <c r="HT60" s="83"/>
      <c r="HU60" s="83"/>
      <c r="HV60" s="83"/>
      <c r="HW60" s="83"/>
      <c r="HX60" s="83"/>
      <c r="HY60" s="83"/>
      <c r="HZ60" s="83"/>
      <c r="IA60" s="83"/>
      <c r="IB60" s="83"/>
      <c r="IC60" s="83"/>
      <c r="ID60" s="83"/>
      <c r="IE60" s="83"/>
      <c r="IF60" s="83"/>
      <c r="IG60" s="83"/>
      <c r="IH60" s="83"/>
      <c r="II60" s="83"/>
      <c r="IJ60" s="83"/>
      <c r="IK60" s="83"/>
      <c r="IL60" s="83"/>
      <c r="IM60" s="83"/>
      <c r="IN60" s="83"/>
      <c r="IO60" s="83"/>
      <c r="IP60" s="83"/>
      <c r="IQ60" s="83"/>
      <c r="IR60" s="83"/>
      <c r="IS60" s="83"/>
      <c r="IT60" s="83"/>
      <c r="IU60" s="83"/>
      <c r="IV60" s="83"/>
      <c r="IW60" s="83"/>
      <c r="IX60" s="83"/>
      <c r="IY60" s="83"/>
      <c r="IZ60" s="83"/>
      <c r="JA60" s="83"/>
      <c r="JB60" s="83"/>
      <c r="JC60" s="83"/>
      <c r="JD60" s="83"/>
      <c r="JE60" s="83"/>
    </row>
    <row r="61" spans="1:265" s="9" customFormat="1" ht="15" customHeight="1" x14ac:dyDescent="0.2">
      <c r="A61" s="573"/>
      <c r="B61" s="205" t="s">
        <v>192</v>
      </c>
      <c r="C61" s="206"/>
      <c r="D61" s="332" t="s">
        <v>193</v>
      </c>
      <c r="E61" s="133"/>
      <c r="F61" s="1048"/>
      <c r="G61" s="1049"/>
      <c r="H61" s="332" t="s">
        <v>23</v>
      </c>
      <c r="I61" s="332" t="s">
        <v>100</v>
      </c>
      <c r="J61" s="332"/>
      <c r="K61" s="386" t="s">
        <v>178</v>
      </c>
      <c r="L61" s="386" t="s">
        <v>97</v>
      </c>
      <c r="M61" s="765">
        <v>1</v>
      </c>
      <c r="N61" s="765" t="s">
        <v>24</v>
      </c>
      <c r="O61" s="386" t="s">
        <v>440</v>
      </c>
      <c r="P61" s="598">
        <v>4</v>
      </c>
      <c r="Q61" s="599"/>
      <c r="R61" s="599"/>
      <c r="S61" s="599"/>
      <c r="T61" s="599"/>
      <c r="U61" s="599"/>
      <c r="V61" s="599"/>
      <c r="W61" s="600"/>
      <c r="X61" s="142"/>
      <c r="Y61" s="142"/>
      <c r="Z61" s="112"/>
      <c r="AA61" s="83"/>
      <c r="AB61" s="83"/>
      <c r="AC61" s="83" t="str">
        <f t="shared" si="1"/>
        <v/>
      </c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  <c r="EW61" s="83"/>
      <c r="EX61" s="83"/>
      <c r="EY61" s="83"/>
      <c r="EZ61" s="83"/>
      <c r="FA61" s="83"/>
      <c r="FB61" s="83"/>
      <c r="FC61" s="83"/>
      <c r="FD61" s="83"/>
      <c r="FE61" s="83"/>
      <c r="FF61" s="83"/>
      <c r="FG61" s="83"/>
      <c r="FH61" s="83"/>
      <c r="FI61" s="83"/>
      <c r="FJ61" s="83"/>
      <c r="FK61" s="83"/>
      <c r="FL61" s="83"/>
      <c r="FM61" s="83"/>
      <c r="FN61" s="83"/>
      <c r="FO61" s="83"/>
      <c r="FP61" s="83"/>
      <c r="FQ61" s="83"/>
      <c r="FR61" s="83"/>
      <c r="FS61" s="83"/>
      <c r="FT61" s="83"/>
      <c r="FU61" s="83"/>
      <c r="FV61" s="83"/>
      <c r="FW61" s="83"/>
      <c r="FX61" s="83"/>
      <c r="FY61" s="83"/>
      <c r="FZ61" s="83"/>
      <c r="GA61" s="83"/>
      <c r="GB61" s="83"/>
      <c r="GC61" s="83"/>
      <c r="GD61" s="83"/>
      <c r="GE61" s="83"/>
      <c r="GF61" s="83"/>
      <c r="GG61" s="83"/>
      <c r="GH61" s="83"/>
      <c r="GI61" s="83"/>
      <c r="GJ61" s="83"/>
      <c r="GK61" s="83"/>
      <c r="GL61" s="83"/>
      <c r="GM61" s="83"/>
      <c r="GN61" s="83"/>
      <c r="GO61" s="83"/>
      <c r="GP61" s="83"/>
      <c r="GQ61" s="83"/>
      <c r="GR61" s="83"/>
      <c r="GS61" s="83"/>
      <c r="GT61" s="83"/>
      <c r="GU61" s="83"/>
      <c r="GV61" s="83"/>
      <c r="GW61" s="83"/>
      <c r="GX61" s="83"/>
      <c r="GY61" s="83"/>
      <c r="GZ61" s="83"/>
      <c r="HA61" s="83"/>
      <c r="HB61" s="83"/>
      <c r="HC61" s="83"/>
      <c r="HD61" s="83"/>
      <c r="HE61" s="83"/>
      <c r="HF61" s="83"/>
      <c r="HG61" s="83"/>
      <c r="HH61" s="83"/>
      <c r="HI61" s="83"/>
      <c r="HJ61" s="83"/>
      <c r="HK61" s="83"/>
      <c r="HL61" s="83"/>
      <c r="HM61" s="83"/>
      <c r="HN61" s="83"/>
      <c r="HO61" s="83"/>
      <c r="HP61" s="83"/>
      <c r="HQ61" s="83"/>
      <c r="HR61" s="83"/>
      <c r="HS61" s="83"/>
      <c r="HT61" s="83"/>
      <c r="HU61" s="83"/>
      <c r="HV61" s="83"/>
      <c r="HW61" s="83"/>
      <c r="HX61" s="83"/>
      <c r="HY61" s="83"/>
      <c r="HZ61" s="83"/>
      <c r="IA61" s="83"/>
      <c r="IB61" s="83"/>
      <c r="IC61" s="83"/>
      <c r="ID61" s="83"/>
      <c r="IE61" s="83"/>
      <c r="IF61" s="83"/>
      <c r="IG61" s="83"/>
      <c r="IH61" s="83"/>
      <c r="II61" s="83"/>
      <c r="IJ61" s="83"/>
      <c r="IK61" s="83"/>
      <c r="IL61" s="83"/>
      <c r="IM61" s="83"/>
      <c r="IN61" s="83"/>
      <c r="IO61" s="83"/>
      <c r="IP61" s="83"/>
      <c r="IQ61" s="83"/>
      <c r="IR61" s="83"/>
      <c r="IS61" s="83"/>
      <c r="IT61" s="83"/>
      <c r="IU61" s="83"/>
      <c r="IV61" s="83"/>
      <c r="IW61" s="83"/>
      <c r="IX61" s="83"/>
      <c r="IY61" s="83"/>
      <c r="IZ61" s="83"/>
      <c r="JA61" s="83"/>
      <c r="JB61" s="83"/>
      <c r="JC61" s="83"/>
      <c r="JD61" s="83"/>
      <c r="JE61" s="83"/>
    </row>
    <row r="62" spans="1:265" s="9" customFormat="1" ht="15" customHeight="1" x14ac:dyDescent="0.2">
      <c r="A62" s="130"/>
      <c r="B62" s="205" t="s">
        <v>192</v>
      </c>
      <c r="C62" s="206"/>
      <c r="D62" s="332" t="s">
        <v>193</v>
      </c>
      <c r="E62" s="133"/>
      <c r="F62" s="1048"/>
      <c r="G62" s="1049"/>
      <c r="H62" s="332" t="s">
        <v>23</v>
      </c>
      <c r="I62" s="332" t="s">
        <v>100</v>
      </c>
      <c r="J62" s="332"/>
      <c r="K62" s="386" t="s">
        <v>2105</v>
      </c>
      <c r="L62" s="386"/>
      <c r="M62" s="765"/>
      <c r="N62" s="765"/>
      <c r="O62" s="386"/>
      <c r="P62" s="598"/>
      <c r="Q62" s="599"/>
      <c r="R62" s="599"/>
      <c r="S62" s="599">
        <v>1</v>
      </c>
      <c r="T62" s="599"/>
      <c r="U62" s="599"/>
      <c r="V62" s="599"/>
      <c r="W62" s="600"/>
      <c r="X62" s="142"/>
      <c r="Y62" s="142"/>
      <c r="Z62" s="112"/>
      <c r="AA62" s="83"/>
      <c r="AB62" s="83"/>
      <c r="AC62" s="83" t="str">
        <f t="shared" si="1"/>
        <v/>
      </c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  <c r="EW62" s="83"/>
      <c r="EX62" s="83"/>
      <c r="EY62" s="83"/>
      <c r="EZ62" s="83"/>
      <c r="FA62" s="83"/>
      <c r="FB62" s="83"/>
      <c r="FC62" s="83"/>
      <c r="FD62" s="83"/>
      <c r="FE62" s="83"/>
      <c r="FF62" s="83"/>
      <c r="FG62" s="83"/>
      <c r="FH62" s="83"/>
      <c r="FI62" s="83"/>
      <c r="FJ62" s="83"/>
      <c r="FK62" s="83"/>
      <c r="FL62" s="83"/>
      <c r="FM62" s="83"/>
      <c r="FN62" s="83"/>
      <c r="FO62" s="83"/>
      <c r="FP62" s="83"/>
      <c r="FQ62" s="83"/>
      <c r="FR62" s="83"/>
      <c r="FS62" s="83"/>
      <c r="FT62" s="83"/>
      <c r="FU62" s="83"/>
      <c r="FV62" s="83"/>
      <c r="FW62" s="83"/>
      <c r="FX62" s="83"/>
      <c r="FY62" s="83"/>
      <c r="FZ62" s="83"/>
      <c r="GA62" s="83"/>
      <c r="GB62" s="83"/>
      <c r="GC62" s="83"/>
      <c r="GD62" s="83"/>
      <c r="GE62" s="83"/>
      <c r="GF62" s="83"/>
      <c r="GG62" s="83"/>
      <c r="GH62" s="83"/>
      <c r="GI62" s="83"/>
      <c r="GJ62" s="83"/>
      <c r="GK62" s="83"/>
      <c r="GL62" s="83"/>
      <c r="GM62" s="83"/>
      <c r="GN62" s="83"/>
      <c r="GO62" s="83"/>
      <c r="GP62" s="83"/>
      <c r="GQ62" s="83"/>
      <c r="GR62" s="83"/>
      <c r="GS62" s="83"/>
      <c r="GT62" s="83"/>
      <c r="GU62" s="83"/>
      <c r="GV62" s="83"/>
      <c r="GW62" s="83"/>
      <c r="GX62" s="83"/>
      <c r="GY62" s="83"/>
      <c r="GZ62" s="83"/>
      <c r="HA62" s="83"/>
      <c r="HB62" s="83"/>
      <c r="HC62" s="83"/>
      <c r="HD62" s="83"/>
      <c r="HE62" s="83"/>
      <c r="HF62" s="83"/>
      <c r="HG62" s="83"/>
      <c r="HH62" s="83"/>
      <c r="HI62" s="83"/>
      <c r="HJ62" s="83"/>
      <c r="HK62" s="83"/>
      <c r="HL62" s="83"/>
      <c r="HM62" s="83"/>
      <c r="HN62" s="83"/>
      <c r="HO62" s="83"/>
      <c r="HP62" s="83"/>
      <c r="HQ62" s="83"/>
      <c r="HR62" s="83"/>
      <c r="HS62" s="83"/>
      <c r="HT62" s="83"/>
      <c r="HU62" s="83"/>
      <c r="HV62" s="83"/>
      <c r="HW62" s="83"/>
      <c r="HX62" s="83"/>
      <c r="HY62" s="83"/>
      <c r="HZ62" s="83"/>
      <c r="IA62" s="83"/>
      <c r="IB62" s="83"/>
      <c r="IC62" s="83"/>
      <c r="ID62" s="83"/>
      <c r="IE62" s="83"/>
      <c r="IF62" s="83"/>
      <c r="IG62" s="83"/>
      <c r="IH62" s="83"/>
      <c r="II62" s="83"/>
      <c r="IJ62" s="83"/>
      <c r="IK62" s="83"/>
      <c r="IL62" s="83"/>
      <c r="IM62" s="83"/>
      <c r="IN62" s="83"/>
      <c r="IO62" s="83"/>
      <c r="IP62" s="83"/>
      <c r="IQ62" s="83"/>
      <c r="IR62" s="83"/>
      <c r="IS62" s="83"/>
      <c r="IT62" s="83"/>
      <c r="IU62" s="83"/>
      <c r="IV62" s="83"/>
      <c r="IW62" s="83"/>
      <c r="IX62" s="83"/>
      <c r="IY62" s="83"/>
      <c r="IZ62" s="83"/>
      <c r="JA62" s="83"/>
      <c r="JB62" s="83"/>
      <c r="JC62" s="83"/>
      <c r="JD62" s="83"/>
      <c r="JE62" s="83"/>
    </row>
    <row r="63" spans="1:265" s="9" customFormat="1" ht="15" customHeight="1" x14ac:dyDescent="0.2">
      <c r="A63" s="130"/>
      <c r="B63" s="205" t="s">
        <v>192</v>
      </c>
      <c r="C63" s="206"/>
      <c r="D63" s="332" t="s">
        <v>193</v>
      </c>
      <c r="E63" s="133"/>
      <c r="F63" s="1048"/>
      <c r="G63" s="1049"/>
      <c r="H63" s="332" t="s">
        <v>23</v>
      </c>
      <c r="I63" s="332" t="s">
        <v>100</v>
      </c>
      <c r="J63" s="332"/>
      <c r="K63" s="386" t="s">
        <v>2106</v>
      </c>
      <c r="L63" s="386"/>
      <c r="M63" s="765"/>
      <c r="N63" s="765"/>
      <c r="O63" s="386"/>
      <c r="P63" s="598"/>
      <c r="Q63" s="599"/>
      <c r="R63" s="599"/>
      <c r="S63" s="599">
        <v>1</v>
      </c>
      <c r="T63" s="599"/>
      <c r="U63" s="599"/>
      <c r="V63" s="599"/>
      <c r="W63" s="600"/>
      <c r="X63" s="142"/>
      <c r="Y63" s="142"/>
      <c r="Z63" s="112"/>
      <c r="AA63" s="83"/>
      <c r="AB63" s="83"/>
      <c r="AC63" s="83" t="str">
        <f t="shared" si="1"/>
        <v/>
      </c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  <c r="EW63" s="83"/>
      <c r="EX63" s="83"/>
      <c r="EY63" s="83"/>
      <c r="EZ63" s="83"/>
      <c r="FA63" s="83"/>
      <c r="FB63" s="83"/>
      <c r="FC63" s="83"/>
      <c r="FD63" s="83"/>
      <c r="FE63" s="83"/>
      <c r="FF63" s="83"/>
      <c r="FG63" s="83"/>
      <c r="FH63" s="83"/>
      <c r="FI63" s="83"/>
      <c r="FJ63" s="83"/>
      <c r="FK63" s="83"/>
      <c r="FL63" s="83"/>
      <c r="FM63" s="83"/>
      <c r="FN63" s="83"/>
      <c r="FO63" s="83"/>
      <c r="FP63" s="83"/>
      <c r="FQ63" s="83"/>
      <c r="FR63" s="83"/>
      <c r="FS63" s="83"/>
      <c r="FT63" s="83"/>
      <c r="FU63" s="83"/>
      <c r="FV63" s="83"/>
      <c r="FW63" s="83"/>
      <c r="FX63" s="83"/>
      <c r="FY63" s="83"/>
      <c r="FZ63" s="83"/>
      <c r="GA63" s="83"/>
      <c r="GB63" s="83"/>
      <c r="GC63" s="83"/>
      <c r="GD63" s="83"/>
      <c r="GE63" s="83"/>
      <c r="GF63" s="83"/>
      <c r="GG63" s="83"/>
      <c r="GH63" s="83"/>
      <c r="GI63" s="83"/>
      <c r="GJ63" s="83"/>
      <c r="GK63" s="83"/>
      <c r="GL63" s="83"/>
      <c r="GM63" s="83"/>
      <c r="GN63" s="83"/>
      <c r="GO63" s="83"/>
      <c r="GP63" s="83"/>
      <c r="GQ63" s="83"/>
      <c r="GR63" s="83"/>
      <c r="GS63" s="83"/>
      <c r="GT63" s="83"/>
      <c r="GU63" s="83"/>
      <c r="GV63" s="83"/>
      <c r="GW63" s="83"/>
      <c r="GX63" s="83"/>
      <c r="GY63" s="83"/>
      <c r="GZ63" s="83"/>
      <c r="HA63" s="83"/>
      <c r="HB63" s="83"/>
      <c r="HC63" s="83"/>
      <c r="HD63" s="83"/>
      <c r="HE63" s="83"/>
      <c r="HF63" s="83"/>
      <c r="HG63" s="83"/>
      <c r="HH63" s="83"/>
      <c r="HI63" s="83"/>
      <c r="HJ63" s="83"/>
      <c r="HK63" s="83"/>
      <c r="HL63" s="83"/>
      <c r="HM63" s="83"/>
      <c r="HN63" s="83"/>
      <c r="HO63" s="83"/>
      <c r="HP63" s="83"/>
      <c r="HQ63" s="83"/>
      <c r="HR63" s="83"/>
      <c r="HS63" s="83"/>
      <c r="HT63" s="83"/>
      <c r="HU63" s="83"/>
      <c r="HV63" s="83"/>
      <c r="HW63" s="83"/>
      <c r="HX63" s="83"/>
      <c r="HY63" s="83"/>
      <c r="HZ63" s="83"/>
      <c r="IA63" s="83"/>
      <c r="IB63" s="83"/>
      <c r="IC63" s="83"/>
      <c r="ID63" s="83"/>
      <c r="IE63" s="83"/>
      <c r="IF63" s="83"/>
      <c r="IG63" s="83"/>
      <c r="IH63" s="83"/>
      <c r="II63" s="83"/>
      <c r="IJ63" s="83"/>
      <c r="IK63" s="83"/>
      <c r="IL63" s="83"/>
      <c r="IM63" s="83"/>
      <c r="IN63" s="83"/>
      <c r="IO63" s="83"/>
      <c r="IP63" s="83"/>
      <c r="IQ63" s="83"/>
      <c r="IR63" s="83"/>
      <c r="IS63" s="83"/>
      <c r="IT63" s="83"/>
      <c r="IU63" s="83"/>
      <c r="IV63" s="83"/>
      <c r="IW63" s="83"/>
      <c r="IX63" s="83"/>
      <c r="IY63" s="83"/>
      <c r="IZ63" s="83"/>
      <c r="JA63" s="83"/>
      <c r="JB63" s="83"/>
      <c r="JC63" s="83"/>
      <c r="JD63" s="83"/>
      <c r="JE63" s="83"/>
    </row>
    <row r="64" spans="1:265" s="9" customFormat="1" ht="15" customHeight="1" x14ac:dyDescent="0.2">
      <c r="A64" s="130"/>
      <c r="B64" s="205" t="s">
        <v>192</v>
      </c>
      <c r="C64" s="206"/>
      <c r="D64" s="332" t="s">
        <v>193</v>
      </c>
      <c r="E64" s="133"/>
      <c r="F64" s="1048"/>
      <c r="G64" s="1049"/>
      <c r="H64" s="332" t="s">
        <v>23</v>
      </c>
      <c r="I64" s="332" t="s">
        <v>100</v>
      </c>
      <c r="J64" s="332"/>
      <c r="K64" s="386" t="s">
        <v>1289</v>
      </c>
      <c r="L64" s="386"/>
      <c r="M64" s="765"/>
      <c r="N64" s="765"/>
      <c r="O64" s="386"/>
      <c r="P64" s="598"/>
      <c r="Q64" s="599"/>
      <c r="R64" s="599"/>
      <c r="S64" s="599"/>
      <c r="T64" s="599"/>
      <c r="U64" s="599">
        <v>5</v>
      </c>
      <c r="V64" s="599"/>
      <c r="W64" s="600"/>
      <c r="X64" s="142"/>
      <c r="Y64" s="142"/>
      <c r="Z64" s="112"/>
      <c r="AA64" s="83"/>
      <c r="AB64" s="83"/>
      <c r="AC64" s="83" t="str">
        <f t="shared" si="1"/>
        <v/>
      </c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</row>
    <row r="65" spans="1:265" s="9" customFormat="1" ht="15" customHeight="1" thickBot="1" x14ac:dyDescent="0.25">
      <c r="A65" s="161"/>
      <c r="B65" s="208" t="s">
        <v>192</v>
      </c>
      <c r="C65" s="209"/>
      <c r="D65" s="355" t="s">
        <v>193</v>
      </c>
      <c r="E65" s="210"/>
      <c r="F65" s="1050"/>
      <c r="G65" s="1051"/>
      <c r="H65" s="355" t="s">
        <v>23</v>
      </c>
      <c r="I65" s="355" t="s">
        <v>99</v>
      </c>
      <c r="J65" s="355"/>
      <c r="K65" s="387" t="s">
        <v>1402</v>
      </c>
      <c r="L65" s="387"/>
      <c r="M65" s="1173"/>
      <c r="N65" s="1173"/>
      <c r="O65" s="387"/>
      <c r="P65" s="601"/>
      <c r="Q65" s="602"/>
      <c r="R65" s="602"/>
      <c r="S65" s="602"/>
      <c r="T65" s="602">
        <v>21</v>
      </c>
      <c r="U65" s="602"/>
      <c r="V65" s="602"/>
      <c r="W65" s="603"/>
      <c r="X65" s="199">
        <f>SUM(P59:W65)</f>
        <v>40</v>
      </c>
      <c r="Y65" s="199">
        <f>X65</f>
        <v>40</v>
      </c>
      <c r="Z65" s="112"/>
      <c r="AA65" s="83"/>
      <c r="AB65" s="83"/>
      <c r="AC65" s="83" t="str">
        <f t="shared" si="1"/>
        <v/>
      </c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  <c r="EW65" s="83"/>
      <c r="EX65" s="83"/>
      <c r="EY65" s="83"/>
      <c r="EZ65" s="83"/>
      <c r="FA65" s="83"/>
      <c r="FB65" s="83"/>
      <c r="FC65" s="83"/>
      <c r="FD65" s="83"/>
      <c r="FE65" s="83"/>
      <c r="FF65" s="83"/>
      <c r="FG65" s="83"/>
      <c r="FH65" s="83"/>
      <c r="FI65" s="83"/>
      <c r="FJ65" s="83"/>
      <c r="FK65" s="83"/>
      <c r="FL65" s="83"/>
      <c r="FM65" s="83"/>
      <c r="FN65" s="83"/>
      <c r="FO65" s="83"/>
      <c r="FP65" s="83"/>
      <c r="FQ65" s="83"/>
      <c r="FR65" s="83"/>
      <c r="FS65" s="83"/>
      <c r="FT65" s="83"/>
      <c r="FU65" s="83"/>
      <c r="FV65" s="83"/>
      <c r="FW65" s="83"/>
      <c r="FX65" s="83"/>
      <c r="FY65" s="83"/>
      <c r="FZ65" s="83"/>
      <c r="GA65" s="83"/>
      <c r="GB65" s="83"/>
      <c r="GC65" s="83"/>
      <c r="GD65" s="83"/>
      <c r="GE65" s="83"/>
      <c r="GF65" s="83"/>
      <c r="GG65" s="83"/>
      <c r="GH65" s="83"/>
      <c r="GI65" s="83"/>
      <c r="GJ65" s="83"/>
      <c r="GK65" s="83"/>
      <c r="GL65" s="83"/>
      <c r="GM65" s="83"/>
      <c r="GN65" s="83"/>
      <c r="GO65" s="83"/>
      <c r="GP65" s="83"/>
      <c r="GQ65" s="83"/>
      <c r="GR65" s="83"/>
      <c r="GS65" s="83"/>
      <c r="GT65" s="83"/>
      <c r="GU65" s="83"/>
      <c r="GV65" s="83"/>
      <c r="GW65" s="83"/>
      <c r="GX65" s="83"/>
      <c r="GY65" s="83"/>
      <c r="GZ65" s="83"/>
      <c r="HA65" s="83"/>
      <c r="HB65" s="83"/>
      <c r="HC65" s="83"/>
      <c r="HD65" s="83"/>
      <c r="HE65" s="83"/>
      <c r="HF65" s="83"/>
      <c r="HG65" s="83"/>
      <c r="HH65" s="83"/>
      <c r="HI65" s="83"/>
      <c r="HJ65" s="83"/>
      <c r="HK65" s="83"/>
      <c r="HL65" s="83"/>
      <c r="HM65" s="83"/>
      <c r="HN65" s="83"/>
      <c r="HO65" s="83"/>
      <c r="HP65" s="83"/>
      <c r="HQ65" s="83"/>
      <c r="HR65" s="83"/>
      <c r="HS65" s="83"/>
      <c r="HT65" s="83"/>
      <c r="HU65" s="83"/>
      <c r="HV65" s="83"/>
      <c r="HW65" s="83"/>
      <c r="HX65" s="83"/>
      <c r="HY65" s="83"/>
      <c r="HZ65" s="83"/>
      <c r="IA65" s="83"/>
      <c r="IB65" s="83"/>
      <c r="IC65" s="83"/>
      <c r="ID65" s="83"/>
      <c r="IE65" s="83"/>
      <c r="IF65" s="83"/>
      <c r="IG65" s="83"/>
      <c r="IH65" s="83"/>
      <c r="II65" s="83"/>
      <c r="IJ65" s="83"/>
      <c r="IK65" s="83"/>
      <c r="IL65" s="83"/>
      <c r="IM65" s="83"/>
      <c r="IN65" s="83"/>
      <c r="IO65" s="83"/>
      <c r="IP65" s="83"/>
      <c r="IQ65" s="83"/>
      <c r="IR65" s="83"/>
      <c r="IS65" s="83"/>
      <c r="IT65" s="83"/>
      <c r="IU65" s="83"/>
      <c r="IV65" s="83"/>
      <c r="IW65" s="83"/>
      <c r="IX65" s="83"/>
      <c r="IY65" s="83"/>
      <c r="IZ65" s="83"/>
      <c r="JA65" s="83"/>
      <c r="JB65" s="83"/>
      <c r="JC65" s="83"/>
      <c r="JD65" s="83"/>
      <c r="JE65" s="83"/>
    </row>
    <row r="66" spans="1:265" s="9" customFormat="1" ht="15" customHeight="1" x14ac:dyDescent="0.2">
      <c r="A66" s="156">
        <f>A59+1</f>
        <v>7</v>
      </c>
      <c r="B66" s="1086" t="s">
        <v>26</v>
      </c>
      <c r="C66" s="201" t="s">
        <v>35</v>
      </c>
      <c r="D66" s="354" t="s">
        <v>27</v>
      </c>
      <c r="E66" s="212" t="s">
        <v>88</v>
      </c>
      <c r="F66" s="1052" t="s">
        <v>28</v>
      </c>
      <c r="G66" s="1035" t="s">
        <v>29</v>
      </c>
      <c r="H66" s="354" t="s">
        <v>23</v>
      </c>
      <c r="I66" s="354" t="s">
        <v>102</v>
      </c>
      <c r="J66" s="354"/>
      <c r="K66" s="385" t="s">
        <v>1691</v>
      </c>
      <c r="L66" s="385" t="s">
        <v>97</v>
      </c>
      <c r="M66" s="766">
        <v>4</v>
      </c>
      <c r="N66" s="766" t="s">
        <v>24</v>
      </c>
      <c r="O66" s="385" t="s">
        <v>440</v>
      </c>
      <c r="P66" s="595">
        <v>4</v>
      </c>
      <c r="Q66" s="596"/>
      <c r="R66" s="596"/>
      <c r="S66" s="596"/>
      <c r="T66" s="596"/>
      <c r="U66" s="596"/>
      <c r="V66" s="596"/>
      <c r="W66" s="597"/>
      <c r="X66" s="129"/>
      <c r="Y66" s="129"/>
      <c r="Z66" s="112" t="str">
        <f>C66</f>
        <v>TC</v>
      </c>
      <c r="AA66" s="83" t="s">
        <v>1472</v>
      </c>
      <c r="AB66" s="83" t="s">
        <v>1479</v>
      </c>
      <c r="AC66" s="83">
        <f t="shared" si="1"/>
        <v>20</v>
      </c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  <c r="IM66" s="83"/>
      <c r="IN66" s="83"/>
      <c r="IO66" s="83"/>
      <c r="IP66" s="83"/>
      <c r="IQ66" s="83"/>
      <c r="IR66" s="83"/>
      <c r="IS66" s="83"/>
      <c r="IT66" s="83"/>
      <c r="IU66" s="83"/>
      <c r="IV66" s="83"/>
      <c r="IW66" s="83"/>
      <c r="IX66" s="83"/>
      <c r="IY66" s="83"/>
      <c r="IZ66" s="83"/>
      <c r="JA66" s="83"/>
      <c r="JB66" s="83"/>
      <c r="JC66" s="83"/>
      <c r="JD66" s="83"/>
      <c r="JE66" s="83"/>
    </row>
    <row r="67" spans="1:265" s="9" customFormat="1" ht="15" customHeight="1" x14ac:dyDescent="0.2">
      <c r="A67" s="130"/>
      <c r="B67" s="205" t="s">
        <v>26</v>
      </c>
      <c r="C67" s="206"/>
      <c r="D67" s="332" t="s">
        <v>27</v>
      </c>
      <c r="E67" s="205"/>
      <c r="F67" s="1036"/>
      <c r="G67" s="1037"/>
      <c r="H67" s="332" t="s">
        <v>23</v>
      </c>
      <c r="I67" s="332" t="s">
        <v>111</v>
      </c>
      <c r="J67" s="332"/>
      <c r="K67" s="386" t="s">
        <v>172</v>
      </c>
      <c r="L67" s="386" t="s">
        <v>97</v>
      </c>
      <c r="M67" s="765">
        <v>7</v>
      </c>
      <c r="N67" s="765" t="s">
        <v>24</v>
      </c>
      <c r="O67" s="386" t="s">
        <v>440</v>
      </c>
      <c r="P67" s="598">
        <v>4</v>
      </c>
      <c r="Q67" s="599"/>
      <c r="R67" s="599"/>
      <c r="S67" s="599"/>
      <c r="T67" s="599"/>
      <c r="U67" s="599"/>
      <c r="V67" s="599"/>
      <c r="W67" s="600"/>
      <c r="X67" s="142"/>
      <c r="Y67" s="142"/>
      <c r="Z67" s="112"/>
      <c r="AA67" s="83"/>
      <c r="AB67" s="83"/>
      <c r="AC67" s="83" t="str">
        <f t="shared" si="1"/>
        <v/>
      </c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  <c r="IM67" s="83"/>
      <c r="IN67" s="83"/>
      <c r="IO67" s="83"/>
      <c r="IP67" s="83"/>
      <c r="IQ67" s="83"/>
      <c r="IR67" s="83"/>
      <c r="IS67" s="83"/>
      <c r="IT67" s="83"/>
      <c r="IU67" s="83"/>
      <c r="IV67" s="83"/>
      <c r="IW67" s="83"/>
      <c r="IX67" s="83"/>
      <c r="IY67" s="83"/>
      <c r="IZ67" s="83"/>
      <c r="JA67" s="83"/>
      <c r="JB67" s="83"/>
      <c r="JC67" s="83"/>
      <c r="JD67" s="83"/>
      <c r="JE67" s="83"/>
    </row>
    <row r="68" spans="1:265" s="9" customFormat="1" ht="15" customHeight="1" x14ac:dyDescent="0.2">
      <c r="A68" s="130"/>
      <c r="B68" s="205" t="s">
        <v>26</v>
      </c>
      <c r="C68" s="206"/>
      <c r="D68" s="332" t="s">
        <v>27</v>
      </c>
      <c r="E68" s="205"/>
      <c r="F68" s="1036"/>
      <c r="G68" s="1037"/>
      <c r="H68" s="332" t="s">
        <v>23</v>
      </c>
      <c r="I68" s="332" t="s">
        <v>102</v>
      </c>
      <c r="J68" s="332"/>
      <c r="K68" s="937" t="s">
        <v>2042</v>
      </c>
      <c r="L68" s="386" t="s">
        <v>97</v>
      </c>
      <c r="M68" s="765">
        <v>6</v>
      </c>
      <c r="N68" s="765" t="s">
        <v>101</v>
      </c>
      <c r="O68" s="386" t="s">
        <v>435</v>
      </c>
      <c r="P68" s="598">
        <v>4</v>
      </c>
      <c r="Q68" s="599"/>
      <c r="R68" s="599"/>
      <c r="S68" s="599"/>
      <c r="T68" s="599"/>
      <c r="U68" s="599"/>
      <c r="V68" s="599"/>
      <c r="W68" s="600"/>
      <c r="X68" s="142"/>
      <c r="Y68" s="142"/>
      <c r="Z68" s="112"/>
      <c r="AA68" s="83"/>
      <c r="AB68" s="83"/>
      <c r="AC68" s="83" t="str">
        <f t="shared" si="1"/>
        <v/>
      </c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  <c r="IM68" s="83"/>
      <c r="IN68" s="83"/>
      <c r="IO68" s="83"/>
      <c r="IP68" s="83"/>
      <c r="IQ68" s="83"/>
      <c r="IR68" s="83"/>
      <c r="IS68" s="83"/>
      <c r="IT68" s="83"/>
      <c r="IU68" s="83"/>
      <c r="IV68" s="83"/>
      <c r="IW68" s="83"/>
      <c r="IX68" s="83"/>
      <c r="IY68" s="83"/>
      <c r="IZ68" s="83"/>
      <c r="JA68" s="83"/>
      <c r="JB68" s="83"/>
      <c r="JC68" s="83"/>
      <c r="JD68" s="83"/>
      <c r="JE68" s="83"/>
    </row>
    <row r="69" spans="1:265" s="9" customFormat="1" ht="15" customHeight="1" x14ac:dyDescent="0.2">
      <c r="A69" s="130"/>
      <c r="B69" s="205" t="s">
        <v>26</v>
      </c>
      <c r="C69" s="206"/>
      <c r="D69" s="332" t="s">
        <v>27</v>
      </c>
      <c r="E69" s="205"/>
      <c r="F69" s="1036"/>
      <c r="G69" s="1037"/>
      <c r="H69" s="332" t="s">
        <v>23</v>
      </c>
      <c r="I69" s="332" t="s">
        <v>102</v>
      </c>
      <c r="J69" s="332"/>
      <c r="K69" s="386" t="s">
        <v>172</v>
      </c>
      <c r="L69" s="386" t="s">
        <v>97</v>
      </c>
      <c r="M69" s="765">
        <v>7</v>
      </c>
      <c r="N69" s="765" t="s">
        <v>101</v>
      </c>
      <c r="O69" s="386" t="s">
        <v>435</v>
      </c>
      <c r="P69" s="598">
        <v>4</v>
      </c>
      <c r="Q69" s="599"/>
      <c r="R69" s="599"/>
      <c r="S69" s="599"/>
      <c r="T69" s="599"/>
      <c r="U69" s="599"/>
      <c r="V69" s="599"/>
      <c r="W69" s="600"/>
      <c r="X69" s="142"/>
      <c r="Y69" s="142"/>
      <c r="Z69" s="112"/>
      <c r="AA69" s="83"/>
      <c r="AB69" s="83"/>
      <c r="AC69" s="83" t="str">
        <f t="shared" si="1"/>
        <v/>
      </c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  <c r="IM69" s="83"/>
      <c r="IN69" s="83"/>
      <c r="IO69" s="83"/>
      <c r="IP69" s="83"/>
      <c r="IQ69" s="83"/>
      <c r="IR69" s="83"/>
      <c r="IS69" s="83"/>
      <c r="IT69" s="83"/>
      <c r="IU69" s="83"/>
      <c r="IV69" s="83"/>
      <c r="IW69" s="83"/>
      <c r="IX69" s="83"/>
      <c r="IY69" s="83"/>
      <c r="IZ69" s="83"/>
      <c r="JA69" s="83"/>
      <c r="JB69" s="83"/>
      <c r="JC69" s="83"/>
      <c r="JD69" s="83"/>
      <c r="JE69" s="83"/>
    </row>
    <row r="70" spans="1:265" s="9" customFormat="1" ht="15" customHeight="1" x14ac:dyDescent="0.2">
      <c r="A70" s="573"/>
      <c r="B70" s="205" t="s">
        <v>26</v>
      </c>
      <c r="C70" s="206"/>
      <c r="D70" s="333" t="s">
        <v>27</v>
      </c>
      <c r="E70" s="205"/>
      <c r="F70" s="1036"/>
      <c r="G70" s="1037"/>
      <c r="H70" s="333" t="s">
        <v>23</v>
      </c>
      <c r="I70" s="333" t="s">
        <v>102</v>
      </c>
      <c r="J70" s="333"/>
      <c r="K70" s="388" t="s">
        <v>1499</v>
      </c>
      <c r="L70" s="388" t="s">
        <v>97</v>
      </c>
      <c r="M70" s="1136">
        <v>9</v>
      </c>
      <c r="N70" s="1136" t="s">
        <v>24</v>
      </c>
      <c r="O70" s="388" t="s">
        <v>440</v>
      </c>
      <c r="P70" s="604">
        <v>4</v>
      </c>
      <c r="Q70" s="605"/>
      <c r="R70" s="605"/>
      <c r="S70" s="605"/>
      <c r="T70" s="605"/>
      <c r="U70" s="605"/>
      <c r="V70" s="605"/>
      <c r="W70" s="606"/>
      <c r="X70" s="142"/>
      <c r="Y70" s="142"/>
      <c r="Z70" s="112"/>
      <c r="AA70" s="83"/>
      <c r="AB70" s="83"/>
      <c r="AC70" s="83" t="str">
        <f t="shared" ref="AC70:AC101" si="2">IF(C70&lt;&gt;"",SUMIF(D$6:D$1540,D70,P$6:Q$1540),"")</f>
        <v/>
      </c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  <c r="IM70" s="83"/>
      <c r="IN70" s="83"/>
      <c r="IO70" s="83"/>
      <c r="IP70" s="83"/>
      <c r="IQ70" s="83"/>
      <c r="IR70" s="83"/>
      <c r="IS70" s="83"/>
      <c r="IT70" s="83"/>
      <c r="IU70" s="83"/>
      <c r="IV70" s="83"/>
      <c r="IW70" s="83"/>
      <c r="IX70" s="83"/>
      <c r="IY70" s="83"/>
      <c r="IZ70" s="83"/>
      <c r="JA70" s="83"/>
      <c r="JB70" s="83"/>
      <c r="JC70" s="83"/>
      <c r="JD70" s="83"/>
      <c r="JE70" s="83"/>
    </row>
    <row r="71" spans="1:265" s="9" customFormat="1" ht="15" customHeight="1" x14ac:dyDescent="0.2">
      <c r="A71" s="573"/>
      <c r="B71" s="205" t="s">
        <v>26</v>
      </c>
      <c r="C71" s="206"/>
      <c r="D71" s="333" t="s">
        <v>27</v>
      </c>
      <c r="E71" s="205"/>
      <c r="F71" s="1036"/>
      <c r="G71" s="1037"/>
      <c r="H71" s="333" t="s">
        <v>23</v>
      </c>
      <c r="I71" s="333" t="s">
        <v>102</v>
      </c>
      <c r="J71" s="333"/>
      <c r="K71" s="388" t="s">
        <v>2105</v>
      </c>
      <c r="L71" s="388"/>
      <c r="M71" s="1136"/>
      <c r="N71" s="1136"/>
      <c r="O71" s="388"/>
      <c r="P71" s="604"/>
      <c r="Q71" s="605"/>
      <c r="R71" s="605"/>
      <c r="S71" s="605">
        <v>5</v>
      </c>
      <c r="T71" s="605"/>
      <c r="U71" s="605"/>
      <c r="V71" s="605"/>
      <c r="W71" s="606"/>
      <c r="X71" s="142"/>
      <c r="Y71" s="142"/>
      <c r="Z71" s="112"/>
      <c r="AA71" s="83"/>
      <c r="AB71" s="83"/>
      <c r="AC71" s="83" t="str">
        <f t="shared" si="2"/>
        <v/>
      </c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  <c r="IM71" s="83"/>
      <c r="IN71" s="83"/>
      <c r="IO71" s="83"/>
      <c r="IP71" s="83"/>
      <c r="IQ71" s="83"/>
      <c r="IR71" s="83"/>
      <c r="IS71" s="83"/>
      <c r="IT71" s="83"/>
      <c r="IU71" s="83"/>
      <c r="IV71" s="83"/>
      <c r="IW71" s="83"/>
      <c r="IX71" s="83"/>
      <c r="IY71" s="83"/>
      <c r="IZ71" s="83"/>
      <c r="JA71" s="83"/>
      <c r="JB71" s="83"/>
      <c r="JC71" s="83"/>
      <c r="JD71" s="83"/>
      <c r="JE71" s="83"/>
    </row>
    <row r="72" spans="1:265" s="9" customFormat="1" ht="15" customHeight="1" x14ac:dyDescent="0.2">
      <c r="A72" s="130"/>
      <c r="B72" s="205" t="s">
        <v>26</v>
      </c>
      <c r="C72" s="206"/>
      <c r="D72" s="333" t="s">
        <v>27</v>
      </c>
      <c r="E72" s="205"/>
      <c r="F72" s="1036"/>
      <c r="G72" s="1037"/>
      <c r="H72" s="333" t="s">
        <v>23</v>
      </c>
      <c r="I72" s="333" t="s">
        <v>102</v>
      </c>
      <c r="J72" s="333"/>
      <c r="K72" s="388" t="s">
        <v>2106</v>
      </c>
      <c r="L72" s="388"/>
      <c r="M72" s="1136"/>
      <c r="N72" s="1136"/>
      <c r="O72" s="388"/>
      <c r="P72" s="604"/>
      <c r="Q72" s="605"/>
      <c r="R72" s="605"/>
      <c r="S72" s="605">
        <v>3</v>
      </c>
      <c r="T72" s="605"/>
      <c r="U72" s="605"/>
      <c r="V72" s="605"/>
      <c r="W72" s="606"/>
      <c r="X72" s="142"/>
      <c r="Y72" s="142"/>
      <c r="Z72" s="112"/>
      <c r="AA72" s="83"/>
      <c r="AB72" s="83"/>
      <c r="AC72" s="83" t="str">
        <f t="shared" si="2"/>
        <v/>
      </c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  <c r="IM72" s="83"/>
      <c r="IN72" s="83"/>
      <c r="IO72" s="83"/>
      <c r="IP72" s="83"/>
      <c r="IQ72" s="83"/>
      <c r="IR72" s="83"/>
      <c r="IS72" s="83"/>
      <c r="IT72" s="83"/>
      <c r="IU72" s="83"/>
      <c r="IV72" s="83"/>
      <c r="IW72" s="83"/>
      <c r="IX72" s="83"/>
      <c r="IY72" s="83"/>
      <c r="IZ72" s="83"/>
      <c r="JA72" s="83"/>
      <c r="JB72" s="83"/>
      <c r="JC72" s="83"/>
      <c r="JD72" s="83"/>
      <c r="JE72" s="83"/>
    </row>
    <row r="73" spans="1:265" s="9" customFormat="1" ht="15" customHeight="1" x14ac:dyDescent="0.2">
      <c r="A73" s="130"/>
      <c r="B73" s="205" t="s">
        <v>26</v>
      </c>
      <c r="C73" s="206"/>
      <c r="D73" s="332" t="s">
        <v>27</v>
      </c>
      <c r="E73" s="205"/>
      <c r="F73" s="1036"/>
      <c r="G73" s="1037"/>
      <c r="H73" s="332" t="s">
        <v>23</v>
      </c>
      <c r="I73" s="332" t="s">
        <v>102</v>
      </c>
      <c r="J73" s="332"/>
      <c r="K73" s="386" t="s">
        <v>1271</v>
      </c>
      <c r="L73" s="386"/>
      <c r="M73" s="765"/>
      <c r="N73" s="765"/>
      <c r="O73" s="386"/>
      <c r="P73" s="598"/>
      <c r="Q73" s="599"/>
      <c r="R73" s="599"/>
      <c r="S73" s="599"/>
      <c r="T73" s="599"/>
      <c r="U73" s="599"/>
      <c r="V73" s="599"/>
      <c r="W73" s="600">
        <v>4</v>
      </c>
      <c r="X73" s="142"/>
      <c r="Y73" s="142"/>
      <c r="Z73" s="112"/>
      <c r="AA73" s="83"/>
      <c r="AB73" s="83"/>
      <c r="AC73" s="83" t="str">
        <f t="shared" si="2"/>
        <v/>
      </c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  <c r="IM73" s="83"/>
      <c r="IN73" s="83"/>
      <c r="IO73" s="83"/>
      <c r="IP73" s="83"/>
      <c r="IQ73" s="83"/>
      <c r="IR73" s="83"/>
      <c r="IS73" s="83"/>
      <c r="IT73" s="83"/>
      <c r="IU73" s="83"/>
      <c r="IV73" s="83"/>
      <c r="IW73" s="83"/>
      <c r="IX73" s="83"/>
      <c r="IY73" s="83"/>
      <c r="IZ73" s="83"/>
      <c r="JA73" s="83"/>
      <c r="JB73" s="83"/>
      <c r="JC73" s="83"/>
      <c r="JD73" s="83"/>
      <c r="JE73" s="83"/>
    </row>
    <row r="74" spans="1:265" s="9" customFormat="1" ht="15" customHeight="1" x14ac:dyDescent="0.2">
      <c r="A74" s="130"/>
      <c r="B74" s="205" t="s">
        <v>26</v>
      </c>
      <c r="C74" s="206"/>
      <c r="D74" s="332" t="s">
        <v>27</v>
      </c>
      <c r="E74" s="205"/>
      <c r="F74" s="1036"/>
      <c r="G74" s="1037"/>
      <c r="H74" s="332" t="s">
        <v>23</v>
      </c>
      <c r="I74" s="332" t="s">
        <v>102</v>
      </c>
      <c r="J74" s="332"/>
      <c r="K74" s="386" t="s">
        <v>1069</v>
      </c>
      <c r="L74" s="386"/>
      <c r="M74" s="765"/>
      <c r="N74" s="765"/>
      <c r="O74" s="386"/>
      <c r="P74" s="598"/>
      <c r="Q74" s="599"/>
      <c r="R74" s="599"/>
      <c r="S74" s="599"/>
      <c r="T74" s="599"/>
      <c r="U74" s="599"/>
      <c r="V74" s="599"/>
      <c r="W74" s="600">
        <v>2</v>
      </c>
      <c r="X74" s="142"/>
      <c r="Y74" s="142"/>
      <c r="Z74" s="112"/>
      <c r="AA74" s="83"/>
      <c r="AB74" s="83"/>
      <c r="AC74" s="83" t="str">
        <f t="shared" si="2"/>
        <v/>
      </c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  <c r="IM74" s="83"/>
      <c r="IN74" s="83"/>
      <c r="IO74" s="83"/>
      <c r="IP74" s="83"/>
      <c r="IQ74" s="83"/>
      <c r="IR74" s="83"/>
      <c r="IS74" s="83"/>
      <c r="IT74" s="83"/>
      <c r="IU74" s="83"/>
      <c r="IV74" s="83"/>
      <c r="IW74" s="83"/>
      <c r="IX74" s="83"/>
      <c r="IY74" s="83"/>
      <c r="IZ74" s="83"/>
      <c r="JA74" s="83"/>
      <c r="JB74" s="83"/>
      <c r="JC74" s="83"/>
      <c r="JD74" s="83"/>
      <c r="JE74" s="83"/>
    </row>
    <row r="75" spans="1:265" s="9" customFormat="1" ht="15" customHeight="1" thickBot="1" x14ac:dyDescent="0.25">
      <c r="A75" s="161"/>
      <c r="B75" s="208" t="s">
        <v>26</v>
      </c>
      <c r="C75" s="209"/>
      <c r="D75" s="355" t="s">
        <v>27</v>
      </c>
      <c r="E75" s="208"/>
      <c r="F75" s="1038"/>
      <c r="G75" s="1039"/>
      <c r="H75" s="355" t="s">
        <v>23</v>
      </c>
      <c r="I75" s="355" t="s">
        <v>102</v>
      </c>
      <c r="J75" s="355"/>
      <c r="K75" s="387" t="s">
        <v>1289</v>
      </c>
      <c r="L75" s="387"/>
      <c r="M75" s="1173"/>
      <c r="N75" s="1173"/>
      <c r="O75" s="387"/>
      <c r="P75" s="601"/>
      <c r="Q75" s="602"/>
      <c r="R75" s="602"/>
      <c r="S75" s="602"/>
      <c r="T75" s="602"/>
      <c r="U75" s="602">
        <v>6</v>
      </c>
      <c r="V75" s="602"/>
      <c r="W75" s="603"/>
      <c r="X75" s="199">
        <f>SUM(P66:W75)</f>
        <v>40</v>
      </c>
      <c r="Y75" s="199">
        <v>40</v>
      </c>
      <c r="Z75" s="112"/>
      <c r="AA75" s="83"/>
      <c r="AB75" s="83"/>
      <c r="AC75" s="83" t="str">
        <f t="shared" si="2"/>
        <v/>
      </c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  <c r="IM75" s="83"/>
      <c r="IN75" s="83"/>
      <c r="IO75" s="83"/>
      <c r="IP75" s="83"/>
      <c r="IQ75" s="83"/>
      <c r="IR75" s="83"/>
      <c r="IS75" s="83"/>
      <c r="IT75" s="83"/>
      <c r="IU75" s="83"/>
      <c r="IV75" s="83"/>
      <c r="IW75" s="83"/>
      <c r="IX75" s="83"/>
      <c r="IY75" s="83"/>
      <c r="IZ75" s="83"/>
      <c r="JA75" s="83"/>
      <c r="JB75" s="83"/>
      <c r="JC75" s="83"/>
      <c r="JD75" s="83"/>
      <c r="JE75" s="83"/>
    </row>
    <row r="76" spans="1:265" s="9" customFormat="1" ht="15" customHeight="1" x14ac:dyDescent="0.2">
      <c r="A76" s="130">
        <f>A66+1</f>
        <v>8</v>
      </c>
      <c r="B76" s="1088" t="s">
        <v>30</v>
      </c>
      <c r="C76" s="206" t="s">
        <v>35</v>
      </c>
      <c r="D76" s="354" t="s">
        <v>31</v>
      </c>
      <c r="E76" s="205" t="s">
        <v>88</v>
      </c>
      <c r="F76" s="1036" t="s">
        <v>32</v>
      </c>
      <c r="G76" s="1037" t="s">
        <v>33</v>
      </c>
      <c r="H76" s="354" t="s">
        <v>23</v>
      </c>
      <c r="I76" s="354" t="s">
        <v>106</v>
      </c>
      <c r="J76" s="354"/>
      <c r="K76" s="385" t="s">
        <v>441</v>
      </c>
      <c r="L76" s="385" t="s">
        <v>97</v>
      </c>
      <c r="M76" s="766">
        <v>8</v>
      </c>
      <c r="N76" s="766" t="s">
        <v>24</v>
      </c>
      <c r="O76" s="385" t="s">
        <v>440</v>
      </c>
      <c r="P76" s="595">
        <v>4</v>
      </c>
      <c r="Q76" s="596"/>
      <c r="R76" s="596"/>
      <c r="S76" s="596"/>
      <c r="T76" s="596"/>
      <c r="U76" s="596"/>
      <c r="V76" s="596"/>
      <c r="W76" s="597"/>
      <c r="X76" s="142"/>
      <c r="Y76" s="142"/>
      <c r="Z76" s="112" t="str">
        <f>C76</f>
        <v>TC</v>
      </c>
      <c r="AA76" s="83" t="s">
        <v>1472</v>
      </c>
      <c r="AB76" s="83" t="s">
        <v>1479</v>
      </c>
      <c r="AC76" s="83">
        <f t="shared" si="2"/>
        <v>20</v>
      </c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  <c r="IM76" s="83"/>
      <c r="IN76" s="83"/>
      <c r="IO76" s="83"/>
      <c r="IP76" s="83"/>
      <c r="IQ76" s="83"/>
      <c r="IR76" s="83"/>
      <c r="IS76" s="83"/>
      <c r="IT76" s="83"/>
      <c r="IU76" s="83"/>
      <c r="IV76" s="83"/>
      <c r="IW76" s="83"/>
      <c r="IX76" s="83"/>
      <c r="IY76" s="83"/>
      <c r="IZ76" s="83"/>
      <c r="JA76" s="83"/>
      <c r="JB76" s="83"/>
      <c r="JC76" s="83"/>
      <c r="JD76" s="83"/>
      <c r="JE76" s="83"/>
    </row>
    <row r="77" spans="1:265" s="9" customFormat="1" ht="15" customHeight="1" x14ac:dyDescent="0.2">
      <c r="A77" s="130"/>
      <c r="B77" s="205" t="s">
        <v>30</v>
      </c>
      <c r="C77" s="206"/>
      <c r="D77" s="332" t="s">
        <v>31</v>
      </c>
      <c r="E77" s="205"/>
      <c r="F77" s="1036"/>
      <c r="G77" s="1037"/>
      <c r="H77" s="332" t="s">
        <v>23</v>
      </c>
      <c r="I77" s="332" t="s">
        <v>106</v>
      </c>
      <c r="J77" s="332"/>
      <c r="K77" s="386" t="s">
        <v>176</v>
      </c>
      <c r="L77" s="386" t="s">
        <v>97</v>
      </c>
      <c r="M77" s="765">
        <v>5</v>
      </c>
      <c r="N77" s="765" t="s">
        <v>24</v>
      </c>
      <c r="O77" s="386" t="s">
        <v>440</v>
      </c>
      <c r="P77" s="598">
        <v>4</v>
      </c>
      <c r="Q77" s="599"/>
      <c r="R77" s="599"/>
      <c r="S77" s="599"/>
      <c r="T77" s="599"/>
      <c r="U77" s="599"/>
      <c r="V77" s="599"/>
      <c r="W77" s="600"/>
      <c r="X77" s="142"/>
      <c r="Y77" s="142"/>
      <c r="Z77" s="112"/>
      <c r="AA77" s="83"/>
      <c r="AB77" s="83"/>
      <c r="AC77" s="83" t="str">
        <f t="shared" si="2"/>
        <v/>
      </c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  <c r="IM77" s="83"/>
      <c r="IN77" s="83"/>
      <c r="IO77" s="83"/>
      <c r="IP77" s="83"/>
      <c r="IQ77" s="83"/>
      <c r="IR77" s="83"/>
      <c r="IS77" s="83"/>
      <c r="IT77" s="83"/>
      <c r="IU77" s="83"/>
      <c r="IV77" s="83"/>
      <c r="IW77" s="83"/>
      <c r="IX77" s="83"/>
      <c r="IY77" s="83"/>
      <c r="IZ77" s="83"/>
      <c r="JA77" s="83"/>
      <c r="JB77" s="83"/>
      <c r="JC77" s="83"/>
      <c r="JD77" s="83"/>
      <c r="JE77" s="83"/>
    </row>
    <row r="78" spans="1:265" s="9" customFormat="1" ht="15" customHeight="1" x14ac:dyDescent="0.2">
      <c r="A78" s="130"/>
      <c r="B78" s="205" t="s">
        <v>30</v>
      </c>
      <c r="C78" s="206"/>
      <c r="D78" s="332" t="s">
        <v>31</v>
      </c>
      <c r="E78" s="205"/>
      <c r="F78" s="1036"/>
      <c r="G78" s="1037"/>
      <c r="H78" s="332" t="s">
        <v>23</v>
      </c>
      <c r="I78" s="332" t="s">
        <v>106</v>
      </c>
      <c r="J78" s="332"/>
      <c r="K78" s="386" t="s">
        <v>176</v>
      </c>
      <c r="L78" s="386" t="s">
        <v>97</v>
      </c>
      <c r="M78" s="765">
        <v>5</v>
      </c>
      <c r="N78" s="765" t="s">
        <v>101</v>
      </c>
      <c r="O78" s="386" t="s">
        <v>435</v>
      </c>
      <c r="P78" s="598">
        <v>4</v>
      </c>
      <c r="Q78" s="599"/>
      <c r="R78" s="599"/>
      <c r="S78" s="599"/>
      <c r="T78" s="599"/>
      <c r="U78" s="599"/>
      <c r="V78" s="599"/>
      <c r="W78" s="600"/>
      <c r="X78" s="142"/>
      <c r="Y78" s="142"/>
      <c r="Z78" s="112"/>
      <c r="AA78" s="83"/>
      <c r="AB78" s="83"/>
      <c r="AC78" s="83" t="str">
        <f t="shared" si="2"/>
        <v/>
      </c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  <c r="IM78" s="83"/>
      <c r="IN78" s="83"/>
      <c r="IO78" s="83"/>
      <c r="IP78" s="83"/>
      <c r="IQ78" s="83"/>
      <c r="IR78" s="83"/>
      <c r="IS78" s="83"/>
      <c r="IT78" s="83"/>
      <c r="IU78" s="83"/>
      <c r="IV78" s="83"/>
      <c r="IW78" s="83"/>
      <c r="IX78" s="83"/>
      <c r="IY78" s="83"/>
      <c r="IZ78" s="83"/>
      <c r="JA78" s="83"/>
      <c r="JB78" s="83"/>
      <c r="JC78" s="83"/>
      <c r="JD78" s="83"/>
      <c r="JE78" s="83"/>
    </row>
    <row r="79" spans="1:265" s="9" customFormat="1" ht="15" customHeight="1" x14ac:dyDescent="0.2">
      <c r="A79" s="573"/>
      <c r="B79" s="205" t="s">
        <v>30</v>
      </c>
      <c r="C79" s="206"/>
      <c r="D79" s="332" t="s">
        <v>31</v>
      </c>
      <c r="E79" s="205"/>
      <c r="F79" s="1036"/>
      <c r="G79" s="1037"/>
      <c r="H79" s="332" t="s">
        <v>23</v>
      </c>
      <c r="I79" s="332" t="s">
        <v>106</v>
      </c>
      <c r="J79" s="332"/>
      <c r="K79" s="386" t="s">
        <v>442</v>
      </c>
      <c r="L79" s="386" t="s">
        <v>97</v>
      </c>
      <c r="M79" s="765">
        <v>8</v>
      </c>
      <c r="N79" s="765" t="s">
        <v>24</v>
      </c>
      <c r="O79" s="386" t="s">
        <v>440</v>
      </c>
      <c r="P79" s="598">
        <v>4</v>
      </c>
      <c r="Q79" s="599"/>
      <c r="R79" s="599"/>
      <c r="S79" s="599"/>
      <c r="T79" s="599"/>
      <c r="U79" s="599"/>
      <c r="V79" s="599"/>
      <c r="W79" s="600"/>
      <c r="X79" s="142"/>
      <c r="Y79" s="142"/>
      <c r="Z79" s="112"/>
      <c r="AA79" s="83"/>
      <c r="AB79" s="83"/>
      <c r="AC79" s="83" t="str">
        <f t="shared" si="2"/>
        <v/>
      </c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</row>
    <row r="80" spans="1:265" s="9" customFormat="1" ht="15" customHeight="1" x14ac:dyDescent="0.2">
      <c r="A80" s="573"/>
      <c r="B80" s="205" t="s">
        <v>30</v>
      </c>
      <c r="C80" s="206"/>
      <c r="D80" s="334" t="s">
        <v>31</v>
      </c>
      <c r="E80" s="205"/>
      <c r="F80" s="1036"/>
      <c r="G80" s="1037"/>
      <c r="H80" s="334" t="s">
        <v>23</v>
      </c>
      <c r="I80" s="334" t="s">
        <v>106</v>
      </c>
      <c r="J80" s="334"/>
      <c r="K80" s="389" t="s">
        <v>349</v>
      </c>
      <c r="L80" s="389" t="s">
        <v>97</v>
      </c>
      <c r="M80" s="1171">
        <v>1</v>
      </c>
      <c r="N80" s="1171" t="s">
        <v>101</v>
      </c>
      <c r="O80" s="389" t="s">
        <v>435</v>
      </c>
      <c r="P80" s="604">
        <v>4</v>
      </c>
      <c r="Q80" s="605"/>
      <c r="R80" s="605"/>
      <c r="S80" s="605"/>
      <c r="T80" s="605"/>
      <c r="U80" s="605"/>
      <c r="V80" s="605"/>
      <c r="W80" s="606"/>
      <c r="X80" s="142"/>
      <c r="Y80" s="142"/>
      <c r="Z80" s="112"/>
      <c r="AA80" s="83"/>
      <c r="AB80" s="83"/>
      <c r="AC80" s="83" t="str">
        <f t="shared" si="2"/>
        <v/>
      </c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  <c r="EW80" s="83"/>
      <c r="EX80" s="83"/>
      <c r="EY80" s="83"/>
      <c r="EZ80" s="83"/>
      <c r="FA80" s="83"/>
      <c r="FB80" s="83"/>
      <c r="FC80" s="83"/>
      <c r="FD80" s="83"/>
      <c r="FE80" s="83"/>
      <c r="FF80" s="83"/>
      <c r="FG80" s="83"/>
      <c r="FH80" s="83"/>
      <c r="FI80" s="83"/>
      <c r="FJ80" s="83"/>
      <c r="FK80" s="83"/>
      <c r="FL80" s="83"/>
      <c r="FM80" s="83"/>
      <c r="FN80" s="83"/>
      <c r="FO80" s="83"/>
      <c r="FP80" s="83"/>
      <c r="FQ80" s="83"/>
      <c r="FR80" s="83"/>
      <c r="FS80" s="83"/>
      <c r="FT80" s="83"/>
      <c r="FU80" s="83"/>
      <c r="FV80" s="83"/>
      <c r="FW80" s="83"/>
      <c r="FX80" s="83"/>
      <c r="FY80" s="83"/>
      <c r="FZ80" s="83"/>
      <c r="GA80" s="83"/>
      <c r="GB80" s="83"/>
      <c r="GC80" s="83"/>
      <c r="GD80" s="83"/>
      <c r="GE80" s="83"/>
      <c r="GF80" s="83"/>
      <c r="GG80" s="83"/>
      <c r="GH80" s="83"/>
      <c r="GI80" s="83"/>
      <c r="GJ80" s="83"/>
      <c r="GK80" s="83"/>
      <c r="GL80" s="83"/>
      <c r="GM80" s="83"/>
      <c r="GN80" s="83"/>
      <c r="GO80" s="83"/>
      <c r="GP80" s="83"/>
      <c r="GQ80" s="83"/>
      <c r="GR80" s="83"/>
      <c r="GS80" s="83"/>
      <c r="GT80" s="83"/>
      <c r="GU80" s="83"/>
      <c r="GV80" s="83"/>
      <c r="GW80" s="83"/>
      <c r="GX80" s="83"/>
      <c r="GY80" s="83"/>
      <c r="GZ80" s="83"/>
      <c r="HA80" s="83"/>
      <c r="HB80" s="83"/>
      <c r="HC80" s="83"/>
      <c r="HD80" s="83"/>
      <c r="HE80" s="83"/>
      <c r="HF80" s="83"/>
      <c r="HG80" s="83"/>
      <c r="HH80" s="83"/>
      <c r="HI80" s="83"/>
      <c r="HJ80" s="83"/>
      <c r="HK80" s="83"/>
      <c r="HL80" s="83"/>
      <c r="HM80" s="83"/>
      <c r="HN80" s="83"/>
      <c r="HO80" s="83"/>
      <c r="HP80" s="83"/>
      <c r="HQ80" s="83"/>
      <c r="HR80" s="83"/>
      <c r="HS80" s="83"/>
      <c r="HT80" s="83"/>
      <c r="HU80" s="83"/>
      <c r="HV80" s="83"/>
      <c r="HW80" s="83"/>
      <c r="HX80" s="83"/>
      <c r="HY80" s="83"/>
      <c r="HZ80" s="83"/>
      <c r="IA80" s="83"/>
      <c r="IB80" s="83"/>
      <c r="IC80" s="83"/>
      <c r="ID80" s="83"/>
      <c r="IE80" s="83"/>
      <c r="IF80" s="83"/>
      <c r="IG80" s="83"/>
      <c r="IH80" s="83"/>
      <c r="II80" s="83"/>
      <c r="IJ80" s="83"/>
      <c r="IK80" s="83"/>
      <c r="IL80" s="83"/>
      <c r="IM80" s="83"/>
      <c r="IN80" s="83"/>
      <c r="IO80" s="83"/>
      <c r="IP80" s="83"/>
      <c r="IQ80" s="83"/>
      <c r="IR80" s="83"/>
      <c r="IS80" s="83"/>
      <c r="IT80" s="83"/>
      <c r="IU80" s="83"/>
      <c r="IV80" s="83"/>
      <c r="IW80" s="83"/>
      <c r="IX80" s="83"/>
      <c r="IY80" s="83"/>
      <c r="IZ80" s="83"/>
      <c r="JA80" s="83"/>
      <c r="JB80" s="83"/>
      <c r="JC80" s="83"/>
      <c r="JD80" s="83"/>
      <c r="JE80" s="83"/>
    </row>
    <row r="81" spans="1:265" s="9" customFormat="1" ht="15" customHeight="1" x14ac:dyDescent="0.2">
      <c r="A81" s="130"/>
      <c r="B81" s="205" t="s">
        <v>30</v>
      </c>
      <c r="C81" s="206"/>
      <c r="D81" s="332" t="s">
        <v>31</v>
      </c>
      <c r="E81" s="205"/>
      <c r="F81" s="1036"/>
      <c r="G81" s="1037"/>
      <c r="H81" s="332" t="s">
        <v>23</v>
      </c>
      <c r="I81" s="332" t="s">
        <v>106</v>
      </c>
      <c r="J81" s="332"/>
      <c r="K81" s="386" t="s">
        <v>2105</v>
      </c>
      <c r="L81" s="386"/>
      <c r="M81" s="765"/>
      <c r="N81" s="765"/>
      <c r="O81" s="386"/>
      <c r="P81" s="598"/>
      <c r="Q81" s="599"/>
      <c r="R81" s="599"/>
      <c r="S81" s="599">
        <v>5</v>
      </c>
      <c r="T81" s="599"/>
      <c r="U81" s="599"/>
      <c r="V81" s="599"/>
      <c r="W81" s="600"/>
      <c r="X81" s="142"/>
      <c r="Y81" s="142"/>
      <c r="Z81" s="112"/>
      <c r="AA81" s="83"/>
      <c r="AB81" s="83"/>
      <c r="AC81" s="83" t="str">
        <f t="shared" si="2"/>
        <v/>
      </c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3"/>
      <c r="GF81" s="83"/>
      <c r="GG81" s="83"/>
      <c r="GH81" s="83"/>
      <c r="GI81" s="83"/>
      <c r="GJ81" s="83"/>
      <c r="GK81" s="83"/>
      <c r="GL81" s="83"/>
      <c r="GM81" s="83"/>
      <c r="GN81" s="83"/>
      <c r="GO81" s="83"/>
      <c r="GP81" s="83"/>
      <c r="GQ81" s="83"/>
      <c r="GR81" s="83"/>
      <c r="GS81" s="83"/>
      <c r="GT81" s="83"/>
      <c r="GU81" s="83"/>
      <c r="GV81" s="83"/>
      <c r="GW81" s="83"/>
      <c r="GX81" s="83"/>
      <c r="GY81" s="83"/>
      <c r="GZ81" s="83"/>
      <c r="HA81" s="83"/>
      <c r="HB81" s="83"/>
      <c r="HC81" s="83"/>
      <c r="HD81" s="83"/>
      <c r="HE81" s="83"/>
      <c r="HF81" s="83"/>
      <c r="HG81" s="83"/>
      <c r="HH81" s="83"/>
      <c r="HI81" s="83"/>
      <c r="HJ81" s="83"/>
      <c r="HK81" s="83"/>
      <c r="HL81" s="83"/>
      <c r="HM81" s="83"/>
      <c r="HN81" s="83"/>
      <c r="HO81" s="83"/>
      <c r="HP81" s="83"/>
      <c r="HQ81" s="83"/>
      <c r="HR81" s="83"/>
      <c r="HS81" s="83"/>
      <c r="HT81" s="83"/>
      <c r="HU81" s="83"/>
      <c r="HV81" s="83"/>
      <c r="HW81" s="83"/>
      <c r="HX81" s="83"/>
      <c r="HY81" s="83"/>
      <c r="HZ81" s="83"/>
      <c r="IA81" s="83"/>
      <c r="IB81" s="83"/>
      <c r="IC81" s="83"/>
      <c r="ID81" s="83"/>
      <c r="IE81" s="83"/>
      <c r="IF81" s="83"/>
      <c r="IG81" s="83"/>
      <c r="IH81" s="83"/>
      <c r="II81" s="83"/>
      <c r="IJ81" s="83"/>
      <c r="IK81" s="83"/>
      <c r="IL81" s="83"/>
      <c r="IM81" s="83"/>
      <c r="IN81" s="83"/>
      <c r="IO81" s="83"/>
      <c r="IP81" s="83"/>
      <c r="IQ81" s="83"/>
      <c r="IR81" s="83"/>
      <c r="IS81" s="83"/>
      <c r="IT81" s="83"/>
      <c r="IU81" s="83"/>
      <c r="IV81" s="83"/>
      <c r="IW81" s="83"/>
      <c r="IX81" s="83"/>
      <c r="IY81" s="83"/>
      <c r="IZ81" s="83"/>
      <c r="JA81" s="83"/>
      <c r="JB81" s="83"/>
      <c r="JC81" s="83"/>
      <c r="JD81" s="83"/>
      <c r="JE81" s="83"/>
    </row>
    <row r="82" spans="1:265" s="9" customFormat="1" ht="15" customHeight="1" x14ac:dyDescent="0.2">
      <c r="A82" s="130"/>
      <c r="B82" s="205" t="s">
        <v>30</v>
      </c>
      <c r="C82" s="206"/>
      <c r="D82" s="334" t="s">
        <v>31</v>
      </c>
      <c r="E82" s="205"/>
      <c r="F82" s="1036"/>
      <c r="G82" s="1037"/>
      <c r="H82" s="334" t="s">
        <v>23</v>
      </c>
      <c r="I82" s="334" t="s">
        <v>106</v>
      </c>
      <c r="J82" s="334"/>
      <c r="K82" s="389" t="s">
        <v>2106</v>
      </c>
      <c r="L82" s="389"/>
      <c r="M82" s="1171"/>
      <c r="N82" s="1171"/>
      <c r="O82" s="389"/>
      <c r="P82" s="604"/>
      <c r="Q82" s="605"/>
      <c r="R82" s="605"/>
      <c r="S82" s="605">
        <v>3</v>
      </c>
      <c r="T82" s="605"/>
      <c r="U82" s="605"/>
      <c r="V82" s="605"/>
      <c r="W82" s="606"/>
      <c r="X82" s="142"/>
      <c r="Y82" s="142"/>
      <c r="Z82" s="112"/>
      <c r="AA82" s="83"/>
      <c r="AB82" s="83"/>
      <c r="AC82" s="83" t="str">
        <f t="shared" si="2"/>
        <v/>
      </c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3"/>
      <c r="GF82" s="83"/>
      <c r="GG82" s="83"/>
      <c r="GH82" s="83"/>
      <c r="GI82" s="83"/>
      <c r="GJ82" s="83"/>
      <c r="GK82" s="83"/>
      <c r="GL82" s="83"/>
      <c r="GM82" s="83"/>
      <c r="GN82" s="83"/>
      <c r="GO82" s="83"/>
      <c r="GP82" s="83"/>
      <c r="GQ82" s="83"/>
      <c r="GR82" s="83"/>
      <c r="GS82" s="83"/>
      <c r="GT82" s="83"/>
      <c r="GU82" s="83"/>
      <c r="GV82" s="83"/>
      <c r="GW82" s="83"/>
      <c r="GX82" s="83"/>
      <c r="GY82" s="83"/>
      <c r="GZ82" s="83"/>
      <c r="HA82" s="83"/>
      <c r="HB82" s="83"/>
      <c r="HC82" s="83"/>
      <c r="HD82" s="83"/>
      <c r="HE82" s="83"/>
      <c r="HF82" s="83"/>
      <c r="HG82" s="83"/>
      <c r="HH82" s="83"/>
      <c r="HI82" s="83"/>
      <c r="HJ82" s="83"/>
      <c r="HK82" s="83"/>
      <c r="HL82" s="83"/>
      <c r="HM82" s="83"/>
      <c r="HN82" s="83"/>
      <c r="HO82" s="83"/>
      <c r="HP82" s="83"/>
      <c r="HQ82" s="83"/>
      <c r="HR82" s="83"/>
      <c r="HS82" s="83"/>
      <c r="HT82" s="83"/>
      <c r="HU82" s="83"/>
      <c r="HV82" s="83"/>
      <c r="HW82" s="83"/>
      <c r="HX82" s="83"/>
      <c r="HY82" s="83"/>
      <c r="HZ82" s="83"/>
      <c r="IA82" s="83"/>
      <c r="IB82" s="83"/>
      <c r="IC82" s="83"/>
      <c r="ID82" s="83"/>
      <c r="IE82" s="83"/>
      <c r="IF82" s="83"/>
      <c r="IG82" s="83"/>
      <c r="IH82" s="83"/>
      <c r="II82" s="83"/>
      <c r="IJ82" s="83"/>
      <c r="IK82" s="83"/>
      <c r="IL82" s="83"/>
      <c r="IM82" s="83"/>
      <c r="IN82" s="83"/>
      <c r="IO82" s="83"/>
      <c r="IP82" s="83"/>
      <c r="IQ82" s="83"/>
      <c r="IR82" s="83"/>
      <c r="IS82" s="83"/>
      <c r="IT82" s="83"/>
      <c r="IU82" s="83"/>
      <c r="IV82" s="83"/>
      <c r="IW82" s="83"/>
      <c r="IX82" s="83"/>
      <c r="IY82" s="83"/>
      <c r="IZ82" s="83"/>
      <c r="JA82" s="83"/>
      <c r="JB82" s="83"/>
      <c r="JC82" s="83"/>
      <c r="JD82" s="83"/>
      <c r="JE82" s="83"/>
    </row>
    <row r="83" spans="1:265" s="9" customFormat="1" ht="15" customHeight="1" x14ac:dyDescent="0.2">
      <c r="A83" s="130"/>
      <c r="B83" s="205" t="s">
        <v>30</v>
      </c>
      <c r="C83" s="206"/>
      <c r="D83" s="332" t="s">
        <v>31</v>
      </c>
      <c r="E83" s="205"/>
      <c r="F83" s="1036"/>
      <c r="G83" s="1037"/>
      <c r="H83" s="332" t="s">
        <v>23</v>
      </c>
      <c r="I83" s="332" t="s">
        <v>106</v>
      </c>
      <c r="J83" s="332"/>
      <c r="K83" s="386" t="s">
        <v>1069</v>
      </c>
      <c r="L83" s="386"/>
      <c r="M83" s="765"/>
      <c r="N83" s="765"/>
      <c r="O83" s="386"/>
      <c r="P83" s="598"/>
      <c r="Q83" s="599"/>
      <c r="R83" s="599"/>
      <c r="S83" s="599"/>
      <c r="T83" s="599"/>
      <c r="U83" s="599"/>
      <c r="V83" s="599"/>
      <c r="W83" s="600">
        <v>2</v>
      </c>
      <c r="X83" s="142"/>
      <c r="Y83" s="142"/>
      <c r="Z83" s="112"/>
      <c r="AA83" s="83"/>
      <c r="AB83" s="83"/>
      <c r="AC83" s="83" t="str">
        <f t="shared" si="2"/>
        <v/>
      </c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  <c r="EW83" s="83"/>
      <c r="EX83" s="83"/>
      <c r="EY83" s="83"/>
      <c r="EZ83" s="83"/>
      <c r="FA83" s="83"/>
      <c r="FB83" s="83"/>
      <c r="FC83" s="83"/>
      <c r="FD83" s="83"/>
      <c r="FE83" s="83"/>
      <c r="FF83" s="83"/>
      <c r="FG83" s="83"/>
      <c r="FH83" s="83"/>
      <c r="FI83" s="83"/>
      <c r="FJ83" s="83"/>
      <c r="FK83" s="83"/>
      <c r="FL83" s="83"/>
      <c r="FM83" s="83"/>
      <c r="FN83" s="83"/>
      <c r="FO83" s="83"/>
      <c r="FP83" s="83"/>
      <c r="FQ83" s="83"/>
      <c r="FR83" s="83"/>
      <c r="FS83" s="83"/>
      <c r="FT83" s="83"/>
      <c r="FU83" s="83"/>
      <c r="FV83" s="83"/>
      <c r="FW83" s="83"/>
      <c r="FX83" s="83"/>
      <c r="FY83" s="83"/>
      <c r="FZ83" s="83"/>
      <c r="GA83" s="83"/>
      <c r="GB83" s="83"/>
      <c r="GC83" s="83"/>
      <c r="GD83" s="83"/>
      <c r="GE83" s="83"/>
      <c r="GF83" s="83"/>
      <c r="GG83" s="83"/>
      <c r="GH83" s="83"/>
      <c r="GI83" s="83"/>
      <c r="GJ83" s="83"/>
      <c r="GK83" s="83"/>
      <c r="GL83" s="83"/>
      <c r="GM83" s="83"/>
      <c r="GN83" s="83"/>
      <c r="GO83" s="83"/>
      <c r="GP83" s="83"/>
      <c r="GQ83" s="83"/>
      <c r="GR83" s="83"/>
      <c r="GS83" s="83"/>
      <c r="GT83" s="83"/>
      <c r="GU83" s="83"/>
      <c r="GV83" s="83"/>
      <c r="GW83" s="83"/>
      <c r="GX83" s="83"/>
      <c r="GY83" s="83"/>
      <c r="GZ83" s="83"/>
      <c r="HA83" s="83"/>
      <c r="HB83" s="83"/>
      <c r="HC83" s="83"/>
      <c r="HD83" s="83"/>
      <c r="HE83" s="83"/>
      <c r="HF83" s="83"/>
      <c r="HG83" s="83"/>
      <c r="HH83" s="83"/>
      <c r="HI83" s="83"/>
      <c r="HJ83" s="83"/>
      <c r="HK83" s="83"/>
      <c r="HL83" s="83"/>
      <c r="HM83" s="83"/>
      <c r="HN83" s="83"/>
      <c r="HO83" s="83"/>
      <c r="HP83" s="83"/>
      <c r="HQ83" s="83"/>
      <c r="HR83" s="83"/>
      <c r="HS83" s="83"/>
      <c r="HT83" s="83"/>
      <c r="HU83" s="83"/>
      <c r="HV83" s="83"/>
      <c r="HW83" s="83"/>
      <c r="HX83" s="83"/>
      <c r="HY83" s="83"/>
      <c r="HZ83" s="83"/>
      <c r="IA83" s="83"/>
      <c r="IB83" s="83"/>
      <c r="IC83" s="83"/>
      <c r="ID83" s="83"/>
      <c r="IE83" s="83"/>
      <c r="IF83" s="83"/>
      <c r="IG83" s="83"/>
      <c r="IH83" s="83"/>
      <c r="II83" s="83"/>
      <c r="IJ83" s="83"/>
      <c r="IK83" s="83"/>
      <c r="IL83" s="83"/>
      <c r="IM83" s="83"/>
      <c r="IN83" s="83"/>
      <c r="IO83" s="83"/>
      <c r="IP83" s="83"/>
      <c r="IQ83" s="83"/>
      <c r="IR83" s="83"/>
      <c r="IS83" s="83"/>
      <c r="IT83" s="83"/>
      <c r="IU83" s="83"/>
      <c r="IV83" s="83"/>
      <c r="IW83" s="83"/>
      <c r="IX83" s="83"/>
      <c r="IY83" s="83"/>
      <c r="IZ83" s="83"/>
      <c r="JA83" s="83"/>
      <c r="JB83" s="83"/>
      <c r="JC83" s="83"/>
      <c r="JD83" s="83"/>
      <c r="JE83" s="83"/>
    </row>
    <row r="84" spans="1:265" s="9" customFormat="1" ht="15" customHeight="1" x14ac:dyDescent="0.2">
      <c r="A84" s="130"/>
      <c r="B84" s="205" t="s">
        <v>30</v>
      </c>
      <c r="C84" s="206"/>
      <c r="D84" s="332" t="s">
        <v>31</v>
      </c>
      <c r="E84" s="205"/>
      <c r="F84" s="1036"/>
      <c r="G84" s="1037"/>
      <c r="H84" s="332" t="s">
        <v>23</v>
      </c>
      <c r="I84" s="332" t="s">
        <v>106</v>
      </c>
      <c r="J84" s="332"/>
      <c r="K84" s="386" t="s">
        <v>2108</v>
      </c>
      <c r="L84" s="386"/>
      <c r="M84" s="765"/>
      <c r="N84" s="765"/>
      <c r="O84" s="386"/>
      <c r="P84" s="598"/>
      <c r="Q84" s="599"/>
      <c r="R84" s="599"/>
      <c r="S84" s="599"/>
      <c r="T84" s="599">
        <v>4</v>
      </c>
      <c r="U84" s="599"/>
      <c r="V84" s="599"/>
      <c r="W84" s="600"/>
      <c r="X84" s="142"/>
      <c r="Y84" s="142"/>
      <c r="Z84" s="112"/>
      <c r="AA84" s="83"/>
      <c r="AB84" s="83"/>
      <c r="AC84" s="83" t="str">
        <f t="shared" si="2"/>
        <v/>
      </c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  <c r="EW84" s="83"/>
      <c r="EX84" s="83"/>
      <c r="EY84" s="83"/>
      <c r="EZ84" s="83"/>
      <c r="FA84" s="83"/>
      <c r="FB84" s="83"/>
      <c r="FC84" s="83"/>
      <c r="FD84" s="83"/>
      <c r="FE84" s="83"/>
      <c r="FF84" s="83"/>
      <c r="FG84" s="83"/>
      <c r="FH84" s="83"/>
      <c r="FI84" s="83"/>
      <c r="FJ84" s="83"/>
      <c r="FK84" s="83"/>
      <c r="FL84" s="83"/>
      <c r="FM84" s="83"/>
      <c r="FN84" s="83"/>
      <c r="FO84" s="83"/>
      <c r="FP84" s="83"/>
      <c r="FQ84" s="83"/>
      <c r="FR84" s="83"/>
      <c r="FS84" s="83"/>
      <c r="FT84" s="83"/>
      <c r="FU84" s="83"/>
      <c r="FV84" s="83"/>
      <c r="FW84" s="83"/>
      <c r="FX84" s="83"/>
      <c r="FY84" s="83"/>
      <c r="FZ84" s="83"/>
      <c r="GA84" s="83"/>
      <c r="GB84" s="83"/>
      <c r="GC84" s="83"/>
      <c r="GD84" s="83"/>
      <c r="GE84" s="83"/>
      <c r="GF84" s="83"/>
      <c r="GG84" s="83"/>
      <c r="GH84" s="83"/>
      <c r="GI84" s="83"/>
      <c r="GJ84" s="83"/>
      <c r="GK84" s="83"/>
      <c r="GL84" s="83"/>
      <c r="GM84" s="83"/>
      <c r="GN84" s="83"/>
      <c r="GO84" s="83"/>
      <c r="GP84" s="83"/>
      <c r="GQ84" s="83"/>
      <c r="GR84" s="83"/>
      <c r="GS84" s="83"/>
      <c r="GT84" s="83"/>
      <c r="GU84" s="83"/>
      <c r="GV84" s="83"/>
      <c r="GW84" s="83"/>
      <c r="GX84" s="83"/>
      <c r="GY84" s="83"/>
      <c r="GZ84" s="83"/>
      <c r="HA84" s="83"/>
      <c r="HB84" s="83"/>
      <c r="HC84" s="83"/>
      <c r="HD84" s="83"/>
      <c r="HE84" s="83"/>
      <c r="HF84" s="83"/>
      <c r="HG84" s="83"/>
      <c r="HH84" s="83"/>
      <c r="HI84" s="83"/>
      <c r="HJ84" s="83"/>
      <c r="HK84" s="83"/>
      <c r="HL84" s="83"/>
      <c r="HM84" s="83"/>
      <c r="HN84" s="83"/>
      <c r="HO84" s="83"/>
      <c r="HP84" s="83"/>
      <c r="HQ84" s="83"/>
      <c r="HR84" s="83"/>
      <c r="HS84" s="83"/>
      <c r="HT84" s="83"/>
      <c r="HU84" s="83"/>
      <c r="HV84" s="83"/>
      <c r="HW84" s="83"/>
      <c r="HX84" s="83"/>
      <c r="HY84" s="83"/>
      <c r="HZ84" s="83"/>
      <c r="IA84" s="83"/>
      <c r="IB84" s="83"/>
      <c r="IC84" s="83"/>
      <c r="ID84" s="83"/>
      <c r="IE84" s="83"/>
      <c r="IF84" s="83"/>
      <c r="IG84" s="83"/>
      <c r="IH84" s="83"/>
      <c r="II84" s="83"/>
      <c r="IJ84" s="83"/>
      <c r="IK84" s="83"/>
      <c r="IL84" s="83"/>
      <c r="IM84" s="83"/>
      <c r="IN84" s="83"/>
      <c r="IO84" s="83"/>
      <c r="IP84" s="83"/>
      <c r="IQ84" s="83"/>
      <c r="IR84" s="83"/>
      <c r="IS84" s="83"/>
      <c r="IT84" s="83"/>
      <c r="IU84" s="83"/>
      <c r="IV84" s="83"/>
      <c r="IW84" s="83"/>
      <c r="IX84" s="83"/>
      <c r="IY84" s="83"/>
      <c r="IZ84" s="83"/>
      <c r="JA84" s="83"/>
      <c r="JB84" s="83"/>
      <c r="JC84" s="83"/>
      <c r="JD84" s="83"/>
      <c r="JE84" s="83"/>
    </row>
    <row r="85" spans="1:265" s="9" customFormat="1" ht="15" customHeight="1" thickBot="1" x14ac:dyDescent="0.25">
      <c r="A85" s="130"/>
      <c r="B85" s="205" t="s">
        <v>30</v>
      </c>
      <c r="C85" s="206"/>
      <c r="D85" s="355" t="s">
        <v>31</v>
      </c>
      <c r="E85" s="205"/>
      <c r="F85" s="1036"/>
      <c r="G85" s="1037"/>
      <c r="H85" s="355" t="s">
        <v>23</v>
      </c>
      <c r="I85" s="355" t="s">
        <v>1498</v>
      </c>
      <c r="J85" s="355"/>
      <c r="K85" s="387" t="s">
        <v>1285</v>
      </c>
      <c r="L85" s="387"/>
      <c r="M85" s="1173"/>
      <c r="N85" s="1173"/>
      <c r="O85" s="387"/>
      <c r="P85" s="601"/>
      <c r="Q85" s="602"/>
      <c r="R85" s="602"/>
      <c r="S85" s="602"/>
      <c r="T85" s="602">
        <v>6</v>
      </c>
      <c r="U85" s="602"/>
      <c r="V85" s="602"/>
      <c r="W85" s="603"/>
      <c r="X85" s="142">
        <f>SUM(P76:W85)</f>
        <v>40</v>
      </c>
      <c r="Y85" s="142">
        <f>X85</f>
        <v>40</v>
      </c>
      <c r="Z85" s="112"/>
      <c r="AA85" s="83"/>
      <c r="AB85" s="83"/>
      <c r="AC85" s="83" t="str">
        <f t="shared" si="2"/>
        <v/>
      </c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  <c r="IU85" s="83"/>
      <c r="IV85" s="83"/>
      <c r="IW85" s="83"/>
      <c r="IX85" s="83"/>
      <c r="IY85" s="83"/>
      <c r="IZ85" s="83"/>
      <c r="JA85" s="83"/>
      <c r="JB85" s="83"/>
      <c r="JC85" s="83"/>
      <c r="JD85" s="83"/>
      <c r="JE85" s="83"/>
    </row>
    <row r="86" spans="1:265" s="8" customFormat="1" ht="15" customHeight="1" x14ac:dyDescent="0.2">
      <c r="A86" s="180">
        <f>A76+1</f>
        <v>9</v>
      </c>
      <c r="B86" s="1086" t="s">
        <v>455</v>
      </c>
      <c r="C86" s="214" t="s">
        <v>35</v>
      </c>
      <c r="D86" s="350" t="s">
        <v>816</v>
      </c>
      <c r="E86" s="215" t="s">
        <v>86</v>
      </c>
      <c r="F86" s="1042" t="s">
        <v>867</v>
      </c>
      <c r="G86" s="1043" t="s">
        <v>2058</v>
      </c>
      <c r="H86" s="350" t="s">
        <v>445</v>
      </c>
      <c r="I86" s="350" t="s">
        <v>489</v>
      </c>
      <c r="J86" s="350"/>
      <c r="K86" s="378" t="s">
        <v>496</v>
      </c>
      <c r="L86" s="378" t="s">
        <v>614</v>
      </c>
      <c r="M86" s="1138" t="s">
        <v>451</v>
      </c>
      <c r="N86" s="1138" t="s">
        <v>495</v>
      </c>
      <c r="O86" s="378" t="s">
        <v>1379</v>
      </c>
      <c r="P86" s="623">
        <v>4</v>
      </c>
      <c r="Q86" s="624"/>
      <c r="R86" s="624"/>
      <c r="S86" s="624"/>
      <c r="T86" s="624"/>
      <c r="U86" s="624"/>
      <c r="V86" s="624"/>
      <c r="W86" s="625"/>
      <c r="X86" s="216"/>
      <c r="Y86" s="216"/>
      <c r="Z86" s="112" t="str">
        <f>C86</f>
        <v>TC</v>
      </c>
      <c r="AA86" s="83" t="s">
        <v>1476</v>
      </c>
      <c r="AB86" s="83" t="s">
        <v>1480</v>
      </c>
      <c r="AC86" s="83">
        <f t="shared" si="2"/>
        <v>18</v>
      </c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  <c r="EW86" s="83"/>
      <c r="EX86" s="83"/>
      <c r="EY86" s="83"/>
      <c r="EZ86" s="83"/>
      <c r="FA86" s="83"/>
      <c r="FB86" s="83"/>
      <c r="FC86" s="83"/>
      <c r="FD86" s="83"/>
      <c r="FE86" s="83"/>
      <c r="FF86" s="83"/>
      <c r="FG86" s="83"/>
      <c r="FH86" s="83"/>
      <c r="FI86" s="83"/>
      <c r="FJ86" s="83"/>
      <c r="FK86" s="83"/>
      <c r="FL86" s="83"/>
      <c r="FM86" s="83"/>
      <c r="FN86" s="83"/>
      <c r="FO86" s="83"/>
      <c r="FP86" s="83"/>
      <c r="FQ86" s="83"/>
      <c r="FR86" s="83"/>
      <c r="FS86" s="83"/>
      <c r="FT86" s="83"/>
      <c r="FU86" s="83"/>
      <c r="FV86" s="83"/>
      <c r="FW86" s="83"/>
      <c r="FX86" s="83"/>
      <c r="FY86" s="83"/>
      <c r="FZ86" s="83"/>
      <c r="GA86" s="83"/>
      <c r="GB86" s="83"/>
      <c r="GC86" s="83"/>
      <c r="GD86" s="83"/>
      <c r="GE86" s="83"/>
      <c r="GF86" s="83"/>
      <c r="GG86" s="83"/>
      <c r="GH86" s="83"/>
      <c r="GI86" s="83"/>
      <c r="GJ86" s="83"/>
      <c r="GK86" s="83"/>
      <c r="GL86" s="83"/>
      <c r="GM86" s="83"/>
      <c r="GN86" s="83"/>
      <c r="GO86" s="83"/>
      <c r="GP86" s="83"/>
      <c r="GQ86" s="83"/>
      <c r="GR86" s="83"/>
      <c r="GS86" s="83"/>
      <c r="GT86" s="83"/>
      <c r="GU86" s="83"/>
      <c r="GV86" s="83"/>
      <c r="GW86" s="83"/>
      <c r="GX86" s="83"/>
      <c r="GY86" s="83"/>
      <c r="GZ86" s="83"/>
      <c r="HA86" s="83"/>
      <c r="HB86" s="83"/>
      <c r="HC86" s="83"/>
      <c r="HD86" s="83"/>
      <c r="HE86" s="83"/>
      <c r="HF86" s="83"/>
      <c r="HG86" s="83"/>
      <c r="HH86" s="83"/>
      <c r="HI86" s="83"/>
      <c r="HJ86" s="83"/>
      <c r="HK86" s="83"/>
      <c r="HL86" s="83"/>
      <c r="HM86" s="83"/>
      <c r="HN86" s="83"/>
      <c r="HO86" s="83"/>
      <c r="HP86" s="83"/>
      <c r="HQ86" s="83"/>
      <c r="HR86" s="83"/>
      <c r="HS86" s="83"/>
      <c r="HT86" s="83"/>
      <c r="HU86" s="83"/>
      <c r="HV86" s="83"/>
      <c r="HW86" s="83"/>
      <c r="HX86" s="83"/>
      <c r="HY86" s="83"/>
      <c r="HZ86" s="83"/>
      <c r="IA86" s="83"/>
      <c r="IB86" s="83"/>
      <c r="IC86" s="83"/>
      <c r="ID86" s="83"/>
      <c r="IE86" s="83"/>
      <c r="IF86" s="83"/>
      <c r="IG86" s="83"/>
      <c r="IH86" s="83"/>
      <c r="II86" s="83"/>
      <c r="IJ86" s="83"/>
      <c r="IK86" s="83"/>
      <c r="IL86" s="83"/>
      <c r="IM86" s="83"/>
      <c r="IN86" s="83"/>
      <c r="IO86" s="83"/>
      <c r="IP86" s="83"/>
      <c r="IQ86" s="83"/>
      <c r="IR86" s="83"/>
      <c r="IS86" s="83"/>
      <c r="IT86" s="83"/>
      <c r="IU86" s="83"/>
      <c r="IV86" s="83"/>
      <c r="IW86" s="83"/>
      <c r="IX86" s="83"/>
      <c r="IY86" s="83"/>
      <c r="IZ86" s="83"/>
      <c r="JA86" s="83"/>
      <c r="JB86" s="83"/>
      <c r="JC86" s="83"/>
      <c r="JD86" s="83"/>
      <c r="JE86" s="83"/>
    </row>
    <row r="87" spans="1:265" s="8" customFormat="1" ht="15" customHeight="1" x14ac:dyDescent="0.2">
      <c r="A87" s="173"/>
      <c r="B87" s="131" t="s">
        <v>455</v>
      </c>
      <c r="C87" s="217"/>
      <c r="D87" s="329" t="s">
        <v>816</v>
      </c>
      <c r="E87" s="117"/>
      <c r="F87" s="1044"/>
      <c r="G87" s="1045"/>
      <c r="H87" s="839" t="s">
        <v>861</v>
      </c>
      <c r="I87" s="329" t="s">
        <v>1547</v>
      </c>
      <c r="J87" s="333"/>
      <c r="K87" s="329" t="s">
        <v>1807</v>
      </c>
      <c r="L87" s="840" t="s">
        <v>97</v>
      </c>
      <c r="M87" s="840">
        <v>3</v>
      </c>
      <c r="N87" s="840" t="s">
        <v>24</v>
      </c>
      <c r="O87" s="840" t="s">
        <v>625</v>
      </c>
      <c r="P87" s="841">
        <v>4</v>
      </c>
      <c r="Q87" s="842"/>
      <c r="R87" s="627"/>
      <c r="S87" s="627"/>
      <c r="T87" s="627"/>
      <c r="U87" s="627"/>
      <c r="V87" s="627"/>
      <c r="W87" s="628"/>
      <c r="X87" s="219"/>
      <c r="Y87" s="219"/>
      <c r="Z87" s="112"/>
      <c r="AA87" s="83"/>
      <c r="AB87" s="83"/>
      <c r="AC87" s="83" t="str">
        <f t="shared" si="2"/>
        <v/>
      </c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  <c r="EW87" s="83"/>
      <c r="EX87" s="83"/>
      <c r="EY87" s="83"/>
      <c r="EZ87" s="83"/>
      <c r="FA87" s="83"/>
      <c r="FB87" s="83"/>
      <c r="FC87" s="83"/>
      <c r="FD87" s="83"/>
      <c r="FE87" s="83"/>
      <c r="FF87" s="83"/>
      <c r="FG87" s="83"/>
      <c r="FH87" s="83"/>
      <c r="FI87" s="83"/>
      <c r="FJ87" s="83"/>
      <c r="FK87" s="83"/>
      <c r="FL87" s="83"/>
      <c r="FM87" s="83"/>
      <c r="FN87" s="83"/>
      <c r="FO87" s="83"/>
      <c r="FP87" s="83"/>
      <c r="FQ87" s="83"/>
      <c r="FR87" s="83"/>
      <c r="FS87" s="83"/>
      <c r="FT87" s="83"/>
      <c r="FU87" s="83"/>
      <c r="FV87" s="83"/>
      <c r="FW87" s="83"/>
      <c r="FX87" s="83"/>
      <c r="FY87" s="83"/>
      <c r="FZ87" s="83"/>
      <c r="GA87" s="83"/>
      <c r="GB87" s="83"/>
      <c r="GC87" s="83"/>
      <c r="GD87" s="83"/>
      <c r="GE87" s="83"/>
      <c r="GF87" s="83"/>
      <c r="GG87" s="83"/>
      <c r="GH87" s="83"/>
      <c r="GI87" s="83"/>
      <c r="GJ87" s="83"/>
      <c r="GK87" s="83"/>
      <c r="GL87" s="83"/>
      <c r="GM87" s="83"/>
      <c r="GN87" s="83"/>
      <c r="GO87" s="83"/>
      <c r="GP87" s="83"/>
      <c r="GQ87" s="83"/>
      <c r="GR87" s="83"/>
      <c r="GS87" s="83"/>
      <c r="GT87" s="83"/>
      <c r="GU87" s="83"/>
      <c r="GV87" s="83"/>
      <c r="GW87" s="83"/>
      <c r="GX87" s="83"/>
      <c r="GY87" s="83"/>
      <c r="GZ87" s="83"/>
      <c r="HA87" s="83"/>
      <c r="HB87" s="83"/>
      <c r="HC87" s="83"/>
      <c r="HD87" s="83"/>
      <c r="HE87" s="83"/>
      <c r="HF87" s="83"/>
      <c r="HG87" s="83"/>
      <c r="HH87" s="83"/>
      <c r="HI87" s="83"/>
      <c r="HJ87" s="83"/>
      <c r="HK87" s="83"/>
      <c r="HL87" s="83"/>
      <c r="HM87" s="83"/>
      <c r="HN87" s="83"/>
      <c r="HO87" s="83"/>
      <c r="HP87" s="83"/>
      <c r="HQ87" s="83"/>
      <c r="HR87" s="83"/>
      <c r="HS87" s="83"/>
      <c r="HT87" s="83"/>
      <c r="HU87" s="83"/>
      <c r="HV87" s="83"/>
      <c r="HW87" s="83"/>
      <c r="HX87" s="83"/>
      <c r="HY87" s="83"/>
      <c r="HZ87" s="83"/>
      <c r="IA87" s="83"/>
      <c r="IB87" s="83"/>
      <c r="IC87" s="83"/>
      <c r="ID87" s="83"/>
      <c r="IE87" s="83"/>
      <c r="IF87" s="83"/>
      <c r="IG87" s="83"/>
      <c r="IH87" s="83"/>
      <c r="II87" s="83"/>
      <c r="IJ87" s="83"/>
      <c r="IK87" s="83"/>
      <c r="IL87" s="83"/>
      <c r="IM87" s="83"/>
      <c r="IN87" s="83"/>
      <c r="IO87" s="83"/>
      <c r="IP87" s="83"/>
      <c r="IQ87" s="83"/>
      <c r="IR87" s="83"/>
      <c r="IS87" s="83"/>
      <c r="IT87" s="83"/>
      <c r="IU87" s="83"/>
      <c r="IV87" s="83"/>
      <c r="IW87" s="83"/>
      <c r="IX87" s="83"/>
      <c r="IY87" s="83"/>
      <c r="IZ87" s="83"/>
      <c r="JA87" s="83"/>
      <c r="JB87" s="83"/>
      <c r="JC87" s="83"/>
      <c r="JD87" s="83"/>
      <c r="JE87" s="83"/>
    </row>
    <row r="88" spans="1:265" s="8" customFormat="1" ht="15" customHeight="1" x14ac:dyDescent="0.2">
      <c r="A88" s="173"/>
      <c r="B88" s="131" t="s">
        <v>455</v>
      </c>
      <c r="C88" s="217"/>
      <c r="D88" s="329" t="s">
        <v>816</v>
      </c>
      <c r="E88" s="117"/>
      <c r="F88" s="1044"/>
      <c r="G88" s="1045"/>
      <c r="H88" s="843" t="s">
        <v>861</v>
      </c>
      <c r="I88" s="843" t="s">
        <v>1547</v>
      </c>
      <c r="J88" s="844"/>
      <c r="K88" s="843" t="s">
        <v>1807</v>
      </c>
      <c r="L88" s="845" t="s">
        <v>97</v>
      </c>
      <c r="M88" s="845">
        <v>3</v>
      </c>
      <c r="N88" s="845" t="s">
        <v>101</v>
      </c>
      <c r="O88" s="845" t="s">
        <v>625</v>
      </c>
      <c r="P88" s="846">
        <v>4</v>
      </c>
      <c r="Q88" s="847"/>
      <c r="R88" s="838"/>
      <c r="S88" s="838"/>
      <c r="T88" s="838"/>
      <c r="U88" s="838"/>
      <c r="V88" s="627"/>
      <c r="W88" s="628"/>
      <c r="X88" s="219"/>
      <c r="Y88" s="219"/>
      <c r="Z88" s="112"/>
      <c r="AA88" s="83"/>
      <c r="AB88" s="83"/>
      <c r="AC88" s="83" t="str">
        <f t="shared" si="2"/>
        <v/>
      </c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</row>
    <row r="89" spans="1:265" s="8" customFormat="1" ht="15" customHeight="1" x14ac:dyDescent="0.2">
      <c r="A89" s="173"/>
      <c r="B89" s="131" t="s">
        <v>455</v>
      </c>
      <c r="C89" s="217"/>
      <c r="D89" s="335" t="s">
        <v>816</v>
      </c>
      <c r="E89" s="117"/>
      <c r="F89" s="1044"/>
      <c r="G89" s="1045"/>
      <c r="H89" s="848" t="s">
        <v>861</v>
      </c>
      <c r="I89" s="843" t="s">
        <v>1547</v>
      </c>
      <c r="J89" s="844"/>
      <c r="K89" s="843" t="s">
        <v>1808</v>
      </c>
      <c r="L89" s="845" t="s">
        <v>97</v>
      </c>
      <c r="M89" s="845">
        <v>3</v>
      </c>
      <c r="N89" s="845" t="s">
        <v>24</v>
      </c>
      <c r="O89" s="845" t="s">
        <v>625</v>
      </c>
      <c r="P89" s="846">
        <v>3</v>
      </c>
      <c r="Q89" s="847"/>
      <c r="R89" s="780"/>
      <c r="S89" s="780"/>
      <c r="T89" s="780"/>
      <c r="U89" s="780"/>
      <c r="V89" s="599"/>
      <c r="W89" s="600"/>
      <c r="X89" s="219"/>
      <c r="Y89" s="219"/>
      <c r="Z89" s="112"/>
      <c r="AA89" s="83"/>
      <c r="AB89" s="83"/>
      <c r="AC89" s="83" t="str">
        <f t="shared" si="2"/>
        <v/>
      </c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  <c r="EW89" s="83"/>
      <c r="EX89" s="83"/>
      <c r="EY89" s="83"/>
      <c r="EZ89" s="83"/>
      <c r="FA89" s="83"/>
      <c r="FB89" s="83"/>
      <c r="FC89" s="83"/>
      <c r="FD89" s="83"/>
      <c r="FE89" s="83"/>
      <c r="FF89" s="83"/>
      <c r="FG89" s="83"/>
      <c r="FH89" s="83"/>
      <c r="FI89" s="83"/>
      <c r="FJ89" s="83"/>
      <c r="FK89" s="83"/>
      <c r="FL89" s="83"/>
      <c r="FM89" s="83"/>
      <c r="FN89" s="83"/>
      <c r="FO89" s="83"/>
      <c r="FP89" s="83"/>
      <c r="FQ89" s="83"/>
      <c r="FR89" s="83"/>
      <c r="FS89" s="83"/>
      <c r="FT89" s="83"/>
      <c r="FU89" s="83"/>
      <c r="FV89" s="83"/>
      <c r="FW89" s="83"/>
      <c r="FX89" s="83"/>
      <c r="FY89" s="83"/>
      <c r="FZ89" s="83"/>
      <c r="GA89" s="83"/>
      <c r="GB89" s="83"/>
      <c r="GC89" s="83"/>
      <c r="GD89" s="83"/>
      <c r="GE89" s="83"/>
      <c r="GF89" s="83"/>
      <c r="GG89" s="83"/>
      <c r="GH89" s="83"/>
      <c r="GI89" s="83"/>
      <c r="GJ89" s="83"/>
      <c r="GK89" s="83"/>
      <c r="GL89" s="83"/>
      <c r="GM89" s="83"/>
      <c r="GN89" s="83"/>
      <c r="GO89" s="83"/>
      <c r="GP89" s="83"/>
      <c r="GQ89" s="83"/>
      <c r="GR89" s="83"/>
      <c r="GS89" s="83"/>
      <c r="GT89" s="83"/>
      <c r="GU89" s="83"/>
      <c r="GV89" s="83"/>
      <c r="GW89" s="83"/>
      <c r="GX89" s="83"/>
      <c r="GY89" s="83"/>
      <c r="GZ89" s="83"/>
      <c r="HA89" s="83"/>
      <c r="HB89" s="83"/>
      <c r="HC89" s="83"/>
      <c r="HD89" s="83"/>
      <c r="HE89" s="83"/>
      <c r="HF89" s="83"/>
      <c r="HG89" s="83"/>
      <c r="HH89" s="83"/>
      <c r="HI89" s="83"/>
      <c r="HJ89" s="83"/>
      <c r="HK89" s="83"/>
      <c r="HL89" s="83"/>
      <c r="HM89" s="83"/>
      <c r="HN89" s="83"/>
      <c r="HO89" s="83"/>
      <c r="HP89" s="83"/>
      <c r="HQ89" s="83"/>
      <c r="HR89" s="83"/>
      <c r="HS89" s="83"/>
      <c r="HT89" s="83"/>
      <c r="HU89" s="83"/>
      <c r="HV89" s="83"/>
      <c r="HW89" s="83"/>
      <c r="HX89" s="83"/>
      <c r="HY89" s="83"/>
      <c r="HZ89" s="83"/>
      <c r="IA89" s="83"/>
      <c r="IB89" s="83"/>
      <c r="IC89" s="83"/>
      <c r="ID89" s="83"/>
      <c r="IE89" s="83"/>
      <c r="IF89" s="83"/>
      <c r="IG89" s="83"/>
      <c r="IH89" s="83"/>
      <c r="II89" s="83"/>
      <c r="IJ89" s="83"/>
      <c r="IK89" s="83"/>
      <c r="IL89" s="83"/>
      <c r="IM89" s="83"/>
      <c r="IN89" s="83"/>
      <c r="IO89" s="83"/>
      <c r="IP89" s="83"/>
      <c r="IQ89" s="83"/>
      <c r="IR89" s="83"/>
      <c r="IS89" s="83"/>
      <c r="IT89" s="83"/>
      <c r="IU89" s="83"/>
      <c r="IV89" s="83"/>
      <c r="IW89" s="83"/>
      <c r="IX89" s="83"/>
      <c r="IY89" s="83"/>
      <c r="IZ89" s="83"/>
      <c r="JA89" s="83"/>
      <c r="JB89" s="83"/>
      <c r="JC89" s="83"/>
      <c r="JD89" s="83"/>
      <c r="JE89" s="83"/>
    </row>
    <row r="90" spans="1:265" s="8" customFormat="1" ht="15" customHeight="1" x14ac:dyDescent="0.2">
      <c r="A90" s="173"/>
      <c r="B90" s="131" t="s">
        <v>455</v>
      </c>
      <c r="C90" s="217"/>
      <c r="D90" s="335" t="s">
        <v>816</v>
      </c>
      <c r="E90" s="117"/>
      <c r="F90" s="1044"/>
      <c r="G90" s="1045"/>
      <c r="H90" s="848" t="s">
        <v>861</v>
      </c>
      <c r="I90" s="843" t="s">
        <v>1547</v>
      </c>
      <c r="J90" s="844"/>
      <c r="K90" s="843" t="s">
        <v>1808</v>
      </c>
      <c r="L90" s="845" t="s">
        <v>97</v>
      </c>
      <c r="M90" s="845">
        <v>3</v>
      </c>
      <c r="N90" s="845" t="s">
        <v>101</v>
      </c>
      <c r="O90" s="845" t="s">
        <v>625</v>
      </c>
      <c r="P90" s="846">
        <v>3</v>
      </c>
      <c r="Q90" s="847"/>
      <c r="R90" s="780"/>
      <c r="S90" s="780"/>
      <c r="T90" s="780"/>
      <c r="U90" s="780"/>
      <c r="V90" s="599"/>
      <c r="W90" s="600"/>
      <c r="X90" s="219"/>
      <c r="Y90" s="219"/>
      <c r="Z90" s="112"/>
      <c r="AA90" s="83"/>
      <c r="AB90" s="83"/>
      <c r="AC90" s="83" t="str">
        <f t="shared" si="2"/>
        <v/>
      </c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</row>
    <row r="91" spans="1:265" s="8" customFormat="1" ht="15" customHeight="1" x14ac:dyDescent="0.2">
      <c r="A91" s="173"/>
      <c r="B91" s="131" t="s">
        <v>455</v>
      </c>
      <c r="C91" s="217"/>
      <c r="D91" s="335" t="s">
        <v>816</v>
      </c>
      <c r="E91" s="117"/>
      <c r="F91" s="1044"/>
      <c r="G91" s="1045"/>
      <c r="H91" s="848" t="s">
        <v>861</v>
      </c>
      <c r="I91" s="843" t="s">
        <v>1547</v>
      </c>
      <c r="J91" s="844"/>
      <c r="K91" s="843" t="s">
        <v>1271</v>
      </c>
      <c r="L91" s="845"/>
      <c r="M91" s="845"/>
      <c r="N91" s="845"/>
      <c r="O91" s="845"/>
      <c r="P91" s="846"/>
      <c r="Q91" s="847"/>
      <c r="R91" s="780"/>
      <c r="S91" s="780"/>
      <c r="T91" s="780"/>
      <c r="U91" s="780"/>
      <c r="V91" s="599"/>
      <c r="W91" s="600">
        <v>4</v>
      </c>
      <c r="X91" s="219"/>
      <c r="Y91" s="219"/>
      <c r="Z91" s="112"/>
      <c r="AA91" s="83"/>
      <c r="AB91" s="83"/>
      <c r="AC91" s="83" t="str">
        <f t="shared" si="2"/>
        <v/>
      </c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  <c r="EW91" s="83"/>
      <c r="EX91" s="83"/>
      <c r="EY91" s="83"/>
      <c r="EZ91" s="83"/>
      <c r="FA91" s="83"/>
      <c r="FB91" s="83"/>
      <c r="FC91" s="83"/>
      <c r="FD91" s="83"/>
      <c r="FE91" s="83"/>
      <c r="FF91" s="83"/>
      <c r="FG91" s="83"/>
      <c r="FH91" s="83"/>
      <c r="FI91" s="83"/>
      <c r="FJ91" s="83"/>
      <c r="FK91" s="83"/>
      <c r="FL91" s="83"/>
      <c r="FM91" s="83"/>
      <c r="FN91" s="83"/>
      <c r="FO91" s="83"/>
      <c r="FP91" s="83"/>
      <c r="FQ91" s="83"/>
      <c r="FR91" s="83"/>
      <c r="FS91" s="83"/>
      <c r="FT91" s="83"/>
      <c r="FU91" s="83"/>
      <c r="FV91" s="83"/>
      <c r="FW91" s="83"/>
      <c r="FX91" s="83"/>
      <c r="FY91" s="83"/>
      <c r="FZ91" s="83"/>
      <c r="GA91" s="83"/>
      <c r="GB91" s="83"/>
      <c r="GC91" s="83"/>
      <c r="GD91" s="83"/>
      <c r="GE91" s="83"/>
      <c r="GF91" s="83"/>
      <c r="GG91" s="83"/>
      <c r="GH91" s="83"/>
      <c r="GI91" s="83"/>
      <c r="GJ91" s="83"/>
      <c r="GK91" s="83"/>
      <c r="GL91" s="83"/>
      <c r="GM91" s="83"/>
      <c r="GN91" s="83"/>
      <c r="GO91" s="83"/>
      <c r="GP91" s="83"/>
      <c r="GQ91" s="83"/>
      <c r="GR91" s="83"/>
      <c r="GS91" s="83"/>
      <c r="GT91" s="83"/>
      <c r="GU91" s="83"/>
      <c r="GV91" s="83"/>
      <c r="GW91" s="83"/>
      <c r="GX91" s="83"/>
      <c r="GY91" s="83"/>
      <c r="GZ91" s="83"/>
      <c r="HA91" s="83"/>
      <c r="HB91" s="83"/>
      <c r="HC91" s="83"/>
      <c r="HD91" s="83"/>
      <c r="HE91" s="83"/>
      <c r="HF91" s="83"/>
      <c r="HG91" s="83"/>
      <c r="HH91" s="83"/>
      <c r="HI91" s="83"/>
      <c r="HJ91" s="83"/>
      <c r="HK91" s="83"/>
      <c r="HL91" s="83"/>
      <c r="HM91" s="83"/>
      <c r="HN91" s="83"/>
      <c r="HO91" s="83"/>
      <c r="HP91" s="83"/>
      <c r="HQ91" s="83"/>
      <c r="HR91" s="83"/>
      <c r="HS91" s="83"/>
      <c r="HT91" s="83"/>
      <c r="HU91" s="83"/>
      <c r="HV91" s="83"/>
      <c r="HW91" s="83"/>
      <c r="HX91" s="83"/>
      <c r="HY91" s="83"/>
      <c r="HZ91" s="83"/>
      <c r="IA91" s="83"/>
      <c r="IB91" s="83"/>
      <c r="IC91" s="83"/>
      <c r="ID91" s="83"/>
      <c r="IE91" s="83"/>
      <c r="IF91" s="83"/>
      <c r="IG91" s="83"/>
      <c r="IH91" s="83"/>
      <c r="II91" s="83"/>
      <c r="IJ91" s="83"/>
      <c r="IK91" s="83"/>
      <c r="IL91" s="83"/>
      <c r="IM91" s="83"/>
      <c r="IN91" s="83"/>
      <c r="IO91" s="83"/>
      <c r="IP91" s="83"/>
      <c r="IQ91" s="83"/>
      <c r="IR91" s="83"/>
      <c r="IS91" s="83"/>
      <c r="IT91" s="83"/>
      <c r="IU91" s="83"/>
      <c r="IV91" s="83"/>
      <c r="IW91" s="83"/>
      <c r="IX91" s="83"/>
      <c r="IY91" s="83"/>
      <c r="IZ91" s="83"/>
      <c r="JA91" s="83"/>
      <c r="JB91" s="83"/>
      <c r="JC91" s="83"/>
      <c r="JD91" s="83"/>
      <c r="JE91" s="83"/>
    </row>
    <row r="92" spans="1:265" s="8" customFormat="1" ht="15" customHeight="1" x14ac:dyDescent="0.2">
      <c r="A92" s="173"/>
      <c r="B92" s="131" t="s">
        <v>455</v>
      </c>
      <c r="C92" s="217"/>
      <c r="D92" s="329" t="s">
        <v>816</v>
      </c>
      <c r="E92" s="117"/>
      <c r="F92" s="1044"/>
      <c r="G92" s="1045"/>
      <c r="H92" s="848" t="s">
        <v>861</v>
      </c>
      <c r="I92" s="843" t="s">
        <v>1547</v>
      </c>
      <c r="J92" s="778"/>
      <c r="K92" s="777" t="s">
        <v>2007</v>
      </c>
      <c r="L92" s="777"/>
      <c r="M92" s="1129"/>
      <c r="N92" s="1129"/>
      <c r="O92" s="777"/>
      <c r="P92" s="779"/>
      <c r="Q92" s="780"/>
      <c r="R92" s="780"/>
      <c r="S92" s="780">
        <v>5</v>
      </c>
      <c r="T92" s="838"/>
      <c r="U92" s="838"/>
      <c r="V92" s="627"/>
      <c r="W92" s="628"/>
      <c r="X92" s="219"/>
      <c r="Y92" s="219"/>
      <c r="Z92" s="112"/>
      <c r="AA92" s="83"/>
      <c r="AB92" s="83"/>
      <c r="AC92" s="83" t="str">
        <f t="shared" si="2"/>
        <v/>
      </c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  <c r="EW92" s="83"/>
      <c r="EX92" s="83"/>
      <c r="EY92" s="83"/>
      <c r="EZ92" s="83"/>
      <c r="FA92" s="83"/>
      <c r="FB92" s="83"/>
      <c r="FC92" s="83"/>
      <c r="FD92" s="83"/>
      <c r="FE92" s="83"/>
      <c r="FF92" s="83"/>
      <c r="FG92" s="83"/>
      <c r="FH92" s="83"/>
      <c r="FI92" s="83"/>
      <c r="FJ92" s="83"/>
      <c r="FK92" s="83"/>
      <c r="FL92" s="83"/>
      <c r="FM92" s="83"/>
      <c r="FN92" s="83"/>
      <c r="FO92" s="83"/>
      <c r="FP92" s="83"/>
      <c r="FQ92" s="83"/>
      <c r="FR92" s="83"/>
      <c r="FS92" s="83"/>
      <c r="FT92" s="83"/>
      <c r="FU92" s="83"/>
      <c r="FV92" s="83"/>
      <c r="FW92" s="83"/>
      <c r="FX92" s="83"/>
      <c r="FY92" s="83"/>
      <c r="FZ92" s="83"/>
      <c r="GA92" s="83"/>
      <c r="GB92" s="83"/>
      <c r="GC92" s="83"/>
      <c r="GD92" s="83"/>
      <c r="GE92" s="83"/>
      <c r="GF92" s="83"/>
      <c r="GG92" s="83"/>
      <c r="GH92" s="83"/>
      <c r="GI92" s="83"/>
      <c r="GJ92" s="83"/>
      <c r="GK92" s="83"/>
      <c r="GL92" s="83"/>
      <c r="GM92" s="83"/>
      <c r="GN92" s="83"/>
      <c r="GO92" s="83"/>
      <c r="GP92" s="83"/>
      <c r="GQ92" s="83"/>
      <c r="GR92" s="83"/>
      <c r="GS92" s="83"/>
      <c r="GT92" s="83"/>
      <c r="GU92" s="83"/>
      <c r="GV92" s="83"/>
      <c r="GW92" s="83"/>
      <c r="GX92" s="83"/>
      <c r="GY92" s="83"/>
      <c r="GZ92" s="83"/>
      <c r="HA92" s="83"/>
      <c r="HB92" s="83"/>
      <c r="HC92" s="83"/>
      <c r="HD92" s="83"/>
      <c r="HE92" s="83"/>
      <c r="HF92" s="83"/>
      <c r="HG92" s="83"/>
      <c r="HH92" s="83"/>
      <c r="HI92" s="83"/>
      <c r="HJ92" s="83"/>
      <c r="HK92" s="83"/>
      <c r="HL92" s="83"/>
      <c r="HM92" s="83"/>
      <c r="HN92" s="83"/>
      <c r="HO92" s="83"/>
      <c r="HP92" s="83"/>
      <c r="HQ92" s="83"/>
      <c r="HR92" s="83"/>
      <c r="HS92" s="83"/>
      <c r="HT92" s="83"/>
      <c r="HU92" s="83"/>
      <c r="HV92" s="83"/>
      <c r="HW92" s="83"/>
      <c r="HX92" s="83"/>
      <c r="HY92" s="83"/>
      <c r="HZ92" s="83"/>
      <c r="IA92" s="83"/>
      <c r="IB92" s="83"/>
      <c r="IC92" s="83"/>
      <c r="ID92" s="83"/>
      <c r="IE92" s="83"/>
      <c r="IF92" s="83"/>
      <c r="IG92" s="83"/>
      <c r="IH92" s="83"/>
      <c r="II92" s="83"/>
      <c r="IJ92" s="83"/>
      <c r="IK92" s="83"/>
      <c r="IL92" s="83"/>
      <c r="IM92" s="83"/>
      <c r="IN92" s="83"/>
      <c r="IO92" s="83"/>
      <c r="IP92" s="83"/>
      <c r="IQ92" s="83"/>
      <c r="IR92" s="83"/>
      <c r="IS92" s="83"/>
      <c r="IT92" s="83"/>
      <c r="IU92" s="83"/>
      <c r="IV92" s="83"/>
      <c r="IW92" s="83"/>
      <c r="IX92" s="83"/>
      <c r="IY92" s="83"/>
      <c r="IZ92" s="83"/>
      <c r="JA92" s="83"/>
      <c r="JB92" s="83"/>
      <c r="JC92" s="83"/>
      <c r="JD92" s="83"/>
      <c r="JE92" s="83"/>
    </row>
    <row r="93" spans="1:265" s="8" customFormat="1" ht="15" customHeight="1" x14ac:dyDescent="0.2">
      <c r="A93" s="173"/>
      <c r="B93" s="131" t="s">
        <v>455</v>
      </c>
      <c r="C93" s="217"/>
      <c r="D93" s="329" t="s">
        <v>816</v>
      </c>
      <c r="E93" s="117"/>
      <c r="F93" s="1044"/>
      <c r="G93" s="1045"/>
      <c r="H93" s="839" t="s">
        <v>861</v>
      </c>
      <c r="I93" s="329" t="s">
        <v>1547</v>
      </c>
      <c r="J93" s="332"/>
      <c r="K93" s="777" t="s">
        <v>426</v>
      </c>
      <c r="L93" s="777"/>
      <c r="M93" s="1129"/>
      <c r="N93" s="1129"/>
      <c r="O93" s="777"/>
      <c r="P93" s="779"/>
      <c r="Q93" s="780"/>
      <c r="R93" s="780"/>
      <c r="S93" s="780">
        <v>3</v>
      </c>
      <c r="T93" s="838"/>
      <c r="U93" s="838"/>
      <c r="V93" s="627"/>
      <c r="W93" s="628"/>
      <c r="X93" s="219"/>
      <c r="Y93" s="219"/>
      <c r="Z93" s="112"/>
      <c r="AA93" s="83"/>
      <c r="AB93" s="83"/>
      <c r="AC93" s="83" t="str">
        <f t="shared" si="2"/>
        <v/>
      </c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3"/>
      <c r="GF93" s="83"/>
      <c r="GG93" s="83"/>
      <c r="GH93" s="83"/>
      <c r="GI93" s="83"/>
      <c r="GJ93" s="83"/>
      <c r="GK93" s="83"/>
      <c r="GL93" s="83"/>
      <c r="GM93" s="83"/>
      <c r="GN93" s="83"/>
      <c r="GO93" s="83"/>
      <c r="GP93" s="83"/>
      <c r="GQ93" s="83"/>
      <c r="GR93" s="83"/>
      <c r="GS93" s="83"/>
      <c r="GT93" s="83"/>
      <c r="GU93" s="83"/>
      <c r="GV93" s="83"/>
      <c r="GW93" s="83"/>
      <c r="GX93" s="83"/>
      <c r="GY93" s="83"/>
      <c r="GZ93" s="83"/>
      <c r="HA93" s="83"/>
      <c r="HB93" s="83"/>
      <c r="HC93" s="83"/>
      <c r="HD93" s="83"/>
      <c r="HE93" s="83"/>
      <c r="HF93" s="83"/>
      <c r="HG93" s="83"/>
      <c r="HH93" s="83"/>
      <c r="HI93" s="83"/>
      <c r="HJ93" s="83"/>
      <c r="HK93" s="83"/>
      <c r="HL93" s="83"/>
      <c r="HM93" s="83"/>
      <c r="HN93" s="83"/>
      <c r="HO93" s="83"/>
      <c r="HP93" s="83"/>
      <c r="HQ93" s="83"/>
      <c r="HR93" s="83"/>
      <c r="HS93" s="83"/>
      <c r="HT93" s="83"/>
      <c r="HU93" s="83"/>
      <c r="HV93" s="83"/>
      <c r="HW93" s="83"/>
      <c r="HX93" s="83"/>
      <c r="HY93" s="83"/>
      <c r="HZ93" s="83"/>
      <c r="IA93" s="83"/>
      <c r="IB93" s="83"/>
      <c r="IC93" s="83"/>
      <c r="ID93" s="83"/>
      <c r="IE93" s="83"/>
      <c r="IF93" s="83"/>
      <c r="IG93" s="83"/>
      <c r="IH93" s="83"/>
      <c r="II93" s="83"/>
      <c r="IJ93" s="83"/>
      <c r="IK93" s="83"/>
      <c r="IL93" s="83"/>
      <c r="IM93" s="83"/>
      <c r="IN93" s="83"/>
      <c r="IO93" s="83"/>
      <c r="IP93" s="83"/>
      <c r="IQ93" s="83"/>
      <c r="IR93" s="83"/>
      <c r="IS93" s="83"/>
      <c r="IT93" s="83"/>
      <c r="IU93" s="83"/>
      <c r="IV93" s="83"/>
      <c r="IW93" s="83"/>
      <c r="IX93" s="83"/>
      <c r="IY93" s="83"/>
      <c r="IZ93" s="83"/>
      <c r="JA93" s="83"/>
      <c r="JB93" s="83"/>
      <c r="JC93" s="83"/>
      <c r="JD93" s="83"/>
      <c r="JE93" s="83"/>
    </row>
    <row r="94" spans="1:265" s="8" customFormat="1" ht="15" customHeight="1" thickBot="1" x14ac:dyDescent="0.25">
      <c r="A94" s="176"/>
      <c r="B94" s="162" t="s">
        <v>455</v>
      </c>
      <c r="C94" s="251"/>
      <c r="D94" s="254" t="s">
        <v>816</v>
      </c>
      <c r="E94" s="234"/>
      <c r="F94" s="1053"/>
      <c r="G94" s="1054"/>
      <c r="H94" s="226" t="s">
        <v>861</v>
      </c>
      <c r="I94" s="232" t="s">
        <v>1547</v>
      </c>
      <c r="J94" s="232"/>
      <c r="K94" s="412" t="s">
        <v>2080</v>
      </c>
      <c r="L94" s="412"/>
      <c r="M94" s="1174"/>
      <c r="N94" s="1174"/>
      <c r="O94" s="412"/>
      <c r="P94" s="663"/>
      <c r="Q94" s="664"/>
      <c r="R94" s="664"/>
      <c r="S94" s="664"/>
      <c r="T94" s="664"/>
      <c r="U94" s="664">
        <v>10</v>
      </c>
      <c r="V94" s="664"/>
      <c r="W94" s="665"/>
      <c r="X94" s="424">
        <f>SUM(P86:W94)</f>
        <v>40</v>
      </c>
      <c r="Y94" s="249"/>
      <c r="Z94" s="112"/>
      <c r="AA94" s="83"/>
      <c r="AB94" s="83"/>
      <c r="AC94" s="83" t="str">
        <f t="shared" si="2"/>
        <v/>
      </c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  <c r="EW94" s="83"/>
      <c r="EX94" s="83"/>
      <c r="EY94" s="83"/>
      <c r="EZ94" s="83"/>
      <c r="FA94" s="83"/>
      <c r="FB94" s="83"/>
      <c r="FC94" s="83"/>
      <c r="FD94" s="83"/>
      <c r="FE94" s="83"/>
      <c r="FF94" s="83"/>
      <c r="FG94" s="83"/>
      <c r="FH94" s="83"/>
      <c r="FI94" s="83"/>
      <c r="FJ94" s="83"/>
      <c r="FK94" s="83"/>
      <c r="FL94" s="83"/>
      <c r="FM94" s="83"/>
      <c r="FN94" s="83"/>
      <c r="FO94" s="83"/>
      <c r="FP94" s="83"/>
      <c r="FQ94" s="83"/>
      <c r="FR94" s="83"/>
      <c r="FS94" s="83"/>
      <c r="FT94" s="83"/>
      <c r="FU94" s="83"/>
      <c r="FV94" s="83"/>
      <c r="FW94" s="83"/>
      <c r="FX94" s="83"/>
      <c r="FY94" s="83"/>
      <c r="FZ94" s="83"/>
      <c r="GA94" s="83"/>
      <c r="GB94" s="83"/>
      <c r="GC94" s="83"/>
      <c r="GD94" s="83"/>
      <c r="GE94" s="83"/>
      <c r="GF94" s="83"/>
      <c r="GG94" s="83"/>
      <c r="GH94" s="83"/>
      <c r="GI94" s="83"/>
      <c r="GJ94" s="83"/>
      <c r="GK94" s="83"/>
      <c r="GL94" s="83"/>
      <c r="GM94" s="83"/>
      <c r="GN94" s="83"/>
      <c r="GO94" s="83"/>
      <c r="GP94" s="83"/>
      <c r="GQ94" s="83"/>
      <c r="GR94" s="83"/>
      <c r="GS94" s="83"/>
      <c r="GT94" s="83"/>
      <c r="GU94" s="83"/>
      <c r="GV94" s="83"/>
      <c r="GW94" s="83"/>
      <c r="GX94" s="83"/>
      <c r="GY94" s="83"/>
      <c r="GZ94" s="83"/>
      <c r="HA94" s="83"/>
      <c r="HB94" s="83"/>
      <c r="HC94" s="83"/>
      <c r="HD94" s="83"/>
      <c r="HE94" s="83"/>
      <c r="HF94" s="83"/>
      <c r="HG94" s="83"/>
      <c r="HH94" s="83"/>
      <c r="HI94" s="83"/>
      <c r="HJ94" s="83"/>
      <c r="HK94" s="83"/>
      <c r="HL94" s="83"/>
      <c r="HM94" s="83"/>
      <c r="HN94" s="83"/>
      <c r="HO94" s="83"/>
      <c r="HP94" s="83"/>
      <c r="HQ94" s="83"/>
      <c r="HR94" s="83"/>
      <c r="HS94" s="83"/>
      <c r="HT94" s="83"/>
      <c r="HU94" s="83"/>
      <c r="HV94" s="83"/>
      <c r="HW94" s="83"/>
      <c r="HX94" s="83"/>
      <c r="HY94" s="83"/>
      <c r="HZ94" s="83"/>
      <c r="IA94" s="83"/>
      <c r="IB94" s="83"/>
      <c r="IC94" s="83"/>
      <c r="ID94" s="83"/>
      <c r="IE94" s="83"/>
      <c r="IF94" s="83"/>
      <c r="IG94" s="83"/>
      <c r="IH94" s="83"/>
      <c r="II94" s="83"/>
      <c r="IJ94" s="83"/>
      <c r="IK94" s="83"/>
      <c r="IL94" s="83"/>
      <c r="IM94" s="83"/>
      <c r="IN94" s="83"/>
      <c r="IO94" s="83"/>
      <c r="IP94" s="83"/>
      <c r="IQ94" s="83"/>
      <c r="IR94" s="83"/>
      <c r="IS94" s="83"/>
      <c r="IT94" s="83"/>
      <c r="IU94" s="83"/>
      <c r="IV94" s="83"/>
      <c r="IW94" s="83"/>
      <c r="IX94" s="83"/>
      <c r="IY94" s="83"/>
      <c r="IZ94" s="83"/>
      <c r="JA94" s="83"/>
      <c r="JB94" s="83"/>
      <c r="JC94" s="83"/>
      <c r="JD94" s="83"/>
      <c r="JE94" s="83"/>
    </row>
    <row r="95" spans="1:265" s="9" customFormat="1" ht="15" customHeight="1" x14ac:dyDescent="0.2">
      <c r="A95" s="573">
        <f>A86+1</f>
        <v>10</v>
      </c>
      <c r="B95" s="1088" t="s">
        <v>2252</v>
      </c>
      <c r="C95" s="206" t="s">
        <v>35</v>
      </c>
      <c r="D95" s="777" t="s">
        <v>2027</v>
      </c>
      <c r="E95" s="205" t="s">
        <v>88</v>
      </c>
      <c r="F95" s="1036" t="s">
        <v>1004</v>
      </c>
      <c r="G95" s="1037" t="s">
        <v>1817</v>
      </c>
      <c r="H95" s="778" t="s">
        <v>941</v>
      </c>
      <c r="I95" s="778" t="s">
        <v>1818</v>
      </c>
      <c r="J95" s="778"/>
      <c r="K95" s="777" t="s">
        <v>1819</v>
      </c>
      <c r="L95" s="777" t="s">
        <v>97</v>
      </c>
      <c r="M95" s="1129">
        <v>8</v>
      </c>
      <c r="N95" s="1129" t="s">
        <v>24</v>
      </c>
      <c r="O95" s="777" t="s">
        <v>440</v>
      </c>
      <c r="P95" s="779">
        <v>2</v>
      </c>
      <c r="Q95" s="780"/>
      <c r="R95" s="780"/>
      <c r="S95" s="780"/>
      <c r="T95" s="780"/>
      <c r="U95" s="780"/>
      <c r="V95" s="780"/>
      <c r="W95" s="781"/>
      <c r="X95" s="142"/>
      <c r="Y95" s="142"/>
      <c r="Z95" s="112" t="str">
        <f>C95</f>
        <v>TC</v>
      </c>
      <c r="AA95" s="83" t="s">
        <v>1474</v>
      </c>
      <c r="AB95" s="83" t="s">
        <v>1479</v>
      </c>
      <c r="AC95" s="83">
        <f t="shared" si="2"/>
        <v>21</v>
      </c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3"/>
      <c r="GF95" s="83"/>
      <c r="GG95" s="83"/>
      <c r="GH95" s="83"/>
      <c r="GI95" s="83"/>
      <c r="GJ95" s="83"/>
      <c r="GK95" s="83"/>
      <c r="GL95" s="83"/>
      <c r="GM95" s="83"/>
      <c r="GN95" s="83"/>
      <c r="GO95" s="83"/>
      <c r="GP95" s="83"/>
      <c r="GQ95" s="83"/>
      <c r="GR95" s="83"/>
      <c r="GS95" s="83"/>
      <c r="GT95" s="83"/>
      <c r="GU95" s="83"/>
      <c r="GV95" s="83"/>
      <c r="GW95" s="83"/>
      <c r="GX95" s="83"/>
      <c r="GY95" s="83"/>
      <c r="GZ95" s="83"/>
      <c r="HA95" s="83"/>
      <c r="HB95" s="83"/>
      <c r="HC95" s="83"/>
      <c r="HD95" s="83"/>
      <c r="HE95" s="83"/>
      <c r="HF95" s="83"/>
      <c r="HG95" s="83"/>
      <c r="HH95" s="83"/>
      <c r="HI95" s="83"/>
      <c r="HJ95" s="83"/>
      <c r="HK95" s="83"/>
      <c r="HL95" s="83"/>
      <c r="HM95" s="83"/>
      <c r="HN95" s="83"/>
      <c r="HO95" s="83"/>
      <c r="HP95" s="83"/>
      <c r="HQ95" s="83"/>
      <c r="HR95" s="83"/>
      <c r="HS95" s="83"/>
      <c r="HT95" s="83"/>
      <c r="HU95" s="83"/>
      <c r="HV95" s="83"/>
      <c r="HW95" s="83"/>
      <c r="HX95" s="83"/>
      <c r="HY95" s="83"/>
      <c r="HZ95" s="83"/>
      <c r="IA95" s="83"/>
      <c r="IB95" s="83"/>
      <c r="IC95" s="83"/>
      <c r="ID95" s="83"/>
      <c r="IE95" s="83"/>
      <c r="IF95" s="83"/>
      <c r="IG95" s="83"/>
      <c r="IH95" s="83"/>
      <c r="II95" s="83"/>
      <c r="IJ95" s="83"/>
      <c r="IK95" s="83"/>
      <c r="IL95" s="83"/>
      <c r="IM95" s="83"/>
      <c r="IN95" s="83"/>
      <c r="IO95" s="83"/>
      <c r="IP95" s="83"/>
      <c r="IQ95" s="83"/>
      <c r="IR95" s="83"/>
      <c r="IS95" s="83"/>
      <c r="IT95" s="83"/>
      <c r="IU95" s="83"/>
      <c r="IV95" s="83"/>
      <c r="IW95" s="83"/>
      <c r="IX95" s="83"/>
      <c r="IY95" s="83"/>
      <c r="IZ95" s="83"/>
      <c r="JA95" s="83"/>
      <c r="JB95" s="83"/>
      <c r="JC95" s="83"/>
      <c r="JD95" s="83"/>
      <c r="JE95" s="83"/>
    </row>
    <row r="96" spans="1:265" s="9" customFormat="1" ht="15" customHeight="1" x14ac:dyDescent="0.2">
      <c r="A96" s="557"/>
      <c r="B96" s="205" t="s">
        <v>2252</v>
      </c>
      <c r="C96" s="206"/>
      <c r="D96" s="386" t="s">
        <v>2027</v>
      </c>
      <c r="E96" s="205"/>
      <c r="F96" s="1036"/>
      <c r="G96" s="1037"/>
      <c r="H96" s="332" t="s">
        <v>941</v>
      </c>
      <c r="I96" s="332" t="s">
        <v>1818</v>
      </c>
      <c r="J96" s="332"/>
      <c r="K96" s="386" t="s">
        <v>1820</v>
      </c>
      <c r="L96" s="386" t="s">
        <v>97</v>
      </c>
      <c r="M96" s="765">
        <v>8</v>
      </c>
      <c r="N96" s="765" t="s">
        <v>24</v>
      </c>
      <c r="O96" s="386" t="s">
        <v>440</v>
      </c>
      <c r="P96" s="598">
        <v>2</v>
      </c>
      <c r="Q96" s="599"/>
      <c r="R96" s="599"/>
      <c r="S96" s="599"/>
      <c r="T96" s="599"/>
      <c r="U96" s="599"/>
      <c r="V96" s="599"/>
      <c r="W96" s="600"/>
      <c r="X96" s="142"/>
      <c r="Y96" s="142"/>
      <c r="Z96" s="112"/>
      <c r="AA96" s="83"/>
      <c r="AB96" s="83"/>
      <c r="AC96" s="83" t="str">
        <f t="shared" si="2"/>
        <v/>
      </c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  <c r="EW96" s="83"/>
      <c r="EX96" s="83"/>
      <c r="EY96" s="83"/>
      <c r="EZ96" s="83"/>
      <c r="FA96" s="83"/>
      <c r="FB96" s="83"/>
      <c r="FC96" s="83"/>
      <c r="FD96" s="83"/>
      <c r="FE96" s="83"/>
      <c r="FF96" s="83"/>
      <c r="FG96" s="83"/>
      <c r="FH96" s="83"/>
      <c r="FI96" s="83"/>
      <c r="FJ96" s="83"/>
      <c r="FK96" s="83"/>
      <c r="FL96" s="83"/>
      <c r="FM96" s="83"/>
      <c r="FN96" s="83"/>
      <c r="FO96" s="83"/>
      <c r="FP96" s="83"/>
      <c r="FQ96" s="83"/>
      <c r="FR96" s="83"/>
      <c r="FS96" s="83"/>
      <c r="FT96" s="83"/>
      <c r="FU96" s="83"/>
      <c r="FV96" s="83"/>
      <c r="FW96" s="83"/>
      <c r="FX96" s="83"/>
      <c r="FY96" s="83"/>
      <c r="FZ96" s="83"/>
      <c r="GA96" s="83"/>
      <c r="GB96" s="83"/>
      <c r="GC96" s="83"/>
      <c r="GD96" s="83"/>
      <c r="GE96" s="83"/>
      <c r="GF96" s="83"/>
      <c r="GG96" s="83"/>
      <c r="GH96" s="83"/>
      <c r="GI96" s="83"/>
      <c r="GJ96" s="83"/>
      <c r="GK96" s="83"/>
      <c r="GL96" s="83"/>
      <c r="GM96" s="83"/>
      <c r="GN96" s="83"/>
      <c r="GO96" s="83"/>
      <c r="GP96" s="83"/>
      <c r="GQ96" s="83"/>
      <c r="GR96" s="83"/>
      <c r="GS96" s="83"/>
      <c r="GT96" s="83"/>
      <c r="GU96" s="83"/>
      <c r="GV96" s="83"/>
      <c r="GW96" s="83"/>
      <c r="GX96" s="83"/>
      <c r="GY96" s="83"/>
      <c r="GZ96" s="83"/>
      <c r="HA96" s="83"/>
      <c r="HB96" s="83"/>
      <c r="HC96" s="83"/>
      <c r="HD96" s="83"/>
      <c r="HE96" s="83"/>
      <c r="HF96" s="83"/>
      <c r="HG96" s="83"/>
      <c r="HH96" s="83"/>
      <c r="HI96" s="83"/>
      <c r="HJ96" s="83"/>
      <c r="HK96" s="83"/>
      <c r="HL96" s="83"/>
      <c r="HM96" s="83"/>
      <c r="HN96" s="83"/>
      <c r="HO96" s="83"/>
      <c r="HP96" s="83"/>
      <c r="HQ96" s="83"/>
      <c r="HR96" s="83"/>
      <c r="HS96" s="83"/>
      <c r="HT96" s="83"/>
      <c r="HU96" s="83"/>
      <c r="HV96" s="83"/>
      <c r="HW96" s="83"/>
      <c r="HX96" s="83"/>
      <c r="HY96" s="83"/>
      <c r="HZ96" s="83"/>
      <c r="IA96" s="83"/>
      <c r="IB96" s="83"/>
      <c r="IC96" s="83"/>
      <c r="ID96" s="83"/>
      <c r="IE96" s="83"/>
      <c r="IF96" s="83"/>
      <c r="IG96" s="83"/>
      <c r="IH96" s="83"/>
      <c r="II96" s="83"/>
      <c r="IJ96" s="83"/>
      <c r="IK96" s="83"/>
      <c r="IL96" s="83"/>
      <c r="IM96" s="83"/>
      <c r="IN96" s="83"/>
      <c r="IO96" s="83"/>
      <c r="IP96" s="83"/>
      <c r="IQ96" s="83"/>
      <c r="IR96" s="83"/>
      <c r="IS96" s="83"/>
      <c r="IT96" s="83"/>
      <c r="IU96" s="83"/>
      <c r="IV96" s="83"/>
      <c r="IW96" s="83"/>
      <c r="IX96" s="83"/>
      <c r="IY96" s="83"/>
      <c r="IZ96" s="83"/>
      <c r="JA96" s="83"/>
      <c r="JB96" s="83"/>
      <c r="JC96" s="83"/>
      <c r="JD96" s="83"/>
      <c r="JE96" s="83"/>
    </row>
    <row r="97" spans="1:265" s="9" customFormat="1" ht="15" customHeight="1" x14ac:dyDescent="0.2">
      <c r="A97" s="557"/>
      <c r="B97" s="205" t="s">
        <v>2252</v>
      </c>
      <c r="C97" s="206"/>
      <c r="D97" s="386" t="s">
        <v>2027</v>
      </c>
      <c r="E97" s="205"/>
      <c r="F97" s="1036"/>
      <c r="G97" s="1037"/>
      <c r="H97" s="332" t="s">
        <v>941</v>
      </c>
      <c r="I97" s="332" t="s">
        <v>1818</v>
      </c>
      <c r="J97" s="332"/>
      <c r="K97" s="386" t="s">
        <v>1821</v>
      </c>
      <c r="L97" s="386" t="s">
        <v>1822</v>
      </c>
      <c r="M97" s="765">
        <v>2</v>
      </c>
      <c r="N97" s="765" t="s">
        <v>24</v>
      </c>
      <c r="O97" s="386" t="s">
        <v>1823</v>
      </c>
      <c r="P97" s="598">
        <v>3</v>
      </c>
      <c r="Q97" s="599"/>
      <c r="R97" s="599"/>
      <c r="S97" s="599"/>
      <c r="T97" s="599"/>
      <c r="U97" s="599"/>
      <c r="V97" s="599"/>
      <c r="W97" s="600"/>
      <c r="X97" s="142"/>
      <c r="Y97" s="142"/>
      <c r="Z97" s="112"/>
      <c r="AA97" s="83"/>
      <c r="AB97" s="83"/>
      <c r="AC97" s="83" t="str">
        <f t="shared" si="2"/>
        <v/>
      </c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  <c r="EW97" s="83"/>
      <c r="EX97" s="83"/>
      <c r="EY97" s="83"/>
      <c r="EZ97" s="83"/>
      <c r="FA97" s="83"/>
      <c r="FB97" s="83"/>
      <c r="FC97" s="83"/>
      <c r="FD97" s="83"/>
      <c r="FE97" s="83"/>
      <c r="FF97" s="83"/>
      <c r="FG97" s="83"/>
      <c r="FH97" s="83"/>
      <c r="FI97" s="83"/>
      <c r="FJ97" s="83"/>
      <c r="FK97" s="83"/>
      <c r="FL97" s="83"/>
      <c r="FM97" s="83"/>
      <c r="FN97" s="83"/>
      <c r="FO97" s="83"/>
      <c r="FP97" s="83"/>
      <c r="FQ97" s="83"/>
      <c r="FR97" s="83"/>
      <c r="FS97" s="83"/>
      <c r="FT97" s="83"/>
      <c r="FU97" s="83"/>
      <c r="FV97" s="83"/>
      <c r="FW97" s="83"/>
      <c r="FX97" s="83"/>
      <c r="FY97" s="83"/>
      <c r="FZ97" s="83"/>
      <c r="GA97" s="83"/>
      <c r="GB97" s="83"/>
      <c r="GC97" s="83"/>
      <c r="GD97" s="83"/>
      <c r="GE97" s="83"/>
      <c r="GF97" s="83"/>
      <c r="GG97" s="83"/>
      <c r="GH97" s="83"/>
      <c r="GI97" s="83"/>
      <c r="GJ97" s="83"/>
      <c r="GK97" s="83"/>
      <c r="GL97" s="83"/>
      <c r="GM97" s="83"/>
      <c r="GN97" s="83"/>
      <c r="GO97" s="83"/>
      <c r="GP97" s="83"/>
      <c r="GQ97" s="83"/>
      <c r="GR97" s="83"/>
      <c r="GS97" s="83"/>
      <c r="GT97" s="83"/>
      <c r="GU97" s="83"/>
      <c r="GV97" s="83"/>
      <c r="GW97" s="83"/>
      <c r="GX97" s="83"/>
      <c r="GY97" s="83"/>
      <c r="GZ97" s="83"/>
      <c r="HA97" s="83"/>
      <c r="HB97" s="83"/>
      <c r="HC97" s="83"/>
      <c r="HD97" s="83"/>
      <c r="HE97" s="83"/>
      <c r="HF97" s="83"/>
      <c r="HG97" s="83"/>
      <c r="HH97" s="83"/>
      <c r="HI97" s="83"/>
      <c r="HJ97" s="83"/>
      <c r="HK97" s="83"/>
      <c r="HL97" s="83"/>
      <c r="HM97" s="83"/>
      <c r="HN97" s="83"/>
      <c r="HO97" s="83"/>
      <c r="HP97" s="83"/>
      <c r="HQ97" s="83"/>
      <c r="HR97" s="83"/>
      <c r="HS97" s="83"/>
      <c r="HT97" s="83"/>
      <c r="HU97" s="83"/>
      <c r="HV97" s="83"/>
      <c r="HW97" s="83"/>
      <c r="HX97" s="83"/>
      <c r="HY97" s="83"/>
      <c r="HZ97" s="83"/>
      <c r="IA97" s="83"/>
      <c r="IB97" s="83"/>
      <c r="IC97" s="83"/>
      <c r="ID97" s="83"/>
      <c r="IE97" s="83"/>
      <c r="IF97" s="83"/>
      <c r="IG97" s="83"/>
      <c r="IH97" s="83"/>
      <c r="II97" s="83"/>
      <c r="IJ97" s="83"/>
      <c r="IK97" s="83"/>
      <c r="IL97" s="83"/>
      <c r="IM97" s="83"/>
      <c r="IN97" s="83"/>
      <c r="IO97" s="83"/>
      <c r="IP97" s="83"/>
      <c r="IQ97" s="83"/>
      <c r="IR97" s="83"/>
      <c r="IS97" s="83"/>
      <c r="IT97" s="83"/>
      <c r="IU97" s="83"/>
      <c r="IV97" s="83"/>
      <c r="IW97" s="83"/>
      <c r="IX97" s="83"/>
      <c r="IY97" s="83"/>
      <c r="IZ97" s="83"/>
      <c r="JA97" s="83"/>
      <c r="JB97" s="83"/>
      <c r="JC97" s="83"/>
      <c r="JD97" s="83"/>
      <c r="JE97" s="83"/>
    </row>
    <row r="98" spans="1:265" s="9" customFormat="1" ht="15" customHeight="1" x14ac:dyDescent="0.2">
      <c r="A98" s="557"/>
      <c r="B98" s="205" t="s">
        <v>2252</v>
      </c>
      <c r="C98" s="206"/>
      <c r="D98" s="386" t="s">
        <v>2027</v>
      </c>
      <c r="E98" s="205"/>
      <c r="F98" s="1036"/>
      <c r="G98" s="1037"/>
      <c r="H98" s="332" t="s">
        <v>941</v>
      </c>
      <c r="I98" s="332" t="s">
        <v>1818</v>
      </c>
      <c r="J98" s="332"/>
      <c r="K98" s="386" t="s">
        <v>1821</v>
      </c>
      <c r="L98" s="386" t="s">
        <v>1822</v>
      </c>
      <c r="M98" s="765">
        <v>2</v>
      </c>
      <c r="N98" s="765" t="s">
        <v>101</v>
      </c>
      <c r="O98" s="386" t="s">
        <v>1823</v>
      </c>
      <c r="P98" s="598">
        <v>3</v>
      </c>
      <c r="Q98" s="599"/>
      <c r="R98" s="599"/>
      <c r="S98" s="599"/>
      <c r="T98" s="599"/>
      <c r="U98" s="599"/>
      <c r="V98" s="599"/>
      <c r="W98" s="600"/>
      <c r="X98" s="142"/>
      <c r="Y98" s="142"/>
      <c r="Z98" s="112"/>
      <c r="AA98" s="83"/>
      <c r="AB98" s="83"/>
      <c r="AC98" s="83" t="str">
        <f t="shared" si="2"/>
        <v/>
      </c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3"/>
      <c r="GF98" s="83"/>
      <c r="GG98" s="83"/>
      <c r="GH98" s="83"/>
      <c r="GI98" s="83"/>
      <c r="GJ98" s="83"/>
      <c r="GK98" s="83"/>
      <c r="GL98" s="83"/>
      <c r="GM98" s="83"/>
      <c r="GN98" s="83"/>
      <c r="GO98" s="83"/>
      <c r="GP98" s="83"/>
      <c r="GQ98" s="83"/>
      <c r="GR98" s="83"/>
      <c r="GS98" s="83"/>
      <c r="GT98" s="83"/>
      <c r="GU98" s="83"/>
      <c r="GV98" s="83"/>
      <c r="GW98" s="83"/>
      <c r="GX98" s="83"/>
      <c r="GY98" s="83"/>
      <c r="GZ98" s="83"/>
      <c r="HA98" s="83"/>
      <c r="HB98" s="83"/>
      <c r="HC98" s="83"/>
      <c r="HD98" s="83"/>
      <c r="HE98" s="83"/>
      <c r="HF98" s="83"/>
      <c r="HG98" s="83"/>
      <c r="HH98" s="83"/>
      <c r="HI98" s="83"/>
      <c r="HJ98" s="83"/>
      <c r="HK98" s="83"/>
      <c r="HL98" s="83"/>
      <c r="HM98" s="83"/>
      <c r="HN98" s="83"/>
      <c r="HO98" s="83"/>
      <c r="HP98" s="83"/>
      <c r="HQ98" s="83"/>
      <c r="HR98" s="83"/>
      <c r="HS98" s="83"/>
      <c r="HT98" s="83"/>
      <c r="HU98" s="83"/>
      <c r="HV98" s="83"/>
      <c r="HW98" s="83"/>
      <c r="HX98" s="83"/>
      <c r="HY98" s="83"/>
      <c r="HZ98" s="83"/>
      <c r="IA98" s="83"/>
      <c r="IB98" s="83"/>
      <c r="IC98" s="83"/>
      <c r="ID98" s="83"/>
      <c r="IE98" s="83"/>
      <c r="IF98" s="83"/>
      <c r="IG98" s="83"/>
      <c r="IH98" s="83"/>
      <c r="II98" s="83"/>
      <c r="IJ98" s="83"/>
      <c r="IK98" s="83"/>
      <c r="IL98" s="83"/>
      <c r="IM98" s="83"/>
      <c r="IN98" s="83"/>
      <c r="IO98" s="83"/>
      <c r="IP98" s="83"/>
      <c r="IQ98" s="83"/>
      <c r="IR98" s="83"/>
      <c r="IS98" s="83"/>
      <c r="IT98" s="83"/>
      <c r="IU98" s="83"/>
      <c r="IV98" s="83"/>
      <c r="IW98" s="83"/>
      <c r="IX98" s="83"/>
      <c r="IY98" s="83"/>
      <c r="IZ98" s="83"/>
      <c r="JA98" s="83"/>
      <c r="JB98" s="83"/>
      <c r="JC98" s="83"/>
      <c r="JD98" s="83"/>
      <c r="JE98" s="83"/>
    </row>
    <row r="99" spans="1:265" s="9" customFormat="1" ht="15" customHeight="1" x14ac:dyDescent="0.2">
      <c r="A99" s="573"/>
      <c r="B99" s="205" t="s">
        <v>2252</v>
      </c>
      <c r="C99" s="206"/>
      <c r="D99" s="389" t="s">
        <v>2027</v>
      </c>
      <c r="E99" s="205"/>
      <c r="F99" s="1036"/>
      <c r="G99" s="1037"/>
      <c r="H99" s="334" t="s">
        <v>941</v>
      </c>
      <c r="I99" s="334" t="s">
        <v>1818</v>
      </c>
      <c r="J99" s="334"/>
      <c r="K99" s="389" t="s">
        <v>1821</v>
      </c>
      <c r="L99" s="389" t="s">
        <v>1822</v>
      </c>
      <c r="M99" s="1171">
        <v>2</v>
      </c>
      <c r="N99" s="1171" t="s">
        <v>511</v>
      </c>
      <c r="O99" s="389" t="s">
        <v>1823</v>
      </c>
      <c r="P99" s="604">
        <v>3</v>
      </c>
      <c r="Q99" s="605"/>
      <c r="R99" s="605"/>
      <c r="S99" s="605"/>
      <c r="T99" s="605"/>
      <c r="U99" s="605"/>
      <c r="V99" s="605"/>
      <c r="W99" s="606"/>
      <c r="X99" s="142"/>
      <c r="Y99" s="142"/>
      <c r="Z99" s="112"/>
      <c r="AA99" s="83"/>
      <c r="AB99" s="83"/>
      <c r="AC99" s="83" t="str">
        <f t="shared" si="2"/>
        <v/>
      </c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3"/>
      <c r="FJ99" s="83"/>
      <c r="FK99" s="83"/>
      <c r="FL99" s="83"/>
      <c r="FM99" s="83"/>
      <c r="FN99" s="83"/>
      <c r="FO99" s="83"/>
      <c r="FP99" s="83"/>
      <c r="FQ99" s="83"/>
      <c r="FR99" s="83"/>
      <c r="FS99" s="83"/>
      <c r="FT99" s="83"/>
      <c r="FU99" s="83"/>
      <c r="FV99" s="83"/>
      <c r="FW99" s="83"/>
      <c r="FX99" s="83"/>
      <c r="FY99" s="83"/>
      <c r="FZ99" s="83"/>
      <c r="GA99" s="83"/>
      <c r="GB99" s="83"/>
      <c r="GC99" s="83"/>
      <c r="GD99" s="83"/>
      <c r="GE99" s="83"/>
      <c r="GF99" s="83"/>
      <c r="GG99" s="83"/>
      <c r="GH99" s="83"/>
      <c r="GI99" s="83"/>
      <c r="GJ99" s="83"/>
      <c r="GK99" s="83"/>
      <c r="GL99" s="83"/>
      <c r="GM99" s="83"/>
      <c r="GN99" s="83"/>
      <c r="GO99" s="83"/>
      <c r="GP99" s="83"/>
      <c r="GQ99" s="83"/>
      <c r="GR99" s="83"/>
      <c r="GS99" s="83"/>
      <c r="GT99" s="83"/>
      <c r="GU99" s="83"/>
      <c r="GV99" s="83"/>
      <c r="GW99" s="83"/>
      <c r="GX99" s="83"/>
      <c r="GY99" s="83"/>
      <c r="GZ99" s="83"/>
      <c r="HA99" s="83"/>
      <c r="HB99" s="83"/>
      <c r="HC99" s="83"/>
      <c r="HD99" s="83"/>
      <c r="HE99" s="83"/>
      <c r="HF99" s="83"/>
      <c r="HG99" s="83"/>
      <c r="HH99" s="83"/>
      <c r="HI99" s="83"/>
      <c r="HJ99" s="83"/>
      <c r="HK99" s="83"/>
      <c r="HL99" s="83"/>
      <c r="HM99" s="83"/>
      <c r="HN99" s="83"/>
      <c r="HO99" s="83"/>
      <c r="HP99" s="83"/>
      <c r="HQ99" s="83"/>
      <c r="HR99" s="83"/>
      <c r="HS99" s="83"/>
      <c r="HT99" s="83"/>
      <c r="HU99" s="83"/>
      <c r="HV99" s="83"/>
      <c r="HW99" s="83"/>
      <c r="HX99" s="83"/>
      <c r="HY99" s="83"/>
      <c r="HZ99" s="83"/>
      <c r="IA99" s="83"/>
      <c r="IB99" s="83"/>
      <c r="IC99" s="83"/>
      <c r="ID99" s="83"/>
      <c r="IE99" s="83"/>
      <c r="IF99" s="83"/>
      <c r="IG99" s="83"/>
      <c r="IH99" s="83"/>
      <c r="II99" s="83"/>
      <c r="IJ99" s="83"/>
      <c r="IK99" s="83"/>
      <c r="IL99" s="83"/>
      <c r="IM99" s="83"/>
      <c r="IN99" s="83"/>
      <c r="IO99" s="83"/>
      <c r="IP99" s="83"/>
      <c r="IQ99" s="83"/>
      <c r="IR99" s="83"/>
      <c r="IS99" s="83"/>
      <c r="IT99" s="83"/>
      <c r="IU99" s="83"/>
      <c r="IV99" s="83"/>
      <c r="IW99" s="83"/>
      <c r="IX99" s="83"/>
      <c r="IY99" s="83"/>
      <c r="IZ99" s="83"/>
      <c r="JA99" s="83"/>
      <c r="JB99" s="83"/>
      <c r="JC99" s="83"/>
      <c r="JD99" s="83"/>
      <c r="JE99" s="83"/>
    </row>
    <row r="100" spans="1:265" s="9" customFormat="1" ht="15" customHeight="1" x14ac:dyDescent="0.2">
      <c r="A100" s="573"/>
      <c r="B100" s="205" t="s">
        <v>2252</v>
      </c>
      <c r="C100" s="206"/>
      <c r="D100" s="386" t="s">
        <v>2027</v>
      </c>
      <c r="E100" s="205"/>
      <c r="F100" s="1036"/>
      <c r="G100" s="1037"/>
      <c r="H100" s="332" t="s">
        <v>941</v>
      </c>
      <c r="I100" s="332" t="s">
        <v>1818</v>
      </c>
      <c r="J100" s="332" t="s">
        <v>1811</v>
      </c>
      <c r="K100" s="386" t="s">
        <v>1903</v>
      </c>
      <c r="L100" s="386" t="s">
        <v>1822</v>
      </c>
      <c r="M100" s="765">
        <v>4</v>
      </c>
      <c r="N100" s="765" t="s">
        <v>24</v>
      </c>
      <c r="O100" s="386" t="s">
        <v>440</v>
      </c>
      <c r="P100" s="598">
        <v>2</v>
      </c>
      <c r="Q100" s="599"/>
      <c r="R100" s="599"/>
      <c r="S100" s="599"/>
      <c r="T100" s="599"/>
      <c r="U100" s="599"/>
      <c r="V100" s="599"/>
      <c r="W100" s="600"/>
      <c r="X100" s="142"/>
      <c r="Y100" s="142"/>
      <c r="Z100" s="112"/>
      <c r="AA100" s="83"/>
      <c r="AB100" s="83"/>
      <c r="AC100" s="83" t="str">
        <f t="shared" si="2"/>
        <v/>
      </c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  <c r="DC100" s="83"/>
      <c r="DD100" s="83"/>
      <c r="DE100" s="83"/>
      <c r="DF100" s="83"/>
      <c r="DG100" s="83"/>
      <c r="DH100" s="83"/>
      <c r="DI100" s="83"/>
      <c r="DJ100" s="83"/>
      <c r="DK100" s="83"/>
      <c r="DL100" s="83"/>
      <c r="DM100" s="83"/>
      <c r="DN100" s="83"/>
      <c r="DO100" s="83"/>
      <c r="DP100" s="83"/>
      <c r="DQ100" s="83"/>
      <c r="DR100" s="83"/>
      <c r="DS100" s="83"/>
      <c r="DT100" s="83"/>
      <c r="DU100" s="83"/>
      <c r="DV100" s="83"/>
      <c r="DW100" s="83"/>
      <c r="DX100" s="83"/>
      <c r="DY100" s="83"/>
      <c r="DZ100" s="83"/>
      <c r="EA100" s="83"/>
      <c r="EB100" s="83"/>
      <c r="EC100" s="83"/>
      <c r="ED100" s="83"/>
      <c r="EE100" s="83"/>
      <c r="EF100" s="83"/>
      <c r="EG100" s="83"/>
      <c r="EH100" s="83"/>
      <c r="EI100" s="83"/>
      <c r="EJ100" s="83"/>
      <c r="EK100" s="83"/>
      <c r="EL100" s="83"/>
      <c r="EM100" s="83"/>
      <c r="EN100" s="83"/>
      <c r="EO100" s="83"/>
      <c r="EP100" s="83"/>
      <c r="EQ100" s="83"/>
      <c r="ER100" s="83"/>
      <c r="ES100" s="83"/>
      <c r="ET100" s="83"/>
      <c r="EU100" s="83"/>
      <c r="EV100" s="83"/>
      <c r="EW100" s="83"/>
      <c r="EX100" s="83"/>
      <c r="EY100" s="83"/>
      <c r="EZ100" s="83"/>
      <c r="FA100" s="83"/>
      <c r="FB100" s="83"/>
      <c r="FC100" s="83"/>
      <c r="FD100" s="83"/>
      <c r="FE100" s="83"/>
      <c r="FF100" s="83"/>
      <c r="FG100" s="83"/>
      <c r="FH100" s="83"/>
      <c r="FI100" s="83"/>
      <c r="FJ100" s="83"/>
      <c r="FK100" s="83"/>
      <c r="FL100" s="83"/>
      <c r="FM100" s="83"/>
      <c r="FN100" s="83"/>
      <c r="FO100" s="83"/>
      <c r="FP100" s="83"/>
      <c r="FQ100" s="83"/>
      <c r="FR100" s="83"/>
      <c r="FS100" s="83"/>
      <c r="FT100" s="83"/>
      <c r="FU100" s="83"/>
      <c r="FV100" s="83"/>
      <c r="FW100" s="83"/>
      <c r="FX100" s="83"/>
      <c r="FY100" s="83"/>
      <c r="FZ100" s="83"/>
      <c r="GA100" s="83"/>
      <c r="GB100" s="83"/>
      <c r="GC100" s="83"/>
      <c r="GD100" s="83"/>
      <c r="GE100" s="83"/>
      <c r="GF100" s="83"/>
      <c r="GG100" s="83"/>
      <c r="GH100" s="83"/>
      <c r="GI100" s="83"/>
      <c r="GJ100" s="83"/>
      <c r="GK100" s="83"/>
      <c r="GL100" s="83"/>
      <c r="GM100" s="83"/>
      <c r="GN100" s="83"/>
      <c r="GO100" s="83"/>
      <c r="GP100" s="83"/>
      <c r="GQ100" s="83"/>
      <c r="GR100" s="83"/>
      <c r="GS100" s="83"/>
      <c r="GT100" s="83"/>
      <c r="GU100" s="83"/>
      <c r="GV100" s="83"/>
      <c r="GW100" s="83"/>
      <c r="GX100" s="83"/>
      <c r="GY100" s="83"/>
      <c r="GZ100" s="83"/>
      <c r="HA100" s="83"/>
      <c r="HB100" s="83"/>
      <c r="HC100" s="83"/>
      <c r="HD100" s="83"/>
      <c r="HE100" s="83"/>
      <c r="HF100" s="83"/>
      <c r="HG100" s="83"/>
      <c r="HH100" s="83"/>
      <c r="HI100" s="83"/>
      <c r="HJ100" s="83"/>
      <c r="HK100" s="83"/>
      <c r="HL100" s="83"/>
      <c r="HM100" s="83"/>
      <c r="HN100" s="83"/>
      <c r="HO100" s="83"/>
      <c r="HP100" s="83"/>
      <c r="HQ100" s="83"/>
      <c r="HR100" s="83"/>
      <c r="HS100" s="83"/>
      <c r="HT100" s="83"/>
      <c r="HU100" s="83"/>
      <c r="HV100" s="83"/>
      <c r="HW100" s="83"/>
      <c r="HX100" s="83"/>
      <c r="HY100" s="83"/>
      <c r="HZ100" s="83"/>
      <c r="IA100" s="83"/>
      <c r="IB100" s="83"/>
      <c r="IC100" s="83"/>
      <c r="ID100" s="83"/>
      <c r="IE100" s="83"/>
      <c r="IF100" s="83"/>
      <c r="IG100" s="83"/>
      <c r="IH100" s="83"/>
      <c r="II100" s="83"/>
      <c r="IJ100" s="83"/>
      <c r="IK100" s="83"/>
      <c r="IL100" s="83"/>
      <c r="IM100" s="83"/>
      <c r="IN100" s="83"/>
      <c r="IO100" s="83"/>
      <c r="IP100" s="83"/>
      <c r="IQ100" s="83"/>
      <c r="IR100" s="83"/>
      <c r="IS100" s="83"/>
      <c r="IT100" s="83"/>
      <c r="IU100" s="83"/>
      <c r="IV100" s="83"/>
      <c r="IW100" s="83"/>
      <c r="IX100" s="83"/>
      <c r="IY100" s="83"/>
      <c r="IZ100" s="83"/>
      <c r="JA100" s="83"/>
      <c r="JB100" s="83"/>
      <c r="JC100" s="83"/>
      <c r="JD100" s="83"/>
      <c r="JE100" s="83"/>
    </row>
    <row r="101" spans="1:265" s="9" customFormat="1" ht="15" customHeight="1" x14ac:dyDescent="0.2">
      <c r="A101" s="557"/>
      <c r="B101" s="205" t="s">
        <v>2252</v>
      </c>
      <c r="C101" s="206"/>
      <c r="D101" s="389" t="s">
        <v>2027</v>
      </c>
      <c r="E101" s="205"/>
      <c r="F101" s="1036"/>
      <c r="G101" s="1037"/>
      <c r="H101" s="334" t="s">
        <v>941</v>
      </c>
      <c r="I101" s="334" t="s">
        <v>1818</v>
      </c>
      <c r="J101" s="334" t="s">
        <v>1811</v>
      </c>
      <c r="K101" s="389" t="s">
        <v>1903</v>
      </c>
      <c r="L101" s="389" t="s">
        <v>1822</v>
      </c>
      <c r="M101" s="1171">
        <v>4</v>
      </c>
      <c r="N101" s="1171" t="s">
        <v>101</v>
      </c>
      <c r="O101" s="389" t="s">
        <v>440</v>
      </c>
      <c r="P101" s="604">
        <v>2</v>
      </c>
      <c r="Q101" s="605"/>
      <c r="R101" s="605"/>
      <c r="S101" s="605"/>
      <c r="T101" s="605"/>
      <c r="U101" s="605"/>
      <c r="V101" s="605"/>
      <c r="W101" s="606"/>
      <c r="X101" s="142"/>
      <c r="Y101" s="142"/>
      <c r="Z101" s="112"/>
      <c r="AA101" s="83"/>
      <c r="AB101" s="83"/>
      <c r="AC101" s="83" t="str">
        <f t="shared" si="2"/>
        <v/>
      </c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3"/>
      <c r="FJ101" s="83"/>
      <c r="FK101" s="83"/>
      <c r="FL101" s="83"/>
      <c r="FM101" s="83"/>
      <c r="FN101" s="83"/>
      <c r="FO101" s="83"/>
      <c r="FP101" s="83"/>
      <c r="FQ101" s="83"/>
      <c r="FR101" s="83"/>
      <c r="FS101" s="83"/>
      <c r="FT101" s="83"/>
      <c r="FU101" s="83"/>
      <c r="FV101" s="83"/>
      <c r="FW101" s="83"/>
      <c r="FX101" s="83"/>
      <c r="FY101" s="83"/>
      <c r="FZ101" s="83"/>
      <c r="GA101" s="83"/>
      <c r="GB101" s="83"/>
      <c r="GC101" s="83"/>
      <c r="GD101" s="83"/>
      <c r="GE101" s="83"/>
      <c r="GF101" s="83"/>
      <c r="GG101" s="83"/>
      <c r="GH101" s="83"/>
      <c r="GI101" s="83"/>
      <c r="GJ101" s="83"/>
      <c r="GK101" s="83"/>
      <c r="GL101" s="83"/>
      <c r="GM101" s="83"/>
      <c r="GN101" s="83"/>
      <c r="GO101" s="83"/>
      <c r="GP101" s="83"/>
      <c r="GQ101" s="83"/>
      <c r="GR101" s="83"/>
      <c r="GS101" s="83"/>
      <c r="GT101" s="83"/>
      <c r="GU101" s="83"/>
      <c r="GV101" s="83"/>
      <c r="GW101" s="83"/>
      <c r="GX101" s="83"/>
      <c r="GY101" s="83"/>
      <c r="GZ101" s="83"/>
      <c r="HA101" s="83"/>
      <c r="HB101" s="83"/>
      <c r="HC101" s="83"/>
      <c r="HD101" s="83"/>
      <c r="HE101" s="83"/>
      <c r="HF101" s="83"/>
      <c r="HG101" s="83"/>
      <c r="HH101" s="83"/>
      <c r="HI101" s="83"/>
      <c r="HJ101" s="83"/>
      <c r="HK101" s="83"/>
      <c r="HL101" s="83"/>
      <c r="HM101" s="83"/>
      <c r="HN101" s="83"/>
      <c r="HO101" s="83"/>
      <c r="HP101" s="83"/>
      <c r="HQ101" s="83"/>
      <c r="HR101" s="83"/>
      <c r="HS101" s="83"/>
      <c r="HT101" s="83"/>
      <c r="HU101" s="83"/>
      <c r="HV101" s="83"/>
      <c r="HW101" s="83"/>
      <c r="HX101" s="83"/>
      <c r="HY101" s="83"/>
      <c r="HZ101" s="83"/>
      <c r="IA101" s="83"/>
      <c r="IB101" s="83"/>
      <c r="IC101" s="83"/>
      <c r="ID101" s="83"/>
      <c r="IE101" s="83"/>
      <c r="IF101" s="83"/>
      <c r="IG101" s="83"/>
      <c r="IH101" s="83"/>
      <c r="II101" s="83"/>
      <c r="IJ101" s="83"/>
      <c r="IK101" s="83"/>
      <c r="IL101" s="83"/>
      <c r="IM101" s="83"/>
      <c r="IN101" s="83"/>
      <c r="IO101" s="83"/>
      <c r="IP101" s="83"/>
      <c r="IQ101" s="83"/>
      <c r="IR101" s="83"/>
      <c r="IS101" s="83"/>
      <c r="IT101" s="83"/>
      <c r="IU101" s="83"/>
      <c r="IV101" s="83"/>
      <c r="IW101" s="83"/>
      <c r="IX101" s="83"/>
      <c r="IY101" s="83"/>
      <c r="IZ101" s="83"/>
      <c r="JA101" s="83"/>
      <c r="JB101" s="83"/>
      <c r="JC101" s="83"/>
      <c r="JD101" s="83"/>
      <c r="JE101" s="83"/>
    </row>
    <row r="102" spans="1:265" s="9" customFormat="1" ht="15" customHeight="1" x14ac:dyDescent="0.2">
      <c r="A102" s="557"/>
      <c r="B102" s="205" t="s">
        <v>2252</v>
      </c>
      <c r="C102" s="206"/>
      <c r="D102" s="386" t="s">
        <v>2027</v>
      </c>
      <c r="E102" s="205"/>
      <c r="F102" s="1036"/>
      <c r="G102" s="1037"/>
      <c r="H102" s="332" t="s">
        <v>941</v>
      </c>
      <c r="I102" s="332" t="s">
        <v>1818</v>
      </c>
      <c r="J102" s="332" t="s">
        <v>1811</v>
      </c>
      <c r="K102" s="386" t="s">
        <v>1910</v>
      </c>
      <c r="L102" s="386" t="s">
        <v>97</v>
      </c>
      <c r="M102" s="765">
        <v>7</v>
      </c>
      <c r="N102" s="765" t="s">
        <v>24</v>
      </c>
      <c r="O102" s="386" t="s">
        <v>440</v>
      </c>
      <c r="P102" s="598">
        <v>2</v>
      </c>
      <c r="Q102" s="599"/>
      <c r="R102" s="599"/>
      <c r="S102" s="599"/>
      <c r="T102" s="599"/>
      <c r="U102" s="599"/>
      <c r="V102" s="599"/>
      <c r="W102" s="600"/>
      <c r="X102" s="142"/>
      <c r="Y102" s="142"/>
      <c r="Z102" s="112"/>
      <c r="AA102" s="83"/>
      <c r="AB102" s="83"/>
      <c r="AC102" s="83" t="str">
        <f t="shared" ref="AC102:AC133" si="3">IF(C102&lt;&gt;"",SUMIF(D$6:D$1540,D102,P$6:Q$1540),"")</f>
        <v/>
      </c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3"/>
      <c r="GF102" s="83"/>
      <c r="GG102" s="83"/>
      <c r="GH102" s="83"/>
      <c r="GI102" s="83"/>
      <c r="GJ102" s="83"/>
      <c r="GK102" s="83"/>
      <c r="GL102" s="83"/>
      <c r="GM102" s="83"/>
      <c r="GN102" s="83"/>
      <c r="GO102" s="83"/>
      <c r="GP102" s="83"/>
      <c r="GQ102" s="83"/>
      <c r="GR102" s="83"/>
      <c r="GS102" s="83"/>
      <c r="GT102" s="83"/>
      <c r="GU102" s="83"/>
      <c r="GV102" s="83"/>
      <c r="GW102" s="83"/>
      <c r="GX102" s="83"/>
      <c r="GY102" s="83"/>
      <c r="GZ102" s="83"/>
      <c r="HA102" s="83"/>
      <c r="HB102" s="83"/>
      <c r="HC102" s="83"/>
      <c r="HD102" s="83"/>
      <c r="HE102" s="83"/>
      <c r="HF102" s="83"/>
      <c r="HG102" s="83"/>
      <c r="HH102" s="83"/>
      <c r="HI102" s="83"/>
      <c r="HJ102" s="83"/>
      <c r="HK102" s="83"/>
      <c r="HL102" s="83"/>
      <c r="HM102" s="83"/>
      <c r="HN102" s="83"/>
      <c r="HO102" s="83"/>
      <c r="HP102" s="83"/>
      <c r="HQ102" s="83"/>
      <c r="HR102" s="83"/>
      <c r="HS102" s="83"/>
      <c r="HT102" s="83"/>
      <c r="HU102" s="83"/>
      <c r="HV102" s="83"/>
      <c r="HW102" s="83"/>
      <c r="HX102" s="83"/>
      <c r="HY102" s="83"/>
      <c r="HZ102" s="83"/>
      <c r="IA102" s="83"/>
      <c r="IB102" s="83"/>
      <c r="IC102" s="83"/>
      <c r="ID102" s="83"/>
      <c r="IE102" s="83"/>
      <c r="IF102" s="83"/>
      <c r="IG102" s="83"/>
      <c r="IH102" s="83"/>
      <c r="II102" s="83"/>
      <c r="IJ102" s="83"/>
      <c r="IK102" s="83"/>
      <c r="IL102" s="83"/>
      <c r="IM102" s="83"/>
      <c r="IN102" s="83"/>
      <c r="IO102" s="83"/>
      <c r="IP102" s="83"/>
      <c r="IQ102" s="83"/>
      <c r="IR102" s="83"/>
      <c r="IS102" s="83"/>
      <c r="IT102" s="83"/>
      <c r="IU102" s="83"/>
      <c r="IV102" s="83"/>
      <c r="IW102" s="83"/>
      <c r="IX102" s="83"/>
      <c r="IY102" s="83"/>
      <c r="IZ102" s="83"/>
      <c r="JA102" s="83"/>
      <c r="JB102" s="83"/>
      <c r="JC102" s="83"/>
      <c r="JD102" s="83"/>
      <c r="JE102" s="83"/>
    </row>
    <row r="103" spans="1:265" s="9" customFormat="1" ht="15" customHeight="1" x14ac:dyDescent="0.2">
      <c r="A103" s="557"/>
      <c r="B103" s="205" t="s">
        <v>2252</v>
      </c>
      <c r="C103" s="206"/>
      <c r="D103" s="386" t="s">
        <v>2027</v>
      </c>
      <c r="E103" s="205"/>
      <c r="F103" s="1036"/>
      <c r="G103" s="1037"/>
      <c r="H103" s="332" t="s">
        <v>941</v>
      </c>
      <c r="I103" s="332" t="s">
        <v>1818</v>
      </c>
      <c r="J103" s="332"/>
      <c r="K103" s="386" t="s">
        <v>1910</v>
      </c>
      <c r="L103" s="386" t="s">
        <v>97</v>
      </c>
      <c r="M103" s="765">
        <v>7</v>
      </c>
      <c r="N103" s="765" t="s">
        <v>101</v>
      </c>
      <c r="O103" s="386" t="s">
        <v>440</v>
      </c>
      <c r="P103" s="598">
        <v>2</v>
      </c>
      <c r="Q103" s="599"/>
      <c r="R103" s="599"/>
      <c r="S103" s="599"/>
      <c r="T103" s="599"/>
      <c r="U103" s="599"/>
      <c r="V103" s="599"/>
      <c r="W103" s="600"/>
      <c r="X103" s="142"/>
      <c r="Y103" s="142"/>
      <c r="Z103" s="112"/>
      <c r="AA103" s="83"/>
      <c r="AB103" s="83"/>
      <c r="AC103" s="83" t="str">
        <f t="shared" si="3"/>
        <v/>
      </c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3"/>
      <c r="DV103" s="83"/>
      <c r="DW103" s="83"/>
      <c r="DX103" s="83"/>
      <c r="DY103" s="83"/>
      <c r="DZ103" s="83"/>
      <c r="EA103" s="83"/>
      <c r="EB103" s="83"/>
      <c r="EC103" s="83"/>
      <c r="ED103" s="83"/>
      <c r="EE103" s="83"/>
      <c r="EF103" s="83"/>
      <c r="EG103" s="83"/>
      <c r="EH103" s="83"/>
      <c r="EI103" s="83"/>
      <c r="EJ103" s="83"/>
      <c r="EK103" s="83"/>
      <c r="EL103" s="83"/>
      <c r="EM103" s="83"/>
      <c r="EN103" s="83"/>
      <c r="EO103" s="83"/>
      <c r="EP103" s="83"/>
      <c r="EQ103" s="83"/>
      <c r="ER103" s="83"/>
      <c r="ES103" s="83"/>
      <c r="ET103" s="83"/>
      <c r="EU103" s="83"/>
      <c r="EV103" s="83"/>
      <c r="EW103" s="83"/>
      <c r="EX103" s="83"/>
      <c r="EY103" s="83"/>
      <c r="EZ103" s="83"/>
      <c r="FA103" s="83"/>
      <c r="FB103" s="83"/>
      <c r="FC103" s="83"/>
      <c r="FD103" s="83"/>
      <c r="FE103" s="83"/>
      <c r="FF103" s="83"/>
      <c r="FG103" s="83"/>
      <c r="FH103" s="83"/>
      <c r="FI103" s="83"/>
      <c r="FJ103" s="83"/>
      <c r="FK103" s="83"/>
      <c r="FL103" s="83"/>
      <c r="FM103" s="83"/>
      <c r="FN103" s="83"/>
      <c r="FO103" s="83"/>
      <c r="FP103" s="83"/>
      <c r="FQ103" s="83"/>
      <c r="FR103" s="83"/>
      <c r="FS103" s="83"/>
      <c r="FT103" s="83"/>
      <c r="FU103" s="83"/>
      <c r="FV103" s="83"/>
      <c r="FW103" s="83"/>
      <c r="FX103" s="83"/>
      <c r="FY103" s="83"/>
      <c r="FZ103" s="83"/>
      <c r="GA103" s="83"/>
      <c r="GB103" s="83"/>
      <c r="GC103" s="83"/>
      <c r="GD103" s="83"/>
      <c r="GE103" s="83"/>
      <c r="GF103" s="83"/>
      <c r="GG103" s="83"/>
      <c r="GH103" s="83"/>
      <c r="GI103" s="83"/>
      <c r="GJ103" s="83"/>
      <c r="GK103" s="83"/>
      <c r="GL103" s="83"/>
      <c r="GM103" s="83"/>
      <c r="GN103" s="83"/>
      <c r="GO103" s="83"/>
      <c r="GP103" s="83"/>
      <c r="GQ103" s="83"/>
      <c r="GR103" s="83"/>
      <c r="GS103" s="83"/>
      <c r="GT103" s="83"/>
      <c r="GU103" s="83"/>
      <c r="GV103" s="83"/>
      <c r="GW103" s="83"/>
      <c r="GX103" s="83"/>
      <c r="GY103" s="83"/>
      <c r="GZ103" s="83"/>
      <c r="HA103" s="83"/>
      <c r="HB103" s="83"/>
      <c r="HC103" s="83"/>
      <c r="HD103" s="83"/>
      <c r="HE103" s="83"/>
      <c r="HF103" s="83"/>
      <c r="HG103" s="83"/>
      <c r="HH103" s="83"/>
      <c r="HI103" s="83"/>
      <c r="HJ103" s="83"/>
      <c r="HK103" s="83"/>
      <c r="HL103" s="83"/>
      <c r="HM103" s="83"/>
      <c r="HN103" s="83"/>
      <c r="HO103" s="83"/>
      <c r="HP103" s="83"/>
      <c r="HQ103" s="83"/>
      <c r="HR103" s="83"/>
      <c r="HS103" s="83"/>
      <c r="HT103" s="83"/>
      <c r="HU103" s="83"/>
      <c r="HV103" s="83"/>
      <c r="HW103" s="83"/>
      <c r="HX103" s="83"/>
      <c r="HY103" s="83"/>
      <c r="HZ103" s="83"/>
      <c r="IA103" s="83"/>
      <c r="IB103" s="83"/>
      <c r="IC103" s="83"/>
      <c r="ID103" s="83"/>
      <c r="IE103" s="83"/>
      <c r="IF103" s="83"/>
      <c r="IG103" s="83"/>
      <c r="IH103" s="83"/>
      <c r="II103" s="83"/>
      <c r="IJ103" s="83"/>
      <c r="IK103" s="83"/>
      <c r="IL103" s="83"/>
      <c r="IM103" s="83"/>
      <c r="IN103" s="83"/>
      <c r="IO103" s="83"/>
      <c r="IP103" s="83"/>
      <c r="IQ103" s="83"/>
      <c r="IR103" s="83"/>
      <c r="IS103" s="83"/>
      <c r="IT103" s="83"/>
      <c r="IU103" s="83"/>
      <c r="IV103" s="83"/>
      <c r="IW103" s="83"/>
      <c r="IX103" s="83"/>
      <c r="IY103" s="83"/>
      <c r="IZ103" s="83"/>
      <c r="JA103" s="83"/>
      <c r="JB103" s="83"/>
      <c r="JC103" s="83"/>
      <c r="JD103" s="83"/>
      <c r="JE103" s="83"/>
    </row>
    <row r="104" spans="1:265" s="9" customFormat="1" ht="15" customHeight="1" x14ac:dyDescent="0.2">
      <c r="A104" s="557"/>
      <c r="B104" s="205" t="s">
        <v>2252</v>
      </c>
      <c r="C104" s="206"/>
      <c r="D104" s="386" t="s">
        <v>2027</v>
      </c>
      <c r="E104" s="205"/>
      <c r="F104" s="1036"/>
      <c r="G104" s="1037"/>
      <c r="H104" s="332" t="s">
        <v>941</v>
      </c>
      <c r="I104" s="332" t="s">
        <v>1818</v>
      </c>
      <c r="J104" s="332"/>
      <c r="K104" s="386" t="s">
        <v>126</v>
      </c>
      <c r="L104" s="386"/>
      <c r="M104" s="765"/>
      <c r="N104" s="765"/>
      <c r="O104" s="386"/>
      <c r="P104" s="598"/>
      <c r="Q104" s="599"/>
      <c r="R104" s="599"/>
      <c r="S104" s="900">
        <v>5</v>
      </c>
      <c r="T104" s="599"/>
      <c r="U104" s="599"/>
      <c r="V104" s="599"/>
      <c r="W104" s="600"/>
      <c r="X104" s="142"/>
      <c r="Y104" s="142"/>
      <c r="Z104" s="112"/>
      <c r="AA104" s="83"/>
      <c r="AB104" s="83"/>
      <c r="AC104" s="83" t="str">
        <f t="shared" si="3"/>
        <v/>
      </c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  <c r="DC104" s="83"/>
      <c r="DD104" s="83"/>
      <c r="DE104" s="83"/>
      <c r="DF104" s="83"/>
      <c r="DG104" s="83"/>
      <c r="DH104" s="83"/>
      <c r="DI104" s="83"/>
      <c r="DJ104" s="83"/>
      <c r="DK104" s="83"/>
      <c r="DL104" s="83"/>
      <c r="DM104" s="83"/>
      <c r="DN104" s="83"/>
      <c r="DO104" s="83"/>
      <c r="DP104" s="83"/>
      <c r="DQ104" s="83"/>
      <c r="DR104" s="83"/>
      <c r="DS104" s="83"/>
      <c r="DT104" s="83"/>
      <c r="DU104" s="83"/>
      <c r="DV104" s="83"/>
      <c r="DW104" s="83"/>
      <c r="DX104" s="83"/>
      <c r="DY104" s="83"/>
      <c r="DZ104" s="83"/>
      <c r="EA104" s="83"/>
      <c r="EB104" s="83"/>
      <c r="EC104" s="83"/>
      <c r="ED104" s="83"/>
      <c r="EE104" s="83"/>
      <c r="EF104" s="83"/>
      <c r="EG104" s="83"/>
      <c r="EH104" s="83"/>
      <c r="EI104" s="83"/>
      <c r="EJ104" s="83"/>
      <c r="EK104" s="83"/>
      <c r="EL104" s="83"/>
      <c r="EM104" s="83"/>
      <c r="EN104" s="83"/>
      <c r="EO104" s="83"/>
      <c r="EP104" s="83"/>
      <c r="EQ104" s="83"/>
      <c r="ER104" s="83"/>
      <c r="ES104" s="83"/>
      <c r="ET104" s="83"/>
      <c r="EU104" s="83"/>
      <c r="EV104" s="83"/>
      <c r="EW104" s="83"/>
      <c r="EX104" s="83"/>
      <c r="EY104" s="83"/>
      <c r="EZ104" s="83"/>
      <c r="FA104" s="83"/>
      <c r="FB104" s="83"/>
      <c r="FC104" s="83"/>
      <c r="FD104" s="83"/>
      <c r="FE104" s="83"/>
      <c r="FF104" s="83"/>
      <c r="FG104" s="83"/>
      <c r="FH104" s="83"/>
      <c r="FI104" s="83"/>
      <c r="FJ104" s="83"/>
      <c r="FK104" s="83"/>
      <c r="FL104" s="83"/>
      <c r="FM104" s="83"/>
      <c r="FN104" s="83"/>
      <c r="FO104" s="83"/>
      <c r="FP104" s="83"/>
      <c r="FQ104" s="83"/>
      <c r="FR104" s="83"/>
      <c r="FS104" s="83"/>
      <c r="FT104" s="83"/>
      <c r="FU104" s="83"/>
      <c r="FV104" s="83"/>
      <c r="FW104" s="83"/>
      <c r="FX104" s="83"/>
      <c r="FY104" s="83"/>
      <c r="FZ104" s="83"/>
      <c r="GA104" s="83"/>
      <c r="GB104" s="83"/>
      <c r="GC104" s="83"/>
      <c r="GD104" s="83"/>
      <c r="GE104" s="83"/>
      <c r="GF104" s="83"/>
      <c r="GG104" s="83"/>
      <c r="GH104" s="83"/>
      <c r="GI104" s="83"/>
      <c r="GJ104" s="83"/>
      <c r="GK104" s="83"/>
      <c r="GL104" s="83"/>
      <c r="GM104" s="83"/>
      <c r="GN104" s="83"/>
      <c r="GO104" s="83"/>
      <c r="GP104" s="83"/>
      <c r="GQ104" s="83"/>
      <c r="GR104" s="83"/>
      <c r="GS104" s="83"/>
      <c r="GT104" s="83"/>
      <c r="GU104" s="83"/>
      <c r="GV104" s="83"/>
      <c r="GW104" s="83"/>
      <c r="GX104" s="83"/>
      <c r="GY104" s="83"/>
      <c r="GZ104" s="83"/>
      <c r="HA104" s="83"/>
      <c r="HB104" s="83"/>
      <c r="HC104" s="83"/>
      <c r="HD104" s="83"/>
      <c r="HE104" s="83"/>
      <c r="HF104" s="83"/>
      <c r="HG104" s="83"/>
      <c r="HH104" s="83"/>
      <c r="HI104" s="83"/>
      <c r="HJ104" s="83"/>
      <c r="HK104" s="83"/>
      <c r="HL104" s="83"/>
      <c r="HM104" s="83"/>
      <c r="HN104" s="83"/>
      <c r="HO104" s="83"/>
      <c r="HP104" s="83"/>
      <c r="HQ104" s="83"/>
      <c r="HR104" s="83"/>
      <c r="HS104" s="83"/>
      <c r="HT104" s="83"/>
      <c r="HU104" s="83"/>
      <c r="HV104" s="83"/>
      <c r="HW104" s="83"/>
      <c r="HX104" s="83"/>
      <c r="HY104" s="83"/>
      <c r="HZ104" s="83"/>
      <c r="IA104" s="83"/>
      <c r="IB104" s="83"/>
      <c r="IC104" s="83"/>
      <c r="ID104" s="83"/>
      <c r="IE104" s="83"/>
      <c r="IF104" s="83"/>
      <c r="IG104" s="83"/>
      <c r="IH104" s="83"/>
      <c r="II104" s="83"/>
      <c r="IJ104" s="83"/>
      <c r="IK104" s="83"/>
      <c r="IL104" s="83"/>
      <c r="IM104" s="83"/>
      <c r="IN104" s="83"/>
      <c r="IO104" s="83"/>
      <c r="IP104" s="83"/>
      <c r="IQ104" s="83"/>
      <c r="IR104" s="83"/>
      <c r="IS104" s="83"/>
      <c r="IT104" s="83"/>
      <c r="IU104" s="83"/>
      <c r="IV104" s="83"/>
      <c r="IW104" s="83"/>
      <c r="IX104" s="83"/>
      <c r="IY104" s="83"/>
      <c r="IZ104" s="83"/>
      <c r="JA104" s="83"/>
      <c r="JB104" s="83"/>
      <c r="JC104" s="83"/>
      <c r="JD104" s="83"/>
      <c r="JE104" s="83"/>
    </row>
    <row r="105" spans="1:265" s="9" customFormat="1" ht="15" customHeight="1" x14ac:dyDescent="0.2">
      <c r="A105" s="557"/>
      <c r="B105" s="205" t="s">
        <v>2252</v>
      </c>
      <c r="C105" s="206"/>
      <c r="D105" s="389" t="s">
        <v>2027</v>
      </c>
      <c r="E105" s="205"/>
      <c r="F105" s="1036"/>
      <c r="G105" s="1037"/>
      <c r="H105" s="334" t="s">
        <v>941</v>
      </c>
      <c r="I105" s="334" t="s">
        <v>1818</v>
      </c>
      <c r="J105" s="334"/>
      <c r="K105" s="389" t="s">
        <v>426</v>
      </c>
      <c r="L105" s="389"/>
      <c r="M105" s="1171"/>
      <c r="N105" s="1171"/>
      <c r="O105" s="389"/>
      <c r="P105" s="604"/>
      <c r="Q105" s="605"/>
      <c r="R105" s="605"/>
      <c r="S105" s="901">
        <v>3</v>
      </c>
      <c r="T105" s="605"/>
      <c r="U105" s="605"/>
      <c r="V105" s="605"/>
      <c r="W105" s="606"/>
      <c r="X105" s="142"/>
      <c r="Y105" s="142"/>
      <c r="Z105" s="112"/>
      <c r="AA105" s="83"/>
      <c r="AB105" s="83"/>
      <c r="AC105" s="83" t="str">
        <f t="shared" si="3"/>
        <v/>
      </c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3"/>
      <c r="FJ105" s="83"/>
      <c r="FK105" s="83"/>
      <c r="FL105" s="83"/>
      <c r="FM105" s="83"/>
      <c r="FN105" s="83"/>
      <c r="FO105" s="83"/>
      <c r="FP105" s="83"/>
      <c r="FQ105" s="83"/>
      <c r="FR105" s="83"/>
      <c r="FS105" s="83"/>
      <c r="FT105" s="83"/>
      <c r="FU105" s="83"/>
      <c r="FV105" s="83"/>
      <c r="FW105" s="83"/>
      <c r="FX105" s="83"/>
      <c r="FY105" s="83"/>
      <c r="FZ105" s="83"/>
      <c r="GA105" s="83"/>
      <c r="GB105" s="83"/>
      <c r="GC105" s="83"/>
      <c r="GD105" s="83"/>
      <c r="GE105" s="83"/>
      <c r="GF105" s="83"/>
      <c r="GG105" s="83"/>
      <c r="GH105" s="83"/>
      <c r="GI105" s="83"/>
      <c r="GJ105" s="83"/>
      <c r="GK105" s="83"/>
      <c r="GL105" s="83"/>
      <c r="GM105" s="83"/>
      <c r="GN105" s="83"/>
      <c r="GO105" s="83"/>
      <c r="GP105" s="83"/>
      <c r="GQ105" s="83"/>
      <c r="GR105" s="83"/>
      <c r="GS105" s="83"/>
      <c r="GT105" s="83"/>
      <c r="GU105" s="83"/>
      <c r="GV105" s="83"/>
      <c r="GW105" s="83"/>
      <c r="GX105" s="83"/>
      <c r="GY105" s="83"/>
      <c r="GZ105" s="83"/>
      <c r="HA105" s="83"/>
      <c r="HB105" s="83"/>
      <c r="HC105" s="83"/>
      <c r="HD105" s="83"/>
      <c r="HE105" s="83"/>
      <c r="HF105" s="83"/>
      <c r="HG105" s="83"/>
      <c r="HH105" s="83"/>
      <c r="HI105" s="83"/>
      <c r="HJ105" s="83"/>
      <c r="HK105" s="83"/>
      <c r="HL105" s="83"/>
      <c r="HM105" s="83"/>
      <c r="HN105" s="83"/>
      <c r="HO105" s="83"/>
      <c r="HP105" s="83"/>
      <c r="HQ105" s="83"/>
      <c r="HR105" s="83"/>
      <c r="HS105" s="83"/>
      <c r="HT105" s="83"/>
      <c r="HU105" s="83"/>
      <c r="HV105" s="83"/>
      <c r="HW105" s="83"/>
      <c r="HX105" s="83"/>
      <c r="HY105" s="83"/>
      <c r="HZ105" s="83"/>
      <c r="IA105" s="83"/>
      <c r="IB105" s="83"/>
      <c r="IC105" s="83"/>
      <c r="ID105" s="83"/>
      <c r="IE105" s="83"/>
      <c r="IF105" s="83"/>
      <c r="IG105" s="83"/>
      <c r="IH105" s="83"/>
      <c r="II105" s="83"/>
      <c r="IJ105" s="83"/>
      <c r="IK105" s="83"/>
      <c r="IL105" s="83"/>
      <c r="IM105" s="83"/>
      <c r="IN105" s="83"/>
      <c r="IO105" s="83"/>
      <c r="IP105" s="83"/>
      <c r="IQ105" s="83"/>
      <c r="IR105" s="83"/>
      <c r="IS105" s="83"/>
      <c r="IT105" s="83"/>
      <c r="IU105" s="83"/>
      <c r="IV105" s="83"/>
      <c r="IW105" s="83"/>
      <c r="IX105" s="83"/>
      <c r="IY105" s="83"/>
      <c r="IZ105" s="83"/>
      <c r="JA105" s="83"/>
      <c r="JB105" s="83"/>
      <c r="JC105" s="83"/>
      <c r="JD105" s="83"/>
      <c r="JE105" s="83"/>
    </row>
    <row r="106" spans="1:265" s="9" customFormat="1" ht="15" customHeight="1" x14ac:dyDescent="0.2">
      <c r="A106" s="557"/>
      <c r="B106" s="205" t="s">
        <v>2252</v>
      </c>
      <c r="C106" s="206"/>
      <c r="D106" s="386" t="s">
        <v>2027</v>
      </c>
      <c r="E106" s="205"/>
      <c r="F106" s="1036"/>
      <c r="G106" s="1037"/>
      <c r="H106" s="332" t="s">
        <v>941</v>
      </c>
      <c r="I106" s="332" t="s">
        <v>1818</v>
      </c>
      <c r="J106" s="332"/>
      <c r="K106" s="386" t="s">
        <v>1815</v>
      </c>
      <c r="L106" s="386"/>
      <c r="M106" s="765"/>
      <c r="N106" s="765"/>
      <c r="O106" s="386"/>
      <c r="P106" s="598"/>
      <c r="Q106" s="599"/>
      <c r="R106" s="599"/>
      <c r="S106" s="599"/>
      <c r="T106" s="599"/>
      <c r="U106" s="599"/>
      <c r="V106" s="599"/>
      <c r="W106" s="600">
        <v>4</v>
      </c>
      <c r="X106" s="142"/>
      <c r="Y106" s="142"/>
      <c r="Z106" s="112"/>
      <c r="AA106" s="83"/>
      <c r="AB106" s="83"/>
      <c r="AC106" s="83" t="str">
        <f t="shared" si="3"/>
        <v/>
      </c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  <c r="EW106" s="83"/>
      <c r="EX106" s="83"/>
      <c r="EY106" s="83"/>
      <c r="EZ106" s="83"/>
      <c r="FA106" s="83"/>
      <c r="FB106" s="83"/>
      <c r="FC106" s="83"/>
      <c r="FD106" s="83"/>
      <c r="FE106" s="83"/>
      <c r="FF106" s="83"/>
      <c r="FG106" s="83"/>
      <c r="FH106" s="83"/>
      <c r="FI106" s="83"/>
      <c r="FJ106" s="83"/>
      <c r="FK106" s="83"/>
      <c r="FL106" s="83"/>
      <c r="FM106" s="83"/>
      <c r="FN106" s="83"/>
      <c r="FO106" s="83"/>
      <c r="FP106" s="83"/>
      <c r="FQ106" s="83"/>
      <c r="FR106" s="83"/>
      <c r="FS106" s="83"/>
      <c r="FT106" s="83"/>
      <c r="FU106" s="83"/>
      <c r="FV106" s="83"/>
      <c r="FW106" s="83"/>
      <c r="FX106" s="83"/>
      <c r="FY106" s="83"/>
      <c r="FZ106" s="83"/>
      <c r="GA106" s="83"/>
      <c r="GB106" s="83"/>
      <c r="GC106" s="83"/>
      <c r="GD106" s="83"/>
      <c r="GE106" s="83"/>
      <c r="GF106" s="83"/>
      <c r="GG106" s="83"/>
      <c r="GH106" s="83"/>
      <c r="GI106" s="83"/>
      <c r="GJ106" s="83"/>
      <c r="GK106" s="83"/>
      <c r="GL106" s="83"/>
      <c r="GM106" s="83"/>
      <c r="GN106" s="83"/>
      <c r="GO106" s="83"/>
      <c r="GP106" s="83"/>
      <c r="GQ106" s="83"/>
      <c r="GR106" s="83"/>
      <c r="GS106" s="83"/>
      <c r="GT106" s="83"/>
      <c r="GU106" s="83"/>
      <c r="GV106" s="83"/>
      <c r="GW106" s="83"/>
      <c r="GX106" s="83"/>
      <c r="GY106" s="83"/>
      <c r="GZ106" s="83"/>
      <c r="HA106" s="83"/>
      <c r="HB106" s="83"/>
      <c r="HC106" s="83"/>
      <c r="HD106" s="83"/>
      <c r="HE106" s="83"/>
      <c r="HF106" s="83"/>
      <c r="HG106" s="83"/>
      <c r="HH106" s="83"/>
      <c r="HI106" s="83"/>
      <c r="HJ106" s="83"/>
      <c r="HK106" s="83"/>
      <c r="HL106" s="83"/>
      <c r="HM106" s="83"/>
      <c r="HN106" s="83"/>
      <c r="HO106" s="83"/>
      <c r="HP106" s="83"/>
      <c r="HQ106" s="83"/>
      <c r="HR106" s="83"/>
      <c r="HS106" s="83"/>
      <c r="HT106" s="83"/>
      <c r="HU106" s="83"/>
      <c r="HV106" s="83"/>
      <c r="HW106" s="83"/>
      <c r="HX106" s="83"/>
      <c r="HY106" s="83"/>
      <c r="HZ106" s="83"/>
      <c r="IA106" s="83"/>
      <c r="IB106" s="83"/>
      <c r="IC106" s="83"/>
      <c r="ID106" s="83"/>
      <c r="IE106" s="83"/>
      <c r="IF106" s="83"/>
      <c r="IG106" s="83"/>
      <c r="IH106" s="83"/>
      <c r="II106" s="83"/>
      <c r="IJ106" s="83"/>
      <c r="IK106" s="83"/>
      <c r="IL106" s="83"/>
      <c r="IM106" s="83"/>
      <c r="IN106" s="83"/>
      <c r="IO106" s="83"/>
      <c r="IP106" s="83"/>
      <c r="IQ106" s="83"/>
      <c r="IR106" s="83"/>
      <c r="IS106" s="83"/>
      <c r="IT106" s="83"/>
      <c r="IU106" s="83"/>
      <c r="IV106" s="83"/>
      <c r="IW106" s="83"/>
      <c r="IX106" s="83"/>
      <c r="IY106" s="83"/>
      <c r="IZ106" s="83"/>
      <c r="JA106" s="83"/>
      <c r="JB106" s="83"/>
      <c r="JC106" s="83"/>
      <c r="JD106" s="83"/>
      <c r="JE106" s="83"/>
    </row>
    <row r="107" spans="1:265" s="9" customFormat="1" ht="15" customHeight="1" x14ac:dyDescent="0.2">
      <c r="A107" s="557"/>
      <c r="B107" s="205" t="s">
        <v>2252</v>
      </c>
      <c r="C107" s="206"/>
      <c r="D107" s="386" t="s">
        <v>2027</v>
      </c>
      <c r="E107" s="205"/>
      <c r="F107" s="1036"/>
      <c r="G107" s="1037"/>
      <c r="H107" s="332" t="s">
        <v>941</v>
      </c>
      <c r="I107" s="332" t="s">
        <v>1818</v>
      </c>
      <c r="J107" s="332"/>
      <c r="K107" s="386" t="s">
        <v>1879</v>
      </c>
      <c r="L107" s="386"/>
      <c r="M107" s="765"/>
      <c r="N107" s="765"/>
      <c r="O107" s="386"/>
      <c r="P107" s="598"/>
      <c r="Q107" s="599"/>
      <c r="R107" s="599"/>
      <c r="S107" s="599"/>
      <c r="T107" s="599"/>
      <c r="U107" s="599"/>
      <c r="V107" s="599"/>
      <c r="W107" s="600">
        <v>4</v>
      </c>
      <c r="X107" s="142"/>
      <c r="Y107" s="142"/>
      <c r="Z107" s="112"/>
      <c r="AA107" s="83"/>
      <c r="AB107" s="83"/>
      <c r="AC107" s="83" t="str">
        <f t="shared" si="3"/>
        <v/>
      </c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3"/>
      <c r="EH107" s="83"/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3"/>
      <c r="FJ107" s="83"/>
      <c r="FK107" s="83"/>
      <c r="FL107" s="83"/>
      <c r="FM107" s="83"/>
      <c r="FN107" s="83"/>
      <c r="FO107" s="83"/>
      <c r="FP107" s="83"/>
      <c r="FQ107" s="83"/>
      <c r="FR107" s="83"/>
      <c r="FS107" s="83"/>
      <c r="FT107" s="83"/>
      <c r="FU107" s="83"/>
      <c r="FV107" s="83"/>
      <c r="FW107" s="83"/>
      <c r="FX107" s="83"/>
      <c r="FY107" s="83"/>
      <c r="FZ107" s="83"/>
      <c r="GA107" s="83"/>
      <c r="GB107" s="83"/>
      <c r="GC107" s="83"/>
      <c r="GD107" s="83"/>
      <c r="GE107" s="83"/>
      <c r="GF107" s="83"/>
      <c r="GG107" s="83"/>
      <c r="GH107" s="83"/>
      <c r="GI107" s="83"/>
      <c r="GJ107" s="83"/>
      <c r="GK107" s="83"/>
      <c r="GL107" s="83"/>
      <c r="GM107" s="83"/>
      <c r="GN107" s="83"/>
      <c r="GO107" s="83"/>
      <c r="GP107" s="83"/>
      <c r="GQ107" s="83"/>
      <c r="GR107" s="83"/>
      <c r="GS107" s="83"/>
      <c r="GT107" s="83"/>
      <c r="GU107" s="83"/>
      <c r="GV107" s="83"/>
      <c r="GW107" s="83"/>
      <c r="GX107" s="83"/>
      <c r="GY107" s="83"/>
      <c r="GZ107" s="83"/>
      <c r="HA107" s="83"/>
      <c r="HB107" s="83"/>
      <c r="HC107" s="83"/>
      <c r="HD107" s="83"/>
      <c r="HE107" s="83"/>
      <c r="HF107" s="83"/>
      <c r="HG107" s="83"/>
      <c r="HH107" s="83"/>
      <c r="HI107" s="83"/>
      <c r="HJ107" s="83"/>
      <c r="HK107" s="83"/>
      <c r="HL107" s="83"/>
      <c r="HM107" s="83"/>
      <c r="HN107" s="83"/>
      <c r="HO107" s="83"/>
      <c r="HP107" s="83"/>
      <c r="HQ107" s="83"/>
      <c r="HR107" s="83"/>
      <c r="HS107" s="83"/>
      <c r="HT107" s="83"/>
      <c r="HU107" s="83"/>
      <c r="HV107" s="83"/>
      <c r="HW107" s="83"/>
      <c r="HX107" s="83"/>
      <c r="HY107" s="83"/>
      <c r="HZ107" s="83"/>
      <c r="IA107" s="83"/>
      <c r="IB107" s="83"/>
      <c r="IC107" s="83"/>
      <c r="ID107" s="83"/>
      <c r="IE107" s="83"/>
      <c r="IF107" s="83"/>
      <c r="IG107" s="83"/>
      <c r="IH107" s="83"/>
      <c r="II107" s="83"/>
      <c r="IJ107" s="83"/>
      <c r="IK107" s="83"/>
      <c r="IL107" s="83"/>
      <c r="IM107" s="83"/>
      <c r="IN107" s="83"/>
      <c r="IO107" s="83"/>
      <c r="IP107" s="83"/>
      <c r="IQ107" s="83"/>
      <c r="IR107" s="83"/>
      <c r="IS107" s="83"/>
      <c r="IT107" s="83"/>
      <c r="IU107" s="83"/>
      <c r="IV107" s="83"/>
      <c r="IW107" s="83"/>
      <c r="IX107" s="83"/>
      <c r="IY107" s="83"/>
      <c r="IZ107" s="83"/>
      <c r="JA107" s="83"/>
      <c r="JB107" s="83"/>
      <c r="JC107" s="83"/>
      <c r="JD107" s="83"/>
      <c r="JE107" s="83"/>
    </row>
    <row r="108" spans="1:265" s="9" customFormat="1" ht="15" customHeight="1" thickBot="1" x14ac:dyDescent="0.25">
      <c r="A108" s="558"/>
      <c r="B108" s="208" t="s">
        <v>2252</v>
      </c>
      <c r="C108" s="209"/>
      <c r="D108" s="423" t="s">
        <v>2027</v>
      </c>
      <c r="E108" s="208"/>
      <c r="F108" s="1038"/>
      <c r="G108" s="1039"/>
      <c r="H108" s="422" t="s">
        <v>941</v>
      </c>
      <c r="I108" s="422" t="s">
        <v>1818</v>
      </c>
      <c r="J108" s="422"/>
      <c r="K108" s="387" t="s">
        <v>2133</v>
      </c>
      <c r="L108" s="387"/>
      <c r="M108" s="1173"/>
      <c r="N108" s="1173"/>
      <c r="O108" s="387"/>
      <c r="P108" s="601"/>
      <c r="Q108" s="602"/>
      <c r="R108" s="602"/>
      <c r="S108" s="602"/>
      <c r="T108" s="602">
        <v>3</v>
      </c>
      <c r="U108" s="602"/>
      <c r="V108" s="602"/>
      <c r="W108" s="603"/>
      <c r="X108" s="142">
        <f>SUM(P95:W108)</f>
        <v>40</v>
      </c>
      <c r="Y108" s="142">
        <f>X108</f>
        <v>40</v>
      </c>
      <c r="Z108" s="112"/>
      <c r="AA108" s="83"/>
      <c r="AB108" s="83"/>
      <c r="AC108" s="83" t="str">
        <f t="shared" si="3"/>
        <v/>
      </c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  <c r="DC108" s="83"/>
      <c r="DD108" s="83"/>
      <c r="DE108" s="83"/>
      <c r="DF108" s="83"/>
      <c r="DG108" s="83"/>
      <c r="DH108" s="83"/>
      <c r="DI108" s="83"/>
      <c r="DJ108" s="83"/>
      <c r="DK108" s="83"/>
      <c r="DL108" s="83"/>
      <c r="DM108" s="83"/>
      <c r="DN108" s="83"/>
      <c r="DO108" s="83"/>
      <c r="DP108" s="83"/>
      <c r="DQ108" s="83"/>
      <c r="DR108" s="83"/>
      <c r="DS108" s="83"/>
      <c r="DT108" s="83"/>
      <c r="DU108" s="83"/>
      <c r="DV108" s="83"/>
      <c r="DW108" s="83"/>
      <c r="DX108" s="83"/>
      <c r="DY108" s="83"/>
      <c r="DZ108" s="83"/>
      <c r="EA108" s="83"/>
      <c r="EB108" s="83"/>
      <c r="EC108" s="83"/>
      <c r="ED108" s="83"/>
      <c r="EE108" s="83"/>
      <c r="EF108" s="83"/>
      <c r="EG108" s="83"/>
      <c r="EH108" s="83"/>
      <c r="EI108" s="83"/>
      <c r="EJ108" s="83"/>
      <c r="EK108" s="83"/>
      <c r="EL108" s="83"/>
      <c r="EM108" s="83"/>
      <c r="EN108" s="83"/>
      <c r="EO108" s="83"/>
      <c r="EP108" s="83"/>
      <c r="EQ108" s="83"/>
      <c r="ER108" s="83"/>
      <c r="ES108" s="83"/>
      <c r="ET108" s="83"/>
      <c r="EU108" s="83"/>
      <c r="EV108" s="83"/>
      <c r="EW108" s="83"/>
      <c r="EX108" s="83"/>
      <c r="EY108" s="83"/>
      <c r="EZ108" s="83"/>
      <c r="FA108" s="83"/>
      <c r="FB108" s="83"/>
      <c r="FC108" s="83"/>
      <c r="FD108" s="83"/>
      <c r="FE108" s="83"/>
      <c r="FF108" s="83"/>
      <c r="FG108" s="83"/>
      <c r="FH108" s="83"/>
      <c r="FI108" s="83"/>
      <c r="FJ108" s="83"/>
      <c r="FK108" s="83"/>
      <c r="FL108" s="83"/>
      <c r="FM108" s="83"/>
      <c r="FN108" s="83"/>
      <c r="FO108" s="83"/>
      <c r="FP108" s="83"/>
      <c r="FQ108" s="83"/>
      <c r="FR108" s="83"/>
      <c r="FS108" s="83"/>
      <c r="FT108" s="83"/>
      <c r="FU108" s="83"/>
      <c r="FV108" s="83"/>
      <c r="FW108" s="83"/>
      <c r="FX108" s="83"/>
      <c r="FY108" s="83"/>
      <c r="FZ108" s="83"/>
      <c r="GA108" s="83"/>
      <c r="GB108" s="83"/>
      <c r="GC108" s="83"/>
      <c r="GD108" s="83"/>
      <c r="GE108" s="83"/>
      <c r="GF108" s="83"/>
      <c r="GG108" s="83"/>
      <c r="GH108" s="83"/>
      <c r="GI108" s="83"/>
      <c r="GJ108" s="83"/>
      <c r="GK108" s="83"/>
      <c r="GL108" s="83"/>
      <c r="GM108" s="83"/>
      <c r="GN108" s="83"/>
      <c r="GO108" s="83"/>
      <c r="GP108" s="83"/>
      <c r="GQ108" s="83"/>
      <c r="GR108" s="83"/>
      <c r="GS108" s="83"/>
      <c r="GT108" s="83"/>
      <c r="GU108" s="83"/>
      <c r="GV108" s="83"/>
      <c r="GW108" s="83"/>
      <c r="GX108" s="83"/>
      <c r="GY108" s="83"/>
      <c r="GZ108" s="83"/>
      <c r="HA108" s="83"/>
      <c r="HB108" s="83"/>
      <c r="HC108" s="83"/>
      <c r="HD108" s="83"/>
      <c r="HE108" s="83"/>
      <c r="HF108" s="83"/>
      <c r="HG108" s="83"/>
      <c r="HH108" s="83"/>
      <c r="HI108" s="83"/>
      <c r="HJ108" s="83"/>
      <c r="HK108" s="83"/>
      <c r="HL108" s="83"/>
      <c r="HM108" s="83"/>
      <c r="HN108" s="83"/>
      <c r="HO108" s="83"/>
      <c r="HP108" s="83"/>
      <c r="HQ108" s="83"/>
      <c r="HR108" s="83"/>
      <c r="HS108" s="83"/>
      <c r="HT108" s="83"/>
      <c r="HU108" s="83"/>
      <c r="HV108" s="83"/>
      <c r="HW108" s="83"/>
      <c r="HX108" s="83"/>
      <c r="HY108" s="83"/>
      <c r="HZ108" s="83"/>
      <c r="IA108" s="83"/>
      <c r="IB108" s="83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  <c r="IW108" s="83"/>
      <c r="IX108" s="83"/>
      <c r="IY108" s="83"/>
      <c r="IZ108" s="83"/>
      <c r="JA108" s="83"/>
      <c r="JB108" s="83"/>
      <c r="JC108" s="83"/>
      <c r="JD108" s="83"/>
      <c r="JE108" s="83"/>
    </row>
    <row r="109" spans="1:265" s="8" customFormat="1" ht="15" customHeight="1" x14ac:dyDescent="0.2">
      <c r="A109" s="156">
        <f>A95+1</f>
        <v>11</v>
      </c>
      <c r="B109" s="1086" t="s">
        <v>646</v>
      </c>
      <c r="C109" s="220" t="s">
        <v>35</v>
      </c>
      <c r="D109" s="357" t="s">
        <v>647</v>
      </c>
      <c r="E109" s="215" t="s">
        <v>86</v>
      </c>
      <c r="F109" s="1042" t="s">
        <v>648</v>
      </c>
      <c r="G109" s="1043" t="s">
        <v>649</v>
      </c>
      <c r="H109" s="357" t="s">
        <v>650</v>
      </c>
      <c r="I109" s="357" t="s">
        <v>651</v>
      </c>
      <c r="J109" s="357" t="s">
        <v>1078</v>
      </c>
      <c r="K109" s="391" t="s">
        <v>652</v>
      </c>
      <c r="L109" s="391" t="s">
        <v>97</v>
      </c>
      <c r="M109" s="1175">
        <v>3</v>
      </c>
      <c r="N109" s="1175" t="s">
        <v>24</v>
      </c>
      <c r="O109" s="391" t="s">
        <v>739</v>
      </c>
      <c r="P109" s="578">
        <v>2</v>
      </c>
      <c r="Q109" s="579"/>
      <c r="R109" s="579"/>
      <c r="S109" s="579"/>
      <c r="T109" s="579"/>
      <c r="U109" s="579"/>
      <c r="V109" s="579"/>
      <c r="W109" s="580"/>
      <c r="X109" s="216"/>
      <c r="Y109" s="216"/>
      <c r="Z109" s="112" t="str">
        <f>C109</f>
        <v>TC</v>
      </c>
      <c r="AA109" s="83" t="s">
        <v>1475</v>
      </c>
      <c r="AB109" s="83" t="s">
        <v>1479</v>
      </c>
      <c r="AC109" s="83">
        <f t="shared" si="3"/>
        <v>19</v>
      </c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  <c r="EW109" s="83"/>
      <c r="EX109" s="83"/>
      <c r="EY109" s="83"/>
      <c r="EZ109" s="83"/>
      <c r="FA109" s="83"/>
      <c r="FB109" s="83"/>
      <c r="FC109" s="83"/>
      <c r="FD109" s="83"/>
      <c r="FE109" s="83"/>
      <c r="FF109" s="83"/>
      <c r="FG109" s="83"/>
      <c r="FH109" s="83"/>
      <c r="FI109" s="83"/>
      <c r="FJ109" s="83"/>
      <c r="FK109" s="83"/>
      <c r="FL109" s="83"/>
      <c r="FM109" s="83"/>
      <c r="FN109" s="83"/>
      <c r="FO109" s="83"/>
      <c r="FP109" s="83"/>
      <c r="FQ109" s="83"/>
      <c r="FR109" s="83"/>
      <c r="FS109" s="83"/>
      <c r="FT109" s="83"/>
      <c r="FU109" s="83"/>
      <c r="FV109" s="83"/>
      <c r="FW109" s="83"/>
      <c r="FX109" s="83"/>
      <c r="FY109" s="83"/>
      <c r="FZ109" s="83"/>
      <c r="GA109" s="83"/>
      <c r="GB109" s="83"/>
      <c r="GC109" s="83"/>
      <c r="GD109" s="83"/>
      <c r="GE109" s="83"/>
      <c r="GF109" s="83"/>
      <c r="GG109" s="83"/>
      <c r="GH109" s="83"/>
      <c r="GI109" s="83"/>
      <c r="GJ109" s="83"/>
      <c r="GK109" s="83"/>
      <c r="GL109" s="83"/>
      <c r="GM109" s="83"/>
      <c r="GN109" s="83"/>
      <c r="GO109" s="83"/>
      <c r="GP109" s="83"/>
      <c r="GQ109" s="83"/>
      <c r="GR109" s="83"/>
      <c r="GS109" s="83"/>
      <c r="GT109" s="83"/>
      <c r="GU109" s="83"/>
      <c r="GV109" s="83"/>
      <c r="GW109" s="83"/>
      <c r="GX109" s="83"/>
      <c r="GY109" s="83"/>
      <c r="GZ109" s="83"/>
      <c r="HA109" s="83"/>
      <c r="HB109" s="83"/>
      <c r="HC109" s="83"/>
      <c r="HD109" s="83"/>
      <c r="HE109" s="83"/>
      <c r="HF109" s="83"/>
      <c r="HG109" s="83"/>
      <c r="HH109" s="83"/>
      <c r="HI109" s="83"/>
      <c r="HJ109" s="83"/>
      <c r="HK109" s="83"/>
      <c r="HL109" s="83"/>
      <c r="HM109" s="83"/>
      <c r="HN109" s="83"/>
      <c r="HO109" s="83"/>
      <c r="HP109" s="83"/>
      <c r="HQ109" s="83"/>
      <c r="HR109" s="83"/>
      <c r="HS109" s="83"/>
      <c r="HT109" s="83"/>
      <c r="HU109" s="83"/>
      <c r="HV109" s="83"/>
      <c r="HW109" s="83"/>
      <c r="HX109" s="83"/>
      <c r="HY109" s="83"/>
      <c r="HZ109" s="83"/>
      <c r="IA109" s="83"/>
      <c r="IB109" s="83"/>
      <c r="IC109" s="83"/>
      <c r="ID109" s="83"/>
      <c r="IE109" s="83"/>
      <c r="IF109" s="83"/>
      <c r="IG109" s="83"/>
      <c r="IH109" s="83"/>
      <c r="II109" s="83"/>
      <c r="IJ109" s="83"/>
      <c r="IK109" s="83"/>
      <c r="IL109" s="83"/>
      <c r="IM109" s="83"/>
      <c r="IN109" s="83"/>
      <c r="IO109" s="83"/>
      <c r="IP109" s="83"/>
      <c r="IQ109" s="83"/>
      <c r="IR109" s="83"/>
      <c r="IS109" s="83"/>
      <c r="IT109" s="83"/>
      <c r="IU109" s="83"/>
      <c r="IV109" s="83"/>
      <c r="IW109" s="83"/>
      <c r="IX109" s="83"/>
      <c r="IY109" s="83"/>
      <c r="IZ109" s="83"/>
      <c r="JA109" s="83"/>
      <c r="JB109" s="83"/>
      <c r="JC109" s="83"/>
      <c r="JD109" s="83"/>
      <c r="JE109" s="83"/>
    </row>
    <row r="110" spans="1:265" s="8" customFormat="1" ht="15" customHeight="1" x14ac:dyDescent="0.2">
      <c r="A110" s="130"/>
      <c r="B110" s="131" t="s">
        <v>646</v>
      </c>
      <c r="C110" s="224"/>
      <c r="D110" s="336" t="s">
        <v>647</v>
      </c>
      <c r="E110" s="218"/>
      <c r="F110" s="1055"/>
      <c r="G110" s="1056"/>
      <c r="H110" s="336" t="s">
        <v>650</v>
      </c>
      <c r="I110" s="336" t="s">
        <v>651</v>
      </c>
      <c r="J110" s="336" t="s">
        <v>1078</v>
      </c>
      <c r="K110" s="392" t="s">
        <v>652</v>
      </c>
      <c r="L110" s="392" t="s">
        <v>97</v>
      </c>
      <c r="M110" s="1163">
        <v>3</v>
      </c>
      <c r="N110" s="1163" t="s">
        <v>101</v>
      </c>
      <c r="O110" s="392" t="s">
        <v>739</v>
      </c>
      <c r="P110" s="581">
        <v>2</v>
      </c>
      <c r="Q110" s="582"/>
      <c r="R110" s="582"/>
      <c r="S110" s="582"/>
      <c r="T110" s="582"/>
      <c r="U110" s="582"/>
      <c r="V110" s="582"/>
      <c r="W110" s="583"/>
      <c r="X110" s="219"/>
      <c r="Y110" s="219"/>
      <c r="Z110" s="112"/>
      <c r="AA110" s="83"/>
      <c r="AB110" s="83"/>
      <c r="AC110" s="83" t="str">
        <f t="shared" si="3"/>
        <v/>
      </c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83"/>
      <c r="FZ110" s="83"/>
      <c r="GA110" s="83"/>
      <c r="GB110" s="83"/>
      <c r="GC110" s="83"/>
      <c r="GD110" s="83"/>
      <c r="GE110" s="83"/>
      <c r="GF110" s="83"/>
      <c r="GG110" s="83"/>
      <c r="GH110" s="83"/>
      <c r="GI110" s="83"/>
      <c r="GJ110" s="83"/>
      <c r="GK110" s="83"/>
      <c r="GL110" s="83"/>
      <c r="GM110" s="83"/>
      <c r="GN110" s="83"/>
      <c r="GO110" s="83"/>
      <c r="GP110" s="83"/>
      <c r="GQ110" s="83"/>
      <c r="GR110" s="83"/>
      <c r="GS110" s="83"/>
      <c r="GT110" s="83"/>
      <c r="GU110" s="83"/>
      <c r="GV110" s="83"/>
      <c r="GW110" s="83"/>
      <c r="GX110" s="83"/>
      <c r="GY110" s="83"/>
      <c r="GZ110" s="83"/>
      <c r="HA110" s="83"/>
      <c r="HB110" s="83"/>
      <c r="HC110" s="83"/>
      <c r="HD110" s="83"/>
      <c r="HE110" s="83"/>
      <c r="HF110" s="83"/>
      <c r="HG110" s="83"/>
      <c r="HH110" s="83"/>
      <c r="HI110" s="83"/>
      <c r="HJ110" s="83"/>
      <c r="HK110" s="83"/>
      <c r="HL110" s="83"/>
      <c r="HM110" s="83"/>
      <c r="HN110" s="83"/>
      <c r="HO110" s="83"/>
      <c r="HP110" s="83"/>
      <c r="HQ110" s="83"/>
      <c r="HR110" s="83"/>
      <c r="HS110" s="83"/>
      <c r="HT110" s="83"/>
      <c r="HU110" s="83"/>
      <c r="HV110" s="83"/>
      <c r="HW110" s="83"/>
      <c r="HX110" s="83"/>
      <c r="HY110" s="83"/>
      <c r="HZ110" s="83"/>
      <c r="IA110" s="83"/>
      <c r="IB110" s="83"/>
      <c r="IC110" s="83"/>
      <c r="ID110" s="83"/>
      <c r="IE110" s="83"/>
      <c r="IF110" s="83"/>
      <c r="IG110" s="83"/>
      <c r="IH110" s="83"/>
      <c r="II110" s="83"/>
      <c r="IJ110" s="83"/>
      <c r="IK110" s="83"/>
      <c r="IL110" s="83"/>
      <c r="IM110" s="83"/>
      <c r="IN110" s="83"/>
      <c r="IO110" s="83"/>
      <c r="IP110" s="83"/>
      <c r="IQ110" s="83"/>
      <c r="IR110" s="83"/>
      <c r="IS110" s="83"/>
      <c r="IT110" s="83"/>
      <c r="IU110" s="83"/>
      <c r="IV110" s="83"/>
      <c r="IW110" s="83"/>
      <c r="IX110" s="83"/>
      <c r="IY110" s="83"/>
      <c r="IZ110" s="83"/>
      <c r="JA110" s="83"/>
      <c r="JB110" s="83"/>
      <c r="JC110" s="83"/>
      <c r="JD110" s="83"/>
      <c r="JE110" s="83"/>
    </row>
    <row r="111" spans="1:265" s="8" customFormat="1" ht="15" customHeight="1" x14ac:dyDescent="0.2">
      <c r="A111" s="130"/>
      <c r="B111" s="131" t="s">
        <v>646</v>
      </c>
      <c r="C111" s="224"/>
      <c r="D111" s="336" t="s">
        <v>647</v>
      </c>
      <c r="E111" s="218"/>
      <c r="F111" s="1055"/>
      <c r="G111" s="1056"/>
      <c r="H111" s="336" t="s">
        <v>650</v>
      </c>
      <c r="I111" s="336" t="s">
        <v>651</v>
      </c>
      <c r="J111" s="336" t="s">
        <v>1078</v>
      </c>
      <c r="K111" s="392" t="s">
        <v>653</v>
      </c>
      <c r="L111" s="392" t="s">
        <v>97</v>
      </c>
      <c r="M111" s="1163">
        <v>5</v>
      </c>
      <c r="N111" s="1163" t="s">
        <v>24</v>
      </c>
      <c r="O111" s="392" t="s">
        <v>739</v>
      </c>
      <c r="P111" s="581">
        <v>4</v>
      </c>
      <c r="Q111" s="582"/>
      <c r="R111" s="582"/>
      <c r="S111" s="582"/>
      <c r="T111" s="582"/>
      <c r="U111" s="582"/>
      <c r="V111" s="582"/>
      <c r="W111" s="583"/>
      <c r="X111" s="219"/>
      <c r="Y111" s="219"/>
      <c r="Z111" s="112"/>
      <c r="AA111" s="83"/>
      <c r="AB111" s="83"/>
      <c r="AC111" s="83" t="str">
        <f t="shared" si="3"/>
        <v/>
      </c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  <c r="DC111" s="83"/>
      <c r="DD111" s="83"/>
      <c r="DE111" s="83"/>
      <c r="DF111" s="83"/>
      <c r="DG111" s="83"/>
      <c r="DH111" s="83"/>
      <c r="DI111" s="83"/>
      <c r="DJ111" s="83"/>
      <c r="DK111" s="83"/>
      <c r="DL111" s="83"/>
      <c r="DM111" s="83"/>
      <c r="DN111" s="83"/>
      <c r="DO111" s="83"/>
      <c r="DP111" s="83"/>
      <c r="DQ111" s="83"/>
      <c r="DR111" s="83"/>
      <c r="DS111" s="83"/>
      <c r="DT111" s="83"/>
      <c r="DU111" s="83"/>
      <c r="DV111" s="83"/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</row>
    <row r="112" spans="1:265" s="8" customFormat="1" ht="15" customHeight="1" x14ac:dyDescent="0.2">
      <c r="A112" s="573"/>
      <c r="B112" s="131" t="s">
        <v>646</v>
      </c>
      <c r="C112" s="224"/>
      <c r="D112" s="336" t="s">
        <v>647</v>
      </c>
      <c r="E112" s="218"/>
      <c r="F112" s="1055"/>
      <c r="G112" s="1056"/>
      <c r="H112" s="336" t="s">
        <v>650</v>
      </c>
      <c r="I112" s="336" t="s">
        <v>651</v>
      </c>
      <c r="J112" s="336" t="s">
        <v>1078</v>
      </c>
      <c r="K112" s="392" t="s">
        <v>653</v>
      </c>
      <c r="L112" s="392" t="s">
        <v>97</v>
      </c>
      <c r="M112" s="1163">
        <v>5</v>
      </c>
      <c r="N112" s="1163" t="s">
        <v>101</v>
      </c>
      <c r="O112" s="392" t="s">
        <v>739</v>
      </c>
      <c r="P112" s="581">
        <v>4</v>
      </c>
      <c r="Q112" s="582"/>
      <c r="R112" s="582"/>
      <c r="S112" s="582"/>
      <c r="T112" s="582"/>
      <c r="U112" s="582"/>
      <c r="V112" s="582"/>
      <c r="W112" s="583"/>
      <c r="X112" s="219"/>
      <c r="Y112" s="219"/>
      <c r="Z112" s="112"/>
      <c r="AA112" s="83"/>
      <c r="AB112" s="83"/>
      <c r="AC112" s="83" t="str">
        <f t="shared" si="3"/>
        <v/>
      </c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  <c r="EW112" s="83"/>
      <c r="EX112" s="83"/>
      <c r="EY112" s="83"/>
      <c r="EZ112" s="83"/>
      <c r="FA112" s="83"/>
      <c r="FB112" s="83"/>
      <c r="FC112" s="83"/>
      <c r="FD112" s="83"/>
      <c r="FE112" s="83"/>
      <c r="FF112" s="83"/>
      <c r="FG112" s="83"/>
      <c r="FH112" s="83"/>
      <c r="FI112" s="83"/>
      <c r="FJ112" s="83"/>
      <c r="FK112" s="83"/>
      <c r="FL112" s="83"/>
      <c r="FM112" s="83"/>
      <c r="FN112" s="83"/>
      <c r="FO112" s="83"/>
      <c r="FP112" s="83"/>
      <c r="FQ112" s="83"/>
      <c r="FR112" s="83"/>
      <c r="FS112" s="83"/>
      <c r="FT112" s="83"/>
      <c r="FU112" s="83"/>
      <c r="FV112" s="83"/>
      <c r="FW112" s="83"/>
      <c r="FX112" s="83"/>
      <c r="FY112" s="83"/>
      <c r="FZ112" s="83"/>
      <c r="GA112" s="83"/>
      <c r="GB112" s="83"/>
      <c r="GC112" s="83"/>
      <c r="GD112" s="83"/>
      <c r="GE112" s="83"/>
      <c r="GF112" s="83"/>
      <c r="GG112" s="83"/>
      <c r="GH112" s="83"/>
      <c r="GI112" s="83"/>
      <c r="GJ112" s="83"/>
      <c r="GK112" s="83"/>
      <c r="GL112" s="83"/>
      <c r="GM112" s="83"/>
      <c r="GN112" s="83"/>
      <c r="GO112" s="83"/>
      <c r="GP112" s="83"/>
      <c r="GQ112" s="83"/>
      <c r="GR112" s="83"/>
      <c r="GS112" s="83"/>
      <c r="GT112" s="83"/>
      <c r="GU112" s="83"/>
      <c r="GV112" s="83"/>
      <c r="GW112" s="83"/>
      <c r="GX112" s="83"/>
      <c r="GY112" s="83"/>
      <c r="GZ112" s="83"/>
      <c r="HA112" s="83"/>
      <c r="HB112" s="83"/>
      <c r="HC112" s="83"/>
      <c r="HD112" s="83"/>
      <c r="HE112" s="83"/>
      <c r="HF112" s="83"/>
      <c r="HG112" s="83"/>
      <c r="HH112" s="83"/>
      <c r="HI112" s="83"/>
      <c r="HJ112" s="83"/>
      <c r="HK112" s="83"/>
      <c r="HL112" s="83"/>
      <c r="HM112" s="83"/>
      <c r="HN112" s="83"/>
      <c r="HO112" s="83"/>
      <c r="HP112" s="83"/>
      <c r="HQ112" s="83"/>
      <c r="HR112" s="83"/>
      <c r="HS112" s="83"/>
      <c r="HT112" s="83"/>
      <c r="HU112" s="83"/>
      <c r="HV112" s="83"/>
      <c r="HW112" s="83"/>
      <c r="HX112" s="83"/>
      <c r="HY112" s="83"/>
      <c r="HZ112" s="83"/>
      <c r="IA112" s="83"/>
      <c r="IB112" s="83"/>
      <c r="IC112" s="83"/>
      <c r="ID112" s="83"/>
      <c r="IE112" s="83"/>
      <c r="IF112" s="83"/>
      <c r="IG112" s="83"/>
      <c r="IH112" s="83"/>
      <c r="II112" s="83"/>
      <c r="IJ112" s="83"/>
      <c r="IK112" s="83"/>
      <c r="IL112" s="83"/>
      <c r="IM112" s="83"/>
      <c r="IN112" s="83"/>
      <c r="IO112" s="83"/>
      <c r="IP112" s="83"/>
      <c r="IQ112" s="83"/>
      <c r="IR112" s="83"/>
      <c r="IS112" s="83"/>
      <c r="IT112" s="83"/>
      <c r="IU112" s="83"/>
      <c r="IV112" s="83"/>
      <c r="IW112" s="83"/>
      <c r="IX112" s="83"/>
      <c r="IY112" s="83"/>
      <c r="IZ112" s="83"/>
      <c r="JA112" s="83"/>
      <c r="JB112" s="83"/>
      <c r="JC112" s="83"/>
      <c r="JD112" s="83"/>
      <c r="JE112" s="83"/>
    </row>
    <row r="113" spans="1:265" s="8" customFormat="1" ht="15" customHeight="1" x14ac:dyDescent="0.2">
      <c r="A113" s="130"/>
      <c r="B113" s="131" t="s">
        <v>646</v>
      </c>
      <c r="C113" s="224"/>
      <c r="D113" s="336" t="s">
        <v>647</v>
      </c>
      <c r="E113" s="218"/>
      <c r="F113" s="1055"/>
      <c r="G113" s="1056"/>
      <c r="H113" s="336" t="s">
        <v>650</v>
      </c>
      <c r="I113" s="336" t="s">
        <v>651</v>
      </c>
      <c r="J113" s="336" t="s">
        <v>1078</v>
      </c>
      <c r="K113" s="392" t="s">
        <v>653</v>
      </c>
      <c r="L113" s="392" t="s">
        <v>97</v>
      </c>
      <c r="M113" s="1163">
        <v>5</v>
      </c>
      <c r="N113" s="1163" t="s">
        <v>511</v>
      </c>
      <c r="O113" s="392" t="s">
        <v>740</v>
      </c>
      <c r="P113" s="581">
        <v>4</v>
      </c>
      <c r="Q113" s="582"/>
      <c r="R113" s="582"/>
      <c r="S113" s="582"/>
      <c r="T113" s="582"/>
      <c r="U113" s="582"/>
      <c r="V113" s="582"/>
      <c r="W113" s="583"/>
      <c r="X113" s="219"/>
      <c r="Y113" s="219"/>
      <c r="Z113" s="112"/>
      <c r="AA113" s="83"/>
      <c r="AB113" s="83"/>
      <c r="AC113" s="83" t="str">
        <f t="shared" si="3"/>
        <v/>
      </c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  <c r="EW113" s="83"/>
      <c r="EX113" s="83"/>
      <c r="EY113" s="83"/>
      <c r="EZ113" s="83"/>
      <c r="FA113" s="83"/>
      <c r="FB113" s="83"/>
      <c r="FC113" s="83"/>
      <c r="FD113" s="83"/>
      <c r="FE113" s="83"/>
      <c r="FF113" s="83"/>
      <c r="FG113" s="83"/>
      <c r="FH113" s="83"/>
      <c r="FI113" s="83"/>
      <c r="FJ113" s="83"/>
      <c r="FK113" s="83"/>
      <c r="FL113" s="83"/>
      <c r="FM113" s="83"/>
      <c r="FN113" s="83"/>
      <c r="FO113" s="83"/>
      <c r="FP113" s="83"/>
      <c r="FQ113" s="83"/>
      <c r="FR113" s="83"/>
      <c r="FS113" s="83"/>
      <c r="FT113" s="83"/>
      <c r="FU113" s="83"/>
      <c r="FV113" s="83"/>
      <c r="FW113" s="83"/>
      <c r="FX113" s="83"/>
      <c r="FY113" s="83"/>
      <c r="FZ113" s="83"/>
      <c r="GA113" s="83"/>
      <c r="GB113" s="83"/>
      <c r="GC113" s="83"/>
      <c r="GD113" s="83"/>
      <c r="GE113" s="83"/>
      <c r="GF113" s="83"/>
      <c r="GG113" s="83"/>
      <c r="GH113" s="83"/>
      <c r="GI113" s="83"/>
      <c r="GJ113" s="83"/>
      <c r="GK113" s="83"/>
      <c r="GL113" s="83"/>
      <c r="GM113" s="83"/>
      <c r="GN113" s="83"/>
      <c r="GO113" s="83"/>
      <c r="GP113" s="83"/>
      <c r="GQ113" s="83"/>
      <c r="GR113" s="83"/>
      <c r="GS113" s="83"/>
      <c r="GT113" s="83"/>
      <c r="GU113" s="83"/>
      <c r="GV113" s="83"/>
      <c r="GW113" s="83"/>
      <c r="GX113" s="83"/>
      <c r="GY113" s="83"/>
      <c r="GZ113" s="83"/>
      <c r="HA113" s="83"/>
      <c r="HB113" s="83"/>
      <c r="HC113" s="83"/>
      <c r="HD113" s="83"/>
      <c r="HE113" s="83"/>
      <c r="HF113" s="83"/>
      <c r="HG113" s="83"/>
      <c r="HH113" s="83"/>
      <c r="HI113" s="83"/>
      <c r="HJ113" s="83"/>
      <c r="HK113" s="83"/>
      <c r="HL113" s="83"/>
      <c r="HM113" s="83"/>
      <c r="HN113" s="83"/>
      <c r="HO113" s="83"/>
      <c r="HP113" s="83"/>
      <c r="HQ113" s="83"/>
      <c r="HR113" s="83"/>
      <c r="HS113" s="83"/>
      <c r="HT113" s="83"/>
      <c r="HU113" s="83"/>
      <c r="HV113" s="83"/>
      <c r="HW113" s="83"/>
      <c r="HX113" s="83"/>
      <c r="HY113" s="83"/>
      <c r="HZ113" s="83"/>
      <c r="IA113" s="83"/>
      <c r="IB113" s="83"/>
      <c r="IC113" s="83"/>
      <c r="ID113" s="83"/>
      <c r="IE113" s="83"/>
      <c r="IF113" s="83"/>
      <c r="IG113" s="83"/>
      <c r="IH113" s="83"/>
      <c r="II113" s="83"/>
      <c r="IJ113" s="83"/>
      <c r="IK113" s="83"/>
      <c r="IL113" s="83"/>
      <c r="IM113" s="83"/>
      <c r="IN113" s="83"/>
      <c r="IO113" s="83"/>
      <c r="IP113" s="83"/>
      <c r="IQ113" s="83"/>
      <c r="IR113" s="83"/>
      <c r="IS113" s="83"/>
      <c r="IT113" s="83"/>
      <c r="IU113" s="83"/>
      <c r="IV113" s="83"/>
      <c r="IW113" s="83"/>
      <c r="IX113" s="83"/>
      <c r="IY113" s="83"/>
      <c r="IZ113" s="83"/>
      <c r="JA113" s="83"/>
      <c r="JB113" s="83"/>
      <c r="JC113" s="83"/>
      <c r="JD113" s="83"/>
      <c r="JE113" s="83"/>
    </row>
    <row r="114" spans="1:265" s="8" customFormat="1" ht="15" customHeight="1" x14ac:dyDescent="0.2">
      <c r="A114" s="130"/>
      <c r="B114" s="131" t="s">
        <v>646</v>
      </c>
      <c r="C114" s="224"/>
      <c r="D114" s="336" t="s">
        <v>647</v>
      </c>
      <c r="E114" s="218"/>
      <c r="F114" s="1055"/>
      <c r="G114" s="1056"/>
      <c r="H114" s="336" t="s">
        <v>650</v>
      </c>
      <c r="I114" s="336" t="s">
        <v>651</v>
      </c>
      <c r="J114" s="336" t="s">
        <v>1078</v>
      </c>
      <c r="K114" s="392" t="s">
        <v>766</v>
      </c>
      <c r="L114" s="392" t="s">
        <v>97</v>
      </c>
      <c r="M114" s="1163">
        <v>4</v>
      </c>
      <c r="N114" s="1163" t="s">
        <v>511</v>
      </c>
      <c r="O114" s="392" t="s">
        <v>740</v>
      </c>
      <c r="P114" s="581">
        <v>3</v>
      </c>
      <c r="Q114" s="582"/>
      <c r="R114" s="582"/>
      <c r="S114" s="582"/>
      <c r="T114" s="582"/>
      <c r="U114" s="582"/>
      <c r="V114" s="582"/>
      <c r="W114" s="583"/>
      <c r="X114" s="219"/>
      <c r="Y114" s="219"/>
      <c r="Z114" s="112"/>
      <c r="AA114" s="83"/>
      <c r="AB114" s="83"/>
      <c r="AC114" s="83" t="str">
        <f t="shared" si="3"/>
        <v/>
      </c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  <c r="EW114" s="83"/>
      <c r="EX114" s="83"/>
      <c r="EY114" s="83"/>
      <c r="EZ114" s="83"/>
      <c r="FA114" s="83"/>
      <c r="FB114" s="83"/>
      <c r="FC114" s="83"/>
      <c r="FD114" s="83"/>
      <c r="FE114" s="83"/>
      <c r="FF114" s="83"/>
      <c r="FG114" s="83"/>
      <c r="FH114" s="83"/>
      <c r="FI114" s="83"/>
      <c r="FJ114" s="83"/>
      <c r="FK114" s="83"/>
      <c r="FL114" s="83"/>
      <c r="FM114" s="83"/>
      <c r="FN114" s="83"/>
      <c r="FO114" s="83"/>
      <c r="FP114" s="83"/>
      <c r="FQ114" s="83"/>
      <c r="FR114" s="83"/>
      <c r="FS114" s="83"/>
      <c r="FT114" s="83"/>
      <c r="FU114" s="83"/>
      <c r="FV114" s="83"/>
      <c r="FW114" s="83"/>
      <c r="FX114" s="83"/>
      <c r="FY114" s="83"/>
      <c r="FZ114" s="83"/>
      <c r="GA114" s="83"/>
      <c r="GB114" s="83"/>
      <c r="GC114" s="83"/>
      <c r="GD114" s="83"/>
      <c r="GE114" s="83"/>
      <c r="GF114" s="83"/>
      <c r="GG114" s="83"/>
      <c r="GH114" s="83"/>
      <c r="GI114" s="83"/>
      <c r="GJ114" s="83"/>
      <c r="GK114" s="83"/>
      <c r="GL114" s="83"/>
      <c r="GM114" s="83"/>
      <c r="GN114" s="83"/>
      <c r="GO114" s="83"/>
      <c r="GP114" s="83"/>
      <c r="GQ114" s="83"/>
      <c r="GR114" s="83"/>
      <c r="GS114" s="83"/>
      <c r="GT114" s="83"/>
      <c r="GU114" s="83"/>
      <c r="GV114" s="83"/>
      <c r="GW114" s="83"/>
      <c r="GX114" s="83"/>
      <c r="GY114" s="83"/>
      <c r="GZ114" s="83"/>
      <c r="HA114" s="83"/>
      <c r="HB114" s="83"/>
      <c r="HC114" s="83"/>
      <c r="HD114" s="83"/>
      <c r="HE114" s="83"/>
      <c r="HF114" s="83"/>
      <c r="HG114" s="83"/>
      <c r="HH114" s="83"/>
      <c r="HI114" s="83"/>
      <c r="HJ114" s="83"/>
      <c r="HK114" s="83"/>
      <c r="HL114" s="83"/>
      <c r="HM114" s="83"/>
      <c r="HN114" s="83"/>
      <c r="HO114" s="83"/>
      <c r="HP114" s="83"/>
      <c r="HQ114" s="83"/>
      <c r="HR114" s="83"/>
      <c r="HS114" s="83"/>
      <c r="HT114" s="83"/>
      <c r="HU114" s="83"/>
      <c r="HV114" s="83"/>
      <c r="HW114" s="83"/>
      <c r="HX114" s="83"/>
      <c r="HY114" s="83"/>
      <c r="HZ114" s="83"/>
      <c r="IA114" s="83"/>
      <c r="IB114" s="83"/>
      <c r="IC114" s="83"/>
      <c r="ID114" s="83"/>
      <c r="IE114" s="83"/>
      <c r="IF114" s="83"/>
      <c r="IG114" s="83"/>
      <c r="IH114" s="83"/>
      <c r="II114" s="83"/>
      <c r="IJ114" s="83"/>
      <c r="IK114" s="83"/>
      <c r="IL114" s="83"/>
      <c r="IM114" s="83"/>
      <c r="IN114" s="83"/>
      <c r="IO114" s="83"/>
      <c r="IP114" s="83"/>
      <c r="IQ114" s="83"/>
      <c r="IR114" s="83"/>
      <c r="IS114" s="83"/>
      <c r="IT114" s="83"/>
      <c r="IU114" s="83"/>
      <c r="IV114" s="83"/>
      <c r="IW114" s="83"/>
      <c r="IX114" s="83"/>
      <c r="IY114" s="83"/>
      <c r="IZ114" s="83"/>
      <c r="JA114" s="83"/>
      <c r="JB114" s="83"/>
      <c r="JC114" s="83"/>
      <c r="JD114" s="83"/>
      <c r="JE114" s="83"/>
    </row>
    <row r="115" spans="1:265" s="8" customFormat="1" ht="15" customHeight="1" x14ac:dyDescent="0.2">
      <c r="A115" s="130"/>
      <c r="B115" s="131" t="s">
        <v>646</v>
      </c>
      <c r="C115" s="224"/>
      <c r="D115" s="336" t="s">
        <v>647</v>
      </c>
      <c r="E115" s="218"/>
      <c r="F115" s="1055"/>
      <c r="G115" s="1056"/>
      <c r="H115" s="336" t="s">
        <v>650</v>
      </c>
      <c r="I115" s="336" t="s">
        <v>651</v>
      </c>
      <c r="J115" s="336"/>
      <c r="K115" s="392" t="s">
        <v>2105</v>
      </c>
      <c r="L115" s="392"/>
      <c r="M115" s="1163"/>
      <c r="N115" s="1163"/>
      <c r="O115" s="392"/>
      <c r="P115" s="581"/>
      <c r="Q115" s="582"/>
      <c r="R115" s="582"/>
      <c r="S115" s="582">
        <v>5</v>
      </c>
      <c r="T115" s="582"/>
      <c r="U115" s="582"/>
      <c r="V115" s="582"/>
      <c r="W115" s="583"/>
      <c r="X115" s="219"/>
      <c r="Y115" s="219"/>
      <c r="Z115" s="112"/>
      <c r="AA115" s="83"/>
      <c r="AB115" s="83"/>
      <c r="AC115" s="83" t="str">
        <f t="shared" si="3"/>
        <v/>
      </c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  <c r="EW115" s="83"/>
      <c r="EX115" s="83"/>
      <c r="EY115" s="83"/>
      <c r="EZ115" s="83"/>
      <c r="FA115" s="83"/>
      <c r="FB115" s="83"/>
      <c r="FC115" s="83"/>
      <c r="FD115" s="83"/>
      <c r="FE115" s="83"/>
      <c r="FF115" s="83"/>
      <c r="FG115" s="83"/>
      <c r="FH115" s="83"/>
      <c r="FI115" s="83"/>
      <c r="FJ115" s="83"/>
      <c r="FK115" s="83"/>
      <c r="FL115" s="83"/>
      <c r="FM115" s="83"/>
      <c r="FN115" s="83"/>
      <c r="FO115" s="83"/>
      <c r="FP115" s="83"/>
      <c r="FQ115" s="83"/>
      <c r="FR115" s="83"/>
      <c r="FS115" s="83"/>
      <c r="FT115" s="83"/>
      <c r="FU115" s="83"/>
      <c r="FV115" s="83"/>
      <c r="FW115" s="83"/>
      <c r="FX115" s="83"/>
      <c r="FY115" s="83"/>
      <c r="FZ115" s="83"/>
      <c r="GA115" s="83"/>
      <c r="GB115" s="83"/>
      <c r="GC115" s="83"/>
      <c r="GD115" s="83"/>
      <c r="GE115" s="83"/>
      <c r="GF115" s="83"/>
      <c r="GG115" s="83"/>
      <c r="GH115" s="83"/>
      <c r="GI115" s="83"/>
      <c r="GJ115" s="83"/>
      <c r="GK115" s="83"/>
      <c r="GL115" s="83"/>
      <c r="GM115" s="83"/>
      <c r="GN115" s="83"/>
      <c r="GO115" s="83"/>
      <c r="GP115" s="83"/>
      <c r="GQ115" s="83"/>
      <c r="GR115" s="83"/>
      <c r="GS115" s="83"/>
      <c r="GT115" s="83"/>
      <c r="GU115" s="83"/>
      <c r="GV115" s="83"/>
      <c r="GW115" s="83"/>
      <c r="GX115" s="83"/>
      <c r="GY115" s="83"/>
      <c r="GZ115" s="83"/>
      <c r="HA115" s="83"/>
      <c r="HB115" s="83"/>
      <c r="HC115" s="83"/>
      <c r="HD115" s="83"/>
      <c r="HE115" s="83"/>
      <c r="HF115" s="83"/>
      <c r="HG115" s="83"/>
      <c r="HH115" s="83"/>
      <c r="HI115" s="83"/>
      <c r="HJ115" s="83"/>
      <c r="HK115" s="83"/>
      <c r="HL115" s="83"/>
      <c r="HM115" s="83"/>
      <c r="HN115" s="83"/>
      <c r="HO115" s="83"/>
      <c r="HP115" s="83"/>
      <c r="HQ115" s="83"/>
      <c r="HR115" s="83"/>
      <c r="HS115" s="83"/>
      <c r="HT115" s="83"/>
      <c r="HU115" s="83"/>
      <c r="HV115" s="83"/>
      <c r="HW115" s="83"/>
      <c r="HX115" s="83"/>
      <c r="HY115" s="83"/>
      <c r="HZ115" s="83"/>
      <c r="IA115" s="83"/>
      <c r="IB115" s="83"/>
      <c r="IC115" s="83"/>
      <c r="ID115" s="83"/>
      <c r="IE115" s="83"/>
      <c r="IF115" s="83"/>
      <c r="IG115" s="83"/>
      <c r="IH115" s="83"/>
      <c r="II115" s="83"/>
      <c r="IJ115" s="83"/>
      <c r="IK115" s="83"/>
      <c r="IL115" s="83"/>
      <c r="IM115" s="83"/>
      <c r="IN115" s="83"/>
      <c r="IO115" s="83"/>
      <c r="IP115" s="83"/>
      <c r="IQ115" s="83"/>
      <c r="IR115" s="83"/>
      <c r="IS115" s="83"/>
      <c r="IT115" s="83"/>
      <c r="IU115" s="83"/>
      <c r="IV115" s="83"/>
      <c r="IW115" s="83"/>
      <c r="IX115" s="83"/>
      <c r="IY115" s="83"/>
      <c r="IZ115" s="83"/>
      <c r="JA115" s="83"/>
      <c r="JB115" s="83"/>
      <c r="JC115" s="83"/>
      <c r="JD115" s="83"/>
      <c r="JE115" s="83"/>
    </row>
    <row r="116" spans="1:265" s="8" customFormat="1" ht="15" customHeight="1" x14ac:dyDescent="0.2">
      <c r="A116" s="130"/>
      <c r="B116" s="131" t="s">
        <v>646</v>
      </c>
      <c r="C116" s="224"/>
      <c r="D116" s="333" t="s">
        <v>647</v>
      </c>
      <c r="E116" s="218"/>
      <c r="F116" s="1055"/>
      <c r="G116" s="1056"/>
      <c r="H116" s="333" t="s">
        <v>650</v>
      </c>
      <c r="I116" s="333" t="s">
        <v>651</v>
      </c>
      <c r="J116" s="333"/>
      <c r="K116" s="388" t="s">
        <v>2106</v>
      </c>
      <c r="L116" s="388"/>
      <c r="M116" s="1136"/>
      <c r="N116" s="1136"/>
      <c r="O116" s="388"/>
      <c r="P116" s="604"/>
      <c r="Q116" s="605"/>
      <c r="R116" s="605"/>
      <c r="S116" s="605">
        <v>3</v>
      </c>
      <c r="T116" s="605"/>
      <c r="U116" s="605"/>
      <c r="V116" s="605"/>
      <c r="W116" s="606"/>
      <c r="X116" s="219"/>
      <c r="Y116" s="219"/>
      <c r="Z116" s="112"/>
      <c r="AA116" s="83"/>
      <c r="AB116" s="83"/>
      <c r="AC116" s="83" t="str">
        <f t="shared" si="3"/>
        <v/>
      </c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  <c r="EW116" s="83"/>
      <c r="EX116" s="83"/>
      <c r="EY116" s="83"/>
      <c r="EZ116" s="83"/>
      <c r="FA116" s="83"/>
      <c r="FB116" s="83"/>
      <c r="FC116" s="83"/>
      <c r="FD116" s="83"/>
      <c r="FE116" s="83"/>
      <c r="FF116" s="83"/>
      <c r="FG116" s="83"/>
      <c r="FH116" s="83"/>
      <c r="FI116" s="83"/>
      <c r="FJ116" s="83"/>
      <c r="FK116" s="83"/>
      <c r="FL116" s="83"/>
      <c r="FM116" s="83"/>
      <c r="FN116" s="83"/>
      <c r="FO116" s="83"/>
      <c r="FP116" s="83"/>
      <c r="FQ116" s="83"/>
      <c r="FR116" s="83"/>
      <c r="FS116" s="83"/>
      <c r="FT116" s="83"/>
      <c r="FU116" s="83"/>
      <c r="FV116" s="83"/>
      <c r="FW116" s="83"/>
      <c r="FX116" s="83"/>
      <c r="FY116" s="83"/>
      <c r="FZ116" s="83"/>
      <c r="GA116" s="83"/>
      <c r="GB116" s="83"/>
      <c r="GC116" s="83"/>
      <c r="GD116" s="83"/>
      <c r="GE116" s="83"/>
      <c r="GF116" s="83"/>
      <c r="GG116" s="83"/>
      <c r="GH116" s="83"/>
      <c r="GI116" s="83"/>
      <c r="GJ116" s="83"/>
      <c r="GK116" s="83"/>
      <c r="GL116" s="83"/>
      <c r="GM116" s="83"/>
      <c r="GN116" s="83"/>
      <c r="GO116" s="83"/>
      <c r="GP116" s="83"/>
      <c r="GQ116" s="83"/>
      <c r="GR116" s="83"/>
      <c r="GS116" s="83"/>
      <c r="GT116" s="83"/>
      <c r="GU116" s="83"/>
      <c r="GV116" s="83"/>
      <c r="GW116" s="83"/>
      <c r="GX116" s="83"/>
      <c r="GY116" s="83"/>
      <c r="GZ116" s="83"/>
      <c r="HA116" s="83"/>
      <c r="HB116" s="83"/>
      <c r="HC116" s="83"/>
      <c r="HD116" s="83"/>
      <c r="HE116" s="83"/>
      <c r="HF116" s="83"/>
      <c r="HG116" s="83"/>
      <c r="HH116" s="83"/>
      <c r="HI116" s="83"/>
      <c r="HJ116" s="83"/>
      <c r="HK116" s="83"/>
      <c r="HL116" s="83"/>
      <c r="HM116" s="83"/>
      <c r="HN116" s="83"/>
      <c r="HO116" s="83"/>
      <c r="HP116" s="83"/>
      <c r="HQ116" s="83"/>
      <c r="HR116" s="83"/>
      <c r="HS116" s="83"/>
      <c r="HT116" s="83"/>
      <c r="HU116" s="83"/>
      <c r="HV116" s="83"/>
      <c r="HW116" s="83"/>
      <c r="HX116" s="83"/>
      <c r="HY116" s="83"/>
      <c r="HZ116" s="83"/>
      <c r="IA116" s="83"/>
      <c r="IB116" s="83"/>
      <c r="IC116" s="83"/>
      <c r="ID116" s="83"/>
      <c r="IE116" s="83"/>
      <c r="IF116" s="83"/>
      <c r="IG116" s="83"/>
      <c r="IH116" s="83"/>
      <c r="II116" s="83"/>
      <c r="IJ116" s="83"/>
      <c r="IK116" s="83"/>
      <c r="IL116" s="83"/>
      <c r="IM116" s="83"/>
      <c r="IN116" s="83"/>
      <c r="IO116" s="83"/>
      <c r="IP116" s="83"/>
      <c r="IQ116" s="83"/>
      <c r="IR116" s="83"/>
      <c r="IS116" s="83"/>
      <c r="IT116" s="83"/>
      <c r="IU116" s="83"/>
      <c r="IV116" s="83"/>
      <c r="IW116" s="83"/>
      <c r="IX116" s="83"/>
      <c r="IY116" s="83"/>
      <c r="IZ116" s="83"/>
      <c r="JA116" s="83"/>
      <c r="JB116" s="83"/>
      <c r="JC116" s="83"/>
      <c r="JD116" s="83"/>
      <c r="JE116" s="83"/>
    </row>
    <row r="117" spans="1:265" s="8" customFormat="1" ht="15" customHeight="1" x14ac:dyDescent="0.2">
      <c r="A117" s="130"/>
      <c r="B117" s="131" t="s">
        <v>646</v>
      </c>
      <c r="C117" s="224"/>
      <c r="D117" s="337" t="s">
        <v>647</v>
      </c>
      <c r="E117" s="218"/>
      <c r="F117" s="1055"/>
      <c r="G117" s="1056"/>
      <c r="H117" s="337" t="s">
        <v>650</v>
      </c>
      <c r="I117" s="337" t="s">
        <v>651</v>
      </c>
      <c r="J117" s="337"/>
      <c r="K117" s="393" t="s">
        <v>1558</v>
      </c>
      <c r="L117" s="393"/>
      <c r="M117" s="1176"/>
      <c r="N117" s="1176"/>
      <c r="O117" s="393"/>
      <c r="P117" s="617"/>
      <c r="Q117" s="618"/>
      <c r="R117" s="618"/>
      <c r="S117" s="618"/>
      <c r="T117" s="618">
        <v>4</v>
      </c>
      <c r="U117" s="618"/>
      <c r="V117" s="618"/>
      <c r="W117" s="619"/>
      <c r="X117" s="219"/>
      <c r="Y117" s="219"/>
      <c r="Z117" s="112"/>
      <c r="AA117" s="83"/>
      <c r="AB117" s="83"/>
      <c r="AC117" s="83" t="str">
        <f t="shared" si="3"/>
        <v/>
      </c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83"/>
      <c r="FZ117" s="83"/>
      <c r="GA117" s="83"/>
      <c r="GB117" s="83"/>
      <c r="GC117" s="83"/>
      <c r="GD117" s="83"/>
      <c r="GE117" s="83"/>
      <c r="GF117" s="83"/>
      <c r="GG117" s="83"/>
      <c r="GH117" s="83"/>
      <c r="GI117" s="83"/>
      <c r="GJ117" s="83"/>
      <c r="GK117" s="83"/>
      <c r="GL117" s="83"/>
      <c r="GM117" s="83"/>
      <c r="GN117" s="83"/>
      <c r="GO117" s="83"/>
      <c r="GP117" s="83"/>
      <c r="GQ117" s="83"/>
      <c r="GR117" s="83"/>
      <c r="GS117" s="83"/>
      <c r="GT117" s="83"/>
      <c r="GU117" s="83"/>
      <c r="GV117" s="83"/>
      <c r="GW117" s="83"/>
      <c r="GX117" s="83"/>
      <c r="GY117" s="83"/>
      <c r="GZ117" s="83"/>
      <c r="HA117" s="83"/>
      <c r="HB117" s="83"/>
      <c r="HC117" s="83"/>
      <c r="HD117" s="83"/>
      <c r="HE117" s="83"/>
      <c r="HF117" s="83"/>
      <c r="HG117" s="83"/>
      <c r="HH117" s="83"/>
      <c r="HI117" s="83"/>
      <c r="HJ117" s="83"/>
      <c r="HK117" s="83"/>
      <c r="HL117" s="83"/>
      <c r="HM117" s="83"/>
      <c r="HN117" s="83"/>
      <c r="HO117" s="83"/>
      <c r="HP117" s="83"/>
      <c r="HQ117" s="83"/>
      <c r="HR117" s="83"/>
      <c r="HS117" s="83"/>
      <c r="HT117" s="83"/>
      <c r="HU117" s="83"/>
      <c r="HV117" s="83"/>
      <c r="HW117" s="83"/>
      <c r="HX117" s="83"/>
      <c r="HY117" s="83"/>
      <c r="HZ117" s="83"/>
      <c r="IA117" s="83"/>
      <c r="IB117" s="83"/>
      <c r="IC117" s="83"/>
      <c r="ID117" s="83"/>
      <c r="IE117" s="83"/>
      <c r="IF117" s="83"/>
      <c r="IG117" s="83"/>
      <c r="IH117" s="83"/>
      <c r="II117" s="83"/>
      <c r="IJ117" s="83"/>
      <c r="IK117" s="83"/>
      <c r="IL117" s="83"/>
      <c r="IM117" s="83"/>
      <c r="IN117" s="83"/>
      <c r="IO117" s="83"/>
      <c r="IP117" s="83"/>
      <c r="IQ117" s="83"/>
      <c r="IR117" s="83"/>
      <c r="IS117" s="83"/>
      <c r="IT117" s="83"/>
      <c r="IU117" s="83"/>
      <c r="IV117" s="83"/>
      <c r="IW117" s="83"/>
      <c r="IX117" s="83"/>
      <c r="IY117" s="83"/>
      <c r="IZ117" s="83"/>
      <c r="JA117" s="83"/>
      <c r="JB117" s="83"/>
      <c r="JC117" s="83"/>
      <c r="JD117" s="83"/>
      <c r="JE117" s="83"/>
    </row>
    <row r="118" spans="1:265" s="8" customFormat="1" ht="15" customHeight="1" x14ac:dyDescent="0.2">
      <c r="A118" s="130"/>
      <c r="B118" s="131" t="s">
        <v>646</v>
      </c>
      <c r="C118" s="224"/>
      <c r="D118" s="337" t="s">
        <v>647</v>
      </c>
      <c r="E118" s="218"/>
      <c r="F118" s="1055"/>
      <c r="G118" s="1056"/>
      <c r="H118" s="337" t="s">
        <v>650</v>
      </c>
      <c r="I118" s="337" t="s">
        <v>651</v>
      </c>
      <c r="J118" s="337"/>
      <c r="K118" s="393" t="s">
        <v>1559</v>
      </c>
      <c r="L118" s="393"/>
      <c r="M118" s="1176"/>
      <c r="N118" s="1176"/>
      <c r="O118" s="393"/>
      <c r="P118" s="617"/>
      <c r="Q118" s="618"/>
      <c r="R118" s="618"/>
      <c r="S118" s="618"/>
      <c r="T118" s="618"/>
      <c r="U118" s="618"/>
      <c r="V118" s="618">
        <v>4</v>
      </c>
      <c r="W118" s="619"/>
      <c r="X118" s="219"/>
      <c r="Y118" s="219"/>
      <c r="Z118" s="112"/>
      <c r="AA118" s="83"/>
      <c r="AB118" s="83"/>
      <c r="AC118" s="83" t="str">
        <f t="shared" si="3"/>
        <v/>
      </c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  <c r="EW118" s="83"/>
      <c r="EX118" s="83"/>
      <c r="EY118" s="83"/>
      <c r="EZ118" s="83"/>
      <c r="FA118" s="83"/>
      <c r="FB118" s="83"/>
      <c r="FC118" s="83"/>
      <c r="FD118" s="83"/>
      <c r="FE118" s="83"/>
      <c r="FF118" s="83"/>
      <c r="FG118" s="83"/>
      <c r="FH118" s="83"/>
      <c r="FI118" s="83"/>
      <c r="FJ118" s="83"/>
      <c r="FK118" s="83"/>
      <c r="FL118" s="83"/>
      <c r="FM118" s="83"/>
      <c r="FN118" s="83"/>
      <c r="FO118" s="83"/>
      <c r="FP118" s="83"/>
      <c r="FQ118" s="83"/>
      <c r="FR118" s="83"/>
      <c r="FS118" s="83"/>
      <c r="FT118" s="83"/>
      <c r="FU118" s="83"/>
      <c r="FV118" s="83"/>
      <c r="FW118" s="83"/>
      <c r="FX118" s="83"/>
      <c r="FY118" s="83"/>
      <c r="FZ118" s="83"/>
      <c r="GA118" s="83"/>
      <c r="GB118" s="83"/>
      <c r="GC118" s="83"/>
      <c r="GD118" s="83"/>
      <c r="GE118" s="83"/>
      <c r="GF118" s="83"/>
      <c r="GG118" s="83"/>
      <c r="GH118" s="83"/>
      <c r="GI118" s="83"/>
      <c r="GJ118" s="83"/>
      <c r="GK118" s="83"/>
      <c r="GL118" s="83"/>
      <c r="GM118" s="83"/>
      <c r="GN118" s="83"/>
      <c r="GO118" s="83"/>
      <c r="GP118" s="83"/>
      <c r="GQ118" s="83"/>
      <c r="GR118" s="83"/>
      <c r="GS118" s="83"/>
      <c r="GT118" s="83"/>
      <c r="GU118" s="83"/>
      <c r="GV118" s="83"/>
      <c r="GW118" s="83"/>
      <c r="GX118" s="83"/>
      <c r="GY118" s="83"/>
      <c r="GZ118" s="83"/>
      <c r="HA118" s="83"/>
      <c r="HB118" s="83"/>
      <c r="HC118" s="83"/>
      <c r="HD118" s="83"/>
      <c r="HE118" s="83"/>
      <c r="HF118" s="83"/>
      <c r="HG118" s="83"/>
      <c r="HH118" s="83"/>
      <c r="HI118" s="83"/>
      <c r="HJ118" s="83"/>
      <c r="HK118" s="83"/>
      <c r="HL118" s="83"/>
      <c r="HM118" s="83"/>
      <c r="HN118" s="83"/>
      <c r="HO118" s="83"/>
      <c r="HP118" s="83"/>
      <c r="HQ118" s="83"/>
      <c r="HR118" s="83"/>
      <c r="HS118" s="83"/>
      <c r="HT118" s="83"/>
      <c r="HU118" s="83"/>
      <c r="HV118" s="83"/>
      <c r="HW118" s="83"/>
      <c r="HX118" s="83"/>
      <c r="HY118" s="83"/>
      <c r="HZ118" s="83"/>
      <c r="IA118" s="83"/>
      <c r="IB118" s="83"/>
      <c r="IC118" s="83"/>
      <c r="ID118" s="83"/>
      <c r="IE118" s="83"/>
      <c r="IF118" s="83"/>
      <c r="IG118" s="83"/>
      <c r="IH118" s="83"/>
      <c r="II118" s="83"/>
      <c r="IJ118" s="83"/>
      <c r="IK118" s="83"/>
      <c r="IL118" s="83"/>
      <c r="IM118" s="83"/>
      <c r="IN118" s="83"/>
      <c r="IO118" s="83"/>
      <c r="IP118" s="83"/>
      <c r="IQ118" s="83"/>
      <c r="IR118" s="83"/>
      <c r="IS118" s="83"/>
      <c r="IT118" s="83"/>
      <c r="IU118" s="83"/>
      <c r="IV118" s="83"/>
      <c r="IW118" s="83"/>
      <c r="IX118" s="83"/>
      <c r="IY118" s="83"/>
      <c r="IZ118" s="83"/>
      <c r="JA118" s="83"/>
      <c r="JB118" s="83"/>
      <c r="JC118" s="83"/>
      <c r="JD118" s="83"/>
      <c r="JE118" s="83"/>
    </row>
    <row r="119" spans="1:265" s="8" customFormat="1" ht="15" customHeight="1" thickBot="1" x14ac:dyDescent="0.25">
      <c r="A119" s="130"/>
      <c r="B119" s="131" t="s">
        <v>646</v>
      </c>
      <c r="C119" s="224"/>
      <c r="D119" s="358" t="s">
        <v>647</v>
      </c>
      <c r="E119" s="218"/>
      <c r="F119" s="1055"/>
      <c r="G119" s="1056"/>
      <c r="H119" s="358" t="s">
        <v>650</v>
      </c>
      <c r="I119" s="358" t="s">
        <v>651</v>
      </c>
      <c r="J119" s="358"/>
      <c r="K119" s="394" t="s">
        <v>1366</v>
      </c>
      <c r="L119" s="394"/>
      <c r="M119" s="1177"/>
      <c r="N119" s="1177"/>
      <c r="O119" s="394"/>
      <c r="P119" s="620"/>
      <c r="Q119" s="621"/>
      <c r="R119" s="621"/>
      <c r="S119" s="621"/>
      <c r="T119" s="621"/>
      <c r="U119" s="621"/>
      <c r="V119" s="621"/>
      <c r="W119" s="622">
        <v>5</v>
      </c>
      <c r="X119" s="219">
        <f>SUM(P109:W119)</f>
        <v>40</v>
      </c>
      <c r="Y119" s="219">
        <f>X119</f>
        <v>40</v>
      </c>
      <c r="Z119" s="112"/>
      <c r="AA119" s="83"/>
      <c r="AB119" s="83"/>
      <c r="AC119" s="83" t="str">
        <f t="shared" si="3"/>
        <v/>
      </c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  <c r="EW119" s="83"/>
      <c r="EX119" s="83"/>
      <c r="EY119" s="83"/>
      <c r="EZ119" s="83"/>
      <c r="FA119" s="83"/>
      <c r="FB119" s="83"/>
      <c r="FC119" s="83"/>
      <c r="FD119" s="83"/>
      <c r="FE119" s="83"/>
      <c r="FF119" s="83"/>
      <c r="FG119" s="83"/>
      <c r="FH119" s="83"/>
      <c r="FI119" s="83"/>
      <c r="FJ119" s="83"/>
      <c r="FK119" s="83"/>
      <c r="FL119" s="83"/>
      <c r="FM119" s="83"/>
      <c r="FN119" s="83"/>
      <c r="FO119" s="83"/>
      <c r="FP119" s="83"/>
      <c r="FQ119" s="83"/>
      <c r="FR119" s="83"/>
      <c r="FS119" s="83"/>
      <c r="FT119" s="83"/>
      <c r="FU119" s="83"/>
      <c r="FV119" s="83"/>
      <c r="FW119" s="83"/>
      <c r="FX119" s="83"/>
      <c r="FY119" s="83"/>
      <c r="FZ119" s="83"/>
      <c r="GA119" s="83"/>
      <c r="GB119" s="83"/>
      <c r="GC119" s="83"/>
      <c r="GD119" s="83"/>
      <c r="GE119" s="83"/>
      <c r="GF119" s="83"/>
      <c r="GG119" s="83"/>
      <c r="GH119" s="83"/>
      <c r="GI119" s="83"/>
      <c r="GJ119" s="83"/>
      <c r="GK119" s="83"/>
      <c r="GL119" s="83"/>
      <c r="GM119" s="83"/>
      <c r="GN119" s="83"/>
      <c r="GO119" s="83"/>
      <c r="GP119" s="83"/>
      <c r="GQ119" s="83"/>
      <c r="GR119" s="83"/>
      <c r="GS119" s="83"/>
      <c r="GT119" s="83"/>
      <c r="GU119" s="83"/>
      <c r="GV119" s="83"/>
      <c r="GW119" s="83"/>
      <c r="GX119" s="83"/>
      <c r="GY119" s="83"/>
      <c r="GZ119" s="83"/>
      <c r="HA119" s="83"/>
      <c r="HB119" s="83"/>
      <c r="HC119" s="83"/>
      <c r="HD119" s="83"/>
      <c r="HE119" s="83"/>
      <c r="HF119" s="83"/>
      <c r="HG119" s="83"/>
      <c r="HH119" s="83"/>
      <c r="HI119" s="83"/>
      <c r="HJ119" s="83"/>
      <c r="HK119" s="83"/>
      <c r="HL119" s="83"/>
      <c r="HM119" s="83"/>
      <c r="HN119" s="83"/>
      <c r="HO119" s="83"/>
      <c r="HP119" s="83"/>
      <c r="HQ119" s="83"/>
      <c r="HR119" s="83"/>
      <c r="HS119" s="83"/>
      <c r="HT119" s="83"/>
      <c r="HU119" s="83"/>
      <c r="HV119" s="83"/>
      <c r="HW119" s="83"/>
      <c r="HX119" s="83"/>
      <c r="HY119" s="83"/>
      <c r="HZ119" s="83"/>
      <c r="IA119" s="83"/>
      <c r="IB119" s="83"/>
      <c r="IC119" s="83"/>
      <c r="ID119" s="83"/>
      <c r="IE119" s="83"/>
      <c r="IF119" s="83"/>
      <c r="IG119" s="83"/>
      <c r="IH119" s="83"/>
      <c r="II119" s="83"/>
      <c r="IJ119" s="83"/>
      <c r="IK119" s="83"/>
      <c r="IL119" s="83"/>
      <c r="IM119" s="83"/>
      <c r="IN119" s="83"/>
      <c r="IO119" s="83"/>
      <c r="IP119" s="83"/>
      <c r="IQ119" s="83"/>
      <c r="IR119" s="83"/>
      <c r="IS119" s="83"/>
      <c r="IT119" s="83"/>
      <c r="IU119" s="83"/>
      <c r="IV119" s="83"/>
      <c r="IW119" s="83"/>
      <c r="IX119" s="83"/>
      <c r="IY119" s="83"/>
      <c r="IZ119" s="83"/>
      <c r="JA119" s="83"/>
      <c r="JB119" s="83"/>
      <c r="JC119" s="83"/>
      <c r="JD119" s="83"/>
      <c r="JE119" s="83"/>
    </row>
    <row r="120" spans="1:265" s="8" customFormat="1" ht="15" customHeight="1" x14ac:dyDescent="0.2">
      <c r="A120" s="156">
        <f>A109+1</f>
        <v>12</v>
      </c>
      <c r="B120" s="1086" t="s">
        <v>792</v>
      </c>
      <c r="C120" s="201" t="s">
        <v>35</v>
      </c>
      <c r="D120" s="359" t="s">
        <v>817</v>
      </c>
      <c r="E120" s="215" t="s">
        <v>841</v>
      </c>
      <c r="F120" s="1042" t="s">
        <v>846</v>
      </c>
      <c r="G120" s="1043" t="s">
        <v>863</v>
      </c>
      <c r="H120" s="359" t="s">
        <v>861</v>
      </c>
      <c r="I120" s="359" t="s">
        <v>864</v>
      </c>
      <c r="J120" s="359"/>
      <c r="K120" s="395" t="s">
        <v>865</v>
      </c>
      <c r="L120" s="395" t="s">
        <v>97</v>
      </c>
      <c r="M120" s="766" t="s">
        <v>452</v>
      </c>
      <c r="N120" s="766" t="s">
        <v>562</v>
      </c>
      <c r="O120" s="395" t="s">
        <v>625</v>
      </c>
      <c r="P120" s="595">
        <v>4</v>
      </c>
      <c r="Q120" s="596"/>
      <c r="R120" s="596"/>
      <c r="S120" s="596"/>
      <c r="T120" s="596"/>
      <c r="U120" s="596"/>
      <c r="V120" s="596"/>
      <c r="W120" s="597"/>
      <c r="X120" s="156"/>
      <c r="Y120" s="156"/>
      <c r="Z120" s="112" t="str">
        <f>C120</f>
        <v>TC</v>
      </c>
      <c r="AA120" s="83" t="s">
        <v>1476</v>
      </c>
      <c r="AB120" s="83" t="s">
        <v>1479</v>
      </c>
      <c r="AC120" s="83">
        <f t="shared" si="3"/>
        <v>16</v>
      </c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83"/>
      <c r="JE120" s="83"/>
    </row>
    <row r="121" spans="1:265" s="8" customFormat="1" ht="15" customHeight="1" x14ac:dyDescent="0.2">
      <c r="A121" s="130"/>
      <c r="B121" s="131" t="s">
        <v>792</v>
      </c>
      <c r="C121" s="206"/>
      <c r="D121" s="335" t="s">
        <v>817</v>
      </c>
      <c r="E121" s="218"/>
      <c r="F121" s="1055"/>
      <c r="G121" s="1056"/>
      <c r="H121" s="335" t="s">
        <v>861</v>
      </c>
      <c r="I121" s="335" t="s">
        <v>1547</v>
      </c>
      <c r="J121" s="335"/>
      <c r="K121" s="390" t="s">
        <v>2065</v>
      </c>
      <c r="L121" s="390" t="s">
        <v>97</v>
      </c>
      <c r="M121" s="765" t="s">
        <v>504</v>
      </c>
      <c r="N121" s="765" t="s">
        <v>24</v>
      </c>
      <c r="O121" s="390" t="s">
        <v>625</v>
      </c>
      <c r="P121" s="598">
        <v>4</v>
      </c>
      <c r="Q121" s="599"/>
      <c r="R121" s="599"/>
      <c r="S121" s="599"/>
      <c r="T121" s="599"/>
      <c r="U121" s="599"/>
      <c r="V121" s="599"/>
      <c r="W121" s="600"/>
      <c r="X121" s="130"/>
      <c r="Y121" s="130"/>
      <c r="Z121" s="112"/>
      <c r="AA121" s="83"/>
      <c r="AB121" s="83"/>
      <c r="AC121" s="83" t="str">
        <f t="shared" si="3"/>
        <v/>
      </c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  <c r="IU121" s="83"/>
      <c r="IV121" s="83"/>
      <c r="IW121" s="83"/>
      <c r="IX121" s="83"/>
      <c r="IY121" s="83"/>
      <c r="IZ121" s="83"/>
      <c r="JA121" s="83"/>
      <c r="JB121" s="83"/>
      <c r="JC121" s="83"/>
      <c r="JD121" s="83"/>
      <c r="JE121" s="83"/>
    </row>
    <row r="122" spans="1:265" s="8" customFormat="1" ht="15" customHeight="1" x14ac:dyDescent="0.2">
      <c r="A122" s="130"/>
      <c r="B122" s="131" t="s">
        <v>792</v>
      </c>
      <c r="C122" s="206"/>
      <c r="D122" s="335" t="s">
        <v>817</v>
      </c>
      <c r="E122" s="218"/>
      <c r="F122" s="1055"/>
      <c r="G122" s="1056"/>
      <c r="H122" s="335" t="s">
        <v>861</v>
      </c>
      <c r="I122" s="335" t="s">
        <v>1547</v>
      </c>
      <c r="J122" s="335"/>
      <c r="K122" s="390" t="s">
        <v>2065</v>
      </c>
      <c r="L122" s="390" t="s">
        <v>97</v>
      </c>
      <c r="M122" s="765" t="s">
        <v>504</v>
      </c>
      <c r="N122" s="765" t="s">
        <v>101</v>
      </c>
      <c r="O122" s="390" t="s">
        <v>625</v>
      </c>
      <c r="P122" s="598">
        <v>4</v>
      </c>
      <c r="Q122" s="599"/>
      <c r="R122" s="599"/>
      <c r="S122" s="599"/>
      <c r="T122" s="599"/>
      <c r="U122" s="599"/>
      <c r="V122" s="599"/>
      <c r="W122" s="600"/>
      <c r="X122" s="130"/>
      <c r="Y122" s="130"/>
      <c r="Z122" s="112"/>
      <c r="AA122" s="83"/>
      <c r="AB122" s="83"/>
      <c r="AC122" s="83" t="str">
        <f t="shared" si="3"/>
        <v/>
      </c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  <c r="IU122" s="83"/>
      <c r="IV122" s="83"/>
      <c r="IW122" s="83"/>
      <c r="IX122" s="83"/>
      <c r="IY122" s="83"/>
      <c r="IZ122" s="83"/>
      <c r="JA122" s="83"/>
      <c r="JB122" s="83"/>
      <c r="JC122" s="83"/>
      <c r="JD122" s="83"/>
      <c r="JE122" s="83"/>
    </row>
    <row r="123" spans="1:265" s="8" customFormat="1" ht="15" customHeight="1" x14ac:dyDescent="0.2">
      <c r="A123" s="130"/>
      <c r="B123" s="131" t="s">
        <v>792</v>
      </c>
      <c r="C123" s="206"/>
      <c r="D123" s="335" t="s">
        <v>817</v>
      </c>
      <c r="E123" s="218"/>
      <c r="F123" s="1055"/>
      <c r="G123" s="1056"/>
      <c r="H123" s="335" t="s">
        <v>861</v>
      </c>
      <c r="I123" s="335" t="s">
        <v>864</v>
      </c>
      <c r="J123" s="335"/>
      <c r="K123" s="390" t="s">
        <v>866</v>
      </c>
      <c r="L123" s="390" t="s">
        <v>97</v>
      </c>
      <c r="M123" s="765" t="s">
        <v>574</v>
      </c>
      <c r="N123" s="765" t="s">
        <v>24</v>
      </c>
      <c r="O123" s="390" t="s">
        <v>625</v>
      </c>
      <c r="P123" s="598">
        <v>4</v>
      </c>
      <c r="Q123" s="599"/>
      <c r="R123" s="599"/>
      <c r="S123" s="599"/>
      <c r="T123" s="599"/>
      <c r="U123" s="599"/>
      <c r="V123" s="599"/>
      <c r="W123" s="600"/>
      <c r="X123" s="130"/>
      <c r="Y123" s="130"/>
      <c r="Z123" s="112"/>
      <c r="AA123" s="83"/>
      <c r="AB123" s="83"/>
      <c r="AC123" s="83" t="str">
        <f t="shared" si="3"/>
        <v/>
      </c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  <c r="IU123" s="83"/>
      <c r="IV123" s="83"/>
      <c r="IW123" s="83"/>
      <c r="IX123" s="83"/>
      <c r="IY123" s="83"/>
      <c r="IZ123" s="83"/>
      <c r="JA123" s="83"/>
      <c r="JB123" s="83"/>
      <c r="JC123" s="83"/>
      <c r="JD123" s="83"/>
      <c r="JE123" s="83"/>
    </row>
    <row r="124" spans="1:265" s="8" customFormat="1" ht="15" customHeight="1" x14ac:dyDescent="0.2">
      <c r="A124" s="130"/>
      <c r="B124" s="131" t="s">
        <v>792</v>
      </c>
      <c r="C124" s="206"/>
      <c r="D124" s="335" t="s">
        <v>817</v>
      </c>
      <c r="E124" s="218"/>
      <c r="F124" s="1055"/>
      <c r="G124" s="1056"/>
      <c r="H124" s="335" t="s">
        <v>861</v>
      </c>
      <c r="I124" s="335" t="s">
        <v>1547</v>
      </c>
      <c r="J124" s="335"/>
      <c r="K124" s="390" t="s">
        <v>126</v>
      </c>
      <c r="L124" s="390"/>
      <c r="M124" s="765"/>
      <c r="N124" s="765"/>
      <c r="O124" s="390"/>
      <c r="P124" s="598"/>
      <c r="Q124" s="599"/>
      <c r="R124" s="599"/>
      <c r="S124" s="599">
        <v>4</v>
      </c>
      <c r="T124" s="599"/>
      <c r="U124" s="599"/>
      <c r="V124" s="599"/>
      <c r="W124" s="600"/>
      <c r="X124" s="130"/>
      <c r="Y124" s="130"/>
      <c r="Z124" s="112"/>
      <c r="AA124" s="83"/>
      <c r="AB124" s="83"/>
      <c r="AC124" s="83" t="str">
        <f t="shared" si="3"/>
        <v/>
      </c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  <c r="EW124" s="83"/>
      <c r="EX124" s="83"/>
      <c r="EY124" s="83"/>
      <c r="EZ124" s="83"/>
      <c r="FA124" s="83"/>
      <c r="FB124" s="83"/>
      <c r="FC124" s="83"/>
      <c r="FD124" s="83"/>
      <c r="FE124" s="83"/>
      <c r="FF124" s="83"/>
      <c r="FG124" s="83"/>
      <c r="FH124" s="83"/>
      <c r="FI124" s="83"/>
      <c r="FJ124" s="83"/>
      <c r="FK124" s="83"/>
      <c r="FL124" s="83"/>
      <c r="FM124" s="83"/>
      <c r="FN124" s="83"/>
      <c r="FO124" s="83"/>
      <c r="FP124" s="83"/>
      <c r="FQ124" s="83"/>
      <c r="FR124" s="83"/>
      <c r="FS124" s="83"/>
      <c r="FT124" s="83"/>
      <c r="FU124" s="83"/>
      <c r="FV124" s="83"/>
      <c r="FW124" s="83"/>
      <c r="FX124" s="83"/>
      <c r="FY124" s="83"/>
      <c r="FZ124" s="83"/>
      <c r="GA124" s="83"/>
      <c r="GB124" s="83"/>
      <c r="GC124" s="83"/>
      <c r="GD124" s="83"/>
      <c r="GE124" s="83"/>
      <c r="GF124" s="83"/>
      <c r="GG124" s="83"/>
      <c r="GH124" s="83"/>
      <c r="GI124" s="83"/>
      <c r="GJ124" s="83"/>
      <c r="GK124" s="83"/>
      <c r="GL124" s="83"/>
      <c r="GM124" s="83"/>
      <c r="GN124" s="83"/>
      <c r="GO124" s="83"/>
      <c r="GP124" s="83"/>
      <c r="GQ124" s="83"/>
      <c r="GR124" s="83"/>
      <c r="GS124" s="83"/>
      <c r="GT124" s="83"/>
      <c r="GU124" s="83"/>
      <c r="GV124" s="83"/>
      <c r="GW124" s="83"/>
      <c r="GX124" s="83"/>
      <c r="GY124" s="83"/>
      <c r="GZ124" s="83"/>
      <c r="HA124" s="83"/>
      <c r="HB124" s="83"/>
      <c r="HC124" s="83"/>
      <c r="HD124" s="83"/>
      <c r="HE124" s="83"/>
      <c r="HF124" s="83"/>
      <c r="HG124" s="83"/>
      <c r="HH124" s="83"/>
      <c r="HI124" s="83"/>
      <c r="HJ124" s="83"/>
      <c r="HK124" s="83"/>
      <c r="HL124" s="83"/>
      <c r="HM124" s="83"/>
      <c r="HN124" s="83"/>
      <c r="HO124" s="83"/>
      <c r="HP124" s="83"/>
      <c r="HQ124" s="83"/>
      <c r="HR124" s="83"/>
      <c r="HS124" s="83"/>
      <c r="HT124" s="83"/>
      <c r="HU124" s="83"/>
      <c r="HV124" s="83"/>
      <c r="HW124" s="83"/>
      <c r="HX124" s="83"/>
      <c r="HY124" s="83"/>
      <c r="HZ124" s="83"/>
      <c r="IA124" s="83"/>
      <c r="IB124" s="83"/>
      <c r="IC124" s="83"/>
      <c r="ID124" s="83"/>
      <c r="IE124" s="83"/>
      <c r="IF124" s="83"/>
      <c r="IG124" s="83"/>
      <c r="IH124" s="83"/>
      <c r="II124" s="83"/>
      <c r="IJ124" s="83"/>
      <c r="IK124" s="83"/>
      <c r="IL124" s="83"/>
      <c r="IM124" s="83"/>
      <c r="IN124" s="83"/>
      <c r="IO124" s="83"/>
      <c r="IP124" s="83"/>
      <c r="IQ124" s="83"/>
      <c r="IR124" s="83"/>
      <c r="IS124" s="83"/>
      <c r="IT124" s="83"/>
      <c r="IU124" s="83"/>
      <c r="IV124" s="83"/>
      <c r="IW124" s="83"/>
      <c r="IX124" s="83"/>
      <c r="IY124" s="83"/>
      <c r="IZ124" s="83"/>
      <c r="JA124" s="83"/>
      <c r="JB124" s="83"/>
      <c r="JC124" s="83"/>
      <c r="JD124" s="83"/>
      <c r="JE124" s="83"/>
    </row>
    <row r="125" spans="1:265" s="8" customFormat="1" ht="15" customHeight="1" x14ac:dyDescent="0.2">
      <c r="A125" s="130"/>
      <c r="B125" s="131" t="s">
        <v>792</v>
      </c>
      <c r="C125" s="206"/>
      <c r="D125" s="335" t="s">
        <v>817</v>
      </c>
      <c r="E125" s="218"/>
      <c r="F125" s="1055"/>
      <c r="G125" s="1056"/>
      <c r="H125" s="335" t="s">
        <v>861</v>
      </c>
      <c r="I125" s="335" t="s">
        <v>864</v>
      </c>
      <c r="J125" s="335"/>
      <c r="K125" s="390" t="s">
        <v>426</v>
      </c>
      <c r="L125" s="390"/>
      <c r="M125" s="765"/>
      <c r="N125" s="765"/>
      <c r="O125" s="390"/>
      <c r="P125" s="598"/>
      <c r="Q125" s="599"/>
      <c r="R125" s="599"/>
      <c r="S125" s="599">
        <v>2</v>
      </c>
      <c r="T125" s="599"/>
      <c r="U125" s="599"/>
      <c r="V125" s="599"/>
      <c r="W125" s="600"/>
      <c r="X125" s="130"/>
      <c r="Y125" s="130"/>
      <c r="Z125" s="112"/>
      <c r="AA125" s="83"/>
      <c r="AB125" s="83"/>
      <c r="AC125" s="83" t="str">
        <f t="shared" si="3"/>
        <v/>
      </c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</row>
    <row r="126" spans="1:265" s="8" customFormat="1" ht="15" customHeight="1" x14ac:dyDescent="0.2">
      <c r="A126" s="130"/>
      <c r="B126" s="131" t="s">
        <v>792</v>
      </c>
      <c r="C126" s="206"/>
      <c r="D126" s="335" t="s">
        <v>817</v>
      </c>
      <c r="E126" s="218"/>
      <c r="F126" s="1055"/>
      <c r="G126" s="1056"/>
      <c r="H126" s="335" t="s">
        <v>861</v>
      </c>
      <c r="I126" s="335" t="s">
        <v>864</v>
      </c>
      <c r="J126" s="335"/>
      <c r="K126" s="390" t="s">
        <v>2066</v>
      </c>
      <c r="L126" s="390"/>
      <c r="M126" s="765"/>
      <c r="N126" s="765"/>
      <c r="O126" s="390"/>
      <c r="P126" s="598"/>
      <c r="Q126" s="599"/>
      <c r="R126" s="599"/>
      <c r="S126" s="599"/>
      <c r="T126" s="599">
        <v>14</v>
      </c>
      <c r="U126" s="599"/>
      <c r="V126" s="599"/>
      <c r="W126" s="600"/>
      <c r="X126" s="130"/>
      <c r="Y126" s="130"/>
      <c r="Z126" s="112"/>
      <c r="AA126" s="83"/>
      <c r="AB126" s="83"/>
      <c r="AC126" s="83" t="str">
        <f t="shared" si="3"/>
        <v/>
      </c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3"/>
      <c r="GF126" s="83"/>
      <c r="GG126" s="83"/>
      <c r="GH126" s="83"/>
      <c r="GI126" s="83"/>
      <c r="GJ126" s="83"/>
      <c r="GK126" s="83"/>
      <c r="GL126" s="83"/>
      <c r="GM126" s="83"/>
      <c r="GN126" s="83"/>
      <c r="GO126" s="83"/>
      <c r="GP126" s="83"/>
      <c r="GQ126" s="83"/>
      <c r="GR126" s="83"/>
      <c r="GS126" s="83"/>
      <c r="GT126" s="83"/>
      <c r="GU126" s="83"/>
      <c r="GV126" s="83"/>
      <c r="GW126" s="83"/>
      <c r="GX126" s="83"/>
      <c r="GY126" s="83"/>
      <c r="GZ126" s="83"/>
      <c r="HA126" s="83"/>
      <c r="HB126" s="83"/>
      <c r="HC126" s="83"/>
      <c r="HD126" s="83"/>
      <c r="HE126" s="83"/>
      <c r="HF126" s="83"/>
      <c r="HG126" s="83"/>
      <c r="HH126" s="83"/>
      <c r="HI126" s="83"/>
      <c r="HJ126" s="83"/>
      <c r="HK126" s="83"/>
      <c r="HL126" s="83"/>
      <c r="HM126" s="83"/>
      <c r="HN126" s="83"/>
      <c r="HO126" s="83"/>
      <c r="HP126" s="83"/>
      <c r="HQ126" s="83"/>
      <c r="HR126" s="83"/>
      <c r="HS126" s="83"/>
      <c r="HT126" s="83"/>
      <c r="HU126" s="83"/>
      <c r="HV126" s="83"/>
      <c r="HW126" s="83"/>
      <c r="HX126" s="83"/>
      <c r="HY126" s="83"/>
      <c r="HZ126" s="83"/>
      <c r="IA126" s="83"/>
      <c r="IB126" s="83"/>
      <c r="IC126" s="83"/>
      <c r="ID126" s="83"/>
      <c r="IE126" s="83"/>
      <c r="IF126" s="83"/>
      <c r="IG126" s="83"/>
      <c r="IH126" s="83"/>
      <c r="II126" s="83"/>
      <c r="IJ126" s="83"/>
      <c r="IK126" s="83"/>
      <c r="IL126" s="83"/>
      <c r="IM126" s="83"/>
      <c r="IN126" s="83"/>
      <c r="IO126" s="83"/>
      <c r="IP126" s="83"/>
      <c r="IQ126" s="83"/>
      <c r="IR126" s="83"/>
      <c r="IS126" s="83"/>
      <c r="IT126" s="83"/>
      <c r="IU126" s="83"/>
      <c r="IV126" s="83"/>
      <c r="IW126" s="83"/>
      <c r="IX126" s="83"/>
      <c r="IY126" s="83"/>
      <c r="IZ126" s="83"/>
      <c r="JA126" s="83"/>
      <c r="JB126" s="83"/>
      <c r="JC126" s="83"/>
      <c r="JD126" s="83"/>
      <c r="JE126" s="83"/>
    </row>
    <row r="127" spans="1:265" s="8" customFormat="1" ht="15" customHeight="1" thickBot="1" x14ac:dyDescent="0.25">
      <c r="A127" s="161"/>
      <c r="B127" s="162" t="s">
        <v>792</v>
      </c>
      <c r="C127" s="209"/>
      <c r="D127" s="360" t="s">
        <v>817</v>
      </c>
      <c r="E127" s="225"/>
      <c r="F127" s="1057"/>
      <c r="G127" s="1058"/>
      <c r="H127" s="360" t="s">
        <v>861</v>
      </c>
      <c r="I127" s="360" t="s">
        <v>864</v>
      </c>
      <c r="J127" s="360"/>
      <c r="K127" s="396" t="s">
        <v>1069</v>
      </c>
      <c r="L127" s="396"/>
      <c r="M127" s="1173"/>
      <c r="N127" s="1173"/>
      <c r="O127" s="396"/>
      <c r="P127" s="601"/>
      <c r="Q127" s="602"/>
      <c r="R127" s="602"/>
      <c r="S127" s="602"/>
      <c r="T127" s="602"/>
      <c r="U127" s="602"/>
      <c r="V127" s="602"/>
      <c r="W127" s="603">
        <v>4</v>
      </c>
      <c r="X127" s="161">
        <f>SUM(P120:W127)</f>
        <v>40</v>
      </c>
      <c r="Y127" s="161">
        <f>X127</f>
        <v>40</v>
      </c>
      <c r="Z127" s="112"/>
      <c r="AA127" s="83"/>
      <c r="AB127" s="83"/>
      <c r="AC127" s="83" t="str">
        <f t="shared" si="3"/>
        <v/>
      </c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  <c r="EW127" s="83"/>
      <c r="EX127" s="83"/>
      <c r="EY127" s="83"/>
      <c r="EZ127" s="83"/>
      <c r="FA127" s="83"/>
      <c r="FB127" s="83"/>
      <c r="FC127" s="83"/>
      <c r="FD127" s="83"/>
      <c r="FE127" s="83"/>
      <c r="FF127" s="83"/>
      <c r="FG127" s="83"/>
      <c r="FH127" s="83"/>
      <c r="FI127" s="83"/>
      <c r="FJ127" s="83"/>
      <c r="FK127" s="83"/>
      <c r="FL127" s="83"/>
      <c r="FM127" s="83"/>
      <c r="FN127" s="83"/>
      <c r="FO127" s="83"/>
      <c r="FP127" s="83"/>
      <c r="FQ127" s="83"/>
      <c r="FR127" s="83"/>
      <c r="FS127" s="83"/>
      <c r="FT127" s="83"/>
      <c r="FU127" s="83"/>
      <c r="FV127" s="83"/>
      <c r="FW127" s="83"/>
      <c r="FX127" s="83"/>
      <c r="FY127" s="83"/>
      <c r="FZ127" s="83"/>
      <c r="GA127" s="83"/>
      <c r="GB127" s="83"/>
      <c r="GC127" s="83"/>
      <c r="GD127" s="83"/>
      <c r="GE127" s="83"/>
      <c r="GF127" s="83"/>
      <c r="GG127" s="83"/>
      <c r="GH127" s="83"/>
      <c r="GI127" s="83"/>
      <c r="GJ127" s="83"/>
      <c r="GK127" s="83"/>
      <c r="GL127" s="83"/>
      <c r="GM127" s="83"/>
      <c r="GN127" s="83"/>
      <c r="GO127" s="83"/>
      <c r="GP127" s="83"/>
      <c r="GQ127" s="83"/>
      <c r="GR127" s="83"/>
      <c r="GS127" s="83"/>
      <c r="GT127" s="83"/>
      <c r="GU127" s="83"/>
      <c r="GV127" s="83"/>
      <c r="GW127" s="83"/>
      <c r="GX127" s="83"/>
      <c r="GY127" s="83"/>
      <c r="GZ127" s="83"/>
      <c r="HA127" s="83"/>
      <c r="HB127" s="83"/>
      <c r="HC127" s="83"/>
      <c r="HD127" s="83"/>
      <c r="HE127" s="83"/>
      <c r="HF127" s="83"/>
      <c r="HG127" s="83"/>
      <c r="HH127" s="83"/>
      <c r="HI127" s="83"/>
      <c r="HJ127" s="83"/>
      <c r="HK127" s="83"/>
      <c r="HL127" s="83"/>
      <c r="HM127" s="83"/>
      <c r="HN127" s="83"/>
      <c r="HO127" s="83"/>
      <c r="HP127" s="83"/>
      <c r="HQ127" s="83"/>
      <c r="HR127" s="83"/>
      <c r="HS127" s="83"/>
      <c r="HT127" s="83"/>
      <c r="HU127" s="83"/>
      <c r="HV127" s="83"/>
      <c r="HW127" s="83"/>
      <c r="HX127" s="83"/>
      <c r="HY127" s="83"/>
      <c r="HZ127" s="83"/>
      <c r="IA127" s="83"/>
      <c r="IB127" s="83"/>
      <c r="IC127" s="83"/>
      <c r="ID127" s="83"/>
      <c r="IE127" s="83"/>
      <c r="IF127" s="83"/>
      <c r="IG127" s="83"/>
      <c r="IH127" s="83"/>
      <c r="II127" s="83"/>
      <c r="IJ127" s="83"/>
      <c r="IK127" s="83"/>
      <c r="IL127" s="83"/>
      <c r="IM127" s="83"/>
      <c r="IN127" s="83"/>
      <c r="IO127" s="83"/>
      <c r="IP127" s="83"/>
      <c r="IQ127" s="83"/>
      <c r="IR127" s="83"/>
      <c r="IS127" s="83"/>
      <c r="IT127" s="83"/>
      <c r="IU127" s="83"/>
      <c r="IV127" s="83"/>
      <c r="IW127" s="83"/>
      <c r="IX127" s="83"/>
      <c r="IY127" s="83"/>
      <c r="IZ127" s="83"/>
      <c r="JA127" s="83"/>
      <c r="JB127" s="83"/>
      <c r="JC127" s="83"/>
      <c r="JD127" s="83"/>
      <c r="JE127" s="83"/>
    </row>
    <row r="128" spans="1:265" s="8" customFormat="1" ht="15" customHeight="1" x14ac:dyDescent="0.2">
      <c r="A128" s="156">
        <f>A120+1</f>
        <v>13</v>
      </c>
      <c r="B128" s="1089" t="s">
        <v>1358</v>
      </c>
      <c r="C128" s="156" t="s">
        <v>35</v>
      </c>
      <c r="D128" s="350" t="s">
        <v>1359</v>
      </c>
      <c r="E128" s="308" t="s">
        <v>85</v>
      </c>
      <c r="F128" s="976" t="s">
        <v>34</v>
      </c>
      <c r="G128" s="1032" t="s">
        <v>267</v>
      </c>
      <c r="H128" s="350" t="s">
        <v>941</v>
      </c>
      <c r="I128" s="350" t="s">
        <v>1810</v>
      </c>
      <c r="J128" s="350" t="s">
        <v>1811</v>
      </c>
      <c r="K128" s="378" t="s">
        <v>1826</v>
      </c>
      <c r="L128" s="378" t="s">
        <v>97</v>
      </c>
      <c r="M128" s="1138">
        <v>4</v>
      </c>
      <c r="N128" s="1138" t="s">
        <v>24</v>
      </c>
      <c r="O128" s="378" t="s">
        <v>435</v>
      </c>
      <c r="P128" s="623">
        <v>3</v>
      </c>
      <c r="Q128" s="624"/>
      <c r="R128" s="624"/>
      <c r="S128" s="624"/>
      <c r="T128" s="624"/>
      <c r="U128" s="624"/>
      <c r="V128" s="624"/>
      <c r="W128" s="625"/>
      <c r="X128" s="216"/>
      <c r="Y128" s="216"/>
      <c r="Z128" s="112" t="str">
        <f>C128</f>
        <v>TC</v>
      </c>
      <c r="AA128" s="83" t="s">
        <v>1477</v>
      </c>
      <c r="AB128" s="83" t="s">
        <v>1479</v>
      </c>
      <c r="AC128" s="83">
        <f t="shared" si="3"/>
        <v>22</v>
      </c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  <c r="GY128" s="83"/>
      <c r="GZ128" s="83"/>
      <c r="HA128" s="83"/>
      <c r="HB128" s="83"/>
      <c r="HC128" s="83"/>
      <c r="HD128" s="83"/>
      <c r="HE128" s="83"/>
      <c r="HF128" s="83"/>
      <c r="HG128" s="83"/>
      <c r="HH128" s="83"/>
      <c r="HI128" s="83"/>
      <c r="HJ128" s="83"/>
      <c r="HK128" s="83"/>
      <c r="HL128" s="83"/>
      <c r="HM128" s="83"/>
      <c r="HN128" s="83"/>
      <c r="HO128" s="83"/>
      <c r="HP128" s="83"/>
      <c r="HQ128" s="83"/>
      <c r="HR128" s="83"/>
      <c r="HS128" s="83"/>
      <c r="HT128" s="83"/>
      <c r="HU128" s="83"/>
      <c r="HV128" s="83"/>
      <c r="HW128" s="83"/>
      <c r="HX128" s="83"/>
      <c r="HY128" s="83"/>
      <c r="HZ128" s="83"/>
      <c r="IA128" s="83"/>
      <c r="IB128" s="83"/>
      <c r="IC128" s="83"/>
      <c r="ID128" s="83"/>
      <c r="IE128" s="83"/>
      <c r="IF128" s="83"/>
      <c r="IG128" s="83"/>
      <c r="IH128" s="83"/>
      <c r="II128" s="83"/>
      <c r="IJ128" s="83"/>
      <c r="IK128" s="83"/>
      <c r="IL128" s="83"/>
      <c r="IM128" s="83"/>
      <c r="IN128" s="83"/>
      <c r="IO128" s="83"/>
      <c r="IP128" s="83"/>
      <c r="IQ128" s="83"/>
      <c r="IR128" s="83"/>
      <c r="IS128" s="83"/>
      <c r="IT128" s="83"/>
      <c r="IU128" s="83"/>
      <c r="IV128" s="83"/>
      <c r="IW128" s="83"/>
      <c r="IX128" s="83"/>
      <c r="IY128" s="83"/>
      <c r="IZ128" s="83"/>
      <c r="JA128" s="83"/>
      <c r="JB128" s="83"/>
      <c r="JC128" s="83"/>
      <c r="JD128" s="83"/>
      <c r="JE128" s="83"/>
    </row>
    <row r="129" spans="1:265" s="8" customFormat="1" ht="15" customHeight="1" x14ac:dyDescent="0.2">
      <c r="A129" s="130"/>
      <c r="B129" s="151" t="s">
        <v>1358</v>
      </c>
      <c r="C129" s="309"/>
      <c r="D129" s="329" t="s">
        <v>1359</v>
      </c>
      <c r="E129" s="310"/>
      <c r="F129" s="957"/>
      <c r="G129" s="1033"/>
      <c r="H129" s="329" t="s">
        <v>1809</v>
      </c>
      <c r="I129" s="329" t="s">
        <v>1810</v>
      </c>
      <c r="J129" s="329" t="s">
        <v>1811</v>
      </c>
      <c r="K129" s="379" t="s">
        <v>118</v>
      </c>
      <c r="L129" s="379" t="s">
        <v>97</v>
      </c>
      <c r="M129" s="1139">
        <v>4</v>
      </c>
      <c r="N129" s="1139" t="s">
        <v>101</v>
      </c>
      <c r="O129" s="379" t="s">
        <v>435</v>
      </c>
      <c r="P129" s="626">
        <v>3</v>
      </c>
      <c r="Q129" s="627"/>
      <c r="R129" s="627"/>
      <c r="S129" s="627"/>
      <c r="T129" s="627"/>
      <c r="U129" s="627"/>
      <c r="V129" s="627"/>
      <c r="W129" s="628"/>
      <c r="X129" s="219"/>
      <c r="Y129" s="219"/>
      <c r="Z129" s="112"/>
      <c r="AA129" s="83"/>
      <c r="AB129" s="83"/>
      <c r="AC129" s="83" t="str">
        <f t="shared" si="3"/>
        <v/>
      </c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  <c r="IU129" s="83"/>
      <c r="IV129" s="83"/>
      <c r="IW129" s="83"/>
      <c r="IX129" s="83"/>
      <c r="IY129" s="83"/>
      <c r="IZ129" s="83"/>
      <c r="JA129" s="83"/>
      <c r="JB129" s="83"/>
      <c r="JC129" s="83"/>
      <c r="JD129" s="83"/>
      <c r="JE129" s="83"/>
    </row>
    <row r="130" spans="1:265" s="8" customFormat="1" ht="15" customHeight="1" x14ac:dyDescent="0.2">
      <c r="A130" s="130"/>
      <c r="B130" s="151" t="s">
        <v>1358</v>
      </c>
      <c r="C130" s="309"/>
      <c r="D130" s="329" t="s">
        <v>1359</v>
      </c>
      <c r="E130" s="310"/>
      <c r="F130" s="957"/>
      <c r="G130" s="1033"/>
      <c r="H130" s="329" t="s">
        <v>1877</v>
      </c>
      <c r="I130" s="329" t="s">
        <v>1877</v>
      </c>
      <c r="J130" s="329"/>
      <c r="K130" s="379" t="s">
        <v>1880</v>
      </c>
      <c r="L130" s="379" t="s">
        <v>97</v>
      </c>
      <c r="M130" s="1139" t="s">
        <v>1878</v>
      </c>
      <c r="N130" s="1139" t="s">
        <v>24</v>
      </c>
      <c r="O130" s="379" t="s">
        <v>625</v>
      </c>
      <c r="P130" s="626">
        <v>4</v>
      </c>
      <c r="Q130" s="627"/>
      <c r="R130" s="627"/>
      <c r="S130" s="627"/>
      <c r="T130" s="627"/>
      <c r="U130" s="627"/>
      <c r="V130" s="627"/>
      <c r="W130" s="628"/>
      <c r="X130" s="219"/>
      <c r="Y130" s="219"/>
      <c r="Z130" s="112"/>
      <c r="AA130" s="83"/>
      <c r="AB130" s="83"/>
      <c r="AC130" s="83" t="str">
        <f t="shared" si="3"/>
        <v/>
      </c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U130" s="83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</row>
    <row r="131" spans="1:265" s="8" customFormat="1" ht="15" customHeight="1" x14ac:dyDescent="0.2">
      <c r="A131" s="130"/>
      <c r="B131" s="151" t="s">
        <v>1358</v>
      </c>
      <c r="C131" s="309"/>
      <c r="D131" s="329" t="s">
        <v>1359</v>
      </c>
      <c r="E131" s="310"/>
      <c r="F131" s="957"/>
      <c r="G131" s="1033"/>
      <c r="H131" s="329" t="s">
        <v>1877</v>
      </c>
      <c r="I131" s="329" t="s">
        <v>1877</v>
      </c>
      <c r="J131" s="329"/>
      <c r="K131" s="379" t="s">
        <v>1881</v>
      </c>
      <c r="L131" s="379" t="s">
        <v>97</v>
      </c>
      <c r="M131" s="1139" t="s">
        <v>1878</v>
      </c>
      <c r="N131" s="1139" t="s">
        <v>101</v>
      </c>
      <c r="O131" s="379" t="s">
        <v>625</v>
      </c>
      <c r="P131" s="626">
        <v>4</v>
      </c>
      <c r="Q131" s="627"/>
      <c r="R131" s="627"/>
      <c r="S131" s="627"/>
      <c r="T131" s="627"/>
      <c r="U131" s="627"/>
      <c r="V131" s="627"/>
      <c r="W131" s="628"/>
      <c r="X131" s="219"/>
      <c r="Y131" s="219"/>
      <c r="Z131" s="112"/>
      <c r="AA131" s="83"/>
      <c r="AB131" s="83"/>
      <c r="AC131" s="83" t="str">
        <f t="shared" si="3"/>
        <v/>
      </c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  <c r="GY131" s="83"/>
      <c r="GZ131" s="83"/>
      <c r="HA131" s="83"/>
      <c r="HB131" s="83"/>
      <c r="HC131" s="83"/>
      <c r="HD131" s="83"/>
      <c r="HE131" s="83"/>
      <c r="HF131" s="83"/>
      <c r="HG131" s="83"/>
      <c r="HH131" s="83"/>
      <c r="HI131" s="83"/>
      <c r="HJ131" s="83"/>
      <c r="HK131" s="83"/>
      <c r="HL131" s="83"/>
      <c r="HM131" s="83"/>
      <c r="HN131" s="83"/>
      <c r="HO131" s="83"/>
      <c r="HP131" s="83"/>
      <c r="HQ131" s="83"/>
      <c r="HR131" s="83"/>
      <c r="HS131" s="83"/>
      <c r="HT131" s="83"/>
      <c r="HU131" s="83"/>
      <c r="HV131" s="83"/>
      <c r="HW131" s="83"/>
      <c r="HX131" s="83"/>
      <c r="HY131" s="83"/>
      <c r="HZ131" s="83"/>
      <c r="IA131" s="83"/>
      <c r="IB131" s="83"/>
      <c r="IC131" s="83"/>
      <c r="ID131" s="83"/>
      <c r="IE131" s="83"/>
      <c r="IF131" s="83"/>
      <c r="IG131" s="83"/>
      <c r="IH131" s="83"/>
      <c r="II131" s="83"/>
      <c r="IJ131" s="83"/>
      <c r="IK131" s="83"/>
      <c r="IL131" s="83"/>
      <c r="IM131" s="83"/>
      <c r="IN131" s="83"/>
      <c r="IO131" s="83"/>
      <c r="IP131" s="83"/>
      <c r="IQ131" s="83"/>
      <c r="IR131" s="83"/>
      <c r="IS131" s="83"/>
      <c r="IT131" s="83"/>
      <c r="IU131" s="83"/>
      <c r="IV131" s="83"/>
      <c r="IW131" s="83"/>
      <c r="IX131" s="83"/>
      <c r="IY131" s="83"/>
      <c r="IZ131" s="83"/>
      <c r="JA131" s="83"/>
      <c r="JB131" s="83"/>
      <c r="JC131" s="83"/>
      <c r="JD131" s="83"/>
      <c r="JE131" s="83"/>
    </row>
    <row r="132" spans="1:265" s="8" customFormat="1" ht="15" customHeight="1" x14ac:dyDescent="0.2">
      <c r="A132" s="130"/>
      <c r="B132" s="151" t="s">
        <v>1358</v>
      </c>
      <c r="C132" s="309"/>
      <c r="D132" s="329" t="s">
        <v>1359</v>
      </c>
      <c r="E132" s="310"/>
      <c r="F132" s="957"/>
      <c r="G132" s="1033"/>
      <c r="H132" s="329" t="s">
        <v>1877</v>
      </c>
      <c r="I132" s="329" t="s">
        <v>1877</v>
      </c>
      <c r="J132" s="329"/>
      <c r="K132" s="379" t="s">
        <v>1882</v>
      </c>
      <c r="L132" s="379" t="s">
        <v>97</v>
      </c>
      <c r="M132" s="1139" t="s">
        <v>1878</v>
      </c>
      <c r="N132" s="1139" t="s">
        <v>511</v>
      </c>
      <c r="O132" s="379" t="s">
        <v>625</v>
      </c>
      <c r="P132" s="626">
        <v>4</v>
      </c>
      <c r="Q132" s="627"/>
      <c r="R132" s="627"/>
      <c r="S132" s="627"/>
      <c r="T132" s="627"/>
      <c r="U132" s="627"/>
      <c r="V132" s="627"/>
      <c r="W132" s="628"/>
      <c r="X132" s="219"/>
      <c r="Y132" s="219"/>
      <c r="Z132" s="112"/>
      <c r="AA132" s="83"/>
      <c r="AB132" s="83"/>
      <c r="AC132" s="83" t="str">
        <f t="shared" si="3"/>
        <v/>
      </c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83"/>
      <c r="CQ132" s="83"/>
      <c r="CR132" s="83"/>
      <c r="CS132" s="83"/>
      <c r="CT132" s="83"/>
      <c r="CU132" s="83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  <c r="EW132" s="83"/>
      <c r="EX132" s="83"/>
      <c r="EY132" s="83"/>
      <c r="EZ132" s="83"/>
      <c r="FA132" s="83"/>
      <c r="FB132" s="83"/>
      <c r="FC132" s="83"/>
      <c r="FD132" s="83"/>
      <c r="FE132" s="83"/>
      <c r="FF132" s="83"/>
      <c r="FG132" s="83"/>
      <c r="FH132" s="83"/>
      <c r="FI132" s="83"/>
      <c r="FJ132" s="83"/>
      <c r="FK132" s="83"/>
      <c r="FL132" s="83"/>
      <c r="FM132" s="83"/>
      <c r="FN132" s="83"/>
      <c r="FO132" s="83"/>
      <c r="FP132" s="83"/>
      <c r="FQ132" s="83"/>
      <c r="FR132" s="83"/>
      <c r="FS132" s="83"/>
      <c r="FT132" s="83"/>
      <c r="FU132" s="83"/>
      <c r="FV132" s="83"/>
      <c r="FW132" s="83"/>
      <c r="FX132" s="83"/>
      <c r="FY132" s="83"/>
      <c r="FZ132" s="83"/>
      <c r="GA132" s="83"/>
      <c r="GB132" s="83"/>
      <c r="GC132" s="83"/>
      <c r="GD132" s="83"/>
      <c r="GE132" s="83"/>
      <c r="GF132" s="83"/>
      <c r="GG132" s="83"/>
      <c r="GH132" s="83"/>
      <c r="GI132" s="83"/>
      <c r="GJ132" s="83"/>
      <c r="GK132" s="83"/>
      <c r="GL132" s="83"/>
      <c r="GM132" s="83"/>
      <c r="GN132" s="83"/>
      <c r="GO132" s="83"/>
      <c r="GP132" s="83"/>
      <c r="GQ132" s="83"/>
      <c r="GR132" s="83"/>
      <c r="GS132" s="83"/>
      <c r="GT132" s="83"/>
      <c r="GU132" s="83"/>
      <c r="GV132" s="83"/>
      <c r="GW132" s="83"/>
      <c r="GX132" s="83"/>
      <c r="GY132" s="83"/>
      <c r="GZ132" s="83"/>
      <c r="HA132" s="83"/>
      <c r="HB132" s="83"/>
      <c r="HC132" s="83"/>
      <c r="HD132" s="83"/>
      <c r="HE132" s="83"/>
      <c r="HF132" s="83"/>
      <c r="HG132" s="83"/>
      <c r="HH132" s="83"/>
      <c r="HI132" s="83"/>
      <c r="HJ132" s="83"/>
      <c r="HK132" s="83"/>
      <c r="HL132" s="83"/>
      <c r="HM132" s="83"/>
      <c r="HN132" s="83"/>
      <c r="HO132" s="83"/>
      <c r="HP132" s="83"/>
      <c r="HQ132" s="83"/>
      <c r="HR132" s="83"/>
      <c r="HS132" s="83"/>
      <c r="HT132" s="83"/>
      <c r="HU132" s="83"/>
      <c r="HV132" s="83"/>
      <c r="HW132" s="83"/>
      <c r="HX132" s="83"/>
      <c r="HY132" s="83"/>
      <c r="HZ132" s="83"/>
      <c r="IA132" s="83"/>
      <c r="IB132" s="83"/>
      <c r="IC132" s="83"/>
      <c r="ID132" s="83"/>
      <c r="IE132" s="83"/>
      <c r="IF132" s="83"/>
      <c r="IG132" s="83"/>
      <c r="IH132" s="83"/>
      <c r="II132" s="83"/>
      <c r="IJ132" s="83"/>
      <c r="IK132" s="83"/>
      <c r="IL132" s="83"/>
      <c r="IM132" s="83"/>
      <c r="IN132" s="83"/>
      <c r="IO132" s="83"/>
      <c r="IP132" s="83"/>
      <c r="IQ132" s="83"/>
      <c r="IR132" s="83"/>
      <c r="IS132" s="83"/>
      <c r="IT132" s="83"/>
      <c r="IU132" s="83"/>
      <c r="IV132" s="83"/>
      <c r="IW132" s="83"/>
      <c r="IX132" s="83"/>
      <c r="IY132" s="83"/>
      <c r="IZ132" s="83"/>
      <c r="JA132" s="83"/>
      <c r="JB132" s="83"/>
      <c r="JC132" s="83"/>
      <c r="JD132" s="83"/>
      <c r="JE132" s="83"/>
    </row>
    <row r="133" spans="1:265" s="8" customFormat="1" ht="15" customHeight="1" x14ac:dyDescent="0.2">
      <c r="A133" s="130"/>
      <c r="B133" s="151" t="s">
        <v>1358</v>
      </c>
      <c r="C133" s="309"/>
      <c r="D133" s="329" t="s">
        <v>1359</v>
      </c>
      <c r="E133" s="310"/>
      <c r="F133" s="957"/>
      <c r="G133" s="1033"/>
      <c r="H133" s="329" t="s">
        <v>1877</v>
      </c>
      <c r="I133" s="329" t="s">
        <v>1877</v>
      </c>
      <c r="J133" s="329"/>
      <c r="K133" s="379" t="s">
        <v>1883</v>
      </c>
      <c r="L133" s="379" t="s">
        <v>97</v>
      </c>
      <c r="M133" s="1139" t="s">
        <v>1878</v>
      </c>
      <c r="N133" s="1139" t="s">
        <v>24</v>
      </c>
      <c r="O133" s="379" t="s">
        <v>625</v>
      </c>
      <c r="P133" s="626">
        <v>4</v>
      </c>
      <c r="Q133" s="627"/>
      <c r="R133" s="627"/>
      <c r="S133" s="627"/>
      <c r="T133" s="627"/>
      <c r="U133" s="627"/>
      <c r="V133" s="627"/>
      <c r="W133" s="628"/>
      <c r="X133" s="219"/>
      <c r="Y133" s="219"/>
      <c r="Z133" s="112"/>
      <c r="AA133" s="83"/>
      <c r="AB133" s="83"/>
      <c r="AC133" s="83" t="str">
        <f t="shared" si="3"/>
        <v/>
      </c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83"/>
      <c r="CQ133" s="83"/>
      <c r="CR133" s="83"/>
      <c r="CS133" s="83"/>
      <c r="CT133" s="83"/>
      <c r="CU133" s="83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  <c r="EW133" s="83"/>
      <c r="EX133" s="83"/>
      <c r="EY133" s="83"/>
      <c r="EZ133" s="83"/>
      <c r="FA133" s="83"/>
      <c r="FB133" s="83"/>
      <c r="FC133" s="83"/>
      <c r="FD133" s="83"/>
      <c r="FE133" s="83"/>
      <c r="FF133" s="83"/>
      <c r="FG133" s="83"/>
      <c r="FH133" s="83"/>
      <c r="FI133" s="83"/>
      <c r="FJ133" s="83"/>
      <c r="FK133" s="83"/>
      <c r="FL133" s="83"/>
      <c r="FM133" s="83"/>
      <c r="FN133" s="83"/>
      <c r="FO133" s="83"/>
      <c r="FP133" s="83"/>
      <c r="FQ133" s="83"/>
      <c r="FR133" s="83"/>
      <c r="FS133" s="83"/>
      <c r="FT133" s="83"/>
      <c r="FU133" s="83"/>
      <c r="FV133" s="83"/>
      <c r="FW133" s="83"/>
      <c r="FX133" s="83"/>
      <c r="FY133" s="83"/>
      <c r="FZ133" s="83"/>
      <c r="GA133" s="83"/>
      <c r="GB133" s="83"/>
      <c r="GC133" s="83"/>
      <c r="GD133" s="83"/>
      <c r="GE133" s="83"/>
      <c r="GF133" s="83"/>
      <c r="GG133" s="83"/>
      <c r="GH133" s="83"/>
      <c r="GI133" s="83"/>
      <c r="GJ133" s="83"/>
      <c r="GK133" s="83"/>
      <c r="GL133" s="83"/>
      <c r="GM133" s="83"/>
      <c r="GN133" s="83"/>
      <c r="GO133" s="83"/>
      <c r="GP133" s="83"/>
      <c r="GQ133" s="83"/>
      <c r="GR133" s="83"/>
      <c r="GS133" s="83"/>
      <c r="GT133" s="83"/>
      <c r="GU133" s="83"/>
      <c r="GV133" s="83"/>
      <c r="GW133" s="83"/>
      <c r="GX133" s="83"/>
      <c r="GY133" s="83"/>
      <c r="GZ133" s="83"/>
      <c r="HA133" s="83"/>
      <c r="HB133" s="83"/>
      <c r="HC133" s="83"/>
      <c r="HD133" s="83"/>
      <c r="HE133" s="83"/>
      <c r="HF133" s="83"/>
      <c r="HG133" s="83"/>
      <c r="HH133" s="83"/>
      <c r="HI133" s="83"/>
      <c r="HJ133" s="83"/>
      <c r="HK133" s="83"/>
      <c r="HL133" s="83"/>
      <c r="HM133" s="83"/>
      <c r="HN133" s="83"/>
      <c r="HO133" s="83"/>
      <c r="HP133" s="83"/>
      <c r="HQ133" s="83"/>
      <c r="HR133" s="83"/>
      <c r="HS133" s="83"/>
      <c r="HT133" s="83"/>
      <c r="HU133" s="83"/>
      <c r="HV133" s="83"/>
      <c r="HW133" s="83"/>
      <c r="HX133" s="83"/>
      <c r="HY133" s="83"/>
      <c r="HZ133" s="83"/>
      <c r="IA133" s="83"/>
      <c r="IB133" s="83"/>
      <c r="IC133" s="83"/>
      <c r="ID133" s="83"/>
      <c r="IE133" s="83"/>
      <c r="IF133" s="83"/>
      <c r="IG133" s="83"/>
      <c r="IH133" s="83"/>
      <c r="II133" s="83"/>
      <c r="IJ133" s="83"/>
      <c r="IK133" s="83"/>
      <c r="IL133" s="83"/>
      <c r="IM133" s="83"/>
      <c r="IN133" s="83"/>
      <c r="IO133" s="83"/>
      <c r="IP133" s="83"/>
      <c r="IQ133" s="83"/>
      <c r="IR133" s="83"/>
      <c r="IS133" s="83"/>
      <c r="IT133" s="83"/>
      <c r="IU133" s="83"/>
      <c r="IV133" s="83"/>
      <c r="IW133" s="83"/>
      <c r="IX133" s="83"/>
      <c r="IY133" s="83"/>
      <c r="IZ133" s="83"/>
      <c r="JA133" s="83"/>
      <c r="JB133" s="83"/>
      <c r="JC133" s="83"/>
      <c r="JD133" s="83"/>
      <c r="JE133" s="83"/>
    </row>
    <row r="134" spans="1:265" s="8" customFormat="1" ht="15" customHeight="1" x14ac:dyDescent="0.2">
      <c r="A134" s="130"/>
      <c r="B134" s="151" t="s">
        <v>1358</v>
      </c>
      <c r="C134" s="309"/>
      <c r="D134" s="329" t="s">
        <v>1359</v>
      </c>
      <c r="E134" s="310"/>
      <c r="F134" s="957"/>
      <c r="G134" s="1033"/>
      <c r="H134" s="329" t="s">
        <v>1877</v>
      </c>
      <c r="I134" s="329" t="s">
        <v>1877</v>
      </c>
      <c r="J134" s="329"/>
      <c r="K134" s="379" t="s">
        <v>126</v>
      </c>
      <c r="L134" s="379"/>
      <c r="M134" s="1139"/>
      <c r="N134" s="1139"/>
      <c r="O134" s="379"/>
      <c r="P134" s="626"/>
      <c r="Q134" s="627"/>
      <c r="R134" s="627"/>
      <c r="S134" s="627">
        <v>5</v>
      </c>
      <c r="T134" s="627"/>
      <c r="U134" s="627"/>
      <c r="V134" s="627"/>
      <c r="W134" s="628"/>
      <c r="X134" s="219"/>
      <c r="Y134" s="219"/>
      <c r="Z134" s="112"/>
      <c r="AA134" s="83"/>
      <c r="AB134" s="83"/>
      <c r="AC134" s="83" t="str">
        <f t="shared" ref="AC134:AC165" si="4">IF(C134&lt;&gt;"",SUMIF(D$6:D$1540,D134,P$6:Q$1540),"")</f>
        <v/>
      </c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  <c r="EW134" s="83"/>
      <c r="EX134" s="83"/>
      <c r="EY134" s="83"/>
      <c r="EZ134" s="83"/>
      <c r="FA134" s="83"/>
      <c r="FB134" s="83"/>
      <c r="FC134" s="83"/>
      <c r="FD134" s="83"/>
      <c r="FE134" s="83"/>
      <c r="FF134" s="83"/>
      <c r="FG134" s="83"/>
      <c r="FH134" s="83"/>
      <c r="FI134" s="83"/>
      <c r="FJ134" s="83"/>
      <c r="FK134" s="83"/>
      <c r="FL134" s="83"/>
      <c r="FM134" s="83"/>
      <c r="FN134" s="83"/>
      <c r="FO134" s="83"/>
      <c r="FP134" s="83"/>
      <c r="FQ134" s="83"/>
      <c r="FR134" s="83"/>
      <c r="FS134" s="83"/>
      <c r="FT134" s="83"/>
      <c r="FU134" s="83"/>
      <c r="FV134" s="83"/>
      <c r="FW134" s="83"/>
      <c r="FX134" s="83"/>
      <c r="FY134" s="83"/>
      <c r="FZ134" s="83"/>
      <c r="GA134" s="83"/>
      <c r="GB134" s="83"/>
      <c r="GC134" s="83"/>
      <c r="GD134" s="83"/>
      <c r="GE134" s="83"/>
      <c r="GF134" s="83"/>
      <c r="GG134" s="83"/>
      <c r="GH134" s="83"/>
      <c r="GI134" s="83"/>
      <c r="GJ134" s="83"/>
      <c r="GK134" s="83"/>
      <c r="GL134" s="83"/>
      <c r="GM134" s="83"/>
      <c r="GN134" s="83"/>
      <c r="GO134" s="83"/>
      <c r="GP134" s="83"/>
      <c r="GQ134" s="83"/>
      <c r="GR134" s="83"/>
      <c r="GS134" s="83"/>
      <c r="GT134" s="83"/>
      <c r="GU134" s="83"/>
      <c r="GV134" s="83"/>
      <c r="GW134" s="83"/>
      <c r="GX134" s="83"/>
      <c r="GY134" s="83"/>
      <c r="GZ134" s="83"/>
      <c r="HA134" s="83"/>
      <c r="HB134" s="83"/>
      <c r="HC134" s="83"/>
      <c r="HD134" s="83"/>
      <c r="HE134" s="83"/>
      <c r="HF134" s="83"/>
      <c r="HG134" s="83"/>
      <c r="HH134" s="83"/>
      <c r="HI134" s="83"/>
      <c r="HJ134" s="83"/>
      <c r="HK134" s="83"/>
      <c r="HL134" s="83"/>
      <c r="HM134" s="83"/>
      <c r="HN134" s="83"/>
      <c r="HO134" s="83"/>
      <c r="HP134" s="83"/>
      <c r="HQ134" s="83"/>
      <c r="HR134" s="83"/>
      <c r="HS134" s="83"/>
      <c r="HT134" s="83"/>
      <c r="HU134" s="83"/>
      <c r="HV134" s="83"/>
      <c r="HW134" s="83"/>
      <c r="HX134" s="83"/>
      <c r="HY134" s="83"/>
      <c r="HZ134" s="83"/>
      <c r="IA134" s="83"/>
      <c r="IB134" s="83"/>
      <c r="IC134" s="83"/>
      <c r="ID134" s="83"/>
      <c r="IE134" s="83"/>
      <c r="IF134" s="83"/>
      <c r="IG134" s="83"/>
      <c r="IH134" s="83"/>
      <c r="II134" s="83"/>
      <c r="IJ134" s="83"/>
      <c r="IK134" s="83"/>
      <c r="IL134" s="83"/>
      <c r="IM134" s="83"/>
      <c r="IN134" s="83"/>
      <c r="IO134" s="83"/>
      <c r="IP134" s="83"/>
      <c r="IQ134" s="83"/>
      <c r="IR134" s="83"/>
      <c r="IS134" s="83"/>
      <c r="IT134" s="83"/>
      <c r="IU134" s="83"/>
      <c r="IV134" s="83"/>
      <c r="IW134" s="83"/>
      <c r="IX134" s="83"/>
      <c r="IY134" s="83"/>
      <c r="IZ134" s="83"/>
      <c r="JA134" s="83"/>
      <c r="JB134" s="83"/>
      <c r="JC134" s="83"/>
      <c r="JD134" s="83"/>
      <c r="JE134" s="83"/>
    </row>
    <row r="135" spans="1:265" s="8" customFormat="1" ht="15" customHeight="1" x14ac:dyDescent="0.2">
      <c r="A135" s="573"/>
      <c r="B135" s="151" t="s">
        <v>1358</v>
      </c>
      <c r="C135" s="309"/>
      <c r="D135" s="329" t="s">
        <v>1359</v>
      </c>
      <c r="E135" s="310"/>
      <c r="F135" s="957"/>
      <c r="G135" s="1033"/>
      <c r="H135" s="329" t="s">
        <v>1877</v>
      </c>
      <c r="I135" s="329" t="s">
        <v>1877</v>
      </c>
      <c r="J135" s="329"/>
      <c r="K135" s="379" t="s">
        <v>426</v>
      </c>
      <c r="L135" s="379"/>
      <c r="M135" s="1139"/>
      <c r="N135" s="1139"/>
      <c r="O135" s="379"/>
      <c r="P135" s="626"/>
      <c r="Q135" s="627"/>
      <c r="R135" s="627"/>
      <c r="S135" s="627">
        <v>3</v>
      </c>
      <c r="T135" s="627"/>
      <c r="U135" s="627"/>
      <c r="V135" s="627"/>
      <c r="W135" s="628"/>
      <c r="X135" s="219"/>
      <c r="Y135" s="219"/>
      <c r="Z135" s="112"/>
      <c r="AA135" s="83"/>
      <c r="AB135" s="83"/>
      <c r="AC135" s="83" t="str">
        <f t="shared" si="4"/>
        <v/>
      </c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  <c r="EW135" s="83"/>
      <c r="EX135" s="83"/>
      <c r="EY135" s="83"/>
      <c r="EZ135" s="83"/>
      <c r="FA135" s="83"/>
      <c r="FB135" s="83"/>
      <c r="FC135" s="83"/>
      <c r="FD135" s="83"/>
      <c r="FE135" s="83"/>
      <c r="FF135" s="83"/>
      <c r="FG135" s="83"/>
      <c r="FH135" s="83"/>
      <c r="FI135" s="83"/>
      <c r="FJ135" s="83"/>
      <c r="FK135" s="83"/>
      <c r="FL135" s="83"/>
      <c r="FM135" s="83"/>
      <c r="FN135" s="83"/>
      <c r="FO135" s="83"/>
      <c r="FP135" s="83"/>
      <c r="FQ135" s="83"/>
      <c r="FR135" s="83"/>
      <c r="FS135" s="83"/>
      <c r="FT135" s="83"/>
      <c r="FU135" s="83"/>
      <c r="FV135" s="83"/>
      <c r="FW135" s="83"/>
      <c r="FX135" s="83"/>
      <c r="FY135" s="83"/>
      <c r="FZ135" s="83"/>
      <c r="GA135" s="83"/>
      <c r="GB135" s="83"/>
      <c r="GC135" s="83"/>
      <c r="GD135" s="83"/>
      <c r="GE135" s="83"/>
      <c r="GF135" s="83"/>
      <c r="GG135" s="83"/>
      <c r="GH135" s="83"/>
      <c r="GI135" s="83"/>
      <c r="GJ135" s="83"/>
      <c r="GK135" s="83"/>
      <c r="GL135" s="83"/>
      <c r="GM135" s="83"/>
      <c r="GN135" s="83"/>
      <c r="GO135" s="83"/>
      <c r="GP135" s="83"/>
      <c r="GQ135" s="83"/>
      <c r="GR135" s="83"/>
      <c r="GS135" s="83"/>
      <c r="GT135" s="83"/>
      <c r="GU135" s="83"/>
      <c r="GV135" s="83"/>
      <c r="GW135" s="83"/>
      <c r="GX135" s="83"/>
      <c r="GY135" s="83"/>
      <c r="GZ135" s="83"/>
      <c r="HA135" s="83"/>
      <c r="HB135" s="83"/>
      <c r="HC135" s="83"/>
      <c r="HD135" s="83"/>
      <c r="HE135" s="83"/>
      <c r="HF135" s="83"/>
      <c r="HG135" s="83"/>
      <c r="HH135" s="83"/>
      <c r="HI135" s="83"/>
      <c r="HJ135" s="83"/>
      <c r="HK135" s="83"/>
      <c r="HL135" s="83"/>
      <c r="HM135" s="83"/>
      <c r="HN135" s="83"/>
      <c r="HO135" s="83"/>
      <c r="HP135" s="83"/>
      <c r="HQ135" s="83"/>
      <c r="HR135" s="83"/>
      <c r="HS135" s="83"/>
      <c r="HT135" s="83"/>
      <c r="HU135" s="83"/>
      <c r="HV135" s="83"/>
      <c r="HW135" s="83"/>
      <c r="HX135" s="83"/>
      <c r="HY135" s="83"/>
      <c r="HZ135" s="83"/>
      <c r="IA135" s="83"/>
      <c r="IB135" s="83"/>
      <c r="IC135" s="83"/>
      <c r="ID135" s="83"/>
      <c r="IE135" s="83"/>
      <c r="IF135" s="83"/>
      <c r="IG135" s="83"/>
      <c r="IH135" s="83"/>
      <c r="II135" s="83"/>
      <c r="IJ135" s="83"/>
      <c r="IK135" s="83"/>
      <c r="IL135" s="83"/>
      <c r="IM135" s="83"/>
      <c r="IN135" s="83"/>
      <c r="IO135" s="83"/>
      <c r="IP135" s="83"/>
      <c r="IQ135" s="83"/>
      <c r="IR135" s="83"/>
      <c r="IS135" s="83"/>
      <c r="IT135" s="83"/>
      <c r="IU135" s="83"/>
      <c r="IV135" s="83"/>
      <c r="IW135" s="83"/>
      <c r="IX135" s="83"/>
      <c r="IY135" s="83"/>
      <c r="IZ135" s="83"/>
      <c r="JA135" s="83"/>
      <c r="JB135" s="83"/>
      <c r="JC135" s="83"/>
      <c r="JD135" s="83"/>
      <c r="JE135" s="83"/>
    </row>
    <row r="136" spans="1:265" s="8" customFormat="1" ht="15" customHeight="1" x14ac:dyDescent="0.2">
      <c r="A136" s="130"/>
      <c r="B136" s="151" t="s">
        <v>1358</v>
      </c>
      <c r="C136" s="309"/>
      <c r="D136" s="329" t="s">
        <v>1359</v>
      </c>
      <c r="E136" s="310"/>
      <c r="F136" s="957"/>
      <c r="G136" s="1033"/>
      <c r="H136" s="329" t="s">
        <v>1877</v>
      </c>
      <c r="I136" s="329" t="s">
        <v>1877</v>
      </c>
      <c r="J136" s="329"/>
      <c r="K136" s="379" t="s">
        <v>2048</v>
      </c>
      <c r="L136" s="379"/>
      <c r="M136" s="1139"/>
      <c r="N136" s="1139"/>
      <c r="O136" s="379"/>
      <c r="P136" s="626"/>
      <c r="Q136" s="627"/>
      <c r="R136" s="627"/>
      <c r="S136" s="627"/>
      <c r="T136" s="627">
        <v>6</v>
      </c>
      <c r="U136" s="627"/>
      <c r="V136" s="627"/>
      <c r="W136" s="628"/>
      <c r="X136" s="219"/>
      <c r="Y136" s="219"/>
      <c r="Z136" s="112"/>
      <c r="AA136" s="83"/>
      <c r="AB136" s="83"/>
      <c r="AC136" s="83" t="str">
        <f t="shared" si="4"/>
        <v/>
      </c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83"/>
      <c r="CS136" s="83"/>
      <c r="CT136" s="83"/>
      <c r="CU136" s="83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  <c r="EW136" s="83"/>
      <c r="EX136" s="83"/>
      <c r="EY136" s="83"/>
      <c r="EZ136" s="83"/>
      <c r="FA136" s="83"/>
      <c r="FB136" s="83"/>
      <c r="FC136" s="83"/>
      <c r="FD136" s="83"/>
      <c r="FE136" s="83"/>
      <c r="FF136" s="83"/>
      <c r="FG136" s="83"/>
      <c r="FH136" s="83"/>
      <c r="FI136" s="83"/>
      <c r="FJ136" s="83"/>
      <c r="FK136" s="83"/>
      <c r="FL136" s="83"/>
      <c r="FM136" s="83"/>
      <c r="FN136" s="83"/>
      <c r="FO136" s="83"/>
      <c r="FP136" s="83"/>
      <c r="FQ136" s="83"/>
      <c r="FR136" s="83"/>
      <c r="FS136" s="83"/>
      <c r="FT136" s="83"/>
      <c r="FU136" s="83"/>
      <c r="FV136" s="83"/>
      <c r="FW136" s="83"/>
      <c r="FX136" s="83"/>
      <c r="FY136" s="83"/>
      <c r="FZ136" s="83"/>
      <c r="GA136" s="83"/>
      <c r="GB136" s="83"/>
      <c r="GC136" s="83"/>
      <c r="GD136" s="83"/>
      <c r="GE136" s="83"/>
      <c r="GF136" s="83"/>
      <c r="GG136" s="83"/>
      <c r="GH136" s="83"/>
      <c r="GI136" s="83"/>
      <c r="GJ136" s="83"/>
      <c r="GK136" s="83"/>
      <c r="GL136" s="83"/>
      <c r="GM136" s="83"/>
      <c r="GN136" s="83"/>
      <c r="GO136" s="83"/>
      <c r="GP136" s="83"/>
      <c r="GQ136" s="83"/>
      <c r="GR136" s="83"/>
      <c r="GS136" s="83"/>
      <c r="GT136" s="83"/>
      <c r="GU136" s="83"/>
      <c r="GV136" s="83"/>
      <c r="GW136" s="83"/>
      <c r="GX136" s="83"/>
      <c r="GY136" s="83"/>
      <c r="GZ136" s="83"/>
      <c r="HA136" s="83"/>
      <c r="HB136" s="83"/>
      <c r="HC136" s="83"/>
      <c r="HD136" s="83"/>
      <c r="HE136" s="83"/>
      <c r="HF136" s="83"/>
      <c r="HG136" s="83"/>
      <c r="HH136" s="83"/>
      <c r="HI136" s="83"/>
      <c r="HJ136" s="83"/>
      <c r="HK136" s="83"/>
      <c r="HL136" s="83"/>
      <c r="HM136" s="83"/>
      <c r="HN136" s="83"/>
      <c r="HO136" s="83"/>
      <c r="HP136" s="83"/>
      <c r="HQ136" s="83"/>
      <c r="HR136" s="83"/>
      <c r="HS136" s="83"/>
      <c r="HT136" s="83"/>
      <c r="HU136" s="83"/>
      <c r="HV136" s="83"/>
      <c r="HW136" s="83"/>
      <c r="HX136" s="83"/>
      <c r="HY136" s="83"/>
      <c r="HZ136" s="83"/>
      <c r="IA136" s="83"/>
      <c r="IB136" s="83"/>
      <c r="IC136" s="83"/>
      <c r="ID136" s="83"/>
      <c r="IE136" s="83"/>
      <c r="IF136" s="83"/>
      <c r="IG136" s="83"/>
      <c r="IH136" s="83"/>
      <c r="II136" s="83"/>
      <c r="IJ136" s="83"/>
      <c r="IK136" s="83"/>
      <c r="IL136" s="83"/>
      <c r="IM136" s="83"/>
      <c r="IN136" s="83"/>
      <c r="IO136" s="83"/>
      <c r="IP136" s="83"/>
      <c r="IQ136" s="83"/>
      <c r="IR136" s="83"/>
      <c r="IS136" s="83"/>
      <c r="IT136" s="83"/>
      <c r="IU136" s="83"/>
      <c r="IV136" s="83"/>
      <c r="IW136" s="83"/>
      <c r="IX136" s="83"/>
      <c r="IY136" s="83"/>
      <c r="IZ136" s="83"/>
      <c r="JA136" s="83"/>
      <c r="JB136" s="83"/>
      <c r="JC136" s="83"/>
      <c r="JD136" s="83"/>
      <c r="JE136" s="83"/>
    </row>
    <row r="137" spans="1:265" s="8" customFormat="1" ht="15" customHeight="1" thickBot="1" x14ac:dyDescent="0.25">
      <c r="A137" s="130"/>
      <c r="B137" s="151" t="s">
        <v>1358</v>
      </c>
      <c r="C137" s="311"/>
      <c r="D137" s="351" t="s">
        <v>1359</v>
      </c>
      <c r="E137" s="312"/>
      <c r="F137" s="958"/>
      <c r="G137" s="1034"/>
      <c r="H137" s="351" t="s">
        <v>1877</v>
      </c>
      <c r="I137" s="351" t="s">
        <v>1877</v>
      </c>
      <c r="J137" s="351"/>
      <c r="K137" s="381" t="s">
        <v>1879</v>
      </c>
      <c r="L137" s="381"/>
      <c r="M137" s="1169"/>
      <c r="N137" s="1169"/>
      <c r="O137" s="381"/>
      <c r="P137" s="639"/>
      <c r="Q137" s="640"/>
      <c r="R137" s="640"/>
      <c r="S137" s="640"/>
      <c r="T137" s="640"/>
      <c r="U137" s="640"/>
      <c r="V137" s="640"/>
      <c r="W137" s="641">
        <v>4</v>
      </c>
      <c r="X137" s="249">
        <f>SUM(P128:W137)</f>
        <v>40</v>
      </c>
      <c r="Y137" s="249">
        <f>X137</f>
        <v>40</v>
      </c>
      <c r="Z137" s="112"/>
      <c r="AA137" s="83"/>
      <c r="AB137" s="83"/>
      <c r="AC137" s="83" t="str">
        <f t="shared" si="4"/>
        <v/>
      </c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  <c r="IU137" s="83"/>
      <c r="IV137" s="83"/>
      <c r="IW137" s="83"/>
      <c r="IX137" s="83"/>
      <c r="IY137" s="83"/>
      <c r="IZ137" s="83"/>
      <c r="JA137" s="83"/>
      <c r="JB137" s="83"/>
      <c r="JC137" s="83"/>
      <c r="JD137" s="83"/>
      <c r="JE137" s="83"/>
    </row>
    <row r="138" spans="1:265" s="8" customFormat="1" ht="15" customHeight="1" x14ac:dyDescent="0.2">
      <c r="A138" s="156">
        <f>A128+1</f>
        <v>14</v>
      </c>
      <c r="B138" s="1086" t="s">
        <v>198</v>
      </c>
      <c r="C138" s="201" t="s">
        <v>35</v>
      </c>
      <c r="D138" s="354" t="s">
        <v>199</v>
      </c>
      <c r="E138" s="122" t="s">
        <v>200</v>
      </c>
      <c r="F138" s="989" t="s">
        <v>190</v>
      </c>
      <c r="G138" s="990" t="s">
        <v>201</v>
      </c>
      <c r="H138" s="354" t="s">
        <v>23</v>
      </c>
      <c r="I138" s="354" t="s">
        <v>108</v>
      </c>
      <c r="J138" s="354"/>
      <c r="K138" s="385" t="s">
        <v>212</v>
      </c>
      <c r="L138" s="385" t="s">
        <v>97</v>
      </c>
      <c r="M138" s="766">
        <v>4</v>
      </c>
      <c r="N138" s="766" t="s">
        <v>24</v>
      </c>
      <c r="O138" s="385" t="s">
        <v>435</v>
      </c>
      <c r="P138" s="595">
        <v>4</v>
      </c>
      <c r="Q138" s="596"/>
      <c r="R138" s="596"/>
      <c r="S138" s="596"/>
      <c r="T138" s="596"/>
      <c r="U138" s="596"/>
      <c r="V138" s="596"/>
      <c r="W138" s="597"/>
      <c r="X138" s="227"/>
      <c r="Y138" s="227"/>
      <c r="Z138" s="112" t="str">
        <f>C138</f>
        <v>TC</v>
      </c>
      <c r="AA138" s="83" t="s">
        <v>1472</v>
      </c>
      <c r="AB138" s="83" t="s">
        <v>1480</v>
      </c>
      <c r="AC138" s="83">
        <f t="shared" si="4"/>
        <v>19</v>
      </c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  <c r="BS138" s="83"/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  <c r="CN138" s="83"/>
      <c r="CO138" s="83"/>
      <c r="CP138" s="83"/>
      <c r="CQ138" s="83"/>
      <c r="CR138" s="83"/>
      <c r="CS138" s="83"/>
      <c r="CT138" s="83"/>
      <c r="CU138" s="83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  <c r="EW138" s="83"/>
      <c r="EX138" s="83"/>
      <c r="EY138" s="83"/>
      <c r="EZ138" s="83"/>
      <c r="FA138" s="83"/>
      <c r="FB138" s="83"/>
      <c r="FC138" s="83"/>
      <c r="FD138" s="83"/>
      <c r="FE138" s="83"/>
      <c r="FF138" s="83"/>
      <c r="FG138" s="83"/>
      <c r="FH138" s="83"/>
      <c r="FI138" s="83"/>
      <c r="FJ138" s="83"/>
      <c r="FK138" s="83"/>
      <c r="FL138" s="83"/>
      <c r="FM138" s="83"/>
      <c r="FN138" s="83"/>
      <c r="FO138" s="83"/>
      <c r="FP138" s="83"/>
      <c r="FQ138" s="83"/>
      <c r="FR138" s="83"/>
      <c r="FS138" s="83"/>
      <c r="FT138" s="83"/>
      <c r="FU138" s="83"/>
      <c r="FV138" s="83"/>
      <c r="FW138" s="83"/>
      <c r="FX138" s="83"/>
      <c r="FY138" s="83"/>
      <c r="FZ138" s="83"/>
      <c r="GA138" s="83"/>
      <c r="GB138" s="83"/>
      <c r="GC138" s="83"/>
      <c r="GD138" s="83"/>
      <c r="GE138" s="83"/>
      <c r="GF138" s="83"/>
      <c r="GG138" s="83"/>
      <c r="GH138" s="83"/>
      <c r="GI138" s="83"/>
      <c r="GJ138" s="83"/>
      <c r="GK138" s="83"/>
      <c r="GL138" s="83"/>
      <c r="GM138" s="83"/>
      <c r="GN138" s="83"/>
      <c r="GO138" s="83"/>
      <c r="GP138" s="83"/>
      <c r="GQ138" s="83"/>
      <c r="GR138" s="83"/>
      <c r="GS138" s="83"/>
      <c r="GT138" s="83"/>
      <c r="GU138" s="83"/>
      <c r="GV138" s="83"/>
      <c r="GW138" s="83"/>
      <c r="GX138" s="83"/>
      <c r="GY138" s="83"/>
      <c r="GZ138" s="83"/>
      <c r="HA138" s="83"/>
      <c r="HB138" s="83"/>
      <c r="HC138" s="83"/>
      <c r="HD138" s="83"/>
      <c r="HE138" s="83"/>
      <c r="HF138" s="83"/>
      <c r="HG138" s="83"/>
      <c r="HH138" s="83"/>
      <c r="HI138" s="83"/>
      <c r="HJ138" s="83"/>
      <c r="HK138" s="83"/>
      <c r="HL138" s="83"/>
      <c r="HM138" s="83"/>
      <c r="HN138" s="83"/>
      <c r="HO138" s="83"/>
      <c r="HP138" s="83"/>
      <c r="HQ138" s="83"/>
      <c r="HR138" s="83"/>
      <c r="HS138" s="83"/>
      <c r="HT138" s="83"/>
      <c r="HU138" s="83"/>
      <c r="HV138" s="83"/>
      <c r="HW138" s="83"/>
      <c r="HX138" s="83"/>
      <c r="HY138" s="83"/>
      <c r="HZ138" s="83"/>
      <c r="IA138" s="83"/>
      <c r="IB138" s="83"/>
      <c r="IC138" s="83"/>
      <c r="ID138" s="83"/>
      <c r="IE138" s="83"/>
      <c r="IF138" s="83"/>
      <c r="IG138" s="83"/>
      <c r="IH138" s="83"/>
      <c r="II138" s="83"/>
      <c r="IJ138" s="83"/>
      <c r="IK138" s="83"/>
      <c r="IL138" s="83"/>
      <c r="IM138" s="83"/>
      <c r="IN138" s="83"/>
      <c r="IO138" s="83"/>
      <c r="IP138" s="83"/>
      <c r="IQ138" s="83"/>
      <c r="IR138" s="83"/>
      <c r="IS138" s="83"/>
      <c r="IT138" s="83"/>
      <c r="IU138" s="83"/>
      <c r="IV138" s="83"/>
      <c r="IW138" s="83"/>
      <c r="IX138" s="83"/>
      <c r="IY138" s="83"/>
      <c r="IZ138" s="83"/>
      <c r="JA138" s="83"/>
      <c r="JB138" s="83"/>
      <c r="JC138" s="83"/>
      <c r="JD138" s="83"/>
      <c r="JE138" s="83"/>
    </row>
    <row r="139" spans="1:265" s="8" customFormat="1" ht="15" customHeight="1" x14ac:dyDescent="0.2">
      <c r="A139" s="130"/>
      <c r="B139" s="131" t="s">
        <v>198</v>
      </c>
      <c r="C139" s="206"/>
      <c r="D139" s="332" t="s">
        <v>199</v>
      </c>
      <c r="E139" s="191"/>
      <c r="F139" s="991"/>
      <c r="G139" s="992"/>
      <c r="H139" s="332" t="s">
        <v>23</v>
      </c>
      <c r="I139" s="332" t="s">
        <v>108</v>
      </c>
      <c r="J139" s="332"/>
      <c r="K139" s="386" t="s">
        <v>202</v>
      </c>
      <c r="L139" s="386" t="s">
        <v>97</v>
      </c>
      <c r="M139" s="765">
        <v>2</v>
      </c>
      <c r="N139" s="765" t="s">
        <v>24</v>
      </c>
      <c r="O139" s="386" t="s">
        <v>435</v>
      </c>
      <c r="P139" s="598">
        <v>4</v>
      </c>
      <c r="Q139" s="599"/>
      <c r="R139" s="599"/>
      <c r="S139" s="599"/>
      <c r="T139" s="599"/>
      <c r="U139" s="599"/>
      <c r="V139" s="599"/>
      <c r="W139" s="600"/>
      <c r="X139" s="228"/>
      <c r="Y139" s="228"/>
      <c r="Z139" s="112"/>
      <c r="AA139" s="83"/>
      <c r="AB139" s="83"/>
      <c r="AC139" s="83" t="str">
        <f t="shared" si="4"/>
        <v/>
      </c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  <c r="EW139" s="83"/>
      <c r="EX139" s="83"/>
      <c r="EY139" s="83"/>
      <c r="EZ139" s="83"/>
      <c r="FA139" s="83"/>
      <c r="FB139" s="83"/>
      <c r="FC139" s="83"/>
      <c r="FD139" s="83"/>
      <c r="FE139" s="83"/>
      <c r="FF139" s="83"/>
      <c r="FG139" s="83"/>
      <c r="FH139" s="83"/>
      <c r="FI139" s="83"/>
      <c r="FJ139" s="83"/>
      <c r="FK139" s="83"/>
      <c r="FL139" s="83"/>
      <c r="FM139" s="83"/>
      <c r="FN139" s="83"/>
      <c r="FO139" s="83"/>
      <c r="FP139" s="83"/>
      <c r="FQ139" s="83"/>
      <c r="FR139" s="83"/>
      <c r="FS139" s="83"/>
      <c r="FT139" s="83"/>
      <c r="FU139" s="83"/>
      <c r="FV139" s="83"/>
      <c r="FW139" s="83"/>
      <c r="FX139" s="83"/>
      <c r="FY139" s="83"/>
      <c r="FZ139" s="83"/>
      <c r="GA139" s="83"/>
      <c r="GB139" s="83"/>
      <c r="GC139" s="83"/>
      <c r="GD139" s="83"/>
      <c r="GE139" s="83"/>
      <c r="GF139" s="83"/>
      <c r="GG139" s="83"/>
      <c r="GH139" s="83"/>
      <c r="GI139" s="83"/>
      <c r="GJ139" s="83"/>
      <c r="GK139" s="83"/>
      <c r="GL139" s="83"/>
      <c r="GM139" s="83"/>
      <c r="GN139" s="83"/>
      <c r="GO139" s="83"/>
      <c r="GP139" s="83"/>
      <c r="GQ139" s="83"/>
      <c r="GR139" s="83"/>
      <c r="GS139" s="83"/>
      <c r="GT139" s="83"/>
      <c r="GU139" s="83"/>
      <c r="GV139" s="83"/>
      <c r="GW139" s="83"/>
      <c r="GX139" s="83"/>
      <c r="GY139" s="83"/>
      <c r="GZ139" s="83"/>
      <c r="HA139" s="83"/>
      <c r="HB139" s="83"/>
      <c r="HC139" s="83"/>
      <c r="HD139" s="83"/>
      <c r="HE139" s="83"/>
      <c r="HF139" s="83"/>
      <c r="HG139" s="83"/>
      <c r="HH139" s="83"/>
      <c r="HI139" s="83"/>
      <c r="HJ139" s="83"/>
      <c r="HK139" s="83"/>
      <c r="HL139" s="83"/>
      <c r="HM139" s="83"/>
      <c r="HN139" s="83"/>
      <c r="HO139" s="83"/>
      <c r="HP139" s="83"/>
      <c r="HQ139" s="83"/>
      <c r="HR139" s="83"/>
      <c r="HS139" s="83"/>
      <c r="HT139" s="83"/>
      <c r="HU139" s="83"/>
      <c r="HV139" s="83"/>
      <c r="HW139" s="83"/>
      <c r="HX139" s="83"/>
      <c r="HY139" s="83"/>
      <c r="HZ139" s="83"/>
      <c r="IA139" s="83"/>
      <c r="IB139" s="83"/>
      <c r="IC139" s="83"/>
      <c r="ID139" s="83"/>
      <c r="IE139" s="83"/>
      <c r="IF139" s="83"/>
      <c r="IG139" s="83"/>
      <c r="IH139" s="83"/>
      <c r="II139" s="83"/>
      <c r="IJ139" s="83"/>
      <c r="IK139" s="83"/>
      <c r="IL139" s="83"/>
      <c r="IM139" s="83"/>
      <c r="IN139" s="83"/>
      <c r="IO139" s="83"/>
      <c r="IP139" s="83"/>
      <c r="IQ139" s="83"/>
      <c r="IR139" s="83"/>
      <c r="IS139" s="83"/>
      <c r="IT139" s="83"/>
      <c r="IU139" s="83"/>
      <c r="IV139" s="83"/>
      <c r="IW139" s="83"/>
      <c r="IX139" s="83"/>
      <c r="IY139" s="83"/>
      <c r="IZ139" s="83"/>
      <c r="JA139" s="83"/>
      <c r="JB139" s="83"/>
      <c r="JC139" s="83"/>
      <c r="JD139" s="83"/>
      <c r="JE139" s="83"/>
    </row>
    <row r="140" spans="1:265" s="8" customFormat="1" ht="15" customHeight="1" x14ac:dyDescent="0.2">
      <c r="A140" s="573"/>
      <c r="B140" s="131" t="s">
        <v>198</v>
      </c>
      <c r="C140" s="206"/>
      <c r="D140" s="332" t="s">
        <v>199</v>
      </c>
      <c r="E140" s="191"/>
      <c r="F140" s="991"/>
      <c r="G140" s="992"/>
      <c r="H140" s="332" t="s">
        <v>23</v>
      </c>
      <c r="I140" s="332" t="s">
        <v>108</v>
      </c>
      <c r="J140" s="332"/>
      <c r="K140" s="386" t="s">
        <v>203</v>
      </c>
      <c r="L140" s="386" t="s">
        <v>97</v>
      </c>
      <c r="M140" s="765">
        <v>3</v>
      </c>
      <c r="N140" s="765" t="s">
        <v>24</v>
      </c>
      <c r="O140" s="386" t="s">
        <v>440</v>
      </c>
      <c r="P140" s="598">
        <v>5</v>
      </c>
      <c r="Q140" s="599"/>
      <c r="R140" s="599"/>
      <c r="S140" s="599"/>
      <c r="T140" s="599"/>
      <c r="U140" s="599"/>
      <c r="V140" s="599"/>
      <c r="W140" s="600"/>
      <c r="X140" s="228"/>
      <c r="Y140" s="228"/>
      <c r="Z140" s="112"/>
      <c r="AA140" s="83"/>
      <c r="AB140" s="83"/>
      <c r="AC140" s="83" t="str">
        <f t="shared" si="4"/>
        <v/>
      </c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  <c r="EW140" s="83"/>
      <c r="EX140" s="83"/>
      <c r="EY140" s="83"/>
      <c r="EZ140" s="83"/>
      <c r="FA140" s="83"/>
      <c r="FB140" s="83"/>
      <c r="FC140" s="83"/>
      <c r="FD140" s="83"/>
      <c r="FE140" s="83"/>
      <c r="FF140" s="83"/>
      <c r="FG140" s="83"/>
      <c r="FH140" s="83"/>
      <c r="FI140" s="83"/>
      <c r="FJ140" s="83"/>
      <c r="FK140" s="83"/>
      <c r="FL140" s="83"/>
      <c r="FM140" s="83"/>
      <c r="FN140" s="83"/>
      <c r="FO140" s="83"/>
      <c r="FP140" s="83"/>
      <c r="FQ140" s="83"/>
      <c r="FR140" s="83"/>
      <c r="FS140" s="83"/>
      <c r="FT140" s="83"/>
      <c r="FU140" s="83"/>
      <c r="FV140" s="83"/>
      <c r="FW140" s="83"/>
      <c r="FX140" s="83"/>
      <c r="FY140" s="83"/>
      <c r="FZ140" s="83"/>
      <c r="GA140" s="83"/>
      <c r="GB140" s="83"/>
      <c r="GC140" s="83"/>
      <c r="GD140" s="83"/>
      <c r="GE140" s="83"/>
      <c r="GF140" s="83"/>
      <c r="GG140" s="83"/>
      <c r="GH140" s="83"/>
      <c r="GI140" s="83"/>
      <c r="GJ140" s="83"/>
      <c r="GK140" s="83"/>
      <c r="GL140" s="83"/>
      <c r="GM140" s="83"/>
      <c r="GN140" s="83"/>
      <c r="GO140" s="83"/>
      <c r="GP140" s="83"/>
      <c r="GQ140" s="83"/>
      <c r="GR140" s="83"/>
      <c r="GS140" s="83"/>
      <c r="GT140" s="83"/>
      <c r="GU140" s="83"/>
      <c r="GV140" s="83"/>
      <c r="GW140" s="83"/>
      <c r="GX140" s="83"/>
      <c r="GY140" s="83"/>
      <c r="GZ140" s="83"/>
      <c r="HA140" s="83"/>
      <c r="HB140" s="83"/>
      <c r="HC140" s="83"/>
      <c r="HD140" s="83"/>
      <c r="HE140" s="83"/>
      <c r="HF140" s="83"/>
      <c r="HG140" s="83"/>
      <c r="HH140" s="83"/>
      <c r="HI140" s="83"/>
      <c r="HJ140" s="83"/>
      <c r="HK140" s="83"/>
      <c r="HL140" s="83"/>
      <c r="HM140" s="83"/>
      <c r="HN140" s="83"/>
      <c r="HO140" s="83"/>
      <c r="HP140" s="83"/>
      <c r="HQ140" s="83"/>
      <c r="HR140" s="83"/>
      <c r="HS140" s="83"/>
      <c r="HT140" s="83"/>
      <c r="HU140" s="83"/>
      <c r="HV140" s="83"/>
      <c r="HW140" s="83"/>
      <c r="HX140" s="83"/>
      <c r="HY140" s="83"/>
      <c r="HZ140" s="83"/>
      <c r="IA140" s="83"/>
      <c r="IB140" s="83"/>
      <c r="IC140" s="83"/>
      <c r="ID140" s="83"/>
      <c r="IE140" s="83"/>
      <c r="IF140" s="83"/>
      <c r="IG140" s="83"/>
      <c r="IH140" s="83"/>
      <c r="II140" s="83"/>
      <c r="IJ140" s="83"/>
      <c r="IK140" s="83"/>
      <c r="IL140" s="83"/>
      <c r="IM140" s="83"/>
      <c r="IN140" s="83"/>
      <c r="IO140" s="83"/>
      <c r="IP140" s="83"/>
      <c r="IQ140" s="83"/>
      <c r="IR140" s="83"/>
      <c r="IS140" s="83"/>
      <c r="IT140" s="83"/>
      <c r="IU140" s="83"/>
      <c r="IV140" s="83"/>
      <c r="IW140" s="83"/>
      <c r="IX140" s="83"/>
      <c r="IY140" s="83"/>
      <c r="IZ140" s="83"/>
      <c r="JA140" s="83"/>
      <c r="JB140" s="83"/>
      <c r="JC140" s="83"/>
      <c r="JD140" s="83"/>
      <c r="JE140" s="83"/>
    </row>
    <row r="141" spans="1:265" s="8" customFormat="1" ht="15" customHeight="1" x14ac:dyDescent="0.2">
      <c r="A141" s="130"/>
      <c r="B141" s="131" t="s">
        <v>198</v>
      </c>
      <c r="C141" s="206"/>
      <c r="D141" s="332" t="s">
        <v>199</v>
      </c>
      <c r="E141" s="191"/>
      <c r="F141" s="991"/>
      <c r="G141" s="992"/>
      <c r="H141" s="332" t="s">
        <v>23</v>
      </c>
      <c r="I141" s="332" t="s">
        <v>108</v>
      </c>
      <c r="J141" s="332"/>
      <c r="K141" s="386" t="s">
        <v>1680</v>
      </c>
      <c r="L141" s="386" t="s">
        <v>97</v>
      </c>
      <c r="M141" s="765">
        <v>7</v>
      </c>
      <c r="N141" s="765" t="s">
        <v>24</v>
      </c>
      <c r="O141" s="386" t="s">
        <v>440</v>
      </c>
      <c r="P141" s="598">
        <v>4</v>
      </c>
      <c r="Q141" s="599"/>
      <c r="R141" s="599"/>
      <c r="S141" s="599"/>
      <c r="T141" s="599"/>
      <c r="U141" s="599"/>
      <c r="V141" s="599"/>
      <c r="W141" s="600"/>
      <c r="X141" s="228"/>
      <c r="Y141" s="228"/>
      <c r="Z141" s="112"/>
      <c r="AA141" s="83"/>
      <c r="AB141" s="83"/>
      <c r="AC141" s="83" t="str">
        <f t="shared" si="4"/>
        <v/>
      </c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  <c r="EW141" s="83"/>
      <c r="EX141" s="83"/>
      <c r="EY141" s="83"/>
      <c r="EZ141" s="83"/>
      <c r="FA141" s="83"/>
      <c r="FB141" s="83"/>
      <c r="FC141" s="83"/>
      <c r="FD141" s="83"/>
      <c r="FE141" s="83"/>
      <c r="FF141" s="83"/>
      <c r="FG141" s="83"/>
      <c r="FH141" s="83"/>
      <c r="FI141" s="83"/>
      <c r="FJ141" s="83"/>
      <c r="FK141" s="83"/>
      <c r="FL141" s="83"/>
      <c r="FM141" s="83"/>
      <c r="FN141" s="83"/>
      <c r="FO141" s="83"/>
      <c r="FP141" s="83"/>
      <c r="FQ141" s="83"/>
      <c r="FR141" s="83"/>
      <c r="FS141" s="83"/>
      <c r="FT141" s="83"/>
      <c r="FU141" s="83"/>
      <c r="FV141" s="83"/>
      <c r="FW141" s="83"/>
      <c r="FX141" s="83"/>
      <c r="FY141" s="83"/>
      <c r="FZ141" s="83"/>
      <c r="GA141" s="83"/>
      <c r="GB141" s="83"/>
      <c r="GC141" s="83"/>
      <c r="GD141" s="83"/>
      <c r="GE141" s="83"/>
      <c r="GF141" s="83"/>
      <c r="GG141" s="83"/>
      <c r="GH141" s="83"/>
      <c r="GI141" s="83"/>
      <c r="GJ141" s="83"/>
      <c r="GK141" s="83"/>
      <c r="GL141" s="83"/>
      <c r="GM141" s="83"/>
      <c r="GN141" s="83"/>
      <c r="GO141" s="83"/>
      <c r="GP141" s="83"/>
      <c r="GQ141" s="83"/>
      <c r="GR141" s="83"/>
      <c r="GS141" s="83"/>
      <c r="GT141" s="83"/>
      <c r="GU141" s="83"/>
      <c r="GV141" s="83"/>
      <c r="GW141" s="83"/>
      <c r="GX141" s="83"/>
      <c r="GY141" s="83"/>
      <c r="GZ141" s="83"/>
      <c r="HA141" s="83"/>
      <c r="HB141" s="83"/>
      <c r="HC141" s="83"/>
      <c r="HD141" s="83"/>
      <c r="HE141" s="83"/>
      <c r="HF141" s="83"/>
      <c r="HG141" s="83"/>
      <c r="HH141" s="83"/>
      <c r="HI141" s="83"/>
      <c r="HJ141" s="83"/>
      <c r="HK141" s="83"/>
      <c r="HL141" s="83"/>
      <c r="HM141" s="83"/>
      <c r="HN141" s="83"/>
      <c r="HO141" s="83"/>
      <c r="HP141" s="83"/>
      <c r="HQ141" s="83"/>
      <c r="HR141" s="83"/>
      <c r="HS141" s="83"/>
      <c r="HT141" s="83"/>
      <c r="HU141" s="83"/>
      <c r="HV141" s="83"/>
      <c r="HW141" s="83"/>
      <c r="HX141" s="83"/>
      <c r="HY141" s="83"/>
      <c r="HZ141" s="83"/>
      <c r="IA141" s="83"/>
      <c r="IB141" s="83"/>
      <c r="IC141" s="83"/>
      <c r="ID141" s="83"/>
      <c r="IE141" s="83"/>
      <c r="IF141" s="83"/>
      <c r="IG141" s="83"/>
      <c r="IH141" s="83"/>
      <c r="II141" s="83"/>
      <c r="IJ141" s="83"/>
      <c r="IK141" s="83"/>
      <c r="IL141" s="83"/>
      <c r="IM141" s="83"/>
      <c r="IN141" s="83"/>
      <c r="IO141" s="83"/>
      <c r="IP141" s="83"/>
      <c r="IQ141" s="83"/>
      <c r="IR141" s="83"/>
      <c r="IS141" s="83"/>
      <c r="IT141" s="83"/>
      <c r="IU141" s="83"/>
      <c r="IV141" s="83"/>
      <c r="IW141" s="83"/>
      <c r="IX141" s="83"/>
      <c r="IY141" s="83"/>
      <c r="IZ141" s="83"/>
      <c r="JA141" s="83"/>
      <c r="JB141" s="83"/>
      <c r="JC141" s="83"/>
      <c r="JD141" s="83"/>
      <c r="JE141" s="83"/>
    </row>
    <row r="142" spans="1:265" s="8" customFormat="1" ht="15" customHeight="1" x14ac:dyDescent="0.2">
      <c r="A142" s="130"/>
      <c r="B142" s="131" t="s">
        <v>198</v>
      </c>
      <c r="C142" s="206"/>
      <c r="D142" s="338" t="s">
        <v>199</v>
      </c>
      <c r="E142" s="191"/>
      <c r="F142" s="991"/>
      <c r="G142" s="992"/>
      <c r="H142" s="338" t="s">
        <v>23</v>
      </c>
      <c r="I142" s="338" t="s">
        <v>108</v>
      </c>
      <c r="J142" s="338"/>
      <c r="K142" s="397" t="s">
        <v>368</v>
      </c>
      <c r="L142" s="397" t="s">
        <v>97</v>
      </c>
      <c r="M142" s="1178">
        <v>2</v>
      </c>
      <c r="N142" s="1178" t="s">
        <v>24</v>
      </c>
      <c r="O142" s="397" t="s">
        <v>435</v>
      </c>
      <c r="P142" s="607">
        <v>2</v>
      </c>
      <c r="Q142" s="608"/>
      <c r="R142" s="608"/>
      <c r="S142" s="608"/>
      <c r="T142" s="608"/>
      <c r="U142" s="608"/>
      <c r="V142" s="608"/>
      <c r="W142" s="609"/>
      <c r="X142" s="228"/>
      <c r="Y142" s="228"/>
      <c r="Z142" s="112"/>
      <c r="AA142" s="83"/>
      <c r="AB142" s="83"/>
      <c r="AC142" s="83" t="str">
        <f t="shared" si="4"/>
        <v/>
      </c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  <c r="EW142" s="83"/>
      <c r="EX142" s="83"/>
      <c r="EY142" s="83"/>
      <c r="EZ142" s="83"/>
      <c r="FA142" s="83"/>
      <c r="FB142" s="83"/>
      <c r="FC142" s="83"/>
      <c r="FD142" s="83"/>
      <c r="FE142" s="83"/>
      <c r="FF142" s="83"/>
      <c r="FG142" s="83"/>
      <c r="FH142" s="83"/>
      <c r="FI142" s="83"/>
      <c r="FJ142" s="83"/>
      <c r="FK142" s="83"/>
      <c r="FL142" s="83"/>
      <c r="FM142" s="83"/>
      <c r="FN142" s="83"/>
      <c r="FO142" s="83"/>
      <c r="FP142" s="83"/>
      <c r="FQ142" s="83"/>
      <c r="FR142" s="83"/>
      <c r="FS142" s="83"/>
      <c r="FT142" s="83"/>
      <c r="FU142" s="83"/>
      <c r="FV142" s="83"/>
      <c r="FW142" s="83"/>
      <c r="FX142" s="83"/>
      <c r="FY142" s="83"/>
      <c r="FZ142" s="83"/>
      <c r="GA142" s="83"/>
      <c r="GB142" s="83"/>
      <c r="GC142" s="83"/>
      <c r="GD142" s="83"/>
      <c r="GE142" s="83"/>
      <c r="GF142" s="83"/>
      <c r="GG142" s="83"/>
      <c r="GH142" s="83"/>
      <c r="GI142" s="83"/>
      <c r="GJ142" s="83"/>
      <c r="GK142" s="83"/>
      <c r="GL142" s="83"/>
      <c r="GM142" s="83"/>
      <c r="GN142" s="83"/>
      <c r="GO142" s="83"/>
      <c r="GP142" s="83"/>
      <c r="GQ142" s="83"/>
      <c r="GR142" s="83"/>
      <c r="GS142" s="83"/>
      <c r="GT142" s="83"/>
      <c r="GU142" s="83"/>
      <c r="GV142" s="83"/>
      <c r="GW142" s="83"/>
      <c r="GX142" s="83"/>
      <c r="GY142" s="83"/>
      <c r="GZ142" s="83"/>
      <c r="HA142" s="83"/>
      <c r="HB142" s="83"/>
      <c r="HC142" s="83"/>
      <c r="HD142" s="83"/>
      <c r="HE142" s="83"/>
      <c r="HF142" s="83"/>
      <c r="HG142" s="83"/>
      <c r="HH142" s="83"/>
      <c r="HI142" s="83"/>
      <c r="HJ142" s="83"/>
      <c r="HK142" s="83"/>
      <c r="HL142" s="83"/>
      <c r="HM142" s="83"/>
      <c r="HN142" s="83"/>
      <c r="HO142" s="83"/>
      <c r="HP142" s="83"/>
      <c r="HQ142" s="83"/>
      <c r="HR142" s="83"/>
      <c r="HS142" s="83"/>
      <c r="HT142" s="83"/>
      <c r="HU142" s="83"/>
      <c r="HV142" s="83"/>
      <c r="HW142" s="83"/>
      <c r="HX142" s="83"/>
      <c r="HY142" s="83"/>
      <c r="HZ142" s="83"/>
      <c r="IA142" s="83"/>
      <c r="IB142" s="83"/>
      <c r="IC142" s="83"/>
      <c r="ID142" s="83"/>
      <c r="IE142" s="83"/>
      <c r="IF142" s="83"/>
      <c r="IG142" s="83"/>
      <c r="IH142" s="83"/>
      <c r="II142" s="83"/>
      <c r="IJ142" s="83"/>
      <c r="IK142" s="83"/>
      <c r="IL142" s="83"/>
      <c r="IM142" s="83"/>
      <c r="IN142" s="83"/>
      <c r="IO142" s="83"/>
      <c r="IP142" s="83"/>
      <c r="IQ142" s="83"/>
      <c r="IR142" s="83"/>
      <c r="IS142" s="83"/>
      <c r="IT142" s="83"/>
      <c r="IU142" s="83"/>
      <c r="IV142" s="83"/>
      <c r="IW142" s="83"/>
      <c r="IX142" s="83"/>
      <c r="IY142" s="83"/>
      <c r="IZ142" s="83"/>
      <c r="JA142" s="83"/>
      <c r="JB142" s="83"/>
      <c r="JC142" s="83"/>
      <c r="JD142" s="83"/>
      <c r="JE142" s="83"/>
    </row>
    <row r="143" spans="1:265" s="8" customFormat="1" ht="15" customHeight="1" x14ac:dyDescent="0.2">
      <c r="A143" s="130"/>
      <c r="B143" s="131" t="s">
        <v>198</v>
      </c>
      <c r="C143" s="206"/>
      <c r="D143" s="332" t="s">
        <v>199</v>
      </c>
      <c r="E143" s="191"/>
      <c r="F143" s="991"/>
      <c r="G143" s="992"/>
      <c r="H143" s="332" t="s">
        <v>23</v>
      </c>
      <c r="I143" s="332" t="s">
        <v>108</v>
      </c>
      <c r="J143" s="332"/>
      <c r="K143" s="386" t="s">
        <v>2105</v>
      </c>
      <c r="L143" s="386"/>
      <c r="M143" s="765"/>
      <c r="N143" s="765"/>
      <c r="O143" s="386"/>
      <c r="P143" s="598"/>
      <c r="Q143" s="599"/>
      <c r="R143" s="599"/>
      <c r="S143" s="599">
        <v>5</v>
      </c>
      <c r="T143" s="599"/>
      <c r="U143" s="599"/>
      <c r="V143" s="599"/>
      <c r="W143" s="600"/>
      <c r="X143" s="228"/>
      <c r="Y143" s="228"/>
      <c r="Z143" s="112"/>
      <c r="AA143" s="83"/>
      <c r="AB143" s="83"/>
      <c r="AC143" s="83" t="str">
        <f t="shared" si="4"/>
        <v/>
      </c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  <c r="EW143" s="83"/>
      <c r="EX143" s="83"/>
      <c r="EY143" s="83"/>
      <c r="EZ143" s="83"/>
      <c r="FA143" s="83"/>
      <c r="FB143" s="83"/>
      <c r="FC143" s="83"/>
      <c r="FD143" s="83"/>
      <c r="FE143" s="83"/>
      <c r="FF143" s="83"/>
      <c r="FG143" s="83"/>
      <c r="FH143" s="83"/>
      <c r="FI143" s="83"/>
      <c r="FJ143" s="83"/>
      <c r="FK143" s="83"/>
      <c r="FL143" s="83"/>
      <c r="FM143" s="83"/>
      <c r="FN143" s="83"/>
      <c r="FO143" s="83"/>
      <c r="FP143" s="83"/>
      <c r="FQ143" s="83"/>
      <c r="FR143" s="83"/>
      <c r="FS143" s="83"/>
      <c r="FT143" s="83"/>
      <c r="FU143" s="83"/>
      <c r="FV143" s="83"/>
      <c r="FW143" s="83"/>
      <c r="FX143" s="83"/>
      <c r="FY143" s="83"/>
      <c r="FZ143" s="83"/>
      <c r="GA143" s="83"/>
      <c r="GB143" s="83"/>
      <c r="GC143" s="83"/>
      <c r="GD143" s="83"/>
      <c r="GE143" s="83"/>
      <c r="GF143" s="83"/>
      <c r="GG143" s="83"/>
      <c r="GH143" s="83"/>
      <c r="GI143" s="83"/>
      <c r="GJ143" s="83"/>
      <c r="GK143" s="83"/>
      <c r="GL143" s="83"/>
      <c r="GM143" s="83"/>
      <c r="GN143" s="83"/>
      <c r="GO143" s="83"/>
      <c r="GP143" s="83"/>
      <c r="GQ143" s="83"/>
      <c r="GR143" s="83"/>
      <c r="GS143" s="83"/>
      <c r="GT143" s="83"/>
      <c r="GU143" s="83"/>
      <c r="GV143" s="83"/>
      <c r="GW143" s="83"/>
      <c r="GX143" s="83"/>
      <c r="GY143" s="83"/>
      <c r="GZ143" s="83"/>
      <c r="HA143" s="83"/>
      <c r="HB143" s="83"/>
      <c r="HC143" s="83"/>
      <c r="HD143" s="83"/>
      <c r="HE143" s="83"/>
      <c r="HF143" s="83"/>
      <c r="HG143" s="83"/>
      <c r="HH143" s="83"/>
      <c r="HI143" s="83"/>
      <c r="HJ143" s="83"/>
      <c r="HK143" s="83"/>
      <c r="HL143" s="83"/>
      <c r="HM143" s="83"/>
      <c r="HN143" s="83"/>
      <c r="HO143" s="83"/>
      <c r="HP143" s="83"/>
      <c r="HQ143" s="83"/>
      <c r="HR143" s="83"/>
      <c r="HS143" s="83"/>
      <c r="HT143" s="83"/>
      <c r="HU143" s="83"/>
      <c r="HV143" s="83"/>
      <c r="HW143" s="83"/>
      <c r="HX143" s="83"/>
      <c r="HY143" s="83"/>
      <c r="HZ143" s="83"/>
      <c r="IA143" s="83"/>
      <c r="IB143" s="83"/>
      <c r="IC143" s="83"/>
      <c r="ID143" s="83"/>
      <c r="IE143" s="83"/>
      <c r="IF143" s="83"/>
      <c r="IG143" s="83"/>
      <c r="IH143" s="83"/>
      <c r="II143" s="83"/>
      <c r="IJ143" s="83"/>
      <c r="IK143" s="83"/>
      <c r="IL143" s="83"/>
      <c r="IM143" s="83"/>
      <c r="IN143" s="83"/>
      <c r="IO143" s="83"/>
      <c r="IP143" s="83"/>
      <c r="IQ143" s="83"/>
      <c r="IR143" s="83"/>
      <c r="IS143" s="83"/>
      <c r="IT143" s="83"/>
      <c r="IU143" s="83"/>
      <c r="IV143" s="83"/>
      <c r="IW143" s="83"/>
      <c r="IX143" s="83"/>
      <c r="IY143" s="83"/>
      <c r="IZ143" s="83"/>
      <c r="JA143" s="83"/>
      <c r="JB143" s="83"/>
      <c r="JC143" s="83"/>
      <c r="JD143" s="83"/>
      <c r="JE143" s="83"/>
    </row>
    <row r="144" spans="1:265" s="8" customFormat="1" ht="15" customHeight="1" x14ac:dyDescent="0.2">
      <c r="A144" s="130"/>
      <c r="B144" s="131" t="s">
        <v>198</v>
      </c>
      <c r="C144" s="206"/>
      <c r="D144" s="332" t="s">
        <v>199</v>
      </c>
      <c r="E144" s="191"/>
      <c r="F144" s="991"/>
      <c r="G144" s="992"/>
      <c r="H144" s="332" t="s">
        <v>23</v>
      </c>
      <c r="I144" s="332" t="s">
        <v>108</v>
      </c>
      <c r="J144" s="332"/>
      <c r="K144" s="386" t="s">
        <v>2106</v>
      </c>
      <c r="L144" s="386"/>
      <c r="M144" s="765"/>
      <c r="N144" s="765"/>
      <c r="O144" s="386"/>
      <c r="P144" s="598"/>
      <c r="Q144" s="599"/>
      <c r="R144" s="599"/>
      <c r="S144" s="599">
        <v>3</v>
      </c>
      <c r="T144" s="599"/>
      <c r="U144" s="599"/>
      <c r="V144" s="599"/>
      <c r="W144" s="600"/>
      <c r="X144" s="228"/>
      <c r="Y144" s="228"/>
      <c r="Z144" s="112"/>
      <c r="AA144" s="83"/>
      <c r="AB144" s="83"/>
      <c r="AC144" s="83" t="str">
        <f t="shared" si="4"/>
        <v/>
      </c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  <c r="EW144" s="83"/>
      <c r="EX144" s="83"/>
      <c r="EY144" s="83"/>
      <c r="EZ144" s="83"/>
      <c r="FA144" s="83"/>
      <c r="FB144" s="83"/>
      <c r="FC144" s="83"/>
      <c r="FD144" s="83"/>
      <c r="FE144" s="83"/>
      <c r="FF144" s="83"/>
      <c r="FG144" s="83"/>
      <c r="FH144" s="83"/>
      <c r="FI144" s="83"/>
      <c r="FJ144" s="83"/>
      <c r="FK144" s="83"/>
      <c r="FL144" s="83"/>
      <c r="FM144" s="83"/>
      <c r="FN144" s="83"/>
      <c r="FO144" s="83"/>
      <c r="FP144" s="83"/>
      <c r="FQ144" s="83"/>
      <c r="FR144" s="83"/>
      <c r="FS144" s="83"/>
      <c r="FT144" s="83"/>
      <c r="FU144" s="83"/>
      <c r="FV144" s="83"/>
      <c r="FW144" s="83"/>
      <c r="FX144" s="83"/>
      <c r="FY144" s="83"/>
      <c r="FZ144" s="83"/>
      <c r="GA144" s="83"/>
      <c r="GB144" s="83"/>
      <c r="GC144" s="83"/>
      <c r="GD144" s="83"/>
      <c r="GE144" s="83"/>
      <c r="GF144" s="83"/>
      <c r="GG144" s="83"/>
      <c r="GH144" s="83"/>
      <c r="GI144" s="83"/>
      <c r="GJ144" s="83"/>
      <c r="GK144" s="83"/>
      <c r="GL144" s="83"/>
      <c r="GM144" s="83"/>
      <c r="GN144" s="83"/>
      <c r="GO144" s="83"/>
      <c r="GP144" s="83"/>
      <c r="GQ144" s="83"/>
      <c r="GR144" s="83"/>
      <c r="GS144" s="83"/>
      <c r="GT144" s="83"/>
      <c r="GU144" s="83"/>
      <c r="GV144" s="83"/>
      <c r="GW144" s="83"/>
      <c r="GX144" s="83"/>
      <c r="GY144" s="83"/>
      <c r="GZ144" s="83"/>
      <c r="HA144" s="83"/>
      <c r="HB144" s="83"/>
      <c r="HC144" s="83"/>
      <c r="HD144" s="83"/>
      <c r="HE144" s="83"/>
      <c r="HF144" s="83"/>
      <c r="HG144" s="83"/>
      <c r="HH144" s="83"/>
      <c r="HI144" s="83"/>
      <c r="HJ144" s="83"/>
      <c r="HK144" s="83"/>
      <c r="HL144" s="83"/>
      <c r="HM144" s="83"/>
      <c r="HN144" s="83"/>
      <c r="HO144" s="83"/>
      <c r="HP144" s="83"/>
      <c r="HQ144" s="83"/>
      <c r="HR144" s="83"/>
      <c r="HS144" s="83"/>
      <c r="HT144" s="83"/>
      <c r="HU144" s="83"/>
      <c r="HV144" s="83"/>
      <c r="HW144" s="83"/>
      <c r="HX144" s="83"/>
      <c r="HY144" s="83"/>
      <c r="HZ144" s="83"/>
      <c r="IA144" s="83"/>
      <c r="IB144" s="83"/>
      <c r="IC144" s="83"/>
      <c r="ID144" s="83"/>
      <c r="IE144" s="83"/>
      <c r="IF144" s="83"/>
      <c r="IG144" s="83"/>
      <c r="IH144" s="83"/>
      <c r="II144" s="83"/>
      <c r="IJ144" s="83"/>
      <c r="IK144" s="83"/>
      <c r="IL144" s="83"/>
      <c r="IM144" s="83"/>
      <c r="IN144" s="83"/>
      <c r="IO144" s="83"/>
      <c r="IP144" s="83"/>
      <c r="IQ144" s="83"/>
      <c r="IR144" s="83"/>
      <c r="IS144" s="83"/>
      <c r="IT144" s="83"/>
      <c r="IU144" s="83"/>
      <c r="IV144" s="83"/>
      <c r="IW144" s="83"/>
      <c r="IX144" s="83"/>
      <c r="IY144" s="83"/>
      <c r="IZ144" s="83"/>
      <c r="JA144" s="83"/>
      <c r="JB144" s="83"/>
      <c r="JC144" s="83"/>
      <c r="JD144" s="83"/>
      <c r="JE144" s="83"/>
    </row>
    <row r="145" spans="1:265" s="8" customFormat="1" ht="15" customHeight="1" x14ac:dyDescent="0.2">
      <c r="A145" s="130"/>
      <c r="B145" s="131" t="s">
        <v>198</v>
      </c>
      <c r="C145" s="206"/>
      <c r="D145" s="332" t="s">
        <v>199</v>
      </c>
      <c r="E145" s="191"/>
      <c r="F145" s="991"/>
      <c r="G145" s="992"/>
      <c r="H145" s="332" t="s">
        <v>23</v>
      </c>
      <c r="I145" s="332" t="s">
        <v>108</v>
      </c>
      <c r="J145" s="332"/>
      <c r="K145" s="386" t="s">
        <v>1390</v>
      </c>
      <c r="L145" s="386"/>
      <c r="M145" s="765"/>
      <c r="N145" s="765"/>
      <c r="O145" s="386"/>
      <c r="P145" s="598"/>
      <c r="Q145" s="599"/>
      <c r="R145" s="599"/>
      <c r="S145" s="599"/>
      <c r="T145" s="599"/>
      <c r="U145" s="599">
        <v>4</v>
      </c>
      <c r="V145" s="599"/>
      <c r="W145" s="600"/>
      <c r="X145" s="228"/>
      <c r="Y145" s="228"/>
      <c r="Z145" s="112"/>
      <c r="AA145" s="83"/>
      <c r="AB145" s="83"/>
      <c r="AC145" s="83" t="str">
        <f t="shared" si="4"/>
        <v/>
      </c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3"/>
      <c r="DV145" s="83"/>
      <c r="DW145" s="83"/>
      <c r="DX145" s="83"/>
      <c r="DY145" s="83"/>
      <c r="DZ145" s="83"/>
      <c r="EA145" s="83"/>
      <c r="EB145" s="83"/>
      <c r="EC145" s="83"/>
      <c r="ED145" s="83"/>
      <c r="EE145" s="83"/>
      <c r="EF145" s="83"/>
      <c r="EG145" s="83"/>
      <c r="EH145" s="83"/>
      <c r="EI145" s="83"/>
      <c r="EJ145" s="83"/>
      <c r="EK145" s="83"/>
      <c r="EL145" s="83"/>
      <c r="EM145" s="83"/>
      <c r="EN145" s="83"/>
      <c r="EO145" s="83"/>
      <c r="EP145" s="83"/>
      <c r="EQ145" s="83"/>
      <c r="ER145" s="83"/>
      <c r="ES145" s="83"/>
      <c r="ET145" s="83"/>
      <c r="EU145" s="83"/>
      <c r="EV145" s="83"/>
      <c r="EW145" s="83"/>
      <c r="EX145" s="83"/>
      <c r="EY145" s="83"/>
      <c r="EZ145" s="83"/>
      <c r="FA145" s="83"/>
      <c r="FB145" s="83"/>
      <c r="FC145" s="83"/>
      <c r="FD145" s="83"/>
      <c r="FE145" s="83"/>
      <c r="FF145" s="83"/>
      <c r="FG145" s="83"/>
      <c r="FH145" s="83"/>
      <c r="FI145" s="83"/>
      <c r="FJ145" s="83"/>
      <c r="FK145" s="83"/>
      <c r="FL145" s="83"/>
      <c r="FM145" s="83"/>
      <c r="FN145" s="83"/>
      <c r="FO145" s="83"/>
      <c r="FP145" s="83"/>
      <c r="FQ145" s="83"/>
      <c r="FR145" s="83"/>
      <c r="FS145" s="83"/>
      <c r="FT145" s="83"/>
      <c r="FU145" s="83"/>
      <c r="FV145" s="83"/>
      <c r="FW145" s="83"/>
      <c r="FX145" s="83"/>
      <c r="FY145" s="83"/>
      <c r="FZ145" s="83"/>
      <c r="GA145" s="83"/>
      <c r="GB145" s="83"/>
      <c r="GC145" s="83"/>
      <c r="GD145" s="83"/>
      <c r="GE145" s="83"/>
      <c r="GF145" s="83"/>
      <c r="GG145" s="83"/>
      <c r="GH145" s="83"/>
      <c r="GI145" s="83"/>
      <c r="GJ145" s="83"/>
      <c r="GK145" s="83"/>
      <c r="GL145" s="83"/>
      <c r="GM145" s="83"/>
      <c r="GN145" s="83"/>
      <c r="GO145" s="83"/>
      <c r="GP145" s="83"/>
      <c r="GQ145" s="83"/>
      <c r="GR145" s="83"/>
      <c r="GS145" s="83"/>
      <c r="GT145" s="83"/>
      <c r="GU145" s="83"/>
      <c r="GV145" s="83"/>
      <c r="GW145" s="83"/>
      <c r="GX145" s="83"/>
      <c r="GY145" s="83"/>
      <c r="GZ145" s="83"/>
      <c r="HA145" s="83"/>
      <c r="HB145" s="83"/>
      <c r="HC145" s="83"/>
      <c r="HD145" s="83"/>
      <c r="HE145" s="83"/>
      <c r="HF145" s="83"/>
      <c r="HG145" s="83"/>
      <c r="HH145" s="83"/>
      <c r="HI145" s="83"/>
      <c r="HJ145" s="83"/>
      <c r="HK145" s="83"/>
      <c r="HL145" s="83"/>
      <c r="HM145" s="83"/>
      <c r="HN145" s="83"/>
      <c r="HO145" s="83"/>
      <c r="HP145" s="83"/>
      <c r="HQ145" s="83"/>
      <c r="HR145" s="83"/>
      <c r="HS145" s="83"/>
      <c r="HT145" s="83"/>
      <c r="HU145" s="83"/>
      <c r="HV145" s="83"/>
      <c r="HW145" s="83"/>
      <c r="HX145" s="83"/>
      <c r="HY145" s="83"/>
      <c r="HZ145" s="83"/>
      <c r="IA145" s="83"/>
      <c r="IB145" s="83"/>
      <c r="IC145" s="83"/>
      <c r="ID145" s="83"/>
      <c r="IE145" s="83"/>
      <c r="IF145" s="83"/>
      <c r="IG145" s="83"/>
      <c r="IH145" s="83"/>
      <c r="II145" s="83"/>
      <c r="IJ145" s="83"/>
      <c r="IK145" s="83"/>
      <c r="IL145" s="83"/>
      <c r="IM145" s="83"/>
      <c r="IN145" s="83"/>
      <c r="IO145" s="83"/>
      <c r="IP145" s="83"/>
      <c r="IQ145" s="83"/>
      <c r="IR145" s="83"/>
      <c r="IS145" s="83"/>
      <c r="IT145" s="83"/>
      <c r="IU145" s="83"/>
      <c r="IV145" s="83"/>
      <c r="IW145" s="83"/>
      <c r="IX145" s="83"/>
      <c r="IY145" s="83"/>
      <c r="IZ145" s="83"/>
      <c r="JA145" s="83"/>
      <c r="JB145" s="83"/>
      <c r="JC145" s="83"/>
      <c r="JD145" s="83"/>
      <c r="JE145" s="83"/>
    </row>
    <row r="146" spans="1:265" s="8" customFormat="1" ht="15" customHeight="1" x14ac:dyDescent="0.2">
      <c r="A146" s="130"/>
      <c r="B146" s="131" t="s">
        <v>198</v>
      </c>
      <c r="C146" s="206"/>
      <c r="D146" s="332" t="s">
        <v>199</v>
      </c>
      <c r="E146" s="191"/>
      <c r="F146" s="991"/>
      <c r="G146" s="992"/>
      <c r="H146" s="332" t="s">
        <v>23</v>
      </c>
      <c r="I146" s="332" t="s">
        <v>98</v>
      </c>
      <c r="J146" s="332"/>
      <c r="K146" s="386" t="s">
        <v>1069</v>
      </c>
      <c r="L146" s="386"/>
      <c r="M146" s="765"/>
      <c r="N146" s="765"/>
      <c r="O146" s="386"/>
      <c r="P146" s="598"/>
      <c r="Q146" s="599"/>
      <c r="R146" s="599"/>
      <c r="S146" s="599"/>
      <c r="T146" s="599"/>
      <c r="U146" s="599"/>
      <c r="V146" s="599"/>
      <c r="W146" s="600">
        <v>3</v>
      </c>
      <c r="X146" s="228"/>
      <c r="Y146" s="228"/>
      <c r="Z146" s="112"/>
      <c r="AA146" s="83"/>
      <c r="AB146" s="83"/>
      <c r="AC146" s="83" t="str">
        <f t="shared" si="4"/>
        <v/>
      </c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  <c r="EW146" s="83"/>
      <c r="EX146" s="83"/>
      <c r="EY146" s="83"/>
      <c r="EZ146" s="83"/>
      <c r="FA146" s="83"/>
      <c r="FB146" s="83"/>
      <c r="FC146" s="83"/>
      <c r="FD146" s="83"/>
      <c r="FE146" s="83"/>
      <c r="FF146" s="83"/>
      <c r="FG146" s="83"/>
      <c r="FH146" s="83"/>
      <c r="FI146" s="83"/>
      <c r="FJ146" s="83"/>
      <c r="FK146" s="83"/>
      <c r="FL146" s="83"/>
      <c r="FM146" s="83"/>
      <c r="FN146" s="83"/>
      <c r="FO146" s="83"/>
      <c r="FP146" s="83"/>
      <c r="FQ146" s="83"/>
      <c r="FR146" s="83"/>
      <c r="FS146" s="83"/>
      <c r="FT146" s="83"/>
      <c r="FU146" s="83"/>
      <c r="FV146" s="83"/>
      <c r="FW146" s="83"/>
      <c r="FX146" s="83"/>
      <c r="FY146" s="83"/>
      <c r="FZ146" s="83"/>
      <c r="GA146" s="83"/>
      <c r="GB146" s="83"/>
      <c r="GC146" s="83"/>
      <c r="GD146" s="83"/>
      <c r="GE146" s="83"/>
      <c r="GF146" s="83"/>
      <c r="GG146" s="83"/>
      <c r="GH146" s="83"/>
      <c r="GI146" s="83"/>
      <c r="GJ146" s="83"/>
      <c r="GK146" s="83"/>
      <c r="GL146" s="83"/>
      <c r="GM146" s="83"/>
      <c r="GN146" s="83"/>
      <c r="GO146" s="83"/>
      <c r="GP146" s="83"/>
      <c r="GQ146" s="83"/>
      <c r="GR146" s="83"/>
      <c r="GS146" s="83"/>
      <c r="GT146" s="83"/>
      <c r="GU146" s="83"/>
      <c r="GV146" s="83"/>
      <c r="GW146" s="83"/>
      <c r="GX146" s="83"/>
      <c r="GY146" s="83"/>
      <c r="GZ146" s="83"/>
      <c r="HA146" s="83"/>
      <c r="HB146" s="83"/>
      <c r="HC146" s="83"/>
      <c r="HD146" s="83"/>
      <c r="HE146" s="83"/>
      <c r="HF146" s="83"/>
      <c r="HG146" s="83"/>
      <c r="HH146" s="83"/>
      <c r="HI146" s="83"/>
      <c r="HJ146" s="83"/>
      <c r="HK146" s="83"/>
      <c r="HL146" s="83"/>
      <c r="HM146" s="83"/>
      <c r="HN146" s="83"/>
      <c r="HO146" s="83"/>
      <c r="HP146" s="83"/>
      <c r="HQ146" s="83"/>
      <c r="HR146" s="83"/>
      <c r="HS146" s="83"/>
      <c r="HT146" s="83"/>
      <c r="HU146" s="83"/>
      <c r="HV146" s="83"/>
      <c r="HW146" s="83"/>
      <c r="HX146" s="83"/>
      <c r="HY146" s="83"/>
      <c r="HZ146" s="83"/>
      <c r="IA146" s="83"/>
      <c r="IB146" s="83"/>
      <c r="IC146" s="83"/>
      <c r="ID146" s="83"/>
      <c r="IE146" s="83"/>
      <c r="IF146" s="83"/>
      <c r="IG146" s="83"/>
      <c r="IH146" s="83"/>
      <c r="II146" s="83"/>
      <c r="IJ146" s="83"/>
      <c r="IK146" s="83"/>
      <c r="IL146" s="83"/>
      <c r="IM146" s="83"/>
      <c r="IN146" s="83"/>
      <c r="IO146" s="83"/>
      <c r="IP146" s="83"/>
      <c r="IQ146" s="83"/>
      <c r="IR146" s="83"/>
      <c r="IS146" s="83"/>
      <c r="IT146" s="83"/>
      <c r="IU146" s="83"/>
      <c r="IV146" s="83"/>
      <c r="IW146" s="83"/>
      <c r="IX146" s="83"/>
      <c r="IY146" s="83"/>
      <c r="IZ146" s="83"/>
      <c r="JA146" s="83"/>
      <c r="JB146" s="83"/>
      <c r="JC146" s="83"/>
      <c r="JD146" s="83"/>
      <c r="JE146" s="83"/>
    </row>
    <row r="147" spans="1:265" s="8" customFormat="1" ht="15" customHeight="1" thickBot="1" x14ac:dyDescent="0.25">
      <c r="A147" s="161"/>
      <c r="B147" s="162" t="s">
        <v>198</v>
      </c>
      <c r="C147" s="209"/>
      <c r="D147" s="355" t="s">
        <v>199</v>
      </c>
      <c r="E147" s="230"/>
      <c r="F147" s="993"/>
      <c r="G147" s="994"/>
      <c r="H147" s="355" t="s">
        <v>23</v>
      </c>
      <c r="I147" s="355" t="s">
        <v>108</v>
      </c>
      <c r="J147" s="355"/>
      <c r="K147" s="387" t="s">
        <v>2109</v>
      </c>
      <c r="L147" s="387"/>
      <c r="M147" s="1173"/>
      <c r="N147" s="1173"/>
      <c r="O147" s="387"/>
      <c r="P147" s="601"/>
      <c r="Q147" s="602"/>
      <c r="R147" s="602"/>
      <c r="S147" s="602"/>
      <c r="T147" s="602">
        <v>6</v>
      </c>
      <c r="U147" s="602"/>
      <c r="V147" s="602"/>
      <c r="W147" s="603"/>
      <c r="X147" s="231">
        <f>SUM(P138:W147)</f>
        <v>40</v>
      </c>
      <c r="Y147" s="231">
        <f>X147</f>
        <v>40</v>
      </c>
      <c r="Z147" s="112"/>
      <c r="AA147" s="83"/>
      <c r="AB147" s="83"/>
      <c r="AC147" s="83" t="str">
        <f t="shared" si="4"/>
        <v/>
      </c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  <c r="EW147" s="83"/>
      <c r="EX147" s="83"/>
      <c r="EY147" s="83"/>
      <c r="EZ147" s="83"/>
      <c r="FA147" s="83"/>
      <c r="FB147" s="83"/>
      <c r="FC147" s="83"/>
      <c r="FD147" s="83"/>
      <c r="FE147" s="83"/>
      <c r="FF147" s="83"/>
      <c r="FG147" s="83"/>
      <c r="FH147" s="83"/>
      <c r="FI147" s="83"/>
      <c r="FJ147" s="83"/>
      <c r="FK147" s="83"/>
      <c r="FL147" s="83"/>
      <c r="FM147" s="83"/>
      <c r="FN147" s="83"/>
      <c r="FO147" s="83"/>
      <c r="FP147" s="83"/>
      <c r="FQ147" s="83"/>
      <c r="FR147" s="83"/>
      <c r="FS147" s="83"/>
      <c r="FT147" s="83"/>
      <c r="FU147" s="83"/>
      <c r="FV147" s="83"/>
      <c r="FW147" s="83"/>
      <c r="FX147" s="83"/>
      <c r="FY147" s="83"/>
      <c r="FZ147" s="83"/>
      <c r="GA147" s="83"/>
      <c r="GB147" s="83"/>
      <c r="GC147" s="83"/>
      <c r="GD147" s="83"/>
      <c r="GE147" s="83"/>
      <c r="GF147" s="83"/>
      <c r="GG147" s="83"/>
      <c r="GH147" s="83"/>
      <c r="GI147" s="83"/>
      <c r="GJ147" s="83"/>
      <c r="GK147" s="83"/>
      <c r="GL147" s="83"/>
      <c r="GM147" s="83"/>
      <c r="GN147" s="83"/>
      <c r="GO147" s="83"/>
      <c r="GP147" s="83"/>
      <c r="GQ147" s="83"/>
      <c r="GR147" s="83"/>
      <c r="GS147" s="83"/>
      <c r="GT147" s="83"/>
      <c r="GU147" s="83"/>
      <c r="GV147" s="83"/>
      <c r="GW147" s="83"/>
      <c r="GX147" s="83"/>
      <c r="GY147" s="83"/>
      <c r="GZ147" s="83"/>
      <c r="HA147" s="83"/>
      <c r="HB147" s="83"/>
      <c r="HC147" s="83"/>
      <c r="HD147" s="83"/>
      <c r="HE147" s="83"/>
      <c r="HF147" s="83"/>
      <c r="HG147" s="83"/>
      <c r="HH147" s="83"/>
      <c r="HI147" s="83"/>
      <c r="HJ147" s="83"/>
      <c r="HK147" s="83"/>
      <c r="HL147" s="83"/>
      <c r="HM147" s="83"/>
      <c r="HN147" s="83"/>
      <c r="HO147" s="83"/>
      <c r="HP147" s="83"/>
      <c r="HQ147" s="83"/>
      <c r="HR147" s="83"/>
      <c r="HS147" s="83"/>
      <c r="HT147" s="83"/>
      <c r="HU147" s="83"/>
      <c r="HV147" s="83"/>
      <c r="HW147" s="83"/>
      <c r="HX147" s="83"/>
      <c r="HY147" s="83"/>
      <c r="HZ147" s="83"/>
      <c r="IA147" s="83"/>
      <c r="IB147" s="83"/>
      <c r="IC147" s="83"/>
      <c r="ID147" s="83"/>
      <c r="IE147" s="83"/>
      <c r="IF147" s="83"/>
      <c r="IG147" s="83"/>
      <c r="IH147" s="83"/>
      <c r="II147" s="83"/>
      <c r="IJ147" s="83"/>
      <c r="IK147" s="83"/>
      <c r="IL147" s="83"/>
      <c r="IM147" s="83"/>
      <c r="IN147" s="83"/>
      <c r="IO147" s="83"/>
      <c r="IP147" s="83"/>
      <c r="IQ147" s="83"/>
      <c r="IR147" s="83"/>
      <c r="IS147" s="83"/>
      <c r="IT147" s="83"/>
      <c r="IU147" s="83"/>
      <c r="IV147" s="83"/>
      <c r="IW147" s="83"/>
      <c r="IX147" s="83"/>
      <c r="IY147" s="83"/>
      <c r="IZ147" s="83"/>
      <c r="JA147" s="83"/>
      <c r="JB147" s="83"/>
      <c r="JC147" s="83"/>
      <c r="JD147" s="83"/>
      <c r="JE147" s="83"/>
    </row>
    <row r="148" spans="1:265" s="8" customFormat="1" ht="15" customHeight="1" x14ac:dyDescent="0.2">
      <c r="A148" s="156">
        <f>A138+1</f>
        <v>15</v>
      </c>
      <c r="B148" s="1086" t="s">
        <v>204</v>
      </c>
      <c r="C148" s="201" t="s">
        <v>35</v>
      </c>
      <c r="D148" s="354" t="s">
        <v>205</v>
      </c>
      <c r="E148" s="122" t="s">
        <v>88</v>
      </c>
      <c r="F148" s="989" t="s">
        <v>206</v>
      </c>
      <c r="G148" s="990" t="s">
        <v>207</v>
      </c>
      <c r="H148" s="354" t="s">
        <v>23</v>
      </c>
      <c r="I148" s="354" t="s">
        <v>114</v>
      </c>
      <c r="J148" s="354"/>
      <c r="K148" s="385" t="s">
        <v>262</v>
      </c>
      <c r="L148" s="385" t="s">
        <v>97</v>
      </c>
      <c r="M148" s="766">
        <v>5</v>
      </c>
      <c r="N148" s="766" t="s">
        <v>24</v>
      </c>
      <c r="O148" s="385" t="s">
        <v>440</v>
      </c>
      <c r="P148" s="595">
        <v>4</v>
      </c>
      <c r="Q148" s="596"/>
      <c r="R148" s="596"/>
      <c r="S148" s="596"/>
      <c r="T148" s="596"/>
      <c r="U148" s="596"/>
      <c r="V148" s="596"/>
      <c r="W148" s="597"/>
      <c r="X148" s="227"/>
      <c r="Y148" s="227"/>
      <c r="Z148" s="112" t="str">
        <f>C148</f>
        <v>TC</v>
      </c>
      <c r="AA148" s="83" t="s">
        <v>1472</v>
      </c>
      <c r="AB148" s="83" t="s">
        <v>1480</v>
      </c>
      <c r="AC148" s="83">
        <f t="shared" si="4"/>
        <v>12</v>
      </c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  <c r="EW148" s="83"/>
      <c r="EX148" s="83"/>
      <c r="EY148" s="83"/>
      <c r="EZ148" s="83"/>
      <c r="FA148" s="83"/>
      <c r="FB148" s="83"/>
      <c r="FC148" s="83"/>
      <c r="FD148" s="83"/>
      <c r="FE148" s="83"/>
      <c r="FF148" s="83"/>
      <c r="FG148" s="83"/>
      <c r="FH148" s="83"/>
      <c r="FI148" s="83"/>
      <c r="FJ148" s="83"/>
      <c r="FK148" s="83"/>
      <c r="FL148" s="83"/>
      <c r="FM148" s="83"/>
      <c r="FN148" s="83"/>
      <c r="FO148" s="83"/>
      <c r="FP148" s="83"/>
      <c r="FQ148" s="83"/>
      <c r="FR148" s="83"/>
      <c r="FS148" s="83"/>
      <c r="FT148" s="83"/>
      <c r="FU148" s="83"/>
      <c r="FV148" s="83"/>
      <c r="FW148" s="83"/>
      <c r="FX148" s="83"/>
      <c r="FY148" s="83"/>
      <c r="FZ148" s="83"/>
      <c r="GA148" s="83"/>
      <c r="GB148" s="83"/>
      <c r="GC148" s="83"/>
      <c r="GD148" s="83"/>
      <c r="GE148" s="83"/>
      <c r="GF148" s="83"/>
      <c r="GG148" s="83"/>
      <c r="GH148" s="83"/>
      <c r="GI148" s="83"/>
      <c r="GJ148" s="83"/>
      <c r="GK148" s="83"/>
      <c r="GL148" s="83"/>
      <c r="GM148" s="83"/>
      <c r="GN148" s="83"/>
      <c r="GO148" s="83"/>
      <c r="GP148" s="83"/>
      <c r="GQ148" s="83"/>
      <c r="GR148" s="83"/>
      <c r="GS148" s="83"/>
      <c r="GT148" s="83"/>
      <c r="GU148" s="83"/>
      <c r="GV148" s="83"/>
      <c r="GW148" s="83"/>
      <c r="GX148" s="83"/>
      <c r="GY148" s="83"/>
      <c r="GZ148" s="83"/>
      <c r="HA148" s="83"/>
      <c r="HB148" s="83"/>
      <c r="HC148" s="83"/>
      <c r="HD148" s="83"/>
      <c r="HE148" s="83"/>
      <c r="HF148" s="83"/>
      <c r="HG148" s="83"/>
      <c r="HH148" s="83"/>
      <c r="HI148" s="83"/>
      <c r="HJ148" s="83"/>
      <c r="HK148" s="83"/>
      <c r="HL148" s="83"/>
      <c r="HM148" s="83"/>
      <c r="HN148" s="83"/>
      <c r="HO148" s="83"/>
      <c r="HP148" s="83"/>
      <c r="HQ148" s="83"/>
      <c r="HR148" s="83"/>
      <c r="HS148" s="83"/>
      <c r="HT148" s="83"/>
      <c r="HU148" s="83"/>
      <c r="HV148" s="83"/>
      <c r="HW148" s="83"/>
      <c r="HX148" s="83"/>
      <c r="HY148" s="83"/>
      <c r="HZ148" s="83"/>
      <c r="IA148" s="83"/>
      <c r="IB148" s="83"/>
      <c r="IC148" s="83"/>
      <c r="ID148" s="83"/>
      <c r="IE148" s="83"/>
      <c r="IF148" s="83"/>
      <c r="IG148" s="83"/>
      <c r="IH148" s="83"/>
      <c r="II148" s="83"/>
      <c r="IJ148" s="83"/>
      <c r="IK148" s="83"/>
      <c r="IL148" s="83"/>
      <c r="IM148" s="83"/>
      <c r="IN148" s="83"/>
      <c r="IO148" s="83"/>
      <c r="IP148" s="83"/>
      <c r="IQ148" s="83"/>
      <c r="IR148" s="83"/>
      <c r="IS148" s="83"/>
      <c r="IT148" s="83"/>
      <c r="IU148" s="83"/>
      <c r="IV148" s="83"/>
      <c r="IW148" s="83"/>
      <c r="IX148" s="83"/>
      <c r="IY148" s="83"/>
      <c r="IZ148" s="83"/>
      <c r="JA148" s="83"/>
      <c r="JB148" s="83"/>
      <c r="JC148" s="83"/>
      <c r="JD148" s="83"/>
      <c r="JE148" s="83"/>
    </row>
    <row r="149" spans="1:265" s="8" customFormat="1" ht="15" customHeight="1" x14ac:dyDescent="0.2">
      <c r="A149" s="130"/>
      <c r="B149" s="131" t="s">
        <v>204</v>
      </c>
      <c r="C149" s="206"/>
      <c r="D149" s="332" t="s">
        <v>205</v>
      </c>
      <c r="E149" s="191"/>
      <c r="F149" s="991"/>
      <c r="G149" s="992"/>
      <c r="H149" s="332" t="s">
        <v>23</v>
      </c>
      <c r="I149" s="332" t="s">
        <v>114</v>
      </c>
      <c r="J149" s="332"/>
      <c r="K149" s="386" t="s">
        <v>262</v>
      </c>
      <c r="L149" s="386" t="s">
        <v>97</v>
      </c>
      <c r="M149" s="765">
        <v>5</v>
      </c>
      <c r="N149" s="765" t="s">
        <v>101</v>
      </c>
      <c r="O149" s="386" t="s">
        <v>435</v>
      </c>
      <c r="P149" s="598">
        <v>4</v>
      </c>
      <c r="Q149" s="599"/>
      <c r="R149" s="599"/>
      <c r="S149" s="599"/>
      <c r="T149" s="599"/>
      <c r="U149" s="599"/>
      <c r="V149" s="599"/>
      <c r="W149" s="600"/>
      <c r="X149" s="228"/>
      <c r="Y149" s="228"/>
      <c r="Z149" s="112"/>
      <c r="AA149" s="83"/>
      <c r="AB149" s="83"/>
      <c r="AC149" s="83" t="str">
        <f t="shared" si="4"/>
        <v/>
      </c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  <c r="EW149" s="83"/>
      <c r="EX149" s="83"/>
      <c r="EY149" s="83"/>
      <c r="EZ149" s="83"/>
      <c r="FA149" s="83"/>
      <c r="FB149" s="83"/>
      <c r="FC149" s="83"/>
      <c r="FD149" s="83"/>
      <c r="FE149" s="83"/>
      <c r="FF149" s="83"/>
      <c r="FG149" s="83"/>
      <c r="FH149" s="83"/>
      <c r="FI149" s="83"/>
      <c r="FJ149" s="83"/>
      <c r="FK149" s="83"/>
      <c r="FL149" s="83"/>
      <c r="FM149" s="83"/>
      <c r="FN149" s="83"/>
      <c r="FO149" s="83"/>
      <c r="FP149" s="83"/>
      <c r="FQ149" s="83"/>
      <c r="FR149" s="83"/>
      <c r="FS149" s="83"/>
      <c r="FT149" s="83"/>
      <c r="FU149" s="83"/>
      <c r="FV149" s="83"/>
      <c r="FW149" s="83"/>
      <c r="FX149" s="83"/>
      <c r="FY149" s="83"/>
      <c r="FZ149" s="83"/>
      <c r="GA149" s="83"/>
      <c r="GB149" s="83"/>
      <c r="GC149" s="83"/>
      <c r="GD149" s="83"/>
      <c r="GE149" s="83"/>
      <c r="GF149" s="83"/>
      <c r="GG149" s="83"/>
      <c r="GH149" s="83"/>
      <c r="GI149" s="83"/>
      <c r="GJ149" s="83"/>
      <c r="GK149" s="83"/>
      <c r="GL149" s="83"/>
      <c r="GM149" s="83"/>
      <c r="GN149" s="83"/>
      <c r="GO149" s="83"/>
      <c r="GP149" s="83"/>
      <c r="GQ149" s="83"/>
      <c r="GR149" s="83"/>
      <c r="GS149" s="83"/>
      <c r="GT149" s="83"/>
      <c r="GU149" s="83"/>
      <c r="GV149" s="83"/>
      <c r="GW149" s="83"/>
      <c r="GX149" s="83"/>
      <c r="GY149" s="83"/>
      <c r="GZ149" s="83"/>
      <c r="HA149" s="83"/>
      <c r="HB149" s="83"/>
      <c r="HC149" s="83"/>
      <c r="HD149" s="83"/>
      <c r="HE149" s="83"/>
      <c r="HF149" s="83"/>
      <c r="HG149" s="83"/>
      <c r="HH149" s="83"/>
      <c r="HI149" s="83"/>
      <c r="HJ149" s="83"/>
      <c r="HK149" s="83"/>
      <c r="HL149" s="83"/>
      <c r="HM149" s="83"/>
      <c r="HN149" s="83"/>
      <c r="HO149" s="83"/>
      <c r="HP149" s="83"/>
      <c r="HQ149" s="83"/>
      <c r="HR149" s="83"/>
      <c r="HS149" s="83"/>
      <c r="HT149" s="83"/>
      <c r="HU149" s="83"/>
      <c r="HV149" s="83"/>
      <c r="HW149" s="83"/>
      <c r="HX149" s="83"/>
      <c r="HY149" s="83"/>
      <c r="HZ149" s="83"/>
      <c r="IA149" s="83"/>
      <c r="IB149" s="83"/>
      <c r="IC149" s="83"/>
      <c r="ID149" s="83"/>
      <c r="IE149" s="83"/>
      <c r="IF149" s="83"/>
      <c r="IG149" s="83"/>
      <c r="IH149" s="83"/>
      <c r="II149" s="83"/>
      <c r="IJ149" s="83"/>
      <c r="IK149" s="83"/>
      <c r="IL149" s="83"/>
      <c r="IM149" s="83"/>
      <c r="IN149" s="83"/>
      <c r="IO149" s="83"/>
      <c r="IP149" s="83"/>
      <c r="IQ149" s="83"/>
      <c r="IR149" s="83"/>
      <c r="IS149" s="83"/>
      <c r="IT149" s="83"/>
      <c r="IU149" s="83"/>
      <c r="IV149" s="83"/>
      <c r="IW149" s="83"/>
      <c r="IX149" s="83"/>
      <c r="IY149" s="83"/>
      <c r="IZ149" s="83"/>
      <c r="JA149" s="83"/>
      <c r="JB149" s="83"/>
      <c r="JC149" s="83"/>
      <c r="JD149" s="83"/>
      <c r="JE149" s="83"/>
    </row>
    <row r="150" spans="1:265" s="8" customFormat="1" ht="15" customHeight="1" x14ac:dyDescent="0.2">
      <c r="A150" s="573"/>
      <c r="B150" s="131" t="s">
        <v>204</v>
      </c>
      <c r="C150" s="206"/>
      <c r="D150" s="332" t="s">
        <v>205</v>
      </c>
      <c r="E150" s="191"/>
      <c r="F150" s="991"/>
      <c r="G150" s="992"/>
      <c r="H150" s="332" t="s">
        <v>23</v>
      </c>
      <c r="I150" s="332" t="s">
        <v>110</v>
      </c>
      <c r="J150" s="332"/>
      <c r="K150" s="386" t="s">
        <v>1670</v>
      </c>
      <c r="L150" s="386" t="s">
        <v>97</v>
      </c>
      <c r="M150" s="765">
        <v>9</v>
      </c>
      <c r="N150" s="765" t="s">
        <v>24</v>
      </c>
      <c r="O150" s="386" t="s">
        <v>435</v>
      </c>
      <c r="P150" s="598">
        <v>4</v>
      </c>
      <c r="Q150" s="599"/>
      <c r="R150" s="599"/>
      <c r="S150" s="599"/>
      <c r="T150" s="599"/>
      <c r="U150" s="599"/>
      <c r="V150" s="599"/>
      <c r="W150" s="600"/>
      <c r="X150" s="228"/>
      <c r="Y150" s="228"/>
      <c r="Z150" s="112"/>
      <c r="AA150" s="83"/>
      <c r="AB150" s="83"/>
      <c r="AC150" s="83" t="str">
        <f t="shared" si="4"/>
        <v/>
      </c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</row>
    <row r="151" spans="1:265" s="8" customFormat="1" ht="15" customHeight="1" x14ac:dyDescent="0.2">
      <c r="A151" s="130"/>
      <c r="B151" s="131" t="s">
        <v>204</v>
      </c>
      <c r="C151" s="206"/>
      <c r="D151" s="332" t="s">
        <v>205</v>
      </c>
      <c r="E151" s="191"/>
      <c r="F151" s="991"/>
      <c r="G151" s="992"/>
      <c r="H151" s="332" t="s">
        <v>23</v>
      </c>
      <c r="I151" s="332" t="s">
        <v>110</v>
      </c>
      <c r="J151" s="332"/>
      <c r="K151" s="386" t="s">
        <v>2105</v>
      </c>
      <c r="L151" s="386"/>
      <c r="M151" s="765"/>
      <c r="N151" s="765"/>
      <c r="O151" s="386"/>
      <c r="P151" s="598"/>
      <c r="Q151" s="599"/>
      <c r="R151" s="599"/>
      <c r="S151" s="599">
        <v>1</v>
      </c>
      <c r="T151" s="599"/>
      <c r="U151" s="599"/>
      <c r="V151" s="599"/>
      <c r="W151" s="600"/>
      <c r="X151" s="228"/>
      <c r="Y151" s="228"/>
      <c r="Z151" s="112"/>
      <c r="AA151" s="83"/>
      <c r="AB151" s="83"/>
      <c r="AC151" s="83" t="str">
        <f t="shared" si="4"/>
        <v/>
      </c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  <c r="EW151" s="83"/>
      <c r="EX151" s="83"/>
      <c r="EY151" s="83"/>
      <c r="EZ151" s="83"/>
      <c r="FA151" s="83"/>
      <c r="FB151" s="83"/>
      <c r="FC151" s="83"/>
      <c r="FD151" s="83"/>
      <c r="FE151" s="83"/>
      <c r="FF151" s="83"/>
      <c r="FG151" s="83"/>
      <c r="FH151" s="83"/>
      <c r="FI151" s="83"/>
      <c r="FJ151" s="83"/>
      <c r="FK151" s="83"/>
      <c r="FL151" s="83"/>
      <c r="FM151" s="83"/>
      <c r="FN151" s="83"/>
      <c r="FO151" s="83"/>
      <c r="FP151" s="83"/>
      <c r="FQ151" s="83"/>
      <c r="FR151" s="83"/>
      <c r="FS151" s="83"/>
      <c r="FT151" s="83"/>
      <c r="FU151" s="83"/>
      <c r="FV151" s="83"/>
      <c r="FW151" s="83"/>
      <c r="FX151" s="83"/>
      <c r="FY151" s="83"/>
      <c r="FZ151" s="83"/>
      <c r="GA151" s="83"/>
      <c r="GB151" s="83"/>
      <c r="GC151" s="83"/>
      <c r="GD151" s="83"/>
      <c r="GE151" s="83"/>
      <c r="GF151" s="83"/>
      <c r="GG151" s="83"/>
      <c r="GH151" s="83"/>
      <c r="GI151" s="83"/>
      <c r="GJ151" s="83"/>
      <c r="GK151" s="83"/>
      <c r="GL151" s="83"/>
      <c r="GM151" s="83"/>
      <c r="GN151" s="83"/>
      <c r="GO151" s="83"/>
      <c r="GP151" s="83"/>
      <c r="GQ151" s="83"/>
      <c r="GR151" s="83"/>
      <c r="GS151" s="83"/>
      <c r="GT151" s="83"/>
      <c r="GU151" s="83"/>
      <c r="GV151" s="83"/>
      <c r="GW151" s="83"/>
      <c r="GX151" s="83"/>
      <c r="GY151" s="83"/>
      <c r="GZ151" s="83"/>
      <c r="HA151" s="83"/>
      <c r="HB151" s="83"/>
      <c r="HC151" s="83"/>
      <c r="HD151" s="83"/>
      <c r="HE151" s="83"/>
      <c r="HF151" s="83"/>
      <c r="HG151" s="83"/>
      <c r="HH151" s="83"/>
      <c r="HI151" s="83"/>
      <c r="HJ151" s="83"/>
      <c r="HK151" s="83"/>
      <c r="HL151" s="83"/>
      <c r="HM151" s="83"/>
      <c r="HN151" s="83"/>
      <c r="HO151" s="83"/>
      <c r="HP151" s="83"/>
      <c r="HQ151" s="83"/>
      <c r="HR151" s="83"/>
      <c r="HS151" s="83"/>
      <c r="HT151" s="83"/>
      <c r="HU151" s="83"/>
      <c r="HV151" s="83"/>
      <c r="HW151" s="83"/>
      <c r="HX151" s="83"/>
      <c r="HY151" s="83"/>
      <c r="HZ151" s="83"/>
      <c r="IA151" s="83"/>
      <c r="IB151" s="83"/>
      <c r="IC151" s="83"/>
      <c r="ID151" s="83"/>
      <c r="IE151" s="83"/>
      <c r="IF151" s="83"/>
      <c r="IG151" s="83"/>
      <c r="IH151" s="83"/>
      <c r="II151" s="83"/>
      <c r="IJ151" s="83"/>
      <c r="IK151" s="83"/>
      <c r="IL151" s="83"/>
      <c r="IM151" s="83"/>
      <c r="IN151" s="83"/>
      <c r="IO151" s="83"/>
      <c r="IP151" s="83"/>
      <c r="IQ151" s="83"/>
      <c r="IR151" s="83"/>
      <c r="IS151" s="83"/>
      <c r="IT151" s="83"/>
      <c r="IU151" s="83"/>
      <c r="IV151" s="83"/>
      <c r="IW151" s="83"/>
      <c r="IX151" s="83"/>
      <c r="IY151" s="83"/>
      <c r="IZ151" s="83"/>
      <c r="JA151" s="83"/>
      <c r="JB151" s="83"/>
      <c r="JC151" s="83"/>
      <c r="JD151" s="83"/>
      <c r="JE151" s="83"/>
    </row>
    <row r="152" spans="1:265" s="8" customFormat="1" ht="15" customHeight="1" x14ac:dyDescent="0.2">
      <c r="A152" s="130"/>
      <c r="B152" s="131" t="s">
        <v>204</v>
      </c>
      <c r="C152" s="206"/>
      <c r="D152" s="332" t="s">
        <v>205</v>
      </c>
      <c r="E152" s="191"/>
      <c r="F152" s="991"/>
      <c r="G152" s="992"/>
      <c r="H152" s="332" t="s">
        <v>23</v>
      </c>
      <c r="I152" s="332" t="s">
        <v>110</v>
      </c>
      <c r="J152" s="332"/>
      <c r="K152" s="386" t="s">
        <v>2106</v>
      </c>
      <c r="L152" s="386"/>
      <c r="M152" s="765"/>
      <c r="N152" s="765"/>
      <c r="O152" s="386"/>
      <c r="P152" s="598"/>
      <c r="Q152" s="599"/>
      <c r="R152" s="599"/>
      <c r="S152" s="599">
        <v>1</v>
      </c>
      <c r="T152" s="599"/>
      <c r="U152" s="599"/>
      <c r="V152" s="599"/>
      <c r="W152" s="600"/>
      <c r="X152" s="228"/>
      <c r="Y152" s="228"/>
      <c r="Z152" s="112"/>
      <c r="AA152" s="83"/>
      <c r="AB152" s="83"/>
      <c r="AC152" s="83" t="str">
        <f t="shared" si="4"/>
        <v/>
      </c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  <c r="EW152" s="83"/>
      <c r="EX152" s="83"/>
      <c r="EY152" s="83"/>
      <c r="EZ152" s="83"/>
      <c r="FA152" s="83"/>
      <c r="FB152" s="83"/>
      <c r="FC152" s="83"/>
      <c r="FD152" s="83"/>
      <c r="FE152" s="83"/>
      <c r="FF152" s="83"/>
      <c r="FG152" s="83"/>
      <c r="FH152" s="83"/>
      <c r="FI152" s="83"/>
      <c r="FJ152" s="83"/>
      <c r="FK152" s="83"/>
      <c r="FL152" s="83"/>
      <c r="FM152" s="83"/>
      <c r="FN152" s="83"/>
      <c r="FO152" s="83"/>
      <c r="FP152" s="83"/>
      <c r="FQ152" s="83"/>
      <c r="FR152" s="83"/>
      <c r="FS152" s="83"/>
      <c r="FT152" s="83"/>
      <c r="FU152" s="83"/>
      <c r="FV152" s="83"/>
      <c r="FW152" s="83"/>
      <c r="FX152" s="83"/>
      <c r="FY152" s="83"/>
      <c r="FZ152" s="83"/>
      <c r="GA152" s="83"/>
      <c r="GB152" s="83"/>
      <c r="GC152" s="83"/>
      <c r="GD152" s="83"/>
      <c r="GE152" s="83"/>
      <c r="GF152" s="83"/>
      <c r="GG152" s="83"/>
      <c r="GH152" s="83"/>
      <c r="GI152" s="83"/>
      <c r="GJ152" s="83"/>
      <c r="GK152" s="83"/>
      <c r="GL152" s="83"/>
      <c r="GM152" s="83"/>
      <c r="GN152" s="83"/>
      <c r="GO152" s="83"/>
      <c r="GP152" s="83"/>
      <c r="GQ152" s="83"/>
      <c r="GR152" s="83"/>
      <c r="GS152" s="83"/>
      <c r="GT152" s="83"/>
      <c r="GU152" s="83"/>
      <c r="GV152" s="83"/>
      <c r="GW152" s="83"/>
      <c r="GX152" s="83"/>
      <c r="GY152" s="83"/>
      <c r="GZ152" s="83"/>
      <c r="HA152" s="83"/>
      <c r="HB152" s="83"/>
      <c r="HC152" s="83"/>
      <c r="HD152" s="83"/>
      <c r="HE152" s="83"/>
      <c r="HF152" s="83"/>
      <c r="HG152" s="83"/>
      <c r="HH152" s="83"/>
      <c r="HI152" s="83"/>
      <c r="HJ152" s="83"/>
      <c r="HK152" s="83"/>
      <c r="HL152" s="83"/>
      <c r="HM152" s="83"/>
      <c r="HN152" s="83"/>
      <c r="HO152" s="83"/>
      <c r="HP152" s="83"/>
      <c r="HQ152" s="83"/>
      <c r="HR152" s="83"/>
      <c r="HS152" s="83"/>
      <c r="HT152" s="83"/>
      <c r="HU152" s="83"/>
      <c r="HV152" s="83"/>
      <c r="HW152" s="83"/>
      <c r="HX152" s="83"/>
      <c r="HY152" s="83"/>
      <c r="HZ152" s="83"/>
      <c r="IA152" s="83"/>
      <c r="IB152" s="83"/>
      <c r="IC152" s="83"/>
      <c r="ID152" s="83"/>
      <c r="IE152" s="83"/>
      <c r="IF152" s="83"/>
      <c r="IG152" s="83"/>
      <c r="IH152" s="83"/>
      <c r="II152" s="83"/>
      <c r="IJ152" s="83"/>
      <c r="IK152" s="83"/>
      <c r="IL152" s="83"/>
      <c r="IM152" s="83"/>
      <c r="IN152" s="83"/>
      <c r="IO152" s="83"/>
      <c r="IP152" s="83"/>
      <c r="IQ152" s="83"/>
      <c r="IR152" s="83"/>
      <c r="IS152" s="83"/>
      <c r="IT152" s="83"/>
      <c r="IU152" s="83"/>
      <c r="IV152" s="83"/>
      <c r="IW152" s="83"/>
      <c r="IX152" s="83"/>
      <c r="IY152" s="83"/>
      <c r="IZ152" s="83"/>
      <c r="JA152" s="83"/>
      <c r="JB152" s="83"/>
      <c r="JC152" s="83"/>
      <c r="JD152" s="83"/>
      <c r="JE152" s="83"/>
    </row>
    <row r="153" spans="1:265" s="8" customFormat="1" ht="15" customHeight="1" x14ac:dyDescent="0.2">
      <c r="A153" s="130"/>
      <c r="B153" s="131" t="s">
        <v>204</v>
      </c>
      <c r="C153" s="206"/>
      <c r="D153" s="332" t="s">
        <v>205</v>
      </c>
      <c r="E153" s="191"/>
      <c r="F153" s="991"/>
      <c r="G153" s="992"/>
      <c r="H153" s="332" t="s">
        <v>23</v>
      </c>
      <c r="I153" s="332" t="s">
        <v>110</v>
      </c>
      <c r="J153" s="332"/>
      <c r="K153" s="386" t="s">
        <v>1069</v>
      </c>
      <c r="L153" s="386"/>
      <c r="M153" s="765"/>
      <c r="N153" s="765"/>
      <c r="O153" s="386"/>
      <c r="P153" s="598"/>
      <c r="Q153" s="599"/>
      <c r="R153" s="599"/>
      <c r="S153" s="599"/>
      <c r="T153" s="599"/>
      <c r="U153" s="599"/>
      <c r="V153" s="599"/>
      <c r="W153" s="600">
        <v>2</v>
      </c>
      <c r="X153" s="228"/>
      <c r="Y153" s="228"/>
      <c r="Z153" s="112"/>
      <c r="AA153" s="83"/>
      <c r="AB153" s="83"/>
      <c r="AC153" s="83" t="str">
        <f t="shared" si="4"/>
        <v/>
      </c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  <c r="EW153" s="83"/>
      <c r="EX153" s="83"/>
      <c r="EY153" s="83"/>
      <c r="EZ153" s="83"/>
      <c r="FA153" s="83"/>
      <c r="FB153" s="83"/>
      <c r="FC153" s="83"/>
      <c r="FD153" s="83"/>
      <c r="FE153" s="83"/>
      <c r="FF153" s="83"/>
      <c r="FG153" s="83"/>
      <c r="FH153" s="83"/>
      <c r="FI153" s="83"/>
      <c r="FJ153" s="83"/>
      <c r="FK153" s="83"/>
      <c r="FL153" s="83"/>
      <c r="FM153" s="83"/>
      <c r="FN153" s="83"/>
      <c r="FO153" s="83"/>
      <c r="FP153" s="83"/>
      <c r="FQ153" s="83"/>
      <c r="FR153" s="83"/>
      <c r="FS153" s="83"/>
      <c r="FT153" s="83"/>
      <c r="FU153" s="83"/>
      <c r="FV153" s="83"/>
      <c r="FW153" s="83"/>
      <c r="FX153" s="83"/>
      <c r="FY153" s="83"/>
      <c r="FZ153" s="83"/>
      <c r="GA153" s="83"/>
      <c r="GB153" s="83"/>
      <c r="GC153" s="83"/>
      <c r="GD153" s="83"/>
      <c r="GE153" s="83"/>
      <c r="GF153" s="83"/>
      <c r="GG153" s="83"/>
      <c r="GH153" s="83"/>
      <c r="GI153" s="83"/>
      <c r="GJ153" s="83"/>
      <c r="GK153" s="83"/>
      <c r="GL153" s="83"/>
      <c r="GM153" s="83"/>
      <c r="GN153" s="83"/>
      <c r="GO153" s="83"/>
      <c r="GP153" s="83"/>
      <c r="GQ153" s="83"/>
      <c r="GR153" s="83"/>
      <c r="GS153" s="83"/>
      <c r="GT153" s="83"/>
      <c r="GU153" s="83"/>
      <c r="GV153" s="83"/>
      <c r="GW153" s="83"/>
      <c r="GX153" s="83"/>
      <c r="GY153" s="83"/>
      <c r="GZ153" s="83"/>
      <c r="HA153" s="83"/>
      <c r="HB153" s="83"/>
      <c r="HC153" s="83"/>
      <c r="HD153" s="83"/>
      <c r="HE153" s="83"/>
      <c r="HF153" s="83"/>
      <c r="HG153" s="83"/>
      <c r="HH153" s="83"/>
      <c r="HI153" s="83"/>
      <c r="HJ153" s="83"/>
      <c r="HK153" s="83"/>
      <c r="HL153" s="83"/>
      <c r="HM153" s="83"/>
      <c r="HN153" s="83"/>
      <c r="HO153" s="83"/>
      <c r="HP153" s="83"/>
      <c r="HQ153" s="83"/>
      <c r="HR153" s="83"/>
      <c r="HS153" s="83"/>
      <c r="HT153" s="83"/>
      <c r="HU153" s="83"/>
      <c r="HV153" s="83"/>
      <c r="HW153" s="83"/>
      <c r="HX153" s="83"/>
      <c r="HY153" s="83"/>
      <c r="HZ153" s="83"/>
      <c r="IA153" s="83"/>
      <c r="IB153" s="83"/>
      <c r="IC153" s="83"/>
      <c r="ID153" s="83"/>
      <c r="IE153" s="83"/>
      <c r="IF153" s="83"/>
      <c r="IG153" s="83"/>
      <c r="IH153" s="83"/>
      <c r="II153" s="83"/>
      <c r="IJ153" s="83"/>
      <c r="IK153" s="83"/>
      <c r="IL153" s="83"/>
      <c r="IM153" s="83"/>
      <c r="IN153" s="83"/>
      <c r="IO153" s="83"/>
      <c r="IP153" s="83"/>
      <c r="IQ153" s="83"/>
      <c r="IR153" s="83"/>
      <c r="IS153" s="83"/>
      <c r="IT153" s="83"/>
      <c r="IU153" s="83"/>
      <c r="IV153" s="83"/>
      <c r="IW153" s="83"/>
      <c r="IX153" s="83"/>
      <c r="IY153" s="83"/>
      <c r="IZ153" s="83"/>
      <c r="JA153" s="83"/>
      <c r="JB153" s="83"/>
      <c r="JC153" s="83"/>
      <c r="JD153" s="83"/>
      <c r="JE153" s="83"/>
    </row>
    <row r="154" spans="1:265" s="8" customFormat="1" ht="15" customHeight="1" thickBot="1" x14ac:dyDescent="0.25">
      <c r="A154" s="161"/>
      <c r="B154" s="162" t="s">
        <v>204</v>
      </c>
      <c r="C154" s="209"/>
      <c r="D154" s="355" t="s">
        <v>205</v>
      </c>
      <c r="E154" s="230"/>
      <c r="F154" s="993"/>
      <c r="G154" s="994"/>
      <c r="H154" s="355" t="s">
        <v>23</v>
      </c>
      <c r="I154" s="355" t="s">
        <v>110</v>
      </c>
      <c r="J154" s="355"/>
      <c r="K154" s="387" t="s">
        <v>1286</v>
      </c>
      <c r="L154" s="387"/>
      <c r="M154" s="1173"/>
      <c r="N154" s="1173"/>
      <c r="O154" s="387"/>
      <c r="P154" s="601"/>
      <c r="Q154" s="602"/>
      <c r="R154" s="602"/>
      <c r="S154" s="602"/>
      <c r="T154" s="602">
        <v>24</v>
      </c>
      <c r="U154" s="602"/>
      <c r="V154" s="602"/>
      <c r="W154" s="603"/>
      <c r="X154" s="231">
        <f>SUM(P148:W154)</f>
        <v>40</v>
      </c>
      <c r="Y154" s="231">
        <f>X154</f>
        <v>40</v>
      </c>
      <c r="Z154" s="112"/>
      <c r="AA154" s="83"/>
      <c r="AB154" s="83"/>
      <c r="AC154" s="83" t="str">
        <f t="shared" si="4"/>
        <v/>
      </c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</row>
    <row r="155" spans="1:265" s="8" customFormat="1" ht="15" customHeight="1" x14ac:dyDescent="0.2">
      <c r="A155" s="180">
        <f>A148+1</f>
        <v>16</v>
      </c>
      <c r="B155" s="1090" t="s">
        <v>456</v>
      </c>
      <c r="C155" s="214" t="s">
        <v>35</v>
      </c>
      <c r="D155" s="350" t="s">
        <v>968</v>
      </c>
      <c r="E155" s="215" t="s">
        <v>86</v>
      </c>
      <c r="F155" s="1042" t="s">
        <v>969</v>
      </c>
      <c r="G155" s="1043" t="s">
        <v>970</v>
      </c>
      <c r="H155" s="350" t="s">
        <v>445</v>
      </c>
      <c r="I155" s="350" t="s">
        <v>446</v>
      </c>
      <c r="J155" s="350"/>
      <c r="K155" s="378" t="s">
        <v>497</v>
      </c>
      <c r="L155" s="378" t="s">
        <v>614</v>
      </c>
      <c r="M155" s="1138">
        <v>7</v>
      </c>
      <c r="N155" s="1138" t="s">
        <v>24</v>
      </c>
      <c r="O155" s="378" t="s">
        <v>1379</v>
      </c>
      <c r="P155" s="623">
        <v>3</v>
      </c>
      <c r="Q155" s="624"/>
      <c r="R155" s="624"/>
      <c r="S155" s="624"/>
      <c r="T155" s="624"/>
      <c r="U155" s="624"/>
      <c r="V155" s="624"/>
      <c r="W155" s="625"/>
      <c r="X155" s="216"/>
      <c r="Y155" s="216"/>
      <c r="Z155" s="112" t="str">
        <f>C155</f>
        <v>TC</v>
      </c>
      <c r="AA155" s="83" t="s">
        <v>1473</v>
      </c>
      <c r="AB155" s="83" t="s">
        <v>1479</v>
      </c>
      <c r="AC155" s="83">
        <f t="shared" si="4"/>
        <v>20</v>
      </c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</row>
    <row r="156" spans="1:265" s="8" customFormat="1" ht="15" customHeight="1" x14ac:dyDescent="0.2">
      <c r="A156" s="173"/>
      <c r="B156" s="205" t="s">
        <v>456</v>
      </c>
      <c r="C156" s="217"/>
      <c r="D156" s="329" t="s">
        <v>968</v>
      </c>
      <c r="E156" s="117"/>
      <c r="F156" s="1044"/>
      <c r="G156" s="1045"/>
      <c r="H156" s="329" t="s">
        <v>445</v>
      </c>
      <c r="I156" s="329" t="s">
        <v>446</v>
      </c>
      <c r="J156" s="329"/>
      <c r="K156" s="379" t="s">
        <v>2122</v>
      </c>
      <c r="L156" s="379" t="s">
        <v>614</v>
      </c>
      <c r="M156" s="1139" t="s">
        <v>521</v>
      </c>
      <c r="N156" s="1139" t="s">
        <v>101</v>
      </c>
      <c r="O156" s="379" t="s">
        <v>1379</v>
      </c>
      <c r="P156" s="626">
        <v>3</v>
      </c>
      <c r="Q156" s="627"/>
      <c r="R156" s="627"/>
      <c r="S156" s="627"/>
      <c r="T156" s="627"/>
      <c r="U156" s="627"/>
      <c r="V156" s="627"/>
      <c r="W156" s="628"/>
      <c r="X156" s="219"/>
      <c r="Y156" s="219"/>
      <c r="Z156" s="112"/>
      <c r="AA156" s="83"/>
      <c r="AB156" s="83"/>
      <c r="AC156" s="83" t="str">
        <f t="shared" si="4"/>
        <v/>
      </c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</row>
    <row r="157" spans="1:265" s="8" customFormat="1" ht="15" customHeight="1" x14ac:dyDescent="0.2">
      <c r="A157" s="173"/>
      <c r="B157" s="205" t="s">
        <v>456</v>
      </c>
      <c r="C157" s="217"/>
      <c r="D157" s="329" t="s">
        <v>968</v>
      </c>
      <c r="E157" s="117"/>
      <c r="F157" s="1044"/>
      <c r="G157" s="1045"/>
      <c r="H157" s="329" t="s">
        <v>445</v>
      </c>
      <c r="I157" s="329" t="s">
        <v>450</v>
      </c>
      <c r="J157" s="329"/>
      <c r="K157" s="379" t="s">
        <v>563</v>
      </c>
      <c r="L157" s="379" t="s">
        <v>614</v>
      </c>
      <c r="M157" s="1139">
        <v>10</v>
      </c>
      <c r="N157" s="1139" t="s">
        <v>24</v>
      </c>
      <c r="O157" s="379" t="s">
        <v>1379</v>
      </c>
      <c r="P157" s="626">
        <v>3</v>
      </c>
      <c r="Q157" s="627"/>
      <c r="R157" s="627"/>
      <c r="S157" s="627"/>
      <c r="T157" s="627"/>
      <c r="U157" s="627"/>
      <c r="V157" s="627"/>
      <c r="W157" s="628"/>
      <c r="X157" s="219"/>
      <c r="Y157" s="219"/>
      <c r="Z157" s="112"/>
      <c r="AA157" s="83"/>
      <c r="AB157" s="83"/>
      <c r="AC157" s="83" t="str">
        <f t="shared" si="4"/>
        <v/>
      </c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  <c r="IS157" s="83"/>
      <c r="IT157" s="83"/>
      <c r="IU157" s="83"/>
      <c r="IV157" s="83"/>
      <c r="IW157" s="83"/>
      <c r="IX157" s="83"/>
      <c r="IY157" s="83"/>
      <c r="IZ157" s="83"/>
      <c r="JA157" s="83"/>
      <c r="JB157" s="83"/>
      <c r="JC157" s="83"/>
      <c r="JD157" s="83"/>
      <c r="JE157" s="83"/>
    </row>
    <row r="158" spans="1:265" s="8" customFormat="1" ht="15" customHeight="1" x14ac:dyDescent="0.2">
      <c r="A158" s="173"/>
      <c r="B158" s="205" t="s">
        <v>456</v>
      </c>
      <c r="C158" s="217"/>
      <c r="D158" s="329" t="s">
        <v>968</v>
      </c>
      <c r="E158" s="117"/>
      <c r="F158" s="1044"/>
      <c r="G158" s="1045"/>
      <c r="H158" s="329" t="s">
        <v>445</v>
      </c>
      <c r="I158" s="329" t="s">
        <v>450</v>
      </c>
      <c r="J158" s="329"/>
      <c r="K158" s="379" t="s">
        <v>563</v>
      </c>
      <c r="L158" s="379" t="s">
        <v>614</v>
      </c>
      <c r="M158" s="1139">
        <v>10</v>
      </c>
      <c r="N158" s="1139" t="s">
        <v>101</v>
      </c>
      <c r="O158" s="379" t="s">
        <v>1379</v>
      </c>
      <c r="P158" s="626">
        <v>3</v>
      </c>
      <c r="Q158" s="627"/>
      <c r="R158" s="627"/>
      <c r="S158" s="627"/>
      <c r="T158" s="627"/>
      <c r="U158" s="627"/>
      <c r="V158" s="627"/>
      <c r="W158" s="628"/>
      <c r="X158" s="219"/>
      <c r="Y158" s="219"/>
      <c r="Z158" s="112"/>
      <c r="AA158" s="83"/>
      <c r="AB158" s="83"/>
      <c r="AC158" s="83" t="str">
        <f t="shared" si="4"/>
        <v/>
      </c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  <c r="IS158" s="83"/>
      <c r="IT158" s="83"/>
      <c r="IU158" s="83"/>
      <c r="IV158" s="83"/>
      <c r="IW158" s="83"/>
      <c r="IX158" s="83"/>
      <c r="IY158" s="83"/>
      <c r="IZ158" s="83"/>
      <c r="JA158" s="83"/>
      <c r="JB158" s="83"/>
      <c r="JC158" s="83"/>
      <c r="JD158" s="83"/>
      <c r="JE158" s="83"/>
    </row>
    <row r="159" spans="1:265" s="8" customFormat="1" ht="15" customHeight="1" x14ac:dyDescent="0.2">
      <c r="A159" s="173"/>
      <c r="B159" s="205" t="s">
        <v>456</v>
      </c>
      <c r="C159" s="217"/>
      <c r="D159" s="329" t="s">
        <v>968</v>
      </c>
      <c r="E159" s="117"/>
      <c r="F159" s="1044"/>
      <c r="G159" s="1045"/>
      <c r="H159" s="329" t="s">
        <v>498</v>
      </c>
      <c r="I159" s="329" t="s">
        <v>446</v>
      </c>
      <c r="J159" s="329"/>
      <c r="K159" s="379" t="s">
        <v>500</v>
      </c>
      <c r="L159" s="379" t="s">
        <v>614</v>
      </c>
      <c r="M159" s="1139">
        <v>5</v>
      </c>
      <c r="N159" s="1139" t="s">
        <v>24</v>
      </c>
      <c r="O159" s="379" t="s">
        <v>1379</v>
      </c>
      <c r="P159" s="626">
        <v>2</v>
      </c>
      <c r="Q159" s="627"/>
      <c r="R159" s="627"/>
      <c r="S159" s="627"/>
      <c r="T159" s="627"/>
      <c r="U159" s="627"/>
      <c r="V159" s="627"/>
      <c r="W159" s="628"/>
      <c r="X159" s="219"/>
      <c r="Y159" s="219"/>
      <c r="Z159" s="112"/>
      <c r="AA159" s="83"/>
      <c r="AB159" s="83"/>
      <c r="AC159" s="83" t="str">
        <f t="shared" si="4"/>
        <v/>
      </c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  <c r="FF159" s="83"/>
      <c r="FG159" s="83"/>
      <c r="FH159" s="83"/>
      <c r="FI159" s="83"/>
      <c r="FJ159" s="83"/>
      <c r="FK159" s="83"/>
      <c r="FL159" s="83"/>
      <c r="FM159" s="83"/>
      <c r="FN159" s="83"/>
      <c r="FO159" s="83"/>
      <c r="FP159" s="83"/>
      <c r="FQ159" s="83"/>
      <c r="FR159" s="83"/>
      <c r="FS159" s="83"/>
      <c r="FT159" s="83"/>
      <c r="FU159" s="83"/>
      <c r="FV159" s="83"/>
      <c r="FW159" s="83"/>
      <c r="FX159" s="83"/>
      <c r="FY159" s="83"/>
      <c r="FZ159" s="83"/>
      <c r="GA159" s="83"/>
      <c r="GB159" s="83"/>
      <c r="GC159" s="83"/>
      <c r="GD159" s="83"/>
      <c r="GE159" s="83"/>
      <c r="GF159" s="83"/>
      <c r="GG159" s="83"/>
      <c r="GH159" s="83"/>
      <c r="GI159" s="83"/>
      <c r="GJ159" s="83"/>
      <c r="GK159" s="83"/>
      <c r="GL159" s="83"/>
      <c r="GM159" s="83"/>
      <c r="GN159" s="83"/>
      <c r="GO159" s="83"/>
      <c r="GP159" s="83"/>
      <c r="GQ159" s="83"/>
      <c r="GR159" s="83"/>
      <c r="GS159" s="83"/>
      <c r="GT159" s="83"/>
      <c r="GU159" s="83"/>
      <c r="GV159" s="83"/>
      <c r="GW159" s="83"/>
      <c r="GX159" s="83"/>
      <c r="GY159" s="83"/>
      <c r="GZ159" s="83"/>
      <c r="HA159" s="83"/>
      <c r="HB159" s="83"/>
      <c r="HC159" s="83"/>
      <c r="HD159" s="83"/>
      <c r="HE159" s="83"/>
      <c r="HF159" s="83"/>
      <c r="HG159" s="83"/>
      <c r="HH159" s="83"/>
      <c r="HI159" s="83"/>
      <c r="HJ159" s="83"/>
      <c r="HK159" s="83"/>
      <c r="HL159" s="83"/>
      <c r="HM159" s="83"/>
      <c r="HN159" s="83"/>
      <c r="HO159" s="83"/>
      <c r="HP159" s="83"/>
      <c r="HQ159" s="83"/>
      <c r="HR159" s="83"/>
      <c r="HS159" s="83"/>
      <c r="HT159" s="83"/>
      <c r="HU159" s="83"/>
      <c r="HV159" s="83"/>
      <c r="HW159" s="83"/>
      <c r="HX159" s="83"/>
      <c r="HY159" s="83"/>
      <c r="HZ159" s="83"/>
      <c r="IA159" s="83"/>
      <c r="IB159" s="83"/>
      <c r="IC159" s="83"/>
      <c r="ID159" s="83"/>
      <c r="IE159" s="83"/>
      <c r="IF159" s="83"/>
      <c r="IG159" s="83"/>
      <c r="IH159" s="83"/>
      <c r="II159" s="83"/>
      <c r="IJ159" s="83"/>
      <c r="IK159" s="83"/>
      <c r="IL159" s="83"/>
      <c r="IM159" s="83"/>
      <c r="IN159" s="83"/>
      <c r="IO159" s="83"/>
      <c r="IP159" s="83"/>
      <c r="IQ159" s="83"/>
      <c r="IR159" s="83"/>
      <c r="IS159" s="83"/>
      <c r="IT159" s="83"/>
      <c r="IU159" s="83"/>
      <c r="IV159" s="83"/>
      <c r="IW159" s="83"/>
      <c r="IX159" s="83"/>
      <c r="IY159" s="83"/>
      <c r="IZ159" s="83"/>
      <c r="JA159" s="83"/>
      <c r="JB159" s="83"/>
      <c r="JC159" s="83"/>
      <c r="JD159" s="83"/>
      <c r="JE159" s="83"/>
    </row>
    <row r="160" spans="1:265" s="8" customFormat="1" ht="15" customHeight="1" x14ac:dyDescent="0.2">
      <c r="A160" s="173"/>
      <c r="B160" s="205" t="s">
        <v>456</v>
      </c>
      <c r="C160" s="217"/>
      <c r="D160" s="329" t="s">
        <v>968</v>
      </c>
      <c r="E160" s="117"/>
      <c r="F160" s="1044"/>
      <c r="G160" s="1045"/>
      <c r="H160" s="329" t="s">
        <v>498</v>
      </c>
      <c r="I160" s="329" t="s">
        <v>446</v>
      </c>
      <c r="J160" s="329"/>
      <c r="K160" s="379" t="s">
        <v>500</v>
      </c>
      <c r="L160" s="379" t="s">
        <v>614</v>
      </c>
      <c r="M160" s="1139">
        <v>5</v>
      </c>
      <c r="N160" s="1139" t="s">
        <v>101</v>
      </c>
      <c r="O160" s="379" t="s">
        <v>1379</v>
      </c>
      <c r="P160" s="626">
        <v>2</v>
      </c>
      <c r="Q160" s="627"/>
      <c r="R160" s="627"/>
      <c r="S160" s="627"/>
      <c r="T160" s="627"/>
      <c r="U160" s="627"/>
      <c r="V160" s="627"/>
      <c r="W160" s="628"/>
      <c r="X160" s="219"/>
      <c r="Y160" s="219"/>
      <c r="Z160" s="112"/>
      <c r="AA160" s="83"/>
      <c r="AB160" s="83"/>
      <c r="AC160" s="83" t="str">
        <f t="shared" si="4"/>
        <v/>
      </c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</row>
    <row r="161" spans="1:265" s="8" customFormat="1" ht="15" customHeight="1" x14ac:dyDescent="0.2">
      <c r="A161" s="173"/>
      <c r="B161" s="205" t="s">
        <v>456</v>
      </c>
      <c r="C161" s="217"/>
      <c r="D161" s="329" t="s">
        <v>968</v>
      </c>
      <c r="E161" s="117"/>
      <c r="F161" s="1044"/>
      <c r="G161" s="1045"/>
      <c r="H161" s="329" t="s">
        <v>445</v>
      </c>
      <c r="I161" s="329" t="s">
        <v>450</v>
      </c>
      <c r="J161" s="329"/>
      <c r="K161" s="379" t="s">
        <v>1512</v>
      </c>
      <c r="L161" s="379" t="s">
        <v>614</v>
      </c>
      <c r="M161" s="1139">
        <v>9</v>
      </c>
      <c r="N161" s="1139" t="s">
        <v>24</v>
      </c>
      <c r="O161" s="379" t="s">
        <v>1379</v>
      </c>
      <c r="P161" s="626">
        <v>4</v>
      </c>
      <c r="Q161" s="627"/>
      <c r="R161" s="627"/>
      <c r="S161" s="627"/>
      <c r="T161" s="627"/>
      <c r="U161" s="627"/>
      <c r="V161" s="627"/>
      <c r="W161" s="628"/>
      <c r="X161" s="219"/>
      <c r="Y161" s="219"/>
      <c r="Z161" s="112"/>
      <c r="AA161" s="83"/>
      <c r="AB161" s="83"/>
      <c r="AC161" s="83" t="str">
        <f t="shared" si="4"/>
        <v/>
      </c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  <c r="EW161" s="83"/>
      <c r="EX161" s="83"/>
      <c r="EY161" s="83"/>
      <c r="EZ161" s="83"/>
      <c r="FA161" s="83"/>
      <c r="FB161" s="83"/>
      <c r="FC161" s="83"/>
      <c r="FD161" s="83"/>
      <c r="FE161" s="83"/>
      <c r="FF161" s="83"/>
      <c r="FG161" s="83"/>
      <c r="FH161" s="83"/>
      <c r="FI161" s="83"/>
      <c r="FJ161" s="83"/>
      <c r="FK161" s="83"/>
      <c r="FL161" s="83"/>
      <c r="FM161" s="83"/>
      <c r="FN161" s="83"/>
      <c r="FO161" s="83"/>
      <c r="FP161" s="83"/>
      <c r="FQ161" s="83"/>
      <c r="FR161" s="83"/>
      <c r="FS161" s="83"/>
      <c r="FT161" s="83"/>
      <c r="FU161" s="83"/>
      <c r="FV161" s="83"/>
      <c r="FW161" s="83"/>
      <c r="FX161" s="83"/>
      <c r="FY161" s="83"/>
      <c r="FZ161" s="83"/>
      <c r="GA161" s="83"/>
      <c r="GB161" s="83"/>
      <c r="GC161" s="83"/>
      <c r="GD161" s="83"/>
      <c r="GE161" s="83"/>
      <c r="GF161" s="83"/>
      <c r="GG161" s="83"/>
      <c r="GH161" s="83"/>
      <c r="GI161" s="83"/>
      <c r="GJ161" s="83"/>
      <c r="GK161" s="83"/>
      <c r="GL161" s="83"/>
      <c r="GM161" s="83"/>
      <c r="GN161" s="83"/>
      <c r="GO161" s="83"/>
      <c r="GP161" s="83"/>
      <c r="GQ161" s="83"/>
      <c r="GR161" s="83"/>
      <c r="GS161" s="83"/>
      <c r="GT161" s="83"/>
      <c r="GU161" s="83"/>
      <c r="GV161" s="83"/>
      <c r="GW161" s="83"/>
      <c r="GX161" s="83"/>
      <c r="GY161" s="83"/>
      <c r="GZ161" s="83"/>
      <c r="HA161" s="83"/>
      <c r="HB161" s="83"/>
      <c r="HC161" s="83"/>
      <c r="HD161" s="83"/>
      <c r="HE161" s="83"/>
      <c r="HF161" s="83"/>
      <c r="HG161" s="83"/>
      <c r="HH161" s="83"/>
      <c r="HI161" s="83"/>
      <c r="HJ161" s="83"/>
      <c r="HK161" s="83"/>
      <c r="HL161" s="83"/>
      <c r="HM161" s="83"/>
      <c r="HN161" s="83"/>
      <c r="HO161" s="83"/>
      <c r="HP161" s="83"/>
      <c r="HQ161" s="83"/>
      <c r="HR161" s="83"/>
      <c r="HS161" s="83"/>
      <c r="HT161" s="83"/>
      <c r="HU161" s="83"/>
      <c r="HV161" s="83"/>
      <c r="HW161" s="83"/>
      <c r="HX161" s="83"/>
      <c r="HY161" s="83"/>
      <c r="HZ161" s="83"/>
      <c r="IA161" s="83"/>
      <c r="IB161" s="83"/>
      <c r="IC161" s="83"/>
      <c r="ID161" s="83"/>
      <c r="IE161" s="83"/>
      <c r="IF161" s="83"/>
      <c r="IG161" s="83"/>
      <c r="IH161" s="83"/>
      <c r="II161" s="83"/>
      <c r="IJ161" s="83"/>
      <c r="IK161" s="83"/>
      <c r="IL161" s="83"/>
      <c r="IM161" s="83"/>
      <c r="IN161" s="83"/>
      <c r="IO161" s="83"/>
      <c r="IP161" s="83"/>
      <c r="IQ161" s="83"/>
      <c r="IR161" s="83"/>
      <c r="IS161" s="83"/>
      <c r="IT161" s="83"/>
      <c r="IU161" s="83"/>
      <c r="IV161" s="83"/>
      <c r="IW161" s="83"/>
      <c r="IX161" s="83"/>
      <c r="IY161" s="83"/>
      <c r="IZ161" s="83"/>
      <c r="JA161" s="83"/>
      <c r="JB161" s="83"/>
      <c r="JC161" s="83"/>
      <c r="JD161" s="83"/>
      <c r="JE161" s="83"/>
    </row>
    <row r="162" spans="1:265" s="8" customFormat="1" ht="15" customHeight="1" x14ac:dyDescent="0.2">
      <c r="A162" s="173"/>
      <c r="B162" s="205" t="s">
        <v>456</v>
      </c>
      <c r="C162" s="217"/>
      <c r="D162" s="329" t="s">
        <v>968</v>
      </c>
      <c r="E162" s="117"/>
      <c r="F162" s="1044"/>
      <c r="G162" s="1045"/>
      <c r="H162" s="329" t="s">
        <v>445</v>
      </c>
      <c r="I162" s="329" t="s">
        <v>450</v>
      </c>
      <c r="J162" s="329"/>
      <c r="K162" s="379" t="s">
        <v>2123</v>
      </c>
      <c r="L162" s="379"/>
      <c r="M162" s="1139"/>
      <c r="N162" s="1139"/>
      <c r="O162" s="379"/>
      <c r="P162" s="626"/>
      <c r="Q162" s="627"/>
      <c r="R162" s="627"/>
      <c r="S162" s="627"/>
      <c r="T162" s="627"/>
      <c r="U162" s="627"/>
      <c r="V162" s="627"/>
      <c r="W162" s="628">
        <v>4</v>
      </c>
      <c r="X162" s="219"/>
      <c r="Y162" s="219"/>
      <c r="Z162" s="112"/>
      <c r="AA162" s="83"/>
      <c r="AB162" s="83"/>
      <c r="AC162" s="83" t="str">
        <f t="shared" si="4"/>
        <v/>
      </c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  <c r="EW162" s="83"/>
      <c r="EX162" s="83"/>
      <c r="EY162" s="83"/>
      <c r="EZ162" s="83"/>
      <c r="FA162" s="83"/>
      <c r="FB162" s="83"/>
      <c r="FC162" s="83"/>
      <c r="FD162" s="83"/>
      <c r="FE162" s="83"/>
      <c r="FF162" s="83"/>
      <c r="FG162" s="83"/>
      <c r="FH162" s="83"/>
      <c r="FI162" s="83"/>
      <c r="FJ162" s="83"/>
      <c r="FK162" s="83"/>
      <c r="FL162" s="83"/>
      <c r="FM162" s="83"/>
      <c r="FN162" s="83"/>
      <c r="FO162" s="83"/>
      <c r="FP162" s="83"/>
      <c r="FQ162" s="83"/>
      <c r="FR162" s="83"/>
      <c r="FS162" s="83"/>
      <c r="FT162" s="83"/>
      <c r="FU162" s="83"/>
      <c r="FV162" s="83"/>
      <c r="FW162" s="83"/>
      <c r="FX162" s="83"/>
      <c r="FY162" s="83"/>
      <c r="FZ162" s="83"/>
      <c r="GA162" s="83"/>
      <c r="GB162" s="83"/>
      <c r="GC162" s="83"/>
      <c r="GD162" s="83"/>
      <c r="GE162" s="83"/>
      <c r="GF162" s="83"/>
      <c r="GG162" s="83"/>
      <c r="GH162" s="83"/>
      <c r="GI162" s="83"/>
      <c r="GJ162" s="83"/>
      <c r="GK162" s="83"/>
      <c r="GL162" s="83"/>
      <c r="GM162" s="83"/>
      <c r="GN162" s="83"/>
      <c r="GO162" s="83"/>
      <c r="GP162" s="83"/>
      <c r="GQ162" s="83"/>
      <c r="GR162" s="83"/>
      <c r="GS162" s="83"/>
      <c r="GT162" s="83"/>
      <c r="GU162" s="83"/>
      <c r="GV162" s="83"/>
      <c r="GW162" s="83"/>
      <c r="GX162" s="83"/>
      <c r="GY162" s="83"/>
      <c r="GZ162" s="83"/>
      <c r="HA162" s="83"/>
      <c r="HB162" s="83"/>
      <c r="HC162" s="83"/>
      <c r="HD162" s="83"/>
      <c r="HE162" s="83"/>
      <c r="HF162" s="83"/>
      <c r="HG162" s="83"/>
      <c r="HH162" s="83"/>
      <c r="HI162" s="83"/>
      <c r="HJ162" s="83"/>
      <c r="HK162" s="83"/>
      <c r="HL162" s="83"/>
      <c r="HM162" s="83"/>
      <c r="HN162" s="83"/>
      <c r="HO162" s="83"/>
      <c r="HP162" s="83"/>
      <c r="HQ162" s="83"/>
      <c r="HR162" s="83"/>
      <c r="HS162" s="83"/>
      <c r="HT162" s="83"/>
      <c r="HU162" s="83"/>
      <c r="HV162" s="83"/>
      <c r="HW162" s="83"/>
      <c r="HX162" s="83"/>
      <c r="HY162" s="83"/>
      <c r="HZ162" s="83"/>
      <c r="IA162" s="83"/>
      <c r="IB162" s="83"/>
      <c r="IC162" s="83"/>
      <c r="ID162" s="83"/>
      <c r="IE162" s="83"/>
      <c r="IF162" s="83"/>
      <c r="IG162" s="83"/>
      <c r="IH162" s="83"/>
      <c r="II162" s="83"/>
      <c r="IJ162" s="83"/>
      <c r="IK162" s="83"/>
      <c r="IL162" s="83"/>
      <c r="IM162" s="83"/>
      <c r="IN162" s="83"/>
      <c r="IO162" s="83"/>
      <c r="IP162" s="83"/>
      <c r="IQ162" s="83"/>
      <c r="IR162" s="83"/>
      <c r="IS162" s="83"/>
      <c r="IT162" s="83"/>
      <c r="IU162" s="83"/>
      <c r="IV162" s="83"/>
      <c r="IW162" s="83"/>
      <c r="IX162" s="83"/>
      <c r="IY162" s="83"/>
      <c r="IZ162" s="83"/>
      <c r="JA162" s="83"/>
      <c r="JB162" s="83"/>
      <c r="JC162" s="83"/>
      <c r="JD162" s="83"/>
      <c r="JE162" s="83"/>
    </row>
    <row r="163" spans="1:265" s="8" customFormat="1" ht="15" customHeight="1" x14ac:dyDescent="0.2">
      <c r="A163" s="173"/>
      <c r="B163" s="205" t="s">
        <v>456</v>
      </c>
      <c r="C163" s="217"/>
      <c r="D163" s="329" t="s">
        <v>968</v>
      </c>
      <c r="E163" s="117"/>
      <c r="F163" s="1044"/>
      <c r="G163" s="1045"/>
      <c r="H163" s="329" t="s">
        <v>445</v>
      </c>
      <c r="I163" s="329" t="s">
        <v>450</v>
      </c>
      <c r="J163" s="329"/>
      <c r="K163" s="379" t="s">
        <v>1391</v>
      </c>
      <c r="L163" s="379"/>
      <c r="M163" s="1139"/>
      <c r="N163" s="1139"/>
      <c r="O163" s="379"/>
      <c r="P163" s="626"/>
      <c r="Q163" s="627"/>
      <c r="R163" s="627"/>
      <c r="S163" s="627"/>
      <c r="T163" s="627"/>
      <c r="U163" s="627"/>
      <c r="V163" s="627"/>
      <c r="W163" s="628">
        <v>4</v>
      </c>
      <c r="X163" s="219"/>
      <c r="Y163" s="219"/>
      <c r="Z163" s="112"/>
      <c r="AA163" s="83"/>
      <c r="AB163" s="83"/>
      <c r="AC163" s="83" t="str">
        <f t="shared" si="4"/>
        <v/>
      </c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  <c r="EW163" s="83"/>
      <c r="EX163" s="83"/>
      <c r="EY163" s="83"/>
      <c r="EZ163" s="83"/>
      <c r="FA163" s="83"/>
      <c r="FB163" s="83"/>
      <c r="FC163" s="83"/>
      <c r="FD163" s="83"/>
      <c r="FE163" s="83"/>
      <c r="FF163" s="83"/>
      <c r="FG163" s="83"/>
      <c r="FH163" s="83"/>
      <c r="FI163" s="83"/>
      <c r="FJ163" s="83"/>
      <c r="FK163" s="83"/>
      <c r="FL163" s="83"/>
      <c r="FM163" s="83"/>
      <c r="FN163" s="83"/>
      <c r="FO163" s="83"/>
      <c r="FP163" s="83"/>
      <c r="FQ163" s="83"/>
      <c r="FR163" s="83"/>
      <c r="FS163" s="83"/>
      <c r="FT163" s="83"/>
      <c r="FU163" s="83"/>
      <c r="FV163" s="83"/>
      <c r="FW163" s="83"/>
      <c r="FX163" s="83"/>
      <c r="FY163" s="83"/>
      <c r="FZ163" s="83"/>
      <c r="GA163" s="83"/>
      <c r="GB163" s="83"/>
      <c r="GC163" s="83"/>
      <c r="GD163" s="83"/>
      <c r="GE163" s="83"/>
      <c r="GF163" s="83"/>
      <c r="GG163" s="83"/>
      <c r="GH163" s="83"/>
      <c r="GI163" s="83"/>
      <c r="GJ163" s="83"/>
      <c r="GK163" s="83"/>
      <c r="GL163" s="83"/>
      <c r="GM163" s="83"/>
      <c r="GN163" s="83"/>
      <c r="GO163" s="83"/>
      <c r="GP163" s="83"/>
      <c r="GQ163" s="83"/>
      <c r="GR163" s="83"/>
      <c r="GS163" s="83"/>
      <c r="GT163" s="83"/>
      <c r="GU163" s="83"/>
      <c r="GV163" s="83"/>
      <c r="GW163" s="83"/>
      <c r="GX163" s="83"/>
      <c r="GY163" s="83"/>
      <c r="GZ163" s="83"/>
      <c r="HA163" s="83"/>
      <c r="HB163" s="83"/>
      <c r="HC163" s="83"/>
      <c r="HD163" s="83"/>
      <c r="HE163" s="83"/>
      <c r="HF163" s="83"/>
      <c r="HG163" s="83"/>
      <c r="HH163" s="83"/>
      <c r="HI163" s="83"/>
      <c r="HJ163" s="83"/>
      <c r="HK163" s="83"/>
      <c r="HL163" s="83"/>
      <c r="HM163" s="83"/>
      <c r="HN163" s="83"/>
      <c r="HO163" s="83"/>
      <c r="HP163" s="83"/>
      <c r="HQ163" s="83"/>
      <c r="HR163" s="83"/>
      <c r="HS163" s="83"/>
      <c r="HT163" s="83"/>
      <c r="HU163" s="83"/>
      <c r="HV163" s="83"/>
      <c r="HW163" s="83"/>
      <c r="HX163" s="83"/>
      <c r="HY163" s="83"/>
      <c r="HZ163" s="83"/>
      <c r="IA163" s="83"/>
      <c r="IB163" s="83"/>
      <c r="IC163" s="83"/>
      <c r="ID163" s="83"/>
      <c r="IE163" s="83"/>
      <c r="IF163" s="83"/>
      <c r="IG163" s="83"/>
      <c r="IH163" s="83"/>
      <c r="II163" s="83"/>
      <c r="IJ163" s="83"/>
      <c r="IK163" s="83"/>
      <c r="IL163" s="83"/>
      <c r="IM163" s="83"/>
      <c r="IN163" s="83"/>
      <c r="IO163" s="83"/>
      <c r="IP163" s="83"/>
      <c r="IQ163" s="83"/>
      <c r="IR163" s="83"/>
      <c r="IS163" s="83"/>
      <c r="IT163" s="83"/>
      <c r="IU163" s="83"/>
      <c r="IV163" s="83"/>
      <c r="IW163" s="83"/>
      <c r="IX163" s="83"/>
      <c r="IY163" s="83"/>
      <c r="IZ163" s="83"/>
      <c r="JA163" s="83"/>
      <c r="JB163" s="83"/>
      <c r="JC163" s="83"/>
      <c r="JD163" s="83"/>
      <c r="JE163" s="83"/>
    </row>
    <row r="164" spans="1:265" s="8" customFormat="1" ht="15" customHeight="1" x14ac:dyDescent="0.2">
      <c r="A164" s="173"/>
      <c r="B164" s="205" t="s">
        <v>456</v>
      </c>
      <c r="C164" s="217"/>
      <c r="D164" s="329" t="s">
        <v>968</v>
      </c>
      <c r="E164" s="117"/>
      <c r="F164" s="1044"/>
      <c r="G164" s="1045"/>
      <c r="H164" s="329" t="s">
        <v>445</v>
      </c>
      <c r="I164" s="329" t="s">
        <v>450</v>
      </c>
      <c r="J164" s="329"/>
      <c r="K164" s="379" t="s">
        <v>1390</v>
      </c>
      <c r="L164" s="379"/>
      <c r="M164" s="1139"/>
      <c r="N164" s="1139"/>
      <c r="O164" s="379"/>
      <c r="P164" s="626"/>
      <c r="Q164" s="627"/>
      <c r="R164" s="627"/>
      <c r="S164" s="627"/>
      <c r="T164" s="627"/>
      <c r="U164" s="627">
        <v>4</v>
      </c>
      <c r="V164" s="627"/>
      <c r="W164" s="628"/>
      <c r="X164" s="219"/>
      <c r="Y164" s="219"/>
      <c r="Z164" s="112"/>
      <c r="AA164" s="83"/>
      <c r="AB164" s="83"/>
      <c r="AC164" s="83" t="str">
        <f t="shared" si="4"/>
        <v/>
      </c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  <c r="EW164" s="83"/>
      <c r="EX164" s="83"/>
      <c r="EY164" s="83"/>
      <c r="EZ164" s="83"/>
      <c r="FA164" s="83"/>
      <c r="FB164" s="83"/>
      <c r="FC164" s="83"/>
      <c r="FD164" s="83"/>
      <c r="FE164" s="83"/>
      <c r="FF164" s="83"/>
      <c r="FG164" s="83"/>
      <c r="FH164" s="83"/>
      <c r="FI164" s="83"/>
      <c r="FJ164" s="83"/>
      <c r="FK164" s="83"/>
      <c r="FL164" s="83"/>
      <c r="FM164" s="83"/>
      <c r="FN164" s="83"/>
      <c r="FO164" s="83"/>
      <c r="FP164" s="83"/>
      <c r="FQ164" s="83"/>
      <c r="FR164" s="83"/>
      <c r="FS164" s="83"/>
      <c r="FT164" s="83"/>
      <c r="FU164" s="83"/>
      <c r="FV164" s="83"/>
      <c r="FW164" s="83"/>
      <c r="FX164" s="83"/>
      <c r="FY164" s="83"/>
      <c r="FZ164" s="83"/>
      <c r="GA164" s="83"/>
      <c r="GB164" s="83"/>
      <c r="GC164" s="83"/>
      <c r="GD164" s="83"/>
      <c r="GE164" s="83"/>
      <c r="GF164" s="83"/>
      <c r="GG164" s="83"/>
      <c r="GH164" s="83"/>
      <c r="GI164" s="83"/>
      <c r="GJ164" s="83"/>
      <c r="GK164" s="83"/>
      <c r="GL164" s="83"/>
      <c r="GM164" s="83"/>
      <c r="GN164" s="83"/>
      <c r="GO164" s="83"/>
      <c r="GP164" s="83"/>
      <c r="GQ164" s="83"/>
      <c r="GR164" s="83"/>
      <c r="GS164" s="83"/>
      <c r="GT164" s="83"/>
      <c r="GU164" s="83"/>
      <c r="GV164" s="83"/>
      <c r="GW164" s="83"/>
      <c r="GX164" s="83"/>
      <c r="GY164" s="83"/>
      <c r="GZ164" s="83"/>
      <c r="HA164" s="83"/>
      <c r="HB164" s="83"/>
      <c r="HC164" s="83"/>
      <c r="HD164" s="83"/>
      <c r="HE164" s="83"/>
      <c r="HF164" s="83"/>
      <c r="HG164" s="83"/>
      <c r="HH164" s="83"/>
      <c r="HI164" s="83"/>
      <c r="HJ164" s="83"/>
      <c r="HK164" s="83"/>
      <c r="HL164" s="83"/>
      <c r="HM164" s="83"/>
      <c r="HN164" s="83"/>
      <c r="HO164" s="83"/>
      <c r="HP164" s="83"/>
      <c r="HQ164" s="83"/>
      <c r="HR164" s="83"/>
      <c r="HS164" s="83"/>
      <c r="HT164" s="83"/>
      <c r="HU164" s="83"/>
      <c r="HV164" s="83"/>
      <c r="HW164" s="83"/>
      <c r="HX164" s="83"/>
      <c r="HY164" s="83"/>
      <c r="HZ164" s="83"/>
      <c r="IA164" s="83"/>
      <c r="IB164" s="83"/>
      <c r="IC164" s="83"/>
      <c r="ID164" s="83"/>
      <c r="IE164" s="83"/>
      <c r="IF164" s="83"/>
      <c r="IG164" s="83"/>
      <c r="IH164" s="83"/>
      <c r="II164" s="83"/>
      <c r="IJ164" s="83"/>
      <c r="IK164" s="83"/>
      <c r="IL164" s="83"/>
      <c r="IM164" s="83"/>
      <c r="IN164" s="83"/>
      <c r="IO164" s="83"/>
      <c r="IP164" s="83"/>
      <c r="IQ164" s="83"/>
      <c r="IR164" s="83"/>
      <c r="IS164" s="83"/>
      <c r="IT164" s="83"/>
      <c r="IU164" s="83"/>
      <c r="IV164" s="83"/>
      <c r="IW164" s="83"/>
      <c r="IX164" s="83"/>
      <c r="IY164" s="83"/>
      <c r="IZ164" s="83"/>
      <c r="JA164" s="83"/>
      <c r="JB164" s="83"/>
      <c r="JC164" s="83"/>
      <c r="JD164" s="83"/>
      <c r="JE164" s="83"/>
    </row>
    <row r="165" spans="1:265" s="8" customFormat="1" ht="15" customHeight="1" x14ac:dyDescent="0.2">
      <c r="A165" s="173"/>
      <c r="B165" s="205" t="s">
        <v>456</v>
      </c>
      <c r="C165" s="217"/>
      <c r="D165" s="329" t="s">
        <v>968</v>
      </c>
      <c r="E165" s="117"/>
      <c r="F165" s="1044"/>
      <c r="G165" s="1045"/>
      <c r="H165" s="329" t="s">
        <v>445</v>
      </c>
      <c r="I165" s="329" t="s">
        <v>450</v>
      </c>
      <c r="J165" s="329"/>
      <c r="K165" s="379" t="s">
        <v>2007</v>
      </c>
      <c r="L165" s="379"/>
      <c r="M165" s="1139"/>
      <c r="N165" s="1139"/>
      <c r="O165" s="379"/>
      <c r="P165" s="626"/>
      <c r="Q165" s="627"/>
      <c r="R165" s="627"/>
      <c r="S165" s="627">
        <v>5</v>
      </c>
      <c r="T165" s="627"/>
      <c r="U165" s="627"/>
      <c r="V165" s="627"/>
      <c r="W165" s="628"/>
      <c r="X165" s="219"/>
      <c r="Y165" s="219"/>
      <c r="Z165" s="112"/>
      <c r="AA165" s="83"/>
      <c r="AB165" s="83"/>
      <c r="AC165" s="83" t="str">
        <f t="shared" si="4"/>
        <v/>
      </c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  <c r="IS165" s="83"/>
      <c r="IT165" s="83"/>
      <c r="IU165" s="83"/>
      <c r="IV165" s="83"/>
      <c r="IW165" s="83"/>
      <c r="IX165" s="83"/>
      <c r="IY165" s="83"/>
      <c r="IZ165" s="83"/>
      <c r="JA165" s="83"/>
      <c r="JB165" s="83"/>
      <c r="JC165" s="83"/>
      <c r="JD165" s="83"/>
      <c r="JE165" s="83"/>
    </row>
    <row r="166" spans="1:265" s="8" customFormat="1" ht="15" customHeight="1" thickBot="1" x14ac:dyDescent="0.25">
      <c r="A166" s="173"/>
      <c r="B166" s="205" t="s">
        <v>456</v>
      </c>
      <c r="C166" s="217"/>
      <c r="D166" s="351" t="s">
        <v>968</v>
      </c>
      <c r="E166" s="234"/>
      <c r="F166" s="1053"/>
      <c r="G166" s="1054"/>
      <c r="H166" s="351" t="s">
        <v>445</v>
      </c>
      <c r="I166" s="351" t="s">
        <v>450</v>
      </c>
      <c r="J166" s="351"/>
      <c r="K166" s="381" t="s">
        <v>426</v>
      </c>
      <c r="L166" s="381"/>
      <c r="M166" s="1169"/>
      <c r="N166" s="1169"/>
      <c r="O166" s="381"/>
      <c r="P166" s="639"/>
      <c r="Q166" s="640"/>
      <c r="R166" s="640"/>
      <c r="S166" s="640">
        <v>3</v>
      </c>
      <c r="T166" s="640"/>
      <c r="U166" s="640"/>
      <c r="V166" s="640"/>
      <c r="W166" s="641"/>
      <c r="X166" s="249">
        <f>SUM(P155:W166)</f>
        <v>40</v>
      </c>
      <c r="Y166" s="249">
        <f>X166</f>
        <v>40</v>
      </c>
      <c r="Z166" s="112"/>
      <c r="AA166" s="83"/>
      <c r="AB166" s="83"/>
      <c r="AC166" s="83" t="str">
        <f t="shared" ref="AC166:AC194" si="5">IF(C166&lt;&gt;"",SUMIF(D$6:D$1540,D166,P$6:Q$1540),"")</f>
        <v/>
      </c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</row>
    <row r="167" spans="1:265" s="8" customFormat="1" ht="15" customHeight="1" x14ac:dyDescent="0.2">
      <c r="A167" s="180">
        <f>A155+1</f>
        <v>17</v>
      </c>
      <c r="B167" s="1091" t="s">
        <v>457</v>
      </c>
      <c r="C167" s="214" t="s">
        <v>35</v>
      </c>
      <c r="D167" s="350" t="s">
        <v>971</v>
      </c>
      <c r="E167" s="215" t="s">
        <v>88</v>
      </c>
      <c r="F167" s="1042" t="s">
        <v>966</v>
      </c>
      <c r="G167" s="1043" t="s">
        <v>972</v>
      </c>
      <c r="H167" s="350" t="s">
        <v>498</v>
      </c>
      <c r="I167" s="350" t="s">
        <v>489</v>
      </c>
      <c r="J167" s="350"/>
      <c r="K167" s="378" t="s">
        <v>501</v>
      </c>
      <c r="L167" s="378" t="s">
        <v>1257</v>
      </c>
      <c r="M167" s="1138" t="s">
        <v>504</v>
      </c>
      <c r="N167" s="1138" t="s">
        <v>495</v>
      </c>
      <c r="O167" s="378" t="s">
        <v>440</v>
      </c>
      <c r="P167" s="623">
        <v>4</v>
      </c>
      <c r="Q167" s="624"/>
      <c r="R167" s="624"/>
      <c r="S167" s="624"/>
      <c r="T167" s="624"/>
      <c r="U167" s="624"/>
      <c r="V167" s="624"/>
      <c r="W167" s="625"/>
      <c r="X167" s="216"/>
      <c r="Y167" s="216"/>
      <c r="Z167" s="112" t="str">
        <f>C167</f>
        <v>TC</v>
      </c>
      <c r="AA167" s="83" t="s">
        <v>1473</v>
      </c>
      <c r="AB167" s="83" t="s">
        <v>1480</v>
      </c>
      <c r="AC167" s="83">
        <f t="shared" si="5"/>
        <v>20</v>
      </c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</row>
    <row r="168" spans="1:265" s="8" customFormat="1" ht="15" customHeight="1" x14ac:dyDescent="0.2">
      <c r="A168" s="173"/>
      <c r="B168" s="131" t="s">
        <v>457</v>
      </c>
      <c r="C168" s="217"/>
      <c r="D168" s="329" t="s">
        <v>971</v>
      </c>
      <c r="E168" s="117"/>
      <c r="F168" s="1044"/>
      <c r="G168" s="1045"/>
      <c r="H168" s="329" t="s">
        <v>498</v>
      </c>
      <c r="I168" s="329" t="s">
        <v>502</v>
      </c>
      <c r="J168" s="329"/>
      <c r="K168" s="379" t="s">
        <v>501</v>
      </c>
      <c r="L168" s="379" t="s">
        <v>614</v>
      </c>
      <c r="M168" s="1139" t="s">
        <v>494</v>
      </c>
      <c r="N168" s="1139" t="s">
        <v>24</v>
      </c>
      <c r="O168" s="379" t="s">
        <v>1379</v>
      </c>
      <c r="P168" s="626">
        <v>4</v>
      </c>
      <c r="Q168" s="627"/>
      <c r="R168" s="627"/>
      <c r="S168" s="627"/>
      <c r="T168" s="627"/>
      <c r="U168" s="627"/>
      <c r="V168" s="627"/>
      <c r="W168" s="628"/>
      <c r="X168" s="219"/>
      <c r="Y168" s="219"/>
      <c r="Z168" s="112"/>
      <c r="AA168" s="83"/>
      <c r="AB168" s="83"/>
      <c r="AC168" s="83" t="str">
        <f t="shared" si="5"/>
        <v/>
      </c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</row>
    <row r="169" spans="1:265" s="8" customFormat="1" ht="15" customHeight="1" x14ac:dyDescent="0.2">
      <c r="A169" s="173"/>
      <c r="B169" s="131" t="s">
        <v>457</v>
      </c>
      <c r="C169" s="217"/>
      <c r="D169" s="329" t="s">
        <v>971</v>
      </c>
      <c r="E169" s="117"/>
      <c r="F169" s="1044"/>
      <c r="G169" s="1045"/>
      <c r="H169" s="329" t="s">
        <v>498</v>
      </c>
      <c r="I169" s="329" t="s">
        <v>502</v>
      </c>
      <c r="J169" s="329"/>
      <c r="K169" s="379" t="s">
        <v>501</v>
      </c>
      <c r="L169" s="379" t="s">
        <v>614</v>
      </c>
      <c r="M169" s="1139">
        <v>4</v>
      </c>
      <c r="N169" s="1139" t="s">
        <v>101</v>
      </c>
      <c r="O169" s="379" t="s">
        <v>1379</v>
      </c>
      <c r="P169" s="626">
        <v>4</v>
      </c>
      <c r="Q169" s="627"/>
      <c r="R169" s="627"/>
      <c r="S169" s="627"/>
      <c r="T169" s="627"/>
      <c r="U169" s="627"/>
      <c r="V169" s="627"/>
      <c r="W169" s="628"/>
      <c r="X169" s="219"/>
      <c r="Y169" s="219"/>
      <c r="Z169" s="112"/>
      <c r="AA169" s="83"/>
      <c r="AB169" s="83"/>
      <c r="AC169" s="83" t="str">
        <f t="shared" si="5"/>
        <v/>
      </c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</row>
    <row r="170" spans="1:265" s="8" customFormat="1" ht="15" customHeight="1" x14ac:dyDescent="0.2">
      <c r="A170" s="173"/>
      <c r="B170" s="131" t="s">
        <v>457</v>
      </c>
      <c r="C170" s="217"/>
      <c r="D170" s="329" t="s">
        <v>971</v>
      </c>
      <c r="E170" s="117"/>
      <c r="F170" s="1044"/>
      <c r="G170" s="1045"/>
      <c r="H170" s="329" t="s">
        <v>498</v>
      </c>
      <c r="I170" s="329" t="s">
        <v>489</v>
      </c>
      <c r="J170" s="329"/>
      <c r="K170" s="379" t="s">
        <v>503</v>
      </c>
      <c r="L170" s="379" t="s">
        <v>614</v>
      </c>
      <c r="M170" s="1139">
        <v>6</v>
      </c>
      <c r="N170" s="1139" t="s">
        <v>495</v>
      </c>
      <c r="O170" s="379" t="s">
        <v>1379</v>
      </c>
      <c r="P170" s="626">
        <v>4</v>
      </c>
      <c r="Q170" s="627"/>
      <c r="R170" s="627"/>
      <c r="S170" s="627"/>
      <c r="T170" s="627"/>
      <c r="U170" s="627"/>
      <c r="V170" s="627"/>
      <c r="W170" s="628"/>
      <c r="X170" s="219"/>
      <c r="Y170" s="219"/>
      <c r="Z170" s="112"/>
      <c r="AA170" s="83"/>
      <c r="AB170" s="83"/>
      <c r="AC170" s="83" t="str">
        <f t="shared" si="5"/>
        <v/>
      </c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</row>
    <row r="171" spans="1:265" s="8" customFormat="1" ht="15" customHeight="1" x14ac:dyDescent="0.2">
      <c r="A171" s="173"/>
      <c r="B171" s="131" t="s">
        <v>457</v>
      </c>
      <c r="C171" s="217"/>
      <c r="D171" s="329" t="s">
        <v>971</v>
      </c>
      <c r="E171" s="117"/>
      <c r="F171" s="1044"/>
      <c r="G171" s="1045"/>
      <c r="H171" s="329" t="s">
        <v>445</v>
      </c>
      <c r="I171" s="329" t="s">
        <v>489</v>
      </c>
      <c r="J171" s="329"/>
      <c r="K171" s="379" t="s">
        <v>1513</v>
      </c>
      <c r="L171" s="379" t="s">
        <v>614</v>
      </c>
      <c r="M171" s="1139">
        <v>10</v>
      </c>
      <c r="N171" s="1139" t="s">
        <v>24</v>
      </c>
      <c r="O171" s="379" t="s">
        <v>440</v>
      </c>
      <c r="P171" s="626">
        <v>4</v>
      </c>
      <c r="Q171" s="627"/>
      <c r="R171" s="627"/>
      <c r="S171" s="627"/>
      <c r="T171" s="627"/>
      <c r="U171" s="627"/>
      <c r="V171" s="627"/>
      <c r="W171" s="628"/>
      <c r="X171" s="219"/>
      <c r="Y171" s="219"/>
      <c r="Z171" s="112"/>
      <c r="AA171" s="83"/>
      <c r="AB171" s="83"/>
      <c r="AC171" s="83" t="str">
        <f t="shared" si="5"/>
        <v/>
      </c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</row>
    <row r="172" spans="1:265" s="8" customFormat="1" ht="15" customHeight="1" x14ac:dyDescent="0.2">
      <c r="A172" s="173"/>
      <c r="B172" s="131" t="s">
        <v>457</v>
      </c>
      <c r="C172" s="217"/>
      <c r="D172" s="329" t="s">
        <v>971</v>
      </c>
      <c r="E172" s="117"/>
      <c r="F172" s="1044"/>
      <c r="G172" s="1045"/>
      <c r="H172" s="329" t="s">
        <v>445</v>
      </c>
      <c r="I172" s="329" t="s">
        <v>489</v>
      </c>
      <c r="J172" s="329"/>
      <c r="K172" s="379" t="s">
        <v>1558</v>
      </c>
      <c r="L172" s="379"/>
      <c r="M172" s="1139"/>
      <c r="N172" s="1139"/>
      <c r="O172" s="379"/>
      <c r="P172" s="626"/>
      <c r="Q172" s="627"/>
      <c r="R172" s="627"/>
      <c r="S172" s="627"/>
      <c r="T172" s="627">
        <v>4</v>
      </c>
      <c r="U172" s="627"/>
      <c r="V172" s="627"/>
      <c r="W172" s="628"/>
      <c r="X172" s="219"/>
      <c r="Y172" s="219"/>
      <c r="Z172" s="112"/>
      <c r="AA172" s="83"/>
      <c r="AB172" s="83"/>
      <c r="AC172" s="83" t="str">
        <f t="shared" si="5"/>
        <v/>
      </c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  <c r="IP172" s="83"/>
      <c r="IQ172" s="83"/>
      <c r="IR172" s="83"/>
      <c r="IS172" s="83"/>
      <c r="IT172" s="83"/>
      <c r="IU172" s="83"/>
      <c r="IV172" s="83"/>
      <c r="IW172" s="83"/>
      <c r="IX172" s="83"/>
      <c r="IY172" s="83"/>
      <c r="IZ172" s="83"/>
      <c r="JA172" s="83"/>
      <c r="JB172" s="83"/>
      <c r="JC172" s="83"/>
      <c r="JD172" s="83"/>
      <c r="JE172" s="83"/>
    </row>
    <row r="173" spans="1:265" s="8" customFormat="1" ht="15" customHeight="1" x14ac:dyDescent="0.2">
      <c r="A173" s="173"/>
      <c r="B173" s="131" t="s">
        <v>457</v>
      </c>
      <c r="C173" s="217"/>
      <c r="D173" s="329" t="s">
        <v>971</v>
      </c>
      <c r="E173" s="117"/>
      <c r="F173" s="1044"/>
      <c r="G173" s="1045"/>
      <c r="H173" s="329" t="s">
        <v>445</v>
      </c>
      <c r="I173" s="329" t="s">
        <v>489</v>
      </c>
      <c r="J173" s="329"/>
      <c r="K173" s="379" t="s">
        <v>1069</v>
      </c>
      <c r="L173" s="379"/>
      <c r="M173" s="1139"/>
      <c r="N173" s="1139"/>
      <c r="O173" s="379"/>
      <c r="P173" s="626"/>
      <c r="Q173" s="627"/>
      <c r="R173" s="627"/>
      <c r="S173" s="627"/>
      <c r="T173" s="627"/>
      <c r="U173" s="627"/>
      <c r="V173" s="627"/>
      <c r="W173" s="628">
        <v>4</v>
      </c>
      <c r="X173" s="219"/>
      <c r="Y173" s="219"/>
      <c r="Z173" s="112"/>
      <c r="AA173" s="83"/>
      <c r="AB173" s="83"/>
      <c r="AC173" s="83" t="str">
        <f t="shared" si="5"/>
        <v/>
      </c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  <c r="EW173" s="83"/>
      <c r="EX173" s="83"/>
      <c r="EY173" s="83"/>
      <c r="EZ173" s="83"/>
      <c r="FA173" s="83"/>
      <c r="FB173" s="83"/>
      <c r="FC173" s="83"/>
      <c r="FD173" s="83"/>
      <c r="FE173" s="83"/>
      <c r="FF173" s="83"/>
      <c r="FG173" s="83"/>
      <c r="FH173" s="83"/>
      <c r="FI173" s="83"/>
      <c r="FJ173" s="83"/>
      <c r="FK173" s="83"/>
      <c r="FL173" s="83"/>
      <c r="FM173" s="83"/>
      <c r="FN173" s="83"/>
      <c r="FO173" s="83"/>
      <c r="FP173" s="83"/>
      <c r="FQ173" s="83"/>
      <c r="FR173" s="83"/>
      <c r="FS173" s="83"/>
      <c r="FT173" s="83"/>
      <c r="FU173" s="83"/>
      <c r="FV173" s="83"/>
      <c r="FW173" s="83"/>
      <c r="FX173" s="83"/>
      <c r="FY173" s="83"/>
      <c r="FZ173" s="83"/>
      <c r="GA173" s="83"/>
      <c r="GB173" s="83"/>
      <c r="GC173" s="83"/>
      <c r="GD173" s="83"/>
      <c r="GE173" s="83"/>
      <c r="GF173" s="83"/>
      <c r="GG173" s="83"/>
      <c r="GH173" s="83"/>
      <c r="GI173" s="83"/>
      <c r="GJ173" s="83"/>
      <c r="GK173" s="83"/>
      <c r="GL173" s="83"/>
      <c r="GM173" s="83"/>
      <c r="GN173" s="83"/>
      <c r="GO173" s="83"/>
      <c r="GP173" s="83"/>
      <c r="GQ173" s="83"/>
      <c r="GR173" s="83"/>
      <c r="GS173" s="83"/>
      <c r="GT173" s="83"/>
      <c r="GU173" s="83"/>
      <c r="GV173" s="83"/>
      <c r="GW173" s="83"/>
      <c r="GX173" s="83"/>
      <c r="GY173" s="83"/>
      <c r="GZ173" s="83"/>
      <c r="HA173" s="83"/>
      <c r="HB173" s="83"/>
      <c r="HC173" s="83"/>
      <c r="HD173" s="83"/>
      <c r="HE173" s="83"/>
      <c r="HF173" s="83"/>
      <c r="HG173" s="83"/>
      <c r="HH173" s="83"/>
      <c r="HI173" s="83"/>
      <c r="HJ173" s="83"/>
      <c r="HK173" s="83"/>
      <c r="HL173" s="83"/>
      <c r="HM173" s="83"/>
      <c r="HN173" s="83"/>
      <c r="HO173" s="83"/>
      <c r="HP173" s="83"/>
      <c r="HQ173" s="83"/>
      <c r="HR173" s="83"/>
      <c r="HS173" s="83"/>
      <c r="HT173" s="83"/>
      <c r="HU173" s="83"/>
      <c r="HV173" s="83"/>
      <c r="HW173" s="83"/>
      <c r="HX173" s="83"/>
      <c r="HY173" s="83"/>
      <c r="HZ173" s="83"/>
      <c r="IA173" s="83"/>
      <c r="IB173" s="83"/>
      <c r="IC173" s="83"/>
      <c r="ID173" s="83"/>
      <c r="IE173" s="83"/>
      <c r="IF173" s="83"/>
      <c r="IG173" s="83"/>
      <c r="IH173" s="83"/>
      <c r="II173" s="83"/>
      <c r="IJ173" s="83"/>
      <c r="IK173" s="83"/>
      <c r="IL173" s="83"/>
      <c r="IM173" s="83"/>
      <c r="IN173" s="83"/>
      <c r="IO173" s="83"/>
      <c r="IP173" s="83"/>
      <c r="IQ173" s="83"/>
      <c r="IR173" s="83"/>
      <c r="IS173" s="83"/>
      <c r="IT173" s="83"/>
      <c r="IU173" s="83"/>
      <c r="IV173" s="83"/>
      <c r="IW173" s="83"/>
      <c r="IX173" s="83"/>
      <c r="IY173" s="83"/>
      <c r="IZ173" s="83"/>
      <c r="JA173" s="83"/>
      <c r="JB173" s="83"/>
      <c r="JC173" s="83"/>
      <c r="JD173" s="83"/>
      <c r="JE173" s="83"/>
    </row>
    <row r="174" spans="1:265" s="8" customFormat="1" ht="15" customHeight="1" x14ac:dyDescent="0.2">
      <c r="A174" s="173"/>
      <c r="B174" s="131" t="s">
        <v>457</v>
      </c>
      <c r="C174" s="217"/>
      <c r="D174" s="329" t="s">
        <v>971</v>
      </c>
      <c r="E174" s="117"/>
      <c r="F174" s="1044"/>
      <c r="G174" s="1045"/>
      <c r="H174" s="329" t="s">
        <v>498</v>
      </c>
      <c r="I174" s="329" t="s">
        <v>493</v>
      </c>
      <c r="J174" s="329"/>
      <c r="K174" s="379" t="s">
        <v>1390</v>
      </c>
      <c r="L174" s="379"/>
      <c r="M174" s="1139"/>
      <c r="N174" s="1139"/>
      <c r="O174" s="379"/>
      <c r="P174" s="626"/>
      <c r="Q174" s="627"/>
      <c r="R174" s="627"/>
      <c r="S174" s="627"/>
      <c r="T174" s="627"/>
      <c r="U174" s="627">
        <v>4</v>
      </c>
      <c r="V174" s="627"/>
      <c r="W174" s="628"/>
      <c r="X174" s="219"/>
      <c r="Y174" s="219"/>
      <c r="Z174" s="112"/>
      <c r="AA174" s="83"/>
      <c r="AB174" s="83"/>
      <c r="AC174" s="83" t="str">
        <f t="shared" si="5"/>
        <v/>
      </c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  <c r="EW174" s="83"/>
      <c r="EX174" s="83"/>
      <c r="EY174" s="83"/>
      <c r="EZ174" s="83"/>
      <c r="FA174" s="83"/>
      <c r="FB174" s="83"/>
      <c r="FC174" s="83"/>
      <c r="FD174" s="83"/>
      <c r="FE174" s="83"/>
      <c r="FF174" s="83"/>
      <c r="FG174" s="83"/>
      <c r="FH174" s="83"/>
      <c r="FI174" s="83"/>
      <c r="FJ174" s="83"/>
      <c r="FK174" s="83"/>
      <c r="FL174" s="83"/>
      <c r="FM174" s="83"/>
      <c r="FN174" s="83"/>
      <c r="FO174" s="83"/>
      <c r="FP174" s="83"/>
      <c r="FQ174" s="83"/>
      <c r="FR174" s="83"/>
      <c r="FS174" s="83"/>
      <c r="FT174" s="83"/>
      <c r="FU174" s="83"/>
      <c r="FV174" s="83"/>
      <c r="FW174" s="83"/>
      <c r="FX174" s="83"/>
      <c r="FY174" s="83"/>
      <c r="FZ174" s="83"/>
      <c r="GA174" s="83"/>
      <c r="GB174" s="83"/>
      <c r="GC174" s="83"/>
      <c r="GD174" s="83"/>
      <c r="GE174" s="83"/>
      <c r="GF174" s="83"/>
      <c r="GG174" s="83"/>
      <c r="GH174" s="83"/>
      <c r="GI174" s="83"/>
      <c r="GJ174" s="83"/>
      <c r="GK174" s="83"/>
      <c r="GL174" s="83"/>
      <c r="GM174" s="83"/>
      <c r="GN174" s="83"/>
      <c r="GO174" s="83"/>
      <c r="GP174" s="83"/>
      <c r="GQ174" s="83"/>
      <c r="GR174" s="83"/>
      <c r="GS174" s="83"/>
      <c r="GT174" s="83"/>
      <c r="GU174" s="83"/>
      <c r="GV174" s="83"/>
      <c r="GW174" s="83"/>
      <c r="GX174" s="83"/>
      <c r="GY174" s="83"/>
      <c r="GZ174" s="83"/>
      <c r="HA174" s="83"/>
      <c r="HB174" s="83"/>
      <c r="HC174" s="83"/>
      <c r="HD174" s="83"/>
      <c r="HE174" s="83"/>
      <c r="HF174" s="83"/>
      <c r="HG174" s="83"/>
      <c r="HH174" s="83"/>
      <c r="HI174" s="83"/>
      <c r="HJ174" s="83"/>
      <c r="HK174" s="83"/>
      <c r="HL174" s="83"/>
      <c r="HM174" s="83"/>
      <c r="HN174" s="83"/>
      <c r="HO174" s="83"/>
      <c r="HP174" s="83"/>
      <c r="HQ174" s="83"/>
      <c r="HR174" s="83"/>
      <c r="HS174" s="83"/>
      <c r="HT174" s="83"/>
      <c r="HU174" s="83"/>
      <c r="HV174" s="83"/>
      <c r="HW174" s="83"/>
      <c r="HX174" s="83"/>
      <c r="HY174" s="83"/>
      <c r="HZ174" s="83"/>
      <c r="IA174" s="83"/>
      <c r="IB174" s="83"/>
      <c r="IC174" s="83"/>
      <c r="ID174" s="83"/>
      <c r="IE174" s="83"/>
      <c r="IF174" s="83"/>
      <c r="IG174" s="83"/>
      <c r="IH174" s="83"/>
      <c r="II174" s="83"/>
      <c r="IJ174" s="83"/>
      <c r="IK174" s="83"/>
      <c r="IL174" s="83"/>
      <c r="IM174" s="83"/>
      <c r="IN174" s="83"/>
      <c r="IO174" s="83"/>
      <c r="IP174" s="83"/>
      <c r="IQ174" s="83"/>
      <c r="IR174" s="83"/>
      <c r="IS174" s="83"/>
      <c r="IT174" s="83"/>
      <c r="IU174" s="83"/>
      <c r="IV174" s="83"/>
      <c r="IW174" s="83"/>
      <c r="IX174" s="83"/>
      <c r="IY174" s="83"/>
      <c r="IZ174" s="83"/>
      <c r="JA174" s="83"/>
      <c r="JB174" s="83"/>
      <c r="JC174" s="83"/>
      <c r="JD174" s="83"/>
      <c r="JE174" s="83"/>
    </row>
    <row r="175" spans="1:265" s="8" customFormat="1" ht="15" customHeight="1" x14ac:dyDescent="0.2">
      <c r="A175" s="173"/>
      <c r="B175" s="131" t="s">
        <v>457</v>
      </c>
      <c r="C175" s="217"/>
      <c r="D175" s="329" t="s">
        <v>971</v>
      </c>
      <c r="E175" s="117"/>
      <c r="F175" s="1044"/>
      <c r="G175" s="1045"/>
      <c r="H175" s="329" t="s">
        <v>498</v>
      </c>
      <c r="I175" s="329" t="s">
        <v>489</v>
      </c>
      <c r="J175" s="329"/>
      <c r="K175" s="379" t="s">
        <v>2007</v>
      </c>
      <c r="L175" s="379"/>
      <c r="M175" s="1139"/>
      <c r="N175" s="1139"/>
      <c r="O175" s="379"/>
      <c r="P175" s="626"/>
      <c r="Q175" s="627"/>
      <c r="R175" s="627"/>
      <c r="S175" s="627">
        <v>5</v>
      </c>
      <c r="T175" s="627"/>
      <c r="U175" s="627"/>
      <c r="V175" s="627"/>
      <c r="W175" s="628"/>
      <c r="X175" s="219"/>
      <c r="Y175" s="219"/>
      <c r="Z175" s="112"/>
      <c r="AA175" s="83"/>
      <c r="AB175" s="83"/>
      <c r="AC175" s="83" t="str">
        <f t="shared" si="5"/>
        <v/>
      </c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  <c r="EW175" s="83"/>
      <c r="EX175" s="83"/>
      <c r="EY175" s="83"/>
      <c r="EZ175" s="83"/>
      <c r="FA175" s="83"/>
      <c r="FB175" s="83"/>
      <c r="FC175" s="83"/>
      <c r="FD175" s="83"/>
      <c r="FE175" s="83"/>
      <c r="FF175" s="83"/>
      <c r="FG175" s="83"/>
      <c r="FH175" s="83"/>
      <c r="FI175" s="83"/>
      <c r="FJ175" s="83"/>
      <c r="FK175" s="83"/>
      <c r="FL175" s="83"/>
      <c r="FM175" s="83"/>
      <c r="FN175" s="83"/>
      <c r="FO175" s="83"/>
      <c r="FP175" s="83"/>
      <c r="FQ175" s="83"/>
      <c r="FR175" s="83"/>
      <c r="FS175" s="83"/>
      <c r="FT175" s="83"/>
      <c r="FU175" s="83"/>
      <c r="FV175" s="83"/>
      <c r="FW175" s="83"/>
      <c r="FX175" s="83"/>
      <c r="FY175" s="83"/>
      <c r="FZ175" s="83"/>
      <c r="GA175" s="83"/>
      <c r="GB175" s="83"/>
      <c r="GC175" s="83"/>
      <c r="GD175" s="83"/>
      <c r="GE175" s="83"/>
      <c r="GF175" s="83"/>
      <c r="GG175" s="83"/>
      <c r="GH175" s="83"/>
      <c r="GI175" s="83"/>
      <c r="GJ175" s="83"/>
      <c r="GK175" s="83"/>
      <c r="GL175" s="83"/>
      <c r="GM175" s="83"/>
      <c r="GN175" s="83"/>
      <c r="GO175" s="83"/>
      <c r="GP175" s="83"/>
      <c r="GQ175" s="83"/>
      <c r="GR175" s="83"/>
      <c r="GS175" s="83"/>
      <c r="GT175" s="83"/>
      <c r="GU175" s="83"/>
      <c r="GV175" s="83"/>
      <c r="GW175" s="83"/>
      <c r="GX175" s="83"/>
      <c r="GY175" s="83"/>
      <c r="GZ175" s="83"/>
      <c r="HA175" s="83"/>
      <c r="HB175" s="83"/>
      <c r="HC175" s="83"/>
      <c r="HD175" s="83"/>
      <c r="HE175" s="83"/>
      <c r="HF175" s="83"/>
      <c r="HG175" s="83"/>
      <c r="HH175" s="83"/>
      <c r="HI175" s="83"/>
      <c r="HJ175" s="83"/>
      <c r="HK175" s="83"/>
      <c r="HL175" s="83"/>
      <c r="HM175" s="83"/>
      <c r="HN175" s="83"/>
      <c r="HO175" s="83"/>
      <c r="HP175" s="83"/>
      <c r="HQ175" s="83"/>
      <c r="HR175" s="83"/>
      <c r="HS175" s="83"/>
      <c r="HT175" s="83"/>
      <c r="HU175" s="83"/>
      <c r="HV175" s="83"/>
      <c r="HW175" s="83"/>
      <c r="HX175" s="83"/>
      <c r="HY175" s="83"/>
      <c r="HZ175" s="83"/>
      <c r="IA175" s="83"/>
      <c r="IB175" s="83"/>
      <c r="IC175" s="83"/>
      <c r="ID175" s="83"/>
      <c r="IE175" s="83"/>
      <c r="IF175" s="83"/>
      <c r="IG175" s="83"/>
      <c r="IH175" s="83"/>
      <c r="II175" s="83"/>
      <c r="IJ175" s="83"/>
      <c r="IK175" s="83"/>
      <c r="IL175" s="83"/>
      <c r="IM175" s="83"/>
      <c r="IN175" s="83"/>
      <c r="IO175" s="83"/>
      <c r="IP175" s="83"/>
      <c r="IQ175" s="83"/>
      <c r="IR175" s="83"/>
      <c r="IS175" s="83"/>
      <c r="IT175" s="83"/>
      <c r="IU175" s="83"/>
      <c r="IV175" s="83"/>
      <c r="IW175" s="83"/>
      <c r="IX175" s="83"/>
      <c r="IY175" s="83"/>
      <c r="IZ175" s="83"/>
      <c r="JA175" s="83"/>
      <c r="JB175" s="83"/>
      <c r="JC175" s="83"/>
      <c r="JD175" s="83"/>
      <c r="JE175" s="83"/>
    </row>
    <row r="176" spans="1:265" s="8" customFormat="1" ht="15" customHeight="1" thickBot="1" x14ac:dyDescent="0.25">
      <c r="A176" s="173"/>
      <c r="B176" s="131" t="s">
        <v>457</v>
      </c>
      <c r="C176" s="217"/>
      <c r="D176" s="351" t="s">
        <v>971</v>
      </c>
      <c r="E176" s="117"/>
      <c r="F176" s="1044"/>
      <c r="G176" s="1045"/>
      <c r="H176" s="351" t="s">
        <v>498</v>
      </c>
      <c r="I176" s="329" t="s">
        <v>489</v>
      </c>
      <c r="J176" s="351"/>
      <c r="K176" s="381" t="s">
        <v>426</v>
      </c>
      <c r="L176" s="381"/>
      <c r="M176" s="1169"/>
      <c r="N176" s="1169"/>
      <c r="O176" s="381"/>
      <c r="P176" s="639"/>
      <c r="Q176" s="640"/>
      <c r="R176" s="640"/>
      <c r="S176" s="640">
        <v>3</v>
      </c>
      <c r="T176" s="640"/>
      <c r="U176" s="640"/>
      <c r="V176" s="640"/>
      <c r="W176" s="641"/>
      <c r="X176" s="219">
        <f>SUM(P167:W176)</f>
        <v>40</v>
      </c>
      <c r="Y176" s="219">
        <f>X176</f>
        <v>40</v>
      </c>
      <c r="Z176" s="112"/>
      <c r="AA176" s="83"/>
      <c r="AB176" s="83"/>
      <c r="AC176" s="83" t="str">
        <f t="shared" si="5"/>
        <v/>
      </c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  <c r="EW176" s="83"/>
      <c r="EX176" s="83"/>
      <c r="EY176" s="83"/>
      <c r="EZ176" s="83"/>
      <c r="FA176" s="83"/>
      <c r="FB176" s="83"/>
      <c r="FC176" s="83"/>
      <c r="FD176" s="83"/>
      <c r="FE176" s="83"/>
      <c r="FF176" s="83"/>
      <c r="FG176" s="83"/>
      <c r="FH176" s="83"/>
      <c r="FI176" s="83"/>
      <c r="FJ176" s="83"/>
      <c r="FK176" s="83"/>
      <c r="FL176" s="83"/>
      <c r="FM176" s="83"/>
      <c r="FN176" s="83"/>
      <c r="FO176" s="83"/>
      <c r="FP176" s="83"/>
      <c r="FQ176" s="83"/>
      <c r="FR176" s="83"/>
      <c r="FS176" s="83"/>
      <c r="FT176" s="83"/>
      <c r="FU176" s="83"/>
      <c r="FV176" s="83"/>
      <c r="FW176" s="83"/>
      <c r="FX176" s="83"/>
      <c r="FY176" s="83"/>
      <c r="FZ176" s="83"/>
      <c r="GA176" s="83"/>
      <c r="GB176" s="83"/>
      <c r="GC176" s="83"/>
      <c r="GD176" s="83"/>
      <c r="GE176" s="83"/>
      <c r="GF176" s="83"/>
      <c r="GG176" s="83"/>
      <c r="GH176" s="83"/>
      <c r="GI176" s="83"/>
      <c r="GJ176" s="83"/>
      <c r="GK176" s="83"/>
      <c r="GL176" s="83"/>
      <c r="GM176" s="83"/>
      <c r="GN176" s="83"/>
      <c r="GO176" s="83"/>
      <c r="GP176" s="83"/>
      <c r="GQ176" s="83"/>
      <c r="GR176" s="83"/>
      <c r="GS176" s="83"/>
      <c r="GT176" s="83"/>
      <c r="GU176" s="83"/>
      <c r="GV176" s="83"/>
      <c r="GW176" s="83"/>
      <c r="GX176" s="83"/>
      <c r="GY176" s="83"/>
      <c r="GZ176" s="83"/>
      <c r="HA176" s="83"/>
      <c r="HB176" s="83"/>
      <c r="HC176" s="83"/>
      <c r="HD176" s="83"/>
      <c r="HE176" s="83"/>
      <c r="HF176" s="83"/>
      <c r="HG176" s="83"/>
      <c r="HH176" s="83"/>
      <c r="HI176" s="83"/>
      <c r="HJ176" s="83"/>
      <c r="HK176" s="83"/>
      <c r="HL176" s="83"/>
      <c r="HM176" s="83"/>
      <c r="HN176" s="83"/>
      <c r="HO176" s="83"/>
      <c r="HP176" s="83"/>
      <c r="HQ176" s="83"/>
      <c r="HR176" s="83"/>
      <c r="HS176" s="83"/>
      <c r="HT176" s="83"/>
      <c r="HU176" s="83"/>
      <c r="HV176" s="83"/>
      <c r="HW176" s="83"/>
      <c r="HX176" s="83"/>
      <c r="HY176" s="83"/>
      <c r="HZ176" s="83"/>
      <c r="IA176" s="83"/>
      <c r="IB176" s="83"/>
      <c r="IC176" s="83"/>
      <c r="ID176" s="83"/>
      <c r="IE176" s="83"/>
      <c r="IF176" s="83"/>
      <c r="IG176" s="83"/>
      <c r="IH176" s="83"/>
      <c r="II176" s="83"/>
      <c r="IJ176" s="83"/>
      <c r="IK176" s="83"/>
      <c r="IL176" s="83"/>
      <c r="IM176" s="83"/>
      <c r="IN176" s="83"/>
      <c r="IO176" s="83"/>
      <c r="IP176" s="83"/>
      <c r="IQ176" s="83"/>
      <c r="IR176" s="83"/>
      <c r="IS176" s="83"/>
      <c r="IT176" s="83"/>
      <c r="IU176" s="83"/>
      <c r="IV176" s="83"/>
      <c r="IW176" s="83"/>
      <c r="IX176" s="83"/>
      <c r="IY176" s="83"/>
      <c r="IZ176" s="83"/>
      <c r="JA176" s="83"/>
      <c r="JB176" s="83"/>
      <c r="JC176" s="83"/>
      <c r="JD176" s="83"/>
      <c r="JE176" s="83"/>
    </row>
    <row r="177" spans="1:265" s="8" customFormat="1" ht="15" customHeight="1" x14ac:dyDescent="0.2">
      <c r="A177" s="238">
        <f>A167+1</f>
        <v>18</v>
      </c>
      <c r="B177" s="1092" t="s">
        <v>654</v>
      </c>
      <c r="C177" s="572" t="s">
        <v>83</v>
      </c>
      <c r="D177" s="361" t="s">
        <v>1560</v>
      </c>
      <c r="E177" s="240"/>
      <c r="F177" s="976" t="s">
        <v>712</v>
      </c>
      <c r="G177" s="1059" t="s">
        <v>1104</v>
      </c>
      <c r="H177" s="361" t="s">
        <v>650</v>
      </c>
      <c r="I177" s="361" t="s">
        <v>651</v>
      </c>
      <c r="J177" s="361" t="s">
        <v>1078</v>
      </c>
      <c r="K177" s="398" t="s">
        <v>656</v>
      </c>
      <c r="L177" s="398" t="s">
        <v>97</v>
      </c>
      <c r="M177" s="1135">
        <v>7</v>
      </c>
      <c r="N177" s="1135" t="s">
        <v>511</v>
      </c>
      <c r="O177" s="398" t="s">
        <v>740</v>
      </c>
      <c r="P177" s="642">
        <v>4</v>
      </c>
      <c r="Q177" s="643"/>
      <c r="R177" s="643"/>
      <c r="S177" s="643"/>
      <c r="T177" s="643"/>
      <c r="U177" s="643"/>
      <c r="V177" s="643"/>
      <c r="W177" s="644"/>
      <c r="X177" s="216"/>
      <c r="Y177" s="243"/>
      <c r="Z177" s="112" t="str">
        <f>C177</f>
        <v>MT</v>
      </c>
      <c r="AA177" s="83" t="s">
        <v>1475</v>
      </c>
      <c r="AB177" s="83" t="s">
        <v>1480</v>
      </c>
      <c r="AC177" s="83">
        <f t="shared" si="5"/>
        <v>14</v>
      </c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  <c r="EW177" s="83"/>
      <c r="EX177" s="83"/>
      <c r="EY177" s="83"/>
      <c r="EZ177" s="83"/>
      <c r="FA177" s="83"/>
      <c r="FB177" s="83"/>
      <c r="FC177" s="83"/>
      <c r="FD177" s="83"/>
      <c r="FE177" s="83"/>
      <c r="FF177" s="83"/>
      <c r="FG177" s="83"/>
      <c r="FH177" s="83"/>
      <c r="FI177" s="83"/>
      <c r="FJ177" s="83"/>
      <c r="FK177" s="83"/>
      <c r="FL177" s="83"/>
      <c r="FM177" s="83"/>
      <c r="FN177" s="83"/>
      <c r="FO177" s="83"/>
      <c r="FP177" s="83"/>
      <c r="FQ177" s="83"/>
      <c r="FR177" s="83"/>
      <c r="FS177" s="83"/>
      <c r="FT177" s="83"/>
      <c r="FU177" s="83"/>
      <c r="FV177" s="83"/>
      <c r="FW177" s="83"/>
      <c r="FX177" s="83"/>
      <c r="FY177" s="83"/>
      <c r="FZ177" s="83"/>
      <c r="GA177" s="83"/>
      <c r="GB177" s="83"/>
      <c r="GC177" s="83"/>
      <c r="GD177" s="83"/>
      <c r="GE177" s="83"/>
      <c r="GF177" s="83"/>
      <c r="GG177" s="83"/>
      <c r="GH177" s="83"/>
      <c r="GI177" s="83"/>
      <c r="GJ177" s="83"/>
      <c r="GK177" s="83"/>
      <c r="GL177" s="83"/>
      <c r="GM177" s="83"/>
      <c r="GN177" s="83"/>
      <c r="GO177" s="83"/>
      <c r="GP177" s="83"/>
      <c r="GQ177" s="83"/>
      <c r="GR177" s="83"/>
      <c r="GS177" s="83"/>
      <c r="GT177" s="83"/>
      <c r="GU177" s="83"/>
      <c r="GV177" s="83"/>
      <c r="GW177" s="83"/>
      <c r="GX177" s="83"/>
      <c r="GY177" s="83"/>
      <c r="GZ177" s="83"/>
      <c r="HA177" s="83"/>
      <c r="HB177" s="83"/>
      <c r="HC177" s="83"/>
      <c r="HD177" s="83"/>
      <c r="HE177" s="83"/>
      <c r="HF177" s="83"/>
      <c r="HG177" s="83"/>
      <c r="HH177" s="83"/>
      <c r="HI177" s="83"/>
      <c r="HJ177" s="83"/>
      <c r="HK177" s="83"/>
      <c r="HL177" s="83"/>
      <c r="HM177" s="83"/>
      <c r="HN177" s="83"/>
      <c r="HO177" s="83"/>
      <c r="HP177" s="83"/>
      <c r="HQ177" s="83"/>
      <c r="HR177" s="83"/>
      <c r="HS177" s="83"/>
      <c r="HT177" s="83"/>
      <c r="HU177" s="83"/>
      <c r="HV177" s="83"/>
      <c r="HW177" s="83"/>
      <c r="HX177" s="83"/>
      <c r="HY177" s="83"/>
      <c r="HZ177" s="83"/>
      <c r="IA177" s="83"/>
      <c r="IB177" s="83"/>
      <c r="IC177" s="83"/>
      <c r="ID177" s="83"/>
      <c r="IE177" s="83"/>
      <c r="IF177" s="83"/>
      <c r="IG177" s="83"/>
      <c r="IH177" s="83"/>
      <c r="II177" s="83"/>
      <c r="IJ177" s="83"/>
      <c r="IK177" s="83"/>
      <c r="IL177" s="83"/>
      <c r="IM177" s="83"/>
      <c r="IN177" s="83"/>
      <c r="IO177" s="83"/>
      <c r="IP177" s="83"/>
      <c r="IQ177" s="83"/>
      <c r="IR177" s="83"/>
      <c r="IS177" s="83"/>
      <c r="IT177" s="83"/>
      <c r="IU177" s="83"/>
      <c r="IV177" s="83"/>
      <c r="IW177" s="83"/>
      <c r="IX177" s="83"/>
      <c r="IY177" s="83"/>
      <c r="IZ177" s="83"/>
      <c r="JA177" s="83"/>
      <c r="JB177" s="83"/>
      <c r="JC177" s="83"/>
      <c r="JD177" s="83"/>
      <c r="JE177" s="83"/>
    </row>
    <row r="178" spans="1:265" s="8" customFormat="1" ht="15" customHeight="1" x14ac:dyDescent="0.2">
      <c r="A178" s="575"/>
      <c r="B178" s="863" t="s">
        <v>654</v>
      </c>
      <c r="C178" s="573"/>
      <c r="D178" s="194" t="s">
        <v>1560</v>
      </c>
      <c r="E178" s="559"/>
      <c r="F178" s="957"/>
      <c r="G178" s="1060"/>
      <c r="H178" s="194" t="s">
        <v>650</v>
      </c>
      <c r="I178" s="194" t="s">
        <v>651</v>
      </c>
      <c r="J178" s="194" t="s">
        <v>1078</v>
      </c>
      <c r="K178" s="576" t="s">
        <v>657</v>
      </c>
      <c r="L178" s="576" t="s">
        <v>97</v>
      </c>
      <c r="M178" s="1179">
        <v>8</v>
      </c>
      <c r="N178" s="1179" t="s">
        <v>511</v>
      </c>
      <c r="O178" s="576" t="s">
        <v>740</v>
      </c>
      <c r="P178" s="648">
        <v>4</v>
      </c>
      <c r="Q178" s="649"/>
      <c r="R178" s="649"/>
      <c r="S178" s="649"/>
      <c r="T178" s="649"/>
      <c r="U178" s="649"/>
      <c r="V178" s="649"/>
      <c r="W178" s="650"/>
      <c r="X178" s="219"/>
      <c r="Y178" s="315"/>
      <c r="Z178" s="112"/>
      <c r="AA178" s="83"/>
      <c r="AB178" s="83"/>
      <c r="AC178" s="83" t="str">
        <f t="shared" si="5"/>
        <v/>
      </c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83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83"/>
      <c r="EP178" s="83"/>
      <c r="EQ178" s="83"/>
      <c r="ER178" s="83"/>
      <c r="ES178" s="83"/>
      <c r="ET178" s="83"/>
      <c r="EU178" s="83"/>
      <c r="EV178" s="83"/>
      <c r="EW178" s="83"/>
      <c r="EX178" s="83"/>
      <c r="EY178" s="83"/>
      <c r="EZ178" s="83"/>
      <c r="FA178" s="83"/>
      <c r="FB178" s="83"/>
      <c r="FC178" s="83"/>
      <c r="FD178" s="83"/>
      <c r="FE178" s="83"/>
      <c r="FF178" s="83"/>
      <c r="FG178" s="83"/>
      <c r="FH178" s="83"/>
      <c r="FI178" s="83"/>
      <c r="FJ178" s="83"/>
      <c r="FK178" s="83"/>
      <c r="FL178" s="83"/>
      <c r="FM178" s="83"/>
      <c r="FN178" s="83"/>
      <c r="FO178" s="83"/>
      <c r="FP178" s="83"/>
      <c r="FQ178" s="83"/>
      <c r="FR178" s="83"/>
      <c r="FS178" s="83"/>
      <c r="FT178" s="83"/>
      <c r="FU178" s="83"/>
      <c r="FV178" s="83"/>
      <c r="FW178" s="83"/>
      <c r="FX178" s="83"/>
      <c r="FY178" s="83"/>
      <c r="FZ178" s="83"/>
      <c r="GA178" s="83"/>
      <c r="GB178" s="83"/>
      <c r="GC178" s="83"/>
      <c r="GD178" s="83"/>
      <c r="GE178" s="83"/>
      <c r="GF178" s="83"/>
      <c r="GG178" s="83"/>
      <c r="GH178" s="83"/>
      <c r="GI178" s="83"/>
      <c r="GJ178" s="83"/>
      <c r="GK178" s="83"/>
      <c r="GL178" s="83"/>
      <c r="GM178" s="83"/>
      <c r="GN178" s="83"/>
      <c r="GO178" s="83"/>
      <c r="GP178" s="83"/>
      <c r="GQ178" s="83"/>
      <c r="GR178" s="83"/>
      <c r="GS178" s="83"/>
      <c r="GT178" s="83"/>
      <c r="GU178" s="83"/>
      <c r="GV178" s="83"/>
      <c r="GW178" s="83"/>
      <c r="GX178" s="83"/>
      <c r="GY178" s="83"/>
      <c r="GZ178" s="83"/>
      <c r="HA178" s="83"/>
      <c r="HB178" s="83"/>
      <c r="HC178" s="83"/>
      <c r="HD178" s="83"/>
      <c r="HE178" s="83"/>
      <c r="HF178" s="83"/>
      <c r="HG178" s="83"/>
      <c r="HH178" s="83"/>
      <c r="HI178" s="83"/>
      <c r="HJ178" s="83"/>
      <c r="HK178" s="83"/>
      <c r="HL178" s="83"/>
      <c r="HM178" s="83"/>
      <c r="HN178" s="83"/>
      <c r="HO178" s="83"/>
      <c r="HP178" s="83"/>
      <c r="HQ178" s="83"/>
      <c r="HR178" s="83"/>
      <c r="HS178" s="83"/>
      <c r="HT178" s="83"/>
      <c r="HU178" s="83"/>
      <c r="HV178" s="83"/>
      <c r="HW178" s="83"/>
      <c r="HX178" s="83"/>
      <c r="HY178" s="83"/>
      <c r="HZ178" s="83"/>
      <c r="IA178" s="83"/>
      <c r="IB178" s="83"/>
      <c r="IC178" s="83"/>
      <c r="ID178" s="83"/>
      <c r="IE178" s="83"/>
      <c r="IF178" s="83"/>
      <c r="IG178" s="83"/>
      <c r="IH178" s="83"/>
      <c r="II178" s="83"/>
      <c r="IJ178" s="83"/>
      <c r="IK178" s="83"/>
      <c r="IL178" s="83"/>
      <c r="IM178" s="83"/>
      <c r="IN178" s="83"/>
      <c r="IO178" s="83"/>
      <c r="IP178" s="83"/>
      <c r="IQ178" s="83"/>
      <c r="IR178" s="83"/>
      <c r="IS178" s="83"/>
      <c r="IT178" s="83"/>
      <c r="IU178" s="83"/>
      <c r="IV178" s="83"/>
      <c r="IW178" s="83"/>
      <c r="IX178" s="83"/>
      <c r="IY178" s="83"/>
      <c r="IZ178" s="83"/>
      <c r="JA178" s="83"/>
      <c r="JB178" s="83"/>
      <c r="JC178" s="83"/>
      <c r="JD178" s="83"/>
      <c r="JE178" s="83"/>
    </row>
    <row r="179" spans="1:265" s="8" customFormat="1" ht="15" customHeight="1" x14ac:dyDescent="0.2">
      <c r="A179" s="575"/>
      <c r="B179" s="863" t="s">
        <v>654</v>
      </c>
      <c r="C179" s="573"/>
      <c r="D179" s="194" t="s">
        <v>1560</v>
      </c>
      <c r="E179" s="559"/>
      <c r="F179" s="957"/>
      <c r="G179" s="1060"/>
      <c r="H179" s="333" t="s">
        <v>650</v>
      </c>
      <c r="I179" s="333" t="s">
        <v>651</v>
      </c>
      <c r="J179" s="333" t="s">
        <v>1084</v>
      </c>
      <c r="K179" s="388" t="s">
        <v>678</v>
      </c>
      <c r="L179" s="388" t="s">
        <v>97</v>
      </c>
      <c r="M179" s="1136">
        <v>10</v>
      </c>
      <c r="N179" s="1136" t="s">
        <v>511</v>
      </c>
      <c r="O179" s="388" t="s">
        <v>740</v>
      </c>
      <c r="P179" s="604">
        <v>6</v>
      </c>
      <c r="Q179" s="605"/>
      <c r="R179" s="605"/>
      <c r="S179" s="605"/>
      <c r="T179" s="605"/>
      <c r="U179" s="605"/>
      <c r="V179" s="605"/>
      <c r="W179" s="606"/>
      <c r="X179" s="219"/>
      <c r="Y179" s="315"/>
      <c r="Z179" s="112"/>
      <c r="AA179" s="83"/>
      <c r="AB179" s="83"/>
      <c r="AC179" s="83" t="str">
        <f t="shared" si="5"/>
        <v/>
      </c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83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83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83"/>
      <c r="EP179" s="83"/>
      <c r="EQ179" s="83"/>
      <c r="ER179" s="83"/>
      <c r="ES179" s="83"/>
      <c r="ET179" s="83"/>
      <c r="EU179" s="83"/>
      <c r="EV179" s="83"/>
      <c r="EW179" s="83"/>
      <c r="EX179" s="83"/>
      <c r="EY179" s="83"/>
      <c r="EZ179" s="83"/>
      <c r="FA179" s="83"/>
      <c r="FB179" s="83"/>
      <c r="FC179" s="83"/>
      <c r="FD179" s="83"/>
      <c r="FE179" s="83"/>
      <c r="FF179" s="83"/>
      <c r="FG179" s="83"/>
      <c r="FH179" s="83"/>
      <c r="FI179" s="83"/>
      <c r="FJ179" s="83"/>
      <c r="FK179" s="83"/>
      <c r="FL179" s="83"/>
      <c r="FM179" s="83"/>
      <c r="FN179" s="83"/>
      <c r="FO179" s="83"/>
      <c r="FP179" s="83"/>
      <c r="FQ179" s="83"/>
      <c r="FR179" s="83"/>
      <c r="FS179" s="83"/>
      <c r="FT179" s="83"/>
      <c r="FU179" s="83"/>
      <c r="FV179" s="83"/>
      <c r="FW179" s="83"/>
      <c r="FX179" s="83"/>
      <c r="FY179" s="83"/>
      <c r="FZ179" s="83"/>
      <c r="GA179" s="83"/>
      <c r="GB179" s="83"/>
      <c r="GC179" s="83"/>
      <c r="GD179" s="83"/>
      <c r="GE179" s="83"/>
      <c r="GF179" s="83"/>
      <c r="GG179" s="83"/>
      <c r="GH179" s="83"/>
      <c r="GI179" s="83"/>
      <c r="GJ179" s="83"/>
      <c r="GK179" s="83"/>
      <c r="GL179" s="83"/>
      <c r="GM179" s="83"/>
      <c r="GN179" s="83"/>
      <c r="GO179" s="83"/>
      <c r="GP179" s="83"/>
      <c r="GQ179" s="83"/>
      <c r="GR179" s="83"/>
      <c r="GS179" s="83"/>
      <c r="GT179" s="83"/>
      <c r="GU179" s="83"/>
      <c r="GV179" s="83"/>
      <c r="GW179" s="83"/>
      <c r="GX179" s="83"/>
      <c r="GY179" s="83"/>
      <c r="GZ179" s="83"/>
      <c r="HA179" s="83"/>
      <c r="HB179" s="83"/>
      <c r="HC179" s="83"/>
      <c r="HD179" s="83"/>
      <c r="HE179" s="83"/>
      <c r="HF179" s="83"/>
      <c r="HG179" s="83"/>
      <c r="HH179" s="83"/>
      <c r="HI179" s="83"/>
      <c r="HJ179" s="83"/>
      <c r="HK179" s="83"/>
      <c r="HL179" s="83"/>
      <c r="HM179" s="83"/>
      <c r="HN179" s="83"/>
      <c r="HO179" s="83"/>
      <c r="HP179" s="83"/>
      <c r="HQ179" s="83"/>
      <c r="HR179" s="83"/>
      <c r="HS179" s="83"/>
      <c r="HT179" s="83"/>
      <c r="HU179" s="83"/>
      <c r="HV179" s="83"/>
      <c r="HW179" s="83"/>
      <c r="HX179" s="83"/>
      <c r="HY179" s="83"/>
      <c r="HZ179" s="83"/>
      <c r="IA179" s="83"/>
      <c r="IB179" s="83"/>
      <c r="IC179" s="83"/>
      <c r="ID179" s="83"/>
      <c r="IE179" s="83"/>
      <c r="IF179" s="83"/>
      <c r="IG179" s="83"/>
      <c r="IH179" s="83"/>
      <c r="II179" s="83"/>
      <c r="IJ179" s="83"/>
      <c r="IK179" s="83"/>
      <c r="IL179" s="83"/>
      <c r="IM179" s="83"/>
      <c r="IN179" s="83"/>
      <c r="IO179" s="83"/>
      <c r="IP179" s="83"/>
      <c r="IQ179" s="83"/>
      <c r="IR179" s="83"/>
      <c r="IS179" s="83"/>
      <c r="IT179" s="83"/>
      <c r="IU179" s="83"/>
      <c r="IV179" s="83"/>
      <c r="IW179" s="83"/>
      <c r="IX179" s="83"/>
      <c r="IY179" s="83"/>
      <c r="IZ179" s="83"/>
      <c r="JA179" s="83"/>
      <c r="JB179" s="83"/>
      <c r="JC179" s="83"/>
      <c r="JD179" s="83"/>
      <c r="JE179" s="83"/>
    </row>
    <row r="180" spans="1:265" s="8" customFormat="1" ht="15" customHeight="1" x14ac:dyDescent="0.2">
      <c r="A180" s="575"/>
      <c r="B180" s="863" t="s">
        <v>654</v>
      </c>
      <c r="C180" s="573"/>
      <c r="D180" s="194" t="s">
        <v>1560</v>
      </c>
      <c r="E180" s="559"/>
      <c r="F180" s="957"/>
      <c r="G180" s="1060"/>
      <c r="H180" s="194" t="s">
        <v>650</v>
      </c>
      <c r="I180" s="194" t="s">
        <v>651</v>
      </c>
      <c r="J180" s="194"/>
      <c r="K180" s="576" t="s">
        <v>2105</v>
      </c>
      <c r="L180" s="576"/>
      <c r="M180" s="1179"/>
      <c r="N180" s="1179"/>
      <c r="O180" s="576"/>
      <c r="P180" s="648"/>
      <c r="Q180" s="649"/>
      <c r="R180" s="649"/>
      <c r="S180" s="649">
        <v>2</v>
      </c>
      <c r="T180" s="649"/>
      <c r="U180" s="649"/>
      <c r="V180" s="649"/>
      <c r="W180" s="650"/>
      <c r="X180" s="219"/>
      <c r="Y180" s="315"/>
      <c r="Z180" s="112"/>
      <c r="AA180" s="83"/>
      <c r="AB180" s="83"/>
      <c r="AC180" s="83" t="str">
        <f t="shared" si="5"/>
        <v/>
      </c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  <c r="EV180" s="83"/>
      <c r="EW180" s="83"/>
      <c r="EX180" s="83"/>
      <c r="EY180" s="83"/>
      <c r="EZ180" s="83"/>
      <c r="FA180" s="83"/>
      <c r="FB180" s="83"/>
      <c r="FC180" s="83"/>
      <c r="FD180" s="83"/>
      <c r="FE180" s="83"/>
      <c r="FF180" s="83"/>
      <c r="FG180" s="83"/>
      <c r="FH180" s="83"/>
      <c r="FI180" s="83"/>
      <c r="FJ180" s="83"/>
      <c r="FK180" s="83"/>
      <c r="FL180" s="83"/>
      <c r="FM180" s="83"/>
      <c r="FN180" s="83"/>
      <c r="FO180" s="83"/>
      <c r="FP180" s="83"/>
      <c r="FQ180" s="83"/>
      <c r="FR180" s="83"/>
      <c r="FS180" s="83"/>
      <c r="FT180" s="83"/>
      <c r="FU180" s="83"/>
      <c r="FV180" s="83"/>
      <c r="FW180" s="83"/>
      <c r="FX180" s="83"/>
      <c r="FY180" s="83"/>
      <c r="FZ180" s="83"/>
      <c r="GA180" s="83"/>
      <c r="GB180" s="83"/>
      <c r="GC180" s="83"/>
      <c r="GD180" s="83"/>
      <c r="GE180" s="83"/>
      <c r="GF180" s="83"/>
      <c r="GG180" s="83"/>
      <c r="GH180" s="83"/>
      <c r="GI180" s="83"/>
      <c r="GJ180" s="83"/>
      <c r="GK180" s="83"/>
      <c r="GL180" s="83"/>
      <c r="GM180" s="83"/>
      <c r="GN180" s="83"/>
      <c r="GO180" s="83"/>
      <c r="GP180" s="83"/>
      <c r="GQ180" s="83"/>
      <c r="GR180" s="83"/>
      <c r="GS180" s="83"/>
      <c r="GT180" s="83"/>
      <c r="GU180" s="83"/>
      <c r="GV180" s="83"/>
      <c r="GW180" s="83"/>
      <c r="GX180" s="83"/>
      <c r="GY180" s="83"/>
      <c r="GZ180" s="83"/>
      <c r="HA180" s="83"/>
      <c r="HB180" s="83"/>
      <c r="HC180" s="83"/>
      <c r="HD180" s="83"/>
      <c r="HE180" s="83"/>
      <c r="HF180" s="83"/>
      <c r="HG180" s="83"/>
      <c r="HH180" s="83"/>
      <c r="HI180" s="83"/>
      <c r="HJ180" s="83"/>
      <c r="HK180" s="83"/>
      <c r="HL180" s="83"/>
      <c r="HM180" s="83"/>
      <c r="HN180" s="83"/>
      <c r="HO180" s="83"/>
      <c r="HP180" s="83"/>
      <c r="HQ180" s="83"/>
      <c r="HR180" s="83"/>
      <c r="HS180" s="83"/>
      <c r="HT180" s="83"/>
      <c r="HU180" s="83"/>
      <c r="HV180" s="83"/>
      <c r="HW180" s="83"/>
      <c r="HX180" s="83"/>
      <c r="HY180" s="83"/>
      <c r="HZ180" s="83"/>
      <c r="IA180" s="83"/>
      <c r="IB180" s="83"/>
      <c r="IC180" s="83"/>
      <c r="ID180" s="83"/>
      <c r="IE180" s="83"/>
      <c r="IF180" s="83"/>
      <c r="IG180" s="83"/>
      <c r="IH180" s="83"/>
      <c r="II180" s="83"/>
      <c r="IJ180" s="83"/>
      <c r="IK180" s="83"/>
      <c r="IL180" s="83"/>
      <c r="IM180" s="83"/>
      <c r="IN180" s="83"/>
      <c r="IO180" s="83"/>
      <c r="IP180" s="83"/>
      <c r="IQ180" s="83"/>
      <c r="IR180" s="83"/>
      <c r="IS180" s="83"/>
      <c r="IT180" s="83"/>
      <c r="IU180" s="83"/>
      <c r="IV180" s="83"/>
      <c r="IW180" s="83"/>
      <c r="IX180" s="83"/>
      <c r="IY180" s="83"/>
      <c r="IZ180" s="83"/>
      <c r="JA180" s="83"/>
      <c r="JB180" s="83"/>
      <c r="JC180" s="83"/>
      <c r="JD180" s="83"/>
      <c r="JE180" s="83"/>
    </row>
    <row r="181" spans="1:265" s="8" customFormat="1" ht="15" customHeight="1" x14ac:dyDescent="0.2">
      <c r="A181" s="575"/>
      <c r="B181" s="863" t="s">
        <v>654</v>
      </c>
      <c r="C181" s="573"/>
      <c r="D181" s="194" t="s">
        <v>1560</v>
      </c>
      <c r="E181" s="559"/>
      <c r="F181" s="957"/>
      <c r="G181" s="1060"/>
      <c r="H181" s="333" t="s">
        <v>650</v>
      </c>
      <c r="I181" s="333" t="s">
        <v>651</v>
      </c>
      <c r="J181" s="333"/>
      <c r="K181" s="388" t="s">
        <v>2106</v>
      </c>
      <c r="L181" s="388"/>
      <c r="M181" s="1136"/>
      <c r="N181" s="1136"/>
      <c r="O181" s="388"/>
      <c r="P181" s="604"/>
      <c r="Q181" s="605"/>
      <c r="R181" s="605"/>
      <c r="S181" s="605">
        <v>1</v>
      </c>
      <c r="T181" s="605"/>
      <c r="U181" s="605"/>
      <c r="V181" s="605"/>
      <c r="W181" s="606"/>
      <c r="X181" s="219"/>
      <c r="Y181" s="315"/>
      <c r="Z181" s="112"/>
      <c r="AA181" s="83"/>
      <c r="AB181" s="83"/>
      <c r="AC181" s="83" t="str">
        <f t="shared" si="5"/>
        <v/>
      </c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  <c r="EW181" s="83"/>
      <c r="EX181" s="83"/>
      <c r="EY181" s="83"/>
      <c r="EZ181" s="83"/>
      <c r="FA181" s="83"/>
      <c r="FB181" s="83"/>
      <c r="FC181" s="83"/>
      <c r="FD181" s="83"/>
      <c r="FE181" s="83"/>
      <c r="FF181" s="83"/>
      <c r="FG181" s="83"/>
      <c r="FH181" s="83"/>
      <c r="FI181" s="83"/>
      <c r="FJ181" s="83"/>
      <c r="FK181" s="83"/>
      <c r="FL181" s="83"/>
      <c r="FM181" s="83"/>
      <c r="FN181" s="83"/>
      <c r="FO181" s="83"/>
      <c r="FP181" s="83"/>
      <c r="FQ181" s="83"/>
      <c r="FR181" s="83"/>
      <c r="FS181" s="83"/>
      <c r="FT181" s="83"/>
      <c r="FU181" s="83"/>
      <c r="FV181" s="83"/>
      <c r="FW181" s="83"/>
      <c r="FX181" s="83"/>
      <c r="FY181" s="83"/>
      <c r="FZ181" s="83"/>
      <c r="GA181" s="83"/>
      <c r="GB181" s="83"/>
      <c r="GC181" s="83"/>
      <c r="GD181" s="83"/>
      <c r="GE181" s="83"/>
      <c r="GF181" s="83"/>
      <c r="GG181" s="83"/>
      <c r="GH181" s="83"/>
      <c r="GI181" s="83"/>
      <c r="GJ181" s="83"/>
      <c r="GK181" s="83"/>
      <c r="GL181" s="83"/>
      <c r="GM181" s="83"/>
      <c r="GN181" s="83"/>
      <c r="GO181" s="83"/>
      <c r="GP181" s="83"/>
      <c r="GQ181" s="83"/>
      <c r="GR181" s="83"/>
      <c r="GS181" s="83"/>
      <c r="GT181" s="83"/>
      <c r="GU181" s="83"/>
      <c r="GV181" s="83"/>
      <c r="GW181" s="83"/>
      <c r="GX181" s="83"/>
      <c r="GY181" s="83"/>
      <c r="GZ181" s="83"/>
      <c r="HA181" s="83"/>
      <c r="HB181" s="83"/>
      <c r="HC181" s="83"/>
      <c r="HD181" s="83"/>
      <c r="HE181" s="83"/>
      <c r="HF181" s="83"/>
      <c r="HG181" s="83"/>
      <c r="HH181" s="83"/>
      <c r="HI181" s="83"/>
      <c r="HJ181" s="83"/>
      <c r="HK181" s="83"/>
      <c r="HL181" s="83"/>
      <c r="HM181" s="83"/>
      <c r="HN181" s="83"/>
      <c r="HO181" s="83"/>
      <c r="HP181" s="83"/>
      <c r="HQ181" s="83"/>
      <c r="HR181" s="83"/>
      <c r="HS181" s="83"/>
      <c r="HT181" s="83"/>
      <c r="HU181" s="83"/>
      <c r="HV181" s="83"/>
      <c r="HW181" s="83"/>
      <c r="HX181" s="83"/>
      <c r="HY181" s="83"/>
      <c r="HZ181" s="83"/>
      <c r="IA181" s="83"/>
      <c r="IB181" s="83"/>
      <c r="IC181" s="83"/>
      <c r="ID181" s="83"/>
      <c r="IE181" s="83"/>
      <c r="IF181" s="83"/>
      <c r="IG181" s="83"/>
      <c r="IH181" s="83"/>
      <c r="II181" s="83"/>
      <c r="IJ181" s="83"/>
      <c r="IK181" s="83"/>
      <c r="IL181" s="83"/>
      <c r="IM181" s="83"/>
      <c r="IN181" s="83"/>
      <c r="IO181" s="83"/>
      <c r="IP181" s="83"/>
      <c r="IQ181" s="83"/>
      <c r="IR181" s="83"/>
      <c r="IS181" s="83"/>
      <c r="IT181" s="83"/>
      <c r="IU181" s="83"/>
      <c r="IV181" s="83"/>
      <c r="IW181" s="83"/>
      <c r="IX181" s="83"/>
      <c r="IY181" s="83"/>
      <c r="IZ181" s="83"/>
      <c r="JA181" s="83"/>
      <c r="JB181" s="83"/>
      <c r="JC181" s="83"/>
      <c r="JD181" s="83"/>
      <c r="JE181" s="83"/>
    </row>
    <row r="182" spans="1:265" s="8" customFormat="1" ht="15" customHeight="1" thickBot="1" x14ac:dyDescent="0.25">
      <c r="A182" s="244"/>
      <c r="B182" s="567" t="s">
        <v>654</v>
      </c>
      <c r="C182" s="574"/>
      <c r="D182" s="362" t="s">
        <v>1560</v>
      </c>
      <c r="E182" s="246"/>
      <c r="F182" s="958"/>
      <c r="G182" s="1061"/>
      <c r="H182" s="362" t="s">
        <v>650</v>
      </c>
      <c r="I182" s="362" t="s">
        <v>651</v>
      </c>
      <c r="J182" s="362"/>
      <c r="K182" s="399" t="s">
        <v>1391</v>
      </c>
      <c r="L182" s="399"/>
      <c r="M182" s="1180"/>
      <c r="N182" s="1180"/>
      <c r="O182" s="399"/>
      <c r="P182" s="645"/>
      <c r="Q182" s="646"/>
      <c r="R182" s="646"/>
      <c r="S182" s="646"/>
      <c r="T182" s="646"/>
      <c r="U182" s="646"/>
      <c r="V182" s="646"/>
      <c r="W182" s="647">
        <v>3</v>
      </c>
      <c r="X182" s="249">
        <f>SUM(P177:W182)</f>
        <v>20</v>
      </c>
      <c r="Y182" s="250">
        <f>X182</f>
        <v>20</v>
      </c>
      <c r="Z182" s="112"/>
      <c r="AA182" s="83"/>
      <c r="AB182" s="83"/>
      <c r="AC182" s="83" t="str">
        <f t="shared" si="5"/>
        <v/>
      </c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</row>
    <row r="183" spans="1:265" s="8" customFormat="1" ht="15" customHeight="1" thickBot="1" x14ac:dyDescent="0.25">
      <c r="A183" s="130">
        <f>A177+1</f>
        <v>19</v>
      </c>
      <c r="B183" s="1088" t="s">
        <v>658</v>
      </c>
      <c r="C183" s="301" t="s">
        <v>35</v>
      </c>
      <c r="D183" s="357" t="s">
        <v>659</v>
      </c>
      <c r="E183" s="218" t="s">
        <v>86</v>
      </c>
      <c r="F183" s="1055" t="s">
        <v>660</v>
      </c>
      <c r="G183" s="1056" t="s">
        <v>661</v>
      </c>
      <c r="H183" s="357" t="s">
        <v>650</v>
      </c>
      <c r="I183" s="357" t="s">
        <v>651</v>
      </c>
      <c r="J183" s="357" t="s">
        <v>1084</v>
      </c>
      <c r="K183" s="391" t="s">
        <v>662</v>
      </c>
      <c r="L183" s="391" t="s">
        <v>97</v>
      </c>
      <c r="M183" s="1175">
        <v>10</v>
      </c>
      <c r="N183" s="1175" t="s">
        <v>562</v>
      </c>
      <c r="O183" s="391" t="s">
        <v>739</v>
      </c>
      <c r="P183" s="578">
        <v>6</v>
      </c>
      <c r="Q183" s="579"/>
      <c r="R183" s="579"/>
      <c r="S183" s="579"/>
      <c r="T183" s="579"/>
      <c r="U183" s="579"/>
      <c r="V183" s="579"/>
      <c r="W183" s="580"/>
      <c r="X183" s="219"/>
      <c r="Y183" s="219"/>
      <c r="Z183" s="112" t="str">
        <f>C183</f>
        <v>TC</v>
      </c>
      <c r="AA183" s="83" t="s">
        <v>1475</v>
      </c>
      <c r="AB183" s="83" t="s">
        <v>1480</v>
      </c>
      <c r="AC183" s="83">
        <f t="shared" si="5"/>
        <v>20</v>
      </c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  <c r="EW183" s="83"/>
      <c r="EX183" s="83"/>
      <c r="EY183" s="83"/>
      <c r="EZ183" s="83"/>
      <c r="FA183" s="83"/>
      <c r="FB183" s="83"/>
      <c r="FC183" s="83"/>
      <c r="FD183" s="83"/>
      <c r="FE183" s="83"/>
      <c r="FF183" s="83"/>
      <c r="FG183" s="83"/>
      <c r="FH183" s="83"/>
      <c r="FI183" s="83"/>
      <c r="FJ183" s="83"/>
      <c r="FK183" s="83"/>
      <c r="FL183" s="83"/>
      <c r="FM183" s="83"/>
      <c r="FN183" s="83"/>
      <c r="FO183" s="83"/>
      <c r="FP183" s="83"/>
      <c r="FQ183" s="83"/>
      <c r="FR183" s="83"/>
      <c r="FS183" s="83"/>
      <c r="FT183" s="83"/>
      <c r="FU183" s="83"/>
      <c r="FV183" s="83"/>
      <c r="FW183" s="83"/>
      <c r="FX183" s="83"/>
      <c r="FY183" s="83"/>
      <c r="FZ183" s="83"/>
      <c r="GA183" s="83"/>
      <c r="GB183" s="83"/>
      <c r="GC183" s="83"/>
      <c r="GD183" s="83"/>
      <c r="GE183" s="83"/>
      <c r="GF183" s="83"/>
      <c r="GG183" s="83"/>
      <c r="GH183" s="83"/>
      <c r="GI183" s="83"/>
      <c r="GJ183" s="83"/>
      <c r="GK183" s="83"/>
      <c r="GL183" s="83"/>
      <c r="GM183" s="83"/>
      <c r="GN183" s="83"/>
      <c r="GO183" s="83"/>
      <c r="GP183" s="83"/>
      <c r="GQ183" s="83"/>
      <c r="GR183" s="83"/>
      <c r="GS183" s="83"/>
      <c r="GT183" s="83"/>
      <c r="GU183" s="83"/>
      <c r="GV183" s="83"/>
      <c r="GW183" s="83"/>
      <c r="GX183" s="83"/>
      <c r="GY183" s="83"/>
      <c r="GZ183" s="83"/>
      <c r="HA183" s="83"/>
      <c r="HB183" s="83"/>
      <c r="HC183" s="83"/>
      <c r="HD183" s="83"/>
      <c r="HE183" s="83"/>
      <c r="HF183" s="83"/>
      <c r="HG183" s="83"/>
      <c r="HH183" s="83"/>
      <c r="HI183" s="83"/>
      <c r="HJ183" s="83"/>
      <c r="HK183" s="83"/>
      <c r="HL183" s="83"/>
      <c r="HM183" s="83"/>
      <c r="HN183" s="83"/>
      <c r="HO183" s="83"/>
      <c r="HP183" s="83"/>
      <c r="HQ183" s="83"/>
      <c r="HR183" s="83"/>
      <c r="HS183" s="83"/>
      <c r="HT183" s="83"/>
      <c r="HU183" s="83"/>
      <c r="HV183" s="83"/>
      <c r="HW183" s="83"/>
      <c r="HX183" s="83"/>
      <c r="HY183" s="83"/>
      <c r="HZ183" s="83"/>
      <c r="IA183" s="83"/>
      <c r="IB183" s="83"/>
      <c r="IC183" s="83"/>
      <c r="ID183" s="83"/>
      <c r="IE183" s="83"/>
      <c r="IF183" s="83"/>
      <c r="IG183" s="83"/>
      <c r="IH183" s="83"/>
      <c r="II183" s="83"/>
      <c r="IJ183" s="83"/>
      <c r="IK183" s="83"/>
      <c r="IL183" s="83"/>
      <c r="IM183" s="83"/>
      <c r="IN183" s="83"/>
      <c r="IO183" s="83"/>
      <c r="IP183" s="83"/>
      <c r="IQ183" s="83"/>
      <c r="IR183" s="83"/>
      <c r="IS183" s="83"/>
      <c r="IT183" s="83"/>
      <c r="IU183" s="83"/>
      <c r="IV183" s="83"/>
      <c r="IW183" s="83"/>
      <c r="IX183" s="83"/>
      <c r="IY183" s="83"/>
      <c r="IZ183" s="83"/>
      <c r="JA183" s="83"/>
      <c r="JB183" s="83"/>
      <c r="JC183" s="83"/>
      <c r="JD183" s="83"/>
      <c r="JE183" s="83"/>
    </row>
    <row r="184" spans="1:265" s="8" customFormat="1" ht="15" customHeight="1" x14ac:dyDescent="0.2">
      <c r="A184" s="130"/>
      <c r="B184" s="131" t="s">
        <v>658</v>
      </c>
      <c r="C184" s="224"/>
      <c r="D184" s="336" t="s">
        <v>659</v>
      </c>
      <c r="E184" s="218"/>
      <c r="F184" s="1055"/>
      <c r="G184" s="1056"/>
      <c r="H184" s="336" t="s">
        <v>650</v>
      </c>
      <c r="I184" s="336" t="s">
        <v>651</v>
      </c>
      <c r="J184" s="336" t="s">
        <v>1084</v>
      </c>
      <c r="K184" s="392" t="s">
        <v>662</v>
      </c>
      <c r="L184" s="392" t="s">
        <v>97</v>
      </c>
      <c r="M184" s="1163">
        <v>10</v>
      </c>
      <c r="N184" s="1163" t="s">
        <v>511</v>
      </c>
      <c r="O184" s="392" t="s">
        <v>740</v>
      </c>
      <c r="P184" s="581">
        <v>6</v>
      </c>
      <c r="Q184" s="582"/>
      <c r="R184" s="582"/>
      <c r="S184" s="582"/>
      <c r="T184" s="582"/>
      <c r="U184" s="582"/>
      <c r="V184" s="582"/>
      <c r="W184" s="583"/>
      <c r="X184" s="219"/>
      <c r="Y184" s="219"/>
      <c r="Z184" s="112"/>
      <c r="AA184" s="83"/>
      <c r="AB184" s="83"/>
      <c r="AC184" s="83" t="str">
        <f t="shared" si="5"/>
        <v/>
      </c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  <c r="EW184" s="83"/>
      <c r="EX184" s="83"/>
      <c r="EY184" s="83"/>
      <c r="EZ184" s="83"/>
      <c r="FA184" s="83"/>
      <c r="FB184" s="83"/>
      <c r="FC184" s="83"/>
      <c r="FD184" s="83"/>
      <c r="FE184" s="83"/>
      <c r="FF184" s="83"/>
      <c r="FG184" s="83"/>
      <c r="FH184" s="83"/>
      <c r="FI184" s="83"/>
      <c r="FJ184" s="83"/>
      <c r="FK184" s="83"/>
      <c r="FL184" s="83"/>
      <c r="FM184" s="83"/>
      <c r="FN184" s="83"/>
      <c r="FO184" s="83"/>
      <c r="FP184" s="83"/>
      <c r="FQ184" s="83"/>
      <c r="FR184" s="83"/>
      <c r="FS184" s="83"/>
      <c r="FT184" s="83"/>
      <c r="FU184" s="83"/>
      <c r="FV184" s="83"/>
      <c r="FW184" s="83"/>
      <c r="FX184" s="83"/>
      <c r="FY184" s="83"/>
      <c r="FZ184" s="83"/>
      <c r="GA184" s="83"/>
      <c r="GB184" s="83"/>
      <c r="GC184" s="83"/>
      <c r="GD184" s="83"/>
      <c r="GE184" s="83"/>
      <c r="GF184" s="83"/>
      <c r="GG184" s="83"/>
      <c r="GH184" s="83"/>
      <c r="GI184" s="83"/>
      <c r="GJ184" s="83"/>
      <c r="GK184" s="83"/>
      <c r="GL184" s="83"/>
      <c r="GM184" s="83"/>
      <c r="GN184" s="83"/>
      <c r="GO184" s="83"/>
      <c r="GP184" s="83"/>
      <c r="GQ184" s="83"/>
      <c r="GR184" s="83"/>
      <c r="GS184" s="83"/>
      <c r="GT184" s="83"/>
      <c r="GU184" s="83"/>
      <c r="GV184" s="83"/>
      <c r="GW184" s="83"/>
      <c r="GX184" s="83"/>
      <c r="GY184" s="83"/>
      <c r="GZ184" s="83"/>
      <c r="HA184" s="83"/>
      <c r="HB184" s="83"/>
      <c r="HC184" s="83"/>
      <c r="HD184" s="83"/>
      <c r="HE184" s="83"/>
      <c r="HF184" s="83"/>
      <c r="HG184" s="83"/>
      <c r="HH184" s="83"/>
      <c r="HI184" s="83"/>
      <c r="HJ184" s="83"/>
      <c r="HK184" s="83"/>
      <c r="HL184" s="83"/>
      <c r="HM184" s="83"/>
      <c r="HN184" s="83"/>
      <c r="HO184" s="83"/>
      <c r="HP184" s="83"/>
      <c r="HQ184" s="83"/>
      <c r="HR184" s="83"/>
      <c r="HS184" s="83"/>
      <c r="HT184" s="83"/>
      <c r="HU184" s="83"/>
      <c r="HV184" s="83"/>
      <c r="HW184" s="83"/>
      <c r="HX184" s="83"/>
      <c r="HY184" s="83"/>
      <c r="HZ184" s="83"/>
      <c r="IA184" s="83"/>
      <c r="IB184" s="83"/>
      <c r="IC184" s="83"/>
      <c r="ID184" s="83"/>
      <c r="IE184" s="83"/>
      <c r="IF184" s="83"/>
      <c r="IG184" s="83"/>
      <c r="IH184" s="83"/>
      <c r="II184" s="83"/>
      <c r="IJ184" s="83"/>
      <c r="IK184" s="83"/>
      <c r="IL184" s="83"/>
      <c r="IM184" s="83"/>
      <c r="IN184" s="83"/>
      <c r="IO184" s="83"/>
      <c r="IP184" s="83"/>
      <c r="IQ184" s="83"/>
      <c r="IR184" s="83"/>
      <c r="IS184" s="83"/>
      <c r="IT184" s="83"/>
      <c r="IU184" s="83"/>
      <c r="IV184" s="83"/>
      <c r="IW184" s="83"/>
      <c r="IX184" s="83"/>
      <c r="IY184" s="83"/>
      <c r="IZ184" s="83"/>
      <c r="JA184" s="83"/>
      <c r="JB184" s="83"/>
      <c r="JC184" s="83"/>
      <c r="JD184" s="83"/>
      <c r="JE184" s="83"/>
    </row>
    <row r="185" spans="1:265" s="8" customFormat="1" ht="15" customHeight="1" x14ac:dyDescent="0.2">
      <c r="A185" s="130"/>
      <c r="B185" s="131" t="s">
        <v>658</v>
      </c>
      <c r="C185" s="224"/>
      <c r="D185" s="337" t="s">
        <v>659</v>
      </c>
      <c r="E185" s="218"/>
      <c r="F185" s="1055"/>
      <c r="G185" s="1056"/>
      <c r="H185" s="337" t="s">
        <v>650</v>
      </c>
      <c r="I185" s="337" t="s">
        <v>651</v>
      </c>
      <c r="J185" s="337" t="s">
        <v>1078</v>
      </c>
      <c r="K185" s="393" t="s">
        <v>1561</v>
      </c>
      <c r="L185" s="393" t="s">
        <v>97</v>
      </c>
      <c r="M185" s="1176">
        <v>9</v>
      </c>
      <c r="N185" s="1176" t="s">
        <v>24</v>
      </c>
      <c r="O185" s="393" t="s">
        <v>739</v>
      </c>
      <c r="P185" s="617">
        <v>4</v>
      </c>
      <c r="Q185" s="618"/>
      <c r="R185" s="618"/>
      <c r="S185" s="618"/>
      <c r="T185" s="618"/>
      <c r="U185" s="618"/>
      <c r="V185" s="618"/>
      <c r="W185" s="619"/>
      <c r="X185" s="219"/>
      <c r="Y185" s="219"/>
      <c r="Z185" s="112"/>
      <c r="AA185" s="83"/>
      <c r="AB185" s="83"/>
      <c r="AC185" s="83" t="str">
        <f t="shared" si="5"/>
        <v/>
      </c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  <c r="CN185" s="83"/>
      <c r="CO185" s="83"/>
      <c r="CP185" s="83"/>
      <c r="CQ185" s="83"/>
      <c r="CR185" s="83"/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  <c r="DC185" s="83"/>
      <c r="DD185" s="83"/>
      <c r="DE185" s="83"/>
      <c r="DF185" s="83"/>
      <c r="DG185" s="83"/>
      <c r="DH185" s="83"/>
      <c r="DI185" s="83"/>
      <c r="DJ185" s="83"/>
      <c r="DK185" s="83"/>
      <c r="DL185" s="83"/>
      <c r="DM185" s="83"/>
      <c r="DN185" s="83"/>
      <c r="DO185" s="83"/>
      <c r="DP185" s="83"/>
      <c r="DQ185" s="83"/>
      <c r="DR185" s="83"/>
      <c r="DS185" s="83"/>
      <c r="DT185" s="83"/>
      <c r="DU185" s="83"/>
      <c r="DV185" s="83"/>
      <c r="DW185" s="83"/>
      <c r="DX185" s="83"/>
      <c r="DY185" s="83"/>
      <c r="DZ185" s="83"/>
      <c r="EA185" s="83"/>
      <c r="EB185" s="83"/>
      <c r="EC185" s="83"/>
      <c r="ED185" s="83"/>
      <c r="EE185" s="83"/>
      <c r="EF185" s="83"/>
      <c r="EG185" s="83"/>
      <c r="EH185" s="83"/>
      <c r="EI185" s="83"/>
      <c r="EJ185" s="83"/>
      <c r="EK185" s="83"/>
      <c r="EL185" s="83"/>
      <c r="EM185" s="83"/>
      <c r="EN185" s="83"/>
      <c r="EO185" s="83"/>
      <c r="EP185" s="83"/>
      <c r="EQ185" s="83"/>
      <c r="ER185" s="83"/>
      <c r="ES185" s="83"/>
      <c r="ET185" s="83"/>
      <c r="EU185" s="83"/>
      <c r="EV185" s="83"/>
      <c r="EW185" s="83"/>
      <c r="EX185" s="83"/>
      <c r="EY185" s="83"/>
      <c r="EZ185" s="83"/>
      <c r="FA185" s="83"/>
      <c r="FB185" s="83"/>
      <c r="FC185" s="83"/>
      <c r="FD185" s="83"/>
      <c r="FE185" s="83"/>
      <c r="FF185" s="83"/>
      <c r="FG185" s="83"/>
      <c r="FH185" s="83"/>
      <c r="FI185" s="83"/>
      <c r="FJ185" s="83"/>
      <c r="FK185" s="83"/>
      <c r="FL185" s="83"/>
      <c r="FM185" s="83"/>
      <c r="FN185" s="83"/>
      <c r="FO185" s="83"/>
      <c r="FP185" s="83"/>
      <c r="FQ185" s="83"/>
      <c r="FR185" s="83"/>
      <c r="FS185" s="83"/>
      <c r="FT185" s="83"/>
      <c r="FU185" s="83"/>
      <c r="FV185" s="83"/>
      <c r="FW185" s="83"/>
      <c r="FX185" s="83"/>
      <c r="FY185" s="83"/>
      <c r="FZ185" s="83"/>
      <c r="GA185" s="83"/>
      <c r="GB185" s="83"/>
      <c r="GC185" s="83"/>
      <c r="GD185" s="83"/>
      <c r="GE185" s="83"/>
      <c r="GF185" s="83"/>
      <c r="GG185" s="83"/>
      <c r="GH185" s="83"/>
      <c r="GI185" s="83"/>
      <c r="GJ185" s="83"/>
      <c r="GK185" s="83"/>
      <c r="GL185" s="83"/>
      <c r="GM185" s="83"/>
      <c r="GN185" s="83"/>
      <c r="GO185" s="83"/>
      <c r="GP185" s="83"/>
      <c r="GQ185" s="83"/>
      <c r="GR185" s="83"/>
      <c r="GS185" s="83"/>
      <c r="GT185" s="83"/>
      <c r="GU185" s="83"/>
      <c r="GV185" s="83"/>
      <c r="GW185" s="83"/>
      <c r="GX185" s="83"/>
      <c r="GY185" s="83"/>
      <c r="GZ185" s="83"/>
      <c r="HA185" s="83"/>
      <c r="HB185" s="83"/>
      <c r="HC185" s="83"/>
      <c r="HD185" s="83"/>
      <c r="HE185" s="83"/>
      <c r="HF185" s="83"/>
      <c r="HG185" s="83"/>
      <c r="HH185" s="83"/>
      <c r="HI185" s="83"/>
      <c r="HJ185" s="83"/>
      <c r="HK185" s="83"/>
      <c r="HL185" s="83"/>
      <c r="HM185" s="83"/>
      <c r="HN185" s="83"/>
      <c r="HO185" s="83"/>
      <c r="HP185" s="83"/>
      <c r="HQ185" s="83"/>
      <c r="HR185" s="83"/>
      <c r="HS185" s="83"/>
      <c r="HT185" s="83"/>
      <c r="HU185" s="83"/>
      <c r="HV185" s="83"/>
      <c r="HW185" s="83"/>
      <c r="HX185" s="83"/>
      <c r="HY185" s="83"/>
      <c r="HZ185" s="83"/>
      <c r="IA185" s="83"/>
      <c r="IB185" s="83"/>
      <c r="IC185" s="83"/>
      <c r="ID185" s="83"/>
      <c r="IE185" s="83"/>
      <c r="IF185" s="83"/>
      <c r="IG185" s="83"/>
      <c r="IH185" s="83"/>
      <c r="II185" s="83"/>
      <c r="IJ185" s="83"/>
      <c r="IK185" s="83"/>
      <c r="IL185" s="83"/>
      <c r="IM185" s="83"/>
      <c r="IN185" s="83"/>
      <c r="IO185" s="83"/>
      <c r="IP185" s="83"/>
      <c r="IQ185" s="83"/>
      <c r="IR185" s="83"/>
      <c r="IS185" s="83"/>
      <c r="IT185" s="83"/>
      <c r="IU185" s="83"/>
      <c r="IV185" s="83"/>
      <c r="IW185" s="83"/>
      <c r="IX185" s="83"/>
      <c r="IY185" s="83"/>
      <c r="IZ185" s="83"/>
      <c r="JA185" s="83"/>
      <c r="JB185" s="83"/>
      <c r="JC185" s="83"/>
      <c r="JD185" s="83"/>
      <c r="JE185" s="83"/>
    </row>
    <row r="186" spans="1:265" s="8" customFormat="1" ht="15" customHeight="1" x14ac:dyDescent="0.2">
      <c r="A186" s="573"/>
      <c r="B186" s="131" t="s">
        <v>658</v>
      </c>
      <c r="C186" s="224"/>
      <c r="D186" s="337" t="s">
        <v>659</v>
      </c>
      <c r="E186" s="218"/>
      <c r="F186" s="1055"/>
      <c r="G186" s="1056"/>
      <c r="H186" s="337" t="s">
        <v>650</v>
      </c>
      <c r="I186" s="337" t="s">
        <v>651</v>
      </c>
      <c r="J186" s="337" t="s">
        <v>1078</v>
      </c>
      <c r="K186" s="393" t="s">
        <v>1561</v>
      </c>
      <c r="L186" s="393" t="s">
        <v>97</v>
      </c>
      <c r="M186" s="1176">
        <v>9</v>
      </c>
      <c r="N186" s="1176" t="s">
        <v>101</v>
      </c>
      <c r="O186" s="393" t="s">
        <v>739</v>
      </c>
      <c r="P186" s="617">
        <v>4</v>
      </c>
      <c r="Q186" s="618"/>
      <c r="R186" s="618"/>
      <c r="S186" s="618"/>
      <c r="T186" s="618"/>
      <c r="U186" s="618"/>
      <c r="V186" s="618"/>
      <c r="W186" s="619"/>
      <c r="X186" s="219"/>
      <c r="Y186" s="219"/>
      <c r="Z186" s="112"/>
      <c r="AA186" s="83"/>
      <c r="AB186" s="83"/>
      <c r="AC186" s="83" t="str">
        <f t="shared" si="5"/>
        <v/>
      </c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  <c r="EW186" s="83"/>
      <c r="EX186" s="83"/>
      <c r="EY186" s="83"/>
      <c r="EZ186" s="83"/>
      <c r="FA186" s="83"/>
      <c r="FB186" s="83"/>
      <c r="FC186" s="83"/>
      <c r="FD186" s="83"/>
      <c r="FE186" s="83"/>
      <c r="FF186" s="83"/>
      <c r="FG186" s="83"/>
      <c r="FH186" s="83"/>
      <c r="FI186" s="83"/>
      <c r="FJ186" s="83"/>
      <c r="FK186" s="83"/>
      <c r="FL186" s="83"/>
      <c r="FM186" s="83"/>
      <c r="FN186" s="83"/>
      <c r="FO186" s="83"/>
      <c r="FP186" s="83"/>
      <c r="FQ186" s="83"/>
      <c r="FR186" s="83"/>
      <c r="FS186" s="83"/>
      <c r="FT186" s="83"/>
      <c r="FU186" s="83"/>
      <c r="FV186" s="83"/>
      <c r="FW186" s="83"/>
      <c r="FX186" s="83"/>
      <c r="FY186" s="83"/>
      <c r="FZ186" s="83"/>
      <c r="GA186" s="83"/>
      <c r="GB186" s="83"/>
      <c r="GC186" s="83"/>
      <c r="GD186" s="83"/>
      <c r="GE186" s="83"/>
      <c r="GF186" s="83"/>
      <c r="GG186" s="83"/>
      <c r="GH186" s="83"/>
      <c r="GI186" s="83"/>
      <c r="GJ186" s="83"/>
      <c r="GK186" s="83"/>
      <c r="GL186" s="83"/>
      <c r="GM186" s="83"/>
      <c r="GN186" s="83"/>
      <c r="GO186" s="83"/>
      <c r="GP186" s="83"/>
      <c r="GQ186" s="83"/>
      <c r="GR186" s="83"/>
      <c r="GS186" s="83"/>
      <c r="GT186" s="83"/>
      <c r="GU186" s="83"/>
      <c r="GV186" s="83"/>
      <c r="GW186" s="83"/>
      <c r="GX186" s="83"/>
      <c r="GY186" s="83"/>
      <c r="GZ186" s="83"/>
      <c r="HA186" s="83"/>
      <c r="HB186" s="83"/>
      <c r="HC186" s="83"/>
      <c r="HD186" s="83"/>
      <c r="HE186" s="83"/>
      <c r="HF186" s="83"/>
      <c r="HG186" s="83"/>
      <c r="HH186" s="83"/>
      <c r="HI186" s="83"/>
      <c r="HJ186" s="83"/>
      <c r="HK186" s="83"/>
      <c r="HL186" s="83"/>
      <c r="HM186" s="83"/>
      <c r="HN186" s="83"/>
      <c r="HO186" s="83"/>
      <c r="HP186" s="83"/>
      <c r="HQ186" s="83"/>
      <c r="HR186" s="83"/>
      <c r="HS186" s="83"/>
      <c r="HT186" s="83"/>
      <c r="HU186" s="83"/>
      <c r="HV186" s="83"/>
      <c r="HW186" s="83"/>
      <c r="HX186" s="83"/>
      <c r="HY186" s="83"/>
      <c r="HZ186" s="83"/>
      <c r="IA186" s="83"/>
      <c r="IB186" s="83"/>
      <c r="IC186" s="83"/>
      <c r="ID186" s="83"/>
      <c r="IE186" s="83"/>
      <c r="IF186" s="83"/>
      <c r="IG186" s="83"/>
      <c r="IH186" s="83"/>
      <c r="II186" s="83"/>
      <c r="IJ186" s="83"/>
      <c r="IK186" s="83"/>
      <c r="IL186" s="83"/>
      <c r="IM186" s="83"/>
      <c r="IN186" s="83"/>
      <c r="IO186" s="83"/>
      <c r="IP186" s="83"/>
      <c r="IQ186" s="83"/>
      <c r="IR186" s="83"/>
      <c r="IS186" s="83"/>
      <c r="IT186" s="83"/>
      <c r="IU186" s="83"/>
      <c r="IV186" s="83"/>
      <c r="IW186" s="83"/>
      <c r="IX186" s="83"/>
      <c r="IY186" s="83"/>
      <c r="IZ186" s="83"/>
      <c r="JA186" s="83"/>
      <c r="JB186" s="83"/>
      <c r="JC186" s="83"/>
      <c r="JD186" s="83"/>
      <c r="JE186" s="83"/>
    </row>
    <row r="187" spans="1:265" s="8" customFormat="1" ht="15" customHeight="1" x14ac:dyDescent="0.2">
      <c r="A187" s="130"/>
      <c r="B187" s="131" t="s">
        <v>658</v>
      </c>
      <c r="C187" s="224"/>
      <c r="D187" s="337" t="s">
        <v>659</v>
      </c>
      <c r="E187" s="218"/>
      <c r="F187" s="1055"/>
      <c r="G187" s="1056"/>
      <c r="H187" s="337" t="s">
        <v>650</v>
      </c>
      <c r="I187" s="337" t="s">
        <v>651</v>
      </c>
      <c r="J187" s="337"/>
      <c r="K187" s="393" t="s">
        <v>2105</v>
      </c>
      <c r="L187" s="393"/>
      <c r="M187" s="1176"/>
      <c r="N187" s="1176"/>
      <c r="O187" s="393"/>
      <c r="P187" s="617"/>
      <c r="Q187" s="618"/>
      <c r="R187" s="618"/>
      <c r="S187" s="618">
        <v>5</v>
      </c>
      <c r="T187" s="618"/>
      <c r="U187" s="618"/>
      <c r="V187" s="618"/>
      <c r="W187" s="619"/>
      <c r="X187" s="219"/>
      <c r="Y187" s="219"/>
      <c r="Z187" s="112"/>
      <c r="AA187" s="83"/>
      <c r="AB187" s="83"/>
      <c r="AC187" s="83" t="str">
        <f t="shared" si="5"/>
        <v/>
      </c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83"/>
      <c r="BS187" s="83"/>
      <c r="BT187" s="83"/>
      <c r="BU187" s="83"/>
      <c r="BV187" s="83"/>
      <c r="BW187" s="83"/>
      <c r="BX187" s="83"/>
      <c r="BY187" s="83"/>
      <c r="BZ187" s="83"/>
      <c r="CA187" s="83"/>
      <c r="CB187" s="83"/>
      <c r="CC187" s="83"/>
      <c r="CD187" s="83"/>
      <c r="CE187" s="83"/>
      <c r="CF187" s="83"/>
      <c r="CG187" s="83"/>
      <c r="CH187" s="83"/>
      <c r="CI187" s="83"/>
      <c r="CJ187" s="83"/>
      <c r="CK187" s="83"/>
      <c r="CL187" s="83"/>
      <c r="CM187" s="83"/>
      <c r="CN187" s="83"/>
      <c r="CO187" s="83"/>
      <c r="CP187" s="83"/>
      <c r="CQ187" s="83"/>
      <c r="CR187" s="83"/>
      <c r="CS187" s="83"/>
      <c r="CT187" s="83"/>
      <c r="CU187" s="83"/>
      <c r="CV187" s="83"/>
      <c r="CW187" s="83"/>
      <c r="CX187" s="83"/>
      <c r="CY187" s="83"/>
      <c r="CZ187" s="83"/>
      <c r="DA187" s="83"/>
      <c r="DB187" s="83"/>
      <c r="DC187" s="83"/>
      <c r="DD187" s="83"/>
      <c r="DE187" s="83"/>
      <c r="DF187" s="83"/>
      <c r="DG187" s="83"/>
      <c r="DH187" s="83"/>
      <c r="DI187" s="83"/>
      <c r="DJ187" s="83"/>
      <c r="DK187" s="83"/>
      <c r="DL187" s="83"/>
      <c r="DM187" s="83"/>
      <c r="DN187" s="83"/>
      <c r="DO187" s="83"/>
      <c r="DP187" s="83"/>
      <c r="DQ187" s="83"/>
      <c r="DR187" s="83"/>
      <c r="DS187" s="83"/>
      <c r="DT187" s="83"/>
      <c r="DU187" s="83"/>
      <c r="DV187" s="83"/>
      <c r="DW187" s="83"/>
      <c r="DX187" s="83"/>
      <c r="DY187" s="83"/>
      <c r="DZ187" s="83"/>
      <c r="EA187" s="83"/>
      <c r="EB187" s="83"/>
      <c r="EC187" s="83"/>
      <c r="ED187" s="83"/>
      <c r="EE187" s="83"/>
      <c r="EF187" s="83"/>
      <c r="EG187" s="83"/>
      <c r="EH187" s="83"/>
      <c r="EI187" s="83"/>
      <c r="EJ187" s="83"/>
      <c r="EK187" s="83"/>
      <c r="EL187" s="83"/>
      <c r="EM187" s="83"/>
      <c r="EN187" s="83"/>
      <c r="EO187" s="83"/>
      <c r="EP187" s="83"/>
      <c r="EQ187" s="83"/>
      <c r="ER187" s="83"/>
      <c r="ES187" s="83"/>
      <c r="ET187" s="83"/>
      <c r="EU187" s="83"/>
      <c r="EV187" s="83"/>
      <c r="EW187" s="83"/>
      <c r="EX187" s="83"/>
      <c r="EY187" s="83"/>
      <c r="EZ187" s="83"/>
      <c r="FA187" s="83"/>
      <c r="FB187" s="83"/>
      <c r="FC187" s="83"/>
      <c r="FD187" s="83"/>
      <c r="FE187" s="83"/>
      <c r="FF187" s="83"/>
      <c r="FG187" s="83"/>
      <c r="FH187" s="83"/>
      <c r="FI187" s="83"/>
      <c r="FJ187" s="83"/>
      <c r="FK187" s="83"/>
      <c r="FL187" s="83"/>
      <c r="FM187" s="83"/>
      <c r="FN187" s="83"/>
      <c r="FO187" s="83"/>
      <c r="FP187" s="83"/>
      <c r="FQ187" s="83"/>
      <c r="FR187" s="83"/>
      <c r="FS187" s="83"/>
      <c r="FT187" s="83"/>
      <c r="FU187" s="83"/>
      <c r="FV187" s="83"/>
      <c r="FW187" s="83"/>
      <c r="FX187" s="83"/>
      <c r="FY187" s="83"/>
      <c r="FZ187" s="83"/>
      <c r="GA187" s="83"/>
      <c r="GB187" s="83"/>
      <c r="GC187" s="83"/>
      <c r="GD187" s="83"/>
      <c r="GE187" s="83"/>
      <c r="GF187" s="83"/>
      <c r="GG187" s="83"/>
      <c r="GH187" s="83"/>
      <c r="GI187" s="83"/>
      <c r="GJ187" s="83"/>
      <c r="GK187" s="83"/>
      <c r="GL187" s="83"/>
      <c r="GM187" s="83"/>
      <c r="GN187" s="83"/>
      <c r="GO187" s="83"/>
      <c r="GP187" s="83"/>
      <c r="GQ187" s="83"/>
      <c r="GR187" s="83"/>
      <c r="GS187" s="83"/>
      <c r="GT187" s="83"/>
      <c r="GU187" s="83"/>
      <c r="GV187" s="83"/>
      <c r="GW187" s="83"/>
      <c r="GX187" s="83"/>
      <c r="GY187" s="83"/>
      <c r="GZ187" s="83"/>
      <c r="HA187" s="83"/>
      <c r="HB187" s="83"/>
      <c r="HC187" s="83"/>
      <c r="HD187" s="83"/>
      <c r="HE187" s="83"/>
      <c r="HF187" s="83"/>
      <c r="HG187" s="83"/>
      <c r="HH187" s="83"/>
      <c r="HI187" s="83"/>
      <c r="HJ187" s="83"/>
      <c r="HK187" s="83"/>
      <c r="HL187" s="83"/>
      <c r="HM187" s="83"/>
      <c r="HN187" s="83"/>
      <c r="HO187" s="83"/>
      <c r="HP187" s="83"/>
      <c r="HQ187" s="83"/>
      <c r="HR187" s="83"/>
      <c r="HS187" s="83"/>
      <c r="HT187" s="83"/>
      <c r="HU187" s="83"/>
      <c r="HV187" s="83"/>
      <c r="HW187" s="83"/>
      <c r="HX187" s="83"/>
      <c r="HY187" s="83"/>
      <c r="HZ187" s="83"/>
      <c r="IA187" s="83"/>
      <c r="IB187" s="83"/>
      <c r="IC187" s="83"/>
      <c r="ID187" s="83"/>
      <c r="IE187" s="83"/>
      <c r="IF187" s="83"/>
      <c r="IG187" s="83"/>
      <c r="IH187" s="83"/>
      <c r="II187" s="83"/>
      <c r="IJ187" s="83"/>
      <c r="IK187" s="83"/>
      <c r="IL187" s="83"/>
      <c r="IM187" s="83"/>
      <c r="IN187" s="83"/>
      <c r="IO187" s="83"/>
      <c r="IP187" s="83"/>
      <c r="IQ187" s="83"/>
      <c r="IR187" s="83"/>
      <c r="IS187" s="83"/>
      <c r="IT187" s="83"/>
      <c r="IU187" s="83"/>
      <c r="IV187" s="83"/>
      <c r="IW187" s="83"/>
      <c r="IX187" s="83"/>
      <c r="IY187" s="83"/>
      <c r="IZ187" s="83"/>
      <c r="JA187" s="83"/>
      <c r="JB187" s="83"/>
      <c r="JC187" s="83"/>
      <c r="JD187" s="83"/>
      <c r="JE187" s="83"/>
    </row>
    <row r="188" spans="1:265" s="8" customFormat="1" ht="15" customHeight="1" x14ac:dyDescent="0.2">
      <c r="A188" s="130"/>
      <c r="B188" s="131" t="s">
        <v>658</v>
      </c>
      <c r="C188" s="224"/>
      <c r="D188" s="337" t="s">
        <v>659</v>
      </c>
      <c r="E188" s="218"/>
      <c r="F188" s="1055"/>
      <c r="G188" s="1056"/>
      <c r="H188" s="337" t="s">
        <v>650</v>
      </c>
      <c r="I188" s="337" t="s">
        <v>651</v>
      </c>
      <c r="J188" s="337"/>
      <c r="K188" s="393" t="s">
        <v>2106</v>
      </c>
      <c r="L188" s="393"/>
      <c r="M188" s="1176"/>
      <c r="N188" s="1176"/>
      <c r="O188" s="393"/>
      <c r="P188" s="617"/>
      <c r="Q188" s="618"/>
      <c r="R188" s="618"/>
      <c r="S188" s="618">
        <v>3</v>
      </c>
      <c r="T188" s="618"/>
      <c r="U188" s="618"/>
      <c r="V188" s="618"/>
      <c r="W188" s="619"/>
      <c r="X188" s="219"/>
      <c r="Y188" s="219"/>
      <c r="Z188" s="112"/>
      <c r="AA188" s="83"/>
      <c r="AB188" s="83"/>
      <c r="AC188" s="83" t="str">
        <f t="shared" si="5"/>
        <v/>
      </c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  <c r="EW188" s="83"/>
      <c r="EX188" s="83"/>
      <c r="EY188" s="83"/>
      <c r="EZ188" s="83"/>
      <c r="FA188" s="83"/>
      <c r="FB188" s="83"/>
      <c r="FC188" s="83"/>
      <c r="FD188" s="83"/>
      <c r="FE188" s="83"/>
      <c r="FF188" s="83"/>
      <c r="FG188" s="83"/>
      <c r="FH188" s="83"/>
      <c r="FI188" s="83"/>
      <c r="FJ188" s="83"/>
      <c r="FK188" s="83"/>
      <c r="FL188" s="83"/>
      <c r="FM188" s="83"/>
      <c r="FN188" s="83"/>
      <c r="FO188" s="83"/>
      <c r="FP188" s="83"/>
      <c r="FQ188" s="83"/>
      <c r="FR188" s="83"/>
      <c r="FS188" s="83"/>
      <c r="FT188" s="83"/>
      <c r="FU188" s="83"/>
      <c r="FV188" s="83"/>
      <c r="FW188" s="83"/>
      <c r="FX188" s="83"/>
      <c r="FY188" s="83"/>
      <c r="FZ188" s="83"/>
      <c r="GA188" s="83"/>
      <c r="GB188" s="83"/>
      <c r="GC188" s="83"/>
      <c r="GD188" s="83"/>
      <c r="GE188" s="83"/>
      <c r="GF188" s="83"/>
      <c r="GG188" s="83"/>
      <c r="GH188" s="83"/>
      <c r="GI188" s="83"/>
      <c r="GJ188" s="83"/>
      <c r="GK188" s="83"/>
      <c r="GL188" s="83"/>
      <c r="GM188" s="83"/>
      <c r="GN188" s="83"/>
      <c r="GO188" s="83"/>
      <c r="GP188" s="83"/>
      <c r="GQ188" s="83"/>
      <c r="GR188" s="83"/>
      <c r="GS188" s="83"/>
      <c r="GT188" s="83"/>
      <c r="GU188" s="83"/>
      <c r="GV188" s="83"/>
      <c r="GW188" s="83"/>
      <c r="GX188" s="83"/>
      <c r="GY188" s="83"/>
      <c r="GZ188" s="83"/>
      <c r="HA188" s="83"/>
      <c r="HB188" s="83"/>
      <c r="HC188" s="83"/>
      <c r="HD188" s="83"/>
      <c r="HE188" s="83"/>
      <c r="HF188" s="83"/>
      <c r="HG188" s="83"/>
      <c r="HH188" s="83"/>
      <c r="HI188" s="83"/>
      <c r="HJ188" s="83"/>
      <c r="HK188" s="83"/>
      <c r="HL188" s="83"/>
      <c r="HM188" s="83"/>
      <c r="HN188" s="83"/>
      <c r="HO188" s="83"/>
      <c r="HP188" s="83"/>
      <c r="HQ188" s="83"/>
      <c r="HR188" s="83"/>
      <c r="HS188" s="83"/>
      <c r="HT188" s="83"/>
      <c r="HU188" s="83"/>
      <c r="HV188" s="83"/>
      <c r="HW188" s="83"/>
      <c r="HX188" s="83"/>
      <c r="HY188" s="83"/>
      <c r="HZ188" s="83"/>
      <c r="IA188" s="83"/>
      <c r="IB188" s="83"/>
      <c r="IC188" s="83"/>
      <c r="ID188" s="83"/>
      <c r="IE188" s="83"/>
      <c r="IF188" s="83"/>
      <c r="IG188" s="83"/>
      <c r="IH188" s="83"/>
      <c r="II188" s="83"/>
      <c r="IJ188" s="83"/>
      <c r="IK188" s="83"/>
      <c r="IL188" s="83"/>
      <c r="IM188" s="83"/>
      <c r="IN188" s="83"/>
      <c r="IO188" s="83"/>
      <c r="IP188" s="83"/>
      <c r="IQ188" s="83"/>
      <c r="IR188" s="83"/>
      <c r="IS188" s="83"/>
      <c r="IT188" s="83"/>
      <c r="IU188" s="83"/>
      <c r="IV188" s="83"/>
      <c r="IW188" s="83"/>
      <c r="IX188" s="83"/>
      <c r="IY188" s="83"/>
      <c r="IZ188" s="83"/>
      <c r="JA188" s="83"/>
      <c r="JB188" s="83"/>
      <c r="JC188" s="83"/>
      <c r="JD188" s="83"/>
      <c r="JE188" s="83"/>
    </row>
    <row r="189" spans="1:265" s="8" customFormat="1" ht="15" customHeight="1" x14ac:dyDescent="0.2">
      <c r="A189" s="130"/>
      <c r="B189" s="131" t="s">
        <v>658</v>
      </c>
      <c r="C189" s="224"/>
      <c r="D189" s="337" t="s">
        <v>659</v>
      </c>
      <c r="E189" s="218"/>
      <c r="F189" s="1055"/>
      <c r="G189" s="1056"/>
      <c r="H189" s="337" t="s">
        <v>650</v>
      </c>
      <c r="I189" s="337" t="s">
        <v>651</v>
      </c>
      <c r="J189" s="337"/>
      <c r="K189" s="393" t="s">
        <v>1069</v>
      </c>
      <c r="L189" s="393"/>
      <c r="M189" s="1176"/>
      <c r="N189" s="1176"/>
      <c r="O189" s="393"/>
      <c r="P189" s="617"/>
      <c r="Q189" s="618"/>
      <c r="R189" s="618"/>
      <c r="S189" s="618"/>
      <c r="T189" s="618"/>
      <c r="U189" s="618"/>
      <c r="V189" s="618"/>
      <c r="W189" s="619">
        <v>6</v>
      </c>
      <c r="X189" s="219"/>
      <c r="Y189" s="219"/>
      <c r="Z189" s="112"/>
      <c r="AA189" s="83"/>
      <c r="AB189" s="83"/>
      <c r="AC189" s="83" t="str">
        <f t="shared" si="5"/>
        <v/>
      </c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</row>
    <row r="190" spans="1:265" s="8" customFormat="1" ht="15" customHeight="1" thickBot="1" x14ac:dyDescent="0.25">
      <c r="A190" s="573"/>
      <c r="B190" s="131" t="s">
        <v>658</v>
      </c>
      <c r="C190" s="224"/>
      <c r="D190" s="358" t="s">
        <v>659</v>
      </c>
      <c r="E190" s="218"/>
      <c r="F190" s="1055"/>
      <c r="G190" s="1056"/>
      <c r="H190" s="358" t="s">
        <v>650</v>
      </c>
      <c r="I190" s="358" t="s">
        <v>651</v>
      </c>
      <c r="J190" s="358"/>
      <c r="K190" s="394" t="s">
        <v>2145</v>
      </c>
      <c r="L190" s="394"/>
      <c r="M190" s="1177"/>
      <c r="N190" s="1177"/>
      <c r="O190" s="394"/>
      <c r="P190" s="620"/>
      <c r="Q190" s="621"/>
      <c r="R190" s="621"/>
      <c r="S190" s="621"/>
      <c r="T190" s="621"/>
      <c r="U190" s="621"/>
      <c r="V190" s="621">
        <v>6</v>
      </c>
      <c r="W190" s="622"/>
      <c r="X190" s="219">
        <f>SUM(P183:W190)</f>
        <v>40</v>
      </c>
      <c r="Y190" s="219">
        <f>X190</f>
        <v>40</v>
      </c>
      <c r="Z190" s="112"/>
      <c r="AA190" s="83"/>
      <c r="AB190" s="83"/>
      <c r="AC190" s="83" t="str">
        <f t="shared" si="5"/>
        <v/>
      </c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  <c r="BP190" s="83"/>
      <c r="BQ190" s="83"/>
      <c r="BR190" s="83"/>
      <c r="BS190" s="83"/>
      <c r="BT190" s="83"/>
      <c r="BU190" s="83"/>
      <c r="BV190" s="83"/>
      <c r="BW190" s="83"/>
      <c r="BX190" s="83"/>
      <c r="BY190" s="83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M190" s="83"/>
      <c r="CN190" s="83"/>
      <c r="CO190" s="83"/>
      <c r="CP190" s="83"/>
      <c r="CQ190" s="83"/>
      <c r="CR190" s="83"/>
      <c r="CS190" s="83"/>
      <c r="CT190" s="83"/>
      <c r="CU190" s="83"/>
      <c r="CV190" s="83"/>
      <c r="CW190" s="83"/>
      <c r="CX190" s="83"/>
      <c r="CY190" s="83"/>
      <c r="CZ190" s="83"/>
      <c r="DA190" s="83"/>
      <c r="DB190" s="83"/>
      <c r="DC190" s="83"/>
      <c r="DD190" s="83"/>
      <c r="DE190" s="83"/>
      <c r="DF190" s="83"/>
      <c r="DG190" s="83"/>
      <c r="DH190" s="83"/>
      <c r="DI190" s="83"/>
      <c r="DJ190" s="83"/>
      <c r="DK190" s="83"/>
      <c r="DL190" s="83"/>
      <c r="DM190" s="83"/>
      <c r="DN190" s="83"/>
      <c r="DO190" s="83"/>
      <c r="DP190" s="83"/>
      <c r="DQ190" s="83"/>
      <c r="DR190" s="83"/>
      <c r="DS190" s="83"/>
      <c r="DT190" s="83"/>
      <c r="DU190" s="83"/>
      <c r="DV190" s="83"/>
      <c r="DW190" s="83"/>
      <c r="DX190" s="83"/>
      <c r="DY190" s="83"/>
      <c r="DZ190" s="83"/>
      <c r="EA190" s="83"/>
      <c r="EB190" s="83"/>
      <c r="EC190" s="83"/>
      <c r="ED190" s="83"/>
      <c r="EE190" s="83"/>
      <c r="EF190" s="83"/>
      <c r="EG190" s="83"/>
      <c r="EH190" s="83"/>
      <c r="EI190" s="83"/>
      <c r="EJ190" s="83"/>
      <c r="EK190" s="83"/>
      <c r="EL190" s="83"/>
      <c r="EM190" s="83"/>
      <c r="EN190" s="83"/>
      <c r="EO190" s="83"/>
      <c r="EP190" s="83"/>
      <c r="EQ190" s="83"/>
      <c r="ER190" s="83"/>
      <c r="ES190" s="83"/>
      <c r="ET190" s="83"/>
      <c r="EU190" s="83"/>
      <c r="EV190" s="83"/>
      <c r="EW190" s="83"/>
      <c r="EX190" s="83"/>
      <c r="EY190" s="83"/>
      <c r="EZ190" s="83"/>
      <c r="FA190" s="83"/>
      <c r="FB190" s="83"/>
      <c r="FC190" s="83"/>
      <c r="FD190" s="83"/>
      <c r="FE190" s="83"/>
      <c r="FF190" s="83"/>
      <c r="FG190" s="83"/>
      <c r="FH190" s="83"/>
      <c r="FI190" s="83"/>
      <c r="FJ190" s="83"/>
      <c r="FK190" s="83"/>
      <c r="FL190" s="83"/>
      <c r="FM190" s="83"/>
      <c r="FN190" s="83"/>
      <c r="FO190" s="83"/>
      <c r="FP190" s="83"/>
      <c r="FQ190" s="83"/>
      <c r="FR190" s="83"/>
      <c r="FS190" s="83"/>
      <c r="FT190" s="83"/>
      <c r="FU190" s="83"/>
      <c r="FV190" s="83"/>
      <c r="FW190" s="83"/>
      <c r="FX190" s="83"/>
      <c r="FY190" s="83"/>
      <c r="FZ190" s="83"/>
      <c r="GA190" s="83"/>
      <c r="GB190" s="83"/>
      <c r="GC190" s="83"/>
      <c r="GD190" s="83"/>
      <c r="GE190" s="83"/>
      <c r="GF190" s="83"/>
      <c r="GG190" s="83"/>
      <c r="GH190" s="83"/>
      <c r="GI190" s="83"/>
      <c r="GJ190" s="83"/>
      <c r="GK190" s="83"/>
      <c r="GL190" s="83"/>
      <c r="GM190" s="83"/>
      <c r="GN190" s="83"/>
      <c r="GO190" s="83"/>
      <c r="GP190" s="83"/>
      <c r="GQ190" s="83"/>
      <c r="GR190" s="83"/>
      <c r="GS190" s="83"/>
      <c r="GT190" s="83"/>
      <c r="GU190" s="83"/>
      <c r="GV190" s="83"/>
      <c r="GW190" s="83"/>
      <c r="GX190" s="83"/>
      <c r="GY190" s="83"/>
      <c r="GZ190" s="83"/>
      <c r="HA190" s="83"/>
      <c r="HB190" s="83"/>
      <c r="HC190" s="83"/>
      <c r="HD190" s="83"/>
      <c r="HE190" s="83"/>
      <c r="HF190" s="83"/>
      <c r="HG190" s="83"/>
      <c r="HH190" s="83"/>
      <c r="HI190" s="83"/>
      <c r="HJ190" s="83"/>
      <c r="HK190" s="83"/>
      <c r="HL190" s="83"/>
      <c r="HM190" s="83"/>
      <c r="HN190" s="83"/>
      <c r="HO190" s="83"/>
      <c r="HP190" s="83"/>
      <c r="HQ190" s="83"/>
      <c r="HR190" s="83"/>
      <c r="HS190" s="83"/>
      <c r="HT190" s="83"/>
      <c r="HU190" s="83"/>
      <c r="HV190" s="83"/>
      <c r="HW190" s="83"/>
      <c r="HX190" s="83"/>
      <c r="HY190" s="83"/>
      <c r="HZ190" s="83"/>
      <c r="IA190" s="83"/>
      <c r="IB190" s="83"/>
      <c r="IC190" s="83"/>
      <c r="ID190" s="83"/>
      <c r="IE190" s="83"/>
      <c r="IF190" s="83"/>
      <c r="IG190" s="83"/>
      <c r="IH190" s="83"/>
      <c r="II190" s="83"/>
      <c r="IJ190" s="83"/>
      <c r="IK190" s="83"/>
      <c r="IL190" s="83"/>
      <c r="IM190" s="83"/>
      <c r="IN190" s="83"/>
      <c r="IO190" s="83"/>
      <c r="IP190" s="83"/>
      <c r="IQ190" s="83"/>
      <c r="IR190" s="83"/>
      <c r="IS190" s="83"/>
      <c r="IT190" s="83"/>
      <c r="IU190" s="83"/>
      <c r="IV190" s="83"/>
      <c r="IW190" s="83"/>
      <c r="IX190" s="83"/>
      <c r="IY190" s="83"/>
      <c r="IZ190" s="83"/>
      <c r="JA190" s="83"/>
      <c r="JB190" s="83"/>
      <c r="JC190" s="83"/>
      <c r="JD190" s="83"/>
      <c r="JE190" s="83"/>
    </row>
    <row r="191" spans="1:265" s="8" customFormat="1" ht="15" customHeight="1" x14ac:dyDescent="0.2">
      <c r="A191" s="180">
        <f>A183+1</f>
        <v>20</v>
      </c>
      <c r="B191" s="1086" t="s">
        <v>458</v>
      </c>
      <c r="C191" s="214" t="s">
        <v>35</v>
      </c>
      <c r="D191" s="350" t="s">
        <v>973</v>
      </c>
      <c r="E191" s="215" t="s">
        <v>86</v>
      </c>
      <c r="F191" s="1042" t="s">
        <v>36</v>
      </c>
      <c r="G191" s="1043" t="s">
        <v>956</v>
      </c>
      <c r="H191" s="350" t="s">
        <v>445</v>
      </c>
      <c r="I191" s="350" t="s">
        <v>489</v>
      </c>
      <c r="J191" s="350"/>
      <c r="K191" s="378" t="s">
        <v>431</v>
      </c>
      <c r="L191" s="378" t="s">
        <v>614</v>
      </c>
      <c r="M191" s="1138">
        <v>3</v>
      </c>
      <c r="N191" s="1138" t="s">
        <v>495</v>
      </c>
      <c r="O191" s="378" t="s">
        <v>440</v>
      </c>
      <c r="P191" s="623">
        <v>4</v>
      </c>
      <c r="Q191" s="624"/>
      <c r="R191" s="624"/>
      <c r="S191" s="624"/>
      <c r="T191" s="624"/>
      <c r="U191" s="624"/>
      <c r="V191" s="624"/>
      <c r="W191" s="625"/>
      <c r="X191" s="216"/>
      <c r="Y191" s="216"/>
      <c r="Z191" s="112" t="str">
        <f>C191</f>
        <v>TC</v>
      </c>
      <c r="AA191" s="83" t="s">
        <v>1473</v>
      </c>
      <c r="AB191" s="83" t="s">
        <v>1480</v>
      </c>
      <c r="AC191" s="83">
        <f t="shared" si="5"/>
        <v>13</v>
      </c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83"/>
      <c r="BS191" s="83"/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  <c r="CN191" s="83"/>
      <c r="CO191" s="83"/>
      <c r="CP191" s="83"/>
      <c r="CQ191" s="83"/>
      <c r="CR191" s="83"/>
      <c r="CS191" s="83"/>
      <c r="CT191" s="83"/>
      <c r="CU191" s="83"/>
      <c r="CV191" s="83"/>
      <c r="CW191" s="83"/>
      <c r="CX191" s="83"/>
      <c r="CY191" s="83"/>
      <c r="CZ191" s="83"/>
      <c r="DA191" s="83"/>
      <c r="DB191" s="83"/>
      <c r="DC191" s="83"/>
      <c r="DD191" s="83"/>
      <c r="DE191" s="83"/>
      <c r="DF191" s="83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3"/>
      <c r="DV191" s="83"/>
      <c r="DW191" s="83"/>
      <c r="DX191" s="83"/>
      <c r="DY191" s="83"/>
      <c r="DZ191" s="83"/>
      <c r="EA191" s="83"/>
      <c r="EB191" s="83"/>
      <c r="EC191" s="83"/>
      <c r="ED191" s="83"/>
      <c r="EE191" s="83"/>
      <c r="EF191" s="83"/>
      <c r="EG191" s="83"/>
      <c r="EH191" s="83"/>
      <c r="EI191" s="83"/>
      <c r="EJ191" s="83"/>
      <c r="EK191" s="83"/>
      <c r="EL191" s="83"/>
      <c r="EM191" s="83"/>
      <c r="EN191" s="83"/>
      <c r="EO191" s="83"/>
      <c r="EP191" s="83"/>
      <c r="EQ191" s="83"/>
      <c r="ER191" s="83"/>
      <c r="ES191" s="83"/>
      <c r="ET191" s="83"/>
      <c r="EU191" s="83"/>
      <c r="EV191" s="83"/>
      <c r="EW191" s="83"/>
      <c r="EX191" s="83"/>
      <c r="EY191" s="83"/>
      <c r="EZ191" s="83"/>
      <c r="FA191" s="83"/>
      <c r="FB191" s="83"/>
      <c r="FC191" s="83"/>
      <c r="FD191" s="83"/>
      <c r="FE191" s="83"/>
      <c r="FF191" s="83"/>
      <c r="FG191" s="83"/>
      <c r="FH191" s="83"/>
      <c r="FI191" s="83"/>
      <c r="FJ191" s="83"/>
      <c r="FK191" s="83"/>
      <c r="FL191" s="83"/>
      <c r="FM191" s="83"/>
      <c r="FN191" s="83"/>
      <c r="FO191" s="83"/>
      <c r="FP191" s="83"/>
      <c r="FQ191" s="83"/>
      <c r="FR191" s="83"/>
      <c r="FS191" s="83"/>
      <c r="FT191" s="83"/>
      <c r="FU191" s="83"/>
      <c r="FV191" s="83"/>
      <c r="FW191" s="83"/>
      <c r="FX191" s="83"/>
      <c r="FY191" s="83"/>
      <c r="FZ191" s="83"/>
      <c r="GA191" s="83"/>
      <c r="GB191" s="83"/>
      <c r="GC191" s="83"/>
      <c r="GD191" s="83"/>
      <c r="GE191" s="83"/>
      <c r="GF191" s="83"/>
      <c r="GG191" s="83"/>
      <c r="GH191" s="83"/>
      <c r="GI191" s="83"/>
      <c r="GJ191" s="83"/>
      <c r="GK191" s="83"/>
      <c r="GL191" s="83"/>
      <c r="GM191" s="83"/>
      <c r="GN191" s="83"/>
      <c r="GO191" s="83"/>
      <c r="GP191" s="83"/>
      <c r="GQ191" s="83"/>
      <c r="GR191" s="83"/>
      <c r="GS191" s="83"/>
      <c r="GT191" s="83"/>
      <c r="GU191" s="83"/>
      <c r="GV191" s="83"/>
      <c r="GW191" s="83"/>
      <c r="GX191" s="83"/>
      <c r="GY191" s="83"/>
      <c r="GZ191" s="83"/>
      <c r="HA191" s="83"/>
      <c r="HB191" s="83"/>
      <c r="HC191" s="83"/>
      <c r="HD191" s="83"/>
      <c r="HE191" s="83"/>
      <c r="HF191" s="83"/>
      <c r="HG191" s="83"/>
      <c r="HH191" s="83"/>
      <c r="HI191" s="83"/>
      <c r="HJ191" s="83"/>
      <c r="HK191" s="83"/>
      <c r="HL191" s="83"/>
      <c r="HM191" s="83"/>
      <c r="HN191" s="83"/>
      <c r="HO191" s="83"/>
      <c r="HP191" s="83"/>
      <c r="HQ191" s="83"/>
      <c r="HR191" s="83"/>
      <c r="HS191" s="83"/>
      <c r="HT191" s="83"/>
      <c r="HU191" s="83"/>
      <c r="HV191" s="83"/>
      <c r="HW191" s="83"/>
      <c r="HX191" s="83"/>
      <c r="HY191" s="83"/>
      <c r="HZ191" s="83"/>
      <c r="IA191" s="83"/>
      <c r="IB191" s="83"/>
      <c r="IC191" s="83"/>
      <c r="ID191" s="83"/>
      <c r="IE191" s="83"/>
      <c r="IF191" s="83"/>
      <c r="IG191" s="83"/>
      <c r="IH191" s="83"/>
      <c r="II191" s="83"/>
      <c r="IJ191" s="83"/>
      <c r="IK191" s="83"/>
      <c r="IL191" s="83"/>
      <c r="IM191" s="83"/>
      <c r="IN191" s="83"/>
      <c r="IO191" s="83"/>
      <c r="IP191" s="83"/>
      <c r="IQ191" s="83"/>
      <c r="IR191" s="83"/>
      <c r="IS191" s="83"/>
      <c r="IT191" s="83"/>
      <c r="IU191" s="83"/>
      <c r="IV191" s="83"/>
      <c r="IW191" s="83"/>
      <c r="IX191" s="83"/>
      <c r="IY191" s="83"/>
      <c r="IZ191" s="83"/>
      <c r="JA191" s="83"/>
      <c r="JB191" s="83"/>
      <c r="JC191" s="83"/>
      <c r="JD191" s="83"/>
      <c r="JE191" s="83"/>
    </row>
    <row r="192" spans="1:265" s="8" customFormat="1" ht="15" customHeight="1" x14ac:dyDescent="0.2">
      <c r="A192" s="173"/>
      <c r="B192" s="131" t="s">
        <v>458</v>
      </c>
      <c r="C192" s="217"/>
      <c r="D192" s="329" t="s">
        <v>973</v>
      </c>
      <c r="E192" s="117"/>
      <c r="F192" s="1044"/>
      <c r="G192" s="1045"/>
      <c r="H192" s="329" t="s">
        <v>445</v>
      </c>
      <c r="I192" s="329" t="s">
        <v>489</v>
      </c>
      <c r="J192" s="329"/>
      <c r="K192" s="379" t="s">
        <v>1514</v>
      </c>
      <c r="L192" s="379" t="s">
        <v>614</v>
      </c>
      <c r="M192" s="1139">
        <v>2</v>
      </c>
      <c r="N192" s="1139" t="s">
        <v>24</v>
      </c>
      <c r="O192" s="379" t="s">
        <v>440</v>
      </c>
      <c r="P192" s="626">
        <v>5</v>
      </c>
      <c r="Q192" s="627"/>
      <c r="R192" s="627"/>
      <c r="S192" s="627"/>
      <c r="T192" s="627"/>
      <c r="U192" s="627"/>
      <c r="V192" s="627"/>
      <c r="W192" s="628"/>
      <c r="X192" s="219"/>
      <c r="Y192" s="219"/>
      <c r="Z192" s="112"/>
      <c r="AA192" s="83"/>
      <c r="AB192" s="83"/>
      <c r="AC192" s="83" t="str">
        <f t="shared" si="5"/>
        <v/>
      </c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83"/>
      <c r="EP192" s="83"/>
      <c r="EQ192" s="83"/>
      <c r="ER192" s="83"/>
      <c r="ES192" s="83"/>
      <c r="ET192" s="83"/>
      <c r="EU192" s="83"/>
      <c r="EV192" s="83"/>
      <c r="EW192" s="83"/>
      <c r="EX192" s="83"/>
      <c r="EY192" s="83"/>
      <c r="EZ192" s="83"/>
      <c r="FA192" s="83"/>
      <c r="FB192" s="83"/>
      <c r="FC192" s="83"/>
      <c r="FD192" s="83"/>
      <c r="FE192" s="83"/>
      <c r="FF192" s="83"/>
      <c r="FG192" s="83"/>
      <c r="FH192" s="83"/>
      <c r="FI192" s="83"/>
      <c r="FJ192" s="83"/>
      <c r="FK192" s="83"/>
      <c r="FL192" s="83"/>
      <c r="FM192" s="83"/>
      <c r="FN192" s="83"/>
      <c r="FO192" s="83"/>
      <c r="FP192" s="83"/>
      <c r="FQ192" s="83"/>
      <c r="FR192" s="83"/>
      <c r="FS192" s="83"/>
      <c r="FT192" s="83"/>
      <c r="FU192" s="83"/>
      <c r="FV192" s="83"/>
      <c r="FW192" s="83"/>
      <c r="FX192" s="83"/>
      <c r="FY192" s="83"/>
      <c r="FZ192" s="83"/>
      <c r="GA192" s="83"/>
      <c r="GB192" s="83"/>
      <c r="GC192" s="83"/>
      <c r="GD192" s="83"/>
      <c r="GE192" s="83"/>
      <c r="GF192" s="83"/>
      <c r="GG192" s="83"/>
      <c r="GH192" s="83"/>
      <c r="GI192" s="83"/>
      <c r="GJ192" s="83"/>
      <c r="GK192" s="83"/>
      <c r="GL192" s="83"/>
      <c r="GM192" s="83"/>
      <c r="GN192" s="83"/>
      <c r="GO192" s="83"/>
      <c r="GP192" s="83"/>
      <c r="GQ192" s="83"/>
      <c r="GR192" s="83"/>
      <c r="GS192" s="83"/>
      <c r="GT192" s="83"/>
      <c r="GU192" s="83"/>
      <c r="GV192" s="83"/>
      <c r="GW192" s="83"/>
      <c r="GX192" s="83"/>
      <c r="GY192" s="83"/>
      <c r="GZ192" s="83"/>
      <c r="HA192" s="83"/>
      <c r="HB192" s="83"/>
      <c r="HC192" s="83"/>
      <c r="HD192" s="83"/>
      <c r="HE192" s="83"/>
      <c r="HF192" s="83"/>
      <c r="HG192" s="83"/>
      <c r="HH192" s="83"/>
      <c r="HI192" s="83"/>
      <c r="HJ192" s="83"/>
      <c r="HK192" s="83"/>
      <c r="HL192" s="83"/>
      <c r="HM192" s="83"/>
      <c r="HN192" s="83"/>
      <c r="HO192" s="83"/>
      <c r="HP192" s="83"/>
      <c r="HQ192" s="83"/>
      <c r="HR192" s="83"/>
      <c r="HS192" s="83"/>
      <c r="HT192" s="83"/>
      <c r="HU192" s="83"/>
      <c r="HV192" s="83"/>
      <c r="HW192" s="83"/>
      <c r="HX192" s="83"/>
      <c r="HY192" s="83"/>
      <c r="HZ192" s="83"/>
      <c r="IA192" s="83"/>
      <c r="IB192" s="83"/>
      <c r="IC192" s="83"/>
      <c r="ID192" s="83"/>
      <c r="IE192" s="83"/>
      <c r="IF192" s="83"/>
      <c r="IG192" s="83"/>
      <c r="IH192" s="83"/>
      <c r="II192" s="83"/>
      <c r="IJ192" s="83"/>
      <c r="IK192" s="83"/>
      <c r="IL192" s="83"/>
      <c r="IM192" s="83"/>
      <c r="IN192" s="83"/>
      <c r="IO192" s="83"/>
      <c r="IP192" s="83"/>
      <c r="IQ192" s="83"/>
      <c r="IR192" s="83"/>
      <c r="IS192" s="83"/>
      <c r="IT192" s="83"/>
      <c r="IU192" s="83"/>
      <c r="IV192" s="83"/>
      <c r="IW192" s="83"/>
      <c r="IX192" s="83"/>
      <c r="IY192" s="83"/>
      <c r="IZ192" s="83"/>
      <c r="JA192" s="83"/>
      <c r="JB192" s="83"/>
      <c r="JC192" s="83"/>
      <c r="JD192" s="83"/>
      <c r="JE192" s="83"/>
    </row>
    <row r="193" spans="1:265" s="8" customFormat="1" ht="15" customHeight="1" x14ac:dyDescent="0.2">
      <c r="A193" s="173"/>
      <c r="B193" s="131" t="s">
        <v>458</v>
      </c>
      <c r="C193" s="217"/>
      <c r="D193" s="329" t="s">
        <v>973</v>
      </c>
      <c r="E193" s="117"/>
      <c r="F193" s="1044"/>
      <c r="G193" s="1045"/>
      <c r="H193" s="1130" t="s">
        <v>941</v>
      </c>
      <c r="I193" s="1131" t="s">
        <v>1860</v>
      </c>
      <c r="J193" s="1131" t="s">
        <v>1811</v>
      </c>
      <c r="K193" s="1131" t="s">
        <v>1942</v>
      </c>
      <c r="L193" s="1131" t="s">
        <v>97</v>
      </c>
      <c r="M193" s="1132">
        <v>3</v>
      </c>
      <c r="N193" s="1132" t="s">
        <v>24</v>
      </c>
      <c r="O193" s="1133" t="s">
        <v>435</v>
      </c>
      <c r="P193" s="1134">
        <v>4</v>
      </c>
      <c r="Q193" s="627"/>
      <c r="R193" s="627"/>
      <c r="S193" s="627"/>
      <c r="T193" s="627"/>
      <c r="U193" s="627"/>
      <c r="V193" s="627"/>
      <c r="W193" s="628"/>
      <c r="X193" s="219"/>
      <c r="Y193" s="219"/>
      <c r="Z193" s="112"/>
      <c r="AA193" s="83"/>
      <c r="AB193" s="83"/>
      <c r="AC193" s="83" t="str">
        <f t="shared" si="5"/>
        <v/>
      </c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83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83"/>
      <c r="EP193" s="83"/>
      <c r="EQ193" s="83"/>
      <c r="ER193" s="83"/>
      <c r="ES193" s="83"/>
      <c r="ET193" s="83"/>
      <c r="EU193" s="83"/>
      <c r="EV193" s="83"/>
      <c r="EW193" s="83"/>
      <c r="EX193" s="83"/>
      <c r="EY193" s="83"/>
      <c r="EZ193" s="83"/>
      <c r="FA193" s="83"/>
      <c r="FB193" s="83"/>
      <c r="FC193" s="83"/>
      <c r="FD193" s="83"/>
      <c r="FE193" s="83"/>
      <c r="FF193" s="83"/>
      <c r="FG193" s="83"/>
      <c r="FH193" s="83"/>
      <c r="FI193" s="83"/>
      <c r="FJ193" s="83"/>
      <c r="FK193" s="83"/>
      <c r="FL193" s="83"/>
      <c r="FM193" s="83"/>
      <c r="FN193" s="83"/>
      <c r="FO193" s="83"/>
      <c r="FP193" s="83"/>
      <c r="FQ193" s="83"/>
      <c r="FR193" s="83"/>
      <c r="FS193" s="83"/>
      <c r="FT193" s="83"/>
      <c r="FU193" s="83"/>
      <c r="FV193" s="83"/>
      <c r="FW193" s="83"/>
      <c r="FX193" s="83"/>
      <c r="FY193" s="83"/>
      <c r="FZ193" s="83"/>
      <c r="GA193" s="83"/>
      <c r="GB193" s="83"/>
      <c r="GC193" s="83"/>
      <c r="GD193" s="83"/>
      <c r="GE193" s="83"/>
      <c r="GF193" s="83"/>
      <c r="GG193" s="83"/>
      <c r="GH193" s="83"/>
      <c r="GI193" s="83"/>
      <c r="GJ193" s="83"/>
      <c r="GK193" s="83"/>
      <c r="GL193" s="83"/>
      <c r="GM193" s="83"/>
      <c r="GN193" s="83"/>
      <c r="GO193" s="83"/>
      <c r="GP193" s="83"/>
      <c r="GQ193" s="83"/>
      <c r="GR193" s="83"/>
      <c r="GS193" s="83"/>
      <c r="GT193" s="83"/>
      <c r="GU193" s="83"/>
      <c r="GV193" s="83"/>
      <c r="GW193" s="83"/>
      <c r="GX193" s="83"/>
      <c r="GY193" s="83"/>
      <c r="GZ193" s="83"/>
      <c r="HA193" s="83"/>
      <c r="HB193" s="83"/>
      <c r="HC193" s="83"/>
      <c r="HD193" s="83"/>
      <c r="HE193" s="83"/>
      <c r="HF193" s="83"/>
      <c r="HG193" s="83"/>
      <c r="HH193" s="83"/>
      <c r="HI193" s="83"/>
      <c r="HJ193" s="83"/>
      <c r="HK193" s="83"/>
      <c r="HL193" s="83"/>
      <c r="HM193" s="83"/>
      <c r="HN193" s="83"/>
      <c r="HO193" s="83"/>
      <c r="HP193" s="83"/>
      <c r="HQ193" s="83"/>
      <c r="HR193" s="83"/>
      <c r="HS193" s="83"/>
      <c r="HT193" s="83"/>
      <c r="HU193" s="83"/>
      <c r="HV193" s="83"/>
      <c r="HW193" s="83"/>
      <c r="HX193" s="83"/>
      <c r="HY193" s="83"/>
      <c r="HZ193" s="83"/>
      <c r="IA193" s="83"/>
      <c r="IB193" s="83"/>
      <c r="IC193" s="83"/>
      <c r="ID193" s="83"/>
      <c r="IE193" s="83"/>
      <c r="IF193" s="83"/>
      <c r="IG193" s="83"/>
      <c r="IH193" s="83"/>
      <c r="II193" s="83"/>
      <c r="IJ193" s="83"/>
      <c r="IK193" s="83"/>
      <c r="IL193" s="83"/>
      <c r="IM193" s="83"/>
      <c r="IN193" s="83"/>
      <c r="IO193" s="83"/>
      <c r="IP193" s="83"/>
      <c r="IQ193" s="83"/>
      <c r="IR193" s="83"/>
      <c r="IS193" s="83"/>
      <c r="IT193" s="83"/>
      <c r="IU193" s="83"/>
      <c r="IV193" s="83"/>
      <c r="IW193" s="83"/>
      <c r="IX193" s="83"/>
      <c r="IY193" s="83"/>
      <c r="IZ193" s="83"/>
      <c r="JA193" s="83"/>
      <c r="JB193" s="83"/>
      <c r="JC193" s="83"/>
      <c r="JD193" s="83"/>
      <c r="JE193" s="83"/>
    </row>
    <row r="194" spans="1:265" s="8" customFormat="1" ht="15" customHeight="1" x14ac:dyDescent="0.2">
      <c r="A194" s="173"/>
      <c r="B194" s="131" t="s">
        <v>458</v>
      </c>
      <c r="C194" s="217"/>
      <c r="D194" s="329" t="s">
        <v>973</v>
      </c>
      <c r="E194" s="117"/>
      <c r="F194" s="1044"/>
      <c r="G194" s="1045"/>
      <c r="H194" s="329" t="s">
        <v>941</v>
      </c>
      <c r="I194" s="329" t="s">
        <v>2195</v>
      </c>
      <c r="J194" s="329"/>
      <c r="K194" s="379" t="s">
        <v>1274</v>
      </c>
      <c r="L194" s="379"/>
      <c r="M194" s="1139"/>
      <c r="N194" s="1139"/>
      <c r="O194" s="379"/>
      <c r="P194" s="626"/>
      <c r="Q194" s="627"/>
      <c r="R194" s="627"/>
      <c r="S194" s="627"/>
      <c r="T194" s="627"/>
      <c r="U194" s="627"/>
      <c r="V194" s="627"/>
      <c r="W194" s="628">
        <v>25</v>
      </c>
      <c r="X194" s="219"/>
      <c r="Y194" s="219"/>
      <c r="Z194" s="112"/>
      <c r="AA194" s="83"/>
      <c r="AB194" s="83"/>
      <c r="AC194" s="83" t="str">
        <f t="shared" si="5"/>
        <v/>
      </c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  <c r="EW194" s="83"/>
      <c r="EX194" s="83"/>
      <c r="EY194" s="83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L194" s="83"/>
      <c r="GM194" s="83"/>
      <c r="GN194" s="83"/>
      <c r="GO194" s="83"/>
      <c r="GP194" s="83"/>
      <c r="GQ194" s="83"/>
      <c r="GR194" s="83"/>
      <c r="GS194" s="83"/>
      <c r="GT194" s="83"/>
      <c r="GU194" s="83"/>
      <c r="GV194" s="83"/>
      <c r="GW194" s="83"/>
      <c r="GX194" s="83"/>
      <c r="GY194" s="83"/>
      <c r="GZ194" s="83"/>
      <c r="HA194" s="83"/>
      <c r="HB194" s="83"/>
      <c r="HC194" s="83"/>
      <c r="HD194" s="83"/>
      <c r="HE194" s="83"/>
      <c r="HF194" s="83"/>
      <c r="HG194" s="83"/>
      <c r="HH194" s="83"/>
      <c r="HI194" s="83"/>
      <c r="HJ194" s="83"/>
      <c r="HK194" s="83"/>
      <c r="HL194" s="83"/>
      <c r="HM194" s="83"/>
      <c r="HN194" s="83"/>
      <c r="HO194" s="83"/>
      <c r="HP194" s="83"/>
      <c r="HQ194" s="83"/>
      <c r="HR194" s="83"/>
      <c r="HS194" s="83"/>
      <c r="HT194" s="83"/>
      <c r="HU194" s="83"/>
      <c r="HV194" s="83"/>
      <c r="HW194" s="83"/>
      <c r="HX194" s="83"/>
      <c r="HY194" s="83"/>
      <c r="HZ194" s="83"/>
      <c r="IA194" s="83"/>
      <c r="IB194" s="83"/>
      <c r="IC194" s="83"/>
      <c r="ID194" s="83"/>
      <c r="IE194" s="83"/>
      <c r="IF194" s="83"/>
      <c r="IG194" s="83"/>
      <c r="IH194" s="83"/>
      <c r="II194" s="83"/>
      <c r="IJ194" s="83"/>
      <c r="IK194" s="83"/>
      <c r="IL194" s="83"/>
      <c r="IM194" s="83"/>
      <c r="IN194" s="83"/>
      <c r="IO194" s="83"/>
      <c r="IP194" s="83"/>
      <c r="IQ194" s="83"/>
      <c r="IR194" s="83"/>
      <c r="IS194" s="83"/>
      <c r="IT194" s="83"/>
      <c r="IU194" s="83"/>
      <c r="IV194" s="83"/>
      <c r="IW194" s="83"/>
      <c r="IX194" s="83"/>
      <c r="IY194" s="83"/>
      <c r="IZ194" s="83"/>
      <c r="JA194" s="83"/>
      <c r="JB194" s="83"/>
      <c r="JC194" s="83"/>
      <c r="JD194" s="83"/>
      <c r="JE194" s="83"/>
    </row>
    <row r="195" spans="1:265" s="8" customFormat="1" ht="15" customHeight="1" x14ac:dyDescent="0.2">
      <c r="A195" s="173"/>
      <c r="B195" s="131" t="s">
        <v>458</v>
      </c>
      <c r="C195" s="217"/>
      <c r="D195" s="329" t="s">
        <v>973</v>
      </c>
      <c r="E195" s="117"/>
      <c r="F195" s="1044"/>
      <c r="G195" s="1045"/>
      <c r="H195" s="329" t="s">
        <v>445</v>
      </c>
      <c r="I195" s="329" t="s">
        <v>493</v>
      </c>
      <c r="J195" s="329"/>
      <c r="K195" s="379" t="s">
        <v>2007</v>
      </c>
      <c r="L195" s="379"/>
      <c r="M195" s="1139"/>
      <c r="N195" s="1139"/>
      <c r="O195" s="379"/>
      <c r="P195" s="626"/>
      <c r="Q195" s="627"/>
      <c r="R195" s="627"/>
      <c r="S195" s="627">
        <v>1</v>
      </c>
      <c r="T195" s="627"/>
      <c r="U195" s="627"/>
      <c r="V195" s="627"/>
      <c r="W195" s="628"/>
      <c r="X195" s="219"/>
      <c r="Y195" s="219"/>
      <c r="Z195" s="112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  <c r="EW195" s="83"/>
      <c r="EX195" s="83"/>
      <c r="EY195" s="83"/>
      <c r="EZ195" s="83"/>
      <c r="FA195" s="83"/>
      <c r="FB195" s="83"/>
      <c r="FC195" s="83"/>
      <c r="FD195" s="83"/>
      <c r="FE195" s="83"/>
      <c r="FF195" s="83"/>
      <c r="FG195" s="83"/>
      <c r="FH195" s="83"/>
      <c r="FI195" s="83"/>
      <c r="FJ195" s="83"/>
      <c r="FK195" s="83"/>
      <c r="FL195" s="83"/>
      <c r="FM195" s="83"/>
      <c r="FN195" s="83"/>
      <c r="FO195" s="83"/>
      <c r="FP195" s="83"/>
      <c r="FQ195" s="83"/>
      <c r="FR195" s="83"/>
      <c r="FS195" s="83"/>
      <c r="FT195" s="83"/>
      <c r="FU195" s="83"/>
      <c r="FV195" s="83"/>
      <c r="FW195" s="83"/>
      <c r="FX195" s="83"/>
      <c r="FY195" s="83"/>
      <c r="FZ195" s="83"/>
      <c r="GA195" s="83"/>
      <c r="GB195" s="83"/>
      <c r="GC195" s="83"/>
      <c r="GD195" s="83"/>
      <c r="GE195" s="83"/>
      <c r="GF195" s="83"/>
      <c r="GG195" s="83"/>
      <c r="GH195" s="83"/>
      <c r="GI195" s="83"/>
      <c r="GJ195" s="83"/>
      <c r="GK195" s="83"/>
      <c r="GL195" s="83"/>
      <c r="GM195" s="83"/>
      <c r="GN195" s="83"/>
      <c r="GO195" s="83"/>
      <c r="GP195" s="83"/>
      <c r="GQ195" s="83"/>
      <c r="GR195" s="83"/>
      <c r="GS195" s="83"/>
      <c r="GT195" s="83"/>
      <c r="GU195" s="83"/>
      <c r="GV195" s="83"/>
      <c r="GW195" s="83"/>
      <c r="GX195" s="83"/>
      <c r="GY195" s="83"/>
      <c r="GZ195" s="83"/>
      <c r="HA195" s="83"/>
      <c r="HB195" s="83"/>
      <c r="HC195" s="83"/>
      <c r="HD195" s="83"/>
      <c r="HE195" s="83"/>
      <c r="HF195" s="83"/>
      <c r="HG195" s="83"/>
      <c r="HH195" s="83"/>
      <c r="HI195" s="83"/>
      <c r="HJ195" s="83"/>
      <c r="HK195" s="83"/>
      <c r="HL195" s="83"/>
      <c r="HM195" s="83"/>
      <c r="HN195" s="83"/>
      <c r="HO195" s="83"/>
      <c r="HP195" s="83"/>
      <c r="HQ195" s="83"/>
      <c r="HR195" s="83"/>
      <c r="HS195" s="83"/>
      <c r="HT195" s="83"/>
      <c r="HU195" s="83"/>
      <c r="HV195" s="83"/>
      <c r="HW195" s="83"/>
      <c r="HX195" s="83"/>
      <c r="HY195" s="83"/>
      <c r="HZ195" s="83"/>
      <c r="IA195" s="83"/>
      <c r="IB195" s="83"/>
      <c r="IC195" s="83"/>
      <c r="ID195" s="83"/>
      <c r="IE195" s="83"/>
      <c r="IF195" s="83"/>
      <c r="IG195" s="83"/>
      <c r="IH195" s="83"/>
      <c r="II195" s="83"/>
      <c r="IJ195" s="83"/>
      <c r="IK195" s="83"/>
      <c r="IL195" s="83"/>
      <c r="IM195" s="83"/>
      <c r="IN195" s="83"/>
      <c r="IO195" s="83"/>
      <c r="IP195" s="83"/>
      <c r="IQ195" s="83"/>
      <c r="IR195" s="83"/>
      <c r="IS195" s="83"/>
      <c r="IT195" s="83"/>
      <c r="IU195" s="83"/>
      <c r="IV195" s="83"/>
      <c r="IW195" s="83"/>
      <c r="IX195" s="83"/>
      <c r="IY195" s="83"/>
      <c r="IZ195" s="83"/>
      <c r="JA195" s="83"/>
      <c r="JB195" s="83"/>
      <c r="JC195" s="83"/>
      <c r="JD195" s="83"/>
      <c r="JE195" s="83"/>
    </row>
    <row r="196" spans="1:265" s="8" customFormat="1" ht="15" customHeight="1" thickBot="1" x14ac:dyDescent="0.25">
      <c r="A196" s="176"/>
      <c r="B196" s="162" t="s">
        <v>458</v>
      </c>
      <c r="C196" s="251"/>
      <c r="D196" s="254" t="s">
        <v>973</v>
      </c>
      <c r="E196" s="234"/>
      <c r="F196" s="1053"/>
      <c r="G196" s="1054"/>
      <c r="H196" s="254" t="s">
        <v>445</v>
      </c>
      <c r="I196" s="254" t="s">
        <v>493</v>
      </c>
      <c r="J196" s="254"/>
      <c r="K196" s="412" t="s">
        <v>426</v>
      </c>
      <c r="L196" s="412"/>
      <c r="M196" s="1174"/>
      <c r="N196" s="1174"/>
      <c r="O196" s="412"/>
      <c r="P196" s="663"/>
      <c r="Q196" s="664"/>
      <c r="R196" s="664"/>
      <c r="S196" s="664">
        <v>1</v>
      </c>
      <c r="T196" s="664"/>
      <c r="U196" s="664"/>
      <c r="V196" s="664"/>
      <c r="W196" s="665"/>
      <c r="X196" s="249">
        <f>SUM(P191:W196)</f>
        <v>40</v>
      </c>
      <c r="Y196" s="249">
        <f>X196</f>
        <v>40</v>
      </c>
      <c r="Z196" s="112"/>
      <c r="AA196" s="83"/>
      <c r="AB196" s="83"/>
      <c r="AC196" s="83" t="str">
        <f t="shared" ref="AC196:AC227" si="6">IF(C196&lt;&gt;"",SUMIF(D$6:D$1540,D196,P$6:Q$1540),"")</f>
        <v/>
      </c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83"/>
      <c r="FA196" s="83"/>
      <c r="FB196" s="83"/>
      <c r="FC196" s="83"/>
      <c r="FD196" s="83"/>
      <c r="FE196" s="83"/>
      <c r="FF196" s="83"/>
      <c r="FG196" s="83"/>
      <c r="FH196" s="83"/>
      <c r="FI196" s="83"/>
      <c r="FJ196" s="83"/>
      <c r="FK196" s="83"/>
      <c r="FL196" s="83"/>
      <c r="FM196" s="83"/>
      <c r="FN196" s="83"/>
      <c r="FO196" s="83"/>
      <c r="FP196" s="83"/>
      <c r="FQ196" s="83"/>
      <c r="FR196" s="83"/>
      <c r="FS196" s="83"/>
      <c r="FT196" s="83"/>
      <c r="FU196" s="83"/>
      <c r="FV196" s="83"/>
      <c r="FW196" s="83"/>
      <c r="FX196" s="83"/>
      <c r="FY196" s="83"/>
      <c r="FZ196" s="83"/>
      <c r="GA196" s="83"/>
      <c r="GB196" s="83"/>
      <c r="GC196" s="83"/>
      <c r="GD196" s="83"/>
      <c r="GE196" s="83"/>
      <c r="GF196" s="83"/>
      <c r="GG196" s="83"/>
      <c r="GH196" s="83"/>
      <c r="GI196" s="83"/>
      <c r="GJ196" s="83"/>
      <c r="GK196" s="83"/>
      <c r="GL196" s="83"/>
      <c r="GM196" s="83"/>
      <c r="GN196" s="83"/>
      <c r="GO196" s="83"/>
      <c r="GP196" s="83"/>
      <c r="GQ196" s="83"/>
      <c r="GR196" s="83"/>
      <c r="GS196" s="83"/>
      <c r="GT196" s="83"/>
      <c r="GU196" s="83"/>
      <c r="GV196" s="83"/>
      <c r="GW196" s="83"/>
      <c r="GX196" s="83"/>
      <c r="GY196" s="83"/>
      <c r="GZ196" s="83"/>
      <c r="HA196" s="83"/>
      <c r="HB196" s="83"/>
      <c r="HC196" s="83"/>
      <c r="HD196" s="83"/>
      <c r="HE196" s="83"/>
      <c r="HF196" s="83"/>
      <c r="HG196" s="83"/>
      <c r="HH196" s="83"/>
      <c r="HI196" s="83"/>
      <c r="HJ196" s="83"/>
      <c r="HK196" s="83"/>
      <c r="HL196" s="83"/>
      <c r="HM196" s="83"/>
      <c r="HN196" s="83"/>
      <c r="HO196" s="83"/>
      <c r="HP196" s="83"/>
      <c r="HQ196" s="83"/>
      <c r="HR196" s="83"/>
      <c r="HS196" s="83"/>
      <c r="HT196" s="83"/>
      <c r="HU196" s="83"/>
      <c r="HV196" s="83"/>
      <c r="HW196" s="83"/>
      <c r="HX196" s="83"/>
      <c r="HY196" s="83"/>
      <c r="HZ196" s="83"/>
      <c r="IA196" s="83"/>
      <c r="IB196" s="83"/>
      <c r="IC196" s="83"/>
      <c r="ID196" s="83"/>
      <c r="IE196" s="83"/>
      <c r="IF196" s="83"/>
      <c r="IG196" s="83"/>
      <c r="IH196" s="83"/>
      <c r="II196" s="83"/>
      <c r="IJ196" s="83"/>
      <c r="IK196" s="83"/>
      <c r="IL196" s="83"/>
      <c r="IM196" s="83"/>
      <c r="IN196" s="83"/>
      <c r="IO196" s="83"/>
      <c r="IP196" s="83"/>
      <c r="IQ196" s="83"/>
      <c r="IR196" s="83"/>
      <c r="IS196" s="83"/>
      <c r="IT196" s="83"/>
      <c r="IU196" s="83"/>
      <c r="IV196" s="83"/>
      <c r="IW196" s="83"/>
      <c r="IX196" s="83"/>
      <c r="IY196" s="83"/>
      <c r="IZ196" s="83"/>
      <c r="JA196" s="83"/>
      <c r="JB196" s="83"/>
      <c r="JC196" s="83"/>
      <c r="JD196" s="83"/>
      <c r="JE196" s="83"/>
    </row>
    <row r="197" spans="1:265" s="8" customFormat="1" ht="15" customHeight="1" x14ac:dyDescent="0.2">
      <c r="A197" s="130">
        <f>A191+1</f>
        <v>21</v>
      </c>
      <c r="B197" s="1093" t="s">
        <v>208</v>
      </c>
      <c r="C197" s="206" t="s">
        <v>35</v>
      </c>
      <c r="D197" s="1080" t="s">
        <v>209</v>
      </c>
      <c r="E197" s="191" t="s">
        <v>89</v>
      </c>
      <c r="F197" s="991" t="s">
        <v>210</v>
      </c>
      <c r="G197" s="992" t="s">
        <v>211</v>
      </c>
      <c r="H197" s="1080" t="s">
        <v>23</v>
      </c>
      <c r="I197" s="1080" t="s">
        <v>108</v>
      </c>
      <c r="J197" s="1080"/>
      <c r="K197" s="1081" t="s">
        <v>213</v>
      </c>
      <c r="L197" s="1081" t="s">
        <v>97</v>
      </c>
      <c r="M197" s="1181">
        <v>1</v>
      </c>
      <c r="N197" s="1181" t="s">
        <v>24</v>
      </c>
      <c r="O197" s="1081" t="s">
        <v>440</v>
      </c>
      <c r="P197" s="1082">
        <v>4</v>
      </c>
      <c r="Q197" s="1083"/>
      <c r="R197" s="1083"/>
      <c r="S197" s="1083"/>
      <c r="T197" s="1083"/>
      <c r="U197" s="1083"/>
      <c r="V197" s="1083"/>
      <c r="W197" s="1084"/>
      <c r="X197" s="130"/>
      <c r="Y197" s="130"/>
      <c r="Z197" s="112" t="str">
        <f>C197</f>
        <v>TC</v>
      </c>
      <c r="AA197" s="83" t="s">
        <v>1472</v>
      </c>
      <c r="AB197" s="83" t="s">
        <v>1479</v>
      </c>
      <c r="AC197" s="83">
        <f t="shared" si="6"/>
        <v>7</v>
      </c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83"/>
      <c r="EP197" s="83"/>
      <c r="EQ197" s="83"/>
      <c r="ER197" s="83"/>
      <c r="ES197" s="83"/>
      <c r="ET197" s="83"/>
      <c r="EU197" s="83"/>
      <c r="EV197" s="83"/>
      <c r="EW197" s="83"/>
      <c r="EX197" s="83"/>
      <c r="EY197" s="83"/>
      <c r="EZ197" s="83"/>
      <c r="FA197" s="83"/>
      <c r="FB197" s="83"/>
      <c r="FC197" s="83"/>
      <c r="FD197" s="83"/>
      <c r="FE197" s="83"/>
      <c r="FF197" s="83"/>
      <c r="FG197" s="83"/>
      <c r="FH197" s="83"/>
      <c r="FI197" s="83"/>
      <c r="FJ197" s="83"/>
      <c r="FK197" s="83"/>
      <c r="FL197" s="83"/>
      <c r="FM197" s="83"/>
      <c r="FN197" s="83"/>
      <c r="FO197" s="83"/>
      <c r="FP197" s="83"/>
      <c r="FQ197" s="83"/>
      <c r="FR197" s="83"/>
      <c r="FS197" s="83"/>
      <c r="FT197" s="83"/>
      <c r="FU197" s="83"/>
      <c r="FV197" s="83"/>
      <c r="FW197" s="83"/>
      <c r="FX197" s="83"/>
      <c r="FY197" s="83"/>
      <c r="FZ197" s="83"/>
      <c r="GA197" s="83"/>
      <c r="GB197" s="83"/>
      <c r="GC197" s="83"/>
      <c r="GD197" s="83"/>
      <c r="GE197" s="83"/>
      <c r="GF197" s="83"/>
      <c r="GG197" s="83"/>
      <c r="GH197" s="83"/>
      <c r="GI197" s="83"/>
      <c r="GJ197" s="83"/>
      <c r="GK197" s="83"/>
      <c r="GL197" s="83"/>
      <c r="GM197" s="83"/>
      <c r="GN197" s="83"/>
      <c r="GO197" s="83"/>
      <c r="GP197" s="83"/>
      <c r="GQ197" s="83"/>
      <c r="GR197" s="83"/>
      <c r="GS197" s="83"/>
      <c r="GT197" s="83"/>
      <c r="GU197" s="83"/>
      <c r="GV197" s="83"/>
      <c r="GW197" s="83"/>
      <c r="GX197" s="83"/>
      <c r="GY197" s="83"/>
      <c r="GZ197" s="83"/>
      <c r="HA197" s="83"/>
      <c r="HB197" s="83"/>
      <c r="HC197" s="83"/>
      <c r="HD197" s="83"/>
      <c r="HE197" s="83"/>
      <c r="HF197" s="83"/>
      <c r="HG197" s="83"/>
      <c r="HH197" s="83"/>
      <c r="HI197" s="83"/>
      <c r="HJ197" s="83"/>
      <c r="HK197" s="83"/>
      <c r="HL197" s="83"/>
      <c r="HM197" s="83"/>
      <c r="HN197" s="83"/>
      <c r="HO197" s="83"/>
      <c r="HP197" s="83"/>
      <c r="HQ197" s="83"/>
      <c r="HR197" s="83"/>
      <c r="HS197" s="83"/>
      <c r="HT197" s="83"/>
      <c r="HU197" s="83"/>
      <c r="HV197" s="83"/>
      <c r="HW197" s="83"/>
      <c r="HX197" s="83"/>
      <c r="HY197" s="83"/>
      <c r="HZ197" s="83"/>
      <c r="IA197" s="83"/>
      <c r="IB197" s="83"/>
      <c r="IC197" s="83"/>
      <c r="ID197" s="83"/>
      <c r="IE197" s="83"/>
      <c r="IF197" s="83"/>
      <c r="IG197" s="83"/>
      <c r="IH197" s="83"/>
      <c r="II197" s="83"/>
      <c r="IJ197" s="83"/>
      <c r="IK197" s="83"/>
      <c r="IL197" s="83"/>
      <c r="IM197" s="83"/>
      <c r="IN197" s="83"/>
      <c r="IO197" s="83"/>
      <c r="IP197" s="83"/>
      <c r="IQ197" s="83"/>
      <c r="IR197" s="83"/>
      <c r="IS197" s="83"/>
      <c r="IT197" s="83"/>
      <c r="IU197" s="83"/>
      <c r="IV197" s="83"/>
      <c r="IW197" s="83"/>
      <c r="IX197" s="83"/>
      <c r="IY197" s="83"/>
      <c r="IZ197" s="83"/>
      <c r="JA197" s="83"/>
      <c r="JB197" s="83"/>
      <c r="JC197" s="83"/>
      <c r="JD197" s="83"/>
      <c r="JE197" s="83"/>
    </row>
    <row r="198" spans="1:265" s="8" customFormat="1" ht="15" customHeight="1" x14ac:dyDescent="0.2">
      <c r="A198" s="130"/>
      <c r="B198" s="131" t="s">
        <v>208</v>
      </c>
      <c r="C198" s="206"/>
      <c r="D198" s="332" t="s">
        <v>209</v>
      </c>
      <c r="E198" s="191"/>
      <c r="F198" s="991"/>
      <c r="G198" s="992"/>
      <c r="H198" s="332" t="s">
        <v>23</v>
      </c>
      <c r="I198" s="332" t="s">
        <v>108</v>
      </c>
      <c r="J198" s="332"/>
      <c r="K198" s="386" t="s">
        <v>427</v>
      </c>
      <c r="L198" s="386" t="s">
        <v>97</v>
      </c>
      <c r="M198" s="765">
        <v>8</v>
      </c>
      <c r="N198" s="765" t="s">
        <v>24</v>
      </c>
      <c r="O198" s="386" t="s">
        <v>440</v>
      </c>
      <c r="P198" s="598">
        <v>3</v>
      </c>
      <c r="Q198" s="599"/>
      <c r="R198" s="599"/>
      <c r="S198" s="599"/>
      <c r="T198" s="599"/>
      <c r="U198" s="599"/>
      <c r="V198" s="599"/>
      <c r="W198" s="600"/>
      <c r="X198" s="130"/>
      <c r="Y198" s="130"/>
      <c r="Z198" s="112"/>
      <c r="AA198" s="83"/>
      <c r="AB198" s="83"/>
      <c r="AC198" s="83" t="str">
        <f t="shared" si="6"/>
        <v/>
      </c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83"/>
      <c r="BS198" s="83"/>
      <c r="BT198" s="83"/>
      <c r="BU198" s="83"/>
      <c r="BV198" s="83"/>
      <c r="BW198" s="83"/>
      <c r="BX198" s="83"/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83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83"/>
      <c r="EP198" s="83"/>
      <c r="EQ198" s="83"/>
      <c r="ER198" s="83"/>
      <c r="ES198" s="83"/>
      <c r="ET198" s="83"/>
      <c r="EU198" s="83"/>
      <c r="EV198" s="83"/>
      <c r="EW198" s="83"/>
      <c r="EX198" s="83"/>
      <c r="EY198" s="83"/>
      <c r="EZ198" s="83"/>
      <c r="FA198" s="83"/>
      <c r="FB198" s="83"/>
      <c r="FC198" s="83"/>
      <c r="FD198" s="83"/>
      <c r="FE198" s="83"/>
      <c r="FF198" s="83"/>
      <c r="FG198" s="83"/>
      <c r="FH198" s="83"/>
      <c r="FI198" s="83"/>
      <c r="FJ198" s="83"/>
      <c r="FK198" s="83"/>
      <c r="FL198" s="83"/>
      <c r="FM198" s="83"/>
      <c r="FN198" s="83"/>
      <c r="FO198" s="83"/>
      <c r="FP198" s="83"/>
      <c r="FQ198" s="83"/>
      <c r="FR198" s="83"/>
      <c r="FS198" s="83"/>
      <c r="FT198" s="83"/>
      <c r="FU198" s="83"/>
      <c r="FV198" s="83"/>
      <c r="FW198" s="83"/>
      <c r="FX198" s="83"/>
      <c r="FY198" s="83"/>
      <c r="FZ198" s="83"/>
      <c r="GA198" s="83"/>
      <c r="GB198" s="83"/>
      <c r="GC198" s="83"/>
      <c r="GD198" s="83"/>
      <c r="GE198" s="83"/>
      <c r="GF198" s="83"/>
      <c r="GG198" s="83"/>
      <c r="GH198" s="83"/>
      <c r="GI198" s="83"/>
      <c r="GJ198" s="83"/>
      <c r="GK198" s="83"/>
      <c r="GL198" s="83"/>
      <c r="GM198" s="83"/>
      <c r="GN198" s="83"/>
      <c r="GO198" s="83"/>
      <c r="GP198" s="83"/>
      <c r="GQ198" s="83"/>
      <c r="GR198" s="83"/>
      <c r="GS198" s="83"/>
      <c r="GT198" s="83"/>
      <c r="GU198" s="83"/>
      <c r="GV198" s="83"/>
      <c r="GW198" s="83"/>
      <c r="GX198" s="83"/>
      <c r="GY198" s="83"/>
      <c r="GZ198" s="83"/>
      <c r="HA198" s="83"/>
      <c r="HB198" s="83"/>
      <c r="HC198" s="83"/>
      <c r="HD198" s="83"/>
      <c r="HE198" s="83"/>
      <c r="HF198" s="83"/>
      <c r="HG198" s="83"/>
      <c r="HH198" s="83"/>
      <c r="HI198" s="83"/>
      <c r="HJ198" s="83"/>
      <c r="HK198" s="83"/>
      <c r="HL198" s="83"/>
      <c r="HM198" s="83"/>
      <c r="HN198" s="83"/>
      <c r="HO198" s="83"/>
      <c r="HP198" s="83"/>
      <c r="HQ198" s="83"/>
      <c r="HR198" s="83"/>
      <c r="HS198" s="83"/>
      <c r="HT198" s="83"/>
      <c r="HU198" s="83"/>
      <c r="HV198" s="83"/>
      <c r="HW198" s="83"/>
      <c r="HX198" s="83"/>
      <c r="HY198" s="83"/>
      <c r="HZ198" s="83"/>
      <c r="IA198" s="83"/>
      <c r="IB198" s="83"/>
      <c r="IC198" s="83"/>
      <c r="ID198" s="83"/>
      <c r="IE198" s="83"/>
      <c r="IF198" s="83"/>
      <c r="IG198" s="83"/>
      <c r="IH198" s="83"/>
      <c r="II198" s="83"/>
      <c r="IJ198" s="83"/>
      <c r="IK198" s="83"/>
      <c r="IL198" s="83"/>
      <c r="IM198" s="83"/>
      <c r="IN198" s="83"/>
      <c r="IO198" s="83"/>
      <c r="IP198" s="83"/>
      <c r="IQ198" s="83"/>
      <c r="IR198" s="83"/>
      <c r="IS198" s="83"/>
      <c r="IT198" s="83"/>
      <c r="IU198" s="83"/>
      <c r="IV198" s="83"/>
      <c r="IW198" s="83"/>
      <c r="IX198" s="83"/>
      <c r="IY198" s="83"/>
      <c r="IZ198" s="83"/>
      <c r="JA198" s="83"/>
      <c r="JB198" s="83"/>
      <c r="JC198" s="83"/>
      <c r="JD198" s="83"/>
      <c r="JE198" s="83"/>
    </row>
    <row r="199" spans="1:265" s="8" customFormat="1" ht="15" customHeight="1" x14ac:dyDescent="0.2">
      <c r="A199" s="130"/>
      <c r="B199" s="131" t="s">
        <v>208</v>
      </c>
      <c r="C199" s="206"/>
      <c r="D199" s="332" t="s">
        <v>209</v>
      </c>
      <c r="E199" s="191"/>
      <c r="F199" s="991"/>
      <c r="G199" s="992"/>
      <c r="H199" s="332" t="s">
        <v>23</v>
      </c>
      <c r="I199" s="332" t="s">
        <v>98</v>
      </c>
      <c r="J199" s="332"/>
      <c r="K199" s="386" t="s">
        <v>2105</v>
      </c>
      <c r="L199" s="386"/>
      <c r="M199" s="765"/>
      <c r="N199" s="765"/>
      <c r="O199" s="386"/>
      <c r="P199" s="598"/>
      <c r="Q199" s="599"/>
      <c r="R199" s="599"/>
      <c r="S199" s="599">
        <v>1</v>
      </c>
      <c r="T199" s="599"/>
      <c r="U199" s="599"/>
      <c r="V199" s="599"/>
      <c r="W199" s="600"/>
      <c r="X199" s="130"/>
      <c r="Y199" s="130"/>
      <c r="Z199" s="112"/>
      <c r="AA199" s="83"/>
      <c r="AB199" s="83"/>
      <c r="AC199" s="83" t="str">
        <f t="shared" si="6"/>
        <v/>
      </c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  <c r="EW199" s="83"/>
      <c r="EX199" s="83"/>
      <c r="EY199" s="83"/>
      <c r="EZ199" s="83"/>
      <c r="FA199" s="83"/>
      <c r="FB199" s="83"/>
      <c r="FC199" s="83"/>
      <c r="FD199" s="83"/>
      <c r="FE199" s="83"/>
      <c r="FF199" s="83"/>
      <c r="FG199" s="83"/>
      <c r="FH199" s="83"/>
      <c r="FI199" s="83"/>
      <c r="FJ199" s="83"/>
      <c r="FK199" s="83"/>
      <c r="FL199" s="83"/>
      <c r="FM199" s="83"/>
      <c r="FN199" s="83"/>
      <c r="FO199" s="83"/>
      <c r="FP199" s="83"/>
      <c r="FQ199" s="83"/>
      <c r="FR199" s="83"/>
      <c r="FS199" s="83"/>
      <c r="FT199" s="83"/>
      <c r="FU199" s="83"/>
      <c r="FV199" s="83"/>
      <c r="FW199" s="83"/>
      <c r="FX199" s="83"/>
      <c r="FY199" s="83"/>
      <c r="FZ199" s="83"/>
      <c r="GA199" s="83"/>
      <c r="GB199" s="83"/>
      <c r="GC199" s="83"/>
      <c r="GD199" s="83"/>
      <c r="GE199" s="83"/>
      <c r="GF199" s="83"/>
      <c r="GG199" s="83"/>
      <c r="GH199" s="83"/>
      <c r="GI199" s="83"/>
      <c r="GJ199" s="83"/>
      <c r="GK199" s="83"/>
      <c r="GL199" s="83"/>
      <c r="GM199" s="83"/>
      <c r="GN199" s="83"/>
      <c r="GO199" s="83"/>
      <c r="GP199" s="83"/>
      <c r="GQ199" s="83"/>
      <c r="GR199" s="83"/>
      <c r="GS199" s="83"/>
      <c r="GT199" s="83"/>
      <c r="GU199" s="83"/>
      <c r="GV199" s="83"/>
      <c r="GW199" s="83"/>
      <c r="GX199" s="83"/>
      <c r="GY199" s="83"/>
      <c r="GZ199" s="83"/>
      <c r="HA199" s="83"/>
      <c r="HB199" s="83"/>
      <c r="HC199" s="83"/>
      <c r="HD199" s="83"/>
      <c r="HE199" s="83"/>
      <c r="HF199" s="83"/>
      <c r="HG199" s="83"/>
      <c r="HH199" s="83"/>
      <c r="HI199" s="83"/>
      <c r="HJ199" s="83"/>
      <c r="HK199" s="83"/>
      <c r="HL199" s="83"/>
      <c r="HM199" s="83"/>
      <c r="HN199" s="83"/>
      <c r="HO199" s="83"/>
      <c r="HP199" s="83"/>
      <c r="HQ199" s="83"/>
      <c r="HR199" s="83"/>
      <c r="HS199" s="83"/>
      <c r="HT199" s="83"/>
      <c r="HU199" s="83"/>
      <c r="HV199" s="83"/>
      <c r="HW199" s="83"/>
      <c r="HX199" s="83"/>
      <c r="HY199" s="83"/>
      <c r="HZ199" s="83"/>
      <c r="IA199" s="83"/>
      <c r="IB199" s="83"/>
      <c r="IC199" s="83"/>
      <c r="ID199" s="83"/>
      <c r="IE199" s="83"/>
      <c r="IF199" s="83"/>
      <c r="IG199" s="83"/>
      <c r="IH199" s="83"/>
      <c r="II199" s="83"/>
      <c r="IJ199" s="83"/>
      <c r="IK199" s="83"/>
      <c r="IL199" s="83"/>
      <c r="IM199" s="83"/>
      <c r="IN199" s="83"/>
      <c r="IO199" s="83"/>
      <c r="IP199" s="83"/>
      <c r="IQ199" s="83"/>
      <c r="IR199" s="83"/>
      <c r="IS199" s="83"/>
      <c r="IT199" s="83"/>
      <c r="IU199" s="83"/>
      <c r="IV199" s="83"/>
      <c r="IW199" s="83"/>
      <c r="IX199" s="83"/>
      <c r="IY199" s="83"/>
      <c r="IZ199" s="83"/>
      <c r="JA199" s="83"/>
      <c r="JB199" s="83"/>
      <c r="JC199" s="83"/>
      <c r="JD199" s="83"/>
      <c r="JE199" s="83"/>
    </row>
    <row r="200" spans="1:265" s="8" customFormat="1" ht="15" customHeight="1" x14ac:dyDescent="0.2">
      <c r="A200" s="130"/>
      <c r="B200" s="131" t="s">
        <v>208</v>
      </c>
      <c r="C200" s="206"/>
      <c r="D200" s="332" t="s">
        <v>209</v>
      </c>
      <c r="E200" s="191"/>
      <c r="F200" s="991"/>
      <c r="G200" s="992"/>
      <c r="H200" s="332" t="s">
        <v>23</v>
      </c>
      <c r="I200" s="332" t="s">
        <v>98</v>
      </c>
      <c r="J200" s="332"/>
      <c r="K200" s="386" t="s">
        <v>2106</v>
      </c>
      <c r="L200" s="386"/>
      <c r="M200" s="765"/>
      <c r="N200" s="765"/>
      <c r="O200" s="386"/>
      <c r="P200" s="598"/>
      <c r="Q200" s="599"/>
      <c r="R200" s="599"/>
      <c r="S200" s="599">
        <v>1</v>
      </c>
      <c r="T200" s="599"/>
      <c r="U200" s="599"/>
      <c r="V200" s="599"/>
      <c r="W200" s="600"/>
      <c r="X200" s="130"/>
      <c r="Y200" s="130"/>
      <c r="Z200" s="112"/>
      <c r="AA200" s="83"/>
      <c r="AB200" s="83"/>
      <c r="AC200" s="83" t="str">
        <f t="shared" si="6"/>
        <v/>
      </c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  <c r="BP200" s="83"/>
      <c r="BQ200" s="83"/>
      <c r="BR200" s="83"/>
      <c r="BS200" s="83"/>
      <c r="BT200" s="83"/>
      <c r="BU200" s="83"/>
      <c r="BV200" s="83"/>
      <c r="BW200" s="83"/>
      <c r="BX200" s="83"/>
      <c r="BY200" s="83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M200" s="83"/>
      <c r="CN200" s="83"/>
      <c r="CO200" s="83"/>
      <c r="CP200" s="83"/>
      <c r="CQ200" s="83"/>
      <c r="CR200" s="83"/>
      <c r="CS200" s="83"/>
      <c r="CT200" s="83"/>
      <c r="CU200" s="83"/>
      <c r="CV200" s="83"/>
      <c r="CW200" s="83"/>
      <c r="CX200" s="83"/>
      <c r="CY200" s="83"/>
      <c r="CZ200" s="83"/>
      <c r="DA200" s="83"/>
      <c r="DB200" s="83"/>
      <c r="DC200" s="83"/>
      <c r="DD200" s="83"/>
      <c r="DE200" s="83"/>
      <c r="DF200" s="83"/>
      <c r="DG200" s="83"/>
      <c r="DH200" s="83"/>
      <c r="DI200" s="83"/>
      <c r="DJ200" s="83"/>
      <c r="DK200" s="83"/>
      <c r="DL200" s="83"/>
      <c r="DM200" s="83"/>
      <c r="DN200" s="83"/>
      <c r="DO200" s="83"/>
      <c r="DP200" s="83"/>
      <c r="DQ200" s="83"/>
      <c r="DR200" s="83"/>
      <c r="DS200" s="83"/>
      <c r="DT200" s="83"/>
      <c r="DU200" s="83"/>
      <c r="DV200" s="83"/>
      <c r="DW200" s="83"/>
      <c r="DX200" s="83"/>
      <c r="DY200" s="83"/>
      <c r="DZ200" s="83"/>
      <c r="EA200" s="83"/>
      <c r="EB200" s="83"/>
      <c r="EC200" s="83"/>
      <c r="ED200" s="83"/>
      <c r="EE200" s="83"/>
      <c r="EF200" s="83"/>
      <c r="EG200" s="83"/>
      <c r="EH200" s="83"/>
      <c r="EI200" s="83"/>
      <c r="EJ200" s="83"/>
      <c r="EK200" s="83"/>
      <c r="EL200" s="83"/>
      <c r="EM200" s="83"/>
      <c r="EN200" s="83"/>
      <c r="EO200" s="83"/>
      <c r="EP200" s="83"/>
      <c r="EQ200" s="83"/>
      <c r="ER200" s="83"/>
      <c r="ES200" s="83"/>
      <c r="ET200" s="83"/>
      <c r="EU200" s="83"/>
      <c r="EV200" s="83"/>
      <c r="EW200" s="83"/>
      <c r="EX200" s="83"/>
      <c r="EY200" s="83"/>
      <c r="EZ200" s="83"/>
      <c r="FA200" s="83"/>
      <c r="FB200" s="83"/>
      <c r="FC200" s="83"/>
      <c r="FD200" s="83"/>
      <c r="FE200" s="83"/>
      <c r="FF200" s="83"/>
      <c r="FG200" s="83"/>
      <c r="FH200" s="83"/>
      <c r="FI200" s="83"/>
      <c r="FJ200" s="83"/>
      <c r="FK200" s="83"/>
      <c r="FL200" s="83"/>
      <c r="FM200" s="83"/>
      <c r="FN200" s="83"/>
      <c r="FO200" s="83"/>
      <c r="FP200" s="83"/>
      <c r="FQ200" s="83"/>
      <c r="FR200" s="83"/>
      <c r="FS200" s="83"/>
      <c r="FT200" s="83"/>
      <c r="FU200" s="83"/>
      <c r="FV200" s="83"/>
      <c r="FW200" s="83"/>
      <c r="FX200" s="83"/>
      <c r="FY200" s="83"/>
      <c r="FZ200" s="83"/>
      <c r="GA200" s="83"/>
      <c r="GB200" s="83"/>
      <c r="GC200" s="83"/>
      <c r="GD200" s="83"/>
      <c r="GE200" s="83"/>
      <c r="GF200" s="83"/>
      <c r="GG200" s="83"/>
      <c r="GH200" s="83"/>
      <c r="GI200" s="83"/>
      <c r="GJ200" s="83"/>
      <c r="GK200" s="83"/>
      <c r="GL200" s="83"/>
      <c r="GM200" s="83"/>
      <c r="GN200" s="83"/>
      <c r="GO200" s="83"/>
      <c r="GP200" s="83"/>
      <c r="GQ200" s="83"/>
      <c r="GR200" s="83"/>
      <c r="GS200" s="83"/>
      <c r="GT200" s="83"/>
      <c r="GU200" s="83"/>
      <c r="GV200" s="83"/>
      <c r="GW200" s="83"/>
      <c r="GX200" s="83"/>
      <c r="GY200" s="83"/>
      <c r="GZ200" s="83"/>
      <c r="HA200" s="83"/>
      <c r="HB200" s="83"/>
      <c r="HC200" s="83"/>
      <c r="HD200" s="83"/>
      <c r="HE200" s="83"/>
      <c r="HF200" s="83"/>
      <c r="HG200" s="83"/>
      <c r="HH200" s="83"/>
      <c r="HI200" s="83"/>
      <c r="HJ200" s="83"/>
      <c r="HK200" s="83"/>
      <c r="HL200" s="83"/>
      <c r="HM200" s="83"/>
      <c r="HN200" s="83"/>
      <c r="HO200" s="83"/>
      <c r="HP200" s="83"/>
      <c r="HQ200" s="83"/>
      <c r="HR200" s="83"/>
      <c r="HS200" s="83"/>
      <c r="HT200" s="83"/>
      <c r="HU200" s="83"/>
      <c r="HV200" s="83"/>
      <c r="HW200" s="83"/>
      <c r="HX200" s="83"/>
      <c r="HY200" s="83"/>
      <c r="HZ200" s="83"/>
      <c r="IA200" s="83"/>
      <c r="IB200" s="83"/>
      <c r="IC200" s="83"/>
      <c r="ID200" s="83"/>
      <c r="IE200" s="83"/>
      <c r="IF200" s="83"/>
      <c r="IG200" s="83"/>
      <c r="IH200" s="83"/>
      <c r="II200" s="83"/>
      <c r="IJ200" s="83"/>
      <c r="IK200" s="83"/>
      <c r="IL200" s="83"/>
      <c r="IM200" s="83"/>
      <c r="IN200" s="83"/>
      <c r="IO200" s="83"/>
      <c r="IP200" s="83"/>
      <c r="IQ200" s="83"/>
      <c r="IR200" s="83"/>
      <c r="IS200" s="83"/>
      <c r="IT200" s="83"/>
      <c r="IU200" s="83"/>
      <c r="IV200" s="83"/>
      <c r="IW200" s="83"/>
      <c r="IX200" s="83"/>
      <c r="IY200" s="83"/>
      <c r="IZ200" s="83"/>
      <c r="JA200" s="83"/>
      <c r="JB200" s="83"/>
      <c r="JC200" s="83"/>
      <c r="JD200" s="83"/>
      <c r="JE200" s="83"/>
    </row>
    <row r="201" spans="1:265" s="8" customFormat="1" ht="15" customHeight="1" x14ac:dyDescent="0.2">
      <c r="A201" s="130"/>
      <c r="B201" s="131" t="s">
        <v>208</v>
      </c>
      <c r="C201" s="206"/>
      <c r="D201" s="332" t="s">
        <v>209</v>
      </c>
      <c r="E201" s="191"/>
      <c r="F201" s="991"/>
      <c r="G201" s="992"/>
      <c r="H201" s="332" t="s">
        <v>23</v>
      </c>
      <c r="I201" s="332" t="s">
        <v>108</v>
      </c>
      <c r="J201" s="332"/>
      <c r="K201" s="386" t="s">
        <v>1390</v>
      </c>
      <c r="L201" s="386"/>
      <c r="M201" s="765"/>
      <c r="N201" s="765"/>
      <c r="O201" s="386"/>
      <c r="P201" s="598"/>
      <c r="Q201" s="599"/>
      <c r="R201" s="599"/>
      <c r="S201" s="599"/>
      <c r="T201" s="599"/>
      <c r="U201" s="599">
        <v>4</v>
      </c>
      <c r="V201" s="599"/>
      <c r="W201" s="600"/>
      <c r="X201" s="130"/>
      <c r="Y201" s="130"/>
      <c r="Z201" s="112"/>
      <c r="AA201" s="83"/>
      <c r="AB201" s="83"/>
      <c r="AC201" s="83" t="str">
        <f t="shared" si="6"/>
        <v/>
      </c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M201" s="83"/>
      <c r="CN201" s="83"/>
      <c r="CO201" s="83"/>
      <c r="CP201" s="83"/>
      <c r="CQ201" s="83"/>
      <c r="CR201" s="83"/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  <c r="DC201" s="83"/>
      <c r="DD201" s="83"/>
      <c r="DE201" s="83"/>
      <c r="DF201" s="83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3"/>
      <c r="DV201" s="83"/>
      <c r="DW201" s="83"/>
      <c r="DX201" s="83"/>
      <c r="DY201" s="83"/>
      <c r="DZ201" s="83"/>
      <c r="EA201" s="83"/>
      <c r="EB201" s="83"/>
      <c r="EC201" s="83"/>
      <c r="ED201" s="83"/>
      <c r="EE201" s="83"/>
      <c r="EF201" s="83"/>
      <c r="EG201" s="83"/>
      <c r="EH201" s="83"/>
      <c r="EI201" s="83"/>
      <c r="EJ201" s="83"/>
      <c r="EK201" s="83"/>
      <c r="EL201" s="83"/>
      <c r="EM201" s="83"/>
      <c r="EN201" s="83"/>
      <c r="EO201" s="83"/>
      <c r="EP201" s="83"/>
      <c r="EQ201" s="83"/>
      <c r="ER201" s="83"/>
      <c r="ES201" s="83"/>
      <c r="ET201" s="83"/>
      <c r="EU201" s="83"/>
      <c r="EV201" s="83"/>
      <c r="EW201" s="83"/>
      <c r="EX201" s="83"/>
      <c r="EY201" s="83"/>
      <c r="EZ201" s="83"/>
      <c r="FA201" s="83"/>
      <c r="FB201" s="83"/>
      <c r="FC201" s="83"/>
      <c r="FD201" s="83"/>
      <c r="FE201" s="83"/>
      <c r="FF201" s="83"/>
      <c r="FG201" s="83"/>
      <c r="FH201" s="83"/>
      <c r="FI201" s="83"/>
      <c r="FJ201" s="83"/>
      <c r="FK201" s="83"/>
      <c r="FL201" s="83"/>
      <c r="FM201" s="83"/>
      <c r="FN201" s="83"/>
      <c r="FO201" s="83"/>
      <c r="FP201" s="83"/>
      <c r="FQ201" s="83"/>
      <c r="FR201" s="83"/>
      <c r="FS201" s="83"/>
      <c r="FT201" s="83"/>
      <c r="FU201" s="83"/>
      <c r="FV201" s="83"/>
      <c r="FW201" s="83"/>
      <c r="FX201" s="83"/>
      <c r="FY201" s="83"/>
      <c r="FZ201" s="83"/>
      <c r="GA201" s="83"/>
      <c r="GB201" s="83"/>
      <c r="GC201" s="83"/>
      <c r="GD201" s="83"/>
      <c r="GE201" s="83"/>
      <c r="GF201" s="83"/>
      <c r="GG201" s="83"/>
      <c r="GH201" s="83"/>
      <c r="GI201" s="83"/>
      <c r="GJ201" s="83"/>
      <c r="GK201" s="83"/>
      <c r="GL201" s="83"/>
      <c r="GM201" s="83"/>
      <c r="GN201" s="83"/>
      <c r="GO201" s="83"/>
      <c r="GP201" s="83"/>
      <c r="GQ201" s="83"/>
      <c r="GR201" s="83"/>
      <c r="GS201" s="83"/>
      <c r="GT201" s="83"/>
      <c r="GU201" s="83"/>
      <c r="GV201" s="83"/>
      <c r="GW201" s="83"/>
      <c r="GX201" s="83"/>
      <c r="GY201" s="83"/>
      <c r="GZ201" s="83"/>
      <c r="HA201" s="83"/>
      <c r="HB201" s="83"/>
      <c r="HC201" s="83"/>
      <c r="HD201" s="83"/>
      <c r="HE201" s="83"/>
      <c r="HF201" s="83"/>
      <c r="HG201" s="83"/>
      <c r="HH201" s="83"/>
      <c r="HI201" s="83"/>
      <c r="HJ201" s="83"/>
      <c r="HK201" s="83"/>
      <c r="HL201" s="83"/>
      <c r="HM201" s="83"/>
      <c r="HN201" s="83"/>
      <c r="HO201" s="83"/>
      <c r="HP201" s="83"/>
      <c r="HQ201" s="83"/>
      <c r="HR201" s="83"/>
      <c r="HS201" s="83"/>
      <c r="HT201" s="83"/>
      <c r="HU201" s="83"/>
      <c r="HV201" s="83"/>
      <c r="HW201" s="83"/>
      <c r="HX201" s="83"/>
      <c r="HY201" s="83"/>
      <c r="HZ201" s="83"/>
      <c r="IA201" s="83"/>
      <c r="IB201" s="83"/>
      <c r="IC201" s="83"/>
      <c r="ID201" s="83"/>
      <c r="IE201" s="83"/>
      <c r="IF201" s="83"/>
      <c r="IG201" s="83"/>
      <c r="IH201" s="83"/>
      <c r="II201" s="83"/>
      <c r="IJ201" s="83"/>
      <c r="IK201" s="83"/>
      <c r="IL201" s="83"/>
      <c r="IM201" s="83"/>
      <c r="IN201" s="83"/>
      <c r="IO201" s="83"/>
      <c r="IP201" s="83"/>
      <c r="IQ201" s="83"/>
      <c r="IR201" s="83"/>
      <c r="IS201" s="83"/>
      <c r="IT201" s="83"/>
      <c r="IU201" s="83"/>
      <c r="IV201" s="83"/>
      <c r="IW201" s="83"/>
      <c r="IX201" s="83"/>
      <c r="IY201" s="83"/>
      <c r="IZ201" s="83"/>
      <c r="JA201" s="83"/>
      <c r="JB201" s="83"/>
      <c r="JC201" s="83"/>
      <c r="JD201" s="83"/>
      <c r="JE201" s="83"/>
    </row>
    <row r="202" spans="1:265" s="8" customFormat="1" ht="15" customHeight="1" thickBot="1" x14ac:dyDescent="0.25">
      <c r="A202" s="130"/>
      <c r="B202" s="131" t="s">
        <v>208</v>
      </c>
      <c r="C202" s="206"/>
      <c r="D202" s="355" t="s">
        <v>209</v>
      </c>
      <c r="E202" s="191"/>
      <c r="F202" s="991"/>
      <c r="G202" s="992"/>
      <c r="H202" s="355" t="s">
        <v>23</v>
      </c>
      <c r="I202" s="355" t="s">
        <v>98</v>
      </c>
      <c r="J202" s="355"/>
      <c r="K202" s="387" t="s">
        <v>1382</v>
      </c>
      <c r="L202" s="387"/>
      <c r="M202" s="1173"/>
      <c r="N202" s="1173"/>
      <c r="O202" s="387"/>
      <c r="P202" s="601"/>
      <c r="Q202" s="602"/>
      <c r="R202" s="602"/>
      <c r="S202" s="602"/>
      <c r="T202" s="602">
        <v>27</v>
      </c>
      <c r="U202" s="602"/>
      <c r="V202" s="602"/>
      <c r="W202" s="603"/>
      <c r="X202" s="130">
        <f>SUM(P197:W202)</f>
        <v>40</v>
      </c>
      <c r="Y202" s="130">
        <f>X202</f>
        <v>40</v>
      </c>
      <c r="Z202" s="112"/>
      <c r="AA202" s="83"/>
      <c r="AB202" s="83"/>
      <c r="AC202" s="83" t="str">
        <f t="shared" si="6"/>
        <v/>
      </c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83"/>
      <c r="BS202" s="83"/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  <c r="CN202" s="83"/>
      <c r="CO202" s="83"/>
      <c r="CP202" s="83"/>
      <c r="CQ202" s="83"/>
      <c r="CR202" s="83"/>
      <c r="CS202" s="83"/>
      <c r="CT202" s="83"/>
      <c r="CU202" s="83"/>
      <c r="CV202" s="83"/>
      <c r="CW202" s="83"/>
      <c r="CX202" s="83"/>
      <c r="CY202" s="83"/>
      <c r="CZ202" s="83"/>
      <c r="DA202" s="83"/>
      <c r="DB202" s="83"/>
      <c r="DC202" s="83"/>
      <c r="DD202" s="83"/>
      <c r="DE202" s="83"/>
      <c r="DF202" s="83"/>
      <c r="DG202" s="83"/>
      <c r="DH202" s="83"/>
      <c r="DI202" s="83"/>
      <c r="DJ202" s="83"/>
      <c r="DK202" s="83"/>
      <c r="DL202" s="83"/>
      <c r="DM202" s="83"/>
      <c r="DN202" s="83"/>
      <c r="DO202" s="83"/>
      <c r="DP202" s="83"/>
      <c r="DQ202" s="83"/>
      <c r="DR202" s="83"/>
      <c r="DS202" s="83"/>
      <c r="DT202" s="83"/>
      <c r="DU202" s="83"/>
      <c r="DV202" s="83"/>
      <c r="DW202" s="83"/>
      <c r="DX202" s="83"/>
      <c r="DY202" s="83"/>
      <c r="DZ202" s="83"/>
      <c r="EA202" s="83"/>
      <c r="EB202" s="83"/>
      <c r="EC202" s="83"/>
      <c r="ED202" s="83"/>
      <c r="EE202" s="83"/>
      <c r="EF202" s="83"/>
      <c r="EG202" s="83"/>
      <c r="EH202" s="83"/>
      <c r="EI202" s="83"/>
      <c r="EJ202" s="83"/>
      <c r="EK202" s="83"/>
      <c r="EL202" s="83"/>
      <c r="EM202" s="83"/>
      <c r="EN202" s="83"/>
      <c r="EO202" s="83"/>
      <c r="EP202" s="83"/>
      <c r="EQ202" s="83"/>
      <c r="ER202" s="83"/>
      <c r="ES202" s="83"/>
      <c r="ET202" s="83"/>
      <c r="EU202" s="83"/>
      <c r="EV202" s="83"/>
      <c r="EW202" s="83"/>
      <c r="EX202" s="83"/>
      <c r="EY202" s="83"/>
      <c r="EZ202" s="83"/>
      <c r="FA202" s="83"/>
      <c r="FB202" s="83"/>
      <c r="FC202" s="83"/>
      <c r="FD202" s="83"/>
      <c r="FE202" s="83"/>
      <c r="FF202" s="83"/>
      <c r="FG202" s="83"/>
      <c r="FH202" s="83"/>
      <c r="FI202" s="83"/>
      <c r="FJ202" s="83"/>
      <c r="FK202" s="83"/>
      <c r="FL202" s="83"/>
      <c r="FM202" s="83"/>
      <c r="FN202" s="83"/>
      <c r="FO202" s="83"/>
      <c r="FP202" s="83"/>
      <c r="FQ202" s="83"/>
      <c r="FR202" s="83"/>
      <c r="FS202" s="83"/>
      <c r="FT202" s="83"/>
      <c r="FU202" s="83"/>
      <c r="FV202" s="83"/>
      <c r="FW202" s="83"/>
      <c r="FX202" s="83"/>
      <c r="FY202" s="83"/>
      <c r="FZ202" s="83"/>
      <c r="GA202" s="83"/>
      <c r="GB202" s="83"/>
      <c r="GC202" s="83"/>
      <c r="GD202" s="83"/>
      <c r="GE202" s="83"/>
      <c r="GF202" s="83"/>
      <c r="GG202" s="83"/>
      <c r="GH202" s="83"/>
      <c r="GI202" s="83"/>
      <c r="GJ202" s="83"/>
      <c r="GK202" s="83"/>
      <c r="GL202" s="83"/>
      <c r="GM202" s="83"/>
      <c r="GN202" s="83"/>
      <c r="GO202" s="83"/>
      <c r="GP202" s="83"/>
      <c r="GQ202" s="83"/>
      <c r="GR202" s="83"/>
      <c r="GS202" s="83"/>
      <c r="GT202" s="83"/>
      <c r="GU202" s="83"/>
      <c r="GV202" s="83"/>
      <c r="GW202" s="83"/>
      <c r="GX202" s="83"/>
      <c r="GY202" s="83"/>
      <c r="GZ202" s="83"/>
      <c r="HA202" s="83"/>
      <c r="HB202" s="83"/>
      <c r="HC202" s="83"/>
      <c r="HD202" s="83"/>
      <c r="HE202" s="83"/>
      <c r="HF202" s="83"/>
      <c r="HG202" s="83"/>
      <c r="HH202" s="83"/>
      <c r="HI202" s="83"/>
      <c r="HJ202" s="83"/>
      <c r="HK202" s="83"/>
      <c r="HL202" s="83"/>
      <c r="HM202" s="83"/>
      <c r="HN202" s="83"/>
      <c r="HO202" s="83"/>
      <c r="HP202" s="83"/>
      <c r="HQ202" s="83"/>
      <c r="HR202" s="83"/>
      <c r="HS202" s="83"/>
      <c r="HT202" s="83"/>
      <c r="HU202" s="83"/>
      <c r="HV202" s="83"/>
      <c r="HW202" s="83"/>
      <c r="HX202" s="83"/>
      <c r="HY202" s="83"/>
      <c r="HZ202" s="83"/>
      <c r="IA202" s="83"/>
      <c r="IB202" s="83"/>
      <c r="IC202" s="83"/>
      <c r="ID202" s="83"/>
      <c r="IE202" s="83"/>
      <c r="IF202" s="83"/>
      <c r="IG202" s="83"/>
      <c r="IH202" s="83"/>
      <c r="II202" s="83"/>
      <c r="IJ202" s="83"/>
      <c r="IK202" s="83"/>
      <c r="IL202" s="83"/>
      <c r="IM202" s="83"/>
      <c r="IN202" s="83"/>
      <c r="IO202" s="83"/>
      <c r="IP202" s="83"/>
      <c r="IQ202" s="83"/>
      <c r="IR202" s="83"/>
      <c r="IS202" s="83"/>
      <c r="IT202" s="83"/>
      <c r="IU202" s="83"/>
      <c r="IV202" s="83"/>
      <c r="IW202" s="83"/>
      <c r="IX202" s="83"/>
      <c r="IY202" s="83"/>
      <c r="IZ202" s="83"/>
      <c r="JA202" s="83"/>
      <c r="JB202" s="83"/>
      <c r="JC202" s="83"/>
      <c r="JD202" s="83"/>
      <c r="JE202" s="83"/>
    </row>
    <row r="203" spans="1:265" s="8" customFormat="1" ht="15" customHeight="1" x14ac:dyDescent="0.2">
      <c r="A203" s="156">
        <f>A197+1</f>
        <v>22</v>
      </c>
      <c r="B203" s="1088" t="s">
        <v>942</v>
      </c>
      <c r="C203" s="184" t="s">
        <v>35</v>
      </c>
      <c r="D203" s="352" t="s">
        <v>974</v>
      </c>
      <c r="E203" s="215" t="s">
        <v>88</v>
      </c>
      <c r="F203" s="1043"/>
      <c r="G203" s="1043"/>
      <c r="H203" s="352" t="s">
        <v>941</v>
      </c>
      <c r="I203" s="352" t="s">
        <v>1818</v>
      </c>
      <c r="J203" s="352" t="s">
        <v>1811</v>
      </c>
      <c r="K203" s="382" t="s">
        <v>1827</v>
      </c>
      <c r="L203" s="382" t="s">
        <v>97</v>
      </c>
      <c r="M203" s="1170">
        <v>2</v>
      </c>
      <c r="N203" s="1170" t="s">
        <v>24</v>
      </c>
      <c r="O203" s="382" t="s">
        <v>1823</v>
      </c>
      <c r="P203" s="642">
        <v>3</v>
      </c>
      <c r="Q203" s="643"/>
      <c r="R203" s="643"/>
      <c r="S203" s="643"/>
      <c r="T203" s="643"/>
      <c r="U203" s="643"/>
      <c r="V203" s="643"/>
      <c r="W203" s="644"/>
      <c r="X203" s="129"/>
      <c r="Y203" s="188"/>
      <c r="Z203" s="112" t="str">
        <f>C203</f>
        <v>TC</v>
      </c>
      <c r="AA203" s="83" t="s">
        <v>1474</v>
      </c>
      <c r="AB203" s="83" t="s">
        <v>1479</v>
      </c>
      <c r="AC203" s="83">
        <f t="shared" si="6"/>
        <v>12</v>
      </c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  <c r="EO203" s="83"/>
      <c r="EP203" s="83"/>
      <c r="EQ203" s="83"/>
      <c r="ER203" s="83"/>
      <c r="ES203" s="83"/>
      <c r="ET203" s="83"/>
      <c r="EU203" s="83"/>
      <c r="EV203" s="83"/>
      <c r="EW203" s="83"/>
      <c r="EX203" s="83"/>
      <c r="EY203" s="83"/>
      <c r="EZ203" s="83"/>
      <c r="FA203" s="83"/>
      <c r="FB203" s="83"/>
      <c r="FC203" s="83"/>
      <c r="FD203" s="83"/>
      <c r="FE203" s="83"/>
      <c r="FF203" s="83"/>
      <c r="FG203" s="83"/>
      <c r="FH203" s="83"/>
      <c r="FI203" s="83"/>
      <c r="FJ203" s="83"/>
      <c r="FK203" s="83"/>
      <c r="FL203" s="83"/>
      <c r="FM203" s="83"/>
      <c r="FN203" s="83"/>
      <c r="FO203" s="83"/>
      <c r="FP203" s="83"/>
      <c r="FQ203" s="83"/>
      <c r="FR203" s="83"/>
      <c r="FS203" s="83"/>
      <c r="FT203" s="83"/>
      <c r="FU203" s="83"/>
      <c r="FV203" s="83"/>
      <c r="FW203" s="83"/>
      <c r="FX203" s="83"/>
      <c r="FY203" s="83"/>
      <c r="FZ203" s="83"/>
      <c r="GA203" s="83"/>
      <c r="GB203" s="83"/>
      <c r="GC203" s="83"/>
      <c r="GD203" s="83"/>
      <c r="GE203" s="83"/>
      <c r="GF203" s="83"/>
      <c r="GG203" s="83"/>
      <c r="GH203" s="83"/>
      <c r="GI203" s="83"/>
      <c r="GJ203" s="83"/>
      <c r="GK203" s="83"/>
      <c r="GL203" s="83"/>
      <c r="GM203" s="83"/>
      <c r="GN203" s="83"/>
      <c r="GO203" s="83"/>
      <c r="GP203" s="83"/>
      <c r="GQ203" s="83"/>
      <c r="GR203" s="83"/>
      <c r="GS203" s="83"/>
      <c r="GT203" s="83"/>
      <c r="GU203" s="83"/>
      <c r="GV203" s="83"/>
      <c r="GW203" s="83"/>
      <c r="GX203" s="83"/>
      <c r="GY203" s="83"/>
      <c r="GZ203" s="83"/>
      <c r="HA203" s="83"/>
      <c r="HB203" s="83"/>
      <c r="HC203" s="83"/>
      <c r="HD203" s="83"/>
      <c r="HE203" s="83"/>
      <c r="HF203" s="83"/>
      <c r="HG203" s="83"/>
      <c r="HH203" s="83"/>
      <c r="HI203" s="83"/>
      <c r="HJ203" s="83"/>
      <c r="HK203" s="83"/>
      <c r="HL203" s="83"/>
      <c r="HM203" s="83"/>
      <c r="HN203" s="83"/>
      <c r="HO203" s="83"/>
      <c r="HP203" s="83"/>
      <c r="HQ203" s="83"/>
      <c r="HR203" s="83"/>
      <c r="HS203" s="83"/>
      <c r="HT203" s="83"/>
      <c r="HU203" s="83"/>
      <c r="HV203" s="83"/>
      <c r="HW203" s="83"/>
      <c r="HX203" s="83"/>
      <c r="HY203" s="83"/>
      <c r="HZ203" s="83"/>
      <c r="IA203" s="83"/>
      <c r="IB203" s="83"/>
      <c r="IC203" s="83"/>
      <c r="ID203" s="83"/>
      <c r="IE203" s="83"/>
      <c r="IF203" s="83"/>
      <c r="IG203" s="83"/>
      <c r="IH203" s="83"/>
      <c r="II203" s="83"/>
      <c r="IJ203" s="83"/>
      <c r="IK203" s="83"/>
      <c r="IL203" s="83"/>
      <c r="IM203" s="83"/>
      <c r="IN203" s="83"/>
      <c r="IO203" s="83"/>
      <c r="IP203" s="83"/>
      <c r="IQ203" s="83"/>
      <c r="IR203" s="83"/>
      <c r="IS203" s="83"/>
      <c r="IT203" s="83"/>
      <c r="IU203" s="83"/>
      <c r="IV203" s="83"/>
      <c r="IW203" s="83"/>
      <c r="IX203" s="83"/>
      <c r="IY203" s="83"/>
      <c r="IZ203" s="83"/>
      <c r="JA203" s="83"/>
      <c r="JB203" s="83"/>
      <c r="JC203" s="83"/>
      <c r="JD203" s="83"/>
      <c r="JE203" s="83"/>
    </row>
    <row r="204" spans="1:265" s="8" customFormat="1" ht="15" customHeight="1" x14ac:dyDescent="0.2">
      <c r="A204" s="130"/>
      <c r="B204" s="131" t="s">
        <v>942</v>
      </c>
      <c r="C204" s="190"/>
      <c r="D204" s="331" t="s">
        <v>974</v>
      </c>
      <c r="E204" s="117"/>
      <c r="F204" s="992"/>
      <c r="G204" s="992"/>
      <c r="H204" s="331" t="s">
        <v>941</v>
      </c>
      <c r="I204" s="331" t="s">
        <v>1818</v>
      </c>
      <c r="J204" s="331"/>
      <c r="K204" s="383" t="s">
        <v>1827</v>
      </c>
      <c r="L204" s="383" t="s">
        <v>97</v>
      </c>
      <c r="M204" s="1171">
        <v>2</v>
      </c>
      <c r="N204" s="1171" t="s">
        <v>101</v>
      </c>
      <c r="O204" s="383" t="s">
        <v>1823</v>
      </c>
      <c r="P204" s="604">
        <v>3</v>
      </c>
      <c r="Q204" s="605"/>
      <c r="R204" s="605"/>
      <c r="S204" s="605"/>
      <c r="T204" s="605"/>
      <c r="U204" s="605"/>
      <c r="V204" s="605"/>
      <c r="W204" s="606"/>
      <c r="X204" s="142"/>
      <c r="Y204" s="143"/>
      <c r="Z204" s="112"/>
      <c r="AA204" s="83"/>
      <c r="AB204" s="83"/>
      <c r="AC204" s="83" t="str">
        <f t="shared" si="6"/>
        <v/>
      </c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83"/>
      <c r="EP204" s="83"/>
      <c r="EQ204" s="83"/>
      <c r="ER204" s="83"/>
      <c r="ES204" s="83"/>
      <c r="ET204" s="83"/>
      <c r="EU204" s="83"/>
      <c r="EV204" s="83"/>
      <c r="EW204" s="83"/>
      <c r="EX204" s="83"/>
      <c r="EY204" s="83"/>
      <c r="EZ204" s="83"/>
      <c r="FA204" s="83"/>
      <c r="FB204" s="83"/>
      <c r="FC204" s="83"/>
      <c r="FD204" s="83"/>
      <c r="FE204" s="83"/>
      <c r="FF204" s="83"/>
      <c r="FG204" s="83"/>
      <c r="FH204" s="83"/>
      <c r="FI204" s="83"/>
      <c r="FJ204" s="83"/>
      <c r="FK204" s="83"/>
      <c r="FL204" s="83"/>
      <c r="FM204" s="83"/>
      <c r="FN204" s="83"/>
      <c r="FO204" s="83"/>
      <c r="FP204" s="83"/>
      <c r="FQ204" s="83"/>
      <c r="FR204" s="83"/>
      <c r="FS204" s="83"/>
      <c r="FT204" s="83"/>
      <c r="FU204" s="83"/>
      <c r="FV204" s="83"/>
      <c r="FW204" s="83"/>
      <c r="FX204" s="83"/>
      <c r="FY204" s="83"/>
      <c r="FZ204" s="83"/>
      <c r="GA204" s="83"/>
      <c r="GB204" s="83"/>
      <c r="GC204" s="83"/>
      <c r="GD204" s="83"/>
      <c r="GE204" s="83"/>
      <c r="GF204" s="83"/>
      <c r="GG204" s="83"/>
      <c r="GH204" s="83"/>
      <c r="GI204" s="83"/>
      <c r="GJ204" s="83"/>
      <c r="GK204" s="83"/>
      <c r="GL204" s="83"/>
      <c r="GM204" s="83"/>
      <c r="GN204" s="83"/>
      <c r="GO204" s="83"/>
      <c r="GP204" s="83"/>
      <c r="GQ204" s="83"/>
      <c r="GR204" s="83"/>
      <c r="GS204" s="83"/>
      <c r="GT204" s="83"/>
      <c r="GU204" s="83"/>
      <c r="GV204" s="83"/>
      <c r="GW204" s="83"/>
      <c r="GX204" s="83"/>
      <c r="GY204" s="83"/>
      <c r="GZ204" s="83"/>
      <c r="HA204" s="83"/>
      <c r="HB204" s="83"/>
      <c r="HC204" s="83"/>
      <c r="HD204" s="83"/>
      <c r="HE204" s="83"/>
      <c r="HF204" s="83"/>
      <c r="HG204" s="83"/>
      <c r="HH204" s="83"/>
      <c r="HI204" s="83"/>
      <c r="HJ204" s="83"/>
      <c r="HK204" s="83"/>
      <c r="HL204" s="83"/>
      <c r="HM204" s="83"/>
      <c r="HN204" s="83"/>
      <c r="HO204" s="83"/>
      <c r="HP204" s="83"/>
      <c r="HQ204" s="83"/>
      <c r="HR204" s="83"/>
      <c r="HS204" s="83"/>
      <c r="HT204" s="83"/>
      <c r="HU204" s="83"/>
      <c r="HV204" s="83"/>
      <c r="HW204" s="83"/>
      <c r="HX204" s="83"/>
      <c r="HY204" s="83"/>
      <c r="HZ204" s="83"/>
      <c r="IA204" s="83"/>
      <c r="IB204" s="83"/>
      <c r="IC204" s="83"/>
      <c r="ID204" s="83"/>
      <c r="IE204" s="83"/>
      <c r="IF204" s="83"/>
      <c r="IG204" s="83"/>
      <c r="IH204" s="83"/>
      <c r="II204" s="83"/>
      <c r="IJ204" s="83"/>
      <c r="IK204" s="83"/>
      <c r="IL204" s="83"/>
      <c r="IM204" s="83"/>
      <c r="IN204" s="83"/>
      <c r="IO204" s="83"/>
      <c r="IP204" s="83"/>
      <c r="IQ204" s="83"/>
      <c r="IR204" s="83"/>
      <c r="IS204" s="83"/>
      <c r="IT204" s="83"/>
      <c r="IU204" s="83"/>
      <c r="IV204" s="83"/>
      <c r="IW204" s="83"/>
      <c r="IX204" s="83"/>
      <c r="IY204" s="83"/>
      <c r="IZ204" s="83"/>
      <c r="JA204" s="83"/>
      <c r="JB204" s="83"/>
      <c r="JC204" s="83"/>
      <c r="JD204" s="83"/>
      <c r="JE204" s="83"/>
    </row>
    <row r="205" spans="1:265" s="8" customFormat="1" ht="15" customHeight="1" x14ac:dyDescent="0.2">
      <c r="A205" s="130"/>
      <c r="B205" s="131" t="s">
        <v>942</v>
      </c>
      <c r="C205" s="190"/>
      <c r="D205" s="331" t="s">
        <v>974</v>
      </c>
      <c r="E205" s="117"/>
      <c r="F205" s="992"/>
      <c r="G205" s="992"/>
      <c r="H205" s="331" t="s">
        <v>941</v>
      </c>
      <c r="I205" s="331" t="s">
        <v>1818</v>
      </c>
      <c r="J205" s="331"/>
      <c r="K205" s="383" t="s">
        <v>1827</v>
      </c>
      <c r="L205" s="383" t="s">
        <v>97</v>
      </c>
      <c r="M205" s="1171">
        <v>2</v>
      </c>
      <c r="N205" s="1171" t="s">
        <v>511</v>
      </c>
      <c r="O205" s="383" t="s">
        <v>1823</v>
      </c>
      <c r="P205" s="604">
        <v>3</v>
      </c>
      <c r="Q205" s="605"/>
      <c r="R205" s="605"/>
      <c r="S205" s="605"/>
      <c r="T205" s="605"/>
      <c r="U205" s="605"/>
      <c r="V205" s="605"/>
      <c r="W205" s="606"/>
      <c r="X205" s="142"/>
      <c r="Y205" s="143"/>
      <c r="Z205" s="112"/>
      <c r="AA205" s="83"/>
      <c r="AB205" s="83"/>
      <c r="AC205" s="83" t="str">
        <f t="shared" si="6"/>
        <v/>
      </c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83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83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83"/>
      <c r="EP205" s="83"/>
      <c r="EQ205" s="83"/>
      <c r="ER205" s="83"/>
      <c r="ES205" s="83"/>
      <c r="ET205" s="83"/>
      <c r="EU205" s="83"/>
      <c r="EV205" s="83"/>
      <c r="EW205" s="83"/>
      <c r="EX205" s="83"/>
      <c r="EY205" s="83"/>
      <c r="EZ205" s="83"/>
      <c r="FA205" s="83"/>
      <c r="FB205" s="83"/>
      <c r="FC205" s="83"/>
      <c r="FD205" s="83"/>
      <c r="FE205" s="83"/>
      <c r="FF205" s="83"/>
      <c r="FG205" s="83"/>
      <c r="FH205" s="83"/>
      <c r="FI205" s="83"/>
      <c r="FJ205" s="83"/>
      <c r="FK205" s="83"/>
      <c r="FL205" s="83"/>
      <c r="FM205" s="83"/>
      <c r="FN205" s="83"/>
      <c r="FO205" s="83"/>
      <c r="FP205" s="83"/>
      <c r="FQ205" s="83"/>
      <c r="FR205" s="83"/>
      <c r="FS205" s="83"/>
      <c r="FT205" s="83"/>
      <c r="FU205" s="83"/>
      <c r="FV205" s="83"/>
      <c r="FW205" s="83"/>
      <c r="FX205" s="83"/>
      <c r="FY205" s="83"/>
      <c r="FZ205" s="83"/>
      <c r="GA205" s="83"/>
      <c r="GB205" s="83"/>
      <c r="GC205" s="83"/>
      <c r="GD205" s="83"/>
      <c r="GE205" s="83"/>
      <c r="GF205" s="83"/>
      <c r="GG205" s="83"/>
      <c r="GH205" s="83"/>
      <c r="GI205" s="83"/>
      <c r="GJ205" s="83"/>
      <c r="GK205" s="83"/>
      <c r="GL205" s="83"/>
      <c r="GM205" s="83"/>
      <c r="GN205" s="83"/>
      <c r="GO205" s="83"/>
      <c r="GP205" s="83"/>
      <c r="GQ205" s="83"/>
      <c r="GR205" s="83"/>
      <c r="GS205" s="83"/>
      <c r="GT205" s="83"/>
      <c r="GU205" s="83"/>
      <c r="GV205" s="83"/>
      <c r="GW205" s="83"/>
      <c r="GX205" s="83"/>
      <c r="GY205" s="83"/>
      <c r="GZ205" s="83"/>
      <c r="HA205" s="83"/>
      <c r="HB205" s="83"/>
      <c r="HC205" s="83"/>
      <c r="HD205" s="83"/>
      <c r="HE205" s="83"/>
      <c r="HF205" s="83"/>
      <c r="HG205" s="83"/>
      <c r="HH205" s="83"/>
      <c r="HI205" s="83"/>
      <c r="HJ205" s="83"/>
      <c r="HK205" s="83"/>
      <c r="HL205" s="83"/>
      <c r="HM205" s="83"/>
      <c r="HN205" s="83"/>
      <c r="HO205" s="83"/>
      <c r="HP205" s="83"/>
      <c r="HQ205" s="83"/>
      <c r="HR205" s="83"/>
      <c r="HS205" s="83"/>
      <c r="HT205" s="83"/>
      <c r="HU205" s="83"/>
      <c r="HV205" s="83"/>
      <c r="HW205" s="83"/>
      <c r="HX205" s="83"/>
      <c r="HY205" s="83"/>
      <c r="HZ205" s="83"/>
      <c r="IA205" s="83"/>
      <c r="IB205" s="83"/>
      <c r="IC205" s="83"/>
      <c r="ID205" s="83"/>
      <c r="IE205" s="83"/>
      <c r="IF205" s="83"/>
      <c r="IG205" s="83"/>
      <c r="IH205" s="83"/>
      <c r="II205" s="83"/>
      <c r="IJ205" s="83"/>
      <c r="IK205" s="83"/>
      <c r="IL205" s="83"/>
      <c r="IM205" s="83"/>
      <c r="IN205" s="83"/>
      <c r="IO205" s="83"/>
      <c r="IP205" s="83"/>
      <c r="IQ205" s="83"/>
      <c r="IR205" s="83"/>
      <c r="IS205" s="83"/>
      <c r="IT205" s="83"/>
      <c r="IU205" s="83"/>
      <c r="IV205" s="83"/>
      <c r="IW205" s="83"/>
      <c r="IX205" s="83"/>
      <c r="IY205" s="83"/>
      <c r="IZ205" s="83"/>
      <c r="JA205" s="83"/>
      <c r="JB205" s="83"/>
      <c r="JC205" s="83"/>
      <c r="JD205" s="83"/>
      <c r="JE205" s="83"/>
    </row>
    <row r="206" spans="1:265" s="8" customFormat="1" ht="15" customHeight="1" x14ac:dyDescent="0.2">
      <c r="A206" s="573"/>
      <c r="B206" s="131" t="s">
        <v>942</v>
      </c>
      <c r="C206" s="190"/>
      <c r="D206" s="331" t="s">
        <v>974</v>
      </c>
      <c r="E206" s="117"/>
      <c r="F206" s="992"/>
      <c r="G206" s="992"/>
      <c r="H206" s="154" t="s">
        <v>941</v>
      </c>
      <c r="I206" s="194" t="s">
        <v>1818</v>
      </c>
      <c r="J206" s="331"/>
      <c r="K206" s="194" t="s">
        <v>1922</v>
      </c>
      <c r="L206" s="194" t="s">
        <v>97</v>
      </c>
      <c r="M206" s="140">
        <v>3</v>
      </c>
      <c r="N206" s="140" t="s">
        <v>101</v>
      </c>
      <c r="O206" s="152" t="s">
        <v>440</v>
      </c>
      <c r="P206" s="701">
        <v>3</v>
      </c>
      <c r="Q206" s="605"/>
      <c r="R206" s="605"/>
      <c r="S206" s="605"/>
      <c r="T206" s="605"/>
      <c r="U206" s="605"/>
      <c r="V206" s="605"/>
      <c r="W206" s="606"/>
      <c r="X206" s="142"/>
      <c r="Y206" s="143"/>
      <c r="Z206" s="112"/>
      <c r="AA206" s="83"/>
      <c r="AB206" s="83"/>
      <c r="AC206" s="83" t="str">
        <f t="shared" si="6"/>
        <v/>
      </c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  <c r="BP206" s="83"/>
      <c r="BQ206" s="83"/>
      <c r="BR206" s="83"/>
      <c r="BS206" s="83"/>
      <c r="BT206" s="83"/>
      <c r="BU206" s="83"/>
      <c r="BV206" s="83"/>
      <c r="BW206" s="83"/>
      <c r="BX206" s="83"/>
      <c r="BY206" s="83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  <c r="CN206" s="83"/>
      <c r="CO206" s="83"/>
      <c r="CP206" s="83"/>
      <c r="CQ206" s="83"/>
      <c r="CR206" s="83"/>
      <c r="CS206" s="83"/>
      <c r="CT206" s="83"/>
      <c r="CU206" s="83"/>
      <c r="CV206" s="83"/>
      <c r="CW206" s="83"/>
      <c r="CX206" s="83"/>
      <c r="CY206" s="83"/>
      <c r="CZ206" s="83"/>
      <c r="DA206" s="83"/>
      <c r="DB206" s="83"/>
      <c r="DC206" s="83"/>
      <c r="DD206" s="83"/>
      <c r="DE206" s="83"/>
      <c r="DF206" s="83"/>
      <c r="DG206" s="83"/>
      <c r="DH206" s="83"/>
      <c r="DI206" s="83"/>
      <c r="DJ206" s="83"/>
      <c r="DK206" s="83"/>
      <c r="DL206" s="83"/>
      <c r="DM206" s="83"/>
      <c r="DN206" s="83"/>
      <c r="DO206" s="83"/>
      <c r="DP206" s="83"/>
      <c r="DQ206" s="83"/>
      <c r="DR206" s="83"/>
      <c r="DS206" s="83"/>
      <c r="DT206" s="83"/>
      <c r="DU206" s="83"/>
      <c r="DV206" s="83"/>
      <c r="DW206" s="83"/>
      <c r="DX206" s="83"/>
      <c r="DY206" s="83"/>
      <c r="DZ206" s="83"/>
      <c r="EA206" s="83"/>
      <c r="EB206" s="83"/>
      <c r="EC206" s="83"/>
      <c r="ED206" s="83"/>
      <c r="EE206" s="83"/>
      <c r="EF206" s="83"/>
      <c r="EG206" s="83"/>
      <c r="EH206" s="83"/>
      <c r="EI206" s="83"/>
      <c r="EJ206" s="83"/>
      <c r="EK206" s="83"/>
      <c r="EL206" s="83"/>
      <c r="EM206" s="83"/>
      <c r="EN206" s="83"/>
      <c r="EO206" s="83"/>
      <c r="EP206" s="83"/>
      <c r="EQ206" s="83"/>
      <c r="ER206" s="83"/>
      <c r="ES206" s="83"/>
      <c r="ET206" s="83"/>
      <c r="EU206" s="83"/>
      <c r="EV206" s="83"/>
      <c r="EW206" s="83"/>
      <c r="EX206" s="83"/>
      <c r="EY206" s="83"/>
      <c r="EZ206" s="83"/>
      <c r="FA206" s="83"/>
      <c r="FB206" s="83"/>
      <c r="FC206" s="83"/>
      <c r="FD206" s="83"/>
      <c r="FE206" s="83"/>
      <c r="FF206" s="83"/>
      <c r="FG206" s="83"/>
      <c r="FH206" s="83"/>
      <c r="FI206" s="83"/>
      <c r="FJ206" s="83"/>
      <c r="FK206" s="83"/>
      <c r="FL206" s="83"/>
      <c r="FM206" s="83"/>
      <c r="FN206" s="83"/>
      <c r="FO206" s="83"/>
      <c r="FP206" s="83"/>
      <c r="FQ206" s="83"/>
      <c r="FR206" s="83"/>
      <c r="FS206" s="83"/>
      <c r="FT206" s="83"/>
      <c r="FU206" s="83"/>
      <c r="FV206" s="83"/>
      <c r="FW206" s="83"/>
      <c r="FX206" s="83"/>
      <c r="FY206" s="83"/>
      <c r="FZ206" s="83"/>
      <c r="GA206" s="83"/>
      <c r="GB206" s="83"/>
      <c r="GC206" s="83"/>
      <c r="GD206" s="83"/>
      <c r="GE206" s="83"/>
      <c r="GF206" s="83"/>
      <c r="GG206" s="83"/>
      <c r="GH206" s="83"/>
      <c r="GI206" s="83"/>
      <c r="GJ206" s="83"/>
      <c r="GK206" s="83"/>
      <c r="GL206" s="83"/>
      <c r="GM206" s="83"/>
      <c r="GN206" s="83"/>
      <c r="GO206" s="83"/>
      <c r="GP206" s="83"/>
      <c r="GQ206" s="83"/>
      <c r="GR206" s="83"/>
      <c r="GS206" s="83"/>
      <c r="GT206" s="83"/>
      <c r="GU206" s="83"/>
      <c r="GV206" s="83"/>
      <c r="GW206" s="83"/>
      <c r="GX206" s="83"/>
      <c r="GY206" s="83"/>
      <c r="GZ206" s="83"/>
      <c r="HA206" s="83"/>
      <c r="HB206" s="83"/>
      <c r="HC206" s="83"/>
      <c r="HD206" s="83"/>
      <c r="HE206" s="83"/>
      <c r="HF206" s="83"/>
      <c r="HG206" s="83"/>
      <c r="HH206" s="83"/>
      <c r="HI206" s="83"/>
      <c r="HJ206" s="83"/>
      <c r="HK206" s="83"/>
      <c r="HL206" s="83"/>
      <c r="HM206" s="83"/>
      <c r="HN206" s="83"/>
      <c r="HO206" s="83"/>
      <c r="HP206" s="83"/>
      <c r="HQ206" s="83"/>
      <c r="HR206" s="83"/>
      <c r="HS206" s="83"/>
      <c r="HT206" s="83"/>
      <c r="HU206" s="83"/>
      <c r="HV206" s="83"/>
      <c r="HW206" s="83"/>
      <c r="HX206" s="83"/>
      <c r="HY206" s="83"/>
      <c r="HZ206" s="83"/>
      <c r="IA206" s="83"/>
      <c r="IB206" s="83"/>
      <c r="IC206" s="83"/>
      <c r="ID206" s="83"/>
      <c r="IE206" s="83"/>
      <c r="IF206" s="83"/>
      <c r="IG206" s="83"/>
      <c r="IH206" s="83"/>
      <c r="II206" s="83"/>
      <c r="IJ206" s="83"/>
      <c r="IK206" s="83"/>
      <c r="IL206" s="83"/>
      <c r="IM206" s="83"/>
      <c r="IN206" s="83"/>
      <c r="IO206" s="83"/>
      <c r="IP206" s="83"/>
      <c r="IQ206" s="83"/>
      <c r="IR206" s="83"/>
      <c r="IS206" s="83"/>
      <c r="IT206" s="83"/>
      <c r="IU206" s="83"/>
      <c r="IV206" s="83"/>
      <c r="IW206" s="83"/>
      <c r="IX206" s="83"/>
      <c r="IY206" s="83"/>
      <c r="IZ206" s="83"/>
      <c r="JA206" s="83"/>
      <c r="JB206" s="83"/>
      <c r="JC206" s="83"/>
      <c r="JD206" s="83"/>
      <c r="JE206" s="83"/>
    </row>
    <row r="207" spans="1:265" s="8" customFormat="1" ht="15" customHeight="1" x14ac:dyDescent="0.2">
      <c r="A207" s="130"/>
      <c r="B207" s="131" t="s">
        <v>942</v>
      </c>
      <c r="C207" s="190"/>
      <c r="D207" s="331" t="s">
        <v>974</v>
      </c>
      <c r="E207" s="117"/>
      <c r="F207" s="992"/>
      <c r="G207" s="992"/>
      <c r="H207" s="331" t="s">
        <v>941</v>
      </c>
      <c r="I207" s="331" t="s">
        <v>1818</v>
      </c>
      <c r="J207" s="331" t="s">
        <v>1811</v>
      </c>
      <c r="K207" s="383" t="s">
        <v>126</v>
      </c>
      <c r="L207" s="383"/>
      <c r="M207" s="1171"/>
      <c r="N207" s="1171"/>
      <c r="O207" s="383"/>
      <c r="P207" s="604"/>
      <c r="Q207" s="605"/>
      <c r="R207" s="605"/>
      <c r="S207" s="605">
        <v>1</v>
      </c>
      <c r="T207" s="605"/>
      <c r="U207" s="605"/>
      <c r="V207" s="605"/>
      <c r="W207" s="606"/>
      <c r="X207" s="142"/>
      <c r="Y207" s="143"/>
      <c r="Z207" s="112"/>
      <c r="AA207" s="83"/>
      <c r="AB207" s="83"/>
      <c r="AC207" s="83" t="str">
        <f t="shared" si="6"/>
        <v/>
      </c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3"/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  <c r="CN207" s="83"/>
      <c r="CO207" s="83"/>
      <c r="CP207" s="83"/>
      <c r="CQ207" s="83"/>
      <c r="CR207" s="83"/>
      <c r="CS207" s="83"/>
      <c r="CT207" s="83"/>
      <c r="CU207" s="83"/>
      <c r="CV207" s="83"/>
      <c r="CW207" s="83"/>
      <c r="CX207" s="83"/>
      <c r="CY207" s="83"/>
      <c r="CZ207" s="83"/>
      <c r="DA207" s="83"/>
      <c r="DB207" s="83"/>
      <c r="DC207" s="83"/>
      <c r="DD207" s="83"/>
      <c r="DE207" s="83"/>
      <c r="DF207" s="83"/>
      <c r="DG207" s="83"/>
      <c r="DH207" s="83"/>
      <c r="DI207" s="83"/>
      <c r="DJ207" s="83"/>
      <c r="DK207" s="83"/>
      <c r="DL207" s="83"/>
      <c r="DM207" s="83"/>
      <c r="DN207" s="83"/>
      <c r="DO207" s="83"/>
      <c r="DP207" s="83"/>
      <c r="DQ207" s="83"/>
      <c r="DR207" s="83"/>
      <c r="DS207" s="83"/>
      <c r="DT207" s="83"/>
      <c r="DU207" s="83"/>
      <c r="DV207" s="83"/>
      <c r="DW207" s="83"/>
      <c r="DX207" s="83"/>
      <c r="DY207" s="83"/>
      <c r="DZ207" s="83"/>
      <c r="EA207" s="83"/>
      <c r="EB207" s="83"/>
      <c r="EC207" s="83"/>
      <c r="ED207" s="83"/>
      <c r="EE207" s="83"/>
      <c r="EF207" s="83"/>
      <c r="EG207" s="83"/>
      <c r="EH207" s="83"/>
      <c r="EI207" s="83"/>
      <c r="EJ207" s="83"/>
      <c r="EK207" s="83"/>
      <c r="EL207" s="83"/>
      <c r="EM207" s="83"/>
      <c r="EN207" s="83"/>
      <c r="EO207" s="83"/>
      <c r="EP207" s="83"/>
      <c r="EQ207" s="83"/>
      <c r="ER207" s="83"/>
      <c r="ES207" s="83"/>
      <c r="ET207" s="83"/>
      <c r="EU207" s="83"/>
      <c r="EV207" s="83"/>
      <c r="EW207" s="83"/>
      <c r="EX207" s="83"/>
      <c r="EY207" s="83"/>
      <c r="EZ207" s="83"/>
      <c r="FA207" s="83"/>
      <c r="FB207" s="83"/>
      <c r="FC207" s="83"/>
      <c r="FD207" s="83"/>
      <c r="FE207" s="83"/>
      <c r="FF207" s="83"/>
      <c r="FG207" s="83"/>
      <c r="FH207" s="83"/>
      <c r="FI207" s="83"/>
      <c r="FJ207" s="83"/>
      <c r="FK207" s="83"/>
      <c r="FL207" s="83"/>
      <c r="FM207" s="83"/>
      <c r="FN207" s="83"/>
      <c r="FO207" s="83"/>
      <c r="FP207" s="83"/>
      <c r="FQ207" s="83"/>
      <c r="FR207" s="83"/>
      <c r="FS207" s="83"/>
      <c r="FT207" s="83"/>
      <c r="FU207" s="83"/>
      <c r="FV207" s="83"/>
      <c r="FW207" s="83"/>
      <c r="FX207" s="83"/>
      <c r="FY207" s="83"/>
      <c r="FZ207" s="83"/>
      <c r="GA207" s="83"/>
      <c r="GB207" s="83"/>
      <c r="GC207" s="83"/>
      <c r="GD207" s="83"/>
      <c r="GE207" s="83"/>
      <c r="GF207" s="83"/>
      <c r="GG207" s="83"/>
      <c r="GH207" s="83"/>
      <c r="GI207" s="83"/>
      <c r="GJ207" s="83"/>
      <c r="GK207" s="83"/>
      <c r="GL207" s="83"/>
      <c r="GM207" s="83"/>
      <c r="GN207" s="83"/>
      <c r="GO207" s="83"/>
      <c r="GP207" s="83"/>
      <c r="GQ207" s="83"/>
      <c r="GR207" s="83"/>
      <c r="GS207" s="83"/>
      <c r="GT207" s="83"/>
      <c r="GU207" s="83"/>
      <c r="GV207" s="83"/>
      <c r="GW207" s="83"/>
      <c r="GX207" s="83"/>
      <c r="GY207" s="83"/>
      <c r="GZ207" s="83"/>
      <c r="HA207" s="83"/>
      <c r="HB207" s="83"/>
      <c r="HC207" s="83"/>
      <c r="HD207" s="83"/>
      <c r="HE207" s="83"/>
      <c r="HF207" s="83"/>
      <c r="HG207" s="83"/>
      <c r="HH207" s="83"/>
      <c r="HI207" s="83"/>
      <c r="HJ207" s="83"/>
      <c r="HK207" s="83"/>
      <c r="HL207" s="83"/>
      <c r="HM207" s="83"/>
      <c r="HN207" s="83"/>
      <c r="HO207" s="83"/>
      <c r="HP207" s="83"/>
      <c r="HQ207" s="83"/>
      <c r="HR207" s="83"/>
      <c r="HS207" s="83"/>
      <c r="HT207" s="83"/>
      <c r="HU207" s="83"/>
      <c r="HV207" s="83"/>
      <c r="HW207" s="83"/>
      <c r="HX207" s="83"/>
      <c r="HY207" s="83"/>
      <c r="HZ207" s="83"/>
      <c r="IA207" s="83"/>
      <c r="IB207" s="83"/>
      <c r="IC207" s="83"/>
      <c r="ID207" s="83"/>
      <c r="IE207" s="83"/>
      <c r="IF207" s="83"/>
      <c r="IG207" s="83"/>
      <c r="IH207" s="83"/>
      <c r="II207" s="83"/>
      <c r="IJ207" s="83"/>
      <c r="IK207" s="83"/>
      <c r="IL207" s="83"/>
      <c r="IM207" s="83"/>
      <c r="IN207" s="83"/>
      <c r="IO207" s="83"/>
      <c r="IP207" s="83"/>
      <c r="IQ207" s="83"/>
      <c r="IR207" s="83"/>
      <c r="IS207" s="83"/>
      <c r="IT207" s="83"/>
      <c r="IU207" s="83"/>
      <c r="IV207" s="83"/>
      <c r="IW207" s="83"/>
      <c r="IX207" s="83"/>
      <c r="IY207" s="83"/>
      <c r="IZ207" s="83"/>
      <c r="JA207" s="83"/>
      <c r="JB207" s="83"/>
      <c r="JC207" s="83"/>
      <c r="JD207" s="83"/>
      <c r="JE207" s="83"/>
    </row>
    <row r="208" spans="1:265" s="8" customFormat="1" ht="15" customHeight="1" x14ac:dyDescent="0.2">
      <c r="A208" s="130"/>
      <c r="B208" s="131" t="s">
        <v>942</v>
      </c>
      <c r="C208" s="190"/>
      <c r="D208" s="331" t="s">
        <v>974</v>
      </c>
      <c r="E208" s="117"/>
      <c r="F208" s="992"/>
      <c r="G208" s="992"/>
      <c r="H208" s="331" t="s">
        <v>941</v>
      </c>
      <c r="I208" s="331" t="s">
        <v>1818</v>
      </c>
      <c r="J208" s="331" t="s">
        <v>1811</v>
      </c>
      <c r="K208" s="383" t="s">
        <v>545</v>
      </c>
      <c r="L208" s="383"/>
      <c r="M208" s="1171"/>
      <c r="N208" s="1171"/>
      <c r="O208" s="383"/>
      <c r="P208" s="604"/>
      <c r="Q208" s="605"/>
      <c r="R208" s="605"/>
      <c r="S208" s="605">
        <v>1</v>
      </c>
      <c r="T208" s="605"/>
      <c r="U208" s="605"/>
      <c r="V208" s="605"/>
      <c r="W208" s="606"/>
      <c r="X208" s="142"/>
      <c r="Y208" s="143"/>
      <c r="Z208" s="112"/>
      <c r="AA208" s="83"/>
      <c r="AB208" s="83"/>
      <c r="AC208" s="83" t="str">
        <f t="shared" si="6"/>
        <v/>
      </c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83"/>
      <c r="BS208" s="83"/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3"/>
      <c r="CS208" s="83"/>
      <c r="CT208" s="83"/>
      <c r="CU208" s="83"/>
      <c r="CV208" s="83"/>
      <c r="CW208" s="83"/>
      <c r="CX208" s="83"/>
      <c r="CY208" s="83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3"/>
      <c r="DK208" s="83"/>
      <c r="DL208" s="83"/>
      <c r="DM208" s="83"/>
      <c r="DN208" s="83"/>
      <c r="DO208" s="83"/>
      <c r="DP208" s="83"/>
      <c r="DQ208" s="83"/>
      <c r="DR208" s="83"/>
      <c r="DS208" s="83"/>
      <c r="DT208" s="83"/>
      <c r="DU208" s="83"/>
      <c r="DV208" s="83"/>
      <c r="DW208" s="83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83"/>
      <c r="EP208" s="83"/>
      <c r="EQ208" s="83"/>
      <c r="ER208" s="83"/>
      <c r="ES208" s="83"/>
      <c r="ET208" s="83"/>
      <c r="EU208" s="83"/>
      <c r="EV208" s="83"/>
      <c r="EW208" s="83"/>
      <c r="EX208" s="83"/>
      <c r="EY208" s="83"/>
      <c r="EZ208" s="83"/>
      <c r="FA208" s="83"/>
      <c r="FB208" s="83"/>
      <c r="FC208" s="83"/>
      <c r="FD208" s="83"/>
      <c r="FE208" s="83"/>
      <c r="FF208" s="83"/>
      <c r="FG208" s="83"/>
      <c r="FH208" s="83"/>
      <c r="FI208" s="83"/>
      <c r="FJ208" s="83"/>
      <c r="FK208" s="83"/>
      <c r="FL208" s="83"/>
      <c r="FM208" s="83"/>
      <c r="FN208" s="83"/>
      <c r="FO208" s="83"/>
      <c r="FP208" s="83"/>
      <c r="FQ208" s="83"/>
      <c r="FR208" s="83"/>
      <c r="FS208" s="83"/>
      <c r="FT208" s="83"/>
      <c r="FU208" s="83"/>
      <c r="FV208" s="83"/>
      <c r="FW208" s="83"/>
      <c r="FX208" s="83"/>
      <c r="FY208" s="83"/>
      <c r="FZ208" s="83"/>
      <c r="GA208" s="83"/>
      <c r="GB208" s="83"/>
      <c r="GC208" s="83"/>
      <c r="GD208" s="83"/>
      <c r="GE208" s="83"/>
      <c r="GF208" s="83"/>
      <c r="GG208" s="83"/>
      <c r="GH208" s="83"/>
      <c r="GI208" s="83"/>
      <c r="GJ208" s="83"/>
      <c r="GK208" s="83"/>
      <c r="GL208" s="83"/>
      <c r="GM208" s="83"/>
      <c r="GN208" s="83"/>
      <c r="GO208" s="83"/>
      <c r="GP208" s="83"/>
      <c r="GQ208" s="83"/>
      <c r="GR208" s="83"/>
      <c r="GS208" s="83"/>
      <c r="GT208" s="83"/>
      <c r="GU208" s="83"/>
      <c r="GV208" s="83"/>
      <c r="GW208" s="83"/>
      <c r="GX208" s="83"/>
      <c r="GY208" s="83"/>
      <c r="GZ208" s="83"/>
      <c r="HA208" s="83"/>
      <c r="HB208" s="83"/>
      <c r="HC208" s="83"/>
      <c r="HD208" s="83"/>
      <c r="HE208" s="83"/>
      <c r="HF208" s="83"/>
      <c r="HG208" s="83"/>
      <c r="HH208" s="83"/>
      <c r="HI208" s="83"/>
      <c r="HJ208" s="83"/>
      <c r="HK208" s="83"/>
      <c r="HL208" s="83"/>
      <c r="HM208" s="83"/>
      <c r="HN208" s="83"/>
      <c r="HO208" s="83"/>
      <c r="HP208" s="83"/>
      <c r="HQ208" s="83"/>
      <c r="HR208" s="83"/>
      <c r="HS208" s="83"/>
      <c r="HT208" s="83"/>
      <c r="HU208" s="83"/>
      <c r="HV208" s="83"/>
      <c r="HW208" s="83"/>
      <c r="HX208" s="83"/>
      <c r="HY208" s="83"/>
      <c r="HZ208" s="83"/>
      <c r="IA208" s="83"/>
      <c r="IB208" s="83"/>
      <c r="IC208" s="83"/>
      <c r="ID208" s="83"/>
      <c r="IE208" s="83"/>
      <c r="IF208" s="83"/>
      <c r="IG208" s="83"/>
      <c r="IH208" s="83"/>
      <c r="II208" s="83"/>
      <c r="IJ208" s="83"/>
      <c r="IK208" s="83"/>
      <c r="IL208" s="83"/>
      <c r="IM208" s="83"/>
      <c r="IN208" s="83"/>
      <c r="IO208" s="83"/>
      <c r="IP208" s="83"/>
      <c r="IQ208" s="83"/>
      <c r="IR208" s="83"/>
      <c r="IS208" s="83"/>
      <c r="IT208" s="83"/>
      <c r="IU208" s="83"/>
      <c r="IV208" s="83"/>
      <c r="IW208" s="83"/>
      <c r="IX208" s="83"/>
      <c r="IY208" s="83"/>
      <c r="IZ208" s="83"/>
      <c r="JA208" s="83"/>
      <c r="JB208" s="83"/>
      <c r="JC208" s="83"/>
      <c r="JD208" s="83"/>
      <c r="JE208" s="83"/>
    </row>
    <row r="209" spans="1:265" s="8" customFormat="1" ht="15" customHeight="1" thickBot="1" x14ac:dyDescent="0.25">
      <c r="A209" s="161"/>
      <c r="B209" s="162" t="s">
        <v>942</v>
      </c>
      <c r="C209" s="252"/>
      <c r="D209" s="353" t="s">
        <v>974</v>
      </c>
      <c r="E209" s="117"/>
      <c r="F209" s="992"/>
      <c r="G209" s="994"/>
      <c r="H209" s="353" t="s">
        <v>941</v>
      </c>
      <c r="I209" s="353" t="s">
        <v>1818</v>
      </c>
      <c r="J209" s="353" t="s">
        <v>1811</v>
      </c>
      <c r="K209" s="384" t="s">
        <v>1274</v>
      </c>
      <c r="L209" s="384"/>
      <c r="M209" s="1182"/>
      <c r="N209" s="1182"/>
      <c r="O209" s="384"/>
      <c r="P209" s="645"/>
      <c r="Q209" s="646"/>
      <c r="R209" s="646"/>
      <c r="S209" s="646"/>
      <c r="T209" s="646">
        <v>26</v>
      </c>
      <c r="U209" s="646"/>
      <c r="V209" s="646"/>
      <c r="W209" s="647"/>
      <c r="X209" s="199">
        <f>SUM(P203:W209)</f>
        <v>40</v>
      </c>
      <c r="Y209" s="200">
        <f>X209</f>
        <v>40</v>
      </c>
      <c r="Z209" s="112"/>
      <c r="AA209" s="83"/>
      <c r="AB209" s="83"/>
      <c r="AC209" s="83" t="str">
        <f t="shared" si="6"/>
        <v/>
      </c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  <c r="CN209" s="83"/>
      <c r="CO209" s="83"/>
      <c r="CP209" s="83"/>
      <c r="CQ209" s="83"/>
      <c r="CR209" s="83"/>
      <c r="CS209" s="83"/>
      <c r="CT209" s="83"/>
      <c r="CU209" s="83"/>
      <c r="CV209" s="83"/>
      <c r="CW209" s="83"/>
      <c r="CX209" s="83"/>
      <c r="CY209" s="83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3"/>
      <c r="DK209" s="83"/>
      <c r="DL209" s="83"/>
      <c r="DM209" s="83"/>
      <c r="DN209" s="83"/>
      <c r="DO209" s="83"/>
      <c r="DP209" s="83"/>
      <c r="DQ209" s="83"/>
      <c r="DR209" s="83"/>
      <c r="DS209" s="83"/>
      <c r="DT209" s="83"/>
      <c r="DU209" s="83"/>
      <c r="DV209" s="83"/>
      <c r="DW209" s="83"/>
      <c r="DX209" s="83"/>
      <c r="DY209" s="83"/>
      <c r="DZ209" s="83"/>
      <c r="EA209" s="83"/>
      <c r="EB209" s="83"/>
      <c r="EC209" s="83"/>
      <c r="ED209" s="83"/>
      <c r="EE209" s="83"/>
      <c r="EF209" s="83"/>
      <c r="EG209" s="83"/>
      <c r="EH209" s="83"/>
      <c r="EI209" s="83"/>
      <c r="EJ209" s="83"/>
      <c r="EK209" s="83"/>
      <c r="EL209" s="83"/>
      <c r="EM209" s="83"/>
      <c r="EN209" s="83"/>
      <c r="EO209" s="83"/>
      <c r="EP209" s="83"/>
      <c r="EQ209" s="83"/>
      <c r="ER209" s="83"/>
      <c r="ES209" s="83"/>
      <c r="ET209" s="83"/>
      <c r="EU209" s="83"/>
      <c r="EV209" s="83"/>
      <c r="EW209" s="83"/>
      <c r="EX209" s="83"/>
      <c r="EY209" s="83"/>
      <c r="EZ209" s="83"/>
      <c r="FA209" s="83"/>
      <c r="FB209" s="83"/>
      <c r="FC209" s="83"/>
      <c r="FD209" s="83"/>
      <c r="FE209" s="83"/>
      <c r="FF209" s="83"/>
      <c r="FG209" s="83"/>
      <c r="FH209" s="83"/>
      <c r="FI209" s="83"/>
      <c r="FJ209" s="83"/>
      <c r="FK209" s="83"/>
      <c r="FL209" s="83"/>
      <c r="FM209" s="83"/>
      <c r="FN209" s="83"/>
      <c r="FO209" s="83"/>
      <c r="FP209" s="83"/>
      <c r="FQ209" s="83"/>
      <c r="FR209" s="83"/>
      <c r="FS209" s="83"/>
      <c r="FT209" s="83"/>
      <c r="FU209" s="83"/>
      <c r="FV209" s="83"/>
      <c r="FW209" s="83"/>
      <c r="FX209" s="83"/>
      <c r="FY209" s="83"/>
      <c r="FZ209" s="83"/>
      <c r="GA209" s="83"/>
      <c r="GB209" s="83"/>
      <c r="GC209" s="83"/>
      <c r="GD209" s="83"/>
      <c r="GE209" s="83"/>
      <c r="GF209" s="83"/>
      <c r="GG209" s="83"/>
      <c r="GH209" s="83"/>
      <c r="GI209" s="83"/>
      <c r="GJ209" s="83"/>
      <c r="GK209" s="83"/>
      <c r="GL209" s="83"/>
      <c r="GM209" s="83"/>
      <c r="GN209" s="83"/>
      <c r="GO209" s="83"/>
      <c r="GP209" s="83"/>
      <c r="GQ209" s="83"/>
      <c r="GR209" s="83"/>
      <c r="GS209" s="83"/>
      <c r="GT209" s="83"/>
      <c r="GU209" s="83"/>
      <c r="GV209" s="83"/>
      <c r="GW209" s="83"/>
      <c r="GX209" s="83"/>
      <c r="GY209" s="83"/>
      <c r="GZ209" s="83"/>
      <c r="HA209" s="83"/>
      <c r="HB209" s="83"/>
      <c r="HC209" s="83"/>
      <c r="HD209" s="83"/>
      <c r="HE209" s="83"/>
      <c r="HF209" s="83"/>
      <c r="HG209" s="83"/>
      <c r="HH209" s="83"/>
      <c r="HI209" s="83"/>
      <c r="HJ209" s="83"/>
      <c r="HK209" s="83"/>
      <c r="HL209" s="83"/>
      <c r="HM209" s="83"/>
      <c r="HN209" s="83"/>
      <c r="HO209" s="83"/>
      <c r="HP209" s="83"/>
      <c r="HQ209" s="83"/>
      <c r="HR209" s="83"/>
      <c r="HS209" s="83"/>
      <c r="HT209" s="83"/>
      <c r="HU209" s="83"/>
      <c r="HV209" s="83"/>
      <c r="HW209" s="83"/>
      <c r="HX209" s="83"/>
      <c r="HY209" s="83"/>
      <c r="HZ209" s="83"/>
      <c r="IA209" s="83"/>
      <c r="IB209" s="83"/>
      <c r="IC209" s="83"/>
      <c r="ID209" s="83"/>
      <c r="IE209" s="83"/>
      <c r="IF209" s="83"/>
      <c r="IG209" s="83"/>
      <c r="IH209" s="83"/>
      <c r="II209" s="83"/>
      <c r="IJ209" s="83"/>
      <c r="IK209" s="83"/>
      <c r="IL209" s="83"/>
      <c r="IM209" s="83"/>
      <c r="IN209" s="83"/>
      <c r="IO209" s="83"/>
      <c r="IP209" s="83"/>
      <c r="IQ209" s="83"/>
      <c r="IR209" s="83"/>
      <c r="IS209" s="83"/>
      <c r="IT209" s="83"/>
      <c r="IU209" s="83"/>
      <c r="IV209" s="83"/>
      <c r="IW209" s="83"/>
      <c r="IX209" s="83"/>
      <c r="IY209" s="83"/>
      <c r="IZ209" s="83"/>
      <c r="JA209" s="83"/>
      <c r="JB209" s="83"/>
      <c r="JC209" s="83"/>
      <c r="JD209" s="83"/>
      <c r="JE209" s="83"/>
    </row>
    <row r="210" spans="1:265" s="8" customFormat="1" ht="15" customHeight="1" x14ac:dyDescent="0.2">
      <c r="A210" s="130">
        <f>A203+1</f>
        <v>23</v>
      </c>
      <c r="B210" s="1086" t="s">
        <v>663</v>
      </c>
      <c r="C210" s="201" t="s">
        <v>35</v>
      </c>
      <c r="D210" s="361" t="s">
        <v>664</v>
      </c>
      <c r="E210" s="215" t="s">
        <v>88</v>
      </c>
      <c r="F210" s="1042" t="s">
        <v>655</v>
      </c>
      <c r="G210" s="1043" t="s">
        <v>665</v>
      </c>
      <c r="H210" s="361" t="s">
        <v>650</v>
      </c>
      <c r="I210" s="361" t="s">
        <v>651</v>
      </c>
      <c r="J210" s="361" t="s">
        <v>1078</v>
      </c>
      <c r="K210" s="398" t="s">
        <v>1569</v>
      </c>
      <c r="L210" s="398" t="s">
        <v>97</v>
      </c>
      <c r="M210" s="1135">
        <v>9</v>
      </c>
      <c r="N210" s="1135" t="s">
        <v>101</v>
      </c>
      <c r="O210" s="398" t="s">
        <v>739</v>
      </c>
      <c r="P210" s="642">
        <v>4</v>
      </c>
      <c r="Q210" s="643"/>
      <c r="R210" s="643"/>
      <c r="S210" s="643"/>
      <c r="T210" s="643"/>
      <c r="U210" s="643"/>
      <c r="V210" s="643"/>
      <c r="W210" s="644"/>
      <c r="X210" s="216"/>
      <c r="Y210" s="216"/>
      <c r="Z210" s="112" t="str">
        <f>C210</f>
        <v>TC</v>
      </c>
      <c r="AA210" s="83" t="s">
        <v>1475</v>
      </c>
      <c r="AB210" s="83" t="s">
        <v>1480</v>
      </c>
      <c r="AC210" s="83">
        <f t="shared" si="6"/>
        <v>20</v>
      </c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BP210" s="83"/>
      <c r="BQ210" s="83"/>
      <c r="BR210" s="83"/>
      <c r="BS210" s="83"/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83"/>
      <c r="CZ210" s="83"/>
      <c r="DA210" s="83"/>
      <c r="DB210" s="83"/>
      <c r="DC210" s="83"/>
      <c r="DD210" s="83"/>
      <c r="DE210" s="83"/>
      <c r="DF210" s="83"/>
      <c r="DG210" s="83"/>
      <c r="DH210" s="83"/>
      <c r="DI210" s="83"/>
      <c r="DJ210" s="83"/>
      <c r="DK210" s="83"/>
      <c r="DL210" s="83"/>
      <c r="DM210" s="83"/>
      <c r="DN210" s="83"/>
      <c r="DO210" s="83"/>
      <c r="DP210" s="83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83"/>
      <c r="EP210" s="83"/>
      <c r="EQ210" s="83"/>
      <c r="ER210" s="83"/>
      <c r="ES210" s="83"/>
      <c r="ET210" s="83"/>
      <c r="EU210" s="83"/>
      <c r="EV210" s="83"/>
      <c r="EW210" s="83"/>
      <c r="EX210" s="83"/>
      <c r="EY210" s="83"/>
      <c r="EZ210" s="83"/>
      <c r="FA210" s="83"/>
      <c r="FB210" s="83"/>
      <c r="FC210" s="83"/>
      <c r="FD210" s="83"/>
      <c r="FE210" s="83"/>
      <c r="FF210" s="83"/>
      <c r="FG210" s="83"/>
      <c r="FH210" s="83"/>
      <c r="FI210" s="83"/>
      <c r="FJ210" s="83"/>
      <c r="FK210" s="83"/>
      <c r="FL210" s="83"/>
      <c r="FM210" s="83"/>
      <c r="FN210" s="83"/>
      <c r="FO210" s="83"/>
      <c r="FP210" s="83"/>
      <c r="FQ210" s="83"/>
      <c r="FR210" s="83"/>
      <c r="FS210" s="83"/>
      <c r="FT210" s="83"/>
      <c r="FU210" s="83"/>
      <c r="FV210" s="83"/>
      <c r="FW210" s="83"/>
      <c r="FX210" s="83"/>
      <c r="FY210" s="83"/>
      <c r="FZ210" s="83"/>
      <c r="GA210" s="83"/>
      <c r="GB210" s="83"/>
      <c r="GC210" s="83"/>
      <c r="GD210" s="83"/>
      <c r="GE210" s="83"/>
      <c r="GF210" s="83"/>
      <c r="GG210" s="83"/>
      <c r="GH210" s="83"/>
      <c r="GI210" s="83"/>
      <c r="GJ210" s="83"/>
      <c r="GK210" s="83"/>
      <c r="GL210" s="83"/>
      <c r="GM210" s="83"/>
      <c r="GN210" s="83"/>
      <c r="GO210" s="83"/>
      <c r="GP210" s="83"/>
      <c r="GQ210" s="83"/>
      <c r="GR210" s="83"/>
      <c r="GS210" s="83"/>
      <c r="GT210" s="83"/>
      <c r="GU210" s="83"/>
      <c r="GV210" s="83"/>
      <c r="GW210" s="83"/>
      <c r="GX210" s="83"/>
      <c r="GY210" s="83"/>
      <c r="GZ210" s="83"/>
      <c r="HA210" s="83"/>
      <c r="HB210" s="83"/>
      <c r="HC210" s="83"/>
      <c r="HD210" s="83"/>
      <c r="HE210" s="83"/>
      <c r="HF210" s="83"/>
      <c r="HG210" s="83"/>
      <c r="HH210" s="83"/>
      <c r="HI210" s="83"/>
      <c r="HJ210" s="83"/>
      <c r="HK210" s="83"/>
      <c r="HL210" s="83"/>
      <c r="HM210" s="83"/>
      <c r="HN210" s="83"/>
      <c r="HO210" s="83"/>
      <c r="HP210" s="83"/>
      <c r="HQ210" s="83"/>
      <c r="HR210" s="83"/>
      <c r="HS210" s="83"/>
      <c r="HT210" s="83"/>
      <c r="HU210" s="83"/>
      <c r="HV210" s="83"/>
      <c r="HW210" s="83"/>
      <c r="HX210" s="83"/>
      <c r="HY210" s="83"/>
      <c r="HZ210" s="83"/>
      <c r="IA210" s="83"/>
      <c r="IB210" s="83"/>
      <c r="IC210" s="83"/>
      <c r="ID210" s="83"/>
      <c r="IE210" s="83"/>
      <c r="IF210" s="83"/>
      <c r="IG210" s="83"/>
      <c r="IH210" s="83"/>
      <c r="II210" s="83"/>
      <c r="IJ210" s="83"/>
      <c r="IK210" s="83"/>
      <c r="IL210" s="83"/>
      <c r="IM210" s="83"/>
      <c r="IN210" s="83"/>
      <c r="IO210" s="83"/>
      <c r="IP210" s="83"/>
      <c r="IQ210" s="83"/>
      <c r="IR210" s="83"/>
      <c r="IS210" s="83"/>
      <c r="IT210" s="83"/>
      <c r="IU210" s="83"/>
      <c r="IV210" s="83"/>
      <c r="IW210" s="83"/>
      <c r="IX210" s="83"/>
      <c r="IY210" s="83"/>
      <c r="IZ210" s="83"/>
      <c r="JA210" s="83"/>
      <c r="JB210" s="83"/>
      <c r="JC210" s="83"/>
      <c r="JD210" s="83"/>
      <c r="JE210" s="83"/>
    </row>
    <row r="211" spans="1:265" s="8" customFormat="1" ht="15" customHeight="1" x14ac:dyDescent="0.2">
      <c r="A211" s="130"/>
      <c r="B211" s="131" t="s">
        <v>663</v>
      </c>
      <c r="C211" s="206"/>
      <c r="D211" s="333" t="s">
        <v>664</v>
      </c>
      <c r="E211" s="218"/>
      <c r="F211" s="1055"/>
      <c r="G211" s="1056"/>
      <c r="H211" s="333" t="s">
        <v>650</v>
      </c>
      <c r="I211" s="333" t="s">
        <v>651</v>
      </c>
      <c r="J211" s="333" t="s">
        <v>1078</v>
      </c>
      <c r="K211" s="388" t="s">
        <v>693</v>
      </c>
      <c r="L211" s="388" t="s">
        <v>97</v>
      </c>
      <c r="M211" s="1136">
        <v>7</v>
      </c>
      <c r="N211" s="1136" t="s">
        <v>511</v>
      </c>
      <c r="O211" s="388" t="s">
        <v>740</v>
      </c>
      <c r="P211" s="604">
        <v>4</v>
      </c>
      <c r="Q211" s="605"/>
      <c r="R211" s="605"/>
      <c r="S211" s="605"/>
      <c r="T211" s="605"/>
      <c r="U211" s="605"/>
      <c r="V211" s="605"/>
      <c r="W211" s="606"/>
      <c r="X211" s="219"/>
      <c r="Y211" s="219"/>
      <c r="Z211" s="112"/>
      <c r="AA211" s="83"/>
      <c r="AB211" s="83"/>
      <c r="AC211" s="83" t="str">
        <f t="shared" si="6"/>
        <v/>
      </c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  <c r="CN211" s="83"/>
      <c r="CO211" s="83"/>
      <c r="CP211" s="83"/>
      <c r="CQ211" s="83"/>
      <c r="CR211" s="83"/>
      <c r="CS211" s="83"/>
      <c r="CT211" s="83"/>
      <c r="CU211" s="83"/>
      <c r="CV211" s="83"/>
      <c r="CW211" s="83"/>
      <c r="CX211" s="83"/>
      <c r="CY211" s="83"/>
      <c r="CZ211" s="83"/>
      <c r="DA211" s="83"/>
      <c r="DB211" s="83"/>
      <c r="DC211" s="83"/>
      <c r="DD211" s="83"/>
      <c r="DE211" s="83"/>
      <c r="DF211" s="83"/>
      <c r="DG211" s="83"/>
      <c r="DH211" s="83"/>
      <c r="DI211" s="83"/>
      <c r="DJ211" s="83"/>
      <c r="DK211" s="83"/>
      <c r="DL211" s="83"/>
      <c r="DM211" s="83"/>
      <c r="DN211" s="83"/>
      <c r="DO211" s="83"/>
      <c r="DP211" s="83"/>
      <c r="DQ211" s="83"/>
      <c r="DR211" s="83"/>
      <c r="DS211" s="83"/>
      <c r="DT211" s="83"/>
      <c r="DU211" s="83"/>
      <c r="DV211" s="83"/>
      <c r="DW211" s="83"/>
      <c r="DX211" s="83"/>
      <c r="DY211" s="83"/>
      <c r="DZ211" s="83"/>
      <c r="EA211" s="83"/>
      <c r="EB211" s="83"/>
      <c r="EC211" s="83"/>
      <c r="ED211" s="83"/>
      <c r="EE211" s="83"/>
      <c r="EF211" s="83"/>
      <c r="EG211" s="83"/>
      <c r="EH211" s="83"/>
      <c r="EI211" s="83"/>
      <c r="EJ211" s="83"/>
      <c r="EK211" s="83"/>
      <c r="EL211" s="83"/>
      <c r="EM211" s="83"/>
      <c r="EN211" s="83"/>
      <c r="EO211" s="83"/>
      <c r="EP211" s="83"/>
      <c r="EQ211" s="83"/>
      <c r="ER211" s="83"/>
      <c r="ES211" s="83"/>
      <c r="ET211" s="83"/>
      <c r="EU211" s="83"/>
      <c r="EV211" s="83"/>
      <c r="EW211" s="83"/>
      <c r="EX211" s="83"/>
      <c r="EY211" s="83"/>
      <c r="EZ211" s="83"/>
      <c r="FA211" s="83"/>
      <c r="FB211" s="83"/>
      <c r="FC211" s="83"/>
      <c r="FD211" s="83"/>
      <c r="FE211" s="83"/>
      <c r="FF211" s="83"/>
      <c r="FG211" s="83"/>
      <c r="FH211" s="83"/>
      <c r="FI211" s="83"/>
      <c r="FJ211" s="83"/>
      <c r="FK211" s="83"/>
      <c r="FL211" s="83"/>
      <c r="FM211" s="83"/>
      <c r="FN211" s="83"/>
      <c r="FO211" s="83"/>
      <c r="FP211" s="83"/>
      <c r="FQ211" s="83"/>
      <c r="FR211" s="83"/>
      <c r="FS211" s="83"/>
      <c r="FT211" s="83"/>
      <c r="FU211" s="83"/>
      <c r="FV211" s="83"/>
      <c r="FW211" s="83"/>
      <c r="FX211" s="83"/>
      <c r="FY211" s="83"/>
      <c r="FZ211" s="83"/>
      <c r="GA211" s="83"/>
      <c r="GB211" s="83"/>
      <c r="GC211" s="83"/>
      <c r="GD211" s="83"/>
      <c r="GE211" s="83"/>
      <c r="GF211" s="83"/>
      <c r="GG211" s="83"/>
      <c r="GH211" s="83"/>
      <c r="GI211" s="83"/>
      <c r="GJ211" s="83"/>
      <c r="GK211" s="83"/>
      <c r="GL211" s="83"/>
      <c r="GM211" s="83"/>
      <c r="GN211" s="83"/>
      <c r="GO211" s="83"/>
      <c r="GP211" s="83"/>
      <c r="GQ211" s="83"/>
      <c r="GR211" s="83"/>
      <c r="GS211" s="83"/>
      <c r="GT211" s="83"/>
      <c r="GU211" s="83"/>
      <c r="GV211" s="83"/>
      <c r="GW211" s="83"/>
      <c r="GX211" s="83"/>
      <c r="GY211" s="83"/>
      <c r="GZ211" s="83"/>
      <c r="HA211" s="83"/>
      <c r="HB211" s="83"/>
      <c r="HC211" s="83"/>
      <c r="HD211" s="83"/>
      <c r="HE211" s="83"/>
      <c r="HF211" s="83"/>
      <c r="HG211" s="83"/>
      <c r="HH211" s="83"/>
      <c r="HI211" s="83"/>
      <c r="HJ211" s="83"/>
      <c r="HK211" s="83"/>
      <c r="HL211" s="83"/>
      <c r="HM211" s="83"/>
      <c r="HN211" s="83"/>
      <c r="HO211" s="83"/>
      <c r="HP211" s="83"/>
      <c r="HQ211" s="83"/>
      <c r="HR211" s="83"/>
      <c r="HS211" s="83"/>
      <c r="HT211" s="83"/>
      <c r="HU211" s="83"/>
      <c r="HV211" s="83"/>
      <c r="HW211" s="83"/>
      <c r="HX211" s="83"/>
      <c r="HY211" s="83"/>
      <c r="HZ211" s="83"/>
      <c r="IA211" s="83"/>
      <c r="IB211" s="83"/>
      <c r="IC211" s="83"/>
      <c r="ID211" s="83"/>
      <c r="IE211" s="83"/>
      <c r="IF211" s="83"/>
      <c r="IG211" s="83"/>
      <c r="IH211" s="83"/>
      <c r="II211" s="83"/>
      <c r="IJ211" s="83"/>
      <c r="IK211" s="83"/>
      <c r="IL211" s="83"/>
      <c r="IM211" s="83"/>
      <c r="IN211" s="83"/>
      <c r="IO211" s="83"/>
      <c r="IP211" s="83"/>
      <c r="IQ211" s="83"/>
      <c r="IR211" s="83"/>
      <c r="IS211" s="83"/>
      <c r="IT211" s="83"/>
      <c r="IU211" s="83"/>
      <c r="IV211" s="83"/>
      <c r="IW211" s="83"/>
      <c r="IX211" s="83"/>
      <c r="IY211" s="83"/>
      <c r="IZ211" s="83"/>
      <c r="JA211" s="83"/>
      <c r="JB211" s="83"/>
      <c r="JC211" s="83"/>
      <c r="JD211" s="83"/>
      <c r="JE211" s="83"/>
    </row>
    <row r="212" spans="1:265" s="8" customFormat="1" ht="15" customHeight="1" x14ac:dyDescent="0.2">
      <c r="A212" s="130"/>
      <c r="B212" s="131" t="s">
        <v>663</v>
      </c>
      <c r="C212" s="206"/>
      <c r="D212" s="333" t="s">
        <v>664</v>
      </c>
      <c r="E212" s="218"/>
      <c r="F212" s="1055"/>
      <c r="G212" s="1056"/>
      <c r="H212" s="333" t="s">
        <v>650</v>
      </c>
      <c r="I212" s="333" t="s">
        <v>651</v>
      </c>
      <c r="J212" s="333" t="s">
        <v>1078</v>
      </c>
      <c r="K212" s="388" t="s">
        <v>667</v>
      </c>
      <c r="L212" s="388" t="s">
        <v>97</v>
      </c>
      <c r="M212" s="1136">
        <v>5</v>
      </c>
      <c r="N212" s="1136" t="s">
        <v>24</v>
      </c>
      <c r="O212" s="388" t="s">
        <v>739</v>
      </c>
      <c r="P212" s="604">
        <v>4</v>
      </c>
      <c r="Q212" s="605"/>
      <c r="R212" s="605"/>
      <c r="S212" s="605"/>
      <c r="T212" s="605"/>
      <c r="U212" s="605"/>
      <c r="V212" s="605"/>
      <c r="W212" s="606"/>
      <c r="X212" s="219"/>
      <c r="Y212" s="219"/>
      <c r="Z212" s="112"/>
      <c r="AA212" s="83"/>
      <c r="AB212" s="83"/>
      <c r="AC212" s="83" t="str">
        <f t="shared" si="6"/>
        <v/>
      </c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  <c r="BP212" s="83"/>
      <c r="BQ212" s="83"/>
      <c r="BR212" s="83"/>
      <c r="BS212" s="83"/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  <c r="CN212" s="83"/>
      <c r="CO212" s="83"/>
      <c r="CP212" s="83"/>
      <c r="CQ212" s="83"/>
      <c r="CR212" s="83"/>
      <c r="CS212" s="83"/>
      <c r="CT212" s="83"/>
      <c r="CU212" s="83"/>
      <c r="CV212" s="83"/>
      <c r="CW212" s="83"/>
      <c r="CX212" s="83"/>
      <c r="CY212" s="83"/>
      <c r="CZ212" s="83"/>
      <c r="DA212" s="83"/>
      <c r="DB212" s="83"/>
      <c r="DC212" s="83"/>
      <c r="DD212" s="83"/>
      <c r="DE212" s="83"/>
      <c r="DF212" s="83"/>
      <c r="DG212" s="83"/>
      <c r="DH212" s="83"/>
      <c r="DI212" s="83"/>
      <c r="DJ212" s="83"/>
      <c r="DK212" s="83"/>
      <c r="DL212" s="83"/>
      <c r="DM212" s="83"/>
      <c r="DN212" s="83"/>
      <c r="DO212" s="83"/>
      <c r="DP212" s="83"/>
      <c r="DQ212" s="83"/>
      <c r="DR212" s="83"/>
      <c r="DS212" s="83"/>
      <c r="DT212" s="83"/>
      <c r="DU212" s="83"/>
      <c r="DV212" s="83"/>
      <c r="DW212" s="83"/>
      <c r="DX212" s="83"/>
      <c r="DY212" s="83"/>
      <c r="DZ212" s="83"/>
      <c r="EA212" s="83"/>
      <c r="EB212" s="83"/>
      <c r="EC212" s="83"/>
      <c r="ED212" s="83"/>
      <c r="EE212" s="83"/>
      <c r="EF212" s="83"/>
      <c r="EG212" s="83"/>
      <c r="EH212" s="83"/>
      <c r="EI212" s="83"/>
      <c r="EJ212" s="83"/>
      <c r="EK212" s="83"/>
      <c r="EL212" s="83"/>
      <c r="EM212" s="83"/>
      <c r="EN212" s="83"/>
      <c r="EO212" s="83"/>
      <c r="EP212" s="83"/>
      <c r="EQ212" s="83"/>
      <c r="ER212" s="83"/>
      <c r="ES212" s="83"/>
      <c r="ET212" s="83"/>
      <c r="EU212" s="83"/>
      <c r="EV212" s="83"/>
      <c r="EW212" s="83"/>
      <c r="EX212" s="83"/>
      <c r="EY212" s="83"/>
      <c r="EZ212" s="83"/>
      <c r="FA212" s="83"/>
      <c r="FB212" s="83"/>
      <c r="FC212" s="83"/>
      <c r="FD212" s="83"/>
      <c r="FE212" s="83"/>
      <c r="FF212" s="83"/>
      <c r="FG212" s="83"/>
      <c r="FH212" s="83"/>
      <c r="FI212" s="83"/>
      <c r="FJ212" s="83"/>
      <c r="FK212" s="83"/>
      <c r="FL212" s="83"/>
      <c r="FM212" s="83"/>
      <c r="FN212" s="83"/>
      <c r="FO212" s="83"/>
      <c r="FP212" s="83"/>
      <c r="FQ212" s="83"/>
      <c r="FR212" s="83"/>
      <c r="FS212" s="83"/>
      <c r="FT212" s="83"/>
      <c r="FU212" s="83"/>
      <c r="FV212" s="83"/>
      <c r="FW212" s="83"/>
      <c r="FX212" s="83"/>
      <c r="FY212" s="83"/>
      <c r="FZ212" s="83"/>
      <c r="GA212" s="83"/>
      <c r="GB212" s="83"/>
      <c r="GC212" s="83"/>
      <c r="GD212" s="83"/>
      <c r="GE212" s="83"/>
      <c r="GF212" s="83"/>
      <c r="GG212" s="83"/>
      <c r="GH212" s="83"/>
      <c r="GI212" s="83"/>
      <c r="GJ212" s="83"/>
      <c r="GK212" s="83"/>
      <c r="GL212" s="83"/>
      <c r="GM212" s="83"/>
      <c r="GN212" s="83"/>
      <c r="GO212" s="83"/>
      <c r="GP212" s="83"/>
      <c r="GQ212" s="83"/>
      <c r="GR212" s="83"/>
      <c r="GS212" s="83"/>
      <c r="GT212" s="83"/>
      <c r="GU212" s="83"/>
      <c r="GV212" s="83"/>
      <c r="GW212" s="83"/>
      <c r="GX212" s="83"/>
      <c r="GY212" s="83"/>
      <c r="GZ212" s="83"/>
      <c r="HA212" s="83"/>
      <c r="HB212" s="83"/>
      <c r="HC212" s="83"/>
      <c r="HD212" s="83"/>
      <c r="HE212" s="83"/>
      <c r="HF212" s="83"/>
      <c r="HG212" s="83"/>
      <c r="HH212" s="83"/>
      <c r="HI212" s="83"/>
      <c r="HJ212" s="83"/>
      <c r="HK212" s="83"/>
      <c r="HL212" s="83"/>
      <c r="HM212" s="83"/>
      <c r="HN212" s="83"/>
      <c r="HO212" s="83"/>
      <c r="HP212" s="83"/>
      <c r="HQ212" s="83"/>
      <c r="HR212" s="83"/>
      <c r="HS212" s="83"/>
      <c r="HT212" s="83"/>
      <c r="HU212" s="83"/>
      <c r="HV212" s="83"/>
      <c r="HW212" s="83"/>
      <c r="HX212" s="83"/>
      <c r="HY212" s="83"/>
      <c r="HZ212" s="83"/>
      <c r="IA212" s="83"/>
      <c r="IB212" s="83"/>
      <c r="IC212" s="83"/>
      <c r="ID212" s="83"/>
      <c r="IE212" s="83"/>
      <c r="IF212" s="83"/>
      <c r="IG212" s="83"/>
      <c r="IH212" s="83"/>
      <c r="II212" s="83"/>
      <c r="IJ212" s="83"/>
      <c r="IK212" s="83"/>
      <c r="IL212" s="83"/>
      <c r="IM212" s="83"/>
      <c r="IN212" s="83"/>
      <c r="IO212" s="83"/>
      <c r="IP212" s="83"/>
      <c r="IQ212" s="83"/>
      <c r="IR212" s="83"/>
      <c r="IS212" s="83"/>
      <c r="IT212" s="83"/>
      <c r="IU212" s="83"/>
      <c r="IV212" s="83"/>
      <c r="IW212" s="83"/>
      <c r="IX212" s="83"/>
      <c r="IY212" s="83"/>
      <c r="IZ212" s="83"/>
      <c r="JA212" s="83"/>
      <c r="JB212" s="83"/>
      <c r="JC212" s="83"/>
      <c r="JD212" s="83"/>
      <c r="JE212" s="83"/>
    </row>
    <row r="213" spans="1:265" s="8" customFormat="1" ht="15" customHeight="1" x14ac:dyDescent="0.2">
      <c r="A213" s="130"/>
      <c r="B213" s="131" t="s">
        <v>663</v>
      </c>
      <c r="C213" s="206"/>
      <c r="D213" s="333" t="s">
        <v>664</v>
      </c>
      <c r="E213" s="218"/>
      <c r="F213" s="1055"/>
      <c r="G213" s="1056"/>
      <c r="H213" s="333" t="s">
        <v>650</v>
      </c>
      <c r="I213" s="333" t="s">
        <v>651</v>
      </c>
      <c r="J213" s="333" t="s">
        <v>1078</v>
      </c>
      <c r="K213" s="388" t="s">
        <v>667</v>
      </c>
      <c r="L213" s="388" t="s">
        <v>97</v>
      </c>
      <c r="M213" s="1136">
        <v>5</v>
      </c>
      <c r="N213" s="1136" t="s">
        <v>511</v>
      </c>
      <c r="O213" s="388" t="s">
        <v>740</v>
      </c>
      <c r="P213" s="604">
        <v>4</v>
      </c>
      <c r="Q213" s="605"/>
      <c r="R213" s="605"/>
      <c r="S213" s="605"/>
      <c r="T213" s="605"/>
      <c r="U213" s="605"/>
      <c r="V213" s="605"/>
      <c r="W213" s="606"/>
      <c r="X213" s="219"/>
      <c r="Y213" s="219"/>
      <c r="Z213" s="112"/>
      <c r="AA213" s="83"/>
      <c r="AB213" s="83"/>
      <c r="AC213" s="83" t="str">
        <f t="shared" si="6"/>
        <v/>
      </c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  <c r="BP213" s="83"/>
      <c r="BQ213" s="83"/>
      <c r="BR213" s="83"/>
      <c r="BS213" s="83"/>
      <c r="BT213" s="83"/>
      <c r="BU213" s="83"/>
      <c r="BV213" s="83"/>
      <c r="BW213" s="83"/>
      <c r="BX213" s="83"/>
      <c r="BY213" s="83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  <c r="CN213" s="83"/>
      <c r="CO213" s="83"/>
      <c r="CP213" s="83"/>
      <c r="CQ213" s="83"/>
      <c r="CR213" s="83"/>
      <c r="CS213" s="83"/>
      <c r="CT213" s="83"/>
      <c r="CU213" s="83"/>
      <c r="CV213" s="83"/>
      <c r="CW213" s="83"/>
      <c r="CX213" s="83"/>
      <c r="CY213" s="83"/>
      <c r="CZ213" s="83"/>
      <c r="DA213" s="83"/>
      <c r="DB213" s="83"/>
      <c r="DC213" s="83"/>
      <c r="DD213" s="83"/>
      <c r="DE213" s="83"/>
      <c r="DF213" s="83"/>
      <c r="DG213" s="83"/>
      <c r="DH213" s="83"/>
      <c r="DI213" s="83"/>
      <c r="DJ213" s="83"/>
      <c r="DK213" s="83"/>
      <c r="DL213" s="83"/>
      <c r="DM213" s="83"/>
      <c r="DN213" s="83"/>
      <c r="DO213" s="83"/>
      <c r="DP213" s="83"/>
      <c r="DQ213" s="83"/>
      <c r="DR213" s="83"/>
      <c r="DS213" s="83"/>
      <c r="DT213" s="83"/>
      <c r="DU213" s="83"/>
      <c r="DV213" s="83"/>
      <c r="DW213" s="83"/>
      <c r="DX213" s="83"/>
      <c r="DY213" s="83"/>
      <c r="DZ213" s="83"/>
      <c r="EA213" s="83"/>
      <c r="EB213" s="83"/>
      <c r="EC213" s="83"/>
      <c r="ED213" s="83"/>
      <c r="EE213" s="83"/>
      <c r="EF213" s="83"/>
      <c r="EG213" s="83"/>
      <c r="EH213" s="83"/>
      <c r="EI213" s="83"/>
      <c r="EJ213" s="83"/>
      <c r="EK213" s="83"/>
      <c r="EL213" s="83"/>
      <c r="EM213" s="83"/>
      <c r="EN213" s="83"/>
      <c r="EO213" s="83"/>
      <c r="EP213" s="83"/>
      <c r="EQ213" s="83"/>
      <c r="ER213" s="83"/>
      <c r="ES213" s="83"/>
      <c r="ET213" s="83"/>
      <c r="EU213" s="83"/>
      <c r="EV213" s="83"/>
      <c r="EW213" s="83"/>
      <c r="EX213" s="83"/>
      <c r="EY213" s="83"/>
      <c r="EZ213" s="83"/>
      <c r="FA213" s="83"/>
      <c r="FB213" s="83"/>
      <c r="FC213" s="83"/>
      <c r="FD213" s="83"/>
      <c r="FE213" s="83"/>
      <c r="FF213" s="83"/>
      <c r="FG213" s="83"/>
      <c r="FH213" s="83"/>
      <c r="FI213" s="83"/>
      <c r="FJ213" s="83"/>
      <c r="FK213" s="83"/>
      <c r="FL213" s="83"/>
      <c r="FM213" s="83"/>
      <c r="FN213" s="83"/>
      <c r="FO213" s="83"/>
      <c r="FP213" s="83"/>
      <c r="FQ213" s="83"/>
      <c r="FR213" s="83"/>
      <c r="FS213" s="83"/>
      <c r="FT213" s="83"/>
      <c r="FU213" s="83"/>
      <c r="FV213" s="83"/>
      <c r="FW213" s="83"/>
      <c r="FX213" s="83"/>
      <c r="FY213" s="83"/>
      <c r="FZ213" s="83"/>
      <c r="GA213" s="83"/>
      <c r="GB213" s="83"/>
      <c r="GC213" s="83"/>
      <c r="GD213" s="83"/>
      <c r="GE213" s="83"/>
      <c r="GF213" s="83"/>
      <c r="GG213" s="83"/>
      <c r="GH213" s="83"/>
      <c r="GI213" s="83"/>
      <c r="GJ213" s="83"/>
      <c r="GK213" s="83"/>
      <c r="GL213" s="83"/>
      <c r="GM213" s="83"/>
      <c r="GN213" s="83"/>
      <c r="GO213" s="83"/>
      <c r="GP213" s="83"/>
      <c r="GQ213" s="83"/>
      <c r="GR213" s="83"/>
      <c r="GS213" s="83"/>
      <c r="GT213" s="83"/>
      <c r="GU213" s="83"/>
      <c r="GV213" s="83"/>
      <c r="GW213" s="83"/>
      <c r="GX213" s="83"/>
      <c r="GY213" s="83"/>
      <c r="GZ213" s="83"/>
      <c r="HA213" s="83"/>
      <c r="HB213" s="83"/>
      <c r="HC213" s="83"/>
      <c r="HD213" s="83"/>
      <c r="HE213" s="83"/>
      <c r="HF213" s="83"/>
      <c r="HG213" s="83"/>
      <c r="HH213" s="83"/>
      <c r="HI213" s="83"/>
      <c r="HJ213" s="83"/>
      <c r="HK213" s="83"/>
      <c r="HL213" s="83"/>
      <c r="HM213" s="83"/>
      <c r="HN213" s="83"/>
      <c r="HO213" s="83"/>
      <c r="HP213" s="83"/>
      <c r="HQ213" s="83"/>
      <c r="HR213" s="83"/>
      <c r="HS213" s="83"/>
      <c r="HT213" s="83"/>
      <c r="HU213" s="83"/>
      <c r="HV213" s="83"/>
      <c r="HW213" s="83"/>
      <c r="HX213" s="83"/>
      <c r="HY213" s="83"/>
      <c r="HZ213" s="83"/>
      <c r="IA213" s="83"/>
      <c r="IB213" s="83"/>
      <c r="IC213" s="83"/>
      <c r="ID213" s="83"/>
      <c r="IE213" s="83"/>
      <c r="IF213" s="83"/>
      <c r="IG213" s="83"/>
      <c r="IH213" s="83"/>
      <c r="II213" s="83"/>
      <c r="IJ213" s="83"/>
      <c r="IK213" s="83"/>
      <c r="IL213" s="83"/>
      <c r="IM213" s="83"/>
      <c r="IN213" s="83"/>
      <c r="IO213" s="83"/>
      <c r="IP213" s="83"/>
      <c r="IQ213" s="83"/>
      <c r="IR213" s="83"/>
      <c r="IS213" s="83"/>
      <c r="IT213" s="83"/>
      <c r="IU213" s="83"/>
      <c r="IV213" s="83"/>
      <c r="IW213" s="83"/>
      <c r="IX213" s="83"/>
      <c r="IY213" s="83"/>
      <c r="IZ213" s="83"/>
      <c r="JA213" s="83"/>
      <c r="JB213" s="83"/>
      <c r="JC213" s="83"/>
      <c r="JD213" s="83"/>
      <c r="JE213" s="83"/>
    </row>
    <row r="214" spans="1:265" s="8" customFormat="1" ht="15" customHeight="1" x14ac:dyDescent="0.2">
      <c r="A214" s="573"/>
      <c r="B214" s="131" t="s">
        <v>663</v>
      </c>
      <c r="C214" s="206"/>
      <c r="D214" s="333" t="s">
        <v>664</v>
      </c>
      <c r="E214" s="218"/>
      <c r="F214" s="1055"/>
      <c r="G214" s="1056"/>
      <c r="H214" s="333" t="s">
        <v>650</v>
      </c>
      <c r="I214" s="333" t="s">
        <v>651</v>
      </c>
      <c r="J214" s="333" t="s">
        <v>1084</v>
      </c>
      <c r="K214" s="388" t="s">
        <v>2008</v>
      </c>
      <c r="L214" s="388" t="s">
        <v>97</v>
      </c>
      <c r="M214" s="1136">
        <v>9</v>
      </c>
      <c r="N214" s="1136" t="s">
        <v>511</v>
      </c>
      <c r="O214" s="388" t="s">
        <v>740</v>
      </c>
      <c r="P214" s="604">
        <v>4</v>
      </c>
      <c r="Q214" s="605"/>
      <c r="R214" s="605"/>
      <c r="S214" s="605"/>
      <c r="T214" s="605"/>
      <c r="U214" s="605"/>
      <c r="V214" s="605"/>
      <c r="W214" s="606"/>
      <c r="X214" s="219"/>
      <c r="Y214" s="219"/>
      <c r="Z214" s="112"/>
      <c r="AA214" s="83"/>
      <c r="AB214" s="83"/>
      <c r="AC214" s="83" t="str">
        <f t="shared" si="6"/>
        <v/>
      </c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83"/>
      <c r="BS214" s="83"/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  <c r="CV214" s="83"/>
      <c r="CW214" s="83"/>
      <c r="CX214" s="83"/>
      <c r="CY214" s="83"/>
      <c r="CZ214" s="83"/>
      <c r="DA214" s="83"/>
      <c r="DB214" s="83"/>
      <c r="DC214" s="83"/>
      <c r="DD214" s="83"/>
      <c r="DE214" s="83"/>
      <c r="DF214" s="83"/>
      <c r="DG214" s="83"/>
      <c r="DH214" s="83"/>
      <c r="DI214" s="83"/>
      <c r="DJ214" s="83"/>
      <c r="DK214" s="83"/>
      <c r="DL214" s="83"/>
      <c r="DM214" s="83"/>
      <c r="DN214" s="83"/>
      <c r="DO214" s="83"/>
      <c r="DP214" s="83"/>
      <c r="DQ214" s="83"/>
      <c r="DR214" s="83"/>
      <c r="DS214" s="83"/>
      <c r="DT214" s="83"/>
      <c r="DU214" s="83"/>
      <c r="DV214" s="83"/>
      <c r="DW214" s="83"/>
      <c r="DX214" s="83"/>
      <c r="DY214" s="83"/>
      <c r="DZ214" s="83"/>
      <c r="EA214" s="83"/>
      <c r="EB214" s="83"/>
      <c r="EC214" s="83"/>
      <c r="ED214" s="83"/>
      <c r="EE214" s="83"/>
      <c r="EF214" s="83"/>
      <c r="EG214" s="83"/>
      <c r="EH214" s="83"/>
      <c r="EI214" s="83"/>
      <c r="EJ214" s="83"/>
      <c r="EK214" s="83"/>
      <c r="EL214" s="83"/>
      <c r="EM214" s="83"/>
      <c r="EN214" s="83"/>
      <c r="EO214" s="83"/>
      <c r="EP214" s="83"/>
      <c r="EQ214" s="83"/>
      <c r="ER214" s="83"/>
      <c r="ES214" s="83"/>
      <c r="ET214" s="83"/>
      <c r="EU214" s="83"/>
      <c r="EV214" s="83"/>
      <c r="EW214" s="83"/>
      <c r="EX214" s="83"/>
      <c r="EY214" s="83"/>
      <c r="EZ214" s="83"/>
      <c r="FA214" s="83"/>
      <c r="FB214" s="83"/>
      <c r="FC214" s="83"/>
      <c r="FD214" s="83"/>
      <c r="FE214" s="83"/>
      <c r="FF214" s="83"/>
      <c r="FG214" s="83"/>
      <c r="FH214" s="83"/>
      <c r="FI214" s="83"/>
      <c r="FJ214" s="83"/>
      <c r="FK214" s="83"/>
      <c r="FL214" s="83"/>
      <c r="FM214" s="83"/>
      <c r="FN214" s="83"/>
      <c r="FO214" s="83"/>
      <c r="FP214" s="83"/>
      <c r="FQ214" s="83"/>
      <c r="FR214" s="83"/>
      <c r="FS214" s="83"/>
      <c r="FT214" s="83"/>
      <c r="FU214" s="83"/>
      <c r="FV214" s="83"/>
      <c r="FW214" s="83"/>
      <c r="FX214" s="83"/>
      <c r="FY214" s="83"/>
      <c r="FZ214" s="83"/>
      <c r="GA214" s="83"/>
      <c r="GB214" s="83"/>
      <c r="GC214" s="83"/>
      <c r="GD214" s="83"/>
      <c r="GE214" s="83"/>
      <c r="GF214" s="83"/>
      <c r="GG214" s="83"/>
      <c r="GH214" s="83"/>
      <c r="GI214" s="83"/>
      <c r="GJ214" s="83"/>
      <c r="GK214" s="83"/>
      <c r="GL214" s="83"/>
      <c r="GM214" s="83"/>
      <c r="GN214" s="83"/>
      <c r="GO214" s="83"/>
      <c r="GP214" s="83"/>
      <c r="GQ214" s="83"/>
      <c r="GR214" s="83"/>
      <c r="GS214" s="83"/>
      <c r="GT214" s="83"/>
      <c r="GU214" s="83"/>
      <c r="GV214" s="83"/>
      <c r="GW214" s="83"/>
      <c r="GX214" s="83"/>
      <c r="GY214" s="83"/>
      <c r="GZ214" s="83"/>
      <c r="HA214" s="83"/>
      <c r="HB214" s="83"/>
      <c r="HC214" s="83"/>
      <c r="HD214" s="83"/>
      <c r="HE214" s="83"/>
      <c r="HF214" s="83"/>
      <c r="HG214" s="83"/>
      <c r="HH214" s="83"/>
      <c r="HI214" s="83"/>
      <c r="HJ214" s="83"/>
      <c r="HK214" s="83"/>
      <c r="HL214" s="83"/>
      <c r="HM214" s="83"/>
      <c r="HN214" s="83"/>
      <c r="HO214" s="83"/>
      <c r="HP214" s="83"/>
      <c r="HQ214" s="83"/>
      <c r="HR214" s="83"/>
      <c r="HS214" s="83"/>
      <c r="HT214" s="83"/>
      <c r="HU214" s="83"/>
      <c r="HV214" s="83"/>
      <c r="HW214" s="83"/>
      <c r="HX214" s="83"/>
      <c r="HY214" s="83"/>
      <c r="HZ214" s="83"/>
      <c r="IA214" s="83"/>
      <c r="IB214" s="83"/>
      <c r="IC214" s="83"/>
      <c r="ID214" s="83"/>
      <c r="IE214" s="83"/>
      <c r="IF214" s="83"/>
      <c r="IG214" s="83"/>
      <c r="IH214" s="83"/>
      <c r="II214" s="83"/>
      <c r="IJ214" s="83"/>
      <c r="IK214" s="83"/>
      <c r="IL214" s="83"/>
      <c r="IM214" s="83"/>
      <c r="IN214" s="83"/>
      <c r="IO214" s="83"/>
      <c r="IP214" s="83"/>
      <c r="IQ214" s="83"/>
      <c r="IR214" s="83"/>
      <c r="IS214" s="83"/>
      <c r="IT214" s="83"/>
      <c r="IU214" s="83"/>
      <c r="IV214" s="83"/>
      <c r="IW214" s="83"/>
      <c r="IX214" s="83"/>
      <c r="IY214" s="83"/>
      <c r="IZ214" s="83"/>
      <c r="JA214" s="83"/>
      <c r="JB214" s="83"/>
      <c r="JC214" s="83"/>
      <c r="JD214" s="83"/>
      <c r="JE214" s="83"/>
    </row>
    <row r="215" spans="1:265" s="8" customFormat="1" ht="15" customHeight="1" x14ac:dyDescent="0.2">
      <c r="A215" s="130"/>
      <c r="B215" s="131" t="s">
        <v>663</v>
      </c>
      <c r="C215" s="206"/>
      <c r="D215" s="333" t="s">
        <v>664</v>
      </c>
      <c r="E215" s="218"/>
      <c r="F215" s="1055"/>
      <c r="G215" s="1056"/>
      <c r="H215" s="333" t="s">
        <v>650</v>
      </c>
      <c r="I215" s="333" t="s">
        <v>651</v>
      </c>
      <c r="J215" s="333"/>
      <c r="K215" s="388" t="s">
        <v>2105</v>
      </c>
      <c r="L215" s="388"/>
      <c r="M215" s="1136"/>
      <c r="N215" s="1136"/>
      <c r="O215" s="388"/>
      <c r="P215" s="604"/>
      <c r="Q215" s="605"/>
      <c r="R215" s="605"/>
      <c r="S215" s="605">
        <v>5</v>
      </c>
      <c r="T215" s="605"/>
      <c r="U215" s="605"/>
      <c r="V215" s="605"/>
      <c r="W215" s="606"/>
      <c r="X215" s="219"/>
      <c r="Y215" s="219"/>
      <c r="Z215" s="112"/>
      <c r="AA215" s="83"/>
      <c r="AB215" s="83"/>
      <c r="AC215" s="83" t="str">
        <f t="shared" si="6"/>
        <v/>
      </c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  <c r="CV215" s="83"/>
      <c r="CW215" s="83"/>
      <c r="CX215" s="83"/>
      <c r="CY215" s="83"/>
      <c r="CZ215" s="83"/>
      <c r="DA215" s="83"/>
      <c r="DB215" s="83"/>
      <c r="DC215" s="83"/>
      <c r="DD215" s="83"/>
      <c r="DE215" s="83"/>
      <c r="DF215" s="83"/>
      <c r="DG215" s="83"/>
      <c r="DH215" s="83"/>
      <c r="DI215" s="83"/>
      <c r="DJ215" s="83"/>
      <c r="DK215" s="83"/>
      <c r="DL215" s="83"/>
      <c r="DM215" s="83"/>
      <c r="DN215" s="83"/>
      <c r="DO215" s="83"/>
      <c r="DP215" s="83"/>
      <c r="DQ215" s="83"/>
      <c r="DR215" s="83"/>
      <c r="DS215" s="83"/>
      <c r="DT215" s="83"/>
      <c r="DU215" s="83"/>
      <c r="DV215" s="83"/>
      <c r="DW215" s="83"/>
      <c r="DX215" s="83"/>
      <c r="DY215" s="83"/>
      <c r="DZ215" s="83"/>
      <c r="EA215" s="83"/>
      <c r="EB215" s="83"/>
      <c r="EC215" s="83"/>
      <c r="ED215" s="83"/>
      <c r="EE215" s="83"/>
      <c r="EF215" s="83"/>
      <c r="EG215" s="83"/>
      <c r="EH215" s="83"/>
      <c r="EI215" s="83"/>
      <c r="EJ215" s="83"/>
      <c r="EK215" s="83"/>
      <c r="EL215" s="83"/>
      <c r="EM215" s="83"/>
      <c r="EN215" s="83"/>
      <c r="EO215" s="83"/>
      <c r="EP215" s="83"/>
      <c r="EQ215" s="83"/>
      <c r="ER215" s="83"/>
      <c r="ES215" s="83"/>
      <c r="ET215" s="83"/>
      <c r="EU215" s="83"/>
      <c r="EV215" s="83"/>
      <c r="EW215" s="83"/>
      <c r="EX215" s="83"/>
      <c r="EY215" s="83"/>
      <c r="EZ215" s="83"/>
      <c r="FA215" s="83"/>
      <c r="FB215" s="83"/>
      <c r="FC215" s="83"/>
      <c r="FD215" s="83"/>
      <c r="FE215" s="83"/>
      <c r="FF215" s="83"/>
      <c r="FG215" s="83"/>
      <c r="FH215" s="83"/>
      <c r="FI215" s="83"/>
      <c r="FJ215" s="83"/>
      <c r="FK215" s="83"/>
      <c r="FL215" s="83"/>
      <c r="FM215" s="83"/>
      <c r="FN215" s="83"/>
      <c r="FO215" s="83"/>
      <c r="FP215" s="83"/>
      <c r="FQ215" s="83"/>
      <c r="FR215" s="83"/>
      <c r="FS215" s="83"/>
      <c r="FT215" s="83"/>
      <c r="FU215" s="83"/>
      <c r="FV215" s="83"/>
      <c r="FW215" s="83"/>
      <c r="FX215" s="83"/>
      <c r="FY215" s="83"/>
      <c r="FZ215" s="83"/>
      <c r="GA215" s="83"/>
      <c r="GB215" s="83"/>
      <c r="GC215" s="83"/>
      <c r="GD215" s="83"/>
      <c r="GE215" s="83"/>
      <c r="GF215" s="83"/>
      <c r="GG215" s="83"/>
      <c r="GH215" s="83"/>
      <c r="GI215" s="83"/>
      <c r="GJ215" s="83"/>
      <c r="GK215" s="83"/>
      <c r="GL215" s="83"/>
      <c r="GM215" s="83"/>
      <c r="GN215" s="83"/>
      <c r="GO215" s="83"/>
      <c r="GP215" s="83"/>
      <c r="GQ215" s="83"/>
      <c r="GR215" s="83"/>
      <c r="GS215" s="83"/>
      <c r="GT215" s="83"/>
      <c r="GU215" s="83"/>
      <c r="GV215" s="83"/>
      <c r="GW215" s="83"/>
      <c r="GX215" s="83"/>
      <c r="GY215" s="83"/>
      <c r="GZ215" s="83"/>
      <c r="HA215" s="83"/>
      <c r="HB215" s="83"/>
      <c r="HC215" s="83"/>
      <c r="HD215" s="83"/>
      <c r="HE215" s="83"/>
      <c r="HF215" s="83"/>
      <c r="HG215" s="83"/>
      <c r="HH215" s="83"/>
      <c r="HI215" s="83"/>
      <c r="HJ215" s="83"/>
      <c r="HK215" s="83"/>
      <c r="HL215" s="83"/>
      <c r="HM215" s="83"/>
      <c r="HN215" s="83"/>
      <c r="HO215" s="83"/>
      <c r="HP215" s="83"/>
      <c r="HQ215" s="83"/>
      <c r="HR215" s="83"/>
      <c r="HS215" s="83"/>
      <c r="HT215" s="83"/>
      <c r="HU215" s="83"/>
      <c r="HV215" s="83"/>
      <c r="HW215" s="83"/>
      <c r="HX215" s="83"/>
      <c r="HY215" s="83"/>
      <c r="HZ215" s="83"/>
      <c r="IA215" s="83"/>
      <c r="IB215" s="83"/>
      <c r="IC215" s="83"/>
      <c r="ID215" s="83"/>
      <c r="IE215" s="83"/>
      <c r="IF215" s="83"/>
      <c r="IG215" s="83"/>
      <c r="IH215" s="83"/>
      <c r="II215" s="83"/>
      <c r="IJ215" s="83"/>
      <c r="IK215" s="83"/>
      <c r="IL215" s="83"/>
      <c r="IM215" s="83"/>
      <c r="IN215" s="83"/>
      <c r="IO215" s="83"/>
      <c r="IP215" s="83"/>
      <c r="IQ215" s="83"/>
      <c r="IR215" s="83"/>
      <c r="IS215" s="83"/>
      <c r="IT215" s="83"/>
      <c r="IU215" s="83"/>
      <c r="IV215" s="83"/>
      <c r="IW215" s="83"/>
      <c r="IX215" s="83"/>
      <c r="IY215" s="83"/>
      <c r="IZ215" s="83"/>
      <c r="JA215" s="83"/>
      <c r="JB215" s="83"/>
      <c r="JC215" s="83"/>
      <c r="JD215" s="83"/>
      <c r="JE215" s="83"/>
    </row>
    <row r="216" spans="1:265" s="8" customFormat="1" ht="15" customHeight="1" x14ac:dyDescent="0.2">
      <c r="A216" s="130"/>
      <c r="B216" s="131" t="s">
        <v>663</v>
      </c>
      <c r="C216" s="206"/>
      <c r="D216" s="329" t="s">
        <v>664</v>
      </c>
      <c r="E216" s="218"/>
      <c r="F216" s="1055"/>
      <c r="G216" s="1056"/>
      <c r="H216" s="329" t="s">
        <v>650</v>
      </c>
      <c r="I216" s="329" t="s">
        <v>651</v>
      </c>
      <c r="J216" s="329"/>
      <c r="K216" s="379" t="s">
        <v>2106</v>
      </c>
      <c r="L216" s="379"/>
      <c r="M216" s="1139"/>
      <c r="N216" s="1139"/>
      <c r="O216" s="379"/>
      <c r="P216" s="626"/>
      <c r="Q216" s="627"/>
      <c r="R216" s="627"/>
      <c r="S216" s="627">
        <v>3</v>
      </c>
      <c r="T216" s="627"/>
      <c r="U216" s="627"/>
      <c r="V216" s="627"/>
      <c r="W216" s="628"/>
      <c r="X216" s="219"/>
      <c r="Y216" s="219"/>
      <c r="Z216" s="112"/>
      <c r="AA216" s="83"/>
      <c r="AB216" s="83"/>
      <c r="AC216" s="83" t="str">
        <f t="shared" si="6"/>
        <v/>
      </c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83"/>
      <c r="BS216" s="83"/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  <c r="CV216" s="83"/>
      <c r="CW216" s="83"/>
      <c r="CX216" s="83"/>
      <c r="CY216" s="83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3"/>
      <c r="DV216" s="83"/>
      <c r="DW216" s="83"/>
      <c r="DX216" s="83"/>
      <c r="DY216" s="83"/>
      <c r="DZ216" s="83"/>
      <c r="EA216" s="83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83"/>
      <c r="EP216" s="83"/>
      <c r="EQ216" s="83"/>
      <c r="ER216" s="83"/>
      <c r="ES216" s="83"/>
      <c r="ET216" s="83"/>
      <c r="EU216" s="83"/>
      <c r="EV216" s="83"/>
      <c r="EW216" s="83"/>
      <c r="EX216" s="83"/>
      <c r="EY216" s="83"/>
      <c r="EZ216" s="83"/>
      <c r="FA216" s="83"/>
      <c r="FB216" s="83"/>
      <c r="FC216" s="83"/>
      <c r="FD216" s="83"/>
      <c r="FE216" s="83"/>
      <c r="FF216" s="83"/>
      <c r="FG216" s="83"/>
      <c r="FH216" s="83"/>
      <c r="FI216" s="83"/>
      <c r="FJ216" s="83"/>
      <c r="FK216" s="83"/>
      <c r="FL216" s="83"/>
      <c r="FM216" s="83"/>
      <c r="FN216" s="83"/>
      <c r="FO216" s="83"/>
      <c r="FP216" s="83"/>
      <c r="FQ216" s="83"/>
      <c r="FR216" s="83"/>
      <c r="FS216" s="83"/>
      <c r="FT216" s="83"/>
      <c r="FU216" s="83"/>
      <c r="FV216" s="83"/>
      <c r="FW216" s="83"/>
      <c r="FX216" s="83"/>
      <c r="FY216" s="83"/>
      <c r="FZ216" s="83"/>
      <c r="GA216" s="83"/>
      <c r="GB216" s="83"/>
      <c r="GC216" s="83"/>
      <c r="GD216" s="83"/>
      <c r="GE216" s="83"/>
      <c r="GF216" s="83"/>
      <c r="GG216" s="83"/>
      <c r="GH216" s="83"/>
      <c r="GI216" s="83"/>
      <c r="GJ216" s="83"/>
      <c r="GK216" s="83"/>
      <c r="GL216" s="83"/>
      <c r="GM216" s="83"/>
      <c r="GN216" s="83"/>
      <c r="GO216" s="83"/>
      <c r="GP216" s="83"/>
      <c r="GQ216" s="83"/>
      <c r="GR216" s="83"/>
      <c r="GS216" s="83"/>
      <c r="GT216" s="83"/>
      <c r="GU216" s="83"/>
      <c r="GV216" s="83"/>
      <c r="GW216" s="83"/>
      <c r="GX216" s="83"/>
      <c r="GY216" s="83"/>
      <c r="GZ216" s="83"/>
      <c r="HA216" s="83"/>
      <c r="HB216" s="83"/>
      <c r="HC216" s="83"/>
      <c r="HD216" s="83"/>
      <c r="HE216" s="83"/>
      <c r="HF216" s="83"/>
      <c r="HG216" s="83"/>
      <c r="HH216" s="83"/>
      <c r="HI216" s="83"/>
      <c r="HJ216" s="83"/>
      <c r="HK216" s="83"/>
      <c r="HL216" s="83"/>
      <c r="HM216" s="83"/>
      <c r="HN216" s="83"/>
      <c r="HO216" s="83"/>
      <c r="HP216" s="83"/>
      <c r="HQ216" s="83"/>
      <c r="HR216" s="83"/>
      <c r="HS216" s="83"/>
      <c r="HT216" s="83"/>
      <c r="HU216" s="83"/>
      <c r="HV216" s="83"/>
      <c r="HW216" s="83"/>
      <c r="HX216" s="83"/>
      <c r="HY216" s="83"/>
      <c r="HZ216" s="83"/>
      <c r="IA216" s="83"/>
      <c r="IB216" s="83"/>
      <c r="IC216" s="83"/>
      <c r="ID216" s="83"/>
      <c r="IE216" s="83"/>
      <c r="IF216" s="83"/>
      <c r="IG216" s="83"/>
      <c r="IH216" s="83"/>
      <c r="II216" s="83"/>
      <c r="IJ216" s="83"/>
      <c r="IK216" s="83"/>
      <c r="IL216" s="83"/>
      <c r="IM216" s="83"/>
      <c r="IN216" s="83"/>
      <c r="IO216" s="83"/>
      <c r="IP216" s="83"/>
      <c r="IQ216" s="83"/>
      <c r="IR216" s="83"/>
      <c r="IS216" s="83"/>
      <c r="IT216" s="83"/>
      <c r="IU216" s="83"/>
      <c r="IV216" s="83"/>
      <c r="IW216" s="83"/>
      <c r="IX216" s="83"/>
      <c r="IY216" s="83"/>
      <c r="IZ216" s="83"/>
      <c r="JA216" s="83"/>
      <c r="JB216" s="83"/>
      <c r="JC216" s="83"/>
      <c r="JD216" s="83"/>
      <c r="JE216" s="83"/>
    </row>
    <row r="217" spans="1:265" s="8" customFormat="1" ht="15" customHeight="1" x14ac:dyDescent="0.2">
      <c r="A217" s="130"/>
      <c r="B217" s="131" t="s">
        <v>663</v>
      </c>
      <c r="C217" s="206"/>
      <c r="D217" s="329" t="s">
        <v>664</v>
      </c>
      <c r="E217" s="218"/>
      <c r="F217" s="1055"/>
      <c r="G217" s="1056"/>
      <c r="H217" s="329" t="s">
        <v>650</v>
      </c>
      <c r="I217" s="329" t="s">
        <v>651</v>
      </c>
      <c r="J217" s="329"/>
      <c r="K217" s="379" t="s">
        <v>2048</v>
      </c>
      <c r="L217" s="379"/>
      <c r="M217" s="1139"/>
      <c r="N217" s="1139"/>
      <c r="O217" s="379"/>
      <c r="P217" s="626"/>
      <c r="Q217" s="627"/>
      <c r="R217" s="627"/>
      <c r="S217" s="627"/>
      <c r="T217" s="627">
        <v>4</v>
      </c>
      <c r="U217" s="627"/>
      <c r="V217" s="627"/>
      <c r="W217" s="628"/>
      <c r="X217" s="219"/>
      <c r="Y217" s="219"/>
      <c r="Z217" s="112"/>
      <c r="AA217" s="83"/>
      <c r="AB217" s="83"/>
      <c r="AC217" s="83" t="str">
        <f t="shared" si="6"/>
        <v/>
      </c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  <c r="BP217" s="83"/>
      <c r="BQ217" s="83"/>
      <c r="BR217" s="83"/>
      <c r="BS217" s="83"/>
      <c r="BT217" s="83"/>
      <c r="BU217" s="83"/>
      <c r="BV217" s="83"/>
      <c r="BW217" s="83"/>
      <c r="BX217" s="83"/>
      <c r="BY217" s="83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M217" s="83"/>
      <c r="CN217" s="83"/>
      <c r="CO217" s="83"/>
      <c r="CP217" s="83"/>
      <c r="CQ217" s="83"/>
      <c r="CR217" s="83"/>
      <c r="CS217" s="83"/>
      <c r="CT217" s="83"/>
      <c r="CU217" s="83"/>
      <c r="CV217" s="83"/>
      <c r="CW217" s="83"/>
      <c r="CX217" s="83"/>
      <c r="CY217" s="83"/>
      <c r="CZ217" s="83"/>
      <c r="DA217" s="83"/>
      <c r="DB217" s="83"/>
      <c r="DC217" s="83"/>
      <c r="DD217" s="83"/>
      <c r="DE217" s="83"/>
      <c r="DF217" s="83"/>
      <c r="DG217" s="83"/>
      <c r="DH217" s="83"/>
      <c r="DI217" s="83"/>
      <c r="DJ217" s="83"/>
      <c r="DK217" s="83"/>
      <c r="DL217" s="83"/>
      <c r="DM217" s="83"/>
      <c r="DN217" s="83"/>
      <c r="DO217" s="83"/>
      <c r="DP217" s="83"/>
      <c r="DQ217" s="83"/>
      <c r="DR217" s="83"/>
      <c r="DS217" s="83"/>
      <c r="DT217" s="83"/>
      <c r="DU217" s="83"/>
      <c r="DV217" s="83"/>
      <c r="DW217" s="83"/>
      <c r="DX217" s="83"/>
      <c r="DY217" s="83"/>
      <c r="DZ217" s="83"/>
      <c r="EA217" s="83"/>
      <c r="EB217" s="83"/>
      <c r="EC217" s="83"/>
      <c r="ED217" s="83"/>
      <c r="EE217" s="83"/>
      <c r="EF217" s="83"/>
      <c r="EG217" s="83"/>
      <c r="EH217" s="83"/>
      <c r="EI217" s="83"/>
      <c r="EJ217" s="83"/>
      <c r="EK217" s="83"/>
      <c r="EL217" s="83"/>
      <c r="EM217" s="83"/>
      <c r="EN217" s="83"/>
      <c r="EO217" s="83"/>
      <c r="EP217" s="83"/>
      <c r="EQ217" s="83"/>
      <c r="ER217" s="83"/>
      <c r="ES217" s="83"/>
      <c r="ET217" s="83"/>
      <c r="EU217" s="83"/>
      <c r="EV217" s="83"/>
      <c r="EW217" s="83"/>
      <c r="EX217" s="83"/>
      <c r="EY217" s="83"/>
      <c r="EZ217" s="83"/>
      <c r="FA217" s="83"/>
      <c r="FB217" s="83"/>
      <c r="FC217" s="83"/>
      <c r="FD217" s="83"/>
      <c r="FE217" s="83"/>
      <c r="FF217" s="83"/>
      <c r="FG217" s="83"/>
      <c r="FH217" s="83"/>
      <c r="FI217" s="83"/>
      <c r="FJ217" s="83"/>
      <c r="FK217" s="83"/>
      <c r="FL217" s="83"/>
      <c r="FM217" s="83"/>
      <c r="FN217" s="83"/>
      <c r="FO217" s="83"/>
      <c r="FP217" s="83"/>
      <c r="FQ217" s="83"/>
      <c r="FR217" s="83"/>
      <c r="FS217" s="83"/>
      <c r="FT217" s="83"/>
      <c r="FU217" s="83"/>
      <c r="FV217" s="83"/>
      <c r="FW217" s="83"/>
      <c r="FX217" s="83"/>
      <c r="FY217" s="83"/>
      <c r="FZ217" s="83"/>
      <c r="GA217" s="83"/>
      <c r="GB217" s="83"/>
      <c r="GC217" s="83"/>
      <c r="GD217" s="83"/>
      <c r="GE217" s="83"/>
      <c r="GF217" s="83"/>
      <c r="GG217" s="83"/>
      <c r="GH217" s="83"/>
      <c r="GI217" s="83"/>
      <c r="GJ217" s="83"/>
      <c r="GK217" s="83"/>
      <c r="GL217" s="83"/>
      <c r="GM217" s="83"/>
      <c r="GN217" s="83"/>
      <c r="GO217" s="83"/>
      <c r="GP217" s="83"/>
      <c r="GQ217" s="83"/>
      <c r="GR217" s="83"/>
      <c r="GS217" s="83"/>
      <c r="GT217" s="83"/>
      <c r="GU217" s="83"/>
      <c r="GV217" s="83"/>
      <c r="GW217" s="83"/>
      <c r="GX217" s="83"/>
      <c r="GY217" s="83"/>
      <c r="GZ217" s="83"/>
      <c r="HA217" s="83"/>
      <c r="HB217" s="83"/>
      <c r="HC217" s="83"/>
      <c r="HD217" s="83"/>
      <c r="HE217" s="83"/>
      <c r="HF217" s="83"/>
      <c r="HG217" s="83"/>
      <c r="HH217" s="83"/>
      <c r="HI217" s="83"/>
      <c r="HJ217" s="83"/>
      <c r="HK217" s="83"/>
      <c r="HL217" s="83"/>
      <c r="HM217" s="83"/>
      <c r="HN217" s="83"/>
      <c r="HO217" s="83"/>
      <c r="HP217" s="83"/>
      <c r="HQ217" s="83"/>
      <c r="HR217" s="83"/>
      <c r="HS217" s="83"/>
      <c r="HT217" s="83"/>
      <c r="HU217" s="83"/>
      <c r="HV217" s="83"/>
      <c r="HW217" s="83"/>
      <c r="HX217" s="83"/>
      <c r="HY217" s="83"/>
      <c r="HZ217" s="83"/>
      <c r="IA217" s="83"/>
      <c r="IB217" s="83"/>
      <c r="IC217" s="83"/>
      <c r="ID217" s="83"/>
      <c r="IE217" s="83"/>
      <c r="IF217" s="83"/>
      <c r="IG217" s="83"/>
      <c r="IH217" s="83"/>
      <c r="II217" s="83"/>
      <c r="IJ217" s="83"/>
      <c r="IK217" s="83"/>
      <c r="IL217" s="83"/>
      <c r="IM217" s="83"/>
      <c r="IN217" s="83"/>
      <c r="IO217" s="83"/>
      <c r="IP217" s="83"/>
      <c r="IQ217" s="83"/>
      <c r="IR217" s="83"/>
      <c r="IS217" s="83"/>
      <c r="IT217" s="83"/>
      <c r="IU217" s="83"/>
      <c r="IV217" s="83"/>
      <c r="IW217" s="83"/>
      <c r="IX217" s="83"/>
      <c r="IY217" s="83"/>
      <c r="IZ217" s="83"/>
      <c r="JA217" s="83"/>
      <c r="JB217" s="83"/>
      <c r="JC217" s="83"/>
      <c r="JD217" s="83"/>
      <c r="JE217" s="83"/>
    </row>
    <row r="218" spans="1:265" s="8" customFormat="1" ht="15" customHeight="1" x14ac:dyDescent="0.2">
      <c r="A218" s="130"/>
      <c r="B218" s="131" t="s">
        <v>663</v>
      </c>
      <c r="C218" s="206"/>
      <c r="D218" s="329" t="s">
        <v>664</v>
      </c>
      <c r="E218" s="218"/>
      <c r="F218" s="1055"/>
      <c r="G218" s="1056"/>
      <c r="H218" s="329" t="s">
        <v>650</v>
      </c>
      <c r="I218" s="329" t="s">
        <v>651</v>
      </c>
      <c r="J218" s="329"/>
      <c r="K218" s="379" t="s">
        <v>1559</v>
      </c>
      <c r="L218" s="379"/>
      <c r="M218" s="1139"/>
      <c r="N218" s="1139"/>
      <c r="O218" s="379"/>
      <c r="P218" s="626"/>
      <c r="Q218" s="627"/>
      <c r="R218" s="627"/>
      <c r="S218" s="627"/>
      <c r="T218" s="627"/>
      <c r="U218" s="627"/>
      <c r="V218" s="627">
        <v>4</v>
      </c>
      <c r="W218" s="628"/>
      <c r="X218" s="219"/>
      <c r="Y218" s="219"/>
      <c r="Z218" s="112"/>
      <c r="AA218" s="83"/>
      <c r="AB218" s="83"/>
      <c r="AC218" s="83" t="str">
        <f t="shared" si="6"/>
        <v/>
      </c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  <c r="BP218" s="83"/>
      <c r="BQ218" s="83"/>
      <c r="BR218" s="83"/>
      <c r="BS218" s="83"/>
      <c r="BT218" s="83"/>
      <c r="BU218" s="83"/>
      <c r="BV218" s="83"/>
      <c r="BW218" s="83"/>
      <c r="BX218" s="83"/>
      <c r="BY218" s="83"/>
      <c r="BZ218" s="83"/>
      <c r="CA218" s="83"/>
      <c r="CB218" s="83"/>
      <c r="CC218" s="83"/>
      <c r="CD218" s="83"/>
      <c r="CE218" s="83"/>
      <c r="CF218" s="83"/>
      <c r="CG218" s="83"/>
      <c r="CH218" s="83"/>
      <c r="CI218" s="83"/>
      <c r="CJ218" s="83"/>
      <c r="CK218" s="83"/>
      <c r="CL218" s="83"/>
      <c r="CM218" s="83"/>
      <c r="CN218" s="83"/>
      <c r="CO218" s="83"/>
      <c r="CP218" s="83"/>
      <c r="CQ218" s="83"/>
      <c r="CR218" s="83"/>
      <c r="CS218" s="83"/>
      <c r="CT218" s="83"/>
      <c r="CU218" s="83"/>
      <c r="CV218" s="83"/>
      <c r="CW218" s="83"/>
      <c r="CX218" s="83"/>
      <c r="CY218" s="83"/>
      <c r="CZ218" s="83"/>
      <c r="DA218" s="83"/>
      <c r="DB218" s="83"/>
      <c r="DC218" s="83"/>
      <c r="DD218" s="83"/>
      <c r="DE218" s="83"/>
      <c r="DF218" s="83"/>
      <c r="DG218" s="83"/>
      <c r="DH218" s="83"/>
      <c r="DI218" s="83"/>
      <c r="DJ218" s="83"/>
      <c r="DK218" s="83"/>
      <c r="DL218" s="83"/>
      <c r="DM218" s="83"/>
      <c r="DN218" s="83"/>
      <c r="DO218" s="83"/>
      <c r="DP218" s="83"/>
      <c r="DQ218" s="83"/>
      <c r="DR218" s="83"/>
      <c r="DS218" s="83"/>
      <c r="DT218" s="83"/>
      <c r="DU218" s="83"/>
      <c r="DV218" s="83"/>
      <c r="DW218" s="83"/>
      <c r="DX218" s="83"/>
      <c r="DY218" s="83"/>
      <c r="DZ218" s="83"/>
      <c r="EA218" s="83"/>
      <c r="EB218" s="83"/>
      <c r="EC218" s="83"/>
      <c r="ED218" s="83"/>
      <c r="EE218" s="83"/>
      <c r="EF218" s="83"/>
      <c r="EG218" s="83"/>
      <c r="EH218" s="83"/>
      <c r="EI218" s="83"/>
      <c r="EJ218" s="83"/>
      <c r="EK218" s="83"/>
      <c r="EL218" s="83"/>
      <c r="EM218" s="83"/>
      <c r="EN218" s="83"/>
      <c r="EO218" s="83"/>
      <c r="EP218" s="83"/>
      <c r="EQ218" s="83"/>
      <c r="ER218" s="83"/>
      <c r="ES218" s="83"/>
      <c r="ET218" s="83"/>
      <c r="EU218" s="83"/>
      <c r="EV218" s="83"/>
      <c r="EW218" s="83"/>
      <c r="EX218" s="83"/>
      <c r="EY218" s="83"/>
      <c r="EZ218" s="83"/>
      <c r="FA218" s="83"/>
      <c r="FB218" s="83"/>
      <c r="FC218" s="83"/>
      <c r="FD218" s="83"/>
      <c r="FE218" s="83"/>
      <c r="FF218" s="83"/>
      <c r="FG218" s="83"/>
      <c r="FH218" s="83"/>
      <c r="FI218" s="83"/>
      <c r="FJ218" s="83"/>
      <c r="FK218" s="83"/>
      <c r="FL218" s="83"/>
      <c r="FM218" s="83"/>
      <c r="FN218" s="83"/>
      <c r="FO218" s="83"/>
      <c r="FP218" s="83"/>
      <c r="FQ218" s="83"/>
      <c r="FR218" s="83"/>
      <c r="FS218" s="83"/>
      <c r="FT218" s="83"/>
      <c r="FU218" s="83"/>
      <c r="FV218" s="83"/>
      <c r="FW218" s="83"/>
      <c r="FX218" s="83"/>
      <c r="FY218" s="83"/>
      <c r="FZ218" s="83"/>
      <c r="GA218" s="83"/>
      <c r="GB218" s="83"/>
      <c r="GC218" s="83"/>
      <c r="GD218" s="83"/>
      <c r="GE218" s="83"/>
      <c r="GF218" s="83"/>
      <c r="GG218" s="83"/>
      <c r="GH218" s="83"/>
      <c r="GI218" s="83"/>
      <c r="GJ218" s="83"/>
      <c r="GK218" s="83"/>
      <c r="GL218" s="83"/>
      <c r="GM218" s="83"/>
      <c r="GN218" s="83"/>
      <c r="GO218" s="83"/>
      <c r="GP218" s="83"/>
      <c r="GQ218" s="83"/>
      <c r="GR218" s="83"/>
      <c r="GS218" s="83"/>
      <c r="GT218" s="83"/>
      <c r="GU218" s="83"/>
      <c r="GV218" s="83"/>
      <c r="GW218" s="83"/>
      <c r="GX218" s="83"/>
      <c r="GY218" s="83"/>
      <c r="GZ218" s="83"/>
      <c r="HA218" s="83"/>
      <c r="HB218" s="83"/>
      <c r="HC218" s="83"/>
      <c r="HD218" s="83"/>
      <c r="HE218" s="83"/>
      <c r="HF218" s="83"/>
      <c r="HG218" s="83"/>
      <c r="HH218" s="83"/>
      <c r="HI218" s="83"/>
      <c r="HJ218" s="83"/>
      <c r="HK218" s="83"/>
      <c r="HL218" s="83"/>
      <c r="HM218" s="83"/>
      <c r="HN218" s="83"/>
      <c r="HO218" s="83"/>
      <c r="HP218" s="83"/>
      <c r="HQ218" s="83"/>
      <c r="HR218" s="83"/>
      <c r="HS218" s="83"/>
      <c r="HT218" s="83"/>
      <c r="HU218" s="83"/>
      <c r="HV218" s="83"/>
      <c r="HW218" s="83"/>
      <c r="HX218" s="83"/>
      <c r="HY218" s="83"/>
      <c r="HZ218" s="83"/>
      <c r="IA218" s="83"/>
      <c r="IB218" s="83"/>
      <c r="IC218" s="83"/>
      <c r="ID218" s="83"/>
      <c r="IE218" s="83"/>
      <c r="IF218" s="83"/>
      <c r="IG218" s="83"/>
      <c r="IH218" s="83"/>
      <c r="II218" s="83"/>
      <c r="IJ218" s="83"/>
      <c r="IK218" s="83"/>
      <c r="IL218" s="83"/>
      <c r="IM218" s="83"/>
      <c r="IN218" s="83"/>
      <c r="IO218" s="83"/>
      <c r="IP218" s="83"/>
      <c r="IQ218" s="83"/>
      <c r="IR218" s="83"/>
      <c r="IS218" s="83"/>
      <c r="IT218" s="83"/>
      <c r="IU218" s="83"/>
      <c r="IV218" s="83"/>
      <c r="IW218" s="83"/>
      <c r="IX218" s="83"/>
      <c r="IY218" s="83"/>
      <c r="IZ218" s="83"/>
      <c r="JA218" s="83"/>
      <c r="JB218" s="83"/>
      <c r="JC218" s="83"/>
      <c r="JD218" s="83"/>
      <c r="JE218" s="83"/>
    </row>
    <row r="219" spans="1:265" s="8" customFormat="1" ht="15" customHeight="1" thickBot="1" x14ac:dyDescent="0.25">
      <c r="A219" s="161"/>
      <c r="B219" s="162" t="s">
        <v>663</v>
      </c>
      <c r="C219" s="209"/>
      <c r="D219" s="351" t="s">
        <v>664</v>
      </c>
      <c r="E219" s="218"/>
      <c r="F219" s="1055"/>
      <c r="G219" s="1056"/>
      <c r="H219" s="351" t="s">
        <v>650</v>
      </c>
      <c r="I219" s="351" t="s">
        <v>651</v>
      </c>
      <c r="J219" s="351"/>
      <c r="K219" s="381" t="s">
        <v>155</v>
      </c>
      <c r="L219" s="381"/>
      <c r="M219" s="1169"/>
      <c r="N219" s="1169"/>
      <c r="O219" s="381"/>
      <c r="P219" s="639"/>
      <c r="Q219" s="640"/>
      <c r="R219" s="640"/>
      <c r="S219" s="640"/>
      <c r="T219" s="640"/>
      <c r="U219" s="640">
        <v>4</v>
      </c>
      <c r="V219" s="640"/>
      <c r="W219" s="641"/>
      <c r="X219" s="249">
        <f>SUM(P210:W219)</f>
        <v>40</v>
      </c>
      <c r="Y219" s="249">
        <f>X219</f>
        <v>40</v>
      </c>
      <c r="Z219" s="112"/>
      <c r="AA219" s="83"/>
      <c r="AB219" s="83"/>
      <c r="AC219" s="83" t="str">
        <f t="shared" si="6"/>
        <v/>
      </c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  <c r="BP219" s="83"/>
      <c r="BQ219" s="83"/>
      <c r="BR219" s="83"/>
      <c r="BS219" s="83"/>
      <c r="BT219" s="83"/>
      <c r="BU219" s="83"/>
      <c r="BV219" s="83"/>
      <c r="BW219" s="83"/>
      <c r="BX219" s="83"/>
      <c r="BY219" s="83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  <c r="CN219" s="83"/>
      <c r="CO219" s="83"/>
      <c r="CP219" s="83"/>
      <c r="CQ219" s="83"/>
      <c r="CR219" s="83"/>
      <c r="CS219" s="83"/>
      <c r="CT219" s="83"/>
      <c r="CU219" s="83"/>
      <c r="CV219" s="83"/>
      <c r="CW219" s="83"/>
      <c r="CX219" s="83"/>
      <c r="CY219" s="83"/>
      <c r="CZ219" s="83"/>
      <c r="DA219" s="83"/>
      <c r="DB219" s="83"/>
      <c r="DC219" s="83"/>
      <c r="DD219" s="83"/>
      <c r="DE219" s="83"/>
      <c r="DF219" s="83"/>
      <c r="DG219" s="83"/>
      <c r="DH219" s="83"/>
      <c r="DI219" s="83"/>
      <c r="DJ219" s="83"/>
      <c r="DK219" s="83"/>
      <c r="DL219" s="83"/>
      <c r="DM219" s="83"/>
      <c r="DN219" s="83"/>
      <c r="DO219" s="83"/>
      <c r="DP219" s="83"/>
      <c r="DQ219" s="83"/>
      <c r="DR219" s="83"/>
      <c r="DS219" s="83"/>
      <c r="DT219" s="83"/>
      <c r="DU219" s="83"/>
      <c r="DV219" s="83"/>
      <c r="DW219" s="83"/>
      <c r="DX219" s="83"/>
      <c r="DY219" s="83"/>
      <c r="DZ219" s="83"/>
      <c r="EA219" s="83"/>
      <c r="EB219" s="83"/>
      <c r="EC219" s="83"/>
      <c r="ED219" s="83"/>
      <c r="EE219" s="83"/>
      <c r="EF219" s="83"/>
      <c r="EG219" s="83"/>
      <c r="EH219" s="83"/>
      <c r="EI219" s="83"/>
      <c r="EJ219" s="83"/>
      <c r="EK219" s="83"/>
      <c r="EL219" s="83"/>
      <c r="EM219" s="83"/>
      <c r="EN219" s="83"/>
      <c r="EO219" s="83"/>
      <c r="EP219" s="83"/>
      <c r="EQ219" s="83"/>
      <c r="ER219" s="83"/>
      <c r="ES219" s="83"/>
      <c r="ET219" s="83"/>
      <c r="EU219" s="83"/>
      <c r="EV219" s="83"/>
      <c r="EW219" s="83"/>
      <c r="EX219" s="83"/>
      <c r="EY219" s="83"/>
      <c r="EZ219" s="83"/>
      <c r="FA219" s="83"/>
      <c r="FB219" s="83"/>
      <c r="FC219" s="83"/>
      <c r="FD219" s="83"/>
      <c r="FE219" s="83"/>
      <c r="FF219" s="83"/>
      <c r="FG219" s="83"/>
      <c r="FH219" s="83"/>
      <c r="FI219" s="83"/>
      <c r="FJ219" s="83"/>
      <c r="FK219" s="83"/>
      <c r="FL219" s="83"/>
      <c r="FM219" s="83"/>
      <c r="FN219" s="83"/>
      <c r="FO219" s="83"/>
      <c r="FP219" s="83"/>
      <c r="FQ219" s="83"/>
      <c r="FR219" s="83"/>
      <c r="FS219" s="83"/>
      <c r="FT219" s="83"/>
      <c r="FU219" s="83"/>
      <c r="FV219" s="83"/>
      <c r="FW219" s="83"/>
      <c r="FX219" s="83"/>
      <c r="FY219" s="83"/>
      <c r="FZ219" s="83"/>
      <c r="GA219" s="83"/>
      <c r="GB219" s="83"/>
      <c r="GC219" s="83"/>
      <c r="GD219" s="83"/>
      <c r="GE219" s="83"/>
      <c r="GF219" s="83"/>
      <c r="GG219" s="83"/>
      <c r="GH219" s="83"/>
      <c r="GI219" s="83"/>
      <c r="GJ219" s="83"/>
      <c r="GK219" s="83"/>
      <c r="GL219" s="83"/>
      <c r="GM219" s="83"/>
      <c r="GN219" s="83"/>
      <c r="GO219" s="83"/>
      <c r="GP219" s="83"/>
      <c r="GQ219" s="83"/>
      <c r="GR219" s="83"/>
      <c r="GS219" s="83"/>
      <c r="GT219" s="83"/>
      <c r="GU219" s="83"/>
      <c r="GV219" s="83"/>
      <c r="GW219" s="83"/>
      <c r="GX219" s="83"/>
      <c r="GY219" s="83"/>
      <c r="GZ219" s="83"/>
      <c r="HA219" s="83"/>
      <c r="HB219" s="83"/>
      <c r="HC219" s="83"/>
      <c r="HD219" s="83"/>
      <c r="HE219" s="83"/>
      <c r="HF219" s="83"/>
      <c r="HG219" s="83"/>
      <c r="HH219" s="83"/>
      <c r="HI219" s="83"/>
      <c r="HJ219" s="83"/>
      <c r="HK219" s="83"/>
      <c r="HL219" s="83"/>
      <c r="HM219" s="83"/>
      <c r="HN219" s="83"/>
      <c r="HO219" s="83"/>
      <c r="HP219" s="83"/>
      <c r="HQ219" s="83"/>
      <c r="HR219" s="83"/>
      <c r="HS219" s="83"/>
      <c r="HT219" s="83"/>
      <c r="HU219" s="83"/>
      <c r="HV219" s="83"/>
      <c r="HW219" s="83"/>
      <c r="HX219" s="83"/>
      <c r="HY219" s="83"/>
      <c r="HZ219" s="83"/>
      <c r="IA219" s="83"/>
      <c r="IB219" s="83"/>
      <c r="IC219" s="83"/>
      <c r="ID219" s="83"/>
      <c r="IE219" s="83"/>
      <c r="IF219" s="83"/>
      <c r="IG219" s="83"/>
      <c r="IH219" s="83"/>
      <c r="II219" s="83"/>
      <c r="IJ219" s="83"/>
      <c r="IK219" s="83"/>
      <c r="IL219" s="83"/>
      <c r="IM219" s="83"/>
      <c r="IN219" s="83"/>
      <c r="IO219" s="83"/>
      <c r="IP219" s="83"/>
      <c r="IQ219" s="83"/>
      <c r="IR219" s="83"/>
      <c r="IS219" s="83"/>
      <c r="IT219" s="83"/>
      <c r="IU219" s="83"/>
      <c r="IV219" s="83"/>
      <c r="IW219" s="83"/>
      <c r="IX219" s="83"/>
      <c r="IY219" s="83"/>
      <c r="IZ219" s="83"/>
      <c r="JA219" s="83"/>
      <c r="JB219" s="83"/>
      <c r="JC219" s="83"/>
      <c r="JD219" s="83"/>
      <c r="JE219" s="83"/>
    </row>
    <row r="220" spans="1:265" s="8" customFormat="1" ht="15" customHeight="1" x14ac:dyDescent="0.2">
      <c r="A220" s="130">
        <f>A210+1</f>
        <v>24</v>
      </c>
      <c r="B220" s="1088" t="s">
        <v>1258</v>
      </c>
      <c r="C220" s="253" t="s">
        <v>35</v>
      </c>
      <c r="D220" s="350" t="s">
        <v>1259</v>
      </c>
      <c r="E220" s="124" t="s">
        <v>87</v>
      </c>
      <c r="F220" s="1062" t="s">
        <v>1260</v>
      </c>
      <c r="G220" s="1059" t="s">
        <v>964</v>
      </c>
      <c r="H220" s="350" t="s">
        <v>498</v>
      </c>
      <c r="I220" s="350" t="s">
        <v>446</v>
      </c>
      <c r="J220" s="350"/>
      <c r="K220" s="378" t="s">
        <v>1515</v>
      </c>
      <c r="L220" s="378" t="s">
        <v>614</v>
      </c>
      <c r="M220" s="1138" t="s">
        <v>521</v>
      </c>
      <c r="N220" s="1138" t="s">
        <v>24</v>
      </c>
      <c r="O220" s="378" t="s">
        <v>440</v>
      </c>
      <c r="P220" s="623">
        <v>4</v>
      </c>
      <c r="Q220" s="624"/>
      <c r="R220" s="624"/>
      <c r="S220" s="624"/>
      <c r="T220" s="624"/>
      <c r="U220" s="624"/>
      <c r="V220" s="624"/>
      <c r="W220" s="625"/>
      <c r="X220" s="219"/>
      <c r="Y220" s="219"/>
      <c r="Z220" s="112" t="s">
        <v>35</v>
      </c>
      <c r="AA220" s="83" t="s">
        <v>1473</v>
      </c>
      <c r="AB220" s="83" t="s">
        <v>1479</v>
      </c>
      <c r="AC220" s="83">
        <f t="shared" si="6"/>
        <v>18</v>
      </c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  <c r="BM220" s="83"/>
      <c r="BN220" s="83"/>
      <c r="BO220" s="83"/>
      <c r="BP220" s="83"/>
      <c r="BQ220" s="83"/>
      <c r="BR220" s="83"/>
      <c r="BS220" s="83"/>
      <c r="BT220" s="83"/>
      <c r="BU220" s="83"/>
      <c r="BV220" s="83"/>
      <c r="BW220" s="83"/>
      <c r="BX220" s="83"/>
      <c r="BY220" s="83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  <c r="CN220" s="83"/>
      <c r="CO220" s="83"/>
      <c r="CP220" s="83"/>
      <c r="CQ220" s="83"/>
      <c r="CR220" s="83"/>
      <c r="CS220" s="83"/>
      <c r="CT220" s="83"/>
      <c r="CU220" s="83"/>
      <c r="CV220" s="83"/>
      <c r="CW220" s="83"/>
      <c r="CX220" s="83"/>
      <c r="CY220" s="83"/>
      <c r="CZ220" s="83"/>
      <c r="DA220" s="83"/>
      <c r="DB220" s="83"/>
      <c r="DC220" s="83"/>
      <c r="DD220" s="83"/>
      <c r="DE220" s="83"/>
      <c r="DF220" s="83"/>
      <c r="DG220" s="83"/>
      <c r="DH220" s="83"/>
      <c r="DI220" s="83"/>
      <c r="DJ220" s="83"/>
      <c r="DK220" s="83"/>
      <c r="DL220" s="83"/>
      <c r="DM220" s="83"/>
      <c r="DN220" s="83"/>
      <c r="DO220" s="83"/>
      <c r="DP220" s="83"/>
      <c r="DQ220" s="83"/>
      <c r="DR220" s="83"/>
      <c r="DS220" s="83"/>
      <c r="DT220" s="83"/>
      <c r="DU220" s="83"/>
      <c r="DV220" s="83"/>
      <c r="DW220" s="83"/>
      <c r="DX220" s="83"/>
      <c r="DY220" s="83"/>
      <c r="DZ220" s="83"/>
      <c r="EA220" s="83"/>
      <c r="EB220" s="83"/>
      <c r="EC220" s="83"/>
      <c r="ED220" s="83"/>
      <c r="EE220" s="83"/>
      <c r="EF220" s="83"/>
      <c r="EG220" s="83"/>
      <c r="EH220" s="83"/>
      <c r="EI220" s="83"/>
      <c r="EJ220" s="83"/>
      <c r="EK220" s="83"/>
      <c r="EL220" s="83"/>
      <c r="EM220" s="83"/>
      <c r="EN220" s="83"/>
      <c r="EO220" s="83"/>
      <c r="EP220" s="83"/>
      <c r="EQ220" s="83"/>
      <c r="ER220" s="83"/>
      <c r="ES220" s="83"/>
      <c r="ET220" s="83"/>
      <c r="EU220" s="83"/>
      <c r="EV220" s="83"/>
      <c r="EW220" s="83"/>
      <c r="EX220" s="83"/>
      <c r="EY220" s="83"/>
      <c r="EZ220" s="83"/>
      <c r="FA220" s="83"/>
      <c r="FB220" s="83"/>
      <c r="FC220" s="83"/>
      <c r="FD220" s="83"/>
      <c r="FE220" s="83"/>
      <c r="FF220" s="83"/>
      <c r="FG220" s="83"/>
      <c r="FH220" s="83"/>
      <c r="FI220" s="83"/>
      <c r="FJ220" s="83"/>
      <c r="FK220" s="83"/>
      <c r="FL220" s="83"/>
      <c r="FM220" s="83"/>
      <c r="FN220" s="83"/>
      <c r="FO220" s="83"/>
      <c r="FP220" s="83"/>
      <c r="FQ220" s="83"/>
      <c r="FR220" s="83"/>
      <c r="FS220" s="83"/>
      <c r="FT220" s="83"/>
      <c r="FU220" s="83"/>
      <c r="FV220" s="83"/>
      <c r="FW220" s="83"/>
      <c r="FX220" s="83"/>
      <c r="FY220" s="83"/>
      <c r="FZ220" s="83"/>
      <c r="GA220" s="83"/>
      <c r="GB220" s="83"/>
      <c r="GC220" s="83"/>
      <c r="GD220" s="83"/>
      <c r="GE220" s="83"/>
      <c r="GF220" s="83"/>
      <c r="GG220" s="83"/>
      <c r="GH220" s="83"/>
      <c r="GI220" s="83"/>
      <c r="GJ220" s="83"/>
      <c r="GK220" s="83"/>
      <c r="GL220" s="83"/>
      <c r="GM220" s="83"/>
      <c r="GN220" s="83"/>
      <c r="GO220" s="83"/>
      <c r="GP220" s="83"/>
      <c r="GQ220" s="83"/>
      <c r="GR220" s="83"/>
      <c r="GS220" s="83"/>
      <c r="GT220" s="83"/>
      <c r="GU220" s="83"/>
      <c r="GV220" s="83"/>
      <c r="GW220" s="83"/>
      <c r="GX220" s="83"/>
      <c r="GY220" s="83"/>
      <c r="GZ220" s="83"/>
      <c r="HA220" s="83"/>
      <c r="HB220" s="83"/>
      <c r="HC220" s="83"/>
      <c r="HD220" s="83"/>
      <c r="HE220" s="83"/>
      <c r="HF220" s="83"/>
      <c r="HG220" s="83"/>
      <c r="HH220" s="83"/>
      <c r="HI220" s="83"/>
      <c r="HJ220" s="83"/>
      <c r="HK220" s="83"/>
      <c r="HL220" s="83"/>
      <c r="HM220" s="83"/>
      <c r="HN220" s="83"/>
      <c r="HO220" s="83"/>
      <c r="HP220" s="83"/>
      <c r="HQ220" s="83"/>
      <c r="HR220" s="83"/>
      <c r="HS220" s="83"/>
      <c r="HT220" s="83"/>
      <c r="HU220" s="83"/>
      <c r="HV220" s="83"/>
      <c r="HW220" s="83"/>
      <c r="HX220" s="83"/>
      <c r="HY220" s="83"/>
      <c r="HZ220" s="83"/>
      <c r="IA220" s="83"/>
      <c r="IB220" s="83"/>
      <c r="IC220" s="83"/>
      <c r="ID220" s="83"/>
      <c r="IE220" s="83"/>
      <c r="IF220" s="83"/>
      <c r="IG220" s="83"/>
      <c r="IH220" s="83"/>
      <c r="II220" s="83"/>
      <c r="IJ220" s="83"/>
      <c r="IK220" s="83"/>
      <c r="IL220" s="83"/>
      <c r="IM220" s="83"/>
      <c r="IN220" s="83"/>
      <c r="IO220" s="83"/>
      <c r="IP220" s="83"/>
      <c r="IQ220" s="83"/>
      <c r="IR220" s="83"/>
      <c r="IS220" s="83"/>
      <c r="IT220" s="83"/>
      <c r="IU220" s="83"/>
      <c r="IV220" s="83"/>
      <c r="IW220" s="83"/>
      <c r="IX220" s="83"/>
      <c r="IY220" s="83"/>
      <c r="IZ220" s="83"/>
      <c r="JA220" s="83"/>
      <c r="JB220" s="83"/>
      <c r="JC220" s="83"/>
      <c r="JD220" s="83"/>
      <c r="JE220" s="83"/>
    </row>
    <row r="221" spans="1:265" s="8" customFormat="1" ht="15" customHeight="1" x14ac:dyDescent="0.2">
      <c r="A221" s="130"/>
      <c r="B221" s="131" t="s">
        <v>1258</v>
      </c>
      <c r="C221" s="253"/>
      <c r="D221" s="136" t="s">
        <v>1259</v>
      </c>
      <c r="E221" s="137"/>
      <c r="F221" s="1063"/>
      <c r="G221" s="1060"/>
      <c r="H221" s="136" t="s">
        <v>498</v>
      </c>
      <c r="I221" s="136" t="s">
        <v>446</v>
      </c>
      <c r="J221" s="136"/>
      <c r="K221" s="421" t="s">
        <v>1598</v>
      </c>
      <c r="L221" s="421" t="s">
        <v>614</v>
      </c>
      <c r="M221" s="1151">
        <v>7</v>
      </c>
      <c r="N221" s="1151" t="s">
        <v>101</v>
      </c>
      <c r="O221" s="421" t="s">
        <v>1379</v>
      </c>
      <c r="P221" s="651">
        <v>4</v>
      </c>
      <c r="Q221" s="652"/>
      <c r="R221" s="652"/>
      <c r="S221" s="652"/>
      <c r="T221" s="652"/>
      <c r="U221" s="652"/>
      <c r="V221" s="652"/>
      <c r="W221" s="653"/>
      <c r="X221" s="219"/>
      <c r="Y221" s="219"/>
      <c r="Z221" s="112"/>
      <c r="AA221" s="83"/>
      <c r="AB221" s="83"/>
      <c r="AC221" s="83" t="str">
        <f t="shared" si="6"/>
        <v/>
      </c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3"/>
      <c r="BQ221" s="83"/>
      <c r="BR221" s="83"/>
      <c r="BS221" s="83"/>
      <c r="BT221" s="83"/>
      <c r="BU221" s="83"/>
      <c r="BV221" s="83"/>
      <c r="BW221" s="83"/>
      <c r="BX221" s="83"/>
      <c r="BY221" s="83"/>
      <c r="BZ221" s="83"/>
      <c r="CA221" s="83"/>
      <c r="CB221" s="83"/>
      <c r="CC221" s="83"/>
      <c r="CD221" s="83"/>
      <c r="CE221" s="83"/>
      <c r="CF221" s="83"/>
      <c r="CG221" s="83"/>
      <c r="CH221" s="83"/>
      <c r="CI221" s="83"/>
      <c r="CJ221" s="83"/>
      <c r="CK221" s="83"/>
      <c r="CL221" s="83"/>
      <c r="CM221" s="83"/>
      <c r="CN221" s="83"/>
      <c r="CO221" s="83"/>
      <c r="CP221" s="83"/>
      <c r="CQ221" s="83"/>
      <c r="CR221" s="83"/>
      <c r="CS221" s="83"/>
      <c r="CT221" s="83"/>
      <c r="CU221" s="83"/>
      <c r="CV221" s="83"/>
      <c r="CW221" s="83"/>
      <c r="CX221" s="83"/>
      <c r="CY221" s="83"/>
      <c r="CZ221" s="83"/>
      <c r="DA221" s="83"/>
      <c r="DB221" s="83"/>
      <c r="DC221" s="83"/>
      <c r="DD221" s="83"/>
      <c r="DE221" s="83"/>
      <c r="DF221" s="83"/>
      <c r="DG221" s="83"/>
      <c r="DH221" s="83"/>
      <c r="DI221" s="83"/>
      <c r="DJ221" s="83"/>
      <c r="DK221" s="83"/>
      <c r="DL221" s="83"/>
      <c r="DM221" s="83"/>
      <c r="DN221" s="83"/>
      <c r="DO221" s="83"/>
      <c r="DP221" s="83"/>
      <c r="DQ221" s="83"/>
      <c r="DR221" s="83"/>
      <c r="DS221" s="83"/>
      <c r="DT221" s="83"/>
      <c r="DU221" s="83"/>
      <c r="DV221" s="83"/>
      <c r="DW221" s="83"/>
      <c r="DX221" s="83"/>
      <c r="DY221" s="83"/>
      <c r="DZ221" s="83"/>
      <c r="EA221" s="83"/>
      <c r="EB221" s="83"/>
      <c r="EC221" s="83"/>
      <c r="ED221" s="83"/>
      <c r="EE221" s="83"/>
      <c r="EF221" s="83"/>
      <c r="EG221" s="83"/>
      <c r="EH221" s="83"/>
      <c r="EI221" s="83"/>
      <c r="EJ221" s="83"/>
      <c r="EK221" s="83"/>
      <c r="EL221" s="83"/>
      <c r="EM221" s="83"/>
      <c r="EN221" s="83"/>
      <c r="EO221" s="83"/>
      <c r="EP221" s="83"/>
      <c r="EQ221" s="83"/>
      <c r="ER221" s="83"/>
      <c r="ES221" s="83"/>
      <c r="ET221" s="83"/>
      <c r="EU221" s="83"/>
      <c r="EV221" s="83"/>
      <c r="EW221" s="83"/>
      <c r="EX221" s="83"/>
      <c r="EY221" s="83"/>
      <c r="EZ221" s="83"/>
      <c r="FA221" s="83"/>
      <c r="FB221" s="83"/>
      <c r="FC221" s="83"/>
      <c r="FD221" s="83"/>
      <c r="FE221" s="83"/>
      <c r="FF221" s="83"/>
      <c r="FG221" s="83"/>
      <c r="FH221" s="83"/>
      <c r="FI221" s="83"/>
      <c r="FJ221" s="83"/>
      <c r="FK221" s="83"/>
      <c r="FL221" s="83"/>
      <c r="FM221" s="83"/>
      <c r="FN221" s="83"/>
      <c r="FO221" s="83"/>
      <c r="FP221" s="83"/>
      <c r="FQ221" s="83"/>
      <c r="FR221" s="83"/>
      <c r="FS221" s="83"/>
      <c r="FT221" s="83"/>
      <c r="FU221" s="83"/>
      <c r="FV221" s="83"/>
      <c r="FW221" s="83"/>
      <c r="FX221" s="83"/>
      <c r="FY221" s="83"/>
      <c r="FZ221" s="83"/>
      <c r="GA221" s="83"/>
      <c r="GB221" s="83"/>
      <c r="GC221" s="83"/>
      <c r="GD221" s="83"/>
      <c r="GE221" s="83"/>
      <c r="GF221" s="83"/>
      <c r="GG221" s="83"/>
      <c r="GH221" s="83"/>
      <c r="GI221" s="83"/>
      <c r="GJ221" s="83"/>
      <c r="GK221" s="83"/>
      <c r="GL221" s="83"/>
      <c r="GM221" s="83"/>
      <c r="GN221" s="83"/>
      <c r="GO221" s="83"/>
      <c r="GP221" s="83"/>
      <c r="GQ221" s="83"/>
      <c r="GR221" s="83"/>
      <c r="GS221" s="83"/>
      <c r="GT221" s="83"/>
      <c r="GU221" s="83"/>
      <c r="GV221" s="83"/>
      <c r="GW221" s="83"/>
      <c r="GX221" s="83"/>
      <c r="GY221" s="83"/>
      <c r="GZ221" s="83"/>
      <c r="HA221" s="83"/>
      <c r="HB221" s="83"/>
      <c r="HC221" s="83"/>
      <c r="HD221" s="83"/>
      <c r="HE221" s="83"/>
      <c r="HF221" s="83"/>
      <c r="HG221" s="83"/>
      <c r="HH221" s="83"/>
      <c r="HI221" s="83"/>
      <c r="HJ221" s="83"/>
      <c r="HK221" s="83"/>
      <c r="HL221" s="83"/>
      <c r="HM221" s="83"/>
      <c r="HN221" s="83"/>
      <c r="HO221" s="83"/>
      <c r="HP221" s="83"/>
      <c r="HQ221" s="83"/>
      <c r="HR221" s="83"/>
      <c r="HS221" s="83"/>
      <c r="HT221" s="83"/>
      <c r="HU221" s="83"/>
      <c r="HV221" s="83"/>
      <c r="HW221" s="83"/>
      <c r="HX221" s="83"/>
      <c r="HY221" s="83"/>
      <c r="HZ221" s="83"/>
      <c r="IA221" s="83"/>
      <c r="IB221" s="83"/>
      <c r="IC221" s="83"/>
      <c r="ID221" s="83"/>
      <c r="IE221" s="83"/>
      <c r="IF221" s="83"/>
      <c r="IG221" s="83"/>
      <c r="IH221" s="83"/>
      <c r="II221" s="83"/>
      <c r="IJ221" s="83"/>
      <c r="IK221" s="83"/>
      <c r="IL221" s="83"/>
      <c r="IM221" s="83"/>
      <c r="IN221" s="83"/>
      <c r="IO221" s="83"/>
      <c r="IP221" s="83"/>
      <c r="IQ221" s="83"/>
      <c r="IR221" s="83"/>
      <c r="IS221" s="83"/>
      <c r="IT221" s="83"/>
      <c r="IU221" s="83"/>
      <c r="IV221" s="83"/>
      <c r="IW221" s="83"/>
      <c r="IX221" s="83"/>
      <c r="IY221" s="83"/>
      <c r="IZ221" s="83"/>
      <c r="JA221" s="83"/>
      <c r="JB221" s="83"/>
      <c r="JC221" s="83"/>
      <c r="JD221" s="83"/>
      <c r="JE221" s="83"/>
    </row>
    <row r="222" spans="1:265" s="8" customFormat="1" ht="15" customHeight="1" x14ac:dyDescent="0.2">
      <c r="A222" s="573"/>
      <c r="B222" s="131" t="s">
        <v>1258</v>
      </c>
      <c r="C222" s="253"/>
      <c r="D222" s="136" t="s">
        <v>1259</v>
      </c>
      <c r="E222" s="137"/>
      <c r="F222" s="1063"/>
      <c r="G222" s="1060"/>
      <c r="H222" s="329" t="s">
        <v>498</v>
      </c>
      <c r="I222" s="329" t="s">
        <v>450</v>
      </c>
      <c r="J222" s="329"/>
      <c r="K222" s="379" t="s">
        <v>2052</v>
      </c>
      <c r="L222" s="379" t="s">
        <v>614</v>
      </c>
      <c r="M222" s="1139">
        <v>10</v>
      </c>
      <c r="N222" s="1139" t="s">
        <v>24</v>
      </c>
      <c r="O222" s="379" t="s">
        <v>440</v>
      </c>
      <c r="P222" s="626">
        <v>3</v>
      </c>
      <c r="Q222" s="627"/>
      <c r="R222" s="627"/>
      <c r="S222" s="627"/>
      <c r="T222" s="627"/>
      <c r="U222" s="627"/>
      <c r="V222" s="627"/>
      <c r="W222" s="628"/>
      <c r="X222" s="219"/>
      <c r="Y222" s="219"/>
      <c r="Z222" s="112"/>
      <c r="AA222" s="83"/>
      <c r="AB222" s="83"/>
      <c r="AC222" s="83" t="str">
        <f t="shared" si="6"/>
        <v/>
      </c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  <c r="BP222" s="83"/>
      <c r="BQ222" s="83"/>
      <c r="BR222" s="83"/>
      <c r="BS222" s="83"/>
      <c r="BT222" s="83"/>
      <c r="BU222" s="83"/>
      <c r="BV222" s="83"/>
      <c r="BW222" s="83"/>
      <c r="BX222" s="83"/>
      <c r="BY222" s="83"/>
      <c r="BZ222" s="83"/>
      <c r="CA222" s="83"/>
      <c r="CB222" s="83"/>
      <c r="CC222" s="83"/>
      <c r="CD222" s="83"/>
      <c r="CE222" s="83"/>
      <c r="CF222" s="83"/>
      <c r="CG222" s="83"/>
      <c r="CH222" s="83"/>
      <c r="CI222" s="83"/>
      <c r="CJ222" s="83"/>
      <c r="CK222" s="83"/>
      <c r="CL222" s="83"/>
      <c r="CM222" s="83"/>
      <c r="CN222" s="83"/>
      <c r="CO222" s="83"/>
      <c r="CP222" s="83"/>
      <c r="CQ222" s="83"/>
      <c r="CR222" s="83"/>
      <c r="CS222" s="83"/>
      <c r="CT222" s="83"/>
      <c r="CU222" s="83"/>
      <c r="CV222" s="83"/>
      <c r="CW222" s="83"/>
      <c r="CX222" s="83"/>
      <c r="CY222" s="83"/>
      <c r="CZ222" s="83"/>
      <c r="DA222" s="83"/>
      <c r="DB222" s="83"/>
      <c r="DC222" s="83"/>
      <c r="DD222" s="83"/>
      <c r="DE222" s="83"/>
      <c r="DF222" s="83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3"/>
      <c r="DV222" s="83"/>
      <c r="DW222" s="83"/>
      <c r="DX222" s="83"/>
      <c r="DY222" s="83"/>
      <c r="DZ222" s="83"/>
      <c r="EA222" s="83"/>
      <c r="EB222" s="83"/>
      <c r="EC222" s="83"/>
      <c r="ED222" s="83"/>
      <c r="EE222" s="83"/>
      <c r="EF222" s="83"/>
      <c r="EG222" s="83"/>
      <c r="EH222" s="83"/>
      <c r="EI222" s="83"/>
      <c r="EJ222" s="83"/>
      <c r="EK222" s="83"/>
      <c r="EL222" s="83"/>
      <c r="EM222" s="83"/>
      <c r="EN222" s="83"/>
      <c r="EO222" s="83"/>
      <c r="EP222" s="83"/>
      <c r="EQ222" s="83"/>
      <c r="ER222" s="83"/>
      <c r="ES222" s="83"/>
      <c r="ET222" s="83"/>
      <c r="EU222" s="83"/>
      <c r="EV222" s="83"/>
      <c r="EW222" s="83"/>
      <c r="EX222" s="83"/>
      <c r="EY222" s="83"/>
      <c r="EZ222" s="83"/>
      <c r="FA222" s="83"/>
      <c r="FB222" s="83"/>
      <c r="FC222" s="83"/>
      <c r="FD222" s="83"/>
      <c r="FE222" s="83"/>
      <c r="FF222" s="83"/>
      <c r="FG222" s="83"/>
      <c r="FH222" s="83"/>
      <c r="FI222" s="83"/>
      <c r="FJ222" s="83"/>
      <c r="FK222" s="83"/>
      <c r="FL222" s="83"/>
      <c r="FM222" s="83"/>
      <c r="FN222" s="83"/>
      <c r="FO222" s="83"/>
      <c r="FP222" s="83"/>
      <c r="FQ222" s="83"/>
      <c r="FR222" s="83"/>
      <c r="FS222" s="83"/>
      <c r="FT222" s="83"/>
      <c r="FU222" s="83"/>
      <c r="FV222" s="83"/>
      <c r="FW222" s="83"/>
      <c r="FX222" s="83"/>
      <c r="FY222" s="83"/>
      <c r="FZ222" s="83"/>
      <c r="GA222" s="83"/>
      <c r="GB222" s="83"/>
      <c r="GC222" s="83"/>
      <c r="GD222" s="83"/>
      <c r="GE222" s="83"/>
      <c r="GF222" s="83"/>
      <c r="GG222" s="83"/>
      <c r="GH222" s="83"/>
      <c r="GI222" s="83"/>
      <c r="GJ222" s="83"/>
      <c r="GK222" s="83"/>
      <c r="GL222" s="83"/>
      <c r="GM222" s="83"/>
      <c r="GN222" s="83"/>
      <c r="GO222" s="83"/>
      <c r="GP222" s="83"/>
      <c r="GQ222" s="83"/>
      <c r="GR222" s="83"/>
      <c r="GS222" s="83"/>
      <c r="GT222" s="83"/>
      <c r="GU222" s="83"/>
      <c r="GV222" s="83"/>
      <c r="GW222" s="83"/>
      <c r="GX222" s="83"/>
      <c r="GY222" s="83"/>
      <c r="GZ222" s="83"/>
      <c r="HA222" s="83"/>
      <c r="HB222" s="83"/>
      <c r="HC222" s="83"/>
      <c r="HD222" s="83"/>
      <c r="HE222" s="83"/>
      <c r="HF222" s="83"/>
      <c r="HG222" s="83"/>
      <c r="HH222" s="83"/>
      <c r="HI222" s="83"/>
      <c r="HJ222" s="83"/>
      <c r="HK222" s="83"/>
      <c r="HL222" s="83"/>
      <c r="HM222" s="83"/>
      <c r="HN222" s="83"/>
      <c r="HO222" s="83"/>
      <c r="HP222" s="83"/>
      <c r="HQ222" s="83"/>
      <c r="HR222" s="83"/>
      <c r="HS222" s="83"/>
      <c r="HT222" s="83"/>
      <c r="HU222" s="83"/>
      <c r="HV222" s="83"/>
      <c r="HW222" s="83"/>
      <c r="HX222" s="83"/>
      <c r="HY222" s="83"/>
      <c r="HZ222" s="83"/>
      <c r="IA222" s="83"/>
      <c r="IB222" s="83"/>
      <c r="IC222" s="83"/>
      <c r="ID222" s="83"/>
      <c r="IE222" s="83"/>
      <c r="IF222" s="83"/>
      <c r="IG222" s="83"/>
      <c r="IH222" s="83"/>
      <c r="II222" s="83"/>
      <c r="IJ222" s="83"/>
      <c r="IK222" s="83"/>
      <c r="IL222" s="83"/>
      <c r="IM222" s="83"/>
      <c r="IN222" s="83"/>
      <c r="IO222" s="83"/>
      <c r="IP222" s="83"/>
      <c r="IQ222" s="83"/>
      <c r="IR222" s="83"/>
      <c r="IS222" s="83"/>
      <c r="IT222" s="83"/>
      <c r="IU222" s="83"/>
      <c r="IV222" s="83"/>
      <c r="IW222" s="83"/>
      <c r="IX222" s="83"/>
      <c r="IY222" s="83"/>
      <c r="IZ222" s="83"/>
      <c r="JA222" s="83"/>
      <c r="JB222" s="83"/>
      <c r="JC222" s="83"/>
      <c r="JD222" s="83"/>
      <c r="JE222" s="83"/>
    </row>
    <row r="223" spans="1:265" s="8" customFormat="1" ht="15" customHeight="1" x14ac:dyDescent="0.2">
      <c r="A223" s="573"/>
      <c r="B223" s="131" t="s">
        <v>1258</v>
      </c>
      <c r="C223" s="253"/>
      <c r="D223" s="136" t="s">
        <v>1259</v>
      </c>
      <c r="E223" s="137"/>
      <c r="F223" s="1063"/>
      <c r="G223" s="1060"/>
      <c r="H223" s="329" t="s">
        <v>445</v>
      </c>
      <c r="I223" s="329" t="s">
        <v>450</v>
      </c>
      <c r="J223" s="329"/>
      <c r="K223" s="379" t="s">
        <v>2052</v>
      </c>
      <c r="L223" s="379" t="s">
        <v>614</v>
      </c>
      <c r="M223" s="1139">
        <v>10</v>
      </c>
      <c r="N223" s="1139" t="s">
        <v>101</v>
      </c>
      <c r="O223" s="379" t="s">
        <v>440</v>
      </c>
      <c r="P223" s="626">
        <v>3</v>
      </c>
      <c r="Q223" s="627"/>
      <c r="R223" s="627"/>
      <c r="S223" s="627"/>
      <c r="T223" s="627"/>
      <c r="U223" s="627"/>
      <c r="V223" s="627"/>
      <c r="W223" s="628"/>
      <c r="X223" s="219"/>
      <c r="Y223" s="219"/>
      <c r="Z223" s="112"/>
      <c r="AA223" s="83"/>
      <c r="AB223" s="83"/>
      <c r="AC223" s="83" t="str">
        <f t="shared" si="6"/>
        <v/>
      </c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3"/>
      <c r="BQ223" s="83"/>
      <c r="BR223" s="83"/>
      <c r="BS223" s="83"/>
      <c r="BT223" s="83"/>
      <c r="BU223" s="83"/>
      <c r="BV223" s="83"/>
      <c r="BW223" s="83"/>
      <c r="BX223" s="83"/>
      <c r="BY223" s="83"/>
      <c r="BZ223" s="83"/>
      <c r="CA223" s="83"/>
      <c r="CB223" s="83"/>
      <c r="CC223" s="83"/>
      <c r="CD223" s="83"/>
      <c r="CE223" s="83"/>
      <c r="CF223" s="83"/>
      <c r="CG223" s="83"/>
      <c r="CH223" s="83"/>
      <c r="CI223" s="83"/>
      <c r="CJ223" s="83"/>
      <c r="CK223" s="83"/>
      <c r="CL223" s="83"/>
      <c r="CM223" s="83"/>
      <c r="CN223" s="83"/>
      <c r="CO223" s="83"/>
      <c r="CP223" s="83"/>
      <c r="CQ223" s="83"/>
      <c r="CR223" s="83"/>
      <c r="CS223" s="83"/>
      <c r="CT223" s="83"/>
      <c r="CU223" s="83"/>
      <c r="CV223" s="83"/>
      <c r="CW223" s="83"/>
      <c r="CX223" s="83"/>
      <c r="CY223" s="83"/>
      <c r="CZ223" s="83"/>
      <c r="DA223" s="83"/>
      <c r="DB223" s="83"/>
      <c r="DC223" s="83"/>
      <c r="DD223" s="83"/>
      <c r="DE223" s="83"/>
      <c r="DF223" s="83"/>
      <c r="DG223" s="83"/>
      <c r="DH223" s="83"/>
      <c r="DI223" s="83"/>
      <c r="DJ223" s="83"/>
      <c r="DK223" s="83"/>
      <c r="DL223" s="83"/>
      <c r="DM223" s="83"/>
      <c r="DN223" s="83"/>
      <c r="DO223" s="83"/>
      <c r="DP223" s="83"/>
      <c r="DQ223" s="83"/>
      <c r="DR223" s="83"/>
      <c r="DS223" s="83"/>
      <c r="DT223" s="83"/>
      <c r="DU223" s="83"/>
      <c r="DV223" s="83"/>
      <c r="DW223" s="83"/>
      <c r="DX223" s="83"/>
      <c r="DY223" s="83"/>
      <c r="DZ223" s="83"/>
      <c r="EA223" s="83"/>
      <c r="EB223" s="83"/>
      <c r="EC223" s="83"/>
      <c r="ED223" s="83"/>
      <c r="EE223" s="83"/>
      <c r="EF223" s="83"/>
      <c r="EG223" s="83"/>
      <c r="EH223" s="83"/>
      <c r="EI223" s="83"/>
      <c r="EJ223" s="83"/>
      <c r="EK223" s="83"/>
      <c r="EL223" s="83"/>
      <c r="EM223" s="83"/>
      <c r="EN223" s="83"/>
      <c r="EO223" s="83"/>
      <c r="EP223" s="83"/>
      <c r="EQ223" s="83"/>
      <c r="ER223" s="83"/>
      <c r="ES223" s="83"/>
      <c r="ET223" s="83"/>
      <c r="EU223" s="83"/>
      <c r="EV223" s="83"/>
      <c r="EW223" s="83"/>
      <c r="EX223" s="83"/>
      <c r="EY223" s="83"/>
      <c r="EZ223" s="83"/>
      <c r="FA223" s="83"/>
      <c r="FB223" s="83"/>
      <c r="FC223" s="83"/>
      <c r="FD223" s="83"/>
      <c r="FE223" s="83"/>
      <c r="FF223" s="83"/>
      <c r="FG223" s="83"/>
      <c r="FH223" s="83"/>
      <c r="FI223" s="83"/>
      <c r="FJ223" s="83"/>
      <c r="FK223" s="83"/>
      <c r="FL223" s="83"/>
      <c r="FM223" s="83"/>
      <c r="FN223" s="83"/>
      <c r="FO223" s="83"/>
      <c r="FP223" s="83"/>
      <c r="FQ223" s="83"/>
      <c r="FR223" s="83"/>
      <c r="FS223" s="83"/>
      <c r="FT223" s="83"/>
      <c r="FU223" s="83"/>
      <c r="FV223" s="83"/>
      <c r="FW223" s="83"/>
      <c r="FX223" s="83"/>
      <c r="FY223" s="83"/>
      <c r="FZ223" s="83"/>
      <c r="GA223" s="83"/>
      <c r="GB223" s="83"/>
      <c r="GC223" s="83"/>
      <c r="GD223" s="83"/>
      <c r="GE223" s="83"/>
      <c r="GF223" s="83"/>
      <c r="GG223" s="83"/>
      <c r="GH223" s="83"/>
      <c r="GI223" s="83"/>
      <c r="GJ223" s="83"/>
      <c r="GK223" s="83"/>
      <c r="GL223" s="83"/>
      <c r="GM223" s="83"/>
      <c r="GN223" s="83"/>
      <c r="GO223" s="83"/>
      <c r="GP223" s="83"/>
      <c r="GQ223" s="83"/>
      <c r="GR223" s="83"/>
      <c r="GS223" s="83"/>
      <c r="GT223" s="83"/>
      <c r="GU223" s="83"/>
      <c r="GV223" s="83"/>
      <c r="GW223" s="83"/>
      <c r="GX223" s="83"/>
      <c r="GY223" s="83"/>
      <c r="GZ223" s="83"/>
      <c r="HA223" s="83"/>
      <c r="HB223" s="83"/>
      <c r="HC223" s="83"/>
      <c r="HD223" s="83"/>
      <c r="HE223" s="83"/>
      <c r="HF223" s="83"/>
      <c r="HG223" s="83"/>
      <c r="HH223" s="83"/>
      <c r="HI223" s="83"/>
      <c r="HJ223" s="83"/>
      <c r="HK223" s="83"/>
      <c r="HL223" s="83"/>
      <c r="HM223" s="83"/>
      <c r="HN223" s="83"/>
      <c r="HO223" s="83"/>
      <c r="HP223" s="83"/>
      <c r="HQ223" s="83"/>
      <c r="HR223" s="83"/>
      <c r="HS223" s="83"/>
      <c r="HT223" s="83"/>
      <c r="HU223" s="83"/>
      <c r="HV223" s="83"/>
      <c r="HW223" s="83"/>
      <c r="HX223" s="83"/>
      <c r="HY223" s="83"/>
      <c r="HZ223" s="83"/>
      <c r="IA223" s="83"/>
      <c r="IB223" s="83"/>
      <c r="IC223" s="83"/>
      <c r="ID223" s="83"/>
      <c r="IE223" s="83"/>
      <c r="IF223" s="83"/>
      <c r="IG223" s="83"/>
      <c r="IH223" s="83"/>
      <c r="II223" s="83"/>
      <c r="IJ223" s="83"/>
      <c r="IK223" s="83"/>
      <c r="IL223" s="83"/>
      <c r="IM223" s="83"/>
      <c r="IN223" s="83"/>
      <c r="IO223" s="83"/>
      <c r="IP223" s="83"/>
      <c r="IQ223" s="83"/>
      <c r="IR223" s="83"/>
      <c r="IS223" s="83"/>
      <c r="IT223" s="83"/>
      <c r="IU223" s="83"/>
      <c r="IV223" s="83"/>
      <c r="IW223" s="83"/>
      <c r="IX223" s="83"/>
      <c r="IY223" s="83"/>
      <c r="IZ223" s="83"/>
      <c r="JA223" s="83"/>
      <c r="JB223" s="83"/>
      <c r="JC223" s="83"/>
      <c r="JD223" s="83"/>
      <c r="JE223" s="83"/>
    </row>
    <row r="224" spans="1:265" s="8" customFormat="1" ht="15" customHeight="1" x14ac:dyDescent="0.2">
      <c r="A224" s="130"/>
      <c r="B224" s="131" t="s">
        <v>1258</v>
      </c>
      <c r="C224" s="253"/>
      <c r="D224" s="329" t="s">
        <v>1259</v>
      </c>
      <c r="E224" s="137"/>
      <c r="F224" s="1063"/>
      <c r="G224" s="1060"/>
      <c r="H224" s="329" t="s">
        <v>445</v>
      </c>
      <c r="I224" s="329" t="s">
        <v>446</v>
      </c>
      <c r="J224" s="329"/>
      <c r="K224" s="379" t="s">
        <v>1543</v>
      </c>
      <c r="L224" s="379" t="s">
        <v>614</v>
      </c>
      <c r="M224" s="1139">
        <v>2</v>
      </c>
      <c r="N224" s="1139" t="s">
        <v>511</v>
      </c>
      <c r="O224" s="379" t="s">
        <v>440</v>
      </c>
      <c r="P224" s="626">
        <v>4</v>
      </c>
      <c r="Q224" s="627"/>
      <c r="R224" s="627"/>
      <c r="S224" s="627"/>
      <c r="T224" s="627"/>
      <c r="U224" s="627"/>
      <c r="V224" s="627"/>
      <c r="W224" s="628"/>
      <c r="X224" s="219"/>
      <c r="Y224" s="219"/>
      <c r="Z224" s="112"/>
      <c r="AA224" s="83"/>
      <c r="AB224" s="83"/>
      <c r="AC224" s="83" t="str">
        <f t="shared" si="6"/>
        <v/>
      </c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  <c r="BM224" s="83"/>
      <c r="BN224" s="83"/>
      <c r="BO224" s="83"/>
      <c r="BP224" s="83"/>
      <c r="BQ224" s="83"/>
      <c r="BR224" s="83"/>
      <c r="BS224" s="83"/>
      <c r="BT224" s="83"/>
      <c r="BU224" s="83"/>
      <c r="BV224" s="83"/>
      <c r="BW224" s="83"/>
      <c r="BX224" s="83"/>
      <c r="BY224" s="83"/>
      <c r="BZ224" s="83"/>
      <c r="CA224" s="83"/>
      <c r="CB224" s="83"/>
      <c r="CC224" s="83"/>
      <c r="CD224" s="83"/>
      <c r="CE224" s="83"/>
      <c r="CF224" s="83"/>
      <c r="CG224" s="83"/>
      <c r="CH224" s="83"/>
      <c r="CI224" s="83"/>
      <c r="CJ224" s="83"/>
      <c r="CK224" s="83"/>
      <c r="CL224" s="83"/>
      <c r="CM224" s="83"/>
      <c r="CN224" s="83"/>
      <c r="CO224" s="83"/>
      <c r="CP224" s="83"/>
      <c r="CQ224" s="83"/>
      <c r="CR224" s="83"/>
      <c r="CS224" s="83"/>
      <c r="CT224" s="83"/>
      <c r="CU224" s="83"/>
      <c r="CV224" s="83"/>
      <c r="CW224" s="83"/>
      <c r="CX224" s="83"/>
      <c r="CY224" s="83"/>
      <c r="CZ224" s="83"/>
      <c r="DA224" s="83"/>
      <c r="DB224" s="83"/>
      <c r="DC224" s="83"/>
      <c r="DD224" s="83"/>
      <c r="DE224" s="83"/>
      <c r="DF224" s="83"/>
      <c r="DG224" s="83"/>
      <c r="DH224" s="83"/>
      <c r="DI224" s="83"/>
      <c r="DJ224" s="83"/>
      <c r="DK224" s="83"/>
      <c r="DL224" s="83"/>
      <c r="DM224" s="83"/>
      <c r="DN224" s="83"/>
      <c r="DO224" s="83"/>
      <c r="DP224" s="83"/>
      <c r="DQ224" s="83"/>
      <c r="DR224" s="83"/>
      <c r="DS224" s="83"/>
      <c r="DT224" s="83"/>
      <c r="DU224" s="83"/>
      <c r="DV224" s="83"/>
      <c r="DW224" s="83"/>
      <c r="DX224" s="83"/>
      <c r="DY224" s="83"/>
      <c r="DZ224" s="83"/>
      <c r="EA224" s="83"/>
      <c r="EB224" s="83"/>
      <c r="EC224" s="83"/>
      <c r="ED224" s="83"/>
      <c r="EE224" s="83"/>
      <c r="EF224" s="83"/>
      <c r="EG224" s="83"/>
      <c r="EH224" s="83"/>
      <c r="EI224" s="83"/>
      <c r="EJ224" s="83"/>
      <c r="EK224" s="83"/>
      <c r="EL224" s="83"/>
      <c r="EM224" s="83"/>
      <c r="EN224" s="83"/>
      <c r="EO224" s="83"/>
      <c r="EP224" s="83"/>
      <c r="EQ224" s="83"/>
      <c r="ER224" s="83"/>
      <c r="ES224" s="83"/>
      <c r="ET224" s="83"/>
      <c r="EU224" s="83"/>
      <c r="EV224" s="83"/>
      <c r="EW224" s="83"/>
      <c r="EX224" s="83"/>
      <c r="EY224" s="83"/>
      <c r="EZ224" s="83"/>
      <c r="FA224" s="83"/>
      <c r="FB224" s="83"/>
      <c r="FC224" s="83"/>
      <c r="FD224" s="83"/>
      <c r="FE224" s="83"/>
      <c r="FF224" s="83"/>
      <c r="FG224" s="83"/>
      <c r="FH224" s="83"/>
      <c r="FI224" s="83"/>
      <c r="FJ224" s="83"/>
      <c r="FK224" s="83"/>
      <c r="FL224" s="83"/>
      <c r="FM224" s="83"/>
      <c r="FN224" s="83"/>
      <c r="FO224" s="83"/>
      <c r="FP224" s="83"/>
      <c r="FQ224" s="83"/>
      <c r="FR224" s="83"/>
      <c r="FS224" s="83"/>
      <c r="FT224" s="83"/>
      <c r="FU224" s="83"/>
      <c r="FV224" s="83"/>
      <c r="FW224" s="83"/>
      <c r="FX224" s="83"/>
      <c r="FY224" s="83"/>
      <c r="FZ224" s="83"/>
      <c r="GA224" s="83"/>
      <c r="GB224" s="83"/>
      <c r="GC224" s="83"/>
      <c r="GD224" s="83"/>
      <c r="GE224" s="83"/>
      <c r="GF224" s="83"/>
      <c r="GG224" s="83"/>
      <c r="GH224" s="83"/>
      <c r="GI224" s="83"/>
      <c r="GJ224" s="83"/>
      <c r="GK224" s="83"/>
      <c r="GL224" s="83"/>
      <c r="GM224" s="83"/>
      <c r="GN224" s="83"/>
      <c r="GO224" s="83"/>
      <c r="GP224" s="83"/>
      <c r="GQ224" s="83"/>
      <c r="GR224" s="83"/>
      <c r="GS224" s="83"/>
      <c r="GT224" s="83"/>
      <c r="GU224" s="83"/>
      <c r="GV224" s="83"/>
      <c r="GW224" s="83"/>
      <c r="GX224" s="83"/>
      <c r="GY224" s="83"/>
      <c r="GZ224" s="83"/>
      <c r="HA224" s="83"/>
      <c r="HB224" s="83"/>
      <c r="HC224" s="83"/>
      <c r="HD224" s="83"/>
      <c r="HE224" s="83"/>
      <c r="HF224" s="83"/>
      <c r="HG224" s="83"/>
      <c r="HH224" s="83"/>
      <c r="HI224" s="83"/>
      <c r="HJ224" s="83"/>
      <c r="HK224" s="83"/>
      <c r="HL224" s="83"/>
      <c r="HM224" s="83"/>
      <c r="HN224" s="83"/>
      <c r="HO224" s="83"/>
      <c r="HP224" s="83"/>
      <c r="HQ224" s="83"/>
      <c r="HR224" s="83"/>
      <c r="HS224" s="83"/>
      <c r="HT224" s="83"/>
      <c r="HU224" s="83"/>
      <c r="HV224" s="83"/>
      <c r="HW224" s="83"/>
      <c r="HX224" s="83"/>
      <c r="HY224" s="83"/>
      <c r="HZ224" s="83"/>
      <c r="IA224" s="83"/>
      <c r="IB224" s="83"/>
      <c r="IC224" s="83"/>
      <c r="ID224" s="83"/>
      <c r="IE224" s="83"/>
      <c r="IF224" s="83"/>
      <c r="IG224" s="83"/>
      <c r="IH224" s="83"/>
      <c r="II224" s="83"/>
      <c r="IJ224" s="83"/>
      <c r="IK224" s="83"/>
      <c r="IL224" s="83"/>
      <c r="IM224" s="83"/>
      <c r="IN224" s="83"/>
      <c r="IO224" s="83"/>
      <c r="IP224" s="83"/>
      <c r="IQ224" s="83"/>
      <c r="IR224" s="83"/>
      <c r="IS224" s="83"/>
      <c r="IT224" s="83"/>
      <c r="IU224" s="83"/>
      <c r="IV224" s="83"/>
      <c r="IW224" s="83"/>
      <c r="IX224" s="83"/>
      <c r="IY224" s="83"/>
      <c r="IZ224" s="83"/>
      <c r="JA224" s="83"/>
      <c r="JB224" s="83"/>
      <c r="JC224" s="83"/>
      <c r="JD224" s="83"/>
      <c r="JE224" s="83"/>
    </row>
    <row r="225" spans="1:265" s="8" customFormat="1" ht="15" customHeight="1" x14ac:dyDescent="0.2">
      <c r="A225" s="130"/>
      <c r="B225" s="131" t="s">
        <v>1258</v>
      </c>
      <c r="C225" s="253"/>
      <c r="D225" s="136" t="s">
        <v>1259</v>
      </c>
      <c r="E225" s="137"/>
      <c r="F225" s="1063"/>
      <c r="G225" s="1060"/>
      <c r="H225" s="136" t="s">
        <v>498</v>
      </c>
      <c r="I225" s="136" t="s">
        <v>446</v>
      </c>
      <c r="J225" s="136"/>
      <c r="K225" s="421" t="s">
        <v>2193</v>
      </c>
      <c r="L225" s="421"/>
      <c r="M225" s="1151"/>
      <c r="N225" s="1151"/>
      <c r="O225" s="421"/>
      <c r="P225" s="651"/>
      <c r="Q225" s="652"/>
      <c r="R225" s="652"/>
      <c r="S225" s="652"/>
      <c r="T225" s="652">
        <v>14</v>
      </c>
      <c r="U225" s="652"/>
      <c r="V225" s="652"/>
      <c r="W225" s="653"/>
      <c r="X225" s="219"/>
      <c r="Y225" s="219"/>
      <c r="Z225" s="112"/>
      <c r="AA225" s="83"/>
      <c r="AB225" s="83"/>
      <c r="AC225" s="83" t="str">
        <f t="shared" si="6"/>
        <v/>
      </c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  <c r="BW225" s="83"/>
      <c r="BX225" s="83"/>
      <c r="BY225" s="83"/>
      <c r="BZ225" s="83"/>
      <c r="CA225" s="83"/>
      <c r="CB225" s="83"/>
      <c r="CC225" s="83"/>
      <c r="CD225" s="83"/>
      <c r="CE225" s="83"/>
      <c r="CF225" s="83"/>
      <c r="CG225" s="83"/>
      <c r="CH225" s="83"/>
      <c r="CI225" s="83"/>
      <c r="CJ225" s="83"/>
      <c r="CK225" s="83"/>
      <c r="CL225" s="83"/>
      <c r="CM225" s="83"/>
      <c r="CN225" s="83"/>
      <c r="CO225" s="83"/>
      <c r="CP225" s="83"/>
      <c r="CQ225" s="83"/>
      <c r="CR225" s="83"/>
      <c r="CS225" s="83"/>
      <c r="CT225" s="83"/>
      <c r="CU225" s="83"/>
      <c r="CV225" s="83"/>
      <c r="CW225" s="83"/>
      <c r="CX225" s="83"/>
      <c r="CY225" s="83"/>
      <c r="CZ225" s="83"/>
      <c r="DA225" s="83"/>
      <c r="DB225" s="83"/>
      <c r="DC225" s="83"/>
      <c r="DD225" s="83"/>
      <c r="DE225" s="83"/>
      <c r="DF225" s="83"/>
      <c r="DG225" s="83"/>
      <c r="DH225" s="83"/>
      <c r="DI225" s="83"/>
      <c r="DJ225" s="83"/>
      <c r="DK225" s="83"/>
      <c r="DL225" s="83"/>
      <c r="DM225" s="83"/>
      <c r="DN225" s="83"/>
      <c r="DO225" s="83"/>
      <c r="DP225" s="83"/>
      <c r="DQ225" s="83"/>
      <c r="DR225" s="83"/>
      <c r="DS225" s="83"/>
      <c r="DT225" s="83"/>
      <c r="DU225" s="83"/>
      <c r="DV225" s="83"/>
      <c r="DW225" s="83"/>
      <c r="DX225" s="83"/>
      <c r="DY225" s="83"/>
      <c r="DZ225" s="83"/>
      <c r="EA225" s="83"/>
      <c r="EB225" s="83"/>
      <c r="EC225" s="83"/>
      <c r="ED225" s="83"/>
      <c r="EE225" s="83"/>
      <c r="EF225" s="83"/>
      <c r="EG225" s="83"/>
      <c r="EH225" s="83"/>
      <c r="EI225" s="83"/>
      <c r="EJ225" s="83"/>
      <c r="EK225" s="83"/>
      <c r="EL225" s="83"/>
      <c r="EM225" s="83"/>
      <c r="EN225" s="83"/>
      <c r="EO225" s="83"/>
      <c r="EP225" s="83"/>
      <c r="EQ225" s="83"/>
      <c r="ER225" s="83"/>
      <c r="ES225" s="83"/>
      <c r="ET225" s="83"/>
      <c r="EU225" s="83"/>
      <c r="EV225" s="83"/>
      <c r="EW225" s="83"/>
      <c r="EX225" s="83"/>
      <c r="EY225" s="83"/>
      <c r="EZ225" s="83"/>
      <c r="FA225" s="83"/>
      <c r="FB225" s="83"/>
      <c r="FC225" s="83"/>
      <c r="FD225" s="83"/>
      <c r="FE225" s="83"/>
      <c r="FF225" s="83"/>
      <c r="FG225" s="83"/>
      <c r="FH225" s="83"/>
      <c r="FI225" s="83"/>
      <c r="FJ225" s="83"/>
      <c r="FK225" s="83"/>
      <c r="FL225" s="83"/>
      <c r="FM225" s="83"/>
      <c r="FN225" s="83"/>
      <c r="FO225" s="83"/>
      <c r="FP225" s="83"/>
      <c r="FQ225" s="83"/>
      <c r="FR225" s="83"/>
      <c r="FS225" s="83"/>
      <c r="FT225" s="83"/>
      <c r="FU225" s="83"/>
      <c r="FV225" s="83"/>
      <c r="FW225" s="83"/>
      <c r="FX225" s="83"/>
      <c r="FY225" s="83"/>
      <c r="FZ225" s="83"/>
      <c r="GA225" s="83"/>
      <c r="GB225" s="83"/>
      <c r="GC225" s="83"/>
      <c r="GD225" s="83"/>
      <c r="GE225" s="83"/>
      <c r="GF225" s="83"/>
      <c r="GG225" s="83"/>
      <c r="GH225" s="83"/>
      <c r="GI225" s="83"/>
      <c r="GJ225" s="83"/>
      <c r="GK225" s="83"/>
      <c r="GL225" s="83"/>
      <c r="GM225" s="83"/>
      <c r="GN225" s="83"/>
      <c r="GO225" s="83"/>
      <c r="GP225" s="83"/>
      <c r="GQ225" s="83"/>
      <c r="GR225" s="83"/>
      <c r="GS225" s="83"/>
      <c r="GT225" s="83"/>
      <c r="GU225" s="83"/>
      <c r="GV225" s="83"/>
      <c r="GW225" s="83"/>
      <c r="GX225" s="83"/>
      <c r="GY225" s="83"/>
      <c r="GZ225" s="83"/>
      <c r="HA225" s="83"/>
      <c r="HB225" s="83"/>
      <c r="HC225" s="83"/>
      <c r="HD225" s="83"/>
      <c r="HE225" s="83"/>
      <c r="HF225" s="83"/>
      <c r="HG225" s="83"/>
      <c r="HH225" s="83"/>
      <c r="HI225" s="83"/>
      <c r="HJ225" s="83"/>
      <c r="HK225" s="83"/>
      <c r="HL225" s="83"/>
      <c r="HM225" s="83"/>
      <c r="HN225" s="83"/>
      <c r="HO225" s="83"/>
      <c r="HP225" s="83"/>
      <c r="HQ225" s="83"/>
      <c r="HR225" s="83"/>
      <c r="HS225" s="83"/>
      <c r="HT225" s="83"/>
      <c r="HU225" s="83"/>
      <c r="HV225" s="83"/>
      <c r="HW225" s="83"/>
      <c r="HX225" s="83"/>
      <c r="HY225" s="83"/>
      <c r="HZ225" s="83"/>
      <c r="IA225" s="83"/>
      <c r="IB225" s="83"/>
      <c r="IC225" s="83"/>
      <c r="ID225" s="83"/>
      <c r="IE225" s="83"/>
      <c r="IF225" s="83"/>
      <c r="IG225" s="83"/>
      <c r="IH225" s="83"/>
      <c r="II225" s="83"/>
      <c r="IJ225" s="83"/>
      <c r="IK225" s="83"/>
      <c r="IL225" s="83"/>
      <c r="IM225" s="83"/>
      <c r="IN225" s="83"/>
      <c r="IO225" s="83"/>
      <c r="IP225" s="83"/>
      <c r="IQ225" s="83"/>
      <c r="IR225" s="83"/>
      <c r="IS225" s="83"/>
      <c r="IT225" s="83"/>
      <c r="IU225" s="83"/>
      <c r="IV225" s="83"/>
      <c r="IW225" s="83"/>
      <c r="IX225" s="83"/>
      <c r="IY225" s="83"/>
      <c r="IZ225" s="83"/>
      <c r="JA225" s="83"/>
      <c r="JB225" s="83"/>
      <c r="JC225" s="83"/>
      <c r="JD225" s="83"/>
      <c r="JE225" s="83"/>
    </row>
    <row r="226" spans="1:265" s="8" customFormat="1" ht="15" customHeight="1" x14ac:dyDescent="0.2">
      <c r="A226" s="130"/>
      <c r="B226" s="131" t="s">
        <v>1258</v>
      </c>
      <c r="C226" s="253"/>
      <c r="D226" s="136" t="s">
        <v>1259</v>
      </c>
      <c r="E226" s="137"/>
      <c r="F226" s="1063"/>
      <c r="G226" s="1060"/>
      <c r="H226" s="329" t="s">
        <v>498</v>
      </c>
      <c r="I226" s="329" t="s">
        <v>446</v>
      </c>
      <c r="J226" s="329"/>
      <c r="K226" s="379" t="s">
        <v>2007</v>
      </c>
      <c r="L226" s="379"/>
      <c r="M226" s="1139"/>
      <c r="N226" s="1139"/>
      <c r="O226" s="379"/>
      <c r="P226" s="626"/>
      <c r="Q226" s="627"/>
      <c r="R226" s="627"/>
      <c r="S226" s="627">
        <v>5</v>
      </c>
      <c r="T226" s="627"/>
      <c r="U226" s="627"/>
      <c r="V226" s="627"/>
      <c r="W226" s="628"/>
      <c r="X226" s="219"/>
      <c r="Y226" s="219"/>
      <c r="Z226" s="112"/>
      <c r="AA226" s="83"/>
      <c r="AB226" s="83"/>
      <c r="AC226" s="83" t="str">
        <f t="shared" si="6"/>
        <v/>
      </c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  <c r="BP226" s="83"/>
      <c r="BQ226" s="83"/>
      <c r="BR226" s="83"/>
      <c r="BS226" s="83"/>
      <c r="BT226" s="83"/>
      <c r="BU226" s="83"/>
      <c r="BV226" s="83"/>
      <c r="BW226" s="83"/>
      <c r="BX226" s="83"/>
      <c r="BY226" s="83"/>
      <c r="BZ226" s="83"/>
      <c r="CA226" s="83"/>
      <c r="CB226" s="83"/>
      <c r="CC226" s="83"/>
      <c r="CD226" s="83"/>
      <c r="CE226" s="83"/>
      <c r="CF226" s="83"/>
      <c r="CG226" s="83"/>
      <c r="CH226" s="83"/>
      <c r="CI226" s="83"/>
      <c r="CJ226" s="83"/>
      <c r="CK226" s="83"/>
      <c r="CL226" s="83"/>
      <c r="CM226" s="83"/>
      <c r="CN226" s="83"/>
      <c r="CO226" s="83"/>
      <c r="CP226" s="83"/>
      <c r="CQ226" s="83"/>
      <c r="CR226" s="83"/>
      <c r="CS226" s="83"/>
      <c r="CT226" s="83"/>
      <c r="CU226" s="83"/>
      <c r="CV226" s="83"/>
      <c r="CW226" s="83"/>
      <c r="CX226" s="83"/>
      <c r="CY226" s="83"/>
      <c r="CZ226" s="83"/>
      <c r="DA226" s="83"/>
      <c r="DB226" s="83"/>
      <c r="DC226" s="83"/>
      <c r="DD226" s="83"/>
      <c r="DE226" s="83"/>
      <c r="DF226" s="83"/>
      <c r="DG226" s="83"/>
      <c r="DH226" s="83"/>
      <c r="DI226" s="83"/>
      <c r="DJ226" s="83"/>
      <c r="DK226" s="83"/>
      <c r="DL226" s="83"/>
      <c r="DM226" s="83"/>
      <c r="DN226" s="83"/>
      <c r="DO226" s="83"/>
      <c r="DP226" s="83"/>
      <c r="DQ226" s="83"/>
      <c r="DR226" s="83"/>
      <c r="DS226" s="83"/>
      <c r="DT226" s="83"/>
      <c r="DU226" s="83"/>
      <c r="DV226" s="83"/>
      <c r="DW226" s="83"/>
      <c r="DX226" s="83"/>
      <c r="DY226" s="83"/>
      <c r="DZ226" s="83"/>
      <c r="EA226" s="83"/>
      <c r="EB226" s="83"/>
      <c r="EC226" s="83"/>
      <c r="ED226" s="83"/>
      <c r="EE226" s="83"/>
      <c r="EF226" s="83"/>
      <c r="EG226" s="83"/>
      <c r="EH226" s="83"/>
      <c r="EI226" s="83"/>
      <c r="EJ226" s="83"/>
      <c r="EK226" s="83"/>
      <c r="EL226" s="83"/>
      <c r="EM226" s="83"/>
      <c r="EN226" s="83"/>
      <c r="EO226" s="83"/>
      <c r="EP226" s="83"/>
      <c r="EQ226" s="83"/>
      <c r="ER226" s="83"/>
      <c r="ES226" s="83"/>
      <c r="ET226" s="83"/>
      <c r="EU226" s="83"/>
      <c r="EV226" s="83"/>
      <c r="EW226" s="83"/>
      <c r="EX226" s="83"/>
      <c r="EY226" s="83"/>
      <c r="EZ226" s="83"/>
      <c r="FA226" s="83"/>
      <c r="FB226" s="83"/>
      <c r="FC226" s="83"/>
      <c r="FD226" s="83"/>
      <c r="FE226" s="83"/>
      <c r="FF226" s="83"/>
      <c r="FG226" s="83"/>
      <c r="FH226" s="83"/>
      <c r="FI226" s="83"/>
      <c r="FJ226" s="83"/>
      <c r="FK226" s="83"/>
      <c r="FL226" s="83"/>
      <c r="FM226" s="83"/>
      <c r="FN226" s="83"/>
      <c r="FO226" s="83"/>
      <c r="FP226" s="83"/>
      <c r="FQ226" s="83"/>
      <c r="FR226" s="83"/>
      <c r="FS226" s="83"/>
      <c r="FT226" s="83"/>
      <c r="FU226" s="83"/>
      <c r="FV226" s="83"/>
      <c r="FW226" s="83"/>
      <c r="FX226" s="83"/>
      <c r="FY226" s="83"/>
      <c r="FZ226" s="83"/>
      <c r="GA226" s="83"/>
      <c r="GB226" s="83"/>
      <c r="GC226" s="83"/>
      <c r="GD226" s="83"/>
      <c r="GE226" s="83"/>
      <c r="GF226" s="83"/>
      <c r="GG226" s="83"/>
      <c r="GH226" s="83"/>
      <c r="GI226" s="83"/>
      <c r="GJ226" s="83"/>
      <c r="GK226" s="83"/>
      <c r="GL226" s="83"/>
      <c r="GM226" s="83"/>
      <c r="GN226" s="83"/>
      <c r="GO226" s="83"/>
      <c r="GP226" s="83"/>
      <c r="GQ226" s="83"/>
      <c r="GR226" s="83"/>
      <c r="GS226" s="83"/>
      <c r="GT226" s="83"/>
      <c r="GU226" s="83"/>
      <c r="GV226" s="83"/>
      <c r="GW226" s="83"/>
      <c r="GX226" s="83"/>
      <c r="GY226" s="83"/>
      <c r="GZ226" s="83"/>
      <c r="HA226" s="83"/>
      <c r="HB226" s="83"/>
      <c r="HC226" s="83"/>
      <c r="HD226" s="83"/>
      <c r="HE226" s="83"/>
      <c r="HF226" s="83"/>
      <c r="HG226" s="83"/>
      <c r="HH226" s="83"/>
      <c r="HI226" s="83"/>
      <c r="HJ226" s="83"/>
      <c r="HK226" s="83"/>
      <c r="HL226" s="83"/>
      <c r="HM226" s="83"/>
      <c r="HN226" s="83"/>
      <c r="HO226" s="83"/>
      <c r="HP226" s="83"/>
      <c r="HQ226" s="83"/>
      <c r="HR226" s="83"/>
      <c r="HS226" s="83"/>
      <c r="HT226" s="83"/>
      <c r="HU226" s="83"/>
      <c r="HV226" s="83"/>
      <c r="HW226" s="83"/>
      <c r="HX226" s="83"/>
      <c r="HY226" s="83"/>
      <c r="HZ226" s="83"/>
      <c r="IA226" s="83"/>
      <c r="IB226" s="83"/>
      <c r="IC226" s="83"/>
      <c r="ID226" s="83"/>
      <c r="IE226" s="83"/>
      <c r="IF226" s="83"/>
      <c r="IG226" s="83"/>
      <c r="IH226" s="83"/>
      <c r="II226" s="83"/>
      <c r="IJ226" s="83"/>
      <c r="IK226" s="83"/>
      <c r="IL226" s="83"/>
      <c r="IM226" s="83"/>
      <c r="IN226" s="83"/>
      <c r="IO226" s="83"/>
      <c r="IP226" s="83"/>
      <c r="IQ226" s="83"/>
      <c r="IR226" s="83"/>
      <c r="IS226" s="83"/>
      <c r="IT226" s="83"/>
      <c r="IU226" s="83"/>
      <c r="IV226" s="83"/>
      <c r="IW226" s="83"/>
      <c r="IX226" s="83"/>
      <c r="IY226" s="83"/>
      <c r="IZ226" s="83"/>
      <c r="JA226" s="83"/>
      <c r="JB226" s="83"/>
      <c r="JC226" s="83"/>
      <c r="JD226" s="83"/>
      <c r="JE226" s="83"/>
    </row>
    <row r="227" spans="1:265" s="8" customFormat="1" ht="15" customHeight="1" thickBot="1" x14ac:dyDescent="0.25">
      <c r="A227" s="130"/>
      <c r="B227" s="131" t="s">
        <v>1258</v>
      </c>
      <c r="C227" s="253"/>
      <c r="D227" s="351" t="s">
        <v>1259</v>
      </c>
      <c r="E227" s="233"/>
      <c r="F227" s="1064"/>
      <c r="G227" s="1061"/>
      <c r="H227" s="351" t="s">
        <v>498</v>
      </c>
      <c r="I227" s="351" t="s">
        <v>446</v>
      </c>
      <c r="J227" s="351"/>
      <c r="K227" s="381" t="s">
        <v>426</v>
      </c>
      <c r="L227" s="381"/>
      <c r="M227" s="1169"/>
      <c r="N227" s="1169"/>
      <c r="O227" s="381"/>
      <c r="P227" s="639"/>
      <c r="Q227" s="640"/>
      <c r="R227" s="640"/>
      <c r="S227" s="640">
        <v>3</v>
      </c>
      <c r="T227" s="640"/>
      <c r="U227" s="640"/>
      <c r="V227" s="640"/>
      <c r="W227" s="641"/>
      <c r="X227" s="219">
        <f>SUM(P220:W227)</f>
        <v>40</v>
      </c>
      <c r="Y227" s="219">
        <f>X227</f>
        <v>40</v>
      </c>
      <c r="Z227" s="112"/>
      <c r="AA227" s="83"/>
      <c r="AB227" s="83"/>
      <c r="AC227" s="83" t="str">
        <f t="shared" si="6"/>
        <v/>
      </c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  <c r="BW227" s="83"/>
      <c r="BX227" s="83"/>
      <c r="BY227" s="83"/>
      <c r="BZ227" s="83"/>
      <c r="CA227" s="83"/>
      <c r="CB227" s="83"/>
      <c r="CC227" s="83"/>
      <c r="CD227" s="83"/>
      <c r="CE227" s="83"/>
      <c r="CF227" s="83"/>
      <c r="CG227" s="83"/>
      <c r="CH227" s="83"/>
      <c r="CI227" s="83"/>
      <c r="CJ227" s="83"/>
      <c r="CK227" s="83"/>
      <c r="CL227" s="83"/>
      <c r="CM227" s="83"/>
      <c r="CN227" s="83"/>
      <c r="CO227" s="83"/>
      <c r="CP227" s="83"/>
      <c r="CQ227" s="83"/>
      <c r="CR227" s="83"/>
      <c r="CS227" s="83"/>
      <c r="CT227" s="83"/>
      <c r="CU227" s="83"/>
      <c r="CV227" s="83"/>
      <c r="CW227" s="83"/>
      <c r="CX227" s="83"/>
      <c r="CY227" s="83"/>
      <c r="CZ227" s="83"/>
      <c r="DA227" s="83"/>
      <c r="DB227" s="83"/>
      <c r="DC227" s="83"/>
      <c r="DD227" s="83"/>
      <c r="DE227" s="83"/>
      <c r="DF227" s="83"/>
      <c r="DG227" s="83"/>
      <c r="DH227" s="83"/>
      <c r="DI227" s="83"/>
      <c r="DJ227" s="83"/>
      <c r="DK227" s="83"/>
      <c r="DL227" s="83"/>
      <c r="DM227" s="83"/>
      <c r="DN227" s="83"/>
      <c r="DO227" s="83"/>
      <c r="DP227" s="83"/>
      <c r="DQ227" s="83"/>
      <c r="DR227" s="83"/>
      <c r="DS227" s="83"/>
      <c r="DT227" s="83"/>
      <c r="DU227" s="83"/>
      <c r="DV227" s="83"/>
      <c r="DW227" s="83"/>
      <c r="DX227" s="83"/>
      <c r="DY227" s="83"/>
      <c r="DZ227" s="83"/>
      <c r="EA227" s="83"/>
      <c r="EB227" s="83"/>
      <c r="EC227" s="83"/>
      <c r="ED227" s="83"/>
      <c r="EE227" s="83"/>
      <c r="EF227" s="83"/>
      <c r="EG227" s="83"/>
      <c r="EH227" s="83"/>
      <c r="EI227" s="83"/>
      <c r="EJ227" s="83"/>
      <c r="EK227" s="83"/>
      <c r="EL227" s="83"/>
      <c r="EM227" s="83"/>
      <c r="EN227" s="83"/>
      <c r="EO227" s="83"/>
      <c r="EP227" s="83"/>
      <c r="EQ227" s="83"/>
      <c r="ER227" s="83"/>
      <c r="ES227" s="83"/>
      <c r="ET227" s="83"/>
      <c r="EU227" s="83"/>
      <c r="EV227" s="83"/>
      <c r="EW227" s="83"/>
      <c r="EX227" s="83"/>
      <c r="EY227" s="83"/>
      <c r="EZ227" s="83"/>
      <c r="FA227" s="83"/>
      <c r="FB227" s="83"/>
      <c r="FC227" s="83"/>
      <c r="FD227" s="83"/>
      <c r="FE227" s="83"/>
      <c r="FF227" s="83"/>
      <c r="FG227" s="83"/>
      <c r="FH227" s="83"/>
      <c r="FI227" s="83"/>
      <c r="FJ227" s="83"/>
      <c r="FK227" s="83"/>
      <c r="FL227" s="83"/>
      <c r="FM227" s="83"/>
      <c r="FN227" s="83"/>
      <c r="FO227" s="83"/>
      <c r="FP227" s="83"/>
      <c r="FQ227" s="83"/>
      <c r="FR227" s="83"/>
      <c r="FS227" s="83"/>
      <c r="FT227" s="83"/>
      <c r="FU227" s="83"/>
      <c r="FV227" s="83"/>
      <c r="FW227" s="83"/>
      <c r="FX227" s="83"/>
      <c r="FY227" s="83"/>
      <c r="FZ227" s="83"/>
      <c r="GA227" s="83"/>
      <c r="GB227" s="83"/>
      <c r="GC227" s="83"/>
      <c r="GD227" s="83"/>
      <c r="GE227" s="83"/>
      <c r="GF227" s="83"/>
      <c r="GG227" s="83"/>
      <c r="GH227" s="83"/>
      <c r="GI227" s="83"/>
      <c r="GJ227" s="83"/>
      <c r="GK227" s="83"/>
      <c r="GL227" s="83"/>
      <c r="GM227" s="83"/>
      <c r="GN227" s="83"/>
      <c r="GO227" s="83"/>
      <c r="GP227" s="83"/>
      <c r="GQ227" s="83"/>
      <c r="GR227" s="83"/>
      <c r="GS227" s="83"/>
      <c r="GT227" s="83"/>
      <c r="GU227" s="83"/>
      <c r="GV227" s="83"/>
      <c r="GW227" s="83"/>
      <c r="GX227" s="83"/>
      <c r="GY227" s="83"/>
      <c r="GZ227" s="83"/>
      <c r="HA227" s="83"/>
      <c r="HB227" s="83"/>
      <c r="HC227" s="83"/>
      <c r="HD227" s="83"/>
      <c r="HE227" s="83"/>
      <c r="HF227" s="83"/>
      <c r="HG227" s="83"/>
      <c r="HH227" s="83"/>
      <c r="HI227" s="83"/>
      <c r="HJ227" s="83"/>
      <c r="HK227" s="83"/>
      <c r="HL227" s="83"/>
      <c r="HM227" s="83"/>
      <c r="HN227" s="83"/>
      <c r="HO227" s="83"/>
      <c r="HP227" s="83"/>
      <c r="HQ227" s="83"/>
      <c r="HR227" s="83"/>
      <c r="HS227" s="83"/>
      <c r="HT227" s="83"/>
      <c r="HU227" s="83"/>
      <c r="HV227" s="83"/>
      <c r="HW227" s="83"/>
      <c r="HX227" s="83"/>
      <c r="HY227" s="83"/>
      <c r="HZ227" s="83"/>
      <c r="IA227" s="83"/>
      <c r="IB227" s="83"/>
      <c r="IC227" s="83"/>
      <c r="ID227" s="83"/>
      <c r="IE227" s="83"/>
      <c r="IF227" s="83"/>
      <c r="IG227" s="83"/>
      <c r="IH227" s="83"/>
      <c r="II227" s="83"/>
      <c r="IJ227" s="83"/>
      <c r="IK227" s="83"/>
      <c r="IL227" s="83"/>
      <c r="IM227" s="83"/>
      <c r="IN227" s="83"/>
      <c r="IO227" s="83"/>
      <c r="IP227" s="83"/>
      <c r="IQ227" s="83"/>
      <c r="IR227" s="83"/>
      <c r="IS227" s="83"/>
      <c r="IT227" s="83"/>
      <c r="IU227" s="83"/>
      <c r="IV227" s="83"/>
      <c r="IW227" s="83"/>
      <c r="IX227" s="83"/>
      <c r="IY227" s="83"/>
      <c r="IZ227" s="83"/>
      <c r="JA227" s="83"/>
      <c r="JB227" s="83"/>
      <c r="JC227" s="83"/>
      <c r="JD227" s="83"/>
      <c r="JE227" s="83"/>
    </row>
    <row r="228" spans="1:265" s="8" customFormat="1" ht="15" customHeight="1" x14ac:dyDescent="0.2">
      <c r="A228" s="156">
        <f>A220+1</f>
        <v>25</v>
      </c>
      <c r="B228" s="1086" t="s">
        <v>668</v>
      </c>
      <c r="C228" s="201" t="s">
        <v>35</v>
      </c>
      <c r="D228" s="357" t="s">
        <v>669</v>
      </c>
      <c r="E228" s="218" t="s">
        <v>670</v>
      </c>
      <c r="F228" s="1055" t="s">
        <v>660</v>
      </c>
      <c r="G228" s="1056" t="s">
        <v>671</v>
      </c>
      <c r="H228" s="357" t="s">
        <v>650</v>
      </c>
      <c r="I228" s="357" t="s">
        <v>651</v>
      </c>
      <c r="J228" s="357" t="s">
        <v>1078</v>
      </c>
      <c r="K228" s="391" t="s">
        <v>672</v>
      </c>
      <c r="L228" s="391" t="s">
        <v>97</v>
      </c>
      <c r="M228" s="1175">
        <v>2</v>
      </c>
      <c r="N228" s="1175" t="s">
        <v>24</v>
      </c>
      <c r="O228" s="391" t="s">
        <v>739</v>
      </c>
      <c r="P228" s="578">
        <v>3</v>
      </c>
      <c r="Q228" s="579"/>
      <c r="R228" s="579"/>
      <c r="S228" s="579"/>
      <c r="T228" s="579"/>
      <c r="U228" s="579"/>
      <c r="V228" s="579"/>
      <c r="W228" s="580"/>
      <c r="X228" s="216"/>
      <c r="Y228" s="216"/>
      <c r="Z228" s="112" t="str">
        <f>C228</f>
        <v>TC</v>
      </c>
      <c r="AA228" s="83" t="s">
        <v>1475</v>
      </c>
      <c r="AB228" s="83" t="s">
        <v>1480</v>
      </c>
      <c r="AC228" s="83">
        <f t="shared" ref="AC228:AC259" si="7">IF(C228&lt;&gt;"",SUMIF(D$6:D$1540,D228,P$6:Q$1540),"")</f>
        <v>18</v>
      </c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  <c r="BP228" s="83"/>
      <c r="BQ228" s="83"/>
      <c r="BR228" s="83"/>
      <c r="BS228" s="83"/>
      <c r="BT228" s="83"/>
      <c r="BU228" s="83"/>
      <c r="BV228" s="83"/>
      <c r="BW228" s="83"/>
      <c r="BX228" s="83"/>
      <c r="BY228" s="83"/>
      <c r="BZ228" s="83"/>
      <c r="CA228" s="83"/>
      <c r="CB228" s="83"/>
      <c r="CC228" s="83"/>
      <c r="CD228" s="83"/>
      <c r="CE228" s="83"/>
      <c r="CF228" s="83"/>
      <c r="CG228" s="83"/>
      <c r="CH228" s="83"/>
      <c r="CI228" s="83"/>
      <c r="CJ228" s="83"/>
      <c r="CK228" s="83"/>
      <c r="CL228" s="83"/>
      <c r="CM228" s="83"/>
      <c r="CN228" s="83"/>
      <c r="CO228" s="83"/>
      <c r="CP228" s="83"/>
      <c r="CQ228" s="83"/>
      <c r="CR228" s="83"/>
      <c r="CS228" s="83"/>
      <c r="CT228" s="83"/>
      <c r="CU228" s="83"/>
      <c r="CV228" s="83"/>
      <c r="CW228" s="83"/>
      <c r="CX228" s="83"/>
      <c r="CY228" s="83"/>
      <c r="CZ228" s="83"/>
      <c r="DA228" s="83"/>
      <c r="DB228" s="83"/>
      <c r="DC228" s="83"/>
      <c r="DD228" s="83"/>
      <c r="DE228" s="83"/>
      <c r="DF228" s="83"/>
      <c r="DG228" s="83"/>
      <c r="DH228" s="83"/>
      <c r="DI228" s="83"/>
      <c r="DJ228" s="83"/>
      <c r="DK228" s="83"/>
      <c r="DL228" s="83"/>
      <c r="DM228" s="83"/>
      <c r="DN228" s="83"/>
      <c r="DO228" s="83"/>
      <c r="DP228" s="83"/>
      <c r="DQ228" s="83"/>
      <c r="DR228" s="83"/>
      <c r="DS228" s="83"/>
      <c r="DT228" s="83"/>
      <c r="DU228" s="83"/>
      <c r="DV228" s="83"/>
      <c r="DW228" s="83"/>
      <c r="DX228" s="83"/>
      <c r="DY228" s="83"/>
      <c r="DZ228" s="83"/>
      <c r="EA228" s="83"/>
      <c r="EB228" s="83"/>
      <c r="EC228" s="83"/>
      <c r="ED228" s="83"/>
      <c r="EE228" s="83"/>
      <c r="EF228" s="83"/>
      <c r="EG228" s="83"/>
      <c r="EH228" s="83"/>
      <c r="EI228" s="83"/>
      <c r="EJ228" s="83"/>
      <c r="EK228" s="83"/>
      <c r="EL228" s="83"/>
      <c r="EM228" s="83"/>
      <c r="EN228" s="83"/>
      <c r="EO228" s="83"/>
      <c r="EP228" s="83"/>
      <c r="EQ228" s="83"/>
      <c r="ER228" s="83"/>
      <c r="ES228" s="83"/>
      <c r="ET228" s="83"/>
      <c r="EU228" s="83"/>
      <c r="EV228" s="83"/>
      <c r="EW228" s="83"/>
      <c r="EX228" s="83"/>
      <c r="EY228" s="83"/>
      <c r="EZ228" s="83"/>
      <c r="FA228" s="83"/>
      <c r="FB228" s="83"/>
      <c r="FC228" s="83"/>
      <c r="FD228" s="83"/>
      <c r="FE228" s="83"/>
      <c r="FF228" s="83"/>
      <c r="FG228" s="83"/>
      <c r="FH228" s="83"/>
      <c r="FI228" s="83"/>
      <c r="FJ228" s="83"/>
      <c r="FK228" s="83"/>
      <c r="FL228" s="83"/>
      <c r="FM228" s="83"/>
      <c r="FN228" s="83"/>
      <c r="FO228" s="83"/>
      <c r="FP228" s="83"/>
      <c r="FQ228" s="83"/>
      <c r="FR228" s="83"/>
      <c r="FS228" s="83"/>
      <c r="FT228" s="83"/>
      <c r="FU228" s="83"/>
      <c r="FV228" s="83"/>
      <c r="FW228" s="83"/>
      <c r="FX228" s="83"/>
      <c r="FY228" s="83"/>
      <c r="FZ228" s="83"/>
      <c r="GA228" s="83"/>
      <c r="GB228" s="83"/>
      <c r="GC228" s="83"/>
      <c r="GD228" s="83"/>
      <c r="GE228" s="83"/>
      <c r="GF228" s="83"/>
      <c r="GG228" s="83"/>
      <c r="GH228" s="83"/>
      <c r="GI228" s="83"/>
      <c r="GJ228" s="83"/>
      <c r="GK228" s="83"/>
      <c r="GL228" s="83"/>
      <c r="GM228" s="83"/>
      <c r="GN228" s="83"/>
      <c r="GO228" s="83"/>
      <c r="GP228" s="83"/>
      <c r="GQ228" s="83"/>
      <c r="GR228" s="83"/>
      <c r="GS228" s="83"/>
      <c r="GT228" s="83"/>
      <c r="GU228" s="83"/>
      <c r="GV228" s="83"/>
      <c r="GW228" s="83"/>
      <c r="GX228" s="83"/>
      <c r="GY228" s="83"/>
      <c r="GZ228" s="83"/>
      <c r="HA228" s="83"/>
      <c r="HB228" s="83"/>
      <c r="HC228" s="83"/>
      <c r="HD228" s="83"/>
      <c r="HE228" s="83"/>
      <c r="HF228" s="83"/>
      <c r="HG228" s="83"/>
      <c r="HH228" s="83"/>
      <c r="HI228" s="83"/>
      <c r="HJ228" s="83"/>
      <c r="HK228" s="83"/>
      <c r="HL228" s="83"/>
      <c r="HM228" s="83"/>
      <c r="HN228" s="83"/>
      <c r="HO228" s="83"/>
      <c r="HP228" s="83"/>
      <c r="HQ228" s="83"/>
      <c r="HR228" s="83"/>
      <c r="HS228" s="83"/>
      <c r="HT228" s="83"/>
      <c r="HU228" s="83"/>
      <c r="HV228" s="83"/>
      <c r="HW228" s="83"/>
      <c r="HX228" s="83"/>
      <c r="HY228" s="83"/>
      <c r="HZ228" s="83"/>
      <c r="IA228" s="83"/>
      <c r="IB228" s="83"/>
      <c r="IC228" s="83"/>
      <c r="ID228" s="83"/>
      <c r="IE228" s="83"/>
      <c r="IF228" s="83"/>
      <c r="IG228" s="83"/>
      <c r="IH228" s="83"/>
      <c r="II228" s="83"/>
      <c r="IJ228" s="83"/>
      <c r="IK228" s="83"/>
      <c r="IL228" s="83"/>
      <c r="IM228" s="83"/>
      <c r="IN228" s="83"/>
      <c r="IO228" s="83"/>
      <c r="IP228" s="83"/>
      <c r="IQ228" s="83"/>
      <c r="IR228" s="83"/>
      <c r="IS228" s="83"/>
      <c r="IT228" s="83"/>
      <c r="IU228" s="83"/>
      <c r="IV228" s="83"/>
      <c r="IW228" s="83"/>
      <c r="IX228" s="83"/>
      <c r="IY228" s="83"/>
      <c r="IZ228" s="83"/>
      <c r="JA228" s="83"/>
      <c r="JB228" s="83"/>
      <c r="JC228" s="83"/>
      <c r="JD228" s="83"/>
      <c r="JE228" s="83"/>
    </row>
    <row r="229" spans="1:265" s="8" customFormat="1" ht="15" customHeight="1" x14ac:dyDescent="0.2">
      <c r="A229" s="130"/>
      <c r="B229" s="131" t="s">
        <v>668</v>
      </c>
      <c r="C229" s="206"/>
      <c r="D229" s="336" t="s">
        <v>669</v>
      </c>
      <c r="E229" s="218"/>
      <c r="F229" s="1055"/>
      <c r="G229" s="1056"/>
      <c r="H229" s="336" t="s">
        <v>650</v>
      </c>
      <c r="I229" s="336" t="s">
        <v>651</v>
      </c>
      <c r="J229" s="336" t="s">
        <v>1078</v>
      </c>
      <c r="K229" s="392" t="s">
        <v>672</v>
      </c>
      <c r="L229" s="392" t="s">
        <v>97</v>
      </c>
      <c r="M229" s="1163">
        <v>2</v>
      </c>
      <c r="N229" s="1163" t="s">
        <v>101</v>
      </c>
      <c r="O229" s="392" t="s">
        <v>739</v>
      </c>
      <c r="P229" s="581">
        <v>3</v>
      </c>
      <c r="Q229" s="582"/>
      <c r="R229" s="582"/>
      <c r="S229" s="582"/>
      <c r="T229" s="582"/>
      <c r="U229" s="582"/>
      <c r="V229" s="582"/>
      <c r="W229" s="583"/>
      <c r="X229" s="219"/>
      <c r="Y229" s="219"/>
      <c r="Z229" s="112"/>
      <c r="AA229" s="83"/>
      <c r="AB229" s="83"/>
      <c r="AC229" s="83" t="str">
        <f t="shared" si="7"/>
        <v/>
      </c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83"/>
      <c r="BS229" s="83"/>
      <c r="BT229" s="83"/>
      <c r="BU229" s="83"/>
      <c r="BV229" s="83"/>
      <c r="BW229" s="83"/>
      <c r="BX229" s="83"/>
      <c r="BY229" s="83"/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M229" s="83"/>
      <c r="CN229" s="83"/>
      <c r="CO229" s="83"/>
      <c r="CP229" s="83"/>
      <c r="CQ229" s="83"/>
      <c r="CR229" s="83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B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  <c r="EO229" s="83"/>
      <c r="EP229" s="83"/>
      <c r="EQ229" s="83"/>
      <c r="ER229" s="83"/>
      <c r="ES229" s="83"/>
      <c r="ET229" s="83"/>
      <c r="EU229" s="83"/>
      <c r="EV229" s="83"/>
      <c r="EW229" s="83"/>
      <c r="EX229" s="83"/>
      <c r="EY229" s="83"/>
      <c r="EZ229" s="83"/>
      <c r="FA229" s="83"/>
      <c r="FB229" s="83"/>
      <c r="FC229" s="83"/>
      <c r="FD229" s="83"/>
      <c r="FE229" s="83"/>
      <c r="FF229" s="83"/>
      <c r="FG229" s="83"/>
      <c r="FH229" s="83"/>
      <c r="FI229" s="83"/>
      <c r="FJ229" s="83"/>
      <c r="FK229" s="83"/>
      <c r="FL229" s="83"/>
      <c r="FM229" s="83"/>
      <c r="FN229" s="83"/>
      <c r="FO229" s="83"/>
      <c r="FP229" s="83"/>
      <c r="FQ229" s="83"/>
      <c r="FR229" s="83"/>
      <c r="FS229" s="83"/>
      <c r="FT229" s="83"/>
      <c r="FU229" s="83"/>
      <c r="FV229" s="83"/>
      <c r="FW229" s="83"/>
      <c r="FX229" s="83"/>
      <c r="FY229" s="83"/>
      <c r="FZ229" s="83"/>
      <c r="GA229" s="83"/>
      <c r="GB229" s="83"/>
      <c r="GC229" s="83"/>
      <c r="GD229" s="83"/>
      <c r="GE229" s="83"/>
      <c r="GF229" s="83"/>
      <c r="GG229" s="83"/>
      <c r="GH229" s="83"/>
      <c r="GI229" s="83"/>
      <c r="GJ229" s="83"/>
      <c r="GK229" s="83"/>
      <c r="GL229" s="83"/>
      <c r="GM229" s="83"/>
      <c r="GN229" s="83"/>
      <c r="GO229" s="83"/>
      <c r="GP229" s="83"/>
      <c r="GQ229" s="83"/>
      <c r="GR229" s="83"/>
      <c r="GS229" s="83"/>
      <c r="GT229" s="83"/>
      <c r="GU229" s="83"/>
      <c r="GV229" s="83"/>
      <c r="GW229" s="83"/>
      <c r="GX229" s="83"/>
      <c r="GY229" s="83"/>
      <c r="GZ229" s="83"/>
      <c r="HA229" s="83"/>
      <c r="HB229" s="83"/>
      <c r="HC229" s="83"/>
      <c r="HD229" s="83"/>
      <c r="HE229" s="83"/>
      <c r="HF229" s="83"/>
      <c r="HG229" s="83"/>
      <c r="HH229" s="83"/>
      <c r="HI229" s="83"/>
      <c r="HJ229" s="83"/>
      <c r="HK229" s="83"/>
      <c r="HL229" s="83"/>
      <c r="HM229" s="83"/>
      <c r="HN229" s="83"/>
      <c r="HO229" s="83"/>
      <c r="HP229" s="83"/>
      <c r="HQ229" s="83"/>
      <c r="HR229" s="83"/>
      <c r="HS229" s="83"/>
      <c r="HT229" s="83"/>
      <c r="HU229" s="83"/>
      <c r="HV229" s="83"/>
      <c r="HW229" s="83"/>
      <c r="HX229" s="83"/>
      <c r="HY229" s="83"/>
      <c r="HZ229" s="83"/>
      <c r="IA229" s="83"/>
      <c r="IB229" s="83"/>
      <c r="IC229" s="83"/>
      <c r="ID229" s="83"/>
      <c r="IE229" s="83"/>
      <c r="IF229" s="83"/>
      <c r="IG229" s="83"/>
      <c r="IH229" s="83"/>
      <c r="II229" s="83"/>
      <c r="IJ229" s="83"/>
      <c r="IK229" s="83"/>
      <c r="IL229" s="83"/>
      <c r="IM229" s="83"/>
      <c r="IN229" s="83"/>
      <c r="IO229" s="83"/>
      <c r="IP229" s="83"/>
      <c r="IQ229" s="83"/>
      <c r="IR229" s="83"/>
      <c r="IS229" s="83"/>
      <c r="IT229" s="83"/>
      <c r="IU229" s="83"/>
      <c r="IV229" s="83"/>
      <c r="IW229" s="83"/>
      <c r="IX229" s="83"/>
      <c r="IY229" s="83"/>
      <c r="IZ229" s="83"/>
      <c r="JA229" s="83"/>
      <c r="JB229" s="83"/>
      <c r="JC229" s="83"/>
      <c r="JD229" s="83"/>
      <c r="JE229" s="83"/>
    </row>
    <row r="230" spans="1:265" s="8" customFormat="1" ht="15" customHeight="1" x14ac:dyDescent="0.2">
      <c r="A230" s="130"/>
      <c r="B230" s="131" t="s">
        <v>668</v>
      </c>
      <c r="C230" s="206"/>
      <c r="D230" s="336" t="s">
        <v>669</v>
      </c>
      <c r="E230" s="218"/>
      <c r="F230" s="1055"/>
      <c r="G230" s="1056"/>
      <c r="H230" s="336" t="s">
        <v>650</v>
      </c>
      <c r="I230" s="336" t="s">
        <v>651</v>
      </c>
      <c r="J230" s="336" t="s">
        <v>1078</v>
      </c>
      <c r="K230" s="392" t="s">
        <v>673</v>
      </c>
      <c r="L230" s="392" t="s">
        <v>97</v>
      </c>
      <c r="M230" s="1163">
        <v>3</v>
      </c>
      <c r="N230" s="1163" t="s">
        <v>24</v>
      </c>
      <c r="O230" s="392" t="s">
        <v>739</v>
      </c>
      <c r="P230" s="581">
        <v>4</v>
      </c>
      <c r="Q230" s="582"/>
      <c r="R230" s="582"/>
      <c r="S230" s="582"/>
      <c r="T230" s="582"/>
      <c r="U230" s="582"/>
      <c r="V230" s="582"/>
      <c r="W230" s="583"/>
      <c r="X230" s="219"/>
      <c r="Y230" s="219"/>
      <c r="Z230" s="112"/>
      <c r="AA230" s="83"/>
      <c r="AB230" s="83"/>
      <c r="AC230" s="83" t="str">
        <f t="shared" si="7"/>
        <v/>
      </c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83"/>
      <c r="BS230" s="83"/>
      <c r="BT230" s="83"/>
      <c r="BU230" s="83"/>
      <c r="BV230" s="83"/>
      <c r="BW230" s="83"/>
      <c r="BX230" s="83"/>
      <c r="BY230" s="83"/>
      <c r="BZ230" s="83"/>
      <c r="CA230" s="83"/>
      <c r="CB230" s="83"/>
      <c r="CC230" s="83"/>
      <c r="CD230" s="83"/>
      <c r="CE230" s="83"/>
      <c r="CF230" s="83"/>
      <c r="CG230" s="83"/>
      <c r="CH230" s="83"/>
      <c r="CI230" s="83"/>
      <c r="CJ230" s="83"/>
      <c r="CK230" s="83"/>
      <c r="CL230" s="83"/>
      <c r="CM230" s="83"/>
      <c r="CN230" s="83"/>
      <c r="CO230" s="83"/>
      <c r="CP230" s="83"/>
      <c r="CQ230" s="83"/>
      <c r="CR230" s="83"/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  <c r="DC230" s="83"/>
      <c r="DD230" s="83"/>
      <c r="DE230" s="83"/>
      <c r="DF230" s="83"/>
      <c r="DG230" s="83"/>
      <c r="DH230" s="83"/>
      <c r="DI230" s="83"/>
      <c r="DJ230" s="83"/>
      <c r="DK230" s="83"/>
      <c r="DL230" s="83"/>
      <c r="DM230" s="83"/>
      <c r="DN230" s="83"/>
      <c r="DO230" s="83"/>
      <c r="DP230" s="83"/>
      <c r="DQ230" s="83"/>
      <c r="DR230" s="83"/>
      <c r="DS230" s="83"/>
      <c r="DT230" s="83"/>
      <c r="DU230" s="83"/>
      <c r="DV230" s="83"/>
      <c r="DW230" s="83"/>
      <c r="DX230" s="83"/>
      <c r="DY230" s="83"/>
      <c r="DZ230" s="83"/>
      <c r="EA230" s="83"/>
      <c r="EB230" s="83"/>
      <c r="EC230" s="83"/>
      <c r="ED230" s="83"/>
      <c r="EE230" s="83"/>
      <c r="EF230" s="83"/>
      <c r="EG230" s="83"/>
      <c r="EH230" s="83"/>
      <c r="EI230" s="83"/>
      <c r="EJ230" s="83"/>
      <c r="EK230" s="83"/>
      <c r="EL230" s="83"/>
      <c r="EM230" s="83"/>
      <c r="EN230" s="83"/>
      <c r="EO230" s="83"/>
      <c r="EP230" s="83"/>
      <c r="EQ230" s="83"/>
      <c r="ER230" s="83"/>
      <c r="ES230" s="83"/>
      <c r="ET230" s="83"/>
      <c r="EU230" s="83"/>
      <c r="EV230" s="83"/>
      <c r="EW230" s="83"/>
      <c r="EX230" s="83"/>
      <c r="EY230" s="83"/>
      <c r="EZ230" s="83"/>
      <c r="FA230" s="83"/>
      <c r="FB230" s="83"/>
      <c r="FC230" s="83"/>
      <c r="FD230" s="83"/>
      <c r="FE230" s="83"/>
      <c r="FF230" s="83"/>
      <c r="FG230" s="83"/>
      <c r="FH230" s="83"/>
      <c r="FI230" s="83"/>
      <c r="FJ230" s="83"/>
      <c r="FK230" s="83"/>
      <c r="FL230" s="83"/>
      <c r="FM230" s="83"/>
      <c r="FN230" s="83"/>
      <c r="FO230" s="83"/>
      <c r="FP230" s="83"/>
      <c r="FQ230" s="83"/>
      <c r="FR230" s="83"/>
      <c r="FS230" s="83"/>
      <c r="FT230" s="83"/>
      <c r="FU230" s="83"/>
      <c r="FV230" s="83"/>
      <c r="FW230" s="83"/>
      <c r="FX230" s="83"/>
      <c r="FY230" s="83"/>
      <c r="FZ230" s="83"/>
      <c r="GA230" s="83"/>
      <c r="GB230" s="83"/>
      <c r="GC230" s="83"/>
      <c r="GD230" s="83"/>
      <c r="GE230" s="83"/>
      <c r="GF230" s="83"/>
      <c r="GG230" s="83"/>
      <c r="GH230" s="83"/>
      <c r="GI230" s="83"/>
      <c r="GJ230" s="83"/>
      <c r="GK230" s="83"/>
      <c r="GL230" s="83"/>
      <c r="GM230" s="83"/>
      <c r="GN230" s="83"/>
      <c r="GO230" s="83"/>
      <c r="GP230" s="83"/>
      <c r="GQ230" s="83"/>
      <c r="GR230" s="83"/>
      <c r="GS230" s="83"/>
      <c r="GT230" s="83"/>
      <c r="GU230" s="83"/>
      <c r="GV230" s="83"/>
      <c r="GW230" s="83"/>
      <c r="GX230" s="83"/>
      <c r="GY230" s="83"/>
      <c r="GZ230" s="83"/>
      <c r="HA230" s="83"/>
      <c r="HB230" s="83"/>
      <c r="HC230" s="83"/>
      <c r="HD230" s="83"/>
      <c r="HE230" s="83"/>
      <c r="HF230" s="83"/>
      <c r="HG230" s="83"/>
      <c r="HH230" s="83"/>
      <c r="HI230" s="83"/>
      <c r="HJ230" s="83"/>
      <c r="HK230" s="83"/>
      <c r="HL230" s="83"/>
      <c r="HM230" s="83"/>
      <c r="HN230" s="83"/>
      <c r="HO230" s="83"/>
      <c r="HP230" s="83"/>
      <c r="HQ230" s="83"/>
      <c r="HR230" s="83"/>
      <c r="HS230" s="83"/>
      <c r="HT230" s="83"/>
      <c r="HU230" s="83"/>
      <c r="HV230" s="83"/>
      <c r="HW230" s="83"/>
      <c r="HX230" s="83"/>
      <c r="HY230" s="83"/>
      <c r="HZ230" s="83"/>
      <c r="IA230" s="83"/>
      <c r="IB230" s="83"/>
      <c r="IC230" s="83"/>
      <c r="ID230" s="83"/>
      <c r="IE230" s="83"/>
      <c r="IF230" s="83"/>
      <c r="IG230" s="83"/>
      <c r="IH230" s="83"/>
      <c r="II230" s="83"/>
      <c r="IJ230" s="83"/>
      <c r="IK230" s="83"/>
      <c r="IL230" s="83"/>
      <c r="IM230" s="83"/>
      <c r="IN230" s="83"/>
      <c r="IO230" s="83"/>
      <c r="IP230" s="83"/>
      <c r="IQ230" s="83"/>
      <c r="IR230" s="83"/>
      <c r="IS230" s="83"/>
      <c r="IT230" s="83"/>
      <c r="IU230" s="83"/>
      <c r="IV230" s="83"/>
      <c r="IW230" s="83"/>
      <c r="IX230" s="83"/>
      <c r="IY230" s="83"/>
      <c r="IZ230" s="83"/>
      <c r="JA230" s="83"/>
      <c r="JB230" s="83"/>
      <c r="JC230" s="83"/>
      <c r="JD230" s="83"/>
      <c r="JE230" s="83"/>
    </row>
    <row r="231" spans="1:265" s="8" customFormat="1" ht="15" customHeight="1" x14ac:dyDescent="0.2">
      <c r="A231" s="573"/>
      <c r="B231" s="131" t="s">
        <v>668</v>
      </c>
      <c r="C231" s="206"/>
      <c r="D231" s="336" t="s">
        <v>669</v>
      </c>
      <c r="E231" s="218"/>
      <c r="F231" s="1055"/>
      <c r="G231" s="1056"/>
      <c r="H231" s="336" t="s">
        <v>650</v>
      </c>
      <c r="I231" s="336" t="s">
        <v>651</v>
      </c>
      <c r="J231" s="336" t="s">
        <v>1078</v>
      </c>
      <c r="K231" s="392" t="s">
        <v>673</v>
      </c>
      <c r="L231" s="392" t="s">
        <v>97</v>
      </c>
      <c r="M231" s="1163">
        <v>3</v>
      </c>
      <c r="N231" s="1163" t="s">
        <v>101</v>
      </c>
      <c r="O231" s="392" t="s">
        <v>739</v>
      </c>
      <c r="P231" s="581">
        <v>4</v>
      </c>
      <c r="Q231" s="582"/>
      <c r="R231" s="582"/>
      <c r="S231" s="582"/>
      <c r="T231" s="582"/>
      <c r="U231" s="582"/>
      <c r="V231" s="582"/>
      <c r="W231" s="583"/>
      <c r="X231" s="219"/>
      <c r="Y231" s="219"/>
      <c r="Z231" s="112"/>
      <c r="AA231" s="83"/>
      <c r="AB231" s="83"/>
      <c r="AC231" s="83" t="str">
        <f t="shared" si="7"/>
        <v/>
      </c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  <c r="BP231" s="83"/>
      <c r="BQ231" s="83"/>
      <c r="BR231" s="83"/>
      <c r="BS231" s="83"/>
      <c r="BT231" s="83"/>
      <c r="BU231" s="83"/>
      <c r="BV231" s="83"/>
      <c r="BW231" s="83"/>
      <c r="BX231" s="83"/>
      <c r="BY231" s="83"/>
      <c r="BZ231" s="83"/>
      <c r="CA231" s="83"/>
      <c r="CB231" s="83"/>
      <c r="CC231" s="83"/>
      <c r="CD231" s="83"/>
      <c r="CE231" s="83"/>
      <c r="CF231" s="83"/>
      <c r="CG231" s="83"/>
      <c r="CH231" s="83"/>
      <c r="CI231" s="83"/>
      <c r="CJ231" s="83"/>
      <c r="CK231" s="83"/>
      <c r="CL231" s="83"/>
      <c r="CM231" s="83"/>
      <c r="CN231" s="83"/>
      <c r="CO231" s="83"/>
      <c r="CP231" s="83"/>
      <c r="CQ231" s="83"/>
      <c r="CR231" s="83"/>
      <c r="CS231" s="83"/>
      <c r="CT231" s="83"/>
      <c r="CU231" s="83"/>
      <c r="CV231" s="83"/>
      <c r="CW231" s="83"/>
      <c r="CX231" s="83"/>
      <c r="CY231" s="83"/>
      <c r="CZ231" s="83"/>
      <c r="DA231" s="83"/>
      <c r="DB231" s="83"/>
      <c r="DC231" s="83"/>
      <c r="DD231" s="83"/>
      <c r="DE231" s="83"/>
      <c r="DF231" s="83"/>
      <c r="DG231" s="83"/>
      <c r="DH231" s="83"/>
      <c r="DI231" s="83"/>
      <c r="DJ231" s="83"/>
      <c r="DK231" s="83"/>
      <c r="DL231" s="83"/>
      <c r="DM231" s="83"/>
      <c r="DN231" s="83"/>
      <c r="DO231" s="83"/>
      <c r="DP231" s="83"/>
      <c r="DQ231" s="83"/>
      <c r="DR231" s="83"/>
      <c r="DS231" s="83"/>
      <c r="DT231" s="83"/>
      <c r="DU231" s="83"/>
      <c r="DV231" s="83"/>
      <c r="DW231" s="83"/>
      <c r="DX231" s="83"/>
      <c r="DY231" s="83"/>
      <c r="DZ231" s="83"/>
      <c r="EA231" s="83"/>
      <c r="EB231" s="83"/>
      <c r="EC231" s="83"/>
      <c r="ED231" s="83"/>
      <c r="EE231" s="83"/>
      <c r="EF231" s="83"/>
      <c r="EG231" s="83"/>
      <c r="EH231" s="83"/>
      <c r="EI231" s="83"/>
      <c r="EJ231" s="83"/>
      <c r="EK231" s="83"/>
      <c r="EL231" s="83"/>
      <c r="EM231" s="83"/>
      <c r="EN231" s="83"/>
      <c r="EO231" s="83"/>
      <c r="EP231" s="83"/>
      <c r="EQ231" s="83"/>
      <c r="ER231" s="83"/>
      <c r="ES231" s="83"/>
      <c r="ET231" s="83"/>
      <c r="EU231" s="83"/>
      <c r="EV231" s="83"/>
      <c r="EW231" s="83"/>
      <c r="EX231" s="83"/>
      <c r="EY231" s="83"/>
      <c r="EZ231" s="83"/>
      <c r="FA231" s="83"/>
      <c r="FB231" s="83"/>
      <c r="FC231" s="83"/>
      <c r="FD231" s="83"/>
      <c r="FE231" s="83"/>
      <c r="FF231" s="83"/>
      <c r="FG231" s="83"/>
      <c r="FH231" s="83"/>
      <c r="FI231" s="83"/>
      <c r="FJ231" s="83"/>
      <c r="FK231" s="83"/>
      <c r="FL231" s="83"/>
      <c r="FM231" s="83"/>
      <c r="FN231" s="83"/>
      <c r="FO231" s="83"/>
      <c r="FP231" s="83"/>
      <c r="FQ231" s="83"/>
      <c r="FR231" s="83"/>
      <c r="FS231" s="83"/>
      <c r="FT231" s="83"/>
      <c r="FU231" s="83"/>
      <c r="FV231" s="83"/>
      <c r="FW231" s="83"/>
      <c r="FX231" s="83"/>
      <c r="FY231" s="83"/>
      <c r="FZ231" s="83"/>
      <c r="GA231" s="83"/>
      <c r="GB231" s="83"/>
      <c r="GC231" s="83"/>
      <c r="GD231" s="83"/>
      <c r="GE231" s="83"/>
      <c r="GF231" s="83"/>
      <c r="GG231" s="83"/>
      <c r="GH231" s="83"/>
      <c r="GI231" s="83"/>
      <c r="GJ231" s="83"/>
      <c r="GK231" s="83"/>
      <c r="GL231" s="83"/>
      <c r="GM231" s="83"/>
      <c r="GN231" s="83"/>
      <c r="GO231" s="83"/>
      <c r="GP231" s="83"/>
      <c r="GQ231" s="83"/>
      <c r="GR231" s="83"/>
      <c r="GS231" s="83"/>
      <c r="GT231" s="83"/>
      <c r="GU231" s="83"/>
      <c r="GV231" s="83"/>
      <c r="GW231" s="83"/>
      <c r="GX231" s="83"/>
      <c r="GY231" s="83"/>
      <c r="GZ231" s="83"/>
      <c r="HA231" s="83"/>
      <c r="HB231" s="83"/>
      <c r="HC231" s="83"/>
      <c r="HD231" s="83"/>
      <c r="HE231" s="83"/>
      <c r="HF231" s="83"/>
      <c r="HG231" s="83"/>
      <c r="HH231" s="83"/>
      <c r="HI231" s="83"/>
      <c r="HJ231" s="83"/>
      <c r="HK231" s="83"/>
      <c r="HL231" s="83"/>
      <c r="HM231" s="83"/>
      <c r="HN231" s="83"/>
      <c r="HO231" s="83"/>
      <c r="HP231" s="83"/>
      <c r="HQ231" s="83"/>
      <c r="HR231" s="83"/>
      <c r="HS231" s="83"/>
      <c r="HT231" s="83"/>
      <c r="HU231" s="83"/>
      <c r="HV231" s="83"/>
      <c r="HW231" s="83"/>
      <c r="HX231" s="83"/>
      <c r="HY231" s="83"/>
      <c r="HZ231" s="83"/>
      <c r="IA231" s="83"/>
      <c r="IB231" s="83"/>
      <c r="IC231" s="83"/>
      <c r="ID231" s="83"/>
      <c r="IE231" s="83"/>
      <c r="IF231" s="83"/>
      <c r="IG231" s="83"/>
      <c r="IH231" s="83"/>
      <c r="II231" s="83"/>
      <c r="IJ231" s="83"/>
      <c r="IK231" s="83"/>
      <c r="IL231" s="83"/>
      <c r="IM231" s="83"/>
      <c r="IN231" s="83"/>
      <c r="IO231" s="83"/>
      <c r="IP231" s="83"/>
      <c r="IQ231" s="83"/>
      <c r="IR231" s="83"/>
      <c r="IS231" s="83"/>
      <c r="IT231" s="83"/>
      <c r="IU231" s="83"/>
      <c r="IV231" s="83"/>
      <c r="IW231" s="83"/>
      <c r="IX231" s="83"/>
      <c r="IY231" s="83"/>
      <c r="IZ231" s="83"/>
      <c r="JA231" s="83"/>
      <c r="JB231" s="83"/>
      <c r="JC231" s="83"/>
      <c r="JD231" s="83"/>
      <c r="JE231" s="83"/>
    </row>
    <row r="232" spans="1:265" s="8" customFormat="1" ht="15" customHeight="1" x14ac:dyDescent="0.2">
      <c r="A232" s="130"/>
      <c r="B232" s="131" t="s">
        <v>668</v>
      </c>
      <c r="C232" s="206"/>
      <c r="D232" s="336" t="s">
        <v>669</v>
      </c>
      <c r="E232" s="218"/>
      <c r="F232" s="1055"/>
      <c r="G232" s="1056"/>
      <c r="H232" s="336" t="s">
        <v>650</v>
      </c>
      <c r="I232" s="336" t="s">
        <v>651</v>
      </c>
      <c r="J232" s="336" t="s">
        <v>1078</v>
      </c>
      <c r="K232" s="392" t="s">
        <v>673</v>
      </c>
      <c r="L232" s="392" t="s">
        <v>97</v>
      </c>
      <c r="M232" s="1163">
        <v>3</v>
      </c>
      <c r="N232" s="1163" t="s">
        <v>511</v>
      </c>
      <c r="O232" s="392" t="s">
        <v>740</v>
      </c>
      <c r="P232" s="581">
        <v>4</v>
      </c>
      <c r="Q232" s="582"/>
      <c r="R232" s="582"/>
      <c r="S232" s="582"/>
      <c r="T232" s="582"/>
      <c r="U232" s="582"/>
      <c r="V232" s="582"/>
      <c r="W232" s="583"/>
      <c r="X232" s="219"/>
      <c r="Y232" s="219"/>
      <c r="Z232" s="112"/>
      <c r="AA232" s="83"/>
      <c r="AB232" s="83"/>
      <c r="AC232" s="83" t="str">
        <f t="shared" si="7"/>
        <v/>
      </c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  <c r="BP232" s="83"/>
      <c r="BQ232" s="83"/>
      <c r="BR232" s="83"/>
      <c r="BS232" s="83"/>
      <c r="BT232" s="83"/>
      <c r="BU232" s="83"/>
      <c r="BV232" s="83"/>
      <c r="BW232" s="83"/>
      <c r="BX232" s="83"/>
      <c r="BY232" s="83"/>
      <c r="BZ232" s="83"/>
      <c r="CA232" s="83"/>
      <c r="CB232" s="83"/>
      <c r="CC232" s="83"/>
      <c r="CD232" s="83"/>
      <c r="CE232" s="83"/>
      <c r="CF232" s="83"/>
      <c r="CG232" s="83"/>
      <c r="CH232" s="83"/>
      <c r="CI232" s="83"/>
      <c r="CJ232" s="83"/>
      <c r="CK232" s="83"/>
      <c r="CL232" s="83"/>
      <c r="CM232" s="83"/>
      <c r="CN232" s="83"/>
      <c r="CO232" s="83"/>
      <c r="CP232" s="83"/>
      <c r="CQ232" s="83"/>
      <c r="CR232" s="83"/>
      <c r="CS232" s="83"/>
      <c r="CT232" s="83"/>
      <c r="CU232" s="83"/>
      <c r="CV232" s="83"/>
      <c r="CW232" s="83"/>
      <c r="CX232" s="83"/>
      <c r="CY232" s="83"/>
      <c r="CZ232" s="83"/>
      <c r="DA232" s="83"/>
      <c r="DB232" s="83"/>
      <c r="DC232" s="83"/>
      <c r="DD232" s="83"/>
      <c r="DE232" s="83"/>
      <c r="DF232" s="83"/>
      <c r="DG232" s="83"/>
      <c r="DH232" s="83"/>
      <c r="DI232" s="83"/>
      <c r="DJ232" s="83"/>
      <c r="DK232" s="83"/>
      <c r="DL232" s="83"/>
      <c r="DM232" s="83"/>
      <c r="DN232" s="83"/>
      <c r="DO232" s="83"/>
      <c r="DP232" s="83"/>
      <c r="DQ232" s="83"/>
      <c r="DR232" s="83"/>
      <c r="DS232" s="83"/>
      <c r="DT232" s="83"/>
      <c r="DU232" s="83"/>
      <c r="DV232" s="83"/>
      <c r="DW232" s="83"/>
      <c r="DX232" s="83"/>
      <c r="DY232" s="83"/>
      <c r="DZ232" s="83"/>
      <c r="EA232" s="83"/>
      <c r="EB232" s="83"/>
      <c r="EC232" s="83"/>
      <c r="ED232" s="83"/>
      <c r="EE232" s="83"/>
      <c r="EF232" s="83"/>
      <c r="EG232" s="83"/>
      <c r="EH232" s="83"/>
      <c r="EI232" s="83"/>
      <c r="EJ232" s="83"/>
      <c r="EK232" s="83"/>
      <c r="EL232" s="83"/>
      <c r="EM232" s="83"/>
      <c r="EN232" s="83"/>
      <c r="EO232" s="83"/>
      <c r="EP232" s="83"/>
      <c r="EQ232" s="83"/>
      <c r="ER232" s="83"/>
      <c r="ES232" s="83"/>
      <c r="ET232" s="83"/>
      <c r="EU232" s="83"/>
      <c r="EV232" s="83"/>
      <c r="EW232" s="83"/>
      <c r="EX232" s="83"/>
      <c r="EY232" s="83"/>
      <c r="EZ232" s="83"/>
      <c r="FA232" s="83"/>
      <c r="FB232" s="83"/>
      <c r="FC232" s="83"/>
      <c r="FD232" s="83"/>
      <c r="FE232" s="83"/>
      <c r="FF232" s="83"/>
      <c r="FG232" s="83"/>
      <c r="FH232" s="83"/>
      <c r="FI232" s="83"/>
      <c r="FJ232" s="83"/>
      <c r="FK232" s="83"/>
      <c r="FL232" s="83"/>
      <c r="FM232" s="83"/>
      <c r="FN232" s="83"/>
      <c r="FO232" s="83"/>
      <c r="FP232" s="83"/>
      <c r="FQ232" s="83"/>
      <c r="FR232" s="83"/>
      <c r="FS232" s="83"/>
      <c r="FT232" s="83"/>
      <c r="FU232" s="83"/>
      <c r="FV232" s="83"/>
      <c r="FW232" s="83"/>
      <c r="FX232" s="83"/>
      <c r="FY232" s="83"/>
      <c r="FZ232" s="83"/>
      <c r="GA232" s="83"/>
      <c r="GB232" s="83"/>
      <c r="GC232" s="83"/>
      <c r="GD232" s="83"/>
      <c r="GE232" s="83"/>
      <c r="GF232" s="83"/>
      <c r="GG232" s="83"/>
      <c r="GH232" s="83"/>
      <c r="GI232" s="83"/>
      <c r="GJ232" s="83"/>
      <c r="GK232" s="83"/>
      <c r="GL232" s="83"/>
      <c r="GM232" s="83"/>
      <c r="GN232" s="83"/>
      <c r="GO232" s="83"/>
      <c r="GP232" s="83"/>
      <c r="GQ232" s="83"/>
      <c r="GR232" s="83"/>
      <c r="GS232" s="83"/>
      <c r="GT232" s="83"/>
      <c r="GU232" s="83"/>
      <c r="GV232" s="83"/>
      <c r="GW232" s="83"/>
      <c r="GX232" s="83"/>
      <c r="GY232" s="83"/>
      <c r="GZ232" s="83"/>
      <c r="HA232" s="83"/>
      <c r="HB232" s="83"/>
      <c r="HC232" s="83"/>
      <c r="HD232" s="83"/>
      <c r="HE232" s="83"/>
      <c r="HF232" s="83"/>
      <c r="HG232" s="83"/>
      <c r="HH232" s="83"/>
      <c r="HI232" s="83"/>
      <c r="HJ232" s="83"/>
      <c r="HK232" s="83"/>
      <c r="HL232" s="83"/>
      <c r="HM232" s="83"/>
      <c r="HN232" s="83"/>
      <c r="HO232" s="83"/>
      <c r="HP232" s="83"/>
      <c r="HQ232" s="83"/>
      <c r="HR232" s="83"/>
      <c r="HS232" s="83"/>
      <c r="HT232" s="83"/>
      <c r="HU232" s="83"/>
      <c r="HV232" s="83"/>
      <c r="HW232" s="83"/>
      <c r="HX232" s="83"/>
      <c r="HY232" s="83"/>
      <c r="HZ232" s="83"/>
      <c r="IA232" s="83"/>
      <c r="IB232" s="83"/>
      <c r="IC232" s="83"/>
      <c r="ID232" s="83"/>
      <c r="IE232" s="83"/>
      <c r="IF232" s="83"/>
      <c r="IG232" s="83"/>
      <c r="IH232" s="83"/>
      <c r="II232" s="83"/>
      <c r="IJ232" s="83"/>
      <c r="IK232" s="83"/>
      <c r="IL232" s="83"/>
      <c r="IM232" s="83"/>
      <c r="IN232" s="83"/>
      <c r="IO232" s="83"/>
      <c r="IP232" s="83"/>
      <c r="IQ232" s="83"/>
      <c r="IR232" s="83"/>
      <c r="IS232" s="83"/>
      <c r="IT232" s="83"/>
      <c r="IU232" s="83"/>
      <c r="IV232" s="83"/>
      <c r="IW232" s="83"/>
      <c r="IX232" s="83"/>
      <c r="IY232" s="83"/>
      <c r="IZ232" s="83"/>
      <c r="JA232" s="83"/>
      <c r="JB232" s="83"/>
      <c r="JC232" s="83"/>
      <c r="JD232" s="83"/>
      <c r="JE232" s="83"/>
    </row>
    <row r="233" spans="1:265" s="8" customFormat="1" ht="15" customHeight="1" x14ac:dyDescent="0.2">
      <c r="A233" s="130"/>
      <c r="B233" s="131" t="s">
        <v>668</v>
      </c>
      <c r="C233" s="206"/>
      <c r="D233" s="336" t="s">
        <v>669</v>
      </c>
      <c r="E233" s="218"/>
      <c r="F233" s="1055"/>
      <c r="G233" s="1056"/>
      <c r="H233" s="336" t="s">
        <v>650</v>
      </c>
      <c r="I233" s="336" t="s">
        <v>651</v>
      </c>
      <c r="J233" s="336"/>
      <c r="K233" s="392" t="s">
        <v>2105</v>
      </c>
      <c r="L233" s="392"/>
      <c r="M233" s="1163"/>
      <c r="N233" s="1163"/>
      <c r="O233" s="392"/>
      <c r="P233" s="581"/>
      <c r="Q233" s="582"/>
      <c r="R233" s="582"/>
      <c r="S233" s="582">
        <v>5</v>
      </c>
      <c r="T233" s="582"/>
      <c r="U233" s="582"/>
      <c r="V233" s="582"/>
      <c r="W233" s="583"/>
      <c r="X233" s="219"/>
      <c r="Y233" s="219"/>
      <c r="Z233" s="112"/>
      <c r="AA233" s="83"/>
      <c r="AB233" s="83"/>
      <c r="AC233" s="83" t="str">
        <f t="shared" si="7"/>
        <v/>
      </c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83"/>
      <c r="BS233" s="83"/>
      <c r="BT233" s="83"/>
      <c r="BU233" s="83"/>
      <c r="BV233" s="83"/>
      <c r="BW233" s="83"/>
      <c r="BX233" s="83"/>
      <c r="BY233" s="83"/>
      <c r="BZ233" s="83"/>
      <c r="CA233" s="83"/>
      <c r="CB233" s="83"/>
      <c r="CC233" s="83"/>
      <c r="CD233" s="83"/>
      <c r="CE233" s="83"/>
      <c r="CF233" s="83"/>
      <c r="CG233" s="83"/>
      <c r="CH233" s="83"/>
      <c r="CI233" s="83"/>
      <c r="CJ233" s="83"/>
      <c r="CK233" s="83"/>
      <c r="CL233" s="83"/>
      <c r="CM233" s="83"/>
      <c r="CN233" s="83"/>
      <c r="CO233" s="83"/>
      <c r="CP233" s="83"/>
      <c r="CQ233" s="83"/>
      <c r="CR233" s="83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3"/>
      <c r="DU233" s="83"/>
      <c r="DV233" s="83"/>
      <c r="DW233" s="83"/>
      <c r="DX233" s="83"/>
      <c r="DY233" s="83"/>
      <c r="DZ233" s="83"/>
      <c r="EA233" s="83"/>
      <c r="EB233" s="83"/>
      <c r="EC233" s="83"/>
      <c r="ED233" s="83"/>
      <c r="EE233" s="83"/>
      <c r="EF233" s="83"/>
      <c r="EG233" s="83"/>
      <c r="EH233" s="83"/>
      <c r="EI233" s="83"/>
      <c r="EJ233" s="83"/>
      <c r="EK233" s="83"/>
      <c r="EL233" s="83"/>
      <c r="EM233" s="83"/>
      <c r="EN233" s="83"/>
      <c r="EO233" s="83"/>
      <c r="EP233" s="83"/>
      <c r="EQ233" s="83"/>
      <c r="ER233" s="83"/>
      <c r="ES233" s="83"/>
      <c r="ET233" s="83"/>
      <c r="EU233" s="83"/>
      <c r="EV233" s="83"/>
      <c r="EW233" s="83"/>
      <c r="EX233" s="83"/>
      <c r="EY233" s="83"/>
      <c r="EZ233" s="83"/>
      <c r="FA233" s="83"/>
      <c r="FB233" s="83"/>
      <c r="FC233" s="83"/>
      <c r="FD233" s="83"/>
      <c r="FE233" s="83"/>
      <c r="FF233" s="83"/>
      <c r="FG233" s="83"/>
      <c r="FH233" s="83"/>
      <c r="FI233" s="83"/>
      <c r="FJ233" s="83"/>
      <c r="FK233" s="83"/>
      <c r="FL233" s="83"/>
      <c r="FM233" s="83"/>
      <c r="FN233" s="83"/>
      <c r="FO233" s="83"/>
      <c r="FP233" s="83"/>
      <c r="FQ233" s="83"/>
      <c r="FR233" s="83"/>
      <c r="FS233" s="83"/>
      <c r="FT233" s="83"/>
      <c r="FU233" s="83"/>
      <c r="FV233" s="83"/>
      <c r="FW233" s="83"/>
      <c r="FX233" s="83"/>
      <c r="FY233" s="83"/>
      <c r="FZ233" s="83"/>
      <c r="GA233" s="83"/>
      <c r="GB233" s="83"/>
      <c r="GC233" s="83"/>
      <c r="GD233" s="83"/>
      <c r="GE233" s="83"/>
      <c r="GF233" s="83"/>
      <c r="GG233" s="83"/>
      <c r="GH233" s="83"/>
      <c r="GI233" s="83"/>
      <c r="GJ233" s="83"/>
      <c r="GK233" s="83"/>
      <c r="GL233" s="83"/>
      <c r="GM233" s="83"/>
      <c r="GN233" s="83"/>
      <c r="GO233" s="83"/>
      <c r="GP233" s="83"/>
      <c r="GQ233" s="83"/>
      <c r="GR233" s="83"/>
      <c r="GS233" s="83"/>
      <c r="GT233" s="83"/>
      <c r="GU233" s="83"/>
      <c r="GV233" s="83"/>
      <c r="GW233" s="83"/>
      <c r="GX233" s="83"/>
      <c r="GY233" s="83"/>
      <c r="GZ233" s="83"/>
      <c r="HA233" s="83"/>
      <c r="HB233" s="83"/>
      <c r="HC233" s="83"/>
      <c r="HD233" s="83"/>
      <c r="HE233" s="83"/>
      <c r="HF233" s="83"/>
      <c r="HG233" s="83"/>
      <c r="HH233" s="83"/>
      <c r="HI233" s="83"/>
      <c r="HJ233" s="83"/>
      <c r="HK233" s="83"/>
      <c r="HL233" s="83"/>
      <c r="HM233" s="83"/>
      <c r="HN233" s="83"/>
      <c r="HO233" s="83"/>
      <c r="HP233" s="83"/>
      <c r="HQ233" s="83"/>
      <c r="HR233" s="83"/>
      <c r="HS233" s="83"/>
      <c r="HT233" s="83"/>
      <c r="HU233" s="83"/>
      <c r="HV233" s="83"/>
      <c r="HW233" s="83"/>
      <c r="HX233" s="83"/>
      <c r="HY233" s="83"/>
      <c r="HZ233" s="83"/>
      <c r="IA233" s="83"/>
      <c r="IB233" s="83"/>
      <c r="IC233" s="83"/>
      <c r="ID233" s="83"/>
      <c r="IE233" s="83"/>
      <c r="IF233" s="83"/>
      <c r="IG233" s="83"/>
      <c r="IH233" s="83"/>
      <c r="II233" s="83"/>
      <c r="IJ233" s="83"/>
      <c r="IK233" s="83"/>
      <c r="IL233" s="83"/>
      <c r="IM233" s="83"/>
      <c r="IN233" s="83"/>
      <c r="IO233" s="83"/>
      <c r="IP233" s="83"/>
      <c r="IQ233" s="83"/>
      <c r="IR233" s="83"/>
      <c r="IS233" s="83"/>
      <c r="IT233" s="83"/>
      <c r="IU233" s="83"/>
      <c r="IV233" s="83"/>
      <c r="IW233" s="83"/>
      <c r="IX233" s="83"/>
      <c r="IY233" s="83"/>
      <c r="IZ233" s="83"/>
      <c r="JA233" s="83"/>
      <c r="JB233" s="83"/>
      <c r="JC233" s="83"/>
      <c r="JD233" s="83"/>
      <c r="JE233" s="83"/>
    </row>
    <row r="234" spans="1:265" s="8" customFormat="1" ht="15" customHeight="1" x14ac:dyDescent="0.2">
      <c r="A234" s="130"/>
      <c r="B234" s="131" t="s">
        <v>668</v>
      </c>
      <c r="C234" s="206"/>
      <c r="D234" s="337" t="s">
        <v>669</v>
      </c>
      <c r="E234" s="218"/>
      <c r="F234" s="1055"/>
      <c r="G234" s="1056"/>
      <c r="H234" s="337" t="s">
        <v>650</v>
      </c>
      <c r="I234" s="337" t="s">
        <v>651</v>
      </c>
      <c r="J234" s="337"/>
      <c r="K234" s="393" t="s">
        <v>2106</v>
      </c>
      <c r="L234" s="393"/>
      <c r="M234" s="1176"/>
      <c r="N234" s="1176"/>
      <c r="O234" s="393"/>
      <c r="P234" s="617"/>
      <c r="Q234" s="618"/>
      <c r="R234" s="618"/>
      <c r="S234" s="618">
        <v>3</v>
      </c>
      <c r="T234" s="618"/>
      <c r="U234" s="618"/>
      <c r="V234" s="618"/>
      <c r="W234" s="619"/>
      <c r="X234" s="219"/>
      <c r="Y234" s="219"/>
      <c r="Z234" s="112"/>
      <c r="AA234" s="83"/>
      <c r="AB234" s="83"/>
      <c r="AC234" s="83" t="str">
        <f t="shared" si="7"/>
        <v/>
      </c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  <c r="BP234" s="83"/>
      <c r="BQ234" s="83"/>
      <c r="BR234" s="83"/>
      <c r="BS234" s="83"/>
      <c r="BT234" s="83"/>
      <c r="BU234" s="83"/>
      <c r="BV234" s="83"/>
      <c r="BW234" s="83"/>
      <c r="BX234" s="83"/>
      <c r="BY234" s="83"/>
      <c r="BZ234" s="83"/>
      <c r="CA234" s="83"/>
      <c r="CB234" s="83"/>
      <c r="CC234" s="83"/>
      <c r="CD234" s="83"/>
      <c r="CE234" s="83"/>
      <c r="CF234" s="83"/>
      <c r="CG234" s="83"/>
      <c r="CH234" s="83"/>
      <c r="CI234" s="83"/>
      <c r="CJ234" s="83"/>
      <c r="CK234" s="83"/>
      <c r="CL234" s="83"/>
      <c r="CM234" s="83"/>
      <c r="CN234" s="83"/>
      <c r="CO234" s="83"/>
      <c r="CP234" s="83"/>
      <c r="CQ234" s="83"/>
      <c r="CR234" s="83"/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  <c r="DC234" s="83"/>
      <c r="DD234" s="83"/>
      <c r="DE234" s="83"/>
      <c r="DF234" s="83"/>
      <c r="DG234" s="83"/>
      <c r="DH234" s="83"/>
      <c r="DI234" s="83"/>
      <c r="DJ234" s="83"/>
      <c r="DK234" s="83"/>
      <c r="DL234" s="83"/>
      <c r="DM234" s="83"/>
      <c r="DN234" s="83"/>
      <c r="DO234" s="83"/>
      <c r="DP234" s="83"/>
      <c r="DQ234" s="83"/>
      <c r="DR234" s="83"/>
      <c r="DS234" s="83"/>
      <c r="DT234" s="83"/>
      <c r="DU234" s="83"/>
      <c r="DV234" s="83"/>
      <c r="DW234" s="83"/>
      <c r="DX234" s="83"/>
      <c r="DY234" s="83"/>
      <c r="DZ234" s="83"/>
      <c r="EA234" s="83"/>
      <c r="EB234" s="83"/>
      <c r="EC234" s="83"/>
      <c r="ED234" s="83"/>
      <c r="EE234" s="83"/>
      <c r="EF234" s="83"/>
      <c r="EG234" s="83"/>
      <c r="EH234" s="83"/>
      <c r="EI234" s="83"/>
      <c r="EJ234" s="83"/>
      <c r="EK234" s="83"/>
      <c r="EL234" s="83"/>
      <c r="EM234" s="83"/>
      <c r="EN234" s="83"/>
      <c r="EO234" s="83"/>
      <c r="EP234" s="83"/>
      <c r="EQ234" s="83"/>
      <c r="ER234" s="83"/>
      <c r="ES234" s="83"/>
      <c r="ET234" s="83"/>
      <c r="EU234" s="83"/>
      <c r="EV234" s="83"/>
      <c r="EW234" s="83"/>
      <c r="EX234" s="83"/>
      <c r="EY234" s="83"/>
      <c r="EZ234" s="83"/>
      <c r="FA234" s="83"/>
      <c r="FB234" s="83"/>
      <c r="FC234" s="83"/>
      <c r="FD234" s="83"/>
      <c r="FE234" s="83"/>
      <c r="FF234" s="83"/>
      <c r="FG234" s="83"/>
      <c r="FH234" s="83"/>
      <c r="FI234" s="83"/>
      <c r="FJ234" s="83"/>
      <c r="FK234" s="83"/>
      <c r="FL234" s="83"/>
      <c r="FM234" s="83"/>
      <c r="FN234" s="83"/>
      <c r="FO234" s="83"/>
      <c r="FP234" s="83"/>
      <c r="FQ234" s="83"/>
      <c r="FR234" s="83"/>
      <c r="FS234" s="83"/>
      <c r="FT234" s="83"/>
      <c r="FU234" s="83"/>
      <c r="FV234" s="83"/>
      <c r="FW234" s="83"/>
      <c r="FX234" s="83"/>
      <c r="FY234" s="83"/>
      <c r="FZ234" s="83"/>
      <c r="GA234" s="83"/>
      <c r="GB234" s="83"/>
      <c r="GC234" s="83"/>
      <c r="GD234" s="83"/>
      <c r="GE234" s="83"/>
      <c r="GF234" s="83"/>
      <c r="GG234" s="83"/>
      <c r="GH234" s="83"/>
      <c r="GI234" s="83"/>
      <c r="GJ234" s="83"/>
      <c r="GK234" s="83"/>
      <c r="GL234" s="83"/>
      <c r="GM234" s="83"/>
      <c r="GN234" s="83"/>
      <c r="GO234" s="83"/>
      <c r="GP234" s="83"/>
      <c r="GQ234" s="83"/>
      <c r="GR234" s="83"/>
      <c r="GS234" s="83"/>
      <c r="GT234" s="83"/>
      <c r="GU234" s="83"/>
      <c r="GV234" s="83"/>
      <c r="GW234" s="83"/>
      <c r="GX234" s="83"/>
      <c r="GY234" s="83"/>
      <c r="GZ234" s="83"/>
      <c r="HA234" s="83"/>
      <c r="HB234" s="83"/>
      <c r="HC234" s="83"/>
      <c r="HD234" s="83"/>
      <c r="HE234" s="83"/>
      <c r="HF234" s="83"/>
      <c r="HG234" s="83"/>
      <c r="HH234" s="83"/>
      <c r="HI234" s="83"/>
      <c r="HJ234" s="83"/>
      <c r="HK234" s="83"/>
      <c r="HL234" s="83"/>
      <c r="HM234" s="83"/>
      <c r="HN234" s="83"/>
      <c r="HO234" s="83"/>
      <c r="HP234" s="83"/>
      <c r="HQ234" s="83"/>
      <c r="HR234" s="83"/>
      <c r="HS234" s="83"/>
      <c r="HT234" s="83"/>
      <c r="HU234" s="83"/>
      <c r="HV234" s="83"/>
      <c r="HW234" s="83"/>
      <c r="HX234" s="83"/>
      <c r="HY234" s="83"/>
      <c r="HZ234" s="83"/>
      <c r="IA234" s="83"/>
      <c r="IB234" s="83"/>
      <c r="IC234" s="83"/>
      <c r="ID234" s="83"/>
      <c r="IE234" s="83"/>
      <c r="IF234" s="83"/>
      <c r="IG234" s="83"/>
      <c r="IH234" s="83"/>
      <c r="II234" s="83"/>
      <c r="IJ234" s="83"/>
      <c r="IK234" s="83"/>
      <c r="IL234" s="83"/>
      <c r="IM234" s="83"/>
      <c r="IN234" s="83"/>
      <c r="IO234" s="83"/>
      <c r="IP234" s="83"/>
      <c r="IQ234" s="83"/>
      <c r="IR234" s="83"/>
      <c r="IS234" s="83"/>
      <c r="IT234" s="83"/>
      <c r="IU234" s="83"/>
      <c r="IV234" s="83"/>
      <c r="IW234" s="83"/>
      <c r="IX234" s="83"/>
      <c r="IY234" s="83"/>
      <c r="IZ234" s="83"/>
      <c r="JA234" s="83"/>
      <c r="JB234" s="83"/>
      <c r="JC234" s="83"/>
      <c r="JD234" s="83"/>
      <c r="JE234" s="83"/>
    </row>
    <row r="235" spans="1:265" s="8" customFormat="1" ht="15" customHeight="1" x14ac:dyDescent="0.2">
      <c r="A235" s="130"/>
      <c r="B235" s="131" t="s">
        <v>668</v>
      </c>
      <c r="C235" s="206"/>
      <c r="D235" s="337" t="s">
        <v>669</v>
      </c>
      <c r="E235" s="218"/>
      <c r="F235" s="1055"/>
      <c r="G235" s="1056"/>
      <c r="H235" s="337" t="s">
        <v>650</v>
      </c>
      <c r="I235" s="337" t="s">
        <v>651</v>
      </c>
      <c r="J235" s="337"/>
      <c r="K235" s="393" t="s">
        <v>708</v>
      </c>
      <c r="L235" s="393"/>
      <c r="M235" s="1176"/>
      <c r="N235" s="1176"/>
      <c r="O235" s="393"/>
      <c r="P235" s="617"/>
      <c r="Q235" s="618"/>
      <c r="R235" s="618"/>
      <c r="S235" s="618"/>
      <c r="T235" s="618"/>
      <c r="U235" s="618"/>
      <c r="V235" s="618"/>
      <c r="W235" s="619">
        <v>4</v>
      </c>
      <c r="X235" s="219"/>
      <c r="Y235" s="219"/>
      <c r="Z235" s="112"/>
      <c r="AA235" s="83"/>
      <c r="AB235" s="83"/>
      <c r="AC235" s="83" t="str">
        <f t="shared" si="7"/>
        <v/>
      </c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3"/>
      <c r="BT235" s="83"/>
      <c r="BU235" s="83"/>
      <c r="BV235" s="83"/>
      <c r="BW235" s="83"/>
      <c r="BX235" s="83"/>
      <c r="BY235" s="83"/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M235" s="83"/>
      <c r="CN235" s="83"/>
      <c r="CO235" s="83"/>
      <c r="CP235" s="83"/>
      <c r="CQ235" s="83"/>
      <c r="CR235" s="83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  <c r="EW235" s="83"/>
      <c r="EX235" s="83"/>
      <c r="EY235" s="83"/>
      <c r="EZ235" s="83"/>
      <c r="FA235" s="83"/>
      <c r="FB235" s="83"/>
      <c r="FC235" s="83"/>
      <c r="FD235" s="83"/>
      <c r="FE235" s="83"/>
      <c r="FF235" s="83"/>
      <c r="FG235" s="83"/>
      <c r="FH235" s="83"/>
      <c r="FI235" s="83"/>
      <c r="FJ235" s="83"/>
      <c r="FK235" s="83"/>
      <c r="FL235" s="83"/>
      <c r="FM235" s="83"/>
      <c r="FN235" s="83"/>
      <c r="FO235" s="83"/>
      <c r="FP235" s="83"/>
      <c r="FQ235" s="83"/>
      <c r="FR235" s="83"/>
      <c r="FS235" s="83"/>
      <c r="FT235" s="83"/>
      <c r="FU235" s="83"/>
      <c r="FV235" s="83"/>
      <c r="FW235" s="83"/>
      <c r="FX235" s="83"/>
      <c r="FY235" s="83"/>
      <c r="FZ235" s="83"/>
      <c r="GA235" s="83"/>
      <c r="GB235" s="83"/>
      <c r="GC235" s="83"/>
      <c r="GD235" s="83"/>
      <c r="GE235" s="83"/>
      <c r="GF235" s="83"/>
      <c r="GG235" s="83"/>
      <c r="GH235" s="83"/>
      <c r="GI235" s="83"/>
      <c r="GJ235" s="83"/>
      <c r="GK235" s="83"/>
      <c r="GL235" s="83"/>
      <c r="GM235" s="83"/>
      <c r="GN235" s="83"/>
      <c r="GO235" s="83"/>
      <c r="GP235" s="83"/>
      <c r="GQ235" s="83"/>
      <c r="GR235" s="83"/>
      <c r="GS235" s="83"/>
      <c r="GT235" s="83"/>
      <c r="GU235" s="83"/>
      <c r="GV235" s="83"/>
      <c r="GW235" s="83"/>
      <c r="GX235" s="83"/>
      <c r="GY235" s="83"/>
      <c r="GZ235" s="83"/>
      <c r="HA235" s="83"/>
      <c r="HB235" s="83"/>
      <c r="HC235" s="83"/>
      <c r="HD235" s="83"/>
      <c r="HE235" s="83"/>
      <c r="HF235" s="83"/>
      <c r="HG235" s="83"/>
      <c r="HH235" s="83"/>
      <c r="HI235" s="83"/>
      <c r="HJ235" s="83"/>
      <c r="HK235" s="83"/>
      <c r="HL235" s="83"/>
      <c r="HM235" s="83"/>
      <c r="HN235" s="83"/>
      <c r="HO235" s="83"/>
      <c r="HP235" s="83"/>
      <c r="HQ235" s="83"/>
      <c r="HR235" s="83"/>
      <c r="HS235" s="83"/>
      <c r="HT235" s="83"/>
      <c r="HU235" s="83"/>
      <c r="HV235" s="83"/>
      <c r="HW235" s="83"/>
      <c r="HX235" s="83"/>
      <c r="HY235" s="83"/>
      <c r="HZ235" s="83"/>
      <c r="IA235" s="83"/>
      <c r="IB235" s="83"/>
      <c r="IC235" s="83"/>
      <c r="ID235" s="83"/>
      <c r="IE235" s="83"/>
      <c r="IF235" s="83"/>
      <c r="IG235" s="83"/>
      <c r="IH235" s="83"/>
      <c r="II235" s="83"/>
      <c r="IJ235" s="83"/>
      <c r="IK235" s="83"/>
      <c r="IL235" s="83"/>
      <c r="IM235" s="83"/>
      <c r="IN235" s="83"/>
      <c r="IO235" s="83"/>
      <c r="IP235" s="83"/>
      <c r="IQ235" s="83"/>
      <c r="IR235" s="83"/>
      <c r="IS235" s="83"/>
      <c r="IT235" s="83"/>
      <c r="IU235" s="83"/>
      <c r="IV235" s="83"/>
      <c r="IW235" s="83"/>
      <c r="IX235" s="83"/>
      <c r="IY235" s="83"/>
      <c r="IZ235" s="83"/>
      <c r="JA235" s="83"/>
      <c r="JB235" s="83"/>
      <c r="JC235" s="83"/>
      <c r="JD235" s="83"/>
      <c r="JE235" s="83"/>
    </row>
    <row r="236" spans="1:265" s="8" customFormat="1" ht="15" customHeight="1" x14ac:dyDescent="0.2">
      <c r="A236" s="130"/>
      <c r="B236" s="131" t="s">
        <v>668</v>
      </c>
      <c r="C236" s="206"/>
      <c r="D236" s="337" t="s">
        <v>669</v>
      </c>
      <c r="E236" s="218"/>
      <c r="F236" s="1055"/>
      <c r="G236" s="1056"/>
      <c r="H236" s="337" t="s">
        <v>650</v>
      </c>
      <c r="I236" s="337" t="s">
        <v>651</v>
      </c>
      <c r="J236" s="337"/>
      <c r="K236" s="393" t="s">
        <v>2048</v>
      </c>
      <c r="L236" s="393"/>
      <c r="M236" s="1176"/>
      <c r="N236" s="1176"/>
      <c r="O236" s="393"/>
      <c r="P236" s="617"/>
      <c r="Q236" s="618"/>
      <c r="R236" s="618"/>
      <c r="S236" s="618"/>
      <c r="T236" s="618">
        <v>5</v>
      </c>
      <c r="U236" s="618"/>
      <c r="V236" s="618"/>
      <c r="W236" s="619"/>
      <c r="X236" s="219"/>
      <c r="Y236" s="219"/>
      <c r="Z236" s="112"/>
      <c r="AA236" s="83"/>
      <c r="AB236" s="83"/>
      <c r="AC236" s="83" t="str">
        <f t="shared" si="7"/>
        <v/>
      </c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  <c r="EW236" s="83"/>
      <c r="EX236" s="83"/>
      <c r="EY236" s="83"/>
      <c r="EZ236" s="83"/>
      <c r="FA236" s="83"/>
      <c r="FB236" s="83"/>
      <c r="FC236" s="83"/>
      <c r="FD236" s="83"/>
      <c r="FE236" s="83"/>
      <c r="FF236" s="83"/>
      <c r="FG236" s="83"/>
      <c r="FH236" s="83"/>
      <c r="FI236" s="83"/>
      <c r="FJ236" s="83"/>
      <c r="FK236" s="83"/>
      <c r="FL236" s="83"/>
      <c r="FM236" s="83"/>
      <c r="FN236" s="83"/>
      <c r="FO236" s="83"/>
      <c r="FP236" s="83"/>
      <c r="FQ236" s="83"/>
      <c r="FR236" s="83"/>
      <c r="FS236" s="83"/>
      <c r="FT236" s="83"/>
      <c r="FU236" s="83"/>
      <c r="FV236" s="83"/>
      <c r="FW236" s="83"/>
      <c r="FX236" s="83"/>
      <c r="FY236" s="83"/>
      <c r="FZ236" s="83"/>
      <c r="GA236" s="83"/>
      <c r="GB236" s="83"/>
      <c r="GC236" s="83"/>
      <c r="GD236" s="83"/>
      <c r="GE236" s="83"/>
      <c r="GF236" s="83"/>
      <c r="GG236" s="83"/>
      <c r="GH236" s="83"/>
      <c r="GI236" s="83"/>
      <c r="GJ236" s="83"/>
      <c r="GK236" s="83"/>
      <c r="GL236" s="83"/>
      <c r="GM236" s="83"/>
      <c r="GN236" s="83"/>
      <c r="GO236" s="83"/>
      <c r="GP236" s="83"/>
      <c r="GQ236" s="83"/>
      <c r="GR236" s="83"/>
      <c r="GS236" s="83"/>
      <c r="GT236" s="83"/>
      <c r="GU236" s="83"/>
      <c r="GV236" s="83"/>
      <c r="GW236" s="83"/>
      <c r="GX236" s="83"/>
      <c r="GY236" s="83"/>
      <c r="GZ236" s="83"/>
      <c r="HA236" s="83"/>
      <c r="HB236" s="83"/>
      <c r="HC236" s="83"/>
      <c r="HD236" s="83"/>
      <c r="HE236" s="83"/>
      <c r="HF236" s="83"/>
      <c r="HG236" s="83"/>
      <c r="HH236" s="83"/>
      <c r="HI236" s="83"/>
      <c r="HJ236" s="83"/>
      <c r="HK236" s="83"/>
      <c r="HL236" s="83"/>
      <c r="HM236" s="83"/>
      <c r="HN236" s="83"/>
      <c r="HO236" s="83"/>
      <c r="HP236" s="83"/>
      <c r="HQ236" s="83"/>
      <c r="HR236" s="83"/>
      <c r="HS236" s="83"/>
      <c r="HT236" s="83"/>
      <c r="HU236" s="83"/>
      <c r="HV236" s="83"/>
      <c r="HW236" s="83"/>
      <c r="HX236" s="83"/>
      <c r="HY236" s="83"/>
      <c r="HZ236" s="83"/>
      <c r="IA236" s="83"/>
      <c r="IB236" s="83"/>
      <c r="IC236" s="83"/>
      <c r="ID236" s="83"/>
      <c r="IE236" s="83"/>
      <c r="IF236" s="83"/>
      <c r="IG236" s="83"/>
      <c r="IH236" s="83"/>
      <c r="II236" s="83"/>
      <c r="IJ236" s="83"/>
      <c r="IK236" s="83"/>
      <c r="IL236" s="83"/>
      <c r="IM236" s="83"/>
      <c r="IN236" s="83"/>
      <c r="IO236" s="83"/>
      <c r="IP236" s="83"/>
      <c r="IQ236" s="83"/>
      <c r="IR236" s="83"/>
      <c r="IS236" s="83"/>
      <c r="IT236" s="83"/>
      <c r="IU236" s="83"/>
      <c r="IV236" s="83"/>
      <c r="IW236" s="83"/>
      <c r="IX236" s="83"/>
      <c r="IY236" s="83"/>
      <c r="IZ236" s="83"/>
      <c r="JA236" s="83"/>
      <c r="JB236" s="83"/>
      <c r="JC236" s="83"/>
      <c r="JD236" s="83"/>
      <c r="JE236" s="83"/>
    </row>
    <row r="237" spans="1:265" s="8" customFormat="1" ht="15" customHeight="1" thickBot="1" x14ac:dyDescent="0.25">
      <c r="A237" s="161"/>
      <c r="B237" s="162" t="s">
        <v>668</v>
      </c>
      <c r="C237" s="209"/>
      <c r="D237" s="358" t="s">
        <v>669</v>
      </c>
      <c r="E237" s="225"/>
      <c r="F237" s="1057"/>
      <c r="G237" s="1058"/>
      <c r="H237" s="358" t="s">
        <v>650</v>
      </c>
      <c r="I237" s="358" t="s">
        <v>651</v>
      </c>
      <c r="J237" s="358"/>
      <c r="K237" s="394" t="s">
        <v>1069</v>
      </c>
      <c r="L237" s="394"/>
      <c r="M237" s="1177"/>
      <c r="N237" s="1177"/>
      <c r="O237" s="394"/>
      <c r="P237" s="620"/>
      <c r="Q237" s="621"/>
      <c r="R237" s="621"/>
      <c r="S237" s="621"/>
      <c r="T237" s="621"/>
      <c r="U237" s="621"/>
      <c r="V237" s="621"/>
      <c r="W237" s="622">
        <v>5</v>
      </c>
      <c r="X237" s="424">
        <f>SUM(P228:W237)</f>
        <v>40</v>
      </c>
      <c r="Y237" s="249">
        <f>X237</f>
        <v>40</v>
      </c>
      <c r="Z237" s="112"/>
      <c r="AA237" s="83"/>
      <c r="AB237" s="83"/>
      <c r="AC237" s="83" t="str">
        <f t="shared" si="7"/>
        <v/>
      </c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  <c r="EW237" s="83"/>
      <c r="EX237" s="83"/>
      <c r="EY237" s="83"/>
      <c r="EZ237" s="83"/>
      <c r="FA237" s="83"/>
      <c r="FB237" s="83"/>
      <c r="FC237" s="83"/>
      <c r="FD237" s="83"/>
      <c r="FE237" s="83"/>
      <c r="FF237" s="83"/>
      <c r="FG237" s="83"/>
      <c r="FH237" s="83"/>
      <c r="FI237" s="83"/>
      <c r="FJ237" s="83"/>
      <c r="FK237" s="83"/>
      <c r="FL237" s="83"/>
      <c r="FM237" s="83"/>
      <c r="FN237" s="83"/>
      <c r="FO237" s="83"/>
      <c r="FP237" s="83"/>
      <c r="FQ237" s="83"/>
      <c r="FR237" s="83"/>
      <c r="FS237" s="83"/>
      <c r="FT237" s="83"/>
      <c r="FU237" s="83"/>
      <c r="FV237" s="83"/>
      <c r="FW237" s="83"/>
      <c r="FX237" s="83"/>
      <c r="FY237" s="83"/>
      <c r="FZ237" s="83"/>
      <c r="GA237" s="83"/>
      <c r="GB237" s="83"/>
      <c r="GC237" s="83"/>
      <c r="GD237" s="83"/>
      <c r="GE237" s="83"/>
      <c r="GF237" s="83"/>
      <c r="GG237" s="83"/>
      <c r="GH237" s="83"/>
      <c r="GI237" s="83"/>
      <c r="GJ237" s="83"/>
      <c r="GK237" s="83"/>
      <c r="GL237" s="83"/>
      <c r="GM237" s="83"/>
      <c r="GN237" s="83"/>
      <c r="GO237" s="83"/>
      <c r="GP237" s="83"/>
      <c r="GQ237" s="83"/>
      <c r="GR237" s="83"/>
      <c r="GS237" s="83"/>
      <c r="GT237" s="83"/>
      <c r="GU237" s="83"/>
      <c r="GV237" s="83"/>
      <c r="GW237" s="83"/>
      <c r="GX237" s="83"/>
      <c r="GY237" s="83"/>
      <c r="GZ237" s="83"/>
      <c r="HA237" s="83"/>
      <c r="HB237" s="83"/>
      <c r="HC237" s="83"/>
      <c r="HD237" s="83"/>
      <c r="HE237" s="83"/>
      <c r="HF237" s="83"/>
      <c r="HG237" s="83"/>
      <c r="HH237" s="83"/>
      <c r="HI237" s="83"/>
      <c r="HJ237" s="83"/>
      <c r="HK237" s="83"/>
      <c r="HL237" s="83"/>
      <c r="HM237" s="83"/>
      <c r="HN237" s="83"/>
      <c r="HO237" s="83"/>
      <c r="HP237" s="83"/>
      <c r="HQ237" s="83"/>
      <c r="HR237" s="83"/>
      <c r="HS237" s="83"/>
      <c r="HT237" s="83"/>
      <c r="HU237" s="83"/>
      <c r="HV237" s="83"/>
      <c r="HW237" s="83"/>
      <c r="HX237" s="83"/>
      <c r="HY237" s="83"/>
      <c r="HZ237" s="83"/>
      <c r="IA237" s="83"/>
      <c r="IB237" s="83"/>
      <c r="IC237" s="83"/>
      <c r="ID237" s="83"/>
      <c r="IE237" s="83"/>
      <c r="IF237" s="83"/>
      <c r="IG237" s="83"/>
      <c r="IH237" s="83"/>
      <c r="II237" s="83"/>
      <c r="IJ237" s="83"/>
      <c r="IK237" s="83"/>
      <c r="IL237" s="83"/>
      <c r="IM237" s="83"/>
      <c r="IN237" s="83"/>
      <c r="IO237" s="83"/>
      <c r="IP237" s="83"/>
      <c r="IQ237" s="83"/>
      <c r="IR237" s="83"/>
      <c r="IS237" s="83"/>
      <c r="IT237" s="83"/>
      <c r="IU237" s="83"/>
      <c r="IV237" s="83"/>
      <c r="IW237" s="83"/>
      <c r="IX237" s="83"/>
      <c r="IY237" s="83"/>
      <c r="IZ237" s="83"/>
      <c r="JA237" s="83"/>
      <c r="JB237" s="83"/>
      <c r="JC237" s="83"/>
      <c r="JD237" s="83"/>
      <c r="JE237" s="83"/>
    </row>
    <row r="238" spans="1:265" s="8" customFormat="1" ht="15" customHeight="1" x14ac:dyDescent="0.2">
      <c r="A238" s="156">
        <f>A228+1</f>
        <v>26</v>
      </c>
      <c r="B238" s="1091" t="s">
        <v>214</v>
      </c>
      <c r="C238" s="201" t="s">
        <v>35</v>
      </c>
      <c r="D238" s="354" t="s">
        <v>215</v>
      </c>
      <c r="E238" s="122" t="s">
        <v>89</v>
      </c>
      <c r="F238" s="989" t="s">
        <v>37</v>
      </c>
      <c r="G238" s="990" t="s">
        <v>22</v>
      </c>
      <c r="H238" s="354" t="s">
        <v>23</v>
      </c>
      <c r="I238" s="354" t="s">
        <v>103</v>
      </c>
      <c r="J238" s="354"/>
      <c r="K238" s="385" t="s">
        <v>216</v>
      </c>
      <c r="L238" s="385" t="s">
        <v>97</v>
      </c>
      <c r="M238" s="766">
        <v>1</v>
      </c>
      <c r="N238" s="766" t="s">
        <v>24</v>
      </c>
      <c r="O238" s="385" t="s">
        <v>440</v>
      </c>
      <c r="P238" s="595">
        <v>4</v>
      </c>
      <c r="Q238" s="596"/>
      <c r="R238" s="596"/>
      <c r="S238" s="596"/>
      <c r="T238" s="596"/>
      <c r="U238" s="596"/>
      <c r="V238" s="596"/>
      <c r="W238" s="597"/>
      <c r="X238" s="227"/>
      <c r="Y238" s="227"/>
      <c r="Z238" s="112" t="str">
        <f>C238</f>
        <v>TC</v>
      </c>
      <c r="AA238" s="83" t="s">
        <v>1472</v>
      </c>
      <c r="AB238" s="83" t="s">
        <v>1480</v>
      </c>
      <c r="AC238" s="83">
        <f t="shared" si="7"/>
        <v>20</v>
      </c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83"/>
      <c r="BS238" s="83"/>
      <c r="BT238" s="83"/>
      <c r="BU238" s="83"/>
      <c r="BV238" s="83"/>
      <c r="BW238" s="83"/>
      <c r="BX238" s="83"/>
      <c r="BY238" s="83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M238" s="83"/>
      <c r="CN238" s="83"/>
      <c r="CO238" s="83"/>
      <c r="CP238" s="83"/>
      <c r="CQ238" s="83"/>
      <c r="CR238" s="83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  <c r="EW238" s="83"/>
      <c r="EX238" s="83"/>
      <c r="EY238" s="83"/>
      <c r="EZ238" s="83"/>
      <c r="FA238" s="83"/>
      <c r="FB238" s="83"/>
      <c r="FC238" s="83"/>
      <c r="FD238" s="83"/>
      <c r="FE238" s="83"/>
      <c r="FF238" s="83"/>
      <c r="FG238" s="83"/>
      <c r="FH238" s="83"/>
      <c r="FI238" s="83"/>
      <c r="FJ238" s="83"/>
      <c r="FK238" s="83"/>
      <c r="FL238" s="83"/>
      <c r="FM238" s="83"/>
      <c r="FN238" s="83"/>
      <c r="FO238" s="83"/>
      <c r="FP238" s="83"/>
      <c r="FQ238" s="83"/>
      <c r="FR238" s="83"/>
      <c r="FS238" s="83"/>
      <c r="FT238" s="83"/>
      <c r="FU238" s="83"/>
      <c r="FV238" s="83"/>
      <c r="FW238" s="83"/>
      <c r="FX238" s="83"/>
      <c r="FY238" s="83"/>
      <c r="FZ238" s="83"/>
      <c r="GA238" s="83"/>
      <c r="GB238" s="83"/>
      <c r="GC238" s="83"/>
      <c r="GD238" s="83"/>
      <c r="GE238" s="83"/>
      <c r="GF238" s="83"/>
      <c r="GG238" s="83"/>
      <c r="GH238" s="83"/>
      <c r="GI238" s="83"/>
      <c r="GJ238" s="83"/>
      <c r="GK238" s="83"/>
      <c r="GL238" s="83"/>
      <c r="GM238" s="83"/>
      <c r="GN238" s="83"/>
      <c r="GO238" s="83"/>
      <c r="GP238" s="83"/>
      <c r="GQ238" s="83"/>
      <c r="GR238" s="83"/>
      <c r="GS238" s="83"/>
      <c r="GT238" s="83"/>
      <c r="GU238" s="83"/>
      <c r="GV238" s="83"/>
      <c r="GW238" s="83"/>
      <c r="GX238" s="83"/>
      <c r="GY238" s="83"/>
      <c r="GZ238" s="83"/>
      <c r="HA238" s="83"/>
      <c r="HB238" s="83"/>
      <c r="HC238" s="83"/>
      <c r="HD238" s="83"/>
      <c r="HE238" s="83"/>
      <c r="HF238" s="83"/>
      <c r="HG238" s="83"/>
      <c r="HH238" s="83"/>
      <c r="HI238" s="83"/>
      <c r="HJ238" s="83"/>
      <c r="HK238" s="83"/>
      <c r="HL238" s="83"/>
      <c r="HM238" s="83"/>
      <c r="HN238" s="83"/>
      <c r="HO238" s="83"/>
      <c r="HP238" s="83"/>
      <c r="HQ238" s="83"/>
      <c r="HR238" s="83"/>
      <c r="HS238" s="83"/>
      <c r="HT238" s="83"/>
      <c r="HU238" s="83"/>
      <c r="HV238" s="83"/>
      <c r="HW238" s="83"/>
      <c r="HX238" s="83"/>
      <c r="HY238" s="83"/>
      <c r="HZ238" s="83"/>
      <c r="IA238" s="83"/>
      <c r="IB238" s="83"/>
      <c r="IC238" s="83"/>
      <c r="ID238" s="83"/>
      <c r="IE238" s="83"/>
      <c r="IF238" s="83"/>
      <c r="IG238" s="83"/>
      <c r="IH238" s="83"/>
      <c r="II238" s="83"/>
      <c r="IJ238" s="83"/>
      <c r="IK238" s="83"/>
      <c r="IL238" s="83"/>
      <c r="IM238" s="83"/>
      <c r="IN238" s="83"/>
      <c r="IO238" s="83"/>
      <c r="IP238" s="83"/>
      <c r="IQ238" s="83"/>
      <c r="IR238" s="83"/>
      <c r="IS238" s="83"/>
      <c r="IT238" s="83"/>
      <c r="IU238" s="83"/>
      <c r="IV238" s="83"/>
      <c r="IW238" s="83"/>
      <c r="IX238" s="83"/>
      <c r="IY238" s="83"/>
      <c r="IZ238" s="83"/>
      <c r="JA238" s="83"/>
      <c r="JB238" s="83"/>
      <c r="JC238" s="83"/>
      <c r="JD238" s="83"/>
      <c r="JE238" s="83"/>
    </row>
    <row r="239" spans="1:265" s="8" customFormat="1" ht="15" customHeight="1" x14ac:dyDescent="0.2">
      <c r="A239" s="130"/>
      <c r="B239" s="131" t="s">
        <v>214</v>
      </c>
      <c r="C239" s="206"/>
      <c r="D239" s="332" t="s">
        <v>215</v>
      </c>
      <c r="E239" s="191"/>
      <c r="F239" s="991"/>
      <c r="G239" s="992"/>
      <c r="H239" s="332" t="s">
        <v>23</v>
      </c>
      <c r="I239" s="332" t="s">
        <v>103</v>
      </c>
      <c r="J239" s="332"/>
      <c r="K239" s="386" t="s">
        <v>365</v>
      </c>
      <c r="L239" s="386" t="s">
        <v>97</v>
      </c>
      <c r="M239" s="765">
        <v>3</v>
      </c>
      <c r="N239" s="765" t="s">
        <v>24</v>
      </c>
      <c r="O239" s="386" t="s">
        <v>440</v>
      </c>
      <c r="P239" s="598">
        <v>4</v>
      </c>
      <c r="Q239" s="599"/>
      <c r="R239" s="599"/>
      <c r="S239" s="599"/>
      <c r="T239" s="599"/>
      <c r="U239" s="599"/>
      <c r="V239" s="599"/>
      <c r="W239" s="600"/>
      <c r="X239" s="228"/>
      <c r="Y239" s="228"/>
      <c r="Z239" s="112"/>
      <c r="AA239" s="83"/>
      <c r="AB239" s="83"/>
      <c r="AC239" s="83" t="str">
        <f t="shared" si="7"/>
        <v/>
      </c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  <c r="EW239" s="83"/>
      <c r="EX239" s="83"/>
      <c r="EY239" s="83"/>
      <c r="EZ239" s="83"/>
      <c r="FA239" s="83"/>
      <c r="FB239" s="83"/>
      <c r="FC239" s="83"/>
      <c r="FD239" s="83"/>
      <c r="FE239" s="83"/>
      <c r="FF239" s="83"/>
      <c r="FG239" s="83"/>
      <c r="FH239" s="83"/>
      <c r="FI239" s="83"/>
      <c r="FJ239" s="83"/>
      <c r="FK239" s="83"/>
      <c r="FL239" s="83"/>
      <c r="FM239" s="83"/>
      <c r="FN239" s="83"/>
      <c r="FO239" s="83"/>
      <c r="FP239" s="83"/>
      <c r="FQ239" s="83"/>
      <c r="FR239" s="83"/>
      <c r="FS239" s="83"/>
      <c r="FT239" s="83"/>
      <c r="FU239" s="83"/>
      <c r="FV239" s="83"/>
      <c r="FW239" s="83"/>
      <c r="FX239" s="83"/>
      <c r="FY239" s="83"/>
      <c r="FZ239" s="83"/>
      <c r="GA239" s="83"/>
      <c r="GB239" s="83"/>
      <c r="GC239" s="83"/>
      <c r="GD239" s="83"/>
      <c r="GE239" s="83"/>
      <c r="GF239" s="83"/>
      <c r="GG239" s="83"/>
      <c r="GH239" s="83"/>
      <c r="GI239" s="83"/>
      <c r="GJ239" s="83"/>
      <c r="GK239" s="83"/>
      <c r="GL239" s="83"/>
      <c r="GM239" s="83"/>
      <c r="GN239" s="83"/>
      <c r="GO239" s="83"/>
      <c r="GP239" s="83"/>
      <c r="GQ239" s="83"/>
      <c r="GR239" s="83"/>
      <c r="GS239" s="83"/>
      <c r="GT239" s="83"/>
      <c r="GU239" s="83"/>
      <c r="GV239" s="83"/>
      <c r="GW239" s="83"/>
      <c r="GX239" s="83"/>
      <c r="GY239" s="83"/>
      <c r="GZ239" s="83"/>
      <c r="HA239" s="83"/>
      <c r="HB239" s="83"/>
      <c r="HC239" s="83"/>
      <c r="HD239" s="83"/>
      <c r="HE239" s="83"/>
      <c r="HF239" s="83"/>
      <c r="HG239" s="83"/>
      <c r="HH239" s="83"/>
      <c r="HI239" s="83"/>
      <c r="HJ239" s="83"/>
      <c r="HK239" s="83"/>
      <c r="HL239" s="83"/>
      <c r="HM239" s="83"/>
      <c r="HN239" s="83"/>
      <c r="HO239" s="83"/>
      <c r="HP239" s="83"/>
      <c r="HQ239" s="83"/>
      <c r="HR239" s="83"/>
      <c r="HS239" s="83"/>
      <c r="HT239" s="83"/>
      <c r="HU239" s="83"/>
      <c r="HV239" s="83"/>
      <c r="HW239" s="83"/>
      <c r="HX239" s="83"/>
      <c r="HY239" s="83"/>
      <c r="HZ239" s="83"/>
      <c r="IA239" s="83"/>
      <c r="IB239" s="83"/>
      <c r="IC239" s="83"/>
      <c r="ID239" s="83"/>
      <c r="IE239" s="83"/>
      <c r="IF239" s="83"/>
      <c r="IG239" s="83"/>
      <c r="IH239" s="83"/>
      <c r="II239" s="83"/>
      <c r="IJ239" s="83"/>
      <c r="IK239" s="83"/>
      <c r="IL239" s="83"/>
      <c r="IM239" s="83"/>
      <c r="IN239" s="83"/>
      <c r="IO239" s="83"/>
      <c r="IP239" s="83"/>
      <c r="IQ239" s="83"/>
      <c r="IR239" s="83"/>
      <c r="IS239" s="83"/>
      <c r="IT239" s="83"/>
      <c r="IU239" s="83"/>
      <c r="IV239" s="83"/>
      <c r="IW239" s="83"/>
      <c r="IX239" s="83"/>
      <c r="IY239" s="83"/>
      <c r="IZ239" s="83"/>
      <c r="JA239" s="83"/>
      <c r="JB239" s="83"/>
      <c r="JC239" s="83"/>
      <c r="JD239" s="83"/>
      <c r="JE239" s="83"/>
    </row>
    <row r="240" spans="1:265" s="8" customFormat="1" ht="15" customHeight="1" x14ac:dyDescent="0.2">
      <c r="A240" s="130"/>
      <c r="B240" s="131" t="s">
        <v>214</v>
      </c>
      <c r="C240" s="206"/>
      <c r="D240" s="332" t="s">
        <v>215</v>
      </c>
      <c r="E240" s="191"/>
      <c r="F240" s="991"/>
      <c r="G240" s="992"/>
      <c r="H240" s="332" t="s">
        <v>23</v>
      </c>
      <c r="I240" s="332" t="s">
        <v>103</v>
      </c>
      <c r="J240" s="332"/>
      <c r="K240" s="386" t="s">
        <v>217</v>
      </c>
      <c r="L240" s="386" t="s">
        <v>97</v>
      </c>
      <c r="M240" s="765">
        <v>4</v>
      </c>
      <c r="N240" s="765" t="s">
        <v>24</v>
      </c>
      <c r="O240" s="386" t="s">
        <v>435</v>
      </c>
      <c r="P240" s="598">
        <v>4</v>
      </c>
      <c r="Q240" s="599"/>
      <c r="R240" s="599"/>
      <c r="S240" s="599"/>
      <c r="T240" s="599"/>
      <c r="U240" s="599"/>
      <c r="V240" s="599"/>
      <c r="W240" s="600"/>
      <c r="X240" s="228"/>
      <c r="Y240" s="228"/>
      <c r="Z240" s="112"/>
      <c r="AA240" s="83"/>
      <c r="AB240" s="83"/>
      <c r="AC240" s="83" t="str">
        <f t="shared" si="7"/>
        <v/>
      </c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  <c r="EW240" s="83"/>
      <c r="EX240" s="83"/>
      <c r="EY240" s="83"/>
      <c r="EZ240" s="83"/>
      <c r="FA240" s="83"/>
      <c r="FB240" s="83"/>
      <c r="FC240" s="83"/>
      <c r="FD240" s="83"/>
      <c r="FE240" s="83"/>
      <c r="FF240" s="83"/>
      <c r="FG240" s="83"/>
      <c r="FH240" s="83"/>
      <c r="FI240" s="83"/>
      <c r="FJ240" s="83"/>
      <c r="FK240" s="83"/>
      <c r="FL240" s="83"/>
      <c r="FM240" s="83"/>
      <c r="FN240" s="83"/>
      <c r="FO240" s="83"/>
      <c r="FP240" s="83"/>
      <c r="FQ240" s="83"/>
      <c r="FR240" s="83"/>
      <c r="FS240" s="83"/>
      <c r="FT240" s="83"/>
      <c r="FU240" s="83"/>
      <c r="FV240" s="83"/>
      <c r="FW240" s="83"/>
      <c r="FX240" s="83"/>
      <c r="FY240" s="83"/>
      <c r="FZ240" s="83"/>
      <c r="GA240" s="83"/>
      <c r="GB240" s="83"/>
      <c r="GC240" s="83"/>
      <c r="GD240" s="83"/>
      <c r="GE240" s="83"/>
      <c r="GF240" s="83"/>
      <c r="GG240" s="83"/>
      <c r="GH240" s="83"/>
      <c r="GI240" s="83"/>
      <c r="GJ240" s="83"/>
      <c r="GK240" s="83"/>
      <c r="GL240" s="83"/>
      <c r="GM240" s="83"/>
      <c r="GN240" s="83"/>
      <c r="GO240" s="83"/>
      <c r="GP240" s="83"/>
      <c r="GQ240" s="83"/>
      <c r="GR240" s="83"/>
      <c r="GS240" s="83"/>
      <c r="GT240" s="83"/>
      <c r="GU240" s="83"/>
      <c r="GV240" s="83"/>
      <c r="GW240" s="83"/>
      <c r="GX240" s="83"/>
      <c r="GY240" s="83"/>
      <c r="GZ240" s="83"/>
      <c r="HA240" s="83"/>
      <c r="HB240" s="83"/>
      <c r="HC240" s="83"/>
      <c r="HD240" s="83"/>
      <c r="HE240" s="83"/>
      <c r="HF240" s="83"/>
      <c r="HG240" s="83"/>
      <c r="HH240" s="83"/>
      <c r="HI240" s="83"/>
      <c r="HJ240" s="83"/>
      <c r="HK240" s="83"/>
      <c r="HL240" s="83"/>
      <c r="HM240" s="83"/>
      <c r="HN240" s="83"/>
      <c r="HO240" s="83"/>
      <c r="HP240" s="83"/>
      <c r="HQ240" s="83"/>
      <c r="HR240" s="83"/>
      <c r="HS240" s="83"/>
      <c r="HT240" s="83"/>
      <c r="HU240" s="83"/>
      <c r="HV240" s="83"/>
      <c r="HW240" s="83"/>
      <c r="HX240" s="83"/>
      <c r="HY240" s="83"/>
      <c r="HZ240" s="83"/>
      <c r="IA240" s="83"/>
      <c r="IB240" s="83"/>
      <c r="IC240" s="83"/>
      <c r="ID240" s="83"/>
      <c r="IE240" s="83"/>
      <c r="IF240" s="83"/>
      <c r="IG240" s="83"/>
      <c r="IH240" s="83"/>
      <c r="II240" s="83"/>
      <c r="IJ240" s="83"/>
      <c r="IK240" s="83"/>
      <c r="IL240" s="83"/>
      <c r="IM240" s="83"/>
      <c r="IN240" s="83"/>
      <c r="IO240" s="83"/>
      <c r="IP240" s="83"/>
      <c r="IQ240" s="83"/>
      <c r="IR240" s="83"/>
      <c r="IS240" s="83"/>
      <c r="IT240" s="83"/>
      <c r="IU240" s="83"/>
      <c r="IV240" s="83"/>
      <c r="IW240" s="83"/>
      <c r="IX240" s="83"/>
      <c r="IY240" s="83"/>
      <c r="IZ240" s="83"/>
      <c r="JA240" s="83"/>
      <c r="JB240" s="83"/>
      <c r="JC240" s="83"/>
      <c r="JD240" s="83"/>
      <c r="JE240" s="83"/>
    </row>
    <row r="241" spans="1:265" s="8" customFormat="1" ht="15" customHeight="1" x14ac:dyDescent="0.2">
      <c r="A241" s="573"/>
      <c r="B241" s="131" t="s">
        <v>214</v>
      </c>
      <c r="C241" s="206"/>
      <c r="D241" s="332" t="s">
        <v>215</v>
      </c>
      <c r="E241" s="191"/>
      <c r="F241" s="991"/>
      <c r="G241" s="992"/>
      <c r="H241" s="332" t="s">
        <v>23</v>
      </c>
      <c r="I241" s="332" t="s">
        <v>103</v>
      </c>
      <c r="J241" s="332"/>
      <c r="K241" s="386" t="s">
        <v>218</v>
      </c>
      <c r="L241" s="386" t="s">
        <v>97</v>
      </c>
      <c r="M241" s="765">
        <v>2</v>
      </c>
      <c r="N241" s="765" t="s">
        <v>24</v>
      </c>
      <c r="O241" s="386" t="s">
        <v>435</v>
      </c>
      <c r="P241" s="598">
        <v>4</v>
      </c>
      <c r="Q241" s="599"/>
      <c r="R241" s="599"/>
      <c r="S241" s="599"/>
      <c r="T241" s="599"/>
      <c r="U241" s="599"/>
      <c r="V241" s="599"/>
      <c r="W241" s="600"/>
      <c r="X241" s="228"/>
      <c r="Y241" s="228"/>
      <c r="Z241" s="112"/>
      <c r="AA241" s="83"/>
      <c r="AB241" s="83"/>
      <c r="AC241" s="83" t="str">
        <f t="shared" si="7"/>
        <v/>
      </c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3"/>
      <c r="CN241" s="83"/>
      <c r="CO241" s="83"/>
      <c r="CP241" s="83"/>
      <c r="CQ241" s="83"/>
      <c r="CR241" s="83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  <c r="EO241" s="83"/>
      <c r="EP241" s="83"/>
      <c r="EQ241" s="83"/>
      <c r="ER241" s="83"/>
      <c r="ES241" s="83"/>
      <c r="ET241" s="83"/>
      <c r="EU241" s="83"/>
      <c r="EV241" s="83"/>
      <c r="EW241" s="83"/>
      <c r="EX241" s="83"/>
      <c r="EY241" s="83"/>
      <c r="EZ241" s="83"/>
      <c r="FA241" s="83"/>
      <c r="FB241" s="83"/>
      <c r="FC241" s="83"/>
      <c r="FD241" s="83"/>
      <c r="FE241" s="83"/>
      <c r="FF241" s="83"/>
      <c r="FG241" s="83"/>
      <c r="FH241" s="83"/>
      <c r="FI241" s="83"/>
      <c r="FJ241" s="83"/>
      <c r="FK241" s="83"/>
      <c r="FL241" s="83"/>
      <c r="FM241" s="83"/>
      <c r="FN241" s="83"/>
      <c r="FO241" s="83"/>
      <c r="FP241" s="83"/>
      <c r="FQ241" s="83"/>
      <c r="FR241" s="83"/>
      <c r="FS241" s="83"/>
      <c r="FT241" s="83"/>
      <c r="FU241" s="83"/>
      <c r="FV241" s="83"/>
      <c r="FW241" s="83"/>
      <c r="FX241" s="83"/>
      <c r="FY241" s="83"/>
      <c r="FZ241" s="83"/>
      <c r="GA241" s="83"/>
      <c r="GB241" s="83"/>
      <c r="GC241" s="83"/>
      <c r="GD241" s="83"/>
      <c r="GE241" s="83"/>
      <c r="GF241" s="83"/>
      <c r="GG241" s="83"/>
      <c r="GH241" s="83"/>
      <c r="GI241" s="83"/>
      <c r="GJ241" s="83"/>
      <c r="GK241" s="83"/>
      <c r="GL241" s="83"/>
      <c r="GM241" s="83"/>
      <c r="GN241" s="83"/>
      <c r="GO241" s="83"/>
      <c r="GP241" s="83"/>
      <c r="GQ241" s="83"/>
      <c r="GR241" s="83"/>
      <c r="GS241" s="83"/>
      <c r="GT241" s="83"/>
      <c r="GU241" s="83"/>
      <c r="GV241" s="83"/>
      <c r="GW241" s="83"/>
      <c r="GX241" s="83"/>
      <c r="GY241" s="83"/>
      <c r="GZ241" s="83"/>
      <c r="HA241" s="83"/>
      <c r="HB241" s="83"/>
      <c r="HC241" s="83"/>
      <c r="HD241" s="83"/>
      <c r="HE241" s="83"/>
      <c r="HF241" s="83"/>
      <c r="HG241" s="83"/>
      <c r="HH241" s="83"/>
      <c r="HI241" s="83"/>
      <c r="HJ241" s="83"/>
      <c r="HK241" s="83"/>
      <c r="HL241" s="83"/>
      <c r="HM241" s="83"/>
      <c r="HN241" s="83"/>
      <c r="HO241" s="83"/>
      <c r="HP241" s="83"/>
      <c r="HQ241" s="83"/>
      <c r="HR241" s="83"/>
      <c r="HS241" s="83"/>
      <c r="HT241" s="83"/>
      <c r="HU241" s="83"/>
      <c r="HV241" s="83"/>
      <c r="HW241" s="83"/>
      <c r="HX241" s="83"/>
      <c r="HY241" s="83"/>
      <c r="HZ241" s="83"/>
      <c r="IA241" s="83"/>
      <c r="IB241" s="83"/>
      <c r="IC241" s="83"/>
      <c r="ID241" s="83"/>
      <c r="IE241" s="83"/>
      <c r="IF241" s="83"/>
      <c r="IG241" s="83"/>
      <c r="IH241" s="83"/>
      <c r="II241" s="83"/>
      <c r="IJ241" s="83"/>
      <c r="IK241" s="83"/>
      <c r="IL241" s="83"/>
      <c r="IM241" s="83"/>
      <c r="IN241" s="83"/>
      <c r="IO241" s="83"/>
      <c r="IP241" s="83"/>
      <c r="IQ241" s="83"/>
      <c r="IR241" s="83"/>
      <c r="IS241" s="83"/>
      <c r="IT241" s="83"/>
      <c r="IU241" s="83"/>
      <c r="IV241" s="83"/>
      <c r="IW241" s="83"/>
      <c r="IX241" s="83"/>
      <c r="IY241" s="83"/>
      <c r="IZ241" s="83"/>
      <c r="JA241" s="83"/>
      <c r="JB241" s="83"/>
      <c r="JC241" s="83"/>
      <c r="JD241" s="83"/>
      <c r="JE241" s="83"/>
    </row>
    <row r="242" spans="1:265" s="8" customFormat="1" ht="15" customHeight="1" x14ac:dyDescent="0.2">
      <c r="A242" s="573"/>
      <c r="B242" s="131" t="s">
        <v>214</v>
      </c>
      <c r="C242" s="206"/>
      <c r="D242" s="332" t="s">
        <v>215</v>
      </c>
      <c r="E242" s="191"/>
      <c r="F242" s="991"/>
      <c r="G242" s="992"/>
      <c r="H242" s="332" t="s">
        <v>23</v>
      </c>
      <c r="I242" s="332" t="s">
        <v>103</v>
      </c>
      <c r="J242" s="332"/>
      <c r="K242" s="386" t="s">
        <v>348</v>
      </c>
      <c r="L242" s="386" t="s">
        <v>97</v>
      </c>
      <c r="M242" s="765">
        <v>5</v>
      </c>
      <c r="N242" s="765" t="s">
        <v>24</v>
      </c>
      <c r="O242" s="386" t="s">
        <v>440</v>
      </c>
      <c r="P242" s="598">
        <v>2</v>
      </c>
      <c r="Q242" s="599"/>
      <c r="R242" s="599"/>
      <c r="S242" s="599"/>
      <c r="T242" s="599"/>
      <c r="U242" s="599"/>
      <c r="V242" s="599"/>
      <c r="W242" s="600"/>
      <c r="X242" s="228"/>
      <c r="Y242" s="228"/>
      <c r="Z242" s="112"/>
      <c r="AA242" s="83"/>
      <c r="AB242" s="83"/>
      <c r="AC242" s="83" t="str">
        <f t="shared" si="7"/>
        <v/>
      </c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  <c r="EW242" s="83"/>
      <c r="EX242" s="83"/>
      <c r="EY242" s="83"/>
      <c r="EZ242" s="83"/>
      <c r="FA242" s="83"/>
      <c r="FB242" s="83"/>
      <c r="FC242" s="83"/>
      <c r="FD242" s="83"/>
      <c r="FE242" s="83"/>
      <c r="FF242" s="83"/>
      <c r="FG242" s="83"/>
      <c r="FH242" s="83"/>
      <c r="FI242" s="83"/>
      <c r="FJ242" s="83"/>
      <c r="FK242" s="83"/>
      <c r="FL242" s="83"/>
      <c r="FM242" s="83"/>
      <c r="FN242" s="83"/>
      <c r="FO242" s="83"/>
      <c r="FP242" s="83"/>
      <c r="FQ242" s="83"/>
      <c r="FR242" s="83"/>
      <c r="FS242" s="83"/>
      <c r="FT242" s="83"/>
      <c r="FU242" s="83"/>
      <c r="FV242" s="83"/>
      <c r="FW242" s="83"/>
      <c r="FX242" s="83"/>
      <c r="FY242" s="83"/>
      <c r="FZ242" s="83"/>
      <c r="GA242" s="83"/>
      <c r="GB242" s="83"/>
      <c r="GC242" s="83"/>
      <c r="GD242" s="83"/>
      <c r="GE242" s="83"/>
      <c r="GF242" s="83"/>
      <c r="GG242" s="83"/>
      <c r="GH242" s="83"/>
      <c r="GI242" s="83"/>
      <c r="GJ242" s="83"/>
      <c r="GK242" s="83"/>
      <c r="GL242" s="83"/>
      <c r="GM242" s="83"/>
      <c r="GN242" s="83"/>
      <c r="GO242" s="83"/>
      <c r="GP242" s="83"/>
      <c r="GQ242" s="83"/>
      <c r="GR242" s="83"/>
      <c r="GS242" s="83"/>
      <c r="GT242" s="83"/>
      <c r="GU242" s="83"/>
      <c r="GV242" s="83"/>
      <c r="GW242" s="83"/>
      <c r="GX242" s="83"/>
      <c r="GY242" s="83"/>
      <c r="GZ242" s="83"/>
      <c r="HA242" s="83"/>
      <c r="HB242" s="83"/>
      <c r="HC242" s="83"/>
      <c r="HD242" s="83"/>
      <c r="HE242" s="83"/>
      <c r="HF242" s="83"/>
      <c r="HG242" s="83"/>
      <c r="HH242" s="83"/>
      <c r="HI242" s="83"/>
      <c r="HJ242" s="83"/>
      <c r="HK242" s="83"/>
      <c r="HL242" s="83"/>
      <c r="HM242" s="83"/>
      <c r="HN242" s="83"/>
      <c r="HO242" s="83"/>
      <c r="HP242" s="83"/>
      <c r="HQ242" s="83"/>
      <c r="HR242" s="83"/>
      <c r="HS242" s="83"/>
      <c r="HT242" s="83"/>
      <c r="HU242" s="83"/>
      <c r="HV242" s="83"/>
      <c r="HW242" s="83"/>
      <c r="HX242" s="83"/>
      <c r="HY242" s="83"/>
      <c r="HZ242" s="83"/>
      <c r="IA242" s="83"/>
      <c r="IB242" s="83"/>
      <c r="IC242" s="83"/>
      <c r="ID242" s="83"/>
      <c r="IE242" s="83"/>
      <c r="IF242" s="83"/>
      <c r="IG242" s="83"/>
      <c r="IH242" s="83"/>
      <c r="II242" s="83"/>
      <c r="IJ242" s="83"/>
      <c r="IK242" s="83"/>
      <c r="IL242" s="83"/>
      <c r="IM242" s="83"/>
      <c r="IN242" s="83"/>
      <c r="IO242" s="83"/>
      <c r="IP242" s="83"/>
      <c r="IQ242" s="83"/>
      <c r="IR242" s="83"/>
      <c r="IS242" s="83"/>
      <c r="IT242" s="83"/>
      <c r="IU242" s="83"/>
      <c r="IV242" s="83"/>
      <c r="IW242" s="83"/>
      <c r="IX242" s="83"/>
      <c r="IY242" s="83"/>
      <c r="IZ242" s="83"/>
      <c r="JA242" s="83"/>
      <c r="JB242" s="83"/>
      <c r="JC242" s="83"/>
      <c r="JD242" s="83"/>
      <c r="JE242" s="83"/>
    </row>
    <row r="243" spans="1:265" s="8" customFormat="1" ht="15" customHeight="1" x14ac:dyDescent="0.2">
      <c r="A243" s="130"/>
      <c r="B243" s="131" t="s">
        <v>214</v>
      </c>
      <c r="C243" s="206"/>
      <c r="D243" s="332" t="s">
        <v>215</v>
      </c>
      <c r="E243" s="191"/>
      <c r="F243" s="991"/>
      <c r="G243" s="992"/>
      <c r="H243" s="332" t="s">
        <v>23</v>
      </c>
      <c r="I243" s="332" t="s">
        <v>103</v>
      </c>
      <c r="J243" s="332"/>
      <c r="K243" s="386" t="s">
        <v>1724</v>
      </c>
      <c r="L243" s="386" t="s">
        <v>97</v>
      </c>
      <c r="M243" s="765">
        <v>8</v>
      </c>
      <c r="N243" s="765" t="s">
        <v>24</v>
      </c>
      <c r="O243" s="386" t="s">
        <v>435</v>
      </c>
      <c r="P243" s="598">
        <v>2</v>
      </c>
      <c r="Q243" s="599"/>
      <c r="R243" s="599"/>
      <c r="S243" s="599"/>
      <c r="T243" s="599"/>
      <c r="U243" s="599"/>
      <c r="V243" s="599"/>
      <c r="W243" s="600"/>
      <c r="X243" s="228"/>
      <c r="Y243" s="228"/>
      <c r="Z243" s="112"/>
      <c r="AA243" s="83"/>
      <c r="AB243" s="83"/>
      <c r="AC243" s="83" t="str">
        <f t="shared" si="7"/>
        <v/>
      </c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M243" s="83"/>
      <c r="CN243" s="83"/>
      <c r="CO243" s="83"/>
      <c r="CP243" s="83"/>
      <c r="CQ243" s="83"/>
      <c r="CR243" s="83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  <c r="EW243" s="83"/>
      <c r="EX243" s="83"/>
      <c r="EY243" s="83"/>
      <c r="EZ243" s="83"/>
      <c r="FA243" s="83"/>
      <c r="FB243" s="83"/>
      <c r="FC243" s="83"/>
      <c r="FD243" s="83"/>
      <c r="FE243" s="83"/>
      <c r="FF243" s="83"/>
      <c r="FG243" s="83"/>
      <c r="FH243" s="83"/>
      <c r="FI243" s="83"/>
      <c r="FJ243" s="83"/>
      <c r="FK243" s="83"/>
      <c r="FL243" s="83"/>
      <c r="FM243" s="83"/>
      <c r="FN243" s="83"/>
      <c r="FO243" s="83"/>
      <c r="FP243" s="83"/>
      <c r="FQ243" s="83"/>
      <c r="FR243" s="83"/>
      <c r="FS243" s="83"/>
      <c r="FT243" s="83"/>
      <c r="FU243" s="83"/>
      <c r="FV243" s="83"/>
      <c r="FW243" s="83"/>
      <c r="FX243" s="83"/>
      <c r="FY243" s="83"/>
      <c r="FZ243" s="83"/>
      <c r="GA243" s="83"/>
      <c r="GB243" s="83"/>
      <c r="GC243" s="83"/>
      <c r="GD243" s="83"/>
      <c r="GE243" s="83"/>
      <c r="GF243" s="83"/>
      <c r="GG243" s="83"/>
      <c r="GH243" s="83"/>
      <c r="GI243" s="83"/>
      <c r="GJ243" s="83"/>
      <c r="GK243" s="83"/>
      <c r="GL243" s="83"/>
      <c r="GM243" s="83"/>
      <c r="GN243" s="83"/>
      <c r="GO243" s="83"/>
      <c r="GP243" s="83"/>
      <c r="GQ243" s="83"/>
      <c r="GR243" s="83"/>
      <c r="GS243" s="83"/>
      <c r="GT243" s="83"/>
      <c r="GU243" s="83"/>
      <c r="GV243" s="83"/>
      <c r="GW243" s="83"/>
      <c r="GX243" s="83"/>
      <c r="GY243" s="83"/>
      <c r="GZ243" s="83"/>
      <c r="HA243" s="83"/>
      <c r="HB243" s="83"/>
      <c r="HC243" s="83"/>
      <c r="HD243" s="83"/>
      <c r="HE243" s="83"/>
      <c r="HF243" s="83"/>
      <c r="HG243" s="83"/>
      <c r="HH243" s="83"/>
      <c r="HI243" s="83"/>
      <c r="HJ243" s="83"/>
      <c r="HK243" s="83"/>
      <c r="HL243" s="83"/>
      <c r="HM243" s="83"/>
      <c r="HN243" s="83"/>
      <c r="HO243" s="83"/>
      <c r="HP243" s="83"/>
      <c r="HQ243" s="83"/>
      <c r="HR243" s="83"/>
      <c r="HS243" s="83"/>
      <c r="HT243" s="83"/>
      <c r="HU243" s="83"/>
      <c r="HV243" s="83"/>
      <c r="HW243" s="83"/>
      <c r="HX243" s="83"/>
      <c r="HY243" s="83"/>
      <c r="HZ243" s="83"/>
      <c r="IA243" s="83"/>
      <c r="IB243" s="83"/>
      <c r="IC243" s="83"/>
      <c r="ID243" s="83"/>
      <c r="IE243" s="83"/>
      <c r="IF243" s="83"/>
      <c r="IG243" s="83"/>
      <c r="IH243" s="83"/>
      <c r="II243" s="83"/>
      <c r="IJ243" s="83"/>
      <c r="IK243" s="83"/>
      <c r="IL243" s="83"/>
      <c r="IM243" s="83"/>
      <c r="IN243" s="83"/>
      <c r="IO243" s="83"/>
      <c r="IP243" s="83"/>
      <c r="IQ243" s="83"/>
      <c r="IR243" s="83"/>
      <c r="IS243" s="83"/>
      <c r="IT243" s="83"/>
      <c r="IU243" s="83"/>
      <c r="IV243" s="83"/>
      <c r="IW243" s="83"/>
      <c r="IX243" s="83"/>
      <c r="IY243" s="83"/>
      <c r="IZ243" s="83"/>
      <c r="JA243" s="83"/>
      <c r="JB243" s="83"/>
      <c r="JC243" s="83"/>
      <c r="JD243" s="83"/>
      <c r="JE243" s="83"/>
    </row>
    <row r="244" spans="1:265" s="8" customFormat="1" ht="15" customHeight="1" x14ac:dyDescent="0.2">
      <c r="A244" s="130"/>
      <c r="B244" s="131" t="s">
        <v>214</v>
      </c>
      <c r="C244" s="206"/>
      <c r="D244" s="332" t="s">
        <v>215</v>
      </c>
      <c r="E244" s="191"/>
      <c r="F244" s="991"/>
      <c r="G244" s="992"/>
      <c r="H244" s="332" t="s">
        <v>23</v>
      </c>
      <c r="I244" s="332" t="s">
        <v>103</v>
      </c>
      <c r="J244" s="332"/>
      <c r="K244" s="386" t="s">
        <v>2105</v>
      </c>
      <c r="L244" s="386"/>
      <c r="M244" s="765"/>
      <c r="N244" s="765"/>
      <c r="O244" s="386"/>
      <c r="P244" s="598"/>
      <c r="Q244" s="599"/>
      <c r="R244" s="599"/>
      <c r="S244" s="599">
        <v>5</v>
      </c>
      <c r="T244" s="599"/>
      <c r="U244" s="599"/>
      <c r="V244" s="599"/>
      <c r="W244" s="600"/>
      <c r="X244" s="228"/>
      <c r="Y244" s="228"/>
      <c r="Z244" s="112"/>
      <c r="AA244" s="83"/>
      <c r="AB244" s="83"/>
      <c r="AC244" s="83" t="str">
        <f t="shared" si="7"/>
        <v/>
      </c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  <c r="EW244" s="83"/>
      <c r="EX244" s="83"/>
      <c r="EY244" s="83"/>
      <c r="EZ244" s="83"/>
      <c r="FA244" s="83"/>
      <c r="FB244" s="83"/>
      <c r="FC244" s="83"/>
      <c r="FD244" s="83"/>
      <c r="FE244" s="83"/>
      <c r="FF244" s="83"/>
      <c r="FG244" s="83"/>
      <c r="FH244" s="83"/>
      <c r="FI244" s="83"/>
      <c r="FJ244" s="83"/>
      <c r="FK244" s="83"/>
      <c r="FL244" s="83"/>
      <c r="FM244" s="83"/>
      <c r="FN244" s="83"/>
      <c r="FO244" s="83"/>
      <c r="FP244" s="83"/>
      <c r="FQ244" s="83"/>
      <c r="FR244" s="83"/>
      <c r="FS244" s="83"/>
      <c r="FT244" s="83"/>
      <c r="FU244" s="83"/>
      <c r="FV244" s="83"/>
      <c r="FW244" s="83"/>
      <c r="FX244" s="83"/>
      <c r="FY244" s="83"/>
      <c r="FZ244" s="83"/>
      <c r="GA244" s="83"/>
      <c r="GB244" s="83"/>
      <c r="GC244" s="83"/>
      <c r="GD244" s="83"/>
      <c r="GE244" s="83"/>
      <c r="GF244" s="83"/>
      <c r="GG244" s="83"/>
      <c r="GH244" s="83"/>
      <c r="GI244" s="83"/>
      <c r="GJ244" s="83"/>
      <c r="GK244" s="83"/>
      <c r="GL244" s="83"/>
      <c r="GM244" s="83"/>
      <c r="GN244" s="83"/>
      <c r="GO244" s="83"/>
      <c r="GP244" s="83"/>
      <c r="GQ244" s="83"/>
      <c r="GR244" s="83"/>
      <c r="GS244" s="83"/>
      <c r="GT244" s="83"/>
      <c r="GU244" s="83"/>
      <c r="GV244" s="83"/>
      <c r="GW244" s="83"/>
      <c r="GX244" s="83"/>
      <c r="GY244" s="83"/>
      <c r="GZ244" s="83"/>
      <c r="HA244" s="83"/>
      <c r="HB244" s="83"/>
      <c r="HC244" s="83"/>
      <c r="HD244" s="83"/>
      <c r="HE244" s="83"/>
      <c r="HF244" s="83"/>
      <c r="HG244" s="83"/>
      <c r="HH244" s="83"/>
      <c r="HI244" s="83"/>
      <c r="HJ244" s="83"/>
      <c r="HK244" s="83"/>
      <c r="HL244" s="83"/>
      <c r="HM244" s="83"/>
      <c r="HN244" s="83"/>
      <c r="HO244" s="83"/>
      <c r="HP244" s="83"/>
      <c r="HQ244" s="83"/>
      <c r="HR244" s="83"/>
      <c r="HS244" s="83"/>
      <c r="HT244" s="83"/>
      <c r="HU244" s="83"/>
      <c r="HV244" s="83"/>
      <c r="HW244" s="83"/>
      <c r="HX244" s="83"/>
      <c r="HY244" s="83"/>
      <c r="HZ244" s="83"/>
      <c r="IA244" s="83"/>
      <c r="IB244" s="83"/>
      <c r="IC244" s="83"/>
      <c r="ID244" s="83"/>
      <c r="IE244" s="83"/>
      <c r="IF244" s="83"/>
      <c r="IG244" s="83"/>
      <c r="IH244" s="83"/>
      <c r="II244" s="83"/>
      <c r="IJ244" s="83"/>
      <c r="IK244" s="83"/>
      <c r="IL244" s="83"/>
      <c r="IM244" s="83"/>
      <c r="IN244" s="83"/>
      <c r="IO244" s="83"/>
      <c r="IP244" s="83"/>
      <c r="IQ244" s="83"/>
      <c r="IR244" s="83"/>
      <c r="IS244" s="83"/>
      <c r="IT244" s="83"/>
      <c r="IU244" s="83"/>
      <c r="IV244" s="83"/>
      <c r="IW244" s="83"/>
      <c r="IX244" s="83"/>
      <c r="IY244" s="83"/>
      <c r="IZ244" s="83"/>
      <c r="JA244" s="83"/>
      <c r="JB244" s="83"/>
      <c r="JC244" s="83"/>
      <c r="JD244" s="83"/>
      <c r="JE244" s="83"/>
    </row>
    <row r="245" spans="1:265" s="8" customFormat="1" ht="15" customHeight="1" x14ac:dyDescent="0.2">
      <c r="A245" s="130"/>
      <c r="B245" s="131" t="s">
        <v>214</v>
      </c>
      <c r="C245" s="206"/>
      <c r="D245" s="332" t="s">
        <v>215</v>
      </c>
      <c r="E245" s="191"/>
      <c r="F245" s="991"/>
      <c r="G245" s="992"/>
      <c r="H245" s="332" t="s">
        <v>23</v>
      </c>
      <c r="I245" s="332" t="s">
        <v>103</v>
      </c>
      <c r="J245" s="332"/>
      <c r="K245" s="386" t="s">
        <v>2106</v>
      </c>
      <c r="L245" s="386"/>
      <c r="M245" s="765"/>
      <c r="N245" s="765"/>
      <c r="O245" s="386"/>
      <c r="P245" s="598"/>
      <c r="Q245" s="599"/>
      <c r="R245" s="599"/>
      <c r="S245" s="599">
        <v>3</v>
      </c>
      <c r="T245" s="599"/>
      <c r="U245" s="599"/>
      <c r="V245" s="599"/>
      <c r="W245" s="600"/>
      <c r="X245" s="228"/>
      <c r="Y245" s="228"/>
      <c r="Z245" s="112"/>
      <c r="AA245" s="83"/>
      <c r="AB245" s="83"/>
      <c r="AC245" s="83" t="str">
        <f t="shared" si="7"/>
        <v/>
      </c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  <c r="EW245" s="83"/>
      <c r="EX245" s="83"/>
      <c r="EY245" s="83"/>
      <c r="EZ245" s="83"/>
      <c r="FA245" s="83"/>
      <c r="FB245" s="83"/>
      <c r="FC245" s="83"/>
      <c r="FD245" s="83"/>
      <c r="FE245" s="83"/>
      <c r="FF245" s="83"/>
      <c r="FG245" s="83"/>
      <c r="FH245" s="83"/>
      <c r="FI245" s="83"/>
      <c r="FJ245" s="83"/>
      <c r="FK245" s="83"/>
      <c r="FL245" s="83"/>
      <c r="FM245" s="83"/>
      <c r="FN245" s="83"/>
      <c r="FO245" s="83"/>
      <c r="FP245" s="83"/>
      <c r="FQ245" s="83"/>
      <c r="FR245" s="83"/>
      <c r="FS245" s="83"/>
      <c r="FT245" s="83"/>
      <c r="FU245" s="83"/>
      <c r="FV245" s="83"/>
      <c r="FW245" s="83"/>
      <c r="FX245" s="83"/>
      <c r="FY245" s="83"/>
      <c r="FZ245" s="83"/>
      <c r="GA245" s="83"/>
      <c r="GB245" s="83"/>
      <c r="GC245" s="83"/>
      <c r="GD245" s="83"/>
      <c r="GE245" s="83"/>
      <c r="GF245" s="83"/>
      <c r="GG245" s="83"/>
      <c r="GH245" s="83"/>
      <c r="GI245" s="83"/>
      <c r="GJ245" s="83"/>
      <c r="GK245" s="83"/>
      <c r="GL245" s="83"/>
      <c r="GM245" s="83"/>
      <c r="GN245" s="83"/>
      <c r="GO245" s="83"/>
      <c r="GP245" s="83"/>
      <c r="GQ245" s="83"/>
      <c r="GR245" s="83"/>
      <c r="GS245" s="83"/>
      <c r="GT245" s="83"/>
      <c r="GU245" s="83"/>
      <c r="GV245" s="83"/>
      <c r="GW245" s="83"/>
      <c r="GX245" s="83"/>
      <c r="GY245" s="83"/>
      <c r="GZ245" s="83"/>
      <c r="HA245" s="83"/>
      <c r="HB245" s="83"/>
      <c r="HC245" s="83"/>
      <c r="HD245" s="83"/>
      <c r="HE245" s="83"/>
      <c r="HF245" s="83"/>
      <c r="HG245" s="83"/>
      <c r="HH245" s="83"/>
      <c r="HI245" s="83"/>
      <c r="HJ245" s="83"/>
      <c r="HK245" s="83"/>
      <c r="HL245" s="83"/>
      <c r="HM245" s="83"/>
      <c r="HN245" s="83"/>
      <c r="HO245" s="83"/>
      <c r="HP245" s="83"/>
      <c r="HQ245" s="83"/>
      <c r="HR245" s="83"/>
      <c r="HS245" s="83"/>
      <c r="HT245" s="83"/>
      <c r="HU245" s="83"/>
      <c r="HV245" s="83"/>
      <c r="HW245" s="83"/>
      <c r="HX245" s="83"/>
      <c r="HY245" s="83"/>
      <c r="HZ245" s="83"/>
      <c r="IA245" s="83"/>
      <c r="IB245" s="83"/>
      <c r="IC245" s="83"/>
      <c r="ID245" s="83"/>
      <c r="IE245" s="83"/>
      <c r="IF245" s="83"/>
      <c r="IG245" s="83"/>
      <c r="IH245" s="83"/>
      <c r="II245" s="83"/>
      <c r="IJ245" s="83"/>
      <c r="IK245" s="83"/>
      <c r="IL245" s="83"/>
      <c r="IM245" s="83"/>
      <c r="IN245" s="83"/>
      <c r="IO245" s="83"/>
      <c r="IP245" s="83"/>
      <c r="IQ245" s="83"/>
      <c r="IR245" s="83"/>
      <c r="IS245" s="83"/>
      <c r="IT245" s="83"/>
      <c r="IU245" s="83"/>
      <c r="IV245" s="83"/>
      <c r="IW245" s="83"/>
      <c r="IX245" s="83"/>
      <c r="IY245" s="83"/>
      <c r="IZ245" s="83"/>
      <c r="JA245" s="83"/>
      <c r="JB245" s="83"/>
      <c r="JC245" s="83"/>
      <c r="JD245" s="83"/>
      <c r="JE245" s="83"/>
    </row>
    <row r="246" spans="1:265" s="8" customFormat="1" ht="15" customHeight="1" x14ac:dyDescent="0.2">
      <c r="A246" s="130"/>
      <c r="B246" s="131" t="s">
        <v>214</v>
      </c>
      <c r="C246" s="206"/>
      <c r="D246" s="332" t="s">
        <v>215</v>
      </c>
      <c r="E246" s="191"/>
      <c r="F246" s="991"/>
      <c r="G246" s="992"/>
      <c r="H246" s="332" t="s">
        <v>23</v>
      </c>
      <c r="I246" s="332" t="s">
        <v>103</v>
      </c>
      <c r="J246" s="332"/>
      <c r="K246" s="386" t="s">
        <v>1069</v>
      </c>
      <c r="L246" s="386"/>
      <c r="M246" s="765"/>
      <c r="N246" s="765"/>
      <c r="O246" s="386"/>
      <c r="P246" s="598"/>
      <c r="Q246" s="599"/>
      <c r="R246" s="599"/>
      <c r="S246" s="599"/>
      <c r="T246" s="599"/>
      <c r="U246" s="599"/>
      <c r="V246" s="599"/>
      <c r="W246" s="600">
        <v>3</v>
      </c>
      <c r="X246" s="228"/>
      <c r="Y246" s="228"/>
      <c r="Z246" s="112"/>
      <c r="AA246" s="83"/>
      <c r="AB246" s="83"/>
      <c r="AC246" s="83" t="str">
        <f t="shared" si="7"/>
        <v/>
      </c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  <c r="EW246" s="83"/>
      <c r="EX246" s="83"/>
      <c r="EY246" s="83"/>
      <c r="EZ246" s="83"/>
      <c r="FA246" s="83"/>
      <c r="FB246" s="83"/>
      <c r="FC246" s="83"/>
      <c r="FD246" s="83"/>
      <c r="FE246" s="83"/>
      <c r="FF246" s="83"/>
      <c r="FG246" s="83"/>
      <c r="FH246" s="83"/>
      <c r="FI246" s="83"/>
      <c r="FJ246" s="83"/>
      <c r="FK246" s="83"/>
      <c r="FL246" s="83"/>
      <c r="FM246" s="83"/>
      <c r="FN246" s="83"/>
      <c r="FO246" s="83"/>
      <c r="FP246" s="83"/>
      <c r="FQ246" s="83"/>
      <c r="FR246" s="83"/>
      <c r="FS246" s="83"/>
      <c r="FT246" s="83"/>
      <c r="FU246" s="83"/>
      <c r="FV246" s="83"/>
      <c r="FW246" s="83"/>
      <c r="FX246" s="83"/>
      <c r="FY246" s="83"/>
      <c r="FZ246" s="83"/>
      <c r="GA246" s="83"/>
      <c r="GB246" s="83"/>
      <c r="GC246" s="83"/>
      <c r="GD246" s="83"/>
      <c r="GE246" s="83"/>
      <c r="GF246" s="83"/>
      <c r="GG246" s="83"/>
      <c r="GH246" s="83"/>
      <c r="GI246" s="83"/>
      <c r="GJ246" s="83"/>
      <c r="GK246" s="83"/>
      <c r="GL246" s="83"/>
      <c r="GM246" s="83"/>
      <c r="GN246" s="83"/>
      <c r="GO246" s="83"/>
      <c r="GP246" s="83"/>
      <c r="GQ246" s="83"/>
      <c r="GR246" s="83"/>
      <c r="GS246" s="83"/>
      <c r="GT246" s="83"/>
      <c r="GU246" s="83"/>
      <c r="GV246" s="83"/>
      <c r="GW246" s="83"/>
      <c r="GX246" s="83"/>
      <c r="GY246" s="83"/>
      <c r="GZ246" s="83"/>
      <c r="HA246" s="83"/>
      <c r="HB246" s="83"/>
      <c r="HC246" s="83"/>
      <c r="HD246" s="83"/>
      <c r="HE246" s="83"/>
      <c r="HF246" s="83"/>
      <c r="HG246" s="83"/>
      <c r="HH246" s="83"/>
      <c r="HI246" s="83"/>
      <c r="HJ246" s="83"/>
      <c r="HK246" s="83"/>
      <c r="HL246" s="83"/>
      <c r="HM246" s="83"/>
      <c r="HN246" s="83"/>
      <c r="HO246" s="83"/>
      <c r="HP246" s="83"/>
      <c r="HQ246" s="83"/>
      <c r="HR246" s="83"/>
      <c r="HS246" s="83"/>
      <c r="HT246" s="83"/>
      <c r="HU246" s="83"/>
      <c r="HV246" s="83"/>
      <c r="HW246" s="83"/>
      <c r="HX246" s="83"/>
      <c r="HY246" s="83"/>
      <c r="HZ246" s="83"/>
      <c r="IA246" s="83"/>
      <c r="IB246" s="83"/>
      <c r="IC246" s="83"/>
      <c r="ID246" s="83"/>
      <c r="IE246" s="83"/>
      <c r="IF246" s="83"/>
      <c r="IG246" s="83"/>
      <c r="IH246" s="83"/>
      <c r="II246" s="83"/>
      <c r="IJ246" s="83"/>
      <c r="IK246" s="83"/>
      <c r="IL246" s="83"/>
      <c r="IM246" s="83"/>
      <c r="IN246" s="83"/>
      <c r="IO246" s="83"/>
      <c r="IP246" s="83"/>
      <c r="IQ246" s="83"/>
      <c r="IR246" s="83"/>
      <c r="IS246" s="83"/>
      <c r="IT246" s="83"/>
      <c r="IU246" s="83"/>
      <c r="IV246" s="83"/>
      <c r="IW246" s="83"/>
      <c r="IX246" s="83"/>
      <c r="IY246" s="83"/>
      <c r="IZ246" s="83"/>
      <c r="JA246" s="83"/>
      <c r="JB246" s="83"/>
      <c r="JC246" s="83"/>
      <c r="JD246" s="83"/>
      <c r="JE246" s="83"/>
    </row>
    <row r="247" spans="1:265" s="8" customFormat="1" ht="15" customHeight="1" x14ac:dyDescent="0.2">
      <c r="A247" s="130"/>
      <c r="B247" s="131" t="s">
        <v>214</v>
      </c>
      <c r="C247" s="206"/>
      <c r="D247" s="332" t="s">
        <v>215</v>
      </c>
      <c r="E247" s="191"/>
      <c r="F247" s="991"/>
      <c r="G247" s="992"/>
      <c r="H247" s="332" t="s">
        <v>23</v>
      </c>
      <c r="I247" s="332" t="s">
        <v>103</v>
      </c>
      <c r="J247" s="332"/>
      <c r="K247" s="386" t="s">
        <v>2107</v>
      </c>
      <c r="L247" s="386"/>
      <c r="M247" s="765"/>
      <c r="N247" s="765"/>
      <c r="O247" s="386"/>
      <c r="P247" s="598"/>
      <c r="Q247" s="599"/>
      <c r="R247" s="599"/>
      <c r="S247" s="599"/>
      <c r="T247" s="599"/>
      <c r="U247" s="599">
        <v>4</v>
      </c>
      <c r="V247" s="599"/>
      <c r="W247" s="600"/>
      <c r="X247" s="228"/>
      <c r="Y247" s="228"/>
      <c r="Z247" s="112"/>
      <c r="AA247" s="83"/>
      <c r="AB247" s="83"/>
      <c r="AC247" s="83" t="str">
        <f t="shared" si="7"/>
        <v/>
      </c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  <c r="EW247" s="83"/>
      <c r="EX247" s="83"/>
      <c r="EY247" s="83"/>
      <c r="EZ247" s="83"/>
      <c r="FA247" s="83"/>
      <c r="FB247" s="83"/>
      <c r="FC247" s="83"/>
      <c r="FD247" s="83"/>
      <c r="FE247" s="83"/>
      <c r="FF247" s="83"/>
      <c r="FG247" s="83"/>
      <c r="FH247" s="83"/>
      <c r="FI247" s="83"/>
      <c r="FJ247" s="83"/>
      <c r="FK247" s="83"/>
      <c r="FL247" s="83"/>
      <c r="FM247" s="83"/>
      <c r="FN247" s="83"/>
      <c r="FO247" s="83"/>
      <c r="FP247" s="83"/>
      <c r="FQ247" s="83"/>
      <c r="FR247" s="83"/>
      <c r="FS247" s="83"/>
      <c r="FT247" s="83"/>
      <c r="FU247" s="83"/>
      <c r="FV247" s="83"/>
      <c r="FW247" s="83"/>
      <c r="FX247" s="83"/>
      <c r="FY247" s="83"/>
      <c r="FZ247" s="83"/>
      <c r="GA247" s="83"/>
      <c r="GB247" s="83"/>
      <c r="GC247" s="83"/>
      <c r="GD247" s="83"/>
      <c r="GE247" s="83"/>
      <c r="GF247" s="83"/>
      <c r="GG247" s="83"/>
      <c r="GH247" s="83"/>
      <c r="GI247" s="83"/>
      <c r="GJ247" s="83"/>
      <c r="GK247" s="83"/>
      <c r="GL247" s="83"/>
      <c r="GM247" s="83"/>
      <c r="GN247" s="83"/>
      <c r="GO247" s="83"/>
      <c r="GP247" s="83"/>
      <c r="GQ247" s="83"/>
      <c r="GR247" s="83"/>
      <c r="GS247" s="83"/>
      <c r="GT247" s="83"/>
      <c r="GU247" s="83"/>
      <c r="GV247" s="83"/>
      <c r="GW247" s="83"/>
      <c r="GX247" s="83"/>
      <c r="GY247" s="83"/>
      <c r="GZ247" s="83"/>
      <c r="HA247" s="83"/>
      <c r="HB247" s="83"/>
      <c r="HC247" s="83"/>
      <c r="HD247" s="83"/>
      <c r="HE247" s="83"/>
      <c r="HF247" s="83"/>
      <c r="HG247" s="83"/>
      <c r="HH247" s="83"/>
      <c r="HI247" s="83"/>
      <c r="HJ247" s="83"/>
      <c r="HK247" s="83"/>
      <c r="HL247" s="83"/>
      <c r="HM247" s="83"/>
      <c r="HN247" s="83"/>
      <c r="HO247" s="83"/>
      <c r="HP247" s="83"/>
      <c r="HQ247" s="83"/>
      <c r="HR247" s="83"/>
      <c r="HS247" s="83"/>
      <c r="HT247" s="83"/>
      <c r="HU247" s="83"/>
      <c r="HV247" s="83"/>
      <c r="HW247" s="83"/>
      <c r="HX247" s="83"/>
      <c r="HY247" s="83"/>
      <c r="HZ247" s="83"/>
      <c r="IA247" s="83"/>
      <c r="IB247" s="83"/>
      <c r="IC247" s="83"/>
      <c r="ID247" s="83"/>
      <c r="IE247" s="83"/>
      <c r="IF247" s="83"/>
      <c r="IG247" s="83"/>
      <c r="IH247" s="83"/>
      <c r="II247" s="83"/>
      <c r="IJ247" s="83"/>
      <c r="IK247" s="83"/>
      <c r="IL247" s="83"/>
      <c r="IM247" s="83"/>
      <c r="IN247" s="83"/>
      <c r="IO247" s="83"/>
      <c r="IP247" s="83"/>
      <c r="IQ247" s="83"/>
      <c r="IR247" s="83"/>
      <c r="IS247" s="83"/>
      <c r="IT247" s="83"/>
      <c r="IU247" s="83"/>
      <c r="IV247" s="83"/>
      <c r="IW247" s="83"/>
      <c r="IX247" s="83"/>
      <c r="IY247" s="83"/>
      <c r="IZ247" s="83"/>
      <c r="JA247" s="83"/>
      <c r="JB247" s="83"/>
      <c r="JC247" s="83"/>
      <c r="JD247" s="83"/>
      <c r="JE247" s="83"/>
    </row>
    <row r="248" spans="1:265" s="8" customFormat="1" ht="15" customHeight="1" thickBot="1" x14ac:dyDescent="0.25">
      <c r="A248" s="161"/>
      <c r="B248" s="162" t="s">
        <v>214</v>
      </c>
      <c r="C248" s="209"/>
      <c r="D248" s="355" t="s">
        <v>215</v>
      </c>
      <c r="E248" s="230"/>
      <c r="F248" s="993"/>
      <c r="G248" s="994"/>
      <c r="H248" s="355" t="s">
        <v>23</v>
      </c>
      <c r="I248" s="355" t="s">
        <v>103</v>
      </c>
      <c r="J248" s="355"/>
      <c r="K248" s="387" t="s">
        <v>1271</v>
      </c>
      <c r="L248" s="387"/>
      <c r="M248" s="1173"/>
      <c r="N248" s="1173"/>
      <c r="O248" s="387"/>
      <c r="P248" s="601"/>
      <c r="Q248" s="602"/>
      <c r="R248" s="602"/>
      <c r="S248" s="602"/>
      <c r="T248" s="602"/>
      <c r="U248" s="602"/>
      <c r="V248" s="602"/>
      <c r="W248" s="603">
        <v>5</v>
      </c>
      <c r="X248" s="231">
        <f>SUM(P238:W248)</f>
        <v>40</v>
      </c>
      <c r="Y248" s="231">
        <f>X248</f>
        <v>40</v>
      </c>
      <c r="Z248" s="112"/>
      <c r="AA248" s="83"/>
      <c r="AB248" s="83"/>
      <c r="AC248" s="83" t="str">
        <f t="shared" si="7"/>
        <v/>
      </c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3"/>
      <c r="BT248" s="83"/>
      <c r="BU248" s="83"/>
      <c r="BV248" s="83"/>
      <c r="BW248" s="83"/>
      <c r="BX248" s="83"/>
      <c r="BY248" s="83"/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3"/>
      <c r="CP248" s="83"/>
      <c r="CQ248" s="83"/>
      <c r="CR248" s="83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  <c r="EH248" s="83"/>
      <c r="EI248" s="83"/>
      <c r="EJ248" s="83"/>
      <c r="EK248" s="83"/>
      <c r="EL248" s="83"/>
      <c r="EM248" s="83"/>
      <c r="EN248" s="83"/>
      <c r="EO248" s="83"/>
      <c r="EP248" s="83"/>
      <c r="EQ248" s="83"/>
      <c r="ER248" s="83"/>
      <c r="ES248" s="83"/>
      <c r="ET248" s="83"/>
      <c r="EU248" s="83"/>
      <c r="EV248" s="83"/>
      <c r="EW248" s="83"/>
      <c r="EX248" s="83"/>
      <c r="EY248" s="83"/>
      <c r="EZ248" s="83"/>
      <c r="FA248" s="83"/>
      <c r="FB248" s="83"/>
      <c r="FC248" s="83"/>
      <c r="FD248" s="83"/>
      <c r="FE248" s="83"/>
      <c r="FF248" s="83"/>
      <c r="FG248" s="83"/>
      <c r="FH248" s="83"/>
      <c r="FI248" s="83"/>
      <c r="FJ248" s="83"/>
      <c r="FK248" s="83"/>
      <c r="FL248" s="83"/>
      <c r="FM248" s="83"/>
      <c r="FN248" s="83"/>
      <c r="FO248" s="83"/>
      <c r="FP248" s="83"/>
      <c r="FQ248" s="83"/>
      <c r="FR248" s="83"/>
      <c r="FS248" s="83"/>
      <c r="FT248" s="83"/>
      <c r="FU248" s="83"/>
      <c r="FV248" s="83"/>
      <c r="FW248" s="83"/>
      <c r="FX248" s="83"/>
      <c r="FY248" s="83"/>
      <c r="FZ248" s="83"/>
      <c r="GA248" s="83"/>
      <c r="GB248" s="83"/>
      <c r="GC248" s="83"/>
      <c r="GD248" s="83"/>
      <c r="GE248" s="83"/>
      <c r="GF248" s="83"/>
      <c r="GG248" s="83"/>
      <c r="GH248" s="83"/>
      <c r="GI248" s="83"/>
      <c r="GJ248" s="83"/>
      <c r="GK248" s="83"/>
      <c r="GL248" s="83"/>
      <c r="GM248" s="83"/>
      <c r="GN248" s="83"/>
      <c r="GO248" s="83"/>
      <c r="GP248" s="83"/>
      <c r="GQ248" s="83"/>
      <c r="GR248" s="83"/>
      <c r="GS248" s="83"/>
      <c r="GT248" s="83"/>
      <c r="GU248" s="83"/>
      <c r="GV248" s="83"/>
      <c r="GW248" s="83"/>
      <c r="GX248" s="83"/>
      <c r="GY248" s="83"/>
      <c r="GZ248" s="83"/>
      <c r="HA248" s="83"/>
      <c r="HB248" s="83"/>
      <c r="HC248" s="83"/>
      <c r="HD248" s="83"/>
      <c r="HE248" s="83"/>
      <c r="HF248" s="83"/>
      <c r="HG248" s="83"/>
      <c r="HH248" s="83"/>
      <c r="HI248" s="83"/>
      <c r="HJ248" s="83"/>
      <c r="HK248" s="83"/>
      <c r="HL248" s="83"/>
      <c r="HM248" s="83"/>
      <c r="HN248" s="83"/>
      <c r="HO248" s="83"/>
      <c r="HP248" s="83"/>
      <c r="HQ248" s="83"/>
      <c r="HR248" s="83"/>
      <c r="HS248" s="83"/>
      <c r="HT248" s="83"/>
      <c r="HU248" s="83"/>
      <c r="HV248" s="83"/>
      <c r="HW248" s="83"/>
      <c r="HX248" s="83"/>
      <c r="HY248" s="83"/>
      <c r="HZ248" s="83"/>
      <c r="IA248" s="83"/>
      <c r="IB248" s="83"/>
      <c r="IC248" s="83"/>
      <c r="ID248" s="83"/>
      <c r="IE248" s="83"/>
      <c r="IF248" s="83"/>
      <c r="IG248" s="83"/>
      <c r="IH248" s="83"/>
      <c r="II248" s="83"/>
      <c r="IJ248" s="83"/>
      <c r="IK248" s="83"/>
      <c r="IL248" s="83"/>
      <c r="IM248" s="83"/>
      <c r="IN248" s="83"/>
      <c r="IO248" s="83"/>
      <c r="IP248" s="83"/>
      <c r="IQ248" s="83"/>
      <c r="IR248" s="83"/>
      <c r="IS248" s="83"/>
      <c r="IT248" s="83"/>
      <c r="IU248" s="83"/>
      <c r="IV248" s="83"/>
      <c r="IW248" s="83"/>
      <c r="IX248" s="83"/>
      <c r="IY248" s="83"/>
      <c r="IZ248" s="83"/>
      <c r="JA248" s="83"/>
      <c r="JB248" s="83"/>
      <c r="JC248" s="83"/>
      <c r="JD248" s="83"/>
      <c r="JE248" s="83"/>
    </row>
    <row r="249" spans="1:265" s="8" customFormat="1" ht="15" customHeight="1" x14ac:dyDescent="0.2">
      <c r="A249" s="156">
        <f>A238+1</f>
        <v>27</v>
      </c>
      <c r="B249" s="1094" t="s">
        <v>943</v>
      </c>
      <c r="C249" s="120" t="s">
        <v>35</v>
      </c>
      <c r="D249" s="363" t="s">
        <v>944</v>
      </c>
      <c r="E249" s="171" t="s">
        <v>88</v>
      </c>
      <c r="F249" s="1046" t="s">
        <v>945</v>
      </c>
      <c r="G249" s="1047" t="s">
        <v>946</v>
      </c>
      <c r="H249" s="363" t="s">
        <v>941</v>
      </c>
      <c r="I249" s="363" t="s">
        <v>1831</v>
      </c>
      <c r="J249" s="363" t="s">
        <v>1811</v>
      </c>
      <c r="K249" s="398" t="s">
        <v>1832</v>
      </c>
      <c r="L249" s="400" t="s">
        <v>97</v>
      </c>
      <c r="M249" s="1135">
        <v>3</v>
      </c>
      <c r="N249" s="1135" t="s">
        <v>24</v>
      </c>
      <c r="O249" s="400" t="s">
        <v>435</v>
      </c>
      <c r="P249" s="642">
        <v>4</v>
      </c>
      <c r="Q249" s="643"/>
      <c r="R249" s="643"/>
      <c r="S249" s="643"/>
      <c r="T249" s="643"/>
      <c r="U249" s="643"/>
      <c r="V249" s="643"/>
      <c r="W249" s="644"/>
      <c r="X249" s="129"/>
      <c r="Y249" s="129"/>
      <c r="Z249" s="112" t="str">
        <f>C249</f>
        <v>TC</v>
      </c>
      <c r="AA249" s="83" t="s">
        <v>1474</v>
      </c>
      <c r="AB249" s="83" t="s">
        <v>1480</v>
      </c>
      <c r="AC249" s="83">
        <f t="shared" si="7"/>
        <v>13</v>
      </c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  <c r="EO249" s="83"/>
      <c r="EP249" s="83"/>
      <c r="EQ249" s="83"/>
      <c r="ER249" s="83"/>
      <c r="ES249" s="83"/>
      <c r="ET249" s="83"/>
      <c r="EU249" s="83"/>
      <c r="EV249" s="83"/>
      <c r="EW249" s="83"/>
      <c r="EX249" s="83"/>
      <c r="EY249" s="83"/>
      <c r="EZ249" s="83"/>
      <c r="FA249" s="83"/>
      <c r="FB249" s="83"/>
      <c r="FC249" s="83"/>
      <c r="FD249" s="83"/>
      <c r="FE249" s="83"/>
      <c r="FF249" s="83"/>
      <c r="FG249" s="83"/>
      <c r="FH249" s="83"/>
      <c r="FI249" s="83"/>
      <c r="FJ249" s="83"/>
      <c r="FK249" s="83"/>
      <c r="FL249" s="83"/>
      <c r="FM249" s="83"/>
      <c r="FN249" s="83"/>
      <c r="FO249" s="83"/>
      <c r="FP249" s="83"/>
      <c r="FQ249" s="83"/>
      <c r="FR249" s="83"/>
      <c r="FS249" s="83"/>
      <c r="FT249" s="83"/>
      <c r="FU249" s="83"/>
      <c r="FV249" s="83"/>
      <c r="FW249" s="83"/>
      <c r="FX249" s="83"/>
      <c r="FY249" s="83"/>
      <c r="FZ249" s="83"/>
      <c r="GA249" s="83"/>
      <c r="GB249" s="83"/>
      <c r="GC249" s="83"/>
      <c r="GD249" s="83"/>
      <c r="GE249" s="83"/>
      <c r="GF249" s="83"/>
      <c r="GG249" s="83"/>
      <c r="GH249" s="83"/>
      <c r="GI249" s="83"/>
      <c r="GJ249" s="83"/>
      <c r="GK249" s="83"/>
      <c r="GL249" s="83"/>
      <c r="GM249" s="83"/>
      <c r="GN249" s="83"/>
      <c r="GO249" s="83"/>
      <c r="GP249" s="83"/>
      <c r="GQ249" s="83"/>
      <c r="GR249" s="83"/>
      <c r="GS249" s="83"/>
      <c r="GT249" s="83"/>
      <c r="GU249" s="83"/>
      <c r="GV249" s="83"/>
      <c r="GW249" s="83"/>
      <c r="GX249" s="83"/>
      <c r="GY249" s="83"/>
      <c r="GZ249" s="83"/>
      <c r="HA249" s="83"/>
      <c r="HB249" s="83"/>
      <c r="HC249" s="83"/>
      <c r="HD249" s="83"/>
      <c r="HE249" s="83"/>
      <c r="HF249" s="83"/>
      <c r="HG249" s="83"/>
      <c r="HH249" s="83"/>
      <c r="HI249" s="83"/>
      <c r="HJ249" s="83"/>
      <c r="HK249" s="83"/>
      <c r="HL249" s="83"/>
      <c r="HM249" s="83"/>
      <c r="HN249" s="83"/>
      <c r="HO249" s="83"/>
      <c r="HP249" s="83"/>
      <c r="HQ249" s="83"/>
      <c r="HR249" s="83"/>
      <c r="HS249" s="83"/>
      <c r="HT249" s="83"/>
      <c r="HU249" s="83"/>
      <c r="HV249" s="83"/>
      <c r="HW249" s="83"/>
      <c r="HX249" s="83"/>
      <c r="HY249" s="83"/>
      <c r="HZ249" s="83"/>
      <c r="IA249" s="83"/>
      <c r="IB249" s="83"/>
      <c r="IC249" s="83"/>
      <c r="ID249" s="83"/>
      <c r="IE249" s="83"/>
      <c r="IF249" s="83"/>
      <c r="IG249" s="83"/>
      <c r="IH249" s="83"/>
      <c r="II249" s="83"/>
      <c r="IJ249" s="83"/>
      <c r="IK249" s="83"/>
      <c r="IL249" s="83"/>
      <c r="IM249" s="83"/>
      <c r="IN249" s="83"/>
      <c r="IO249" s="83"/>
      <c r="IP249" s="83"/>
      <c r="IQ249" s="83"/>
      <c r="IR249" s="83"/>
      <c r="IS249" s="83"/>
      <c r="IT249" s="83"/>
      <c r="IU249" s="83"/>
      <c r="IV249" s="83"/>
      <c r="IW249" s="83"/>
      <c r="IX249" s="83"/>
      <c r="IY249" s="83"/>
      <c r="IZ249" s="83"/>
      <c r="JA249" s="83"/>
      <c r="JB249" s="83"/>
      <c r="JC249" s="83"/>
      <c r="JD249" s="83"/>
      <c r="JE249" s="83"/>
    </row>
    <row r="250" spans="1:265" s="8" customFormat="1" ht="15" customHeight="1" x14ac:dyDescent="0.2">
      <c r="A250" s="130"/>
      <c r="B250" s="117" t="s">
        <v>943</v>
      </c>
      <c r="C250" s="132"/>
      <c r="D250" s="340" t="s">
        <v>944</v>
      </c>
      <c r="E250" s="117"/>
      <c r="F250" s="1048"/>
      <c r="G250" s="1049"/>
      <c r="H250" s="340" t="s">
        <v>941</v>
      </c>
      <c r="I250" s="340" t="s">
        <v>1810</v>
      </c>
      <c r="J250" s="340" t="s">
        <v>1811</v>
      </c>
      <c r="K250" s="388" t="s">
        <v>1833</v>
      </c>
      <c r="L250" s="401" t="s">
        <v>97</v>
      </c>
      <c r="M250" s="1136">
        <v>3</v>
      </c>
      <c r="N250" s="1136" t="s">
        <v>24</v>
      </c>
      <c r="O250" s="401" t="s">
        <v>435</v>
      </c>
      <c r="P250" s="604">
        <v>3</v>
      </c>
      <c r="Q250" s="605"/>
      <c r="R250" s="605"/>
      <c r="S250" s="605"/>
      <c r="T250" s="605"/>
      <c r="U250" s="605"/>
      <c r="V250" s="605"/>
      <c r="W250" s="606"/>
      <c r="X250" s="142"/>
      <c r="Y250" s="142"/>
      <c r="Z250" s="112"/>
      <c r="AA250" s="83"/>
      <c r="AB250" s="83"/>
      <c r="AC250" s="83" t="str">
        <f t="shared" si="7"/>
        <v/>
      </c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  <c r="EW250" s="83"/>
      <c r="EX250" s="83"/>
      <c r="EY250" s="83"/>
      <c r="EZ250" s="83"/>
      <c r="FA250" s="83"/>
      <c r="FB250" s="83"/>
      <c r="FC250" s="83"/>
      <c r="FD250" s="83"/>
      <c r="FE250" s="83"/>
      <c r="FF250" s="83"/>
      <c r="FG250" s="83"/>
      <c r="FH250" s="83"/>
      <c r="FI250" s="83"/>
      <c r="FJ250" s="83"/>
      <c r="FK250" s="83"/>
      <c r="FL250" s="83"/>
      <c r="FM250" s="83"/>
      <c r="FN250" s="83"/>
      <c r="FO250" s="83"/>
      <c r="FP250" s="83"/>
      <c r="FQ250" s="83"/>
      <c r="FR250" s="83"/>
      <c r="FS250" s="83"/>
      <c r="FT250" s="83"/>
      <c r="FU250" s="83"/>
      <c r="FV250" s="83"/>
      <c r="FW250" s="83"/>
      <c r="FX250" s="83"/>
      <c r="FY250" s="83"/>
      <c r="FZ250" s="83"/>
      <c r="GA250" s="83"/>
      <c r="GB250" s="83"/>
      <c r="GC250" s="83"/>
      <c r="GD250" s="83"/>
      <c r="GE250" s="83"/>
      <c r="GF250" s="83"/>
      <c r="GG250" s="83"/>
      <c r="GH250" s="83"/>
      <c r="GI250" s="83"/>
      <c r="GJ250" s="83"/>
      <c r="GK250" s="83"/>
      <c r="GL250" s="83"/>
      <c r="GM250" s="83"/>
      <c r="GN250" s="83"/>
      <c r="GO250" s="83"/>
      <c r="GP250" s="83"/>
      <c r="GQ250" s="83"/>
      <c r="GR250" s="83"/>
      <c r="GS250" s="83"/>
      <c r="GT250" s="83"/>
      <c r="GU250" s="83"/>
      <c r="GV250" s="83"/>
      <c r="GW250" s="83"/>
      <c r="GX250" s="83"/>
      <c r="GY250" s="83"/>
      <c r="GZ250" s="83"/>
      <c r="HA250" s="83"/>
      <c r="HB250" s="83"/>
      <c r="HC250" s="83"/>
      <c r="HD250" s="83"/>
      <c r="HE250" s="83"/>
      <c r="HF250" s="83"/>
      <c r="HG250" s="83"/>
      <c r="HH250" s="83"/>
      <c r="HI250" s="83"/>
      <c r="HJ250" s="83"/>
      <c r="HK250" s="83"/>
      <c r="HL250" s="83"/>
      <c r="HM250" s="83"/>
      <c r="HN250" s="83"/>
      <c r="HO250" s="83"/>
      <c r="HP250" s="83"/>
      <c r="HQ250" s="83"/>
      <c r="HR250" s="83"/>
      <c r="HS250" s="83"/>
      <c r="HT250" s="83"/>
      <c r="HU250" s="83"/>
      <c r="HV250" s="83"/>
      <c r="HW250" s="83"/>
      <c r="HX250" s="83"/>
      <c r="HY250" s="83"/>
      <c r="HZ250" s="83"/>
      <c r="IA250" s="83"/>
      <c r="IB250" s="83"/>
      <c r="IC250" s="83"/>
      <c r="ID250" s="83"/>
      <c r="IE250" s="83"/>
      <c r="IF250" s="83"/>
      <c r="IG250" s="83"/>
      <c r="IH250" s="83"/>
      <c r="II250" s="83"/>
      <c r="IJ250" s="83"/>
      <c r="IK250" s="83"/>
      <c r="IL250" s="83"/>
      <c r="IM250" s="83"/>
      <c r="IN250" s="83"/>
      <c r="IO250" s="83"/>
      <c r="IP250" s="83"/>
      <c r="IQ250" s="83"/>
      <c r="IR250" s="83"/>
      <c r="IS250" s="83"/>
      <c r="IT250" s="83"/>
      <c r="IU250" s="83"/>
      <c r="IV250" s="83"/>
      <c r="IW250" s="83"/>
      <c r="IX250" s="83"/>
      <c r="IY250" s="83"/>
      <c r="IZ250" s="83"/>
      <c r="JA250" s="83"/>
      <c r="JB250" s="83"/>
      <c r="JC250" s="83"/>
      <c r="JD250" s="83"/>
      <c r="JE250" s="83"/>
    </row>
    <row r="251" spans="1:265" s="8" customFormat="1" ht="15" customHeight="1" thickBot="1" x14ac:dyDescent="0.25">
      <c r="A251" s="130"/>
      <c r="B251" s="117" t="s">
        <v>943</v>
      </c>
      <c r="C251" s="132"/>
      <c r="D251" s="340" t="s">
        <v>944</v>
      </c>
      <c r="E251" s="117"/>
      <c r="F251" s="1048"/>
      <c r="G251" s="1049"/>
      <c r="H251" s="340" t="s">
        <v>941</v>
      </c>
      <c r="I251" s="340" t="s">
        <v>1810</v>
      </c>
      <c r="J251" s="340" t="s">
        <v>1811</v>
      </c>
      <c r="K251" s="388" t="s">
        <v>1833</v>
      </c>
      <c r="L251" s="401" t="s">
        <v>97</v>
      </c>
      <c r="M251" s="1136">
        <v>3</v>
      </c>
      <c r="N251" s="1136" t="s">
        <v>101</v>
      </c>
      <c r="O251" s="401" t="s">
        <v>435</v>
      </c>
      <c r="P251" s="604">
        <v>3</v>
      </c>
      <c r="Q251" s="605"/>
      <c r="R251" s="605"/>
      <c r="S251" s="605"/>
      <c r="T251" s="605"/>
      <c r="U251" s="605"/>
      <c r="V251" s="605"/>
      <c r="W251" s="606"/>
      <c r="X251" s="142"/>
      <c r="Y251" s="142"/>
      <c r="Z251" s="112"/>
      <c r="AA251" s="83"/>
      <c r="AB251" s="83"/>
      <c r="AC251" s="83" t="str">
        <f t="shared" si="7"/>
        <v/>
      </c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  <c r="EW251" s="83"/>
      <c r="EX251" s="83"/>
      <c r="EY251" s="83"/>
      <c r="EZ251" s="83"/>
      <c r="FA251" s="83"/>
      <c r="FB251" s="83"/>
      <c r="FC251" s="83"/>
      <c r="FD251" s="83"/>
      <c r="FE251" s="83"/>
      <c r="FF251" s="83"/>
      <c r="FG251" s="83"/>
      <c r="FH251" s="83"/>
      <c r="FI251" s="83"/>
      <c r="FJ251" s="83"/>
      <c r="FK251" s="83"/>
      <c r="FL251" s="83"/>
      <c r="FM251" s="83"/>
      <c r="FN251" s="83"/>
      <c r="FO251" s="83"/>
      <c r="FP251" s="83"/>
      <c r="FQ251" s="83"/>
      <c r="FR251" s="83"/>
      <c r="FS251" s="83"/>
      <c r="FT251" s="83"/>
      <c r="FU251" s="83"/>
      <c r="FV251" s="83"/>
      <c r="FW251" s="83"/>
      <c r="FX251" s="83"/>
      <c r="FY251" s="83"/>
      <c r="FZ251" s="83"/>
      <c r="GA251" s="83"/>
      <c r="GB251" s="83"/>
      <c r="GC251" s="83"/>
      <c r="GD251" s="83"/>
      <c r="GE251" s="83"/>
      <c r="GF251" s="83"/>
      <c r="GG251" s="83"/>
      <c r="GH251" s="83"/>
      <c r="GI251" s="83"/>
      <c r="GJ251" s="83"/>
      <c r="GK251" s="83"/>
      <c r="GL251" s="83"/>
      <c r="GM251" s="83"/>
      <c r="GN251" s="83"/>
      <c r="GO251" s="83"/>
      <c r="GP251" s="83"/>
      <c r="GQ251" s="83"/>
      <c r="GR251" s="83"/>
      <c r="GS251" s="83"/>
      <c r="GT251" s="83"/>
      <c r="GU251" s="83"/>
      <c r="GV251" s="83"/>
      <c r="GW251" s="83"/>
      <c r="GX251" s="83"/>
      <c r="GY251" s="83"/>
      <c r="GZ251" s="83"/>
      <c r="HA251" s="83"/>
      <c r="HB251" s="83"/>
      <c r="HC251" s="83"/>
      <c r="HD251" s="83"/>
      <c r="HE251" s="83"/>
      <c r="HF251" s="83"/>
      <c r="HG251" s="83"/>
      <c r="HH251" s="83"/>
      <c r="HI251" s="83"/>
      <c r="HJ251" s="83"/>
      <c r="HK251" s="83"/>
      <c r="HL251" s="83"/>
      <c r="HM251" s="83"/>
      <c r="HN251" s="83"/>
      <c r="HO251" s="83"/>
      <c r="HP251" s="83"/>
      <c r="HQ251" s="83"/>
      <c r="HR251" s="83"/>
      <c r="HS251" s="83"/>
      <c r="HT251" s="83"/>
      <c r="HU251" s="83"/>
      <c r="HV251" s="83"/>
      <c r="HW251" s="83"/>
      <c r="HX251" s="83"/>
      <c r="HY251" s="83"/>
      <c r="HZ251" s="83"/>
      <c r="IA251" s="83"/>
      <c r="IB251" s="83"/>
      <c r="IC251" s="83"/>
      <c r="ID251" s="83"/>
      <c r="IE251" s="83"/>
      <c r="IF251" s="83"/>
      <c r="IG251" s="83"/>
      <c r="IH251" s="83"/>
      <c r="II251" s="83"/>
      <c r="IJ251" s="83"/>
      <c r="IK251" s="83"/>
      <c r="IL251" s="83"/>
      <c r="IM251" s="83"/>
      <c r="IN251" s="83"/>
      <c r="IO251" s="83"/>
      <c r="IP251" s="83"/>
      <c r="IQ251" s="83"/>
      <c r="IR251" s="83"/>
      <c r="IS251" s="83"/>
      <c r="IT251" s="83"/>
      <c r="IU251" s="83"/>
      <c r="IV251" s="83"/>
      <c r="IW251" s="83"/>
      <c r="IX251" s="83"/>
      <c r="IY251" s="83"/>
      <c r="IZ251" s="83"/>
      <c r="JA251" s="83"/>
      <c r="JB251" s="83"/>
      <c r="JC251" s="83"/>
      <c r="JD251" s="83"/>
      <c r="JE251" s="83"/>
    </row>
    <row r="252" spans="1:265" s="8" customFormat="1" ht="15" customHeight="1" x14ac:dyDescent="0.2">
      <c r="A252" s="573"/>
      <c r="B252" s="117" t="s">
        <v>943</v>
      </c>
      <c r="C252" s="132"/>
      <c r="D252" s="340" t="s">
        <v>944</v>
      </c>
      <c r="E252" s="117"/>
      <c r="F252" s="1048"/>
      <c r="G252" s="1049"/>
      <c r="H252" s="340" t="s">
        <v>941</v>
      </c>
      <c r="I252" s="340" t="s">
        <v>1810</v>
      </c>
      <c r="J252" s="340"/>
      <c r="K252" s="221" t="s">
        <v>1833</v>
      </c>
      <c r="L252" s="221" t="s">
        <v>97</v>
      </c>
      <c r="M252" s="127">
        <v>3</v>
      </c>
      <c r="N252" s="127" t="s">
        <v>511</v>
      </c>
      <c r="O252" s="222" t="s">
        <v>440</v>
      </c>
      <c r="P252" s="700">
        <v>3</v>
      </c>
      <c r="Q252" s="605"/>
      <c r="R252" s="605"/>
      <c r="S252" s="605"/>
      <c r="T252" s="605"/>
      <c r="U252" s="605"/>
      <c r="V252" s="605"/>
      <c r="W252" s="606"/>
      <c r="X252" s="142"/>
      <c r="Y252" s="142"/>
      <c r="Z252" s="112"/>
      <c r="AA252" s="83"/>
      <c r="AB252" s="83"/>
      <c r="AC252" s="83" t="str">
        <f t="shared" si="7"/>
        <v/>
      </c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  <c r="EW252" s="83"/>
      <c r="EX252" s="83"/>
      <c r="EY252" s="83"/>
      <c r="EZ252" s="83"/>
      <c r="FA252" s="83"/>
      <c r="FB252" s="83"/>
      <c r="FC252" s="83"/>
      <c r="FD252" s="83"/>
      <c r="FE252" s="83"/>
      <c r="FF252" s="83"/>
      <c r="FG252" s="83"/>
      <c r="FH252" s="83"/>
      <c r="FI252" s="83"/>
      <c r="FJ252" s="83"/>
      <c r="FK252" s="83"/>
      <c r="FL252" s="83"/>
      <c r="FM252" s="83"/>
      <c r="FN252" s="83"/>
      <c r="FO252" s="83"/>
      <c r="FP252" s="83"/>
      <c r="FQ252" s="83"/>
      <c r="FR252" s="83"/>
      <c r="FS252" s="83"/>
      <c r="FT252" s="83"/>
      <c r="FU252" s="83"/>
      <c r="FV252" s="83"/>
      <c r="FW252" s="83"/>
      <c r="FX252" s="83"/>
      <c r="FY252" s="83"/>
      <c r="FZ252" s="83"/>
      <c r="GA252" s="83"/>
      <c r="GB252" s="83"/>
      <c r="GC252" s="83"/>
      <c r="GD252" s="83"/>
      <c r="GE252" s="83"/>
      <c r="GF252" s="83"/>
      <c r="GG252" s="83"/>
      <c r="GH252" s="83"/>
      <c r="GI252" s="83"/>
      <c r="GJ252" s="83"/>
      <c r="GK252" s="83"/>
      <c r="GL252" s="83"/>
      <c r="GM252" s="83"/>
      <c r="GN252" s="83"/>
      <c r="GO252" s="83"/>
      <c r="GP252" s="83"/>
      <c r="GQ252" s="83"/>
      <c r="GR252" s="83"/>
      <c r="GS252" s="83"/>
      <c r="GT252" s="83"/>
      <c r="GU252" s="83"/>
      <c r="GV252" s="83"/>
      <c r="GW252" s="83"/>
      <c r="GX252" s="83"/>
      <c r="GY252" s="83"/>
      <c r="GZ252" s="83"/>
      <c r="HA252" s="83"/>
      <c r="HB252" s="83"/>
      <c r="HC252" s="83"/>
      <c r="HD252" s="83"/>
      <c r="HE252" s="83"/>
      <c r="HF252" s="83"/>
      <c r="HG252" s="83"/>
      <c r="HH252" s="83"/>
      <c r="HI252" s="83"/>
      <c r="HJ252" s="83"/>
      <c r="HK252" s="83"/>
      <c r="HL252" s="83"/>
      <c r="HM252" s="83"/>
      <c r="HN252" s="83"/>
      <c r="HO252" s="83"/>
      <c r="HP252" s="83"/>
      <c r="HQ252" s="83"/>
      <c r="HR252" s="83"/>
      <c r="HS252" s="83"/>
      <c r="HT252" s="83"/>
      <c r="HU252" s="83"/>
      <c r="HV252" s="83"/>
      <c r="HW252" s="83"/>
      <c r="HX252" s="83"/>
      <c r="HY252" s="83"/>
      <c r="HZ252" s="83"/>
      <c r="IA252" s="83"/>
      <c r="IB252" s="83"/>
      <c r="IC252" s="83"/>
      <c r="ID252" s="83"/>
      <c r="IE252" s="83"/>
      <c r="IF252" s="83"/>
      <c r="IG252" s="83"/>
      <c r="IH252" s="83"/>
      <c r="II252" s="83"/>
      <c r="IJ252" s="83"/>
      <c r="IK252" s="83"/>
      <c r="IL252" s="83"/>
      <c r="IM252" s="83"/>
      <c r="IN252" s="83"/>
      <c r="IO252" s="83"/>
      <c r="IP252" s="83"/>
      <c r="IQ252" s="83"/>
      <c r="IR252" s="83"/>
      <c r="IS252" s="83"/>
      <c r="IT252" s="83"/>
      <c r="IU252" s="83"/>
      <c r="IV252" s="83"/>
      <c r="IW252" s="83"/>
      <c r="IX252" s="83"/>
      <c r="IY252" s="83"/>
      <c r="IZ252" s="83"/>
      <c r="JA252" s="83"/>
      <c r="JB252" s="83"/>
      <c r="JC252" s="83"/>
      <c r="JD252" s="83"/>
      <c r="JE252" s="83"/>
    </row>
    <row r="253" spans="1:265" s="8" customFormat="1" ht="15" customHeight="1" x14ac:dyDescent="0.2">
      <c r="A253" s="130"/>
      <c r="B253" s="117" t="s">
        <v>943</v>
      </c>
      <c r="C253" s="132"/>
      <c r="D253" s="340" t="s">
        <v>944</v>
      </c>
      <c r="E253" s="117"/>
      <c r="F253" s="1048"/>
      <c r="G253" s="1049"/>
      <c r="H253" s="340" t="s">
        <v>941</v>
      </c>
      <c r="I253" s="340" t="s">
        <v>1831</v>
      </c>
      <c r="J253" s="340" t="s">
        <v>1811</v>
      </c>
      <c r="K253" s="388" t="s">
        <v>126</v>
      </c>
      <c r="L253" s="401"/>
      <c r="M253" s="1136"/>
      <c r="N253" s="1136"/>
      <c r="O253" s="401"/>
      <c r="P253" s="604"/>
      <c r="Q253" s="605"/>
      <c r="R253" s="605"/>
      <c r="S253" s="605">
        <v>1</v>
      </c>
      <c r="T253" s="605"/>
      <c r="U253" s="605"/>
      <c r="V253" s="605"/>
      <c r="W253" s="606"/>
      <c r="X253" s="142"/>
      <c r="Y253" s="142"/>
      <c r="Z253" s="112"/>
      <c r="AA253" s="83"/>
      <c r="AB253" s="83"/>
      <c r="AC253" s="83" t="str">
        <f t="shared" si="7"/>
        <v/>
      </c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  <c r="EW253" s="83"/>
      <c r="EX253" s="83"/>
      <c r="EY253" s="83"/>
      <c r="EZ253" s="83"/>
      <c r="FA253" s="83"/>
      <c r="FB253" s="83"/>
      <c r="FC253" s="83"/>
      <c r="FD253" s="83"/>
      <c r="FE253" s="83"/>
      <c r="FF253" s="83"/>
      <c r="FG253" s="83"/>
      <c r="FH253" s="83"/>
      <c r="FI253" s="83"/>
      <c r="FJ253" s="83"/>
      <c r="FK253" s="83"/>
      <c r="FL253" s="83"/>
      <c r="FM253" s="83"/>
      <c r="FN253" s="83"/>
      <c r="FO253" s="83"/>
      <c r="FP253" s="83"/>
      <c r="FQ253" s="83"/>
      <c r="FR253" s="83"/>
      <c r="FS253" s="83"/>
      <c r="FT253" s="83"/>
      <c r="FU253" s="83"/>
      <c r="FV253" s="83"/>
      <c r="FW253" s="83"/>
      <c r="FX253" s="83"/>
      <c r="FY253" s="83"/>
      <c r="FZ253" s="83"/>
      <c r="GA253" s="83"/>
      <c r="GB253" s="83"/>
      <c r="GC253" s="83"/>
      <c r="GD253" s="83"/>
      <c r="GE253" s="83"/>
      <c r="GF253" s="83"/>
      <c r="GG253" s="83"/>
      <c r="GH253" s="83"/>
      <c r="GI253" s="83"/>
      <c r="GJ253" s="83"/>
      <c r="GK253" s="83"/>
      <c r="GL253" s="83"/>
      <c r="GM253" s="83"/>
      <c r="GN253" s="83"/>
      <c r="GO253" s="83"/>
      <c r="GP253" s="83"/>
      <c r="GQ253" s="83"/>
      <c r="GR253" s="83"/>
      <c r="GS253" s="83"/>
      <c r="GT253" s="83"/>
      <c r="GU253" s="83"/>
      <c r="GV253" s="83"/>
      <c r="GW253" s="83"/>
      <c r="GX253" s="83"/>
      <c r="GY253" s="83"/>
      <c r="GZ253" s="83"/>
      <c r="HA253" s="83"/>
      <c r="HB253" s="83"/>
      <c r="HC253" s="83"/>
      <c r="HD253" s="83"/>
      <c r="HE253" s="83"/>
      <c r="HF253" s="83"/>
      <c r="HG253" s="83"/>
      <c r="HH253" s="83"/>
      <c r="HI253" s="83"/>
      <c r="HJ253" s="83"/>
      <c r="HK253" s="83"/>
      <c r="HL253" s="83"/>
      <c r="HM253" s="83"/>
      <c r="HN253" s="83"/>
      <c r="HO253" s="83"/>
      <c r="HP253" s="83"/>
      <c r="HQ253" s="83"/>
      <c r="HR253" s="83"/>
      <c r="HS253" s="83"/>
      <c r="HT253" s="83"/>
      <c r="HU253" s="83"/>
      <c r="HV253" s="83"/>
      <c r="HW253" s="83"/>
      <c r="HX253" s="83"/>
      <c r="HY253" s="83"/>
      <c r="HZ253" s="83"/>
      <c r="IA253" s="83"/>
      <c r="IB253" s="83"/>
      <c r="IC253" s="83"/>
      <c r="ID253" s="83"/>
      <c r="IE253" s="83"/>
      <c r="IF253" s="83"/>
      <c r="IG253" s="83"/>
      <c r="IH253" s="83"/>
      <c r="II253" s="83"/>
      <c r="IJ253" s="83"/>
      <c r="IK253" s="83"/>
      <c r="IL253" s="83"/>
      <c r="IM253" s="83"/>
      <c r="IN253" s="83"/>
      <c r="IO253" s="83"/>
      <c r="IP253" s="83"/>
      <c r="IQ253" s="83"/>
      <c r="IR253" s="83"/>
      <c r="IS253" s="83"/>
      <c r="IT253" s="83"/>
      <c r="IU253" s="83"/>
      <c r="IV253" s="83"/>
      <c r="IW253" s="83"/>
      <c r="IX253" s="83"/>
      <c r="IY253" s="83"/>
      <c r="IZ253" s="83"/>
      <c r="JA253" s="83"/>
      <c r="JB253" s="83"/>
      <c r="JC253" s="83"/>
      <c r="JD253" s="83"/>
      <c r="JE253" s="83"/>
    </row>
    <row r="254" spans="1:265" s="8" customFormat="1" ht="15" customHeight="1" x14ac:dyDescent="0.2">
      <c r="A254" s="130"/>
      <c r="B254" s="117" t="s">
        <v>943</v>
      </c>
      <c r="C254" s="132"/>
      <c r="D254" s="340" t="s">
        <v>944</v>
      </c>
      <c r="E254" s="117"/>
      <c r="F254" s="1048"/>
      <c r="G254" s="1049"/>
      <c r="H254" s="340" t="s">
        <v>941</v>
      </c>
      <c r="I254" s="340" t="s">
        <v>1831</v>
      </c>
      <c r="J254" s="340" t="s">
        <v>1811</v>
      </c>
      <c r="K254" s="388" t="s">
        <v>426</v>
      </c>
      <c r="L254" s="401"/>
      <c r="M254" s="1136"/>
      <c r="N254" s="1136"/>
      <c r="O254" s="401"/>
      <c r="P254" s="604"/>
      <c r="Q254" s="605"/>
      <c r="R254" s="605"/>
      <c r="S254" s="605">
        <v>1</v>
      </c>
      <c r="T254" s="605"/>
      <c r="U254" s="605"/>
      <c r="V254" s="605"/>
      <c r="W254" s="606"/>
      <c r="X254" s="142"/>
      <c r="Y254" s="142"/>
      <c r="Z254" s="112"/>
      <c r="AA254" s="83"/>
      <c r="AB254" s="83"/>
      <c r="AC254" s="83" t="str">
        <f t="shared" si="7"/>
        <v/>
      </c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  <c r="EW254" s="83"/>
      <c r="EX254" s="83"/>
      <c r="EY254" s="83"/>
      <c r="EZ254" s="83"/>
      <c r="FA254" s="83"/>
      <c r="FB254" s="83"/>
      <c r="FC254" s="83"/>
      <c r="FD254" s="83"/>
      <c r="FE254" s="83"/>
      <c r="FF254" s="83"/>
      <c r="FG254" s="83"/>
      <c r="FH254" s="83"/>
      <c r="FI254" s="83"/>
      <c r="FJ254" s="83"/>
      <c r="FK254" s="83"/>
      <c r="FL254" s="83"/>
      <c r="FM254" s="83"/>
      <c r="FN254" s="83"/>
      <c r="FO254" s="83"/>
      <c r="FP254" s="83"/>
      <c r="FQ254" s="83"/>
      <c r="FR254" s="83"/>
      <c r="FS254" s="83"/>
      <c r="FT254" s="83"/>
      <c r="FU254" s="83"/>
      <c r="FV254" s="83"/>
      <c r="FW254" s="83"/>
      <c r="FX254" s="83"/>
      <c r="FY254" s="83"/>
      <c r="FZ254" s="83"/>
      <c r="GA254" s="83"/>
      <c r="GB254" s="83"/>
      <c r="GC254" s="83"/>
      <c r="GD254" s="83"/>
      <c r="GE254" s="83"/>
      <c r="GF254" s="83"/>
      <c r="GG254" s="83"/>
      <c r="GH254" s="83"/>
      <c r="GI254" s="83"/>
      <c r="GJ254" s="83"/>
      <c r="GK254" s="83"/>
      <c r="GL254" s="83"/>
      <c r="GM254" s="83"/>
      <c r="GN254" s="83"/>
      <c r="GO254" s="83"/>
      <c r="GP254" s="83"/>
      <c r="GQ254" s="83"/>
      <c r="GR254" s="83"/>
      <c r="GS254" s="83"/>
      <c r="GT254" s="83"/>
      <c r="GU254" s="83"/>
      <c r="GV254" s="83"/>
      <c r="GW254" s="83"/>
      <c r="GX254" s="83"/>
      <c r="GY254" s="83"/>
      <c r="GZ254" s="83"/>
      <c r="HA254" s="83"/>
      <c r="HB254" s="83"/>
      <c r="HC254" s="83"/>
      <c r="HD254" s="83"/>
      <c r="HE254" s="83"/>
      <c r="HF254" s="83"/>
      <c r="HG254" s="83"/>
      <c r="HH254" s="83"/>
      <c r="HI254" s="83"/>
      <c r="HJ254" s="83"/>
      <c r="HK254" s="83"/>
      <c r="HL254" s="83"/>
      <c r="HM254" s="83"/>
      <c r="HN254" s="83"/>
      <c r="HO254" s="83"/>
      <c r="HP254" s="83"/>
      <c r="HQ254" s="83"/>
      <c r="HR254" s="83"/>
      <c r="HS254" s="83"/>
      <c r="HT254" s="83"/>
      <c r="HU254" s="83"/>
      <c r="HV254" s="83"/>
      <c r="HW254" s="83"/>
      <c r="HX254" s="83"/>
      <c r="HY254" s="83"/>
      <c r="HZ254" s="83"/>
      <c r="IA254" s="83"/>
      <c r="IB254" s="83"/>
      <c r="IC254" s="83"/>
      <c r="ID254" s="83"/>
      <c r="IE254" s="83"/>
      <c r="IF254" s="83"/>
      <c r="IG254" s="83"/>
      <c r="IH254" s="83"/>
      <c r="II254" s="83"/>
      <c r="IJ254" s="83"/>
      <c r="IK254" s="83"/>
      <c r="IL254" s="83"/>
      <c r="IM254" s="83"/>
      <c r="IN254" s="83"/>
      <c r="IO254" s="83"/>
      <c r="IP254" s="83"/>
      <c r="IQ254" s="83"/>
      <c r="IR254" s="83"/>
      <c r="IS254" s="83"/>
      <c r="IT254" s="83"/>
      <c r="IU254" s="83"/>
      <c r="IV254" s="83"/>
      <c r="IW254" s="83"/>
      <c r="IX254" s="83"/>
      <c r="IY254" s="83"/>
      <c r="IZ254" s="83"/>
      <c r="JA254" s="83"/>
      <c r="JB254" s="83"/>
      <c r="JC254" s="83"/>
      <c r="JD254" s="83"/>
      <c r="JE254" s="83"/>
    </row>
    <row r="255" spans="1:265" s="8" customFormat="1" ht="15" customHeight="1" thickBot="1" x14ac:dyDescent="0.25">
      <c r="A255" s="161"/>
      <c r="B255" s="234" t="s">
        <v>943</v>
      </c>
      <c r="C255" s="257"/>
      <c r="D255" s="364" t="s">
        <v>944</v>
      </c>
      <c r="E255" s="234"/>
      <c r="F255" s="1050"/>
      <c r="G255" s="1051"/>
      <c r="H255" s="364" t="s">
        <v>941</v>
      </c>
      <c r="I255" s="364" t="s">
        <v>1831</v>
      </c>
      <c r="J255" s="364" t="s">
        <v>1811</v>
      </c>
      <c r="K255" s="399" t="s">
        <v>1274</v>
      </c>
      <c r="L255" s="402"/>
      <c r="M255" s="1180"/>
      <c r="N255" s="1180"/>
      <c r="O255" s="402"/>
      <c r="P255" s="645"/>
      <c r="Q255" s="646"/>
      <c r="R255" s="646"/>
      <c r="S255" s="646"/>
      <c r="T255" s="646">
        <v>25</v>
      </c>
      <c r="U255" s="646"/>
      <c r="V255" s="646"/>
      <c r="W255" s="647"/>
      <c r="X255" s="142">
        <f>SUM(P249:W255)</f>
        <v>40</v>
      </c>
      <c r="Y255" s="142">
        <f>X255</f>
        <v>40</v>
      </c>
      <c r="Z255" s="112"/>
      <c r="AA255" s="83"/>
      <c r="AB255" s="83"/>
      <c r="AC255" s="83" t="str">
        <f t="shared" si="7"/>
        <v/>
      </c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83"/>
      <c r="AT255" s="83"/>
      <c r="AU255" s="83"/>
      <c r="AV255" s="83"/>
      <c r="AW255" s="83"/>
      <c r="AX255" s="83"/>
      <c r="AY255" s="83"/>
      <c r="AZ255" s="83"/>
      <c r="BA255" s="83"/>
      <c r="BB255" s="83"/>
      <c r="BC255" s="83"/>
      <c r="BD255" s="83"/>
      <c r="BE255" s="83"/>
      <c r="BF255" s="83"/>
      <c r="BG255" s="83"/>
      <c r="BH255" s="83"/>
      <c r="BI255" s="83"/>
      <c r="BJ255" s="83"/>
      <c r="BK255" s="83"/>
      <c r="BL255" s="83"/>
      <c r="BM255" s="83"/>
      <c r="BN255" s="83"/>
      <c r="BO255" s="83"/>
      <c r="BP255" s="83"/>
      <c r="BQ255" s="83"/>
      <c r="BR255" s="83"/>
      <c r="BS255" s="83"/>
      <c r="BT255" s="83"/>
      <c r="BU255" s="83"/>
      <c r="BV255" s="83"/>
      <c r="BW255" s="83"/>
      <c r="BX255" s="83"/>
      <c r="BY255" s="83"/>
      <c r="BZ255" s="83"/>
      <c r="CA255" s="83"/>
      <c r="CB255" s="83"/>
      <c r="CC255" s="83"/>
      <c r="CD255" s="83"/>
      <c r="CE255" s="83"/>
      <c r="CF255" s="83"/>
      <c r="CG255" s="83"/>
      <c r="CH255" s="83"/>
      <c r="CI255" s="83"/>
      <c r="CJ255" s="83"/>
      <c r="CK255" s="83"/>
      <c r="CL255" s="83"/>
      <c r="CM255" s="83"/>
      <c r="CN255" s="83"/>
      <c r="CO255" s="83"/>
      <c r="CP255" s="83"/>
      <c r="CQ255" s="83"/>
      <c r="CR255" s="83"/>
      <c r="CS255" s="83"/>
      <c r="CT255" s="83"/>
      <c r="CU255" s="83"/>
      <c r="CV255" s="83"/>
      <c r="CW255" s="83"/>
      <c r="CX255" s="83"/>
      <c r="CY255" s="83"/>
      <c r="CZ255" s="83"/>
      <c r="DA255" s="83"/>
      <c r="DB255" s="83"/>
      <c r="DC255" s="83"/>
      <c r="DD255" s="83"/>
      <c r="DE255" s="83"/>
      <c r="DF255" s="83"/>
      <c r="DG255" s="83"/>
      <c r="DH255" s="83"/>
      <c r="DI255" s="83"/>
      <c r="DJ255" s="83"/>
      <c r="DK255" s="83"/>
      <c r="DL255" s="83"/>
      <c r="DM255" s="83"/>
      <c r="DN255" s="83"/>
      <c r="DO255" s="83"/>
      <c r="DP255" s="83"/>
      <c r="DQ255" s="83"/>
      <c r="DR255" s="83"/>
      <c r="DS255" s="83"/>
      <c r="DT255" s="83"/>
      <c r="DU255" s="83"/>
      <c r="DV255" s="83"/>
      <c r="DW255" s="83"/>
      <c r="DX255" s="83"/>
      <c r="DY255" s="83"/>
      <c r="DZ255" s="83"/>
      <c r="EA255" s="83"/>
      <c r="EB255" s="83"/>
      <c r="EC255" s="83"/>
      <c r="ED255" s="83"/>
      <c r="EE255" s="83"/>
      <c r="EF255" s="83"/>
      <c r="EG255" s="83"/>
      <c r="EH255" s="83"/>
      <c r="EI255" s="83"/>
      <c r="EJ255" s="83"/>
      <c r="EK255" s="83"/>
      <c r="EL255" s="83"/>
      <c r="EM255" s="83"/>
      <c r="EN255" s="83"/>
      <c r="EO255" s="83"/>
      <c r="EP255" s="83"/>
      <c r="EQ255" s="83"/>
      <c r="ER255" s="83"/>
      <c r="ES255" s="83"/>
      <c r="ET255" s="83"/>
      <c r="EU255" s="83"/>
      <c r="EV255" s="83"/>
      <c r="EW255" s="83"/>
      <c r="EX255" s="83"/>
      <c r="EY255" s="83"/>
      <c r="EZ255" s="83"/>
      <c r="FA255" s="83"/>
      <c r="FB255" s="83"/>
      <c r="FC255" s="83"/>
      <c r="FD255" s="83"/>
      <c r="FE255" s="83"/>
      <c r="FF255" s="83"/>
      <c r="FG255" s="83"/>
      <c r="FH255" s="83"/>
      <c r="FI255" s="83"/>
      <c r="FJ255" s="83"/>
      <c r="FK255" s="83"/>
      <c r="FL255" s="83"/>
      <c r="FM255" s="83"/>
      <c r="FN255" s="83"/>
      <c r="FO255" s="83"/>
      <c r="FP255" s="83"/>
      <c r="FQ255" s="83"/>
      <c r="FR255" s="83"/>
      <c r="FS255" s="83"/>
      <c r="FT255" s="83"/>
      <c r="FU255" s="83"/>
      <c r="FV255" s="83"/>
      <c r="FW255" s="83"/>
      <c r="FX255" s="83"/>
      <c r="FY255" s="83"/>
      <c r="FZ255" s="83"/>
      <c r="GA255" s="83"/>
      <c r="GB255" s="83"/>
      <c r="GC255" s="83"/>
      <c r="GD255" s="83"/>
      <c r="GE255" s="83"/>
      <c r="GF255" s="83"/>
      <c r="GG255" s="83"/>
      <c r="GH255" s="83"/>
      <c r="GI255" s="83"/>
      <c r="GJ255" s="83"/>
      <c r="GK255" s="83"/>
      <c r="GL255" s="83"/>
      <c r="GM255" s="83"/>
      <c r="GN255" s="83"/>
      <c r="GO255" s="83"/>
      <c r="GP255" s="83"/>
      <c r="GQ255" s="83"/>
      <c r="GR255" s="83"/>
      <c r="GS255" s="83"/>
      <c r="GT255" s="83"/>
      <c r="GU255" s="83"/>
      <c r="GV255" s="83"/>
      <c r="GW255" s="83"/>
      <c r="GX255" s="83"/>
      <c r="GY255" s="83"/>
      <c r="GZ255" s="83"/>
      <c r="HA255" s="83"/>
      <c r="HB255" s="83"/>
      <c r="HC255" s="83"/>
      <c r="HD255" s="83"/>
      <c r="HE255" s="83"/>
      <c r="HF255" s="83"/>
      <c r="HG255" s="83"/>
      <c r="HH255" s="83"/>
      <c r="HI255" s="83"/>
      <c r="HJ255" s="83"/>
      <c r="HK255" s="83"/>
      <c r="HL255" s="83"/>
      <c r="HM255" s="83"/>
      <c r="HN255" s="83"/>
      <c r="HO255" s="83"/>
      <c r="HP255" s="83"/>
      <c r="HQ255" s="83"/>
      <c r="HR255" s="83"/>
      <c r="HS255" s="83"/>
      <c r="HT255" s="83"/>
      <c r="HU255" s="83"/>
      <c r="HV255" s="83"/>
      <c r="HW255" s="83"/>
      <c r="HX255" s="83"/>
      <c r="HY255" s="83"/>
      <c r="HZ255" s="83"/>
      <c r="IA255" s="83"/>
      <c r="IB255" s="83"/>
      <c r="IC255" s="83"/>
      <c r="ID255" s="83"/>
      <c r="IE255" s="83"/>
      <c r="IF255" s="83"/>
      <c r="IG255" s="83"/>
      <c r="IH255" s="83"/>
      <c r="II255" s="83"/>
      <c r="IJ255" s="83"/>
      <c r="IK255" s="83"/>
      <c r="IL255" s="83"/>
      <c r="IM255" s="83"/>
      <c r="IN255" s="83"/>
      <c r="IO255" s="83"/>
      <c r="IP255" s="83"/>
      <c r="IQ255" s="83"/>
      <c r="IR255" s="83"/>
      <c r="IS255" s="83"/>
      <c r="IT255" s="83"/>
      <c r="IU255" s="83"/>
      <c r="IV255" s="83"/>
      <c r="IW255" s="83"/>
      <c r="IX255" s="83"/>
      <c r="IY255" s="83"/>
      <c r="IZ255" s="83"/>
      <c r="JA255" s="83"/>
      <c r="JB255" s="83"/>
      <c r="JC255" s="83"/>
      <c r="JD255" s="83"/>
      <c r="JE255" s="83"/>
    </row>
    <row r="256" spans="1:265" s="8" customFormat="1" ht="15" customHeight="1" x14ac:dyDescent="0.2">
      <c r="A256" s="130">
        <f>A249+1</f>
        <v>28</v>
      </c>
      <c r="B256" s="1093" t="s">
        <v>38</v>
      </c>
      <c r="C256" s="159" t="s">
        <v>35</v>
      </c>
      <c r="D256" s="348" t="s">
        <v>39</v>
      </c>
      <c r="E256" s="191" t="s">
        <v>88</v>
      </c>
      <c r="F256" s="991" t="s">
        <v>40</v>
      </c>
      <c r="G256" s="992" t="s">
        <v>41</v>
      </c>
      <c r="H256" s="348" t="s">
        <v>23</v>
      </c>
      <c r="I256" s="348" t="s">
        <v>106</v>
      </c>
      <c r="J256" s="348"/>
      <c r="K256" s="375" t="s">
        <v>107</v>
      </c>
      <c r="L256" s="375" t="s">
        <v>97</v>
      </c>
      <c r="M256" s="1165">
        <v>2</v>
      </c>
      <c r="N256" s="1165" t="s">
        <v>24</v>
      </c>
      <c r="O256" s="375" t="s">
        <v>440</v>
      </c>
      <c r="P256" s="586">
        <v>4</v>
      </c>
      <c r="Q256" s="587"/>
      <c r="R256" s="587"/>
      <c r="S256" s="587"/>
      <c r="T256" s="587"/>
      <c r="U256" s="587"/>
      <c r="V256" s="587"/>
      <c r="W256" s="588"/>
      <c r="X256" s="227"/>
      <c r="Y256" s="227"/>
      <c r="Z256" s="112" t="str">
        <f>C256</f>
        <v>TC</v>
      </c>
      <c r="AA256" s="83" t="s">
        <v>1472</v>
      </c>
      <c r="AB256" s="83" t="s">
        <v>1480</v>
      </c>
      <c r="AC256" s="83">
        <f t="shared" si="7"/>
        <v>20</v>
      </c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83"/>
      <c r="AT256" s="83"/>
      <c r="AU256" s="83"/>
      <c r="AV256" s="83"/>
      <c r="AW256" s="83"/>
      <c r="AX256" s="83"/>
      <c r="AY256" s="83"/>
      <c r="AZ256" s="83"/>
      <c r="BA256" s="83"/>
      <c r="BB256" s="83"/>
      <c r="BC256" s="83"/>
      <c r="BD256" s="83"/>
      <c r="BE256" s="83"/>
      <c r="BF256" s="83"/>
      <c r="BG256" s="83"/>
      <c r="BH256" s="83"/>
      <c r="BI256" s="83"/>
      <c r="BJ256" s="83"/>
      <c r="BK256" s="83"/>
      <c r="BL256" s="83"/>
      <c r="BM256" s="83"/>
      <c r="BN256" s="83"/>
      <c r="BO256" s="83"/>
      <c r="BP256" s="83"/>
      <c r="BQ256" s="83"/>
      <c r="BR256" s="83"/>
      <c r="BS256" s="83"/>
      <c r="BT256" s="83"/>
      <c r="BU256" s="83"/>
      <c r="BV256" s="83"/>
      <c r="BW256" s="83"/>
      <c r="BX256" s="83"/>
      <c r="BY256" s="83"/>
      <c r="BZ256" s="83"/>
      <c r="CA256" s="83"/>
      <c r="CB256" s="83"/>
      <c r="CC256" s="83"/>
      <c r="CD256" s="83"/>
      <c r="CE256" s="83"/>
      <c r="CF256" s="83"/>
      <c r="CG256" s="83"/>
      <c r="CH256" s="83"/>
      <c r="CI256" s="83"/>
      <c r="CJ256" s="83"/>
      <c r="CK256" s="83"/>
      <c r="CL256" s="83"/>
      <c r="CM256" s="83"/>
      <c r="CN256" s="83"/>
      <c r="CO256" s="83"/>
      <c r="CP256" s="83"/>
      <c r="CQ256" s="83"/>
      <c r="CR256" s="83"/>
      <c r="CS256" s="83"/>
      <c r="CT256" s="83"/>
      <c r="CU256" s="83"/>
      <c r="CV256" s="83"/>
      <c r="CW256" s="83"/>
      <c r="CX256" s="83"/>
      <c r="CY256" s="83"/>
      <c r="CZ256" s="83"/>
      <c r="DA256" s="83"/>
      <c r="DB256" s="83"/>
      <c r="DC256" s="83"/>
      <c r="DD256" s="83"/>
      <c r="DE256" s="83"/>
      <c r="DF256" s="83"/>
      <c r="DG256" s="83"/>
      <c r="DH256" s="83"/>
      <c r="DI256" s="83"/>
      <c r="DJ256" s="83"/>
      <c r="DK256" s="83"/>
      <c r="DL256" s="83"/>
      <c r="DM256" s="83"/>
      <c r="DN256" s="83"/>
      <c r="DO256" s="83"/>
      <c r="DP256" s="83"/>
      <c r="DQ256" s="83"/>
      <c r="DR256" s="83"/>
      <c r="DS256" s="83"/>
      <c r="DT256" s="83"/>
      <c r="DU256" s="83"/>
      <c r="DV256" s="83"/>
      <c r="DW256" s="83"/>
      <c r="DX256" s="83"/>
      <c r="DY256" s="83"/>
      <c r="DZ256" s="83"/>
      <c r="EA256" s="83"/>
      <c r="EB256" s="83"/>
      <c r="EC256" s="83"/>
      <c r="ED256" s="83"/>
      <c r="EE256" s="83"/>
      <c r="EF256" s="83"/>
      <c r="EG256" s="83"/>
      <c r="EH256" s="83"/>
      <c r="EI256" s="83"/>
      <c r="EJ256" s="83"/>
      <c r="EK256" s="83"/>
      <c r="EL256" s="83"/>
      <c r="EM256" s="83"/>
      <c r="EN256" s="83"/>
      <c r="EO256" s="83"/>
      <c r="EP256" s="83"/>
      <c r="EQ256" s="83"/>
      <c r="ER256" s="83"/>
      <c r="ES256" s="83"/>
      <c r="ET256" s="83"/>
      <c r="EU256" s="83"/>
      <c r="EV256" s="83"/>
      <c r="EW256" s="83"/>
      <c r="EX256" s="83"/>
      <c r="EY256" s="83"/>
      <c r="EZ256" s="83"/>
      <c r="FA256" s="83"/>
      <c r="FB256" s="83"/>
      <c r="FC256" s="83"/>
      <c r="FD256" s="83"/>
      <c r="FE256" s="83"/>
      <c r="FF256" s="83"/>
      <c r="FG256" s="83"/>
      <c r="FH256" s="83"/>
      <c r="FI256" s="83"/>
      <c r="FJ256" s="83"/>
      <c r="FK256" s="83"/>
      <c r="FL256" s="83"/>
      <c r="FM256" s="83"/>
      <c r="FN256" s="83"/>
      <c r="FO256" s="83"/>
      <c r="FP256" s="83"/>
      <c r="FQ256" s="83"/>
      <c r="FR256" s="83"/>
      <c r="FS256" s="83"/>
      <c r="FT256" s="83"/>
      <c r="FU256" s="83"/>
      <c r="FV256" s="83"/>
      <c r="FW256" s="83"/>
      <c r="FX256" s="83"/>
      <c r="FY256" s="83"/>
      <c r="FZ256" s="83"/>
      <c r="GA256" s="83"/>
      <c r="GB256" s="83"/>
      <c r="GC256" s="83"/>
      <c r="GD256" s="83"/>
      <c r="GE256" s="83"/>
      <c r="GF256" s="83"/>
      <c r="GG256" s="83"/>
      <c r="GH256" s="83"/>
      <c r="GI256" s="83"/>
      <c r="GJ256" s="83"/>
      <c r="GK256" s="83"/>
      <c r="GL256" s="83"/>
      <c r="GM256" s="83"/>
      <c r="GN256" s="83"/>
      <c r="GO256" s="83"/>
      <c r="GP256" s="83"/>
      <c r="GQ256" s="83"/>
      <c r="GR256" s="83"/>
      <c r="GS256" s="83"/>
      <c r="GT256" s="83"/>
      <c r="GU256" s="83"/>
      <c r="GV256" s="83"/>
      <c r="GW256" s="83"/>
      <c r="GX256" s="83"/>
      <c r="GY256" s="83"/>
      <c r="GZ256" s="83"/>
      <c r="HA256" s="83"/>
      <c r="HB256" s="83"/>
      <c r="HC256" s="83"/>
      <c r="HD256" s="83"/>
      <c r="HE256" s="83"/>
      <c r="HF256" s="83"/>
      <c r="HG256" s="83"/>
      <c r="HH256" s="83"/>
      <c r="HI256" s="83"/>
      <c r="HJ256" s="83"/>
      <c r="HK256" s="83"/>
      <c r="HL256" s="83"/>
      <c r="HM256" s="83"/>
      <c r="HN256" s="83"/>
      <c r="HO256" s="83"/>
      <c r="HP256" s="83"/>
      <c r="HQ256" s="83"/>
      <c r="HR256" s="83"/>
      <c r="HS256" s="83"/>
      <c r="HT256" s="83"/>
      <c r="HU256" s="83"/>
      <c r="HV256" s="83"/>
      <c r="HW256" s="83"/>
      <c r="HX256" s="83"/>
      <c r="HY256" s="83"/>
      <c r="HZ256" s="83"/>
      <c r="IA256" s="83"/>
      <c r="IB256" s="83"/>
      <c r="IC256" s="83"/>
      <c r="ID256" s="83"/>
      <c r="IE256" s="83"/>
      <c r="IF256" s="83"/>
      <c r="IG256" s="83"/>
      <c r="IH256" s="83"/>
      <c r="II256" s="83"/>
      <c r="IJ256" s="83"/>
      <c r="IK256" s="83"/>
      <c r="IL256" s="83"/>
      <c r="IM256" s="83"/>
      <c r="IN256" s="83"/>
      <c r="IO256" s="83"/>
      <c r="IP256" s="83"/>
      <c r="IQ256" s="83"/>
      <c r="IR256" s="83"/>
      <c r="IS256" s="83"/>
      <c r="IT256" s="83"/>
      <c r="IU256" s="83"/>
      <c r="IV256" s="83"/>
      <c r="IW256" s="83"/>
      <c r="IX256" s="83"/>
      <c r="IY256" s="83"/>
      <c r="IZ256" s="83"/>
      <c r="JA256" s="83"/>
      <c r="JB256" s="83"/>
      <c r="JC256" s="83"/>
      <c r="JD256" s="83"/>
      <c r="JE256" s="83"/>
    </row>
    <row r="257" spans="1:265" s="8" customFormat="1" ht="15" customHeight="1" x14ac:dyDescent="0.2">
      <c r="A257" s="130"/>
      <c r="B257" s="131" t="s">
        <v>38</v>
      </c>
      <c r="C257" s="159"/>
      <c r="D257" s="338" t="s">
        <v>39</v>
      </c>
      <c r="E257" s="191"/>
      <c r="F257" s="991"/>
      <c r="G257" s="992"/>
      <c r="H257" s="338" t="s">
        <v>23</v>
      </c>
      <c r="I257" s="338" t="s">
        <v>106</v>
      </c>
      <c r="J257" s="338"/>
      <c r="K257" s="397" t="s">
        <v>107</v>
      </c>
      <c r="L257" s="397" t="s">
        <v>97</v>
      </c>
      <c r="M257" s="1178">
        <v>2</v>
      </c>
      <c r="N257" s="1178" t="s">
        <v>101</v>
      </c>
      <c r="O257" s="397" t="s">
        <v>435</v>
      </c>
      <c r="P257" s="607">
        <v>4</v>
      </c>
      <c r="Q257" s="608"/>
      <c r="R257" s="608"/>
      <c r="S257" s="608"/>
      <c r="T257" s="608"/>
      <c r="U257" s="608"/>
      <c r="V257" s="608"/>
      <c r="W257" s="609"/>
      <c r="X257" s="228"/>
      <c r="Y257" s="228"/>
      <c r="Z257" s="112"/>
      <c r="AA257" s="83"/>
      <c r="AB257" s="83"/>
      <c r="AC257" s="83" t="str">
        <f t="shared" si="7"/>
        <v/>
      </c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83"/>
      <c r="AT257" s="83"/>
      <c r="AU257" s="83"/>
      <c r="AV257" s="83"/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83"/>
      <c r="BI257" s="83"/>
      <c r="BJ257" s="83"/>
      <c r="BK257" s="83"/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  <c r="BW257" s="83"/>
      <c r="BX257" s="83"/>
      <c r="BY257" s="83"/>
      <c r="BZ257" s="83"/>
      <c r="CA257" s="83"/>
      <c r="CB257" s="83"/>
      <c r="CC257" s="83"/>
      <c r="CD257" s="83"/>
      <c r="CE257" s="83"/>
      <c r="CF257" s="83"/>
      <c r="CG257" s="83"/>
      <c r="CH257" s="83"/>
      <c r="CI257" s="83"/>
      <c r="CJ257" s="83"/>
      <c r="CK257" s="83"/>
      <c r="CL257" s="83"/>
      <c r="CM257" s="83"/>
      <c r="CN257" s="83"/>
      <c r="CO257" s="83"/>
      <c r="CP257" s="83"/>
      <c r="CQ257" s="83"/>
      <c r="CR257" s="83"/>
      <c r="CS257" s="83"/>
      <c r="CT257" s="83"/>
      <c r="CU257" s="83"/>
      <c r="CV257" s="83"/>
      <c r="CW257" s="83"/>
      <c r="CX257" s="83"/>
      <c r="CY257" s="83"/>
      <c r="CZ257" s="83"/>
      <c r="DA257" s="83"/>
      <c r="DB257" s="83"/>
      <c r="DC257" s="83"/>
      <c r="DD257" s="83"/>
      <c r="DE257" s="83"/>
      <c r="DF257" s="83"/>
      <c r="DG257" s="83"/>
      <c r="DH257" s="83"/>
      <c r="DI257" s="83"/>
      <c r="DJ257" s="83"/>
      <c r="DK257" s="83"/>
      <c r="DL257" s="83"/>
      <c r="DM257" s="83"/>
      <c r="DN257" s="83"/>
      <c r="DO257" s="83"/>
      <c r="DP257" s="83"/>
      <c r="DQ257" s="83"/>
      <c r="DR257" s="83"/>
      <c r="DS257" s="83"/>
      <c r="DT257" s="83"/>
      <c r="DU257" s="83"/>
      <c r="DV257" s="83"/>
      <c r="DW257" s="83"/>
      <c r="DX257" s="83"/>
      <c r="DY257" s="83"/>
      <c r="DZ257" s="83"/>
      <c r="EA257" s="83"/>
      <c r="EB257" s="83"/>
      <c r="EC257" s="83"/>
      <c r="ED257" s="83"/>
      <c r="EE257" s="83"/>
      <c r="EF257" s="83"/>
      <c r="EG257" s="83"/>
      <c r="EH257" s="83"/>
      <c r="EI257" s="83"/>
      <c r="EJ257" s="83"/>
      <c r="EK257" s="83"/>
      <c r="EL257" s="83"/>
      <c r="EM257" s="83"/>
      <c r="EN257" s="83"/>
      <c r="EO257" s="83"/>
      <c r="EP257" s="83"/>
      <c r="EQ257" s="83"/>
      <c r="ER257" s="83"/>
      <c r="ES257" s="83"/>
      <c r="ET257" s="83"/>
      <c r="EU257" s="83"/>
      <c r="EV257" s="83"/>
      <c r="EW257" s="83"/>
      <c r="EX257" s="83"/>
      <c r="EY257" s="83"/>
      <c r="EZ257" s="83"/>
      <c r="FA257" s="83"/>
      <c r="FB257" s="83"/>
      <c r="FC257" s="83"/>
      <c r="FD257" s="83"/>
      <c r="FE257" s="83"/>
      <c r="FF257" s="83"/>
      <c r="FG257" s="83"/>
      <c r="FH257" s="83"/>
      <c r="FI257" s="83"/>
      <c r="FJ257" s="83"/>
      <c r="FK257" s="83"/>
      <c r="FL257" s="83"/>
      <c r="FM257" s="83"/>
      <c r="FN257" s="83"/>
      <c r="FO257" s="83"/>
      <c r="FP257" s="83"/>
      <c r="FQ257" s="83"/>
      <c r="FR257" s="83"/>
      <c r="FS257" s="83"/>
      <c r="FT257" s="83"/>
      <c r="FU257" s="83"/>
      <c r="FV257" s="83"/>
      <c r="FW257" s="83"/>
      <c r="FX257" s="83"/>
      <c r="FY257" s="83"/>
      <c r="FZ257" s="83"/>
      <c r="GA257" s="83"/>
      <c r="GB257" s="83"/>
      <c r="GC257" s="83"/>
      <c r="GD257" s="83"/>
      <c r="GE257" s="83"/>
      <c r="GF257" s="83"/>
      <c r="GG257" s="83"/>
      <c r="GH257" s="83"/>
      <c r="GI257" s="83"/>
      <c r="GJ257" s="83"/>
      <c r="GK257" s="83"/>
      <c r="GL257" s="83"/>
      <c r="GM257" s="83"/>
      <c r="GN257" s="83"/>
      <c r="GO257" s="83"/>
      <c r="GP257" s="83"/>
      <c r="GQ257" s="83"/>
      <c r="GR257" s="83"/>
      <c r="GS257" s="83"/>
      <c r="GT257" s="83"/>
      <c r="GU257" s="83"/>
      <c r="GV257" s="83"/>
      <c r="GW257" s="83"/>
      <c r="GX257" s="83"/>
      <c r="GY257" s="83"/>
      <c r="GZ257" s="83"/>
      <c r="HA257" s="83"/>
      <c r="HB257" s="83"/>
      <c r="HC257" s="83"/>
      <c r="HD257" s="83"/>
      <c r="HE257" s="83"/>
      <c r="HF257" s="83"/>
      <c r="HG257" s="83"/>
      <c r="HH257" s="83"/>
      <c r="HI257" s="83"/>
      <c r="HJ257" s="83"/>
      <c r="HK257" s="83"/>
      <c r="HL257" s="83"/>
      <c r="HM257" s="83"/>
      <c r="HN257" s="83"/>
      <c r="HO257" s="83"/>
      <c r="HP257" s="83"/>
      <c r="HQ257" s="83"/>
      <c r="HR257" s="83"/>
      <c r="HS257" s="83"/>
      <c r="HT257" s="83"/>
      <c r="HU257" s="83"/>
      <c r="HV257" s="83"/>
      <c r="HW257" s="83"/>
      <c r="HX257" s="83"/>
      <c r="HY257" s="83"/>
      <c r="HZ257" s="83"/>
      <c r="IA257" s="83"/>
      <c r="IB257" s="83"/>
      <c r="IC257" s="83"/>
      <c r="ID257" s="83"/>
      <c r="IE257" s="83"/>
      <c r="IF257" s="83"/>
      <c r="IG257" s="83"/>
      <c r="IH257" s="83"/>
      <c r="II257" s="83"/>
      <c r="IJ257" s="83"/>
      <c r="IK257" s="83"/>
      <c r="IL257" s="83"/>
      <c r="IM257" s="83"/>
      <c r="IN257" s="83"/>
      <c r="IO257" s="83"/>
      <c r="IP257" s="83"/>
      <c r="IQ257" s="83"/>
      <c r="IR257" s="83"/>
      <c r="IS257" s="83"/>
      <c r="IT257" s="83"/>
      <c r="IU257" s="83"/>
      <c r="IV257" s="83"/>
      <c r="IW257" s="83"/>
      <c r="IX257" s="83"/>
      <c r="IY257" s="83"/>
      <c r="IZ257" s="83"/>
      <c r="JA257" s="83"/>
      <c r="JB257" s="83"/>
      <c r="JC257" s="83"/>
      <c r="JD257" s="83"/>
      <c r="JE257" s="83"/>
    </row>
    <row r="258" spans="1:265" s="8" customFormat="1" ht="15" customHeight="1" x14ac:dyDescent="0.2">
      <c r="A258" s="130"/>
      <c r="B258" s="131" t="s">
        <v>38</v>
      </c>
      <c r="C258" s="159"/>
      <c r="D258" s="328" t="s">
        <v>39</v>
      </c>
      <c r="E258" s="191"/>
      <c r="F258" s="991"/>
      <c r="G258" s="992"/>
      <c r="H258" s="328" t="s">
        <v>23</v>
      </c>
      <c r="I258" s="328" t="s">
        <v>106</v>
      </c>
      <c r="J258" s="328"/>
      <c r="K258" s="376" t="s">
        <v>112</v>
      </c>
      <c r="L258" s="376" t="s">
        <v>97</v>
      </c>
      <c r="M258" s="1166">
        <v>4</v>
      </c>
      <c r="N258" s="1166" t="s">
        <v>24</v>
      </c>
      <c r="O258" s="376" t="s">
        <v>440</v>
      </c>
      <c r="P258" s="589">
        <v>4</v>
      </c>
      <c r="Q258" s="590"/>
      <c r="R258" s="590"/>
      <c r="S258" s="590"/>
      <c r="T258" s="590"/>
      <c r="U258" s="590"/>
      <c r="V258" s="590"/>
      <c r="W258" s="591"/>
      <c r="X258" s="228"/>
      <c r="Y258" s="228"/>
      <c r="Z258" s="112"/>
      <c r="AA258" s="83"/>
      <c r="AB258" s="83"/>
      <c r="AC258" s="83" t="str">
        <f t="shared" si="7"/>
        <v/>
      </c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83"/>
      <c r="AT258" s="83"/>
      <c r="AU258" s="83"/>
      <c r="AV258" s="83"/>
      <c r="AW258" s="83"/>
      <c r="AX258" s="83"/>
      <c r="AY258" s="83"/>
      <c r="AZ258" s="83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  <c r="BM258" s="83"/>
      <c r="BN258" s="83"/>
      <c r="BO258" s="83"/>
      <c r="BP258" s="83"/>
      <c r="BQ258" s="83"/>
      <c r="BR258" s="83"/>
      <c r="BS258" s="83"/>
      <c r="BT258" s="83"/>
      <c r="BU258" s="83"/>
      <c r="BV258" s="83"/>
      <c r="BW258" s="83"/>
      <c r="BX258" s="83"/>
      <c r="BY258" s="83"/>
      <c r="BZ258" s="83"/>
      <c r="CA258" s="83"/>
      <c r="CB258" s="83"/>
      <c r="CC258" s="83"/>
      <c r="CD258" s="83"/>
      <c r="CE258" s="83"/>
      <c r="CF258" s="83"/>
      <c r="CG258" s="83"/>
      <c r="CH258" s="83"/>
      <c r="CI258" s="83"/>
      <c r="CJ258" s="83"/>
      <c r="CK258" s="83"/>
      <c r="CL258" s="83"/>
      <c r="CM258" s="83"/>
      <c r="CN258" s="83"/>
      <c r="CO258" s="83"/>
      <c r="CP258" s="83"/>
      <c r="CQ258" s="83"/>
      <c r="CR258" s="83"/>
      <c r="CS258" s="83"/>
      <c r="CT258" s="83"/>
      <c r="CU258" s="83"/>
      <c r="CV258" s="83"/>
      <c r="CW258" s="83"/>
      <c r="CX258" s="83"/>
      <c r="CY258" s="83"/>
      <c r="CZ258" s="83"/>
      <c r="DA258" s="83"/>
      <c r="DB258" s="83"/>
      <c r="DC258" s="83"/>
      <c r="DD258" s="83"/>
      <c r="DE258" s="83"/>
      <c r="DF258" s="83"/>
      <c r="DG258" s="83"/>
      <c r="DH258" s="83"/>
      <c r="DI258" s="83"/>
      <c r="DJ258" s="83"/>
      <c r="DK258" s="83"/>
      <c r="DL258" s="83"/>
      <c r="DM258" s="83"/>
      <c r="DN258" s="83"/>
      <c r="DO258" s="83"/>
      <c r="DP258" s="83"/>
      <c r="DQ258" s="83"/>
      <c r="DR258" s="83"/>
      <c r="DS258" s="83"/>
      <c r="DT258" s="83"/>
      <c r="DU258" s="83"/>
      <c r="DV258" s="83"/>
      <c r="DW258" s="83"/>
      <c r="DX258" s="83"/>
      <c r="DY258" s="83"/>
      <c r="DZ258" s="83"/>
      <c r="EA258" s="83"/>
      <c r="EB258" s="83"/>
      <c r="EC258" s="83"/>
      <c r="ED258" s="83"/>
      <c r="EE258" s="83"/>
      <c r="EF258" s="83"/>
      <c r="EG258" s="83"/>
      <c r="EH258" s="83"/>
      <c r="EI258" s="83"/>
      <c r="EJ258" s="83"/>
      <c r="EK258" s="83"/>
      <c r="EL258" s="83"/>
      <c r="EM258" s="83"/>
      <c r="EN258" s="83"/>
      <c r="EO258" s="83"/>
      <c r="EP258" s="83"/>
      <c r="EQ258" s="83"/>
      <c r="ER258" s="83"/>
      <c r="ES258" s="83"/>
      <c r="ET258" s="83"/>
      <c r="EU258" s="83"/>
      <c r="EV258" s="83"/>
      <c r="EW258" s="83"/>
      <c r="EX258" s="83"/>
      <c r="EY258" s="83"/>
      <c r="EZ258" s="83"/>
      <c r="FA258" s="83"/>
      <c r="FB258" s="83"/>
      <c r="FC258" s="83"/>
      <c r="FD258" s="83"/>
      <c r="FE258" s="83"/>
      <c r="FF258" s="83"/>
      <c r="FG258" s="83"/>
      <c r="FH258" s="83"/>
      <c r="FI258" s="83"/>
      <c r="FJ258" s="83"/>
      <c r="FK258" s="83"/>
      <c r="FL258" s="83"/>
      <c r="FM258" s="83"/>
      <c r="FN258" s="83"/>
      <c r="FO258" s="83"/>
      <c r="FP258" s="83"/>
      <c r="FQ258" s="83"/>
      <c r="FR258" s="83"/>
      <c r="FS258" s="83"/>
      <c r="FT258" s="83"/>
      <c r="FU258" s="83"/>
      <c r="FV258" s="83"/>
      <c r="FW258" s="83"/>
      <c r="FX258" s="83"/>
      <c r="FY258" s="83"/>
      <c r="FZ258" s="83"/>
      <c r="GA258" s="83"/>
      <c r="GB258" s="83"/>
      <c r="GC258" s="83"/>
      <c r="GD258" s="83"/>
      <c r="GE258" s="83"/>
      <c r="GF258" s="83"/>
      <c r="GG258" s="83"/>
      <c r="GH258" s="83"/>
      <c r="GI258" s="83"/>
      <c r="GJ258" s="83"/>
      <c r="GK258" s="83"/>
      <c r="GL258" s="83"/>
      <c r="GM258" s="83"/>
      <c r="GN258" s="83"/>
      <c r="GO258" s="83"/>
      <c r="GP258" s="83"/>
      <c r="GQ258" s="83"/>
      <c r="GR258" s="83"/>
      <c r="GS258" s="83"/>
      <c r="GT258" s="83"/>
      <c r="GU258" s="83"/>
      <c r="GV258" s="83"/>
      <c r="GW258" s="83"/>
      <c r="GX258" s="83"/>
      <c r="GY258" s="83"/>
      <c r="GZ258" s="83"/>
      <c r="HA258" s="83"/>
      <c r="HB258" s="83"/>
      <c r="HC258" s="83"/>
      <c r="HD258" s="83"/>
      <c r="HE258" s="83"/>
      <c r="HF258" s="83"/>
      <c r="HG258" s="83"/>
      <c r="HH258" s="83"/>
      <c r="HI258" s="83"/>
      <c r="HJ258" s="83"/>
      <c r="HK258" s="83"/>
      <c r="HL258" s="83"/>
      <c r="HM258" s="83"/>
      <c r="HN258" s="83"/>
      <c r="HO258" s="83"/>
      <c r="HP258" s="83"/>
      <c r="HQ258" s="83"/>
      <c r="HR258" s="83"/>
      <c r="HS258" s="83"/>
      <c r="HT258" s="83"/>
      <c r="HU258" s="83"/>
      <c r="HV258" s="83"/>
      <c r="HW258" s="83"/>
      <c r="HX258" s="83"/>
      <c r="HY258" s="83"/>
      <c r="HZ258" s="83"/>
      <c r="IA258" s="83"/>
      <c r="IB258" s="83"/>
      <c r="IC258" s="83"/>
      <c r="ID258" s="83"/>
      <c r="IE258" s="83"/>
      <c r="IF258" s="83"/>
      <c r="IG258" s="83"/>
      <c r="IH258" s="83"/>
      <c r="II258" s="83"/>
      <c r="IJ258" s="83"/>
      <c r="IK258" s="83"/>
      <c r="IL258" s="83"/>
      <c r="IM258" s="83"/>
      <c r="IN258" s="83"/>
      <c r="IO258" s="83"/>
      <c r="IP258" s="83"/>
      <c r="IQ258" s="83"/>
      <c r="IR258" s="83"/>
      <c r="IS258" s="83"/>
      <c r="IT258" s="83"/>
      <c r="IU258" s="83"/>
      <c r="IV258" s="83"/>
      <c r="IW258" s="83"/>
      <c r="IX258" s="83"/>
      <c r="IY258" s="83"/>
      <c r="IZ258" s="83"/>
      <c r="JA258" s="83"/>
      <c r="JB258" s="83"/>
      <c r="JC258" s="83"/>
      <c r="JD258" s="83"/>
      <c r="JE258" s="83"/>
    </row>
    <row r="259" spans="1:265" s="8" customFormat="1" ht="15" customHeight="1" x14ac:dyDescent="0.2">
      <c r="A259" s="573"/>
      <c r="B259" s="131" t="s">
        <v>38</v>
      </c>
      <c r="C259" s="159"/>
      <c r="D259" s="328" t="s">
        <v>39</v>
      </c>
      <c r="E259" s="191"/>
      <c r="F259" s="991"/>
      <c r="G259" s="992"/>
      <c r="H259" s="328" t="s">
        <v>23</v>
      </c>
      <c r="I259" s="328" t="s">
        <v>106</v>
      </c>
      <c r="J259" s="328"/>
      <c r="K259" s="376" t="s">
        <v>112</v>
      </c>
      <c r="L259" s="376" t="s">
        <v>97</v>
      </c>
      <c r="M259" s="1166">
        <v>4</v>
      </c>
      <c r="N259" s="1166" t="s">
        <v>101</v>
      </c>
      <c r="O259" s="376" t="s">
        <v>435</v>
      </c>
      <c r="P259" s="589">
        <v>4</v>
      </c>
      <c r="Q259" s="590"/>
      <c r="R259" s="590"/>
      <c r="S259" s="590"/>
      <c r="T259" s="590"/>
      <c r="U259" s="590"/>
      <c r="V259" s="590"/>
      <c r="W259" s="591"/>
      <c r="X259" s="228"/>
      <c r="Y259" s="228"/>
      <c r="Z259" s="112"/>
      <c r="AA259" s="83"/>
      <c r="AB259" s="83"/>
      <c r="AC259" s="83" t="str">
        <f t="shared" si="7"/>
        <v/>
      </c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/>
      <c r="CE259" s="83"/>
      <c r="CF259" s="83"/>
      <c r="CG259" s="83"/>
      <c r="CH259" s="83"/>
      <c r="CI259" s="83"/>
      <c r="CJ259" s="83"/>
      <c r="CK259" s="83"/>
      <c r="CL259" s="83"/>
      <c r="CM259" s="83"/>
      <c r="CN259" s="83"/>
      <c r="CO259" s="83"/>
      <c r="CP259" s="83"/>
      <c r="CQ259" s="83"/>
      <c r="CR259" s="83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  <c r="EH259" s="83"/>
      <c r="EI259" s="83"/>
      <c r="EJ259" s="83"/>
      <c r="EK259" s="83"/>
      <c r="EL259" s="83"/>
      <c r="EM259" s="83"/>
      <c r="EN259" s="83"/>
      <c r="EO259" s="83"/>
      <c r="EP259" s="83"/>
      <c r="EQ259" s="83"/>
      <c r="ER259" s="83"/>
      <c r="ES259" s="83"/>
      <c r="ET259" s="83"/>
      <c r="EU259" s="83"/>
      <c r="EV259" s="83"/>
      <c r="EW259" s="83"/>
      <c r="EX259" s="83"/>
      <c r="EY259" s="83"/>
      <c r="EZ259" s="83"/>
      <c r="FA259" s="83"/>
      <c r="FB259" s="83"/>
      <c r="FC259" s="83"/>
      <c r="FD259" s="83"/>
      <c r="FE259" s="83"/>
      <c r="FF259" s="83"/>
      <c r="FG259" s="83"/>
      <c r="FH259" s="83"/>
      <c r="FI259" s="83"/>
      <c r="FJ259" s="83"/>
      <c r="FK259" s="83"/>
      <c r="FL259" s="83"/>
      <c r="FM259" s="83"/>
      <c r="FN259" s="83"/>
      <c r="FO259" s="83"/>
      <c r="FP259" s="83"/>
      <c r="FQ259" s="83"/>
      <c r="FR259" s="83"/>
      <c r="FS259" s="83"/>
      <c r="FT259" s="83"/>
      <c r="FU259" s="83"/>
      <c r="FV259" s="83"/>
      <c r="FW259" s="83"/>
      <c r="FX259" s="83"/>
      <c r="FY259" s="83"/>
      <c r="FZ259" s="83"/>
      <c r="GA259" s="83"/>
      <c r="GB259" s="83"/>
      <c r="GC259" s="83"/>
      <c r="GD259" s="83"/>
      <c r="GE259" s="83"/>
      <c r="GF259" s="83"/>
      <c r="GG259" s="83"/>
      <c r="GH259" s="83"/>
      <c r="GI259" s="83"/>
      <c r="GJ259" s="83"/>
      <c r="GK259" s="83"/>
      <c r="GL259" s="83"/>
      <c r="GM259" s="83"/>
      <c r="GN259" s="83"/>
      <c r="GO259" s="83"/>
      <c r="GP259" s="83"/>
      <c r="GQ259" s="83"/>
      <c r="GR259" s="83"/>
      <c r="GS259" s="83"/>
      <c r="GT259" s="83"/>
      <c r="GU259" s="83"/>
      <c r="GV259" s="83"/>
      <c r="GW259" s="83"/>
      <c r="GX259" s="83"/>
      <c r="GY259" s="83"/>
      <c r="GZ259" s="83"/>
      <c r="HA259" s="83"/>
      <c r="HB259" s="83"/>
      <c r="HC259" s="83"/>
      <c r="HD259" s="83"/>
      <c r="HE259" s="83"/>
      <c r="HF259" s="83"/>
      <c r="HG259" s="83"/>
      <c r="HH259" s="83"/>
      <c r="HI259" s="83"/>
      <c r="HJ259" s="83"/>
      <c r="HK259" s="83"/>
      <c r="HL259" s="83"/>
      <c r="HM259" s="83"/>
      <c r="HN259" s="83"/>
      <c r="HO259" s="83"/>
      <c r="HP259" s="83"/>
      <c r="HQ259" s="83"/>
      <c r="HR259" s="83"/>
      <c r="HS259" s="83"/>
      <c r="HT259" s="83"/>
      <c r="HU259" s="83"/>
      <c r="HV259" s="83"/>
      <c r="HW259" s="83"/>
      <c r="HX259" s="83"/>
      <c r="HY259" s="83"/>
      <c r="HZ259" s="83"/>
      <c r="IA259" s="83"/>
      <c r="IB259" s="83"/>
      <c r="IC259" s="83"/>
      <c r="ID259" s="83"/>
      <c r="IE259" s="83"/>
      <c r="IF259" s="83"/>
      <c r="IG259" s="83"/>
      <c r="IH259" s="83"/>
      <c r="II259" s="83"/>
      <c r="IJ259" s="83"/>
      <c r="IK259" s="83"/>
      <c r="IL259" s="83"/>
      <c r="IM259" s="83"/>
      <c r="IN259" s="83"/>
      <c r="IO259" s="83"/>
      <c r="IP259" s="83"/>
      <c r="IQ259" s="83"/>
      <c r="IR259" s="83"/>
      <c r="IS259" s="83"/>
      <c r="IT259" s="83"/>
      <c r="IU259" s="83"/>
      <c r="IV259" s="83"/>
      <c r="IW259" s="83"/>
      <c r="IX259" s="83"/>
      <c r="IY259" s="83"/>
      <c r="IZ259" s="83"/>
      <c r="JA259" s="83"/>
      <c r="JB259" s="83"/>
      <c r="JC259" s="83"/>
      <c r="JD259" s="83"/>
      <c r="JE259" s="83"/>
    </row>
    <row r="260" spans="1:265" s="8" customFormat="1" ht="15" customHeight="1" x14ac:dyDescent="0.2">
      <c r="A260" s="130"/>
      <c r="B260" s="131" t="s">
        <v>38</v>
      </c>
      <c r="C260" s="159"/>
      <c r="D260" s="328" t="s">
        <v>39</v>
      </c>
      <c r="E260" s="191"/>
      <c r="F260" s="991"/>
      <c r="G260" s="992"/>
      <c r="H260" s="328" t="s">
        <v>23</v>
      </c>
      <c r="I260" s="328" t="s">
        <v>114</v>
      </c>
      <c r="J260" s="328"/>
      <c r="K260" s="376" t="s">
        <v>132</v>
      </c>
      <c r="L260" s="376" t="s">
        <v>97</v>
      </c>
      <c r="M260" s="1166">
        <v>1</v>
      </c>
      <c r="N260" s="1166" t="s">
        <v>24</v>
      </c>
      <c r="O260" s="376" t="s">
        <v>440</v>
      </c>
      <c r="P260" s="589">
        <v>2</v>
      </c>
      <c r="Q260" s="590"/>
      <c r="R260" s="590"/>
      <c r="S260" s="590"/>
      <c r="T260" s="590"/>
      <c r="U260" s="590"/>
      <c r="V260" s="590"/>
      <c r="W260" s="591"/>
      <c r="X260" s="228"/>
      <c r="Y260" s="228"/>
      <c r="Z260" s="112"/>
      <c r="AA260" s="83"/>
      <c r="AB260" s="83"/>
      <c r="AC260" s="83" t="str">
        <f t="shared" ref="AC260:AC291" si="8">IF(C260&lt;&gt;"",SUMIF(D$6:D$1540,D260,P$6:Q$1540),"")</f>
        <v/>
      </c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83"/>
      <c r="AT260" s="83"/>
      <c r="AU260" s="83"/>
      <c r="AV260" s="83"/>
      <c r="AW260" s="83"/>
      <c r="AX260" s="83"/>
      <c r="AY260" s="83"/>
      <c r="AZ260" s="83"/>
      <c r="BA260" s="83"/>
      <c r="BB260" s="83"/>
      <c r="BC260" s="83"/>
      <c r="BD260" s="83"/>
      <c r="BE260" s="83"/>
      <c r="BF260" s="83"/>
      <c r="BG260" s="83"/>
      <c r="BH260" s="83"/>
      <c r="BI260" s="83"/>
      <c r="BJ260" s="83"/>
      <c r="BK260" s="83"/>
      <c r="BL260" s="83"/>
      <c r="BM260" s="83"/>
      <c r="BN260" s="83"/>
      <c r="BO260" s="83"/>
      <c r="BP260" s="83"/>
      <c r="BQ260" s="83"/>
      <c r="BR260" s="83"/>
      <c r="BS260" s="83"/>
      <c r="BT260" s="83"/>
      <c r="BU260" s="83"/>
      <c r="BV260" s="83"/>
      <c r="BW260" s="83"/>
      <c r="BX260" s="83"/>
      <c r="BY260" s="83"/>
      <c r="BZ260" s="83"/>
      <c r="CA260" s="83"/>
      <c r="CB260" s="83"/>
      <c r="CC260" s="83"/>
      <c r="CD260" s="83"/>
      <c r="CE260" s="83"/>
      <c r="CF260" s="83"/>
      <c r="CG260" s="83"/>
      <c r="CH260" s="83"/>
      <c r="CI260" s="83"/>
      <c r="CJ260" s="83"/>
      <c r="CK260" s="83"/>
      <c r="CL260" s="83"/>
      <c r="CM260" s="83"/>
      <c r="CN260" s="83"/>
      <c r="CO260" s="83"/>
      <c r="CP260" s="83"/>
      <c r="CQ260" s="83"/>
      <c r="CR260" s="83"/>
      <c r="CS260" s="83"/>
      <c r="CT260" s="83"/>
      <c r="CU260" s="83"/>
      <c r="CV260" s="83"/>
      <c r="CW260" s="83"/>
      <c r="CX260" s="83"/>
      <c r="CY260" s="83"/>
      <c r="CZ260" s="83"/>
      <c r="DA260" s="83"/>
      <c r="DB260" s="83"/>
      <c r="DC260" s="83"/>
      <c r="DD260" s="83"/>
      <c r="DE260" s="83"/>
      <c r="DF260" s="83"/>
      <c r="DG260" s="83"/>
      <c r="DH260" s="83"/>
      <c r="DI260" s="83"/>
      <c r="DJ260" s="83"/>
      <c r="DK260" s="83"/>
      <c r="DL260" s="83"/>
      <c r="DM260" s="83"/>
      <c r="DN260" s="83"/>
      <c r="DO260" s="83"/>
      <c r="DP260" s="83"/>
      <c r="DQ260" s="83"/>
      <c r="DR260" s="83"/>
      <c r="DS260" s="83"/>
      <c r="DT260" s="83"/>
      <c r="DU260" s="83"/>
      <c r="DV260" s="83"/>
      <c r="DW260" s="83"/>
      <c r="DX260" s="83"/>
      <c r="DY260" s="83"/>
      <c r="DZ260" s="83"/>
      <c r="EA260" s="83"/>
      <c r="EB260" s="83"/>
      <c r="EC260" s="83"/>
      <c r="ED260" s="83"/>
      <c r="EE260" s="83"/>
      <c r="EF260" s="83"/>
      <c r="EG260" s="83"/>
      <c r="EH260" s="83"/>
      <c r="EI260" s="83"/>
      <c r="EJ260" s="83"/>
      <c r="EK260" s="83"/>
      <c r="EL260" s="83"/>
      <c r="EM260" s="83"/>
      <c r="EN260" s="83"/>
      <c r="EO260" s="83"/>
      <c r="EP260" s="83"/>
      <c r="EQ260" s="83"/>
      <c r="ER260" s="83"/>
      <c r="ES260" s="83"/>
      <c r="ET260" s="83"/>
      <c r="EU260" s="83"/>
      <c r="EV260" s="83"/>
      <c r="EW260" s="83"/>
      <c r="EX260" s="83"/>
      <c r="EY260" s="83"/>
      <c r="EZ260" s="83"/>
      <c r="FA260" s="83"/>
      <c r="FB260" s="83"/>
      <c r="FC260" s="83"/>
      <c r="FD260" s="83"/>
      <c r="FE260" s="83"/>
      <c r="FF260" s="83"/>
      <c r="FG260" s="83"/>
      <c r="FH260" s="83"/>
      <c r="FI260" s="83"/>
      <c r="FJ260" s="83"/>
      <c r="FK260" s="83"/>
      <c r="FL260" s="83"/>
      <c r="FM260" s="83"/>
      <c r="FN260" s="83"/>
      <c r="FO260" s="83"/>
      <c r="FP260" s="83"/>
      <c r="FQ260" s="83"/>
      <c r="FR260" s="83"/>
      <c r="FS260" s="83"/>
      <c r="FT260" s="83"/>
      <c r="FU260" s="83"/>
      <c r="FV260" s="83"/>
      <c r="FW260" s="83"/>
      <c r="FX260" s="83"/>
      <c r="FY260" s="83"/>
      <c r="FZ260" s="83"/>
      <c r="GA260" s="83"/>
      <c r="GB260" s="83"/>
      <c r="GC260" s="83"/>
      <c r="GD260" s="83"/>
      <c r="GE260" s="83"/>
      <c r="GF260" s="83"/>
      <c r="GG260" s="83"/>
      <c r="GH260" s="83"/>
      <c r="GI260" s="83"/>
      <c r="GJ260" s="83"/>
      <c r="GK260" s="83"/>
      <c r="GL260" s="83"/>
      <c r="GM260" s="83"/>
      <c r="GN260" s="83"/>
      <c r="GO260" s="83"/>
      <c r="GP260" s="83"/>
      <c r="GQ260" s="83"/>
      <c r="GR260" s="83"/>
      <c r="GS260" s="83"/>
      <c r="GT260" s="83"/>
      <c r="GU260" s="83"/>
      <c r="GV260" s="83"/>
      <c r="GW260" s="83"/>
      <c r="GX260" s="83"/>
      <c r="GY260" s="83"/>
      <c r="GZ260" s="83"/>
      <c r="HA260" s="83"/>
      <c r="HB260" s="83"/>
      <c r="HC260" s="83"/>
      <c r="HD260" s="83"/>
      <c r="HE260" s="83"/>
      <c r="HF260" s="83"/>
      <c r="HG260" s="83"/>
      <c r="HH260" s="83"/>
      <c r="HI260" s="83"/>
      <c r="HJ260" s="83"/>
      <c r="HK260" s="83"/>
      <c r="HL260" s="83"/>
      <c r="HM260" s="83"/>
      <c r="HN260" s="83"/>
      <c r="HO260" s="83"/>
      <c r="HP260" s="83"/>
      <c r="HQ260" s="83"/>
      <c r="HR260" s="83"/>
      <c r="HS260" s="83"/>
      <c r="HT260" s="83"/>
      <c r="HU260" s="83"/>
      <c r="HV260" s="83"/>
      <c r="HW260" s="83"/>
      <c r="HX260" s="83"/>
      <c r="HY260" s="83"/>
      <c r="HZ260" s="83"/>
      <c r="IA260" s="83"/>
      <c r="IB260" s="83"/>
      <c r="IC260" s="83"/>
      <c r="ID260" s="83"/>
      <c r="IE260" s="83"/>
      <c r="IF260" s="83"/>
      <c r="IG260" s="83"/>
      <c r="IH260" s="83"/>
      <c r="II260" s="83"/>
      <c r="IJ260" s="83"/>
      <c r="IK260" s="83"/>
      <c r="IL260" s="83"/>
      <c r="IM260" s="83"/>
      <c r="IN260" s="83"/>
      <c r="IO260" s="83"/>
      <c r="IP260" s="83"/>
      <c r="IQ260" s="83"/>
      <c r="IR260" s="83"/>
      <c r="IS260" s="83"/>
      <c r="IT260" s="83"/>
      <c r="IU260" s="83"/>
      <c r="IV260" s="83"/>
      <c r="IW260" s="83"/>
      <c r="IX260" s="83"/>
      <c r="IY260" s="83"/>
      <c r="IZ260" s="83"/>
      <c r="JA260" s="83"/>
      <c r="JB260" s="83"/>
      <c r="JC260" s="83"/>
      <c r="JD260" s="83"/>
      <c r="JE260" s="83"/>
    </row>
    <row r="261" spans="1:265" s="8" customFormat="1" ht="15" customHeight="1" x14ac:dyDescent="0.2">
      <c r="A261" s="130"/>
      <c r="B261" s="131" t="s">
        <v>38</v>
      </c>
      <c r="C261" s="159"/>
      <c r="D261" s="328" t="s">
        <v>39</v>
      </c>
      <c r="E261" s="191"/>
      <c r="F261" s="991"/>
      <c r="G261" s="992"/>
      <c r="H261" s="328" t="s">
        <v>23</v>
      </c>
      <c r="I261" s="328" t="s">
        <v>114</v>
      </c>
      <c r="J261" s="328"/>
      <c r="K261" s="376" t="s">
        <v>132</v>
      </c>
      <c r="L261" s="376" t="s">
        <v>97</v>
      </c>
      <c r="M261" s="1166">
        <v>1</v>
      </c>
      <c r="N261" s="1166" t="s">
        <v>101</v>
      </c>
      <c r="O261" s="376" t="s">
        <v>435</v>
      </c>
      <c r="P261" s="589">
        <v>2</v>
      </c>
      <c r="Q261" s="590"/>
      <c r="R261" s="590"/>
      <c r="S261" s="590"/>
      <c r="T261" s="590"/>
      <c r="U261" s="590"/>
      <c r="V261" s="590"/>
      <c r="W261" s="591"/>
      <c r="X261" s="228"/>
      <c r="Y261" s="228"/>
      <c r="Z261" s="112"/>
      <c r="AA261" s="83"/>
      <c r="AB261" s="83"/>
      <c r="AC261" s="83" t="str">
        <f t="shared" si="8"/>
        <v/>
      </c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83"/>
      <c r="AT261" s="83"/>
      <c r="AU261" s="83"/>
      <c r="AV261" s="83"/>
      <c r="AW261" s="83"/>
      <c r="AX261" s="83"/>
      <c r="AY261" s="83"/>
      <c r="AZ261" s="83"/>
      <c r="BA261" s="83"/>
      <c r="BB261" s="83"/>
      <c r="BC261" s="83"/>
      <c r="BD261" s="83"/>
      <c r="BE261" s="83"/>
      <c r="BF261" s="83"/>
      <c r="BG261" s="83"/>
      <c r="BH261" s="83"/>
      <c r="BI261" s="83"/>
      <c r="BJ261" s="83"/>
      <c r="BK261" s="83"/>
      <c r="BL261" s="83"/>
      <c r="BM261" s="83"/>
      <c r="BN261" s="83"/>
      <c r="BO261" s="83"/>
      <c r="BP261" s="83"/>
      <c r="BQ261" s="83"/>
      <c r="BR261" s="83"/>
      <c r="BS261" s="83"/>
      <c r="BT261" s="83"/>
      <c r="BU261" s="83"/>
      <c r="BV261" s="83"/>
      <c r="BW261" s="83"/>
      <c r="BX261" s="83"/>
      <c r="BY261" s="83"/>
      <c r="BZ261" s="83"/>
      <c r="CA261" s="83"/>
      <c r="CB261" s="83"/>
      <c r="CC261" s="83"/>
      <c r="CD261" s="83"/>
      <c r="CE261" s="83"/>
      <c r="CF261" s="83"/>
      <c r="CG261" s="83"/>
      <c r="CH261" s="83"/>
      <c r="CI261" s="83"/>
      <c r="CJ261" s="83"/>
      <c r="CK261" s="83"/>
      <c r="CL261" s="83"/>
      <c r="CM261" s="83"/>
      <c r="CN261" s="83"/>
      <c r="CO261" s="83"/>
      <c r="CP261" s="83"/>
      <c r="CQ261" s="83"/>
      <c r="CR261" s="83"/>
      <c r="CS261" s="83"/>
      <c r="CT261" s="83"/>
      <c r="CU261" s="83"/>
      <c r="CV261" s="83"/>
      <c r="CW261" s="83"/>
      <c r="CX261" s="83"/>
      <c r="CY261" s="83"/>
      <c r="CZ261" s="83"/>
      <c r="DA261" s="83"/>
      <c r="DB261" s="83"/>
      <c r="DC261" s="83"/>
      <c r="DD261" s="83"/>
      <c r="DE261" s="83"/>
      <c r="DF261" s="83"/>
      <c r="DG261" s="83"/>
      <c r="DH261" s="83"/>
      <c r="DI261" s="83"/>
      <c r="DJ261" s="83"/>
      <c r="DK261" s="83"/>
      <c r="DL261" s="83"/>
      <c r="DM261" s="83"/>
      <c r="DN261" s="83"/>
      <c r="DO261" s="83"/>
      <c r="DP261" s="83"/>
      <c r="DQ261" s="83"/>
      <c r="DR261" s="83"/>
      <c r="DS261" s="83"/>
      <c r="DT261" s="83"/>
      <c r="DU261" s="83"/>
      <c r="DV261" s="83"/>
      <c r="DW261" s="83"/>
      <c r="DX261" s="83"/>
      <c r="DY261" s="83"/>
      <c r="DZ261" s="83"/>
      <c r="EA261" s="83"/>
      <c r="EB261" s="83"/>
      <c r="EC261" s="83"/>
      <c r="ED261" s="83"/>
      <c r="EE261" s="83"/>
      <c r="EF261" s="83"/>
      <c r="EG261" s="83"/>
      <c r="EH261" s="83"/>
      <c r="EI261" s="83"/>
      <c r="EJ261" s="83"/>
      <c r="EK261" s="83"/>
      <c r="EL261" s="83"/>
      <c r="EM261" s="83"/>
      <c r="EN261" s="83"/>
      <c r="EO261" s="83"/>
      <c r="EP261" s="83"/>
      <c r="EQ261" s="83"/>
      <c r="ER261" s="83"/>
      <c r="ES261" s="83"/>
      <c r="ET261" s="83"/>
      <c r="EU261" s="83"/>
      <c r="EV261" s="83"/>
      <c r="EW261" s="83"/>
      <c r="EX261" s="83"/>
      <c r="EY261" s="83"/>
      <c r="EZ261" s="83"/>
      <c r="FA261" s="83"/>
      <c r="FB261" s="83"/>
      <c r="FC261" s="83"/>
      <c r="FD261" s="83"/>
      <c r="FE261" s="83"/>
      <c r="FF261" s="83"/>
      <c r="FG261" s="83"/>
      <c r="FH261" s="83"/>
      <c r="FI261" s="83"/>
      <c r="FJ261" s="83"/>
      <c r="FK261" s="83"/>
      <c r="FL261" s="83"/>
      <c r="FM261" s="83"/>
      <c r="FN261" s="83"/>
      <c r="FO261" s="83"/>
      <c r="FP261" s="83"/>
      <c r="FQ261" s="83"/>
      <c r="FR261" s="83"/>
      <c r="FS261" s="83"/>
      <c r="FT261" s="83"/>
      <c r="FU261" s="83"/>
      <c r="FV261" s="83"/>
      <c r="FW261" s="83"/>
      <c r="FX261" s="83"/>
      <c r="FY261" s="83"/>
      <c r="FZ261" s="83"/>
      <c r="GA261" s="83"/>
      <c r="GB261" s="83"/>
      <c r="GC261" s="83"/>
      <c r="GD261" s="83"/>
      <c r="GE261" s="83"/>
      <c r="GF261" s="83"/>
      <c r="GG261" s="83"/>
      <c r="GH261" s="83"/>
      <c r="GI261" s="83"/>
      <c r="GJ261" s="83"/>
      <c r="GK261" s="83"/>
      <c r="GL261" s="83"/>
      <c r="GM261" s="83"/>
      <c r="GN261" s="83"/>
      <c r="GO261" s="83"/>
      <c r="GP261" s="83"/>
      <c r="GQ261" s="83"/>
      <c r="GR261" s="83"/>
      <c r="GS261" s="83"/>
      <c r="GT261" s="83"/>
      <c r="GU261" s="83"/>
      <c r="GV261" s="83"/>
      <c r="GW261" s="83"/>
      <c r="GX261" s="83"/>
      <c r="GY261" s="83"/>
      <c r="GZ261" s="83"/>
      <c r="HA261" s="83"/>
      <c r="HB261" s="83"/>
      <c r="HC261" s="83"/>
      <c r="HD261" s="83"/>
      <c r="HE261" s="83"/>
      <c r="HF261" s="83"/>
      <c r="HG261" s="83"/>
      <c r="HH261" s="83"/>
      <c r="HI261" s="83"/>
      <c r="HJ261" s="83"/>
      <c r="HK261" s="83"/>
      <c r="HL261" s="83"/>
      <c r="HM261" s="83"/>
      <c r="HN261" s="83"/>
      <c r="HO261" s="83"/>
      <c r="HP261" s="83"/>
      <c r="HQ261" s="83"/>
      <c r="HR261" s="83"/>
      <c r="HS261" s="83"/>
      <c r="HT261" s="83"/>
      <c r="HU261" s="83"/>
      <c r="HV261" s="83"/>
      <c r="HW261" s="83"/>
      <c r="HX261" s="83"/>
      <c r="HY261" s="83"/>
      <c r="HZ261" s="83"/>
      <c r="IA261" s="83"/>
      <c r="IB261" s="83"/>
      <c r="IC261" s="83"/>
      <c r="ID261" s="83"/>
      <c r="IE261" s="83"/>
      <c r="IF261" s="83"/>
      <c r="IG261" s="83"/>
      <c r="IH261" s="83"/>
      <c r="II261" s="83"/>
      <c r="IJ261" s="83"/>
      <c r="IK261" s="83"/>
      <c r="IL261" s="83"/>
      <c r="IM261" s="83"/>
      <c r="IN261" s="83"/>
      <c r="IO261" s="83"/>
      <c r="IP261" s="83"/>
      <c r="IQ261" s="83"/>
      <c r="IR261" s="83"/>
      <c r="IS261" s="83"/>
      <c r="IT261" s="83"/>
      <c r="IU261" s="83"/>
      <c r="IV261" s="83"/>
      <c r="IW261" s="83"/>
      <c r="IX261" s="83"/>
      <c r="IY261" s="83"/>
      <c r="IZ261" s="83"/>
      <c r="JA261" s="83"/>
      <c r="JB261" s="83"/>
      <c r="JC261" s="83"/>
      <c r="JD261" s="83"/>
      <c r="JE261" s="83"/>
    </row>
    <row r="262" spans="1:265" s="8" customFormat="1" ht="15" customHeight="1" x14ac:dyDescent="0.2">
      <c r="A262" s="130"/>
      <c r="B262" s="131" t="s">
        <v>38</v>
      </c>
      <c r="C262" s="159"/>
      <c r="D262" s="328" t="s">
        <v>39</v>
      </c>
      <c r="E262" s="191"/>
      <c r="F262" s="991"/>
      <c r="G262" s="992"/>
      <c r="H262" s="328" t="s">
        <v>23</v>
      </c>
      <c r="I262" s="328" t="s">
        <v>106</v>
      </c>
      <c r="J262" s="328"/>
      <c r="K262" s="376" t="s">
        <v>2105</v>
      </c>
      <c r="L262" s="376"/>
      <c r="M262" s="1166"/>
      <c r="N262" s="1166"/>
      <c r="O262" s="376"/>
      <c r="P262" s="589"/>
      <c r="Q262" s="590"/>
      <c r="R262" s="590"/>
      <c r="S262" s="590">
        <v>5</v>
      </c>
      <c r="T262" s="590"/>
      <c r="U262" s="590"/>
      <c r="V262" s="590"/>
      <c r="W262" s="591"/>
      <c r="X262" s="228"/>
      <c r="Y262" s="228"/>
      <c r="Z262" s="112"/>
      <c r="AA262" s="83"/>
      <c r="AB262" s="83"/>
      <c r="AC262" s="83" t="str">
        <f t="shared" si="8"/>
        <v/>
      </c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83"/>
      <c r="AT262" s="83"/>
      <c r="AU262" s="83"/>
      <c r="AV262" s="83"/>
      <c r="AW262" s="83"/>
      <c r="AX262" s="83"/>
      <c r="AY262" s="83"/>
      <c r="AZ262" s="83"/>
      <c r="BA262" s="83"/>
      <c r="BB262" s="83"/>
      <c r="BC262" s="83"/>
      <c r="BD262" s="83"/>
      <c r="BE262" s="83"/>
      <c r="BF262" s="83"/>
      <c r="BG262" s="83"/>
      <c r="BH262" s="83"/>
      <c r="BI262" s="83"/>
      <c r="BJ262" s="83"/>
      <c r="BK262" s="83"/>
      <c r="BL262" s="83"/>
      <c r="BM262" s="83"/>
      <c r="BN262" s="83"/>
      <c r="BO262" s="83"/>
      <c r="BP262" s="83"/>
      <c r="BQ262" s="83"/>
      <c r="BR262" s="83"/>
      <c r="BS262" s="83"/>
      <c r="BT262" s="83"/>
      <c r="BU262" s="83"/>
      <c r="BV262" s="83"/>
      <c r="BW262" s="83"/>
      <c r="BX262" s="83"/>
      <c r="BY262" s="83"/>
      <c r="BZ262" s="83"/>
      <c r="CA262" s="83"/>
      <c r="CB262" s="83"/>
      <c r="CC262" s="83"/>
      <c r="CD262" s="83"/>
      <c r="CE262" s="83"/>
      <c r="CF262" s="83"/>
      <c r="CG262" s="83"/>
      <c r="CH262" s="83"/>
      <c r="CI262" s="83"/>
      <c r="CJ262" s="83"/>
      <c r="CK262" s="83"/>
      <c r="CL262" s="83"/>
      <c r="CM262" s="83"/>
      <c r="CN262" s="83"/>
      <c r="CO262" s="83"/>
      <c r="CP262" s="83"/>
      <c r="CQ262" s="83"/>
      <c r="CR262" s="83"/>
      <c r="CS262" s="83"/>
      <c r="CT262" s="83"/>
      <c r="CU262" s="83"/>
      <c r="CV262" s="83"/>
      <c r="CW262" s="83"/>
      <c r="CX262" s="83"/>
      <c r="CY262" s="83"/>
      <c r="CZ262" s="83"/>
      <c r="DA262" s="83"/>
      <c r="DB262" s="83"/>
      <c r="DC262" s="83"/>
      <c r="DD262" s="83"/>
      <c r="DE262" s="83"/>
      <c r="DF262" s="83"/>
      <c r="DG262" s="83"/>
      <c r="DH262" s="83"/>
      <c r="DI262" s="83"/>
      <c r="DJ262" s="83"/>
      <c r="DK262" s="83"/>
      <c r="DL262" s="83"/>
      <c r="DM262" s="83"/>
      <c r="DN262" s="83"/>
      <c r="DO262" s="83"/>
      <c r="DP262" s="83"/>
      <c r="DQ262" s="83"/>
      <c r="DR262" s="83"/>
      <c r="DS262" s="83"/>
      <c r="DT262" s="83"/>
      <c r="DU262" s="83"/>
      <c r="DV262" s="83"/>
      <c r="DW262" s="83"/>
      <c r="DX262" s="83"/>
      <c r="DY262" s="83"/>
      <c r="DZ262" s="83"/>
      <c r="EA262" s="83"/>
      <c r="EB262" s="83"/>
      <c r="EC262" s="83"/>
      <c r="ED262" s="83"/>
      <c r="EE262" s="83"/>
      <c r="EF262" s="83"/>
      <c r="EG262" s="83"/>
      <c r="EH262" s="83"/>
      <c r="EI262" s="83"/>
      <c r="EJ262" s="83"/>
      <c r="EK262" s="83"/>
      <c r="EL262" s="83"/>
      <c r="EM262" s="83"/>
      <c r="EN262" s="83"/>
      <c r="EO262" s="83"/>
      <c r="EP262" s="83"/>
      <c r="EQ262" s="83"/>
      <c r="ER262" s="83"/>
      <c r="ES262" s="83"/>
      <c r="ET262" s="83"/>
      <c r="EU262" s="83"/>
      <c r="EV262" s="83"/>
      <c r="EW262" s="83"/>
      <c r="EX262" s="83"/>
      <c r="EY262" s="83"/>
      <c r="EZ262" s="83"/>
      <c r="FA262" s="83"/>
      <c r="FB262" s="83"/>
      <c r="FC262" s="83"/>
      <c r="FD262" s="83"/>
      <c r="FE262" s="83"/>
      <c r="FF262" s="83"/>
      <c r="FG262" s="83"/>
      <c r="FH262" s="83"/>
      <c r="FI262" s="83"/>
      <c r="FJ262" s="83"/>
      <c r="FK262" s="83"/>
      <c r="FL262" s="83"/>
      <c r="FM262" s="83"/>
      <c r="FN262" s="83"/>
      <c r="FO262" s="83"/>
      <c r="FP262" s="83"/>
      <c r="FQ262" s="83"/>
      <c r="FR262" s="83"/>
      <c r="FS262" s="83"/>
      <c r="FT262" s="83"/>
      <c r="FU262" s="83"/>
      <c r="FV262" s="83"/>
      <c r="FW262" s="83"/>
      <c r="FX262" s="83"/>
      <c r="FY262" s="83"/>
      <c r="FZ262" s="83"/>
      <c r="GA262" s="83"/>
      <c r="GB262" s="83"/>
      <c r="GC262" s="83"/>
      <c r="GD262" s="83"/>
      <c r="GE262" s="83"/>
      <c r="GF262" s="83"/>
      <c r="GG262" s="83"/>
      <c r="GH262" s="83"/>
      <c r="GI262" s="83"/>
      <c r="GJ262" s="83"/>
      <c r="GK262" s="83"/>
      <c r="GL262" s="83"/>
      <c r="GM262" s="83"/>
      <c r="GN262" s="83"/>
      <c r="GO262" s="83"/>
      <c r="GP262" s="83"/>
      <c r="GQ262" s="83"/>
      <c r="GR262" s="83"/>
      <c r="GS262" s="83"/>
      <c r="GT262" s="83"/>
      <c r="GU262" s="83"/>
      <c r="GV262" s="83"/>
      <c r="GW262" s="83"/>
      <c r="GX262" s="83"/>
      <c r="GY262" s="83"/>
      <c r="GZ262" s="83"/>
      <c r="HA262" s="83"/>
      <c r="HB262" s="83"/>
      <c r="HC262" s="83"/>
      <c r="HD262" s="83"/>
      <c r="HE262" s="83"/>
      <c r="HF262" s="83"/>
      <c r="HG262" s="83"/>
      <c r="HH262" s="83"/>
      <c r="HI262" s="83"/>
      <c r="HJ262" s="83"/>
      <c r="HK262" s="83"/>
      <c r="HL262" s="83"/>
      <c r="HM262" s="83"/>
      <c r="HN262" s="83"/>
      <c r="HO262" s="83"/>
      <c r="HP262" s="83"/>
      <c r="HQ262" s="83"/>
      <c r="HR262" s="83"/>
      <c r="HS262" s="83"/>
      <c r="HT262" s="83"/>
      <c r="HU262" s="83"/>
      <c r="HV262" s="83"/>
      <c r="HW262" s="83"/>
      <c r="HX262" s="83"/>
      <c r="HY262" s="83"/>
      <c r="HZ262" s="83"/>
      <c r="IA262" s="83"/>
      <c r="IB262" s="83"/>
      <c r="IC262" s="83"/>
      <c r="ID262" s="83"/>
      <c r="IE262" s="83"/>
      <c r="IF262" s="83"/>
      <c r="IG262" s="83"/>
      <c r="IH262" s="83"/>
      <c r="II262" s="83"/>
      <c r="IJ262" s="83"/>
      <c r="IK262" s="83"/>
      <c r="IL262" s="83"/>
      <c r="IM262" s="83"/>
      <c r="IN262" s="83"/>
      <c r="IO262" s="83"/>
      <c r="IP262" s="83"/>
      <c r="IQ262" s="83"/>
      <c r="IR262" s="83"/>
      <c r="IS262" s="83"/>
      <c r="IT262" s="83"/>
      <c r="IU262" s="83"/>
      <c r="IV262" s="83"/>
      <c r="IW262" s="83"/>
      <c r="IX262" s="83"/>
      <c r="IY262" s="83"/>
      <c r="IZ262" s="83"/>
      <c r="JA262" s="83"/>
      <c r="JB262" s="83"/>
      <c r="JC262" s="83"/>
      <c r="JD262" s="83"/>
      <c r="JE262" s="83"/>
    </row>
    <row r="263" spans="1:265" s="8" customFormat="1" ht="15" customHeight="1" x14ac:dyDescent="0.2">
      <c r="A263" s="130"/>
      <c r="B263" s="131" t="s">
        <v>38</v>
      </c>
      <c r="C263" s="159"/>
      <c r="D263" s="328" t="s">
        <v>39</v>
      </c>
      <c r="E263" s="191"/>
      <c r="F263" s="991"/>
      <c r="G263" s="992"/>
      <c r="H263" s="328" t="s">
        <v>23</v>
      </c>
      <c r="I263" s="328" t="s">
        <v>106</v>
      </c>
      <c r="J263" s="328"/>
      <c r="K263" s="376" t="s">
        <v>2106</v>
      </c>
      <c r="L263" s="376"/>
      <c r="M263" s="1166"/>
      <c r="N263" s="1166"/>
      <c r="O263" s="376"/>
      <c r="P263" s="589"/>
      <c r="Q263" s="590"/>
      <c r="R263" s="590"/>
      <c r="S263" s="590">
        <v>3</v>
      </c>
      <c r="T263" s="590"/>
      <c r="U263" s="590"/>
      <c r="V263" s="590"/>
      <c r="W263" s="591"/>
      <c r="X263" s="228"/>
      <c r="Y263" s="228"/>
      <c r="Z263" s="112"/>
      <c r="AA263" s="83"/>
      <c r="AB263" s="83"/>
      <c r="AC263" s="83" t="str">
        <f t="shared" si="8"/>
        <v/>
      </c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83"/>
      <c r="AT263" s="83"/>
      <c r="AU263" s="83"/>
      <c r="AV263" s="83"/>
      <c r="AW263" s="83"/>
      <c r="AX263" s="83"/>
      <c r="AY263" s="83"/>
      <c r="AZ263" s="83"/>
      <c r="BA263" s="83"/>
      <c r="BB263" s="83"/>
      <c r="BC263" s="83"/>
      <c r="BD263" s="83"/>
      <c r="BE263" s="83"/>
      <c r="BF263" s="83"/>
      <c r="BG263" s="83"/>
      <c r="BH263" s="83"/>
      <c r="BI263" s="83"/>
      <c r="BJ263" s="83"/>
      <c r="BK263" s="83"/>
      <c r="BL263" s="83"/>
      <c r="BM263" s="83"/>
      <c r="BN263" s="83"/>
      <c r="BO263" s="83"/>
      <c r="BP263" s="83"/>
      <c r="BQ263" s="83"/>
      <c r="BR263" s="83"/>
      <c r="BS263" s="83"/>
      <c r="BT263" s="83"/>
      <c r="BU263" s="83"/>
      <c r="BV263" s="83"/>
      <c r="BW263" s="83"/>
      <c r="BX263" s="83"/>
      <c r="BY263" s="83"/>
      <c r="BZ263" s="83"/>
      <c r="CA263" s="83"/>
      <c r="CB263" s="83"/>
      <c r="CC263" s="83"/>
      <c r="CD263" s="83"/>
      <c r="CE263" s="83"/>
      <c r="CF263" s="83"/>
      <c r="CG263" s="83"/>
      <c r="CH263" s="83"/>
      <c r="CI263" s="83"/>
      <c r="CJ263" s="83"/>
      <c r="CK263" s="83"/>
      <c r="CL263" s="83"/>
      <c r="CM263" s="83"/>
      <c r="CN263" s="83"/>
      <c r="CO263" s="83"/>
      <c r="CP263" s="83"/>
      <c r="CQ263" s="83"/>
      <c r="CR263" s="83"/>
      <c r="CS263" s="83"/>
      <c r="CT263" s="83"/>
      <c r="CU263" s="83"/>
      <c r="CV263" s="83"/>
      <c r="CW263" s="83"/>
      <c r="CX263" s="83"/>
      <c r="CY263" s="83"/>
      <c r="CZ263" s="83"/>
      <c r="DA263" s="83"/>
      <c r="DB263" s="83"/>
      <c r="DC263" s="83"/>
      <c r="DD263" s="83"/>
      <c r="DE263" s="83"/>
      <c r="DF263" s="83"/>
      <c r="DG263" s="83"/>
      <c r="DH263" s="83"/>
      <c r="DI263" s="83"/>
      <c r="DJ263" s="83"/>
      <c r="DK263" s="83"/>
      <c r="DL263" s="83"/>
      <c r="DM263" s="83"/>
      <c r="DN263" s="83"/>
      <c r="DO263" s="83"/>
      <c r="DP263" s="83"/>
      <c r="DQ263" s="83"/>
      <c r="DR263" s="83"/>
      <c r="DS263" s="83"/>
      <c r="DT263" s="83"/>
      <c r="DU263" s="83"/>
      <c r="DV263" s="83"/>
      <c r="DW263" s="83"/>
      <c r="DX263" s="83"/>
      <c r="DY263" s="83"/>
      <c r="DZ263" s="83"/>
      <c r="EA263" s="83"/>
      <c r="EB263" s="83"/>
      <c r="EC263" s="83"/>
      <c r="ED263" s="83"/>
      <c r="EE263" s="83"/>
      <c r="EF263" s="83"/>
      <c r="EG263" s="83"/>
      <c r="EH263" s="83"/>
      <c r="EI263" s="83"/>
      <c r="EJ263" s="83"/>
      <c r="EK263" s="83"/>
      <c r="EL263" s="83"/>
      <c r="EM263" s="83"/>
      <c r="EN263" s="83"/>
      <c r="EO263" s="83"/>
      <c r="EP263" s="83"/>
      <c r="EQ263" s="83"/>
      <c r="ER263" s="83"/>
      <c r="ES263" s="83"/>
      <c r="ET263" s="83"/>
      <c r="EU263" s="83"/>
      <c r="EV263" s="83"/>
      <c r="EW263" s="83"/>
      <c r="EX263" s="83"/>
      <c r="EY263" s="83"/>
      <c r="EZ263" s="83"/>
      <c r="FA263" s="83"/>
      <c r="FB263" s="83"/>
      <c r="FC263" s="83"/>
      <c r="FD263" s="83"/>
      <c r="FE263" s="83"/>
      <c r="FF263" s="83"/>
      <c r="FG263" s="83"/>
      <c r="FH263" s="83"/>
      <c r="FI263" s="83"/>
      <c r="FJ263" s="83"/>
      <c r="FK263" s="83"/>
      <c r="FL263" s="83"/>
      <c r="FM263" s="83"/>
      <c r="FN263" s="83"/>
      <c r="FO263" s="83"/>
      <c r="FP263" s="83"/>
      <c r="FQ263" s="83"/>
      <c r="FR263" s="83"/>
      <c r="FS263" s="83"/>
      <c r="FT263" s="83"/>
      <c r="FU263" s="83"/>
      <c r="FV263" s="83"/>
      <c r="FW263" s="83"/>
      <c r="FX263" s="83"/>
      <c r="FY263" s="83"/>
      <c r="FZ263" s="83"/>
      <c r="GA263" s="83"/>
      <c r="GB263" s="83"/>
      <c r="GC263" s="83"/>
      <c r="GD263" s="83"/>
      <c r="GE263" s="83"/>
      <c r="GF263" s="83"/>
      <c r="GG263" s="83"/>
      <c r="GH263" s="83"/>
      <c r="GI263" s="83"/>
      <c r="GJ263" s="83"/>
      <c r="GK263" s="83"/>
      <c r="GL263" s="83"/>
      <c r="GM263" s="83"/>
      <c r="GN263" s="83"/>
      <c r="GO263" s="83"/>
      <c r="GP263" s="83"/>
      <c r="GQ263" s="83"/>
      <c r="GR263" s="83"/>
      <c r="GS263" s="83"/>
      <c r="GT263" s="83"/>
      <c r="GU263" s="83"/>
      <c r="GV263" s="83"/>
      <c r="GW263" s="83"/>
      <c r="GX263" s="83"/>
      <c r="GY263" s="83"/>
      <c r="GZ263" s="83"/>
      <c r="HA263" s="83"/>
      <c r="HB263" s="83"/>
      <c r="HC263" s="83"/>
      <c r="HD263" s="83"/>
      <c r="HE263" s="83"/>
      <c r="HF263" s="83"/>
      <c r="HG263" s="83"/>
      <c r="HH263" s="83"/>
      <c r="HI263" s="83"/>
      <c r="HJ263" s="83"/>
      <c r="HK263" s="83"/>
      <c r="HL263" s="83"/>
      <c r="HM263" s="83"/>
      <c r="HN263" s="83"/>
      <c r="HO263" s="83"/>
      <c r="HP263" s="83"/>
      <c r="HQ263" s="83"/>
      <c r="HR263" s="83"/>
      <c r="HS263" s="83"/>
      <c r="HT263" s="83"/>
      <c r="HU263" s="83"/>
      <c r="HV263" s="83"/>
      <c r="HW263" s="83"/>
      <c r="HX263" s="83"/>
      <c r="HY263" s="83"/>
      <c r="HZ263" s="83"/>
      <c r="IA263" s="83"/>
      <c r="IB263" s="83"/>
      <c r="IC263" s="83"/>
      <c r="ID263" s="83"/>
      <c r="IE263" s="83"/>
      <c r="IF263" s="83"/>
      <c r="IG263" s="83"/>
      <c r="IH263" s="83"/>
      <c r="II263" s="83"/>
      <c r="IJ263" s="83"/>
      <c r="IK263" s="83"/>
      <c r="IL263" s="83"/>
      <c r="IM263" s="83"/>
      <c r="IN263" s="83"/>
      <c r="IO263" s="83"/>
      <c r="IP263" s="83"/>
      <c r="IQ263" s="83"/>
      <c r="IR263" s="83"/>
      <c r="IS263" s="83"/>
      <c r="IT263" s="83"/>
      <c r="IU263" s="83"/>
      <c r="IV263" s="83"/>
      <c r="IW263" s="83"/>
      <c r="IX263" s="83"/>
      <c r="IY263" s="83"/>
      <c r="IZ263" s="83"/>
      <c r="JA263" s="83"/>
      <c r="JB263" s="83"/>
      <c r="JC263" s="83"/>
      <c r="JD263" s="83"/>
      <c r="JE263" s="83"/>
    </row>
    <row r="264" spans="1:265" s="8" customFormat="1" ht="15" customHeight="1" x14ac:dyDescent="0.2">
      <c r="A264" s="130"/>
      <c r="B264" s="131" t="s">
        <v>38</v>
      </c>
      <c r="C264" s="159"/>
      <c r="D264" s="328" t="s">
        <v>39</v>
      </c>
      <c r="E264" s="191"/>
      <c r="F264" s="991"/>
      <c r="G264" s="992"/>
      <c r="H264" s="328" t="s">
        <v>23</v>
      </c>
      <c r="I264" s="328" t="s">
        <v>106</v>
      </c>
      <c r="J264" s="328"/>
      <c r="K264" s="376" t="s">
        <v>2107</v>
      </c>
      <c r="L264" s="376"/>
      <c r="M264" s="1166"/>
      <c r="N264" s="1166"/>
      <c r="O264" s="376"/>
      <c r="P264" s="589"/>
      <c r="Q264" s="590"/>
      <c r="R264" s="590"/>
      <c r="S264" s="590"/>
      <c r="T264" s="590"/>
      <c r="U264" s="590">
        <v>6</v>
      </c>
      <c r="V264" s="590"/>
      <c r="W264" s="591"/>
      <c r="X264" s="228"/>
      <c r="Y264" s="228"/>
      <c r="Z264" s="112"/>
      <c r="AA264" s="83"/>
      <c r="AB264" s="83"/>
      <c r="AC264" s="83" t="str">
        <f t="shared" si="8"/>
        <v/>
      </c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83"/>
      <c r="AT264" s="83"/>
      <c r="AU264" s="83"/>
      <c r="AV264" s="83"/>
      <c r="AW264" s="83"/>
      <c r="AX264" s="83"/>
      <c r="AY264" s="83"/>
      <c r="AZ264" s="83"/>
      <c r="BA264" s="83"/>
      <c r="BB264" s="83"/>
      <c r="BC264" s="83"/>
      <c r="BD264" s="83"/>
      <c r="BE264" s="83"/>
      <c r="BF264" s="83"/>
      <c r="BG264" s="83"/>
      <c r="BH264" s="83"/>
      <c r="BI264" s="83"/>
      <c r="BJ264" s="83"/>
      <c r="BK264" s="83"/>
      <c r="BL264" s="83"/>
      <c r="BM264" s="83"/>
      <c r="BN264" s="83"/>
      <c r="BO264" s="83"/>
      <c r="BP264" s="83"/>
      <c r="BQ264" s="83"/>
      <c r="BR264" s="83"/>
      <c r="BS264" s="83"/>
      <c r="BT264" s="83"/>
      <c r="BU264" s="83"/>
      <c r="BV264" s="83"/>
      <c r="BW264" s="83"/>
      <c r="BX264" s="83"/>
      <c r="BY264" s="83"/>
      <c r="BZ264" s="83"/>
      <c r="CA264" s="83"/>
      <c r="CB264" s="83"/>
      <c r="CC264" s="83"/>
      <c r="CD264" s="83"/>
      <c r="CE264" s="83"/>
      <c r="CF264" s="83"/>
      <c r="CG264" s="83"/>
      <c r="CH264" s="83"/>
      <c r="CI264" s="83"/>
      <c r="CJ264" s="83"/>
      <c r="CK264" s="83"/>
      <c r="CL264" s="83"/>
      <c r="CM264" s="83"/>
      <c r="CN264" s="83"/>
      <c r="CO264" s="83"/>
      <c r="CP264" s="83"/>
      <c r="CQ264" s="83"/>
      <c r="CR264" s="83"/>
      <c r="CS264" s="83"/>
      <c r="CT264" s="83"/>
      <c r="CU264" s="83"/>
      <c r="CV264" s="83"/>
      <c r="CW264" s="83"/>
      <c r="CX264" s="83"/>
      <c r="CY264" s="83"/>
      <c r="CZ264" s="83"/>
      <c r="DA264" s="83"/>
      <c r="DB264" s="83"/>
      <c r="DC264" s="83"/>
      <c r="DD264" s="83"/>
      <c r="DE264" s="83"/>
      <c r="DF264" s="83"/>
      <c r="DG264" s="83"/>
      <c r="DH264" s="83"/>
      <c r="DI264" s="83"/>
      <c r="DJ264" s="83"/>
      <c r="DK264" s="83"/>
      <c r="DL264" s="83"/>
      <c r="DM264" s="83"/>
      <c r="DN264" s="83"/>
      <c r="DO264" s="83"/>
      <c r="DP264" s="83"/>
      <c r="DQ264" s="83"/>
      <c r="DR264" s="83"/>
      <c r="DS264" s="83"/>
      <c r="DT264" s="83"/>
      <c r="DU264" s="83"/>
      <c r="DV264" s="83"/>
      <c r="DW264" s="83"/>
      <c r="DX264" s="83"/>
      <c r="DY264" s="83"/>
      <c r="DZ264" s="83"/>
      <c r="EA264" s="83"/>
      <c r="EB264" s="83"/>
      <c r="EC264" s="83"/>
      <c r="ED264" s="83"/>
      <c r="EE264" s="83"/>
      <c r="EF264" s="83"/>
      <c r="EG264" s="83"/>
      <c r="EH264" s="83"/>
      <c r="EI264" s="83"/>
      <c r="EJ264" s="83"/>
      <c r="EK264" s="83"/>
      <c r="EL264" s="83"/>
      <c r="EM264" s="83"/>
      <c r="EN264" s="83"/>
      <c r="EO264" s="83"/>
      <c r="EP264" s="83"/>
      <c r="EQ264" s="83"/>
      <c r="ER264" s="83"/>
      <c r="ES264" s="83"/>
      <c r="ET264" s="83"/>
      <c r="EU264" s="83"/>
      <c r="EV264" s="83"/>
      <c r="EW264" s="83"/>
      <c r="EX264" s="83"/>
      <c r="EY264" s="83"/>
      <c r="EZ264" s="83"/>
      <c r="FA264" s="83"/>
      <c r="FB264" s="83"/>
      <c r="FC264" s="83"/>
      <c r="FD264" s="83"/>
      <c r="FE264" s="83"/>
      <c r="FF264" s="83"/>
      <c r="FG264" s="83"/>
      <c r="FH264" s="83"/>
      <c r="FI264" s="83"/>
      <c r="FJ264" s="83"/>
      <c r="FK264" s="83"/>
      <c r="FL264" s="83"/>
      <c r="FM264" s="83"/>
      <c r="FN264" s="83"/>
      <c r="FO264" s="83"/>
      <c r="FP264" s="83"/>
      <c r="FQ264" s="83"/>
      <c r="FR264" s="83"/>
      <c r="FS264" s="83"/>
      <c r="FT264" s="83"/>
      <c r="FU264" s="83"/>
      <c r="FV264" s="83"/>
      <c r="FW264" s="83"/>
      <c r="FX264" s="83"/>
      <c r="FY264" s="83"/>
      <c r="FZ264" s="83"/>
      <c r="GA264" s="83"/>
      <c r="GB264" s="83"/>
      <c r="GC264" s="83"/>
      <c r="GD264" s="83"/>
      <c r="GE264" s="83"/>
      <c r="GF264" s="83"/>
      <c r="GG264" s="83"/>
      <c r="GH264" s="83"/>
      <c r="GI264" s="83"/>
      <c r="GJ264" s="83"/>
      <c r="GK264" s="83"/>
      <c r="GL264" s="83"/>
      <c r="GM264" s="83"/>
      <c r="GN264" s="83"/>
      <c r="GO264" s="83"/>
      <c r="GP264" s="83"/>
      <c r="GQ264" s="83"/>
      <c r="GR264" s="83"/>
      <c r="GS264" s="83"/>
      <c r="GT264" s="83"/>
      <c r="GU264" s="83"/>
      <c r="GV264" s="83"/>
      <c r="GW264" s="83"/>
      <c r="GX264" s="83"/>
      <c r="GY264" s="83"/>
      <c r="GZ264" s="83"/>
      <c r="HA264" s="83"/>
      <c r="HB264" s="83"/>
      <c r="HC264" s="83"/>
      <c r="HD264" s="83"/>
      <c r="HE264" s="83"/>
      <c r="HF264" s="83"/>
      <c r="HG264" s="83"/>
      <c r="HH264" s="83"/>
      <c r="HI264" s="83"/>
      <c r="HJ264" s="83"/>
      <c r="HK264" s="83"/>
      <c r="HL264" s="83"/>
      <c r="HM264" s="83"/>
      <c r="HN264" s="83"/>
      <c r="HO264" s="83"/>
      <c r="HP264" s="83"/>
      <c r="HQ264" s="83"/>
      <c r="HR264" s="83"/>
      <c r="HS264" s="83"/>
      <c r="HT264" s="83"/>
      <c r="HU264" s="83"/>
      <c r="HV264" s="83"/>
      <c r="HW264" s="83"/>
      <c r="HX264" s="83"/>
      <c r="HY264" s="83"/>
      <c r="HZ264" s="83"/>
      <c r="IA264" s="83"/>
      <c r="IB264" s="83"/>
      <c r="IC264" s="83"/>
      <c r="ID264" s="83"/>
      <c r="IE264" s="83"/>
      <c r="IF264" s="83"/>
      <c r="IG264" s="83"/>
      <c r="IH264" s="83"/>
      <c r="II264" s="83"/>
      <c r="IJ264" s="83"/>
      <c r="IK264" s="83"/>
      <c r="IL264" s="83"/>
      <c r="IM264" s="83"/>
      <c r="IN264" s="83"/>
      <c r="IO264" s="83"/>
      <c r="IP264" s="83"/>
      <c r="IQ264" s="83"/>
      <c r="IR264" s="83"/>
      <c r="IS264" s="83"/>
      <c r="IT264" s="83"/>
      <c r="IU264" s="83"/>
      <c r="IV264" s="83"/>
      <c r="IW264" s="83"/>
      <c r="IX264" s="83"/>
      <c r="IY264" s="83"/>
      <c r="IZ264" s="83"/>
      <c r="JA264" s="83"/>
      <c r="JB264" s="83"/>
      <c r="JC264" s="83"/>
      <c r="JD264" s="83"/>
      <c r="JE264" s="83"/>
    </row>
    <row r="265" spans="1:265" s="8" customFormat="1" ht="15" customHeight="1" thickBot="1" x14ac:dyDescent="0.25">
      <c r="A265" s="130"/>
      <c r="B265" s="131" t="s">
        <v>38</v>
      </c>
      <c r="C265" s="159"/>
      <c r="D265" s="349" t="s">
        <v>39</v>
      </c>
      <c r="E265" s="191"/>
      <c r="F265" s="991"/>
      <c r="G265" s="992"/>
      <c r="H265" s="349" t="s">
        <v>23</v>
      </c>
      <c r="I265" s="349" t="s">
        <v>2110</v>
      </c>
      <c r="J265" s="349"/>
      <c r="K265" s="377" t="s">
        <v>157</v>
      </c>
      <c r="L265" s="377"/>
      <c r="M265" s="1167"/>
      <c r="N265" s="1167"/>
      <c r="O265" s="377"/>
      <c r="P265" s="592"/>
      <c r="Q265" s="593"/>
      <c r="R265" s="593"/>
      <c r="S265" s="593"/>
      <c r="T265" s="593"/>
      <c r="U265" s="593"/>
      <c r="V265" s="593"/>
      <c r="W265" s="594">
        <v>6</v>
      </c>
      <c r="X265" s="231">
        <f>SUM(P256:W265)</f>
        <v>40</v>
      </c>
      <c r="Y265" s="231">
        <f>SUM(P256:W265)</f>
        <v>40</v>
      </c>
      <c r="Z265" s="112"/>
      <c r="AA265" s="83"/>
      <c r="AB265" s="83"/>
      <c r="AC265" s="83" t="str">
        <f t="shared" si="8"/>
        <v/>
      </c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83"/>
      <c r="AT265" s="83"/>
      <c r="AU265" s="83"/>
      <c r="AV265" s="83"/>
      <c r="AW265" s="83"/>
      <c r="AX265" s="83"/>
      <c r="AY265" s="83"/>
      <c r="AZ265" s="83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  <c r="BM265" s="83"/>
      <c r="BN265" s="83"/>
      <c r="BO265" s="83"/>
      <c r="BP265" s="83"/>
      <c r="BQ265" s="83"/>
      <c r="BR265" s="83"/>
      <c r="BS265" s="83"/>
      <c r="BT265" s="83"/>
      <c r="BU265" s="83"/>
      <c r="BV265" s="83"/>
      <c r="BW265" s="83"/>
      <c r="BX265" s="83"/>
      <c r="BY265" s="83"/>
      <c r="BZ265" s="83"/>
      <c r="CA265" s="83"/>
      <c r="CB265" s="83"/>
      <c r="CC265" s="83"/>
      <c r="CD265" s="83"/>
      <c r="CE265" s="83"/>
      <c r="CF265" s="83"/>
      <c r="CG265" s="83"/>
      <c r="CH265" s="83"/>
      <c r="CI265" s="83"/>
      <c r="CJ265" s="83"/>
      <c r="CK265" s="83"/>
      <c r="CL265" s="83"/>
      <c r="CM265" s="83"/>
      <c r="CN265" s="83"/>
      <c r="CO265" s="83"/>
      <c r="CP265" s="83"/>
      <c r="CQ265" s="83"/>
      <c r="CR265" s="83"/>
      <c r="CS265" s="83"/>
      <c r="CT265" s="83"/>
      <c r="CU265" s="83"/>
      <c r="CV265" s="83"/>
      <c r="CW265" s="83"/>
      <c r="CX265" s="83"/>
      <c r="CY265" s="83"/>
      <c r="CZ265" s="83"/>
      <c r="DA265" s="83"/>
      <c r="DB265" s="83"/>
      <c r="DC265" s="83"/>
      <c r="DD265" s="83"/>
      <c r="DE265" s="83"/>
      <c r="DF265" s="83"/>
      <c r="DG265" s="83"/>
      <c r="DH265" s="83"/>
      <c r="DI265" s="83"/>
      <c r="DJ265" s="83"/>
      <c r="DK265" s="83"/>
      <c r="DL265" s="83"/>
      <c r="DM265" s="83"/>
      <c r="DN265" s="83"/>
      <c r="DO265" s="83"/>
      <c r="DP265" s="83"/>
      <c r="DQ265" s="83"/>
      <c r="DR265" s="83"/>
      <c r="DS265" s="83"/>
      <c r="DT265" s="83"/>
      <c r="DU265" s="83"/>
      <c r="DV265" s="83"/>
      <c r="DW265" s="83"/>
      <c r="DX265" s="83"/>
      <c r="DY265" s="83"/>
      <c r="DZ265" s="83"/>
      <c r="EA265" s="83"/>
      <c r="EB265" s="83"/>
      <c r="EC265" s="83"/>
      <c r="ED265" s="83"/>
      <c r="EE265" s="83"/>
      <c r="EF265" s="83"/>
      <c r="EG265" s="83"/>
      <c r="EH265" s="83"/>
      <c r="EI265" s="83"/>
      <c r="EJ265" s="83"/>
      <c r="EK265" s="83"/>
      <c r="EL265" s="83"/>
      <c r="EM265" s="83"/>
      <c r="EN265" s="83"/>
      <c r="EO265" s="83"/>
      <c r="EP265" s="83"/>
      <c r="EQ265" s="83"/>
      <c r="ER265" s="83"/>
      <c r="ES265" s="83"/>
      <c r="ET265" s="83"/>
      <c r="EU265" s="83"/>
      <c r="EV265" s="83"/>
      <c r="EW265" s="83"/>
      <c r="EX265" s="83"/>
      <c r="EY265" s="83"/>
      <c r="EZ265" s="83"/>
      <c r="FA265" s="83"/>
      <c r="FB265" s="83"/>
      <c r="FC265" s="83"/>
      <c r="FD265" s="83"/>
      <c r="FE265" s="83"/>
      <c r="FF265" s="83"/>
      <c r="FG265" s="83"/>
      <c r="FH265" s="83"/>
      <c r="FI265" s="83"/>
      <c r="FJ265" s="83"/>
      <c r="FK265" s="83"/>
      <c r="FL265" s="83"/>
      <c r="FM265" s="83"/>
      <c r="FN265" s="83"/>
      <c r="FO265" s="83"/>
      <c r="FP265" s="83"/>
      <c r="FQ265" s="83"/>
      <c r="FR265" s="83"/>
      <c r="FS265" s="83"/>
      <c r="FT265" s="83"/>
      <c r="FU265" s="83"/>
      <c r="FV265" s="83"/>
      <c r="FW265" s="83"/>
      <c r="FX265" s="83"/>
      <c r="FY265" s="83"/>
      <c r="FZ265" s="83"/>
      <c r="GA265" s="83"/>
      <c r="GB265" s="83"/>
      <c r="GC265" s="83"/>
      <c r="GD265" s="83"/>
      <c r="GE265" s="83"/>
      <c r="GF265" s="83"/>
      <c r="GG265" s="83"/>
      <c r="GH265" s="83"/>
      <c r="GI265" s="83"/>
      <c r="GJ265" s="83"/>
      <c r="GK265" s="83"/>
      <c r="GL265" s="83"/>
      <c r="GM265" s="83"/>
      <c r="GN265" s="83"/>
      <c r="GO265" s="83"/>
      <c r="GP265" s="83"/>
      <c r="GQ265" s="83"/>
      <c r="GR265" s="83"/>
      <c r="GS265" s="83"/>
      <c r="GT265" s="83"/>
      <c r="GU265" s="83"/>
      <c r="GV265" s="83"/>
      <c r="GW265" s="83"/>
      <c r="GX265" s="83"/>
      <c r="GY265" s="83"/>
      <c r="GZ265" s="83"/>
      <c r="HA265" s="83"/>
      <c r="HB265" s="83"/>
      <c r="HC265" s="83"/>
      <c r="HD265" s="83"/>
      <c r="HE265" s="83"/>
      <c r="HF265" s="83"/>
      <c r="HG265" s="83"/>
      <c r="HH265" s="83"/>
      <c r="HI265" s="83"/>
      <c r="HJ265" s="83"/>
      <c r="HK265" s="83"/>
      <c r="HL265" s="83"/>
      <c r="HM265" s="83"/>
      <c r="HN265" s="83"/>
      <c r="HO265" s="83"/>
      <c r="HP265" s="83"/>
      <c r="HQ265" s="83"/>
      <c r="HR265" s="83"/>
      <c r="HS265" s="83"/>
      <c r="HT265" s="83"/>
      <c r="HU265" s="83"/>
      <c r="HV265" s="83"/>
      <c r="HW265" s="83"/>
      <c r="HX265" s="83"/>
      <c r="HY265" s="83"/>
      <c r="HZ265" s="83"/>
      <c r="IA265" s="83"/>
      <c r="IB265" s="83"/>
      <c r="IC265" s="83"/>
      <c r="ID265" s="83"/>
      <c r="IE265" s="83"/>
      <c r="IF265" s="83"/>
      <c r="IG265" s="83"/>
      <c r="IH265" s="83"/>
      <c r="II265" s="83"/>
      <c r="IJ265" s="83"/>
      <c r="IK265" s="83"/>
      <c r="IL265" s="83"/>
      <c r="IM265" s="83"/>
      <c r="IN265" s="83"/>
      <c r="IO265" s="83"/>
      <c r="IP265" s="83"/>
      <c r="IQ265" s="83"/>
      <c r="IR265" s="83"/>
      <c r="IS265" s="83"/>
      <c r="IT265" s="83"/>
      <c r="IU265" s="83"/>
      <c r="IV265" s="83"/>
      <c r="IW265" s="83"/>
      <c r="IX265" s="83"/>
      <c r="IY265" s="83"/>
      <c r="IZ265" s="83"/>
      <c r="JA265" s="83"/>
      <c r="JB265" s="83"/>
      <c r="JC265" s="83"/>
      <c r="JD265" s="83"/>
      <c r="JE265" s="83"/>
    </row>
    <row r="266" spans="1:265" s="8" customFormat="1" ht="15" customHeight="1" x14ac:dyDescent="0.2">
      <c r="A266" s="180">
        <f>A256+1</f>
        <v>29</v>
      </c>
      <c r="B266" s="1091" t="s">
        <v>459</v>
      </c>
      <c r="C266" s="214" t="s">
        <v>35</v>
      </c>
      <c r="D266" s="350" t="s">
        <v>975</v>
      </c>
      <c r="E266" s="215" t="s">
        <v>90</v>
      </c>
      <c r="F266" s="1042" t="s">
        <v>976</v>
      </c>
      <c r="G266" s="1043" t="s">
        <v>977</v>
      </c>
      <c r="H266" s="350" t="s">
        <v>445</v>
      </c>
      <c r="I266" s="350" t="s">
        <v>446</v>
      </c>
      <c r="J266" s="350"/>
      <c r="K266" s="378" t="s">
        <v>509</v>
      </c>
      <c r="L266" s="378" t="s">
        <v>614</v>
      </c>
      <c r="M266" s="1138">
        <v>6</v>
      </c>
      <c r="N266" s="1138" t="s">
        <v>24</v>
      </c>
      <c r="O266" s="378" t="s">
        <v>1379</v>
      </c>
      <c r="P266" s="623">
        <v>4</v>
      </c>
      <c r="Q266" s="624"/>
      <c r="R266" s="624"/>
      <c r="S266" s="624"/>
      <c r="T266" s="624"/>
      <c r="U266" s="624"/>
      <c r="V266" s="624"/>
      <c r="W266" s="625"/>
      <c r="X266" s="216"/>
      <c r="Y266" s="216"/>
      <c r="Z266" s="112" t="str">
        <f>C266</f>
        <v>TC</v>
      </c>
      <c r="AA266" s="83" t="s">
        <v>1473</v>
      </c>
      <c r="AB266" s="83" t="s">
        <v>1480</v>
      </c>
      <c r="AC266" s="83">
        <f t="shared" si="8"/>
        <v>20</v>
      </c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83"/>
      <c r="AT266" s="83"/>
      <c r="AU266" s="83"/>
      <c r="AV266" s="83"/>
      <c r="AW266" s="83"/>
      <c r="AX266" s="83"/>
      <c r="AY266" s="83"/>
      <c r="AZ266" s="83"/>
      <c r="BA266" s="83"/>
      <c r="BB266" s="83"/>
      <c r="BC266" s="83"/>
      <c r="BD266" s="83"/>
      <c r="BE266" s="83"/>
      <c r="BF266" s="83"/>
      <c r="BG266" s="83"/>
      <c r="BH266" s="83"/>
      <c r="BI266" s="83"/>
      <c r="BJ266" s="83"/>
      <c r="BK266" s="83"/>
      <c r="BL266" s="83"/>
      <c r="BM266" s="83"/>
      <c r="BN266" s="83"/>
      <c r="BO266" s="83"/>
      <c r="BP266" s="83"/>
      <c r="BQ266" s="83"/>
      <c r="BR266" s="83"/>
      <c r="BS266" s="83"/>
      <c r="BT266" s="83"/>
      <c r="BU266" s="83"/>
      <c r="BV266" s="83"/>
      <c r="BW266" s="83"/>
      <c r="BX266" s="83"/>
      <c r="BY266" s="83"/>
      <c r="BZ266" s="83"/>
      <c r="CA266" s="83"/>
      <c r="CB266" s="83"/>
      <c r="CC266" s="83"/>
      <c r="CD266" s="83"/>
      <c r="CE266" s="83"/>
      <c r="CF266" s="83"/>
      <c r="CG266" s="83"/>
      <c r="CH266" s="83"/>
      <c r="CI266" s="83"/>
      <c r="CJ266" s="83"/>
      <c r="CK266" s="83"/>
      <c r="CL266" s="83"/>
      <c r="CM266" s="83"/>
      <c r="CN266" s="83"/>
      <c r="CO266" s="83"/>
      <c r="CP266" s="83"/>
      <c r="CQ266" s="83"/>
      <c r="CR266" s="83"/>
      <c r="CS266" s="83"/>
      <c r="CT266" s="83"/>
      <c r="CU266" s="83"/>
      <c r="CV266" s="83"/>
      <c r="CW266" s="83"/>
      <c r="CX266" s="83"/>
      <c r="CY266" s="83"/>
      <c r="CZ266" s="83"/>
      <c r="DA266" s="83"/>
      <c r="DB266" s="83"/>
      <c r="DC266" s="83"/>
      <c r="DD266" s="83"/>
      <c r="DE266" s="83"/>
      <c r="DF266" s="83"/>
      <c r="DG266" s="83"/>
      <c r="DH266" s="83"/>
      <c r="DI266" s="83"/>
      <c r="DJ266" s="83"/>
      <c r="DK266" s="83"/>
      <c r="DL266" s="83"/>
      <c r="DM266" s="83"/>
      <c r="DN266" s="83"/>
      <c r="DO266" s="83"/>
      <c r="DP266" s="83"/>
      <c r="DQ266" s="83"/>
      <c r="DR266" s="83"/>
      <c r="DS266" s="83"/>
      <c r="DT266" s="83"/>
      <c r="DU266" s="83"/>
      <c r="DV266" s="83"/>
      <c r="DW266" s="83"/>
      <c r="DX266" s="83"/>
      <c r="DY266" s="83"/>
      <c r="DZ266" s="83"/>
      <c r="EA266" s="83"/>
      <c r="EB266" s="83"/>
      <c r="EC266" s="83"/>
      <c r="ED266" s="83"/>
      <c r="EE266" s="83"/>
      <c r="EF266" s="83"/>
      <c r="EG266" s="83"/>
      <c r="EH266" s="83"/>
      <c r="EI266" s="83"/>
      <c r="EJ266" s="83"/>
      <c r="EK266" s="83"/>
      <c r="EL266" s="83"/>
      <c r="EM266" s="83"/>
      <c r="EN266" s="83"/>
      <c r="EO266" s="83"/>
      <c r="EP266" s="83"/>
      <c r="EQ266" s="83"/>
      <c r="ER266" s="83"/>
      <c r="ES266" s="83"/>
      <c r="ET266" s="83"/>
      <c r="EU266" s="83"/>
      <c r="EV266" s="83"/>
      <c r="EW266" s="83"/>
      <c r="EX266" s="83"/>
      <c r="EY266" s="83"/>
      <c r="EZ266" s="83"/>
      <c r="FA266" s="83"/>
      <c r="FB266" s="83"/>
      <c r="FC266" s="83"/>
      <c r="FD266" s="83"/>
      <c r="FE266" s="83"/>
      <c r="FF266" s="83"/>
      <c r="FG266" s="83"/>
      <c r="FH266" s="83"/>
      <c r="FI266" s="83"/>
      <c r="FJ266" s="83"/>
      <c r="FK266" s="83"/>
      <c r="FL266" s="83"/>
      <c r="FM266" s="83"/>
      <c r="FN266" s="83"/>
      <c r="FO266" s="83"/>
      <c r="FP266" s="83"/>
      <c r="FQ266" s="83"/>
      <c r="FR266" s="83"/>
      <c r="FS266" s="83"/>
      <c r="FT266" s="83"/>
      <c r="FU266" s="83"/>
      <c r="FV266" s="83"/>
      <c r="FW266" s="83"/>
      <c r="FX266" s="83"/>
      <c r="FY266" s="83"/>
      <c r="FZ266" s="83"/>
      <c r="GA266" s="83"/>
      <c r="GB266" s="83"/>
      <c r="GC266" s="83"/>
      <c r="GD266" s="83"/>
      <c r="GE266" s="83"/>
      <c r="GF266" s="83"/>
      <c r="GG266" s="83"/>
      <c r="GH266" s="83"/>
      <c r="GI266" s="83"/>
      <c r="GJ266" s="83"/>
      <c r="GK266" s="83"/>
      <c r="GL266" s="83"/>
      <c r="GM266" s="83"/>
      <c r="GN266" s="83"/>
      <c r="GO266" s="83"/>
      <c r="GP266" s="83"/>
      <c r="GQ266" s="83"/>
      <c r="GR266" s="83"/>
      <c r="GS266" s="83"/>
      <c r="GT266" s="83"/>
      <c r="GU266" s="83"/>
      <c r="GV266" s="83"/>
      <c r="GW266" s="83"/>
      <c r="GX266" s="83"/>
      <c r="GY266" s="83"/>
      <c r="GZ266" s="83"/>
      <c r="HA266" s="83"/>
      <c r="HB266" s="83"/>
      <c r="HC266" s="83"/>
      <c r="HD266" s="83"/>
      <c r="HE266" s="83"/>
      <c r="HF266" s="83"/>
      <c r="HG266" s="83"/>
      <c r="HH266" s="83"/>
      <c r="HI266" s="83"/>
      <c r="HJ266" s="83"/>
      <c r="HK266" s="83"/>
      <c r="HL266" s="83"/>
      <c r="HM266" s="83"/>
      <c r="HN266" s="83"/>
      <c r="HO266" s="83"/>
      <c r="HP266" s="83"/>
      <c r="HQ266" s="83"/>
      <c r="HR266" s="83"/>
      <c r="HS266" s="83"/>
      <c r="HT266" s="83"/>
      <c r="HU266" s="83"/>
      <c r="HV266" s="83"/>
      <c r="HW266" s="83"/>
      <c r="HX266" s="83"/>
      <c r="HY266" s="83"/>
      <c r="HZ266" s="83"/>
      <c r="IA266" s="83"/>
      <c r="IB266" s="83"/>
      <c r="IC266" s="83"/>
      <c r="ID266" s="83"/>
      <c r="IE266" s="83"/>
      <c r="IF266" s="83"/>
      <c r="IG266" s="83"/>
      <c r="IH266" s="83"/>
      <c r="II266" s="83"/>
      <c r="IJ266" s="83"/>
      <c r="IK266" s="83"/>
      <c r="IL266" s="83"/>
      <c r="IM266" s="83"/>
      <c r="IN266" s="83"/>
      <c r="IO266" s="83"/>
      <c r="IP266" s="83"/>
      <c r="IQ266" s="83"/>
      <c r="IR266" s="83"/>
      <c r="IS266" s="83"/>
      <c r="IT266" s="83"/>
      <c r="IU266" s="83"/>
      <c r="IV266" s="83"/>
      <c r="IW266" s="83"/>
      <c r="IX266" s="83"/>
      <c r="IY266" s="83"/>
      <c r="IZ266" s="83"/>
      <c r="JA266" s="83"/>
      <c r="JB266" s="83"/>
      <c r="JC266" s="83"/>
      <c r="JD266" s="83"/>
      <c r="JE266" s="83"/>
    </row>
    <row r="267" spans="1:265" s="8" customFormat="1" ht="15" customHeight="1" x14ac:dyDescent="0.2">
      <c r="A267" s="173"/>
      <c r="B267" s="131" t="s">
        <v>459</v>
      </c>
      <c r="C267" s="217"/>
      <c r="D267" s="329" t="s">
        <v>975</v>
      </c>
      <c r="E267" s="117"/>
      <c r="F267" s="1044"/>
      <c r="G267" s="1045"/>
      <c r="H267" s="329" t="s">
        <v>445</v>
      </c>
      <c r="I267" s="329" t="s">
        <v>446</v>
      </c>
      <c r="J267" s="329"/>
      <c r="K267" s="379" t="s">
        <v>620</v>
      </c>
      <c r="L267" s="379" t="s">
        <v>614</v>
      </c>
      <c r="M267" s="1139">
        <v>5</v>
      </c>
      <c r="N267" s="1139" t="s">
        <v>24</v>
      </c>
      <c r="O267" s="379" t="s">
        <v>625</v>
      </c>
      <c r="P267" s="626">
        <v>4</v>
      </c>
      <c r="Q267" s="627"/>
      <c r="R267" s="627"/>
      <c r="S267" s="627"/>
      <c r="T267" s="627"/>
      <c r="U267" s="627"/>
      <c r="V267" s="627"/>
      <c r="W267" s="628"/>
      <c r="X267" s="219"/>
      <c r="Y267" s="219"/>
      <c r="Z267" s="112"/>
      <c r="AA267" s="83"/>
      <c r="AB267" s="83"/>
      <c r="AC267" s="83" t="str">
        <f t="shared" si="8"/>
        <v/>
      </c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83"/>
      <c r="AT267" s="83"/>
      <c r="AU267" s="83"/>
      <c r="AV267" s="83"/>
      <c r="AW267" s="83"/>
      <c r="AX267" s="83"/>
      <c r="AY267" s="83"/>
      <c r="AZ267" s="83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  <c r="BM267" s="83"/>
      <c r="BN267" s="83"/>
      <c r="BO267" s="83"/>
      <c r="BP267" s="83"/>
      <c r="BQ267" s="83"/>
      <c r="BR267" s="83"/>
      <c r="BS267" s="83"/>
      <c r="BT267" s="83"/>
      <c r="BU267" s="83"/>
      <c r="BV267" s="83"/>
      <c r="BW267" s="83"/>
      <c r="BX267" s="83"/>
      <c r="BY267" s="83"/>
      <c r="BZ267" s="83"/>
      <c r="CA267" s="83"/>
      <c r="CB267" s="83"/>
      <c r="CC267" s="83"/>
      <c r="CD267" s="83"/>
      <c r="CE267" s="83"/>
      <c r="CF267" s="83"/>
      <c r="CG267" s="83"/>
      <c r="CH267" s="83"/>
      <c r="CI267" s="83"/>
      <c r="CJ267" s="83"/>
      <c r="CK267" s="83"/>
      <c r="CL267" s="83"/>
      <c r="CM267" s="83"/>
      <c r="CN267" s="83"/>
      <c r="CO267" s="83"/>
      <c r="CP267" s="83"/>
      <c r="CQ267" s="83"/>
      <c r="CR267" s="83"/>
      <c r="CS267" s="83"/>
      <c r="CT267" s="83"/>
      <c r="CU267" s="83"/>
      <c r="CV267" s="83"/>
      <c r="CW267" s="83"/>
      <c r="CX267" s="83"/>
      <c r="CY267" s="83"/>
      <c r="CZ267" s="83"/>
      <c r="DA267" s="83"/>
      <c r="DB267" s="83"/>
      <c r="DC267" s="83"/>
      <c r="DD267" s="83"/>
      <c r="DE267" s="83"/>
      <c r="DF267" s="83"/>
      <c r="DG267" s="83"/>
      <c r="DH267" s="83"/>
      <c r="DI267" s="83"/>
      <c r="DJ267" s="83"/>
      <c r="DK267" s="83"/>
      <c r="DL267" s="83"/>
      <c r="DM267" s="83"/>
      <c r="DN267" s="83"/>
      <c r="DO267" s="83"/>
      <c r="DP267" s="83"/>
      <c r="DQ267" s="83"/>
      <c r="DR267" s="83"/>
      <c r="DS267" s="83"/>
      <c r="DT267" s="83"/>
      <c r="DU267" s="83"/>
      <c r="DV267" s="83"/>
      <c r="DW267" s="83"/>
      <c r="DX267" s="83"/>
      <c r="DY267" s="83"/>
      <c r="DZ267" s="83"/>
      <c r="EA267" s="83"/>
      <c r="EB267" s="83"/>
      <c r="EC267" s="83"/>
      <c r="ED267" s="83"/>
      <c r="EE267" s="83"/>
      <c r="EF267" s="83"/>
      <c r="EG267" s="83"/>
      <c r="EH267" s="83"/>
      <c r="EI267" s="83"/>
      <c r="EJ267" s="83"/>
      <c r="EK267" s="83"/>
      <c r="EL267" s="83"/>
      <c r="EM267" s="83"/>
      <c r="EN267" s="83"/>
      <c r="EO267" s="83"/>
      <c r="EP267" s="83"/>
      <c r="EQ267" s="83"/>
      <c r="ER267" s="83"/>
      <c r="ES267" s="83"/>
      <c r="ET267" s="83"/>
      <c r="EU267" s="83"/>
      <c r="EV267" s="83"/>
      <c r="EW267" s="83"/>
      <c r="EX267" s="83"/>
      <c r="EY267" s="83"/>
      <c r="EZ267" s="83"/>
      <c r="FA267" s="83"/>
      <c r="FB267" s="83"/>
      <c r="FC267" s="83"/>
      <c r="FD267" s="83"/>
      <c r="FE267" s="83"/>
      <c r="FF267" s="83"/>
      <c r="FG267" s="83"/>
      <c r="FH267" s="83"/>
      <c r="FI267" s="83"/>
      <c r="FJ267" s="83"/>
      <c r="FK267" s="83"/>
      <c r="FL267" s="83"/>
      <c r="FM267" s="83"/>
      <c r="FN267" s="83"/>
      <c r="FO267" s="83"/>
      <c r="FP267" s="83"/>
      <c r="FQ267" s="83"/>
      <c r="FR267" s="83"/>
      <c r="FS267" s="83"/>
      <c r="FT267" s="83"/>
      <c r="FU267" s="83"/>
      <c r="FV267" s="83"/>
      <c r="FW267" s="83"/>
      <c r="FX267" s="83"/>
      <c r="FY267" s="83"/>
      <c r="FZ267" s="83"/>
      <c r="GA267" s="83"/>
      <c r="GB267" s="83"/>
      <c r="GC267" s="83"/>
      <c r="GD267" s="83"/>
      <c r="GE267" s="83"/>
      <c r="GF267" s="83"/>
      <c r="GG267" s="83"/>
      <c r="GH267" s="83"/>
      <c r="GI267" s="83"/>
      <c r="GJ267" s="83"/>
      <c r="GK267" s="83"/>
      <c r="GL267" s="83"/>
      <c r="GM267" s="83"/>
      <c r="GN267" s="83"/>
      <c r="GO267" s="83"/>
      <c r="GP267" s="83"/>
      <c r="GQ267" s="83"/>
      <c r="GR267" s="83"/>
      <c r="GS267" s="83"/>
      <c r="GT267" s="83"/>
      <c r="GU267" s="83"/>
      <c r="GV267" s="83"/>
      <c r="GW267" s="83"/>
      <c r="GX267" s="83"/>
      <c r="GY267" s="83"/>
      <c r="GZ267" s="83"/>
      <c r="HA267" s="83"/>
      <c r="HB267" s="83"/>
      <c r="HC267" s="83"/>
      <c r="HD267" s="83"/>
      <c r="HE267" s="83"/>
      <c r="HF267" s="83"/>
      <c r="HG267" s="83"/>
      <c r="HH267" s="83"/>
      <c r="HI267" s="83"/>
      <c r="HJ267" s="83"/>
      <c r="HK267" s="83"/>
      <c r="HL267" s="83"/>
      <c r="HM267" s="83"/>
      <c r="HN267" s="83"/>
      <c r="HO267" s="83"/>
      <c r="HP267" s="83"/>
      <c r="HQ267" s="83"/>
      <c r="HR267" s="83"/>
      <c r="HS267" s="83"/>
      <c r="HT267" s="83"/>
      <c r="HU267" s="83"/>
      <c r="HV267" s="83"/>
      <c r="HW267" s="83"/>
      <c r="HX267" s="83"/>
      <c r="HY267" s="83"/>
      <c r="HZ267" s="83"/>
      <c r="IA267" s="83"/>
      <c r="IB267" s="83"/>
      <c r="IC267" s="83"/>
      <c r="ID267" s="83"/>
      <c r="IE267" s="83"/>
      <c r="IF267" s="83"/>
      <c r="IG267" s="83"/>
      <c r="IH267" s="83"/>
      <c r="II267" s="83"/>
      <c r="IJ267" s="83"/>
      <c r="IK267" s="83"/>
      <c r="IL267" s="83"/>
      <c r="IM267" s="83"/>
      <c r="IN267" s="83"/>
      <c r="IO267" s="83"/>
      <c r="IP267" s="83"/>
      <c r="IQ267" s="83"/>
      <c r="IR267" s="83"/>
      <c r="IS267" s="83"/>
      <c r="IT267" s="83"/>
      <c r="IU267" s="83"/>
      <c r="IV267" s="83"/>
      <c r="IW267" s="83"/>
      <c r="IX267" s="83"/>
      <c r="IY267" s="83"/>
      <c r="IZ267" s="83"/>
      <c r="JA267" s="83"/>
      <c r="JB267" s="83"/>
      <c r="JC267" s="83"/>
      <c r="JD267" s="83"/>
      <c r="JE267" s="83"/>
    </row>
    <row r="268" spans="1:265" s="8" customFormat="1" ht="15" customHeight="1" x14ac:dyDescent="0.2">
      <c r="A268" s="173"/>
      <c r="B268" s="131" t="s">
        <v>459</v>
      </c>
      <c r="C268" s="217"/>
      <c r="D268" s="329" t="s">
        <v>975</v>
      </c>
      <c r="E268" s="117"/>
      <c r="F268" s="1044"/>
      <c r="G268" s="1045"/>
      <c r="H268" s="329" t="s">
        <v>445</v>
      </c>
      <c r="I268" s="329" t="s">
        <v>446</v>
      </c>
      <c r="J268" s="329"/>
      <c r="K268" s="379" t="s">
        <v>621</v>
      </c>
      <c r="L268" s="379" t="s">
        <v>614</v>
      </c>
      <c r="M268" s="1139">
        <v>5</v>
      </c>
      <c r="N268" s="1139" t="s">
        <v>101</v>
      </c>
      <c r="O268" s="379" t="s">
        <v>440</v>
      </c>
      <c r="P268" s="626">
        <v>4</v>
      </c>
      <c r="Q268" s="627"/>
      <c r="R268" s="627"/>
      <c r="S268" s="627"/>
      <c r="T268" s="627"/>
      <c r="U268" s="627"/>
      <c r="V268" s="627"/>
      <c r="W268" s="628"/>
      <c r="X268" s="219"/>
      <c r="Y268" s="219"/>
      <c r="Z268" s="112"/>
      <c r="AA268" s="83"/>
      <c r="AB268" s="83"/>
      <c r="AC268" s="83" t="str">
        <f t="shared" si="8"/>
        <v/>
      </c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83"/>
      <c r="AT268" s="83"/>
      <c r="AU268" s="83"/>
      <c r="AV268" s="83"/>
      <c r="AW268" s="83"/>
      <c r="AX268" s="83"/>
      <c r="AY268" s="83"/>
      <c r="AZ268" s="83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  <c r="BM268" s="83"/>
      <c r="BN268" s="83"/>
      <c r="BO268" s="83"/>
      <c r="BP268" s="83"/>
      <c r="BQ268" s="83"/>
      <c r="BR268" s="83"/>
      <c r="BS268" s="83"/>
      <c r="BT268" s="83"/>
      <c r="BU268" s="83"/>
      <c r="BV268" s="83"/>
      <c r="BW268" s="83"/>
      <c r="BX268" s="83"/>
      <c r="BY268" s="83"/>
      <c r="BZ268" s="83"/>
      <c r="CA268" s="83"/>
      <c r="CB268" s="83"/>
      <c r="CC268" s="83"/>
      <c r="CD268" s="83"/>
      <c r="CE268" s="83"/>
      <c r="CF268" s="83"/>
      <c r="CG268" s="83"/>
      <c r="CH268" s="83"/>
      <c r="CI268" s="83"/>
      <c r="CJ268" s="83"/>
      <c r="CK268" s="83"/>
      <c r="CL268" s="83"/>
      <c r="CM268" s="83"/>
      <c r="CN268" s="83"/>
      <c r="CO268" s="83"/>
      <c r="CP268" s="83"/>
      <c r="CQ268" s="83"/>
      <c r="CR268" s="83"/>
      <c r="CS268" s="83"/>
      <c r="CT268" s="83"/>
      <c r="CU268" s="83"/>
      <c r="CV268" s="83"/>
      <c r="CW268" s="83"/>
      <c r="CX268" s="83"/>
      <c r="CY268" s="83"/>
      <c r="CZ268" s="83"/>
      <c r="DA268" s="83"/>
      <c r="DB268" s="83"/>
      <c r="DC268" s="83"/>
      <c r="DD268" s="83"/>
      <c r="DE268" s="83"/>
      <c r="DF268" s="83"/>
      <c r="DG268" s="83"/>
      <c r="DH268" s="83"/>
      <c r="DI268" s="83"/>
      <c r="DJ268" s="83"/>
      <c r="DK268" s="83"/>
      <c r="DL268" s="83"/>
      <c r="DM268" s="83"/>
      <c r="DN268" s="83"/>
      <c r="DO268" s="83"/>
      <c r="DP268" s="83"/>
      <c r="DQ268" s="83"/>
      <c r="DR268" s="83"/>
      <c r="DS268" s="83"/>
      <c r="DT268" s="83"/>
      <c r="DU268" s="83"/>
      <c r="DV268" s="83"/>
      <c r="DW268" s="83"/>
      <c r="DX268" s="83"/>
      <c r="DY268" s="83"/>
      <c r="DZ268" s="83"/>
      <c r="EA268" s="83"/>
      <c r="EB268" s="83"/>
      <c r="EC268" s="83"/>
      <c r="ED268" s="83"/>
      <c r="EE268" s="83"/>
      <c r="EF268" s="83"/>
      <c r="EG268" s="83"/>
      <c r="EH268" s="83"/>
      <c r="EI268" s="83"/>
      <c r="EJ268" s="83"/>
      <c r="EK268" s="83"/>
      <c r="EL268" s="83"/>
      <c r="EM268" s="83"/>
      <c r="EN268" s="83"/>
      <c r="EO268" s="83"/>
      <c r="EP268" s="83"/>
      <c r="EQ268" s="83"/>
      <c r="ER268" s="83"/>
      <c r="ES268" s="83"/>
      <c r="ET268" s="83"/>
      <c r="EU268" s="83"/>
      <c r="EV268" s="83"/>
      <c r="EW268" s="83"/>
      <c r="EX268" s="83"/>
      <c r="EY268" s="83"/>
      <c r="EZ268" s="83"/>
      <c r="FA268" s="83"/>
      <c r="FB268" s="83"/>
      <c r="FC268" s="83"/>
      <c r="FD268" s="83"/>
      <c r="FE268" s="83"/>
      <c r="FF268" s="83"/>
      <c r="FG268" s="83"/>
      <c r="FH268" s="83"/>
      <c r="FI268" s="83"/>
      <c r="FJ268" s="83"/>
      <c r="FK268" s="83"/>
      <c r="FL268" s="83"/>
      <c r="FM268" s="83"/>
      <c r="FN268" s="83"/>
      <c r="FO268" s="83"/>
      <c r="FP268" s="83"/>
      <c r="FQ268" s="83"/>
      <c r="FR268" s="83"/>
      <c r="FS268" s="83"/>
      <c r="FT268" s="83"/>
      <c r="FU268" s="83"/>
      <c r="FV268" s="83"/>
      <c r="FW268" s="83"/>
      <c r="FX268" s="83"/>
      <c r="FY268" s="83"/>
      <c r="FZ268" s="83"/>
      <c r="GA268" s="83"/>
      <c r="GB268" s="83"/>
      <c r="GC268" s="83"/>
      <c r="GD268" s="83"/>
      <c r="GE268" s="83"/>
      <c r="GF268" s="83"/>
      <c r="GG268" s="83"/>
      <c r="GH268" s="83"/>
      <c r="GI268" s="83"/>
      <c r="GJ268" s="83"/>
      <c r="GK268" s="83"/>
      <c r="GL268" s="83"/>
      <c r="GM268" s="83"/>
      <c r="GN268" s="83"/>
      <c r="GO268" s="83"/>
      <c r="GP268" s="83"/>
      <c r="GQ268" s="83"/>
      <c r="GR268" s="83"/>
      <c r="GS268" s="83"/>
      <c r="GT268" s="83"/>
      <c r="GU268" s="83"/>
      <c r="GV268" s="83"/>
      <c r="GW268" s="83"/>
      <c r="GX268" s="83"/>
      <c r="GY268" s="83"/>
      <c r="GZ268" s="83"/>
      <c r="HA268" s="83"/>
      <c r="HB268" s="83"/>
      <c r="HC268" s="83"/>
      <c r="HD268" s="83"/>
      <c r="HE268" s="83"/>
      <c r="HF268" s="83"/>
      <c r="HG268" s="83"/>
      <c r="HH268" s="83"/>
      <c r="HI268" s="83"/>
      <c r="HJ268" s="83"/>
      <c r="HK268" s="83"/>
      <c r="HL268" s="83"/>
      <c r="HM268" s="83"/>
      <c r="HN268" s="83"/>
      <c r="HO268" s="83"/>
      <c r="HP268" s="83"/>
      <c r="HQ268" s="83"/>
      <c r="HR268" s="83"/>
      <c r="HS268" s="83"/>
      <c r="HT268" s="83"/>
      <c r="HU268" s="83"/>
      <c r="HV268" s="83"/>
      <c r="HW268" s="83"/>
      <c r="HX268" s="83"/>
      <c r="HY268" s="83"/>
      <c r="HZ268" s="83"/>
      <c r="IA268" s="83"/>
      <c r="IB268" s="83"/>
      <c r="IC268" s="83"/>
      <c r="ID268" s="83"/>
      <c r="IE268" s="83"/>
      <c r="IF268" s="83"/>
      <c r="IG268" s="83"/>
      <c r="IH268" s="83"/>
      <c r="II268" s="83"/>
      <c r="IJ268" s="83"/>
      <c r="IK268" s="83"/>
      <c r="IL268" s="83"/>
      <c r="IM268" s="83"/>
      <c r="IN268" s="83"/>
      <c r="IO268" s="83"/>
      <c r="IP268" s="83"/>
      <c r="IQ268" s="83"/>
      <c r="IR268" s="83"/>
      <c r="IS268" s="83"/>
      <c r="IT268" s="83"/>
      <c r="IU268" s="83"/>
      <c r="IV268" s="83"/>
      <c r="IW268" s="83"/>
      <c r="IX268" s="83"/>
      <c r="IY268" s="83"/>
      <c r="IZ268" s="83"/>
      <c r="JA268" s="83"/>
      <c r="JB268" s="83"/>
      <c r="JC268" s="83"/>
      <c r="JD268" s="83"/>
      <c r="JE268" s="83"/>
    </row>
    <row r="269" spans="1:265" s="8" customFormat="1" ht="15" customHeight="1" x14ac:dyDescent="0.2">
      <c r="A269" s="173"/>
      <c r="B269" s="131" t="s">
        <v>459</v>
      </c>
      <c r="C269" s="217"/>
      <c r="D269" s="329" t="s">
        <v>975</v>
      </c>
      <c r="E269" s="117"/>
      <c r="F269" s="1044"/>
      <c r="G269" s="1045"/>
      <c r="H269" s="329" t="s">
        <v>445</v>
      </c>
      <c r="I269" s="329" t="s">
        <v>446</v>
      </c>
      <c r="J269" s="329"/>
      <c r="K269" s="379" t="s">
        <v>510</v>
      </c>
      <c r="L269" s="379" t="s">
        <v>614</v>
      </c>
      <c r="M269" s="1139">
        <v>8</v>
      </c>
      <c r="N269" s="1139" t="s">
        <v>24</v>
      </c>
      <c r="O269" s="379" t="s">
        <v>625</v>
      </c>
      <c r="P269" s="626">
        <v>4</v>
      </c>
      <c r="Q269" s="627"/>
      <c r="R269" s="627"/>
      <c r="S269" s="627"/>
      <c r="T269" s="627"/>
      <c r="U269" s="627"/>
      <c r="V269" s="627"/>
      <c r="W269" s="628"/>
      <c r="X269" s="219"/>
      <c r="Y269" s="219"/>
      <c r="Z269" s="112"/>
      <c r="AA269" s="83"/>
      <c r="AB269" s="83"/>
      <c r="AC269" s="83" t="str">
        <f t="shared" si="8"/>
        <v/>
      </c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3"/>
      <c r="BD269" s="83"/>
      <c r="BE269" s="83"/>
      <c r="BF269" s="83"/>
      <c r="BG269" s="83"/>
      <c r="BH269" s="83"/>
      <c r="BI269" s="83"/>
      <c r="BJ269" s="83"/>
      <c r="BK269" s="83"/>
      <c r="BL269" s="83"/>
      <c r="BM269" s="83"/>
      <c r="BN269" s="83"/>
      <c r="BO269" s="83"/>
      <c r="BP269" s="83"/>
      <c r="BQ269" s="83"/>
      <c r="BR269" s="83"/>
      <c r="BS269" s="83"/>
      <c r="BT269" s="83"/>
      <c r="BU269" s="83"/>
      <c r="BV269" s="83"/>
      <c r="BW269" s="83"/>
      <c r="BX269" s="83"/>
      <c r="BY269" s="83"/>
      <c r="BZ269" s="83"/>
      <c r="CA269" s="83"/>
      <c r="CB269" s="83"/>
      <c r="CC269" s="83"/>
      <c r="CD269" s="83"/>
      <c r="CE269" s="83"/>
      <c r="CF269" s="83"/>
      <c r="CG269" s="83"/>
      <c r="CH269" s="83"/>
      <c r="CI269" s="83"/>
      <c r="CJ269" s="83"/>
      <c r="CK269" s="83"/>
      <c r="CL269" s="83"/>
      <c r="CM269" s="83"/>
      <c r="CN269" s="83"/>
      <c r="CO269" s="83"/>
      <c r="CP269" s="83"/>
      <c r="CQ269" s="83"/>
      <c r="CR269" s="83"/>
      <c r="CS269" s="83"/>
      <c r="CT269" s="83"/>
      <c r="CU269" s="83"/>
      <c r="CV269" s="83"/>
      <c r="CW269" s="83"/>
      <c r="CX269" s="83"/>
      <c r="CY269" s="83"/>
      <c r="CZ269" s="83"/>
      <c r="DA269" s="83"/>
      <c r="DB269" s="83"/>
      <c r="DC269" s="83"/>
      <c r="DD269" s="83"/>
      <c r="DE269" s="83"/>
      <c r="DF269" s="83"/>
      <c r="DG269" s="83"/>
      <c r="DH269" s="83"/>
      <c r="DI269" s="83"/>
      <c r="DJ269" s="83"/>
      <c r="DK269" s="83"/>
      <c r="DL269" s="83"/>
      <c r="DM269" s="83"/>
      <c r="DN269" s="83"/>
      <c r="DO269" s="83"/>
      <c r="DP269" s="83"/>
      <c r="DQ269" s="83"/>
      <c r="DR269" s="83"/>
      <c r="DS269" s="83"/>
      <c r="DT269" s="83"/>
      <c r="DU269" s="83"/>
      <c r="DV269" s="83"/>
      <c r="DW269" s="83"/>
      <c r="DX269" s="83"/>
      <c r="DY269" s="83"/>
      <c r="DZ269" s="83"/>
      <c r="EA269" s="83"/>
      <c r="EB269" s="83"/>
      <c r="EC269" s="83"/>
      <c r="ED269" s="83"/>
      <c r="EE269" s="83"/>
      <c r="EF269" s="83"/>
      <c r="EG269" s="83"/>
      <c r="EH269" s="83"/>
      <c r="EI269" s="83"/>
      <c r="EJ269" s="83"/>
      <c r="EK269" s="83"/>
      <c r="EL269" s="83"/>
      <c r="EM269" s="83"/>
      <c r="EN269" s="83"/>
      <c r="EO269" s="83"/>
      <c r="EP269" s="83"/>
      <c r="EQ269" s="83"/>
      <c r="ER269" s="83"/>
      <c r="ES269" s="83"/>
      <c r="ET269" s="83"/>
      <c r="EU269" s="83"/>
      <c r="EV269" s="83"/>
      <c r="EW269" s="83"/>
      <c r="EX269" s="83"/>
      <c r="EY269" s="83"/>
      <c r="EZ269" s="83"/>
      <c r="FA269" s="83"/>
      <c r="FB269" s="83"/>
      <c r="FC269" s="83"/>
      <c r="FD269" s="83"/>
      <c r="FE269" s="83"/>
      <c r="FF269" s="83"/>
      <c r="FG269" s="83"/>
      <c r="FH269" s="83"/>
      <c r="FI269" s="83"/>
      <c r="FJ269" s="83"/>
      <c r="FK269" s="83"/>
      <c r="FL269" s="83"/>
      <c r="FM269" s="83"/>
      <c r="FN269" s="83"/>
      <c r="FO269" s="83"/>
      <c r="FP269" s="83"/>
      <c r="FQ269" s="83"/>
      <c r="FR269" s="83"/>
      <c r="FS269" s="83"/>
      <c r="FT269" s="83"/>
      <c r="FU269" s="83"/>
      <c r="FV269" s="83"/>
      <c r="FW269" s="83"/>
      <c r="FX269" s="83"/>
      <c r="FY269" s="83"/>
      <c r="FZ269" s="83"/>
      <c r="GA269" s="83"/>
      <c r="GB269" s="83"/>
      <c r="GC269" s="83"/>
      <c r="GD269" s="83"/>
      <c r="GE269" s="83"/>
      <c r="GF269" s="83"/>
      <c r="GG269" s="83"/>
      <c r="GH269" s="83"/>
      <c r="GI269" s="83"/>
      <c r="GJ269" s="83"/>
      <c r="GK269" s="83"/>
      <c r="GL269" s="83"/>
      <c r="GM269" s="83"/>
      <c r="GN269" s="83"/>
      <c r="GO269" s="83"/>
      <c r="GP269" s="83"/>
      <c r="GQ269" s="83"/>
      <c r="GR269" s="83"/>
      <c r="GS269" s="83"/>
      <c r="GT269" s="83"/>
      <c r="GU269" s="83"/>
      <c r="GV269" s="83"/>
      <c r="GW269" s="83"/>
      <c r="GX269" s="83"/>
      <c r="GY269" s="83"/>
      <c r="GZ269" s="83"/>
      <c r="HA269" s="83"/>
      <c r="HB269" s="83"/>
      <c r="HC269" s="83"/>
      <c r="HD269" s="83"/>
      <c r="HE269" s="83"/>
      <c r="HF269" s="83"/>
      <c r="HG269" s="83"/>
      <c r="HH269" s="83"/>
      <c r="HI269" s="83"/>
      <c r="HJ269" s="83"/>
      <c r="HK269" s="83"/>
      <c r="HL269" s="83"/>
      <c r="HM269" s="83"/>
      <c r="HN269" s="83"/>
      <c r="HO269" s="83"/>
      <c r="HP269" s="83"/>
      <c r="HQ269" s="83"/>
      <c r="HR269" s="83"/>
      <c r="HS269" s="83"/>
      <c r="HT269" s="83"/>
      <c r="HU269" s="83"/>
      <c r="HV269" s="83"/>
      <c r="HW269" s="83"/>
      <c r="HX269" s="83"/>
      <c r="HY269" s="83"/>
      <c r="HZ269" s="83"/>
      <c r="IA269" s="83"/>
      <c r="IB269" s="83"/>
      <c r="IC269" s="83"/>
      <c r="ID269" s="83"/>
      <c r="IE269" s="83"/>
      <c r="IF269" s="83"/>
      <c r="IG269" s="83"/>
      <c r="IH269" s="83"/>
      <c r="II269" s="83"/>
      <c r="IJ269" s="83"/>
      <c r="IK269" s="83"/>
      <c r="IL269" s="83"/>
      <c r="IM269" s="83"/>
      <c r="IN269" s="83"/>
      <c r="IO269" s="83"/>
      <c r="IP269" s="83"/>
      <c r="IQ269" s="83"/>
      <c r="IR269" s="83"/>
      <c r="IS269" s="83"/>
      <c r="IT269" s="83"/>
      <c r="IU269" s="83"/>
      <c r="IV269" s="83"/>
      <c r="IW269" s="83"/>
      <c r="IX269" s="83"/>
      <c r="IY269" s="83"/>
      <c r="IZ269" s="83"/>
      <c r="JA269" s="83"/>
      <c r="JB269" s="83"/>
      <c r="JC269" s="83"/>
      <c r="JD269" s="83"/>
      <c r="JE269" s="83"/>
    </row>
    <row r="270" spans="1:265" s="8" customFormat="1" ht="15" customHeight="1" x14ac:dyDescent="0.2">
      <c r="A270" s="173"/>
      <c r="B270" s="131" t="s">
        <v>459</v>
      </c>
      <c r="C270" s="217"/>
      <c r="D270" s="329" t="s">
        <v>975</v>
      </c>
      <c r="E270" s="117"/>
      <c r="F270" s="1044"/>
      <c r="G270" s="1045"/>
      <c r="H270" s="329" t="s">
        <v>445</v>
      </c>
      <c r="I270" s="329" t="s">
        <v>446</v>
      </c>
      <c r="J270" s="329"/>
      <c r="K270" s="379" t="s">
        <v>1516</v>
      </c>
      <c r="L270" s="379" t="s">
        <v>614</v>
      </c>
      <c r="M270" s="1139">
        <v>1</v>
      </c>
      <c r="N270" s="1139" t="s">
        <v>24</v>
      </c>
      <c r="O270" s="379" t="s">
        <v>440</v>
      </c>
      <c r="P270" s="626">
        <v>4</v>
      </c>
      <c r="Q270" s="627"/>
      <c r="R270" s="627"/>
      <c r="S270" s="627"/>
      <c r="T270" s="627"/>
      <c r="U270" s="627"/>
      <c r="V270" s="627"/>
      <c r="W270" s="628"/>
      <c r="X270" s="219"/>
      <c r="Y270" s="219"/>
      <c r="Z270" s="112"/>
      <c r="AA270" s="83"/>
      <c r="AB270" s="83"/>
      <c r="AC270" s="83" t="str">
        <f t="shared" si="8"/>
        <v/>
      </c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3"/>
      <c r="BD270" s="83"/>
      <c r="BE270" s="83"/>
      <c r="BF270" s="83"/>
      <c r="BG270" s="83"/>
      <c r="BH270" s="83"/>
      <c r="BI270" s="83"/>
      <c r="BJ270" s="83"/>
      <c r="BK270" s="83"/>
      <c r="BL270" s="83"/>
      <c r="BM270" s="83"/>
      <c r="BN270" s="83"/>
      <c r="BO270" s="83"/>
      <c r="BP270" s="83"/>
      <c r="BQ270" s="83"/>
      <c r="BR270" s="83"/>
      <c r="BS270" s="83"/>
      <c r="BT270" s="83"/>
      <c r="BU270" s="83"/>
      <c r="BV270" s="83"/>
      <c r="BW270" s="83"/>
      <c r="BX270" s="83"/>
      <c r="BY270" s="83"/>
      <c r="BZ270" s="83"/>
      <c r="CA270" s="83"/>
      <c r="CB270" s="83"/>
      <c r="CC270" s="83"/>
      <c r="CD270" s="83"/>
      <c r="CE270" s="83"/>
      <c r="CF270" s="83"/>
      <c r="CG270" s="83"/>
      <c r="CH270" s="83"/>
      <c r="CI270" s="83"/>
      <c r="CJ270" s="83"/>
      <c r="CK270" s="83"/>
      <c r="CL270" s="83"/>
      <c r="CM270" s="83"/>
      <c r="CN270" s="83"/>
      <c r="CO270" s="83"/>
      <c r="CP270" s="83"/>
      <c r="CQ270" s="83"/>
      <c r="CR270" s="83"/>
      <c r="CS270" s="83"/>
      <c r="CT270" s="83"/>
      <c r="CU270" s="83"/>
      <c r="CV270" s="83"/>
      <c r="CW270" s="83"/>
      <c r="CX270" s="83"/>
      <c r="CY270" s="83"/>
      <c r="CZ270" s="83"/>
      <c r="DA270" s="83"/>
      <c r="DB270" s="83"/>
      <c r="DC270" s="83"/>
      <c r="DD270" s="83"/>
      <c r="DE270" s="83"/>
      <c r="DF270" s="83"/>
      <c r="DG270" s="83"/>
      <c r="DH270" s="83"/>
      <c r="DI270" s="83"/>
      <c r="DJ270" s="83"/>
      <c r="DK270" s="83"/>
      <c r="DL270" s="83"/>
      <c r="DM270" s="83"/>
      <c r="DN270" s="83"/>
      <c r="DO270" s="83"/>
      <c r="DP270" s="83"/>
      <c r="DQ270" s="83"/>
      <c r="DR270" s="83"/>
      <c r="DS270" s="83"/>
      <c r="DT270" s="83"/>
      <c r="DU270" s="83"/>
      <c r="DV270" s="83"/>
      <c r="DW270" s="83"/>
      <c r="DX270" s="83"/>
      <c r="DY270" s="83"/>
      <c r="DZ270" s="83"/>
      <c r="EA270" s="83"/>
      <c r="EB270" s="83"/>
      <c r="EC270" s="83"/>
      <c r="ED270" s="83"/>
      <c r="EE270" s="83"/>
      <c r="EF270" s="83"/>
      <c r="EG270" s="83"/>
      <c r="EH270" s="83"/>
      <c r="EI270" s="83"/>
      <c r="EJ270" s="83"/>
      <c r="EK270" s="83"/>
      <c r="EL270" s="83"/>
      <c r="EM270" s="83"/>
      <c r="EN270" s="83"/>
      <c r="EO270" s="83"/>
      <c r="EP270" s="83"/>
      <c r="EQ270" s="83"/>
      <c r="ER270" s="83"/>
      <c r="ES270" s="83"/>
      <c r="ET270" s="83"/>
      <c r="EU270" s="83"/>
      <c r="EV270" s="83"/>
      <c r="EW270" s="83"/>
      <c r="EX270" s="83"/>
      <c r="EY270" s="83"/>
      <c r="EZ270" s="83"/>
      <c r="FA270" s="83"/>
      <c r="FB270" s="83"/>
      <c r="FC270" s="83"/>
      <c r="FD270" s="83"/>
      <c r="FE270" s="83"/>
      <c r="FF270" s="83"/>
      <c r="FG270" s="83"/>
      <c r="FH270" s="83"/>
      <c r="FI270" s="83"/>
      <c r="FJ270" s="83"/>
      <c r="FK270" s="83"/>
      <c r="FL270" s="83"/>
      <c r="FM270" s="83"/>
      <c r="FN270" s="83"/>
      <c r="FO270" s="83"/>
      <c r="FP270" s="83"/>
      <c r="FQ270" s="83"/>
      <c r="FR270" s="83"/>
      <c r="FS270" s="83"/>
      <c r="FT270" s="83"/>
      <c r="FU270" s="83"/>
      <c r="FV270" s="83"/>
      <c r="FW270" s="83"/>
      <c r="FX270" s="83"/>
      <c r="FY270" s="83"/>
      <c r="FZ270" s="83"/>
      <c r="GA270" s="83"/>
      <c r="GB270" s="83"/>
      <c r="GC270" s="83"/>
      <c r="GD270" s="83"/>
      <c r="GE270" s="83"/>
      <c r="GF270" s="83"/>
      <c r="GG270" s="83"/>
      <c r="GH270" s="83"/>
      <c r="GI270" s="83"/>
      <c r="GJ270" s="83"/>
      <c r="GK270" s="83"/>
      <c r="GL270" s="83"/>
      <c r="GM270" s="83"/>
      <c r="GN270" s="83"/>
      <c r="GO270" s="83"/>
      <c r="GP270" s="83"/>
      <c r="GQ270" s="83"/>
      <c r="GR270" s="83"/>
      <c r="GS270" s="83"/>
      <c r="GT270" s="83"/>
      <c r="GU270" s="83"/>
      <c r="GV270" s="83"/>
      <c r="GW270" s="83"/>
      <c r="GX270" s="83"/>
      <c r="GY270" s="83"/>
      <c r="GZ270" s="83"/>
      <c r="HA270" s="83"/>
      <c r="HB270" s="83"/>
      <c r="HC270" s="83"/>
      <c r="HD270" s="83"/>
      <c r="HE270" s="83"/>
      <c r="HF270" s="83"/>
      <c r="HG270" s="83"/>
      <c r="HH270" s="83"/>
      <c r="HI270" s="83"/>
      <c r="HJ270" s="83"/>
      <c r="HK270" s="83"/>
      <c r="HL270" s="83"/>
      <c r="HM270" s="83"/>
      <c r="HN270" s="83"/>
      <c r="HO270" s="83"/>
      <c r="HP270" s="83"/>
      <c r="HQ270" s="83"/>
      <c r="HR270" s="83"/>
      <c r="HS270" s="83"/>
      <c r="HT270" s="83"/>
      <c r="HU270" s="83"/>
      <c r="HV270" s="83"/>
      <c r="HW270" s="83"/>
      <c r="HX270" s="83"/>
      <c r="HY270" s="83"/>
      <c r="HZ270" s="83"/>
      <c r="IA270" s="83"/>
      <c r="IB270" s="83"/>
      <c r="IC270" s="83"/>
      <c r="ID270" s="83"/>
      <c r="IE270" s="83"/>
      <c r="IF270" s="83"/>
      <c r="IG270" s="83"/>
      <c r="IH270" s="83"/>
      <c r="II270" s="83"/>
      <c r="IJ270" s="83"/>
      <c r="IK270" s="83"/>
      <c r="IL270" s="83"/>
      <c r="IM270" s="83"/>
      <c r="IN270" s="83"/>
      <c r="IO270" s="83"/>
      <c r="IP270" s="83"/>
      <c r="IQ270" s="83"/>
      <c r="IR270" s="83"/>
      <c r="IS270" s="83"/>
      <c r="IT270" s="83"/>
      <c r="IU270" s="83"/>
      <c r="IV270" s="83"/>
      <c r="IW270" s="83"/>
      <c r="IX270" s="83"/>
      <c r="IY270" s="83"/>
      <c r="IZ270" s="83"/>
      <c r="JA270" s="83"/>
      <c r="JB270" s="83"/>
      <c r="JC270" s="83"/>
      <c r="JD270" s="83"/>
      <c r="JE270" s="83"/>
    </row>
    <row r="271" spans="1:265" s="8" customFormat="1" ht="15" customHeight="1" x14ac:dyDescent="0.2">
      <c r="A271" s="173"/>
      <c r="B271" s="131" t="s">
        <v>459</v>
      </c>
      <c r="C271" s="217"/>
      <c r="D271" s="329" t="s">
        <v>975</v>
      </c>
      <c r="E271" s="117"/>
      <c r="F271" s="1044"/>
      <c r="G271" s="1045"/>
      <c r="H271" s="329" t="s">
        <v>445</v>
      </c>
      <c r="I271" s="329" t="s">
        <v>446</v>
      </c>
      <c r="J271" s="329"/>
      <c r="K271" s="379" t="s">
        <v>1517</v>
      </c>
      <c r="L271" s="379"/>
      <c r="M271" s="1139"/>
      <c r="N271" s="1139"/>
      <c r="O271" s="379"/>
      <c r="P271" s="626"/>
      <c r="Q271" s="627"/>
      <c r="R271" s="627"/>
      <c r="S271" s="627"/>
      <c r="T271" s="627">
        <v>8</v>
      </c>
      <c r="U271" s="627"/>
      <c r="V271" s="627"/>
      <c r="W271" s="628"/>
      <c r="X271" s="219"/>
      <c r="Y271" s="219"/>
      <c r="Z271" s="112"/>
      <c r="AA271" s="83"/>
      <c r="AB271" s="83"/>
      <c r="AC271" s="83" t="str">
        <f t="shared" si="8"/>
        <v/>
      </c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3"/>
      <c r="BD271" s="83"/>
      <c r="BE271" s="83"/>
      <c r="BF271" s="83"/>
      <c r="BG271" s="83"/>
      <c r="BH271" s="83"/>
      <c r="BI271" s="83"/>
      <c r="BJ271" s="83"/>
      <c r="BK271" s="83"/>
      <c r="BL271" s="83"/>
      <c r="BM271" s="83"/>
      <c r="BN271" s="83"/>
      <c r="BO271" s="83"/>
      <c r="BP271" s="83"/>
      <c r="BQ271" s="83"/>
      <c r="BR271" s="83"/>
      <c r="BS271" s="83"/>
      <c r="BT271" s="83"/>
      <c r="BU271" s="83"/>
      <c r="BV271" s="83"/>
      <c r="BW271" s="83"/>
      <c r="BX271" s="83"/>
      <c r="BY271" s="83"/>
      <c r="BZ271" s="83"/>
      <c r="CA271" s="83"/>
      <c r="CB271" s="83"/>
      <c r="CC271" s="83"/>
      <c r="CD271" s="83"/>
      <c r="CE271" s="83"/>
      <c r="CF271" s="83"/>
      <c r="CG271" s="83"/>
      <c r="CH271" s="83"/>
      <c r="CI271" s="83"/>
      <c r="CJ271" s="83"/>
      <c r="CK271" s="83"/>
      <c r="CL271" s="83"/>
      <c r="CM271" s="83"/>
      <c r="CN271" s="83"/>
      <c r="CO271" s="83"/>
      <c r="CP271" s="83"/>
      <c r="CQ271" s="83"/>
      <c r="CR271" s="83"/>
      <c r="CS271" s="83"/>
      <c r="CT271" s="83"/>
      <c r="CU271" s="83"/>
      <c r="CV271" s="83"/>
      <c r="CW271" s="83"/>
      <c r="CX271" s="83"/>
      <c r="CY271" s="83"/>
      <c r="CZ271" s="83"/>
      <c r="DA271" s="83"/>
      <c r="DB271" s="83"/>
      <c r="DC271" s="83"/>
      <c r="DD271" s="83"/>
      <c r="DE271" s="83"/>
      <c r="DF271" s="83"/>
      <c r="DG271" s="83"/>
      <c r="DH271" s="83"/>
      <c r="DI271" s="83"/>
      <c r="DJ271" s="83"/>
      <c r="DK271" s="83"/>
      <c r="DL271" s="83"/>
      <c r="DM271" s="83"/>
      <c r="DN271" s="83"/>
      <c r="DO271" s="83"/>
      <c r="DP271" s="83"/>
      <c r="DQ271" s="83"/>
      <c r="DR271" s="83"/>
      <c r="DS271" s="83"/>
      <c r="DT271" s="83"/>
      <c r="DU271" s="83"/>
      <c r="DV271" s="83"/>
      <c r="DW271" s="83"/>
      <c r="DX271" s="83"/>
      <c r="DY271" s="83"/>
      <c r="DZ271" s="83"/>
      <c r="EA271" s="83"/>
      <c r="EB271" s="83"/>
      <c r="EC271" s="83"/>
      <c r="ED271" s="83"/>
      <c r="EE271" s="83"/>
      <c r="EF271" s="83"/>
      <c r="EG271" s="83"/>
      <c r="EH271" s="83"/>
      <c r="EI271" s="83"/>
      <c r="EJ271" s="83"/>
      <c r="EK271" s="83"/>
      <c r="EL271" s="83"/>
      <c r="EM271" s="83"/>
      <c r="EN271" s="83"/>
      <c r="EO271" s="83"/>
      <c r="EP271" s="83"/>
      <c r="EQ271" s="83"/>
      <c r="ER271" s="83"/>
      <c r="ES271" s="83"/>
      <c r="ET271" s="83"/>
      <c r="EU271" s="83"/>
      <c r="EV271" s="83"/>
      <c r="EW271" s="83"/>
      <c r="EX271" s="83"/>
      <c r="EY271" s="83"/>
      <c r="EZ271" s="83"/>
      <c r="FA271" s="83"/>
      <c r="FB271" s="83"/>
      <c r="FC271" s="83"/>
      <c r="FD271" s="83"/>
      <c r="FE271" s="83"/>
      <c r="FF271" s="83"/>
      <c r="FG271" s="83"/>
      <c r="FH271" s="83"/>
      <c r="FI271" s="83"/>
      <c r="FJ271" s="83"/>
      <c r="FK271" s="83"/>
      <c r="FL271" s="83"/>
      <c r="FM271" s="83"/>
      <c r="FN271" s="83"/>
      <c r="FO271" s="83"/>
      <c r="FP271" s="83"/>
      <c r="FQ271" s="83"/>
      <c r="FR271" s="83"/>
      <c r="FS271" s="83"/>
      <c r="FT271" s="83"/>
      <c r="FU271" s="83"/>
      <c r="FV271" s="83"/>
      <c r="FW271" s="83"/>
      <c r="FX271" s="83"/>
      <c r="FY271" s="83"/>
      <c r="FZ271" s="83"/>
      <c r="GA271" s="83"/>
      <c r="GB271" s="83"/>
      <c r="GC271" s="83"/>
      <c r="GD271" s="83"/>
      <c r="GE271" s="83"/>
      <c r="GF271" s="83"/>
      <c r="GG271" s="83"/>
      <c r="GH271" s="83"/>
      <c r="GI271" s="83"/>
      <c r="GJ271" s="83"/>
      <c r="GK271" s="83"/>
      <c r="GL271" s="83"/>
      <c r="GM271" s="83"/>
      <c r="GN271" s="83"/>
      <c r="GO271" s="83"/>
      <c r="GP271" s="83"/>
      <c r="GQ271" s="83"/>
      <c r="GR271" s="83"/>
      <c r="GS271" s="83"/>
      <c r="GT271" s="83"/>
      <c r="GU271" s="83"/>
      <c r="GV271" s="83"/>
      <c r="GW271" s="83"/>
      <c r="GX271" s="83"/>
      <c r="GY271" s="83"/>
      <c r="GZ271" s="83"/>
      <c r="HA271" s="83"/>
      <c r="HB271" s="83"/>
      <c r="HC271" s="83"/>
      <c r="HD271" s="83"/>
      <c r="HE271" s="83"/>
      <c r="HF271" s="83"/>
      <c r="HG271" s="83"/>
      <c r="HH271" s="83"/>
      <c r="HI271" s="83"/>
      <c r="HJ271" s="83"/>
      <c r="HK271" s="83"/>
      <c r="HL271" s="83"/>
      <c r="HM271" s="83"/>
      <c r="HN271" s="83"/>
      <c r="HO271" s="83"/>
      <c r="HP271" s="83"/>
      <c r="HQ271" s="83"/>
      <c r="HR271" s="83"/>
      <c r="HS271" s="83"/>
      <c r="HT271" s="83"/>
      <c r="HU271" s="83"/>
      <c r="HV271" s="83"/>
      <c r="HW271" s="83"/>
      <c r="HX271" s="83"/>
      <c r="HY271" s="83"/>
      <c r="HZ271" s="83"/>
      <c r="IA271" s="83"/>
      <c r="IB271" s="83"/>
      <c r="IC271" s="83"/>
      <c r="ID271" s="83"/>
      <c r="IE271" s="83"/>
      <c r="IF271" s="83"/>
      <c r="IG271" s="83"/>
      <c r="IH271" s="83"/>
      <c r="II271" s="83"/>
      <c r="IJ271" s="83"/>
      <c r="IK271" s="83"/>
      <c r="IL271" s="83"/>
      <c r="IM271" s="83"/>
      <c r="IN271" s="83"/>
      <c r="IO271" s="83"/>
      <c r="IP271" s="83"/>
      <c r="IQ271" s="83"/>
      <c r="IR271" s="83"/>
      <c r="IS271" s="83"/>
      <c r="IT271" s="83"/>
      <c r="IU271" s="83"/>
      <c r="IV271" s="83"/>
      <c r="IW271" s="83"/>
      <c r="IX271" s="83"/>
      <c r="IY271" s="83"/>
      <c r="IZ271" s="83"/>
      <c r="JA271" s="83"/>
      <c r="JB271" s="83"/>
      <c r="JC271" s="83"/>
      <c r="JD271" s="83"/>
      <c r="JE271" s="83"/>
    </row>
    <row r="272" spans="1:265" s="8" customFormat="1" ht="15" customHeight="1" x14ac:dyDescent="0.2">
      <c r="A272" s="173"/>
      <c r="B272" s="131" t="s">
        <v>459</v>
      </c>
      <c r="C272" s="217"/>
      <c r="D272" s="329" t="s">
        <v>975</v>
      </c>
      <c r="E272" s="117"/>
      <c r="F272" s="1044"/>
      <c r="G272" s="1045"/>
      <c r="H272" s="329" t="s">
        <v>445</v>
      </c>
      <c r="I272" s="329" t="s">
        <v>446</v>
      </c>
      <c r="J272" s="329"/>
      <c r="K272" s="379" t="s">
        <v>1069</v>
      </c>
      <c r="L272" s="379"/>
      <c r="M272" s="1139"/>
      <c r="N272" s="1139"/>
      <c r="O272" s="379"/>
      <c r="P272" s="626"/>
      <c r="Q272" s="627"/>
      <c r="R272" s="627"/>
      <c r="S272" s="627"/>
      <c r="T272" s="627"/>
      <c r="U272" s="627"/>
      <c r="V272" s="627"/>
      <c r="W272" s="628">
        <v>4</v>
      </c>
      <c r="X272" s="219"/>
      <c r="Y272" s="219"/>
      <c r="Z272" s="112"/>
      <c r="AA272" s="83"/>
      <c r="AB272" s="83"/>
      <c r="AC272" s="83" t="str">
        <f t="shared" si="8"/>
        <v/>
      </c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  <c r="EO272" s="83"/>
      <c r="EP272" s="83"/>
      <c r="EQ272" s="83"/>
      <c r="ER272" s="83"/>
      <c r="ES272" s="83"/>
      <c r="ET272" s="83"/>
      <c r="EU272" s="83"/>
      <c r="EV272" s="83"/>
      <c r="EW272" s="83"/>
      <c r="EX272" s="83"/>
      <c r="EY272" s="83"/>
      <c r="EZ272" s="83"/>
      <c r="FA272" s="83"/>
      <c r="FB272" s="83"/>
      <c r="FC272" s="83"/>
      <c r="FD272" s="83"/>
      <c r="FE272" s="83"/>
      <c r="FF272" s="83"/>
      <c r="FG272" s="83"/>
      <c r="FH272" s="83"/>
      <c r="FI272" s="83"/>
      <c r="FJ272" s="83"/>
      <c r="FK272" s="83"/>
      <c r="FL272" s="83"/>
      <c r="FM272" s="83"/>
      <c r="FN272" s="83"/>
      <c r="FO272" s="83"/>
      <c r="FP272" s="83"/>
      <c r="FQ272" s="83"/>
      <c r="FR272" s="83"/>
      <c r="FS272" s="83"/>
      <c r="FT272" s="83"/>
      <c r="FU272" s="83"/>
      <c r="FV272" s="83"/>
      <c r="FW272" s="83"/>
      <c r="FX272" s="83"/>
      <c r="FY272" s="83"/>
      <c r="FZ272" s="83"/>
      <c r="GA272" s="83"/>
      <c r="GB272" s="83"/>
      <c r="GC272" s="83"/>
      <c r="GD272" s="83"/>
      <c r="GE272" s="83"/>
      <c r="GF272" s="83"/>
      <c r="GG272" s="83"/>
      <c r="GH272" s="83"/>
      <c r="GI272" s="83"/>
      <c r="GJ272" s="83"/>
      <c r="GK272" s="83"/>
      <c r="GL272" s="83"/>
      <c r="GM272" s="83"/>
      <c r="GN272" s="83"/>
      <c r="GO272" s="83"/>
      <c r="GP272" s="83"/>
      <c r="GQ272" s="83"/>
      <c r="GR272" s="83"/>
      <c r="GS272" s="83"/>
      <c r="GT272" s="83"/>
      <c r="GU272" s="83"/>
      <c r="GV272" s="83"/>
      <c r="GW272" s="83"/>
      <c r="GX272" s="83"/>
      <c r="GY272" s="83"/>
      <c r="GZ272" s="83"/>
      <c r="HA272" s="83"/>
      <c r="HB272" s="83"/>
      <c r="HC272" s="83"/>
      <c r="HD272" s="83"/>
      <c r="HE272" s="83"/>
      <c r="HF272" s="83"/>
      <c r="HG272" s="83"/>
      <c r="HH272" s="83"/>
      <c r="HI272" s="83"/>
      <c r="HJ272" s="83"/>
      <c r="HK272" s="83"/>
      <c r="HL272" s="83"/>
      <c r="HM272" s="83"/>
      <c r="HN272" s="83"/>
      <c r="HO272" s="83"/>
      <c r="HP272" s="83"/>
      <c r="HQ272" s="83"/>
      <c r="HR272" s="83"/>
      <c r="HS272" s="83"/>
      <c r="HT272" s="83"/>
      <c r="HU272" s="83"/>
      <c r="HV272" s="83"/>
      <c r="HW272" s="83"/>
      <c r="HX272" s="83"/>
      <c r="HY272" s="83"/>
      <c r="HZ272" s="83"/>
      <c r="IA272" s="83"/>
      <c r="IB272" s="83"/>
      <c r="IC272" s="83"/>
      <c r="ID272" s="83"/>
      <c r="IE272" s="83"/>
      <c r="IF272" s="83"/>
      <c r="IG272" s="83"/>
      <c r="IH272" s="83"/>
      <c r="II272" s="83"/>
      <c r="IJ272" s="83"/>
      <c r="IK272" s="83"/>
      <c r="IL272" s="83"/>
      <c r="IM272" s="83"/>
      <c r="IN272" s="83"/>
      <c r="IO272" s="83"/>
      <c r="IP272" s="83"/>
      <c r="IQ272" s="83"/>
      <c r="IR272" s="83"/>
      <c r="IS272" s="83"/>
      <c r="IT272" s="83"/>
      <c r="IU272" s="83"/>
      <c r="IV272" s="83"/>
      <c r="IW272" s="83"/>
      <c r="IX272" s="83"/>
      <c r="IY272" s="83"/>
      <c r="IZ272" s="83"/>
      <c r="JA272" s="83"/>
      <c r="JB272" s="83"/>
      <c r="JC272" s="83"/>
      <c r="JD272" s="83"/>
      <c r="JE272" s="83"/>
    </row>
    <row r="273" spans="1:265" s="8" customFormat="1" ht="15" customHeight="1" x14ac:dyDescent="0.2">
      <c r="A273" s="173"/>
      <c r="B273" s="131" t="s">
        <v>459</v>
      </c>
      <c r="C273" s="217"/>
      <c r="D273" s="329" t="s">
        <v>975</v>
      </c>
      <c r="E273" s="117"/>
      <c r="F273" s="1044"/>
      <c r="G273" s="1045"/>
      <c r="H273" s="329" t="s">
        <v>445</v>
      </c>
      <c r="I273" s="329" t="s">
        <v>446</v>
      </c>
      <c r="J273" s="329"/>
      <c r="K273" s="379" t="s">
        <v>2007</v>
      </c>
      <c r="L273" s="379"/>
      <c r="M273" s="1139"/>
      <c r="N273" s="1139"/>
      <c r="O273" s="379"/>
      <c r="P273" s="626"/>
      <c r="Q273" s="627"/>
      <c r="R273" s="627"/>
      <c r="S273" s="627">
        <v>5</v>
      </c>
      <c r="T273" s="627"/>
      <c r="U273" s="627"/>
      <c r="V273" s="627"/>
      <c r="W273" s="628"/>
      <c r="X273" s="219"/>
      <c r="Y273" s="219"/>
      <c r="Z273" s="112"/>
      <c r="AA273" s="83"/>
      <c r="AB273" s="83"/>
      <c r="AC273" s="83" t="str">
        <f t="shared" si="8"/>
        <v/>
      </c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83"/>
      <c r="BI273" s="83"/>
      <c r="BJ273" s="83"/>
      <c r="BK273" s="83"/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  <c r="BW273" s="83"/>
      <c r="BX273" s="83"/>
      <c r="BY273" s="83"/>
      <c r="BZ273" s="83"/>
      <c r="CA273" s="83"/>
      <c r="CB273" s="83"/>
      <c r="CC273" s="83"/>
      <c r="CD273" s="83"/>
      <c r="CE273" s="83"/>
      <c r="CF273" s="83"/>
      <c r="CG273" s="83"/>
      <c r="CH273" s="83"/>
      <c r="CI273" s="83"/>
      <c r="CJ273" s="83"/>
      <c r="CK273" s="83"/>
      <c r="CL273" s="83"/>
      <c r="CM273" s="83"/>
      <c r="CN273" s="83"/>
      <c r="CO273" s="83"/>
      <c r="CP273" s="83"/>
      <c r="CQ273" s="83"/>
      <c r="CR273" s="83"/>
      <c r="CS273" s="83"/>
      <c r="CT273" s="83"/>
      <c r="CU273" s="83"/>
      <c r="CV273" s="83"/>
      <c r="CW273" s="83"/>
      <c r="CX273" s="83"/>
      <c r="CY273" s="83"/>
      <c r="CZ273" s="83"/>
      <c r="DA273" s="83"/>
      <c r="DB273" s="83"/>
      <c r="DC273" s="83"/>
      <c r="DD273" s="83"/>
      <c r="DE273" s="83"/>
      <c r="DF273" s="83"/>
      <c r="DG273" s="83"/>
      <c r="DH273" s="83"/>
      <c r="DI273" s="83"/>
      <c r="DJ273" s="83"/>
      <c r="DK273" s="83"/>
      <c r="DL273" s="83"/>
      <c r="DM273" s="83"/>
      <c r="DN273" s="83"/>
      <c r="DO273" s="83"/>
      <c r="DP273" s="83"/>
      <c r="DQ273" s="83"/>
      <c r="DR273" s="83"/>
      <c r="DS273" s="83"/>
      <c r="DT273" s="83"/>
      <c r="DU273" s="83"/>
      <c r="DV273" s="83"/>
      <c r="DW273" s="83"/>
      <c r="DX273" s="83"/>
      <c r="DY273" s="83"/>
      <c r="DZ273" s="83"/>
      <c r="EA273" s="83"/>
      <c r="EB273" s="83"/>
      <c r="EC273" s="83"/>
      <c r="ED273" s="83"/>
      <c r="EE273" s="83"/>
      <c r="EF273" s="83"/>
      <c r="EG273" s="83"/>
      <c r="EH273" s="83"/>
      <c r="EI273" s="83"/>
      <c r="EJ273" s="83"/>
      <c r="EK273" s="83"/>
      <c r="EL273" s="83"/>
      <c r="EM273" s="83"/>
      <c r="EN273" s="83"/>
      <c r="EO273" s="83"/>
      <c r="EP273" s="83"/>
      <c r="EQ273" s="83"/>
      <c r="ER273" s="83"/>
      <c r="ES273" s="83"/>
      <c r="ET273" s="83"/>
      <c r="EU273" s="83"/>
      <c r="EV273" s="83"/>
      <c r="EW273" s="83"/>
      <c r="EX273" s="83"/>
      <c r="EY273" s="83"/>
      <c r="EZ273" s="83"/>
      <c r="FA273" s="83"/>
      <c r="FB273" s="83"/>
      <c r="FC273" s="83"/>
      <c r="FD273" s="83"/>
      <c r="FE273" s="83"/>
      <c r="FF273" s="83"/>
      <c r="FG273" s="83"/>
      <c r="FH273" s="83"/>
      <c r="FI273" s="83"/>
      <c r="FJ273" s="83"/>
      <c r="FK273" s="83"/>
      <c r="FL273" s="83"/>
      <c r="FM273" s="83"/>
      <c r="FN273" s="83"/>
      <c r="FO273" s="83"/>
      <c r="FP273" s="83"/>
      <c r="FQ273" s="83"/>
      <c r="FR273" s="83"/>
      <c r="FS273" s="83"/>
      <c r="FT273" s="83"/>
      <c r="FU273" s="83"/>
      <c r="FV273" s="83"/>
      <c r="FW273" s="83"/>
      <c r="FX273" s="83"/>
      <c r="FY273" s="83"/>
      <c r="FZ273" s="83"/>
      <c r="GA273" s="83"/>
      <c r="GB273" s="83"/>
      <c r="GC273" s="83"/>
      <c r="GD273" s="83"/>
      <c r="GE273" s="83"/>
      <c r="GF273" s="83"/>
      <c r="GG273" s="83"/>
      <c r="GH273" s="83"/>
      <c r="GI273" s="83"/>
      <c r="GJ273" s="83"/>
      <c r="GK273" s="83"/>
      <c r="GL273" s="83"/>
      <c r="GM273" s="83"/>
      <c r="GN273" s="83"/>
      <c r="GO273" s="83"/>
      <c r="GP273" s="83"/>
      <c r="GQ273" s="83"/>
      <c r="GR273" s="83"/>
      <c r="GS273" s="83"/>
      <c r="GT273" s="83"/>
      <c r="GU273" s="83"/>
      <c r="GV273" s="83"/>
      <c r="GW273" s="83"/>
      <c r="GX273" s="83"/>
      <c r="GY273" s="83"/>
      <c r="GZ273" s="83"/>
      <c r="HA273" s="83"/>
      <c r="HB273" s="83"/>
      <c r="HC273" s="83"/>
      <c r="HD273" s="83"/>
      <c r="HE273" s="83"/>
      <c r="HF273" s="83"/>
      <c r="HG273" s="83"/>
      <c r="HH273" s="83"/>
      <c r="HI273" s="83"/>
      <c r="HJ273" s="83"/>
      <c r="HK273" s="83"/>
      <c r="HL273" s="83"/>
      <c r="HM273" s="83"/>
      <c r="HN273" s="83"/>
      <c r="HO273" s="83"/>
      <c r="HP273" s="83"/>
      <c r="HQ273" s="83"/>
      <c r="HR273" s="83"/>
      <c r="HS273" s="83"/>
      <c r="HT273" s="83"/>
      <c r="HU273" s="83"/>
      <c r="HV273" s="83"/>
      <c r="HW273" s="83"/>
      <c r="HX273" s="83"/>
      <c r="HY273" s="83"/>
      <c r="HZ273" s="83"/>
      <c r="IA273" s="83"/>
      <c r="IB273" s="83"/>
      <c r="IC273" s="83"/>
      <c r="ID273" s="83"/>
      <c r="IE273" s="83"/>
      <c r="IF273" s="83"/>
      <c r="IG273" s="83"/>
      <c r="IH273" s="83"/>
      <c r="II273" s="83"/>
      <c r="IJ273" s="83"/>
      <c r="IK273" s="83"/>
      <c r="IL273" s="83"/>
      <c r="IM273" s="83"/>
      <c r="IN273" s="83"/>
      <c r="IO273" s="83"/>
      <c r="IP273" s="83"/>
      <c r="IQ273" s="83"/>
      <c r="IR273" s="83"/>
      <c r="IS273" s="83"/>
      <c r="IT273" s="83"/>
      <c r="IU273" s="83"/>
      <c r="IV273" s="83"/>
      <c r="IW273" s="83"/>
      <c r="IX273" s="83"/>
      <c r="IY273" s="83"/>
      <c r="IZ273" s="83"/>
      <c r="JA273" s="83"/>
      <c r="JB273" s="83"/>
      <c r="JC273" s="83"/>
      <c r="JD273" s="83"/>
      <c r="JE273" s="83"/>
    </row>
    <row r="274" spans="1:265" s="8" customFormat="1" ht="15" customHeight="1" thickBot="1" x14ac:dyDescent="0.25">
      <c r="A274" s="176"/>
      <c r="B274" s="162" t="s">
        <v>459</v>
      </c>
      <c r="C274" s="251"/>
      <c r="D274" s="351" t="s">
        <v>975</v>
      </c>
      <c r="E274" s="117"/>
      <c r="F274" s="1044"/>
      <c r="G274" s="1045"/>
      <c r="H274" s="351" t="s">
        <v>445</v>
      </c>
      <c r="I274" s="351" t="s">
        <v>446</v>
      </c>
      <c r="J274" s="351"/>
      <c r="K274" s="381" t="s">
        <v>426</v>
      </c>
      <c r="L274" s="381"/>
      <c r="M274" s="1169"/>
      <c r="N274" s="1169"/>
      <c r="O274" s="381"/>
      <c r="P274" s="639"/>
      <c r="Q274" s="640"/>
      <c r="R274" s="640"/>
      <c r="S274" s="640">
        <v>3</v>
      </c>
      <c r="T274" s="640"/>
      <c r="U274" s="640"/>
      <c r="V274" s="640"/>
      <c r="W274" s="641"/>
      <c r="X274" s="249">
        <f>SUM(P266:W274)</f>
        <v>40</v>
      </c>
      <c r="Y274" s="249">
        <f>X274</f>
        <v>40</v>
      </c>
      <c r="Z274" s="112"/>
      <c r="AA274" s="83"/>
      <c r="AB274" s="83"/>
      <c r="AC274" s="83" t="str">
        <f t="shared" si="8"/>
        <v/>
      </c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  <c r="BM274" s="83"/>
      <c r="BN274" s="83"/>
      <c r="BO274" s="83"/>
      <c r="BP274" s="83"/>
      <c r="BQ274" s="83"/>
      <c r="BR274" s="83"/>
      <c r="BS274" s="83"/>
      <c r="BT274" s="83"/>
      <c r="BU274" s="83"/>
      <c r="BV274" s="83"/>
      <c r="BW274" s="83"/>
      <c r="BX274" s="83"/>
      <c r="BY274" s="83"/>
      <c r="BZ274" s="83"/>
      <c r="CA274" s="83"/>
      <c r="CB274" s="83"/>
      <c r="CC274" s="83"/>
      <c r="CD274" s="83"/>
      <c r="CE274" s="83"/>
      <c r="CF274" s="83"/>
      <c r="CG274" s="83"/>
      <c r="CH274" s="83"/>
      <c r="CI274" s="83"/>
      <c r="CJ274" s="83"/>
      <c r="CK274" s="83"/>
      <c r="CL274" s="83"/>
      <c r="CM274" s="83"/>
      <c r="CN274" s="83"/>
      <c r="CO274" s="83"/>
      <c r="CP274" s="83"/>
      <c r="CQ274" s="83"/>
      <c r="CR274" s="83"/>
      <c r="CS274" s="83"/>
      <c r="CT274" s="83"/>
      <c r="CU274" s="83"/>
      <c r="CV274" s="83"/>
      <c r="CW274" s="83"/>
      <c r="CX274" s="83"/>
      <c r="CY274" s="83"/>
      <c r="CZ274" s="83"/>
      <c r="DA274" s="83"/>
      <c r="DB274" s="83"/>
      <c r="DC274" s="83"/>
      <c r="DD274" s="83"/>
      <c r="DE274" s="83"/>
      <c r="DF274" s="83"/>
      <c r="DG274" s="83"/>
      <c r="DH274" s="83"/>
      <c r="DI274" s="83"/>
      <c r="DJ274" s="83"/>
      <c r="DK274" s="83"/>
      <c r="DL274" s="83"/>
      <c r="DM274" s="83"/>
      <c r="DN274" s="83"/>
      <c r="DO274" s="83"/>
      <c r="DP274" s="83"/>
      <c r="DQ274" s="83"/>
      <c r="DR274" s="83"/>
      <c r="DS274" s="83"/>
      <c r="DT274" s="83"/>
      <c r="DU274" s="83"/>
      <c r="DV274" s="83"/>
      <c r="DW274" s="83"/>
      <c r="DX274" s="83"/>
      <c r="DY274" s="83"/>
      <c r="DZ274" s="83"/>
      <c r="EA274" s="83"/>
      <c r="EB274" s="83"/>
      <c r="EC274" s="83"/>
      <c r="ED274" s="83"/>
      <c r="EE274" s="83"/>
      <c r="EF274" s="83"/>
      <c r="EG274" s="83"/>
      <c r="EH274" s="83"/>
      <c r="EI274" s="83"/>
      <c r="EJ274" s="83"/>
      <c r="EK274" s="83"/>
      <c r="EL274" s="83"/>
      <c r="EM274" s="83"/>
      <c r="EN274" s="83"/>
      <c r="EO274" s="83"/>
      <c r="EP274" s="83"/>
      <c r="EQ274" s="83"/>
      <c r="ER274" s="83"/>
      <c r="ES274" s="83"/>
      <c r="ET274" s="83"/>
      <c r="EU274" s="83"/>
      <c r="EV274" s="83"/>
      <c r="EW274" s="83"/>
      <c r="EX274" s="83"/>
      <c r="EY274" s="83"/>
      <c r="EZ274" s="83"/>
      <c r="FA274" s="83"/>
      <c r="FB274" s="83"/>
      <c r="FC274" s="83"/>
      <c r="FD274" s="83"/>
      <c r="FE274" s="83"/>
      <c r="FF274" s="83"/>
      <c r="FG274" s="83"/>
      <c r="FH274" s="83"/>
      <c r="FI274" s="83"/>
      <c r="FJ274" s="83"/>
      <c r="FK274" s="83"/>
      <c r="FL274" s="83"/>
      <c r="FM274" s="83"/>
      <c r="FN274" s="83"/>
      <c r="FO274" s="83"/>
      <c r="FP274" s="83"/>
      <c r="FQ274" s="83"/>
      <c r="FR274" s="83"/>
      <c r="FS274" s="83"/>
      <c r="FT274" s="83"/>
      <c r="FU274" s="83"/>
      <c r="FV274" s="83"/>
      <c r="FW274" s="83"/>
      <c r="FX274" s="83"/>
      <c r="FY274" s="83"/>
      <c r="FZ274" s="83"/>
      <c r="GA274" s="83"/>
      <c r="GB274" s="83"/>
      <c r="GC274" s="83"/>
      <c r="GD274" s="83"/>
      <c r="GE274" s="83"/>
      <c r="GF274" s="83"/>
      <c r="GG274" s="83"/>
      <c r="GH274" s="83"/>
      <c r="GI274" s="83"/>
      <c r="GJ274" s="83"/>
      <c r="GK274" s="83"/>
      <c r="GL274" s="83"/>
      <c r="GM274" s="83"/>
      <c r="GN274" s="83"/>
      <c r="GO274" s="83"/>
      <c r="GP274" s="83"/>
      <c r="GQ274" s="83"/>
      <c r="GR274" s="83"/>
      <c r="GS274" s="83"/>
      <c r="GT274" s="83"/>
      <c r="GU274" s="83"/>
      <c r="GV274" s="83"/>
      <c r="GW274" s="83"/>
      <c r="GX274" s="83"/>
      <c r="GY274" s="83"/>
      <c r="GZ274" s="83"/>
      <c r="HA274" s="83"/>
      <c r="HB274" s="83"/>
      <c r="HC274" s="83"/>
      <c r="HD274" s="83"/>
      <c r="HE274" s="83"/>
      <c r="HF274" s="83"/>
      <c r="HG274" s="83"/>
      <c r="HH274" s="83"/>
      <c r="HI274" s="83"/>
      <c r="HJ274" s="83"/>
      <c r="HK274" s="83"/>
      <c r="HL274" s="83"/>
      <c r="HM274" s="83"/>
      <c r="HN274" s="83"/>
      <c r="HO274" s="83"/>
      <c r="HP274" s="83"/>
      <c r="HQ274" s="83"/>
      <c r="HR274" s="83"/>
      <c r="HS274" s="83"/>
      <c r="HT274" s="83"/>
      <c r="HU274" s="83"/>
      <c r="HV274" s="83"/>
      <c r="HW274" s="83"/>
      <c r="HX274" s="83"/>
      <c r="HY274" s="83"/>
      <c r="HZ274" s="83"/>
      <c r="IA274" s="83"/>
      <c r="IB274" s="83"/>
      <c r="IC274" s="83"/>
      <c r="ID274" s="83"/>
      <c r="IE274" s="83"/>
      <c r="IF274" s="83"/>
      <c r="IG274" s="83"/>
      <c r="IH274" s="83"/>
      <c r="II274" s="83"/>
      <c r="IJ274" s="83"/>
      <c r="IK274" s="83"/>
      <c r="IL274" s="83"/>
      <c r="IM274" s="83"/>
      <c r="IN274" s="83"/>
      <c r="IO274" s="83"/>
      <c r="IP274" s="83"/>
      <c r="IQ274" s="83"/>
      <c r="IR274" s="83"/>
      <c r="IS274" s="83"/>
      <c r="IT274" s="83"/>
      <c r="IU274" s="83"/>
      <c r="IV274" s="83"/>
      <c r="IW274" s="83"/>
      <c r="IX274" s="83"/>
      <c r="IY274" s="83"/>
      <c r="IZ274" s="83"/>
      <c r="JA274" s="83"/>
      <c r="JB274" s="83"/>
      <c r="JC274" s="83"/>
      <c r="JD274" s="83"/>
      <c r="JE274" s="83"/>
    </row>
    <row r="275" spans="1:265" s="8" customFormat="1" ht="15" customHeight="1" x14ac:dyDescent="0.2">
      <c r="A275" s="173">
        <f>A266+1</f>
        <v>30</v>
      </c>
      <c r="B275" s="131" t="s">
        <v>1262</v>
      </c>
      <c r="C275" s="217" t="s">
        <v>35</v>
      </c>
      <c r="D275" s="350" t="s">
        <v>1263</v>
      </c>
      <c r="E275" s="242" t="s">
        <v>86</v>
      </c>
      <c r="F275" s="1065" t="s">
        <v>1264</v>
      </c>
      <c r="G275" s="1059" t="s">
        <v>977</v>
      </c>
      <c r="H275" s="350" t="s">
        <v>445</v>
      </c>
      <c r="I275" s="350"/>
      <c r="J275" s="350"/>
      <c r="K275" s="378" t="s">
        <v>2053</v>
      </c>
      <c r="L275" s="378"/>
      <c r="M275" s="1138"/>
      <c r="N275" s="1138"/>
      <c r="O275" s="378"/>
      <c r="P275" s="623"/>
      <c r="Q275" s="624"/>
      <c r="R275" s="624"/>
      <c r="S275" s="624"/>
      <c r="T275" s="624"/>
      <c r="U275" s="624"/>
      <c r="V275" s="624"/>
      <c r="W275" s="625"/>
      <c r="X275" s="219"/>
      <c r="Y275" s="219"/>
      <c r="Z275" s="112" t="s">
        <v>35</v>
      </c>
      <c r="AA275" s="83" t="s">
        <v>1473</v>
      </c>
      <c r="AB275" s="83" t="s">
        <v>1480</v>
      </c>
      <c r="AC275" s="83">
        <f t="shared" si="8"/>
        <v>0</v>
      </c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83"/>
      <c r="BI275" s="83"/>
      <c r="BJ275" s="83"/>
      <c r="BK275" s="83"/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  <c r="BW275" s="83"/>
      <c r="BX275" s="83"/>
      <c r="BY275" s="83"/>
      <c r="BZ275" s="83"/>
      <c r="CA275" s="83"/>
      <c r="CB275" s="83"/>
      <c r="CC275" s="83"/>
      <c r="CD275" s="83"/>
      <c r="CE275" s="83"/>
      <c r="CF275" s="83"/>
      <c r="CG275" s="83"/>
      <c r="CH275" s="83"/>
      <c r="CI275" s="83"/>
      <c r="CJ275" s="83"/>
      <c r="CK275" s="83"/>
      <c r="CL275" s="83"/>
      <c r="CM275" s="83"/>
      <c r="CN275" s="83"/>
      <c r="CO275" s="83"/>
      <c r="CP275" s="83"/>
      <c r="CQ275" s="83"/>
      <c r="CR275" s="83"/>
      <c r="CS275" s="83"/>
      <c r="CT275" s="83"/>
      <c r="CU275" s="83"/>
      <c r="CV275" s="83"/>
      <c r="CW275" s="83"/>
      <c r="CX275" s="83"/>
      <c r="CY275" s="83"/>
      <c r="CZ275" s="83"/>
      <c r="DA275" s="83"/>
      <c r="DB275" s="83"/>
      <c r="DC275" s="83"/>
      <c r="DD275" s="83"/>
      <c r="DE275" s="83"/>
      <c r="DF275" s="83"/>
      <c r="DG275" s="83"/>
      <c r="DH275" s="83"/>
      <c r="DI275" s="83"/>
      <c r="DJ275" s="83"/>
      <c r="DK275" s="83"/>
      <c r="DL275" s="83"/>
      <c r="DM275" s="83"/>
      <c r="DN275" s="83"/>
      <c r="DO275" s="83"/>
      <c r="DP275" s="83"/>
      <c r="DQ275" s="83"/>
      <c r="DR275" s="83"/>
      <c r="DS275" s="83"/>
      <c r="DT275" s="83"/>
      <c r="DU275" s="83"/>
      <c r="DV275" s="83"/>
      <c r="DW275" s="83"/>
      <c r="DX275" s="83"/>
      <c r="DY275" s="83"/>
      <c r="DZ275" s="83"/>
      <c r="EA275" s="83"/>
      <c r="EB275" s="83"/>
      <c r="EC275" s="83"/>
      <c r="ED275" s="83"/>
      <c r="EE275" s="83"/>
      <c r="EF275" s="83"/>
      <c r="EG275" s="83"/>
      <c r="EH275" s="83"/>
      <c r="EI275" s="83"/>
      <c r="EJ275" s="83"/>
      <c r="EK275" s="83"/>
      <c r="EL275" s="83"/>
      <c r="EM275" s="83"/>
      <c r="EN275" s="83"/>
      <c r="EO275" s="83"/>
      <c r="EP275" s="83"/>
      <c r="EQ275" s="83"/>
      <c r="ER275" s="83"/>
      <c r="ES275" s="83"/>
      <c r="ET275" s="83"/>
      <c r="EU275" s="83"/>
      <c r="EV275" s="83"/>
      <c r="EW275" s="83"/>
      <c r="EX275" s="83"/>
      <c r="EY275" s="83"/>
      <c r="EZ275" s="83"/>
      <c r="FA275" s="83"/>
      <c r="FB275" s="83"/>
      <c r="FC275" s="83"/>
      <c r="FD275" s="83"/>
      <c r="FE275" s="83"/>
      <c r="FF275" s="83"/>
      <c r="FG275" s="83"/>
      <c r="FH275" s="83"/>
      <c r="FI275" s="83"/>
      <c r="FJ275" s="83"/>
      <c r="FK275" s="83"/>
      <c r="FL275" s="83"/>
      <c r="FM275" s="83"/>
      <c r="FN275" s="83"/>
      <c r="FO275" s="83"/>
      <c r="FP275" s="83"/>
      <c r="FQ275" s="83"/>
      <c r="FR275" s="83"/>
      <c r="FS275" s="83"/>
      <c r="FT275" s="83"/>
      <c r="FU275" s="83"/>
      <c r="FV275" s="83"/>
      <c r="FW275" s="83"/>
      <c r="FX275" s="83"/>
      <c r="FY275" s="83"/>
      <c r="FZ275" s="83"/>
      <c r="GA275" s="83"/>
      <c r="GB275" s="83"/>
      <c r="GC275" s="83"/>
      <c r="GD275" s="83"/>
      <c r="GE275" s="83"/>
      <c r="GF275" s="83"/>
      <c r="GG275" s="83"/>
      <c r="GH275" s="83"/>
      <c r="GI275" s="83"/>
      <c r="GJ275" s="83"/>
      <c r="GK275" s="83"/>
      <c r="GL275" s="83"/>
      <c r="GM275" s="83"/>
      <c r="GN275" s="83"/>
      <c r="GO275" s="83"/>
      <c r="GP275" s="83"/>
      <c r="GQ275" s="83"/>
      <c r="GR275" s="83"/>
      <c r="GS275" s="83"/>
      <c r="GT275" s="83"/>
      <c r="GU275" s="83"/>
      <c r="GV275" s="83"/>
      <c r="GW275" s="83"/>
      <c r="GX275" s="83"/>
      <c r="GY275" s="83"/>
      <c r="GZ275" s="83"/>
      <c r="HA275" s="83"/>
      <c r="HB275" s="83"/>
      <c r="HC275" s="83"/>
      <c r="HD275" s="83"/>
      <c r="HE275" s="83"/>
      <c r="HF275" s="83"/>
      <c r="HG275" s="83"/>
      <c r="HH275" s="83"/>
      <c r="HI275" s="83"/>
      <c r="HJ275" s="83"/>
      <c r="HK275" s="83"/>
      <c r="HL275" s="83"/>
      <c r="HM275" s="83"/>
      <c r="HN275" s="83"/>
      <c r="HO275" s="83"/>
      <c r="HP275" s="83"/>
      <c r="HQ275" s="83"/>
      <c r="HR275" s="83"/>
      <c r="HS275" s="83"/>
      <c r="HT275" s="83"/>
      <c r="HU275" s="83"/>
      <c r="HV275" s="83"/>
      <c r="HW275" s="83"/>
      <c r="HX275" s="83"/>
      <c r="HY275" s="83"/>
      <c r="HZ275" s="83"/>
      <c r="IA275" s="83"/>
      <c r="IB275" s="83"/>
      <c r="IC275" s="83"/>
      <c r="ID275" s="83"/>
      <c r="IE275" s="83"/>
      <c r="IF275" s="83"/>
      <c r="IG275" s="83"/>
      <c r="IH275" s="83"/>
      <c r="II275" s="83"/>
      <c r="IJ275" s="83"/>
      <c r="IK275" s="83"/>
      <c r="IL275" s="83"/>
      <c r="IM275" s="83"/>
      <c r="IN275" s="83"/>
      <c r="IO275" s="83"/>
      <c r="IP275" s="83"/>
      <c r="IQ275" s="83"/>
      <c r="IR275" s="83"/>
      <c r="IS275" s="83"/>
      <c r="IT275" s="83"/>
      <c r="IU275" s="83"/>
      <c r="IV275" s="83"/>
      <c r="IW275" s="83"/>
      <c r="IX275" s="83"/>
      <c r="IY275" s="83"/>
      <c r="IZ275" s="83"/>
      <c r="JA275" s="83"/>
      <c r="JB275" s="83"/>
      <c r="JC275" s="83"/>
      <c r="JD275" s="83"/>
      <c r="JE275" s="83"/>
    </row>
    <row r="276" spans="1:265" s="8" customFormat="1" ht="15" customHeight="1" thickBot="1" x14ac:dyDescent="0.25">
      <c r="A276" s="173"/>
      <c r="B276" s="131" t="s">
        <v>1262</v>
      </c>
      <c r="C276" s="217"/>
      <c r="D276" s="351" t="s">
        <v>1263</v>
      </c>
      <c r="E276" s="314"/>
      <c r="F276" s="1022"/>
      <c r="G276" s="1061"/>
      <c r="H276" s="351" t="s">
        <v>445</v>
      </c>
      <c r="I276" s="351"/>
      <c r="J276" s="351"/>
      <c r="K276" s="381" t="s">
        <v>334</v>
      </c>
      <c r="L276" s="381"/>
      <c r="M276" s="1169"/>
      <c r="N276" s="1169"/>
      <c r="O276" s="381"/>
      <c r="P276" s="639"/>
      <c r="Q276" s="640"/>
      <c r="R276" s="640"/>
      <c r="S276" s="640"/>
      <c r="T276" s="640"/>
      <c r="U276" s="640"/>
      <c r="V276" s="640"/>
      <c r="W276" s="641"/>
      <c r="X276" s="219">
        <f>SUM(P275:W276)</f>
        <v>0</v>
      </c>
      <c r="Y276" s="219">
        <f>X276</f>
        <v>0</v>
      </c>
      <c r="Z276" s="112"/>
      <c r="AA276" s="83"/>
      <c r="AB276" s="83"/>
      <c r="AC276" s="83" t="str">
        <f t="shared" si="8"/>
        <v/>
      </c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3"/>
      <c r="BD276" s="83"/>
      <c r="BE276" s="83"/>
      <c r="BF276" s="83"/>
      <c r="BG276" s="83"/>
      <c r="BH276" s="83"/>
      <c r="BI276" s="83"/>
      <c r="BJ276" s="83"/>
      <c r="BK276" s="83"/>
      <c r="BL276" s="83"/>
      <c r="BM276" s="83"/>
      <c r="BN276" s="83"/>
      <c r="BO276" s="83"/>
      <c r="BP276" s="83"/>
      <c r="BQ276" s="83"/>
      <c r="BR276" s="83"/>
      <c r="BS276" s="83"/>
      <c r="BT276" s="83"/>
      <c r="BU276" s="83"/>
      <c r="BV276" s="83"/>
      <c r="BW276" s="83"/>
      <c r="BX276" s="83"/>
      <c r="BY276" s="83"/>
      <c r="BZ276" s="83"/>
      <c r="CA276" s="83"/>
      <c r="CB276" s="83"/>
      <c r="CC276" s="83"/>
      <c r="CD276" s="83"/>
      <c r="CE276" s="83"/>
      <c r="CF276" s="83"/>
      <c r="CG276" s="83"/>
      <c r="CH276" s="83"/>
      <c r="CI276" s="83"/>
      <c r="CJ276" s="83"/>
      <c r="CK276" s="83"/>
      <c r="CL276" s="83"/>
      <c r="CM276" s="83"/>
      <c r="CN276" s="83"/>
      <c r="CO276" s="83"/>
      <c r="CP276" s="83"/>
      <c r="CQ276" s="83"/>
      <c r="CR276" s="83"/>
      <c r="CS276" s="83"/>
      <c r="CT276" s="83"/>
      <c r="CU276" s="83"/>
      <c r="CV276" s="83"/>
      <c r="CW276" s="83"/>
      <c r="CX276" s="83"/>
      <c r="CY276" s="83"/>
      <c r="CZ276" s="83"/>
      <c r="DA276" s="83"/>
      <c r="DB276" s="83"/>
      <c r="DC276" s="83"/>
      <c r="DD276" s="83"/>
      <c r="DE276" s="83"/>
      <c r="DF276" s="83"/>
      <c r="DG276" s="83"/>
      <c r="DH276" s="83"/>
      <c r="DI276" s="83"/>
      <c r="DJ276" s="83"/>
      <c r="DK276" s="83"/>
      <c r="DL276" s="83"/>
      <c r="DM276" s="83"/>
      <c r="DN276" s="83"/>
      <c r="DO276" s="83"/>
      <c r="DP276" s="83"/>
      <c r="DQ276" s="83"/>
      <c r="DR276" s="83"/>
      <c r="DS276" s="83"/>
      <c r="DT276" s="83"/>
      <c r="DU276" s="83"/>
      <c r="DV276" s="83"/>
      <c r="DW276" s="83"/>
      <c r="DX276" s="83"/>
      <c r="DY276" s="83"/>
      <c r="DZ276" s="83"/>
      <c r="EA276" s="83"/>
      <c r="EB276" s="83"/>
      <c r="EC276" s="83"/>
      <c r="ED276" s="83"/>
      <c r="EE276" s="83"/>
      <c r="EF276" s="83"/>
      <c r="EG276" s="83"/>
      <c r="EH276" s="83"/>
      <c r="EI276" s="83"/>
      <c r="EJ276" s="83"/>
      <c r="EK276" s="83"/>
      <c r="EL276" s="83"/>
      <c r="EM276" s="83"/>
      <c r="EN276" s="83"/>
      <c r="EO276" s="83"/>
      <c r="EP276" s="83"/>
      <c r="EQ276" s="83"/>
      <c r="ER276" s="83"/>
      <c r="ES276" s="83"/>
      <c r="ET276" s="83"/>
      <c r="EU276" s="83"/>
      <c r="EV276" s="83"/>
      <c r="EW276" s="83"/>
      <c r="EX276" s="83"/>
      <c r="EY276" s="83"/>
      <c r="EZ276" s="83"/>
      <c r="FA276" s="83"/>
      <c r="FB276" s="83"/>
      <c r="FC276" s="83"/>
      <c r="FD276" s="83"/>
      <c r="FE276" s="83"/>
      <c r="FF276" s="83"/>
      <c r="FG276" s="83"/>
      <c r="FH276" s="83"/>
      <c r="FI276" s="83"/>
      <c r="FJ276" s="83"/>
      <c r="FK276" s="83"/>
      <c r="FL276" s="83"/>
      <c r="FM276" s="83"/>
      <c r="FN276" s="83"/>
      <c r="FO276" s="83"/>
      <c r="FP276" s="83"/>
      <c r="FQ276" s="83"/>
      <c r="FR276" s="83"/>
      <c r="FS276" s="83"/>
      <c r="FT276" s="83"/>
      <c r="FU276" s="83"/>
      <c r="FV276" s="83"/>
      <c r="FW276" s="83"/>
      <c r="FX276" s="83"/>
      <c r="FY276" s="83"/>
      <c r="FZ276" s="83"/>
      <c r="GA276" s="83"/>
      <c r="GB276" s="83"/>
      <c r="GC276" s="83"/>
      <c r="GD276" s="83"/>
      <c r="GE276" s="83"/>
      <c r="GF276" s="83"/>
      <c r="GG276" s="83"/>
      <c r="GH276" s="83"/>
      <c r="GI276" s="83"/>
      <c r="GJ276" s="83"/>
      <c r="GK276" s="83"/>
      <c r="GL276" s="83"/>
      <c r="GM276" s="83"/>
      <c r="GN276" s="83"/>
      <c r="GO276" s="83"/>
      <c r="GP276" s="83"/>
      <c r="GQ276" s="83"/>
      <c r="GR276" s="83"/>
      <c r="GS276" s="83"/>
      <c r="GT276" s="83"/>
      <c r="GU276" s="83"/>
      <c r="GV276" s="83"/>
      <c r="GW276" s="83"/>
      <c r="GX276" s="83"/>
      <c r="GY276" s="83"/>
      <c r="GZ276" s="83"/>
      <c r="HA276" s="83"/>
      <c r="HB276" s="83"/>
      <c r="HC276" s="83"/>
      <c r="HD276" s="83"/>
      <c r="HE276" s="83"/>
      <c r="HF276" s="83"/>
      <c r="HG276" s="83"/>
      <c r="HH276" s="83"/>
      <c r="HI276" s="83"/>
      <c r="HJ276" s="83"/>
      <c r="HK276" s="83"/>
      <c r="HL276" s="83"/>
      <c r="HM276" s="83"/>
      <c r="HN276" s="83"/>
      <c r="HO276" s="83"/>
      <c r="HP276" s="83"/>
      <c r="HQ276" s="83"/>
      <c r="HR276" s="83"/>
      <c r="HS276" s="83"/>
      <c r="HT276" s="83"/>
      <c r="HU276" s="83"/>
      <c r="HV276" s="83"/>
      <c r="HW276" s="83"/>
      <c r="HX276" s="83"/>
      <c r="HY276" s="83"/>
      <c r="HZ276" s="83"/>
      <c r="IA276" s="83"/>
      <c r="IB276" s="83"/>
      <c r="IC276" s="83"/>
      <c r="ID276" s="83"/>
      <c r="IE276" s="83"/>
      <c r="IF276" s="83"/>
      <c r="IG276" s="83"/>
      <c r="IH276" s="83"/>
      <c r="II276" s="83"/>
      <c r="IJ276" s="83"/>
      <c r="IK276" s="83"/>
      <c r="IL276" s="83"/>
      <c r="IM276" s="83"/>
      <c r="IN276" s="83"/>
      <c r="IO276" s="83"/>
      <c r="IP276" s="83"/>
      <c r="IQ276" s="83"/>
      <c r="IR276" s="83"/>
      <c r="IS276" s="83"/>
      <c r="IT276" s="83"/>
      <c r="IU276" s="83"/>
      <c r="IV276" s="83"/>
      <c r="IW276" s="83"/>
      <c r="IX276" s="83"/>
      <c r="IY276" s="83"/>
      <c r="IZ276" s="83"/>
      <c r="JA276" s="83"/>
      <c r="JB276" s="83"/>
      <c r="JC276" s="83"/>
      <c r="JD276" s="83"/>
      <c r="JE276" s="83"/>
    </row>
    <row r="277" spans="1:265" s="8" customFormat="1" ht="15" customHeight="1" x14ac:dyDescent="0.2">
      <c r="A277" s="156">
        <f>A275+1</f>
        <v>31</v>
      </c>
      <c r="B277" s="1091" t="s">
        <v>220</v>
      </c>
      <c r="C277" s="157" t="s">
        <v>35</v>
      </c>
      <c r="D277" s="354" t="s">
        <v>221</v>
      </c>
      <c r="E277" s="191" t="s">
        <v>222</v>
      </c>
      <c r="F277" s="991" t="s">
        <v>223</v>
      </c>
      <c r="G277" s="992" t="s">
        <v>224</v>
      </c>
      <c r="H277" s="354" t="s">
        <v>23</v>
      </c>
      <c r="I277" s="354" t="s">
        <v>108</v>
      </c>
      <c r="J277" s="354"/>
      <c r="K277" s="385" t="s">
        <v>384</v>
      </c>
      <c r="L277" s="385" t="s">
        <v>97</v>
      </c>
      <c r="M277" s="766">
        <v>5</v>
      </c>
      <c r="N277" s="766" t="s">
        <v>24</v>
      </c>
      <c r="O277" s="385" t="s">
        <v>440</v>
      </c>
      <c r="P277" s="595">
        <v>3</v>
      </c>
      <c r="Q277" s="596"/>
      <c r="R277" s="596"/>
      <c r="S277" s="596"/>
      <c r="T277" s="596"/>
      <c r="U277" s="596"/>
      <c r="V277" s="596"/>
      <c r="W277" s="597"/>
      <c r="X277" s="227"/>
      <c r="Y277" s="227"/>
      <c r="Z277" s="112" t="str">
        <f>C277</f>
        <v>TC</v>
      </c>
      <c r="AA277" s="83" t="s">
        <v>1472</v>
      </c>
      <c r="AB277" s="83" t="s">
        <v>1480</v>
      </c>
      <c r="AC277" s="83">
        <f t="shared" si="8"/>
        <v>19</v>
      </c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3"/>
      <c r="BD277" s="83"/>
      <c r="BE277" s="83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  <c r="EO277" s="83"/>
      <c r="EP277" s="83"/>
      <c r="EQ277" s="83"/>
      <c r="ER277" s="83"/>
      <c r="ES277" s="83"/>
      <c r="ET277" s="83"/>
      <c r="EU277" s="83"/>
      <c r="EV277" s="83"/>
      <c r="EW277" s="83"/>
      <c r="EX277" s="83"/>
      <c r="EY277" s="83"/>
      <c r="EZ277" s="83"/>
      <c r="FA277" s="83"/>
      <c r="FB277" s="83"/>
      <c r="FC277" s="83"/>
      <c r="FD277" s="83"/>
      <c r="FE277" s="83"/>
      <c r="FF277" s="83"/>
      <c r="FG277" s="83"/>
      <c r="FH277" s="83"/>
      <c r="FI277" s="83"/>
      <c r="FJ277" s="83"/>
      <c r="FK277" s="83"/>
      <c r="FL277" s="83"/>
      <c r="FM277" s="83"/>
      <c r="FN277" s="83"/>
      <c r="FO277" s="83"/>
      <c r="FP277" s="83"/>
      <c r="FQ277" s="83"/>
      <c r="FR277" s="83"/>
      <c r="FS277" s="83"/>
      <c r="FT277" s="83"/>
      <c r="FU277" s="83"/>
      <c r="FV277" s="83"/>
      <c r="FW277" s="83"/>
      <c r="FX277" s="83"/>
      <c r="FY277" s="83"/>
      <c r="FZ277" s="83"/>
      <c r="GA277" s="83"/>
      <c r="GB277" s="83"/>
      <c r="GC277" s="83"/>
      <c r="GD277" s="83"/>
      <c r="GE277" s="83"/>
      <c r="GF277" s="83"/>
      <c r="GG277" s="83"/>
      <c r="GH277" s="83"/>
      <c r="GI277" s="83"/>
      <c r="GJ277" s="83"/>
      <c r="GK277" s="83"/>
      <c r="GL277" s="83"/>
      <c r="GM277" s="83"/>
      <c r="GN277" s="83"/>
      <c r="GO277" s="83"/>
      <c r="GP277" s="83"/>
      <c r="GQ277" s="83"/>
      <c r="GR277" s="83"/>
      <c r="GS277" s="83"/>
      <c r="GT277" s="83"/>
      <c r="GU277" s="83"/>
      <c r="GV277" s="83"/>
      <c r="GW277" s="83"/>
      <c r="GX277" s="83"/>
      <c r="GY277" s="83"/>
      <c r="GZ277" s="83"/>
      <c r="HA277" s="83"/>
      <c r="HB277" s="83"/>
      <c r="HC277" s="83"/>
      <c r="HD277" s="83"/>
      <c r="HE277" s="83"/>
      <c r="HF277" s="83"/>
      <c r="HG277" s="83"/>
      <c r="HH277" s="83"/>
      <c r="HI277" s="83"/>
      <c r="HJ277" s="83"/>
      <c r="HK277" s="83"/>
      <c r="HL277" s="83"/>
      <c r="HM277" s="83"/>
      <c r="HN277" s="83"/>
      <c r="HO277" s="83"/>
      <c r="HP277" s="83"/>
      <c r="HQ277" s="83"/>
      <c r="HR277" s="83"/>
      <c r="HS277" s="83"/>
      <c r="HT277" s="83"/>
      <c r="HU277" s="83"/>
      <c r="HV277" s="83"/>
      <c r="HW277" s="83"/>
      <c r="HX277" s="83"/>
      <c r="HY277" s="83"/>
      <c r="HZ277" s="83"/>
      <c r="IA277" s="83"/>
      <c r="IB277" s="83"/>
      <c r="IC277" s="83"/>
      <c r="ID277" s="83"/>
      <c r="IE277" s="83"/>
      <c r="IF277" s="83"/>
      <c r="IG277" s="83"/>
      <c r="IH277" s="83"/>
      <c r="II277" s="83"/>
      <c r="IJ277" s="83"/>
      <c r="IK277" s="83"/>
      <c r="IL277" s="83"/>
      <c r="IM277" s="83"/>
      <c r="IN277" s="83"/>
      <c r="IO277" s="83"/>
      <c r="IP277" s="83"/>
      <c r="IQ277" s="83"/>
      <c r="IR277" s="83"/>
      <c r="IS277" s="83"/>
      <c r="IT277" s="83"/>
      <c r="IU277" s="83"/>
      <c r="IV277" s="83"/>
      <c r="IW277" s="83"/>
      <c r="IX277" s="83"/>
      <c r="IY277" s="83"/>
      <c r="IZ277" s="83"/>
      <c r="JA277" s="83"/>
      <c r="JB277" s="83"/>
      <c r="JC277" s="83"/>
      <c r="JD277" s="83"/>
      <c r="JE277" s="83"/>
    </row>
    <row r="278" spans="1:265" s="8" customFormat="1" ht="15" customHeight="1" x14ac:dyDescent="0.2">
      <c r="A278" s="130"/>
      <c r="B278" s="131" t="s">
        <v>220</v>
      </c>
      <c r="C278" s="159"/>
      <c r="D278" s="332" t="s">
        <v>221</v>
      </c>
      <c r="E278" s="191"/>
      <c r="F278" s="991"/>
      <c r="G278" s="992"/>
      <c r="H278" s="332" t="s">
        <v>23</v>
      </c>
      <c r="I278" s="332" t="s">
        <v>108</v>
      </c>
      <c r="J278" s="332"/>
      <c r="K278" s="386" t="s">
        <v>383</v>
      </c>
      <c r="L278" s="386" t="s">
        <v>97</v>
      </c>
      <c r="M278" s="765">
        <v>6</v>
      </c>
      <c r="N278" s="765" t="s">
        <v>24</v>
      </c>
      <c r="O278" s="386" t="s">
        <v>435</v>
      </c>
      <c r="P278" s="598">
        <v>4</v>
      </c>
      <c r="Q278" s="599"/>
      <c r="R278" s="599"/>
      <c r="S278" s="599"/>
      <c r="T278" s="599"/>
      <c r="U278" s="599"/>
      <c r="V278" s="599"/>
      <c r="W278" s="600"/>
      <c r="X278" s="228"/>
      <c r="Y278" s="228"/>
      <c r="Z278" s="112"/>
      <c r="AA278" s="83"/>
      <c r="AB278" s="83"/>
      <c r="AC278" s="83" t="str">
        <f t="shared" si="8"/>
        <v/>
      </c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3"/>
      <c r="BD278" s="83"/>
      <c r="BE278" s="83"/>
      <c r="BF278" s="83"/>
      <c r="BG278" s="83"/>
      <c r="BH278" s="83"/>
      <c r="BI278" s="83"/>
      <c r="BJ278" s="83"/>
      <c r="BK278" s="83"/>
      <c r="BL278" s="83"/>
      <c r="BM278" s="83"/>
      <c r="BN278" s="83"/>
      <c r="BO278" s="83"/>
      <c r="BP278" s="83"/>
      <c r="BQ278" s="83"/>
      <c r="BR278" s="83"/>
      <c r="BS278" s="83"/>
      <c r="BT278" s="83"/>
      <c r="BU278" s="83"/>
      <c r="BV278" s="83"/>
      <c r="BW278" s="83"/>
      <c r="BX278" s="83"/>
      <c r="BY278" s="83"/>
      <c r="BZ278" s="83"/>
      <c r="CA278" s="83"/>
      <c r="CB278" s="83"/>
      <c r="CC278" s="83"/>
      <c r="CD278" s="83"/>
      <c r="CE278" s="83"/>
      <c r="CF278" s="83"/>
      <c r="CG278" s="83"/>
      <c r="CH278" s="83"/>
      <c r="CI278" s="83"/>
      <c r="CJ278" s="83"/>
      <c r="CK278" s="83"/>
      <c r="CL278" s="83"/>
      <c r="CM278" s="83"/>
      <c r="CN278" s="83"/>
      <c r="CO278" s="83"/>
      <c r="CP278" s="83"/>
      <c r="CQ278" s="83"/>
      <c r="CR278" s="83"/>
      <c r="CS278" s="83"/>
      <c r="CT278" s="83"/>
      <c r="CU278" s="83"/>
      <c r="CV278" s="83"/>
      <c r="CW278" s="83"/>
      <c r="CX278" s="83"/>
      <c r="CY278" s="83"/>
      <c r="CZ278" s="83"/>
      <c r="DA278" s="83"/>
      <c r="DB278" s="83"/>
      <c r="DC278" s="83"/>
      <c r="DD278" s="83"/>
      <c r="DE278" s="83"/>
      <c r="DF278" s="83"/>
      <c r="DG278" s="83"/>
      <c r="DH278" s="83"/>
      <c r="DI278" s="83"/>
      <c r="DJ278" s="83"/>
      <c r="DK278" s="83"/>
      <c r="DL278" s="83"/>
      <c r="DM278" s="83"/>
      <c r="DN278" s="83"/>
      <c r="DO278" s="83"/>
      <c r="DP278" s="83"/>
      <c r="DQ278" s="83"/>
      <c r="DR278" s="83"/>
      <c r="DS278" s="83"/>
      <c r="DT278" s="83"/>
      <c r="DU278" s="83"/>
      <c r="DV278" s="83"/>
      <c r="DW278" s="83"/>
      <c r="DX278" s="83"/>
      <c r="DY278" s="83"/>
      <c r="DZ278" s="83"/>
      <c r="EA278" s="83"/>
      <c r="EB278" s="83"/>
      <c r="EC278" s="83"/>
      <c r="ED278" s="83"/>
      <c r="EE278" s="83"/>
      <c r="EF278" s="83"/>
      <c r="EG278" s="83"/>
      <c r="EH278" s="83"/>
      <c r="EI278" s="83"/>
      <c r="EJ278" s="83"/>
      <c r="EK278" s="83"/>
      <c r="EL278" s="83"/>
      <c r="EM278" s="83"/>
      <c r="EN278" s="83"/>
      <c r="EO278" s="83"/>
      <c r="EP278" s="83"/>
      <c r="EQ278" s="83"/>
      <c r="ER278" s="83"/>
      <c r="ES278" s="83"/>
      <c r="ET278" s="83"/>
      <c r="EU278" s="83"/>
      <c r="EV278" s="83"/>
      <c r="EW278" s="83"/>
      <c r="EX278" s="83"/>
      <c r="EY278" s="83"/>
      <c r="EZ278" s="83"/>
      <c r="FA278" s="83"/>
      <c r="FB278" s="83"/>
      <c r="FC278" s="83"/>
      <c r="FD278" s="83"/>
      <c r="FE278" s="83"/>
      <c r="FF278" s="83"/>
      <c r="FG278" s="83"/>
      <c r="FH278" s="83"/>
      <c r="FI278" s="83"/>
      <c r="FJ278" s="83"/>
      <c r="FK278" s="83"/>
      <c r="FL278" s="83"/>
      <c r="FM278" s="83"/>
      <c r="FN278" s="83"/>
      <c r="FO278" s="83"/>
      <c r="FP278" s="83"/>
      <c r="FQ278" s="83"/>
      <c r="FR278" s="83"/>
      <c r="FS278" s="83"/>
      <c r="FT278" s="83"/>
      <c r="FU278" s="83"/>
      <c r="FV278" s="83"/>
      <c r="FW278" s="83"/>
      <c r="FX278" s="83"/>
      <c r="FY278" s="83"/>
      <c r="FZ278" s="83"/>
      <c r="GA278" s="83"/>
      <c r="GB278" s="83"/>
      <c r="GC278" s="83"/>
      <c r="GD278" s="83"/>
      <c r="GE278" s="83"/>
      <c r="GF278" s="83"/>
      <c r="GG278" s="83"/>
      <c r="GH278" s="83"/>
      <c r="GI278" s="83"/>
      <c r="GJ278" s="83"/>
      <c r="GK278" s="83"/>
      <c r="GL278" s="83"/>
      <c r="GM278" s="83"/>
      <c r="GN278" s="83"/>
      <c r="GO278" s="83"/>
      <c r="GP278" s="83"/>
      <c r="GQ278" s="83"/>
      <c r="GR278" s="83"/>
      <c r="GS278" s="83"/>
      <c r="GT278" s="83"/>
      <c r="GU278" s="83"/>
      <c r="GV278" s="83"/>
      <c r="GW278" s="83"/>
      <c r="GX278" s="83"/>
      <c r="GY278" s="83"/>
      <c r="GZ278" s="83"/>
      <c r="HA278" s="83"/>
      <c r="HB278" s="83"/>
      <c r="HC278" s="83"/>
      <c r="HD278" s="83"/>
      <c r="HE278" s="83"/>
      <c r="HF278" s="83"/>
      <c r="HG278" s="83"/>
      <c r="HH278" s="83"/>
      <c r="HI278" s="83"/>
      <c r="HJ278" s="83"/>
      <c r="HK278" s="83"/>
      <c r="HL278" s="83"/>
      <c r="HM278" s="83"/>
      <c r="HN278" s="83"/>
      <c r="HO278" s="83"/>
      <c r="HP278" s="83"/>
      <c r="HQ278" s="83"/>
      <c r="HR278" s="83"/>
      <c r="HS278" s="83"/>
      <c r="HT278" s="83"/>
      <c r="HU278" s="83"/>
      <c r="HV278" s="83"/>
      <c r="HW278" s="83"/>
      <c r="HX278" s="83"/>
      <c r="HY278" s="83"/>
      <c r="HZ278" s="83"/>
      <c r="IA278" s="83"/>
      <c r="IB278" s="83"/>
      <c r="IC278" s="83"/>
      <c r="ID278" s="83"/>
      <c r="IE278" s="83"/>
      <c r="IF278" s="83"/>
      <c r="IG278" s="83"/>
      <c r="IH278" s="83"/>
      <c r="II278" s="83"/>
      <c r="IJ278" s="83"/>
      <c r="IK278" s="83"/>
      <c r="IL278" s="83"/>
      <c r="IM278" s="83"/>
      <c r="IN278" s="83"/>
      <c r="IO278" s="83"/>
      <c r="IP278" s="83"/>
      <c r="IQ278" s="83"/>
      <c r="IR278" s="83"/>
      <c r="IS278" s="83"/>
      <c r="IT278" s="83"/>
      <c r="IU278" s="83"/>
      <c r="IV278" s="83"/>
      <c r="IW278" s="83"/>
      <c r="IX278" s="83"/>
      <c r="IY278" s="83"/>
      <c r="IZ278" s="83"/>
      <c r="JA278" s="83"/>
      <c r="JB278" s="83"/>
      <c r="JC278" s="83"/>
      <c r="JD278" s="83"/>
      <c r="JE278" s="83"/>
    </row>
    <row r="279" spans="1:265" s="8" customFormat="1" ht="15" customHeight="1" x14ac:dyDescent="0.2">
      <c r="A279" s="130"/>
      <c r="B279" s="131" t="s">
        <v>220</v>
      </c>
      <c r="C279" s="159"/>
      <c r="D279" s="332" t="s">
        <v>221</v>
      </c>
      <c r="E279" s="191"/>
      <c r="F279" s="991"/>
      <c r="G279" s="992"/>
      <c r="H279" s="332" t="s">
        <v>23</v>
      </c>
      <c r="I279" s="332" t="s">
        <v>108</v>
      </c>
      <c r="J279" s="332"/>
      <c r="K279" s="386" t="s">
        <v>428</v>
      </c>
      <c r="L279" s="386" t="s">
        <v>97</v>
      </c>
      <c r="M279" s="765">
        <v>3</v>
      </c>
      <c r="N279" s="765" t="s">
        <v>24</v>
      </c>
      <c r="O279" s="386" t="s">
        <v>440</v>
      </c>
      <c r="P279" s="598">
        <v>5</v>
      </c>
      <c r="Q279" s="599"/>
      <c r="R279" s="599"/>
      <c r="S279" s="599"/>
      <c r="T279" s="599"/>
      <c r="U279" s="599"/>
      <c r="V279" s="599"/>
      <c r="W279" s="600"/>
      <c r="X279" s="228"/>
      <c r="Y279" s="228"/>
      <c r="Z279" s="112"/>
      <c r="AA279" s="83"/>
      <c r="AB279" s="83"/>
      <c r="AC279" s="83" t="str">
        <f t="shared" si="8"/>
        <v/>
      </c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  <c r="BM279" s="83"/>
      <c r="BN279" s="83"/>
      <c r="BO279" s="83"/>
      <c r="BP279" s="83"/>
      <c r="BQ279" s="83"/>
      <c r="BR279" s="83"/>
      <c r="BS279" s="83"/>
      <c r="BT279" s="83"/>
      <c r="BU279" s="83"/>
      <c r="BV279" s="83"/>
      <c r="BW279" s="83"/>
      <c r="BX279" s="83"/>
      <c r="BY279" s="83"/>
      <c r="BZ279" s="83"/>
      <c r="CA279" s="83"/>
      <c r="CB279" s="83"/>
      <c r="CC279" s="83"/>
      <c r="CD279" s="83"/>
      <c r="CE279" s="83"/>
      <c r="CF279" s="83"/>
      <c r="CG279" s="83"/>
      <c r="CH279" s="83"/>
      <c r="CI279" s="83"/>
      <c r="CJ279" s="83"/>
      <c r="CK279" s="83"/>
      <c r="CL279" s="83"/>
      <c r="CM279" s="83"/>
      <c r="CN279" s="83"/>
      <c r="CO279" s="83"/>
      <c r="CP279" s="83"/>
      <c r="CQ279" s="83"/>
      <c r="CR279" s="83"/>
      <c r="CS279" s="83"/>
      <c r="CT279" s="83"/>
      <c r="CU279" s="83"/>
      <c r="CV279" s="83"/>
      <c r="CW279" s="83"/>
      <c r="CX279" s="83"/>
      <c r="CY279" s="83"/>
      <c r="CZ279" s="83"/>
      <c r="DA279" s="83"/>
      <c r="DB279" s="83"/>
      <c r="DC279" s="83"/>
      <c r="DD279" s="83"/>
      <c r="DE279" s="83"/>
      <c r="DF279" s="83"/>
      <c r="DG279" s="83"/>
      <c r="DH279" s="83"/>
      <c r="DI279" s="83"/>
      <c r="DJ279" s="83"/>
      <c r="DK279" s="83"/>
      <c r="DL279" s="83"/>
      <c r="DM279" s="83"/>
      <c r="DN279" s="83"/>
      <c r="DO279" s="83"/>
      <c r="DP279" s="83"/>
      <c r="DQ279" s="83"/>
      <c r="DR279" s="83"/>
      <c r="DS279" s="83"/>
      <c r="DT279" s="83"/>
      <c r="DU279" s="83"/>
      <c r="DV279" s="83"/>
      <c r="DW279" s="83"/>
      <c r="DX279" s="83"/>
      <c r="DY279" s="83"/>
      <c r="DZ279" s="83"/>
      <c r="EA279" s="83"/>
      <c r="EB279" s="83"/>
      <c r="EC279" s="83"/>
      <c r="ED279" s="83"/>
      <c r="EE279" s="83"/>
      <c r="EF279" s="83"/>
      <c r="EG279" s="83"/>
      <c r="EH279" s="83"/>
      <c r="EI279" s="83"/>
      <c r="EJ279" s="83"/>
      <c r="EK279" s="83"/>
      <c r="EL279" s="83"/>
      <c r="EM279" s="83"/>
      <c r="EN279" s="83"/>
      <c r="EO279" s="83"/>
      <c r="EP279" s="83"/>
      <c r="EQ279" s="83"/>
      <c r="ER279" s="83"/>
      <c r="ES279" s="83"/>
      <c r="ET279" s="83"/>
      <c r="EU279" s="83"/>
      <c r="EV279" s="83"/>
      <c r="EW279" s="83"/>
      <c r="EX279" s="83"/>
      <c r="EY279" s="83"/>
      <c r="EZ279" s="83"/>
      <c r="FA279" s="83"/>
      <c r="FB279" s="83"/>
      <c r="FC279" s="83"/>
      <c r="FD279" s="83"/>
      <c r="FE279" s="83"/>
      <c r="FF279" s="83"/>
      <c r="FG279" s="83"/>
      <c r="FH279" s="83"/>
      <c r="FI279" s="83"/>
      <c r="FJ279" s="83"/>
      <c r="FK279" s="83"/>
      <c r="FL279" s="83"/>
      <c r="FM279" s="83"/>
      <c r="FN279" s="83"/>
      <c r="FO279" s="83"/>
      <c r="FP279" s="83"/>
      <c r="FQ279" s="83"/>
      <c r="FR279" s="83"/>
      <c r="FS279" s="83"/>
      <c r="FT279" s="83"/>
      <c r="FU279" s="83"/>
      <c r="FV279" s="83"/>
      <c r="FW279" s="83"/>
      <c r="FX279" s="83"/>
      <c r="FY279" s="83"/>
      <c r="FZ279" s="83"/>
      <c r="GA279" s="83"/>
      <c r="GB279" s="83"/>
      <c r="GC279" s="83"/>
      <c r="GD279" s="83"/>
      <c r="GE279" s="83"/>
      <c r="GF279" s="83"/>
      <c r="GG279" s="83"/>
      <c r="GH279" s="83"/>
      <c r="GI279" s="83"/>
      <c r="GJ279" s="83"/>
      <c r="GK279" s="83"/>
      <c r="GL279" s="83"/>
      <c r="GM279" s="83"/>
      <c r="GN279" s="83"/>
      <c r="GO279" s="83"/>
      <c r="GP279" s="83"/>
      <c r="GQ279" s="83"/>
      <c r="GR279" s="83"/>
      <c r="GS279" s="83"/>
      <c r="GT279" s="83"/>
      <c r="GU279" s="83"/>
      <c r="GV279" s="83"/>
      <c r="GW279" s="83"/>
      <c r="GX279" s="83"/>
      <c r="GY279" s="83"/>
      <c r="GZ279" s="83"/>
      <c r="HA279" s="83"/>
      <c r="HB279" s="83"/>
      <c r="HC279" s="83"/>
      <c r="HD279" s="83"/>
      <c r="HE279" s="83"/>
      <c r="HF279" s="83"/>
      <c r="HG279" s="83"/>
      <c r="HH279" s="83"/>
      <c r="HI279" s="83"/>
      <c r="HJ279" s="83"/>
      <c r="HK279" s="83"/>
      <c r="HL279" s="83"/>
      <c r="HM279" s="83"/>
      <c r="HN279" s="83"/>
      <c r="HO279" s="83"/>
      <c r="HP279" s="83"/>
      <c r="HQ279" s="83"/>
      <c r="HR279" s="83"/>
      <c r="HS279" s="83"/>
      <c r="HT279" s="83"/>
      <c r="HU279" s="83"/>
      <c r="HV279" s="83"/>
      <c r="HW279" s="83"/>
      <c r="HX279" s="83"/>
      <c r="HY279" s="83"/>
      <c r="HZ279" s="83"/>
      <c r="IA279" s="83"/>
      <c r="IB279" s="83"/>
      <c r="IC279" s="83"/>
      <c r="ID279" s="83"/>
      <c r="IE279" s="83"/>
      <c r="IF279" s="83"/>
      <c r="IG279" s="83"/>
      <c r="IH279" s="83"/>
      <c r="II279" s="83"/>
      <c r="IJ279" s="83"/>
      <c r="IK279" s="83"/>
      <c r="IL279" s="83"/>
      <c r="IM279" s="83"/>
      <c r="IN279" s="83"/>
      <c r="IO279" s="83"/>
      <c r="IP279" s="83"/>
      <c r="IQ279" s="83"/>
      <c r="IR279" s="83"/>
      <c r="IS279" s="83"/>
      <c r="IT279" s="83"/>
      <c r="IU279" s="83"/>
      <c r="IV279" s="83"/>
      <c r="IW279" s="83"/>
      <c r="IX279" s="83"/>
      <c r="IY279" s="83"/>
      <c r="IZ279" s="83"/>
      <c r="JA279" s="83"/>
      <c r="JB279" s="83"/>
      <c r="JC279" s="83"/>
      <c r="JD279" s="83"/>
      <c r="JE279" s="83"/>
    </row>
    <row r="280" spans="1:265" s="8" customFormat="1" ht="15" customHeight="1" x14ac:dyDescent="0.2">
      <c r="A280" s="130"/>
      <c r="B280" s="131" t="s">
        <v>220</v>
      </c>
      <c r="C280" s="159"/>
      <c r="D280" s="332" t="s">
        <v>221</v>
      </c>
      <c r="E280" s="191"/>
      <c r="F280" s="991"/>
      <c r="G280" s="992"/>
      <c r="H280" s="332" t="s">
        <v>23</v>
      </c>
      <c r="I280" s="332" t="s">
        <v>108</v>
      </c>
      <c r="J280" s="332"/>
      <c r="K280" s="386" t="s">
        <v>1501</v>
      </c>
      <c r="L280" s="386" t="s">
        <v>97</v>
      </c>
      <c r="M280" s="765">
        <v>9</v>
      </c>
      <c r="N280" s="765" t="s">
        <v>24</v>
      </c>
      <c r="O280" s="386" t="s">
        <v>440</v>
      </c>
      <c r="P280" s="598">
        <v>4</v>
      </c>
      <c r="Q280" s="599"/>
      <c r="R280" s="599"/>
      <c r="S280" s="599"/>
      <c r="T280" s="599"/>
      <c r="U280" s="599"/>
      <c r="V280" s="599"/>
      <c r="W280" s="600"/>
      <c r="X280" s="228"/>
      <c r="Y280" s="228"/>
      <c r="Z280" s="112"/>
      <c r="AA280" s="83"/>
      <c r="AB280" s="83"/>
      <c r="AC280" s="83" t="str">
        <f t="shared" si="8"/>
        <v/>
      </c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3"/>
      <c r="BD280" s="83"/>
      <c r="BE280" s="83"/>
      <c r="BF280" s="83"/>
      <c r="BG280" s="83"/>
      <c r="BH280" s="83"/>
      <c r="BI280" s="83"/>
      <c r="BJ280" s="83"/>
      <c r="BK280" s="83"/>
      <c r="BL280" s="83"/>
      <c r="BM280" s="83"/>
      <c r="BN280" s="83"/>
      <c r="BO280" s="83"/>
      <c r="BP280" s="83"/>
      <c r="BQ280" s="83"/>
      <c r="BR280" s="83"/>
      <c r="BS280" s="83"/>
      <c r="BT280" s="83"/>
      <c r="BU280" s="83"/>
      <c r="BV280" s="83"/>
      <c r="BW280" s="83"/>
      <c r="BX280" s="83"/>
      <c r="BY280" s="83"/>
      <c r="BZ280" s="83"/>
      <c r="CA280" s="83"/>
      <c r="CB280" s="83"/>
      <c r="CC280" s="83"/>
      <c r="CD280" s="83"/>
      <c r="CE280" s="83"/>
      <c r="CF280" s="83"/>
      <c r="CG280" s="83"/>
      <c r="CH280" s="83"/>
      <c r="CI280" s="83"/>
      <c r="CJ280" s="83"/>
      <c r="CK280" s="83"/>
      <c r="CL280" s="83"/>
      <c r="CM280" s="83"/>
      <c r="CN280" s="83"/>
      <c r="CO280" s="83"/>
      <c r="CP280" s="83"/>
      <c r="CQ280" s="83"/>
      <c r="CR280" s="83"/>
      <c r="CS280" s="83"/>
      <c r="CT280" s="83"/>
      <c r="CU280" s="83"/>
      <c r="CV280" s="83"/>
      <c r="CW280" s="83"/>
      <c r="CX280" s="83"/>
      <c r="CY280" s="83"/>
      <c r="CZ280" s="83"/>
      <c r="DA280" s="83"/>
      <c r="DB280" s="83"/>
      <c r="DC280" s="83"/>
      <c r="DD280" s="83"/>
      <c r="DE280" s="83"/>
      <c r="DF280" s="83"/>
      <c r="DG280" s="83"/>
      <c r="DH280" s="83"/>
      <c r="DI280" s="83"/>
      <c r="DJ280" s="83"/>
      <c r="DK280" s="83"/>
      <c r="DL280" s="83"/>
      <c r="DM280" s="83"/>
      <c r="DN280" s="83"/>
      <c r="DO280" s="83"/>
      <c r="DP280" s="83"/>
      <c r="DQ280" s="83"/>
      <c r="DR280" s="83"/>
      <c r="DS280" s="83"/>
      <c r="DT280" s="83"/>
      <c r="DU280" s="83"/>
      <c r="DV280" s="83"/>
      <c r="DW280" s="83"/>
      <c r="DX280" s="83"/>
      <c r="DY280" s="83"/>
      <c r="DZ280" s="83"/>
      <c r="EA280" s="83"/>
      <c r="EB280" s="83"/>
      <c r="EC280" s="83"/>
      <c r="ED280" s="83"/>
      <c r="EE280" s="83"/>
      <c r="EF280" s="83"/>
      <c r="EG280" s="83"/>
      <c r="EH280" s="83"/>
      <c r="EI280" s="83"/>
      <c r="EJ280" s="83"/>
      <c r="EK280" s="83"/>
      <c r="EL280" s="83"/>
      <c r="EM280" s="83"/>
      <c r="EN280" s="83"/>
      <c r="EO280" s="83"/>
      <c r="EP280" s="83"/>
      <c r="EQ280" s="83"/>
      <c r="ER280" s="83"/>
      <c r="ES280" s="83"/>
      <c r="ET280" s="83"/>
      <c r="EU280" s="83"/>
      <c r="EV280" s="83"/>
      <c r="EW280" s="83"/>
      <c r="EX280" s="83"/>
      <c r="EY280" s="83"/>
      <c r="EZ280" s="83"/>
      <c r="FA280" s="83"/>
      <c r="FB280" s="83"/>
      <c r="FC280" s="83"/>
      <c r="FD280" s="83"/>
      <c r="FE280" s="83"/>
      <c r="FF280" s="83"/>
      <c r="FG280" s="83"/>
      <c r="FH280" s="83"/>
      <c r="FI280" s="83"/>
      <c r="FJ280" s="83"/>
      <c r="FK280" s="83"/>
      <c r="FL280" s="83"/>
      <c r="FM280" s="83"/>
      <c r="FN280" s="83"/>
      <c r="FO280" s="83"/>
      <c r="FP280" s="83"/>
      <c r="FQ280" s="83"/>
      <c r="FR280" s="83"/>
      <c r="FS280" s="83"/>
      <c r="FT280" s="83"/>
      <c r="FU280" s="83"/>
      <c r="FV280" s="83"/>
      <c r="FW280" s="83"/>
      <c r="FX280" s="83"/>
      <c r="FY280" s="83"/>
      <c r="FZ280" s="83"/>
      <c r="GA280" s="83"/>
      <c r="GB280" s="83"/>
      <c r="GC280" s="83"/>
      <c r="GD280" s="83"/>
      <c r="GE280" s="83"/>
      <c r="GF280" s="83"/>
      <c r="GG280" s="83"/>
      <c r="GH280" s="83"/>
      <c r="GI280" s="83"/>
      <c r="GJ280" s="83"/>
      <c r="GK280" s="83"/>
      <c r="GL280" s="83"/>
      <c r="GM280" s="83"/>
      <c r="GN280" s="83"/>
      <c r="GO280" s="83"/>
      <c r="GP280" s="83"/>
      <c r="GQ280" s="83"/>
      <c r="GR280" s="83"/>
      <c r="GS280" s="83"/>
      <c r="GT280" s="83"/>
      <c r="GU280" s="83"/>
      <c r="GV280" s="83"/>
      <c r="GW280" s="83"/>
      <c r="GX280" s="83"/>
      <c r="GY280" s="83"/>
      <c r="GZ280" s="83"/>
      <c r="HA280" s="83"/>
      <c r="HB280" s="83"/>
      <c r="HC280" s="83"/>
      <c r="HD280" s="83"/>
      <c r="HE280" s="83"/>
      <c r="HF280" s="83"/>
      <c r="HG280" s="83"/>
      <c r="HH280" s="83"/>
      <c r="HI280" s="83"/>
      <c r="HJ280" s="83"/>
      <c r="HK280" s="83"/>
      <c r="HL280" s="83"/>
      <c r="HM280" s="83"/>
      <c r="HN280" s="83"/>
      <c r="HO280" s="83"/>
      <c r="HP280" s="83"/>
      <c r="HQ280" s="83"/>
      <c r="HR280" s="83"/>
      <c r="HS280" s="83"/>
      <c r="HT280" s="83"/>
      <c r="HU280" s="83"/>
      <c r="HV280" s="83"/>
      <c r="HW280" s="83"/>
      <c r="HX280" s="83"/>
      <c r="HY280" s="83"/>
      <c r="HZ280" s="83"/>
      <c r="IA280" s="83"/>
      <c r="IB280" s="83"/>
      <c r="IC280" s="83"/>
      <c r="ID280" s="83"/>
      <c r="IE280" s="83"/>
      <c r="IF280" s="83"/>
      <c r="IG280" s="83"/>
      <c r="IH280" s="83"/>
      <c r="II280" s="83"/>
      <c r="IJ280" s="83"/>
      <c r="IK280" s="83"/>
      <c r="IL280" s="83"/>
      <c r="IM280" s="83"/>
      <c r="IN280" s="83"/>
      <c r="IO280" s="83"/>
      <c r="IP280" s="83"/>
      <c r="IQ280" s="83"/>
      <c r="IR280" s="83"/>
      <c r="IS280" s="83"/>
      <c r="IT280" s="83"/>
      <c r="IU280" s="83"/>
      <c r="IV280" s="83"/>
      <c r="IW280" s="83"/>
      <c r="IX280" s="83"/>
      <c r="IY280" s="83"/>
      <c r="IZ280" s="83"/>
      <c r="JA280" s="83"/>
      <c r="JB280" s="83"/>
      <c r="JC280" s="83"/>
      <c r="JD280" s="83"/>
      <c r="JE280" s="83"/>
    </row>
    <row r="281" spans="1:265" s="8" customFormat="1" ht="15" customHeight="1" x14ac:dyDescent="0.2">
      <c r="A281" s="130"/>
      <c r="B281" s="131" t="s">
        <v>220</v>
      </c>
      <c r="C281" s="159"/>
      <c r="D281" s="328" t="s">
        <v>221</v>
      </c>
      <c r="E281" s="191"/>
      <c r="F281" s="991"/>
      <c r="G281" s="992"/>
      <c r="H281" s="328" t="s">
        <v>23</v>
      </c>
      <c r="I281" s="328" t="s">
        <v>108</v>
      </c>
      <c r="J281" s="328"/>
      <c r="K281" s="376" t="s">
        <v>385</v>
      </c>
      <c r="L281" s="376" t="s">
        <v>97</v>
      </c>
      <c r="M281" s="1166">
        <v>4</v>
      </c>
      <c r="N281" s="1166" t="s">
        <v>24</v>
      </c>
      <c r="O281" s="376" t="s">
        <v>435</v>
      </c>
      <c r="P281" s="589">
        <v>3</v>
      </c>
      <c r="Q281" s="590"/>
      <c r="R281" s="590"/>
      <c r="S281" s="590"/>
      <c r="T281" s="590"/>
      <c r="U281" s="590"/>
      <c r="V281" s="590"/>
      <c r="W281" s="591"/>
      <c r="X281" s="228"/>
      <c r="Y281" s="228"/>
      <c r="Z281" s="112"/>
      <c r="AA281" s="83"/>
      <c r="AB281" s="83"/>
      <c r="AC281" s="83" t="str">
        <f t="shared" si="8"/>
        <v/>
      </c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  <c r="BM281" s="83"/>
      <c r="BN281" s="83"/>
      <c r="BO281" s="83"/>
      <c r="BP281" s="83"/>
      <c r="BQ281" s="83"/>
      <c r="BR281" s="83"/>
      <c r="BS281" s="83"/>
      <c r="BT281" s="83"/>
      <c r="BU281" s="83"/>
      <c r="BV281" s="83"/>
      <c r="BW281" s="83"/>
      <c r="BX281" s="83"/>
      <c r="BY281" s="83"/>
      <c r="BZ281" s="83"/>
      <c r="CA281" s="83"/>
      <c r="CB281" s="83"/>
      <c r="CC281" s="83"/>
      <c r="CD281" s="83"/>
      <c r="CE281" s="83"/>
      <c r="CF281" s="83"/>
      <c r="CG281" s="83"/>
      <c r="CH281" s="83"/>
      <c r="CI281" s="83"/>
      <c r="CJ281" s="83"/>
      <c r="CK281" s="83"/>
      <c r="CL281" s="83"/>
      <c r="CM281" s="83"/>
      <c r="CN281" s="83"/>
      <c r="CO281" s="83"/>
      <c r="CP281" s="83"/>
      <c r="CQ281" s="83"/>
      <c r="CR281" s="83"/>
      <c r="CS281" s="83"/>
      <c r="CT281" s="83"/>
      <c r="CU281" s="83"/>
      <c r="CV281" s="83"/>
      <c r="CW281" s="83"/>
      <c r="CX281" s="83"/>
      <c r="CY281" s="83"/>
      <c r="CZ281" s="83"/>
      <c r="DA281" s="83"/>
      <c r="DB281" s="83"/>
      <c r="DC281" s="83"/>
      <c r="DD281" s="83"/>
      <c r="DE281" s="83"/>
      <c r="DF281" s="83"/>
      <c r="DG281" s="83"/>
      <c r="DH281" s="83"/>
      <c r="DI281" s="83"/>
      <c r="DJ281" s="83"/>
      <c r="DK281" s="83"/>
      <c r="DL281" s="83"/>
      <c r="DM281" s="83"/>
      <c r="DN281" s="83"/>
      <c r="DO281" s="83"/>
      <c r="DP281" s="83"/>
      <c r="DQ281" s="83"/>
      <c r="DR281" s="83"/>
      <c r="DS281" s="83"/>
      <c r="DT281" s="83"/>
      <c r="DU281" s="83"/>
      <c r="DV281" s="83"/>
      <c r="DW281" s="83"/>
      <c r="DX281" s="83"/>
      <c r="DY281" s="83"/>
      <c r="DZ281" s="83"/>
      <c r="EA281" s="83"/>
      <c r="EB281" s="83"/>
      <c r="EC281" s="83"/>
      <c r="ED281" s="83"/>
      <c r="EE281" s="83"/>
      <c r="EF281" s="83"/>
      <c r="EG281" s="83"/>
      <c r="EH281" s="83"/>
      <c r="EI281" s="83"/>
      <c r="EJ281" s="83"/>
      <c r="EK281" s="83"/>
      <c r="EL281" s="83"/>
      <c r="EM281" s="83"/>
      <c r="EN281" s="83"/>
      <c r="EO281" s="83"/>
      <c r="EP281" s="83"/>
      <c r="EQ281" s="83"/>
      <c r="ER281" s="83"/>
      <c r="ES281" s="83"/>
      <c r="ET281" s="83"/>
      <c r="EU281" s="83"/>
      <c r="EV281" s="83"/>
      <c r="EW281" s="83"/>
      <c r="EX281" s="83"/>
      <c r="EY281" s="83"/>
      <c r="EZ281" s="83"/>
      <c r="FA281" s="83"/>
      <c r="FB281" s="83"/>
      <c r="FC281" s="83"/>
      <c r="FD281" s="83"/>
      <c r="FE281" s="83"/>
      <c r="FF281" s="83"/>
      <c r="FG281" s="83"/>
      <c r="FH281" s="83"/>
      <c r="FI281" s="83"/>
      <c r="FJ281" s="83"/>
      <c r="FK281" s="83"/>
      <c r="FL281" s="83"/>
      <c r="FM281" s="83"/>
      <c r="FN281" s="83"/>
      <c r="FO281" s="83"/>
      <c r="FP281" s="83"/>
      <c r="FQ281" s="83"/>
      <c r="FR281" s="83"/>
      <c r="FS281" s="83"/>
      <c r="FT281" s="83"/>
      <c r="FU281" s="83"/>
      <c r="FV281" s="83"/>
      <c r="FW281" s="83"/>
      <c r="FX281" s="83"/>
      <c r="FY281" s="83"/>
      <c r="FZ281" s="83"/>
      <c r="GA281" s="83"/>
      <c r="GB281" s="83"/>
      <c r="GC281" s="83"/>
      <c r="GD281" s="83"/>
      <c r="GE281" s="83"/>
      <c r="GF281" s="83"/>
      <c r="GG281" s="83"/>
      <c r="GH281" s="83"/>
      <c r="GI281" s="83"/>
      <c r="GJ281" s="83"/>
      <c r="GK281" s="83"/>
      <c r="GL281" s="83"/>
      <c r="GM281" s="83"/>
      <c r="GN281" s="83"/>
      <c r="GO281" s="83"/>
      <c r="GP281" s="83"/>
      <c r="GQ281" s="83"/>
      <c r="GR281" s="83"/>
      <c r="GS281" s="83"/>
      <c r="GT281" s="83"/>
      <c r="GU281" s="83"/>
      <c r="GV281" s="83"/>
      <c r="GW281" s="83"/>
      <c r="GX281" s="83"/>
      <c r="GY281" s="83"/>
      <c r="GZ281" s="83"/>
      <c r="HA281" s="83"/>
      <c r="HB281" s="83"/>
      <c r="HC281" s="83"/>
      <c r="HD281" s="83"/>
      <c r="HE281" s="83"/>
      <c r="HF281" s="83"/>
      <c r="HG281" s="83"/>
      <c r="HH281" s="83"/>
      <c r="HI281" s="83"/>
      <c r="HJ281" s="83"/>
      <c r="HK281" s="83"/>
      <c r="HL281" s="83"/>
      <c r="HM281" s="83"/>
      <c r="HN281" s="83"/>
      <c r="HO281" s="83"/>
      <c r="HP281" s="83"/>
      <c r="HQ281" s="83"/>
      <c r="HR281" s="83"/>
      <c r="HS281" s="83"/>
      <c r="HT281" s="83"/>
      <c r="HU281" s="83"/>
      <c r="HV281" s="83"/>
      <c r="HW281" s="83"/>
      <c r="HX281" s="83"/>
      <c r="HY281" s="83"/>
      <c r="HZ281" s="83"/>
      <c r="IA281" s="83"/>
      <c r="IB281" s="83"/>
      <c r="IC281" s="83"/>
      <c r="ID281" s="83"/>
      <c r="IE281" s="83"/>
      <c r="IF281" s="83"/>
      <c r="IG281" s="83"/>
      <c r="IH281" s="83"/>
      <c r="II281" s="83"/>
      <c r="IJ281" s="83"/>
      <c r="IK281" s="83"/>
      <c r="IL281" s="83"/>
      <c r="IM281" s="83"/>
      <c r="IN281" s="83"/>
      <c r="IO281" s="83"/>
      <c r="IP281" s="83"/>
      <c r="IQ281" s="83"/>
      <c r="IR281" s="83"/>
      <c r="IS281" s="83"/>
      <c r="IT281" s="83"/>
      <c r="IU281" s="83"/>
      <c r="IV281" s="83"/>
      <c r="IW281" s="83"/>
      <c r="IX281" s="83"/>
      <c r="IY281" s="83"/>
      <c r="IZ281" s="83"/>
      <c r="JA281" s="83"/>
      <c r="JB281" s="83"/>
      <c r="JC281" s="83"/>
      <c r="JD281" s="83"/>
      <c r="JE281" s="83"/>
    </row>
    <row r="282" spans="1:265" s="8" customFormat="1" ht="15" customHeight="1" x14ac:dyDescent="0.2">
      <c r="A282" s="130"/>
      <c r="B282" s="131" t="s">
        <v>220</v>
      </c>
      <c r="C282" s="159"/>
      <c r="D282" s="328" t="s">
        <v>221</v>
      </c>
      <c r="E282" s="191"/>
      <c r="F282" s="991"/>
      <c r="G282" s="992"/>
      <c r="H282" s="328" t="s">
        <v>23</v>
      </c>
      <c r="I282" s="328" t="s">
        <v>108</v>
      </c>
      <c r="J282" s="328"/>
      <c r="K282" s="376" t="s">
        <v>2105</v>
      </c>
      <c r="L282" s="376"/>
      <c r="M282" s="1166"/>
      <c r="N282" s="1166"/>
      <c r="O282" s="376"/>
      <c r="P282" s="589"/>
      <c r="Q282" s="590"/>
      <c r="R282" s="590"/>
      <c r="S282" s="590">
        <v>5</v>
      </c>
      <c r="T282" s="590"/>
      <c r="U282" s="590"/>
      <c r="V282" s="590"/>
      <c r="W282" s="591"/>
      <c r="X282" s="228"/>
      <c r="Y282" s="228"/>
      <c r="Z282" s="112"/>
      <c r="AA282" s="83"/>
      <c r="AB282" s="83"/>
      <c r="AC282" s="83" t="str">
        <f t="shared" si="8"/>
        <v/>
      </c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  <c r="BM282" s="83"/>
      <c r="BN282" s="83"/>
      <c r="BO282" s="83"/>
      <c r="BP282" s="83"/>
      <c r="BQ282" s="83"/>
      <c r="BR282" s="83"/>
      <c r="BS282" s="83"/>
      <c r="BT282" s="83"/>
      <c r="BU282" s="83"/>
      <c r="BV282" s="83"/>
      <c r="BW282" s="83"/>
      <c r="BX282" s="83"/>
      <c r="BY282" s="83"/>
      <c r="BZ282" s="83"/>
      <c r="CA282" s="83"/>
      <c r="CB282" s="83"/>
      <c r="CC282" s="83"/>
      <c r="CD282" s="83"/>
      <c r="CE282" s="83"/>
      <c r="CF282" s="83"/>
      <c r="CG282" s="83"/>
      <c r="CH282" s="83"/>
      <c r="CI282" s="83"/>
      <c r="CJ282" s="83"/>
      <c r="CK282" s="83"/>
      <c r="CL282" s="83"/>
      <c r="CM282" s="83"/>
      <c r="CN282" s="83"/>
      <c r="CO282" s="83"/>
      <c r="CP282" s="83"/>
      <c r="CQ282" s="83"/>
      <c r="CR282" s="83"/>
      <c r="CS282" s="83"/>
      <c r="CT282" s="83"/>
      <c r="CU282" s="83"/>
      <c r="CV282" s="83"/>
      <c r="CW282" s="83"/>
      <c r="CX282" s="83"/>
      <c r="CY282" s="83"/>
      <c r="CZ282" s="83"/>
      <c r="DA282" s="83"/>
      <c r="DB282" s="83"/>
      <c r="DC282" s="83"/>
      <c r="DD282" s="83"/>
      <c r="DE282" s="83"/>
      <c r="DF282" s="83"/>
      <c r="DG282" s="83"/>
      <c r="DH282" s="83"/>
      <c r="DI282" s="83"/>
      <c r="DJ282" s="83"/>
      <c r="DK282" s="83"/>
      <c r="DL282" s="83"/>
      <c r="DM282" s="83"/>
      <c r="DN282" s="83"/>
      <c r="DO282" s="83"/>
      <c r="DP282" s="83"/>
      <c r="DQ282" s="83"/>
      <c r="DR282" s="83"/>
      <c r="DS282" s="83"/>
      <c r="DT282" s="83"/>
      <c r="DU282" s="83"/>
      <c r="DV282" s="83"/>
      <c r="DW282" s="83"/>
      <c r="DX282" s="83"/>
      <c r="DY282" s="83"/>
      <c r="DZ282" s="83"/>
      <c r="EA282" s="83"/>
      <c r="EB282" s="83"/>
      <c r="EC282" s="83"/>
      <c r="ED282" s="83"/>
      <c r="EE282" s="83"/>
      <c r="EF282" s="83"/>
      <c r="EG282" s="83"/>
      <c r="EH282" s="83"/>
      <c r="EI282" s="83"/>
      <c r="EJ282" s="83"/>
      <c r="EK282" s="83"/>
      <c r="EL282" s="83"/>
      <c r="EM282" s="83"/>
      <c r="EN282" s="83"/>
      <c r="EO282" s="83"/>
      <c r="EP282" s="83"/>
      <c r="EQ282" s="83"/>
      <c r="ER282" s="83"/>
      <c r="ES282" s="83"/>
      <c r="ET282" s="83"/>
      <c r="EU282" s="83"/>
      <c r="EV282" s="83"/>
      <c r="EW282" s="83"/>
      <c r="EX282" s="83"/>
      <c r="EY282" s="83"/>
      <c r="EZ282" s="83"/>
      <c r="FA282" s="83"/>
      <c r="FB282" s="83"/>
      <c r="FC282" s="83"/>
      <c r="FD282" s="83"/>
      <c r="FE282" s="83"/>
      <c r="FF282" s="83"/>
      <c r="FG282" s="83"/>
      <c r="FH282" s="83"/>
      <c r="FI282" s="83"/>
      <c r="FJ282" s="83"/>
      <c r="FK282" s="83"/>
      <c r="FL282" s="83"/>
      <c r="FM282" s="83"/>
      <c r="FN282" s="83"/>
      <c r="FO282" s="83"/>
      <c r="FP282" s="83"/>
      <c r="FQ282" s="83"/>
      <c r="FR282" s="83"/>
      <c r="FS282" s="83"/>
      <c r="FT282" s="83"/>
      <c r="FU282" s="83"/>
      <c r="FV282" s="83"/>
      <c r="FW282" s="83"/>
      <c r="FX282" s="83"/>
      <c r="FY282" s="83"/>
      <c r="FZ282" s="83"/>
      <c r="GA282" s="83"/>
      <c r="GB282" s="83"/>
      <c r="GC282" s="83"/>
      <c r="GD282" s="83"/>
      <c r="GE282" s="83"/>
      <c r="GF282" s="83"/>
      <c r="GG282" s="83"/>
      <c r="GH282" s="83"/>
      <c r="GI282" s="83"/>
      <c r="GJ282" s="83"/>
      <c r="GK282" s="83"/>
      <c r="GL282" s="83"/>
      <c r="GM282" s="83"/>
      <c r="GN282" s="83"/>
      <c r="GO282" s="83"/>
      <c r="GP282" s="83"/>
      <c r="GQ282" s="83"/>
      <c r="GR282" s="83"/>
      <c r="GS282" s="83"/>
      <c r="GT282" s="83"/>
      <c r="GU282" s="83"/>
      <c r="GV282" s="83"/>
      <c r="GW282" s="83"/>
      <c r="GX282" s="83"/>
      <c r="GY282" s="83"/>
      <c r="GZ282" s="83"/>
      <c r="HA282" s="83"/>
      <c r="HB282" s="83"/>
      <c r="HC282" s="83"/>
      <c r="HD282" s="83"/>
      <c r="HE282" s="83"/>
      <c r="HF282" s="83"/>
      <c r="HG282" s="83"/>
      <c r="HH282" s="83"/>
      <c r="HI282" s="83"/>
      <c r="HJ282" s="83"/>
      <c r="HK282" s="83"/>
      <c r="HL282" s="83"/>
      <c r="HM282" s="83"/>
      <c r="HN282" s="83"/>
      <c r="HO282" s="83"/>
      <c r="HP282" s="83"/>
      <c r="HQ282" s="83"/>
      <c r="HR282" s="83"/>
      <c r="HS282" s="83"/>
      <c r="HT282" s="83"/>
      <c r="HU282" s="83"/>
      <c r="HV282" s="83"/>
      <c r="HW282" s="83"/>
      <c r="HX282" s="83"/>
      <c r="HY282" s="83"/>
      <c r="HZ282" s="83"/>
      <c r="IA282" s="83"/>
      <c r="IB282" s="83"/>
      <c r="IC282" s="83"/>
      <c r="ID282" s="83"/>
      <c r="IE282" s="83"/>
      <c r="IF282" s="83"/>
      <c r="IG282" s="83"/>
      <c r="IH282" s="83"/>
      <c r="II282" s="83"/>
      <c r="IJ282" s="83"/>
      <c r="IK282" s="83"/>
      <c r="IL282" s="83"/>
      <c r="IM282" s="83"/>
      <c r="IN282" s="83"/>
      <c r="IO282" s="83"/>
      <c r="IP282" s="83"/>
      <c r="IQ282" s="83"/>
      <c r="IR282" s="83"/>
      <c r="IS282" s="83"/>
      <c r="IT282" s="83"/>
      <c r="IU282" s="83"/>
      <c r="IV282" s="83"/>
      <c r="IW282" s="83"/>
      <c r="IX282" s="83"/>
      <c r="IY282" s="83"/>
      <c r="IZ282" s="83"/>
      <c r="JA282" s="83"/>
      <c r="JB282" s="83"/>
      <c r="JC282" s="83"/>
      <c r="JD282" s="83"/>
      <c r="JE282" s="83"/>
    </row>
    <row r="283" spans="1:265" s="8" customFormat="1" ht="15" customHeight="1" x14ac:dyDescent="0.2">
      <c r="A283" s="130"/>
      <c r="B283" s="131" t="s">
        <v>220</v>
      </c>
      <c r="C283" s="159"/>
      <c r="D283" s="328" t="s">
        <v>221</v>
      </c>
      <c r="E283" s="191"/>
      <c r="F283" s="991"/>
      <c r="G283" s="992"/>
      <c r="H283" s="328" t="s">
        <v>23</v>
      </c>
      <c r="I283" s="328" t="s">
        <v>108</v>
      </c>
      <c r="J283" s="328"/>
      <c r="K283" s="376" t="s">
        <v>2106</v>
      </c>
      <c r="L283" s="376"/>
      <c r="M283" s="1166"/>
      <c r="N283" s="1166"/>
      <c r="O283" s="376"/>
      <c r="P283" s="589"/>
      <c r="Q283" s="590"/>
      <c r="R283" s="590"/>
      <c r="S283" s="590">
        <v>3</v>
      </c>
      <c r="T283" s="590"/>
      <c r="U283" s="590"/>
      <c r="V283" s="590"/>
      <c r="W283" s="591"/>
      <c r="X283" s="228"/>
      <c r="Y283" s="228"/>
      <c r="Z283" s="112"/>
      <c r="AA283" s="83"/>
      <c r="AB283" s="83"/>
      <c r="AC283" s="83" t="str">
        <f t="shared" si="8"/>
        <v/>
      </c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3"/>
      <c r="BD283" s="83"/>
      <c r="BE283" s="83"/>
      <c r="BF283" s="83"/>
      <c r="BG283" s="83"/>
      <c r="BH283" s="83"/>
      <c r="BI283" s="83"/>
      <c r="BJ283" s="83"/>
      <c r="BK283" s="83"/>
      <c r="BL283" s="83"/>
      <c r="BM283" s="83"/>
      <c r="BN283" s="83"/>
      <c r="BO283" s="83"/>
      <c r="BP283" s="83"/>
      <c r="BQ283" s="83"/>
      <c r="BR283" s="83"/>
      <c r="BS283" s="83"/>
      <c r="BT283" s="83"/>
      <c r="BU283" s="83"/>
      <c r="BV283" s="83"/>
      <c r="BW283" s="83"/>
      <c r="BX283" s="83"/>
      <c r="BY283" s="83"/>
      <c r="BZ283" s="83"/>
      <c r="CA283" s="83"/>
      <c r="CB283" s="83"/>
      <c r="CC283" s="83"/>
      <c r="CD283" s="83"/>
      <c r="CE283" s="83"/>
      <c r="CF283" s="83"/>
      <c r="CG283" s="83"/>
      <c r="CH283" s="83"/>
      <c r="CI283" s="83"/>
      <c r="CJ283" s="83"/>
      <c r="CK283" s="83"/>
      <c r="CL283" s="83"/>
      <c r="CM283" s="83"/>
      <c r="CN283" s="83"/>
      <c r="CO283" s="83"/>
      <c r="CP283" s="83"/>
      <c r="CQ283" s="83"/>
      <c r="CR283" s="83"/>
      <c r="CS283" s="83"/>
      <c r="CT283" s="83"/>
      <c r="CU283" s="83"/>
      <c r="CV283" s="83"/>
      <c r="CW283" s="83"/>
      <c r="CX283" s="83"/>
      <c r="CY283" s="83"/>
      <c r="CZ283" s="83"/>
      <c r="DA283" s="83"/>
      <c r="DB283" s="83"/>
      <c r="DC283" s="83"/>
      <c r="DD283" s="83"/>
      <c r="DE283" s="83"/>
      <c r="DF283" s="83"/>
      <c r="DG283" s="83"/>
      <c r="DH283" s="83"/>
      <c r="DI283" s="83"/>
      <c r="DJ283" s="83"/>
      <c r="DK283" s="83"/>
      <c r="DL283" s="83"/>
      <c r="DM283" s="83"/>
      <c r="DN283" s="83"/>
      <c r="DO283" s="83"/>
      <c r="DP283" s="83"/>
      <c r="DQ283" s="83"/>
      <c r="DR283" s="83"/>
      <c r="DS283" s="83"/>
      <c r="DT283" s="83"/>
      <c r="DU283" s="83"/>
      <c r="DV283" s="83"/>
      <c r="DW283" s="83"/>
      <c r="DX283" s="83"/>
      <c r="DY283" s="83"/>
      <c r="DZ283" s="83"/>
      <c r="EA283" s="83"/>
      <c r="EB283" s="83"/>
      <c r="EC283" s="83"/>
      <c r="ED283" s="83"/>
      <c r="EE283" s="83"/>
      <c r="EF283" s="83"/>
      <c r="EG283" s="83"/>
      <c r="EH283" s="83"/>
      <c r="EI283" s="83"/>
      <c r="EJ283" s="83"/>
      <c r="EK283" s="83"/>
      <c r="EL283" s="83"/>
      <c r="EM283" s="83"/>
      <c r="EN283" s="83"/>
      <c r="EO283" s="83"/>
      <c r="EP283" s="83"/>
      <c r="EQ283" s="83"/>
      <c r="ER283" s="83"/>
      <c r="ES283" s="83"/>
      <c r="ET283" s="83"/>
      <c r="EU283" s="83"/>
      <c r="EV283" s="83"/>
      <c r="EW283" s="83"/>
      <c r="EX283" s="83"/>
      <c r="EY283" s="83"/>
      <c r="EZ283" s="83"/>
      <c r="FA283" s="83"/>
      <c r="FB283" s="83"/>
      <c r="FC283" s="83"/>
      <c r="FD283" s="83"/>
      <c r="FE283" s="83"/>
      <c r="FF283" s="83"/>
      <c r="FG283" s="83"/>
      <c r="FH283" s="83"/>
      <c r="FI283" s="83"/>
      <c r="FJ283" s="83"/>
      <c r="FK283" s="83"/>
      <c r="FL283" s="83"/>
      <c r="FM283" s="83"/>
      <c r="FN283" s="83"/>
      <c r="FO283" s="83"/>
      <c r="FP283" s="83"/>
      <c r="FQ283" s="83"/>
      <c r="FR283" s="83"/>
      <c r="FS283" s="83"/>
      <c r="FT283" s="83"/>
      <c r="FU283" s="83"/>
      <c r="FV283" s="83"/>
      <c r="FW283" s="83"/>
      <c r="FX283" s="83"/>
      <c r="FY283" s="83"/>
      <c r="FZ283" s="83"/>
      <c r="GA283" s="83"/>
      <c r="GB283" s="83"/>
      <c r="GC283" s="83"/>
      <c r="GD283" s="83"/>
      <c r="GE283" s="83"/>
      <c r="GF283" s="83"/>
      <c r="GG283" s="83"/>
      <c r="GH283" s="83"/>
      <c r="GI283" s="83"/>
      <c r="GJ283" s="83"/>
      <c r="GK283" s="83"/>
      <c r="GL283" s="83"/>
      <c r="GM283" s="83"/>
      <c r="GN283" s="83"/>
      <c r="GO283" s="83"/>
      <c r="GP283" s="83"/>
      <c r="GQ283" s="83"/>
      <c r="GR283" s="83"/>
      <c r="GS283" s="83"/>
      <c r="GT283" s="83"/>
      <c r="GU283" s="83"/>
      <c r="GV283" s="83"/>
      <c r="GW283" s="83"/>
      <c r="GX283" s="83"/>
      <c r="GY283" s="83"/>
      <c r="GZ283" s="83"/>
      <c r="HA283" s="83"/>
      <c r="HB283" s="83"/>
      <c r="HC283" s="83"/>
      <c r="HD283" s="83"/>
      <c r="HE283" s="83"/>
      <c r="HF283" s="83"/>
      <c r="HG283" s="83"/>
      <c r="HH283" s="83"/>
      <c r="HI283" s="83"/>
      <c r="HJ283" s="83"/>
      <c r="HK283" s="83"/>
      <c r="HL283" s="83"/>
      <c r="HM283" s="83"/>
      <c r="HN283" s="83"/>
      <c r="HO283" s="83"/>
      <c r="HP283" s="83"/>
      <c r="HQ283" s="83"/>
      <c r="HR283" s="83"/>
      <c r="HS283" s="83"/>
      <c r="HT283" s="83"/>
      <c r="HU283" s="83"/>
      <c r="HV283" s="83"/>
      <c r="HW283" s="83"/>
      <c r="HX283" s="83"/>
      <c r="HY283" s="83"/>
      <c r="HZ283" s="83"/>
      <c r="IA283" s="83"/>
      <c r="IB283" s="83"/>
      <c r="IC283" s="83"/>
      <c r="ID283" s="83"/>
      <c r="IE283" s="83"/>
      <c r="IF283" s="83"/>
      <c r="IG283" s="83"/>
      <c r="IH283" s="83"/>
      <c r="II283" s="83"/>
      <c r="IJ283" s="83"/>
      <c r="IK283" s="83"/>
      <c r="IL283" s="83"/>
      <c r="IM283" s="83"/>
      <c r="IN283" s="83"/>
      <c r="IO283" s="83"/>
      <c r="IP283" s="83"/>
      <c r="IQ283" s="83"/>
      <c r="IR283" s="83"/>
      <c r="IS283" s="83"/>
      <c r="IT283" s="83"/>
      <c r="IU283" s="83"/>
      <c r="IV283" s="83"/>
      <c r="IW283" s="83"/>
      <c r="IX283" s="83"/>
      <c r="IY283" s="83"/>
      <c r="IZ283" s="83"/>
      <c r="JA283" s="83"/>
      <c r="JB283" s="83"/>
      <c r="JC283" s="83"/>
      <c r="JD283" s="83"/>
      <c r="JE283" s="83"/>
    </row>
    <row r="284" spans="1:265" s="8" customFormat="1" ht="15" customHeight="1" x14ac:dyDescent="0.2">
      <c r="A284" s="130"/>
      <c r="B284" s="131" t="s">
        <v>220</v>
      </c>
      <c r="C284" s="159"/>
      <c r="D284" s="328" t="s">
        <v>221</v>
      </c>
      <c r="E284" s="191"/>
      <c r="F284" s="991"/>
      <c r="G284" s="992"/>
      <c r="H284" s="328" t="s">
        <v>23</v>
      </c>
      <c r="I284" s="328" t="s">
        <v>98</v>
      </c>
      <c r="J284" s="328"/>
      <c r="K284" s="376" t="s">
        <v>1069</v>
      </c>
      <c r="L284" s="376"/>
      <c r="M284" s="1166"/>
      <c r="N284" s="1166"/>
      <c r="O284" s="376"/>
      <c r="P284" s="589"/>
      <c r="Q284" s="590"/>
      <c r="R284" s="590"/>
      <c r="S284" s="590"/>
      <c r="T284" s="590"/>
      <c r="U284" s="590"/>
      <c r="V284" s="590"/>
      <c r="W284" s="591">
        <v>3</v>
      </c>
      <c r="X284" s="228"/>
      <c r="Y284" s="228"/>
      <c r="Z284" s="112"/>
      <c r="AA284" s="83"/>
      <c r="AB284" s="83"/>
      <c r="AC284" s="83" t="str">
        <f t="shared" si="8"/>
        <v/>
      </c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3"/>
      <c r="BD284" s="83"/>
      <c r="BE284" s="83"/>
      <c r="BF284" s="83"/>
      <c r="BG284" s="83"/>
      <c r="BH284" s="83"/>
      <c r="BI284" s="83"/>
      <c r="BJ284" s="83"/>
      <c r="BK284" s="83"/>
      <c r="BL284" s="83"/>
      <c r="BM284" s="83"/>
      <c r="BN284" s="83"/>
      <c r="BO284" s="83"/>
      <c r="BP284" s="83"/>
      <c r="BQ284" s="83"/>
      <c r="BR284" s="83"/>
      <c r="BS284" s="83"/>
      <c r="BT284" s="83"/>
      <c r="BU284" s="83"/>
      <c r="BV284" s="83"/>
      <c r="BW284" s="83"/>
      <c r="BX284" s="83"/>
      <c r="BY284" s="83"/>
      <c r="BZ284" s="83"/>
      <c r="CA284" s="83"/>
      <c r="CB284" s="83"/>
      <c r="CC284" s="83"/>
      <c r="CD284" s="83"/>
      <c r="CE284" s="83"/>
      <c r="CF284" s="83"/>
      <c r="CG284" s="83"/>
      <c r="CH284" s="83"/>
      <c r="CI284" s="83"/>
      <c r="CJ284" s="83"/>
      <c r="CK284" s="83"/>
      <c r="CL284" s="83"/>
      <c r="CM284" s="83"/>
      <c r="CN284" s="83"/>
      <c r="CO284" s="83"/>
      <c r="CP284" s="83"/>
      <c r="CQ284" s="83"/>
      <c r="CR284" s="83"/>
      <c r="CS284" s="83"/>
      <c r="CT284" s="83"/>
      <c r="CU284" s="83"/>
      <c r="CV284" s="83"/>
      <c r="CW284" s="83"/>
      <c r="CX284" s="83"/>
      <c r="CY284" s="83"/>
      <c r="CZ284" s="83"/>
      <c r="DA284" s="83"/>
      <c r="DB284" s="83"/>
      <c r="DC284" s="83"/>
      <c r="DD284" s="83"/>
      <c r="DE284" s="83"/>
      <c r="DF284" s="83"/>
      <c r="DG284" s="83"/>
      <c r="DH284" s="83"/>
      <c r="DI284" s="83"/>
      <c r="DJ284" s="83"/>
      <c r="DK284" s="83"/>
      <c r="DL284" s="83"/>
      <c r="DM284" s="83"/>
      <c r="DN284" s="83"/>
      <c r="DO284" s="83"/>
      <c r="DP284" s="83"/>
      <c r="DQ284" s="83"/>
      <c r="DR284" s="83"/>
      <c r="DS284" s="83"/>
      <c r="DT284" s="83"/>
      <c r="DU284" s="83"/>
      <c r="DV284" s="83"/>
      <c r="DW284" s="83"/>
      <c r="DX284" s="83"/>
      <c r="DY284" s="83"/>
      <c r="DZ284" s="83"/>
      <c r="EA284" s="83"/>
      <c r="EB284" s="83"/>
      <c r="EC284" s="83"/>
      <c r="ED284" s="83"/>
      <c r="EE284" s="83"/>
      <c r="EF284" s="83"/>
      <c r="EG284" s="83"/>
      <c r="EH284" s="83"/>
      <c r="EI284" s="83"/>
      <c r="EJ284" s="83"/>
      <c r="EK284" s="83"/>
      <c r="EL284" s="83"/>
      <c r="EM284" s="83"/>
      <c r="EN284" s="83"/>
      <c r="EO284" s="83"/>
      <c r="EP284" s="83"/>
      <c r="EQ284" s="83"/>
      <c r="ER284" s="83"/>
      <c r="ES284" s="83"/>
      <c r="ET284" s="83"/>
      <c r="EU284" s="83"/>
      <c r="EV284" s="83"/>
      <c r="EW284" s="83"/>
      <c r="EX284" s="83"/>
      <c r="EY284" s="83"/>
      <c r="EZ284" s="83"/>
      <c r="FA284" s="83"/>
      <c r="FB284" s="83"/>
      <c r="FC284" s="83"/>
      <c r="FD284" s="83"/>
      <c r="FE284" s="83"/>
      <c r="FF284" s="83"/>
      <c r="FG284" s="83"/>
      <c r="FH284" s="83"/>
      <c r="FI284" s="83"/>
      <c r="FJ284" s="83"/>
      <c r="FK284" s="83"/>
      <c r="FL284" s="83"/>
      <c r="FM284" s="83"/>
      <c r="FN284" s="83"/>
      <c r="FO284" s="83"/>
      <c r="FP284" s="83"/>
      <c r="FQ284" s="83"/>
      <c r="FR284" s="83"/>
      <c r="FS284" s="83"/>
      <c r="FT284" s="83"/>
      <c r="FU284" s="83"/>
      <c r="FV284" s="83"/>
      <c r="FW284" s="83"/>
      <c r="FX284" s="83"/>
      <c r="FY284" s="83"/>
      <c r="FZ284" s="83"/>
      <c r="GA284" s="83"/>
      <c r="GB284" s="83"/>
      <c r="GC284" s="83"/>
      <c r="GD284" s="83"/>
      <c r="GE284" s="83"/>
      <c r="GF284" s="83"/>
      <c r="GG284" s="83"/>
      <c r="GH284" s="83"/>
      <c r="GI284" s="83"/>
      <c r="GJ284" s="83"/>
      <c r="GK284" s="83"/>
      <c r="GL284" s="83"/>
      <c r="GM284" s="83"/>
      <c r="GN284" s="83"/>
      <c r="GO284" s="83"/>
      <c r="GP284" s="83"/>
      <c r="GQ284" s="83"/>
      <c r="GR284" s="83"/>
      <c r="GS284" s="83"/>
      <c r="GT284" s="83"/>
      <c r="GU284" s="83"/>
      <c r="GV284" s="83"/>
      <c r="GW284" s="83"/>
      <c r="GX284" s="83"/>
      <c r="GY284" s="83"/>
      <c r="GZ284" s="83"/>
      <c r="HA284" s="83"/>
      <c r="HB284" s="83"/>
      <c r="HC284" s="83"/>
      <c r="HD284" s="83"/>
      <c r="HE284" s="83"/>
      <c r="HF284" s="83"/>
      <c r="HG284" s="83"/>
      <c r="HH284" s="83"/>
      <c r="HI284" s="83"/>
      <c r="HJ284" s="83"/>
      <c r="HK284" s="83"/>
      <c r="HL284" s="83"/>
      <c r="HM284" s="83"/>
      <c r="HN284" s="83"/>
      <c r="HO284" s="83"/>
      <c r="HP284" s="83"/>
      <c r="HQ284" s="83"/>
      <c r="HR284" s="83"/>
      <c r="HS284" s="83"/>
      <c r="HT284" s="83"/>
      <c r="HU284" s="83"/>
      <c r="HV284" s="83"/>
      <c r="HW284" s="83"/>
      <c r="HX284" s="83"/>
      <c r="HY284" s="83"/>
      <c r="HZ284" s="83"/>
      <c r="IA284" s="83"/>
      <c r="IB284" s="83"/>
      <c r="IC284" s="83"/>
      <c r="ID284" s="83"/>
      <c r="IE284" s="83"/>
      <c r="IF284" s="83"/>
      <c r="IG284" s="83"/>
      <c r="IH284" s="83"/>
      <c r="II284" s="83"/>
      <c r="IJ284" s="83"/>
      <c r="IK284" s="83"/>
      <c r="IL284" s="83"/>
      <c r="IM284" s="83"/>
      <c r="IN284" s="83"/>
      <c r="IO284" s="83"/>
      <c r="IP284" s="83"/>
      <c r="IQ284" s="83"/>
      <c r="IR284" s="83"/>
      <c r="IS284" s="83"/>
      <c r="IT284" s="83"/>
      <c r="IU284" s="83"/>
      <c r="IV284" s="83"/>
      <c r="IW284" s="83"/>
      <c r="IX284" s="83"/>
      <c r="IY284" s="83"/>
      <c r="IZ284" s="83"/>
      <c r="JA284" s="83"/>
      <c r="JB284" s="83"/>
      <c r="JC284" s="83"/>
      <c r="JD284" s="83"/>
      <c r="JE284" s="83"/>
    </row>
    <row r="285" spans="1:265" s="8" customFormat="1" ht="15" customHeight="1" thickBot="1" x14ac:dyDescent="0.25">
      <c r="A285" s="161"/>
      <c r="B285" s="162" t="s">
        <v>220</v>
      </c>
      <c r="C285" s="163"/>
      <c r="D285" s="349" t="s">
        <v>221</v>
      </c>
      <c r="E285" s="230"/>
      <c r="F285" s="993"/>
      <c r="G285" s="994"/>
      <c r="H285" s="349" t="s">
        <v>23</v>
      </c>
      <c r="I285" s="349" t="s">
        <v>108</v>
      </c>
      <c r="J285" s="349"/>
      <c r="K285" s="377" t="s">
        <v>1390</v>
      </c>
      <c r="L285" s="377"/>
      <c r="M285" s="1167"/>
      <c r="N285" s="1167"/>
      <c r="O285" s="377"/>
      <c r="P285" s="592"/>
      <c r="Q285" s="593"/>
      <c r="R285" s="593"/>
      <c r="S285" s="593"/>
      <c r="T285" s="593"/>
      <c r="U285" s="593">
        <v>10</v>
      </c>
      <c r="V285" s="593"/>
      <c r="W285" s="594"/>
      <c r="X285" s="231">
        <f>SUM(P277:W285)</f>
        <v>40</v>
      </c>
      <c r="Y285" s="231">
        <f>X285</f>
        <v>40</v>
      </c>
      <c r="Z285" s="112"/>
      <c r="AA285" s="83"/>
      <c r="AB285" s="83"/>
      <c r="AC285" s="83" t="str">
        <f t="shared" si="8"/>
        <v/>
      </c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  <c r="EO285" s="83"/>
      <c r="EP285" s="83"/>
      <c r="EQ285" s="83"/>
      <c r="ER285" s="83"/>
      <c r="ES285" s="83"/>
      <c r="ET285" s="83"/>
      <c r="EU285" s="83"/>
      <c r="EV285" s="83"/>
      <c r="EW285" s="83"/>
      <c r="EX285" s="83"/>
      <c r="EY285" s="83"/>
      <c r="EZ285" s="83"/>
      <c r="FA285" s="83"/>
      <c r="FB285" s="83"/>
      <c r="FC285" s="83"/>
      <c r="FD285" s="83"/>
      <c r="FE285" s="83"/>
      <c r="FF285" s="83"/>
      <c r="FG285" s="83"/>
      <c r="FH285" s="83"/>
      <c r="FI285" s="83"/>
      <c r="FJ285" s="83"/>
      <c r="FK285" s="83"/>
      <c r="FL285" s="83"/>
      <c r="FM285" s="83"/>
      <c r="FN285" s="83"/>
      <c r="FO285" s="83"/>
      <c r="FP285" s="83"/>
      <c r="FQ285" s="83"/>
      <c r="FR285" s="83"/>
      <c r="FS285" s="83"/>
      <c r="FT285" s="83"/>
      <c r="FU285" s="83"/>
      <c r="FV285" s="83"/>
      <c r="FW285" s="83"/>
      <c r="FX285" s="83"/>
      <c r="FY285" s="83"/>
      <c r="FZ285" s="83"/>
      <c r="GA285" s="83"/>
      <c r="GB285" s="83"/>
      <c r="GC285" s="83"/>
      <c r="GD285" s="83"/>
      <c r="GE285" s="83"/>
      <c r="GF285" s="83"/>
      <c r="GG285" s="83"/>
      <c r="GH285" s="83"/>
      <c r="GI285" s="83"/>
      <c r="GJ285" s="83"/>
      <c r="GK285" s="83"/>
      <c r="GL285" s="83"/>
      <c r="GM285" s="83"/>
      <c r="GN285" s="83"/>
      <c r="GO285" s="83"/>
      <c r="GP285" s="83"/>
      <c r="GQ285" s="83"/>
      <c r="GR285" s="83"/>
      <c r="GS285" s="83"/>
      <c r="GT285" s="83"/>
      <c r="GU285" s="83"/>
      <c r="GV285" s="83"/>
      <c r="GW285" s="83"/>
      <c r="GX285" s="83"/>
      <c r="GY285" s="83"/>
      <c r="GZ285" s="83"/>
      <c r="HA285" s="83"/>
      <c r="HB285" s="83"/>
      <c r="HC285" s="83"/>
      <c r="HD285" s="83"/>
      <c r="HE285" s="83"/>
      <c r="HF285" s="83"/>
      <c r="HG285" s="83"/>
      <c r="HH285" s="83"/>
      <c r="HI285" s="83"/>
      <c r="HJ285" s="83"/>
      <c r="HK285" s="83"/>
      <c r="HL285" s="83"/>
      <c r="HM285" s="83"/>
      <c r="HN285" s="83"/>
      <c r="HO285" s="83"/>
      <c r="HP285" s="83"/>
      <c r="HQ285" s="83"/>
      <c r="HR285" s="83"/>
      <c r="HS285" s="83"/>
      <c r="HT285" s="83"/>
      <c r="HU285" s="83"/>
      <c r="HV285" s="83"/>
      <c r="HW285" s="83"/>
      <c r="HX285" s="83"/>
      <c r="HY285" s="83"/>
      <c r="HZ285" s="83"/>
      <c r="IA285" s="83"/>
      <c r="IB285" s="83"/>
      <c r="IC285" s="83"/>
      <c r="ID285" s="83"/>
      <c r="IE285" s="83"/>
      <c r="IF285" s="83"/>
      <c r="IG285" s="83"/>
      <c r="IH285" s="83"/>
      <c r="II285" s="83"/>
      <c r="IJ285" s="83"/>
      <c r="IK285" s="83"/>
      <c r="IL285" s="83"/>
      <c r="IM285" s="83"/>
      <c r="IN285" s="83"/>
      <c r="IO285" s="83"/>
      <c r="IP285" s="83"/>
      <c r="IQ285" s="83"/>
      <c r="IR285" s="83"/>
      <c r="IS285" s="83"/>
      <c r="IT285" s="83"/>
      <c r="IU285" s="83"/>
      <c r="IV285" s="83"/>
      <c r="IW285" s="83"/>
      <c r="IX285" s="83"/>
      <c r="IY285" s="83"/>
      <c r="IZ285" s="83"/>
      <c r="JA285" s="83"/>
      <c r="JB285" s="83"/>
      <c r="JC285" s="83"/>
      <c r="JD285" s="83"/>
      <c r="JE285" s="83"/>
    </row>
    <row r="286" spans="1:265" s="8" customFormat="1" ht="15" customHeight="1" x14ac:dyDescent="0.2">
      <c r="A286" s="130">
        <f>A277+1</f>
        <v>32</v>
      </c>
      <c r="B286" s="1093" t="s">
        <v>42</v>
      </c>
      <c r="C286" s="159" t="s">
        <v>35</v>
      </c>
      <c r="D286" s="348" t="s">
        <v>43</v>
      </c>
      <c r="E286" s="191" t="s">
        <v>89</v>
      </c>
      <c r="F286" s="991" t="s">
        <v>36</v>
      </c>
      <c r="G286" s="992" t="s">
        <v>44</v>
      </c>
      <c r="H286" s="348" t="s">
        <v>23</v>
      </c>
      <c r="I286" s="348" t="s">
        <v>111</v>
      </c>
      <c r="J286" s="348"/>
      <c r="K286" s="375" t="s">
        <v>158</v>
      </c>
      <c r="L286" s="375" t="s">
        <v>97</v>
      </c>
      <c r="M286" s="1165">
        <v>4</v>
      </c>
      <c r="N286" s="1165" t="s">
        <v>24</v>
      </c>
      <c r="O286" s="375" t="s">
        <v>440</v>
      </c>
      <c r="P286" s="586">
        <v>4</v>
      </c>
      <c r="Q286" s="587"/>
      <c r="R286" s="587"/>
      <c r="S286" s="587"/>
      <c r="T286" s="587"/>
      <c r="U286" s="587"/>
      <c r="V286" s="587"/>
      <c r="W286" s="588"/>
      <c r="X286" s="228"/>
      <c r="Y286" s="228"/>
      <c r="Z286" s="112" t="str">
        <f>C286</f>
        <v>TC</v>
      </c>
      <c r="AA286" s="83" t="s">
        <v>1472</v>
      </c>
      <c r="AB286" s="83" t="s">
        <v>1480</v>
      </c>
      <c r="AC286" s="83">
        <f t="shared" si="8"/>
        <v>20</v>
      </c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  <c r="CT286" s="83"/>
      <c r="CU286" s="83"/>
      <c r="CV286" s="83"/>
      <c r="CW286" s="83"/>
      <c r="CX286" s="83"/>
      <c r="CY286" s="83"/>
      <c r="CZ286" s="83"/>
      <c r="DA286" s="83"/>
      <c r="DB286" s="83"/>
      <c r="DC286" s="83"/>
      <c r="DD286" s="83"/>
      <c r="DE286" s="83"/>
      <c r="DF286" s="83"/>
      <c r="DG286" s="83"/>
      <c r="DH286" s="83"/>
      <c r="DI286" s="83"/>
      <c r="DJ286" s="83"/>
      <c r="DK286" s="83"/>
      <c r="DL286" s="83"/>
      <c r="DM286" s="83"/>
      <c r="DN286" s="83"/>
      <c r="DO286" s="83"/>
      <c r="DP286" s="83"/>
      <c r="DQ286" s="83"/>
      <c r="DR286" s="83"/>
      <c r="DS286" s="83"/>
      <c r="DT286" s="83"/>
      <c r="DU286" s="83"/>
      <c r="DV286" s="83"/>
      <c r="DW286" s="83"/>
      <c r="DX286" s="83"/>
      <c r="DY286" s="83"/>
      <c r="DZ286" s="83"/>
      <c r="EA286" s="83"/>
      <c r="EB286" s="83"/>
      <c r="EC286" s="83"/>
      <c r="ED286" s="83"/>
      <c r="EE286" s="83"/>
      <c r="EF286" s="83"/>
      <c r="EG286" s="83"/>
      <c r="EH286" s="83"/>
      <c r="EI286" s="83"/>
      <c r="EJ286" s="83"/>
      <c r="EK286" s="83"/>
      <c r="EL286" s="83"/>
      <c r="EM286" s="83"/>
      <c r="EN286" s="83"/>
      <c r="EO286" s="83"/>
      <c r="EP286" s="83"/>
      <c r="EQ286" s="83"/>
      <c r="ER286" s="83"/>
      <c r="ES286" s="83"/>
      <c r="ET286" s="83"/>
      <c r="EU286" s="83"/>
      <c r="EV286" s="83"/>
      <c r="EW286" s="83"/>
      <c r="EX286" s="83"/>
      <c r="EY286" s="83"/>
      <c r="EZ286" s="83"/>
      <c r="FA286" s="83"/>
      <c r="FB286" s="83"/>
      <c r="FC286" s="83"/>
      <c r="FD286" s="83"/>
      <c r="FE286" s="83"/>
      <c r="FF286" s="83"/>
      <c r="FG286" s="83"/>
      <c r="FH286" s="83"/>
      <c r="FI286" s="83"/>
      <c r="FJ286" s="83"/>
      <c r="FK286" s="83"/>
      <c r="FL286" s="83"/>
      <c r="FM286" s="83"/>
      <c r="FN286" s="83"/>
      <c r="FO286" s="83"/>
      <c r="FP286" s="83"/>
      <c r="FQ286" s="83"/>
      <c r="FR286" s="83"/>
      <c r="FS286" s="83"/>
      <c r="FT286" s="83"/>
      <c r="FU286" s="83"/>
      <c r="FV286" s="83"/>
      <c r="FW286" s="83"/>
      <c r="FX286" s="83"/>
      <c r="FY286" s="83"/>
      <c r="FZ286" s="83"/>
      <c r="GA286" s="83"/>
      <c r="GB286" s="83"/>
      <c r="GC286" s="83"/>
      <c r="GD286" s="83"/>
      <c r="GE286" s="83"/>
      <c r="GF286" s="83"/>
      <c r="GG286" s="83"/>
      <c r="GH286" s="83"/>
      <c r="GI286" s="83"/>
      <c r="GJ286" s="83"/>
      <c r="GK286" s="83"/>
      <c r="GL286" s="83"/>
      <c r="GM286" s="83"/>
      <c r="GN286" s="83"/>
      <c r="GO286" s="83"/>
      <c r="GP286" s="83"/>
      <c r="GQ286" s="83"/>
      <c r="GR286" s="83"/>
      <c r="GS286" s="83"/>
      <c r="GT286" s="83"/>
      <c r="GU286" s="83"/>
      <c r="GV286" s="83"/>
      <c r="GW286" s="83"/>
      <c r="GX286" s="83"/>
      <c r="GY286" s="83"/>
      <c r="GZ286" s="83"/>
      <c r="HA286" s="83"/>
      <c r="HB286" s="83"/>
      <c r="HC286" s="83"/>
      <c r="HD286" s="83"/>
      <c r="HE286" s="83"/>
      <c r="HF286" s="83"/>
      <c r="HG286" s="83"/>
      <c r="HH286" s="83"/>
      <c r="HI286" s="83"/>
      <c r="HJ286" s="83"/>
      <c r="HK286" s="83"/>
      <c r="HL286" s="83"/>
      <c r="HM286" s="83"/>
      <c r="HN286" s="83"/>
      <c r="HO286" s="83"/>
      <c r="HP286" s="83"/>
      <c r="HQ286" s="83"/>
      <c r="HR286" s="83"/>
      <c r="HS286" s="83"/>
      <c r="HT286" s="83"/>
      <c r="HU286" s="83"/>
      <c r="HV286" s="83"/>
      <c r="HW286" s="83"/>
      <c r="HX286" s="83"/>
      <c r="HY286" s="83"/>
      <c r="HZ286" s="83"/>
      <c r="IA286" s="83"/>
      <c r="IB286" s="83"/>
      <c r="IC286" s="83"/>
      <c r="ID286" s="83"/>
      <c r="IE286" s="83"/>
      <c r="IF286" s="83"/>
      <c r="IG286" s="83"/>
      <c r="IH286" s="83"/>
      <c r="II286" s="83"/>
      <c r="IJ286" s="83"/>
      <c r="IK286" s="83"/>
      <c r="IL286" s="83"/>
      <c r="IM286" s="83"/>
      <c r="IN286" s="83"/>
      <c r="IO286" s="83"/>
      <c r="IP286" s="83"/>
      <c r="IQ286" s="83"/>
      <c r="IR286" s="83"/>
      <c r="IS286" s="83"/>
      <c r="IT286" s="83"/>
      <c r="IU286" s="83"/>
      <c r="IV286" s="83"/>
      <c r="IW286" s="83"/>
      <c r="IX286" s="83"/>
      <c r="IY286" s="83"/>
      <c r="IZ286" s="83"/>
      <c r="JA286" s="83"/>
      <c r="JB286" s="83"/>
      <c r="JC286" s="83"/>
      <c r="JD286" s="83"/>
      <c r="JE286" s="83"/>
    </row>
    <row r="287" spans="1:265" s="8" customFormat="1" ht="15" customHeight="1" x14ac:dyDescent="0.2">
      <c r="A287" s="130"/>
      <c r="B287" s="131" t="s">
        <v>42</v>
      </c>
      <c r="C287" s="159"/>
      <c r="D287" s="328" t="s">
        <v>43</v>
      </c>
      <c r="E287" s="191"/>
      <c r="F287" s="991"/>
      <c r="G287" s="992"/>
      <c r="H287" s="328" t="s">
        <v>23</v>
      </c>
      <c r="I287" s="328" t="s">
        <v>111</v>
      </c>
      <c r="J287" s="328"/>
      <c r="K287" s="376" t="s">
        <v>158</v>
      </c>
      <c r="L287" s="376" t="s">
        <v>97</v>
      </c>
      <c r="M287" s="1166">
        <v>4</v>
      </c>
      <c r="N287" s="1166" t="s">
        <v>101</v>
      </c>
      <c r="O287" s="376" t="s">
        <v>435</v>
      </c>
      <c r="P287" s="589">
        <v>4</v>
      </c>
      <c r="Q287" s="590"/>
      <c r="R287" s="590"/>
      <c r="S287" s="590"/>
      <c r="T287" s="590"/>
      <c r="U287" s="590"/>
      <c r="V287" s="590"/>
      <c r="W287" s="591"/>
      <c r="X287" s="228"/>
      <c r="Y287" s="228"/>
      <c r="Z287" s="112"/>
      <c r="AA287" s="83"/>
      <c r="AB287" s="83"/>
      <c r="AC287" s="83" t="str">
        <f t="shared" si="8"/>
        <v/>
      </c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  <c r="CT287" s="83"/>
      <c r="CU287" s="83"/>
      <c r="CV287" s="83"/>
      <c r="CW287" s="83"/>
      <c r="CX287" s="83"/>
      <c r="CY287" s="83"/>
      <c r="CZ287" s="83"/>
      <c r="DA287" s="83"/>
      <c r="DB287" s="83"/>
      <c r="DC287" s="83"/>
      <c r="DD287" s="83"/>
      <c r="DE287" s="83"/>
      <c r="DF287" s="83"/>
      <c r="DG287" s="83"/>
      <c r="DH287" s="83"/>
      <c r="DI287" s="83"/>
      <c r="DJ287" s="83"/>
      <c r="DK287" s="83"/>
      <c r="DL287" s="83"/>
      <c r="DM287" s="83"/>
      <c r="DN287" s="83"/>
      <c r="DO287" s="83"/>
      <c r="DP287" s="83"/>
      <c r="DQ287" s="83"/>
      <c r="DR287" s="83"/>
      <c r="DS287" s="83"/>
      <c r="DT287" s="83"/>
      <c r="DU287" s="83"/>
      <c r="DV287" s="83"/>
      <c r="DW287" s="83"/>
      <c r="DX287" s="83"/>
      <c r="DY287" s="83"/>
      <c r="DZ287" s="83"/>
      <c r="EA287" s="83"/>
      <c r="EB287" s="83"/>
      <c r="EC287" s="83"/>
      <c r="ED287" s="83"/>
      <c r="EE287" s="83"/>
      <c r="EF287" s="83"/>
      <c r="EG287" s="83"/>
      <c r="EH287" s="83"/>
      <c r="EI287" s="83"/>
      <c r="EJ287" s="83"/>
      <c r="EK287" s="83"/>
      <c r="EL287" s="83"/>
      <c r="EM287" s="83"/>
      <c r="EN287" s="83"/>
      <c r="EO287" s="83"/>
      <c r="EP287" s="83"/>
      <c r="EQ287" s="83"/>
      <c r="ER287" s="83"/>
      <c r="ES287" s="83"/>
      <c r="ET287" s="83"/>
      <c r="EU287" s="83"/>
      <c r="EV287" s="83"/>
      <c r="EW287" s="83"/>
      <c r="EX287" s="83"/>
      <c r="EY287" s="83"/>
      <c r="EZ287" s="83"/>
      <c r="FA287" s="83"/>
      <c r="FB287" s="83"/>
      <c r="FC287" s="83"/>
      <c r="FD287" s="83"/>
      <c r="FE287" s="83"/>
      <c r="FF287" s="83"/>
      <c r="FG287" s="83"/>
      <c r="FH287" s="83"/>
      <c r="FI287" s="83"/>
      <c r="FJ287" s="83"/>
      <c r="FK287" s="83"/>
      <c r="FL287" s="83"/>
      <c r="FM287" s="83"/>
      <c r="FN287" s="83"/>
      <c r="FO287" s="83"/>
      <c r="FP287" s="83"/>
      <c r="FQ287" s="83"/>
      <c r="FR287" s="83"/>
      <c r="FS287" s="83"/>
      <c r="FT287" s="83"/>
      <c r="FU287" s="83"/>
      <c r="FV287" s="83"/>
      <c r="FW287" s="83"/>
      <c r="FX287" s="83"/>
      <c r="FY287" s="83"/>
      <c r="FZ287" s="83"/>
      <c r="GA287" s="83"/>
      <c r="GB287" s="83"/>
      <c r="GC287" s="83"/>
      <c r="GD287" s="83"/>
      <c r="GE287" s="83"/>
      <c r="GF287" s="83"/>
      <c r="GG287" s="83"/>
      <c r="GH287" s="83"/>
      <c r="GI287" s="83"/>
      <c r="GJ287" s="83"/>
      <c r="GK287" s="83"/>
      <c r="GL287" s="83"/>
      <c r="GM287" s="83"/>
      <c r="GN287" s="83"/>
      <c r="GO287" s="83"/>
      <c r="GP287" s="83"/>
      <c r="GQ287" s="83"/>
      <c r="GR287" s="83"/>
      <c r="GS287" s="83"/>
      <c r="GT287" s="83"/>
      <c r="GU287" s="83"/>
      <c r="GV287" s="83"/>
      <c r="GW287" s="83"/>
      <c r="GX287" s="83"/>
      <c r="GY287" s="83"/>
      <c r="GZ287" s="83"/>
      <c r="HA287" s="83"/>
      <c r="HB287" s="83"/>
      <c r="HC287" s="83"/>
      <c r="HD287" s="83"/>
      <c r="HE287" s="83"/>
      <c r="HF287" s="83"/>
      <c r="HG287" s="83"/>
      <c r="HH287" s="83"/>
      <c r="HI287" s="83"/>
      <c r="HJ287" s="83"/>
      <c r="HK287" s="83"/>
      <c r="HL287" s="83"/>
      <c r="HM287" s="83"/>
      <c r="HN287" s="83"/>
      <c r="HO287" s="83"/>
      <c r="HP287" s="83"/>
      <c r="HQ287" s="83"/>
      <c r="HR287" s="83"/>
      <c r="HS287" s="83"/>
      <c r="HT287" s="83"/>
      <c r="HU287" s="83"/>
      <c r="HV287" s="83"/>
      <c r="HW287" s="83"/>
      <c r="HX287" s="83"/>
      <c r="HY287" s="83"/>
      <c r="HZ287" s="83"/>
      <c r="IA287" s="83"/>
      <c r="IB287" s="83"/>
      <c r="IC287" s="83"/>
      <c r="ID287" s="83"/>
      <c r="IE287" s="83"/>
      <c r="IF287" s="83"/>
      <c r="IG287" s="83"/>
      <c r="IH287" s="83"/>
      <c r="II287" s="83"/>
      <c r="IJ287" s="83"/>
      <c r="IK287" s="83"/>
      <c r="IL287" s="83"/>
      <c r="IM287" s="83"/>
      <c r="IN287" s="83"/>
      <c r="IO287" s="83"/>
      <c r="IP287" s="83"/>
      <c r="IQ287" s="83"/>
      <c r="IR287" s="83"/>
      <c r="IS287" s="83"/>
      <c r="IT287" s="83"/>
      <c r="IU287" s="83"/>
      <c r="IV287" s="83"/>
      <c r="IW287" s="83"/>
      <c r="IX287" s="83"/>
      <c r="IY287" s="83"/>
      <c r="IZ287" s="83"/>
      <c r="JA287" s="83"/>
      <c r="JB287" s="83"/>
      <c r="JC287" s="83"/>
      <c r="JD287" s="83"/>
      <c r="JE287" s="83"/>
    </row>
    <row r="288" spans="1:265" s="8" customFormat="1" ht="15" customHeight="1" x14ac:dyDescent="0.2">
      <c r="A288" s="130"/>
      <c r="B288" s="131" t="s">
        <v>42</v>
      </c>
      <c r="C288" s="159"/>
      <c r="D288" s="328" t="s">
        <v>43</v>
      </c>
      <c r="E288" s="191"/>
      <c r="F288" s="991"/>
      <c r="G288" s="992"/>
      <c r="H288" s="328" t="s">
        <v>23</v>
      </c>
      <c r="I288" s="328" t="s">
        <v>106</v>
      </c>
      <c r="J288" s="328"/>
      <c r="K288" s="376" t="s">
        <v>175</v>
      </c>
      <c r="L288" s="376" t="s">
        <v>97</v>
      </c>
      <c r="M288" s="1166">
        <v>3</v>
      </c>
      <c r="N288" s="1166" t="s">
        <v>24</v>
      </c>
      <c r="O288" s="376" t="s">
        <v>440</v>
      </c>
      <c r="P288" s="589">
        <v>4</v>
      </c>
      <c r="Q288" s="590"/>
      <c r="R288" s="590"/>
      <c r="S288" s="590"/>
      <c r="T288" s="590"/>
      <c r="U288" s="590"/>
      <c r="V288" s="590"/>
      <c r="W288" s="591"/>
      <c r="X288" s="228"/>
      <c r="Y288" s="228"/>
      <c r="Z288" s="112"/>
      <c r="AA288" s="83"/>
      <c r="AB288" s="83"/>
      <c r="AC288" s="83" t="str">
        <f t="shared" si="8"/>
        <v/>
      </c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  <c r="BM288" s="83"/>
      <c r="BN288" s="83"/>
      <c r="BO288" s="83"/>
      <c r="BP288" s="83"/>
      <c r="BQ288" s="83"/>
      <c r="BR288" s="83"/>
      <c r="BS288" s="83"/>
      <c r="BT288" s="83"/>
      <c r="BU288" s="83"/>
      <c r="BV288" s="83"/>
      <c r="BW288" s="83"/>
      <c r="BX288" s="83"/>
      <c r="BY288" s="83"/>
      <c r="BZ288" s="83"/>
      <c r="CA288" s="83"/>
      <c r="CB288" s="83"/>
      <c r="CC288" s="83"/>
      <c r="CD288" s="83"/>
      <c r="CE288" s="83"/>
      <c r="CF288" s="83"/>
      <c r="CG288" s="83"/>
      <c r="CH288" s="83"/>
      <c r="CI288" s="83"/>
      <c r="CJ288" s="83"/>
      <c r="CK288" s="83"/>
      <c r="CL288" s="83"/>
      <c r="CM288" s="83"/>
      <c r="CN288" s="83"/>
      <c r="CO288" s="83"/>
      <c r="CP288" s="83"/>
      <c r="CQ288" s="83"/>
      <c r="CR288" s="83"/>
      <c r="CS288" s="83"/>
      <c r="CT288" s="83"/>
      <c r="CU288" s="83"/>
      <c r="CV288" s="83"/>
      <c r="CW288" s="83"/>
      <c r="CX288" s="83"/>
      <c r="CY288" s="83"/>
      <c r="CZ288" s="83"/>
      <c r="DA288" s="83"/>
      <c r="DB288" s="83"/>
      <c r="DC288" s="83"/>
      <c r="DD288" s="83"/>
      <c r="DE288" s="83"/>
      <c r="DF288" s="83"/>
      <c r="DG288" s="83"/>
      <c r="DH288" s="83"/>
      <c r="DI288" s="83"/>
      <c r="DJ288" s="83"/>
      <c r="DK288" s="83"/>
      <c r="DL288" s="83"/>
      <c r="DM288" s="83"/>
      <c r="DN288" s="83"/>
      <c r="DO288" s="83"/>
      <c r="DP288" s="83"/>
      <c r="DQ288" s="83"/>
      <c r="DR288" s="83"/>
      <c r="DS288" s="83"/>
      <c r="DT288" s="83"/>
      <c r="DU288" s="83"/>
      <c r="DV288" s="83"/>
      <c r="DW288" s="83"/>
      <c r="DX288" s="83"/>
      <c r="DY288" s="83"/>
      <c r="DZ288" s="83"/>
      <c r="EA288" s="83"/>
      <c r="EB288" s="83"/>
      <c r="EC288" s="83"/>
      <c r="ED288" s="83"/>
      <c r="EE288" s="83"/>
      <c r="EF288" s="83"/>
      <c r="EG288" s="83"/>
      <c r="EH288" s="83"/>
      <c r="EI288" s="83"/>
      <c r="EJ288" s="83"/>
      <c r="EK288" s="83"/>
      <c r="EL288" s="83"/>
      <c r="EM288" s="83"/>
      <c r="EN288" s="83"/>
      <c r="EO288" s="83"/>
      <c r="EP288" s="83"/>
      <c r="EQ288" s="83"/>
      <c r="ER288" s="83"/>
      <c r="ES288" s="83"/>
      <c r="ET288" s="83"/>
      <c r="EU288" s="83"/>
      <c r="EV288" s="83"/>
      <c r="EW288" s="83"/>
      <c r="EX288" s="83"/>
      <c r="EY288" s="83"/>
      <c r="EZ288" s="83"/>
      <c r="FA288" s="83"/>
      <c r="FB288" s="83"/>
      <c r="FC288" s="83"/>
      <c r="FD288" s="83"/>
      <c r="FE288" s="83"/>
      <c r="FF288" s="83"/>
      <c r="FG288" s="83"/>
      <c r="FH288" s="83"/>
      <c r="FI288" s="83"/>
      <c r="FJ288" s="83"/>
      <c r="FK288" s="83"/>
      <c r="FL288" s="83"/>
      <c r="FM288" s="83"/>
      <c r="FN288" s="83"/>
      <c r="FO288" s="83"/>
      <c r="FP288" s="83"/>
      <c r="FQ288" s="83"/>
      <c r="FR288" s="83"/>
      <c r="FS288" s="83"/>
      <c r="FT288" s="83"/>
      <c r="FU288" s="83"/>
      <c r="FV288" s="83"/>
      <c r="FW288" s="83"/>
      <c r="FX288" s="83"/>
      <c r="FY288" s="83"/>
      <c r="FZ288" s="83"/>
      <c r="GA288" s="83"/>
      <c r="GB288" s="83"/>
      <c r="GC288" s="83"/>
      <c r="GD288" s="83"/>
      <c r="GE288" s="83"/>
      <c r="GF288" s="83"/>
      <c r="GG288" s="83"/>
      <c r="GH288" s="83"/>
      <c r="GI288" s="83"/>
      <c r="GJ288" s="83"/>
      <c r="GK288" s="83"/>
      <c r="GL288" s="83"/>
      <c r="GM288" s="83"/>
      <c r="GN288" s="83"/>
      <c r="GO288" s="83"/>
      <c r="GP288" s="83"/>
      <c r="GQ288" s="83"/>
      <c r="GR288" s="83"/>
      <c r="GS288" s="83"/>
      <c r="GT288" s="83"/>
      <c r="GU288" s="83"/>
      <c r="GV288" s="83"/>
      <c r="GW288" s="83"/>
      <c r="GX288" s="83"/>
      <c r="GY288" s="83"/>
      <c r="GZ288" s="83"/>
      <c r="HA288" s="83"/>
      <c r="HB288" s="83"/>
      <c r="HC288" s="83"/>
      <c r="HD288" s="83"/>
      <c r="HE288" s="83"/>
      <c r="HF288" s="83"/>
      <c r="HG288" s="83"/>
      <c r="HH288" s="83"/>
      <c r="HI288" s="83"/>
      <c r="HJ288" s="83"/>
      <c r="HK288" s="83"/>
      <c r="HL288" s="83"/>
      <c r="HM288" s="83"/>
      <c r="HN288" s="83"/>
      <c r="HO288" s="83"/>
      <c r="HP288" s="83"/>
      <c r="HQ288" s="83"/>
      <c r="HR288" s="83"/>
      <c r="HS288" s="83"/>
      <c r="HT288" s="83"/>
      <c r="HU288" s="83"/>
      <c r="HV288" s="83"/>
      <c r="HW288" s="83"/>
      <c r="HX288" s="83"/>
      <c r="HY288" s="83"/>
      <c r="HZ288" s="83"/>
      <c r="IA288" s="83"/>
      <c r="IB288" s="83"/>
      <c r="IC288" s="83"/>
      <c r="ID288" s="83"/>
      <c r="IE288" s="83"/>
      <c r="IF288" s="83"/>
      <c r="IG288" s="83"/>
      <c r="IH288" s="83"/>
      <c r="II288" s="83"/>
      <c r="IJ288" s="83"/>
      <c r="IK288" s="83"/>
      <c r="IL288" s="83"/>
      <c r="IM288" s="83"/>
      <c r="IN288" s="83"/>
      <c r="IO288" s="83"/>
      <c r="IP288" s="83"/>
      <c r="IQ288" s="83"/>
      <c r="IR288" s="83"/>
      <c r="IS288" s="83"/>
      <c r="IT288" s="83"/>
      <c r="IU288" s="83"/>
      <c r="IV288" s="83"/>
      <c r="IW288" s="83"/>
      <c r="IX288" s="83"/>
      <c r="IY288" s="83"/>
      <c r="IZ288" s="83"/>
      <c r="JA288" s="83"/>
      <c r="JB288" s="83"/>
      <c r="JC288" s="83"/>
      <c r="JD288" s="83"/>
      <c r="JE288" s="83"/>
    </row>
    <row r="289" spans="1:265" s="8" customFormat="1" ht="15" customHeight="1" x14ac:dyDescent="0.2">
      <c r="A289" s="573"/>
      <c r="B289" s="131" t="s">
        <v>42</v>
      </c>
      <c r="C289" s="159"/>
      <c r="D289" s="328" t="s">
        <v>43</v>
      </c>
      <c r="E289" s="191"/>
      <c r="F289" s="991"/>
      <c r="G289" s="992"/>
      <c r="H289" s="328" t="s">
        <v>23</v>
      </c>
      <c r="I289" s="328" t="s">
        <v>106</v>
      </c>
      <c r="J289" s="328"/>
      <c r="K289" s="376" t="s">
        <v>175</v>
      </c>
      <c r="L289" s="376" t="s">
        <v>97</v>
      </c>
      <c r="M289" s="1166">
        <v>3</v>
      </c>
      <c r="N289" s="1166" t="s">
        <v>101</v>
      </c>
      <c r="O289" s="376" t="s">
        <v>435</v>
      </c>
      <c r="P289" s="589">
        <v>4</v>
      </c>
      <c r="Q289" s="590"/>
      <c r="R289" s="590"/>
      <c r="S289" s="590"/>
      <c r="T289" s="590"/>
      <c r="U289" s="590"/>
      <c r="V289" s="590"/>
      <c r="W289" s="591"/>
      <c r="X289" s="228"/>
      <c r="Y289" s="228"/>
      <c r="Z289" s="112"/>
      <c r="AA289" s="83"/>
      <c r="AB289" s="83"/>
      <c r="AC289" s="83" t="str">
        <f t="shared" si="8"/>
        <v/>
      </c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  <c r="CT289" s="83"/>
      <c r="CU289" s="83"/>
      <c r="CV289" s="83"/>
      <c r="CW289" s="83"/>
      <c r="CX289" s="83"/>
      <c r="CY289" s="83"/>
      <c r="CZ289" s="83"/>
      <c r="DA289" s="83"/>
      <c r="DB289" s="83"/>
      <c r="DC289" s="83"/>
      <c r="DD289" s="83"/>
      <c r="DE289" s="83"/>
      <c r="DF289" s="83"/>
      <c r="DG289" s="83"/>
      <c r="DH289" s="83"/>
      <c r="DI289" s="83"/>
      <c r="DJ289" s="83"/>
      <c r="DK289" s="83"/>
      <c r="DL289" s="83"/>
      <c r="DM289" s="83"/>
      <c r="DN289" s="83"/>
      <c r="DO289" s="83"/>
      <c r="DP289" s="83"/>
      <c r="DQ289" s="83"/>
      <c r="DR289" s="83"/>
      <c r="DS289" s="83"/>
      <c r="DT289" s="83"/>
      <c r="DU289" s="83"/>
      <c r="DV289" s="83"/>
      <c r="DW289" s="83"/>
      <c r="DX289" s="83"/>
      <c r="DY289" s="83"/>
      <c r="DZ289" s="83"/>
      <c r="EA289" s="83"/>
      <c r="EB289" s="83"/>
      <c r="EC289" s="83"/>
      <c r="ED289" s="83"/>
      <c r="EE289" s="83"/>
      <c r="EF289" s="83"/>
      <c r="EG289" s="83"/>
      <c r="EH289" s="83"/>
      <c r="EI289" s="83"/>
      <c r="EJ289" s="83"/>
      <c r="EK289" s="83"/>
      <c r="EL289" s="83"/>
      <c r="EM289" s="83"/>
      <c r="EN289" s="83"/>
      <c r="EO289" s="83"/>
      <c r="EP289" s="83"/>
      <c r="EQ289" s="83"/>
      <c r="ER289" s="83"/>
      <c r="ES289" s="83"/>
      <c r="ET289" s="83"/>
      <c r="EU289" s="83"/>
      <c r="EV289" s="83"/>
      <c r="EW289" s="83"/>
      <c r="EX289" s="83"/>
      <c r="EY289" s="83"/>
      <c r="EZ289" s="83"/>
      <c r="FA289" s="83"/>
      <c r="FB289" s="83"/>
      <c r="FC289" s="83"/>
      <c r="FD289" s="83"/>
      <c r="FE289" s="83"/>
      <c r="FF289" s="83"/>
      <c r="FG289" s="83"/>
      <c r="FH289" s="83"/>
      <c r="FI289" s="83"/>
      <c r="FJ289" s="83"/>
      <c r="FK289" s="83"/>
      <c r="FL289" s="83"/>
      <c r="FM289" s="83"/>
      <c r="FN289" s="83"/>
      <c r="FO289" s="83"/>
      <c r="FP289" s="83"/>
      <c r="FQ289" s="83"/>
      <c r="FR289" s="83"/>
      <c r="FS289" s="83"/>
      <c r="FT289" s="83"/>
      <c r="FU289" s="83"/>
      <c r="FV289" s="83"/>
      <c r="FW289" s="83"/>
      <c r="FX289" s="83"/>
      <c r="FY289" s="83"/>
      <c r="FZ289" s="83"/>
      <c r="GA289" s="83"/>
      <c r="GB289" s="83"/>
      <c r="GC289" s="83"/>
      <c r="GD289" s="83"/>
      <c r="GE289" s="83"/>
      <c r="GF289" s="83"/>
      <c r="GG289" s="83"/>
      <c r="GH289" s="83"/>
      <c r="GI289" s="83"/>
      <c r="GJ289" s="83"/>
      <c r="GK289" s="83"/>
      <c r="GL289" s="83"/>
      <c r="GM289" s="83"/>
      <c r="GN289" s="83"/>
      <c r="GO289" s="83"/>
      <c r="GP289" s="83"/>
      <c r="GQ289" s="83"/>
      <c r="GR289" s="83"/>
      <c r="GS289" s="83"/>
      <c r="GT289" s="83"/>
      <c r="GU289" s="83"/>
      <c r="GV289" s="83"/>
      <c r="GW289" s="83"/>
      <c r="GX289" s="83"/>
      <c r="GY289" s="83"/>
      <c r="GZ289" s="83"/>
      <c r="HA289" s="83"/>
      <c r="HB289" s="83"/>
      <c r="HC289" s="83"/>
      <c r="HD289" s="83"/>
      <c r="HE289" s="83"/>
      <c r="HF289" s="83"/>
      <c r="HG289" s="83"/>
      <c r="HH289" s="83"/>
      <c r="HI289" s="83"/>
      <c r="HJ289" s="83"/>
      <c r="HK289" s="83"/>
      <c r="HL289" s="83"/>
      <c r="HM289" s="83"/>
      <c r="HN289" s="83"/>
      <c r="HO289" s="83"/>
      <c r="HP289" s="83"/>
      <c r="HQ289" s="83"/>
      <c r="HR289" s="83"/>
      <c r="HS289" s="83"/>
      <c r="HT289" s="83"/>
      <c r="HU289" s="83"/>
      <c r="HV289" s="83"/>
      <c r="HW289" s="83"/>
      <c r="HX289" s="83"/>
      <c r="HY289" s="83"/>
      <c r="HZ289" s="83"/>
      <c r="IA289" s="83"/>
      <c r="IB289" s="83"/>
      <c r="IC289" s="83"/>
      <c r="ID289" s="83"/>
      <c r="IE289" s="83"/>
      <c r="IF289" s="83"/>
      <c r="IG289" s="83"/>
      <c r="IH289" s="83"/>
      <c r="II289" s="83"/>
      <c r="IJ289" s="83"/>
      <c r="IK289" s="83"/>
      <c r="IL289" s="83"/>
      <c r="IM289" s="83"/>
      <c r="IN289" s="83"/>
      <c r="IO289" s="83"/>
      <c r="IP289" s="83"/>
      <c r="IQ289" s="83"/>
      <c r="IR289" s="83"/>
      <c r="IS289" s="83"/>
      <c r="IT289" s="83"/>
      <c r="IU289" s="83"/>
      <c r="IV289" s="83"/>
      <c r="IW289" s="83"/>
      <c r="IX289" s="83"/>
      <c r="IY289" s="83"/>
      <c r="IZ289" s="83"/>
      <c r="JA289" s="83"/>
      <c r="JB289" s="83"/>
      <c r="JC289" s="83"/>
      <c r="JD289" s="83"/>
      <c r="JE289" s="83"/>
    </row>
    <row r="290" spans="1:265" s="8" customFormat="1" ht="15" customHeight="1" x14ac:dyDescent="0.2">
      <c r="A290" s="130"/>
      <c r="B290" s="131" t="s">
        <v>42</v>
      </c>
      <c r="C290" s="159"/>
      <c r="D290" s="328" t="s">
        <v>43</v>
      </c>
      <c r="E290" s="191"/>
      <c r="F290" s="991"/>
      <c r="G290" s="992"/>
      <c r="H290" s="328" t="s">
        <v>23</v>
      </c>
      <c r="I290" s="328" t="s">
        <v>102</v>
      </c>
      <c r="J290" s="328"/>
      <c r="K290" s="376" t="s">
        <v>143</v>
      </c>
      <c r="L290" s="376" t="s">
        <v>97</v>
      </c>
      <c r="M290" s="1166">
        <v>3</v>
      </c>
      <c r="N290" s="1166" t="s">
        <v>101</v>
      </c>
      <c r="O290" s="376" t="s">
        <v>435</v>
      </c>
      <c r="P290" s="589">
        <v>4</v>
      </c>
      <c r="Q290" s="590"/>
      <c r="R290" s="590"/>
      <c r="S290" s="590"/>
      <c r="T290" s="590"/>
      <c r="U290" s="590"/>
      <c r="V290" s="590"/>
      <c r="W290" s="591"/>
      <c r="X290" s="228"/>
      <c r="Y290" s="228"/>
      <c r="Z290" s="112"/>
      <c r="AA290" s="83"/>
      <c r="AB290" s="83"/>
      <c r="AC290" s="83" t="str">
        <f t="shared" si="8"/>
        <v/>
      </c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  <c r="CT290" s="83"/>
      <c r="CU290" s="83"/>
      <c r="CV290" s="83"/>
      <c r="CW290" s="83"/>
      <c r="CX290" s="83"/>
      <c r="CY290" s="83"/>
      <c r="CZ290" s="83"/>
      <c r="DA290" s="83"/>
      <c r="DB290" s="83"/>
      <c r="DC290" s="83"/>
      <c r="DD290" s="83"/>
      <c r="DE290" s="83"/>
      <c r="DF290" s="83"/>
      <c r="DG290" s="83"/>
      <c r="DH290" s="83"/>
      <c r="DI290" s="83"/>
      <c r="DJ290" s="83"/>
      <c r="DK290" s="83"/>
      <c r="DL290" s="83"/>
      <c r="DM290" s="83"/>
      <c r="DN290" s="83"/>
      <c r="DO290" s="83"/>
      <c r="DP290" s="83"/>
      <c r="DQ290" s="83"/>
      <c r="DR290" s="83"/>
      <c r="DS290" s="83"/>
      <c r="DT290" s="83"/>
      <c r="DU290" s="83"/>
      <c r="DV290" s="83"/>
      <c r="DW290" s="83"/>
      <c r="DX290" s="83"/>
      <c r="DY290" s="83"/>
      <c r="DZ290" s="83"/>
      <c r="EA290" s="83"/>
      <c r="EB290" s="83"/>
      <c r="EC290" s="83"/>
      <c r="ED290" s="83"/>
      <c r="EE290" s="83"/>
      <c r="EF290" s="83"/>
      <c r="EG290" s="83"/>
      <c r="EH290" s="83"/>
      <c r="EI290" s="83"/>
      <c r="EJ290" s="83"/>
      <c r="EK290" s="83"/>
      <c r="EL290" s="83"/>
      <c r="EM290" s="83"/>
      <c r="EN290" s="83"/>
      <c r="EO290" s="83"/>
      <c r="EP290" s="83"/>
      <c r="EQ290" s="83"/>
      <c r="ER290" s="83"/>
      <c r="ES290" s="83"/>
      <c r="ET290" s="83"/>
      <c r="EU290" s="83"/>
      <c r="EV290" s="83"/>
      <c r="EW290" s="83"/>
      <c r="EX290" s="83"/>
      <c r="EY290" s="83"/>
      <c r="EZ290" s="83"/>
      <c r="FA290" s="83"/>
      <c r="FB290" s="83"/>
      <c r="FC290" s="83"/>
      <c r="FD290" s="83"/>
      <c r="FE290" s="83"/>
      <c r="FF290" s="83"/>
      <c r="FG290" s="83"/>
      <c r="FH290" s="83"/>
      <c r="FI290" s="83"/>
      <c r="FJ290" s="83"/>
      <c r="FK290" s="83"/>
      <c r="FL290" s="83"/>
      <c r="FM290" s="83"/>
      <c r="FN290" s="83"/>
      <c r="FO290" s="83"/>
      <c r="FP290" s="83"/>
      <c r="FQ290" s="83"/>
      <c r="FR290" s="83"/>
      <c r="FS290" s="83"/>
      <c r="FT290" s="83"/>
      <c r="FU290" s="83"/>
      <c r="FV290" s="83"/>
      <c r="FW290" s="83"/>
      <c r="FX290" s="83"/>
      <c r="FY290" s="83"/>
      <c r="FZ290" s="83"/>
      <c r="GA290" s="83"/>
      <c r="GB290" s="83"/>
      <c r="GC290" s="83"/>
      <c r="GD290" s="83"/>
      <c r="GE290" s="83"/>
      <c r="GF290" s="83"/>
      <c r="GG290" s="83"/>
      <c r="GH290" s="83"/>
      <c r="GI290" s="83"/>
      <c r="GJ290" s="83"/>
      <c r="GK290" s="83"/>
      <c r="GL290" s="83"/>
      <c r="GM290" s="83"/>
      <c r="GN290" s="83"/>
      <c r="GO290" s="83"/>
      <c r="GP290" s="83"/>
      <c r="GQ290" s="83"/>
      <c r="GR290" s="83"/>
      <c r="GS290" s="83"/>
      <c r="GT290" s="83"/>
      <c r="GU290" s="83"/>
      <c r="GV290" s="83"/>
      <c r="GW290" s="83"/>
      <c r="GX290" s="83"/>
      <c r="GY290" s="83"/>
      <c r="GZ290" s="83"/>
      <c r="HA290" s="83"/>
      <c r="HB290" s="83"/>
      <c r="HC290" s="83"/>
      <c r="HD290" s="83"/>
      <c r="HE290" s="83"/>
      <c r="HF290" s="83"/>
      <c r="HG290" s="83"/>
      <c r="HH290" s="83"/>
      <c r="HI290" s="83"/>
      <c r="HJ290" s="83"/>
      <c r="HK290" s="83"/>
      <c r="HL290" s="83"/>
      <c r="HM290" s="83"/>
      <c r="HN290" s="83"/>
      <c r="HO290" s="83"/>
      <c r="HP290" s="83"/>
      <c r="HQ290" s="83"/>
      <c r="HR290" s="83"/>
      <c r="HS290" s="83"/>
      <c r="HT290" s="83"/>
      <c r="HU290" s="83"/>
      <c r="HV290" s="83"/>
      <c r="HW290" s="83"/>
      <c r="HX290" s="83"/>
      <c r="HY290" s="83"/>
      <c r="HZ290" s="83"/>
      <c r="IA290" s="83"/>
      <c r="IB290" s="83"/>
      <c r="IC290" s="83"/>
      <c r="ID290" s="83"/>
      <c r="IE290" s="83"/>
      <c r="IF290" s="83"/>
      <c r="IG290" s="83"/>
      <c r="IH290" s="83"/>
      <c r="II290" s="83"/>
      <c r="IJ290" s="83"/>
      <c r="IK290" s="83"/>
      <c r="IL290" s="83"/>
      <c r="IM290" s="83"/>
      <c r="IN290" s="83"/>
      <c r="IO290" s="83"/>
      <c r="IP290" s="83"/>
      <c r="IQ290" s="83"/>
      <c r="IR290" s="83"/>
      <c r="IS290" s="83"/>
      <c r="IT290" s="83"/>
      <c r="IU290" s="83"/>
      <c r="IV290" s="83"/>
      <c r="IW290" s="83"/>
      <c r="IX290" s="83"/>
      <c r="IY290" s="83"/>
      <c r="IZ290" s="83"/>
      <c r="JA290" s="83"/>
      <c r="JB290" s="83"/>
      <c r="JC290" s="83"/>
      <c r="JD290" s="83"/>
      <c r="JE290" s="83"/>
    </row>
    <row r="291" spans="1:265" s="8" customFormat="1" ht="15" customHeight="1" x14ac:dyDescent="0.2">
      <c r="A291" s="130"/>
      <c r="B291" s="131" t="s">
        <v>42</v>
      </c>
      <c r="C291" s="159"/>
      <c r="D291" s="328" t="s">
        <v>43</v>
      </c>
      <c r="E291" s="191"/>
      <c r="F291" s="991"/>
      <c r="G291" s="992"/>
      <c r="H291" s="328" t="s">
        <v>23</v>
      </c>
      <c r="I291" s="328" t="s">
        <v>111</v>
      </c>
      <c r="J291" s="328"/>
      <c r="K291" s="376" t="s">
        <v>2105</v>
      </c>
      <c r="L291" s="376"/>
      <c r="M291" s="1166"/>
      <c r="N291" s="1166"/>
      <c r="O291" s="376"/>
      <c r="P291" s="589"/>
      <c r="Q291" s="590"/>
      <c r="R291" s="590"/>
      <c r="S291" s="590">
        <v>5</v>
      </c>
      <c r="T291" s="590"/>
      <c r="U291" s="590"/>
      <c r="V291" s="590"/>
      <c r="W291" s="591"/>
      <c r="X291" s="228"/>
      <c r="Y291" s="228"/>
      <c r="Z291" s="112"/>
      <c r="AA291" s="83"/>
      <c r="AB291" s="83"/>
      <c r="AC291" s="83" t="str">
        <f t="shared" si="8"/>
        <v/>
      </c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  <c r="BK291" s="83"/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  <c r="BW291" s="83"/>
      <c r="BX291" s="83"/>
      <c r="BY291" s="83"/>
      <c r="BZ291" s="83"/>
      <c r="CA291" s="83"/>
      <c r="CB291" s="83"/>
      <c r="CC291" s="83"/>
      <c r="CD291" s="83"/>
      <c r="CE291" s="83"/>
      <c r="CF291" s="83"/>
      <c r="CG291" s="83"/>
      <c r="CH291" s="83"/>
      <c r="CI291" s="83"/>
      <c r="CJ291" s="83"/>
      <c r="CK291" s="83"/>
      <c r="CL291" s="83"/>
      <c r="CM291" s="83"/>
      <c r="CN291" s="83"/>
      <c r="CO291" s="83"/>
      <c r="CP291" s="83"/>
      <c r="CQ291" s="83"/>
      <c r="CR291" s="83"/>
      <c r="CS291" s="83"/>
      <c r="CT291" s="83"/>
      <c r="CU291" s="83"/>
      <c r="CV291" s="83"/>
      <c r="CW291" s="83"/>
      <c r="CX291" s="83"/>
      <c r="CY291" s="83"/>
      <c r="CZ291" s="83"/>
      <c r="DA291" s="83"/>
      <c r="DB291" s="83"/>
      <c r="DC291" s="83"/>
      <c r="DD291" s="83"/>
      <c r="DE291" s="83"/>
      <c r="DF291" s="83"/>
      <c r="DG291" s="83"/>
      <c r="DH291" s="83"/>
      <c r="DI291" s="83"/>
      <c r="DJ291" s="83"/>
      <c r="DK291" s="83"/>
      <c r="DL291" s="83"/>
      <c r="DM291" s="83"/>
      <c r="DN291" s="83"/>
      <c r="DO291" s="83"/>
      <c r="DP291" s="83"/>
      <c r="DQ291" s="83"/>
      <c r="DR291" s="83"/>
      <c r="DS291" s="83"/>
      <c r="DT291" s="83"/>
      <c r="DU291" s="83"/>
      <c r="DV291" s="83"/>
      <c r="DW291" s="83"/>
      <c r="DX291" s="83"/>
      <c r="DY291" s="83"/>
      <c r="DZ291" s="83"/>
      <c r="EA291" s="83"/>
      <c r="EB291" s="83"/>
      <c r="EC291" s="83"/>
      <c r="ED291" s="83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83"/>
      <c r="FA291" s="83"/>
      <c r="FB291" s="83"/>
      <c r="FC291" s="83"/>
      <c r="FD291" s="83"/>
      <c r="FE291" s="83"/>
      <c r="FF291" s="83"/>
      <c r="FG291" s="83"/>
      <c r="FH291" s="83"/>
      <c r="FI291" s="83"/>
      <c r="FJ291" s="83"/>
      <c r="FK291" s="83"/>
      <c r="FL291" s="83"/>
      <c r="FM291" s="83"/>
      <c r="FN291" s="83"/>
      <c r="FO291" s="83"/>
      <c r="FP291" s="83"/>
      <c r="FQ291" s="83"/>
      <c r="FR291" s="83"/>
      <c r="FS291" s="83"/>
      <c r="FT291" s="83"/>
      <c r="FU291" s="83"/>
      <c r="FV291" s="83"/>
      <c r="FW291" s="83"/>
      <c r="FX291" s="83"/>
      <c r="FY291" s="83"/>
      <c r="FZ291" s="83"/>
      <c r="GA291" s="83"/>
      <c r="GB291" s="83"/>
      <c r="GC291" s="83"/>
      <c r="GD291" s="83"/>
      <c r="GE291" s="83"/>
      <c r="GF291" s="83"/>
      <c r="GG291" s="83"/>
      <c r="GH291" s="83"/>
      <c r="GI291" s="83"/>
      <c r="GJ291" s="83"/>
      <c r="GK291" s="83"/>
      <c r="GL291" s="83"/>
      <c r="GM291" s="83"/>
      <c r="GN291" s="83"/>
      <c r="GO291" s="83"/>
      <c r="GP291" s="83"/>
      <c r="GQ291" s="83"/>
      <c r="GR291" s="83"/>
      <c r="GS291" s="83"/>
      <c r="GT291" s="83"/>
      <c r="GU291" s="83"/>
      <c r="GV291" s="83"/>
      <c r="GW291" s="83"/>
      <c r="GX291" s="83"/>
      <c r="GY291" s="83"/>
      <c r="GZ291" s="83"/>
      <c r="HA291" s="83"/>
      <c r="HB291" s="83"/>
      <c r="HC291" s="83"/>
      <c r="HD291" s="83"/>
      <c r="HE291" s="83"/>
      <c r="HF291" s="83"/>
      <c r="HG291" s="83"/>
      <c r="HH291" s="83"/>
      <c r="HI291" s="83"/>
      <c r="HJ291" s="83"/>
      <c r="HK291" s="83"/>
      <c r="HL291" s="83"/>
      <c r="HM291" s="83"/>
      <c r="HN291" s="83"/>
      <c r="HO291" s="83"/>
      <c r="HP291" s="83"/>
      <c r="HQ291" s="83"/>
      <c r="HR291" s="83"/>
      <c r="HS291" s="83"/>
      <c r="HT291" s="83"/>
      <c r="HU291" s="83"/>
      <c r="HV291" s="83"/>
      <c r="HW291" s="83"/>
      <c r="HX291" s="83"/>
      <c r="HY291" s="83"/>
      <c r="HZ291" s="83"/>
      <c r="IA291" s="83"/>
      <c r="IB291" s="83"/>
      <c r="IC291" s="83"/>
      <c r="ID291" s="83"/>
      <c r="IE291" s="83"/>
      <c r="IF291" s="83"/>
      <c r="IG291" s="83"/>
      <c r="IH291" s="83"/>
      <c r="II291" s="83"/>
      <c r="IJ291" s="83"/>
      <c r="IK291" s="83"/>
      <c r="IL291" s="83"/>
      <c r="IM291" s="83"/>
      <c r="IN291" s="83"/>
      <c r="IO291" s="83"/>
      <c r="IP291" s="83"/>
      <c r="IQ291" s="83"/>
      <c r="IR291" s="83"/>
      <c r="IS291" s="83"/>
      <c r="IT291" s="83"/>
      <c r="IU291" s="83"/>
      <c r="IV291" s="83"/>
      <c r="IW291" s="83"/>
      <c r="IX291" s="83"/>
      <c r="IY291" s="83"/>
      <c r="IZ291" s="83"/>
      <c r="JA291" s="83"/>
      <c r="JB291" s="83"/>
      <c r="JC291" s="83"/>
      <c r="JD291" s="83"/>
      <c r="JE291" s="83"/>
    </row>
    <row r="292" spans="1:265" s="8" customFormat="1" ht="15" customHeight="1" x14ac:dyDescent="0.2">
      <c r="A292" s="130"/>
      <c r="B292" s="131" t="s">
        <v>42</v>
      </c>
      <c r="C292" s="206"/>
      <c r="D292" s="332" t="s">
        <v>43</v>
      </c>
      <c r="E292" s="191"/>
      <c r="F292" s="991"/>
      <c r="G292" s="992"/>
      <c r="H292" s="332" t="s">
        <v>23</v>
      </c>
      <c r="I292" s="332" t="s">
        <v>111</v>
      </c>
      <c r="J292" s="332"/>
      <c r="K292" s="386" t="s">
        <v>2106</v>
      </c>
      <c r="L292" s="386"/>
      <c r="M292" s="765"/>
      <c r="N292" s="765"/>
      <c r="O292" s="386"/>
      <c r="P292" s="598"/>
      <c r="Q292" s="599"/>
      <c r="R292" s="599"/>
      <c r="S292" s="599">
        <v>3</v>
      </c>
      <c r="T292" s="599"/>
      <c r="U292" s="599"/>
      <c r="V292" s="599"/>
      <c r="W292" s="600"/>
      <c r="X292" s="228"/>
      <c r="Y292" s="228"/>
      <c r="Z292" s="112"/>
      <c r="AA292" s="83"/>
      <c r="AB292" s="83"/>
      <c r="AC292" s="83" t="str">
        <f t="shared" ref="AC292:AC323" si="9">IF(C292&lt;&gt;"",SUMIF(D$6:D$1540,D292,P$6:Q$1540),"")</f>
        <v/>
      </c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83"/>
      <c r="BD292" s="83"/>
      <c r="BE292" s="83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83"/>
      <c r="BS292" s="83"/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83"/>
      <c r="CE292" s="83"/>
      <c r="CF292" s="83"/>
      <c r="CG292" s="83"/>
      <c r="CH292" s="83"/>
      <c r="CI292" s="83"/>
      <c r="CJ292" s="83"/>
      <c r="CK292" s="83"/>
      <c r="CL292" s="83"/>
      <c r="CM292" s="83"/>
      <c r="CN292" s="83"/>
      <c r="CO292" s="83"/>
      <c r="CP292" s="83"/>
      <c r="CQ292" s="83"/>
      <c r="CR292" s="83"/>
      <c r="CS292" s="83"/>
      <c r="CT292" s="83"/>
      <c r="CU292" s="83"/>
      <c r="CV292" s="83"/>
      <c r="CW292" s="83"/>
      <c r="CX292" s="83"/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3"/>
      <c r="DL292" s="83"/>
      <c r="DM292" s="83"/>
      <c r="DN292" s="83"/>
      <c r="DO292" s="83"/>
      <c r="DP292" s="83"/>
      <c r="DQ292" s="83"/>
      <c r="DR292" s="83"/>
      <c r="DS292" s="83"/>
      <c r="DT292" s="83"/>
      <c r="DU292" s="83"/>
      <c r="DV292" s="83"/>
      <c r="DW292" s="83"/>
      <c r="DX292" s="83"/>
      <c r="DY292" s="83"/>
      <c r="DZ292" s="83"/>
      <c r="EA292" s="83"/>
      <c r="EB292" s="83"/>
      <c r="EC292" s="83"/>
      <c r="ED292" s="83"/>
      <c r="EE292" s="83"/>
      <c r="EF292" s="83"/>
      <c r="EG292" s="83"/>
      <c r="EH292" s="83"/>
      <c r="EI292" s="83"/>
      <c r="EJ292" s="83"/>
      <c r="EK292" s="83"/>
      <c r="EL292" s="83"/>
      <c r="EM292" s="83"/>
      <c r="EN292" s="83"/>
      <c r="EO292" s="83"/>
      <c r="EP292" s="83"/>
      <c r="EQ292" s="83"/>
      <c r="ER292" s="83"/>
      <c r="ES292" s="83"/>
      <c r="ET292" s="83"/>
      <c r="EU292" s="83"/>
      <c r="EV292" s="83"/>
      <c r="EW292" s="83"/>
      <c r="EX292" s="83"/>
      <c r="EY292" s="83"/>
      <c r="EZ292" s="83"/>
      <c r="FA292" s="83"/>
      <c r="FB292" s="83"/>
      <c r="FC292" s="83"/>
      <c r="FD292" s="83"/>
      <c r="FE292" s="83"/>
      <c r="FF292" s="83"/>
      <c r="FG292" s="83"/>
      <c r="FH292" s="83"/>
      <c r="FI292" s="83"/>
      <c r="FJ292" s="83"/>
      <c r="FK292" s="83"/>
      <c r="FL292" s="83"/>
      <c r="FM292" s="83"/>
      <c r="FN292" s="83"/>
      <c r="FO292" s="83"/>
      <c r="FP292" s="83"/>
      <c r="FQ292" s="83"/>
      <c r="FR292" s="83"/>
      <c r="FS292" s="83"/>
      <c r="FT292" s="83"/>
      <c r="FU292" s="83"/>
      <c r="FV292" s="83"/>
      <c r="FW292" s="83"/>
      <c r="FX292" s="83"/>
      <c r="FY292" s="83"/>
      <c r="FZ292" s="83"/>
      <c r="GA292" s="83"/>
      <c r="GB292" s="83"/>
      <c r="GC292" s="83"/>
      <c r="GD292" s="83"/>
      <c r="GE292" s="83"/>
      <c r="GF292" s="83"/>
      <c r="GG292" s="83"/>
      <c r="GH292" s="83"/>
      <c r="GI292" s="83"/>
      <c r="GJ292" s="83"/>
      <c r="GK292" s="83"/>
      <c r="GL292" s="83"/>
      <c r="GM292" s="83"/>
      <c r="GN292" s="83"/>
      <c r="GO292" s="83"/>
      <c r="GP292" s="83"/>
      <c r="GQ292" s="83"/>
      <c r="GR292" s="83"/>
      <c r="GS292" s="83"/>
      <c r="GT292" s="83"/>
      <c r="GU292" s="83"/>
      <c r="GV292" s="83"/>
      <c r="GW292" s="83"/>
      <c r="GX292" s="83"/>
      <c r="GY292" s="83"/>
      <c r="GZ292" s="83"/>
      <c r="HA292" s="83"/>
      <c r="HB292" s="83"/>
      <c r="HC292" s="83"/>
      <c r="HD292" s="83"/>
      <c r="HE292" s="83"/>
      <c r="HF292" s="83"/>
      <c r="HG292" s="83"/>
      <c r="HH292" s="83"/>
      <c r="HI292" s="83"/>
      <c r="HJ292" s="83"/>
      <c r="HK292" s="83"/>
      <c r="HL292" s="83"/>
      <c r="HM292" s="83"/>
      <c r="HN292" s="83"/>
      <c r="HO292" s="83"/>
      <c r="HP292" s="83"/>
      <c r="HQ292" s="83"/>
      <c r="HR292" s="83"/>
      <c r="HS292" s="83"/>
      <c r="HT292" s="83"/>
      <c r="HU292" s="83"/>
      <c r="HV292" s="83"/>
      <c r="HW292" s="83"/>
      <c r="HX292" s="83"/>
      <c r="HY292" s="83"/>
      <c r="HZ292" s="83"/>
      <c r="IA292" s="83"/>
      <c r="IB292" s="83"/>
      <c r="IC292" s="83"/>
      <c r="ID292" s="83"/>
      <c r="IE292" s="83"/>
      <c r="IF292" s="83"/>
      <c r="IG292" s="83"/>
      <c r="IH292" s="83"/>
      <c r="II292" s="83"/>
      <c r="IJ292" s="83"/>
      <c r="IK292" s="83"/>
      <c r="IL292" s="83"/>
      <c r="IM292" s="83"/>
      <c r="IN292" s="83"/>
      <c r="IO292" s="83"/>
      <c r="IP292" s="83"/>
      <c r="IQ292" s="83"/>
      <c r="IR292" s="83"/>
      <c r="IS292" s="83"/>
      <c r="IT292" s="83"/>
      <c r="IU292" s="83"/>
      <c r="IV292" s="83"/>
      <c r="IW292" s="83"/>
      <c r="IX292" s="83"/>
      <c r="IY292" s="83"/>
      <c r="IZ292" s="83"/>
      <c r="JA292" s="83"/>
      <c r="JB292" s="83"/>
      <c r="JC292" s="83"/>
      <c r="JD292" s="83"/>
      <c r="JE292" s="83"/>
    </row>
    <row r="293" spans="1:265" s="8" customFormat="1" ht="15" customHeight="1" x14ac:dyDescent="0.2">
      <c r="A293" s="130"/>
      <c r="B293" s="131" t="s">
        <v>42</v>
      </c>
      <c r="C293" s="206"/>
      <c r="D293" s="332" t="s">
        <v>43</v>
      </c>
      <c r="E293" s="191"/>
      <c r="F293" s="991"/>
      <c r="G293" s="992"/>
      <c r="H293" s="332" t="s">
        <v>23</v>
      </c>
      <c r="I293" s="332" t="s">
        <v>111</v>
      </c>
      <c r="J293" s="332" t="s">
        <v>157</v>
      </c>
      <c r="K293" s="386" t="s">
        <v>157</v>
      </c>
      <c r="L293" s="386"/>
      <c r="M293" s="765"/>
      <c r="N293" s="765"/>
      <c r="O293" s="386"/>
      <c r="P293" s="598"/>
      <c r="Q293" s="599"/>
      <c r="R293" s="599"/>
      <c r="S293" s="599"/>
      <c r="T293" s="599"/>
      <c r="U293" s="599"/>
      <c r="V293" s="599"/>
      <c r="W293" s="600">
        <v>4</v>
      </c>
      <c r="X293" s="228"/>
      <c r="Y293" s="228"/>
      <c r="Z293" s="112"/>
      <c r="AA293" s="83"/>
      <c r="AB293" s="83"/>
      <c r="AC293" s="83" t="str">
        <f t="shared" si="9"/>
        <v/>
      </c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  <c r="BR293" s="83"/>
      <c r="BS293" s="83"/>
      <c r="BT293" s="83"/>
      <c r="BU293" s="83"/>
      <c r="BV293" s="83"/>
      <c r="BW293" s="83"/>
      <c r="BX293" s="83"/>
      <c r="BY293" s="83"/>
      <c r="BZ293" s="83"/>
      <c r="CA293" s="83"/>
      <c r="CB293" s="83"/>
      <c r="CC293" s="83"/>
      <c r="CD293" s="83"/>
      <c r="CE293" s="83"/>
      <c r="CF293" s="83"/>
      <c r="CG293" s="83"/>
      <c r="CH293" s="83"/>
      <c r="CI293" s="83"/>
      <c r="CJ293" s="83"/>
      <c r="CK293" s="83"/>
      <c r="CL293" s="83"/>
      <c r="CM293" s="83"/>
      <c r="CN293" s="83"/>
      <c r="CO293" s="83"/>
      <c r="CP293" s="83"/>
      <c r="CQ293" s="83"/>
      <c r="CR293" s="83"/>
      <c r="CS293" s="83"/>
      <c r="CT293" s="83"/>
      <c r="CU293" s="83"/>
      <c r="CV293" s="83"/>
      <c r="CW293" s="83"/>
      <c r="CX293" s="83"/>
      <c r="CY293" s="83"/>
      <c r="CZ293" s="83"/>
      <c r="DA293" s="83"/>
      <c r="DB293" s="83"/>
      <c r="DC293" s="83"/>
      <c r="DD293" s="83"/>
      <c r="DE293" s="83"/>
      <c r="DF293" s="83"/>
      <c r="DG293" s="83"/>
      <c r="DH293" s="83"/>
      <c r="DI293" s="83"/>
      <c r="DJ293" s="83"/>
      <c r="DK293" s="83"/>
      <c r="DL293" s="83"/>
      <c r="DM293" s="83"/>
      <c r="DN293" s="83"/>
      <c r="DO293" s="83"/>
      <c r="DP293" s="83"/>
      <c r="DQ293" s="83"/>
      <c r="DR293" s="83"/>
      <c r="DS293" s="83"/>
      <c r="DT293" s="83"/>
      <c r="DU293" s="83"/>
      <c r="DV293" s="83"/>
      <c r="DW293" s="83"/>
      <c r="DX293" s="83"/>
      <c r="DY293" s="83"/>
      <c r="DZ293" s="83"/>
      <c r="EA293" s="83"/>
      <c r="EB293" s="83"/>
      <c r="EC293" s="83"/>
      <c r="ED293" s="83"/>
      <c r="EE293" s="83"/>
      <c r="EF293" s="83"/>
      <c r="EG293" s="83"/>
      <c r="EH293" s="83"/>
      <c r="EI293" s="83"/>
      <c r="EJ293" s="83"/>
      <c r="EK293" s="83"/>
      <c r="EL293" s="83"/>
      <c r="EM293" s="83"/>
      <c r="EN293" s="83"/>
      <c r="EO293" s="83"/>
      <c r="EP293" s="83"/>
      <c r="EQ293" s="83"/>
      <c r="ER293" s="83"/>
      <c r="ES293" s="83"/>
      <c r="ET293" s="83"/>
      <c r="EU293" s="83"/>
      <c r="EV293" s="83"/>
      <c r="EW293" s="83"/>
      <c r="EX293" s="83"/>
      <c r="EY293" s="83"/>
      <c r="EZ293" s="83"/>
      <c r="FA293" s="83"/>
      <c r="FB293" s="83"/>
      <c r="FC293" s="83"/>
      <c r="FD293" s="83"/>
      <c r="FE293" s="83"/>
      <c r="FF293" s="83"/>
      <c r="FG293" s="83"/>
      <c r="FH293" s="83"/>
      <c r="FI293" s="83"/>
      <c r="FJ293" s="83"/>
      <c r="FK293" s="83"/>
      <c r="FL293" s="83"/>
      <c r="FM293" s="83"/>
      <c r="FN293" s="83"/>
      <c r="FO293" s="83"/>
      <c r="FP293" s="83"/>
      <c r="FQ293" s="83"/>
      <c r="FR293" s="83"/>
      <c r="FS293" s="83"/>
      <c r="FT293" s="83"/>
      <c r="FU293" s="83"/>
      <c r="FV293" s="83"/>
      <c r="FW293" s="83"/>
      <c r="FX293" s="83"/>
      <c r="FY293" s="83"/>
      <c r="FZ293" s="83"/>
      <c r="GA293" s="83"/>
      <c r="GB293" s="83"/>
      <c r="GC293" s="83"/>
      <c r="GD293" s="83"/>
      <c r="GE293" s="83"/>
      <c r="GF293" s="83"/>
      <c r="GG293" s="83"/>
      <c r="GH293" s="83"/>
      <c r="GI293" s="83"/>
      <c r="GJ293" s="83"/>
      <c r="GK293" s="83"/>
      <c r="GL293" s="83"/>
      <c r="GM293" s="83"/>
      <c r="GN293" s="83"/>
      <c r="GO293" s="83"/>
      <c r="GP293" s="83"/>
      <c r="GQ293" s="83"/>
      <c r="GR293" s="83"/>
      <c r="GS293" s="83"/>
      <c r="GT293" s="83"/>
      <c r="GU293" s="83"/>
      <c r="GV293" s="83"/>
      <c r="GW293" s="83"/>
      <c r="GX293" s="83"/>
      <c r="GY293" s="83"/>
      <c r="GZ293" s="83"/>
      <c r="HA293" s="83"/>
      <c r="HB293" s="83"/>
      <c r="HC293" s="83"/>
      <c r="HD293" s="83"/>
      <c r="HE293" s="83"/>
      <c r="HF293" s="83"/>
      <c r="HG293" s="83"/>
      <c r="HH293" s="83"/>
      <c r="HI293" s="83"/>
      <c r="HJ293" s="83"/>
      <c r="HK293" s="83"/>
      <c r="HL293" s="83"/>
      <c r="HM293" s="83"/>
      <c r="HN293" s="83"/>
      <c r="HO293" s="83"/>
      <c r="HP293" s="83"/>
      <c r="HQ293" s="83"/>
      <c r="HR293" s="83"/>
      <c r="HS293" s="83"/>
      <c r="HT293" s="83"/>
      <c r="HU293" s="83"/>
      <c r="HV293" s="83"/>
      <c r="HW293" s="83"/>
      <c r="HX293" s="83"/>
      <c r="HY293" s="83"/>
      <c r="HZ293" s="83"/>
      <c r="IA293" s="83"/>
      <c r="IB293" s="83"/>
      <c r="IC293" s="83"/>
      <c r="ID293" s="83"/>
      <c r="IE293" s="83"/>
      <c r="IF293" s="83"/>
      <c r="IG293" s="83"/>
      <c r="IH293" s="83"/>
      <c r="II293" s="83"/>
      <c r="IJ293" s="83"/>
      <c r="IK293" s="83"/>
      <c r="IL293" s="83"/>
      <c r="IM293" s="83"/>
      <c r="IN293" s="83"/>
      <c r="IO293" s="83"/>
      <c r="IP293" s="83"/>
      <c r="IQ293" s="83"/>
      <c r="IR293" s="83"/>
      <c r="IS293" s="83"/>
      <c r="IT293" s="83"/>
      <c r="IU293" s="83"/>
      <c r="IV293" s="83"/>
      <c r="IW293" s="83"/>
      <c r="IX293" s="83"/>
      <c r="IY293" s="83"/>
      <c r="IZ293" s="83"/>
      <c r="JA293" s="83"/>
      <c r="JB293" s="83"/>
      <c r="JC293" s="83"/>
      <c r="JD293" s="83"/>
      <c r="JE293" s="83"/>
    </row>
    <row r="294" spans="1:265" s="8" customFormat="1" ht="15" customHeight="1" x14ac:dyDescent="0.2">
      <c r="A294" s="130"/>
      <c r="B294" s="131" t="s">
        <v>42</v>
      </c>
      <c r="C294" s="206"/>
      <c r="D294" s="328" t="s">
        <v>43</v>
      </c>
      <c r="E294" s="191"/>
      <c r="F294" s="991"/>
      <c r="G294" s="992"/>
      <c r="H294" s="328" t="s">
        <v>23</v>
      </c>
      <c r="I294" s="328" t="s">
        <v>111</v>
      </c>
      <c r="J294" s="328"/>
      <c r="K294" s="376" t="s">
        <v>2111</v>
      </c>
      <c r="L294" s="376"/>
      <c r="M294" s="1166"/>
      <c r="N294" s="1166"/>
      <c r="O294" s="376"/>
      <c r="P294" s="589"/>
      <c r="Q294" s="590"/>
      <c r="R294" s="590"/>
      <c r="S294" s="590"/>
      <c r="T294" s="590">
        <v>4</v>
      </c>
      <c r="U294" s="590"/>
      <c r="V294" s="590"/>
      <c r="W294" s="591"/>
      <c r="X294" s="228"/>
      <c r="Y294" s="228"/>
      <c r="Z294" s="112"/>
      <c r="AA294" s="83"/>
      <c r="AB294" s="83"/>
      <c r="AC294" s="83" t="str">
        <f t="shared" si="9"/>
        <v/>
      </c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3"/>
      <c r="BC294" s="83"/>
      <c r="BD294" s="83"/>
      <c r="BE294" s="83"/>
      <c r="BF294" s="83"/>
      <c r="BG294" s="83"/>
      <c r="BH294" s="83"/>
      <c r="BI294" s="83"/>
      <c r="BJ294" s="83"/>
      <c r="BK294" s="83"/>
      <c r="BL294" s="83"/>
      <c r="BM294" s="83"/>
      <c r="BN294" s="83"/>
      <c r="BO294" s="83"/>
      <c r="BP294" s="83"/>
      <c r="BQ294" s="83"/>
      <c r="BR294" s="83"/>
      <c r="BS294" s="83"/>
      <c r="BT294" s="83"/>
      <c r="BU294" s="83"/>
      <c r="BV294" s="83"/>
      <c r="BW294" s="83"/>
      <c r="BX294" s="83"/>
      <c r="BY294" s="83"/>
      <c r="BZ294" s="83"/>
      <c r="CA294" s="83"/>
      <c r="CB294" s="83"/>
      <c r="CC294" s="83"/>
      <c r="CD294" s="83"/>
      <c r="CE294" s="83"/>
      <c r="CF294" s="83"/>
      <c r="CG294" s="83"/>
      <c r="CH294" s="83"/>
      <c r="CI294" s="83"/>
      <c r="CJ294" s="83"/>
      <c r="CK294" s="83"/>
      <c r="CL294" s="83"/>
      <c r="CM294" s="83"/>
      <c r="CN294" s="83"/>
      <c r="CO294" s="83"/>
      <c r="CP294" s="83"/>
      <c r="CQ294" s="83"/>
      <c r="CR294" s="83"/>
      <c r="CS294" s="83"/>
      <c r="CT294" s="83"/>
      <c r="CU294" s="83"/>
      <c r="CV294" s="83"/>
      <c r="CW294" s="83"/>
      <c r="CX294" s="83"/>
      <c r="CY294" s="83"/>
      <c r="CZ294" s="83"/>
      <c r="DA294" s="83"/>
      <c r="DB294" s="83"/>
      <c r="DC294" s="83"/>
      <c r="DD294" s="83"/>
      <c r="DE294" s="83"/>
      <c r="DF294" s="83"/>
      <c r="DG294" s="83"/>
      <c r="DH294" s="83"/>
      <c r="DI294" s="83"/>
      <c r="DJ294" s="83"/>
      <c r="DK294" s="83"/>
      <c r="DL294" s="83"/>
      <c r="DM294" s="83"/>
      <c r="DN294" s="83"/>
      <c r="DO294" s="83"/>
      <c r="DP294" s="83"/>
      <c r="DQ294" s="83"/>
      <c r="DR294" s="83"/>
      <c r="DS294" s="83"/>
      <c r="DT294" s="83"/>
      <c r="DU294" s="83"/>
      <c r="DV294" s="83"/>
      <c r="DW294" s="83"/>
      <c r="DX294" s="83"/>
      <c r="DY294" s="83"/>
      <c r="DZ294" s="83"/>
      <c r="EA294" s="83"/>
      <c r="EB294" s="83"/>
      <c r="EC294" s="83"/>
      <c r="ED294" s="83"/>
      <c r="EE294" s="83"/>
      <c r="EF294" s="83"/>
      <c r="EG294" s="83"/>
      <c r="EH294" s="83"/>
      <c r="EI294" s="83"/>
      <c r="EJ294" s="83"/>
      <c r="EK294" s="83"/>
      <c r="EL294" s="83"/>
      <c r="EM294" s="83"/>
      <c r="EN294" s="83"/>
      <c r="EO294" s="83"/>
      <c r="EP294" s="83"/>
      <c r="EQ294" s="83"/>
      <c r="ER294" s="83"/>
      <c r="ES294" s="83"/>
      <c r="ET294" s="83"/>
      <c r="EU294" s="83"/>
      <c r="EV294" s="83"/>
      <c r="EW294" s="83"/>
      <c r="EX294" s="83"/>
      <c r="EY294" s="83"/>
      <c r="EZ294" s="83"/>
      <c r="FA294" s="83"/>
      <c r="FB294" s="83"/>
      <c r="FC294" s="83"/>
      <c r="FD294" s="83"/>
      <c r="FE294" s="83"/>
      <c r="FF294" s="83"/>
      <c r="FG294" s="83"/>
      <c r="FH294" s="83"/>
      <c r="FI294" s="83"/>
      <c r="FJ294" s="83"/>
      <c r="FK294" s="83"/>
      <c r="FL294" s="83"/>
      <c r="FM294" s="83"/>
      <c r="FN294" s="83"/>
      <c r="FO294" s="83"/>
      <c r="FP294" s="83"/>
      <c r="FQ294" s="83"/>
      <c r="FR294" s="83"/>
      <c r="FS294" s="83"/>
      <c r="FT294" s="83"/>
      <c r="FU294" s="83"/>
      <c r="FV294" s="83"/>
      <c r="FW294" s="83"/>
      <c r="FX294" s="83"/>
      <c r="FY294" s="83"/>
      <c r="FZ294" s="83"/>
      <c r="GA294" s="83"/>
      <c r="GB294" s="83"/>
      <c r="GC294" s="83"/>
      <c r="GD294" s="83"/>
      <c r="GE294" s="83"/>
      <c r="GF294" s="83"/>
      <c r="GG294" s="83"/>
      <c r="GH294" s="83"/>
      <c r="GI294" s="83"/>
      <c r="GJ294" s="83"/>
      <c r="GK294" s="83"/>
      <c r="GL294" s="83"/>
      <c r="GM294" s="83"/>
      <c r="GN294" s="83"/>
      <c r="GO294" s="83"/>
      <c r="GP294" s="83"/>
      <c r="GQ294" s="83"/>
      <c r="GR294" s="83"/>
      <c r="GS294" s="83"/>
      <c r="GT294" s="83"/>
      <c r="GU294" s="83"/>
      <c r="GV294" s="83"/>
      <c r="GW294" s="83"/>
      <c r="GX294" s="83"/>
      <c r="GY294" s="83"/>
      <c r="GZ294" s="83"/>
      <c r="HA294" s="83"/>
      <c r="HB294" s="83"/>
      <c r="HC294" s="83"/>
      <c r="HD294" s="83"/>
      <c r="HE294" s="83"/>
      <c r="HF294" s="83"/>
      <c r="HG294" s="83"/>
      <c r="HH294" s="83"/>
      <c r="HI294" s="83"/>
      <c r="HJ294" s="83"/>
      <c r="HK294" s="83"/>
      <c r="HL294" s="83"/>
      <c r="HM294" s="83"/>
      <c r="HN294" s="83"/>
      <c r="HO294" s="83"/>
      <c r="HP294" s="83"/>
      <c r="HQ294" s="83"/>
      <c r="HR294" s="83"/>
      <c r="HS294" s="83"/>
      <c r="HT294" s="83"/>
      <c r="HU294" s="83"/>
      <c r="HV294" s="83"/>
      <c r="HW294" s="83"/>
      <c r="HX294" s="83"/>
      <c r="HY294" s="83"/>
      <c r="HZ294" s="83"/>
      <c r="IA294" s="83"/>
      <c r="IB294" s="83"/>
      <c r="IC294" s="83"/>
      <c r="ID294" s="83"/>
      <c r="IE294" s="83"/>
      <c r="IF294" s="83"/>
      <c r="IG294" s="83"/>
      <c r="IH294" s="83"/>
      <c r="II294" s="83"/>
      <c r="IJ294" s="83"/>
      <c r="IK294" s="83"/>
      <c r="IL294" s="83"/>
      <c r="IM294" s="83"/>
      <c r="IN294" s="83"/>
      <c r="IO294" s="83"/>
      <c r="IP294" s="83"/>
      <c r="IQ294" s="83"/>
      <c r="IR294" s="83"/>
      <c r="IS294" s="83"/>
      <c r="IT294" s="83"/>
      <c r="IU294" s="83"/>
      <c r="IV294" s="83"/>
      <c r="IW294" s="83"/>
      <c r="IX294" s="83"/>
      <c r="IY294" s="83"/>
      <c r="IZ294" s="83"/>
      <c r="JA294" s="83"/>
      <c r="JB294" s="83"/>
      <c r="JC294" s="83"/>
      <c r="JD294" s="83"/>
      <c r="JE294" s="83"/>
    </row>
    <row r="295" spans="1:265" s="8" customFormat="1" ht="15" customHeight="1" thickBot="1" x14ac:dyDescent="0.25">
      <c r="A295" s="130"/>
      <c r="B295" s="131" t="s">
        <v>42</v>
      </c>
      <c r="C295" s="159"/>
      <c r="D295" s="349" t="s">
        <v>43</v>
      </c>
      <c r="E295" s="191"/>
      <c r="F295" s="991"/>
      <c r="G295" s="992"/>
      <c r="H295" s="349" t="s">
        <v>23</v>
      </c>
      <c r="I295" s="349" t="s">
        <v>111</v>
      </c>
      <c r="J295" s="349"/>
      <c r="K295" s="377" t="s">
        <v>1365</v>
      </c>
      <c r="L295" s="377"/>
      <c r="M295" s="1167"/>
      <c r="N295" s="1167"/>
      <c r="O295" s="377"/>
      <c r="P295" s="592"/>
      <c r="Q295" s="593"/>
      <c r="R295" s="593"/>
      <c r="S295" s="593"/>
      <c r="T295" s="593">
        <v>4</v>
      </c>
      <c r="U295" s="593"/>
      <c r="V295" s="593"/>
      <c r="W295" s="594"/>
      <c r="X295" s="228">
        <f>SUM(P286:W295)</f>
        <v>40</v>
      </c>
      <c r="Y295" s="228">
        <f>X295</f>
        <v>40</v>
      </c>
      <c r="Z295" s="112"/>
      <c r="AA295" s="83"/>
      <c r="AB295" s="83"/>
      <c r="AC295" s="83" t="str">
        <f t="shared" si="9"/>
        <v/>
      </c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  <c r="BM295" s="83"/>
      <c r="BN295" s="83"/>
      <c r="BO295" s="83"/>
      <c r="BP295" s="83"/>
      <c r="BQ295" s="83"/>
      <c r="BR295" s="83"/>
      <c r="BS295" s="83"/>
      <c r="BT295" s="83"/>
      <c r="BU295" s="83"/>
      <c r="BV295" s="83"/>
      <c r="BW295" s="83"/>
      <c r="BX295" s="83"/>
      <c r="BY295" s="83"/>
      <c r="BZ295" s="83"/>
      <c r="CA295" s="83"/>
      <c r="CB295" s="83"/>
      <c r="CC295" s="83"/>
      <c r="CD295" s="83"/>
      <c r="CE295" s="83"/>
      <c r="CF295" s="83"/>
      <c r="CG295" s="83"/>
      <c r="CH295" s="83"/>
      <c r="CI295" s="83"/>
      <c r="CJ295" s="83"/>
      <c r="CK295" s="83"/>
      <c r="CL295" s="83"/>
      <c r="CM295" s="83"/>
      <c r="CN295" s="83"/>
      <c r="CO295" s="83"/>
      <c r="CP295" s="83"/>
      <c r="CQ295" s="83"/>
      <c r="CR295" s="83"/>
      <c r="CS295" s="83"/>
      <c r="CT295" s="83"/>
      <c r="CU295" s="83"/>
      <c r="CV295" s="83"/>
      <c r="CW295" s="83"/>
      <c r="CX295" s="83"/>
      <c r="CY295" s="83"/>
      <c r="CZ295" s="83"/>
      <c r="DA295" s="83"/>
      <c r="DB295" s="83"/>
      <c r="DC295" s="83"/>
      <c r="DD295" s="83"/>
      <c r="DE295" s="83"/>
      <c r="DF295" s="83"/>
      <c r="DG295" s="83"/>
      <c r="DH295" s="83"/>
      <c r="DI295" s="83"/>
      <c r="DJ295" s="83"/>
      <c r="DK295" s="83"/>
      <c r="DL295" s="83"/>
      <c r="DM295" s="83"/>
      <c r="DN295" s="83"/>
      <c r="DO295" s="83"/>
      <c r="DP295" s="83"/>
      <c r="DQ295" s="83"/>
      <c r="DR295" s="83"/>
      <c r="DS295" s="83"/>
      <c r="DT295" s="83"/>
      <c r="DU295" s="83"/>
      <c r="DV295" s="83"/>
      <c r="DW295" s="83"/>
      <c r="DX295" s="83"/>
      <c r="DY295" s="83"/>
      <c r="DZ295" s="83"/>
      <c r="EA295" s="83"/>
      <c r="EB295" s="83"/>
      <c r="EC295" s="83"/>
      <c r="ED295" s="83"/>
      <c r="EE295" s="83"/>
      <c r="EF295" s="83"/>
      <c r="EG295" s="83"/>
      <c r="EH295" s="83"/>
      <c r="EI295" s="83"/>
      <c r="EJ295" s="83"/>
      <c r="EK295" s="83"/>
      <c r="EL295" s="83"/>
      <c r="EM295" s="83"/>
      <c r="EN295" s="83"/>
      <c r="EO295" s="83"/>
      <c r="EP295" s="83"/>
      <c r="EQ295" s="83"/>
      <c r="ER295" s="83"/>
      <c r="ES295" s="83"/>
      <c r="ET295" s="83"/>
      <c r="EU295" s="83"/>
      <c r="EV295" s="83"/>
      <c r="EW295" s="83"/>
      <c r="EX295" s="83"/>
      <c r="EY295" s="83"/>
      <c r="EZ295" s="83"/>
      <c r="FA295" s="83"/>
      <c r="FB295" s="83"/>
      <c r="FC295" s="83"/>
      <c r="FD295" s="83"/>
      <c r="FE295" s="83"/>
      <c r="FF295" s="83"/>
      <c r="FG295" s="83"/>
      <c r="FH295" s="83"/>
      <c r="FI295" s="83"/>
      <c r="FJ295" s="83"/>
      <c r="FK295" s="83"/>
      <c r="FL295" s="83"/>
      <c r="FM295" s="83"/>
      <c r="FN295" s="83"/>
      <c r="FO295" s="83"/>
      <c r="FP295" s="83"/>
      <c r="FQ295" s="83"/>
      <c r="FR295" s="83"/>
      <c r="FS295" s="83"/>
      <c r="FT295" s="83"/>
      <c r="FU295" s="83"/>
      <c r="FV295" s="83"/>
      <c r="FW295" s="83"/>
      <c r="FX295" s="83"/>
      <c r="FY295" s="83"/>
      <c r="FZ295" s="83"/>
      <c r="GA295" s="83"/>
      <c r="GB295" s="83"/>
      <c r="GC295" s="83"/>
      <c r="GD295" s="83"/>
      <c r="GE295" s="83"/>
      <c r="GF295" s="83"/>
      <c r="GG295" s="83"/>
      <c r="GH295" s="83"/>
      <c r="GI295" s="83"/>
      <c r="GJ295" s="83"/>
      <c r="GK295" s="83"/>
      <c r="GL295" s="83"/>
      <c r="GM295" s="83"/>
      <c r="GN295" s="83"/>
      <c r="GO295" s="83"/>
      <c r="GP295" s="83"/>
      <c r="GQ295" s="83"/>
      <c r="GR295" s="83"/>
      <c r="GS295" s="83"/>
      <c r="GT295" s="83"/>
      <c r="GU295" s="83"/>
      <c r="GV295" s="83"/>
      <c r="GW295" s="83"/>
      <c r="GX295" s="83"/>
      <c r="GY295" s="83"/>
      <c r="GZ295" s="83"/>
      <c r="HA295" s="83"/>
      <c r="HB295" s="83"/>
      <c r="HC295" s="83"/>
      <c r="HD295" s="83"/>
      <c r="HE295" s="83"/>
      <c r="HF295" s="83"/>
      <c r="HG295" s="83"/>
      <c r="HH295" s="83"/>
      <c r="HI295" s="83"/>
      <c r="HJ295" s="83"/>
      <c r="HK295" s="83"/>
      <c r="HL295" s="83"/>
      <c r="HM295" s="83"/>
      <c r="HN295" s="83"/>
      <c r="HO295" s="83"/>
      <c r="HP295" s="83"/>
      <c r="HQ295" s="83"/>
      <c r="HR295" s="83"/>
      <c r="HS295" s="83"/>
      <c r="HT295" s="83"/>
      <c r="HU295" s="83"/>
      <c r="HV295" s="83"/>
      <c r="HW295" s="83"/>
      <c r="HX295" s="83"/>
      <c r="HY295" s="83"/>
      <c r="HZ295" s="83"/>
      <c r="IA295" s="83"/>
      <c r="IB295" s="83"/>
      <c r="IC295" s="83"/>
      <c r="ID295" s="83"/>
      <c r="IE295" s="83"/>
      <c r="IF295" s="83"/>
      <c r="IG295" s="83"/>
      <c r="IH295" s="83"/>
      <c r="II295" s="83"/>
      <c r="IJ295" s="83"/>
      <c r="IK295" s="83"/>
      <c r="IL295" s="83"/>
      <c r="IM295" s="83"/>
      <c r="IN295" s="83"/>
      <c r="IO295" s="83"/>
      <c r="IP295" s="83"/>
      <c r="IQ295" s="83"/>
      <c r="IR295" s="83"/>
      <c r="IS295" s="83"/>
      <c r="IT295" s="83"/>
      <c r="IU295" s="83"/>
      <c r="IV295" s="83"/>
      <c r="IW295" s="83"/>
      <c r="IX295" s="83"/>
      <c r="IY295" s="83"/>
      <c r="IZ295" s="83"/>
      <c r="JA295" s="83"/>
      <c r="JB295" s="83"/>
      <c r="JC295" s="83"/>
      <c r="JD295" s="83"/>
      <c r="JE295" s="83"/>
    </row>
    <row r="296" spans="1:265" s="8" customFormat="1" ht="15" customHeight="1" x14ac:dyDescent="0.2">
      <c r="A296" s="156">
        <f>A286+1</f>
        <v>33</v>
      </c>
      <c r="B296" s="1091" t="s">
        <v>45</v>
      </c>
      <c r="C296" s="201" t="s">
        <v>35</v>
      </c>
      <c r="D296" s="354" t="s">
        <v>46</v>
      </c>
      <c r="E296" s="122" t="s">
        <v>91</v>
      </c>
      <c r="F296" s="989" t="s">
        <v>21</v>
      </c>
      <c r="G296" s="990" t="s">
        <v>47</v>
      </c>
      <c r="H296" s="354" t="s">
        <v>23</v>
      </c>
      <c r="I296" s="354" t="s">
        <v>108</v>
      </c>
      <c r="J296" s="354"/>
      <c r="K296" s="385" t="s">
        <v>177</v>
      </c>
      <c r="L296" s="385" t="s">
        <v>97</v>
      </c>
      <c r="M296" s="766">
        <v>1</v>
      </c>
      <c r="N296" s="766" t="s">
        <v>24</v>
      </c>
      <c r="O296" s="385" t="s">
        <v>440</v>
      </c>
      <c r="P296" s="595">
        <v>2</v>
      </c>
      <c r="Q296" s="596"/>
      <c r="R296" s="596"/>
      <c r="S296" s="596"/>
      <c r="T296" s="596"/>
      <c r="U296" s="596"/>
      <c r="V296" s="596"/>
      <c r="W296" s="597"/>
      <c r="X296" s="227"/>
      <c r="Y296" s="227"/>
      <c r="Z296" s="112" t="str">
        <f>C296</f>
        <v>TC</v>
      </c>
      <c r="AA296" s="83" t="s">
        <v>1472</v>
      </c>
      <c r="AB296" s="83" t="s">
        <v>1479</v>
      </c>
      <c r="AC296" s="83">
        <f t="shared" si="9"/>
        <v>18</v>
      </c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3"/>
      <c r="BC296" s="83"/>
      <c r="BD296" s="83"/>
      <c r="BE296" s="83"/>
      <c r="BF296" s="83"/>
      <c r="BG296" s="83"/>
      <c r="BH296" s="83"/>
      <c r="BI296" s="83"/>
      <c r="BJ296" s="83"/>
      <c r="BK296" s="83"/>
      <c r="BL296" s="83"/>
      <c r="BM296" s="83"/>
      <c r="BN296" s="83"/>
      <c r="BO296" s="83"/>
      <c r="BP296" s="83"/>
      <c r="BQ296" s="83"/>
      <c r="BR296" s="83"/>
      <c r="BS296" s="83"/>
      <c r="BT296" s="83"/>
      <c r="BU296" s="83"/>
      <c r="BV296" s="83"/>
      <c r="BW296" s="83"/>
      <c r="BX296" s="83"/>
      <c r="BY296" s="83"/>
      <c r="BZ296" s="83"/>
      <c r="CA296" s="83"/>
      <c r="CB296" s="83"/>
      <c r="CC296" s="83"/>
      <c r="CD296" s="83"/>
      <c r="CE296" s="83"/>
      <c r="CF296" s="83"/>
      <c r="CG296" s="83"/>
      <c r="CH296" s="83"/>
      <c r="CI296" s="83"/>
      <c r="CJ296" s="83"/>
      <c r="CK296" s="83"/>
      <c r="CL296" s="83"/>
      <c r="CM296" s="83"/>
      <c r="CN296" s="83"/>
      <c r="CO296" s="83"/>
      <c r="CP296" s="83"/>
      <c r="CQ296" s="83"/>
      <c r="CR296" s="83"/>
      <c r="CS296" s="83"/>
      <c r="CT296" s="83"/>
      <c r="CU296" s="83"/>
      <c r="CV296" s="83"/>
      <c r="CW296" s="83"/>
      <c r="CX296" s="83"/>
      <c r="CY296" s="83"/>
      <c r="CZ296" s="83"/>
      <c r="DA296" s="83"/>
      <c r="DB296" s="83"/>
      <c r="DC296" s="83"/>
      <c r="DD296" s="83"/>
      <c r="DE296" s="83"/>
      <c r="DF296" s="83"/>
      <c r="DG296" s="83"/>
      <c r="DH296" s="83"/>
      <c r="DI296" s="83"/>
      <c r="DJ296" s="83"/>
      <c r="DK296" s="83"/>
      <c r="DL296" s="83"/>
      <c r="DM296" s="83"/>
      <c r="DN296" s="83"/>
      <c r="DO296" s="83"/>
      <c r="DP296" s="83"/>
      <c r="DQ296" s="83"/>
      <c r="DR296" s="83"/>
      <c r="DS296" s="83"/>
      <c r="DT296" s="83"/>
      <c r="DU296" s="83"/>
      <c r="DV296" s="83"/>
      <c r="DW296" s="83"/>
      <c r="DX296" s="83"/>
      <c r="DY296" s="83"/>
      <c r="DZ296" s="83"/>
      <c r="EA296" s="83"/>
      <c r="EB296" s="83"/>
      <c r="EC296" s="83"/>
      <c r="ED296" s="83"/>
      <c r="EE296" s="83"/>
      <c r="EF296" s="83"/>
      <c r="EG296" s="83"/>
      <c r="EH296" s="83"/>
      <c r="EI296" s="83"/>
      <c r="EJ296" s="83"/>
      <c r="EK296" s="83"/>
      <c r="EL296" s="83"/>
      <c r="EM296" s="83"/>
      <c r="EN296" s="83"/>
      <c r="EO296" s="83"/>
      <c r="EP296" s="83"/>
      <c r="EQ296" s="83"/>
      <c r="ER296" s="83"/>
      <c r="ES296" s="83"/>
      <c r="ET296" s="83"/>
      <c r="EU296" s="83"/>
      <c r="EV296" s="83"/>
      <c r="EW296" s="83"/>
      <c r="EX296" s="83"/>
      <c r="EY296" s="83"/>
      <c r="EZ296" s="83"/>
      <c r="FA296" s="83"/>
      <c r="FB296" s="83"/>
      <c r="FC296" s="83"/>
      <c r="FD296" s="83"/>
      <c r="FE296" s="83"/>
      <c r="FF296" s="83"/>
      <c r="FG296" s="83"/>
      <c r="FH296" s="83"/>
      <c r="FI296" s="83"/>
      <c r="FJ296" s="83"/>
      <c r="FK296" s="83"/>
      <c r="FL296" s="83"/>
      <c r="FM296" s="83"/>
      <c r="FN296" s="83"/>
      <c r="FO296" s="83"/>
      <c r="FP296" s="83"/>
      <c r="FQ296" s="83"/>
      <c r="FR296" s="83"/>
      <c r="FS296" s="83"/>
      <c r="FT296" s="83"/>
      <c r="FU296" s="83"/>
      <c r="FV296" s="83"/>
      <c r="FW296" s="83"/>
      <c r="FX296" s="83"/>
      <c r="FY296" s="83"/>
      <c r="FZ296" s="83"/>
      <c r="GA296" s="83"/>
      <c r="GB296" s="83"/>
      <c r="GC296" s="83"/>
      <c r="GD296" s="83"/>
      <c r="GE296" s="83"/>
      <c r="GF296" s="83"/>
      <c r="GG296" s="83"/>
      <c r="GH296" s="83"/>
      <c r="GI296" s="83"/>
      <c r="GJ296" s="83"/>
      <c r="GK296" s="83"/>
      <c r="GL296" s="83"/>
      <c r="GM296" s="83"/>
      <c r="GN296" s="83"/>
      <c r="GO296" s="83"/>
      <c r="GP296" s="83"/>
      <c r="GQ296" s="83"/>
      <c r="GR296" s="83"/>
      <c r="GS296" s="83"/>
      <c r="GT296" s="83"/>
      <c r="GU296" s="83"/>
      <c r="GV296" s="83"/>
      <c r="GW296" s="83"/>
      <c r="GX296" s="83"/>
      <c r="GY296" s="83"/>
      <c r="GZ296" s="83"/>
      <c r="HA296" s="83"/>
      <c r="HB296" s="83"/>
      <c r="HC296" s="83"/>
      <c r="HD296" s="83"/>
      <c r="HE296" s="83"/>
      <c r="HF296" s="83"/>
      <c r="HG296" s="83"/>
      <c r="HH296" s="83"/>
      <c r="HI296" s="83"/>
      <c r="HJ296" s="83"/>
      <c r="HK296" s="83"/>
      <c r="HL296" s="83"/>
      <c r="HM296" s="83"/>
      <c r="HN296" s="83"/>
      <c r="HO296" s="83"/>
      <c r="HP296" s="83"/>
      <c r="HQ296" s="83"/>
      <c r="HR296" s="83"/>
      <c r="HS296" s="83"/>
      <c r="HT296" s="83"/>
      <c r="HU296" s="83"/>
      <c r="HV296" s="83"/>
      <c r="HW296" s="83"/>
      <c r="HX296" s="83"/>
      <c r="HY296" s="83"/>
      <c r="HZ296" s="83"/>
      <c r="IA296" s="83"/>
      <c r="IB296" s="83"/>
      <c r="IC296" s="83"/>
      <c r="ID296" s="83"/>
      <c r="IE296" s="83"/>
      <c r="IF296" s="83"/>
      <c r="IG296" s="83"/>
      <c r="IH296" s="83"/>
      <c r="II296" s="83"/>
      <c r="IJ296" s="83"/>
      <c r="IK296" s="83"/>
      <c r="IL296" s="83"/>
      <c r="IM296" s="83"/>
      <c r="IN296" s="83"/>
      <c r="IO296" s="83"/>
      <c r="IP296" s="83"/>
      <c r="IQ296" s="83"/>
      <c r="IR296" s="83"/>
      <c r="IS296" s="83"/>
      <c r="IT296" s="83"/>
      <c r="IU296" s="83"/>
      <c r="IV296" s="83"/>
      <c r="IW296" s="83"/>
      <c r="IX296" s="83"/>
      <c r="IY296" s="83"/>
      <c r="IZ296" s="83"/>
      <c r="JA296" s="83"/>
      <c r="JB296" s="83"/>
      <c r="JC296" s="83"/>
      <c r="JD296" s="83"/>
      <c r="JE296" s="83"/>
    </row>
    <row r="297" spans="1:265" s="8" customFormat="1" ht="15" customHeight="1" x14ac:dyDescent="0.2">
      <c r="A297" s="130"/>
      <c r="B297" s="131" t="s">
        <v>45</v>
      </c>
      <c r="C297" s="206"/>
      <c r="D297" s="332" t="s">
        <v>46</v>
      </c>
      <c r="E297" s="191"/>
      <c r="F297" s="991"/>
      <c r="G297" s="992"/>
      <c r="H297" s="332" t="s">
        <v>23</v>
      </c>
      <c r="I297" s="332" t="s">
        <v>102</v>
      </c>
      <c r="J297" s="332"/>
      <c r="K297" s="386" t="s">
        <v>113</v>
      </c>
      <c r="L297" s="386" t="s">
        <v>97</v>
      </c>
      <c r="M297" s="765">
        <v>1</v>
      </c>
      <c r="N297" s="765" t="s">
        <v>24</v>
      </c>
      <c r="O297" s="386" t="s">
        <v>440</v>
      </c>
      <c r="P297" s="598">
        <v>2</v>
      </c>
      <c r="Q297" s="599"/>
      <c r="R297" s="599"/>
      <c r="S297" s="599"/>
      <c r="T297" s="599"/>
      <c r="U297" s="599"/>
      <c r="V297" s="599"/>
      <c r="W297" s="600"/>
      <c r="X297" s="228"/>
      <c r="Y297" s="228"/>
      <c r="Z297" s="112"/>
      <c r="AA297" s="83"/>
      <c r="AB297" s="83"/>
      <c r="AC297" s="83" t="str">
        <f t="shared" si="9"/>
        <v/>
      </c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3"/>
      <c r="BC297" s="83"/>
      <c r="BD297" s="83"/>
      <c r="BE297" s="83"/>
      <c r="BF297" s="83"/>
      <c r="BG297" s="83"/>
      <c r="BH297" s="83"/>
      <c r="BI297" s="83"/>
      <c r="BJ297" s="83"/>
      <c r="BK297" s="83"/>
      <c r="BL297" s="83"/>
      <c r="BM297" s="83"/>
      <c r="BN297" s="83"/>
      <c r="BO297" s="83"/>
      <c r="BP297" s="83"/>
      <c r="BQ297" s="83"/>
      <c r="BR297" s="83"/>
      <c r="BS297" s="83"/>
      <c r="BT297" s="83"/>
      <c r="BU297" s="83"/>
      <c r="BV297" s="83"/>
      <c r="BW297" s="83"/>
      <c r="BX297" s="83"/>
      <c r="BY297" s="83"/>
      <c r="BZ297" s="83"/>
      <c r="CA297" s="83"/>
      <c r="CB297" s="83"/>
      <c r="CC297" s="83"/>
      <c r="CD297" s="83"/>
      <c r="CE297" s="83"/>
      <c r="CF297" s="83"/>
      <c r="CG297" s="83"/>
      <c r="CH297" s="83"/>
      <c r="CI297" s="83"/>
      <c r="CJ297" s="83"/>
      <c r="CK297" s="83"/>
      <c r="CL297" s="83"/>
      <c r="CM297" s="83"/>
      <c r="CN297" s="83"/>
      <c r="CO297" s="83"/>
      <c r="CP297" s="83"/>
      <c r="CQ297" s="83"/>
      <c r="CR297" s="83"/>
      <c r="CS297" s="83"/>
      <c r="CT297" s="83"/>
      <c r="CU297" s="83"/>
      <c r="CV297" s="83"/>
      <c r="CW297" s="83"/>
      <c r="CX297" s="83"/>
      <c r="CY297" s="83"/>
      <c r="CZ297" s="83"/>
      <c r="DA297" s="83"/>
      <c r="DB297" s="83"/>
      <c r="DC297" s="83"/>
      <c r="DD297" s="83"/>
      <c r="DE297" s="83"/>
      <c r="DF297" s="83"/>
      <c r="DG297" s="83"/>
      <c r="DH297" s="83"/>
      <c r="DI297" s="83"/>
      <c r="DJ297" s="83"/>
      <c r="DK297" s="83"/>
      <c r="DL297" s="83"/>
      <c r="DM297" s="83"/>
      <c r="DN297" s="83"/>
      <c r="DO297" s="83"/>
      <c r="DP297" s="83"/>
      <c r="DQ297" s="83"/>
      <c r="DR297" s="83"/>
      <c r="DS297" s="83"/>
      <c r="DT297" s="83"/>
      <c r="DU297" s="83"/>
      <c r="DV297" s="83"/>
      <c r="DW297" s="83"/>
      <c r="DX297" s="83"/>
      <c r="DY297" s="83"/>
      <c r="DZ297" s="83"/>
      <c r="EA297" s="83"/>
      <c r="EB297" s="83"/>
      <c r="EC297" s="83"/>
      <c r="ED297" s="83"/>
      <c r="EE297" s="83"/>
      <c r="EF297" s="83"/>
      <c r="EG297" s="83"/>
      <c r="EH297" s="83"/>
      <c r="EI297" s="83"/>
      <c r="EJ297" s="83"/>
      <c r="EK297" s="83"/>
      <c r="EL297" s="83"/>
      <c r="EM297" s="83"/>
      <c r="EN297" s="83"/>
      <c r="EO297" s="83"/>
      <c r="EP297" s="83"/>
      <c r="EQ297" s="83"/>
      <c r="ER297" s="83"/>
      <c r="ES297" s="83"/>
      <c r="ET297" s="83"/>
      <c r="EU297" s="83"/>
      <c r="EV297" s="83"/>
      <c r="EW297" s="83"/>
      <c r="EX297" s="83"/>
      <c r="EY297" s="83"/>
      <c r="EZ297" s="83"/>
      <c r="FA297" s="83"/>
      <c r="FB297" s="83"/>
      <c r="FC297" s="83"/>
      <c r="FD297" s="83"/>
      <c r="FE297" s="83"/>
      <c r="FF297" s="83"/>
      <c r="FG297" s="83"/>
      <c r="FH297" s="83"/>
      <c r="FI297" s="83"/>
      <c r="FJ297" s="83"/>
      <c r="FK297" s="83"/>
      <c r="FL297" s="83"/>
      <c r="FM297" s="83"/>
      <c r="FN297" s="83"/>
      <c r="FO297" s="83"/>
      <c r="FP297" s="83"/>
      <c r="FQ297" s="83"/>
      <c r="FR297" s="83"/>
      <c r="FS297" s="83"/>
      <c r="FT297" s="83"/>
      <c r="FU297" s="83"/>
      <c r="FV297" s="83"/>
      <c r="FW297" s="83"/>
      <c r="FX297" s="83"/>
      <c r="FY297" s="83"/>
      <c r="FZ297" s="83"/>
      <c r="GA297" s="83"/>
      <c r="GB297" s="83"/>
      <c r="GC297" s="83"/>
      <c r="GD297" s="83"/>
      <c r="GE297" s="83"/>
      <c r="GF297" s="83"/>
      <c r="GG297" s="83"/>
      <c r="GH297" s="83"/>
      <c r="GI297" s="83"/>
      <c r="GJ297" s="83"/>
      <c r="GK297" s="83"/>
      <c r="GL297" s="83"/>
      <c r="GM297" s="83"/>
      <c r="GN297" s="83"/>
      <c r="GO297" s="83"/>
      <c r="GP297" s="83"/>
      <c r="GQ297" s="83"/>
      <c r="GR297" s="83"/>
      <c r="GS297" s="83"/>
      <c r="GT297" s="83"/>
      <c r="GU297" s="83"/>
      <c r="GV297" s="83"/>
      <c r="GW297" s="83"/>
      <c r="GX297" s="83"/>
      <c r="GY297" s="83"/>
      <c r="GZ297" s="83"/>
      <c r="HA297" s="83"/>
      <c r="HB297" s="83"/>
      <c r="HC297" s="83"/>
      <c r="HD297" s="83"/>
      <c r="HE297" s="83"/>
      <c r="HF297" s="83"/>
      <c r="HG297" s="83"/>
      <c r="HH297" s="83"/>
      <c r="HI297" s="83"/>
      <c r="HJ297" s="83"/>
      <c r="HK297" s="83"/>
      <c r="HL297" s="83"/>
      <c r="HM297" s="83"/>
      <c r="HN297" s="83"/>
      <c r="HO297" s="83"/>
      <c r="HP297" s="83"/>
      <c r="HQ297" s="83"/>
      <c r="HR297" s="83"/>
      <c r="HS297" s="83"/>
      <c r="HT297" s="83"/>
      <c r="HU297" s="83"/>
      <c r="HV297" s="83"/>
      <c r="HW297" s="83"/>
      <c r="HX297" s="83"/>
      <c r="HY297" s="83"/>
      <c r="HZ297" s="83"/>
      <c r="IA297" s="83"/>
      <c r="IB297" s="83"/>
      <c r="IC297" s="83"/>
      <c r="ID297" s="83"/>
      <c r="IE297" s="83"/>
      <c r="IF297" s="83"/>
      <c r="IG297" s="83"/>
      <c r="IH297" s="83"/>
      <c r="II297" s="83"/>
      <c r="IJ297" s="83"/>
      <c r="IK297" s="83"/>
      <c r="IL297" s="83"/>
      <c r="IM297" s="83"/>
      <c r="IN297" s="83"/>
      <c r="IO297" s="83"/>
      <c r="IP297" s="83"/>
      <c r="IQ297" s="83"/>
      <c r="IR297" s="83"/>
      <c r="IS297" s="83"/>
      <c r="IT297" s="83"/>
      <c r="IU297" s="83"/>
      <c r="IV297" s="83"/>
      <c r="IW297" s="83"/>
      <c r="IX297" s="83"/>
      <c r="IY297" s="83"/>
      <c r="IZ297" s="83"/>
      <c r="JA297" s="83"/>
      <c r="JB297" s="83"/>
      <c r="JC297" s="83"/>
      <c r="JD297" s="83"/>
      <c r="JE297" s="83"/>
    </row>
    <row r="298" spans="1:265" s="8" customFormat="1" ht="15" customHeight="1" x14ac:dyDescent="0.2">
      <c r="A298" s="130"/>
      <c r="B298" s="131" t="s">
        <v>45</v>
      </c>
      <c r="C298" s="206"/>
      <c r="D298" s="332" t="s">
        <v>46</v>
      </c>
      <c r="E298" s="191"/>
      <c r="F298" s="991"/>
      <c r="G298" s="992"/>
      <c r="H298" s="332" t="s">
        <v>23</v>
      </c>
      <c r="I298" s="332" t="s">
        <v>102</v>
      </c>
      <c r="J298" s="332"/>
      <c r="K298" s="386" t="s">
        <v>113</v>
      </c>
      <c r="L298" s="386" t="s">
        <v>97</v>
      </c>
      <c r="M298" s="765">
        <v>1</v>
      </c>
      <c r="N298" s="765" t="s">
        <v>101</v>
      </c>
      <c r="O298" s="386" t="s">
        <v>435</v>
      </c>
      <c r="P298" s="598">
        <v>2</v>
      </c>
      <c r="Q298" s="599"/>
      <c r="R298" s="599"/>
      <c r="S298" s="599"/>
      <c r="T298" s="599"/>
      <c r="U298" s="599"/>
      <c r="V298" s="599"/>
      <c r="W298" s="600"/>
      <c r="X298" s="228"/>
      <c r="Y298" s="228"/>
      <c r="Z298" s="112"/>
      <c r="AA298" s="83"/>
      <c r="AB298" s="83"/>
      <c r="AC298" s="83" t="str">
        <f t="shared" si="9"/>
        <v/>
      </c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83"/>
      <c r="AT298" s="83"/>
      <c r="AU298" s="83"/>
      <c r="AV298" s="83"/>
      <c r="AW298" s="83"/>
      <c r="AX298" s="83"/>
      <c r="AY298" s="83"/>
      <c r="AZ298" s="83"/>
      <c r="BA298" s="83"/>
      <c r="BB298" s="83"/>
      <c r="BC298" s="83"/>
      <c r="BD298" s="83"/>
      <c r="BE298" s="83"/>
      <c r="BF298" s="83"/>
      <c r="BG298" s="83"/>
      <c r="BH298" s="83"/>
      <c r="BI298" s="83"/>
      <c r="BJ298" s="83"/>
      <c r="BK298" s="83"/>
      <c r="BL298" s="83"/>
      <c r="BM298" s="83"/>
      <c r="BN298" s="83"/>
      <c r="BO298" s="83"/>
      <c r="BP298" s="83"/>
      <c r="BQ298" s="83"/>
      <c r="BR298" s="83"/>
      <c r="BS298" s="83"/>
      <c r="BT298" s="83"/>
      <c r="BU298" s="83"/>
      <c r="BV298" s="83"/>
      <c r="BW298" s="83"/>
      <c r="BX298" s="83"/>
      <c r="BY298" s="83"/>
      <c r="BZ298" s="83"/>
      <c r="CA298" s="83"/>
      <c r="CB298" s="83"/>
      <c r="CC298" s="83"/>
      <c r="CD298" s="83"/>
      <c r="CE298" s="83"/>
      <c r="CF298" s="83"/>
      <c r="CG298" s="83"/>
      <c r="CH298" s="83"/>
      <c r="CI298" s="83"/>
      <c r="CJ298" s="83"/>
      <c r="CK298" s="83"/>
      <c r="CL298" s="83"/>
      <c r="CM298" s="83"/>
      <c r="CN298" s="83"/>
      <c r="CO298" s="83"/>
      <c r="CP298" s="83"/>
      <c r="CQ298" s="83"/>
      <c r="CR298" s="83"/>
      <c r="CS298" s="83"/>
      <c r="CT298" s="83"/>
      <c r="CU298" s="83"/>
      <c r="CV298" s="83"/>
      <c r="CW298" s="83"/>
      <c r="CX298" s="83"/>
      <c r="CY298" s="83"/>
      <c r="CZ298" s="83"/>
      <c r="DA298" s="83"/>
      <c r="DB298" s="83"/>
      <c r="DC298" s="83"/>
      <c r="DD298" s="83"/>
      <c r="DE298" s="83"/>
      <c r="DF298" s="83"/>
      <c r="DG298" s="83"/>
      <c r="DH298" s="83"/>
      <c r="DI298" s="83"/>
      <c r="DJ298" s="83"/>
      <c r="DK298" s="83"/>
      <c r="DL298" s="83"/>
      <c r="DM298" s="83"/>
      <c r="DN298" s="83"/>
      <c r="DO298" s="83"/>
      <c r="DP298" s="83"/>
      <c r="DQ298" s="83"/>
      <c r="DR298" s="83"/>
      <c r="DS298" s="83"/>
      <c r="DT298" s="83"/>
      <c r="DU298" s="83"/>
      <c r="DV298" s="83"/>
      <c r="DW298" s="83"/>
      <c r="DX298" s="83"/>
      <c r="DY298" s="83"/>
      <c r="DZ298" s="83"/>
      <c r="EA298" s="83"/>
      <c r="EB298" s="83"/>
      <c r="EC298" s="83"/>
      <c r="ED298" s="83"/>
      <c r="EE298" s="83"/>
      <c r="EF298" s="83"/>
      <c r="EG298" s="83"/>
      <c r="EH298" s="83"/>
      <c r="EI298" s="83"/>
      <c r="EJ298" s="83"/>
      <c r="EK298" s="83"/>
      <c r="EL298" s="83"/>
      <c r="EM298" s="83"/>
      <c r="EN298" s="83"/>
      <c r="EO298" s="83"/>
      <c r="EP298" s="83"/>
      <c r="EQ298" s="83"/>
      <c r="ER298" s="83"/>
      <c r="ES298" s="83"/>
      <c r="ET298" s="83"/>
      <c r="EU298" s="83"/>
      <c r="EV298" s="83"/>
      <c r="EW298" s="83"/>
      <c r="EX298" s="83"/>
      <c r="EY298" s="83"/>
      <c r="EZ298" s="83"/>
      <c r="FA298" s="83"/>
      <c r="FB298" s="83"/>
      <c r="FC298" s="83"/>
      <c r="FD298" s="83"/>
      <c r="FE298" s="83"/>
      <c r="FF298" s="83"/>
      <c r="FG298" s="83"/>
      <c r="FH298" s="83"/>
      <c r="FI298" s="83"/>
      <c r="FJ298" s="83"/>
      <c r="FK298" s="83"/>
      <c r="FL298" s="83"/>
      <c r="FM298" s="83"/>
      <c r="FN298" s="83"/>
      <c r="FO298" s="83"/>
      <c r="FP298" s="83"/>
      <c r="FQ298" s="83"/>
      <c r="FR298" s="83"/>
      <c r="FS298" s="83"/>
      <c r="FT298" s="83"/>
      <c r="FU298" s="83"/>
      <c r="FV298" s="83"/>
      <c r="FW298" s="83"/>
      <c r="FX298" s="83"/>
      <c r="FY298" s="83"/>
      <c r="FZ298" s="83"/>
      <c r="GA298" s="83"/>
      <c r="GB298" s="83"/>
      <c r="GC298" s="83"/>
      <c r="GD298" s="83"/>
      <c r="GE298" s="83"/>
      <c r="GF298" s="83"/>
      <c r="GG298" s="83"/>
      <c r="GH298" s="83"/>
      <c r="GI298" s="83"/>
      <c r="GJ298" s="83"/>
      <c r="GK298" s="83"/>
      <c r="GL298" s="83"/>
      <c r="GM298" s="83"/>
      <c r="GN298" s="83"/>
      <c r="GO298" s="83"/>
      <c r="GP298" s="83"/>
      <c r="GQ298" s="83"/>
      <c r="GR298" s="83"/>
      <c r="GS298" s="83"/>
      <c r="GT298" s="83"/>
      <c r="GU298" s="83"/>
      <c r="GV298" s="83"/>
      <c r="GW298" s="83"/>
      <c r="GX298" s="83"/>
      <c r="GY298" s="83"/>
      <c r="GZ298" s="83"/>
      <c r="HA298" s="83"/>
      <c r="HB298" s="83"/>
      <c r="HC298" s="83"/>
      <c r="HD298" s="83"/>
      <c r="HE298" s="83"/>
      <c r="HF298" s="83"/>
      <c r="HG298" s="83"/>
      <c r="HH298" s="83"/>
      <c r="HI298" s="83"/>
      <c r="HJ298" s="83"/>
      <c r="HK298" s="83"/>
      <c r="HL298" s="83"/>
      <c r="HM298" s="83"/>
      <c r="HN298" s="83"/>
      <c r="HO298" s="83"/>
      <c r="HP298" s="83"/>
      <c r="HQ298" s="83"/>
      <c r="HR298" s="83"/>
      <c r="HS298" s="83"/>
      <c r="HT298" s="83"/>
      <c r="HU298" s="83"/>
      <c r="HV298" s="83"/>
      <c r="HW298" s="83"/>
      <c r="HX298" s="83"/>
      <c r="HY298" s="83"/>
      <c r="HZ298" s="83"/>
      <c r="IA298" s="83"/>
      <c r="IB298" s="83"/>
      <c r="IC298" s="83"/>
      <c r="ID298" s="83"/>
      <c r="IE298" s="83"/>
      <c r="IF298" s="83"/>
      <c r="IG298" s="83"/>
      <c r="IH298" s="83"/>
      <c r="II298" s="83"/>
      <c r="IJ298" s="83"/>
      <c r="IK298" s="83"/>
      <c r="IL298" s="83"/>
      <c r="IM298" s="83"/>
      <c r="IN298" s="83"/>
      <c r="IO298" s="83"/>
      <c r="IP298" s="83"/>
      <c r="IQ298" s="83"/>
      <c r="IR298" s="83"/>
      <c r="IS298" s="83"/>
      <c r="IT298" s="83"/>
      <c r="IU298" s="83"/>
      <c r="IV298" s="83"/>
      <c r="IW298" s="83"/>
      <c r="IX298" s="83"/>
      <c r="IY298" s="83"/>
      <c r="IZ298" s="83"/>
      <c r="JA298" s="83"/>
      <c r="JB298" s="83"/>
      <c r="JC298" s="83"/>
      <c r="JD298" s="83"/>
      <c r="JE298" s="83"/>
    </row>
    <row r="299" spans="1:265" s="8" customFormat="1" ht="15" customHeight="1" x14ac:dyDescent="0.2">
      <c r="A299" s="130"/>
      <c r="B299" s="131" t="s">
        <v>45</v>
      </c>
      <c r="C299" s="206"/>
      <c r="D299" s="332" t="s">
        <v>46</v>
      </c>
      <c r="E299" s="191"/>
      <c r="F299" s="991"/>
      <c r="G299" s="992"/>
      <c r="H299" s="332" t="s">
        <v>23</v>
      </c>
      <c r="I299" s="332" t="s">
        <v>115</v>
      </c>
      <c r="J299" s="332"/>
      <c r="K299" s="386" t="s">
        <v>375</v>
      </c>
      <c r="L299" s="386" t="s">
        <v>97</v>
      </c>
      <c r="M299" s="765">
        <v>1</v>
      </c>
      <c r="N299" s="765" t="s">
        <v>24</v>
      </c>
      <c r="O299" s="386" t="s">
        <v>440</v>
      </c>
      <c r="P299" s="598">
        <v>2</v>
      </c>
      <c r="Q299" s="599"/>
      <c r="R299" s="599"/>
      <c r="S299" s="599"/>
      <c r="T299" s="599"/>
      <c r="U299" s="599"/>
      <c r="V299" s="599"/>
      <c r="W299" s="600"/>
      <c r="X299" s="228"/>
      <c r="Y299" s="228"/>
      <c r="Z299" s="112"/>
      <c r="AA299" s="83"/>
      <c r="AB299" s="83"/>
      <c r="AC299" s="83" t="str">
        <f t="shared" si="9"/>
        <v/>
      </c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83"/>
      <c r="AT299" s="83"/>
      <c r="AU299" s="83"/>
      <c r="AV299" s="83"/>
      <c r="AW299" s="83"/>
      <c r="AX299" s="83"/>
      <c r="AY299" s="83"/>
      <c r="AZ299" s="83"/>
      <c r="BA299" s="83"/>
      <c r="BB299" s="83"/>
      <c r="BC299" s="83"/>
      <c r="BD299" s="83"/>
      <c r="BE299" s="83"/>
      <c r="BF299" s="83"/>
      <c r="BG299" s="83"/>
      <c r="BH299" s="83"/>
      <c r="BI299" s="83"/>
      <c r="BJ299" s="83"/>
      <c r="BK299" s="83"/>
      <c r="BL299" s="83"/>
      <c r="BM299" s="83"/>
      <c r="BN299" s="83"/>
      <c r="BO299" s="83"/>
      <c r="BP299" s="83"/>
      <c r="BQ299" s="83"/>
      <c r="BR299" s="83"/>
      <c r="BS299" s="83"/>
      <c r="BT299" s="83"/>
      <c r="BU299" s="83"/>
      <c r="BV299" s="83"/>
      <c r="BW299" s="83"/>
      <c r="BX299" s="83"/>
      <c r="BY299" s="83"/>
      <c r="BZ299" s="83"/>
      <c r="CA299" s="83"/>
      <c r="CB299" s="83"/>
      <c r="CC299" s="83"/>
      <c r="CD299" s="83"/>
      <c r="CE299" s="83"/>
      <c r="CF299" s="83"/>
      <c r="CG299" s="83"/>
      <c r="CH299" s="83"/>
      <c r="CI299" s="83"/>
      <c r="CJ299" s="83"/>
      <c r="CK299" s="83"/>
      <c r="CL299" s="83"/>
      <c r="CM299" s="83"/>
      <c r="CN299" s="83"/>
      <c r="CO299" s="83"/>
      <c r="CP299" s="83"/>
      <c r="CQ299" s="83"/>
      <c r="CR299" s="83"/>
      <c r="CS299" s="83"/>
      <c r="CT299" s="83"/>
      <c r="CU299" s="83"/>
      <c r="CV299" s="83"/>
      <c r="CW299" s="83"/>
      <c r="CX299" s="83"/>
      <c r="CY299" s="83"/>
      <c r="CZ299" s="83"/>
      <c r="DA299" s="83"/>
      <c r="DB299" s="83"/>
      <c r="DC299" s="83"/>
      <c r="DD299" s="83"/>
      <c r="DE299" s="83"/>
      <c r="DF299" s="83"/>
      <c r="DG299" s="83"/>
      <c r="DH299" s="83"/>
      <c r="DI299" s="83"/>
      <c r="DJ299" s="83"/>
      <c r="DK299" s="83"/>
      <c r="DL299" s="83"/>
      <c r="DM299" s="83"/>
      <c r="DN299" s="83"/>
      <c r="DO299" s="83"/>
      <c r="DP299" s="83"/>
      <c r="DQ299" s="83"/>
      <c r="DR299" s="83"/>
      <c r="DS299" s="83"/>
      <c r="DT299" s="83"/>
      <c r="DU299" s="83"/>
      <c r="DV299" s="83"/>
      <c r="DW299" s="83"/>
      <c r="DX299" s="83"/>
      <c r="DY299" s="83"/>
      <c r="DZ299" s="83"/>
      <c r="EA299" s="83"/>
      <c r="EB299" s="83"/>
      <c r="EC299" s="83"/>
      <c r="ED299" s="83"/>
      <c r="EE299" s="83"/>
      <c r="EF299" s="83"/>
      <c r="EG299" s="83"/>
      <c r="EH299" s="83"/>
      <c r="EI299" s="83"/>
      <c r="EJ299" s="83"/>
      <c r="EK299" s="83"/>
      <c r="EL299" s="83"/>
      <c r="EM299" s="83"/>
      <c r="EN299" s="83"/>
      <c r="EO299" s="83"/>
      <c r="EP299" s="83"/>
      <c r="EQ299" s="83"/>
      <c r="ER299" s="83"/>
      <c r="ES299" s="83"/>
      <c r="ET299" s="83"/>
      <c r="EU299" s="83"/>
      <c r="EV299" s="83"/>
      <c r="EW299" s="83"/>
      <c r="EX299" s="83"/>
      <c r="EY299" s="83"/>
      <c r="EZ299" s="83"/>
      <c r="FA299" s="83"/>
      <c r="FB299" s="83"/>
      <c r="FC299" s="83"/>
      <c r="FD299" s="83"/>
      <c r="FE299" s="83"/>
      <c r="FF299" s="83"/>
      <c r="FG299" s="83"/>
      <c r="FH299" s="83"/>
      <c r="FI299" s="83"/>
      <c r="FJ299" s="83"/>
      <c r="FK299" s="83"/>
      <c r="FL299" s="83"/>
      <c r="FM299" s="83"/>
      <c r="FN299" s="83"/>
      <c r="FO299" s="83"/>
      <c r="FP299" s="83"/>
      <c r="FQ299" s="83"/>
      <c r="FR299" s="83"/>
      <c r="FS299" s="83"/>
      <c r="FT299" s="83"/>
      <c r="FU299" s="83"/>
      <c r="FV299" s="83"/>
      <c r="FW299" s="83"/>
      <c r="FX299" s="83"/>
      <c r="FY299" s="83"/>
      <c r="FZ299" s="83"/>
      <c r="GA299" s="83"/>
      <c r="GB299" s="83"/>
      <c r="GC299" s="83"/>
      <c r="GD299" s="83"/>
      <c r="GE299" s="83"/>
      <c r="GF299" s="83"/>
      <c r="GG299" s="83"/>
      <c r="GH299" s="83"/>
      <c r="GI299" s="83"/>
      <c r="GJ299" s="83"/>
      <c r="GK299" s="83"/>
      <c r="GL299" s="83"/>
      <c r="GM299" s="83"/>
      <c r="GN299" s="83"/>
      <c r="GO299" s="83"/>
      <c r="GP299" s="83"/>
      <c r="GQ299" s="83"/>
      <c r="GR299" s="83"/>
      <c r="GS299" s="83"/>
      <c r="GT299" s="83"/>
      <c r="GU299" s="83"/>
      <c r="GV299" s="83"/>
      <c r="GW299" s="83"/>
      <c r="GX299" s="83"/>
      <c r="GY299" s="83"/>
      <c r="GZ299" s="83"/>
      <c r="HA299" s="83"/>
      <c r="HB299" s="83"/>
      <c r="HC299" s="83"/>
      <c r="HD299" s="83"/>
      <c r="HE299" s="83"/>
      <c r="HF299" s="83"/>
      <c r="HG299" s="83"/>
      <c r="HH299" s="83"/>
      <c r="HI299" s="83"/>
      <c r="HJ299" s="83"/>
      <c r="HK299" s="83"/>
      <c r="HL299" s="83"/>
      <c r="HM299" s="83"/>
      <c r="HN299" s="83"/>
      <c r="HO299" s="83"/>
      <c r="HP299" s="83"/>
      <c r="HQ299" s="83"/>
      <c r="HR299" s="83"/>
      <c r="HS299" s="83"/>
      <c r="HT299" s="83"/>
      <c r="HU299" s="83"/>
      <c r="HV299" s="83"/>
      <c r="HW299" s="83"/>
      <c r="HX299" s="83"/>
      <c r="HY299" s="83"/>
      <c r="HZ299" s="83"/>
      <c r="IA299" s="83"/>
      <c r="IB299" s="83"/>
      <c r="IC299" s="83"/>
      <c r="ID299" s="83"/>
      <c r="IE299" s="83"/>
      <c r="IF299" s="83"/>
      <c r="IG299" s="83"/>
      <c r="IH299" s="83"/>
      <c r="II299" s="83"/>
      <c r="IJ299" s="83"/>
      <c r="IK299" s="83"/>
      <c r="IL299" s="83"/>
      <c r="IM299" s="83"/>
      <c r="IN299" s="83"/>
      <c r="IO299" s="83"/>
      <c r="IP299" s="83"/>
      <c r="IQ299" s="83"/>
      <c r="IR299" s="83"/>
      <c r="IS299" s="83"/>
      <c r="IT299" s="83"/>
      <c r="IU299" s="83"/>
      <c r="IV299" s="83"/>
      <c r="IW299" s="83"/>
      <c r="IX299" s="83"/>
      <c r="IY299" s="83"/>
      <c r="IZ299" s="83"/>
      <c r="JA299" s="83"/>
      <c r="JB299" s="83"/>
      <c r="JC299" s="83"/>
      <c r="JD299" s="83"/>
      <c r="JE299" s="83"/>
    </row>
    <row r="300" spans="1:265" s="8" customFormat="1" ht="15" customHeight="1" x14ac:dyDescent="0.2">
      <c r="A300" s="573"/>
      <c r="B300" s="131" t="s">
        <v>45</v>
      </c>
      <c r="C300" s="206"/>
      <c r="D300" s="332" t="s">
        <v>46</v>
      </c>
      <c r="E300" s="191"/>
      <c r="F300" s="991"/>
      <c r="G300" s="992"/>
      <c r="H300" s="332" t="s">
        <v>23</v>
      </c>
      <c r="I300" s="332" t="s">
        <v>114</v>
      </c>
      <c r="J300" s="332"/>
      <c r="K300" s="386" t="s">
        <v>366</v>
      </c>
      <c r="L300" s="386" t="s">
        <v>97</v>
      </c>
      <c r="M300" s="765">
        <v>2</v>
      </c>
      <c r="N300" s="765" t="s">
        <v>24</v>
      </c>
      <c r="O300" s="386" t="s">
        <v>440</v>
      </c>
      <c r="P300" s="598">
        <v>3</v>
      </c>
      <c r="Q300" s="599"/>
      <c r="R300" s="599"/>
      <c r="S300" s="599"/>
      <c r="T300" s="599"/>
      <c r="U300" s="599"/>
      <c r="V300" s="599"/>
      <c r="W300" s="600"/>
      <c r="X300" s="228"/>
      <c r="Y300" s="228"/>
      <c r="Z300" s="112"/>
      <c r="AA300" s="83"/>
      <c r="AB300" s="83"/>
      <c r="AC300" s="83" t="str">
        <f t="shared" si="9"/>
        <v/>
      </c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83"/>
      <c r="AT300" s="83"/>
      <c r="AU300" s="83"/>
      <c r="AV300" s="83"/>
      <c r="AW300" s="83"/>
      <c r="AX300" s="83"/>
      <c r="AY300" s="83"/>
      <c r="AZ300" s="83"/>
      <c r="BA300" s="83"/>
      <c r="BB300" s="83"/>
      <c r="BC300" s="83"/>
      <c r="BD300" s="83"/>
      <c r="BE300" s="83"/>
      <c r="BF300" s="83"/>
      <c r="BG300" s="83"/>
      <c r="BH300" s="83"/>
      <c r="BI300" s="83"/>
      <c r="BJ300" s="83"/>
      <c r="BK300" s="83"/>
      <c r="BL300" s="83"/>
      <c r="BM300" s="83"/>
      <c r="BN300" s="83"/>
      <c r="BO300" s="83"/>
      <c r="BP300" s="83"/>
      <c r="BQ300" s="83"/>
      <c r="BR300" s="83"/>
      <c r="BS300" s="83"/>
      <c r="BT300" s="83"/>
      <c r="BU300" s="83"/>
      <c r="BV300" s="83"/>
      <c r="BW300" s="83"/>
      <c r="BX300" s="83"/>
      <c r="BY300" s="83"/>
      <c r="BZ300" s="83"/>
      <c r="CA300" s="83"/>
      <c r="CB300" s="83"/>
      <c r="CC300" s="83"/>
      <c r="CD300" s="83"/>
      <c r="CE300" s="83"/>
      <c r="CF300" s="83"/>
      <c r="CG300" s="83"/>
      <c r="CH300" s="83"/>
      <c r="CI300" s="83"/>
      <c r="CJ300" s="83"/>
      <c r="CK300" s="83"/>
      <c r="CL300" s="83"/>
      <c r="CM300" s="83"/>
      <c r="CN300" s="83"/>
      <c r="CO300" s="83"/>
      <c r="CP300" s="83"/>
      <c r="CQ300" s="83"/>
      <c r="CR300" s="83"/>
      <c r="CS300" s="83"/>
      <c r="CT300" s="83"/>
      <c r="CU300" s="83"/>
      <c r="CV300" s="83"/>
      <c r="CW300" s="83"/>
      <c r="CX300" s="83"/>
      <c r="CY300" s="83"/>
      <c r="CZ300" s="83"/>
      <c r="DA300" s="83"/>
      <c r="DB300" s="83"/>
      <c r="DC300" s="83"/>
      <c r="DD300" s="83"/>
      <c r="DE300" s="83"/>
      <c r="DF300" s="83"/>
      <c r="DG300" s="83"/>
      <c r="DH300" s="83"/>
      <c r="DI300" s="83"/>
      <c r="DJ300" s="83"/>
      <c r="DK300" s="83"/>
      <c r="DL300" s="83"/>
      <c r="DM300" s="83"/>
      <c r="DN300" s="83"/>
      <c r="DO300" s="83"/>
      <c r="DP300" s="83"/>
      <c r="DQ300" s="83"/>
      <c r="DR300" s="83"/>
      <c r="DS300" s="83"/>
      <c r="DT300" s="83"/>
      <c r="DU300" s="83"/>
      <c r="DV300" s="83"/>
      <c r="DW300" s="83"/>
      <c r="DX300" s="83"/>
      <c r="DY300" s="83"/>
      <c r="DZ300" s="83"/>
      <c r="EA300" s="83"/>
      <c r="EB300" s="83"/>
      <c r="EC300" s="83"/>
      <c r="ED300" s="83"/>
      <c r="EE300" s="83"/>
      <c r="EF300" s="83"/>
      <c r="EG300" s="83"/>
      <c r="EH300" s="83"/>
      <c r="EI300" s="83"/>
      <c r="EJ300" s="83"/>
      <c r="EK300" s="83"/>
      <c r="EL300" s="83"/>
      <c r="EM300" s="83"/>
      <c r="EN300" s="83"/>
      <c r="EO300" s="83"/>
      <c r="EP300" s="83"/>
      <c r="EQ300" s="83"/>
      <c r="ER300" s="83"/>
      <c r="ES300" s="83"/>
      <c r="ET300" s="83"/>
      <c r="EU300" s="83"/>
      <c r="EV300" s="83"/>
      <c r="EW300" s="83"/>
      <c r="EX300" s="83"/>
      <c r="EY300" s="83"/>
      <c r="EZ300" s="83"/>
      <c r="FA300" s="83"/>
      <c r="FB300" s="83"/>
      <c r="FC300" s="83"/>
      <c r="FD300" s="83"/>
      <c r="FE300" s="83"/>
      <c r="FF300" s="83"/>
      <c r="FG300" s="83"/>
      <c r="FH300" s="83"/>
      <c r="FI300" s="83"/>
      <c r="FJ300" s="83"/>
      <c r="FK300" s="83"/>
      <c r="FL300" s="83"/>
      <c r="FM300" s="83"/>
      <c r="FN300" s="83"/>
      <c r="FO300" s="83"/>
      <c r="FP300" s="83"/>
      <c r="FQ300" s="83"/>
      <c r="FR300" s="83"/>
      <c r="FS300" s="83"/>
      <c r="FT300" s="83"/>
      <c r="FU300" s="83"/>
      <c r="FV300" s="83"/>
      <c r="FW300" s="83"/>
      <c r="FX300" s="83"/>
      <c r="FY300" s="83"/>
      <c r="FZ300" s="83"/>
      <c r="GA300" s="83"/>
      <c r="GB300" s="83"/>
      <c r="GC300" s="83"/>
      <c r="GD300" s="83"/>
      <c r="GE300" s="83"/>
      <c r="GF300" s="83"/>
      <c r="GG300" s="83"/>
      <c r="GH300" s="83"/>
      <c r="GI300" s="83"/>
      <c r="GJ300" s="83"/>
      <c r="GK300" s="83"/>
      <c r="GL300" s="83"/>
      <c r="GM300" s="83"/>
      <c r="GN300" s="83"/>
      <c r="GO300" s="83"/>
      <c r="GP300" s="83"/>
      <c r="GQ300" s="83"/>
      <c r="GR300" s="83"/>
      <c r="GS300" s="83"/>
      <c r="GT300" s="83"/>
      <c r="GU300" s="83"/>
      <c r="GV300" s="83"/>
      <c r="GW300" s="83"/>
      <c r="GX300" s="83"/>
      <c r="GY300" s="83"/>
      <c r="GZ300" s="83"/>
      <c r="HA300" s="83"/>
      <c r="HB300" s="83"/>
      <c r="HC300" s="83"/>
      <c r="HD300" s="83"/>
      <c r="HE300" s="83"/>
      <c r="HF300" s="83"/>
      <c r="HG300" s="83"/>
      <c r="HH300" s="83"/>
      <c r="HI300" s="83"/>
      <c r="HJ300" s="83"/>
      <c r="HK300" s="83"/>
      <c r="HL300" s="83"/>
      <c r="HM300" s="83"/>
      <c r="HN300" s="83"/>
      <c r="HO300" s="83"/>
      <c r="HP300" s="83"/>
      <c r="HQ300" s="83"/>
      <c r="HR300" s="83"/>
      <c r="HS300" s="83"/>
      <c r="HT300" s="83"/>
      <c r="HU300" s="83"/>
      <c r="HV300" s="83"/>
      <c r="HW300" s="83"/>
      <c r="HX300" s="83"/>
      <c r="HY300" s="83"/>
      <c r="HZ300" s="83"/>
      <c r="IA300" s="83"/>
      <c r="IB300" s="83"/>
      <c r="IC300" s="83"/>
      <c r="ID300" s="83"/>
      <c r="IE300" s="83"/>
      <c r="IF300" s="83"/>
      <c r="IG300" s="83"/>
      <c r="IH300" s="83"/>
      <c r="II300" s="83"/>
      <c r="IJ300" s="83"/>
      <c r="IK300" s="83"/>
      <c r="IL300" s="83"/>
      <c r="IM300" s="83"/>
      <c r="IN300" s="83"/>
      <c r="IO300" s="83"/>
      <c r="IP300" s="83"/>
      <c r="IQ300" s="83"/>
      <c r="IR300" s="83"/>
      <c r="IS300" s="83"/>
      <c r="IT300" s="83"/>
      <c r="IU300" s="83"/>
      <c r="IV300" s="83"/>
      <c r="IW300" s="83"/>
      <c r="IX300" s="83"/>
      <c r="IY300" s="83"/>
      <c r="IZ300" s="83"/>
      <c r="JA300" s="83"/>
      <c r="JB300" s="83"/>
      <c r="JC300" s="83"/>
      <c r="JD300" s="83"/>
      <c r="JE300" s="83"/>
    </row>
    <row r="301" spans="1:265" s="8" customFormat="1" ht="15" customHeight="1" x14ac:dyDescent="0.2">
      <c r="A301" s="130"/>
      <c r="B301" s="131" t="s">
        <v>45</v>
      </c>
      <c r="C301" s="206"/>
      <c r="D301" s="332" t="s">
        <v>46</v>
      </c>
      <c r="E301" s="191"/>
      <c r="F301" s="991"/>
      <c r="G301" s="992"/>
      <c r="H301" s="332" t="s">
        <v>23</v>
      </c>
      <c r="I301" s="332" t="s">
        <v>114</v>
      </c>
      <c r="J301" s="332"/>
      <c r="K301" s="386" t="s">
        <v>366</v>
      </c>
      <c r="L301" s="386" t="s">
        <v>97</v>
      </c>
      <c r="M301" s="765">
        <v>2</v>
      </c>
      <c r="N301" s="765" t="s">
        <v>101</v>
      </c>
      <c r="O301" s="386" t="s">
        <v>435</v>
      </c>
      <c r="P301" s="598">
        <v>3</v>
      </c>
      <c r="Q301" s="599"/>
      <c r="R301" s="599"/>
      <c r="S301" s="599"/>
      <c r="T301" s="599"/>
      <c r="U301" s="599"/>
      <c r="V301" s="599"/>
      <c r="W301" s="600"/>
      <c r="X301" s="228"/>
      <c r="Y301" s="228"/>
      <c r="Z301" s="112"/>
      <c r="AA301" s="83"/>
      <c r="AB301" s="83"/>
      <c r="AC301" s="83" t="str">
        <f t="shared" si="9"/>
        <v/>
      </c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83"/>
      <c r="BS301" s="83"/>
      <c r="BT301" s="83"/>
      <c r="BU301" s="83"/>
      <c r="BV301" s="83"/>
      <c r="BW301" s="83"/>
      <c r="BX301" s="83"/>
      <c r="BY301" s="83"/>
      <c r="BZ301" s="83"/>
      <c r="CA301" s="83"/>
      <c r="CB301" s="83"/>
      <c r="CC301" s="83"/>
      <c r="CD301" s="83"/>
      <c r="CE301" s="83"/>
      <c r="CF301" s="83"/>
      <c r="CG301" s="83"/>
      <c r="CH301" s="83"/>
      <c r="CI301" s="83"/>
      <c r="CJ301" s="83"/>
      <c r="CK301" s="83"/>
      <c r="CL301" s="83"/>
      <c r="CM301" s="83"/>
      <c r="CN301" s="83"/>
      <c r="CO301" s="83"/>
      <c r="CP301" s="83"/>
      <c r="CQ301" s="83"/>
      <c r="CR301" s="83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  <c r="EH301" s="83"/>
      <c r="EI301" s="83"/>
      <c r="EJ301" s="83"/>
      <c r="EK301" s="83"/>
      <c r="EL301" s="83"/>
      <c r="EM301" s="83"/>
      <c r="EN301" s="83"/>
      <c r="EO301" s="83"/>
      <c r="EP301" s="83"/>
      <c r="EQ301" s="83"/>
      <c r="ER301" s="83"/>
      <c r="ES301" s="83"/>
      <c r="ET301" s="83"/>
      <c r="EU301" s="83"/>
      <c r="EV301" s="83"/>
      <c r="EW301" s="83"/>
      <c r="EX301" s="83"/>
      <c r="EY301" s="83"/>
      <c r="EZ301" s="83"/>
      <c r="FA301" s="83"/>
      <c r="FB301" s="83"/>
      <c r="FC301" s="83"/>
      <c r="FD301" s="83"/>
      <c r="FE301" s="83"/>
      <c r="FF301" s="83"/>
      <c r="FG301" s="83"/>
      <c r="FH301" s="83"/>
      <c r="FI301" s="83"/>
      <c r="FJ301" s="83"/>
      <c r="FK301" s="83"/>
      <c r="FL301" s="83"/>
      <c r="FM301" s="83"/>
      <c r="FN301" s="83"/>
      <c r="FO301" s="83"/>
      <c r="FP301" s="83"/>
      <c r="FQ301" s="83"/>
      <c r="FR301" s="83"/>
      <c r="FS301" s="83"/>
      <c r="FT301" s="83"/>
      <c r="FU301" s="83"/>
      <c r="FV301" s="83"/>
      <c r="FW301" s="83"/>
      <c r="FX301" s="83"/>
      <c r="FY301" s="83"/>
      <c r="FZ301" s="83"/>
      <c r="GA301" s="83"/>
      <c r="GB301" s="83"/>
      <c r="GC301" s="83"/>
      <c r="GD301" s="83"/>
      <c r="GE301" s="83"/>
      <c r="GF301" s="83"/>
      <c r="GG301" s="83"/>
      <c r="GH301" s="83"/>
      <c r="GI301" s="83"/>
      <c r="GJ301" s="83"/>
      <c r="GK301" s="83"/>
      <c r="GL301" s="83"/>
      <c r="GM301" s="83"/>
      <c r="GN301" s="83"/>
      <c r="GO301" s="83"/>
      <c r="GP301" s="83"/>
      <c r="GQ301" s="83"/>
      <c r="GR301" s="83"/>
      <c r="GS301" s="83"/>
      <c r="GT301" s="83"/>
      <c r="GU301" s="83"/>
      <c r="GV301" s="83"/>
      <c r="GW301" s="83"/>
      <c r="GX301" s="83"/>
      <c r="GY301" s="83"/>
      <c r="GZ301" s="83"/>
      <c r="HA301" s="83"/>
      <c r="HB301" s="83"/>
      <c r="HC301" s="83"/>
      <c r="HD301" s="83"/>
      <c r="HE301" s="83"/>
      <c r="HF301" s="83"/>
      <c r="HG301" s="83"/>
      <c r="HH301" s="83"/>
      <c r="HI301" s="83"/>
      <c r="HJ301" s="83"/>
      <c r="HK301" s="83"/>
      <c r="HL301" s="83"/>
      <c r="HM301" s="83"/>
      <c r="HN301" s="83"/>
      <c r="HO301" s="83"/>
      <c r="HP301" s="83"/>
      <c r="HQ301" s="83"/>
      <c r="HR301" s="83"/>
      <c r="HS301" s="83"/>
      <c r="HT301" s="83"/>
      <c r="HU301" s="83"/>
      <c r="HV301" s="83"/>
      <c r="HW301" s="83"/>
      <c r="HX301" s="83"/>
      <c r="HY301" s="83"/>
      <c r="HZ301" s="83"/>
      <c r="IA301" s="83"/>
      <c r="IB301" s="83"/>
      <c r="IC301" s="83"/>
      <c r="ID301" s="83"/>
      <c r="IE301" s="83"/>
      <c r="IF301" s="83"/>
      <c r="IG301" s="83"/>
      <c r="IH301" s="83"/>
      <c r="II301" s="83"/>
      <c r="IJ301" s="83"/>
      <c r="IK301" s="83"/>
      <c r="IL301" s="83"/>
      <c r="IM301" s="83"/>
      <c r="IN301" s="83"/>
      <c r="IO301" s="83"/>
      <c r="IP301" s="83"/>
      <c r="IQ301" s="83"/>
      <c r="IR301" s="83"/>
      <c r="IS301" s="83"/>
      <c r="IT301" s="83"/>
      <c r="IU301" s="83"/>
      <c r="IV301" s="83"/>
      <c r="IW301" s="83"/>
      <c r="IX301" s="83"/>
      <c r="IY301" s="83"/>
      <c r="IZ301" s="83"/>
      <c r="JA301" s="83"/>
      <c r="JB301" s="83"/>
      <c r="JC301" s="83"/>
      <c r="JD301" s="83"/>
      <c r="JE301" s="83"/>
    </row>
    <row r="302" spans="1:265" s="8" customFormat="1" ht="15" customHeight="1" x14ac:dyDescent="0.2">
      <c r="A302" s="130"/>
      <c r="B302" s="131" t="s">
        <v>45</v>
      </c>
      <c r="C302" s="206"/>
      <c r="D302" s="332" t="s">
        <v>46</v>
      </c>
      <c r="E302" s="191"/>
      <c r="F302" s="991"/>
      <c r="G302" s="992"/>
      <c r="H302" s="332" t="s">
        <v>23</v>
      </c>
      <c r="I302" s="332" t="s">
        <v>103</v>
      </c>
      <c r="J302" s="332"/>
      <c r="K302" s="386" t="s">
        <v>178</v>
      </c>
      <c r="L302" s="386" t="s">
        <v>97</v>
      </c>
      <c r="M302" s="765">
        <v>1</v>
      </c>
      <c r="N302" s="765" t="s">
        <v>24</v>
      </c>
      <c r="O302" s="386" t="s">
        <v>440</v>
      </c>
      <c r="P302" s="598">
        <v>4</v>
      </c>
      <c r="Q302" s="599"/>
      <c r="R302" s="599"/>
      <c r="S302" s="599"/>
      <c r="T302" s="599"/>
      <c r="U302" s="599"/>
      <c r="V302" s="599"/>
      <c r="W302" s="600"/>
      <c r="X302" s="228"/>
      <c r="Y302" s="228"/>
      <c r="Z302" s="112"/>
      <c r="AA302" s="83"/>
      <c r="AB302" s="83"/>
      <c r="AC302" s="83" t="str">
        <f t="shared" si="9"/>
        <v/>
      </c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83"/>
      <c r="AT302" s="83"/>
      <c r="AU302" s="83"/>
      <c r="AV302" s="83"/>
      <c r="AW302" s="83"/>
      <c r="AX302" s="83"/>
      <c r="AY302" s="83"/>
      <c r="AZ302" s="83"/>
      <c r="BA302" s="83"/>
      <c r="BB302" s="83"/>
      <c r="BC302" s="83"/>
      <c r="BD302" s="83"/>
      <c r="BE302" s="83"/>
      <c r="BF302" s="83"/>
      <c r="BG302" s="83"/>
      <c r="BH302" s="83"/>
      <c r="BI302" s="83"/>
      <c r="BJ302" s="83"/>
      <c r="BK302" s="83"/>
      <c r="BL302" s="83"/>
      <c r="BM302" s="83"/>
      <c r="BN302" s="83"/>
      <c r="BO302" s="83"/>
      <c r="BP302" s="83"/>
      <c r="BQ302" s="83"/>
      <c r="BR302" s="83"/>
      <c r="BS302" s="83"/>
      <c r="BT302" s="83"/>
      <c r="BU302" s="83"/>
      <c r="BV302" s="83"/>
      <c r="BW302" s="83"/>
      <c r="BX302" s="83"/>
      <c r="BY302" s="83"/>
      <c r="BZ302" s="83"/>
      <c r="CA302" s="83"/>
      <c r="CB302" s="83"/>
      <c r="CC302" s="83"/>
      <c r="CD302" s="83"/>
      <c r="CE302" s="83"/>
      <c r="CF302" s="83"/>
      <c r="CG302" s="83"/>
      <c r="CH302" s="83"/>
      <c r="CI302" s="83"/>
      <c r="CJ302" s="83"/>
      <c r="CK302" s="83"/>
      <c r="CL302" s="83"/>
      <c r="CM302" s="83"/>
      <c r="CN302" s="83"/>
      <c r="CO302" s="83"/>
      <c r="CP302" s="83"/>
      <c r="CQ302" s="83"/>
      <c r="CR302" s="83"/>
      <c r="CS302" s="83"/>
      <c r="CT302" s="83"/>
      <c r="CU302" s="83"/>
      <c r="CV302" s="83"/>
      <c r="CW302" s="83"/>
      <c r="CX302" s="83"/>
      <c r="CY302" s="83"/>
      <c r="CZ302" s="83"/>
      <c r="DA302" s="83"/>
      <c r="DB302" s="83"/>
      <c r="DC302" s="83"/>
      <c r="DD302" s="83"/>
      <c r="DE302" s="83"/>
      <c r="DF302" s="83"/>
      <c r="DG302" s="83"/>
      <c r="DH302" s="83"/>
      <c r="DI302" s="83"/>
      <c r="DJ302" s="83"/>
      <c r="DK302" s="83"/>
      <c r="DL302" s="83"/>
      <c r="DM302" s="83"/>
      <c r="DN302" s="83"/>
      <c r="DO302" s="83"/>
      <c r="DP302" s="83"/>
      <c r="DQ302" s="83"/>
      <c r="DR302" s="83"/>
      <c r="DS302" s="83"/>
      <c r="DT302" s="83"/>
      <c r="DU302" s="83"/>
      <c r="DV302" s="83"/>
      <c r="DW302" s="83"/>
      <c r="DX302" s="83"/>
      <c r="DY302" s="83"/>
      <c r="DZ302" s="83"/>
      <c r="EA302" s="83"/>
      <c r="EB302" s="83"/>
      <c r="EC302" s="83"/>
      <c r="ED302" s="83"/>
      <c r="EE302" s="83"/>
      <c r="EF302" s="83"/>
      <c r="EG302" s="83"/>
      <c r="EH302" s="83"/>
      <c r="EI302" s="83"/>
      <c r="EJ302" s="83"/>
      <c r="EK302" s="83"/>
      <c r="EL302" s="83"/>
      <c r="EM302" s="83"/>
      <c r="EN302" s="83"/>
      <c r="EO302" s="83"/>
      <c r="EP302" s="83"/>
      <c r="EQ302" s="83"/>
      <c r="ER302" s="83"/>
      <c r="ES302" s="83"/>
      <c r="ET302" s="83"/>
      <c r="EU302" s="83"/>
      <c r="EV302" s="83"/>
      <c r="EW302" s="83"/>
      <c r="EX302" s="83"/>
      <c r="EY302" s="83"/>
      <c r="EZ302" s="83"/>
      <c r="FA302" s="83"/>
      <c r="FB302" s="83"/>
      <c r="FC302" s="83"/>
      <c r="FD302" s="83"/>
      <c r="FE302" s="83"/>
      <c r="FF302" s="83"/>
      <c r="FG302" s="83"/>
      <c r="FH302" s="83"/>
      <c r="FI302" s="83"/>
      <c r="FJ302" s="83"/>
      <c r="FK302" s="83"/>
      <c r="FL302" s="83"/>
      <c r="FM302" s="83"/>
      <c r="FN302" s="83"/>
      <c r="FO302" s="83"/>
      <c r="FP302" s="83"/>
      <c r="FQ302" s="83"/>
      <c r="FR302" s="83"/>
      <c r="FS302" s="83"/>
      <c r="FT302" s="83"/>
      <c r="FU302" s="83"/>
      <c r="FV302" s="83"/>
      <c r="FW302" s="83"/>
      <c r="FX302" s="83"/>
      <c r="FY302" s="83"/>
      <c r="FZ302" s="83"/>
      <c r="GA302" s="83"/>
      <c r="GB302" s="83"/>
      <c r="GC302" s="83"/>
      <c r="GD302" s="83"/>
      <c r="GE302" s="83"/>
      <c r="GF302" s="83"/>
      <c r="GG302" s="83"/>
      <c r="GH302" s="83"/>
      <c r="GI302" s="83"/>
      <c r="GJ302" s="83"/>
      <c r="GK302" s="83"/>
      <c r="GL302" s="83"/>
      <c r="GM302" s="83"/>
      <c r="GN302" s="83"/>
      <c r="GO302" s="83"/>
      <c r="GP302" s="83"/>
      <c r="GQ302" s="83"/>
      <c r="GR302" s="83"/>
      <c r="GS302" s="83"/>
      <c r="GT302" s="83"/>
      <c r="GU302" s="83"/>
      <c r="GV302" s="83"/>
      <c r="GW302" s="83"/>
      <c r="GX302" s="83"/>
      <c r="GY302" s="83"/>
      <c r="GZ302" s="83"/>
      <c r="HA302" s="83"/>
      <c r="HB302" s="83"/>
      <c r="HC302" s="83"/>
      <c r="HD302" s="83"/>
      <c r="HE302" s="83"/>
      <c r="HF302" s="83"/>
      <c r="HG302" s="83"/>
      <c r="HH302" s="83"/>
      <c r="HI302" s="83"/>
      <c r="HJ302" s="83"/>
      <c r="HK302" s="83"/>
      <c r="HL302" s="83"/>
      <c r="HM302" s="83"/>
      <c r="HN302" s="83"/>
      <c r="HO302" s="83"/>
      <c r="HP302" s="83"/>
      <c r="HQ302" s="83"/>
      <c r="HR302" s="83"/>
      <c r="HS302" s="83"/>
      <c r="HT302" s="83"/>
      <c r="HU302" s="83"/>
      <c r="HV302" s="83"/>
      <c r="HW302" s="83"/>
      <c r="HX302" s="83"/>
      <c r="HY302" s="83"/>
      <c r="HZ302" s="83"/>
      <c r="IA302" s="83"/>
      <c r="IB302" s="83"/>
      <c r="IC302" s="83"/>
      <c r="ID302" s="83"/>
      <c r="IE302" s="83"/>
      <c r="IF302" s="83"/>
      <c r="IG302" s="83"/>
      <c r="IH302" s="83"/>
      <c r="II302" s="83"/>
      <c r="IJ302" s="83"/>
      <c r="IK302" s="83"/>
      <c r="IL302" s="83"/>
      <c r="IM302" s="83"/>
      <c r="IN302" s="83"/>
      <c r="IO302" s="83"/>
      <c r="IP302" s="83"/>
      <c r="IQ302" s="83"/>
      <c r="IR302" s="83"/>
      <c r="IS302" s="83"/>
      <c r="IT302" s="83"/>
      <c r="IU302" s="83"/>
      <c r="IV302" s="83"/>
      <c r="IW302" s="83"/>
      <c r="IX302" s="83"/>
      <c r="IY302" s="83"/>
      <c r="IZ302" s="83"/>
      <c r="JA302" s="83"/>
      <c r="JB302" s="83"/>
      <c r="JC302" s="83"/>
      <c r="JD302" s="83"/>
      <c r="JE302" s="83"/>
    </row>
    <row r="303" spans="1:265" s="8" customFormat="1" ht="15" customHeight="1" x14ac:dyDescent="0.2">
      <c r="A303" s="130"/>
      <c r="B303" s="131" t="s">
        <v>45</v>
      </c>
      <c r="C303" s="206"/>
      <c r="D303" s="332" t="s">
        <v>46</v>
      </c>
      <c r="E303" s="191"/>
      <c r="F303" s="991"/>
      <c r="G303" s="992"/>
      <c r="H303" s="332" t="s">
        <v>23</v>
      </c>
      <c r="I303" s="332" t="s">
        <v>110</v>
      </c>
      <c r="J303" s="332"/>
      <c r="K303" s="386" t="s">
        <v>2105</v>
      </c>
      <c r="L303" s="386"/>
      <c r="M303" s="765"/>
      <c r="N303" s="765"/>
      <c r="O303" s="386"/>
      <c r="P303" s="598"/>
      <c r="Q303" s="599"/>
      <c r="R303" s="599"/>
      <c r="S303" s="599">
        <v>5</v>
      </c>
      <c r="T303" s="599"/>
      <c r="U303" s="599"/>
      <c r="V303" s="599"/>
      <c r="W303" s="600"/>
      <c r="X303" s="228"/>
      <c r="Y303" s="228"/>
      <c r="Z303" s="112"/>
      <c r="AA303" s="83"/>
      <c r="AB303" s="83"/>
      <c r="AC303" s="83" t="str">
        <f t="shared" si="9"/>
        <v/>
      </c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83"/>
      <c r="AT303" s="83"/>
      <c r="AU303" s="83"/>
      <c r="AV303" s="83"/>
      <c r="AW303" s="83"/>
      <c r="AX303" s="83"/>
      <c r="AY303" s="83"/>
      <c r="AZ303" s="83"/>
      <c r="BA303" s="83"/>
      <c r="BB303" s="83"/>
      <c r="BC303" s="83"/>
      <c r="BD303" s="83"/>
      <c r="BE303" s="83"/>
      <c r="BF303" s="83"/>
      <c r="BG303" s="83"/>
      <c r="BH303" s="83"/>
      <c r="BI303" s="83"/>
      <c r="BJ303" s="83"/>
      <c r="BK303" s="83"/>
      <c r="BL303" s="83"/>
      <c r="BM303" s="83"/>
      <c r="BN303" s="83"/>
      <c r="BO303" s="83"/>
      <c r="BP303" s="83"/>
      <c r="BQ303" s="83"/>
      <c r="BR303" s="83"/>
      <c r="BS303" s="83"/>
      <c r="BT303" s="83"/>
      <c r="BU303" s="83"/>
      <c r="BV303" s="83"/>
      <c r="BW303" s="83"/>
      <c r="BX303" s="83"/>
      <c r="BY303" s="83"/>
      <c r="BZ303" s="83"/>
      <c r="CA303" s="83"/>
      <c r="CB303" s="83"/>
      <c r="CC303" s="83"/>
      <c r="CD303" s="83"/>
      <c r="CE303" s="83"/>
      <c r="CF303" s="83"/>
      <c r="CG303" s="83"/>
      <c r="CH303" s="83"/>
      <c r="CI303" s="83"/>
      <c r="CJ303" s="83"/>
      <c r="CK303" s="83"/>
      <c r="CL303" s="83"/>
      <c r="CM303" s="83"/>
      <c r="CN303" s="83"/>
      <c r="CO303" s="83"/>
      <c r="CP303" s="83"/>
      <c r="CQ303" s="83"/>
      <c r="CR303" s="83"/>
      <c r="CS303" s="83"/>
      <c r="CT303" s="83"/>
      <c r="CU303" s="83"/>
      <c r="CV303" s="83"/>
      <c r="CW303" s="83"/>
      <c r="CX303" s="83"/>
      <c r="CY303" s="83"/>
      <c r="CZ303" s="83"/>
      <c r="DA303" s="83"/>
      <c r="DB303" s="83"/>
      <c r="DC303" s="83"/>
      <c r="DD303" s="83"/>
      <c r="DE303" s="83"/>
      <c r="DF303" s="83"/>
      <c r="DG303" s="83"/>
      <c r="DH303" s="83"/>
      <c r="DI303" s="83"/>
      <c r="DJ303" s="83"/>
      <c r="DK303" s="83"/>
      <c r="DL303" s="83"/>
      <c r="DM303" s="83"/>
      <c r="DN303" s="83"/>
      <c r="DO303" s="83"/>
      <c r="DP303" s="83"/>
      <c r="DQ303" s="83"/>
      <c r="DR303" s="83"/>
      <c r="DS303" s="83"/>
      <c r="DT303" s="83"/>
      <c r="DU303" s="83"/>
      <c r="DV303" s="83"/>
      <c r="DW303" s="83"/>
      <c r="DX303" s="83"/>
      <c r="DY303" s="83"/>
      <c r="DZ303" s="83"/>
      <c r="EA303" s="83"/>
      <c r="EB303" s="83"/>
      <c r="EC303" s="83"/>
      <c r="ED303" s="83"/>
      <c r="EE303" s="83"/>
      <c r="EF303" s="83"/>
      <c r="EG303" s="83"/>
      <c r="EH303" s="83"/>
      <c r="EI303" s="83"/>
      <c r="EJ303" s="83"/>
      <c r="EK303" s="83"/>
      <c r="EL303" s="83"/>
      <c r="EM303" s="83"/>
      <c r="EN303" s="83"/>
      <c r="EO303" s="83"/>
      <c r="EP303" s="83"/>
      <c r="EQ303" s="83"/>
      <c r="ER303" s="83"/>
      <c r="ES303" s="83"/>
      <c r="ET303" s="83"/>
      <c r="EU303" s="83"/>
      <c r="EV303" s="83"/>
      <c r="EW303" s="83"/>
      <c r="EX303" s="83"/>
      <c r="EY303" s="83"/>
      <c r="EZ303" s="83"/>
      <c r="FA303" s="83"/>
      <c r="FB303" s="83"/>
      <c r="FC303" s="83"/>
      <c r="FD303" s="83"/>
      <c r="FE303" s="83"/>
      <c r="FF303" s="83"/>
      <c r="FG303" s="83"/>
      <c r="FH303" s="83"/>
      <c r="FI303" s="83"/>
      <c r="FJ303" s="83"/>
      <c r="FK303" s="83"/>
      <c r="FL303" s="83"/>
      <c r="FM303" s="83"/>
      <c r="FN303" s="83"/>
      <c r="FO303" s="83"/>
      <c r="FP303" s="83"/>
      <c r="FQ303" s="83"/>
      <c r="FR303" s="83"/>
      <c r="FS303" s="83"/>
      <c r="FT303" s="83"/>
      <c r="FU303" s="83"/>
      <c r="FV303" s="83"/>
      <c r="FW303" s="83"/>
      <c r="FX303" s="83"/>
      <c r="FY303" s="83"/>
      <c r="FZ303" s="83"/>
      <c r="GA303" s="83"/>
      <c r="GB303" s="83"/>
      <c r="GC303" s="83"/>
      <c r="GD303" s="83"/>
      <c r="GE303" s="83"/>
      <c r="GF303" s="83"/>
      <c r="GG303" s="83"/>
      <c r="GH303" s="83"/>
      <c r="GI303" s="83"/>
      <c r="GJ303" s="83"/>
      <c r="GK303" s="83"/>
      <c r="GL303" s="83"/>
      <c r="GM303" s="83"/>
      <c r="GN303" s="83"/>
      <c r="GO303" s="83"/>
      <c r="GP303" s="83"/>
      <c r="GQ303" s="83"/>
      <c r="GR303" s="83"/>
      <c r="GS303" s="83"/>
      <c r="GT303" s="83"/>
      <c r="GU303" s="83"/>
      <c r="GV303" s="83"/>
      <c r="GW303" s="83"/>
      <c r="GX303" s="83"/>
      <c r="GY303" s="83"/>
      <c r="GZ303" s="83"/>
      <c r="HA303" s="83"/>
      <c r="HB303" s="83"/>
      <c r="HC303" s="83"/>
      <c r="HD303" s="83"/>
      <c r="HE303" s="83"/>
      <c r="HF303" s="83"/>
      <c r="HG303" s="83"/>
      <c r="HH303" s="83"/>
      <c r="HI303" s="83"/>
      <c r="HJ303" s="83"/>
      <c r="HK303" s="83"/>
      <c r="HL303" s="83"/>
      <c r="HM303" s="83"/>
      <c r="HN303" s="83"/>
      <c r="HO303" s="83"/>
      <c r="HP303" s="83"/>
      <c r="HQ303" s="83"/>
      <c r="HR303" s="83"/>
      <c r="HS303" s="83"/>
      <c r="HT303" s="83"/>
      <c r="HU303" s="83"/>
      <c r="HV303" s="83"/>
      <c r="HW303" s="83"/>
      <c r="HX303" s="83"/>
      <c r="HY303" s="83"/>
      <c r="HZ303" s="83"/>
      <c r="IA303" s="83"/>
      <c r="IB303" s="83"/>
      <c r="IC303" s="83"/>
      <c r="ID303" s="83"/>
      <c r="IE303" s="83"/>
      <c r="IF303" s="83"/>
      <c r="IG303" s="83"/>
      <c r="IH303" s="83"/>
      <c r="II303" s="83"/>
      <c r="IJ303" s="83"/>
      <c r="IK303" s="83"/>
      <c r="IL303" s="83"/>
      <c r="IM303" s="83"/>
      <c r="IN303" s="83"/>
      <c r="IO303" s="83"/>
      <c r="IP303" s="83"/>
      <c r="IQ303" s="83"/>
      <c r="IR303" s="83"/>
      <c r="IS303" s="83"/>
      <c r="IT303" s="83"/>
      <c r="IU303" s="83"/>
      <c r="IV303" s="83"/>
      <c r="IW303" s="83"/>
      <c r="IX303" s="83"/>
      <c r="IY303" s="83"/>
      <c r="IZ303" s="83"/>
      <c r="JA303" s="83"/>
      <c r="JB303" s="83"/>
      <c r="JC303" s="83"/>
      <c r="JD303" s="83"/>
      <c r="JE303" s="83"/>
    </row>
    <row r="304" spans="1:265" s="8" customFormat="1" ht="15" customHeight="1" x14ac:dyDescent="0.2">
      <c r="A304" s="130"/>
      <c r="B304" s="131" t="s">
        <v>45</v>
      </c>
      <c r="C304" s="159"/>
      <c r="D304" s="328" t="s">
        <v>46</v>
      </c>
      <c r="E304" s="191"/>
      <c r="F304" s="991"/>
      <c r="G304" s="992"/>
      <c r="H304" s="328" t="s">
        <v>23</v>
      </c>
      <c r="I304" s="328" t="s">
        <v>110</v>
      </c>
      <c r="J304" s="328"/>
      <c r="K304" s="376" t="s">
        <v>2106</v>
      </c>
      <c r="L304" s="376"/>
      <c r="M304" s="1166"/>
      <c r="N304" s="1166"/>
      <c r="O304" s="376"/>
      <c r="P304" s="589"/>
      <c r="Q304" s="590"/>
      <c r="R304" s="590"/>
      <c r="S304" s="590">
        <v>3</v>
      </c>
      <c r="T304" s="590"/>
      <c r="U304" s="590"/>
      <c r="V304" s="590"/>
      <c r="W304" s="591"/>
      <c r="X304" s="228"/>
      <c r="Y304" s="228"/>
      <c r="Z304" s="112"/>
      <c r="AA304" s="83"/>
      <c r="AB304" s="83"/>
      <c r="AC304" s="83" t="str">
        <f t="shared" si="9"/>
        <v/>
      </c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83"/>
      <c r="AT304" s="83"/>
      <c r="AU304" s="83"/>
      <c r="AV304" s="83"/>
      <c r="AW304" s="83"/>
      <c r="AX304" s="83"/>
      <c r="AY304" s="83"/>
      <c r="AZ304" s="83"/>
      <c r="BA304" s="83"/>
      <c r="BB304" s="83"/>
      <c r="BC304" s="83"/>
      <c r="BD304" s="83"/>
      <c r="BE304" s="83"/>
      <c r="BF304" s="83"/>
      <c r="BG304" s="83"/>
      <c r="BH304" s="83"/>
      <c r="BI304" s="83"/>
      <c r="BJ304" s="83"/>
      <c r="BK304" s="83"/>
      <c r="BL304" s="83"/>
      <c r="BM304" s="83"/>
      <c r="BN304" s="83"/>
      <c r="BO304" s="83"/>
      <c r="BP304" s="83"/>
      <c r="BQ304" s="83"/>
      <c r="BR304" s="83"/>
      <c r="BS304" s="83"/>
      <c r="BT304" s="83"/>
      <c r="BU304" s="83"/>
      <c r="BV304" s="83"/>
      <c r="BW304" s="83"/>
      <c r="BX304" s="83"/>
      <c r="BY304" s="83"/>
      <c r="BZ304" s="83"/>
      <c r="CA304" s="83"/>
      <c r="CB304" s="83"/>
      <c r="CC304" s="83"/>
      <c r="CD304" s="83"/>
      <c r="CE304" s="83"/>
      <c r="CF304" s="83"/>
      <c r="CG304" s="83"/>
      <c r="CH304" s="83"/>
      <c r="CI304" s="83"/>
      <c r="CJ304" s="83"/>
      <c r="CK304" s="83"/>
      <c r="CL304" s="83"/>
      <c r="CM304" s="83"/>
      <c r="CN304" s="83"/>
      <c r="CO304" s="83"/>
      <c r="CP304" s="83"/>
      <c r="CQ304" s="83"/>
      <c r="CR304" s="83"/>
      <c r="CS304" s="83"/>
      <c r="CT304" s="83"/>
      <c r="CU304" s="83"/>
      <c r="CV304" s="83"/>
      <c r="CW304" s="83"/>
      <c r="CX304" s="83"/>
      <c r="CY304" s="83"/>
      <c r="CZ304" s="83"/>
      <c r="DA304" s="83"/>
      <c r="DB304" s="83"/>
      <c r="DC304" s="83"/>
      <c r="DD304" s="83"/>
      <c r="DE304" s="83"/>
      <c r="DF304" s="83"/>
      <c r="DG304" s="83"/>
      <c r="DH304" s="83"/>
      <c r="DI304" s="83"/>
      <c r="DJ304" s="83"/>
      <c r="DK304" s="83"/>
      <c r="DL304" s="83"/>
      <c r="DM304" s="83"/>
      <c r="DN304" s="83"/>
      <c r="DO304" s="83"/>
      <c r="DP304" s="83"/>
      <c r="DQ304" s="83"/>
      <c r="DR304" s="83"/>
      <c r="DS304" s="83"/>
      <c r="DT304" s="83"/>
      <c r="DU304" s="83"/>
      <c r="DV304" s="83"/>
      <c r="DW304" s="83"/>
      <c r="DX304" s="83"/>
      <c r="DY304" s="83"/>
      <c r="DZ304" s="83"/>
      <c r="EA304" s="83"/>
      <c r="EB304" s="83"/>
      <c r="EC304" s="83"/>
      <c r="ED304" s="83"/>
      <c r="EE304" s="83"/>
      <c r="EF304" s="83"/>
      <c r="EG304" s="83"/>
      <c r="EH304" s="83"/>
      <c r="EI304" s="83"/>
      <c r="EJ304" s="83"/>
      <c r="EK304" s="83"/>
      <c r="EL304" s="83"/>
      <c r="EM304" s="83"/>
      <c r="EN304" s="83"/>
      <c r="EO304" s="83"/>
      <c r="EP304" s="83"/>
      <c r="EQ304" s="83"/>
      <c r="ER304" s="83"/>
      <c r="ES304" s="83"/>
      <c r="ET304" s="83"/>
      <c r="EU304" s="83"/>
      <c r="EV304" s="83"/>
      <c r="EW304" s="83"/>
      <c r="EX304" s="83"/>
      <c r="EY304" s="83"/>
      <c r="EZ304" s="83"/>
      <c r="FA304" s="83"/>
      <c r="FB304" s="83"/>
      <c r="FC304" s="83"/>
      <c r="FD304" s="83"/>
      <c r="FE304" s="83"/>
      <c r="FF304" s="83"/>
      <c r="FG304" s="83"/>
      <c r="FH304" s="83"/>
      <c r="FI304" s="83"/>
      <c r="FJ304" s="83"/>
      <c r="FK304" s="83"/>
      <c r="FL304" s="83"/>
      <c r="FM304" s="83"/>
      <c r="FN304" s="83"/>
      <c r="FO304" s="83"/>
      <c r="FP304" s="83"/>
      <c r="FQ304" s="83"/>
      <c r="FR304" s="83"/>
      <c r="FS304" s="83"/>
      <c r="FT304" s="83"/>
      <c r="FU304" s="83"/>
      <c r="FV304" s="83"/>
      <c r="FW304" s="83"/>
      <c r="FX304" s="83"/>
      <c r="FY304" s="83"/>
      <c r="FZ304" s="83"/>
      <c r="GA304" s="83"/>
      <c r="GB304" s="83"/>
      <c r="GC304" s="83"/>
      <c r="GD304" s="83"/>
      <c r="GE304" s="83"/>
      <c r="GF304" s="83"/>
      <c r="GG304" s="83"/>
      <c r="GH304" s="83"/>
      <c r="GI304" s="83"/>
      <c r="GJ304" s="83"/>
      <c r="GK304" s="83"/>
      <c r="GL304" s="83"/>
      <c r="GM304" s="83"/>
      <c r="GN304" s="83"/>
      <c r="GO304" s="83"/>
      <c r="GP304" s="83"/>
      <c r="GQ304" s="83"/>
      <c r="GR304" s="83"/>
      <c r="GS304" s="83"/>
      <c r="GT304" s="83"/>
      <c r="GU304" s="83"/>
      <c r="GV304" s="83"/>
      <c r="GW304" s="83"/>
      <c r="GX304" s="83"/>
      <c r="GY304" s="83"/>
      <c r="GZ304" s="83"/>
      <c r="HA304" s="83"/>
      <c r="HB304" s="83"/>
      <c r="HC304" s="83"/>
      <c r="HD304" s="83"/>
      <c r="HE304" s="83"/>
      <c r="HF304" s="83"/>
      <c r="HG304" s="83"/>
      <c r="HH304" s="83"/>
      <c r="HI304" s="83"/>
      <c r="HJ304" s="83"/>
      <c r="HK304" s="83"/>
      <c r="HL304" s="83"/>
      <c r="HM304" s="83"/>
      <c r="HN304" s="83"/>
      <c r="HO304" s="83"/>
      <c r="HP304" s="83"/>
      <c r="HQ304" s="83"/>
      <c r="HR304" s="83"/>
      <c r="HS304" s="83"/>
      <c r="HT304" s="83"/>
      <c r="HU304" s="83"/>
      <c r="HV304" s="83"/>
      <c r="HW304" s="83"/>
      <c r="HX304" s="83"/>
      <c r="HY304" s="83"/>
      <c r="HZ304" s="83"/>
      <c r="IA304" s="83"/>
      <c r="IB304" s="83"/>
      <c r="IC304" s="83"/>
      <c r="ID304" s="83"/>
      <c r="IE304" s="83"/>
      <c r="IF304" s="83"/>
      <c r="IG304" s="83"/>
      <c r="IH304" s="83"/>
      <c r="II304" s="83"/>
      <c r="IJ304" s="83"/>
      <c r="IK304" s="83"/>
      <c r="IL304" s="83"/>
      <c r="IM304" s="83"/>
      <c r="IN304" s="83"/>
      <c r="IO304" s="83"/>
      <c r="IP304" s="83"/>
      <c r="IQ304" s="83"/>
      <c r="IR304" s="83"/>
      <c r="IS304" s="83"/>
      <c r="IT304" s="83"/>
      <c r="IU304" s="83"/>
      <c r="IV304" s="83"/>
      <c r="IW304" s="83"/>
      <c r="IX304" s="83"/>
      <c r="IY304" s="83"/>
      <c r="IZ304" s="83"/>
      <c r="JA304" s="83"/>
      <c r="JB304" s="83"/>
      <c r="JC304" s="83"/>
      <c r="JD304" s="83"/>
      <c r="JE304" s="83"/>
    </row>
    <row r="305" spans="1:265" s="8" customFormat="1" ht="15" customHeight="1" x14ac:dyDescent="0.2">
      <c r="A305" s="130"/>
      <c r="B305" s="131" t="s">
        <v>45</v>
      </c>
      <c r="C305" s="206"/>
      <c r="D305" s="332" t="s">
        <v>46</v>
      </c>
      <c r="E305" s="191"/>
      <c r="F305" s="991"/>
      <c r="G305" s="992"/>
      <c r="H305" s="332" t="s">
        <v>23</v>
      </c>
      <c r="I305" s="332" t="s">
        <v>110</v>
      </c>
      <c r="J305" s="332"/>
      <c r="K305" s="386" t="s">
        <v>2107</v>
      </c>
      <c r="L305" s="386"/>
      <c r="M305" s="765"/>
      <c r="N305" s="765"/>
      <c r="O305" s="386"/>
      <c r="P305" s="598"/>
      <c r="Q305" s="599"/>
      <c r="R305" s="599"/>
      <c r="S305" s="599"/>
      <c r="T305" s="599"/>
      <c r="U305" s="599">
        <v>6</v>
      </c>
      <c r="V305" s="599"/>
      <c r="W305" s="600"/>
      <c r="X305" s="228"/>
      <c r="Y305" s="228"/>
      <c r="Z305" s="112"/>
      <c r="AA305" s="83"/>
      <c r="AB305" s="83"/>
      <c r="AC305" s="83" t="str">
        <f t="shared" si="9"/>
        <v/>
      </c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83"/>
      <c r="AT305" s="83"/>
      <c r="AU305" s="83"/>
      <c r="AV305" s="83"/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83"/>
      <c r="BI305" s="83"/>
      <c r="BJ305" s="83"/>
      <c r="BK305" s="83"/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  <c r="BW305" s="83"/>
      <c r="BX305" s="83"/>
      <c r="BY305" s="83"/>
      <c r="BZ305" s="83"/>
      <c r="CA305" s="83"/>
      <c r="CB305" s="83"/>
      <c r="CC305" s="83"/>
      <c r="CD305" s="83"/>
      <c r="CE305" s="83"/>
      <c r="CF305" s="83"/>
      <c r="CG305" s="83"/>
      <c r="CH305" s="83"/>
      <c r="CI305" s="83"/>
      <c r="CJ305" s="83"/>
      <c r="CK305" s="83"/>
      <c r="CL305" s="83"/>
      <c r="CM305" s="83"/>
      <c r="CN305" s="83"/>
      <c r="CO305" s="83"/>
      <c r="CP305" s="83"/>
      <c r="CQ305" s="83"/>
      <c r="CR305" s="83"/>
      <c r="CS305" s="83"/>
      <c r="CT305" s="83"/>
      <c r="CU305" s="83"/>
      <c r="CV305" s="83"/>
      <c r="CW305" s="83"/>
      <c r="CX305" s="83"/>
      <c r="CY305" s="83"/>
      <c r="CZ305" s="83"/>
      <c r="DA305" s="83"/>
      <c r="DB305" s="83"/>
      <c r="DC305" s="83"/>
      <c r="DD305" s="83"/>
      <c r="DE305" s="83"/>
      <c r="DF305" s="83"/>
      <c r="DG305" s="83"/>
      <c r="DH305" s="83"/>
      <c r="DI305" s="83"/>
      <c r="DJ305" s="83"/>
      <c r="DK305" s="83"/>
      <c r="DL305" s="83"/>
      <c r="DM305" s="83"/>
      <c r="DN305" s="83"/>
      <c r="DO305" s="83"/>
      <c r="DP305" s="83"/>
      <c r="DQ305" s="83"/>
      <c r="DR305" s="83"/>
      <c r="DS305" s="83"/>
      <c r="DT305" s="83"/>
      <c r="DU305" s="83"/>
      <c r="DV305" s="83"/>
      <c r="DW305" s="83"/>
      <c r="DX305" s="83"/>
      <c r="DY305" s="83"/>
      <c r="DZ305" s="83"/>
      <c r="EA305" s="83"/>
      <c r="EB305" s="83"/>
      <c r="EC305" s="83"/>
      <c r="ED305" s="83"/>
      <c r="EE305" s="83"/>
      <c r="EF305" s="83"/>
      <c r="EG305" s="83"/>
      <c r="EH305" s="83"/>
      <c r="EI305" s="83"/>
      <c r="EJ305" s="83"/>
      <c r="EK305" s="83"/>
      <c r="EL305" s="83"/>
      <c r="EM305" s="83"/>
      <c r="EN305" s="83"/>
      <c r="EO305" s="83"/>
      <c r="EP305" s="83"/>
      <c r="EQ305" s="83"/>
      <c r="ER305" s="83"/>
      <c r="ES305" s="83"/>
      <c r="ET305" s="83"/>
      <c r="EU305" s="83"/>
      <c r="EV305" s="83"/>
      <c r="EW305" s="83"/>
      <c r="EX305" s="83"/>
      <c r="EY305" s="83"/>
      <c r="EZ305" s="83"/>
      <c r="FA305" s="83"/>
      <c r="FB305" s="83"/>
      <c r="FC305" s="83"/>
      <c r="FD305" s="83"/>
      <c r="FE305" s="83"/>
      <c r="FF305" s="83"/>
      <c r="FG305" s="83"/>
      <c r="FH305" s="83"/>
      <c r="FI305" s="83"/>
      <c r="FJ305" s="83"/>
      <c r="FK305" s="83"/>
      <c r="FL305" s="83"/>
      <c r="FM305" s="83"/>
      <c r="FN305" s="83"/>
      <c r="FO305" s="83"/>
      <c r="FP305" s="83"/>
      <c r="FQ305" s="83"/>
      <c r="FR305" s="83"/>
      <c r="FS305" s="83"/>
      <c r="FT305" s="83"/>
      <c r="FU305" s="83"/>
      <c r="FV305" s="83"/>
      <c r="FW305" s="83"/>
      <c r="FX305" s="83"/>
      <c r="FY305" s="83"/>
      <c r="FZ305" s="83"/>
      <c r="GA305" s="83"/>
      <c r="GB305" s="83"/>
      <c r="GC305" s="83"/>
      <c r="GD305" s="83"/>
      <c r="GE305" s="83"/>
      <c r="GF305" s="83"/>
      <c r="GG305" s="83"/>
      <c r="GH305" s="83"/>
      <c r="GI305" s="83"/>
      <c r="GJ305" s="83"/>
      <c r="GK305" s="83"/>
      <c r="GL305" s="83"/>
      <c r="GM305" s="83"/>
      <c r="GN305" s="83"/>
      <c r="GO305" s="83"/>
      <c r="GP305" s="83"/>
      <c r="GQ305" s="83"/>
      <c r="GR305" s="83"/>
      <c r="GS305" s="83"/>
      <c r="GT305" s="83"/>
      <c r="GU305" s="83"/>
      <c r="GV305" s="83"/>
      <c r="GW305" s="83"/>
      <c r="GX305" s="83"/>
      <c r="GY305" s="83"/>
      <c r="GZ305" s="83"/>
      <c r="HA305" s="83"/>
      <c r="HB305" s="83"/>
      <c r="HC305" s="83"/>
      <c r="HD305" s="83"/>
      <c r="HE305" s="83"/>
      <c r="HF305" s="83"/>
      <c r="HG305" s="83"/>
      <c r="HH305" s="83"/>
      <c r="HI305" s="83"/>
      <c r="HJ305" s="83"/>
      <c r="HK305" s="83"/>
      <c r="HL305" s="83"/>
      <c r="HM305" s="83"/>
      <c r="HN305" s="83"/>
      <c r="HO305" s="83"/>
      <c r="HP305" s="83"/>
      <c r="HQ305" s="83"/>
      <c r="HR305" s="83"/>
      <c r="HS305" s="83"/>
      <c r="HT305" s="83"/>
      <c r="HU305" s="83"/>
      <c r="HV305" s="83"/>
      <c r="HW305" s="83"/>
      <c r="HX305" s="83"/>
      <c r="HY305" s="83"/>
      <c r="HZ305" s="83"/>
      <c r="IA305" s="83"/>
      <c r="IB305" s="83"/>
      <c r="IC305" s="83"/>
      <c r="ID305" s="83"/>
      <c r="IE305" s="83"/>
      <c r="IF305" s="83"/>
      <c r="IG305" s="83"/>
      <c r="IH305" s="83"/>
      <c r="II305" s="83"/>
      <c r="IJ305" s="83"/>
      <c r="IK305" s="83"/>
      <c r="IL305" s="83"/>
      <c r="IM305" s="83"/>
      <c r="IN305" s="83"/>
      <c r="IO305" s="83"/>
      <c r="IP305" s="83"/>
      <c r="IQ305" s="83"/>
      <c r="IR305" s="83"/>
      <c r="IS305" s="83"/>
      <c r="IT305" s="83"/>
      <c r="IU305" s="83"/>
      <c r="IV305" s="83"/>
      <c r="IW305" s="83"/>
      <c r="IX305" s="83"/>
      <c r="IY305" s="83"/>
      <c r="IZ305" s="83"/>
      <c r="JA305" s="83"/>
      <c r="JB305" s="83"/>
      <c r="JC305" s="83"/>
      <c r="JD305" s="83"/>
      <c r="JE305" s="83"/>
    </row>
    <row r="306" spans="1:265" s="8" customFormat="1" ht="15" customHeight="1" x14ac:dyDescent="0.2">
      <c r="A306" s="130"/>
      <c r="B306" s="131" t="s">
        <v>45</v>
      </c>
      <c r="C306" s="206"/>
      <c r="D306" s="332" t="s">
        <v>46</v>
      </c>
      <c r="E306" s="191"/>
      <c r="F306" s="991"/>
      <c r="G306" s="992"/>
      <c r="H306" s="332" t="s">
        <v>23</v>
      </c>
      <c r="I306" s="332" t="s">
        <v>110</v>
      </c>
      <c r="J306" s="332"/>
      <c r="K306" s="386" t="s">
        <v>1069</v>
      </c>
      <c r="L306" s="386"/>
      <c r="M306" s="765"/>
      <c r="N306" s="765"/>
      <c r="O306" s="386"/>
      <c r="P306" s="598"/>
      <c r="Q306" s="599"/>
      <c r="R306" s="599"/>
      <c r="S306" s="599"/>
      <c r="T306" s="599"/>
      <c r="U306" s="599"/>
      <c r="V306" s="599"/>
      <c r="W306" s="600">
        <v>2</v>
      </c>
      <c r="X306" s="228"/>
      <c r="Y306" s="228"/>
      <c r="Z306" s="112"/>
      <c r="AA306" s="83"/>
      <c r="AB306" s="83"/>
      <c r="AC306" s="83" t="str">
        <f t="shared" si="9"/>
        <v/>
      </c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83"/>
      <c r="AT306" s="83"/>
      <c r="AU306" s="83"/>
      <c r="AV306" s="83"/>
      <c r="AW306" s="83"/>
      <c r="AX306" s="83"/>
      <c r="AY306" s="83"/>
      <c r="AZ306" s="83"/>
      <c r="BA306" s="83"/>
      <c r="BB306" s="83"/>
      <c r="BC306" s="83"/>
      <c r="BD306" s="83"/>
      <c r="BE306" s="83"/>
      <c r="BF306" s="83"/>
      <c r="BG306" s="83"/>
      <c r="BH306" s="83"/>
      <c r="BI306" s="83"/>
      <c r="BJ306" s="83"/>
      <c r="BK306" s="83"/>
      <c r="BL306" s="83"/>
      <c r="BM306" s="83"/>
      <c r="BN306" s="83"/>
      <c r="BO306" s="83"/>
      <c r="BP306" s="83"/>
      <c r="BQ306" s="83"/>
      <c r="BR306" s="83"/>
      <c r="BS306" s="83"/>
      <c r="BT306" s="83"/>
      <c r="BU306" s="83"/>
      <c r="BV306" s="83"/>
      <c r="BW306" s="83"/>
      <c r="BX306" s="83"/>
      <c r="BY306" s="83"/>
      <c r="BZ306" s="83"/>
      <c r="CA306" s="83"/>
      <c r="CB306" s="83"/>
      <c r="CC306" s="83"/>
      <c r="CD306" s="83"/>
      <c r="CE306" s="83"/>
      <c r="CF306" s="83"/>
      <c r="CG306" s="83"/>
      <c r="CH306" s="83"/>
      <c r="CI306" s="83"/>
      <c r="CJ306" s="83"/>
      <c r="CK306" s="83"/>
      <c r="CL306" s="83"/>
      <c r="CM306" s="83"/>
      <c r="CN306" s="83"/>
      <c r="CO306" s="83"/>
      <c r="CP306" s="83"/>
      <c r="CQ306" s="83"/>
      <c r="CR306" s="83"/>
      <c r="CS306" s="83"/>
      <c r="CT306" s="83"/>
      <c r="CU306" s="83"/>
      <c r="CV306" s="83"/>
      <c r="CW306" s="83"/>
      <c r="CX306" s="83"/>
      <c r="CY306" s="83"/>
      <c r="CZ306" s="83"/>
      <c r="DA306" s="83"/>
      <c r="DB306" s="83"/>
      <c r="DC306" s="83"/>
      <c r="DD306" s="83"/>
      <c r="DE306" s="83"/>
      <c r="DF306" s="83"/>
      <c r="DG306" s="83"/>
      <c r="DH306" s="83"/>
      <c r="DI306" s="83"/>
      <c r="DJ306" s="83"/>
      <c r="DK306" s="83"/>
      <c r="DL306" s="83"/>
      <c r="DM306" s="83"/>
      <c r="DN306" s="83"/>
      <c r="DO306" s="83"/>
      <c r="DP306" s="83"/>
      <c r="DQ306" s="83"/>
      <c r="DR306" s="83"/>
      <c r="DS306" s="83"/>
      <c r="DT306" s="83"/>
      <c r="DU306" s="83"/>
      <c r="DV306" s="83"/>
      <c r="DW306" s="83"/>
      <c r="DX306" s="83"/>
      <c r="DY306" s="83"/>
      <c r="DZ306" s="83"/>
      <c r="EA306" s="83"/>
      <c r="EB306" s="83"/>
      <c r="EC306" s="83"/>
      <c r="ED306" s="83"/>
      <c r="EE306" s="83"/>
      <c r="EF306" s="83"/>
      <c r="EG306" s="83"/>
      <c r="EH306" s="83"/>
      <c r="EI306" s="83"/>
      <c r="EJ306" s="83"/>
      <c r="EK306" s="83"/>
      <c r="EL306" s="83"/>
      <c r="EM306" s="83"/>
      <c r="EN306" s="83"/>
      <c r="EO306" s="83"/>
      <c r="EP306" s="83"/>
      <c r="EQ306" s="83"/>
      <c r="ER306" s="83"/>
      <c r="ES306" s="83"/>
      <c r="ET306" s="83"/>
      <c r="EU306" s="83"/>
      <c r="EV306" s="83"/>
      <c r="EW306" s="83"/>
      <c r="EX306" s="83"/>
      <c r="EY306" s="83"/>
      <c r="EZ306" s="83"/>
      <c r="FA306" s="83"/>
      <c r="FB306" s="83"/>
      <c r="FC306" s="83"/>
      <c r="FD306" s="83"/>
      <c r="FE306" s="83"/>
      <c r="FF306" s="83"/>
      <c r="FG306" s="83"/>
      <c r="FH306" s="83"/>
      <c r="FI306" s="83"/>
      <c r="FJ306" s="83"/>
      <c r="FK306" s="83"/>
      <c r="FL306" s="83"/>
      <c r="FM306" s="83"/>
      <c r="FN306" s="83"/>
      <c r="FO306" s="83"/>
      <c r="FP306" s="83"/>
      <c r="FQ306" s="83"/>
      <c r="FR306" s="83"/>
      <c r="FS306" s="83"/>
      <c r="FT306" s="83"/>
      <c r="FU306" s="83"/>
      <c r="FV306" s="83"/>
      <c r="FW306" s="83"/>
      <c r="FX306" s="83"/>
      <c r="FY306" s="83"/>
      <c r="FZ306" s="83"/>
      <c r="GA306" s="83"/>
      <c r="GB306" s="83"/>
      <c r="GC306" s="83"/>
      <c r="GD306" s="83"/>
      <c r="GE306" s="83"/>
      <c r="GF306" s="83"/>
      <c r="GG306" s="83"/>
      <c r="GH306" s="83"/>
      <c r="GI306" s="83"/>
      <c r="GJ306" s="83"/>
      <c r="GK306" s="83"/>
      <c r="GL306" s="83"/>
      <c r="GM306" s="83"/>
      <c r="GN306" s="83"/>
      <c r="GO306" s="83"/>
      <c r="GP306" s="83"/>
      <c r="GQ306" s="83"/>
      <c r="GR306" s="83"/>
      <c r="GS306" s="83"/>
      <c r="GT306" s="83"/>
      <c r="GU306" s="83"/>
      <c r="GV306" s="83"/>
      <c r="GW306" s="83"/>
      <c r="GX306" s="83"/>
      <c r="GY306" s="83"/>
      <c r="GZ306" s="83"/>
      <c r="HA306" s="83"/>
      <c r="HB306" s="83"/>
      <c r="HC306" s="83"/>
      <c r="HD306" s="83"/>
      <c r="HE306" s="83"/>
      <c r="HF306" s="83"/>
      <c r="HG306" s="83"/>
      <c r="HH306" s="83"/>
      <c r="HI306" s="83"/>
      <c r="HJ306" s="83"/>
      <c r="HK306" s="83"/>
      <c r="HL306" s="83"/>
      <c r="HM306" s="83"/>
      <c r="HN306" s="83"/>
      <c r="HO306" s="83"/>
      <c r="HP306" s="83"/>
      <c r="HQ306" s="83"/>
      <c r="HR306" s="83"/>
      <c r="HS306" s="83"/>
      <c r="HT306" s="83"/>
      <c r="HU306" s="83"/>
      <c r="HV306" s="83"/>
      <c r="HW306" s="83"/>
      <c r="HX306" s="83"/>
      <c r="HY306" s="83"/>
      <c r="HZ306" s="83"/>
      <c r="IA306" s="83"/>
      <c r="IB306" s="83"/>
      <c r="IC306" s="83"/>
      <c r="ID306" s="83"/>
      <c r="IE306" s="83"/>
      <c r="IF306" s="83"/>
      <c r="IG306" s="83"/>
      <c r="IH306" s="83"/>
      <c r="II306" s="83"/>
      <c r="IJ306" s="83"/>
      <c r="IK306" s="83"/>
      <c r="IL306" s="83"/>
      <c r="IM306" s="83"/>
      <c r="IN306" s="83"/>
      <c r="IO306" s="83"/>
      <c r="IP306" s="83"/>
      <c r="IQ306" s="83"/>
      <c r="IR306" s="83"/>
      <c r="IS306" s="83"/>
      <c r="IT306" s="83"/>
      <c r="IU306" s="83"/>
      <c r="IV306" s="83"/>
      <c r="IW306" s="83"/>
      <c r="IX306" s="83"/>
      <c r="IY306" s="83"/>
      <c r="IZ306" s="83"/>
      <c r="JA306" s="83"/>
      <c r="JB306" s="83"/>
      <c r="JC306" s="83"/>
      <c r="JD306" s="83"/>
      <c r="JE306" s="83"/>
    </row>
    <row r="307" spans="1:265" s="8" customFormat="1" ht="15" customHeight="1" thickBot="1" x14ac:dyDescent="0.25">
      <c r="A307" s="161"/>
      <c r="B307" s="162" t="s">
        <v>45</v>
      </c>
      <c r="C307" s="209"/>
      <c r="D307" s="355" t="s">
        <v>46</v>
      </c>
      <c r="E307" s="230"/>
      <c r="F307" s="993"/>
      <c r="G307" s="994"/>
      <c r="H307" s="355" t="s">
        <v>23</v>
      </c>
      <c r="I307" s="355" t="s">
        <v>110</v>
      </c>
      <c r="J307" s="355"/>
      <c r="K307" s="387" t="s">
        <v>1365</v>
      </c>
      <c r="L307" s="387"/>
      <c r="M307" s="1173"/>
      <c r="N307" s="1173"/>
      <c r="O307" s="387"/>
      <c r="P307" s="601"/>
      <c r="Q307" s="602"/>
      <c r="R307" s="602"/>
      <c r="S307" s="602"/>
      <c r="T307" s="602">
        <v>6</v>
      </c>
      <c r="U307" s="602"/>
      <c r="V307" s="602"/>
      <c r="W307" s="603"/>
      <c r="X307" s="231">
        <f>SUM(P296:W307)</f>
        <v>40</v>
      </c>
      <c r="Y307" s="231">
        <f>X307</f>
        <v>40</v>
      </c>
      <c r="Z307" s="112"/>
      <c r="AA307" s="83"/>
      <c r="AB307" s="83"/>
      <c r="AC307" s="83" t="str">
        <f t="shared" si="9"/>
        <v/>
      </c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83"/>
      <c r="AT307" s="83"/>
      <c r="AU307" s="83"/>
      <c r="AV307" s="83"/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  <c r="BW307" s="83"/>
      <c r="BX307" s="83"/>
      <c r="BY307" s="83"/>
      <c r="BZ307" s="83"/>
      <c r="CA307" s="83"/>
      <c r="CB307" s="83"/>
      <c r="CC307" s="83"/>
      <c r="CD307" s="83"/>
      <c r="CE307" s="83"/>
      <c r="CF307" s="83"/>
      <c r="CG307" s="83"/>
      <c r="CH307" s="83"/>
      <c r="CI307" s="83"/>
      <c r="CJ307" s="83"/>
      <c r="CK307" s="83"/>
      <c r="CL307" s="83"/>
      <c r="CM307" s="83"/>
      <c r="CN307" s="83"/>
      <c r="CO307" s="83"/>
      <c r="CP307" s="83"/>
      <c r="CQ307" s="83"/>
      <c r="CR307" s="83"/>
      <c r="CS307" s="83"/>
      <c r="CT307" s="83"/>
      <c r="CU307" s="83"/>
      <c r="CV307" s="83"/>
      <c r="CW307" s="83"/>
      <c r="CX307" s="83"/>
      <c r="CY307" s="83"/>
      <c r="CZ307" s="83"/>
      <c r="DA307" s="83"/>
      <c r="DB307" s="83"/>
      <c r="DC307" s="83"/>
      <c r="DD307" s="83"/>
      <c r="DE307" s="83"/>
      <c r="DF307" s="83"/>
      <c r="DG307" s="83"/>
      <c r="DH307" s="83"/>
      <c r="DI307" s="83"/>
      <c r="DJ307" s="83"/>
      <c r="DK307" s="83"/>
      <c r="DL307" s="83"/>
      <c r="DM307" s="83"/>
      <c r="DN307" s="83"/>
      <c r="DO307" s="83"/>
      <c r="DP307" s="83"/>
      <c r="DQ307" s="83"/>
      <c r="DR307" s="83"/>
      <c r="DS307" s="83"/>
      <c r="DT307" s="83"/>
      <c r="DU307" s="83"/>
      <c r="DV307" s="83"/>
      <c r="DW307" s="83"/>
      <c r="DX307" s="83"/>
      <c r="DY307" s="83"/>
      <c r="DZ307" s="83"/>
      <c r="EA307" s="83"/>
      <c r="EB307" s="83"/>
      <c r="EC307" s="83"/>
      <c r="ED307" s="83"/>
      <c r="EE307" s="83"/>
      <c r="EF307" s="83"/>
      <c r="EG307" s="83"/>
      <c r="EH307" s="83"/>
      <c r="EI307" s="83"/>
      <c r="EJ307" s="83"/>
      <c r="EK307" s="83"/>
      <c r="EL307" s="83"/>
      <c r="EM307" s="83"/>
      <c r="EN307" s="83"/>
      <c r="EO307" s="83"/>
      <c r="EP307" s="83"/>
      <c r="EQ307" s="83"/>
      <c r="ER307" s="83"/>
      <c r="ES307" s="83"/>
      <c r="ET307" s="83"/>
      <c r="EU307" s="83"/>
      <c r="EV307" s="83"/>
      <c r="EW307" s="83"/>
      <c r="EX307" s="83"/>
      <c r="EY307" s="83"/>
      <c r="EZ307" s="83"/>
      <c r="FA307" s="83"/>
      <c r="FB307" s="83"/>
      <c r="FC307" s="83"/>
      <c r="FD307" s="83"/>
      <c r="FE307" s="83"/>
      <c r="FF307" s="83"/>
      <c r="FG307" s="83"/>
      <c r="FH307" s="83"/>
      <c r="FI307" s="83"/>
      <c r="FJ307" s="83"/>
      <c r="FK307" s="83"/>
      <c r="FL307" s="83"/>
      <c r="FM307" s="83"/>
      <c r="FN307" s="83"/>
      <c r="FO307" s="83"/>
      <c r="FP307" s="83"/>
      <c r="FQ307" s="83"/>
      <c r="FR307" s="83"/>
      <c r="FS307" s="83"/>
      <c r="FT307" s="83"/>
      <c r="FU307" s="83"/>
      <c r="FV307" s="83"/>
      <c r="FW307" s="83"/>
      <c r="FX307" s="83"/>
      <c r="FY307" s="83"/>
      <c r="FZ307" s="83"/>
      <c r="GA307" s="83"/>
      <c r="GB307" s="83"/>
      <c r="GC307" s="83"/>
      <c r="GD307" s="83"/>
      <c r="GE307" s="83"/>
      <c r="GF307" s="83"/>
      <c r="GG307" s="83"/>
      <c r="GH307" s="83"/>
      <c r="GI307" s="83"/>
      <c r="GJ307" s="83"/>
      <c r="GK307" s="83"/>
      <c r="GL307" s="83"/>
      <c r="GM307" s="83"/>
      <c r="GN307" s="83"/>
      <c r="GO307" s="83"/>
      <c r="GP307" s="83"/>
      <c r="GQ307" s="83"/>
      <c r="GR307" s="83"/>
      <c r="GS307" s="83"/>
      <c r="GT307" s="83"/>
      <c r="GU307" s="83"/>
      <c r="GV307" s="83"/>
      <c r="GW307" s="83"/>
      <c r="GX307" s="83"/>
      <c r="GY307" s="83"/>
      <c r="GZ307" s="83"/>
      <c r="HA307" s="83"/>
      <c r="HB307" s="83"/>
      <c r="HC307" s="83"/>
      <c r="HD307" s="83"/>
      <c r="HE307" s="83"/>
      <c r="HF307" s="83"/>
      <c r="HG307" s="83"/>
      <c r="HH307" s="83"/>
      <c r="HI307" s="83"/>
      <c r="HJ307" s="83"/>
      <c r="HK307" s="83"/>
      <c r="HL307" s="83"/>
      <c r="HM307" s="83"/>
      <c r="HN307" s="83"/>
      <c r="HO307" s="83"/>
      <c r="HP307" s="83"/>
      <c r="HQ307" s="83"/>
      <c r="HR307" s="83"/>
      <c r="HS307" s="83"/>
      <c r="HT307" s="83"/>
      <c r="HU307" s="83"/>
      <c r="HV307" s="83"/>
      <c r="HW307" s="83"/>
      <c r="HX307" s="83"/>
      <c r="HY307" s="83"/>
      <c r="HZ307" s="83"/>
      <c r="IA307" s="83"/>
      <c r="IB307" s="83"/>
      <c r="IC307" s="83"/>
      <c r="ID307" s="83"/>
      <c r="IE307" s="83"/>
      <c r="IF307" s="83"/>
      <c r="IG307" s="83"/>
      <c r="IH307" s="83"/>
      <c r="II307" s="83"/>
      <c r="IJ307" s="83"/>
      <c r="IK307" s="83"/>
      <c r="IL307" s="83"/>
      <c r="IM307" s="83"/>
      <c r="IN307" s="83"/>
      <c r="IO307" s="83"/>
      <c r="IP307" s="83"/>
      <c r="IQ307" s="83"/>
      <c r="IR307" s="83"/>
      <c r="IS307" s="83"/>
      <c r="IT307" s="83"/>
      <c r="IU307" s="83"/>
      <c r="IV307" s="83"/>
      <c r="IW307" s="83"/>
      <c r="IX307" s="83"/>
      <c r="IY307" s="83"/>
      <c r="IZ307" s="83"/>
      <c r="JA307" s="83"/>
      <c r="JB307" s="83"/>
      <c r="JC307" s="83"/>
      <c r="JD307" s="83"/>
      <c r="JE307" s="83"/>
    </row>
    <row r="308" spans="1:265" s="8" customFormat="1" ht="15" customHeight="1" x14ac:dyDescent="0.2">
      <c r="A308" s="266">
        <f>A296+1</f>
        <v>34</v>
      </c>
      <c r="B308" s="1093" t="s">
        <v>229</v>
      </c>
      <c r="C308" s="206" t="s">
        <v>35</v>
      </c>
      <c r="D308" s="354" t="s">
        <v>230</v>
      </c>
      <c r="E308" s="191" t="s">
        <v>91</v>
      </c>
      <c r="F308" s="991" t="s">
        <v>231</v>
      </c>
      <c r="G308" s="992" t="s">
        <v>2302</v>
      </c>
      <c r="H308" s="354" t="s">
        <v>23</v>
      </c>
      <c r="I308" s="354" t="s">
        <v>110</v>
      </c>
      <c r="J308" s="354"/>
      <c r="K308" s="385" t="s">
        <v>232</v>
      </c>
      <c r="L308" s="385" t="s">
        <v>97</v>
      </c>
      <c r="M308" s="766">
        <v>3</v>
      </c>
      <c r="N308" s="766" t="s">
        <v>24</v>
      </c>
      <c r="O308" s="385" t="s">
        <v>440</v>
      </c>
      <c r="P308" s="595">
        <v>3</v>
      </c>
      <c r="Q308" s="596"/>
      <c r="R308" s="596"/>
      <c r="S308" s="596"/>
      <c r="T308" s="596"/>
      <c r="U308" s="596"/>
      <c r="V308" s="596"/>
      <c r="W308" s="597"/>
      <c r="X308" s="228"/>
      <c r="Y308" s="228"/>
      <c r="Z308" s="112" t="str">
        <f>C308</f>
        <v>TC</v>
      </c>
      <c r="AA308" s="83" t="s">
        <v>1472</v>
      </c>
      <c r="AB308" s="83" t="s">
        <v>1479</v>
      </c>
      <c r="AC308" s="83">
        <f t="shared" si="9"/>
        <v>20</v>
      </c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83"/>
      <c r="AT308" s="83"/>
      <c r="AU308" s="83"/>
      <c r="AV308" s="83"/>
      <c r="AW308" s="83"/>
      <c r="AX308" s="83"/>
      <c r="AY308" s="83"/>
      <c r="AZ308" s="83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  <c r="BM308" s="83"/>
      <c r="BN308" s="83"/>
      <c r="BO308" s="83"/>
      <c r="BP308" s="83"/>
      <c r="BQ308" s="83"/>
      <c r="BR308" s="83"/>
      <c r="BS308" s="83"/>
      <c r="BT308" s="83"/>
      <c r="BU308" s="83"/>
      <c r="BV308" s="83"/>
      <c r="BW308" s="83"/>
      <c r="BX308" s="83"/>
      <c r="BY308" s="83"/>
      <c r="BZ308" s="83"/>
      <c r="CA308" s="83"/>
      <c r="CB308" s="83"/>
      <c r="CC308" s="83"/>
      <c r="CD308" s="83"/>
      <c r="CE308" s="83"/>
      <c r="CF308" s="83"/>
      <c r="CG308" s="83"/>
      <c r="CH308" s="83"/>
      <c r="CI308" s="83"/>
      <c r="CJ308" s="83"/>
      <c r="CK308" s="83"/>
      <c r="CL308" s="83"/>
      <c r="CM308" s="83"/>
      <c r="CN308" s="83"/>
      <c r="CO308" s="83"/>
      <c r="CP308" s="83"/>
      <c r="CQ308" s="83"/>
      <c r="CR308" s="83"/>
      <c r="CS308" s="83"/>
      <c r="CT308" s="83"/>
      <c r="CU308" s="83"/>
      <c r="CV308" s="83"/>
      <c r="CW308" s="83"/>
      <c r="CX308" s="83"/>
      <c r="CY308" s="83"/>
      <c r="CZ308" s="83"/>
      <c r="DA308" s="83"/>
      <c r="DB308" s="83"/>
      <c r="DC308" s="83"/>
      <c r="DD308" s="83"/>
      <c r="DE308" s="83"/>
      <c r="DF308" s="83"/>
      <c r="DG308" s="83"/>
      <c r="DH308" s="83"/>
      <c r="DI308" s="83"/>
      <c r="DJ308" s="83"/>
      <c r="DK308" s="83"/>
      <c r="DL308" s="83"/>
      <c r="DM308" s="83"/>
      <c r="DN308" s="83"/>
      <c r="DO308" s="83"/>
      <c r="DP308" s="83"/>
      <c r="DQ308" s="83"/>
      <c r="DR308" s="83"/>
      <c r="DS308" s="83"/>
      <c r="DT308" s="83"/>
      <c r="DU308" s="83"/>
      <c r="DV308" s="83"/>
      <c r="DW308" s="83"/>
      <c r="DX308" s="83"/>
      <c r="DY308" s="83"/>
      <c r="DZ308" s="83"/>
      <c r="EA308" s="83"/>
      <c r="EB308" s="83"/>
      <c r="EC308" s="83"/>
      <c r="ED308" s="83"/>
      <c r="EE308" s="83"/>
      <c r="EF308" s="83"/>
      <c r="EG308" s="83"/>
      <c r="EH308" s="83"/>
      <c r="EI308" s="83"/>
      <c r="EJ308" s="83"/>
      <c r="EK308" s="83"/>
      <c r="EL308" s="83"/>
      <c r="EM308" s="83"/>
      <c r="EN308" s="83"/>
      <c r="EO308" s="83"/>
      <c r="EP308" s="83"/>
      <c r="EQ308" s="83"/>
      <c r="ER308" s="83"/>
      <c r="ES308" s="83"/>
      <c r="ET308" s="83"/>
      <c r="EU308" s="83"/>
      <c r="EV308" s="83"/>
      <c r="EW308" s="83"/>
      <c r="EX308" s="83"/>
      <c r="EY308" s="83"/>
      <c r="EZ308" s="83"/>
      <c r="FA308" s="83"/>
      <c r="FB308" s="83"/>
      <c r="FC308" s="83"/>
      <c r="FD308" s="83"/>
      <c r="FE308" s="83"/>
      <c r="FF308" s="83"/>
      <c r="FG308" s="83"/>
      <c r="FH308" s="83"/>
      <c r="FI308" s="83"/>
      <c r="FJ308" s="83"/>
      <c r="FK308" s="83"/>
      <c r="FL308" s="83"/>
      <c r="FM308" s="83"/>
      <c r="FN308" s="83"/>
      <c r="FO308" s="83"/>
      <c r="FP308" s="83"/>
      <c r="FQ308" s="83"/>
      <c r="FR308" s="83"/>
      <c r="FS308" s="83"/>
      <c r="FT308" s="83"/>
      <c r="FU308" s="83"/>
      <c r="FV308" s="83"/>
      <c r="FW308" s="83"/>
      <c r="FX308" s="83"/>
      <c r="FY308" s="83"/>
      <c r="FZ308" s="83"/>
      <c r="GA308" s="83"/>
      <c r="GB308" s="83"/>
      <c r="GC308" s="83"/>
      <c r="GD308" s="83"/>
      <c r="GE308" s="83"/>
      <c r="GF308" s="83"/>
      <c r="GG308" s="83"/>
      <c r="GH308" s="83"/>
      <c r="GI308" s="83"/>
      <c r="GJ308" s="83"/>
      <c r="GK308" s="83"/>
      <c r="GL308" s="83"/>
      <c r="GM308" s="83"/>
      <c r="GN308" s="83"/>
      <c r="GO308" s="83"/>
      <c r="GP308" s="83"/>
      <c r="GQ308" s="83"/>
      <c r="GR308" s="83"/>
      <c r="GS308" s="83"/>
      <c r="GT308" s="83"/>
      <c r="GU308" s="83"/>
      <c r="GV308" s="83"/>
      <c r="GW308" s="83"/>
      <c r="GX308" s="83"/>
      <c r="GY308" s="83"/>
      <c r="GZ308" s="83"/>
      <c r="HA308" s="83"/>
      <c r="HB308" s="83"/>
      <c r="HC308" s="83"/>
      <c r="HD308" s="83"/>
      <c r="HE308" s="83"/>
      <c r="HF308" s="83"/>
      <c r="HG308" s="83"/>
      <c r="HH308" s="83"/>
      <c r="HI308" s="83"/>
      <c r="HJ308" s="83"/>
      <c r="HK308" s="83"/>
      <c r="HL308" s="83"/>
      <c r="HM308" s="83"/>
      <c r="HN308" s="83"/>
      <c r="HO308" s="83"/>
      <c r="HP308" s="83"/>
      <c r="HQ308" s="83"/>
      <c r="HR308" s="83"/>
      <c r="HS308" s="83"/>
      <c r="HT308" s="83"/>
      <c r="HU308" s="83"/>
      <c r="HV308" s="83"/>
      <c r="HW308" s="83"/>
      <c r="HX308" s="83"/>
      <c r="HY308" s="83"/>
      <c r="HZ308" s="83"/>
      <c r="IA308" s="83"/>
      <c r="IB308" s="83"/>
      <c r="IC308" s="83"/>
      <c r="ID308" s="83"/>
      <c r="IE308" s="83"/>
      <c r="IF308" s="83"/>
      <c r="IG308" s="83"/>
      <c r="IH308" s="83"/>
      <c r="II308" s="83"/>
      <c r="IJ308" s="83"/>
      <c r="IK308" s="83"/>
      <c r="IL308" s="83"/>
      <c r="IM308" s="83"/>
      <c r="IN308" s="83"/>
      <c r="IO308" s="83"/>
      <c r="IP308" s="83"/>
      <c r="IQ308" s="83"/>
      <c r="IR308" s="83"/>
      <c r="IS308" s="83"/>
      <c r="IT308" s="83"/>
      <c r="IU308" s="83"/>
      <c r="IV308" s="83"/>
      <c r="IW308" s="83"/>
      <c r="IX308" s="83"/>
      <c r="IY308" s="83"/>
      <c r="IZ308" s="83"/>
      <c r="JA308" s="83"/>
      <c r="JB308" s="83"/>
      <c r="JC308" s="83"/>
      <c r="JD308" s="83"/>
      <c r="JE308" s="83"/>
    </row>
    <row r="309" spans="1:265" s="8" customFormat="1" ht="15" customHeight="1" x14ac:dyDescent="0.2">
      <c r="A309" s="266"/>
      <c r="B309" s="131" t="s">
        <v>229</v>
      </c>
      <c r="C309" s="206"/>
      <c r="D309" s="332" t="s">
        <v>230</v>
      </c>
      <c r="E309" s="191"/>
      <c r="F309" s="991"/>
      <c r="G309" s="992"/>
      <c r="H309" s="332" t="s">
        <v>23</v>
      </c>
      <c r="I309" s="332" t="s">
        <v>110</v>
      </c>
      <c r="J309" s="332"/>
      <c r="K309" s="386" t="s">
        <v>232</v>
      </c>
      <c r="L309" s="386" t="s">
        <v>97</v>
      </c>
      <c r="M309" s="765">
        <v>3</v>
      </c>
      <c r="N309" s="765" t="s">
        <v>101</v>
      </c>
      <c r="O309" s="386" t="s">
        <v>435</v>
      </c>
      <c r="P309" s="598">
        <v>3</v>
      </c>
      <c r="Q309" s="599"/>
      <c r="R309" s="599"/>
      <c r="S309" s="599"/>
      <c r="T309" s="599"/>
      <c r="U309" s="599"/>
      <c r="V309" s="599"/>
      <c r="W309" s="600"/>
      <c r="X309" s="228"/>
      <c r="Y309" s="228"/>
      <c r="Z309" s="112"/>
      <c r="AA309" s="83"/>
      <c r="AB309" s="83"/>
      <c r="AC309" s="83" t="str">
        <f t="shared" si="9"/>
        <v/>
      </c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  <c r="BM309" s="83"/>
      <c r="BN309" s="83"/>
      <c r="BO309" s="83"/>
      <c r="BP309" s="83"/>
      <c r="BQ309" s="83"/>
      <c r="BR309" s="83"/>
      <c r="BS309" s="83"/>
      <c r="BT309" s="83"/>
      <c r="BU309" s="83"/>
      <c r="BV309" s="83"/>
      <c r="BW309" s="83"/>
      <c r="BX309" s="83"/>
      <c r="BY309" s="83"/>
      <c r="BZ309" s="83"/>
      <c r="CA309" s="83"/>
      <c r="CB309" s="83"/>
      <c r="CC309" s="83"/>
      <c r="CD309" s="83"/>
      <c r="CE309" s="83"/>
      <c r="CF309" s="83"/>
      <c r="CG309" s="83"/>
      <c r="CH309" s="83"/>
      <c r="CI309" s="83"/>
      <c r="CJ309" s="83"/>
      <c r="CK309" s="83"/>
      <c r="CL309" s="83"/>
      <c r="CM309" s="83"/>
      <c r="CN309" s="83"/>
      <c r="CO309" s="83"/>
      <c r="CP309" s="83"/>
      <c r="CQ309" s="83"/>
      <c r="CR309" s="83"/>
      <c r="CS309" s="83"/>
      <c r="CT309" s="83"/>
      <c r="CU309" s="83"/>
      <c r="CV309" s="83"/>
      <c r="CW309" s="83"/>
      <c r="CX309" s="83"/>
      <c r="CY309" s="83"/>
      <c r="CZ309" s="83"/>
      <c r="DA309" s="83"/>
      <c r="DB309" s="83"/>
      <c r="DC309" s="83"/>
      <c r="DD309" s="83"/>
      <c r="DE309" s="83"/>
      <c r="DF309" s="83"/>
      <c r="DG309" s="83"/>
      <c r="DH309" s="83"/>
      <c r="DI309" s="83"/>
      <c r="DJ309" s="83"/>
      <c r="DK309" s="83"/>
      <c r="DL309" s="83"/>
      <c r="DM309" s="83"/>
      <c r="DN309" s="83"/>
      <c r="DO309" s="83"/>
      <c r="DP309" s="83"/>
      <c r="DQ309" s="83"/>
      <c r="DR309" s="83"/>
      <c r="DS309" s="83"/>
      <c r="DT309" s="83"/>
      <c r="DU309" s="83"/>
      <c r="DV309" s="83"/>
      <c r="DW309" s="83"/>
      <c r="DX309" s="83"/>
      <c r="DY309" s="83"/>
      <c r="DZ309" s="83"/>
      <c r="EA309" s="83"/>
      <c r="EB309" s="83"/>
      <c r="EC309" s="83"/>
      <c r="ED309" s="83"/>
      <c r="EE309" s="83"/>
      <c r="EF309" s="83"/>
      <c r="EG309" s="83"/>
      <c r="EH309" s="83"/>
      <c r="EI309" s="83"/>
      <c r="EJ309" s="83"/>
      <c r="EK309" s="83"/>
      <c r="EL309" s="83"/>
      <c r="EM309" s="83"/>
      <c r="EN309" s="83"/>
      <c r="EO309" s="83"/>
      <c r="EP309" s="83"/>
      <c r="EQ309" s="83"/>
      <c r="ER309" s="83"/>
      <c r="ES309" s="83"/>
      <c r="ET309" s="83"/>
      <c r="EU309" s="83"/>
      <c r="EV309" s="83"/>
      <c r="EW309" s="83"/>
      <c r="EX309" s="83"/>
      <c r="EY309" s="83"/>
      <c r="EZ309" s="83"/>
      <c r="FA309" s="83"/>
      <c r="FB309" s="83"/>
      <c r="FC309" s="83"/>
      <c r="FD309" s="83"/>
      <c r="FE309" s="83"/>
      <c r="FF309" s="83"/>
      <c r="FG309" s="83"/>
      <c r="FH309" s="83"/>
      <c r="FI309" s="83"/>
      <c r="FJ309" s="83"/>
      <c r="FK309" s="83"/>
      <c r="FL309" s="83"/>
      <c r="FM309" s="83"/>
      <c r="FN309" s="83"/>
      <c r="FO309" s="83"/>
      <c r="FP309" s="83"/>
      <c r="FQ309" s="83"/>
      <c r="FR309" s="83"/>
      <c r="FS309" s="83"/>
      <c r="FT309" s="83"/>
      <c r="FU309" s="83"/>
      <c r="FV309" s="83"/>
      <c r="FW309" s="83"/>
      <c r="FX309" s="83"/>
      <c r="FY309" s="83"/>
      <c r="FZ309" s="83"/>
      <c r="GA309" s="83"/>
      <c r="GB309" s="83"/>
      <c r="GC309" s="83"/>
      <c r="GD309" s="83"/>
      <c r="GE309" s="83"/>
      <c r="GF309" s="83"/>
      <c r="GG309" s="83"/>
      <c r="GH309" s="83"/>
      <c r="GI309" s="83"/>
      <c r="GJ309" s="83"/>
      <c r="GK309" s="83"/>
      <c r="GL309" s="83"/>
      <c r="GM309" s="83"/>
      <c r="GN309" s="83"/>
      <c r="GO309" s="83"/>
      <c r="GP309" s="83"/>
      <c r="GQ309" s="83"/>
      <c r="GR309" s="83"/>
      <c r="GS309" s="83"/>
      <c r="GT309" s="83"/>
      <c r="GU309" s="83"/>
      <c r="GV309" s="83"/>
      <c r="GW309" s="83"/>
      <c r="GX309" s="83"/>
      <c r="GY309" s="83"/>
      <c r="GZ309" s="83"/>
      <c r="HA309" s="83"/>
      <c r="HB309" s="83"/>
      <c r="HC309" s="83"/>
      <c r="HD309" s="83"/>
      <c r="HE309" s="83"/>
      <c r="HF309" s="83"/>
      <c r="HG309" s="83"/>
      <c r="HH309" s="83"/>
      <c r="HI309" s="83"/>
      <c r="HJ309" s="83"/>
      <c r="HK309" s="83"/>
      <c r="HL309" s="83"/>
      <c r="HM309" s="83"/>
      <c r="HN309" s="83"/>
      <c r="HO309" s="83"/>
      <c r="HP309" s="83"/>
      <c r="HQ309" s="83"/>
      <c r="HR309" s="83"/>
      <c r="HS309" s="83"/>
      <c r="HT309" s="83"/>
      <c r="HU309" s="83"/>
      <c r="HV309" s="83"/>
      <c r="HW309" s="83"/>
      <c r="HX309" s="83"/>
      <c r="HY309" s="83"/>
      <c r="HZ309" s="83"/>
      <c r="IA309" s="83"/>
      <c r="IB309" s="83"/>
      <c r="IC309" s="83"/>
      <c r="ID309" s="83"/>
      <c r="IE309" s="83"/>
      <c r="IF309" s="83"/>
      <c r="IG309" s="83"/>
      <c r="IH309" s="83"/>
      <c r="II309" s="83"/>
      <c r="IJ309" s="83"/>
      <c r="IK309" s="83"/>
      <c r="IL309" s="83"/>
      <c r="IM309" s="83"/>
      <c r="IN309" s="83"/>
      <c r="IO309" s="83"/>
      <c r="IP309" s="83"/>
      <c r="IQ309" s="83"/>
      <c r="IR309" s="83"/>
      <c r="IS309" s="83"/>
      <c r="IT309" s="83"/>
      <c r="IU309" s="83"/>
      <c r="IV309" s="83"/>
      <c r="IW309" s="83"/>
      <c r="IX309" s="83"/>
      <c r="IY309" s="83"/>
      <c r="IZ309" s="83"/>
      <c r="JA309" s="83"/>
      <c r="JB309" s="83"/>
      <c r="JC309" s="83"/>
      <c r="JD309" s="83"/>
      <c r="JE309" s="83"/>
    </row>
    <row r="310" spans="1:265" s="8" customFormat="1" ht="15" customHeight="1" x14ac:dyDescent="0.2">
      <c r="A310" s="266"/>
      <c r="B310" s="131" t="s">
        <v>229</v>
      </c>
      <c r="C310" s="206"/>
      <c r="D310" s="332" t="s">
        <v>230</v>
      </c>
      <c r="E310" s="191"/>
      <c r="F310" s="991"/>
      <c r="G310" s="992"/>
      <c r="H310" s="332" t="s">
        <v>23</v>
      </c>
      <c r="I310" s="332" t="s">
        <v>110</v>
      </c>
      <c r="J310" s="332"/>
      <c r="K310" s="386" t="s">
        <v>233</v>
      </c>
      <c r="L310" s="386" t="s">
        <v>97</v>
      </c>
      <c r="M310" s="765">
        <v>2</v>
      </c>
      <c r="N310" s="765" t="s">
        <v>24</v>
      </c>
      <c r="O310" s="386" t="s">
        <v>440</v>
      </c>
      <c r="P310" s="598">
        <v>4</v>
      </c>
      <c r="Q310" s="599"/>
      <c r="R310" s="599"/>
      <c r="S310" s="599"/>
      <c r="T310" s="599"/>
      <c r="U310" s="599"/>
      <c r="V310" s="599"/>
      <c r="W310" s="600"/>
      <c r="X310" s="228"/>
      <c r="Y310" s="228"/>
      <c r="Z310" s="112"/>
      <c r="AA310" s="83"/>
      <c r="AB310" s="83"/>
      <c r="AC310" s="83" t="str">
        <f t="shared" si="9"/>
        <v/>
      </c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83"/>
      <c r="AT310" s="83"/>
      <c r="AU310" s="83"/>
      <c r="AV310" s="83"/>
      <c r="AW310" s="83"/>
      <c r="AX310" s="83"/>
      <c r="AY310" s="83"/>
      <c r="AZ310" s="83"/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  <c r="BM310" s="83"/>
      <c r="BN310" s="83"/>
      <c r="BO310" s="83"/>
      <c r="BP310" s="83"/>
      <c r="BQ310" s="83"/>
      <c r="BR310" s="83"/>
      <c r="BS310" s="83"/>
      <c r="BT310" s="83"/>
      <c r="BU310" s="83"/>
      <c r="BV310" s="83"/>
      <c r="BW310" s="83"/>
      <c r="BX310" s="83"/>
      <c r="BY310" s="83"/>
      <c r="BZ310" s="83"/>
      <c r="CA310" s="83"/>
      <c r="CB310" s="83"/>
      <c r="CC310" s="83"/>
      <c r="CD310" s="83"/>
      <c r="CE310" s="83"/>
      <c r="CF310" s="83"/>
      <c r="CG310" s="83"/>
      <c r="CH310" s="83"/>
      <c r="CI310" s="83"/>
      <c r="CJ310" s="83"/>
      <c r="CK310" s="83"/>
      <c r="CL310" s="83"/>
      <c r="CM310" s="83"/>
      <c r="CN310" s="83"/>
      <c r="CO310" s="83"/>
      <c r="CP310" s="83"/>
      <c r="CQ310" s="83"/>
      <c r="CR310" s="83"/>
      <c r="CS310" s="83"/>
      <c r="CT310" s="83"/>
      <c r="CU310" s="83"/>
      <c r="CV310" s="83"/>
      <c r="CW310" s="83"/>
      <c r="CX310" s="83"/>
      <c r="CY310" s="83"/>
      <c r="CZ310" s="83"/>
      <c r="DA310" s="83"/>
      <c r="DB310" s="83"/>
      <c r="DC310" s="83"/>
      <c r="DD310" s="83"/>
      <c r="DE310" s="83"/>
      <c r="DF310" s="83"/>
      <c r="DG310" s="83"/>
      <c r="DH310" s="83"/>
      <c r="DI310" s="83"/>
      <c r="DJ310" s="83"/>
      <c r="DK310" s="83"/>
      <c r="DL310" s="83"/>
      <c r="DM310" s="83"/>
      <c r="DN310" s="83"/>
      <c r="DO310" s="83"/>
      <c r="DP310" s="83"/>
      <c r="DQ310" s="83"/>
      <c r="DR310" s="83"/>
      <c r="DS310" s="83"/>
      <c r="DT310" s="83"/>
      <c r="DU310" s="83"/>
      <c r="DV310" s="83"/>
      <c r="DW310" s="83"/>
      <c r="DX310" s="83"/>
      <c r="DY310" s="83"/>
      <c r="DZ310" s="83"/>
      <c r="EA310" s="83"/>
      <c r="EB310" s="83"/>
      <c r="EC310" s="83"/>
      <c r="ED310" s="83"/>
      <c r="EE310" s="83"/>
      <c r="EF310" s="83"/>
      <c r="EG310" s="83"/>
      <c r="EH310" s="83"/>
      <c r="EI310" s="83"/>
      <c r="EJ310" s="83"/>
      <c r="EK310" s="83"/>
      <c r="EL310" s="83"/>
      <c r="EM310" s="83"/>
      <c r="EN310" s="83"/>
      <c r="EO310" s="83"/>
      <c r="EP310" s="83"/>
      <c r="EQ310" s="83"/>
      <c r="ER310" s="83"/>
      <c r="ES310" s="83"/>
      <c r="ET310" s="83"/>
      <c r="EU310" s="83"/>
      <c r="EV310" s="83"/>
      <c r="EW310" s="83"/>
      <c r="EX310" s="83"/>
      <c r="EY310" s="83"/>
      <c r="EZ310" s="83"/>
      <c r="FA310" s="83"/>
      <c r="FB310" s="83"/>
      <c r="FC310" s="83"/>
      <c r="FD310" s="83"/>
      <c r="FE310" s="83"/>
      <c r="FF310" s="83"/>
      <c r="FG310" s="83"/>
      <c r="FH310" s="83"/>
      <c r="FI310" s="83"/>
      <c r="FJ310" s="83"/>
      <c r="FK310" s="83"/>
      <c r="FL310" s="83"/>
      <c r="FM310" s="83"/>
      <c r="FN310" s="83"/>
      <c r="FO310" s="83"/>
      <c r="FP310" s="83"/>
      <c r="FQ310" s="83"/>
      <c r="FR310" s="83"/>
      <c r="FS310" s="83"/>
      <c r="FT310" s="83"/>
      <c r="FU310" s="83"/>
      <c r="FV310" s="83"/>
      <c r="FW310" s="83"/>
      <c r="FX310" s="83"/>
      <c r="FY310" s="83"/>
      <c r="FZ310" s="83"/>
      <c r="GA310" s="83"/>
      <c r="GB310" s="83"/>
      <c r="GC310" s="83"/>
      <c r="GD310" s="83"/>
      <c r="GE310" s="83"/>
      <c r="GF310" s="83"/>
      <c r="GG310" s="83"/>
      <c r="GH310" s="83"/>
      <c r="GI310" s="83"/>
      <c r="GJ310" s="83"/>
      <c r="GK310" s="83"/>
      <c r="GL310" s="83"/>
      <c r="GM310" s="83"/>
      <c r="GN310" s="83"/>
      <c r="GO310" s="83"/>
      <c r="GP310" s="83"/>
      <c r="GQ310" s="83"/>
      <c r="GR310" s="83"/>
      <c r="GS310" s="83"/>
      <c r="GT310" s="83"/>
      <c r="GU310" s="83"/>
      <c r="GV310" s="83"/>
      <c r="GW310" s="83"/>
      <c r="GX310" s="83"/>
      <c r="GY310" s="83"/>
      <c r="GZ310" s="83"/>
      <c r="HA310" s="83"/>
      <c r="HB310" s="83"/>
      <c r="HC310" s="83"/>
      <c r="HD310" s="83"/>
      <c r="HE310" s="83"/>
      <c r="HF310" s="83"/>
      <c r="HG310" s="83"/>
      <c r="HH310" s="83"/>
      <c r="HI310" s="83"/>
      <c r="HJ310" s="83"/>
      <c r="HK310" s="83"/>
      <c r="HL310" s="83"/>
      <c r="HM310" s="83"/>
      <c r="HN310" s="83"/>
      <c r="HO310" s="83"/>
      <c r="HP310" s="83"/>
      <c r="HQ310" s="83"/>
      <c r="HR310" s="83"/>
      <c r="HS310" s="83"/>
      <c r="HT310" s="83"/>
      <c r="HU310" s="83"/>
      <c r="HV310" s="83"/>
      <c r="HW310" s="83"/>
      <c r="HX310" s="83"/>
      <c r="HY310" s="83"/>
      <c r="HZ310" s="83"/>
      <c r="IA310" s="83"/>
      <c r="IB310" s="83"/>
      <c r="IC310" s="83"/>
      <c r="ID310" s="83"/>
      <c r="IE310" s="83"/>
      <c r="IF310" s="83"/>
      <c r="IG310" s="83"/>
      <c r="IH310" s="83"/>
      <c r="II310" s="83"/>
      <c r="IJ310" s="83"/>
      <c r="IK310" s="83"/>
      <c r="IL310" s="83"/>
      <c r="IM310" s="83"/>
      <c r="IN310" s="83"/>
      <c r="IO310" s="83"/>
      <c r="IP310" s="83"/>
      <c r="IQ310" s="83"/>
      <c r="IR310" s="83"/>
      <c r="IS310" s="83"/>
      <c r="IT310" s="83"/>
      <c r="IU310" s="83"/>
      <c r="IV310" s="83"/>
      <c r="IW310" s="83"/>
      <c r="IX310" s="83"/>
      <c r="IY310" s="83"/>
      <c r="IZ310" s="83"/>
      <c r="JA310" s="83"/>
      <c r="JB310" s="83"/>
      <c r="JC310" s="83"/>
      <c r="JD310" s="83"/>
      <c r="JE310" s="83"/>
    </row>
    <row r="311" spans="1:265" s="8" customFormat="1" ht="15" customHeight="1" x14ac:dyDescent="0.2">
      <c r="A311" s="266"/>
      <c r="B311" s="131" t="s">
        <v>229</v>
      </c>
      <c r="C311" s="206"/>
      <c r="D311" s="332" t="s">
        <v>230</v>
      </c>
      <c r="E311" s="191"/>
      <c r="F311" s="991"/>
      <c r="G311" s="992"/>
      <c r="H311" s="332" t="s">
        <v>23</v>
      </c>
      <c r="I311" s="332" t="s">
        <v>114</v>
      </c>
      <c r="J311" s="332"/>
      <c r="K311" s="386" t="s">
        <v>233</v>
      </c>
      <c r="L311" s="386" t="s">
        <v>97</v>
      </c>
      <c r="M311" s="765">
        <v>2</v>
      </c>
      <c r="N311" s="765" t="s">
        <v>101</v>
      </c>
      <c r="O311" s="386" t="s">
        <v>435</v>
      </c>
      <c r="P311" s="598">
        <v>4</v>
      </c>
      <c r="Q311" s="599"/>
      <c r="R311" s="599"/>
      <c r="S311" s="599"/>
      <c r="T311" s="599"/>
      <c r="U311" s="599"/>
      <c r="V311" s="599"/>
      <c r="W311" s="600"/>
      <c r="X311" s="228"/>
      <c r="Y311" s="228"/>
      <c r="Z311" s="112"/>
      <c r="AA311" s="83"/>
      <c r="AB311" s="83"/>
      <c r="AC311" s="83" t="str">
        <f t="shared" si="9"/>
        <v/>
      </c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  <c r="EO311" s="83"/>
      <c r="EP311" s="83"/>
      <c r="EQ311" s="83"/>
      <c r="ER311" s="83"/>
      <c r="ES311" s="83"/>
      <c r="ET311" s="83"/>
      <c r="EU311" s="83"/>
      <c r="EV311" s="83"/>
      <c r="EW311" s="83"/>
      <c r="EX311" s="83"/>
      <c r="EY311" s="83"/>
      <c r="EZ311" s="83"/>
      <c r="FA311" s="83"/>
      <c r="FB311" s="83"/>
      <c r="FC311" s="83"/>
      <c r="FD311" s="83"/>
      <c r="FE311" s="83"/>
      <c r="FF311" s="83"/>
      <c r="FG311" s="83"/>
      <c r="FH311" s="83"/>
      <c r="FI311" s="83"/>
      <c r="FJ311" s="83"/>
      <c r="FK311" s="83"/>
      <c r="FL311" s="83"/>
      <c r="FM311" s="83"/>
      <c r="FN311" s="83"/>
      <c r="FO311" s="83"/>
      <c r="FP311" s="83"/>
      <c r="FQ311" s="83"/>
      <c r="FR311" s="83"/>
      <c r="FS311" s="83"/>
      <c r="FT311" s="83"/>
      <c r="FU311" s="83"/>
      <c r="FV311" s="83"/>
      <c r="FW311" s="83"/>
      <c r="FX311" s="83"/>
      <c r="FY311" s="83"/>
      <c r="FZ311" s="83"/>
      <c r="GA311" s="83"/>
      <c r="GB311" s="83"/>
      <c r="GC311" s="83"/>
      <c r="GD311" s="83"/>
      <c r="GE311" s="83"/>
      <c r="GF311" s="83"/>
      <c r="GG311" s="83"/>
      <c r="GH311" s="83"/>
      <c r="GI311" s="83"/>
      <c r="GJ311" s="83"/>
      <c r="GK311" s="83"/>
      <c r="GL311" s="83"/>
      <c r="GM311" s="83"/>
      <c r="GN311" s="83"/>
      <c r="GO311" s="83"/>
      <c r="GP311" s="83"/>
      <c r="GQ311" s="83"/>
      <c r="GR311" s="83"/>
      <c r="GS311" s="83"/>
      <c r="GT311" s="83"/>
      <c r="GU311" s="83"/>
      <c r="GV311" s="83"/>
      <c r="GW311" s="83"/>
      <c r="GX311" s="83"/>
      <c r="GY311" s="83"/>
      <c r="GZ311" s="83"/>
      <c r="HA311" s="83"/>
      <c r="HB311" s="83"/>
      <c r="HC311" s="83"/>
      <c r="HD311" s="83"/>
      <c r="HE311" s="83"/>
      <c r="HF311" s="83"/>
      <c r="HG311" s="83"/>
      <c r="HH311" s="83"/>
      <c r="HI311" s="83"/>
      <c r="HJ311" s="83"/>
      <c r="HK311" s="83"/>
      <c r="HL311" s="83"/>
      <c r="HM311" s="83"/>
      <c r="HN311" s="83"/>
      <c r="HO311" s="83"/>
      <c r="HP311" s="83"/>
      <c r="HQ311" s="83"/>
      <c r="HR311" s="83"/>
      <c r="HS311" s="83"/>
      <c r="HT311" s="83"/>
      <c r="HU311" s="83"/>
      <c r="HV311" s="83"/>
      <c r="HW311" s="83"/>
      <c r="HX311" s="83"/>
      <c r="HY311" s="83"/>
      <c r="HZ311" s="83"/>
      <c r="IA311" s="83"/>
      <c r="IB311" s="83"/>
      <c r="IC311" s="83"/>
      <c r="ID311" s="83"/>
      <c r="IE311" s="83"/>
      <c r="IF311" s="83"/>
      <c r="IG311" s="83"/>
      <c r="IH311" s="83"/>
      <c r="II311" s="83"/>
      <c r="IJ311" s="83"/>
      <c r="IK311" s="83"/>
      <c r="IL311" s="83"/>
      <c r="IM311" s="83"/>
      <c r="IN311" s="83"/>
      <c r="IO311" s="83"/>
      <c r="IP311" s="83"/>
      <c r="IQ311" s="83"/>
      <c r="IR311" s="83"/>
      <c r="IS311" s="83"/>
      <c r="IT311" s="83"/>
      <c r="IU311" s="83"/>
      <c r="IV311" s="83"/>
      <c r="IW311" s="83"/>
      <c r="IX311" s="83"/>
      <c r="IY311" s="83"/>
      <c r="IZ311" s="83"/>
      <c r="JA311" s="83"/>
      <c r="JB311" s="83"/>
      <c r="JC311" s="83"/>
      <c r="JD311" s="83"/>
      <c r="JE311" s="83"/>
    </row>
    <row r="312" spans="1:265" s="8" customFormat="1" ht="15" customHeight="1" x14ac:dyDescent="0.2">
      <c r="A312" s="266"/>
      <c r="B312" s="131" t="s">
        <v>229</v>
      </c>
      <c r="C312" s="206"/>
      <c r="D312" s="332" t="s">
        <v>230</v>
      </c>
      <c r="E312" s="191"/>
      <c r="F312" s="991"/>
      <c r="G312" s="992"/>
      <c r="H312" s="332" t="s">
        <v>23</v>
      </c>
      <c r="I312" s="332" t="s">
        <v>114</v>
      </c>
      <c r="J312" s="332"/>
      <c r="K312" s="386" t="s">
        <v>367</v>
      </c>
      <c r="L312" s="386" t="s">
        <v>97</v>
      </c>
      <c r="M312" s="765">
        <v>5</v>
      </c>
      <c r="N312" s="765" t="s">
        <v>24</v>
      </c>
      <c r="O312" s="386" t="s">
        <v>440</v>
      </c>
      <c r="P312" s="598">
        <v>3</v>
      </c>
      <c r="Q312" s="599"/>
      <c r="R312" s="599"/>
      <c r="S312" s="599"/>
      <c r="T312" s="599"/>
      <c r="U312" s="599"/>
      <c r="V312" s="599"/>
      <c r="W312" s="600"/>
      <c r="X312" s="228"/>
      <c r="Y312" s="228"/>
      <c r="Z312" s="112"/>
      <c r="AA312" s="83"/>
      <c r="AB312" s="83"/>
      <c r="AC312" s="83" t="str">
        <f t="shared" si="9"/>
        <v/>
      </c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83"/>
      <c r="AT312" s="83"/>
      <c r="AU312" s="83"/>
      <c r="AV312" s="83"/>
      <c r="AW312" s="83"/>
      <c r="AX312" s="83"/>
      <c r="AY312" s="83"/>
      <c r="AZ312" s="83"/>
      <c r="BA312" s="83"/>
      <c r="BB312" s="83"/>
      <c r="BC312" s="83"/>
      <c r="BD312" s="83"/>
      <c r="BE312" s="83"/>
      <c r="BF312" s="83"/>
      <c r="BG312" s="83"/>
      <c r="BH312" s="83"/>
      <c r="BI312" s="83"/>
      <c r="BJ312" s="83"/>
      <c r="BK312" s="83"/>
      <c r="BL312" s="83"/>
      <c r="BM312" s="83"/>
      <c r="BN312" s="83"/>
      <c r="BO312" s="83"/>
      <c r="BP312" s="83"/>
      <c r="BQ312" s="83"/>
      <c r="BR312" s="83"/>
      <c r="BS312" s="83"/>
      <c r="BT312" s="83"/>
      <c r="BU312" s="83"/>
      <c r="BV312" s="83"/>
      <c r="BW312" s="83"/>
      <c r="BX312" s="83"/>
      <c r="BY312" s="83"/>
      <c r="BZ312" s="83"/>
      <c r="CA312" s="83"/>
      <c r="CB312" s="83"/>
      <c r="CC312" s="83"/>
      <c r="CD312" s="83"/>
      <c r="CE312" s="83"/>
      <c r="CF312" s="83"/>
      <c r="CG312" s="83"/>
      <c r="CH312" s="83"/>
      <c r="CI312" s="83"/>
      <c r="CJ312" s="83"/>
      <c r="CK312" s="83"/>
      <c r="CL312" s="83"/>
      <c r="CM312" s="83"/>
      <c r="CN312" s="83"/>
      <c r="CO312" s="83"/>
      <c r="CP312" s="83"/>
      <c r="CQ312" s="83"/>
      <c r="CR312" s="83"/>
      <c r="CS312" s="83"/>
      <c r="CT312" s="83"/>
      <c r="CU312" s="83"/>
      <c r="CV312" s="83"/>
      <c r="CW312" s="83"/>
      <c r="CX312" s="83"/>
      <c r="CY312" s="83"/>
      <c r="CZ312" s="83"/>
      <c r="DA312" s="83"/>
      <c r="DB312" s="83"/>
      <c r="DC312" s="83"/>
      <c r="DD312" s="83"/>
      <c r="DE312" s="83"/>
      <c r="DF312" s="83"/>
      <c r="DG312" s="83"/>
      <c r="DH312" s="83"/>
      <c r="DI312" s="83"/>
      <c r="DJ312" s="83"/>
      <c r="DK312" s="83"/>
      <c r="DL312" s="83"/>
      <c r="DM312" s="83"/>
      <c r="DN312" s="83"/>
      <c r="DO312" s="83"/>
      <c r="DP312" s="83"/>
      <c r="DQ312" s="83"/>
      <c r="DR312" s="83"/>
      <c r="DS312" s="83"/>
      <c r="DT312" s="83"/>
      <c r="DU312" s="83"/>
      <c r="DV312" s="83"/>
      <c r="DW312" s="83"/>
      <c r="DX312" s="83"/>
      <c r="DY312" s="83"/>
      <c r="DZ312" s="83"/>
      <c r="EA312" s="83"/>
      <c r="EB312" s="83"/>
      <c r="EC312" s="83"/>
      <c r="ED312" s="83"/>
      <c r="EE312" s="83"/>
      <c r="EF312" s="83"/>
      <c r="EG312" s="83"/>
      <c r="EH312" s="83"/>
      <c r="EI312" s="83"/>
      <c r="EJ312" s="83"/>
      <c r="EK312" s="83"/>
      <c r="EL312" s="83"/>
      <c r="EM312" s="83"/>
      <c r="EN312" s="83"/>
      <c r="EO312" s="83"/>
      <c r="EP312" s="83"/>
      <c r="EQ312" s="83"/>
      <c r="ER312" s="83"/>
      <c r="ES312" s="83"/>
      <c r="ET312" s="83"/>
      <c r="EU312" s="83"/>
      <c r="EV312" s="83"/>
      <c r="EW312" s="83"/>
      <c r="EX312" s="83"/>
      <c r="EY312" s="83"/>
      <c r="EZ312" s="83"/>
      <c r="FA312" s="83"/>
      <c r="FB312" s="83"/>
      <c r="FC312" s="83"/>
      <c r="FD312" s="83"/>
      <c r="FE312" s="83"/>
      <c r="FF312" s="83"/>
      <c r="FG312" s="83"/>
      <c r="FH312" s="83"/>
      <c r="FI312" s="83"/>
      <c r="FJ312" s="83"/>
      <c r="FK312" s="83"/>
      <c r="FL312" s="83"/>
      <c r="FM312" s="83"/>
      <c r="FN312" s="83"/>
      <c r="FO312" s="83"/>
      <c r="FP312" s="83"/>
      <c r="FQ312" s="83"/>
      <c r="FR312" s="83"/>
      <c r="FS312" s="83"/>
      <c r="FT312" s="83"/>
      <c r="FU312" s="83"/>
      <c r="FV312" s="83"/>
      <c r="FW312" s="83"/>
      <c r="FX312" s="83"/>
      <c r="FY312" s="83"/>
      <c r="FZ312" s="83"/>
      <c r="GA312" s="83"/>
      <c r="GB312" s="83"/>
      <c r="GC312" s="83"/>
      <c r="GD312" s="83"/>
      <c r="GE312" s="83"/>
      <c r="GF312" s="83"/>
      <c r="GG312" s="83"/>
      <c r="GH312" s="83"/>
      <c r="GI312" s="83"/>
      <c r="GJ312" s="83"/>
      <c r="GK312" s="83"/>
      <c r="GL312" s="83"/>
      <c r="GM312" s="83"/>
      <c r="GN312" s="83"/>
      <c r="GO312" s="83"/>
      <c r="GP312" s="83"/>
      <c r="GQ312" s="83"/>
      <c r="GR312" s="83"/>
      <c r="GS312" s="83"/>
      <c r="GT312" s="83"/>
      <c r="GU312" s="83"/>
      <c r="GV312" s="83"/>
      <c r="GW312" s="83"/>
      <c r="GX312" s="83"/>
      <c r="GY312" s="83"/>
      <c r="GZ312" s="83"/>
      <c r="HA312" s="83"/>
      <c r="HB312" s="83"/>
      <c r="HC312" s="83"/>
      <c r="HD312" s="83"/>
      <c r="HE312" s="83"/>
      <c r="HF312" s="83"/>
      <c r="HG312" s="83"/>
      <c r="HH312" s="83"/>
      <c r="HI312" s="83"/>
      <c r="HJ312" s="83"/>
      <c r="HK312" s="83"/>
      <c r="HL312" s="83"/>
      <c r="HM312" s="83"/>
      <c r="HN312" s="83"/>
      <c r="HO312" s="83"/>
      <c r="HP312" s="83"/>
      <c r="HQ312" s="83"/>
      <c r="HR312" s="83"/>
      <c r="HS312" s="83"/>
      <c r="HT312" s="83"/>
      <c r="HU312" s="83"/>
      <c r="HV312" s="83"/>
      <c r="HW312" s="83"/>
      <c r="HX312" s="83"/>
      <c r="HY312" s="83"/>
      <c r="HZ312" s="83"/>
      <c r="IA312" s="83"/>
      <c r="IB312" s="83"/>
      <c r="IC312" s="83"/>
      <c r="ID312" s="83"/>
      <c r="IE312" s="83"/>
      <c r="IF312" s="83"/>
      <c r="IG312" s="83"/>
      <c r="IH312" s="83"/>
      <c r="II312" s="83"/>
      <c r="IJ312" s="83"/>
      <c r="IK312" s="83"/>
      <c r="IL312" s="83"/>
      <c r="IM312" s="83"/>
      <c r="IN312" s="83"/>
      <c r="IO312" s="83"/>
      <c r="IP312" s="83"/>
      <c r="IQ312" s="83"/>
      <c r="IR312" s="83"/>
      <c r="IS312" s="83"/>
      <c r="IT312" s="83"/>
      <c r="IU312" s="83"/>
      <c r="IV312" s="83"/>
      <c r="IW312" s="83"/>
      <c r="IX312" s="83"/>
      <c r="IY312" s="83"/>
      <c r="IZ312" s="83"/>
      <c r="JA312" s="83"/>
      <c r="JB312" s="83"/>
      <c r="JC312" s="83"/>
      <c r="JD312" s="83"/>
      <c r="JE312" s="83"/>
    </row>
    <row r="313" spans="1:265" s="8" customFormat="1" ht="15" customHeight="1" x14ac:dyDescent="0.2">
      <c r="A313" s="266"/>
      <c r="B313" s="131" t="s">
        <v>229</v>
      </c>
      <c r="C313" s="206"/>
      <c r="D313" s="332" t="s">
        <v>230</v>
      </c>
      <c r="E313" s="191"/>
      <c r="F313" s="991"/>
      <c r="G313" s="992"/>
      <c r="H313" s="332" t="s">
        <v>23</v>
      </c>
      <c r="I313" s="332" t="s">
        <v>114</v>
      </c>
      <c r="J313" s="332"/>
      <c r="K313" s="386" t="s">
        <v>367</v>
      </c>
      <c r="L313" s="386" t="s">
        <v>97</v>
      </c>
      <c r="M313" s="765">
        <v>5</v>
      </c>
      <c r="N313" s="765" t="s">
        <v>101</v>
      </c>
      <c r="O313" s="386" t="s">
        <v>435</v>
      </c>
      <c r="P313" s="598">
        <v>3</v>
      </c>
      <c r="Q313" s="599"/>
      <c r="R313" s="599"/>
      <c r="S313" s="599"/>
      <c r="T313" s="599"/>
      <c r="U313" s="599"/>
      <c r="V313" s="599"/>
      <c r="W313" s="600"/>
      <c r="X313" s="228"/>
      <c r="Y313" s="228"/>
      <c r="Z313" s="112"/>
      <c r="AA313" s="83"/>
      <c r="AB313" s="83"/>
      <c r="AC313" s="83" t="str">
        <f t="shared" si="9"/>
        <v/>
      </c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  <c r="EH313" s="83"/>
      <c r="EI313" s="83"/>
      <c r="EJ313" s="83"/>
      <c r="EK313" s="83"/>
      <c r="EL313" s="83"/>
      <c r="EM313" s="83"/>
      <c r="EN313" s="83"/>
      <c r="EO313" s="83"/>
      <c r="EP313" s="83"/>
      <c r="EQ313" s="83"/>
      <c r="ER313" s="83"/>
      <c r="ES313" s="83"/>
      <c r="ET313" s="83"/>
      <c r="EU313" s="83"/>
      <c r="EV313" s="83"/>
      <c r="EW313" s="83"/>
      <c r="EX313" s="83"/>
      <c r="EY313" s="83"/>
      <c r="EZ313" s="83"/>
      <c r="FA313" s="83"/>
      <c r="FB313" s="83"/>
      <c r="FC313" s="83"/>
      <c r="FD313" s="83"/>
      <c r="FE313" s="83"/>
      <c r="FF313" s="83"/>
      <c r="FG313" s="83"/>
      <c r="FH313" s="83"/>
      <c r="FI313" s="83"/>
      <c r="FJ313" s="83"/>
      <c r="FK313" s="83"/>
      <c r="FL313" s="83"/>
      <c r="FM313" s="83"/>
      <c r="FN313" s="83"/>
      <c r="FO313" s="83"/>
      <c r="FP313" s="83"/>
      <c r="FQ313" s="83"/>
      <c r="FR313" s="83"/>
      <c r="FS313" s="83"/>
      <c r="FT313" s="83"/>
      <c r="FU313" s="83"/>
      <c r="FV313" s="83"/>
      <c r="FW313" s="83"/>
      <c r="FX313" s="83"/>
      <c r="FY313" s="83"/>
      <c r="FZ313" s="83"/>
      <c r="GA313" s="83"/>
      <c r="GB313" s="83"/>
      <c r="GC313" s="83"/>
      <c r="GD313" s="83"/>
      <c r="GE313" s="83"/>
      <c r="GF313" s="83"/>
      <c r="GG313" s="83"/>
      <c r="GH313" s="83"/>
      <c r="GI313" s="83"/>
      <c r="GJ313" s="83"/>
      <c r="GK313" s="83"/>
      <c r="GL313" s="83"/>
      <c r="GM313" s="83"/>
      <c r="GN313" s="83"/>
      <c r="GO313" s="83"/>
      <c r="GP313" s="83"/>
      <c r="GQ313" s="83"/>
      <c r="GR313" s="83"/>
      <c r="GS313" s="83"/>
      <c r="GT313" s="83"/>
      <c r="GU313" s="83"/>
      <c r="GV313" s="83"/>
      <c r="GW313" s="83"/>
      <c r="GX313" s="83"/>
      <c r="GY313" s="83"/>
      <c r="GZ313" s="83"/>
      <c r="HA313" s="83"/>
      <c r="HB313" s="83"/>
      <c r="HC313" s="83"/>
      <c r="HD313" s="83"/>
      <c r="HE313" s="83"/>
      <c r="HF313" s="83"/>
      <c r="HG313" s="83"/>
      <c r="HH313" s="83"/>
      <c r="HI313" s="83"/>
      <c r="HJ313" s="83"/>
      <c r="HK313" s="83"/>
      <c r="HL313" s="83"/>
      <c r="HM313" s="83"/>
      <c r="HN313" s="83"/>
      <c r="HO313" s="83"/>
      <c r="HP313" s="83"/>
      <c r="HQ313" s="83"/>
      <c r="HR313" s="83"/>
      <c r="HS313" s="83"/>
      <c r="HT313" s="83"/>
      <c r="HU313" s="83"/>
      <c r="HV313" s="83"/>
      <c r="HW313" s="83"/>
      <c r="HX313" s="83"/>
      <c r="HY313" s="83"/>
      <c r="HZ313" s="83"/>
      <c r="IA313" s="83"/>
      <c r="IB313" s="83"/>
      <c r="IC313" s="83"/>
      <c r="ID313" s="83"/>
      <c r="IE313" s="83"/>
      <c r="IF313" s="83"/>
      <c r="IG313" s="83"/>
      <c r="IH313" s="83"/>
      <c r="II313" s="83"/>
      <c r="IJ313" s="83"/>
      <c r="IK313" s="83"/>
      <c r="IL313" s="83"/>
      <c r="IM313" s="83"/>
      <c r="IN313" s="83"/>
      <c r="IO313" s="83"/>
      <c r="IP313" s="83"/>
      <c r="IQ313" s="83"/>
      <c r="IR313" s="83"/>
      <c r="IS313" s="83"/>
      <c r="IT313" s="83"/>
      <c r="IU313" s="83"/>
      <c r="IV313" s="83"/>
      <c r="IW313" s="83"/>
      <c r="IX313" s="83"/>
      <c r="IY313" s="83"/>
      <c r="IZ313" s="83"/>
      <c r="JA313" s="83"/>
      <c r="JB313" s="83"/>
      <c r="JC313" s="83"/>
      <c r="JD313" s="83"/>
      <c r="JE313" s="83"/>
    </row>
    <row r="314" spans="1:265" s="8" customFormat="1" ht="15" customHeight="1" x14ac:dyDescent="0.2">
      <c r="A314" s="266"/>
      <c r="B314" s="131" t="s">
        <v>229</v>
      </c>
      <c r="C314" s="206"/>
      <c r="D314" s="332" t="s">
        <v>230</v>
      </c>
      <c r="E314" s="191"/>
      <c r="F314" s="991"/>
      <c r="G314" s="992"/>
      <c r="H314" s="332" t="s">
        <v>23</v>
      </c>
      <c r="I314" s="332" t="s">
        <v>114</v>
      </c>
      <c r="J314" s="332"/>
      <c r="K314" s="386" t="s">
        <v>2105</v>
      </c>
      <c r="L314" s="386"/>
      <c r="M314" s="765"/>
      <c r="N314" s="765"/>
      <c r="O314" s="386"/>
      <c r="P314" s="598"/>
      <c r="Q314" s="599"/>
      <c r="R314" s="599"/>
      <c r="S314" s="599">
        <v>5</v>
      </c>
      <c r="T314" s="599"/>
      <c r="U314" s="599"/>
      <c r="V314" s="599"/>
      <c r="W314" s="600"/>
      <c r="X314" s="228"/>
      <c r="Y314" s="228"/>
      <c r="Z314" s="112"/>
      <c r="AA314" s="83"/>
      <c r="AB314" s="83"/>
      <c r="AC314" s="83" t="str">
        <f t="shared" si="9"/>
        <v/>
      </c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  <c r="EH314" s="83"/>
      <c r="EI314" s="83"/>
      <c r="EJ314" s="83"/>
      <c r="EK314" s="83"/>
      <c r="EL314" s="83"/>
      <c r="EM314" s="83"/>
      <c r="EN314" s="83"/>
      <c r="EO314" s="83"/>
      <c r="EP314" s="83"/>
      <c r="EQ314" s="83"/>
      <c r="ER314" s="83"/>
      <c r="ES314" s="83"/>
      <c r="ET314" s="83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3"/>
      <c r="FJ314" s="83"/>
      <c r="FK314" s="83"/>
      <c r="FL314" s="83"/>
      <c r="FM314" s="83"/>
      <c r="FN314" s="83"/>
      <c r="FO314" s="83"/>
      <c r="FP314" s="83"/>
      <c r="FQ314" s="83"/>
      <c r="FR314" s="83"/>
      <c r="FS314" s="83"/>
      <c r="FT314" s="83"/>
      <c r="FU314" s="83"/>
      <c r="FV314" s="83"/>
      <c r="FW314" s="83"/>
      <c r="FX314" s="83"/>
      <c r="FY314" s="83"/>
      <c r="FZ314" s="83"/>
      <c r="GA314" s="83"/>
      <c r="GB314" s="83"/>
      <c r="GC314" s="83"/>
      <c r="GD314" s="83"/>
      <c r="GE314" s="83"/>
      <c r="GF314" s="83"/>
      <c r="GG314" s="83"/>
      <c r="GH314" s="83"/>
      <c r="GI314" s="83"/>
      <c r="GJ314" s="83"/>
      <c r="GK314" s="83"/>
      <c r="GL314" s="83"/>
      <c r="GM314" s="83"/>
      <c r="GN314" s="83"/>
      <c r="GO314" s="83"/>
      <c r="GP314" s="83"/>
      <c r="GQ314" s="83"/>
      <c r="GR314" s="83"/>
      <c r="GS314" s="83"/>
      <c r="GT314" s="83"/>
      <c r="GU314" s="83"/>
      <c r="GV314" s="83"/>
      <c r="GW314" s="83"/>
      <c r="GX314" s="83"/>
      <c r="GY314" s="83"/>
      <c r="GZ314" s="83"/>
      <c r="HA314" s="83"/>
      <c r="HB314" s="83"/>
      <c r="HC314" s="83"/>
      <c r="HD314" s="83"/>
      <c r="HE314" s="83"/>
      <c r="HF314" s="83"/>
      <c r="HG314" s="83"/>
      <c r="HH314" s="83"/>
      <c r="HI314" s="83"/>
      <c r="HJ314" s="83"/>
      <c r="HK314" s="83"/>
      <c r="HL314" s="83"/>
      <c r="HM314" s="83"/>
      <c r="HN314" s="83"/>
      <c r="HO314" s="83"/>
      <c r="HP314" s="83"/>
      <c r="HQ314" s="83"/>
      <c r="HR314" s="83"/>
      <c r="HS314" s="83"/>
      <c r="HT314" s="83"/>
      <c r="HU314" s="83"/>
      <c r="HV314" s="83"/>
      <c r="HW314" s="83"/>
      <c r="HX314" s="83"/>
      <c r="HY314" s="83"/>
      <c r="HZ314" s="83"/>
      <c r="IA314" s="83"/>
      <c r="IB314" s="83"/>
      <c r="IC314" s="83"/>
      <c r="ID314" s="83"/>
      <c r="IE314" s="83"/>
      <c r="IF314" s="83"/>
      <c r="IG314" s="83"/>
      <c r="IH314" s="83"/>
      <c r="II314" s="83"/>
      <c r="IJ314" s="83"/>
      <c r="IK314" s="83"/>
      <c r="IL314" s="83"/>
      <c r="IM314" s="83"/>
      <c r="IN314" s="83"/>
      <c r="IO314" s="83"/>
      <c r="IP314" s="83"/>
      <c r="IQ314" s="83"/>
      <c r="IR314" s="83"/>
      <c r="IS314" s="83"/>
      <c r="IT314" s="83"/>
      <c r="IU314" s="83"/>
      <c r="IV314" s="83"/>
      <c r="IW314" s="83"/>
      <c r="IX314" s="83"/>
      <c r="IY314" s="83"/>
      <c r="IZ314" s="83"/>
      <c r="JA314" s="83"/>
      <c r="JB314" s="83"/>
      <c r="JC314" s="83"/>
      <c r="JD314" s="83"/>
      <c r="JE314" s="83"/>
    </row>
    <row r="315" spans="1:265" s="8" customFormat="1" ht="15" customHeight="1" x14ac:dyDescent="0.2">
      <c r="A315" s="266"/>
      <c r="B315" s="131" t="s">
        <v>229</v>
      </c>
      <c r="C315" s="206"/>
      <c r="D315" s="332" t="s">
        <v>230</v>
      </c>
      <c r="E315" s="191"/>
      <c r="F315" s="991"/>
      <c r="G315" s="992"/>
      <c r="H315" s="332" t="s">
        <v>23</v>
      </c>
      <c r="I315" s="332" t="s">
        <v>114</v>
      </c>
      <c r="J315" s="332"/>
      <c r="K315" s="386" t="s">
        <v>2106</v>
      </c>
      <c r="L315" s="386"/>
      <c r="M315" s="765"/>
      <c r="N315" s="765"/>
      <c r="O315" s="386"/>
      <c r="P315" s="598"/>
      <c r="Q315" s="599"/>
      <c r="R315" s="599"/>
      <c r="S315" s="599">
        <v>3</v>
      </c>
      <c r="T315" s="599"/>
      <c r="U315" s="599"/>
      <c r="V315" s="599"/>
      <c r="W315" s="600"/>
      <c r="X315" s="228"/>
      <c r="Y315" s="228"/>
      <c r="Z315" s="112"/>
      <c r="AA315" s="83"/>
      <c r="AB315" s="83"/>
      <c r="AC315" s="83" t="str">
        <f t="shared" si="9"/>
        <v/>
      </c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  <c r="EH315" s="83"/>
      <c r="EI315" s="83"/>
      <c r="EJ315" s="83"/>
      <c r="EK315" s="83"/>
      <c r="EL315" s="83"/>
      <c r="EM315" s="83"/>
      <c r="EN315" s="83"/>
      <c r="EO315" s="83"/>
      <c r="EP315" s="83"/>
      <c r="EQ315" s="83"/>
      <c r="ER315" s="83"/>
      <c r="ES315" s="83"/>
      <c r="ET315" s="83"/>
      <c r="EU315" s="83"/>
      <c r="EV315" s="83"/>
      <c r="EW315" s="83"/>
      <c r="EX315" s="83"/>
      <c r="EY315" s="83"/>
      <c r="EZ315" s="83"/>
      <c r="FA315" s="83"/>
      <c r="FB315" s="83"/>
      <c r="FC315" s="83"/>
      <c r="FD315" s="83"/>
      <c r="FE315" s="83"/>
      <c r="FF315" s="83"/>
      <c r="FG315" s="83"/>
      <c r="FH315" s="83"/>
      <c r="FI315" s="83"/>
      <c r="FJ315" s="83"/>
      <c r="FK315" s="83"/>
      <c r="FL315" s="83"/>
      <c r="FM315" s="83"/>
      <c r="FN315" s="83"/>
      <c r="FO315" s="83"/>
      <c r="FP315" s="83"/>
      <c r="FQ315" s="83"/>
      <c r="FR315" s="83"/>
      <c r="FS315" s="83"/>
      <c r="FT315" s="83"/>
      <c r="FU315" s="83"/>
      <c r="FV315" s="83"/>
      <c r="FW315" s="83"/>
      <c r="FX315" s="83"/>
      <c r="FY315" s="83"/>
      <c r="FZ315" s="83"/>
      <c r="GA315" s="83"/>
      <c r="GB315" s="83"/>
      <c r="GC315" s="83"/>
      <c r="GD315" s="83"/>
      <c r="GE315" s="83"/>
      <c r="GF315" s="83"/>
      <c r="GG315" s="83"/>
      <c r="GH315" s="83"/>
      <c r="GI315" s="83"/>
      <c r="GJ315" s="83"/>
      <c r="GK315" s="83"/>
      <c r="GL315" s="83"/>
      <c r="GM315" s="83"/>
      <c r="GN315" s="83"/>
      <c r="GO315" s="83"/>
      <c r="GP315" s="83"/>
      <c r="GQ315" s="83"/>
      <c r="GR315" s="83"/>
      <c r="GS315" s="83"/>
      <c r="GT315" s="83"/>
      <c r="GU315" s="83"/>
      <c r="GV315" s="83"/>
      <c r="GW315" s="83"/>
      <c r="GX315" s="83"/>
      <c r="GY315" s="83"/>
      <c r="GZ315" s="83"/>
      <c r="HA315" s="83"/>
      <c r="HB315" s="83"/>
      <c r="HC315" s="83"/>
      <c r="HD315" s="83"/>
      <c r="HE315" s="83"/>
      <c r="HF315" s="83"/>
      <c r="HG315" s="83"/>
      <c r="HH315" s="83"/>
      <c r="HI315" s="83"/>
      <c r="HJ315" s="83"/>
      <c r="HK315" s="83"/>
      <c r="HL315" s="83"/>
      <c r="HM315" s="83"/>
      <c r="HN315" s="83"/>
      <c r="HO315" s="83"/>
      <c r="HP315" s="83"/>
      <c r="HQ315" s="83"/>
      <c r="HR315" s="83"/>
      <c r="HS315" s="83"/>
      <c r="HT315" s="83"/>
      <c r="HU315" s="83"/>
      <c r="HV315" s="83"/>
      <c r="HW315" s="83"/>
      <c r="HX315" s="83"/>
      <c r="HY315" s="83"/>
      <c r="HZ315" s="83"/>
      <c r="IA315" s="83"/>
      <c r="IB315" s="83"/>
      <c r="IC315" s="83"/>
      <c r="ID315" s="83"/>
      <c r="IE315" s="83"/>
      <c r="IF315" s="83"/>
      <c r="IG315" s="83"/>
      <c r="IH315" s="83"/>
      <c r="II315" s="83"/>
      <c r="IJ315" s="83"/>
      <c r="IK315" s="83"/>
      <c r="IL315" s="83"/>
      <c r="IM315" s="83"/>
      <c r="IN315" s="83"/>
      <c r="IO315" s="83"/>
      <c r="IP315" s="83"/>
      <c r="IQ315" s="83"/>
      <c r="IR315" s="83"/>
      <c r="IS315" s="83"/>
      <c r="IT315" s="83"/>
      <c r="IU315" s="83"/>
      <c r="IV315" s="83"/>
      <c r="IW315" s="83"/>
      <c r="IX315" s="83"/>
      <c r="IY315" s="83"/>
      <c r="IZ315" s="83"/>
      <c r="JA315" s="83"/>
      <c r="JB315" s="83"/>
      <c r="JC315" s="83"/>
      <c r="JD315" s="83"/>
      <c r="JE315" s="83"/>
    </row>
    <row r="316" spans="1:265" s="8" customFormat="1" ht="15" customHeight="1" x14ac:dyDescent="0.2">
      <c r="A316" s="266"/>
      <c r="B316" s="131" t="s">
        <v>229</v>
      </c>
      <c r="C316" s="206"/>
      <c r="D316" s="332" t="s">
        <v>230</v>
      </c>
      <c r="E316" s="191"/>
      <c r="F316" s="991"/>
      <c r="G316" s="992"/>
      <c r="H316" s="332" t="s">
        <v>23</v>
      </c>
      <c r="I316" s="332" t="s">
        <v>114</v>
      </c>
      <c r="J316" s="332"/>
      <c r="K316" s="386" t="s">
        <v>2060</v>
      </c>
      <c r="L316" s="386"/>
      <c r="M316" s="765"/>
      <c r="N316" s="765"/>
      <c r="O316" s="386"/>
      <c r="P316" s="598"/>
      <c r="Q316" s="599"/>
      <c r="R316" s="599"/>
      <c r="S316" s="599"/>
      <c r="T316" s="599">
        <v>4</v>
      </c>
      <c r="U316" s="599"/>
      <c r="V316" s="599"/>
      <c r="W316" s="600"/>
      <c r="X316" s="228"/>
      <c r="Y316" s="228"/>
      <c r="Z316" s="112"/>
      <c r="AA316" s="83"/>
      <c r="AB316" s="83"/>
      <c r="AC316" s="83" t="str">
        <f t="shared" si="9"/>
        <v/>
      </c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83"/>
      <c r="AT316" s="83"/>
      <c r="AU316" s="83"/>
      <c r="AV316" s="83"/>
      <c r="AW316" s="83"/>
      <c r="AX316" s="83"/>
      <c r="AY316" s="83"/>
      <c r="AZ316" s="83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  <c r="BM316" s="83"/>
      <c r="BN316" s="83"/>
      <c r="BO316" s="83"/>
      <c r="BP316" s="83"/>
      <c r="BQ316" s="83"/>
      <c r="BR316" s="83"/>
      <c r="BS316" s="83"/>
      <c r="BT316" s="83"/>
      <c r="BU316" s="83"/>
      <c r="BV316" s="83"/>
      <c r="BW316" s="83"/>
      <c r="BX316" s="83"/>
      <c r="BY316" s="83"/>
      <c r="BZ316" s="83"/>
      <c r="CA316" s="83"/>
      <c r="CB316" s="83"/>
      <c r="CC316" s="83"/>
      <c r="CD316" s="83"/>
      <c r="CE316" s="83"/>
      <c r="CF316" s="83"/>
      <c r="CG316" s="83"/>
      <c r="CH316" s="83"/>
      <c r="CI316" s="83"/>
      <c r="CJ316" s="83"/>
      <c r="CK316" s="83"/>
      <c r="CL316" s="83"/>
      <c r="CM316" s="83"/>
      <c r="CN316" s="83"/>
      <c r="CO316" s="83"/>
      <c r="CP316" s="83"/>
      <c r="CQ316" s="83"/>
      <c r="CR316" s="83"/>
      <c r="CS316" s="83"/>
      <c r="CT316" s="83"/>
      <c r="CU316" s="83"/>
      <c r="CV316" s="83"/>
      <c r="CW316" s="83"/>
      <c r="CX316" s="83"/>
      <c r="CY316" s="83"/>
      <c r="CZ316" s="83"/>
      <c r="DA316" s="83"/>
      <c r="DB316" s="83"/>
      <c r="DC316" s="83"/>
      <c r="DD316" s="83"/>
      <c r="DE316" s="83"/>
      <c r="DF316" s="83"/>
      <c r="DG316" s="83"/>
      <c r="DH316" s="83"/>
      <c r="DI316" s="83"/>
      <c r="DJ316" s="83"/>
      <c r="DK316" s="83"/>
      <c r="DL316" s="83"/>
      <c r="DM316" s="83"/>
      <c r="DN316" s="83"/>
      <c r="DO316" s="83"/>
      <c r="DP316" s="83"/>
      <c r="DQ316" s="83"/>
      <c r="DR316" s="83"/>
      <c r="DS316" s="83"/>
      <c r="DT316" s="83"/>
      <c r="DU316" s="83"/>
      <c r="DV316" s="83"/>
      <c r="DW316" s="83"/>
      <c r="DX316" s="83"/>
      <c r="DY316" s="83"/>
      <c r="DZ316" s="83"/>
      <c r="EA316" s="83"/>
      <c r="EB316" s="83"/>
      <c r="EC316" s="83"/>
      <c r="ED316" s="83"/>
      <c r="EE316" s="83"/>
      <c r="EF316" s="83"/>
      <c r="EG316" s="83"/>
      <c r="EH316" s="83"/>
      <c r="EI316" s="83"/>
      <c r="EJ316" s="83"/>
      <c r="EK316" s="83"/>
      <c r="EL316" s="83"/>
      <c r="EM316" s="83"/>
      <c r="EN316" s="83"/>
      <c r="EO316" s="83"/>
      <c r="EP316" s="83"/>
      <c r="EQ316" s="83"/>
      <c r="ER316" s="83"/>
      <c r="ES316" s="83"/>
      <c r="ET316" s="83"/>
      <c r="EU316" s="83"/>
      <c r="EV316" s="83"/>
      <c r="EW316" s="83"/>
      <c r="EX316" s="83"/>
      <c r="EY316" s="83"/>
      <c r="EZ316" s="83"/>
      <c r="FA316" s="83"/>
      <c r="FB316" s="83"/>
      <c r="FC316" s="83"/>
      <c r="FD316" s="83"/>
      <c r="FE316" s="83"/>
      <c r="FF316" s="83"/>
      <c r="FG316" s="83"/>
      <c r="FH316" s="83"/>
      <c r="FI316" s="83"/>
      <c r="FJ316" s="83"/>
      <c r="FK316" s="83"/>
      <c r="FL316" s="83"/>
      <c r="FM316" s="83"/>
      <c r="FN316" s="83"/>
      <c r="FO316" s="83"/>
      <c r="FP316" s="83"/>
      <c r="FQ316" s="83"/>
      <c r="FR316" s="83"/>
      <c r="FS316" s="83"/>
      <c r="FT316" s="83"/>
      <c r="FU316" s="83"/>
      <c r="FV316" s="83"/>
      <c r="FW316" s="83"/>
      <c r="FX316" s="83"/>
      <c r="FY316" s="83"/>
      <c r="FZ316" s="83"/>
      <c r="GA316" s="83"/>
      <c r="GB316" s="83"/>
      <c r="GC316" s="83"/>
      <c r="GD316" s="83"/>
      <c r="GE316" s="83"/>
      <c r="GF316" s="83"/>
      <c r="GG316" s="83"/>
      <c r="GH316" s="83"/>
      <c r="GI316" s="83"/>
      <c r="GJ316" s="83"/>
      <c r="GK316" s="83"/>
      <c r="GL316" s="83"/>
      <c r="GM316" s="83"/>
      <c r="GN316" s="83"/>
      <c r="GO316" s="83"/>
      <c r="GP316" s="83"/>
      <c r="GQ316" s="83"/>
      <c r="GR316" s="83"/>
      <c r="GS316" s="83"/>
      <c r="GT316" s="83"/>
      <c r="GU316" s="83"/>
      <c r="GV316" s="83"/>
      <c r="GW316" s="83"/>
      <c r="GX316" s="83"/>
      <c r="GY316" s="83"/>
      <c r="GZ316" s="83"/>
      <c r="HA316" s="83"/>
      <c r="HB316" s="83"/>
      <c r="HC316" s="83"/>
      <c r="HD316" s="83"/>
      <c r="HE316" s="83"/>
      <c r="HF316" s="83"/>
      <c r="HG316" s="83"/>
      <c r="HH316" s="83"/>
      <c r="HI316" s="83"/>
      <c r="HJ316" s="83"/>
      <c r="HK316" s="83"/>
      <c r="HL316" s="83"/>
      <c r="HM316" s="83"/>
      <c r="HN316" s="83"/>
      <c r="HO316" s="83"/>
      <c r="HP316" s="83"/>
      <c r="HQ316" s="83"/>
      <c r="HR316" s="83"/>
      <c r="HS316" s="83"/>
      <c r="HT316" s="83"/>
      <c r="HU316" s="83"/>
      <c r="HV316" s="83"/>
      <c r="HW316" s="83"/>
      <c r="HX316" s="83"/>
      <c r="HY316" s="83"/>
      <c r="HZ316" s="83"/>
      <c r="IA316" s="83"/>
      <c r="IB316" s="83"/>
      <c r="IC316" s="83"/>
      <c r="ID316" s="83"/>
      <c r="IE316" s="83"/>
      <c r="IF316" s="83"/>
      <c r="IG316" s="83"/>
      <c r="IH316" s="83"/>
      <c r="II316" s="83"/>
      <c r="IJ316" s="83"/>
      <c r="IK316" s="83"/>
      <c r="IL316" s="83"/>
      <c r="IM316" s="83"/>
      <c r="IN316" s="83"/>
      <c r="IO316" s="83"/>
      <c r="IP316" s="83"/>
      <c r="IQ316" s="83"/>
      <c r="IR316" s="83"/>
      <c r="IS316" s="83"/>
      <c r="IT316" s="83"/>
      <c r="IU316" s="83"/>
      <c r="IV316" s="83"/>
      <c r="IW316" s="83"/>
      <c r="IX316" s="83"/>
      <c r="IY316" s="83"/>
      <c r="IZ316" s="83"/>
      <c r="JA316" s="83"/>
      <c r="JB316" s="83"/>
      <c r="JC316" s="83"/>
      <c r="JD316" s="83"/>
      <c r="JE316" s="83"/>
    </row>
    <row r="317" spans="1:265" s="8" customFormat="1" ht="15" customHeight="1" x14ac:dyDescent="0.2">
      <c r="A317" s="266"/>
      <c r="B317" s="131" t="s">
        <v>229</v>
      </c>
      <c r="C317" s="206"/>
      <c r="D317" s="332" t="s">
        <v>230</v>
      </c>
      <c r="E317" s="191"/>
      <c r="F317" s="991"/>
      <c r="G317" s="992"/>
      <c r="H317" s="332" t="s">
        <v>23</v>
      </c>
      <c r="I317" s="332" t="s">
        <v>109</v>
      </c>
      <c r="J317" s="332"/>
      <c r="K317" s="386" t="s">
        <v>1069</v>
      </c>
      <c r="L317" s="386"/>
      <c r="M317" s="765"/>
      <c r="N317" s="765"/>
      <c r="O317" s="386"/>
      <c r="P317" s="598"/>
      <c r="Q317" s="599"/>
      <c r="R317" s="599"/>
      <c r="S317" s="599"/>
      <c r="T317" s="599"/>
      <c r="U317" s="599"/>
      <c r="V317" s="599"/>
      <c r="W317" s="600">
        <v>2</v>
      </c>
      <c r="X317" s="228"/>
      <c r="Y317" s="228"/>
      <c r="Z317" s="112"/>
      <c r="AA317" s="83"/>
      <c r="AB317" s="83"/>
      <c r="AC317" s="83" t="str">
        <f t="shared" si="9"/>
        <v/>
      </c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83"/>
      <c r="AT317" s="83"/>
      <c r="AU317" s="83"/>
      <c r="AV317" s="83"/>
      <c r="AW317" s="83"/>
      <c r="AX317" s="83"/>
      <c r="AY317" s="83"/>
      <c r="AZ317" s="83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  <c r="BM317" s="83"/>
      <c r="BN317" s="83"/>
      <c r="BO317" s="83"/>
      <c r="BP317" s="83"/>
      <c r="BQ317" s="83"/>
      <c r="BR317" s="83"/>
      <c r="BS317" s="83"/>
      <c r="BT317" s="83"/>
      <c r="BU317" s="83"/>
      <c r="BV317" s="83"/>
      <c r="BW317" s="83"/>
      <c r="BX317" s="83"/>
      <c r="BY317" s="83"/>
      <c r="BZ317" s="83"/>
      <c r="CA317" s="83"/>
      <c r="CB317" s="83"/>
      <c r="CC317" s="83"/>
      <c r="CD317" s="83"/>
      <c r="CE317" s="83"/>
      <c r="CF317" s="83"/>
      <c r="CG317" s="83"/>
      <c r="CH317" s="83"/>
      <c r="CI317" s="83"/>
      <c r="CJ317" s="83"/>
      <c r="CK317" s="83"/>
      <c r="CL317" s="83"/>
      <c r="CM317" s="83"/>
      <c r="CN317" s="83"/>
      <c r="CO317" s="83"/>
      <c r="CP317" s="83"/>
      <c r="CQ317" s="83"/>
      <c r="CR317" s="83"/>
      <c r="CS317" s="83"/>
      <c r="CT317" s="83"/>
      <c r="CU317" s="83"/>
      <c r="CV317" s="83"/>
      <c r="CW317" s="83"/>
      <c r="CX317" s="83"/>
      <c r="CY317" s="83"/>
      <c r="CZ317" s="83"/>
      <c r="DA317" s="83"/>
      <c r="DB317" s="83"/>
      <c r="DC317" s="83"/>
      <c r="DD317" s="83"/>
      <c r="DE317" s="83"/>
      <c r="DF317" s="83"/>
      <c r="DG317" s="83"/>
      <c r="DH317" s="83"/>
      <c r="DI317" s="83"/>
      <c r="DJ317" s="83"/>
      <c r="DK317" s="83"/>
      <c r="DL317" s="83"/>
      <c r="DM317" s="83"/>
      <c r="DN317" s="83"/>
      <c r="DO317" s="83"/>
      <c r="DP317" s="83"/>
      <c r="DQ317" s="83"/>
      <c r="DR317" s="83"/>
      <c r="DS317" s="83"/>
      <c r="DT317" s="83"/>
      <c r="DU317" s="83"/>
      <c r="DV317" s="83"/>
      <c r="DW317" s="83"/>
      <c r="DX317" s="83"/>
      <c r="DY317" s="83"/>
      <c r="DZ317" s="83"/>
      <c r="EA317" s="83"/>
      <c r="EB317" s="83"/>
      <c r="EC317" s="83"/>
      <c r="ED317" s="83"/>
      <c r="EE317" s="83"/>
      <c r="EF317" s="83"/>
      <c r="EG317" s="83"/>
      <c r="EH317" s="83"/>
      <c r="EI317" s="83"/>
      <c r="EJ317" s="83"/>
      <c r="EK317" s="83"/>
      <c r="EL317" s="83"/>
      <c r="EM317" s="83"/>
      <c r="EN317" s="83"/>
      <c r="EO317" s="83"/>
      <c r="EP317" s="83"/>
      <c r="EQ317" s="83"/>
      <c r="ER317" s="83"/>
      <c r="ES317" s="83"/>
      <c r="ET317" s="83"/>
      <c r="EU317" s="83"/>
      <c r="EV317" s="83"/>
      <c r="EW317" s="83"/>
      <c r="EX317" s="83"/>
      <c r="EY317" s="83"/>
      <c r="EZ317" s="83"/>
      <c r="FA317" s="83"/>
      <c r="FB317" s="83"/>
      <c r="FC317" s="83"/>
      <c r="FD317" s="83"/>
      <c r="FE317" s="83"/>
      <c r="FF317" s="83"/>
      <c r="FG317" s="83"/>
      <c r="FH317" s="83"/>
      <c r="FI317" s="83"/>
      <c r="FJ317" s="83"/>
      <c r="FK317" s="83"/>
      <c r="FL317" s="83"/>
      <c r="FM317" s="83"/>
      <c r="FN317" s="83"/>
      <c r="FO317" s="83"/>
      <c r="FP317" s="83"/>
      <c r="FQ317" s="83"/>
      <c r="FR317" s="83"/>
      <c r="FS317" s="83"/>
      <c r="FT317" s="83"/>
      <c r="FU317" s="83"/>
      <c r="FV317" s="83"/>
      <c r="FW317" s="83"/>
      <c r="FX317" s="83"/>
      <c r="FY317" s="83"/>
      <c r="FZ317" s="83"/>
      <c r="GA317" s="83"/>
      <c r="GB317" s="83"/>
      <c r="GC317" s="83"/>
      <c r="GD317" s="83"/>
      <c r="GE317" s="83"/>
      <c r="GF317" s="83"/>
      <c r="GG317" s="83"/>
      <c r="GH317" s="83"/>
      <c r="GI317" s="83"/>
      <c r="GJ317" s="83"/>
      <c r="GK317" s="83"/>
      <c r="GL317" s="83"/>
      <c r="GM317" s="83"/>
      <c r="GN317" s="83"/>
      <c r="GO317" s="83"/>
      <c r="GP317" s="83"/>
      <c r="GQ317" s="83"/>
      <c r="GR317" s="83"/>
      <c r="GS317" s="83"/>
      <c r="GT317" s="83"/>
      <c r="GU317" s="83"/>
      <c r="GV317" s="83"/>
      <c r="GW317" s="83"/>
      <c r="GX317" s="83"/>
      <c r="GY317" s="83"/>
      <c r="GZ317" s="83"/>
      <c r="HA317" s="83"/>
      <c r="HB317" s="83"/>
      <c r="HC317" s="83"/>
      <c r="HD317" s="83"/>
      <c r="HE317" s="83"/>
      <c r="HF317" s="83"/>
      <c r="HG317" s="83"/>
      <c r="HH317" s="83"/>
      <c r="HI317" s="83"/>
      <c r="HJ317" s="83"/>
      <c r="HK317" s="83"/>
      <c r="HL317" s="83"/>
      <c r="HM317" s="83"/>
      <c r="HN317" s="83"/>
      <c r="HO317" s="83"/>
      <c r="HP317" s="83"/>
      <c r="HQ317" s="83"/>
      <c r="HR317" s="83"/>
      <c r="HS317" s="83"/>
      <c r="HT317" s="83"/>
      <c r="HU317" s="83"/>
      <c r="HV317" s="83"/>
      <c r="HW317" s="83"/>
      <c r="HX317" s="83"/>
      <c r="HY317" s="83"/>
      <c r="HZ317" s="83"/>
      <c r="IA317" s="83"/>
      <c r="IB317" s="83"/>
      <c r="IC317" s="83"/>
      <c r="ID317" s="83"/>
      <c r="IE317" s="83"/>
      <c r="IF317" s="83"/>
      <c r="IG317" s="83"/>
      <c r="IH317" s="83"/>
      <c r="II317" s="83"/>
      <c r="IJ317" s="83"/>
      <c r="IK317" s="83"/>
      <c r="IL317" s="83"/>
      <c r="IM317" s="83"/>
      <c r="IN317" s="83"/>
      <c r="IO317" s="83"/>
      <c r="IP317" s="83"/>
      <c r="IQ317" s="83"/>
      <c r="IR317" s="83"/>
      <c r="IS317" s="83"/>
      <c r="IT317" s="83"/>
      <c r="IU317" s="83"/>
      <c r="IV317" s="83"/>
      <c r="IW317" s="83"/>
      <c r="IX317" s="83"/>
      <c r="IY317" s="83"/>
      <c r="IZ317" s="83"/>
      <c r="JA317" s="83"/>
      <c r="JB317" s="83"/>
      <c r="JC317" s="83"/>
      <c r="JD317" s="83"/>
      <c r="JE317" s="83"/>
    </row>
    <row r="318" spans="1:265" s="8" customFormat="1" ht="15" customHeight="1" thickBot="1" x14ac:dyDescent="0.25">
      <c r="A318" s="266"/>
      <c r="B318" s="131" t="s">
        <v>229</v>
      </c>
      <c r="C318" s="206"/>
      <c r="D318" s="355" t="s">
        <v>230</v>
      </c>
      <c r="E318" s="191"/>
      <c r="F318" s="991"/>
      <c r="G318" s="992"/>
      <c r="H318" s="355" t="s">
        <v>23</v>
      </c>
      <c r="I318" s="355" t="s">
        <v>109</v>
      </c>
      <c r="J318" s="355"/>
      <c r="K318" s="387" t="s">
        <v>1287</v>
      </c>
      <c r="L318" s="387"/>
      <c r="M318" s="1173"/>
      <c r="N318" s="1173"/>
      <c r="O318" s="387"/>
      <c r="P318" s="601"/>
      <c r="Q318" s="602"/>
      <c r="R318" s="602"/>
      <c r="S318" s="602"/>
      <c r="T318" s="602">
        <v>6</v>
      </c>
      <c r="U318" s="602"/>
      <c r="V318" s="602"/>
      <c r="W318" s="603"/>
      <c r="X318" s="228">
        <f>SUM(P308:W318)</f>
        <v>40</v>
      </c>
      <c r="Y318" s="228">
        <f>X318</f>
        <v>40</v>
      </c>
      <c r="Z318" s="112"/>
      <c r="AA318" s="83"/>
      <c r="AB318" s="83"/>
      <c r="AC318" s="83" t="str">
        <f t="shared" si="9"/>
        <v/>
      </c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83"/>
      <c r="AT318" s="83"/>
      <c r="AU318" s="83"/>
      <c r="AV318" s="83"/>
      <c r="AW318" s="83"/>
      <c r="AX318" s="83"/>
      <c r="AY318" s="83"/>
      <c r="AZ318" s="83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  <c r="BM318" s="83"/>
      <c r="BN318" s="83"/>
      <c r="BO318" s="83"/>
      <c r="BP318" s="83"/>
      <c r="BQ318" s="83"/>
      <c r="BR318" s="83"/>
      <c r="BS318" s="83"/>
      <c r="BT318" s="83"/>
      <c r="BU318" s="83"/>
      <c r="BV318" s="83"/>
      <c r="BW318" s="83"/>
      <c r="BX318" s="83"/>
      <c r="BY318" s="83"/>
      <c r="BZ318" s="83"/>
      <c r="CA318" s="83"/>
      <c r="CB318" s="83"/>
      <c r="CC318" s="83"/>
      <c r="CD318" s="83"/>
      <c r="CE318" s="83"/>
      <c r="CF318" s="83"/>
      <c r="CG318" s="83"/>
      <c r="CH318" s="83"/>
      <c r="CI318" s="83"/>
      <c r="CJ318" s="83"/>
      <c r="CK318" s="83"/>
      <c r="CL318" s="83"/>
      <c r="CM318" s="83"/>
      <c r="CN318" s="83"/>
      <c r="CO318" s="83"/>
      <c r="CP318" s="83"/>
      <c r="CQ318" s="83"/>
      <c r="CR318" s="83"/>
      <c r="CS318" s="83"/>
      <c r="CT318" s="83"/>
      <c r="CU318" s="83"/>
      <c r="CV318" s="83"/>
      <c r="CW318" s="83"/>
      <c r="CX318" s="83"/>
      <c r="CY318" s="83"/>
      <c r="CZ318" s="83"/>
      <c r="DA318" s="83"/>
      <c r="DB318" s="83"/>
      <c r="DC318" s="83"/>
      <c r="DD318" s="83"/>
      <c r="DE318" s="83"/>
      <c r="DF318" s="83"/>
      <c r="DG318" s="83"/>
      <c r="DH318" s="83"/>
      <c r="DI318" s="83"/>
      <c r="DJ318" s="83"/>
      <c r="DK318" s="83"/>
      <c r="DL318" s="83"/>
      <c r="DM318" s="83"/>
      <c r="DN318" s="83"/>
      <c r="DO318" s="83"/>
      <c r="DP318" s="83"/>
      <c r="DQ318" s="83"/>
      <c r="DR318" s="83"/>
      <c r="DS318" s="83"/>
      <c r="DT318" s="83"/>
      <c r="DU318" s="83"/>
      <c r="DV318" s="83"/>
      <c r="DW318" s="83"/>
      <c r="DX318" s="83"/>
      <c r="DY318" s="83"/>
      <c r="DZ318" s="83"/>
      <c r="EA318" s="83"/>
      <c r="EB318" s="83"/>
      <c r="EC318" s="83"/>
      <c r="ED318" s="83"/>
      <c r="EE318" s="83"/>
      <c r="EF318" s="83"/>
      <c r="EG318" s="83"/>
      <c r="EH318" s="83"/>
      <c r="EI318" s="83"/>
      <c r="EJ318" s="83"/>
      <c r="EK318" s="83"/>
      <c r="EL318" s="83"/>
      <c r="EM318" s="83"/>
      <c r="EN318" s="83"/>
      <c r="EO318" s="83"/>
      <c r="EP318" s="83"/>
      <c r="EQ318" s="83"/>
      <c r="ER318" s="83"/>
      <c r="ES318" s="83"/>
      <c r="ET318" s="83"/>
      <c r="EU318" s="83"/>
      <c r="EV318" s="83"/>
      <c r="EW318" s="83"/>
      <c r="EX318" s="83"/>
      <c r="EY318" s="83"/>
      <c r="EZ318" s="83"/>
      <c r="FA318" s="83"/>
      <c r="FB318" s="83"/>
      <c r="FC318" s="83"/>
      <c r="FD318" s="83"/>
      <c r="FE318" s="83"/>
      <c r="FF318" s="83"/>
      <c r="FG318" s="83"/>
      <c r="FH318" s="83"/>
      <c r="FI318" s="83"/>
      <c r="FJ318" s="83"/>
      <c r="FK318" s="83"/>
      <c r="FL318" s="83"/>
      <c r="FM318" s="83"/>
      <c r="FN318" s="83"/>
      <c r="FO318" s="83"/>
      <c r="FP318" s="83"/>
      <c r="FQ318" s="83"/>
      <c r="FR318" s="83"/>
      <c r="FS318" s="83"/>
      <c r="FT318" s="83"/>
      <c r="FU318" s="83"/>
      <c r="FV318" s="83"/>
      <c r="FW318" s="83"/>
      <c r="FX318" s="83"/>
      <c r="FY318" s="83"/>
      <c r="FZ318" s="83"/>
      <c r="GA318" s="83"/>
      <c r="GB318" s="83"/>
      <c r="GC318" s="83"/>
      <c r="GD318" s="83"/>
      <c r="GE318" s="83"/>
      <c r="GF318" s="83"/>
      <c r="GG318" s="83"/>
      <c r="GH318" s="83"/>
      <c r="GI318" s="83"/>
      <c r="GJ318" s="83"/>
      <c r="GK318" s="83"/>
      <c r="GL318" s="83"/>
      <c r="GM318" s="83"/>
      <c r="GN318" s="83"/>
      <c r="GO318" s="83"/>
      <c r="GP318" s="83"/>
      <c r="GQ318" s="83"/>
      <c r="GR318" s="83"/>
      <c r="GS318" s="83"/>
      <c r="GT318" s="83"/>
      <c r="GU318" s="83"/>
      <c r="GV318" s="83"/>
      <c r="GW318" s="83"/>
      <c r="GX318" s="83"/>
      <c r="GY318" s="83"/>
      <c r="GZ318" s="83"/>
      <c r="HA318" s="83"/>
      <c r="HB318" s="83"/>
      <c r="HC318" s="83"/>
      <c r="HD318" s="83"/>
      <c r="HE318" s="83"/>
      <c r="HF318" s="83"/>
      <c r="HG318" s="83"/>
      <c r="HH318" s="83"/>
      <c r="HI318" s="83"/>
      <c r="HJ318" s="83"/>
      <c r="HK318" s="83"/>
      <c r="HL318" s="83"/>
      <c r="HM318" s="83"/>
      <c r="HN318" s="83"/>
      <c r="HO318" s="83"/>
      <c r="HP318" s="83"/>
      <c r="HQ318" s="83"/>
      <c r="HR318" s="83"/>
      <c r="HS318" s="83"/>
      <c r="HT318" s="83"/>
      <c r="HU318" s="83"/>
      <c r="HV318" s="83"/>
      <c r="HW318" s="83"/>
      <c r="HX318" s="83"/>
      <c r="HY318" s="83"/>
      <c r="HZ318" s="83"/>
      <c r="IA318" s="83"/>
      <c r="IB318" s="83"/>
      <c r="IC318" s="83"/>
      <c r="ID318" s="83"/>
      <c r="IE318" s="83"/>
      <c r="IF318" s="83"/>
      <c r="IG318" s="83"/>
      <c r="IH318" s="83"/>
      <c r="II318" s="83"/>
      <c r="IJ318" s="83"/>
      <c r="IK318" s="83"/>
      <c r="IL318" s="83"/>
      <c r="IM318" s="83"/>
      <c r="IN318" s="83"/>
      <c r="IO318" s="83"/>
      <c r="IP318" s="83"/>
      <c r="IQ318" s="83"/>
      <c r="IR318" s="83"/>
      <c r="IS318" s="83"/>
      <c r="IT318" s="83"/>
      <c r="IU318" s="83"/>
      <c r="IV318" s="83"/>
      <c r="IW318" s="83"/>
      <c r="IX318" s="83"/>
      <c r="IY318" s="83"/>
      <c r="IZ318" s="83"/>
      <c r="JA318" s="83"/>
      <c r="JB318" s="83"/>
      <c r="JC318" s="83"/>
      <c r="JD318" s="83"/>
      <c r="JE318" s="83"/>
    </row>
    <row r="319" spans="1:265" s="8" customFormat="1" ht="15" customHeight="1" x14ac:dyDescent="0.2">
      <c r="A319" s="118">
        <f>A308+1</f>
        <v>35</v>
      </c>
      <c r="B319" s="1221" t="s">
        <v>674</v>
      </c>
      <c r="C319" s="201" t="s">
        <v>35</v>
      </c>
      <c r="D319" s="361" t="s">
        <v>675</v>
      </c>
      <c r="E319" s="215" t="s">
        <v>88</v>
      </c>
      <c r="F319" s="1042" t="s">
        <v>676</v>
      </c>
      <c r="G319" s="1043" t="s">
        <v>677</v>
      </c>
      <c r="H319" s="361" t="s">
        <v>650</v>
      </c>
      <c r="I319" s="361" t="s">
        <v>651</v>
      </c>
      <c r="J319" s="361" t="s">
        <v>1078</v>
      </c>
      <c r="K319" s="398" t="s">
        <v>757</v>
      </c>
      <c r="L319" s="398" t="s">
        <v>97</v>
      </c>
      <c r="M319" s="1135">
        <v>4</v>
      </c>
      <c r="N319" s="1135" t="s">
        <v>101</v>
      </c>
      <c r="O319" s="398" t="s">
        <v>739</v>
      </c>
      <c r="P319" s="642">
        <v>4</v>
      </c>
      <c r="Q319" s="643"/>
      <c r="R319" s="643"/>
      <c r="S319" s="643"/>
      <c r="T319" s="643"/>
      <c r="U319" s="643"/>
      <c r="V319" s="643"/>
      <c r="W319" s="644"/>
      <c r="X319" s="216"/>
      <c r="Y319" s="216"/>
      <c r="Z319" s="112" t="str">
        <f>C319</f>
        <v>TC</v>
      </c>
      <c r="AA319" s="83" t="s">
        <v>1475</v>
      </c>
      <c r="AB319" s="83" t="s">
        <v>1480</v>
      </c>
      <c r="AC319" s="83">
        <f t="shared" si="9"/>
        <v>20</v>
      </c>
      <c r="AD319" s="83" t="s">
        <v>2287</v>
      </c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83"/>
      <c r="AT319" s="83"/>
      <c r="AU319" s="83"/>
      <c r="AV319" s="83"/>
      <c r="AW319" s="83"/>
      <c r="AX319" s="83"/>
      <c r="AY319" s="83"/>
      <c r="AZ319" s="83"/>
      <c r="BA319" s="83"/>
      <c r="BB319" s="83"/>
      <c r="BC319" s="83"/>
      <c r="BD319" s="83"/>
      <c r="BE319" s="83"/>
      <c r="BF319" s="83"/>
      <c r="BG319" s="83"/>
      <c r="BH319" s="83"/>
      <c r="BI319" s="83"/>
      <c r="BJ319" s="83"/>
      <c r="BK319" s="83"/>
      <c r="BL319" s="83"/>
      <c r="BM319" s="83"/>
      <c r="BN319" s="83"/>
      <c r="BO319" s="83"/>
      <c r="BP319" s="83"/>
      <c r="BQ319" s="83"/>
      <c r="BR319" s="83"/>
      <c r="BS319" s="83"/>
      <c r="BT319" s="83"/>
      <c r="BU319" s="83"/>
      <c r="BV319" s="83"/>
      <c r="BW319" s="83"/>
      <c r="BX319" s="83"/>
      <c r="BY319" s="83"/>
      <c r="BZ319" s="83"/>
      <c r="CA319" s="83"/>
      <c r="CB319" s="83"/>
      <c r="CC319" s="83"/>
      <c r="CD319" s="83"/>
      <c r="CE319" s="83"/>
      <c r="CF319" s="83"/>
      <c r="CG319" s="83"/>
      <c r="CH319" s="83"/>
      <c r="CI319" s="83"/>
      <c r="CJ319" s="83"/>
      <c r="CK319" s="83"/>
      <c r="CL319" s="83"/>
      <c r="CM319" s="83"/>
      <c r="CN319" s="83"/>
      <c r="CO319" s="83"/>
      <c r="CP319" s="83"/>
      <c r="CQ319" s="83"/>
      <c r="CR319" s="83"/>
      <c r="CS319" s="83"/>
      <c r="CT319" s="83"/>
      <c r="CU319" s="83"/>
      <c r="CV319" s="83"/>
      <c r="CW319" s="83"/>
      <c r="CX319" s="83"/>
      <c r="CY319" s="83"/>
      <c r="CZ319" s="83"/>
      <c r="DA319" s="83"/>
      <c r="DB319" s="83"/>
      <c r="DC319" s="83"/>
      <c r="DD319" s="83"/>
      <c r="DE319" s="83"/>
      <c r="DF319" s="83"/>
      <c r="DG319" s="83"/>
      <c r="DH319" s="83"/>
      <c r="DI319" s="83"/>
      <c r="DJ319" s="83"/>
      <c r="DK319" s="83"/>
      <c r="DL319" s="83"/>
      <c r="DM319" s="83"/>
      <c r="DN319" s="83"/>
      <c r="DO319" s="83"/>
      <c r="DP319" s="83"/>
      <c r="DQ319" s="83"/>
      <c r="DR319" s="83"/>
      <c r="DS319" s="83"/>
      <c r="DT319" s="83"/>
      <c r="DU319" s="83"/>
      <c r="DV319" s="83"/>
      <c r="DW319" s="83"/>
      <c r="DX319" s="83"/>
      <c r="DY319" s="83"/>
      <c r="DZ319" s="83"/>
      <c r="EA319" s="83"/>
      <c r="EB319" s="83"/>
      <c r="EC319" s="83"/>
      <c r="ED319" s="83"/>
      <c r="EE319" s="83"/>
      <c r="EF319" s="83"/>
      <c r="EG319" s="83"/>
      <c r="EH319" s="83"/>
      <c r="EI319" s="83"/>
      <c r="EJ319" s="83"/>
      <c r="EK319" s="83"/>
      <c r="EL319" s="83"/>
      <c r="EM319" s="83"/>
      <c r="EN319" s="83"/>
      <c r="EO319" s="83"/>
      <c r="EP319" s="83"/>
      <c r="EQ319" s="83"/>
      <c r="ER319" s="83"/>
      <c r="ES319" s="83"/>
      <c r="ET319" s="83"/>
      <c r="EU319" s="83"/>
      <c r="EV319" s="83"/>
      <c r="EW319" s="83"/>
      <c r="EX319" s="83"/>
      <c r="EY319" s="83"/>
      <c r="EZ319" s="83"/>
      <c r="FA319" s="83"/>
      <c r="FB319" s="83"/>
      <c r="FC319" s="83"/>
      <c r="FD319" s="83"/>
      <c r="FE319" s="83"/>
      <c r="FF319" s="83"/>
      <c r="FG319" s="83"/>
      <c r="FH319" s="83"/>
      <c r="FI319" s="83"/>
      <c r="FJ319" s="83"/>
      <c r="FK319" s="83"/>
      <c r="FL319" s="83"/>
      <c r="FM319" s="83"/>
      <c r="FN319" s="83"/>
      <c r="FO319" s="83"/>
      <c r="FP319" s="83"/>
      <c r="FQ319" s="83"/>
      <c r="FR319" s="83"/>
      <c r="FS319" s="83"/>
      <c r="FT319" s="83"/>
      <c r="FU319" s="83"/>
      <c r="FV319" s="83"/>
      <c r="FW319" s="83"/>
      <c r="FX319" s="83"/>
      <c r="FY319" s="83"/>
      <c r="FZ319" s="83"/>
      <c r="GA319" s="83"/>
      <c r="GB319" s="83"/>
      <c r="GC319" s="83"/>
      <c r="GD319" s="83"/>
      <c r="GE319" s="83"/>
      <c r="GF319" s="83"/>
      <c r="GG319" s="83"/>
      <c r="GH319" s="83"/>
      <c r="GI319" s="83"/>
      <c r="GJ319" s="83"/>
      <c r="GK319" s="83"/>
      <c r="GL319" s="83"/>
      <c r="GM319" s="83"/>
      <c r="GN319" s="83"/>
      <c r="GO319" s="83"/>
      <c r="GP319" s="83"/>
      <c r="GQ319" s="83"/>
      <c r="GR319" s="83"/>
      <c r="GS319" s="83"/>
      <c r="GT319" s="83"/>
      <c r="GU319" s="83"/>
      <c r="GV319" s="83"/>
      <c r="GW319" s="83"/>
      <c r="GX319" s="83"/>
      <c r="GY319" s="83"/>
      <c r="GZ319" s="83"/>
      <c r="HA319" s="83"/>
      <c r="HB319" s="83"/>
      <c r="HC319" s="83"/>
      <c r="HD319" s="83"/>
      <c r="HE319" s="83"/>
      <c r="HF319" s="83"/>
      <c r="HG319" s="83"/>
      <c r="HH319" s="83"/>
      <c r="HI319" s="83"/>
      <c r="HJ319" s="83"/>
      <c r="HK319" s="83"/>
      <c r="HL319" s="83"/>
      <c r="HM319" s="83"/>
      <c r="HN319" s="83"/>
      <c r="HO319" s="83"/>
      <c r="HP319" s="83"/>
      <c r="HQ319" s="83"/>
      <c r="HR319" s="83"/>
      <c r="HS319" s="83"/>
      <c r="HT319" s="83"/>
      <c r="HU319" s="83"/>
      <c r="HV319" s="83"/>
      <c r="HW319" s="83"/>
      <c r="HX319" s="83"/>
      <c r="HY319" s="83"/>
      <c r="HZ319" s="83"/>
      <c r="IA319" s="83"/>
      <c r="IB319" s="83"/>
      <c r="IC319" s="83"/>
      <c r="ID319" s="83"/>
      <c r="IE319" s="83"/>
      <c r="IF319" s="83"/>
      <c r="IG319" s="83"/>
      <c r="IH319" s="83"/>
      <c r="II319" s="83"/>
      <c r="IJ319" s="83"/>
      <c r="IK319" s="83"/>
      <c r="IL319" s="83"/>
      <c r="IM319" s="83"/>
      <c r="IN319" s="83"/>
      <c r="IO319" s="83"/>
      <c r="IP319" s="83"/>
      <c r="IQ319" s="83"/>
      <c r="IR319" s="83"/>
      <c r="IS319" s="83"/>
      <c r="IT319" s="83"/>
      <c r="IU319" s="83"/>
      <c r="IV319" s="83"/>
      <c r="IW319" s="83"/>
      <c r="IX319" s="83"/>
      <c r="IY319" s="83"/>
      <c r="IZ319" s="83"/>
      <c r="JA319" s="83"/>
      <c r="JB319" s="83"/>
      <c r="JC319" s="83"/>
      <c r="JD319" s="83"/>
      <c r="JE319" s="83"/>
    </row>
    <row r="320" spans="1:265" s="8" customFormat="1" ht="15" customHeight="1" x14ac:dyDescent="0.2">
      <c r="A320" s="266"/>
      <c r="B320" s="131" t="s">
        <v>674</v>
      </c>
      <c r="C320" s="206"/>
      <c r="D320" s="336" t="s">
        <v>675</v>
      </c>
      <c r="E320" s="218"/>
      <c r="F320" s="1055"/>
      <c r="G320" s="1056"/>
      <c r="H320" s="336" t="s">
        <v>650</v>
      </c>
      <c r="I320" s="336" t="s">
        <v>651</v>
      </c>
      <c r="J320" s="336" t="s">
        <v>1078</v>
      </c>
      <c r="K320" s="392" t="s">
        <v>1562</v>
      </c>
      <c r="L320" s="392" t="s">
        <v>97</v>
      </c>
      <c r="M320" s="1163">
        <v>9</v>
      </c>
      <c r="N320" s="1163" t="s">
        <v>24</v>
      </c>
      <c r="O320" s="392" t="s">
        <v>739</v>
      </c>
      <c r="P320" s="581">
        <v>4</v>
      </c>
      <c r="Q320" s="582"/>
      <c r="R320" s="582"/>
      <c r="S320" s="582"/>
      <c r="T320" s="582"/>
      <c r="U320" s="582"/>
      <c r="V320" s="582"/>
      <c r="W320" s="583"/>
      <c r="X320" s="219"/>
      <c r="Y320" s="219"/>
      <c r="Z320" s="112"/>
      <c r="AA320" s="83"/>
      <c r="AB320" s="83"/>
      <c r="AC320" s="83" t="str">
        <f t="shared" si="9"/>
        <v/>
      </c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83"/>
      <c r="AT320" s="83"/>
      <c r="AU320" s="83"/>
      <c r="AV320" s="83"/>
      <c r="AW320" s="83"/>
      <c r="AX320" s="83"/>
      <c r="AY320" s="83"/>
      <c r="AZ320" s="83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  <c r="BM320" s="83"/>
      <c r="BN320" s="83"/>
      <c r="BO320" s="83"/>
      <c r="BP320" s="83"/>
      <c r="BQ320" s="83"/>
      <c r="BR320" s="83"/>
      <c r="BS320" s="83"/>
      <c r="BT320" s="83"/>
      <c r="BU320" s="83"/>
      <c r="BV320" s="83"/>
      <c r="BW320" s="83"/>
      <c r="BX320" s="83"/>
      <c r="BY320" s="83"/>
      <c r="BZ320" s="83"/>
      <c r="CA320" s="83"/>
      <c r="CB320" s="83"/>
      <c r="CC320" s="83"/>
      <c r="CD320" s="83"/>
      <c r="CE320" s="83"/>
      <c r="CF320" s="83"/>
      <c r="CG320" s="83"/>
      <c r="CH320" s="83"/>
      <c r="CI320" s="83"/>
      <c r="CJ320" s="83"/>
      <c r="CK320" s="83"/>
      <c r="CL320" s="83"/>
      <c r="CM320" s="83"/>
      <c r="CN320" s="83"/>
      <c r="CO320" s="83"/>
      <c r="CP320" s="83"/>
      <c r="CQ320" s="83"/>
      <c r="CR320" s="83"/>
      <c r="CS320" s="83"/>
      <c r="CT320" s="83"/>
      <c r="CU320" s="83"/>
      <c r="CV320" s="83"/>
      <c r="CW320" s="83"/>
      <c r="CX320" s="83"/>
      <c r="CY320" s="83"/>
      <c r="CZ320" s="83"/>
      <c r="DA320" s="83"/>
      <c r="DB320" s="83"/>
      <c r="DC320" s="83"/>
      <c r="DD320" s="83"/>
      <c r="DE320" s="83"/>
      <c r="DF320" s="83"/>
      <c r="DG320" s="83"/>
      <c r="DH320" s="83"/>
      <c r="DI320" s="83"/>
      <c r="DJ320" s="83"/>
      <c r="DK320" s="83"/>
      <c r="DL320" s="83"/>
      <c r="DM320" s="83"/>
      <c r="DN320" s="83"/>
      <c r="DO320" s="83"/>
      <c r="DP320" s="83"/>
      <c r="DQ320" s="83"/>
      <c r="DR320" s="83"/>
      <c r="DS320" s="83"/>
      <c r="DT320" s="83"/>
      <c r="DU320" s="83"/>
      <c r="DV320" s="83"/>
      <c r="DW320" s="83"/>
      <c r="DX320" s="83"/>
      <c r="DY320" s="83"/>
      <c r="DZ320" s="83"/>
      <c r="EA320" s="83"/>
      <c r="EB320" s="83"/>
      <c r="EC320" s="83"/>
      <c r="ED320" s="83"/>
      <c r="EE320" s="83"/>
      <c r="EF320" s="83"/>
      <c r="EG320" s="83"/>
      <c r="EH320" s="83"/>
      <c r="EI320" s="83"/>
      <c r="EJ320" s="83"/>
      <c r="EK320" s="83"/>
      <c r="EL320" s="83"/>
      <c r="EM320" s="83"/>
      <c r="EN320" s="83"/>
      <c r="EO320" s="83"/>
      <c r="EP320" s="83"/>
      <c r="EQ320" s="83"/>
      <c r="ER320" s="83"/>
      <c r="ES320" s="83"/>
      <c r="ET320" s="83"/>
      <c r="EU320" s="83"/>
      <c r="EV320" s="83"/>
      <c r="EW320" s="83"/>
      <c r="EX320" s="83"/>
      <c r="EY320" s="83"/>
      <c r="EZ320" s="83"/>
      <c r="FA320" s="83"/>
      <c r="FB320" s="83"/>
      <c r="FC320" s="83"/>
      <c r="FD320" s="83"/>
      <c r="FE320" s="83"/>
      <c r="FF320" s="83"/>
      <c r="FG320" s="83"/>
      <c r="FH320" s="83"/>
      <c r="FI320" s="83"/>
      <c r="FJ320" s="83"/>
      <c r="FK320" s="83"/>
      <c r="FL320" s="83"/>
      <c r="FM320" s="83"/>
      <c r="FN320" s="83"/>
      <c r="FO320" s="83"/>
      <c r="FP320" s="83"/>
      <c r="FQ320" s="83"/>
      <c r="FR320" s="83"/>
      <c r="FS320" s="83"/>
      <c r="FT320" s="83"/>
      <c r="FU320" s="83"/>
      <c r="FV320" s="83"/>
      <c r="FW320" s="83"/>
      <c r="FX320" s="83"/>
      <c r="FY320" s="83"/>
      <c r="FZ320" s="83"/>
      <c r="GA320" s="83"/>
      <c r="GB320" s="83"/>
      <c r="GC320" s="83"/>
      <c r="GD320" s="83"/>
      <c r="GE320" s="83"/>
      <c r="GF320" s="83"/>
      <c r="GG320" s="83"/>
      <c r="GH320" s="83"/>
      <c r="GI320" s="83"/>
      <c r="GJ320" s="83"/>
      <c r="GK320" s="83"/>
      <c r="GL320" s="83"/>
      <c r="GM320" s="83"/>
      <c r="GN320" s="83"/>
      <c r="GO320" s="83"/>
      <c r="GP320" s="83"/>
      <c r="GQ320" s="83"/>
      <c r="GR320" s="83"/>
      <c r="GS320" s="83"/>
      <c r="GT320" s="83"/>
      <c r="GU320" s="83"/>
      <c r="GV320" s="83"/>
      <c r="GW320" s="83"/>
      <c r="GX320" s="83"/>
      <c r="GY320" s="83"/>
      <c r="GZ320" s="83"/>
      <c r="HA320" s="83"/>
      <c r="HB320" s="83"/>
      <c r="HC320" s="83"/>
      <c r="HD320" s="83"/>
      <c r="HE320" s="83"/>
      <c r="HF320" s="83"/>
      <c r="HG320" s="83"/>
      <c r="HH320" s="83"/>
      <c r="HI320" s="83"/>
      <c r="HJ320" s="83"/>
      <c r="HK320" s="83"/>
      <c r="HL320" s="83"/>
      <c r="HM320" s="83"/>
      <c r="HN320" s="83"/>
      <c r="HO320" s="83"/>
      <c r="HP320" s="83"/>
      <c r="HQ320" s="83"/>
      <c r="HR320" s="83"/>
      <c r="HS320" s="83"/>
      <c r="HT320" s="83"/>
      <c r="HU320" s="83"/>
      <c r="HV320" s="83"/>
      <c r="HW320" s="83"/>
      <c r="HX320" s="83"/>
      <c r="HY320" s="83"/>
      <c r="HZ320" s="83"/>
      <c r="IA320" s="83"/>
      <c r="IB320" s="83"/>
      <c r="IC320" s="83"/>
      <c r="ID320" s="83"/>
      <c r="IE320" s="83"/>
      <c r="IF320" s="83"/>
      <c r="IG320" s="83"/>
      <c r="IH320" s="83"/>
      <c r="II320" s="83"/>
      <c r="IJ320" s="83"/>
      <c r="IK320" s="83"/>
      <c r="IL320" s="83"/>
      <c r="IM320" s="83"/>
      <c r="IN320" s="83"/>
      <c r="IO320" s="83"/>
      <c r="IP320" s="83"/>
      <c r="IQ320" s="83"/>
      <c r="IR320" s="83"/>
      <c r="IS320" s="83"/>
      <c r="IT320" s="83"/>
      <c r="IU320" s="83"/>
      <c r="IV320" s="83"/>
      <c r="IW320" s="83"/>
      <c r="IX320" s="83"/>
      <c r="IY320" s="83"/>
      <c r="IZ320" s="83"/>
      <c r="JA320" s="83"/>
      <c r="JB320" s="83"/>
      <c r="JC320" s="83"/>
      <c r="JD320" s="83"/>
      <c r="JE320" s="83"/>
    </row>
    <row r="321" spans="1:265" s="8" customFormat="1" ht="15" customHeight="1" x14ac:dyDescent="0.2">
      <c r="A321" s="266"/>
      <c r="B321" s="131" t="s">
        <v>674</v>
      </c>
      <c r="C321" s="206"/>
      <c r="D321" s="336" t="s">
        <v>675</v>
      </c>
      <c r="E321" s="218"/>
      <c r="F321" s="1055"/>
      <c r="G321" s="1056"/>
      <c r="H321" s="336" t="s">
        <v>650</v>
      </c>
      <c r="I321" s="336" t="s">
        <v>651</v>
      </c>
      <c r="J321" s="336" t="s">
        <v>1078</v>
      </c>
      <c r="K321" s="392" t="s">
        <v>1562</v>
      </c>
      <c r="L321" s="392" t="s">
        <v>97</v>
      </c>
      <c r="M321" s="1163">
        <v>9</v>
      </c>
      <c r="N321" s="1163" t="s">
        <v>101</v>
      </c>
      <c r="O321" s="392" t="s">
        <v>739</v>
      </c>
      <c r="P321" s="581">
        <v>4</v>
      </c>
      <c r="Q321" s="582"/>
      <c r="R321" s="582"/>
      <c r="S321" s="582"/>
      <c r="T321" s="582"/>
      <c r="U321" s="582"/>
      <c r="V321" s="582"/>
      <c r="W321" s="583"/>
      <c r="X321" s="219"/>
      <c r="Y321" s="219"/>
      <c r="Z321" s="112"/>
      <c r="AA321" s="83"/>
      <c r="AB321" s="83"/>
      <c r="AC321" s="83" t="str">
        <f t="shared" si="9"/>
        <v/>
      </c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83"/>
      <c r="AT321" s="83"/>
      <c r="AU321" s="83"/>
      <c r="AV321" s="83"/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83"/>
      <c r="BI321" s="83"/>
      <c r="BJ321" s="83"/>
      <c r="BK321" s="83"/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  <c r="BW321" s="83"/>
      <c r="BX321" s="83"/>
      <c r="BY321" s="83"/>
      <c r="BZ321" s="83"/>
      <c r="CA321" s="83"/>
      <c r="CB321" s="83"/>
      <c r="CC321" s="83"/>
      <c r="CD321" s="83"/>
      <c r="CE321" s="83"/>
      <c r="CF321" s="83"/>
      <c r="CG321" s="83"/>
      <c r="CH321" s="83"/>
      <c r="CI321" s="83"/>
      <c r="CJ321" s="83"/>
      <c r="CK321" s="83"/>
      <c r="CL321" s="83"/>
      <c r="CM321" s="83"/>
      <c r="CN321" s="83"/>
      <c r="CO321" s="83"/>
      <c r="CP321" s="83"/>
      <c r="CQ321" s="83"/>
      <c r="CR321" s="83"/>
      <c r="CS321" s="83"/>
      <c r="CT321" s="83"/>
      <c r="CU321" s="83"/>
      <c r="CV321" s="83"/>
      <c r="CW321" s="83"/>
      <c r="CX321" s="83"/>
      <c r="CY321" s="83"/>
      <c r="CZ321" s="83"/>
      <c r="DA321" s="83"/>
      <c r="DB321" s="83"/>
      <c r="DC321" s="83"/>
      <c r="DD321" s="83"/>
      <c r="DE321" s="83"/>
      <c r="DF321" s="83"/>
      <c r="DG321" s="83"/>
      <c r="DH321" s="83"/>
      <c r="DI321" s="83"/>
      <c r="DJ321" s="83"/>
      <c r="DK321" s="83"/>
      <c r="DL321" s="83"/>
      <c r="DM321" s="83"/>
      <c r="DN321" s="83"/>
      <c r="DO321" s="83"/>
      <c r="DP321" s="83"/>
      <c r="DQ321" s="83"/>
      <c r="DR321" s="83"/>
      <c r="DS321" s="83"/>
      <c r="DT321" s="83"/>
      <c r="DU321" s="83"/>
      <c r="DV321" s="83"/>
      <c r="DW321" s="83"/>
      <c r="DX321" s="83"/>
      <c r="DY321" s="83"/>
      <c r="DZ321" s="83"/>
      <c r="EA321" s="83"/>
      <c r="EB321" s="83"/>
      <c r="EC321" s="83"/>
      <c r="ED321" s="83"/>
      <c r="EE321" s="83"/>
      <c r="EF321" s="83"/>
      <c r="EG321" s="83"/>
      <c r="EH321" s="83"/>
      <c r="EI321" s="83"/>
      <c r="EJ321" s="83"/>
      <c r="EK321" s="83"/>
      <c r="EL321" s="83"/>
      <c r="EM321" s="83"/>
      <c r="EN321" s="83"/>
      <c r="EO321" s="83"/>
      <c r="EP321" s="83"/>
      <c r="EQ321" s="83"/>
      <c r="ER321" s="83"/>
      <c r="ES321" s="83"/>
      <c r="ET321" s="83"/>
      <c r="EU321" s="83"/>
      <c r="EV321" s="83"/>
      <c r="EW321" s="83"/>
      <c r="EX321" s="83"/>
      <c r="EY321" s="83"/>
      <c r="EZ321" s="83"/>
      <c r="FA321" s="83"/>
      <c r="FB321" s="83"/>
      <c r="FC321" s="83"/>
      <c r="FD321" s="83"/>
      <c r="FE321" s="83"/>
      <c r="FF321" s="83"/>
      <c r="FG321" s="83"/>
      <c r="FH321" s="83"/>
      <c r="FI321" s="83"/>
      <c r="FJ321" s="83"/>
      <c r="FK321" s="83"/>
      <c r="FL321" s="83"/>
      <c r="FM321" s="83"/>
      <c r="FN321" s="83"/>
      <c r="FO321" s="83"/>
      <c r="FP321" s="83"/>
      <c r="FQ321" s="83"/>
      <c r="FR321" s="83"/>
      <c r="FS321" s="83"/>
      <c r="FT321" s="83"/>
      <c r="FU321" s="83"/>
      <c r="FV321" s="83"/>
      <c r="FW321" s="83"/>
      <c r="FX321" s="83"/>
      <c r="FY321" s="83"/>
      <c r="FZ321" s="83"/>
      <c r="GA321" s="83"/>
      <c r="GB321" s="83"/>
      <c r="GC321" s="83"/>
      <c r="GD321" s="83"/>
      <c r="GE321" s="83"/>
      <c r="GF321" s="83"/>
      <c r="GG321" s="83"/>
      <c r="GH321" s="83"/>
      <c r="GI321" s="83"/>
      <c r="GJ321" s="83"/>
      <c r="GK321" s="83"/>
      <c r="GL321" s="83"/>
      <c r="GM321" s="83"/>
      <c r="GN321" s="83"/>
      <c r="GO321" s="83"/>
      <c r="GP321" s="83"/>
      <c r="GQ321" s="83"/>
      <c r="GR321" s="83"/>
      <c r="GS321" s="83"/>
      <c r="GT321" s="83"/>
      <c r="GU321" s="83"/>
      <c r="GV321" s="83"/>
      <c r="GW321" s="83"/>
      <c r="GX321" s="83"/>
      <c r="GY321" s="83"/>
      <c r="GZ321" s="83"/>
      <c r="HA321" s="83"/>
      <c r="HB321" s="83"/>
      <c r="HC321" s="83"/>
      <c r="HD321" s="83"/>
      <c r="HE321" s="83"/>
      <c r="HF321" s="83"/>
      <c r="HG321" s="83"/>
      <c r="HH321" s="83"/>
      <c r="HI321" s="83"/>
      <c r="HJ321" s="83"/>
      <c r="HK321" s="83"/>
      <c r="HL321" s="83"/>
      <c r="HM321" s="83"/>
      <c r="HN321" s="83"/>
      <c r="HO321" s="83"/>
      <c r="HP321" s="83"/>
      <c r="HQ321" s="83"/>
      <c r="HR321" s="83"/>
      <c r="HS321" s="83"/>
      <c r="HT321" s="83"/>
      <c r="HU321" s="83"/>
      <c r="HV321" s="83"/>
      <c r="HW321" s="83"/>
      <c r="HX321" s="83"/>
      <c r="HY321" s="83"/>
      <c r="HZ321" s="83"/>
      <c r="IA321" s="83"/>
      <c r="IB321" s="83"/>
      <c r="IC321" s="83"/>
      <c r="ID321" s="83"/>
      <c r="IE321" s="83"/>
      <c r="IF321" s="83"/>
      <c r="IG321" s="83"/>
      <c r="IH321" s="83"/>
      <c r="II321" s="83"/>
      <c r="IJ321" s="83"/>
      <c r="IK321" s="83"/>
      <c r="IL321" s="83"/>
      <c r="IM321" s="83"/>
      <c r="IN321" s="83"/>
      <c r="IO321" s="83"/>
      <c r="IP321" s="83"/>
      <c r="IQ321" s="83"/>
      <c r="IR321" s="83"/>
      <c r="IS321" s="83"/>
      <c r="IT321" s="83"/>
      <c r="IU321" s="83"/>
      <c r="IV321" s="83"/>
      <c r="IW321" s="83"/>
      <c r="IX321" s="83"/>
      <c r="IY321" s="83"/>
      <c r="IZ321" s="83"/>
      <c r="JA321" s="83"/>
      <c r="JB321" s="83"/>
      <c r="JC321" s="83"/>
      <c r="JD321" s="83"/>
      <c r="JE321" s="83"/>
    </row>
    <row r="322" spans="1:265" s="8" customFormat="1" ht="15" customHeight="1" x14ac:dyDescent="0.2">
      <c r="A322" s="266"/>
      <c r="B322" s="131" t="s">
        <v>674</v>
      </c>
      <c r="C322" s="206"/>
      <c r="D322" s="337" t="s">
        <v>675</v>
      </c>
      <c r="E322" s="218"/>
      <c r="F322" s="1055"/>
      <c r="G322" s="1056"/>
      <c r="H322" s="337" t="s">
        <v>650</v>
      </c>
      <c r="I322" s="337" t="s">
        <v>651</v>
      </c>
      <c r="J322" s="337" t="s">
        <v>1084</v>
      </c>
      <c r="K322" s="393" t="s">
        <v>678</v>
      </c>
      <c r="L322" s="393" t="s">
        <v>97</v>
      </c>
      <c r="M322" s="1176">
        <v>10</v>
      </c>
      <c r="N322" s="1176" t="s">
        <v>562</v>
      </c>
      <c r="O322" s="393" t="s">
        <v>739</v>
      </c>
      <c r="P322" s="617">
        <v>6</v>
      </c>
      <c r="Q322" s="618"/>
      <c r="R322" s="618"/>
      <c r="S322" s="618"/>
      <c r="T322" s="618"/>
      <c r="U322" s="618"/>
      <c r="V322" s="618"/>
      <c r="W322" s="619"/>
      <c r="X322" s="219"/>
      <c r="Y322" s="219"/>
      <c r="Z322" s="112"/>
      <c r="AA322" s="83"/>
      <c r="AB322" s="83"/>
      <c r="AC322" s="83" t="str">
        <f t="shared" si="9"/>
        <v/>
      </c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83"/>
      <c r="AT322" s="83"/>
      <c r="AU322" s="83"/>
      <c r="AV322" s="83"/>
      <c r="AW322" s="83"/>
      <c r="AX322" s="83"/>
      <c r="AY322" s="83"/>
      <c r="AZ322" s="83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  <c r="BM322" s="83"/>
      <c r="BN322" s="83"/>
      <c r="BO322" s="83"/>
      <c r="BP322" s="83"/>
      <c r="BQ322" s="83"/>
      <c r="BR322" s="83"/>
      <c r="BS322" s="83"/>
      <c r="BT322" s="83"/>
      <c r="BU322" s="83"/>
      <c r="BV322" s="83"/>
      <c r="BW322" s="83"/>
      <c r="BX322" s="83"/>
      <c r="BY322" s="83"/>
      <c r="BZ322" s="83"/>
      <c r="CA322" s="83"/>
      <c r="CB322" s="83"/>
      <c r="CC322" s="83"/>
      <c r="CD322" s="83"/>
      <c r="CE322" s="83"/>
      <c r="CF322" s="83"/>
      <c r="CG322" s="83"/>
      <c r="CH322" s="83"/>
      <c r="CI322" s="83"/>
      <c r="CJ322" s="83"/>
      <c r="CK322" s="83"/>
      <c r="CL322" s="83"/>
      <c r="CM322" s="83"/>
      <c r="CN322" s="83"/>
      <c r="CO322" s="83"/>
      <c r="CP322" s="83"/>
      <c r="CQ322" s="83"/>
      <c r="CR322" s="83"/>
      <c r="CS322" s="83"/>
      <c r="CT322" s="83"/>
      <c r="CU322" s="83"/>
      <c r="CV322" s="83"/>
      <c r="CW322" s="83"/>
      <c r="CX322" s="83"/>
      <c r="CY322" s="83"/>
      <c r="CZ322" s="83"/>
      <c r="DA322" s="83"/>
      <c r="DB322" s="83"/>
      <c r="DC322" s="83"/>
      <c r="DD322" s="83"/>
      <c r="DE322" s="83"/>
      <c r="DF322" s="83"/>
      <c r="DG322" s="83"/>
      <c r="DH322" s="83"/>
      <c r="DI322" s="83"/>
      <c r="DJ322" s="83"/>
      <c r="DK322" s="83"/>
      <c r="DL322" s="83"/>
      <c r="DM322" s="83"/>
      <c r="DN322" s="83"/>
      <c r="DO322" s="83"/>
      <c r="DP322" s="83"/>
      <c r="DQ322" s="83"/>
      <c r="DR322" s="83"/>
      <c r="DS322" s="83"/>
      <c r="DT322" s="83"/>
      <c r="DU322" s="83"/>
      <c r="DV322" s="83"/>
      <c r="DW322" s="83"/>
      <c r="DX322" s="83"/>
      <c r="DY322" s="83"/>
      <c r="DZ322" s="83"/>
      <c r="EA322" s="83"/>
      <c r="EB322" s="83"/>
      <c r="EC322" s="83"/>
      <c r="ED322" s="83"/>
      <c r="EE322" s="83"/>
      <c r="EF322" s="83"/>
      <c r="EG322" s="83"/>
      <c r="EH322" s="83"/>
      <c r="EI322" s="83"/>
      <c r="EJ322" s="83"/>
      <c r="EK322" s="83"/>
      <c r="EL322" s="83"/>
      <c r="EM322" s="83"/>
      <c r="EN322" s="83"/>
      <c r="EO322" s="83"/>
      <c r="EP322" s="83"/>
      <c r="EQ322" s="83"/>
      <c r="ER322" s="83"/>
      <c r="ES322" s="83"/>
      <c r="ET322" s="83"/>
      <c r="EU322" s="83"/>
      <c r="EV322" s="83"/>
      <c r="EW322" s="83"/>
      <c r="EX322" s="83"/>
      <c r="EY322" s="83"/>
      <c r="EZ322" s="83"/>
      <c r="FA322" s="83"/>
      <c r="FB322" s="83"/>
      <c r="FC322" s="83"/>
      <c r="FD322" s="83"/>
      <c r="FE322" s="83"/>
      <c r="FF322" s="83"/>
      <c r="FG322" s="83"/>
      <c r="FH322" s="83"/>
      <c r="FI322" s="83"/>
      <c r="FJ322" s="83"/>
      <c r="FK322" s="83"/>
      <c r="FL322" s="83"/>
      <c r="FM322" s="83"/>
      <c r="FN322" s="83"/>
      <c r="FO322" s="83"/>
      <c r="FP322" s="83"/>
      <c r="FQ322" s="83"/>
      <c r="FR322" s="83"/>
      <c r="FS322" s="83"/>
      <c r="FT322" s="83"/>
      <c r="FU322" s="83"/>
      <c r="FV322" s="83"/>
      <c r="FW322" s="83"/>
      <c r="FX322" s="83"/>
      <c r="FY322" s="83"/>
      <c r="FZ322" s="83"/>
      <c r="GA322" s="83"/>
      <c r="GB322" s="83"/>
      <c r="GC322" s="83"/>
      <c r="GD322" s="83"/>
      <c r="GE322" s="83"/>
      <c r="GF322" s="83"/>
      <c r="GG322" s="83"/>
      <c r="GH322" s="83"/>
      <c r="GI322" s="83"/>
      <c r="GJ322" s="83"/>
      <c r="GK322" s="83"/>
      <c r="GL322" s="83"/>
      <c r="GM322" s="83"/>
      <c r="GN322" s="83"/>
      <c r="GO322" s="83"/>
      <c r="GP322" s="83"/>
      <c r="GQ322" s="83"/>
      <c r="GR322" s="83"/>
      <c r="GS322" s="83"/>
      <c r="GT322" s="83"/>
      <c r="GU322" s="83"/>
      <c r="GV322" s="83"/>
      <c r="GW322" s="83"/>
      <c r="GX322" s="83"/>
      <c r="GY322" s="83"/>
      <c r="GZ322" s="83"/>
      <c r="HA322" s="83"/>
      <c r="HB322" s="83"/>
      <c r="HC322" s="83"/>
      <c r="HD322" s="83"/>
      <c r="HE322" s="83"/>
      <c r="HF322" s="83"/>
      <c r="HG322" s="83"/>
      <c r="HH322" s="83"/>
      <c r="HI322" s="83"/>
      <c r="HJ322" s="83"/>
      <c r="HK322" s="83"/>
      <c r="HL322" s="83"/>
      <c r="HM322" s="83"/>
      <c r="HN322" s="83"/>
      <c r="HO322" s="83"/>
      <c r="HP322" s="83"/>
      <c r="HQ322" s="83"/>
      <c r="HR322" s="83"/>
      <c r="HS322" s="83"/>
      <c r="HT322" s="83"/>
      <c r="HU322" s="83"/>
      <c r="HV322" s="83"/>
      <c r="HW322" s="83"/>
      <c r="HX322" s="83"/>
      <c r="HY322" s="83"/>
      <c r="HZ322" s="83"/>
      <c r="IA322" s="83"/>
      <c r="IB322" s="83"/>
      <c r="IC322" s="83"/>
      <c r="ID322" s="83"/>
      <c r="IE322" s="83"/>
      <c r="IF322" s="83"/>
      <c r="IG322" s="83"/>
      <c r="IH322" s="83"/>
      <c r="II322" s="83"/>
      <c r="IJ322" s="83"/>
      <c r="IK322" s="83"/>
      <c r="IL322" s="83"/>
      <c r="IM322" s="83"/>
      <c r="IN322" s="83"/>
      <c r="IO322" s="83"/>
      <c r="IP322" s="83"/>
      <c r="IQ322" s="83"/>
      <c r="IR322" s="83"/>
      <c r="IS322" s="83"/>
      <c r="IT322" s="83"/>
      <c r="IU322" s="83"/>
      <c r="IV322" s="83"/>
      <c r="IW322" s="83"/>
      <c r="IX322" s="83"/>
      <c r="IY322" s="83"/>
      <c r="IZ322" s="83"/>
      <c r="JA322" s="83"/>
      <c r="JB322" s="83"/>
      <c r="JC322" s="83"/>
      <c r="JD322" s="83"/>
      <c r="JE322" s="83"/>
    </row>
    <row r="323" spans="1:265" s="8" customFormat="1" ht="15" customHeight="1" x14ac:dyDescent="0.2">
      <c r="A323" s="266"/>
      <c r="B323" s="131" t="s">
        <v>674</v>
      </c>
      <c r="C323" s="206"/>
      <c r="D323" s="336" t="s">
        <v>675</v>
      </c>
      <c r="E323" s="218"/>
      <c r="F323" s="1055"/>
      <c r="G323" s="1056"/>
      <c r="H323" s="336" t="s">
        <v>650</v>
      </c>
      <c r="I323" s="336" t="s">
        <v>651</v>
      </c>
      <c r="J323" s="336" t="s">
        <v>1078</v>
      </c>
      <c r="K323" s="392" t="s">
        <v>772</v>
      </c>
      <c r="L323" s="392" t="s">
        <v>97</v>
      </c>
      <c r="M323" s="1163">
        <v>4</v>
      </c>
      <c r="N323" s="1163" t="s">
        <v>101</v>
      </c>
      <c r="O323" s="392" t="s">
        <v>739</v>
      </c>
      <c r="P323" s="581">
        <v>2</v>
      </c>
      <c r="Q323" s="582"/>
      <c r="R323" s="582"/>
      <c r="S323" s="582"/>
      <c r="T323" s="582"/>
      <c r="U323" s="582"/>
      <c r="V323" s="582"/>
      <c r="W323" s="583"/>
      <c r="X323" s="219"/>
      <c r="Y323" s="219"/>
      <c r="Z323" s="112"/>
      <c r="AA323" s="83"/>
      <c r="AB323" s="83"/>
      <c r="AC323" s="83" t="str">
        <f t="shared" si="9"/>
        <v/>
      </c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83"/>
      <c r="AT323" s="83"/>
      <c r="AU323" s="83"/>
      <c r="AV323" s="83"/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  <c r="BW323" s="83"/>
      <c r="BX323" s="83"/>
      <c r="BY323" s="83"/>
      <c r="BZ323" s="83"/>
      <c r="CA323" s="83"/>
      <c r="CB323" s="83"/>
      <c r="CC323" s="83"/>
      <c r="CD323" s="83"/>
      <c r="CE323" s="83"/>
      <c r="CF323" s="83"/>
      <c r="CG323" s="83"/>
      <c r="CH323" s="83"/>
      <c r="CI323" s="83"/>
      <c r="CJ323" s="83"/>
      <c r="CK323" s="83"/>
      <c r="CL323" s="83"/>
      <c r="CM323" s="83"/>
      <c r="CN323" s="83"/>
      <c r="CO323" s="83"/>
      <c r="CP323" s="83"/>
      <c r="CQ323" s="83"/>
      <c r="CR323" s="83"/>
      <c r="CS323" s="83"/>
      <c r="CT323" s="83"/>
      <c r="CU323" s="83"/>
      <c r="CV323" s="83"/>
      <c r="CW323" s="83"/>
      <c r="CX323" s="83"/>
      <c r="CY323" s="83"/>
      <c r="CZ323" s="83"/>
      <c r="DA323" s="83"/>
      <c r="DB323" s="83"/>
      <c r="DC323" s="83"/>
      <c r="DD323" s="83"/>
      <c r="DE323" s="83"/>
      <c r="DF323" s="83"/>
      <c r="DG323" s="83"/>
      <c r="DH323" s="83"/>
      <c r="DI323" s="83"/>
      <c r="DJ323" s="83"/>
      <c r="DK323" s="83"/>
      <c r="DL323" s="83"/>
      <c r="DM323" s="83"/>
      <c r="DN323" s="83"/>
      <c r="DO323" s="83"/>
      <c r="DP323" s="83"/>
      <c r="DQ323" s="83"/>
      <c r="DR323" s="83"/>
      <c r="DS323" s="83"/>
      <c r="DT323" s="83"/>
      <c r="DU323" s="83"/>
      <c r="DV323" s="83"/>
      <c r="DW323" s="83"/>
      <c r="DX323" s="83"/>
      <c r="DY323" s="83"/>
      <c r="DZ323" s="83"/>
      <c r="EA323" s="83"/>
      <c r="EB323" s="83"/>
      <c r="EC323" s="83"/>
      <c r="ED323" s="83"/>
      <c r="EE323" s="83"/>
      <c r="EF323" s="83"/>
      <c r="EG323" s="83"/>
      <c r="EH323" s="83"/>
      <c r="EI323" s="83"/>
      <c r="EJ323" s="83"/>
      <c r="EK323" s="83"/>
      <c r="EL323" s="83"/>
      <c r="EM323" s="83"/>
      <c r="EN323" s="83"/>
      <c r="EO323" s="83"/>
      <c r="EP323" s="83"/>
      <c r="EQ323" s="83"/>
      <c r="ER323" s="83"/>
      <c r="ES323" s="83"/>
      <c r="ET323" s="83"/>
      <c r="EU323" s="83"/>
      <c r="EV323" s="83"/>
      <c r="EW323" s="83"/>
      <c r="EX323" s="83"/>
      <c r="EY323" s="83"/>
      <c r="EZ323" s="83"/>
      <c r="FA323" s="83"/>
      <c r="FB323" s="83"/>
      <c r="FC323" s="83"/>
      <c r="FD323" s="83"/>
      <c r="FE323" s="83"/>
      <c r="FF323" s="83"/>
      <c r="FG323" s="83"/>
      <c r="FH323" s="83"/>
      <c r="FI323" s="83"/>
      <c r="FJ323" s="83"/>
      <c r="FK323" s="83"/>
      <c r="FL323" s="83"/>
      <c r="FM323" s="83"/>
      <c r="FN323" s="83"/>
      <c r="FO323" s="83"/>
      <c r="FP323" s="83"/>
      <c r="FQ323" s="83"/>
      <c r="FR323" s="83"/>
      <c r="FS323" s="83"/>
      <c r="FT323" s="83"/>
      <c r="FU323" s="83"/>
      <c r="FV323" s="83"/>
      <c r="FW323" s="83"/>
      <c r="FX323" s="83"/>
      <c r="FY323" s="83"/>
      <c r="FZ323" s="83"/>
      <c r="GA323" s="83"/>
      <c r="GB323" s="83"/>
      <c r="GC323" s="83"/>
      <c r="GD323" s="83"/>
      <c r="GE323" s="83"/>
      <c r="GF323" s="83"/>
      <c r="GG323" s="83"/>
      <c r="GH323" s="83"/>
      <c r="GI323" s="83"/>
      <c r="GJ323" s="83"/>
      <c r="GK323" s="83"/>
      <c r="GL323" s="83"/>
      <c r="GM323" s="83"/>
      <c r="GN323" s="83"/>
      <c r="GO323" s="83"/>
      <c r="GP323" s="83"/>
      <c r="GQ323" s="83"/>
      <c r="GR323" s="83"/>
      <c r="GS323" s="83"/>
      <c r="GT323" s="83"/>
      <c r="GU323" s="83"/>
      <c r="GV323" s="83"/>
      <c r="GW323" s="83"/>
      <c r="GX323" s="83"/>
      <c r="GY323" s="83"/>
      <c r="GZ323" s="83"/>
      <c r="HA323" s="83"/>
      <c r="HB323" s="83"/>
      <c r="HC323" s="83"/>
      <c r="HD323" s="83"/>
      <c r="HE323" s="83"/>
      <c r="HF323" s="83"/>
      <c r="HG323" s="83"/>
      <c r="HH323" s="83"/>
      <c r="HI323" s="83"/>
      <c r="HJ323" s="83"/>
      <c r="HK323" s="83"/>
      <c r="HL323" s="83"/>
      <c r="HM323" s="83"/>
      <c r="HN323" s="83"/>
      <c r="HO323" s="83"/>
      <c r="HP323" s="83"/>
      <c r="HQ323" s="83"/>
      <c r="HR323" s="83"/>
      <c r="HS323" s="83"/>
      <c r="HT323" s="83"/>
      <c r="HU323" s="83"/>
      <c r="HV323" s="83"/>
      <c r="HW323" s="83"/>
      <c r="HX323" s="83"/>
      <c r="HY323" s="83"/>
      <c r="HZ323" s="83"/>
      <c r="IA323" s="83"/>
      <c r="IB323" s="83"/>
      <c r="IC323" s="83"/>
      <c r="ID323" s="83"/>
      <c r="IE323" s="83"/>
      <c r="IF323" s="83"/>
      <c r="IG323" s="83"/>
      <c r="IH323" s="83"/>
      <c r="II323" s="83"/>
      <c r="IJ323" s="83"/>
      <c r="IK323" s="83"/>
      <c r="IL323" s="83"/>
      <c r="IM323" s="83"/>
      <c r="IN323" s="83"/>
      <c r="IO323" s="83"/>
      <c r="IP323" s="83"/>
      <c r="IQ323" s="83"/>
      <c r="IR323" s="83"/>
      <c r="IS323" s="83"/>
      <c r="IT323" s="83"/>
      <c r="IU323" s="83"/>
      <c r="IV323" s="83"/>
      <c r="IW323" s="83"/>
      <c r="IX323" s="83"/>
      <c r="IY323" s="83"/>
      <c r="IZ323" s="83"/>
      <c r="JA323" s="83"/>
      <c r="JB323" s="83"/>
      <c r="JC323" s="83"/>
      <c r="JD323" s="83"/>
      <c r="JE323" s="83"/>
    </row>
    <row r="324" spans="1:265" s="8" customFormat="1" ht="15" customHeight="1" x14ac:dyDescent="0.2">
      <c r="A324" s="266"/>
      <c r="B324" s="131" t="s">
        <v>674</v>
      </c>
      <c r="C324" s="206"/>
      <c r="D324" s="336" t="s">
        <v>675</v>
      </c>
      <c r="E324" s="218"/>
      <c r="F324" s="1055"/>
      <c r="G324" s="1056"/>
      <c r="H324" s="336" t="s">
        <v>650</v>
      </c>
      <c r="I324" s="336" t="s">
        <v>651</v>
      </c>
      <c r="J324" s="336"/>
      <c r="K324" s="392" t="s">
        <v>2105</v>
      </c>
      <c r="L324" s="392"/>
      <c r="M324" s="1163"/>
      <c r="N324" s="1163"/>
      <c r="O324" s="392"/>
      <c r="P324" s="581"/>
      <c r="Q324" s="582"/>
      <c r="R324" s="582"/>
      <c r="S324" s="582">
        <v>4</v>
      </c>
      <c r="T324" s="582"/>
      <c r="U324" s="582"/>
      <c r="V324" s="582"/>
      <c r="W324" s="583"/>
      <c r="X324" s="219"/>
      <c r="Y324" s="219"/>
      <c r="Z324" s="112"/>
      <c r="AA324" s="83"/>
      <c r="AB324" s="83"/>
      <c r="AC324" s="83" t="str">
        <f t="shared" ref="AC324:AC337" si="10">IF(C324&lt;&gt;"",SUMIF(D$6:D$1540,D324,P$6:Q$1540),"")</f>
        <v/>
      </c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83"/>
      <c r="AT324" s="83"/>
      <c r="AU324" s="83"/>
      <c r="AV324" s="83"/>
      <c r="AW324" s="83"/>
      <c r="AX324" s="83"/>
      <c r="AY324" s="83"/>
      <c r="AZ324" s="83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  <c r="BM324" s="83"/>
      <c r="BN324" s="83"/>
      <c r="BO324" s="83"/>
      <c r="BP324" s="83"/>
      <c r="BQ324" s="83"/>
      <c r="BR324" s="83"/>
      <c r="BS324" s="83"/>
      <c r="BT324" s="83"/>
      <c r="BU324" s="83"/>
      <c r="BV324" s="83"/>
      <c r="BW324" s="83"/>
      <c r="BX324" s="83"/>
      <c r="BY324" s="83"/>
      <c r="BZ324" s="83"/>
      <c r="CA324" s="83"/>
      <c r="CB324" s="83"/>
      <c r="CC324" s="83"/>
      <c r="CD324" s="83"/>
      <c r="CE324" s="83"/>
      <c r="CF324" s="83"/>
      <c r="CG324" s="83"/>
      <c r="CH324" s="83"/>
      <c r="CI324" s="83"/>
      <c r="CJ324" s="83"/>
      <c r="CK324" s="83"/>
      <c r="CL324" s="83"/>
      <c r="CM324" s="83"/>
      <c r="CN324" s="83"/>
      <c r="CO324" s="83"/>
      <c r="CP324" s="83"/>
      <c r="CQ324" s="83"/>
      <c r="CR324" s="83"/>
      <c r="CS324" s="83"/>
      <c r="CT324" s="83"/>
      <c r="CU324" s="83"/>
      <c r="CV324" s="83"/>
      <c r="CW324" s="83"/>
      <c r="CX324" s="83"/>
      <c r="CY324" s="83"/>
      <c r="CZ324" s="83"/>
      <c r="DA324" s="83"/>
      <c r="DB324" s="83"/>
      <c r="DC324" s="83"/>
      <c r="DD324" s="83"/>
      <c r="DE324" s="83"/>
      <c r="DF324" s="83"/>
      <c r="DG324" s="83"/>
      <c r="DH324" s="83"/>
      <c r="DI324" s="83"/>
      <c r="DJ324" s="83"/>
      <c r="DK324" s="83"/>
      <c r="DL324" s="83"/>
      <c r="DM324" s="83"/>
      <c r="DN324" s="83"/>
      <c r="DO324" s="83"/>
      <c r="DP324" s="83"/>
      <c r="DQ324" s="83"/>
      <c r="DR324" s="83"/>
      <c r="DS324" s="83"/>
      <c r="DT324" s="83"/>
      <c r="DU324" s="83"/>
      <c r="DV324" s="83"/>
      <c r="DW324" s="83"/>
      <c r="DX324" s="83"/>
      <c r="DY324" s="83"/>
      <c r="DZ324" s="83"/>
      <c r="EA324" s="83"/>
      <c r="EB324" s="83"/>
      <c r="EC324" s="83"/>
      <c r="ED324" s="83"/>
      <c r="EE324" s="83"/>
      <c r="EF324" s="83"/>
      <c r="EG324" s="83"/>
      <c r="EH324" s="83"/>
      <c r="EI324" s="83"/>
      <c r="EJ324" s="83"/>
      <c r="EK324" s="83"/>
      <c r="EL324" s="83"/>
      <c r="EM324" s="83"/>
      <c r="EN324" s="83"/>
      <c r="EO324" s="83"/>
      <c r="EP324" s="83"/>
      <c r="EQ324" s="83"/>
      <c r="ER324" s="83"/>
      <c r="ES324" s="83"/>
      <c r="ET324" s="83"/>
      <c r="EU324" s="83"/>
      <c r="EV324" s="83"/>
      <c r="EW324" s="83"/>
      <c r="EX324" s="83"/>
      <c r="EY324" s="83"/>
      <c r="EZ324" s="83"/>
      <c r="FA324" s="83"/>
      <c r="FB324" s="83"/>
      <c r="FC324" s="83"/>
      <c r="FD324" s="83"/>
      <c r="FE324" s="83"/>
      <c r="FF324" s="83"/>
      <c r="FG324" s="83"/>
      <c r="FH324" s="83"/>
      <c r="FI324" s="83"/>
      <c r="FJ324" s="83"/>
      <c r="FK324" s="83"/>
      <c r="FL324" s="83"/>
      <c r="FM324" s="83"/>
      <c r="FN324" s="83"/>
      <c r="FO324" s="83"/>
      <c r="FP324" s="83"/>
      <c r="FQ324" s="83"/>
      <c r="FR324" s="83"/>
      <c r="FS324" s="83"/>
      <c r="FT324" s="83"/>
      <c r="FU324" s="83"/>
      <c r="FV324" s="83"/>
      <c r="FW324" s="83"/>
      <c r="FX324" s="83"/>
      <c r="FY324" s="83"/>
      <c r="FZ324" s="83"/>
      <c r="GA324" s="83"/>
      <c r="GB324" s="83"/>
      <c r="GC324" s="83"/>
      <c r="GD324" s="83"/>
      <c r="GE324" s="83"/>
      <c r="GF324" s="83"/>
      <c r="GG324" s="83"/>
      <c r="GH324" s="83"/>
      <c r="GI324" s="83"/>
      <c r="GJ324" s="83"/>
      <c r="GK324" s="83"/>
      <c r="GL324" s="83"/>
      <c r="GM324" s="83"/>
      <c r="GN324" s="83"/>
      <c r="GO324" s="83"/>
      <c r="GP324" s="83"/>
      <c r="GQ324" s="83"/>
      <c r="GR324" s="83"/>
      <c r="GS324" s="83"/>
      <c r="GT324" s="83"/>
      <c r="GU324" s="83"/>
      <c r="GV324" s="83"/>
      <c r="GW324" s="83"/>
      <c r="GX324" s="83"/>
      <c r="GY324" s="83"/>
      <c r="GZ324" s="83"/>
      <c r="HA324" s="83"/>
      <c r="HB324" s="83"/>
      <c r="HC324" s="83"/>
      <c r="HD324" s="83"/>
      <c r="HE324" s="83"/>
      <c r="HF324" s="83"/>
      <c r="HG324" s="83"/>
      <c r="HH324" s="83"/>
      <c r="HI324" s="83"/>
      <c r="HJ324" s="83"/>
      <c r="HK324" s="83"/>
      <c r="HL324" s="83"/>
      <c r="HM324" s="83"/>
      <c r="HN324" s="83"/>
      <c r="HO324" s="83"/>
      <c r="HP324" s="83"/>
      <c r="HQ324" s="83"/>
      <c r="HR324" s="83"/>
      <c r="HS324" s="83"/>
      <c r="HT324" s="83"/>
      <c r="HU324" s="83"/>
      <c r="HV324" s="83"/>
      <c r="HW324" s="83"/>
      <c r="HX324" s="83"/>
      <c r="HY324" s="83"/>
      <c r="HZ324" s="83"/>
      <c r="IA324" s="83"/>
      <c r="IB324" s="83"/>
      <c r="IC324" s="83"/>
      <c r="ID324" s="83"/>
      <c r="IE324" s="83"/>
      <c r="IF324" s="83"/>
      <c r="IG324" s="83"/>
      <c r="IH324" s="83"/>
      <c r="II324" s="83"/>
      <c r="IJ324" s="83"/>
      <c r="IK324" s="83"/>
      <c r="IL324" s="83"/>
      <c r="IM324" s="83"/>
      <c r="IN324" s="83"/>
      <c r="IO324" s="83"/>
      <c r="IP324" s="83"/>
      <c r="IQ324" s="83"/>
      <c r="IR324" s="83"/>
      <c r="IS324" s="83"/>
      <c r="IT324" s="83"/>
      <c r="IU324" s="83"/>
      <c r="IV324" s="83"/>
      <c r="IW324" s="83"/>
      <c r="IX324" s="83"/>
      <c r="IY324" s="83"/>
      <c r="IZ324" s="83"/>
      <c r="JA324" s="83"/>
      <c r="JB324" s="83"/>
      <c r="JC324" s="83"/>
      <c r="JD324" s="83"/>
      <c r="JE324" s="83"/>
    </row>
    <row r="325" spans="1:265" s="8" customFormat="1" ht="15" customHeight="1" x14ac:dyDescent="0.2">
      <c r="A325" s="266"/>
      <c r="B325" s="131" t="s">
        <v>674</v>
      </c>
      <c r="C325" s="206"/>
      <c r="D325" s="337" t="s">
        <v>675</v>
      </c>
      <c r="E325" s="218"/>
      <c r="F325" s="1055"/>
      <c r="G325" s="1056"/>
      <c r="H325" s="337" t="s">
        <v>650</v>
      </c>
      <c r="I325" s="337" t="s">
        <v>651</v>
      </c>
      <c r="J325" s="337"/>
      <c r="K325" s="393" t="s">
        <v>2106</v>
      </c>
      <c r="L325" s="393"/>
      <c r="M325" s="1176"/>
      <c r="N325" s="1176"/>
      <c r="O325" s="393"/>
      <c r="P325" s="617"/>
      <c r="Q325" s="618"/>
      <c r="R325" s="618"/>
      <c r="S325" s="618">
        <v>2</v>
      </c>
      <c r="T325" s="618"/>
      <c r="U325" s="618"/>
      <c r="V325" s="618"/>
      <c r="W325" s="619"/>
      <c r="X325" s="219"/>
      <c r="Y325" s="219"/>
      <c r="Z325" s="112"/>
      <c r="AA325" s="83"/>
      <c r="AB325" s="83"/>
      <c r="AC325" s="83" t="str">
        <f t="shared" si="10"/>
        <v/>
      </c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3"/>
      <c r="BX325" s="83"/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  <c r="EH325" s="83"/>
      <c r="EI325" s="83"/>
      <c r="EJ325" s="83"/>
      <c r="EK325" s="83"/>
      <c r="EL325" s="83"/>
      <c r="EM325" s="83"/>
      <c r="EN325" s="83"/>
      <c r="EO325" s="83"/>
      <c r="EP325" s="83"/>
      <c r="EQ325" s="83"/>
      <c r="ER325" s="83"/>
      <c r="ES325" s="83"/>
      <c r="ET325" s="83"/>
      <c r="EU325" s="83"/>
      <c r="EV325" s="83"/>
      <c r="EW325" s="83"/>
      <c r="EX325" s="83"/>
      <c r="EY325" s="83"/>
      <c r="EZ325" s="83"/>
      <c r="FA325" s="83"/>
      <c r="FB325" s="83"/>
      <c r="FC325" s="83"/>
      <c r="FD325" s="83"/>
      <c r="FE325" s="83"/>
      <c r="FF325" s="83"/>
      <c r="FG325" s="83"/>
      <c r="FH325" s="83"/>
      <c r="FI325" s="83"/>
      <c r="FJ325" s="83"/>
      <c r="FK325" s="83"/>
      <c r="FL325" s="83"/>
      <c r="FM325" s="83"/>
      <c r="FN325" s="83"/>
      <c r="FO325" s="83"/>
      <c r="FP325" s="83"/>
      <c r="FQ325" s="83"/>
      <c r="FR325" s="83"/>
      <c r="FS325" s="83"/>
      <c r="FT325" s="83"/>
      <c r="FU325" s="83"/>
      <c r="FV325" s="83"/>
      <c r="FW325" s="83"/>
      <c r="FX325" s="83"/>
      <c r="FY325" s="83"/>
      <c r="FZ325" s="83"/>
      <c r="GA325" s="83"/>
      <c r="GB325" s="83"/>
      <c r="GC325" s="83"/>
      <c r="GD325" s="83"/>
      <c r="GE325" s="83"/>
      <c r="GF325" s="83"/>
      <c r="GG325" s="83"/>
      <c r="GH325" s="83"/>
      <c r="GI325" s="83"/>
      <c r="GJ325" s="83"/>
      <c r="GK325" s="83"/>
      <c r="GL325" s="83"/>
      <c r="GM325" s="83"/>
      <c r="GN325" s="83"/>
      <c r="GO325" s="83"/>
      <c r="GP325" s="83"/>
      <c r="GQ325" s="83"/>
      <c r="GR325" s="83"/>
      <c r="GS325" s="83"/>
      <c r="GT325" s="83"/>
      <c r="GU325" s="83"/>
      <c r="GV325" s="83"/>
      <c r="GW325" s="83"/>
      <c r="GX325" s="83"/>
      <c r="GY325" s="83"/>
      <c r="GZ325" s="83"/>
      <c r="HA325" s="83"/>
      <c r="HB325" s="83"/>
      <c r="HC325" s="83"/>
      <c r="HD325" s="83"/>
      <c r="HE325" s="83"/>
      <c r="HF325" s="83"/>
      <c r="HG325" s="83"/>
      <c r="HH325" s="83"/>
      <c r="HI325" s="83"/>
      <c r="HJ325" s="83"/>
      <c r="HK325" s="83"/>
      <c r="HL325" s="83"/>
      <c r="HM325" s="83"/>
      <c r="HN325" s="83"/>
      <c r="HO325" s="83"/>
      <c r="HP325" s="83"/>
      <c r="HQ325" s="83"/>
      <c r="HR325" s="83"/>
      <c r="HS325" s="83"/>
      <c r="HT325" s="83"/>
      <c r="HU325" s="83"/>
      <c r="HV325" s="83"/>
      <c r="HW325" s="83"/>
      <c r="HX325" s="83"/>
      <c r="HY325" s="83"/>
      <c r="HZ325" s="83"/>
      <c r="IA325" s="83"/>
      <c r="IB325" s="83"/>
      <c r="IC325" s="83"/>
      <c r="ID325" s="83"/>
      <c r="IE325" s="83"/>
      <c r="IF325" s="83"/>
      <c r="IG325" s="83"/>
      <c r="IH325" s="83"/>
      <c r="II325" s="83"/>
      <c r="IJ325" s="83"/>
      <c r="IK325" s="83"/>
      <c r="IL325" s="83"/>
      <c r="IM325" s="83"/>
      <c r="IN325" s="83"/>
      <c r="IO325" s="83"/>
      <c r="IP325" s="83"/>
      <c r="IQ325" s="83"/>
      <c r="IR325" s="83"/>
      <c r="IS325" s="83"/>
      <c r="IT325" s="83"/>
      <c r="IU325" s="83"/>
      <c r="IV325" s="83"/>
      <c r="IW325" s="83"/>
      <c r="IX325" s="83"/>
      <c r="IY325" s="83"/>
      <c r="IZ325" s="83"/>
      <c r="JA325" s="83"/>
      <c r="JB325" s="83"/>
      <c r="JC325" s="83"/>
      <c r="JD325" s="83"/>
      <c r="JE325" s="83"/>
    </row>
    <row r="326" spans="1:265" s="8" customFormat="1" ht="15" customHeight="1" thickBot="1" x14ac:dyDescent="0.25">
      <c r="A326" s="267"/>
      <c r="B326" s="162" t="s">
        <v>674</v>
      </c>
      <c r="C326" s="209"/>
      <c r="D326" s="358" t="s">
        <v>675</v>
      </c>
      <c r="E326" s="225"/>
      <c r="F326" s="1057"/>
      <c r="G326" s="1058"/>
      <c r="H326" s="358" t="s">
        <v>650</v>
      </c>
      <c r="I326" s="358" t="s">
        <v>651</v>
      </c>
      <c r="J326" s="358"/>
      <c r="K326" s="394" t="s">
        <v>2014</v>
      </c>
      <c r="L326" s="403"/>
      <c r="M326" s="1183"/>
      <c r="N326" s="1183"/>
      <c r="O326" s="403"/>
      <c r="P326" s="654"/>
      <c r="Q326" s="655"/>
      <c r="R326" s="655"/>
      <c r="S326" s="655"/>
      <c r="T326" s="655">
        <v>14</v>
      </c>
      <c r="U326" s="655"/>
      <c r="V326" s="655"/>
      <c r="W326" s="656"/>
      <c r="X326" s="424">
        <f>SUM(P319:W326)</f>
        <v>40</v>
      </c>
      <c r="Y326" s="249">
        <f>X326</f>
        <v>40</v>
      </c>
      <c r="Z326" s="112"/>
      <c r="AA326" s="83"/>
      <c r="AB326" s="83"/>
      <c r="AC326" s="83" t="str">
        <f t="shared" si="10"/>
        <v/>
      </c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  <c r="EH326" s="83"/>
      <c r="EI326" s="83"/>
      <c r="EJ326" s="83"/>
      <c r="EK326" s="83"/>
      <c r="EL326" s="83"/>
      <c r="EM326" s="83"/>
      <c r="EN326" s="83"/>
      <c r="EO326" s="83"/>
      <c r="EP326" s="83"/>
      <c r="EQ326" s="83"/>
      <c r="ER326" s="83"/>
      <c r="ES326" s="83"/>
      <c r="ET326" s="83"/>
      <c r="EU326" s="83"/>
      <c r="EV326" s="83"/>
      <c r="EW326" s="83"/>
      <c r="EX326" s="83"/>
      <c r="EY326" s="83"/>
      <c r="EZ326" s="83"/>
      <c r="FA326" s="83"/>
      <c r="FB326" s="83"/>
      <c r="FC326" s="83"/>
      <c r="FD326" s="83"/>
      <c r="FE326" s="83"/>
      <c r="FF326" s="83"/>
      <c r="FG326" s="83"/>
      <c r="FH326" s="83"/>
      <c r="FI326" s="83"/>
      <c r="FJ326" s="83"/>
      <c r="FK326" s="83"/>
      <c r="FL326" s="83"/>
      <c r="FM326" s="83"/>
      <c r="FN326" s="83"/>
      <c r="FO326" s="83"/>
      <c r="FP326" s="83"/>
      <c r="FQ326" s="83"/>
      <c r="FR326" s="83"/>
      <c r="FS326" s="83"/>
      <c r="FT326" s="83"/>
      <c r="FU326" s="83"/>
      <c r="FV326" s="83"/>
      <c r="FW326" s="83"/>
      <c r="FX326" s="83"/>
      <c r="FY326" s="83"/>
      <c r="FZ326" s="83"/>
      <c r="GA326" s="83"/>
      <c r="GB326" s="83"/>
      <c r="GC326" s="83"/>
      <c r="GD326" s="83"/>
      <c r="GE326" s="83"/>
      <c r="GF326" s="83"/>
      <c r="GG326" s="83"/>
      <c r="GH326" s="83"/>
      <c r="GI326" s="83"/>
      <c r="GJ326" s="83"/>
      <c r="GK326" s="83"/>
      <c r="GL326" s="83"/>
      <c r="GM326" s="83"/>
      <c r="GN326" s="83"/>
      <c r="GO326" s="83"/>
      <c r="GP326" s="83"/>
      <c r="GQ326" s="83"/>
      <c r="GR326" s="83"/>
      <c r="GS326" s="83"/>
      <c r="GT326" s="83"/>
      <c r="GU326" s="83"/>
      <c r="GV326" s="83"/>
      <c r="GW326" s="83"/>
      <c r="GX326" s="83"/>
      <c r="GY326" s="83"/>
      <c r="GZ326" s="83"/>
      <c r="HA326" s="83"/>
      <c r="HB326" s="83"/>
      <c r="HC326" s="83"/>
      <c r="HD326" s="83"/>
      <c r="HE326" s="83"/>
      <c r="HF326" s="83"/>
      <c r="HG326" s="83"/>
      <c r="HH326" s="83"/>
      <c r="HI326" s="83"/>
      <c r="HJ326" s="83"/>
      <c r="HK326" s="83"/>
      <c r="HL326" s="83"/>
      <c r="HM326" s="83"/>
      <c r="HN326" s="83"/>
      <c r="HO326" s="83"/>
      <c r="HP326" s="83"/>
      <c r="HQ326" s="83"/>
      <c r="HR326" s="83"/>
      <c r="HS326" s="83"/>
      <c r="HT326" s="83"/>
      <c r="HU326" s="83"/>
      <c r="HV326" s="83"/>
      <c r="HW326" s="83"/>
      <c r="HX326" s="83"/>
      <c r="HY326" s="83"/>
      <c r="HZ326" s="83"/>
      <c r="IA326" s="83"/>
      <c r="IB326" s="83"/>
      <c r="IC326" s="83"/>
      <c r="ID326" s="83"/>
      <c r="IE326" s="83"/>
      <c r="IF326" s="83"/>
      <c r="IG326" s="83"/>
      <c r="IH326" s="83"/>
      <c r="II326" s="83"/>
      <c r="IJ326" s="83"/>
      <c r="IK326" s="83"/>
      <c r="IL326" s="83"/>
      <c r="IM326" s="83"/>
      <c r="IN326" s="83"/>
      <c r="IO326" s="83"/>
      <c r="IP326" s="83"/>
      <c r="IQ326" s="83"/>
      <c r="IR326" s="83"/>
      <c r="IS326" s="83"/>
      <c r="IT326" s="83"/>
      <c r="IU326" s="83"/>
      <c r="IV326" s="83"/>
      <c r="IW326" s="83"/>
      <c r="IX326" s="83"/>
      <c r="IY326" s="83"/>
      <c r="IZ326" s="83"/>
      <c r="JA326" s="83"/>
      <c r="JB326" s="83"/>
      <c r="JC326" s="83"/>
      <c r="JD326" s="83"/>
      <c r="JE326" s="83"/>
    </row>
    <row r="327" spans="1:265" s="8" customFormat="1" ht="15" customHeight="1" x14ac:dyDescent="0.2">
      <c r="A327" s="180">
        <f>A319+1</f>
        <v>36</v>
      </c>
      <c r="B327" s="1096" t="s">
        <v>460</v>
      </c>
      <c r="C327" s="214" t="s">
        <v>35</v>
      </c>
      <c r="D327" s="350" t="s">
        <v>978</v>
      </c>
      <c r="E327" s="215" t="s">
        <v>979</v>
      </c>
      <c r="F327" s="1042" t="s">
        <v>976</v>
      </c>
      <c r="G327" s="1043" t="s">
        <v>980</v>
      </c>
      <c r="H327" s="350" t="s">
        <v>445</v>
      </c>
      <c r="I327" s="350" t="s">
        <v>446</v>
      </c>
      <c r="J327" s="350"/>
      <c r="K327" s="378" t="s">
        <v>512</v>
      </c>
      <c r="L327" s="378" t="s">
        <v>614</v>
      </c>
      <c r="M327" s="1138" t="s">
        <v>504</v>
      </c>
      <c r="N327" s="1138" t="s">
        <v>24</v>
      </c>
      <c r="O327" s="378" t="s">
        <v>1379</v>
      </c>
      <c r="P327" s="623">
        <v>4</v>
      </c>
      <c r="Q327" s="624"/>
      <c r="R327" s="624"/>
      <c r="S327" s="624"/>
      <c r="T327" s="624"/>
      <c r="U327" s="624"/>
      <c r="V327" s="624"/>
      <c r="W327" s="625"/>
      <c r="X327" s="216"/>
      <c r="Y327" s="216"/>
      <c r="Z327" s="112" t="str">
        <f>C327</f>
        <v>TC</v>
      </c>
      <c r="AA327" s="83" t="s">
        <v>1473</v>
      </c>
      <c r="AB327" s="83" t="s">
        <v>1480</v>
      </c>
      <c r="AC327" s="83">
        <f t="shared" si="10"/>
        <v>17</v>
      </c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83"/>
      <c r="AT327" s="83"/>
      <c r="AU327" s="83"/>
      <c r="AV327" s="83"/>
      <c r="AW327" s="83"/>
      <c r="AX327" s="83"/>
      <c r="AY327" s="83"/>
      <c r="AZ327" s="83"/>
      <c r="BA327" s="83"/>
      <c r="BB327" s="83"/>
      <c r="BC327" s="83"/>
      <c r="BD327" s="83"/>
      <c r="BE327" s="83"/>
      <c r="BF327" s="83"/>
      <c r="BG327" s="83"/>
      <c r="BH327" s="83"/>
      <c r="BI327" s="83"/>
      <c r="BJ327" s="83"/>
      <c r="BK327" s="83"/>
      <c r="BL327" s="83"/>
      <c r="BM327" s="83"/>
      <c r="BN327" s="83"/>
      <c r="BO327" s="83"/>
      <c r="BP327" s="83"/>
      <c r="BQ327" s="83"/>
      <c r="BR327" s="83"/>
      <c r="BS327" s="83"/>
      <c r="BT327" s="83"/>
      <c r="BU327" s="83"/>
      <c r="BV327" s="83"/>
      <c r="BW327" s="83"/>
      <c r="BX327" s="83"/>
      <c r="BY327" s="83"/>
      <c r="BZ327" s="83"/>
      <c r="CA327" s="83"/>
      <c r="CB327" s="83"/>
      <c r="CC327" s="83"/>
      <c r="CD327" s="83"/>
      <c r="CE327" s="83"/>
      <c r="CF327" s="83"/>
      <c r="CG327" s="83"/>
      <c r="CH327" s="83"/>
      <c r="CI327" s="83"/>
      <c r="CJ327" s="83"/>
      <c r="CK327" s="83"/>
      <c r="CL327" s="83"/>
      <c r="CM327" s="83"/>
      <c r="CN327" s="83"/>
      <c r="CO327" s="83"/>
      <c r="CP327" s="83"/>
      <c r="CQ327" s="83"/>
      <c r="CR327" s="83"/>
      <c r="CS327" s="83"/>
      <c r="CT327" s="83"/>
      <c r="CU327" s="83"/>
      <c r="CV327" s="83"/>
      <c r="CW327" s="83"/>
      <c r="CX327" s="83"/>
      <c r="CY327" s="83"/>
      <c r="CZ327" s="83"/>
      <c r="DA327" s="83"/>
      <c r="DB327" s="83"/>
      <c r="DC327" s="83"/>
      <c r="DD327" s="83"/>
      <c r="DE327" s="83"/>
      <c r="DF327" s="83"/>
      <c r="DG327" s="83"/>
      <c r="DH327" s="83"/>
      <c r="DI327" s="83"/>
      <c r="DJ327" s="83"/>
      <c r="DK327" s="83"/>
      <c r="DL327" s="83"/>
      <c r="DM327" s="83"/>
      <c r="DN327" s="83"/>
      <c r="DO327" s="83"/>
      <c r="DP327" s="83"/>
      <c r="DQ327" s="83"/>
      <c r="DR327" s="83"/>
      <c r="DS327" s="83"/>
      <c r="DT327" s="83"/>
      <c r="DU327" s="83"/>
      <c r="DV327" s="83"/>
      <c r="DW327" s="83"/>
      <c r="DX327" s="83"/>
      <c r="DY327" s="83"/>
      <c r="DZ327" s="83"/>
      <c r="EA327" s="83"/>
      <c r="EB327" s="83"/>
      <c r="EC327" s="83"/>
      <c r="ED327" s="83"/>
      <c r="EE327" s="83"/>
      <c r="EF327" s="83"/>
      <c r="EG327" s="83"/>
      <c r="EH327" s="83"/>
      <c r="EI327" s="83"/>
      <c r="EJ327" s="83"/>
      <c r="EK327" s="83"/>
      <c r="EL327" s="83"/>
      <c r="EM327" s="83"/>
      <c r="EN327" s="83"/>
      <c r="EO327" s="83"/>
      <c r="EP327" s="83"/>
      <c r="EQ327" s="83"/>
      <c r="ER327" s="83"/>
      <c r="ES327" s="83"/>
      <c r="ET327" s="83"/>
      <c r="EU327" s="83"/>
      <c r="EV327" s="83"/>
      <c r="EW327" s="83"/>
      <c r="EX327" s="83"/>
      <c r="EY327" s="83"/>
      <c r="EZ327" s="83"/>
      <c r="FA327" s="83"/>
      <c r="FB327" s="83"/>
      <c r="FC327" s="83"/>
      <c r="FD327" s="83"/>
      <c r="FE327" s="83"/>
      <c r="FF327" s="83"/>
      <c r="FG327" s="83"/>
      <c r="FH327" s="83"/>
      <c r="FI327" s="83"/>
      <c r="FJ327" s="83"/>
      <c r="FK327" s="83"/>
      <c r="FL327" s="83"/>
      <c r="FM327" s="83"/>
      <c r="FN327" s="83"/>
      <c r="FO327" s="83"/>
      <c r="FP327" s="83"/>
      <c r="FQ327" s="83"/>
      <c r="FR327" s="83"/>
      <c r="FS327" s="83"/>
      <c r="FT327" s="83"/>
      <c r="FU327" s="83"/>
      <c r="FV327" s="83"/>
      <c r="FW327" s="83"/>
      <c r="FX327" s="83"/>
      <c r="FY327" s="83"/>
      <c r="FZ327" s="83"/>
      <c r="GA327" s="83"/>
      <c r="GB327" s="83"/>
      <c r="GC327" s="83"/>
      <c r="GD327" s="83"/>
      <c r="GE327" s="83"/>
      <c r="GF327" s="83"/>
      <c r="GG327" s="83"/>
      <c r="GH327" s="83"/>
      <c r="GI327" s="83"/>
      <c r="GJ327" s="83"/>
      <c r="GK327" s="83"/>
      <c r="GL327" s="83"/>
      <c r="GM327" s="83"/>
      <c r="GN327" s="83"/>
      <c r="GO327" s="83"/>
      <c r="GP327" s="83"/>
      <c r="GQ327" s="83"/>
      <c r="GR327" s="83"/>
      <c r="GS327" s="83"/>
      <c r="GT327" s="83"/>
      <c r="GU327" s="83"/>
      <c r="GV327" s="83"/>
      <c r="GW327" s="83"/>
      <c r="GX327" s="83"/>
      <c r="GY327" s="83"/>
      <c r="GZ327" s="83"/>
      <c r="HA327" s="83"/>
      <c r="HB327" s="83"/>
      <c r="HC327" s="83"/>
      <c r="HD327" s="83"/>
      <c r="HE327" s="83"/>
      <c r="HF327" s="83"/>
      <c r="HG327" s="83"/>
      <c r="HH327" s="83"/>
      <c r="HI327" s="83"/>
      <c r="HJ327" s="83"/>
      <c r="HK327" s="83"/>
      <c r="HL327" s="83"/>
      <c r="HM327" s="83"/>
      <c r="HN327" s="83"/>
      <c r="HO327" s="83"/>
      <c r="HP327" s="83"/>
      <c r="HQ327" s="83"/>
      <c r="HR327" s="83"/>
      <c r="HS327" s="83"/>
      <c r="HT327" s="83"/>
      <c r="HU327" s="83"/>
      <c r="HV327" s="83"/>
      <c r="HW327" s="83"/>
      <c r="HX327" s="83"/>
      <c r="HY327" s="83"/>
      <c r="HZ327" s="83"/>
      <c r="IA327" s="83"/>
      <c r="IB327" s="83"/>
      <c r="IC327" s="83"/>
      <c r="ID327" s="83"/>
      <c r="IE327" s="83"/>
      <c r="IF327" s="83"/>
      <c r="IG327" s="83"/>
      <c r="IH327" s="83"/>
      <c r="II327" s="83"/>
      <c r="IJ327" s="83"/>
      <c r="IK327" s="83"/>
      <c r="IL327" s="83"/>
      <c r="IM327" s="83"/>
      <c r="IN327" s="83"/>
      <c r="IO327" s="83"/>
      <c r="IP327" s="83"/>
      <c r="IQ327" s="83"/>
      <c r="IR327" s="83"/>
      <c r="IS327" s="83"/>
      <c r="IT327" s="83"/>
      <c r="IU327" s="83"/>
      <c r="IV327" s="83"/>
      <c r="IW327" s="83"/>
      <c r="IX327" s="83"/>
      <c r="IY327" s="83"/>
      <c r="IZ327" s="83"/>
      <c r="JA327" s="83"/>
      <c r="JB327" s="83"/>
      <c r="JC327" s="83"/>
      <c r="JD327" s="83"/>
      <c r="JE327" s="83"/>
    </row>
    <row r="328" spans="1:265" s="8" customFormat="1" ht="15" customHeight="1" x14ac:dyDescent="0.2">
      <c r="A328" s="173"/>
      <c r="B328" s="131" t="s">
        <v>460</v>
      </c>
      <c r="C328" s="217"/>
      <c r="D328" s="329" t="s">
        <v>978</v>
      </c>
      <c r="E328" s="117"/>
      <c r="F328" s="1044"/>
      <c r="G328" s="1045"/>
      <c r="H328" s="329" t="s">
        <v>445</v>
      </c>
      <c r="I328" s="329" t="s">
        <v>446</v>
      </c>
      <c r="J328" s="329"/>
      <c r="K328" s="379" t="s">
        <v>512</v>
      </c>
      <c r="L328" s="379" t="s">
        <v>614</v>
      </c>
      <c r="M328" s="1139" t="s">
        <v>504</v>
      </c>
      <c r="N328" s="1139" t="s">
        <v>101</v>
      </c>
      <c r="O328" s="379" t="s">
        <v>1379</v>
      </c>
      <c r="P328" s="626">
        <v>4</v>
      </c>
      <c r="Q328" s="627"/>
      <c r="R328" s="627"/>
      <c r="S328" s="627"/>
      <c r="T328" s="627"/>
      <c r="U328" s="627"/>
      <c r="V328" s="627"/>
      <c r="W328" s="628"/>
      <c r="X328" s="219"/>
      <c r="Y328" s="219"/>
      <c r="Z328" s="112"/>
      <c r="AA328" s="83"/>
      <c r="AB328" s="83"/>
      <c r="AC328" s="83" t="str">
        <f t="shared" si="10"/>
        <v/>
      </c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83"/>
      <c r="AT328" s="83"/>
      <c r="AU328" s="83"/>
      <c r="AV328" s="83"/>
      <c r="AW328" s="83"/>
      <c r="AX328" s="83"/>
      <c r="AY328" s="83"/>
      <c r="AZ328" s="83"/>
      <c r="BA328" s="83"/>
      <c r="BB328" s="83"/>
      <c r="BC328" s="83"/>
      <c r="BD328" s="83"/>
      <c r="BE328" s="83"/>
      <c r="BF328" s="83"/>
      <c r="BG328" s="83"/>
      <c r="BH328" s="83"/>
      <c r="BI328" s="83"/>
      <c r="BJ328" s="83"/>
      <c r="BK328" s="83"/>
      <c r="BL328" s="83"/>
      <c r="BM328" s="83"/>
      <c r="BN328" s="83"/>
      <c r="BO328" s="83"/>
      <c r="BP328" s="83"/>
      <c r="BQ328" s="83"/>
      <c r="BR328" s="83"/>
      <c r="BS328" s="83"/>
      <c r="BT328" s="83"/>
      <c r="BU328" s="83"/>
      <c r="BV328" s="83"/>
      <c r="BW328" s="83"/>
      <c r="BX328" s="83"/>
      <c r="BY328" s="83"/>
      <c r="BZ328" s="83"/>
      <c r="CA328" s="83"/>
      <c r="CB328" s="83"/>
      <c r="CC328" s="83"/>
      <c r="CD328" s="83"/>
      <c r="CE328" s="83"/>
      <c r="CF328" s="83"/>
      <c r="CG328" s="83"/>
      <c r="CH328" s="83"/>
      <c r="CI328" s="83"/>
      <c r="CJ328" s="83"/>
      <c r="CK328" s="83"/>
      <c r="CL328" s="83"/>
      <c r="CM328" s="83"/>
      <c r="CN328" s="83"/>
      <c r="CO328" s="83"/>
      <c r="CP328" s="83"/>
      <c r="CQ328" s="83"/>
      <c r="CR328" s="83"/>
      <c r="CS328" s="83"/>
      <c r="CT328" s="83"/>
      <c r="CU328" s="83"/>
      <c r="CV328" s="83"/>
      <c r="CW328" s="83"/>
      <c r="CX328" s="83"/>
      <c r="CY328" s="83"/>
      <c r="CZ328" s="83"/>
      <c r="DA328" s="83"/>
      <c r="DB328" s="83"/>
      <c r="DC328" s="83"/>
      <c r="DD328" s="83"/>
      <c r="DE328" s="83"/>
      <c r="DF328" s="83"/>
      <c r="DG328" s="83"/>
      <c r="DH328" s="83"/>
      <c r="DI328" s="83"/>
      <c r="DJ328" s="83"/>
      <c r="DK328" s="83"/>
      <c r="DL328" s="83"/>
      <c r="DM328" s="83"/>
      <c r="DN328" s="83"/>
      <c r="DO328" s="83"/>
      <c r="DP328" s="83"/>
      <c r="DQ328" s="83"/>
      <c r="DR328" s="83"/>
      <c r="DS328" s="83"/>
      <c r="DT328" s="83"/>
      <c r="DU328" s="83"/>
      <c r="DV328" s="83"/>
      <c r="DW328" s="83"/>
      <c r="DX328" s="83"/>
      <c r="DY328" s="83"/>
      <c r="DZ328" s="83"/>
      <c r="EA328" s="83"/>
      <c r="EB328" s="83"/>
      <c r="EC328" s="83"/>
      <c r="ED328" s="83"/>
      <c r="EE328" s="83"/>
      <c r="EF328" s="83"/>
      <c r="EG328" s="83"/>
      <c r="EH328" s="83"/>
      <c r="EI328" s="83"/>
      <c r="EJ328" s="83"/>
      <c r="EK328" s="83"/>
      <c r="EL328" s="83"/>
      <c r="EM328" s="83"/>
      <c r="EN328" s="83"/>
      <c r="EO328" s="83"/>
      <c r="EP328" s="83"/>
      <c r="EQ328" s="83"/>
      <c r="ER328" s="83"/>
      <c r="ES328" s="83"/>
      <c r="ET328" s="83"/>
      <c r="EU328" s="83"/>
      <c r="EV328" s="83"/>
      <c r="EW328" s="83"/>
      <c r="EX328" s="83"/>
      <c r="EY328" s="83"/>
      <c r="EZ328" s="83"/>
      <c r="FA328" s="83"/>
      <c r="FB328" s="83"/>
      <c r="FC328" s="83"/>
      <c r="FD328" s="83"/>
      <c r="FE328" s="83"/>
      <c r="FF328" s="83"/>
      <c r="FG328" s="83"/>
      <c r="FH328" s="83"/>
      <c r="FI328" s="83"/>
      <c r="FJ328" s="83"/>
      <c r="FK328" s="83"/>
      <c r="FL328" s="83"/>
      <c r="FM328" s="83"/>
      <c r="FN328" s="83"/>
      <c r="FO328" s="83"/>
      <c r="FP328" s="83"/>
      <c r="FQ328" s="83"/>
      <c r="FR328" s="83"/>
      <c r="FS328" s="83"/>
      <c r="FT328" s="83"/>
      <c r="FU328" s="83"/>
      <c r="FV328" s="83"/>
      <c r="FW328" s="83"/>
      <c r="FX328" s="83"/>
      <c r="FY328" s="83"/>
      <c r="FZ328" s="83"/>
      <c r="GA328" s="83"/>
      <c r="GB328" s="83"/>
      <c r="GC328" s="83"/>
      <c r="GD328" s="83"/>
      <c r="GE328" s="83"/>
      <c r="GF328" s="83"/>
      <c r="GG328" s="83"/>
      <c r="GH328" s="83"/>
      <c r="GI328" s="83"/>
      <c r="GJ328" s="83"/>
      <c r="GK328" s="83"/>
      <c r="GL328" s="83"/>
      <c r="GM328" s="83"/>
      <c r="GN328" s="83"/>
      <c r="GO328" s="83"/>
      <c r="GP328" s="83"/>
      <c r="GQ328" s="83"/>
      <c r="GR328" s="83"/>
      <c r="GS328" s="83"/>
      <c r="GT328" s="83"/>
      <c r="GU328" s="83"/>
      <c r="GV328" s="83"/>
      <c r="GW328" s="83"/>
      <c r="GX328" s="83"/>
      <c r="GY328" s="83"/>
      <c r="GZ328" s="83"/>
      <c r="HA328" s="83"/>
      <c r="HB328" s="83"/>
      <c r="HC328" s="83"/>
      <c r="HD328" s="83"/>
      <c r="HE328" s="83"/>
      <c r="HF328" s="83"/>
      <c r="HG328" s="83"/>
      <c r="HH328" s="83"/>
      <c r="HI328" s="83"/>
      <c r="HJ328" s="83"/>
      <c r="HK328" s="83"/>
      <c r="HL328" s="83"/>
      <c r="HM328" s="83"/>
      <c r="HN328" s="83"/>
      <c r="HO328" s="83"/>
      <c r="HP328" s="83"/>
      <c r="HQ328" s="83"/>
      <c r="HR328" s="83"/>
      <c r="HS328" s="83"/>
      <c r="HT328" s="83"/>
      <c r="HU328" s="83"/>
      <c r="HV328" s="83"/>
      <c r="HW328" s="83"/>
      <c r="HX328" s="83"/>
      <c r="HY328" s="83"/>
      <c r="HZ328" s="83"/>
      <c r="IA328" s="83"/>
      <c r="IB328" s="83"/>
      <c r="IC328" s="83"/>
      <c r="ID328" s="83"/>
      <c r="IE328" s="83"/>
      <c r="IF328" s="83"/>
      <c r="IG328" s="83"/>
      <c r="IH328" s="83"/>
      <c r="II328" s="83"/>
      <c r="IJ328" s="83"/>
      <c r="IK328" s="83"/>
      <c r="IL328" s="83"/>
      <c r="IM328" s="83"/>
      <c r="IN328" s="83"/>
      <c r="IO328" s="83"/>
      <c r="IP328" s="83"/>
      <c r="IQ328" s="83"/>
      <c r="IR328" s="83"/>
      <c r="IS328" s="83"/>
      <c r="IT328" s="83"/>
      <c r="IU328" s="83"/>
      <c r="IV328" s="83"/>
      <c r="IW328" s="83"/>
      <c r="IX328" s="83"/>
      <c r="IY328" s="83"/>
      <c r="IZ328" s="83"/>
      <c r="JA328" s="83"/>
      <c r="JB328" s="83"/>
      <c r="JC328" s="83"/>
      <c r="JD328" s="83"/>
      <c r="JE328" s="83"/>
    </row>
    <row r="329" spans="1:265" s="8" customFormat="1" ht="15" customHeight="1" x14ac:dyDescent="0.2">
      <c r="A329" s="173"/>
      <c r="B329" s="131" t="s">
        <v>460</v>
      </c>
      <c r="C329" s="217"/>
      <c r="D329" s="329" t="s">
        <v>978</v>
      </c>
      <c r="E329" s="117"/>
      <c r="F329" s="1044"/>
      <c r="G329" s="1045"/>
      <c r="H329" s="329" t="s">
        <v>445</v>
      </c>
      <c r="I329" s="329" t="s">
        <v>450</v>
      </c>
      <c r="J329" s="329"/>
      <c r="K329" s="379" t="s">
        <v>513</v>
      </c>
      <c r="L329" s="379" t="s">
        <v>614</v>
      </c>
      <c r="M329" s="1139">
        <v>9</v>
      </c>
      <c r="N329" s="1139" t="s">
        <v>1511</v>
      </c>
      <c r="O329" s="379" t="s">
        <v>1379</v>
      </c>
      <c r="P329" s="626">
        <v>3</v>
      </c>
      <c r="Q329" s="627"/>
      <c r="R329" s="627"/>
      <c r="S329" s="627"/>
      <c r="T329" s="627"/>
      <c r="U329" s="627"/>
      <c r="V329" s="627"/>
      <c r="W329" s="628"/>
      <c r="X329" s="219"/>
      <c r="Y329" s="219"/>
      <c r="Z329" s="112"/>
      <c r="AA329" s="83"/>
      <c r="AB329" s="83"/>
      <c r="AC329" s="83" t="str">
        <f t="shared" si="10"/>
        <v/>
      </c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83"/>
      <c r="AT329" s="83"/>
      <c r="AU329" s="83"/>
      <c r="AV329" s="83"/>
      <c r="AW329" s="83"/>
      <c r="AX329" s="83"/>
      <c r="AY329" s="83"/>
      <c r="AZ329" s="83"/>
      <c r="BA329" s="83"/>
      <c r="BB329" s="83"/>
      <c r="BC329" s="83"/>
      <c r="BD329" s="83"/>
      <c r="BE329" s="83"/>
      <c r="BF329" s="83"/>
      <c r="BG329" s="83"/>
      <c r="BH329" s="83"/>
      <c r="BI329" s="83"/>
      <c r="BJ329" s="83"/>
      <c r="BK329" s="83"/>
      <c r="BL329" s="83"/>
      <c r="BM329" s="83"/>
      <c r="BN329" s="83"/>
      <c r="BO329" s="83"/>
      <c r="BP329" s="83"/>
      <c r="BQ329" s="83"/>
      <c r="BR329" s="83"/>
      <c r="BS329" s="83"/>
      <c r="BT329" s="83"/>
      <c r="BU329" s="83"/>
      <c r="BV329" s="83"/>
      <c r="BW329" s="83"/>
      <c r="BX329" s="83"/>
      <c r="BY329" s="83"/>
      <c r="BZ329" s="83"/>
      <c r="CA329" s="83"/>
      <c r="CB329" s="83"/>
      <c r="CC329" s="83"/>
      <c r="CD329" s="83"/>
      <c r="CE329" s="83"/>
      <c r="CF329" s="83"/>
      <c r="CG329" s="83"/>
      <c r="CH329" s="83"/>
      <c r="CI329" s="83"/>
      <c r="CJ329" s="83"/>
      <c r="CK329" s="83"/>
      <c r="CL329" s="83"/>
      <c r="CM329" s="83"/>
      <c r="CN329" s="83"/>
      <c r="CO329" s="83"/>
      <c r="CP329" s="83"/>
      <c r="CQ329" s="83"/>
      <c r="CR329" s="83"/>
      <c r="CS329" s="83"/>
      <c r="CT329" s="83"/>
      <c r="CU329" s="83"/>
      <c r="CV329" s="83"/>
      <c r="CW329" s="83"/>
      <c r="CX329" s="83"/>
      <c r="CY329" s="83"/>
      <c r="CZ329" s="83"/>
      <c r="DA329" s="83"/>
      <c r="DB329" s="83"/>
      <c r="DC329" s="83"/>
      <c r="DD329" s="83"/>
      <c r="DE329" s="83"/>
      <c r="DF329" s="83"/>
      <c r="DG329" s="83"/>
      <c r="DH329" s="83"/>
      <c r="DI329" s="83"/>
      <c r="DJ329" s="83"/>
      <c r="DK329" s="83"/>
      <c r="DL329" s="83"/>
      <c r="DM329" s="83"/>
      <c r="DN329" s="83"/>
      <c r="DO329" s="83"/>
      <c r="DP329" s="83"/>
      <c r="DQ329" s="83"/>
      <c r="DR329" s="83"/>
      <c r="DS329" s="83"/>
      <c r="DT329" s="83"/>
      <c r="DU329" s="83"/>
      <c r="DV329" s="83"/>
      <c r="DW329" s="83"/>
      <c r="DX329" s="83"/>
      <c r="DY329" s="83"/>
      <c r="DZ329" s="83"/>
      <c r="EA329" s="83"/>
      <c r="EB329" s="83"/>
      <c r="EC329" s="83"/>
      <c r="ED329" s="83"/>
      <c r="EE329" s="83"/>
      <c r="EF329" s="83"/>
      <c r="EG329" s="83"/>
      <c r="EH329" s="83"/>
      <c r="EI329" s="83"/>
      <c r="EJ329" s="83"/>
      <c r="EK329" s="83"/>
      <c r="EL329" s="83"/>
      <c r="EM329" s="83"/>
      <c r="EN329" s="83"/>
      <c r="EO329" s="83"/>
      <c r="EP329" s="83"/>
      <c r="EQ329" s="83"/>
      <c r="ER329" s="83"/>
      <c r="ES329" s="83"/>
      <c r="ET329" s="83"/>
      <c r="EU329" s="83"/>
      <c r="EV329" s="83"/>
      <c r="EW329" s="83"/>
      <c r="EX329" s="83"/>
      <c r="EY329" s="83"/>
      <c r="EZ329" s="83"/>
      <c r="FA329" s="83"/>
      <c r="FB329" s="83"/>
      <c r="FC329" s="83"/>
      <c r="FD329" s="83"/>
      <c r="FE329" s="83"/>
      <c r="FF329" s="83"/>
      <c r="FG329" s="83"/>
      <c r="FH329" s="83"/>
      <c r="FI329" s="83"/>
      <c r="FJ329" s="83"/>
      <c r="FK329" s="83"/>
      <c r="FL329" s="83"/>
      <c r="FM329" s="83"/>
      <c r="FN329" s="83"/>
      <c r="FO329" s="83"/>
      <c r="FP329" s="83"/>
      <c r="FQ329" s="83"/>
      <c r="FR329" s="83"/>
      <c r="FS329" s="83"/>
      <c r="FT329" s="83"/>
      <c r="FU329" s="83"/>
      <c r="FV329" s="83"/>
      <c r="FW329" s="83"/>
      <c r="FX329" s="83"/>
      <c r="FY329" s="83"/>
      <c r="FZ329" s="83"/>
      <c r="GA329" s="83"/>
      <c r="GB329" s="83"/>
      <c r="GC329" s="83"/>
      <c r="GD329" s="83"/>
      <c r="GE329" s="83"/>
      <c r="GF329" s="83"/>
      <c r="GG329" s="83"/>
      <c r="GH329" s="83"/>
      <c r="GI329" s="83"/>
      <c r="GJ329" s="83"/>
      <c r="GK329" s="83"/>
      <c r="GL329" s="83"/>
      <c r="GM329" s="83"/>
      <c r="GN329" s="83"/>
      <c r="GO329" s="83"/>
      <c r="GP329" s="83"/>
      <c r="GQ329" s="83"/>
      <c r="GR329" s="83"/>
      <c r="GS329" s="83"/>
      <c r="GT329" s="83"/>
      <c r="GU329" s="83"/>
      <c r="GV329" s="83"/>
      <c r="GW329" s="83"/>
      <c r="GX329" s="83"/>
      <c r="GY329" s="83"/>
      <c r="GZ329" s="83"/>
      <c r="HA329" s="83"/>
      <c r="HB329" s="83"/>
      <c r="HC329" s="83"/>
      <c r="HD329" s="83"/>
      <c r="HE329" s="83"/>
      <c r="HF329" s="83"/>
      <c r="HG329" s="83"/>
      <c r="HH329" s="83"/>
      <c r="HI329" s="83"/>
      <c r="HJ329" s="83"/>
      <c r="HK329" s="83"/>
      <c r="HL329" s="83"/>
      <c r="HM329" s="83"/>
      <c r="HN329" s="83"/>
      <c r="HO329" s="83"/>
      <c r="HP329" s="83"/>
      <c r="HQ329" s="83"/>
      <c r="HR329" s="83"/>
      <c r="HS329" s="83"/>
      <c r="HT329" s="83"/>
      <c r="HU329" s="83"/>
      <c r="HV329" s="83"/>
      <c r="HW329" s="83"/>
      <c r="HX329" s="83"/>
      <c r="HY329" s="83"/>
      <c r="HZ329" s="83"/>
      <c r="IA329" s="83"/>
      <c r="IB329" s="83"/>
      <c r="IC329" s="83"/>
      <c r="ID329" s="83"/>
      <c r="IE329" s="83"/>
      <c r="IF329" s="83"/>
      <c r="IG329" s="83"/>
      <c r="IH329" s="83"/>
      <c r="II329" s="83"/>
      <c r="IJ329" s="83"/>
      <c r="IK329" s="83"/>
      <c r="IL329" s="83"/>
      <c r="IM329" s="83"/>
      <c r="IN329" s="83"/>
      <c r="IO329" s="83"/>
      <c r="IP329" s="83"/>
      <c r="IQ329" s="83"/>
      <c r="IR329" s="83"/>
      <c r="IS329" s="83"/>
      <c r="IT329" s="83"/>
      <c r="IU329" s="83"/>
      <c r="IV329" s="83"/>
      <c r="IW329" s="83"/>
      <c r="IX329" s="83"/>
      <c r="IY329" s="83"/>
      <c r="IZ329" s="83"/>
      <c r="JA329" s="83"/>
      <c r="JB329" s="83"/>
      <c r="JC329" s="83"/>
      <c r="JD329" s="83"/>
      <c r="JE329" s="83"/>
    </row>
    <row r="330" spans="1:265" s="8" customFormat="1" ht="15" customHeight="1" x14ac:dyDescent="0.2">
      <c r="A330" s="173"/>
      <c r="B330" s="131" t="s">
        <v>460</v>
      </c>
      <c r="C330" s="217"/>
      <c r="D330" s="329" t="s">
        <v>978</v>
      </c>
      <c r="E330" s="117"/>
      <c r="F330" s="1044"/>
      <c r="G330" s="1045"/>
      <c r="H330" s="329" t="s">
        <v>445</v>
      </c>
      <c r="I330" s="329" t="s">
        <v>450</v>
      </c>
      <c r="J330" s="329"/>
      <c r="K330" s="379" t="s">
        <v>1336</v>
      </c>
      <c r="L330" s="379" t="s">
        <v>614</v>
      </c>
      <c r="M330" s="1139" t="s">
        <v>514</v>
      </c>
      <c r="N330" s="1139" t="s">
        <v>24</v>
      </c>
      <c r="O330" s="379" t="s">
        <v>1379</v>
      </c>
      <c r="P330" s="626">
        <v>3</v>
      </c>
      <c r="Q330" s="627"/>
      <c r="R330" s="627"/>
      <c r="S330" s="627"/>
      <c r="T330" s="627"/>
      <c r="U330" s="627"/>
      <c r="V330" s="627"/>
      <c r="W330" s="628"/>
      <c r="X330" s="219"/>
      <c r="Y330" s="219"/>
      <c r="Z330" s="112"/>
      <c r="AA330" s="83"/>
      <c r="AB330" s="83"/>
      <c r="AC330" s="83" t="str">
        <f t="shared" si="10"/>
        <v/>
      </c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83"/>
      <c r="AT330" s="83"/>
      <c r="AU330" s="83"/>
      <c r="AV330" s="83"/>
      <c r="AW330" s="83"/>
      <c r="AX330" s="83"/>
      <c r="AY330" s="83"/>
      <c r="AZ330" s="83"/>
      <c r="BA330" s="83"/>
      <c r="BB330" s="83"/>
      <c r="BC330" s="83"/>
      <c r="BD330" s="83"/>
      <c r="BE330" s="83"/>
      <c r="BF330" s="83"/>
      <c r="BG330" s="83"/>
      <c r="BH330" s="83"/>
      <c r="BI330" s="83"/>
      <c r="BJ330" s="83"/>
      <c r="BK330" s="83"/>
      <c r="BL330" s="83"/>
      <c r="BM330" s="83"/>
      <c r="BN330" s="83"/>
      <c r="BO330" s="83"/>
      <c r="BP330" s="83"/>
      <c r="BQ330" s="83"/>
      <c r="BR330" s="83"/>
      <c r="BS330" s="83"/>
      <c r="BT330" s="83"/>
      <c r="BU330" s="83"/>
      <c r="BV330" s="83"/>
      <c r="BW330" s="83"/>
      <c r="BX330" s="83"/>
      <c r="BY330" s="83"/>
      <c r="BZ330" s="83"/>
      <c r="CA330" s="83"/>
      <c r="CB330" s="83"/>
      <c r="CC330" s="83"/>
      <c r="CD330" s="83"/>
      <c r="CE330" s="83"/>
      <c r="CF330" s="83"/>
      <c r="CG330" s="83"/>
      <c r="CH330" s="83"/>
      <c r="CI330" s="83"/>
      <c r="CJ330" s="83"/>
      <c r="CK330" s="83"/>
      <c r="CL330" s="83"/>
      <c r="CM330" s="83"/>
      <c r="CN330" s="83"/>
      <c r="CO330" s="83"/>
      <c r="CP330" s="83"/>
      <c r="CQ330" s="83"/>
      <c r="CR330" s="83"/>
      <c r="CS330" s="83"/>
      <c r="CT330" s="83"/>
      <c r="CU330" s="83"/>
      <c r="CV330" s="83"/>
      <c r="CW330" s="83"/>
      <c r="CX330" s="83"/>
      <c r="CY330" s="83"/>
      <c r="CZ330" s="83"/>
      <c r="DA330" s="83"/>
      <c r="DB330" s="83"/>
      <c r="DC330" s="83"/>
      <c r="DD330" s="83"/>
      <c r="DE330" s="83"/>
      <c r="DF330" s="83"/>
      <c r="DG330" s="83"/>
      <c r="DH330" s="83"/>
      <c r="DI330" s="83"/>
      <c r="DJ330" s="83"/>
      <c r="DK330" s="83"/>
      <c r="DL330" s="83"/>
      <c r="DM330" s="83"/>
      <c r="DN330" s="83"/>
      <c r="DO330" s="83"/>
      <c r="DP330" s="83"/>
      <c r="DQ330" s="83"/>
      <c r="DR330" s="83"/>
      <c r="DS330" s="83"/>
      <c r="DT330" s="83"/>
      <c r="DU330" s="83"/>
      <c r="DV330" s="83"/>
      <c r="DW330" s="83"/>
      <c r="DX330" s="83"/>
      <c r="DY330" s="83"/>
      <c r="DZ330" s="83"/>
      <c r="EA330" s="83"/>
      <c r="EB330" s="83"/>
      <c r="EC330" s="83"/>
      <c r="ED330" s="83"/>
      <c r="EE330" s="83"/>
      <c r="EF330" s="83"/>
      <c r="EG330" s="83"/>
      <c r="EH330" s="83"/>
      <c r="EI330" s="83"/>
      <c r="EJ330" s="83"/>
      <c r="EK330" s="83"/>
      <c r="EL330" s="83"/>
      <c r="EM330" s="83"/>
      <c r="EN330" s="83"/>
      <c r="EO330" s="83"/>
      <c r="EP330" s="83"/>
      <c r="EQ330" s="83"/>
      <c r="ER330" s="83"/>
      <c r="ES330" s="83"/>
      <c r="ET330" s="83"/>
      <c r="EU330" s="83"/>
      <c r="EV330" s="83"/>
      <c r="EW330" s="83"/>
      <c r="EX330" s="83"/>
      <c r="EY330" s="83"/>
      <c r="EZ330" s="83"/>
      <c r="FA330" s="83"/>
      <c r="FB330" s="83"/>
      <c r="FC330" s="83"/>
      <c r="FD330" s="83"/>
      <c r="FE330" s="83"/>
      <c r="FF330" s="83"/>
      <c r="FG330" s="83"/>
      <c r="FH330" s="83"/>
      <c r="FI330" s="83"/>
      <c r="FJ330" s="83"/>
      <c r="FK330" s="83"/>
      <c r="FL330" s="83"/>
      <c r="FM330" s="83"/>
      <c r="FN330" s="83"/>
      <c r="FO330" s="83"/>
      <c r="FP330" s="83"/>
      <c r="FQ330" s="83"/>
      <c r="FR330" s="83"/>
      <c r="FS330" s="83"/>
      <c r="FT330" s="83"/>
      <c r="FU330" s="83"/>
      <c r="FV330" s="83"/>
      <c r="FW330" s="83"/>
      <c r="FX330" s="83"/>
      <c r="FY330" s="83"/>
      <c r="FZ330" s="83"/>
      <c r="GA330" s="83"/>
      <c r="GB330" s="83"/>
      <c r="GC330" s="83"/>
      <c r="GD330" s="83"/>
      <c r="GE330" s="83"/>
      <c r="GF330" s="83"/>
      <c r="GG330" s="83"/>
      <c r="GH330" s="83"/>
      <c r="GI330" s="83"/>
      <c r="GJ330" s="83"/>
      <c r="GK330" s="83"/>
      <c r="GL330" s="83"/>
      <c r="GM330" s="83"/>
      <c r="GN330" s="83"/>
      <c r="GO330" s="83"/>
      <c r="GP330" s="83"/>
      <c r="GQ330" s="83"/>
      <c r="GR330" s="83"/>
      <c r="GS330" s="83"/>
      <c r="GT330" s="83"/>
      <c r="GU330" s="83"/>
      <c r="GV330" s="83"/>
      <c r="GW330" s="83"/>
      <c r="GX330" s="83"/>
      <c r="GY330" s="83"/>
      <c r="GZ330" s="83"/>
      <c r="HA330" s="83"/>
      <c r="HB330" s="83"/>
      <c r="HC330" s="83"/>
      <c r="HD330" s="83"/>
      <c r="HE330" s="83"/>
      <c r="HF330" s="83"/>
      <c r="HG330" s="83"/>
      <c r="HH330" s="83"/>
      <c r="HI330" s="83"/>
      <c r="HJ330" s="83"/>
      <c r="HK330" s="83"/>
      <c r="HL330" s="83"/>
      <c r="HM330" s="83"/>
      <c r="HN330" s="83"/>
      <c r="HO330" s="83"/>
      <c r="HP330" s="83"/>
      <c r="HQ330" s="83"/>
      <c r="HR330" s="83"/>
      <c r="HS330" s="83"/>
      <c r="HT330" s="83"/>
      <c r="HU330" s="83"/>
      <c r="HV330" s="83"/>
      <c r="HW330" s="83"/>
      <c r="HX330" s="83"/>
      <c r="HY330" s="83"/>
      <c r="HZ330" s="83"/>
      <c r="IA330" s="83"/>
      <c r="IB330" s="83"/>
      <c r="IC330" s="83"/>
      <c r="ID330" s="83"/>
      <c r="IE330" s="83"/>
      <c r="IF330" s="83"/>
      <c r="IG330" s="83"/>
      <c r="IH330" s="83"/>
      <c r="II330" s="83"/>
      <c r="IJ330" s="83"/>
      <c r="IK330" s="83"/>
      <c r="IL330" s="83"/>
      <c r="IM330" s="83"/>
      <c r="IN330" s="83"/>
      <c r="IO330" s="83"/>
      <c r="IP330" s="83"/>
      <c r="IQ330" s="83"/>
      <c r="IR330" s="83"/>
      <c r="IS330" s="83"/>
      <c r="IT330" s="83"/>
      <c r="IU330" s="83"/>
      <c r="IV330" s="83"/>
      <c r="IW330" s="83"/>
      <c r="IX330" s="83"/>
      <c r="IY330" s="83"/>
      <c r="IZ330" s="83"/>
      <c r="JA330" s="83"/>
      <c r="JB330" s="83"/>
      <c r="JC330" s="83"/>
      <c r="JD330" s="83"/>
      <c r="JE330" s="83"/>
    </row>
    <row r="331" spans="1:265" s="8" customFormat="1" ht="15" customHeight="1" x14ac:dyDescent="0.2">
      <c r="A331" s="173"/>
      <c r="B331" s="131" t="s">
        <v>460</v>
      </c>
      <c r="C331" s="217"/>
      <c r="D331" s="329" t="s">
        <v>978</v>
      </c>
      <c r="E331" s="117"/>
      <c r="F331" s="1044"/>
      <c r="G331" s="1045"/>
      <c r="H331" s="329" t="s">
        <v>445</v>
      </c>
      <c r="I331" s="329" t="s">
        <v>450</v>
      </c>
      <c r="J331" s="329"/>
      <c r="K331" s="379" t="s">
        <v>1336</v>
      </c>
      <c r="L331" s="379" t="s">
        <v>614</v>
      </c>
      <c r="M331" s="1139">
        <v>10</v>
      </c>
      <c r="N331" s="1139" t="s">
        <v>101</v>
      </c>
      <c r="O331" s="379" t="s">
        <v>1379</v>
      </c>
      <c r="P331" s="626">
        <v>3</v>
      </c>
      <c r="Q331" s="627"/>
      <c r="R331" s="627"/>
      <c r="S331" s="627"/>
      <c r="T331" s="627"/>
      <c r="U331" s="627"/>
      <c r="V331" s="627"/>
      <c r="W331" s="628"/>
      <c r="X331" s="219"/>
      <c r="Y331" s="219"/>
      <c r="Z331" s="112"/>
      <c r="AA331" s="83"/>
      <c r="AB331" s="83"/>
      <c r="AC331" s="83" t="str">
        <f t="shared" si="10"/>
        <v/>
      </c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83"/>
      <c r="AT331" s="83"/>
      <c r="AU331" s="83"/>
      <c r="AV331" s="83"/>
      <c r="AW331" s="83"/>
      <c r="AX331" s="83"/>
      <c r="AY331" s="83"/>
      <c r="AZ331" s="83"/>
      <c r="BA331" s="83"/>
      <c r="BB331" s="83"/>
      <c r="BC331" s="83"/>
      <c r="BD331" s="83"/>
      <c r="BE331" s="83"/>
      <c r="BF331" s="83"/>
      <c r="BG331" s="83"/>
      <c r="BH331" s="83"/>
      <c r="BI331" s="83"/>
      <c r="BJ331" s="83"/>
      <c r="BK331" s="83"/>
      <c r="BL331" s="83"/>
      <c r="BM331" s="83"/>
      <c r="BN331" s="83"/>
      <c r="BO331" s="83"/>
      <c r="BP331" s="83"/>
      <c r="BQ331" s="83"/>
      <c r="BR331" s="83"/>
      <c r="BS331" s="83"/>
      <c r="BT331" s="83"/>
      <c r="BU331" s="83"/>
      <c r="BV331" s="83"/>
      <c r="BW331" s="83"/>
      <c r="BX331" s="83"/>
      <c r="BY331" s="83"/>
      <c r="BZ331" s="83"/>
      <c r="CA331" s="83"/>
      <c r="CB331" s="83"/>
      <c r="CC331" s="83"/>
      <c r="CD331" s="83"/>
      <c r="CE331" s="83"/>
      <c r="CF331" s="83"/>
      <c r="CG331" s="83"/>
      <c r="CH331" s="83"/>
      <c r="CI331" s="83"/>
      <c r="CJ331" s="83"/>
      <c r="CK331" s="83"/>
      <c r="CL331" s="83"/>
      <c r="CM331" s="83"/>
      <c r="CN331" s="83"/>
      <c r="CO331" s="83"/>
      <c r="CP331" s="83"/>
      <c r="CQ331" s="83"/>
      <c r="CR331" s="83"/>
      <c r="CS331" s="83"/>
      <c r="CT331" s="83"/>
      <c r="CU331" s="83"/>
      <c r="CV331" s="83"/>
      <c r="CW331" s="83"/>
      <c r="CX331" s="83"/>
      <c r="CY331" s="83"/>
      <c r="CZ331" s="83"/>
      <c r="DA331" s="83"/>
      <c r="DB331" s="83"/>
      <c r="DC331" s="83"/>
      <c r="DD331" s="83"/>
      <c r="DE331" s="83"/>
      <c r="DF331" s="83"/>
      <c r="DG331" s="83"/>
      <c r="DH331" s="83"/>
      <c r="DI331" s="83"/>
      <c r="DJ331" s="83"/>
      <c r="DK331" s="83"/>
      <c r="DL331" s="83"/>
      <c r="DM331" s="83"/>
      <c r="DN331" s="83"/>
      <c r="DO331" s="83"/>
      <c r="DP331" s="83"/>
      <c r="DQ331" s="83"/>
      <c r="DR331" s="83"/>
      <c r="DS331" s="83"/>
      <c r="DT331" s="83"/>
      <c r="DU331" s="83"/>
      <c r="DV331" s="83"/>
      <c r="DW331" s="83"/>
      <c r="DX331" s="83"/>
      <c r="DY331" s="83"/>
      <c r="DZ331" s="83"/>
      <c r="EA331" s="83"/>
      <c r="EB331" s="83"/>
      <c r="EC331" s="83"/>
      <c r="ED331" s="83"/>
      <c r="EE331" s="83"/>
      <c r="EF331" s="83"/>
      <c r="EG331" s="83"/>
      <c r="EH331" s="83"/>
      <c r="EI331" s="83"/>
      <c r="EJ331" s="83"/>
      <c r="EK331" s="83"/>
      <c r="EL331" s="83"/>
      <c r="EM331" s="83"/>
      <c r="EN331" s="83"/>
      <c r="EO331" s="83"/>
      <c r="EP331" s="83"/>
      <c r="EQ331" s="83"/>
      <c r="ER331" s="83"/>
      <c r="ES331" s="83"/>
      <c r="ET331" s="83"/>
      <c r="EU331" s="83"/>
      <c r="EV331" s="83"/>
      <c r="EW331" s="83"/>
      <c r="EX331" s="83"/>
      <c r="EY331" s="83"/>
      <c r="EZ331" s="83"/>
      <c r="FA331" s="83"/>
      <c r="FB331" s="83"/>
      <c r="FC331" s="83"/>
      <c r="FD331" s="83"/>
      <c r="FE331" s="83"/>
      <c r="FF331" s="83"/>
      <c r="FG331" s="83"/>
      <c r="FH331" s="83"/>
      <c r="FI331" s="83"/>
      <c r="FJ331" s="83"/>
      <c r="FK331" s="83"/>
      <c r="FL331" s="83"/>
      <c r="FM331" s="83"/>
      <c r="FN331" s="83"/>
      <c r="FO331" s="83"/>
      <c r="FP331" s="83"/>
      <c r="FQ331" s="83"/>
      <c r="FR331" s="83"/>
      <c r="FS331" s="83"/>
      <c r="FT331" s="83"/>
      <c r="FU331" s="83"/>
      <c r="FV331" s="83"/>
      <c r="FW331" s="83"/>
      <c r="FX331" s="83"/>
      <c r="FY331" s="83"/>
      <c r="FZ331" s="83"/>
      <c r="GA331" s="83"/>
      <c r="GB331" s="83"/>
      <c r="GC331" s="83"/>
      <c r="GD331" s="83"/>
      <c r="GE331" s="83"/>
      <c r="GF331" s="83"/>
      <c r="GG331" s="83"/>
      <c r="GH331" s="83"/>
      <c r="GI331" s="83"/>
      <c r="GJ331" s="83"/>
      <c r="GK331" s="83"/>
      <c r="GL331" s="83"/>
      <c r="GM331" s="83"/>
      <c r="GN331" s="83"/>
      <c r="GO331" s="83"/>
      <c r="GP331" s="83"/>
      <c r="GQ331" s="83"/>
      <c r="GR331" s="83"/>
      <c r="GS331" s="83"/>
      <c r="GT331" s="83"/>
      <c r="GU331" s="83"/>
      <c r="GV331" s="83"/>
      <c r="GW331" s="83"/>
      <c r="GX331" s="83"/>
      <c r="GY331" s="83"/>
      <c r="GZ331" s="83"/>
      <c r="HA331" s="83"/>
      <c r="HB331" s="83"/>
      <c r="HC331" s="83"/>
      <c r="HD331" s="83"/>
      <c r="HE331" s="83"/>
      <c r="HF331" s="83"/>
      <c r="HG331" s="83"/>
      <c r="HH331" s="83"/>
      <c r="HI331" s="83"/>
      <c r="HJ331" s="83"/>
      <c r="HK331" s="83"/>
      <c r="HL331" s="83"/>
      <c r="HM331" s="83"/>
      <c r="HN331" s="83"/>
      <c r="HO331" s="83"/>
      <c r="HP331" s="83"/>
      <c r="HQ331" s="83"/>
      <c r="HR331" s="83"/>
      <c r="HS331" s="83"/>
      <c r="HT331" s="83"/>
      <c r="HU331" s="83"/>
      <c r="HV331" s="83"/>
      <c r="HW331" s="83"/>
      <c r="HX331" s="83"/>
      <c r="HY331" s="83"/>
      <c r="HZ331" s="83"/>
      <c r="IA331" s="83"/>
      <c r="IB331" s="83"/>
      <c r="IC331" s="83"/>
      <c r="ID331" s="83"/>
      <c r="IE331" s="83"/>
      <c r="IF331" s="83"/>
      <c r="IG331" s="83"/>
      <c r="IH331" s="83"/>
      <c r="II331" s="83"/>
      <c r="IJ331" s="83"/>
      <c r="IK331" s="83"/>
      <c r="IL331" s="83"/>
      <c r="IM331" s="83"/>
      <c r="IN331" s="83"/>
      <c r="IO331" s="83"/>
      <c r="IP331" s="83"/>
      <c r="IQ331" s="83"/>
      <c r="IR331" s="83"/>
      <c r="IS331" s="83"/>
      <c r="IT331" s="83"/>
      <c r="IU331" s="83"/>
      <c r="IV331" s="83"/>
      <c r="IW331" s="83"/>
      <c r="IX331" s="83"/>
      <c r="IY331" s="83"/>
      <c r="IZ331" s="83"/>
      <c r="JA331" s="83"/>
      <c r="JB331" s="83"/>
      <c r="JC331" s="83"/>
      <c r="JD331" s="83"/>
      <c r="JE331" s="83"/>
    </row>
    <row r="332" spans="1:265" s="8" customFormat="1" ht="15" customHeight="1" x14ac:dyDescent="0.2">
      <c r="A332" s="173"/>
      <c r="B332" s="131" t="s">
        <v>460</v>
      </c>
      <c r="C332" s="217"/>
      <c r="D332" s="329" t="s">
        <v>978</v>
      </c>
      <c r="E332" s="117"/>
      <c r="F332" s="1044"/>
      <c r="G332" s="1045"/>
      <c r="H332" s="329" t="s">
        <v>445</v>
      </c>
      <c r="I332" s="329" t="s">
        <v>450</v>
      </c>
      <c r="J332" s="329"/>
      <c r="K332" s="379" t="s">
        <v>1274</v>
      </c>
      <c r="L332" s="379"/>
      <c r="M332" s="1139"/>
      <c r="N332" s="1139"/>
      <c r="O332" s="379"/>
      <c r="P332" s="626"/>
      <c r="Q332" s="627"/>
      <c r="R332" s="627"/>
      <c r="S332" s="627"/>
      <c r="T332" s="627">
        <v>17</v>
      </c>
      <c r="U332" s="627"/>
      <c r="V332" s="627"/>
      <c r="W332" s="628"/>
      <c r="X332" s="219"/>
      <c r="Y332" s="219"/>
      <c r="Z332" s="112"/>
      <c r="AA332" s="83"/>
      <c r="AB332" s="83"/>
      <c r="AC332" s="83" t="str">
        <f t="shared" si="10"/>
        <v/>
      </c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83"/>
      <c r="AT332" s="83"/>
      <c r="AU332" s="83"/>
      <c r="AV332" s="83"/>
      <c r="AW332" s="83"/>
      <c r="AX332" s="83"/>
      <c r="AY332" s="83"/>
      <c r="AZ332" s="83"/>
      <c r="BA332" s="83"/>
      <c r="BB332" s="83"/>
      <c r="BC332" s="83"/>
      <c r="BD332" s="83"/>
      <c r="BE332" s="83"/>
      <c r="BF332" s="83"/>
      <c r="BG332" s="83"/>
      <c r="BH332" s="83"/>
      <c r="BI332" s="83"/>
      <c r="BJ332" s="83"/>
      <c r="BK332" s="83"/>
      <c r="BL332" s="83"/>
      <c r="BM332" s="83"/>
      <c r="BN332" s="83"/>
      <c r="BO332" s="83"/>
      <c r="BP332" s="83"/>
      <c r="BQ332" s="83"/>
      <c r="BR332" s="83"/>
      <c r="BS332" s="83"/>
      <c r="BT332" s="83"/>
      <c r="BU332" s="83"/>
      <c r="BV332" s="83"/>
      <c r="BW332" s="83"/>
      <c r="BX332" s="83"/>
      <c r="BY332" s="83"/>
      <c r="BZ332" s="83"/>
      <c r="CA332" s="83"/>
      <c r="CB332" s="83"/>
      <c r="CC332" s="83"/>
      <c r="CD332" s="83"/>
      <c r="CE332" s="83"/>
      <c r="CF332" s="83"/>
      <c r="CG332" s="83"/>
      <c r="CH332" s="83"/>
      <c r="CI332" s="83"/>
      <c r="CJ332" s="83"/>
      <c r="CK332" s="83"/>
      <c r="CL332" s="83"/>
      <c r="CM332" s="83"/>
      <c r="CN332" s="83"/>
      <c r="CO332" s="83"/>
      <c r="CP332" s="83"/>
      <c r="CQ332" s="83"/>
      <c r="CR332" s="83"/>
      <c r="CS332" s="83"/>
      <c r="CT332" s="83"/>
      <c r="CU332" s="83"/>
      <c r="CV332" s="83"/>
      <c r="CW332" s="83"/>
      <c r="CX332" s="83"/>
      <c r="CY332" s="83"/>
      <c r="CZ332" s="83"/>
      <c r="DA332" s="83"/>
      <c r="DB332" s="83"/>
      <c r="DC332" s="83"/>
      <c r="DD332" s="83"/>
      <c r="DE332" s="83"/>
      <c r="DF332" s="83"/>
      <c r="DG332" s="83"/>
      <c r="DH332" s="83"/>
      <c r="DI332" s="83"/>
      <c r="DJ332" s="83"/>
      <c r="DK332" s="83"/>
      <c r="DL332" s="83"/>
      <c r="DM332" s="83"/>
      <c r="DN332" s="83"/>
      <c r="DO332" s="83"/>
      <c r="DP332" s="83"/>
      <c r="DQ332" s="83"/>
      <c r="DR332" s="83"/>
      <c r="DS332" s="83"/>
      <c r="DT332" s="83"/>
      <c r="DU332" s="83"/>
      <c r="DV332" s="83"/>
      <c r="DW332" s="83"/>
      <c r="DX332" s="83"/>
      <c r="DY332" s="83"/>
      <c r="DZ332" s="83"/>
      <c r="EA332" s="83"/>
      <c r="EB332" s="83"/>
      <c r="EC332" s="83"/>
      <c r="ED332" s="83"/>
      <c r="EE332" s="83"/>
      <c r="EF332" s="83"/>
      <c r="EG332" s="83"/>
      <c r="EH332" s="83"/>
      <c r="EI332" s="83"/>
      <c r="EJ332" s="83"/>
      <c r="EK332" s="83"/>
      <c r="EL332" s="83"/>
      <c r="EM332" s="83"/>
      <c r="EN332" s="83"/>
      <c r="EO332" s="83"/>
      <c r="EP332" s="83"/>
      <c r="EQ332" s="83"/>
      <c r="ER332" s="83"/>
      <c r="ES332" s="83"/>
      <c r="ET332" s="83"/>
      <c r="EU332" s="83"/>
      <c r="EV332" s="83"/>
      <c r="EW332" s="83"/>
      <c r="EX332" s="83"/>
      <c r="EY332" s="83"/>
      <c r="EZ332" s="83"/>
      <c r="FA332" s="83"/>
      <c r="FB332" s="83"/>
      <c r="FC332" s="83"/>
      <c r="FD332" s="83"/>
      <c r="FE332" s="83"/>
      <c r="FF332" s="83"/>
      <c r="FG332" s="83"/>
      <c r="FH332" s="83"/>
      <c r="FI332" s="83"/>
      <c r="FJ332" s="83"/>
      <c r="FK332" s="83"/>
      <c r="FL332" s="83"/>
      <c r="FM332" s="83"/>
      <c r="FN332" s="83"/>
      <c r="FO332" s="83"/>
      <c r="FP332" s="83"/>
      <c r="FQ332" s="83"/>
      <c r="FR332" s="83"/>
      <c r="FS332" s="83"/>
      <c r="FT332" s="83"/>
      <c r="FU332" s="83"/>
      <c r="FV332" s="83"/>
      <c r="FW332" s="83"/>
      <c r="FX332" s="83"/>
      <c r="FY332" s="83"/>
      <c r="FZ332" s="83"/>
      <c r="GA332" s="83"/>
      <c r="GB332" s="83"/>
      <c r="GC332" s="83"/>
      <c r="GD332" s="83"/>
      <c r="GE332" s="83"/>
      <c r="GF332" s="83"/>
      <c r="GG332" s="83"/>
      <c r="GH332" s="83"/>
      <c r="GI332" s="83"/>
      <c r="GJ332" s="83"/>
      <c r="GK332" s="83"/>
      <c r="GL332" s="83"/>
      <c r="GM332" s="83"/>
      <c r="GN332" s="83"/>
      <c r="GO332" s="83"/>
      <c r="GP332" s="83"/>
      <c r="GQ332" s="83"/>
      <c r="GR332" s="83"/>
      <c r="GS332" s="83"/>
      <c r="GT332" s="83"/>
      <c r="GU332" s="83"/>
      <c r="GV332" s="83"/>
      <c r="GW332" s="83"/>
      <c r="GX332" s="83"/>
      <c r="GY332" s="83"/>
      <c r="GZ332" s="83"/>
      <c r="HA332" s="83"/>
      <c r="HB332" s="83"/>
      <c r="HC332" s="83"/>
      <c r="HD332" s="83"/>
      <c r="HE332" s="83"/>
      <c r="HF332" s="83"/>
      <c r="HG332" s="83"/>
      <c r="HH332" s="83"/>
      <c r="HI332" s="83"/>
      <c r="HJ332" s="83"/>
      <c r="HK332" s="83"/>
      <c r="HL332" s="83"/>
      <c r="HM332" s="83"/>
      <c r="HN332" s="83"/>
      <c r="HO332" s="83"/>
      <c r="HP332" s="83"/>
      <c r="HQ332" s="83"/>
      <c r="HR332" s="83"/>
      <c r="HS332" s="83"/>
      <c r="HT332" s="83"/>
      <c r="HU332" s="83"/>
      <c r="HV332" s="83"/>
      <c r="HW332" s="83"/>
      <c r="HX332" s="83"/>
      <c r="HY332" s="83"/>
      <c r="HZ332" s="83"/>
      <c r="IA332" s="83"/>
      <c r="IB332" s="83"/>
      <c r="IC332" s="83"/>
      <c r="ID332" s="83"/>
      <c r="IE332" s="83"/>
      <c r="IF332" s="83"/>
      <c r="IG332" s="83"/>
      <c r="IH332" s="83"/>
      <c r="II332" s="83"/>
      <c r="IJ332" s="83"/>
      <c r="IK332" s="83"/>
      <c r="IL332" s="83"/>
      <c r="IM332" s="83"/>
      <c r="IN332" s="83"/>
      <c r="IO332" s="83"/>
      <c r="IP332" s="83"/>
      <c r="IQ332" s="83"/>
      <c r="IR332" s="83"/>
      <c r="IS332" s="83"/>
      <c r="IT332" s="83"/>
      <c r="IU332" s="83"/>
      <c r="IV332" s="83"/>
      <c r="IW332" s="83"/>
      <c r="IX332" s="83"/>
      <c r="IY332" s="83"/>
      <c r="IZ332" s="83"/>
      <c r="JA332" s="83"/>
      <c r="JB332" s="83"/>
      <c r="JC332" s="83"/>
      <c r="JD332" s="83"/>
      <c r="JE332" s="83"/>
    </row>
    <row r="333" spans="1:265" s="8" customFormat="1" ht="15" customHeight="1" x14ac:dyDescent="0.2">
      <c r="A333" s="173"/>
      <c r="B333" s="131" t="s">
        <v>460</v>
      </c>
      <c r="C333" s="217"/>
      <c r="D333" s="329" t="s">
        <v>978</v>
      </c>
      <c r="E333" s="117"/>
      <c r="F333" s="1044"/>
      <c r="G333" s="1045"/>
      <c r="H333" s="329" t="s">
        <v>445</v>
      </c>
      <c r="I333" s="329" t="s">
        <v>450</v>
      </c>
      <c r="J333" s="329"/>
      <c r="K333" s="379" t="s">
        <v>2007</v>
      </c>
      <c r="L333" s="379"/>
      <c r="M333" s="1139"/>
      <c r="N333" s="1139"/>
      <c r="O333" s="379"/>
      <c r="P333" s="626"/>
      <c r="Q333" s="627"/>
      <c r="R333" s="627"/>
      <c r="S333" s="627">
        <v>4</v>
      </c>
      <c r="T333" s="627"/>
      <c r="U333" s="627"/>
      <c r="V333" s="627"/>
      <c r="W333" s="628"/>
      <c r="X333" s="219"/>
      <c r="Y333" s="219"/>
      <c r="Z333" s="112"/>
      <c r="AA333" s="83"/>
      <c r="AB333" s="83"/>
      <c r="AC333" s="83" t="str">
        <f t="shared" si="10"/>
        <v/>
      </c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  <c r="AV333" s="83"/>
      <c r="AW333" s="83"/>
      <c r="AX333" s="83"/>
      <c r="AY333" s="83"/>
      <c r="AZ333" s="83"/>
      <c r="BA333" s="83"/>
      <c r="BB333" s="83"/>
      <c r="BC333" s="83"/>
      <c r="BD333" s="83"/>
      <c r="BE333" s="83"/>
      <c r="BF333" s="83"/>
      <c r="BG333" s="83"/>
      <c r="BH333" s="83"/>
      <c r="BI333" s="83"/>
      <c r="BJ333" s="83"/>
      <c r="BK333" s="83"/>
      <c r="BL333" s="83"/>
      <c r="BM333" s="83"/>
      <c r="BN333" s="83"/>
      <c r="BO333" s="83"/>
      <c r="BP333" s="83"/>
      <c r="BQ333" s="83"/>
      <c r="BR333" s="83"/>
      <c r="BS333" s="83"/>
      <c r="BT333" s="83"/>
      <c r="BU333" s="83"/>
      <c r="BV333" s="83"/>
      <c r="BW333" s="83"/>
      <c r="BX333" s="83"/>
      <c r="BY333" s="83"/>
      <c r="BZ333" s="83"/>
      <c r="CA333" s="83"/>
      <c r="CB333" s="83"/>
      <c r="CC333" s="83"/>
      <c r="CD333" s="83"/>
      <c r="CE333" s="83"/>
      <c r="CF333" s="83"/>
      <c r="CG333" s="83"/>
      <c r="CH333" s="83"/>
      <c r="CI333" s="83"/>
      <c r="CJ333" s="83"/>
      <c r="CK333" s="83"/>
      <c r="CL333" s="83"/>
      <c r="CM333" s="83"/>
      <c r="CN333" s="83"/>
      <c r="CO333" s="83"/>
      <c r="CP333" s="83"/>
      <c r="CQ333" s="83"/>
      <c r="CR333" s="83"/>
      <c r="CS333" s="83"/>
      <c r="CT333" s="83"/>
      <c r="CU333" s="83"/>
      <c r="CV333" s="83"/>
      <c r="CW333" s="83"/>
      <c r="CX333" s="83"/>
      <c r="CY333" s="83"/>
      <c r="CZ333" s="83"/>
      <c r="DA333" s="83"/>
      <c r="DB333" s="83"/>
      <c r="DC333" s="83"/>
      <c r="DD333" s="83"/>
      <c r="DE333" s="83"/>
      <c r="DF333" s="83"/>
      <c r="DG333" s="83"/>
      <c r="DH333" s="83"/>
      <c r="DI333" s="83"/>
      <c r="DJ333" s="83"/>
      <c r="DK333" s="83"/>
      <c r="DL333" s="83"/>
      <c r="DM333" s="83"/>
      <c r="DN333" s="83"/>
      <c r="DO333" s="83"/>
      <c r="DP333" s="83"/>
      <c r="DQ333" s="83"/>
      <c r="DR333" s="83"/>
      <c r="DS333" s="83"/>
      <c r="DT333" s="83"/>
      <c r="DU333" s="83"/>
      <c r="DV333" s="83"/>
      <c r="DW333" s="83"/>
      <c r="DX333" s="83"/>
      <c r="DY333" s="83"/>
      <c r="DZ333" s="83"/>
      <c r="EA333" s="83"/>
      <c r="EB333" s="83"/>
      <c r="EC333" s="83"/>
      <c r="ED333" s="83"/>
      <c r="EE333" s="83"/>
      <c r="EF333" s="83"/>
      <c r="EG333" s="83"/>
      <c r="EH333" s="83"/>
      <c r="EI333" s="83"/>
      <c r="EJ333" s="83"/>
      <c r="EK333" s="83"/>
      <c r="EL333" s="83"/>
      <c r="EM333" s="83"/>
      <c r="EN333" s="83"/>
      <c r="EO333" s="83"/>
      <c r="EP333" s="83"/>
      <c r="EQ333" s="83"/>
      <c r="ER333" s="83"/>
      <c r="ES333" s="83"/>
      <c r="ET333" s="83"/>
      <c r="EU333" s="83"/>
      <c r="EV333" s="83"/>
      <c r="EW333" s="83"/>
      <c r="EX333" s="83"/>
      <c r="EY333" s="83"/>
      <c r="EZ333" s="83"/>
      <c r="FA333" s="83"/>
      <c r="FB333" s="83"/>
      <c r="FC333" s="83"/>
      <c r="FD333" s="83"/>
      <c r="FE333" s="83"/>
      <c r="FF333" s="83"/>
      <c r="FG333" s="83"/>
      <c r="FH333" s="83"/>
      <c r="FI333" s="83"/>
      <c r="FJ333" s="83"/>
      <c r="FK333" s="83"/>
      <c r="FL333" s="83"/>
      <c r="FM333" s="83"/>
      <c r="FN333" s="83"/>
      <c r="FO333" s="83"/>
      <c r="FP333" s="83"/>
      <c r="FQ333" s="83"/>
      <c r="FR333" s="83"/>
      <c r="FS333" s="83"/>
      <c r="FT333" s="83"/>
      <c r="FU333" s="83"/>
      <c r="FV333" s="83"/>
      <c r="FW333" s="83"/>
      <c r="FX333" s="83"/>
      <c r="FY333" s="83"/>
      <c r="FZ333" s="83"/>
      <c r="GA333" s="83"/>
      <c r="GB333" s="83"/>
      <c r="GC333" s="83"/>
      <c r="GD333" s="83"/>
      <c r="GE333" s="83"/>
      <c r="GF333" s="83"/>
      <c r="GG333" s="83"/>
      <c r="GH333" s="83"/>
      <c r="GI333" s="83"/>
      <c r="GJ333" s="83"/>
      <c r="GK333" s="83"/>
      <c r="GL333" s="83"/>
      <c r="GM333" s="83"/>
      <c r="GN333" s="83"/>
      <c r="GO333" s="83"/>
      <c r="GP333" s="83"/>
      <c r="GQ333" s="83"/>
      <c r="GR333" s="83"/>
      <c r="GS333" s="83"/>
      <c r="GT333" s="83"/>
      <c r="GU333" s="83"/>
      <c r="GV333" s="83"/>
      <c r="GW333" s="83"/>
      <c r="GX333" s="83"/>
      <c r="GY333" s="83"/>
      <c r="GZ333" s="83"/>
      <c r="HA333" s="83"/>
      <c r="HB333" s="83"/>
      <c r="HC333" s="83"/>
      <c r="HD333" s="83"/>
      <c r="HE333" s="83"/>
      <c r="HF333" s="83"/>
      <c r="HG333" s="83"/>
      <c r="HH333" s="83"/>
      <c r="HI333" s="83"/>
      <c r="HJ333" s="83"/>
      <c r="HK333" s="83"/>
      <c r="HL333" s="83"/>
      <c r="HM333" s="83"/>
      <c r="HN333" s="83"/>
      <c r="HO333" s="83"/>
      <c r="HP333" s="83"/>
      <c r="HQ333" s="83"/>
      <c r="HR333" s="83"/>
      <c r="HS333" s="83"/>
      <c r="HT333" s="83"/>
      <c r="HU333" s="83"/>
      <c r="HV333" s="83"/>
      <c r="HW333" s="83"/>
      <c r="HX333" s="83"/>
      <c r="HY333" s="83"/>
      <c r="HZ333" s="83"/>
      <c r="IA333" s="83"/>
      <c r="IB333" s="83"/>
      <c r="IC333" s="83"/>
      <c r="ID333" s="83"/>
      <c r="IE333" s="83"/>
      <c r="IF333" s="83"/>
      <c r="IG333" s="83"/>
      <c r="IH333" s="83"/>
      <c r="II333" s="83"/>
      <c r="IJ333" s="83"/>
      <c r="IK333" s="83"/>
      <c r="IL333" s="83"/>
      <c r="IM333" s="83"/>
      <c r="IN333" s="83"/>
      <c r="IO333" s="83"/>
      <c r="IP333" s="83"/>
      <c r="IQ333" s="83"/>
      <c r="IR333" s="83"/>
      <c r="IS333" s="83"/>
      <c r="IT333" s="83"/>
      <c r="IU333" s="83"/>
      <c r="IV333" s="83"/>
      <c r="IW333" s="83"/>
      <c r="IX333" s="83"/>
      <c r="IY333" s="83"/>
      <c r="IZ333" s="83"/>
      <c r="JA333" s="83"/>
      <c r="JB333" s="83"/>
      <c r="JC333" s="83"/>
      <c r="JD333" s="83"/>
      <c r="JE333" s="83"/>
    </row>
    <row r="334" spans="1:265" s="8" customFormat="1" ht="15" customHeight="1" thickBot="1" x14ac:dyDescent="0.25">
      <c r="A334" s="176"/>
      <c r="B334" s="162" t="s">
        <v>460</v>
      </c>
      <c r="C334" s="251"/>
      <c r="D334" s="254" t="s">
        <v>978</v>
      </c>
      <c r="E334" s="234"/>
      <c r="F334" s="1044"/>
      <c r="G334" s="1054"/>
      <c r="H334" s="254" t="s">
        <v>445</v>
      </c>
      <c r="I334" s="254" t="s">
        <v>450</v>
      </c>
      <c r="J334" s="254"/>
      <c r="K334" s="412" t="s">
        <v>426</v>
      </c>
      <c r="L334" s="412"/>
      <c r="M334" s="1174"/>
      <c r="N334" s="1174"/>
      <c r="O334" s="412"/>
      <c r="P334" s="663"/>
      <c r="Q334" s="664"/>
      <c r="R334" s="664"/>
      <c r="S334" s="664">
        <v>2</v>
      </c>
      <c r="T334" s="664"/>
      <c r="U334" s="664"/>
      <c r="V334" s="664"/>
      <c r="W334" s="665"/>
      <c r="X334" s="249">
        <f>SUM(P327:W334)</f>
        <v>40</v>
      </c>
      <c r="Y334" s="249">
        <f>X334</f>
        <v>40</v>
      </c>
      <c r="Z334" s="112"/>
      <c r="AA334" s="83"/>
      <c r="AB334" s="83"/>
      <c r="AC334" s="83" t="str">
        <f t="shared" si="10"/>
        <v/>
      </c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83"/>
      <c r="AT334" s="83"/>
      <c r="AU334" s="83"/>
      <c r="AV334" s="83"/>
      <c r="AW334" s="83"/>
      <c r="AX334" s="83"/>
      <c r="AY334" s="83"/>
      <c r="AZ334" s="83"/>
      <c r="BA334" s="83"/>
      <c r="BB334" s="83"/>
      <c r="BC334" s="83"/>
      <c r="BD334" s="83"/>
      <c r="BE334" s="83"/>
      <c r="BF334" s="83"/>
      <c r="BG334" s="83"/>
      <c r="BH334" s="83"/>
      <c r="BI334" s="83"/>
      <c r="BJ334" s="83"/>
      <c r="BK334" s="83"/>
      <c r="BL334" s="83"/>
      <c r="BM334" s="83"/>
      <c r="BN334" s="83"/>
      <c r="BO334" s="83"/>
      <c r="BP334" s="83"/>
      <c r="BQ334" s="83"/>
      <c r="BR334" s="83"/>
      <c r="BS334" s="83"/>
      <c r="BT334" s="83"/>
      <c r="BU334" s="83"/>
      <c r="BV334" s="83"/>
      <c r="BW334" s="83"/>
      <c r="BX334" s="83"/>
      <c r="BY334" s="83"/>
      <c r="BZ334" s="83"/>
      <c r="CA334" s="83"/>
      <c r="CB334" s="83"/>
      <c r="CC334" s="83"/>
      <c r="CD334" s="83"/>
      <c r="CE334" s="83"/>
      <c r="CF334" s="83"/>
      <c r="CG334" s="83"/>
      <c r="CH334" s="83"/>
      <c r="CI334" s="83"/>
      <c r="CJ334" s="83"/>
      <c r="CK334" s="83"/>
      <c r="CL334" s="83"/>
      <c r="CM334" s="83"/>
      <c r="CN334" s="83"/>
      <c r="CO334" s="83"/>
      <c r="CP334" s="83"/>
      <c r="CQ334" s="83"/>
      <c r="CR334" s="83"/>
      <c r="CS334" s="83"/>
      <c r="CT334" s="83"/>
      <c r="CU334" s="83"/>
      <c r="CV334" s="83"/>
      <c r="CW334" s="83"/>
      <c r="CX334" s="83"/>
      <c r="CY334" s="83"/>
      <c r="CZ334" s="83"/>
      <c r="DA334" s="83"/>
      <c r="DB334" s="83"/>
      <c r="DC334" s="83"/>
      <c r="DD334" s="83"/>
      <c r="DE334" s="83"/>
      <c r="DF334" s="83"/>
      <c r="DG334" s="83"/>
      <c r="DH334" s="83"/>
      <c r="DI334" s="83"/>
      <c r="DJ334" s="83"/>
      <c r="DK334" s="83"/>
      <c r="DL334" s="83"/>
      <c r="DM334" s="83"/>
      <c r="DN334" s="83"/>
      <c r="DO334" s="83"/>
      <c r="DP334" s="83"/>
      <c r="DQ334" s="83"/>
      <c r="DR334" s="83"/>
      <c r="DS334" s="83"/>
      <c r="DT334" s="83"/>
      <c r="DU334" s="83"/>
      <c r="DV334" s="83"/>
      <c r="DW334" s="83"/>
      <c r="DX334" s="83"/>
      <c r="DY334" s="83"/>
      <c r="DZ334" s="83"/>
      <c r="EA334" s="83"/>
      <c r="EB334" s="83"/>
      <c r="EC334" s="83"/>
      <c r="ED334" s="83"/>
      <c r="EE334" s="83"/>
      <c r="EF334" s="83"/>
      <c r="EG334" s="83"/>
      <c r="EH334" s="83"/>
      <c r="EI334" s="83"/>
      <c r="EJ334" s="83"/>
      <c r="EK334" s="83"/>
      <c r="EL334" s="83"/>
      <c r="EM334" s="83"/>
      <c r="EN334" s="83"/>
      <c r="EO334" s="83"/>
      <c r="EP334" s="83"/>
      <c r="EQ334" s="83"/>
      <c r="ER334" s="83"/>
      <c r="ES334" s="83"/>
      <c r="ET334" s="83"/>
      <c r="EU334" s="83"/>
      <c r="EV334" s="83"/>
      <c r="EW334" s="83"/>
      <c r="EX334" s="83"/>
      <c r="EY334" s="83"/>
      <c r="EZ334" s="83"/>
      <c r="FA334" s="83"/>
      <c r="FB334" s="83"/>
      <c r="FC334" s="83"/>
      <c r="FD334" s="83"/>
      <c r="FE334" s="83"/>
      <c r="FF334" s="83"/>
      <c r="FG334" s="83"/>
      <c r="FH334" s="83"/>
      <c r="FI334" s="83"/>
      <c r="FJ334" s="83"/>
      <c r="FK334" s="83"/>
      <c r="FL334" s="83"/>
      <c r="FM334" s="83"/>
      <c r="FN334" s="83"/>
      <c r="FO334" s="83"/>
      <c r="FP334" s="83"/>
      <c r="FQ334" s="83"/>
      <c r="FR334" s="83"/>
      <c r="FS334" s="83"/>
      <c r="FT334" s="83"/>
      <c r="FU334" s="83"/>
      <c r="FV334" s="83"/>
      <c r="FW334" s="83"/>
      <c r="FX334" s="83"/>
      <c r="FY334" s="83"/>
      <c r="FZ334" s="83"/>
      <c r="GA334" s="83"/>
      <c r="GB334" s="83"/>
      <c r="GC334" s="83"/>
      <c r="GD334" s="83"/>
      <c r="GE334" s="83"/>
      <c r="GF334" s="83"/>
      <c r="GG334" s="83"/>
      <c r="GH334" s="83"/>
      <c r="GI334" s="83"/>
      <c r="GJ334" s="83"/>
      <c r="GK334" s="83"/>
      <c r="GL334" s="83"/>
      <c r="GM334" s="83"/>
      <c r="GN334" s="83"/>
      <c r="GO334" s="83"/>
      <c r="GP334" s="83"/>
      <c r="GQ334" s="83"/>
      <c r="GR334" s="83"/>
      <c r="GS334" s="83"/>
      <c r="GT334" s="83"/>
      <c r="GU334" s="83"/>
      <c r="GV334" s="83"/>
      <c r="GW334" s="83"/>
      <c r="GX334" s="83"/>
      <c r="GY334" s="83"/>
      <c r="GZ334" s="83"/>
      <c r="HA334" s="83"/>
      <c r="HB334" s="83"/>
      <c r="HC334" s="83"/>
      <c r="HD334" s="83"/>
      <c r="HE334" s="83"/>
      <c r="HF334" s="83"/>
      <c r="HG334" s="83"/>
      <c r="HH334" s="83"/>
      <c r="HI334" s="83"/>
      <c r="HJ334" s="83"/>
      <c r="HK334" s="83"/>
      <c r="HL334" s="83"/>
      <c r="HM334" s="83"/>
      <c r="HN334" s="83"/>
      <c r="HO334" s="83"/>
      <c r="HP334" s="83"/>
      <c r="HQ334" s="83"/>
      <c r="HR334" s="83"/>
      <c r="HS334" s="83"/>
      <c r="HT334" s="83"/>
      <c r="HU334" s="83"/>
      <c r="HV334" s="83"/>
      <c r="HW334" s="83"/>
      <c r="HX334" s="83"/>
      <c r="HY334" s="83"/>
      <c r="HZ334" s="83"/>
      <c r="IA334" s="83"/>
      <c r="IB334" s="83"/>
      <c r="IC334" s="83"/>
      <c r="ID334" s="83"/>
      <c r="IE334" s="83"/>
      <c r="IF334" s="83"/>
      <c r="IG334" s="83"/>
      <c r="IH334" s="83"/>
      <c r="II334" s="83"/>
      <c r="IJ334" s="83"/>
      <c r="IK334" s="83"/>
      <c r="IL334" s="83"/>
      <c r="IM334" s="83"/>
      <c r="IN334" s="83"/>
      <c r="IO334" s="83"/>
      <c r="IP334" s="83"/>
      <c r="IQ334" s="83"/>
      <c r="IR334" s="83"/>
      <c r="IS334" s="83"/>
      <c r="IT334" s="83"/>
      <c r="IU334" s="83"/>
      <c r="IV334" s="83"/>
      <c r="IW334" s="83"/>
      <c r="IX334" s="83"/>
      <c r="IY334" s="83"/>
      <c r="IZ334" s="83"/>
      <c r="JA334" s="83"/>
      <c r="JB334" s="83"/>
      <c r="JC334" s="83"/>
      <c r="JD334" s="83"/>
      <c r="JE334" s="83"/>
    </row>
    <row r="335" spans="1:265" s="8" customFormat="1" ht="15" customHeight="1" x14ac:dyDescent="0.2">
      <c r="A335" s="572">
        <f>A327+1</f>
        <v>37</v>
      </c>
      <c r="B335" s="1086" t="s">
        <v>961</v>
      </c>
      <c r="C335" s="120" t="s">
        <v>35</v>
      </c>
      <c r="D335" s="325" t="s">
        <v>226</v>
      </c>
      <c r="E335" s="122" t="s">
        <v>89</v>
      </c>
      <c r="F335" s="989" t="s">
        <v>227</v>
      </c>
      <c r="G335" s="990" t="s">
        <v>228</v>
      </c>
      <c r="H335" s="325" t="s">
        <v>23</v>
      </c>
      <c r="I335" s="325" t="s">
        <v>99</v>
      </c>
      <c r="J335" s="325"/>
      <c r="K335" s="371" t="s">
        <v>2026</v>
      </c>
      <c r="L335" s="371" t="s">
        <v>97</v>
      </c>
      <c r="M335" s="1162">
        <v>10</v>
      </c>
      <c r="N335" s="1162" t="s">
        <v>1659</v>
      </c>
      <c r="O335" s="371" t="s">
        <v>440</v>
      </c>
      <c r="P335" s="578">
        <v>4</v>
      </c>
      <c r="Q335" s="579"/>
      <c r="R335" s="579"/>
      <c r="S335" s="579"/>
      <c r="T335" s="579"/>
      <c r="U335" s="579"/>
      <c r="V335" s="579"/>
      <c r="W335" s="580"/>
      <c r="X335" s="227"/>
      <c r="Y335" s="227"/>
      <c r="Z335" s="112" t="str">
        <f>C335</f>
        <v>TC</v>
      </c>
      <c r="AA335" s="83" t="s">
        <v>1478</v>
      </c>
      <c r="AB335" s="83" t="s">
        <v>1480</v>
      </c>
      <c r="AC335" s="83">
        <f t="shared" si="10"/>
        <v>24</v>
      </c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83"/>
      <c r="AT335" s="83"/>
      <c r="AU335" s="83"/>
      <c r="AV335" s="83"/>
      <c r="AW335" s="83"/>
      <c r="AX335" s="83"/>
      <c r="AY335" s="83"/>
      <c r="AZ335" s="83"/>
      <c r="BA335" s="83"/>
      <c r="BB335" s="83"/>
      <c r="BC335" s="83"/>
      <c r="BD335" s="83"/>
      <c r="BE335" s="83"/>
      <c r="BF335" s="83"/>
      <c r="BG335" s="83"/>
      <c r="BH335" s="83"/>
      <c r="BI335" s="83"/>
      <c r="BJ335" s="83"/>
      <c r="BK335" s="83"/>
      <c r="BL335" s="83"/>
      <c r="BM335" s="83"/>
      <c r="BN335" s="83"/>
      <c r="BO335" s="83"/>
      <c r="BP335" s="83"/>
      <c r="BQ335" s="83"/>
      <c r="BR335" s="83"/>
      <c r="BS335" s="83"/>
      <c r="BT335" s="83"/>
      <c r="BU335" s="83"/>
      <c r="BV335" s="83"/>
      <c r="BW335" s="83"/>
      <c r="BX335" s="83"/>
      <c r="BY335" s="83"/>
      <c r="BZ335" s="83"/>
      <c r="CA335" s="83"/>
      <c r="CB335" s="83"/>
      <c r="CC335" s="83"/>
      <c r="CD335" s="83"/>
      <c r="CE335" s="83"/>
      <c r="CF335" s="83"/>
      <c r="CG335" s="83"/>
      <c r="CH335" s="83"/>
      <c r="CI335" s="83"/>
      <c r="CJ335" s="83"/>
      <c r="CK335" s="83"/>
      <c r="CL335" s="83"/>
      <c r="CM335" s="83"/>
      <c r="CN335" s="83"/>
      <c r="CO335" s="83"/>
      <c r="CP335" s="83"/>
      <c r="CQ335" s="83"/>
      <c r="CR335" s="83"/>
      <c r="CS335" s="83"/>
      <c r="CT335" s="83"/>
      <c r="CU335" s="83"/>
      <c r="CV335" s="83"/>
      <c r="CW335" s="83"/>
      <c r="CX335" s="83"/>
      <c r="CY335" s="83"/>
      <c r="CZ335" s="83"/>
      <c r="DA335" s="83"/>
      <c r="DB335" s="83"/>
      <c r="DC335" s="83"/>
      <c r="DD335" s="83"/>
      <c r="DE335" s="83"/>
      <c r="DF335" s="83"/>
      <c r="DG335" s="83"/>
      <c r="DH335" s="83"/>
      <c r="DI335" s="83"/>
      <c r="DJ335" s="83"/>
      <c r="DK335" s="83"/>
      <c r="DL335" s="83"/>
      <c r="DM335" s="83"/>
      <c r="DN335" s="83"/>
      <c r="DO335" s="83"/>
      <c r="DP335" s="83"/>
      <c r="DQ335" s="83"/>
      <c r="DR335" s="83"/>
      <c r="DS335" s="83"/>
      <c r="DT335" s="83"/>
      <c r="DU335" s="83"/>
      <c r="DV335" s="83"/>
      <c r="DW335" s="83"/>
      <c r="DX335" s="83"/>
      <c r="DY335" s="83"/>
      <c r="DZ335" s="83"/>
      <c r="EA335" s="83"/>
      <c r="EB335" s="83"/>
      <c r="EC335" s="83"/>
      <c r="ED335" s="83"/>
      <c r="EE335" s="83"/>
      <c r="EF335" s="83"/>
      <c r="EG335" s="83"/>
      <c r="EH335" s="83"/>
      <c r="EI335" s="83"/>
      <c r="EJ335" s="83"/>
      <c r="EK335" s="83"/>
      <c r="EL335" s="83"/>
      <c r="EM335" s="83"/>
      <c r="EN335" s="83"/>
      <c r="EO335" s="83"/>
      <c r="EP335" s="83"/>
      <c r="EQ335" s="83"/>
      <c r="ER335" s="83"/>
      <c r="ES335" s="83"/>
      <c r="ET335" s="83"/>
      <c r="EU335" s="83"/>
      <c r="EV335" s="83"/>
      <c r="EW335" s="83"/>
      <c r="EX335" s="83"/>
      <c r="EY335" s="83"/>
      <c r="EZ335" s="83"/>
      <c r="FA335" s="83"/>
      <c r="FB335" s="83"/>
      <c r="FC335" s="83"/>
      <c r="FD335" s="83"/>
      <c r="FE335" s="83"/>
      <c r="FF335" s="83"/>
      <c r="FG335" s="83"/>
      <c r="FH335" s="83"/>
      <c r="FI335" s="83"/>
      <c r="FJ335" s="83"/>
      <c r="FK335" s="83"/>
      <c r="FL335" s="83"/>
      <c r="FM335" s="83"/>
      <c r="FN335" s="83"/>
      <c r="FO335" s="83"/>
      <c r="FP335" s="83"/>
      <c r="FQ335" s="83"/>
      <c r="FR335" s="83"/>
      <c r="FS335" s="83"/>
      <c r="FT335" s="83"/>
      <c r="FU335" s="83"/>
      <c r="FV335" s="83"/>
      <c r="FW335" s="83"/>
      <c r="FX335" s="83"/>
      <c r="FY335" s="83"/>
      <c r="FZ335" s="83"/>
      <c r="GA335" s="83"/>
      <c r="GB335" s="83"/>
      <c r="GC335" s="83"/>
      <c r="GD335" s="83"/>
      <c r="GE335" s="83"/>
      <c r="GF335" s="83"/>
      <c r="GG335" s="83"/>
      <c r="GH335" s="83"/>
      <c r="GI335" s="83"/>
      <c r="GJ335" s="83"/>
      <c r="GK335" s="83"/>
      <c r="GL335" s="83"/>
      <c r="GM335" s="83"/>
      <c r="GN335" s="83"/>
      <c r="GO335" s="83"/>
      <c r="GP335" s="83"/>
      <c r="GQ335" s="83"/>
      <c r="GR335" s="83"/>
      <c r="GS335" s="83"/>
      <c r="GT335" s="83"/>
      <c r="GU335" s="83"/>
      <c r="GV335" s="83"/>
      <c r="GW335" s="83"/>
      <c r="GX335" s="83"/>
      <c r="GY335" s="83"/>
      <c r="GZ335" s="83"/>
      <c r="HA335" s="83"/>
      <c r="HB335" s="83"/>
      <c r="HC335" s="83"/>
      <c r="HD335" s="83"/>
      <c r="HE335" s="83"/>
      <c r="HF335" s="83"/>
      <c r="HG335" s="83"/>
      <c r="HH335" s="83"/>
      <c r="HI335" s="83"/>
      <c r="HJ335" s="83"/>
      <c r="HK335" s="83"/>
      <c r="HL335" s="83"/>
      <c r="HM335" s="83"/>
      <c r="HN335" s="83"/>
      <c r="HO335" s="83"/>
      <c r="HP335" s="83"/>
      <c r="HQ335" s="83"/>
      <c r="HR335" s="83"/>
      <c r="HS335" s="83"/>
      <c r="HT335" s="83"/>
      <c r="HU335" s="83"/>
      <c r="HV335" s="83"/>
      <c r="HW335" s="83"/>
      <c r="HX335" s="83"/>
      <c r="HY335" s="83"/>
      <c r="HZ335" s="83"/>
      <c r="IA335" s="83"/>
      <c r="IB335" s="83"/>
      <c r="IC335" s="83"/>
      <c r="ID335" s="83"/>
      <c r="IE335" s="83"/>
      <c r="IF335" s="83"/>
      <c r="IG335" s="83"/>
      <c r="IH335" s="83"/>
      <c r="II335" s="83"/>
      <c r="IJ335" s="83"/>
      <c r="IK335" s="83"/>
      <c r="IL335" s="83"/>
      <c r="IM335" s="83"/>
      <c r="IN335" s="83"/>
      <c r="IO335" s="83"/>
      <c r="IP335" s="83"/>
      <c r="IQ335" s="83"/>
      <c r="IR335" s="83"/>
      <c r="IS335" s="83"/>
      <c r="IT335" s="83"/>
      <c r="IU335" s="83"/>
      <c r="IV335" s="83"/>
      <c r="IW335" s="83"/>
      <c r="IX335" s="83"/>
      <c r="IY335" s="83"/>
      <c r="IZ335" s="83"/>
      <c r="JA335" s="83"/>
      <c r="JB335" s="83"/>
      <c r="JC335" s="83"/>
      <c r="JD335" s="83"/>
      <c r="JE335" s="83"/>
    </row>
    <row r="336" spans="1:265" s="8" customFormat="1" ht="15" customHeight="1" x14ac:dyDescent="0.2">
      <c r="A336" s="573"/>
      <c r="B336" s="876" t="s">
        <v>961</v>
      </c>
      <c r="C336" s="132"/>
      <c r="D336" s="326" t="s">
        <v>226</v>
      </c>
      <c r="E336" s="191"/>
      <c r="F336" s="991"/>
      <c r="G336" s="992"/>
      <c r="H336" s="326" t="s">
        <v>1985</v>
      </c>
      <c r="I336" s="326" t="s">
        <v>1985</v>
      </c>
      <c r="J336" s="326"/>
      <c r="K336" s="372" t="s">
        <v>2215</v>
      </c>
      <c r="L336" s="372" t="s">
        <v>97</v>
      </c>
      <c r="M336" s="1118">
        <v>1</v>
      </c>
      <c r="N336" s="1118" t="s">
        <v>1128</v>
      </c>
      <c r="O336" s="372" t="s">
        <v>626</v>
      </c>
      <c r="P336" s="581">
        <v>8</v>
      </c>
      <c r="Q336" s="582"/>
      <c r="R336" s="582"/>
      <c r="S336" s="582"/>
      <c r="T336" s="582"/>
      <c r="U336" s="582"/>
      <c r="V336" s="582"/>
      <c r="W336" s="583"/>
      <c r="X336" s="228"/>
      <c r="Y336" s="228"/>
      <c r="Z336" s="112"/>
      <c r="AA336" s="83"/>
      <c r="AB336" s="83"/>
      <c r="AC336" s="83" t="str">
        <f t="shared" si="10"/>
        <v/>
      </c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83"/>
      <c r="AT336" s="83"/>
      <c r="AU336" s="83"/>
      <c r="AV336" s="83"/>
      <c r="AW336" s="83"/>
      <c r="AX336" s="83"/>
      <c r="AY336" s="83"/>
      <c r="AZ336" s="83"/>
      <c r="BA336" s="83"/>
      <c r="BB336" s="83"/>
      <c r="BC336" s="83"/>
      <c r="BD336" s="83"/>
      <c r="BE336" s="83"/>
      <c r="BF336" s="83"/>
      <c r="BG336" s="83"/>
      <c r="BH336" s="83"/>
      <c r="BI336" s="83"/>
      <c r="BJ336" s="83"/>
      <c r="BK336" s="83"/>
      <c r="BL336" s="83"/>
      <c r="BM336" s="83"/>
      <c r="BN336" s="83"/>
      <c r="BO336" s="83"/>
      <c r="BP336" s="83"/>
      <c r="BQ336" s="83"/>
      <c r="BR336" s="83"/>
      <c r="BS336" s="83"/>
      <c r="BT336" s="83"/>
      <c r="BU336" s="83"/>
      <c r="BV336" s="83"/>
      <c r="BW336" s="83"/>
      <c r="BX336" s="83"/>
      <c r="BY336" s="83"/>
      <c r="BZ336" s="83"/>
      <c r="CA336" s="83"/>
      <c r="CB336" s="83"/>
      <c r="CC336" s="83"/>
      <c r="CD336" s="83"/>
      <c r="CE336" s="83"/>
      <c r="CF336" s="83"/>
      <c r="CG336" s="83"/>
      <c r="CH336" s="83"/>
      <c r="CI336" s="83"/>
      <c r="CJ336" s="83"/>
      <c r="CK336" s="83"/>
      <c r="CL336" s="83"/>
      <c r="CM336" s="83"/>
      <c r="CN336" s="83"/>
      <c r="CO336" s="83"/>
      <c r="CP336" s="83"/>
      <c r="CQ336" s="83"/>
      <c r="CR336" s="83"/>
      <c r="CS336" s="83"/>
      <c r="CT336" s="83"/>
      <c r="CU336" s="83"/>
      <c r="CV336" s="83"/>
      <c r="CW336" s="83"/>
      <c r="CX336" s="83"/>
      <c r="CY336" s="83"/>
      <c r="CZ336" s="83"/>
      <c r="DA336" s="83"/>
      <c r="DB336" s="83"/>
      <c r="DC336" s="83"/>
      <c r="DD336" s="83"/>
      <c r="DE336" s="83"/>
      <c r="DF336" s="83"/>
      <c r="DG336" s="83"/>
      <c r="DH336" s="83"/>
      <c r="DI336" s="83"/>
      <c r="DJ336" s="83"/>
      <c r="DK336" s="83"/>
      <c r="DL336" s="83"/>
      <c r="DM336" s="83"/>
      <c r="DN336" s="83"/>
      <c r="DO336" s="83"/>
      <c r="DP336" s="83"/>
      <c r="DQ336" s="83"/>
      <c r="DR336" s="83"/>
      <c r="DS336" s="83"/>
      <c r="DT336" s="83"/>
      <c r="DU336" s="83"/>
      <c r="DV336" s="83"/>
      <c r="DW336" s="83"/>
      <c r="DX336" s="83"/>
      <c r="DY336" s="83"/>
      <c r="DZ336" s="83"/>
      <c r="EA336" s="83"/>
      <c r="EB336" s="83"/>
      <c r="EC336" s="83"/>
      <c r="ED336" s="83"/>
      <c r="EE336" s="83"/>
      <c r="EF336" s="83"/>
      <c r="EG336" s="83"/>
      <c r="EH336" s="83"/>
      <c r="EI336" s="83"/>
      <c r="EJ336" s="83"/>
      <c r="EK336" s="83"/>
      <c r="EL336" s="83"/>
      <c r="EM336" s="83"/>
      <c r="EN336" s="83"/>
      <c r="EO336" s="83"/>
      <c r="EP336" s="83"/>
      <c r="EQ336" s="83"/>
      <c r="ER336" s="83"/>
      <c r="ES336" s="83"/>
      <c r="ET336" s="83"/>
      <c r="EU336" s="83"/>
      <c r="EV336" s="83"/>
      <c r="EW336" s="83"/>
      <c r="EX336" s="83"/>
      <c r="EY336" s="83"/>
      <c r="EZ336" s="83"/>
      <c r="FA336" s="83"/>
      <c r="FB336" s="83"/>
      <c r="FC336" s="83"/>
      <c r="FD336" s="83"/>
      <c r="FE336" s="83"/>
      <c r="FF336" s="83"/>
      <c r="FG336" s="83"/>
      <c r="FH336" s="83"/>
      <c r="FI336" s="83"/>
      <c r="FJ336" s="83"/>
      <c r="FK336" s="83"/>
      <c r="FL336" s="83"/>
      <c r="FM336" s="83"/>
      <c r="FN336" s="83"/>
      <c r="FO336" s="83"/>
      <c r="FP336" s="83"/>
      <c r="FQ336" s="83"/>
      <c r="FR336" s="83"/>
      <c r="FS336" s="83"/>
      <c r="FT336" s="83"/>
      <c r="FU336" s="83"/>
      <c r="FV336" s="83"/>
      <c r="FW336" s="83"/>
      <c r="FX336" s="83"/>
      <c r="FY336" s="83"/>
      <c r="FZ336" s="83"/>
      <c r="GA336" s="83"/>
      <c r="GB336" s="83"/>
      <c r="GC336" s="83"/>
      <c r="GD336" s="83"/>
      <c r="GE336" s="83"/>
      <c r="GF336" s="83"/>
      <c r="GG336" s="83"/>
      <c r="GH336" s="83"/>
      <c r="GI336" s="83"/>
      <c r="GJ336" s="83"/>
      <c r="GK336" s="83"/>
      <c r="GL336" s="83"/>
      <c r="GM336" s="83"/>
      <c r="GN336" s="83"/>
      <c r="GO336" s="83"/>
      <c r="GP336" s="83"/>
      <c r="GQ336" s="83"/>
      <c r="GR336" s="83"/>
      <c r="GS336" s="83"/>
      <c r="GT336" s="83"/>
      <c r="GU336" s="83"/>
      <c r="GV336" s="83"/>
      <c r="GW336" s="83"/>
      <c r="GX336" s="83"/>
      <c r="GY336" s="83"/>
      <c r="GZ336" s="83"/>
      <c r="HA336" s="83"/>
      <c r="HB336" s="83"/>
      <c r="HC336" s="83"/>
      <c r="HD336" s="83"/>
      <c r="HE336" s="83"/>
      <c r="HF336" s="83"/>
      <c r="HG336" s="83"/>
      <c r="HH336" s="83"/>
      <c r="HI336" s="83"/>
      <c r="HJ336" s="83"/>
      <c r="HK336" s="83"/>
      <c r="HL336" s="83"/>
      <c r="HM336" s="83"/>
      <c r="HN336" s="83"/>
      <c r="HO336" s="83"/>
      <c r="HP336" s="83"/>
      <c r="HQ336" s="83"/>
      <c r="HR336" s="83"/>
      <c r="HS336" s="83"/>
      <c r="HT336" s="83"/>
      <c r="HU336" s="83"/>
      <c r="HV336" s="83"/>
      <c r="HW336" s="83"/>
      <c r="HX336" s="83"/>
      <c r="HY336" s="83"/>
      <c r="HZ336" s="83"/>
      <c r="IA336" s="83"/>
      <c r="IB336" s="83"/>
      <c r="IC336" s="83"/>
      <c r="ID336" s="83"/>
      <c r="IE336" s="83"/>
      <c r="IF336" s="83"/>
      <c r="IG336" s="83"/>
      <c r="IH336" s="83"/>
      <c r="II336" s="83"/>
      <c r="IJ336" s="83"/>
      <c r="IK336" s="83"/>
      <c r="IL336" s="83"/>
      <c r="IM336" s="83"/>
      <c r="IN336" s="83"/>
      <c r="IO336" s="83"/>
      <c r="IP336" s="83"/>
      <c r="IQ336" s="83"/>
      <c r="IR336" s="83"/>
      <c r="IS336" s="83"/>
      <c r="IT336" s="83"/>
      <c r="IU336" s="83"/>
      <c r="IV336" s="83"/>
      <c r="IW336" s="83"/>
      <c r="IX336" s="83"/>
      <c r="IY336" s="83"/>
      <c r="IZ336" s="83"/>
      <c r="JA336" s="83"/>
      <c r="JB336" s="83"/>
      <c r="JC336" s="83"/>
      <c r="JD336" s="83"/>
      <c r="JE336" s="83"/>
    </row>
    <row r="337" spans="1:265" s="20" customFormat="1" ht="15" customHeight="1" x14ac:dyDescent="0.2">
      <c r="A337" s="144"/>
      <c r="B337" s="876" t="s">
        <v>961</v>
      </c>
      <c r="C337" s="132"/>
      <c r="D337" s="326" t="s">
        <v>226</v>
      </c>
      <c r="E337" s="191"/>
      <c r="F337" s="991"/>
      <c r="G337" s="992"/>
      <c r="H337" s="326" t="s">
        <v>1985</v>
      </c>
      <c r="I337" s="326" t="s">
        <v>1985</v>
      </c>
      <c r="J337" s="326"/>
      <c r="K337" s="372" t="s">
        <v>2215</v>
      </c>
      <c r="L337" s="372" t="s">
        <v>97</v>
      </c>
      <c r="M337" s="1118">
        <v>1</v>
      </c>
      <c r="N337" s="1118" t="s">
        <v>1986</v>
      </c>
      <c r="O337" s="372" t="s">
        <v>626</v>
      </c>
      <c r="P337" s="581">
        <v>8</v>
      </c>
      <c r="Q337" s="582"/>
      <c r="R337" s="582"/>
      <c r="S337" s="582"/>
      <c r="T337" s="582"/>
      <c r="U337" s="582"/>
      <c r="V337" s="582"/>
      <c r="W337" s="583"/>
      <c r="X337" s="142"/>
      <c r="Y337" s="228"/>
      <c r="Z337" s="112"/>
      <c r="AA337" s="68"/>
      <c r="AB337" s="68"/>
      <c r="AC337" s="83" t="str">
        <f t="shared" si="10"/>
        <v/>
      </c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  <c r="HV337" s="68"/>
      <c r="HW337" s="68"/>
      <c r="HX337" s="68"/>
      <c r="HY337" s="68"/>
      <c r="HZ337" s="68"/>
      <c r="IA337" s="68"/>
      <c r="IB337" s="68"/>
      <c r="IC337" s="68"/>
      <c r="ID337" s="68"/>
      <c r="IE337" s="68"/>
      <c r="IF337" s="68"/>
      <c r="IG337" s="68"/>
      <c r="IH337" s="68"/>
      <c r="II337" s="68"/>
      <c r="IJ337" s="68"/>
      <c r="IK337" s="68"/>
      <c r="IL337" s="68"/>
      <c r="IM337" s="68"/>
      <c r="IN337" s="68"/>
      <c r="IO337" s="68"/>
      <c r="IP337" s="68"/>
      <c r="IQ337" s="68"/>
      <c r="IR337" s="68"/>
      <c r="IS337" s="68"/>
      <c r="IT337" s="68"/>
      <c r="IU337" s="68"/>
      <c r="IV337" s="68"/>
      <c r="IW337" s="68"/>
      <c r="IX337" s="68"/>
      <c r="IY337" s="68"/>
      <c r="IZ337" s="68"/>
      <c r="JA337" s="68"/>
      <c r="JB337" s="68"/>
      <c r="JC337" s="68"/>
      <c r="JD337" s="68"/>
      <c r="JE337" s="68"/>
    </row>
    <row r="338" spans="1:265" s="20" customFormat="1" ht="15" customHeight="1" x14ac:dyDescent="0.2">
      <c r="A338" s="144"/>
      <c r="B338" s="876" t="s">
        <v>961</v>
      </c>
      <c r="C338" s="132"/>
      <c r="D338" s="326" t="s">
        <v>226</v>
      </c>
      <c r="E338" s="191"/>
      <c r="F338" s="991"/>
      <c r="G338" s="992"/>
      <c r="H338" s="154" t="s">
        <v>1985</v>
      </c>
      <c r="I338" s="154" t="s">
        <v>1985</v>
      </c>
      <c r="J338" s="154"/>
      <c r="K338" s="372" t="s">
        <v>2219</v>
      </c>
      <c r="L338" s="372" t="s">
        <v>97</v>
      </c>
      <c r="M338" s="1118">
        <v>4</v>
      </c>
      <c r="N338" s="1118" t="s">
        <v>1995</v>
      </c>
      <c r="O338" s="372" t="s">
        <v>626</v>
      </c>
      <c r="P338" s="581">
        <v>4</v>
      </c>
      <c r="R338" s="582"/>
      <c r="S338" s="582"/>
      <c r="T338" s="582"/>
      <c r="U338" s="582"/>
      <c r="V338" s="582"/>
      <c r="W338" s="583"/>
      <c r="X338" s="142"/>
      <c r="Y338" s="228"/>
      <c r="Z338" s="112"/>
      <c r="AA338" s="68"/>
      <c r="AB338" s="68"/>
      <c r="AC338" s="83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  <c r="HV338" s="68"/>
      <c r="HW338" s="68"/>
      <c r="HX338" s="68"/>
      <c r="HY338" s="68"/>
      <c r="HZ338" s="68"/>
      <c r="IA338" s="68"/>
      <c r="IB338" s="68"/>
      <c r="IC338" s="68"/>
      <c r="ID338" s="68"/>
      <c r="IE338" s="68"/>
      <c r="IF338" s="68"/>
      <c r="IG338" s="68"/>
      <c r="IH338" s="68"/>
      <c r="II338" s="68"/>
      <c r="IJ338" s="68"/>
      <c r="IK338" s="68"/>
      <c r="IL338" s="68"/>
      <c r="IM338" s="68"/>
      <c r="IN338" s="68"/>
      <c r="IO338" s="68"/>
      <c r="IP338" s="68"/>
      <c r="IQ338" s="68"/>
      <c r="IR338" s="68"/>
      <c r="IS338" s="68"/>
      <c r="IT338" s="68"/>
      <c r="IU338" s="68"/>
      <c r="IV338" s="68"/>
      <c r="IW338" s="68"/>
      <c r="IX338" s="68"/>
      <c r="IY338" s="68"/>
      <c r="IZ338" s="68"/>
      <c r="JA338" s="68"/>
      <c r="JB338" s="68"/>
      <c r="JC338" s="68"/>
      <c r="JD338" s="68"/>
      <c r="JE338" s="68"/>
    </row>
    <row r="339" spans="1:265" s="20" customFormat="1" ht="15" customHeight="1" x14ac:dyDescent="0.2">
      <c r="A339" s="144"/>
      <c r="B339" s="876" t="s">
        <v>961</v>
      </c>
      <c r="C339" s="132"/>
      <c r="D339" s="326" t="s">
        <v>226</v>
      </c>
      <c r="E339" s="134"/>
      <c r="F339" s="991"/>
      <c r="G339" s="992"/>
      <c r="H339" s="326" t="s">
        <v>1985</v>
      </c>
      <c r="I339" s="326" t="s">
        <v>1985</v>
      </c>
      <c r="J339" s="326"/>
      <c r="K339" s="372" t="s">
        <v>545</v>
      </c>
      <c r="L339" s="372"/>
      <c r="M339" s="1118"/>
      <c r="N339" s="1118"/>
      <c r="O339" s="372"/>
      <c r="P339" s="581"/>
      <c r="Q339" s="582"/>
      <c r="R339" s="582"/>
      <c r="S339" s="582">
        <v>3</v>
      </c>
      <c r="T339" s="582"/>
      <c r="U339" s="582"/>
      <c r="V339" s="582"/>
      <c r="W339" s="583"/>
      <c r="X339" s="142"/>
      <c r="Y339" s="228"/>
      <c r="Z339" s="112"/>
      <c r="AA339" s="68"/>
      <c r="AB339" s="68"/>
      <c r="AC339" s="83" t="str">
        <f>IF(C339&lt;&gt;"",SUMIF(D$6:D$1540,D339,P$6:Q$1540),"")</f>
        <v/>
      </c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  <c r="HV339" s="68"/>
      <c r="HW339" s="68"/>
      <c r="HX339" s="68"/>
      <c r="HY339" s="68"/>
      <c r="HZ339" s="68"/>
      <c r="IA339" s="68"/>
      <c r="IB339" s="68"/>
      <c r="IC339" s="68"/>
      <c r="ID339" s="68"/>
      <c r="IE339" s="68"/>
      <c r="IF339" s="68"/>
      <c r="IG339" s="68"/>
      <c r="IH339" s="68"/>
      <c r="II339" s="68"/>
      <c r="IJ339" s="68"/>
      <c r="IK339" s="68"/>
      <c r="IL339" s="68"/>
      <c r="IM339" s="68"/>
      <c r="IN339" s="68"/>
      <c r="IO339" s="68"/>
      <c r="IP339" s="68"/>
      <c r="IQ339" s="68"/>
      <c r="IR339" s="68"/>
      <c r="IS339" s="68"/>
      <c r="IT339" s="68"/>
      <c r="IU339" s="68"/>
      <c r="IV339" s="68"/>
      <c r="IW339" s="68"/>
      <c r="IX339" s="68"/>
      <c r="IY339" s="68"/>
      <c r="IZ339" s="68"/>
      <c r="JA339" s="68"/>
      <c r="JB339" s="68"/>
      <c r="JC339" s="68"/>
      <c r="JD339" s="68"/>
      <c r="JE339" s="68"/>
    </row>
    <row r="340" spans="1:265" s="20" customFormat="1" ht="15" customHeight="1" x14ac:dyDescent="0.2">
      <c r="A340" s="144"/>
      <c r="B340" s="876" t="s">
        <v>961</v>
      </c>
      <c r="C340" s="132"/>
      <c r="D340" s="326" t="s">
        <v>226</v>
      </c>
      <c r="E340" s="134"/>
      <c r="F340" s="991"/>
      <c r="G340" s="992"/>
      <c r="H340" s="326" t="s">
        <v>1985</v>
      </c>
      <c r="I340" s="326" t="s">
        <v>1985</v>
      </c>
      <c r="J340" s="326"/>
      <c r="K340" s="372" t="s">
        <v>126</v>
      </c>
      <c r="L340" s="372"/>
      <c r="M340" s="1118"/>
      <c r="N340" s="1118"/>
      <c r="O340" s="372"/>
      <c r="P340" s="581"/>
      <c r="Q340" s="582"/>
      <c r="R340" s="582"/>
      <c r="S340" s="582">
        <v>5</v>
      </c>
      <c r="T340" s="582"/>
      <c r="U340" s="582"/>
      <c r="V340" s="582"/>
      <c r="W340" s="583"/>
      <c r="X340" s="142"/>
      <c r="Y340" s="228"/>
      <c r="Z340" s="112"/>
      <c r="AA340" s="68"/>
      <c r="AB340" s="68"/>
      <c r="AC340" s="83" t="str">
        <f>IF(C340&lt;&gt;"",SUMIF(D$6:D$1540,D340,P$6:Q$1540),"")</f>
        <v/>
      </c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  <c r="HV340" s="68"/>
      <c r="HW340" s="68"/>
      <c r="HX340" s="68"/>
      <c r="HY340" s="68"/>
      <c r="HZ340" s="68"/>
      <c r="IA340" s="68"/>
      <c r="IB340" s="68"/>
      <c r="IC340" s="68"/>
      <c r="ID340" s="68"/>
      <c r="IE340" s="68"/>
      <c r="IF340" s="68"/>
      <c r="IG340" s="68"/>
      <c r="IH340" s="68"/>
      <c r="II340" s="68"/>
      <c r="IJ340" s="68"/>
      <c r="IK340" s="68"/>
      <c r="IL340" s="68"/>
      <c r="IM340" s="68"/>
      <c r="IN340" s="68"/>
      <c r="IO340" s="68"/>
      <c r="IP340" s="68"/>
      <c r="IQ340" s="68"/>
      <c r="IR340" s="68"/>
      <c r="IS340" s="68"/>
      <c r="IT340" s="68"/>
      <c r="IU340" s="68"/>
      <c r="IV340" s="68"/>
      <c r="IW340" s="68"/>
      <c r="IX340" s="68"/>
      <c r="IY340" s="68"/>
      <c r="IZ340" s="68"/>
      <c r="JA340" s="68"/>
      <c r="JB340" s="68"/>
      <c r="JC340" s="68"/>
      <c r="JD340" s="68"/>
      <c r="JE340" s="68"/>
    </row>
    <row r="341" spans="1:265" s="20" customFormat="1" ht="15" customHeight="1" x14ac:dyDescent="0.2">
      <c r="A341" s="144"/>
      <c r="B341" s="876" t="s">
        <v>961</v>
      </c>
      <c r="C341" s="132"/>
      <c r="D341" s="326" t="s">
        <v>226</v>
      </c>
      <c r="E341" s="134"/>
      <c r="F341" s="991"/>
      <c r="G341" s="992"/>
      <c r="H341" s="326" t="s">
        <v>1985</v>
      </c>
      <c r="I341" s="326" t="s">
        <v>1985</v>
      </c>
      <c r="J341" s="347"/>
      <c r="K341" s="374" t="s">
        <v>1879</v>
      </c>
      <c r="L341" s="374"/>
      <c r="M341" s="1164"/>
      <c r="N341" s="1164"/>
      <c r="O341" s="374"/>
      <c r="P341" s="613"/>
      <c r="Q341" s="584"/>
      <c r="R341" s="584"/>
      <c r="S341" s="584"/>
      <c r="T341" s="584"/>
      <c r="U341" s="584"/>
      <c r="V341" s="584">
        <v>4</v>
      </c>
      <c r="W341" s="585"/>
      <c r="X341" s="142"/>
      <c r="Y341" s="228"/>
      <c r="Z341" s="112"/>
      <c r="AA341" s="68"/>
      <c r="AB341" s="68"/>
      <c r="AC341" s="83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  <c r="HV341" s="68"/>
      <c r="HW341" s="68"/>
      <c r="HX341" s="68"/>
      <c r="HY341" s="68"/>
      <c r="HZ341" s="68"/>
      <c r="IA341" s="68"/>
      <c r="IB341" s="68"/>
      <c r="IC341" s="68"/>
      <c r="ID341" s="68"/>
      <c r="IE341" s="68"/>
      <c r="IF341" s="68"/>
      <c r="IG341" s="68"/>
      <c r="IH341" s="68"/>
      <c r="II341" s="68"/>
      <c r="IJ341" s="68"/>
      <c r="IK341" s="68"/>
      <c r="IL341" s="68"/>
      <c r="IM341" s="68"/>
      <c r="IN341" s="68"/>
      <c r="IO341" s="68"/>
      <c r="IP341" s="68"/>
      <c r="IQ341" s="68"/>
      <c r="IR341" s="68"/>
      <c r="IS341" s="68"/>
      <c r="IT341" s="68"/>
      <c r="IU341" s="68"/>
      <c r="IV341" s="68"/>
      <c r="IW341" s="68"/>
      <c r="IX341" s="68"/>
      <c r="IY341" s="68"/>
      <c r="IZ341" s="68"/>
      <c r="JA341" s="68"/>
      <c r="JB341" s="68"/>
      <c r="JC341" s="68"/>
      <c r="JD341" s="68"/>
      <c r="JE341" s="68"/>
    </row>
    <row r="342" spans="1:265" s="20" customFormat="1" ht="15" customHeight="1" thickBot="1" x14ac:dyDescent="0.25">
      <c r="A342" s="280"/>
      <c r="B342" s="877" t="s">
        <v>961</v>
      </c>
      <c r="C342" s="257"/>
      <c r="D342" s="296" t="s">
        <v>226</v>
      </c>
      <c r="E342" s="164"/>
      <c r="F342" s="993"/>
      <c r="G342" s="994"/>
      <c r="H342" s="296" t="s">
        <v>23</v>
      </c>
      <c r="I342" s="296" t="s">
        <v>99</v>
      </c>
      <c r="J342" s="347"/>
      <c r="K342" s="393" t="s">
        <v>1069</v>
      </c>
      <c r="L342" s="374"/>
      <c r="M342" s="1164"/>
      <c r="N342" s="1164"/>
      <c r="O342" s="374"/>
      <c r="P342" s="613"/>
      <c r="Q342" s="584"/>
      <c r="R342" s="584"/>
      <c r="S342" s="584"/>
      <c r="T342" s="584"/>
      <c r="U342" s="584"/>
      <c r="V342" s="584"/>
      <c r="W342" s="585">
        <v>4</v>
      </c>
      <c r="X342" s="199">
        <f>SUM(P335:W342)</f>
        <v>40</v>
      </c>
      <c r="Y342" s="231">
        <f>SUM(X339:X342)</f>
        <v>40</v>
      </c>
      <c r="Z342" s="112"/>
      <c r="AA342" s="68"/>
      <c r="AB342" s="68"/>
      <c r="AC342" s="83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  <c r="HV342" s="68"/>
      <c r="HW342" s="68"/>
      <c r="HX342" s="68"/>
      <c r="HY342" s="68"/>
      <c r="HZ342" s="68"/>
      <c r="IA342" s="68"/>
      <c r="IB342" s="68"/>
      <c r="IC342" s="68"/>
      <c r="ID342" s="68"/>
      <c r="IE342" s="68"/>
      <c r="IF342" s="68"/>
      <c r="IG342" s="68"/>
      <c r="IH342" s="68"/>
      <c r="II342" s="68"/>
      <c r="IJ342" s="68"/>
      <c r="IK342" s="68"/>
      <c r="IL342" s="68"/>
      <c r="IM342" s="68"/>
      <c r="IN342" s="68"/>
      <c r="IO342" s="68"/>
      <c r="IP342" s="68"/>
      <c r="IQ342" s="68"/>
      <c r="IR342" s="68"/>
      <c r="IS342" s="68"/>
      <c r="IT342" s="68"/>
      <c r="IU342" s="68"/>
      <c r="IV342" s="68"/>
      <c r="IW342" s="68"/>
      <c r="IX342" s="68"/>
      <c r="IY342" s="68"/>
      <c r="IZ342" s="68"/>
      <c r="JA342" s="68"/>
      <c r="JB342" s="68"/>
      <c r="JC342" s="68"/>
      <c r="JD342" s="68"/>
      <c r="JE342" s="68"/>
    </row>
    <row r="343" spans="1:265" s="8" customFormat="1" ht="15" customHeight="1" x14ac:dyDescent="0.2">
      <c r="A343" s="130">
        <f>A335+1</f>
        <v>38</v>
      </c>
      <c r="B343" s="1093" t="s">
        <v>48</v>
      </c>
      <c r="C343" s="206" t="s">
        <v>417</v>
      </c>
      <c r="D343" s="778" t="s">
        <v>49</v>
      </c>
      <c r="E343" s="191" t="s">
        <v>91</v>
      </c>
      <c r="F343" s="991" t="s">
        <v>50</v>
      </c>
      <c r="G343" s="992" t="s">
        <v>51</v>
      </c>
      <c r="H343" s="778" t="s">
        <v>23</v>
      </c>
      <c r="I343" s="778" t="s">
        <v>98</v>
      </c>
      <c r="J343" s="354"/>
      <c r="K343" s="385" t="s">
        <v>179</v>
      </c>
      <c r="L343" s="385" t="s">
        <v>97</v>
      </c>
      <c r="M343" s="766">
        <v>10</v>
      </c>
      <c r="N343" s="766" t="s">
        <v>24</v>
      </c>
      <c r="O343" s="385" t="s">
        <v>435</v>
      </c>
      <c r="P343" s="595">
        <v>6</v>
      </c>
      <c r="Q343" s="596"/>
      <c r="R343" s="596"/>
      <c r="S343" s="596"/>
      <c r="T343" s="596"/>
      <c r="U343" s="596"/>
      <c r="V343" s="596"/>
      <c r="W343" s="597"/>
      <c r="X343" s="228"/>
      <c r="Y343" s="228"/>
      <c r="Z343" s="112" t="str">
        <f>C343</f>
        <v>TP</v>
      </c>
      <c r="AA343" s="83" t="s">
        <v>1472</v>
      </c>
      <c r="AB343" s="83" t="s">
        <v>1480</v>
      </c>
      <c r="AC343" s="83">
        <f t="shared" ref="AC343:AC406" si="11">IF(C343&lt;&gt;"",SUMIF(D$6:D$1540,D343,P$6:Q$1540),"")</f>
        <v>11</v>
      </c>
      <c r="AD343" s="83"/>
      <c r="AE343" s="83"/>
      <c r="AF343" s="83"/>
      <c r="AG343" s="83"/>
      <c r="AH343" s="83"/>
      <c r="AI343" s="83"/>
      <c r="AJ343" s="83"/>
      <c r="AK343" s="83"/>
      <c r="AL343" s="83"/>
      <c r="AM343" s="83"/>
      <c r="AN343" s="83"/>
      <c r="AO343" s="83"/>
      <c r="AP343" s="83"/>
      <c r="AQ343" s="83"/>
      <c r="AR343" s="83"/>
      <c r="AS343" s="83"/>
      <c r="AT343" s="83"/>
      <c r="AU343" s="83"/>
      <c r="AV343" s="83"/>
      <c r="AW343" s="83"/>
      <c r="AX343" s="83"/>
      <c r="AY343" s="83"/>
      <c r="AZ343" s="83"/>
      <c r="BA343" s="83"/>
      <c r="BB343" s="83"/>
      <c r="BC343" s="83"/>
      <c r="BD343" s="83"/>
      <c r="BE343" s="83"/>
      <c r="BF343" s="83"/>
      <c r="BG343" s="83"/>
      <c r="BH343" s="83"/>
      <c r="BI343" s="83"/>
      <c r="BJ343" s="83"/>
      <c r="BK343" s="83"/>
      <c r="BL343" s="83"/>
      <c r="BM343" s="83"/>
      <c r="BN343" s="83"/>
      <c r="BO343" s="83"/>
      <c r="BP343" s="83"/>
      <c r="BQ343" s="83"/>
      <c r="BR343" s="83"/>
      <c r="BS343" s="83"/>
      <c r="BT343" s="83"/>
      <c r="BU343" s="83"/>
      <c r="BV343" s="83"/>
      <c r="BW343" s="83"/>
      <c r="BX343" s="83"/>
      <c r="BY343" s="83"/>
      <c r="BZ343" s="83"/>
      <c r="CA343" s="83"/>
      <c r="CB343" s="83"/>
      <c r="CC343" s="83"/>
      <c r="CD343" s="83"/>
      <c r="CE343" s="83"/>
      <c r="CF343" s="83"/>
      <c r="CG343" s="83"/>
      <c r="CH343" s="83"/>
      <c r="CI343" s="83"/>
      <c r="CJ343" s="83"/>
      <c r="CK343" s="83"/>
      <c r="CL343" s="83"/>
      <c r="CM343" s="83"/>
      <c r="CN343" s="83"/>
      <c r="CO343" s="83"/>
      <c r="CP343" s="83"/>
      <c r="CQ343" s="83"/>
      <c r="CR343" s="83"/>
      <c r="CS343" s="83"/>
      <c r="CT343" s="83"/>
      <c r="CU343" s="83"/>
      <c r="CV343" s="83"/>
      <c r="CW343" s="83"/>
      <c r="CX343" s="83"/>
      <c r="CY343" s="83"/>
      <c r="CZ343" s="83"/>
      <c r="DA343" s="83"/>
      <c r="DB343" s="83"/>
      <c r="DC343" s="83"/>
      <c r="DD343" s="83"/>
      <c r="DE343" s="83"/>
      <c r="DF343" s="83"/>
      <c r="DG343" s="83"/>
      <c r="DH343" s="83"/>
      <c r="DI343" s="83"/>
      <c r="DJ343" s="83"/>
      <c r="DK343" s="83"/>
      <c r="DL343" s="83"/>
      <c r="DM343" s="83"/>
      <c r="DN343" s="83"/>
      <c r="DO343" s="83"/>
      <c r="DP343" s="83"/>
      <c r="DQ343" s="83"/>
      <c r="DR343" s="83"/>
      <c r="DS343" s="83"/>
      <c r="DT343" s="83"/>
      <c r="DU343" s="83"/>
      <c r="DV343" s="83"/>
      <c r="DW343" s="83"/>
      <c r="DX343" s="83"/>
      <c r="DY343" s="83"/>
      <c r="DZ343" s="83"/>
      <c r="EA343" s="83"/>
      <c r="EB343" s="83"/>
      <c r="EC343" s="83"/>
      <c r="ED343" s="83"/>
      <c r="EE343" s="83"/>
      <c r="EF343" s="83"/>
      <c r="EG343" s="83"/>
      <c r="EH343" s="83"/>
      <c r="EI343" s="83"/>
      <c r="EJ343" s="83"/>
      <c r="EK343" s="83"/>
      <c r="EL343" s="83"/>
      <c r="EM343" s="83"/>
      <c r="EN343" s="83"/>
      <c r="EO343" s="83"/>
      <c r="EP343" s="83"/>
      <c r="EQ343" s="83"/>
      <c r="ER343" s="83"/>
      <c r="ES343" s="83"/>
      <c r="ET343" s="83"/>
      <c r="EU343" s="83"/>
      <c r="EV343" s="83"/>
      <c r="EW343" s="83"/>
      <c r="EX343" s="83"/>
      <c r="EY343" s="83"/>
      <c r="EZ343" s="83"/>
      <c r="FA343" s="83"/>
      <c r="FB343" s="83"/>
      <c r="FC343" s="83"/>
      <c r="FD343" s="83"/>
      <c r="FE343" s="83"/>
      <c r="FF343" s="83"/>
      <c r="FG343" s="83"/>
      <c r="FH343" s="83"/>
      <c r="FI343" s="83"/>
      <c r="FJ343" s="83"/>
      <c r="FK343" s="83"/>
      <c r="FL343" s="83"/>
      <c r="FM343" s="83"/>
      <c r="FN343" s="83"/>
      <c r="FO343" s="83"/>
      <c r="FP343" s="83"/>
      <c r="FQ343" s="83"/>
      <c r="FR343" s="83"/>
      <c r="FS343" s="83"/>
      <c r="FT343" s="83"/>
      <c r="FU343" s="83"/>
      <c r="FV343" s="83"/>
      <c r="FW343" s="83"/>
      <c r="FX343" s="83"/>
      <c r="FY343" s="83"/>
      <c r="FZ343" s="83"/>
      <c r="GA343" s="83"/>
      <c r="GB343" s="83"/>
      <c r="GC343" s="83"/>
      <c r="GD343" s="83"/>
      <c r="GE343" s="83"/>
      <c r="GF343" s="83"/>
      <c r="GG343" s="83"/>
      <c r="GH343" s="83"/>
      <c r="GI343" s="83"/>
      <c r="GJ343" s="83"/>
      <c r="GK343" s="83"/>
      <c r="GL343" s="83"/>
      <c r="GM343" s="83"/>
      <c r="GN343" s="83"/>
      <c r="GO343" s="83"/>
      <c r="GP343" s="83"/>
      <c r="GQ343" s="83"/>
      <c r="GR343" s="83"/>
      <c r="GS343" s="83"/>
      <c r="GT343" s="83"/>
      <c r="GU343" s="83"/>
      <c r="GV343" s="83"/>
      <c r="GW343" s="83"/>
      <c r="GX343" s="83"/>
      <c r="GY343" s="83"/>
      <c r="GZ343" s="83"/>
      <c r="HA343" s="83"/>
      <c r="HB343" s="83"/>
      <c r="HC343" s="83"/>
      <c r="HD343" s="83"/>
      <c r="HE343" s="83"/>
      <c r="HF343" s="83"/>
      <c r="HG343" s="83"/>
      <c r="HH343" s="83"/>
      <c r="HI343" s="83"/>
      <c r="HJ343" s="83"/>
      <c r="HK343" s="83"/>
      <c r="HL343" s="83"/>
      <c r="HM343" s="83"/>
      <c r="HN343" s="83"/>
      <c r="HO343" s="83"/>
      <c r="HP343" s="83"/>
      <c r="HQ343" s="83"/>
      <c r="HR343" s="83"/>
      <c r="HS343" s="83"/>
      <c r="HT343" s="83"/>
      <c r="HU343" s="83"/>
      <c r="HV343" s="83"/>
      <c r="HW343" s="83"/>
      <c r="HX343" s="83"/>
      <c r="HY343" s="83"/>
      <c r="HZ343" s="83"/>
      <c r="IA343" s="83"/>
      <c r="IB343" s="83"/>
      <c r="IC343" s="83"/>
      <c r="ID343" s="83"/>
      <c r="IE343" s="83"/>
      <c r="IF343" s="83"/>
      <c r="IG343" s="83"/>
      <c r="IH343" s="83"/>
      <c r="II343" s="83"/>
      <c r="IJ343" s="83"/>
      <c r="IK343" s="83"/>
      <c r="IL343" s="83"/>
      <c r="IM343" s="83"/>
      <c r="IN343" s="83"/>
      <c r="IO343" s="83"/>
      <c r="IP343" s="83"/>
      <c r="IQ343" s="83"/>
      <c r="IR343" s="83"/>
      <c r="IS343" s="83"/>
      <c r="IT343" s="83"/>
      <c r="IU343" s="83"/>
      <c r="IV343" s="83"/>
      <c r="IW343" s="83"/>
      <c r="IX343" s="83"/>
      <c r="IY343" s="83"/>
      <c r="IZ343" s="83"/>
      <c r="JA343" s="83"/>
      <c r="JB343" s="83"/>
      <c r="JC343" s="83"/>
      <c r="JD343" s="83"/>
      <c r="JE343" s="83"/>
    </row>
    <row r="344" spans="1:265" s="8" customFormat="1" ht="15" customHeight="1" x14ac:dyDescent="0.2">
      <c r="A344" s="130"/>
      <c r="B344" s="131" t="s">
        <v>48</v>
      </c>
      <c r="C344" s="206"/>
      <c r="D344" s="332" t="s">
        <v>49</v>
      </c>
      <c r="E344" s="191"/>
      <c r="F344" s="991"/>
      <c r="G344" s="992"/>
      <c r="H344" s="332" t="s">
        <v>23</v>
      </c>
      <c r="I344" s="332" t="s">
        <v>108</v>
      </c>
      <c r="J344" s="332"/>
      <c r="K344" s="386" t="s">
        <v>225</v>
      </c>
      <c r="L344" s="386" t="s">
        <v>97</v>
      </c>
      <c r="M344" s="765">
        <v>6</v>
      </c>
      <c r="N344" s="765" t="s">
        <v>24</v>
      </c>
      <c r="O344" s="386" t="s">
        <v>435</v>
      </c>
      <c r="P344" s="598">
        <v>3</v>
      </c>
      <c r="Q344" s="599"/>
      <c r="R344" s="599"/>
      <c r="S344" s="599"/>
      <c r="T344" s="599"/>
      <c r="U344" s="599"/>
      <c r="V344" s="599"/>
      <c r="W344" s="600"/>
      <c r="X344" s="228"/>
      <c r="Y344" s="228"/>
      <c r="Z344" s="112"/>
      <c r="AA344" s="83"/>
      <c r="AB344" s="83"/>
      <c r="AC344" s="83" t="str">
        <f t="shared" si="11"/>
        <v/>
      </c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83"/>
      <c r="AT344" s="83"/>
      <c r="AU344" s="83"/>
      <c r="AV344" s="83"/>
      <c r="AW344" s="83"/>
      <c r="AX344" s="83"/>
      <c r="AY344" s="83"/>
      <c r="AZ344" s="83"/>
      <c r="BA344" s="83"/>
      <c r="BB344" s="83"/>
      <c r="BC344" s="83"/>
      <c r="BD344" s="83"/>
      <c r="BE344" s="83"/>
      <c r="BF344" s="83"/>
      <c r="BG344" s="83"/>
      <c r="BH344" s="83"/>
      <c r="BI344" s="83"/>
      <c r="BJ344" s="83"/>
      <c r="BK344" s="83"/>
      <c r="BL344" s="83"/>
      <c r="BM344" s="83"/>
      <c r="BN344" s="83"/>
      <c r="BO344" s="83"/>
      <c r="BP344" s="83"/>
      <c r="BQ344" s="83"/>
      <c r="BR344" s="83"/>
      <c r="BS344" s="83"/>
      <c r="BT344" s="83"/>
      <c r="BU344" s="83"/>
      <c r="BV344" s="83"/>
      <c r="BW344" s="83"/>
      <c r="BX344" s="83"/>
      <c r="BY344" s="83"/>
      <c r="BZ344" s="83"/>
      <c r="CA344" s="83"/>
      <c r="CB344" s="83"/>
      <c r="CC344" s="83"/>
      <c r="CD344" s="83"/>
      <c r="CE344" s="83"/>
      <c r="CF344" s="83"/>
      <c r="CG344" s="83"/>
      <c r="CH344" s="83"/>
      <c r="CI344" s="83"/>
      <c r="CJ344" s="83"/>
      <c r="CK344" s="83"/>
      <c r="CL344" s="83"/>
      <c r="CM344" s="83"/>
      <c r="CN344" s="83"/>
      <c r="CO344" s="83"/>
      <c r="CP344" s="83"/>
      <c r="CQ344" s="83"/>
      <c r="CR344" s="83"/>
      <c r="CS344" s="83"/>
      <c r="CT344" s="83"/>
      <c r="CU344" s="83"/>
      <c r="CV344" s="83"/>
      <c r="CW344" s="83"/>
      <c r="CX344" s="83"/>
      <c r="CY344" s="83"/>
      <c r="CZ344" s="83"/>
      <c r="DA344" s="83"/>
      <c r="DB344" s="83"/>
      <c r="DC344" s="83"/>
      <c r="DD344" s="83"/>
      <c r="DE344" s="83"/>
      <c r="DF344" s="83"/>
      <c r="DG344" s="83"/>
      <c r="DH344" s="83"/>
      <c r="DI344" s="83"/>
      <c r="DJ344" s="83"/>
      <c r="DK344" s="83"/>
      <c r="DL344" s="83"/>
      <c r="DM344" s="83"/>
      <c r="DN344" s="83"/>
      <c r="DO344" s="83"/>
      <c r="DP344" s="83"/>
      <c r="DQ344" s="83"/>
      <c r="DR344" s="83"/>
      <c r="DS344" s="83"/>
      <c r="DT344" s="83"/>
      <c r="DU344" s="83"/>
      <c r="DV344" s="83"/>
      <c r="DW344" s="83"/>
      <c r="DX344" s="83"/>
      <c r="DY344" s="83"/>
      <c r="DZ344" s="83"/>
      <c r="EA344" s="83"/>
      <c r="EB344" s="83"/>
      <c r="EC344" s="83"/>
      <c r="ED344" s="83"/>
      <c r="EE344" s="83"/>
      <c r="EF344" s="83"/>
      <c r="EG344" s="83"/>
      <c r="EH344" s="83"/>
      <c r="EI344" s="83"/>
      <c r="EJ344" s="83"/>
      <c r="EK344" s="83"/>
      <c r="EL344" s="83"/>
      <c r="EM344" s="83"/>
      <c r="EN344" s="83"/>
      <c r="EO344" s="83"/>
      <c r="EP344" s="83"/>
      <c r="EQ344" s="83"/>
      <c r="ER344" s="83"/>
      <c r="ES344" s="83"/>
      <c r="ET344" s="83"/>
      <c r="EU344" s="83"/>
      <c r="EV344" s="83"/>
      <c r="EW344" s="83"/>
      <c r="EX344" s="83"/>
      <c r="EY344" s="83"/>
      <c r="EZ344" s="83"/>
      <c r="FA344" s="83"/>
      <c r="FB344" s="83"/>
      <c r="FC344" s="83"/>
      <c r="FD344" s="83"/>
      <c r="FE344" s="83"/>
      <c r="FF344" s="83"/>
      <c r="FG344" s="83"/>
      <c r="FH344" s="83"/>
      <c r="FI344" s="83"/>
      <c r="FJ344" s="83"/>
      <c r="FK344" s="83"/>
      <c r="FL344" s="83"/>
      <c r="FM344" s="83"/>
      <c r="FN344" s="83"/>
      <c r="FO344" s="83"/>
      <c r="FP344" s="83"/>
      <c r="FQ344" s="83"/>
      <c r="FR344" s="83"/>
      <c r="FS344" s="83"/>
      <c r="FT344" s="83"/>
      <c r="FU344" s="83"/>
      <c r="FV344" s="83"/>
      <c r="FW344" s="83"/>
      <c r="FX344" s="83"/>
      <c r="FY344" s="83"/>
      <c r="FZ344" s="83"/>
      <c r="GA344" s="83"/>
      <c r="GB344" s="83"/>
      <c r="GC344" s="83"/>
      <c r="GD344" s="83"/>
      <c r="GE344" s="83"/>
      <c r="GF344" s="83"/>
      <c r="GG344" s="83"/>
      <c r="GH344" s="83"/>
      <c r="GI344" s="83"/>
      <c r="GJ344" s="83"/>
      <c r="GK344" s="83"/>
      <c r="GL344" s="83"/>
      <c r="GM344" s="83"/>
      <c r="GN344" s="83"/>
      <c r="GO344" s="83"/>
      <c r="GP344" s="83"/>
      <c r="GQ344" s="83"/>
      <c r="GR344" s="83"/>
      <c r="GS344" s="83"/>
      <c r="GT344" s="83"/>
      <c r="GU344" s="83"/>
      <c r="GV344" s="83"/>
      <c r="GW344" s="83"/>
      <c r="GX344" s="83"/>
      <c r="GY344" s="83"/>
      <c r="GZ344" s="83"/>
      <c r="HA344" s="83"/>
      <c r="HB344" s="83"/>
      <c r="HC344" s="83"/>
      <c r="HD344" s="83"/>
      <c r="HE344" s="83"/>
      <c r="HF344" s="83"/>
      <c r="HG344" s="83"/>
      <c r="HH344" s="83"/>
      <c r="HI344" s="83"/>
      <c r="HJ344" s="83"/>
      <c r="HK344" s="83"/>
      <c r="HL344" s="83"/>
      <c r="HM344" s="83"/>
      <c r="HN344" s="83"/>
      <c r="HO344" s="83"/>
      <c r="HP344" s="83"/>
      <c r="HQ344" s="83"/>
      <c r="HR344" s="83"/>
      <c r="HS344" s="83"/>
      <c r="HT344" s="83"/>
      <c r="HU344" s="83"/>
      <c r="HV344" s="83"/>
      <c r="HW344" s="83"/>
      <c r="HX344" s="83"/>
      <c r="HY344" s="83"/>
      <c r="HZ344" s="83"/>
      <c r="IA344" s="83"/>
      <c r="IB344" s="83"/>
      <c r="IC344" s="83"/>
      <c r="ID344" s="83"/>
      <c r="IE344" s="83"/>
      <c r="IF344" s="83"/>
      <c r="IG344" s="83"/>
      <c r="IH344" s="83"/>
      <c r="II344" s="83"/>
      <c r="IJ344" s="83"/>
      <c r="IK344" s="83"/>
      <c r="IL344" s="83"/>
      <c r="IM344" s="83"/>
      <c r="IN344" s="83"/>
      <c r="IO344" s="83"/>
      <c r="IP344" s="83"/>
      <c r="IQ344" s="83"/>
      <c r="IR344" s="83"/>
      <c r="IS344" s="83"/>
      <c r="IT344" s="83"/>
      <c r="IU344" s="83"/>
      <c r="IV344" s="83"/>
      <c r="IW344" s="83"/>
      <c r="IX344" s="83"/>
      <c r="IY344" s="83"/>
      <c r="IZ344" s="83"/>
      <c r="JA344" s="83"/>
      <c r="JB344" s="83"/>
      <c r="JC344" s="83"/>
      <c r="JD344" s="83"/>
      <c r="JE344" s="83"/>
    </row>
    <row r="345" spans="1:265" s="8" customFormat="1" ht="15" customHeight="1" x14ac:dyDescent="0.2">
      <c r="A345" s="573"/>
      <c r="B345" s="131" t="s">
        <v>48</v>
      </c>
      <c r="C345" s="206"/>
      <c r="D345" s="332" t="s">
        <v>49</v>
      </c>
      <c r="E345" s="191"/>
      <c r="F345" s="991"/>
      <c r="G345" s="992"/>
      <c r="H345" s="332" t="s">
        <v>23</v>
      </c>
      <c r="I345" s="332" t="s">
        <v>108</v>
      </c>
      <c r="J345" s="332"/>
      <c r="K345" s="386" t="s">
        <v>400</v>
      </c>
      <c r="L345" s="386" t="s">
        <v>97</v>
      </c>
      <c r="M345" s="765">
        <v>1</v>
      </c>
      <c r="N345" s="765" t="s">
        <v>24</v>
      </c>
      <c r="O345" s="386" t="s">
        <v>440</v>
      </c>
      <c r="P345" s="598">
        <v>2</v>
      </c>
      <c r="Q345" s="599"/>
      <c r="R345" s="599"/>
      <c r="S345" s="599"/>
      <c r="T345" s="599"/>
      <c r="U345" s="599"/>
      <c r="V345" s="599"/>
      <c r="W345" s="600"/>
      <c r="X345" s="228"/>
      <c r="Y345" s="228"/>
      <c r="Z345" s="112"/>
      <c r="AA345" s="83"/>
      <c r="AB345" s="83"/>
      <c r="AC345" s="83" t="str">
        <f t="shared" si="11"/>
        <v/>
      </c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83"/>
      <c r="AT345" s="83"/>
      <c r="AU345" s="83"/>
      <c r="AV345" s="83"/>
      <c r="AW345" s="83"/>
      <c r="AX345" s="83"/>
      <c r="AY345" s="83"/>
      <c r="AZ345" s="83"/>
      <c r="BA345" s="83"/>
      <c r="BB345" s="83"/>
      <c r="BC345" s="83"/>
      <c r="BD345" s="83"/>
      <c r="BE345" s="83"/>
      <c r="BF345" s="83"/>
      <c r="BG345" s="83"/>
      <c r="BH345" s="83"/>
      <c r="BI345" s="83"/>
      <c r="BJ345" s="83"/>
      <c r="BK345" s="83"/>
      <c r="BL345" s="83"/>
      <c r="BM345" s="83"/>
      <c r="BN345" s="83"/>
      <c r="BO345" s="83"/>
      <c r="BP345" s="83"/>
      <c r="BQ345" s="83"/>
      <c r="BR345" s="83"/>
      <c r="BS345" s="83"/>
      <c r="BT345" s="83"/>
      <c r="BU345" s="83"/>
      <c r="BV345" s="83"/>
      <c r="BW345" s="83"/>
      <c r="BX345" s="83"/>
      <c r="BY345" s="83"/>
      <c r="BZ345" s="83"/>
      <c r="CA345" s="83"/>
      <c r="CB345" s="83"/>
      <c r="CC345" s="83"/>
      <c r="CD345" s="83"/>
      <c r="CE345" s="83"/>
      <c r="CF345" s="83"/>
      <c r="CG345" s="83"/>
      <c r="CH345" s="83"/>
      <c r="CI345" s="83"/>
      <c r="CJ345" s="83"/>
      <c r="CK345" s="83"/>
      <c r="CL345" s="83"/>
      <c r="CM345" s="83"/>
      <c r="CN345" s="83"/>
      <c r="CO345" s="83"/>
      <c r="CP345" s="83"/>
      <c r="CQ345" s="83"/>
      <c r="CR345" s="83"/>
      <c r="CS345" s="83"/>
      <c r="CT345" s="83"/>
      <c r="CU345" s="83"/>
      <c r="CV345" s="83"/>
      <c r="CW345" s="83"/>
      <c r="CX345" s="83"/>
      <c r="CY345" s="83"/>
      <c r="CZ345" s="83"/>
      <c r="DA345" s="83"/>
      <c r="DB345" s="83"/>
      <c r="DC345" s="83"/>
      <c r="DD345" s="83"/>
      <c r="DE345" s="83"/>
      <c r="DF345" s="83"/>
      <c r="DG345" s="83"/>
      <c r="DH345" s="83"/>
      <c r="DI345" s="83"/>
      <c r="DJ345" s="83"/>
      <c r="DK345" s="83"/>
      <c r="DL345" s="83"/>
      <c r="DM345" s="83"/>
      <c r="DN345" s="83"/>
      <c r="DO345" s="83"/>
      <c r="DP345" s="83"/>
      <c r="DQ345" s="83"/>
      <c r="DR345" s="83"/>
      <c r="DS345" s="83"/>
      <c r="DT345" s="83"/>
      <c r="DU345" s="83"/>
      <c r="DV345" s="83"/>
      <c r="DW345" s="83"/>
      <c r="DX345" s="83"/>
      <c r="DY345" s="83"/>
      <c r="DZ345" s="83"/>
      <c r="EA345" s="83"/>
      <c r="EB345" s="83"/>
      <c r="EC345" s="83"/>
      <c r="ED345" s="83"/>
      <c r="EE345" s="83"/>
      <c r="EF345" s="83"/>
      <c r="EG345" s="83"/>
      <c r="EH345" s="83"/>
      <c r="EI345" s="83"/>
      <c r="EJ345" s="83"/>
      <c r="EK345" s="83"/>
      <c r="EL345" s="83"/>
      <c r="EM345" s="83"/>
      <c r="EN345" s="83"/>
      <c r="EO345" s="83"/>
      <c r="EP345" s="83"/>
      <c r="EQ345" s="83"/>
      <c r="ER345" s="83"/>
      <c r="ES345" s="83"/>
      <c r="ET345" s="83"/>
      <c r="EU345" s="83"/>
      <c r="EV345" s="83"/>
      <c r="EW345" s="83"/>
      <c r="EX345" s="83"/>
      <c r="EY345" s="83"/>
      <c r="EZ345" s="83"/>
      <c r="FA345" s="83"/>
      <c r="FB345" s="83"/>
      <c r="FC345" s="83"/>
      <c r="FD345" s="83"/>
      <c r="FE345" s="83"/>
      <c r="FF345" s="83"/>
      <c r="FG345" s="83"/>
      <c r="FH345" s="83"/>
      <c r="FI345" s="83"/>
      <c r="FJ345" s="83"/>
      <c r="FK345" s="83"/>
      <c r="FL345" s="83"/>
      <c r="FM345" s="83"/>
      <c r="FN345" s="83"/>
      <c r="FO345" s="83"/>
      <c r="FP345" s="83"/>
      <c r="FQ345" s="83"/>
      <c r="FR345" s="83"/>
      <c r="FS345" s="83"/>
      <c r="FT345" s="83"/>
      <c r="FU345" s="83"/>
      <c r="FV345" s="83"/>
      <c r="FW345" s="83"/>
      <c r="FX345" s="83"/>
      <c r="FY345" s="83"/>
      <c r="FZ345" s="83"/>
      <c r="GA345" s="83"/>
      <c r="GB345" s="83"/>
      <c r="GC345" s="83"/>
      <c r="GD345" s="83"/>
      <c r="GE345" s="83"/>
      <c r="GF345" s="83"/>
      <c r="GG345" s="83"/>
      <c r="GH345" s="83"/>
      <c r="GI345" s="83"/>
      <c r="GJ345" s="83"/>
      <c r="GK345" s="83"/>
      <c r="GL345" s="83"/>
      <c r="GM345" s="83"/>
      <c r="GN345" s="83"/>
      <c r="GO345" s="83"/>
      <c r="GP345" s="83"/>
      <c r="GQ345" s="83"/>
      <c r="GR345" s="83"/>
      <c r="GS345" s="83"/>
      <c r="GT345" s="83"/>
      <c r="GU345" s="83"/>
      <c r="GV345" s="83"/>
      <c r="GW345" s="83"/>
      <c r="GX345" s="83"/>
      <c r="GY345" s="83"/>
      <c r="GZ345" s="83"/>
      <c r="HA345" s="83"/>
      <c r="HB345" s="83"/>
      <c r="HC345" s="83"/>
      <c r="HD345" s="83"/>
      <c r="HE345" s="83"/>
      <c r="HF345" s="83"/>
      <c r="HG345" s="83"/>
      <c r="HH345" s="83"/>
      <c r="HI345" s="83"/>
      <c r="HJ345" s="83"/>
      <c r="HK345" s="83"/>
      <c r="HL345" s="83"/>
      <c r="HM345" s="83"/>
      <c r="HN345" s="83"/>
      <c r="HO345" s="83"/>
      <c r="HP345" s="83"/>
      <c r="HQ345" s="83"/>
      <c r="HR345" s="83"/>
      <c r="HS345" s="83"/>
      <c r="HT345" s="83"/>
      <c r="HU345" s="83"/>
      <c r="HV345" s="83"/>
      <c r="HW345" s="83"/>
      <c r="HX345" s="83"/>
      <c r="HY345" s="83"/>
      <c r="HZ345" s="83"/>
      <c r="IA345" s="83"/>
      <c r="IB345" s="83"/>
      <c r="IC345" s="83"/>
      <c r="ID345" s="83"/>
      <c r="IE345" s="83"/>
      <c r="IF345" s="83"/>
      <c r="IG345" s="83"/>
      <c r="IH345" s="83"/>
      <c r="II345" s="83"/>
      <c r="IJ345" s="83"/>
      <c r="IK345" s="83"/>
      <c r="IL345" s="83"/>
      <c r="IM345" s="83"/>
      <c r="IN345" s="83"/>
      <c r="IO345" s="83"/>
      <c r="IP345" s="83"/>
      <c r="IQ345" s="83"/>
      <c r="IR345" s="83"/>
      <c r="IS345" s="83"/>
      <c r="IT345" s="83"/>
      <c r="IU345" s="83"/>
      <c r="IV345" s="83"/>
      <c r="IW345" s="83"/>
      <c r="IX345" s="83"/>
      <c r="IY345" s="83"/>
      <c r="IZ345" s="83"/>
      <c r="JA345" s="83"/>
      <c r="JB345" s="83"/>
      <c r="JC345" s="83"/>
      <c r="JD345" s="83"/>
      <c r="JE345" s="83"/>
    </row>
    <row r="346" spans="1:265" s="8" customFormat="1" ht="15" customHeight="1" x14ac:dyDescent="0.2">
      <c r="A346" s="130"/>
      <c r="B346" s="131" t="s">
        <v>48</v>
      </c>
      <c r="C346" s="206"/>
      <c r="D346" s="332" t="s">
        <v>49</v>
      </c>
      <c r="E346" s="191"/>
      <c r="F346" s="991"/>
      <c r="G346" s="992"/>
      <c r="H346" s="332" t="s">
        <v>23</v>
      </c>
      <c r="I346" s="332" t="s">
        <v>98</v>
      </c>
      <c r="J346" s="332"/>
      <c r="K346" s="386" t="s">
        <v>2105</v>
      </c>
      <c r="L346" s="386"/>
      <c r="M346" s="765"/>
      <c r="N346" s="765"/>
      <c r="O346" s="386"/>
      <c r="P346" s="598"/>
      <c r="Q346" s="599"/>
      <c r="R346" s="599"/>
      <c r="S346" s="599">
        <v>1</v>
      </c>
      <c r="T346" s="599"/>
      <c r="U346" s="599"/>
      <c r="V346" s="599"/>
      <c r="W346" s="600"/>
      <c r="X346" s="228"/>
      <c r="Y346" s="228"/>
      <c r="Z346" s="112"/>
      <c r="AA346" s="83"/>
      <c r="AB346" s="83"/>
      <c r="AC346" s="83" t="str">
        <f t="shared" si="11"/>
        <v/>
      </c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  <c r="EB346" s="83"/>
      <c r="EC346" s="83"/>
      <c r="ED346" s="83"/>
      <c r="EE346" s="83"/>
      <c r="EF346" s="83"/>
      <c r="EG346" s="83"/>
      <c r="EH346" s="83"/>
      <c r="EI346" s="83"/>
      <c r="EJ346" s="83"/>
      <c r="EK346" s="83"/>
      <c r="EL346" s="83"/>
      <c r="EM346" s="83"/>
      <c r="EN346" s="83"/>
      <c r="EO346" s="83"/>
      <c r="EP346" s="83"/>
      <c r="EQ346" s="83"/>
      <c r="ER346" s="83"/>
      <c r="ES346" s="83"/>
      <c r="ET346" s="83"/>
      <c r="EU346" s="83"/>
      <c r="EV346" s="83"/>
      <c r="EW346" s="83"/>
      <c r="EX346" s="83"/>
      <c r="EY346" s="83"/>
      <c r="EZ346" s="83"/>
      <c r="FA346" s="83"/>
      <c r="FB346" s="83"/>
      <c r="FC346" s="83"/>
      <c r="FD346" s="83"/>
      <c r="FE346" s="83"/>
      <c r="FF346" s="83"/>
      <c r="FG346" s="83"/>
      <c r="FH346" s="83"/>
      <c r="FI346" s="83"/>
      <c r="FJ346" s="83"/>
      <c r="FK346" s="83"/>
      <c r="FL346" s="83"/>
      <c r="FM346" s="83"/>
      <c r="FN346" s="83"/>
      <c r="FO346" s="83"/>
      <c r="FP346" s="83"/>
      <c r="FQ346" s="83"/>
      <c r="FR346" s="83"/>
      <c r="FS346" s="83"/>
      <c r="FT346" s="83"/>
      <c r="FU346" s="83"/>
      <c r="FV346" s="83"/>
      <c r="FW346" s="83"/>
      <c r="FX346" s="83"/>
      <c r="FY346" s="83"/>
      <c r="FZ346" s="83"/>
      <c r="GA346" s="83"/>
      <c r="GB346" s="83"/>
      <c r="GC346" s="83"/>
      <c r="GD346" s="83"/>
      <c r="GE346" s="83"/>
      <c r="GF346" s="83"/>
      <c r="GG346" s="83"/>
      <c r="GH346" s="83"/>
      <c r="GI346" s="83"/>
      <c r="GJ346" s="83"/>
      <c r="GK346" s="83"/>
      <c r="GL346" s="83"/>
      <c r="GM346" s="83"/>
      <c r="GN346" s="83"/>
      <c r="GO346" s="83"/>
      <c r="GP346" s="83"/>
      <c r="GQ346" s="83"/>
      <c r="GR346" s="83"/>
      <c r="GS346" s="83"/>
      <c r="GT346" s="83"/>
      <c r="GU346" s="83"/>
      <c r="GV346" s="83"/>
      <c r="GW346" s="83"/>
      <c r="GX346" s="83"/>
      <c r="GY346" s="83"/>
      <c r="GZ346" s="83"/>
      <c r="HA346" s="83"/>
      <c r="HB346" s="83"/>
      <c r="HC346" s="83"/>
      <c r="HD346" s="83"/>
      <c r="HE346" s="83"/>
      <c r="HF346" s="83"/>
      <c r="HG346" s="83"/>
      <c r="HH346" s="83"/>
      <c r="HI346" s="83"/>
      <c r="HJ346" s="83"/>
      <c r="HK346" s="83"/>
      <c r="HL346" s="83"/>
      <c r="HM346" s="83"/>
      <c r="HN346" s="83"/>
      <c r="HO346" s="83"/>
      <c r="HP346" s="83"/>
      <c r="HQ346" s="83"/>
      <c r="HR346" s="83"/>
      <c r="HS346" s="83"/>
      <c r="HT346" s="83"/>
      <c r="HU346" s="83"/>
      <c r="HV346" s="83"/>
      <c r="HW346" s="83"/>
      <c r="HX346" s="83"/>
      <c r="HY346" s="83"/>
      <c r="HZ346" s="83"/>
      <c r="IA346" s="83"/>
      <c r="IB346" s="83"/>
      <c r="IC346" s="83"/>
      <c r="ID346" s="83"/>
      <c r="IE346" s="83"/>
      <c r="IF346" s="83"/>
      <c r="IG346" s="83"/>
      <c r="IH346" s="83"/>
      <c r="II346" s="83"/>
      <c r="IJ346" s="83"/>
      <c r="IK346" s="83"/>
      <c r="IL346" s="83"/>
      <c r="IM346" s="83"/>
      <c r="IN346" s="83"/>
      <c r="IO346" s="83"/>
      <c r="IP346" s="83"/>
      <c r="IQ346" s="83"/>
      <c r="IR346" s="83"/>
      <c r="IS346" s="83"/>
      <c r="IT346" s="83"/>
      <c r="IU346" s="83"/>
      <c r="IV346" s="83"/>
      <c r="IW346" s="83"/>
      <c r="IX346" s="83"/>
      <c r="IY346" s="83"/>
      <c r="IZ346" s="83"/>
      <c r="JA346" s="83"/>
      <c r="JB346" s="83"/>
      <c r="JC346" s="83"/>
      <c r="JD346" s="83"/>
      <c r="JE346" s="83"/>
    </row>
    <row r="347" spans="1:265" s="8" customFormat="1" ht="15" customHeight="1" x14ac:dyDescent="0.2">
      <c r="A347" s="130"/>
      <c r="B347" s="131" t="s">
        <v>48</v>
      </c>
      <c r="C347" s="206"/>
      <c r="D347" s="332" t="s">
        <v>49</v>
      </c>
      <c r="E347" s="191"/>
      <c r="F347" s="991"/>
      <c r="G347" s="992"/>
      <c r="H347" s="332" t="s">
        <v>23</v>
      </c>
      <c r="I347" s="332" t="s">
        <v>98</v>
      </c>
      <c r="J347" s="332"/>
      <c r="K347" s="386" t="s">
        <v>2106</v>
      </c>
      <c r="L347" s="386"/>
      <c r="M347" s="765"/>
      <c r="N347" s="765"/>
      <c r="O347" s="386"/>
      <c r="P347" s="598"/>
      <c r="Q347" s="599"/>
      <c r="R347" s="599"/>
      <c r="S347" s="599">
        <v>1</v>
      </c>
      <c r="T347" s="599"/>
      <c r="U347" s="599"/>
      <c r="V347" s="599"/>
      <c r="W347" s="600"/>
      <c r="X347" s="228"/>
      <c r="Y347" s="228"/>
      <c r="Z347" s="112"/>
      <c r="AA347" s="83"/>
      <c r="AB347" s="83"/>
      <c r="AC347" s="83" t="str">
        <f t="shared" si="11"/>
        <v/>
      </c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  <c r="EH347" s="83"/>
      <c r="EI347" s="83"/>
      <c r="EJ347" s="83"/>
      <c r="EK347" s="83"/>
      <c r="EL347" s="83"/>
      <c r="EM347" s="83"/>
      <c r="EN347" s="83"/>
      <c r="EO347" s="83"/>
      <c r="EP347" s="83"/>
      <c r="EQ347" s="83"/>
      <c r="ER347" s="83"/>
      <c r="ES347" s="83"/>
      <c r="ET347" s="83"/>
      <c r="EU347" s="83"/>
      <c r="EV347" s="83"/>
      <c r="EW347" s="83"/>
      <c r="EX347" s="83"/>
      <c r="EY347" s="83"/>
      <c r="EZ347" s="83"/>
      <c r="FA347" s="83"/>
      <c r="FB347" s="83"/>
      <c r="FC347" s="83"/>
      <c r="FD347" s="83"/>
      <c r="FE347" s="83"/>
      <c r="FF347" s="83"/>
      <c r="FG347" s="83"/>
      <c r="FH347" s="83"/>
      <c r="FI347" s="83"/>
      <c r="FJ347" s="83"/>
      <c r="FK347" s="83"/>
      <c r="FL347" s="83"/>
      <c r="FM347" s="83"/>
      <c r="FN347" s="83"/>
      <c r="FO347" s="83"/>
      <c r="FP347" s="83"/>
      <c r="FQ347" s="83"/>
      <c r="FR347" s="83"/>
      <c r="FS347" s="83"/>
      <c r="FT347" s="83"/>
      <c r="FU347" s="83"/>
      <c r="FV347" s="83"/>
      <c r="FW347" s="83"/>
      <c r="FX347" s="83"/>
      <c r="FY347" s="83"/>
      <c r="FZ347" s="83"/>
      <c r="GA347" s="83"/>
      <c r="GB347" s="83"/>
      <c r="GC347" s="83"/>
      <c r="GD347" s="83"/>
      <c r="GE347" s="83"/>
      <c r="GF347" s="83"/>
      <c r="GG347" s="83"/>
      <c r="GH347" s="83"/>
      <c r="GI347" s="83"/>
      <c r="GJ347" s="83"/>
      <c r="GK347" s="83"/>
      <c r="GL347" s="83"/>
      <c r="GM347" s="83"/>
      <c r="GN347" s="83"/>
      <c r="GO347" s="83"/>
      <c r="GP347" s="83"/>
      <c r="GQ347" s="83"/>
      <c r="GR347" s="83"/>
      <c r="GS347" s="83"/>
      <c r="GT347" s="83"/>
      <c r="GU347" s="83"/>
      <c r="GV347" s="83"/>
      <c r="GW347" s="83"/>
      <c r="GX347" s="83"/>
      <c r="GY347" s="83"/>
      <c r="GZ347" s="83"/>
      <c r="HA347" s="83"/>
      <c r="HB347" s="83"/>
      <c r="HC347" s="83"/>
      <c r="HD347" s="83"/>
      <c r="HE347" s="83"/>
      <c r="HF347" s="83"/>
      <c r="HG347" s="83"/>
      <c r="HH347" s="83"/>
      <c r="HI347" s="83"/>
      <c r="HJ347" s="83"/>
      <c r="HK347" s="83"/>
      <c r="HL347" s="83"/>
      <c r="HM347" s="83"/>
      <c r="HN347" s="83"/>
      <c r="HO347" s="83"/>
      <c r="HP347" s="83"/>
      <c r="HQ347" s="83"/>
      <c r="HR347" s="83"/>
      <c r="HS347" s="83"/>
      <c r="HT347" s="83"/>
      <c r="HU347" s="83"/>
      <c r="HV347" s="83"/>
      <c r="HW347" s="83"/>
      <c r="HX347" s="83"/>
      <c r="HY347" s="83"/>
      <c r="HZ347" s="83"/>
      <c r="IA347" s="83"/>
      <c r="IB347" s="83"/>
      <c r="IC347" s="83"/>
      <c r="ID347" s="83"/>
      <c r="IE347" s="83"/>
      <c r="IF347" s="83"/>
      <c r="IG347" s="83"/>
      <c r="IH347" s="83"/>
      <c r="II347" s="83"/>
      <c r="IJ347" s="83"/>
      <c r="IK347" s="83"/>
      <c r="IL347" s="83"/>
      <c r="IM347" s="83"/>
      <c r="IN347" s="83"/>
      <c r="IO347" s="83"/>
      <c r="IP347" s="83"/>
      <c r="IQ347" s="83"/>
      <c r="IR347" s="83"/>
      <c r="IS347" s="83"/>
      <c r="IT347" s="83"/>
      <c r="IU347" s="83"/>
      <c r="IV347" s="83"/>
      <c r="IW347" s="83"/>
      <c r="IX347" s="83"/>
      <c r="IY347" s="83"/>
      <c r="IZ347" s="83"/>
      <c r="JA347" s="83"/>
      <c r="JB347" s="83"/>
      <c r="JC347" s="83"/>
      <c r="JD347" s="83"/>
      <c r="JE347" s="83"/>
    </row>
    <row r="348" spans="1:265" s="8" customFormat="1" ht="15" customHeight="1" thickBot="1" x14ac:dyDescent="0.25">
      <c r="A348" s="130"/>
      <c r="B348" s="131" t="s">
        <v>48</v>
      </c>
      <c r="C348" s="206"/>
      <c r="D348" s="355" t="s">
        <v>49</v>
      </c>
      <c r="E348" s="191"/>
      <c r="F348" s="991"/>
      <c r="G348" s="992"/>
      <c r="H348" s="355" t="s">
        <v>234</v>
      </c>
      <c r="I348" s="355" t="s">
        <v>1498</v>
      </c>
      <c r="J348" s="355"/>
      <c r="K348" s="387" t="s">
        <v>1274</v>
      </c>
      <c r="L348" s="387"/>
      <c r="M348" s="1173"/>
      <c r="N348" s="1173"/>
      <c r="O348" s="387"/>
      <c r="P348" s="601"/>
      <c r="Q348" s="602"/>
      <c r="R348" s="602"/>
      <c r="S348" s="602"/>
      <c r="T348" s="602">
        <v>27</v>
      </c>
      <c r="U348" s="602"/>
      <c r="V348" s="602"/>
      <c r="W348" s="603"/>
      <c r="X348" s="228">
        <f>SUM(P343:W348)</f>
        <v>40</v>
      </c>
      <c r="Y348" s="228">
        <f>SUM(P343:W348)</f>
        <v>40</v>
      </c>
      <c r="Z348" s="112"/>
      <c r="AA348" s="83"/>
      <c r="AB348" s="83"/>
      <c r="AC348" s="83" t="str">
        <f t="shared" si="11"/>
        <v/>
      </c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  <c r="EN348" s="83"/>
      <c r="EO348" s="83"/>
      <c r="EP348" s="83"/>
      <c r="EQ348" s="83"/>
      <c r="ER348" s="83"/>
      <c r="ES348" s="83"/>
      <c r="ET348" s="83"/>
      <c r="EU348" s="83"/>
      <c r="EV348" s="83"/>
      <c r="EW348" s="83"/>
      <c r="EX348" s="83"/>
      <c r="EY348" s="83"/>
      <c r="EZ348" s="83"/>
      <c r="FA348" s="83"/>
      <c r="FB348" s="83"/>
      <c r="FC348" s="83"/>
      <c r="FD348" s="83"/>
      <c r="FE348" s="83"/>
      <c r="FF348" s="83"/>
      <c r="FG348" s="83"/>
      <c r="FH348" s="83"/>
      <c r="FI348" s="83"/>
      <c r="FJ348" s="83"/>
      <c r="FK348" s="83"/>
      <c r="FL348" s="83"/>
      <c r="FM348" s="83"/>
      <c r="FN348" s="83"/>
      <c r="FO348" s="83"/>
      <c r="FP348" s="83"/>
      <c r="FQ348" s="83"/>
      <c r="FR348" s="83"/>
      <c r="FS348" s="83"/>
      <c r="FT348" s="83"/>
      <c r="FU348" s="83"/>
      <c r="FV348" s="83"/>
      <c r="FW348" s="83"/>
      <c r="FX348" s="83"/>
      <c r="FY348" s="83"/>
      <c r="FZ348" s="83"/>
      <c r="GA348" s="83"/>
      <c r="GB348" s="83"/>
      <c r="GC348" s="83"/>
      <c r="GD348" s="83"/>
      <c r="GE348" s="83"/>
      <c r="GF348" s="83"/>
      <c r="GG348" s="83"/>
      <c r="GH348" s="83"/>
      <c r="GI348" s="83"/>
      <c r="GJ348" s="83"/>
      <c r="GK348" s="83"/>
      <c r="GL348" s="83"/>
      <c r="GM348" s="83"/>
      <c r="GN348" s="83"/>
      <c r="GO348" s="83"/>
      <c r="GP348" s="83"/>
      <c r="GQ348" s="83"/>
      <c r="GR348" s="83"/>
      <c r="GS348" s="83"/>
      <c r="GT348" s="83"/>
      <c r="GU348" s="83"/>
      <c r="GV348" s="83"/>
      <c r="GW348" s="83"/>
      <c r="GX348" s="83"/>
      <c r="GY348" s="83"/>
      <c r="GZ348" s="83"/>
      <c r="HA348" s="83"/>
      <c r="HB348" s="83"/>
      <c r="HC348" s="83"/>
      <c r="HD348" s="83"/>
      <c r="HE348" s="83"/>
      <c r="HF348" s="83"/>
      <c r="HG348" s="83"/>
      <c r="HH348" s="83"/>
      <c r="HI348" s="83"/>
      <c r="HJ348" s="83"/>
      <c r="HK348" s="83"/>
      <c r="HL348" s="83"/>
      <c r="HM348" s="83"/>
      <c r="HN348" s="83"/>
      <c r="HO348" s="83"/>
      <c r="HP348" s="83"/>
      <c r="HQ348" s="83"/>
      <c r="HR348" s="83"/>
      <c r="HS348" s="83"/>
      <c r="HT348" s="83"/>
      <c r="HU348" s="83"/>
      <c r="HV348" s="83"/>
      <c r="HW348" s="83"/>
      <c r="HX348" s="83"/>
      <c r="HY348" s="83"/>
      <c r="HZ348" s="83"/>
      <c r="IA348" s="83"/>
      <c r="IB348" s="83"/>
      <c r="IC348" s="83"/>
      <c r="ID348" s="83"/>
      <c r="IE348" s="83"/>
      <c r="IF348" s="83"/>
      <c r="IG348" s="83"/>
      <c r="IH348" s="83"/>
      <c r="II348" s="83"/>
      <c r="IJ348" s="83"/>
      <c r="IK348" s="83"/>
      <c r="IL348" s="83"/>
      <c r="IM348" s="83"/>
      <c r="IN348" s="83"/>
      <c r="IO348" s="83"/>
      <c r="IP348" s="83"/>
      <c r="IQ348" s="83"/>
      <c r="IR348" s="83"/>
      <c r="IS348" s="83"/>
      <c r="IT348" s="83"/>
      <c r="IU348" s="83"/>
      <c r="IV348" s="83"/>
      <c r="IW348" s="83"/>
      <c r="IX348" s="83"/>
      <c r="IY348" s="83"/>
      <c r="IZ348" s="83"/>
      <c r="JA348" s="83"/>
      <c r="JB348" s="83"/>
      <c r="JC348" s="83"/>
      <c r="JD348" s="83"/>
      <c r="JE348" s="83"/>
    </row>
    <row r="349" spans="1:265" s="8" customFormat="1" ht="15" customHeight="1" x14ac:dyDescent="0.2">
      <c r="A349" s="156">
        <f>A343+1</f>
        <v>39</v>
      </c>
      <c r="B349" s="1086" t="s">
        <v>235</v>
      </c>
      <c r="C349" s="201" t="s">
        <v>35</v>
      </c>
      <c r="D349" s="354" t="s">
        <v>236</v>
      </c>
      <c r="E349" s="122" t="s">
        <v>89</v>
      </c>
      <c r="F349" s="989" t="s">
        <v>237</v>
      </c>
      <c r="G349" s="990" t="s">
        <v>238</v>
      </c>
      <c r="H349" s="354" t="s">
        <v>23</v>
      </c>
      <c r="I349" s="354" t="s">
        <v>100</v>
      </c>
      <c r="J349" s="354"/>
      <c r="K349" s="385" t="s">
        <v>239</v>
      </c>
      <c r="L349" s="385" t="s">
        <v>97</v>
      </c>
      <c r="M349" s="766">
        <v>1</v>
      </c>
      <c r="N349" s="766" t="s">
        <v>24</v>
      </c>
      <c r="O349" s="385" t="s">
        <v>440</v>
      </c>
      <c r="P349" s="595">
        <v>4</v>
      </c>
      <c r="Q349" s="596"/>
      <c r="R349" s="596"/>
      <c r="S349" s="596"/>
      <c r="T349" s="596"/>
      <c r="U349" s="596"/>
      <c r="V349" s="596"/>
      <c r="W349" s="597"/>
      <c r="X349" s="227"/>
      <c r="Y349" s="227"/>
      <c r="Z349" s="112" t="str">
        <f>C349</f>
        <v>TC</v>
      </c>
      <c r="AA349" s="83" t="s">
        <v>1472</v>
      </c>
      <c r="AB349" s="83" t="s">
        <v>1479</v>
      </c>
      <c r="AC349" s="83">
        <f t="shared" si="11"/>
        <v>16</v>
      </c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  <c r="EB349" s="83"/>
      <c r="EC349" s="83"/>
      <c r="ED349" s="83"/>
      <c r="EE349" s="83"/>
      <c r="EF349" s="83"/>
      <c r="EG349" s="83"/>
      <c r="EH349" s="83"/>
      <c r="EI349" s="83"/>
      <c r="EJ349" s="83"/>
      <c r="EK349" s="83"/>
      <c r="EL349" s="83"/>
      <c r="EM349" s="83"/>
      <c r="EN349" s="83"/>
      <c r="EO349" s="83"/>
      <c r="EP349" s="83"/>
      <c r="EQ349" s="83"/>
      <c r="ER349" s="83"/>
      <c r="ES349" s="83"/>
      <c r="ET349" s="83"/>
      <c r="EU349" s="83"/>
      <c r="EV349" s="83"/>
      <c r="EW349" s="83"/>
      <c r="EX349" s="83"/>
      <c r="EY349" s="83"/>
      <c r="EZ349" s="83"/>
      <c r="FA349" s="83"/>
      <c r="FB349" s="83"/>
      <c r="FC349" s="83"/>
      <c r="FD349" s="83"/>
      <c r="FE349" s="83"/>
      <c r="FF349" s="83"/>
      <c r="FG349" s="83"/>
      <c r="FH349" s="83"/>
      <c r="FI349" s="83"/>
      <c r="FJ349" s="83"/>
      <c r="FK349" s="83"/>
      <c r="FL349" s="83"/>
      <c r="FM349" s="83"/>
      <c r="FN349" s="83"/>
      <c r="FO349" s="83"/>
      <c r="FP349" s="83"/>
      <c r="FQ349" s="83"/>
      <c r="FR349" s="83"/>
      <c r="FS349" s="83"/>
      <c r="FT349" s="83"/>
      <c r="FU349" s="83"/>
      <c r="FV349" s="83"/>
      <c r="FW349" s="83"/>
      <c r="FX349" s="83"/>
      <c r="FY349" s="83"/>
      <c r="FZ349" s="83"/>
      <c r="GA349" s="83"/>
      <c r="GB349" s="83"/>
      <c r="GC349" s="83"/>
      <c r="GD349" s="83"/>
      <c r="GE349" s="83"/>
      <c r="GF349" s="83"/>
      <c r="GG349" s="83"/>
      <c r="GH349" s="83"/>
      <c r="GI349" s="83"/>
      <c r="GJ349" s="83"/>
      <c r="GK349" s="83"/>
      <c r="GL349" s="83"/>
      <c r="GM349" s="83"/>
      <c r="GN349" s="83"/>
      <c r="GO349" s="83"/>
      <c r="GP349" s="83"/>
      <c r="GQ349" s="83"/>
      <c r="GR349" s="83"/>
      <c r="GS349" s="83"/>
      <c r="GT349" s="83"/>
      <c r="GU349" s="83"/>
      <c r="GV349" s="83"/>
      <c r="GW349" s="83"/>
      <c r="GX349" s="83"/>
      <c r="GY349" s="83"/>
      <c r="GZ349" s="83"/>
      <c r="HA349" s="83"/>
      <c r="HB349" s="83"/>
      <c r="HC349" s="83"/>
      <c r="HD349" s="83"/>
      <c r="HE349" s="83"/>
      <c r="HF349" s="83"/>
      <c r="HG349" s="83"/>
      <c r="HH349" s="83"/>
      <c r="HI349" s="83"/>
      <c r="HJ349" s="83"/>
      <c r="HK349" s="83"/>
      <c r="HL349" s="83"/>
      <c r="HM349" s="83"/>
      <c r="HN349" s="83"/>
      <c r="HO349" s="83"/>
      <c r="HP349" s="83"/>
      <c r="HQ349" s="83"/>
      <c r="HR349" s="83"/>
      <c r="HS349" s="83"/>
      <c r="HT349" s="83"/>
      <c r="HU349" s="83"/>
      <c r="HV349" s="83"/>
      <c r="HW349" s="83"/>
      <c r="HX349" s="83"/>
      <c r="HY349" s="83"/>
      <c r="HZ349" s="83"/>
      <c r="IA349" s="83"/>
      <c r="IB349" s="83"/>
      <c r="IC349" s="83"/>
      <c r="ID349" s="83"/>
      <c r="IE349" s="83"/>
      <c r="IF349" s="83"/>
      <c r="IG349" s="83"/>
      <c r="IH349" s="83"/>
      <c r="II349" s="83"/>
      <c r="IJ349" s="83"/>
      <c r="IK349" s="83"/>
      <c r="IL349" s="83"/>
      <c r="IM349" s="83"/>
      <c r="IN349" s="83"/>
      <c r="IO349" s="83"/>
      <c r="IP349" s="83"/>
      <c r="IQ349" s="83"/>
      <c r="IR349" s="83"/>
      <c r="IS349" s="83"/>
      <c r="IT349" s="83"/>
      <c r="IU349" s="83"/>
      <c r="IV349" s="83"/>
      <c r="IW349" s="83"/>
      <c r="IX349" s="83"/>
      <c r="IY349" s="83"/>
      <c r="IZ349" s="83"/>
      <c r="JA349" s="83"/>
      <c r="JB349" s="83"/>
      <c r="JC349" s="83"/>
      <c r="JD349" s="83"/>
      <c r="JE349" s="83"/>
    </row>
    <row r="350" spans="1:265" s="8" customFormat="1" ht="15" customHeight="1" x14ac:dyDescent="0.2">
      <c r="A350" s="130"/>
      <c r="B350" s="131" t="s">
        <v>235</v>
      </c>
      <c r="C350" s="206"/>
      <c r="D350" s="332" t="s">
        <v>236</v>
      </c>
      <c r="E350" s="191"/>
      <c r="F350" s="991"/>
      <c r="G350" s="992"/>
      <c r="H350" s="332" t="s">
        <v>23</v>
      </c>
      <c r="I350" s="332" t="s">
        <v>100</v>
      </c>
      <c r="J350" s="332"/>
      <c r="K350" s="386" t="s">
        <v>240</v>
      </c>
      <c r="L350" s="386" t="s">
        <v>97</v>
      </c>
      <c r="M350" s="765">
        <v>2</v>
      </c>
      <c r="N350" s="765" t="s">
        <v>24</v>
      </c>
      <c r="O350" s="386" t="s">
        <v>435</v>
      </c>
      <c r="P350" s="598">
        <v>2</v>
      </c>
      <c r="Q350" s="599"/>
      <c r="R350" s="599"/>
      <c r="S350" s="599"/>
      <c r="T350" s="599"/>
      <c r="U350" s="599"/>
      <c r="V350" s="599"/>
      <c r="W350" s="600"/>
      <c r="X350" s="228"/>
      <c r="Y350" s="228"/>
      <c r="Z350" s="112"/>
      <c r="AA350" s="83"/>
      <c r="AB350" s="83"/>
      <c r="AC350" s="83" t="str">
        <f t="shared" si="11"/>
        <v/>
      </c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  <c r="EH350" s="83"/>
      <c r="EI350" s="83"/>
      <c r="EJ350" s="83"/>
      <c r="EK350" s="83"/>
      <c r="EL350" s="83"/>
      <c r="EM350" s="83"/>
      <c r="EN350" s="83"/>
      <c r="EO350" s="83"/>
      <c r="EP350" s="83"/>
      <c r="EQ350" s="83"/>
      <c r="ER350" s="83"/>
      <c r="ES350" s="83"/>
      <c r="ET350" s="83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3"/>
      <c r="FJ350" s="83"/>
      <c r="FK350" s="83"/>
      <c r="FL350" s="83"/>
      <c r="FM350" s="83"/>
      <c r="FN350" s="83"/>
      <c r="FO350" s="83"/>
      <c r="FP350" s="83"/>
      <c r="FQ350" s="83"/>
      <c r="FR350" s="83"/>
      <c r="FS350" s="83"/>
      <c r="FT350" s="83"/>
      <c r="FU350" s="83"/>
      <c r="FV350" s="83"/>
      <c r="FW350" s="83"/>
      <c r="FX350" s="83"/>
      <c r="FY350" s="83"/>
      <c r="FZ350" s="83"/>
      <c r="GA350" s="83"/>
      <c r="GB350" s="83"/>
      <c r="GC350" s="83"/>
      <c r="GD350" s="83"/>
      <c r="GE350" s="83"/>
      <c r="GF350" s="83"/>
      <c r="GG350" s="83"/>
      <c r="GH350" s="83"/>
      <c r="GI350" s="83"/>
      <c r="GJ350" s="83"/>
      <c r="GK350" s="83"/>
      <c r="GL350" s="83"/>
      <c r="GM350" s="83"/>
      <c r="GN350" s="83"/>
      <c r="GO350" s="83"/>
      <c r="GP350" s="83"/>
      <c r="GQ350" s="83"/>
      <c r="GR350" s="83"/>
      <c r="GS350" s="83"/>
      <c r="GT350" s="83"/>
      <c r="GU350" s="83"/>
      <c r="GV350" s="83"/>
      <c r="GW350" s="83"/>
      <c r="GX350" s="83"/>
      <c r="GY350" s="83"/>
      <c r="GZ350" s="83"/>
      <c r="HA350" s="83"/>
      <c r="HB350" s="83"/>
      <c r="HC350" s="83"/>
      <c r="HD350" s="83"/>
      <c r="HE350" s="83"/>
      <c r="HF350" s="83"/>
      <c r="HG350" s="83"/>
      <c r="HH350" s="83"/>
      <c r="HI350" s="83"/>
      <c r="HJ350" s="83"/>
      <c r="HK350" s="83"/>
      <c r="HL350" s="83"/>
      <c r="HM350" s="83"/>
      <c r="HN350" s="83"/>
      <c r="HO350" s="83"/>
      <c r="HP350" s="83"/>
      <c r="HQ350" s="83"/>
      <c r="HR350" s="83"/>
      <c r="HS350" s="83"/>
      <c r="HT350" s="83"/>
      <c r="HU350" s="83"/>
      <c r="HV350" s="83"/>
      <c r="HW350" s="83"/>
      <c r="HX350" s="83"/>
      <c r="HY350" s="83"/>
      <c r="HZ350" s="83"/>
      <c r="IA350" s="83"/>
      <c r="IB350" s="83"/>
      <c r="IC350" s="83"/>
      <c r="ID350" s="83"/>
      <c r="IE350" s="83"/>
      <c r="IF350" s="83"/>
      <c r="IG350" s="83"/>
      <c r="IH350" s="83"/>
      <c r="II350" s="83"/>
      <c r="IJ350" s="83"/>
      <c r="IK350" s="83"/>
      <c r="IL350" s="83"/>
      <c r="IM350" s="83"/>
      <c r="IN350" s="83"/>
      <c r="IO350" s="83"/>
      <c r="IP350" s="83"/>
      <c r="IQ350" s="83"/>
      <c r="IR350" s="83"/>
      <c r="IS350" s="83"/>
      <c r="IT350" s="83"/>
      <c r="IU350" s="83"/>
      <c r="IV350" s="83"/>
      <c r="IW350" s="83"/>
      <c r="IX350" s="83"/>
      <c r="IY350" s="83"/>
      <c r="IZ350" s="83"/>
      <c r="JA350" s="83"/>
      <c r="JB350" s="83"/>
      <c r="JC350" s="83"/>
      <c r="JD350" s="83"/>
      <c r="JE350" s="83"/>
    </row>
    <row r="351" spans="1:265" s="8" customFormat="1" ht="15" customHeight="1" x14ac:dyDescent="0.2">
      <c r="A351" s="130"/>
      <c r="B351" s="131" t="s">
        <v>235</v>
      </c>
      <c r="C351" s="206"/>
      <c r="D351" s="332" t="s">
        <v>236</v>
      </c>
      <c r="E351" s="191"/>
      <c r="F351" s="991"/>
      <c r="G351" s="992"/>
      <c r="H351" s="332" t="s">
        <v>23</v>
      </c>
      <c r="I351" s="332" t="s">
        <v>100</v>
      </c>
      <c r="J351" s="332"/>
      <c r="K351" s="386" t="s">
        <v>241</v>
      </c>
      <c r="L351" s="386" t="s">
        <v>97</v>
      </c>
      <c r="M351" s="765">
        <v>3</v>
      </c>
      <c r="N351" s="765" t="s">
        <v>24</v>
      </c>
      <c r="O351" s="386" t="s">
        <v>440</v>
      </c>
      <c r="P351" s="598">
        <v>2</v>
      </c>
      <c r="Q351" s="599"/>
      <c r="R351" s="599"/>
      <c r="S351" s="599"/>
      <c r="T351" s="599"/>
      <c r="U351" s="599"/>
      <c r="V351" s="599"/>
      <c r="W351" s="600"/>
      <c r="X351" s="228"/>
      <c r="Y351" s="228"/>
      <c r="Z351" s="112"/>
      <c r="AA351" s="83"/>
      <c r="AB351" s="83"/>
      <c r="AC351" s="83" t="str">
        <f t="shared" si="11"/>
        <v/>
      </c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  <c r="EB351" s="83"/>
      <c r="EC351" s="83"/>
      <c r="ED351" s="83"/>
      <c r="EE351" s="83"/>
      <c r="EF351" s="83"/>
      <c r="EG351" s="83"/>
      <c r="EH351" s="83"/>
      <c r="EI351" s="83"/>
      <c r="EJ351" s="83"/>
      <c r="EK351" s="83"/>
      <c r="EL351" s="83"/>
      <c r="EM351" s="83"/>
      <c r="EN351" s="83"/>
      <c r="EO351" s="83"/>
      <c r="EP351" s="83"/>
      <c r="EQ351" s="83"/>
      <c r="ER351" s="83"/>
      <c r="ES351" s="83"/>
      <c r="ET351" s="83"/>
      <c r="EU351" s="83"/>
      <c r="EV351" s="83"/>
      <c r="EW351" s="83"/>
      <c r="EX351" s="83"/>
      <c r="EY351" s="83"/>
      <c r="EZ351" s="83"/>
      <c r="FA351" s="83"/>
      <c r="FB351" s="83"/>
      <c r="FC351" s="83"/>
      <c r="FD351" s="83"/>
      <c r="FE351" s="83"/>
      <c r="FF351" s="83"/>
      <c r="FG351" s="83"/>
      <c r="FH351" s="83"/>
      <c r="FI351" s="83"/>
      <c r="FJ351" s="83"/>
      <c r="FK351" s="83"/>
      <c r="FL351" s="83"/>
      <c r="FM351" s="83"/>
      <c r="FN351" s="83"/>
      <c r="FO351" s="83"/>
      <c r="FP351" s="83"/>
      <c r="FQ351" s="83"/>
      <c r="FR351" s="83"/>
      <c r="FS351" s="83"/>
      <c r="FT351" s="83"/>
      <c r="FU351" s="83"/>
      <c r="FV351" s="83"/>
      <c r="FW351" s="83"/>
      <c r="FX351" s="83"/>
      <c r="FY351" s="83"/>
      <c r="FZ351" s="83"/>
      <c r="GA351" s="83"/>
      <c r="GB351" s="83"/>
      <c r="GC351" s="83"/>
      <c r="GD351" s="83"/>
      <c r="GE351" s="83"/>
      <c r="GF351" s="83"/>
      <c r="GG351" s="83"/>
      <c r="GH351" s="83"/>
      <c r="GI351" s="83"/>
      <c r="GJ351" s="83"/>
      <c r="GK351" s="83"/>
      <c r="GL351" s="83"/>
      <c r="GM351" s="83"/>
      <c r="GN351" s="83"/>
      <c r="GO351" s="83"/>
      <c r="GP351" s="83"/>
      <c r="GQ351" s="83"/>
      <c r="GR351" s="83"/>
      <c r="GS351" s="83"/>
      <c r="GT351" s="83"/>
      <c r="GU351" s="83"/>
      <c r="GV351" s="83"/>
      <c r="GW351" s="83"/>
      <c r="GX351" s="83"/>
      <c r="GY351" s="83"/>
      <c r="GZ351" s="83"/>
      <c r="HA351" s="83"/>
      <c r="HB351" s="83"/>
      <c r="HC351" s="83"/>
      <c r="HD351" s="83"/>
      <c r="HE351" s="83"/>
      <c r="HF351" s="83"/>
      <c r="HG351" s="83"/>
      <c r="HH351" s="83"/>
      <c r="HI351" s="83"/>
      <c r="HJ351" s="83"/>
      <c r="HK351" s="83"/>
      <c r="HL351" s="83"/>
      <c r="HM351" s="83"/>
      <c r="HN351" s="83"/>
      <c r="HO351" s="83"/>
      <c r="HP351" s="83"/>
      <c r="HQ351" s="83"/>
      <c r="HR351" s="83"/>
      <c r="HS351" s="83"/>
      <c r="HT351" s="83"/>
      <c r="HU351" s="83"/>
      <c r="HV351" s="83"/>
      <c r="HW351" s="83"/>
      <c r="HX351" s="83"/>
      <c r="HY351" s="83"/>
      <c r="HZ351" s="83"/>
      <c r="IA351" s="83"/>
      <c r="IB351" s="83"/>
      <c r="IC351" s="83"/>
      <c r="ID351" s="83"/>
      <c r="IE351" s="83"/>
      <c r="IF351" s="83"/>
      <c r="IG351" s="83"/>
      <c r="IH351" s="83"/>
      <c r="II351" s="83"/>
      <c r="IJ351" s="83"/>
      <c r="IK351" s="83"/>
      <c r="IL351" s="83"/>
      <c r="IM351" s="83"/>
      <c r="IN351" s="83"/>
      <c r="IO351" s="83"/>
      <c r="IP351" s="83"/>
      <c r="IQ351" s="83"/>
      <c r="IR351" s="83"/>
      <c r="IS351" s="83"/>
      <c r="IT351" s="83"/>
      <c r="IU351" s="83"/>
      <c r="IV351" s="83"/>
      <c r="IW351" s="83"/>
      <c r="IX351" s="83"/>
      <c r="IY351" s="83"/>
      <c r="IZ351" s="83"/>
      <c r="JA351" s="83"/>
      <c r="JB351" s="83"/>
      <c r="JC351" s="83"/>
      <c r="JD351" s="83"/>
      <c r="JE351" s="83"/>
    </row>
    <row r="352" spans="1:265" s="8" customFormat="1" ht="14.25" customHeight="1" x14ac:dyDescent="0.2">
      <c r="A352" s="130"/>
      <c r="B352" s="131" t="s">
        <v>235</v>
      </c>
      <c r="C352" s="206"/>
      <c r="D352" s="332" t="s">
        <v>236</v>
      </c>
      <c r="E352" s="191"/>
      <c r="F352" s="991"/>
      <c r="G352" s="992"/>
      <c r="H352" s="332" t="s">
        <v>23</v>
      </c>
      <c r="I352" s="332" t="s">
        <v>99</v>
      </c>
      <c r="J352" s="332"/>
      <c r="K352" s="386" t="s">
        <v>306</v>
      </c>
      <c r="L352" s="386" t="s">
        <v>97</v>
      </c>
      <c r="M352" s="765">
        <v>10</v>
      </c>
      <c r="N352" s="765" t="s">
        <v>24</v>
      </c>
      <c r="O352" s="386" t="s">
        <v>440</v>
      </c>
      <c r="P352" s="598">
        <v>4</v>
      </c>
      <c r="Q352" s="599"/>
      <c r="R352" s="599"/>
      <c r="S352" s="599"/>
      <c r="T352" s="599"/>
      <c r="U352" s="599"/>
      <c r="V352" s="599"/>
      <c r="W352" s="600"/>
      <c r="X352" s="228"/>
      <c r="Y352" s="228"/>
      <c r="Z352" s="112"/>
      <c r="AA352" s="83"/>
      <c r="AB352" s="83"/>
      <c r="AC352" s="83" t="str">
        <f t="shared" si="11"/>
        <v/>
      </c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83"/>
      <c r="BD352" s="83"/>
      <c r="BE352" s="83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  <c r="EB352" s="83"/>
      <c r="EC352" s="83"/>
      <c r="ED352" s="83"/>
      <c r="EE352" s="83"/>
      <c r="EF352" s="83"/>
      <c r="EG352" s="83"/>
      <c r="EH352" s="83"/>
      <c r="EI352" s="83"/>
      <c r="EJ352" s="83"/>
      <c r="EK352" s="83"/>
      <c r="EL352" s="83"/>
      <c r="EM352" s="83"/>
      <c r="EN352" s="83"/>
      <c r="EO352" s="83"/>
      <c r="EP352" s="83"/>
      <c r="EQ352" s="83"/>
      <c r="ER352" s="83"/>
      <c r="ES352" s="83"/>
      <c r="ET352" s="83"/>
      <c r="EU352" s="83"/>
      <c r="EV352" s="83"/>
      <c r="EW352" s="83"/>
      <c r="EX352" s="83"/>
      <c r="EY352" s="83"/>
      <c r="EZ352" s="83"/>
      <c r="FA352" s="83"/>
      <c r="FB352" s="83"/>
      <c r="FC352" s="83"/>
      <c r="FD352" s="83"/>
      <c r="FE352" s="83"/>
      <c r="FF352" s="83"/>
      <c r="FG352" s="83"/>
      <c r="FH352" s="83"/>
      <c r="FI352" s="83"/>
      <c r="FJ352" s="83"/>
      <c r="FK352" s="83"/>
      <c r="FL352" s="83"/>
      <c r="FM352" s="83"/>
      <c r="FN352" s="83"/>
      <c r="FO352" s="83"/>
      <c r="FP352" s="83"/>
      <c r="FQ352" s="83"/>
      <c r="FR352" s="83"/>
      <c r="FS352" s="83"/>
      <c r="FT352" s="83"/>
      <c r="FU352" s="83"/>
      <c r="FV352" s="83"/>
      <c r="FW352" s="83"/>
      <c r="FX352" s="83"/>
      <c r="FY352" s="83"/>
      <c r="FZ352" s="83"/>
      <c r="GA352" s="83"/>
      <c r="GB352" s="83"/>
      <c r="GC352" s="83"/>
      <c r="GD352" s="83"/>
      <c r="GE352" s="83"/>
      <c r="GF352" s="83"/>
      <c r="GG352" s="83"/>
      <c r="GH352" s="83"/>
      <c r="GI352" s="83"/>
      <c r="GJ352" s="83"/>
      <c r="GK352" s="83"/>
      <c r="GL352" s="83"/>
      <c r="GM352" s="83"/>
      <c r="GN352" s="83"/>
      <c r="GO352" s="83"/>
      <c r="GP352" s="83"/>
      <c r="GQ352" s="83"/>
      <c r="GR352" s="83"/>
      <c r="GS352" s="83"/>
      <c r="GT352" s="83"/>
      <c r="GU352" s="83"/>
      <c r="GV352" s="83"/>
      <c r="GW352" s="83"/>
      <c r="GX352" s="83"/>
      <c r="GY352" s="83"/>
      <c r="GZ352" s="83"/>
      <c r="HA352" s="83"/>
      <c r="HB352" s="83"/>
      <c r="HC352" s="83"/>
      <c r="HD352" s="83"/>
      <c r="HE352" s="83"/>
      <c r="HF352" s="83"/>
      <c r="HG352" s="83"/>
      <c r="HH352" s="83"/>
      <c r="HI352" s="83"/>
      <c r="HJ352" s="83"/>
      <c r="HK352" s="83"/>
      <c r="HL352" s="83"/>
      <c r="HM352" s="83"/>
      <c r="HN352" s="83"/>
      <c r="HO352" s="83"/>
      <c r="HP352" s="83"/>
      <c r="HQ352" s="83"/>
      <c r="HR352" s="83"/>
      <c r="HS352" s="83"/>
      <c r="HT352" s="83"/>
      <c r="HU352" s="83"/>
      <c r="HV352" s="83"/>
      <c r="HW352" s="83"/>
      <c r="HX352" s="83"/>
      <c r="HY352" s="83"/>
      <c r="HZ352" s="83"/>
      <c r="IA352" s="83"/>
      <c r="IB352" s="83"/>
      <c r="IC352" s="83"/>
      <c r="ID352" s="83"/>
      <c r="IE352" s="83"/>
      <c r="IF352" s="83"/>
      <c r="IG352" s="83"/>
      <c r="IH352" s="83"/>
      <c r="II352" s="83"/>
      <c r="IJ352" s="83"/>
      <c r="IK352" s="83"/>
      <c r="IL352" s="83"/>
      <c r="IM352" s="83"/>
      <c r="IN352" s="83"/>
      <c r="IO352" s="83"/>
      <c r="IP352" s="83"/>
      <c r="IQ352" s="83"/>
      <c r="IR352" s="83"/>
      <c r="IS352" s="83"/>
      <c r="IT352" s="83"/>
      <c r="IU352" s="83"/>
      <c r="IV352" s="83"/>
      <c r="IW352" s="83"/>
      <c r="IX352" s="83"/>
      <c r="IY352" s="83"/>
      <c r="IZ352" s="83"/>
      <c r="JA352" s="83"/>
      <c r="JB352" s="83"/>
      <c r="JC352" s="83"/>
      <c r="JD352" s="83"/>
      <c r="JE352" s="83"/>
    </row>
    <row r="353" spans="1:265" s="8" customFormat="1" ht="14.25" customHeight="1" x14ac:dyDescent="0.2">
      <c r="A353" s="130"/>
      <c r="B353" s="131" t="s">
        <v>235</v>
      </c>
      <c r="C353" s="206"/>
      <c r="D353" s="332" t="s">
        <v>236</v>
      </c>
      <c r="E353" s="191"/>
      <c r="F353" s="991"/>
      <c r="G353" s="992"/>
      <c r="H353" s="332" t="s">
        <v>23</v>
      </c>
      <c r="I353" s="332" t="s">
        <v>115</v>
      </c>
      <c r="J353" s="332"/>
      <c r="K353" s="386" t="s">
        <v>439</v>
      </c>
      <c r="L353" s="386" t="s">
        <v>97</v>
      </c>
      <c r="M353" s="765">
        <v>8</v>
      </c>
      <c r="N353" s="765" t="s">
        <v>24</v>
      </c>
      <c r="O353" s="386" t="s">
        <v>440</v>
      </c>
      <c r="P353" s="598">
        <v>4</v>
      </c>
      <c r="Q353" s="599"/>
      <c r="R353" s="599"/>
      <c r="S353" s="599"/>
      <c r="T353" s="599"/>
      <c r="U353" s="599"/>
      <c r="V353" s="599"/>
      <c r="W353" s="600"/>
      <c r="X353" s="228"/>
      <c r="Y353" s="228"/>
      <c r="Z353" s="112"/>
      <c r="AA353" s="83"/>
      <c r="AB353" s="83"/>
      <c r="AC353" s="83" t="str">
        <f t="shared" si="11"/>
        <v/>
      </c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83"/>
      <c r="AT353" s="83"/>
      <c r="AU353" s="83"/>
      <c r="AV353" s="83"/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83"/>
      <c r="BI353" s="83"/>
      <c r="BJ353" s="83"/>
      <c r="BK353" s="83"/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  <c r="BW353" s="83"/>
      <c r="BX353" s="83"/>
      <c r="BY353" s="83"/>
      <c r="BZ353" s="83"/>
      <c r="CA353" s="83"/>
      <c r="CB353" s="83"/>
      <c r="CC353" s="83"/>
      <c r="CD353" s="83"/>
      <c r="CE353" s="83"/>
      <c r="CF353" s="83"/>
      <c r="CG353" s="83"/>
      <c r="CH353" s="83"/>
      <c r="CI353" s="83"/>
      <c r="CJ353" s="83"/>
      <c r="CK353" s="83"/>
      <c r="CL353" s="83"/>
      <c r="CM353" s="83"/>
      <c r="CN353" s="83"/>
      <c r="CO353" s="83"/>
      <c r="CP353" s="83"/>
      <c r="CQ353" s="83"/>
      <c r="CR353" s="83"/>
      <c r="CS353" s="83"/>
      <c r="CT353" s="83"/>
      <c r="CU353" s="83"/>
      <c r="CV353" s="83"/>
      <c r="CW353" s="83"/>
      <c r="CX353" s="83"/>
      <c r="CY353" s="83"/>
      <c r="CZ353" s="83"/>
      <c r="DA353" s="83"/>
      <c r="DB353" s="83"/>
      <c r="DC353" s="83"/>
      <c r="DD353" s="83"/>
      <c r="DE353" s="83"/>
      <c r="DF353" s="83"/>
      <c r="DG353" s="83"/>
      <c r="DH353" s="83"/>
      <c r="DI353" s="83"/>
      <c r="DJ353" s="83"/>
      <c r="DK353" s="83"/>
      <c r="DL353" s="83"/>
      <c r="DM353" s="83"/>
      <c r="DN353" s="83"/>
      <c r="DO353" s="83"/>
      <c r="DP353" s="83"/>
      <c r="DQ353" s="83"/>
      <c r="DR353" s="83"/>
      <c r="DS353" s="83"/>
      <c r="DT353" s="83"/>
      <c r="DU353" s="83"/>
      <c r="DV353" s="83"/>
      <c r="DW353" s="83"/>
      <c r="DX353" s="83"/>
      <c r="DY353" s="83"/>
      <c r="DZ353" s="83"/>
      <c r="EA353" s="83"/>
      <c r="EB353" s="83"/>
      <c r="EC353" s="83"/>
      <c r="ED353" s="83"/>
      <c r="EE353" s="83"/>
      <c r="EF353" s="83"/>
      <c r="EG353" s="83"/>
      <c r="EH353" s="83"/>
      <c r="EI353" s="83"/>
      <c r="EJ353" s="83"/>
      <c r="EK353" s="83"/>
      <c r="EL353" s="83"/>
      <c r="EM353" s="83"/>
      <c r="EN353" s="83"/>
      <c r="EO353" s="83"/>
      <c r="EP353" s="83"/>
      <c r="EQ353" s="83"/>
      <c r="ER353" s="83"/>
      <c r="ES353" s="83"/>
      <c r="ET353" s="83"/>
      <c r="EU353" s="83"/>
      <c r="EV353" s="83"/>
      <c r="EW353" s="83"/>
      <c r="EX353" s="83"/>
      <c r="EY353" s="83"/>
      <c r="EZ353" s="83"/>
      <c r="FA353" s="83"/>
      <c r="FB353" s="83"/>
      <c r="FC353" s="83"/>
      <c r="FD353" s="83"/>
      <c r="FE353" s="83"/>
      <c r="FF353" s="83"/>
      <c r="FG353" s="83"/>
      <c r="FH353" s="83"/>
      <c r="FI353" s="83"/>
      <c r="FJ353" s="83"/>
      <c r="FK353" s="83"/>
      <c r="FL353" s="83"/>
      <c r="FM353" s="83"/>
      <c r="FN353" s="83"/>
      <c r="FO353" s="83"/>
      <c r="FP353" s="83"/>
      <c r="FQ353" s="83"/>
      <c r="FR353" s="83"/>
      <c r="FS353" s="83"/>
      <c r="FT353" s="83"/>
      <c r="FU353" s="83"/>
      <c r="FV353" s="83"/>
      <c r="FW353" s="83"/>
      <c r="FX353" s="83"/>
      <c r="FY353" s="83"/>
      <c r="FZ353" s="83"/>
      <c r="GA353" s="83"/>
      <c r="GB353" s="83"/>
      <c r="GC353" s="83"/>
      <c r="GD353" s="83"/>
      <c r="GE353" s="83"/>
      <c r="GF353" s="83"/>
      <c r="GG353" s="83"/>
      <c r="GH353" s="83"/>
      <c r="GI353" s="83"/>
      <c r="GJ353" s="83"/>
      <c r="GK353" s="83"/>
      <c r="GL353" s="83"/>
      <c r="GM353" s="83"/>
      <c r="GN353" s="83"/>
      <c r="GO353" s="83"/>
      <c r="GP353" s="83"/>
      <c r="GQ353" s="83"/>
      <c r="GR353" s="83"/>
      <c r="GS353" s="83"/>
      <c r="GT353" s="83"/>
      <c r="GU353" s="83"/>
      <c r="GV353" s="83"/>
      <c r="GW353" s="83"/>
      <c r="GX353" s="83"/>
      <c r="GY353" s="83"/>
      <c r="GZ353" s="83"/>
      <c r="HA353" s="83"/>
      <c r="HB353" s="83"/>
      <c r="HC353" s="83"/>
      <c r="HD353" s="83"/>
      <c r="HE353" s="83"/>
      <c r="HF353" s="83"/>
      <c r="HG353" s="83"/>
      <c r="HH353" s="83"/>
      <c r="HI353" s="83"/>
      <c r="HJ353" s="83"/>
      <c r="HK353" s="83"/>
      <c r="HL353" s="83"/>
      <c r="HM353" s="83"/>
      <c r="HN353" s="83"/>
      <c r="HO353" s="83"/>
      <c r="HP353" s="83"/>
      <c r="HQ353" s="83"/>
      <c r="HR353" s="83"/>
      <c r="HS353" s="83"/>
      <c r="HT353" s="83"/>
      <c r="HU353" s="83"/>
      <c r="HV353" s="83"/>
      <c r="HW353" s="83"/>
      <c r="HX353" s="83"/>
      <c r="HY353" s="83"/>
      <c r="HZ353" s="83"/>
      <c r="IA353" s="83"/>
      <c r="IB353" s="83"/>
      <c r="IC353" s="83"/>
      <c r="ID353" s="83"/>
      <c r="IE353" s="83"/>
      <c r="IF353" s="83"/>
      <c r="IG353" s="83"/>
      <c r="IH353" s="83"/>
      <c r="II353" s="83"/>
      <c r="IJ353" s="83"/>
      <c r="IK353" s="83"/>
      <c r="IL353" s="83"/>
      <c r="IM353" s="83"/>
      <c r="IN353" s="83"/>
      <c r="IO353" s="83"/>
      <c r="IP353" s="83"/>
      <c r="IQ353" s="83"/>
      <c r="IR353" s="83"/>
      <c r="IS353" s="83"/>
      <c r="IT353" s="83"/>
      <c r="IU353" s="83"/>
      <c r="IV353" s="83"/>
      <c r="IW353" s="83"/>
      <c r="IX353" s="83"/>
      <c r="IY353" s="83"/>
      <c r="IZ353" s="83"/>
      <c r="JA353" s="83"/>
      <c r="JB353" s="83"/>
      <c r="JC353" s="83"/>
      <c r="JD353" s="83"/>
      <c r="JE353" s="83"/>
    </row>
    <row r="354" spans="1:265" s="8" customFormat="1" ht="15" customHeight="1" x14ac:dyDescent="0.2">
      <c r="A354" s="130"/>
      <c r="B354" s="131" t="s">
        <v>235</v>
      </c>
      <c r="C354" s="206"/>
      <c r="D354" s="332" t="s">
        <v>236</v>
      </c>
      <c r="E354" s="191"/>
      <c r="F354" s="991"/>
      <c r="G354" s="992"/>
      <c r="H354" s="332" t="s">
        <v>23</v>
      </c>
      <c r="I354" s="332" t="s">
        <v>115</v>
      </c>
      <c r="J354" s="332"/>
      <c r="K354" s="386" t="s">
        <v>2105</v>
      </c>
      <c r="L354" s="386"/>
      <c r="M354" s="765"/>
      <c r="N354" s="765"/>
      <c r="O354" s="386"/>
      <c r="P354" s="598"/>
      <c r="Q354" s="599"/>
      <c r="R354" s="599"/>
      <c r="S354" s="599">
        <v>5</v>
      </c>
      <c r="T354" s="599"/>
      <c r="U354" s="599"/>
      <c r="V354" s="599"/>
      <c r="W354" s="600"/>
      <c r="X354" s="228"/>
      <c r="Y354" s="228"/>
      <c r="Z354" s="112"/>
      <c r="AA354" s="83"/>
      <c r="AB354" s="83"/>
      <c r="AC354" s="83" t="str">
        <f t="shared" si="11"/>
        <v/>
      </c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  <c r="EO354" s="83"/>
      <c r="EP354" s="83"/>
      <c r="EQ354" s="83"/>
      <c r="ER354" s="83"/>
      <c r="ES354" s="83"/>
      <c r="ET354" s="83"/>
      <c r="EU354" s="83"/>
      <c r="EV354" s="83"/>
      <c r="EW354" s="83"/>
      <c r="EX354" s="83"/>
      <c r="EY354" s="83"/>
      <c r="EZ354" s="83"/>
      <c r="FA354" s="83"/>
      <c r="FB354" s="83"/>
      <c r="FC354" s="83"/>
      <c r="FD354" s="83"/>
      <c r="FE354" s="83"/>
      <c r="FF354" s="83"/>
      <c r="FG354" s="83"/>
      <c r="FH354" s="83"/>
      <c r="FI354" s="83"/>
      <c r="FJ354" s="83"/>
      <c r="FK354" s="83"/>
      <c r="FL354" s="83"/>
      <c r="FM354" s="83"/>
      <c r="FN354" s="83"/>
      <c r="FO354" s="83"/>
      <c r="FP354" s="83"/>
      <c r="FQ354" s="83"/>
      <c r="FR354" s="83"/>
      <c r="FS354" s="83"/>
      <c r="FT354" s="83"/>
      <c r="FU354" s="83"/>
      <c r="FV354" s="83"/>
      <c r="FW354" s="83"/>
      <c r="FX354" s="83"/>
      <c r="FY354" s="83"/>
      <c r="FZ354" s="83"/>
      <c r="GA354" s="83"/>
      <c r="GB354" s="83"/>
      <c r="GC354" s="83"/>
      <c r="GD354" s="83"/>
      <c r="GE354" s="83"/>
      <c r="GF354" s="83"/>
      <c r="GG354" s="83"/>
      <c r="GH354" s="83"/>
      <c r="GI354" s="83"/>
      <c r="GJ354" s="83"/>
      <c r="GK354" s="83"/>
      <c r="GL354" s="83"/>
      <c r="GM354" s="83"/>
      <c r="GN354" s="83"/>
      <c r="GO354" s="83"/>
      <c r="GP354" s="83"/>
      <c r="GQ354" s="83"/>
      <c r="GR354" s="83"/>
      <c r="GS354" s="83"/>
      <c r="GT354" s="83"/>
      <c r="GU354" s="83"/>
      <c r="GV354" s="83"/>
      <c r="GW354" s="83"/>
      <c r="GX354" s="83"/>
      <c r="GY354" s="83"/>
      <c r="GZ354" s="83"/>
      <c r="HA354" s="83"/>
      <c r="HB354" s="83"/>
      <c r="HC354" s="83"/>
      <c r="HD354" s="83"/>
      <c r="HE354" s="83"/>
      <c r="HF354" s="83"/>
      <c r="HG354" s="83"/>
      <c r="HH354" s="83"/>
      <c r="HI354" s="83"/>
      <c r="HJ354" s="83"/>
      <c r="HK354" s="83"/>
      <c r="HL354" s="83"/>
      <c r="HM354" s="83"/>
      <c r="HN354" s="83"/>
      <c r="HO354" s="83"/>
      <c r="HP354" s="83"/>
      <c r="HQ354" s="83"/>
      <c r="HR354" s="83"/>
      <c r="HS354" s="83"/>
      <c r="HT354" s="83"/>
      <c r="HU354" s="83"/>
      <c r="HV354" s="83"/>
      <c r="HW354" s="83"/>
      <c r="HX354" s="83"/>
      <c r="HY354" s="83"/>
      <c r="HZ354" s="83"/>
      <c r="IA354" s="83"/>
      <c r="IB354" s="83"/>
      <c r="IC354" s="83"/>
      <c r="ID354" s="83"/>
      <c r="IE354" s="83"/>
      <c r="IF354" s="83"/>
      <c r="IG354" s="83"/>
      <c r="IH354" s="83"/>
      <c r="II354" s="83"/>
      <c r="IJ354" s="83"/>
      <c r="IK354" s="83"/>
      <c r="IL354" s="83"/>
      <c r="IM354" s="83"/>
      <c r="IN354" s="83"/>
      <c r="IO354" s="83"/>
      <c r="IP354" s="83"/>
      <c r="IQ354" s="83"/>
      <c r="IR354" s="83"/>
      <c r="IS354" s="83"/>
      <c r="IT354" s="83"/>
      <c r="IU354" s="83"/>
      <c r="IV354" s="83"/>
      <c r="IW354" s="83"/>
      <c r="IX354" s="83"/>
      <c r="IY354" s="83"/>
      <c r="IZ354" s="83"/>
      <c r="JA354" s="83"/>
      <c r="JB354" s="83"/>
      <c r="JC354" s="83"/>
      <c r="JD354" s="83"/>
      <c r="JE354" s="83"/>
    </row>
    <row r="355" spans="1:265" s="8" customFormat="1" ht="15" customHeight="1" x14ac:dyDescent="0.2">
      <c r="A355" s="130"/>
      <c r="B355" s="131" t="s">
        <v>235</v>
      </c>
      <c r="C355" s="206"/>
      <c r="D355" s="332" t="s">
        <v>236</v>
      </c>
      <c r="E355" s="191"/>
      <c r="F355" s="991"/>
      <c r="G355" s="992"/>
      <c r="H355" s="332" t="s">
        <v>23</v>
      </c>
      <c r="I355" s="332" t="s">
        <v>115</v>
      </c>
      <c r="J355" s="332"/>
      <c r="K355" s="386" t="s">
        <v>2106</v>
      </c>
      <c r="L355" s="386"/>
      <c r="M355" s="765"/>
      <c r="N355" s="765"/>
      <c r="O355" s="386"/>
      <c r="P355" s="598"/>
      <c r="Q355" s="599"/>
      <c r="R355" s="599"/>
      <c r="S355" s="599">
        <v>3</v>
      </c>
      <c r="T355" s="599"/>
      <c r="U355" s="599"/>
      <c r="V355" s="599"/>
      <c r="W355" s="600"/>
      <c r="X355" s="228"/>
      <c r="Y355" s="228"/>
      <c r="Z355" s="112"/>
      <c r="AA355" s="83"/>
      <c r="AB355" s="83"/>
      <c r="AC355" s="83" t="str">
        <f t="shared" si="11"/>
        <v/>
      </c>
      <c r="AD355" s="83"/>
      <c r="AE355" s="83"/>
      <c r="AF355" s="83"/>
      <c r="AG355" s="83"/>
      <c r="AH355" s="83"/>
      <c r="AI355" s="83"/>
      <c r="AJ355" s="83"/>
      <c r="AK355" s="83"/>
      <c r="AL355" s="83"/>
      <c r="AM355" s="83"/>
      <c r="AN355" s="83"/>
      <c r="AO355" s="83"/>
      <c r="AP355" s="83"/>
      <c r="AQ355" s="83"/>
      <c r="AR355" s="83"/>
      <c r="AS355" s="83"/>
      <c r="AT355" s="83"/>
      <c r="AU355" s="83"/>
      <c r="AV355" s="83"/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  <c r="BW355" s="83"/>
      <c r="BX355" s="83"/>
      <c r="BY355" s="83"/>
      <c r="BZ355" s="83"/>
      <c r="CA355" s="83"/>
      <c r="CB355" s="83"/>
      <c r="CC355" s="83"/>
      <c r="CD355" s="83"/>
      <c r="CE355" s="83"/>
      <c r="CF355" s="83"/>
      <c r="CG355" s="83"/>
      <c r="CH355" s="83"/>
      <c r="CI355" s="83"/>
      <c r="CJ355" s="83"/>
      <c r="CK355" s="83"/>
      <c r="CL355" s="83"/>
      <c r="CM355" s="83"/>
      <c r="CN355" s="83"/>
      <c r="CO355" s="83"/>
      <c r="CP355" s="83"/>
      <c r="CQ355" s="83"/>
      <c r="CR355" s="83"/>
      <c r="CS355" s="83"/>
      <c r="CT355" s="83"/>
      <c r="CU355" s="83"/>
      <c r="CV355" s="83"/>
      <c r="CW355" s="83"/>
      <c r="CX355" s="83"/>
      <c r="CY355" s="83"/>
      <c r="CZ355" s="83"/>
      <c r="DA355" s="83"/>
      <c r="DB355" s="83"/>
      <c r="DC355" s="83"/>
      <c r="DD355" s="83"/>
      <c r="DE355" s="83"/>
      <c r="DF355" s="83"/>
      <c r="DG355" s="83"/>
      <c r="DH355" s="83"/>
      <c r="DI355" s="83"/>
      <c r="DJ355" s="83"/>
      <c r="DK355" s="83"/>
      <c r="DL355" s="83"/>
      <c r="DM355" s="83"/>
      <c r="DN355" s="83"/>
      <c r="DO355" s="83"/>
      <c r="DP355" s="83"/>
      <c r="DQ355" s="83"/>
      <c r="DR355" s="83"/>
      <c r="DS355" s="83"/>
      <c r="DT355" s="83"/>
      <c r="DU355" s="83"/>
      <c r="DV355" s="83"/>
      <c r="DW355" s="83"/>
      <c r="DX355" s="83"/>
      <c r="DY355" s="83"/>
      <c r="DZ355" s="83"/>
      <c r="EA355" s="83"/>
      <c r="EB355" s="83"/>
      <c r="EC355" s="83"/>
      <c r="ED355" s="83"/>
      <c r="EE355" s="83"/>
      <c r="EF355" s="83"/>
      <c r="EG355" s="83"/>
      <c r="EH355" s="83"/>
      <c r="EI355" s="83"/>
      <c r="EJ355" s="83"/>
      <c r="EK355" s="83"/>
      <c r="EL355" s="83"/>
      <c r="EM355" s="83"/>
      <c r="EN355" s="83"/>
      <c r="EO355" s="83"/>
      <c r="EP355" s="83"/>
      <c r="EQ355" s="83"/>
      <c r="ER355" s="83"/>
      <c r="ES355" s="83"/>
      <c r="ET355" s="83"/>
      <c r="EU355" s="83"/>
      <c r="EV355" s="83"/>
      <c r="EW355" s="83"/>
      <c r="EX355" s="83"/>
      <c r="EY355" s="83"/>
      <c r="EZ355" s="83"/>
      <c r="FA355" s="83"/>
      <c r="FB355" s="83"/>
      <c r="FC355" s="83"/>
      <c r="FD355" s="83"/>
      <c r="FE355" s="83"/>
      <c r="FF355" s="83"/>
      <c r="FG355" s="83"/>
      <c r="FH355" s="83"/>
      <c r="FI355" s="83"/>
      <c r="FJ355" s="83"/>
      <c r="FK355" s="83"/>
      <c r="FL355" s="83"/>
      <c r="FM355" s="83"/>
      <c r="FN355" s="83"/>
      <c r="FO355" s="83"/>
      <c r="FP355" s="83"/>
      <c r="FQ355" s="83"/>
      <c r="FR355" s="83"/>
      <c r="FS355" s="83"/>
      <c r="FT355" s="83"/>
      <c r="FU355" s="83"/>
      <c r="FV355" s="83"/>
      <c r="FW355" s="83"/>
      <c r="FX355" s="83"/>
      <c r="FY355" s="83"/>
      <c r="FZ355" s="83"/>
      <c r="GA355" s="83"/>
      <c r="GB355" s="83"/>
      <c r="GC355" s="83"/>
      <c r="GD355" s="83"/>
      <c r="GE355" s="83"/>
      <c r="GF355" s="83"/>
      <c r="GG355" s="83"/>
      <c r="GH355" s="83"/>
      <c r="GI355" s="83"/>
      <c r="GJ355" s="83"/>
      <c r="GK355" s="83"/>
      <c r="GL355" s="83"/>
      <c r="GM355" s="83"/>
      <c r="GN355" s="83"/>
      <c r="GO355" s="83"/>
      <c r="GP355" s="83"/>
      <c r="GQ355" s="83"/>
      <c r="GR355" s="83"/>
      <c r="GS355" s="83"/>
      <c r="GT355" s="83"/>
      <c r="GU355" s="83"/>
      <c r="GV355" s="83"/>
      <c r="GW355" s="83"/>
      <c r="GX355" s="83"/>
      <c r="GY355" s="83"/>
      <c r="GZ355" s="83"/>
      <c r="HA355" s="83"/>
      <c r="HB355" s="83"/>
      <c r="HC355" s="83"/>
      <c r="HD355" s="83"/>
      <c r="HE355" s="83"/>
      <c r="HF355" s="83"/>
      <c r="HG355" s="83"/>
      <c r="HH355" s="83"/>
      <c r="HI355" s="83"/>
      <c r="HJ355" s="83"/>
      <c r="HK355" s="83"/>
      <c r="HL355" s="83"/>
      <c r="HM355" s="83"/>
      <c r="HN355" s="83"/>
      <c r="HO355" s="83"/>
      <c r="HP355" s="83"/>
      <c r="HQ355" s="83"/>
      <c r="HR355" s="83"/>
      <c r="HS355" s="83"/>
      <c r="HT355" s="83"/>
      <c r="HU355" s="83"/>
      <c r="HV355" s="83"/>
      <c r="HW355" s="83"/>
      <c r="HX355" s="83"/>
      <c r="HY355" s="83"/>
      <c r="HZ355" s="83"/>
      <c r="IA355" s="83"/>
      <c r="IB355" s="83"/>
      <c r="IC355" s="83"/>
      <c r="ID355" s="83"/>
      <c r="IE355" s="83"/>
      <c r="IF355" s="83"/>
      <c r="IG355" s="83"/>
      <c r="IH355" s="83"/>
      <c r="II355" s="83"/>
      <c r="IJ355" s="83"/>
      <c r="IK355" s="83"/>
      <c r="IL355" s="83"/>
      <c r="IM355" s="83"/>
      <c r="IN355" s="83"/>
      <c r="IO355" s="83"/>
      <c r="IP355" s="83"/>
      <c r="IQ355" s="83"/>
      <c r="IR355" s="83"/>
      <c r="IS355" s="83"/>
      <c r="IT355" s="83"/>
      <c r="IU355" s="83"/>
      <c r="IV355" s="83"/>
      <c r="IW355" s="83"/>
      <c r="IX355" s="83"/>
      <c r="IY355" s="83"/>
      <c r="IZ355" s="83"/>
      <c r="JA355" s="83"/>
      <c r="JB355" s="83"/>
      <c r="JC355" s="83"/>
      <c r="JD355" s="83"/>
      <c r="JE355" s="83"/>
    </row>
    <row r="356" spans="1:265" s="8" customFormat="1" ht="15" customHeight="1" x14ac:dyDescent="0.2">
      <c r="A356" s="130"/>
      <c r="B356" s="131" t="s">
        <v>235</v>
      </c>
      <c r="C356" s="206"/>
      <c r="D356" s="332" t="s">
        <v>236</v>
      </c>
      <c r="E356" s="191"/>
      <c r="F356" s="991"/>
      <c r="G356" s="992"/>
      <c r="H356" s="332" t="s">
        <v>23</v>
      </c>
      <c r="I356" s="332" t="s">
        <v>115</v>
      </c>
      <c r="J356" s="332"/>
      <c r="K356" s="386" t="s">
        <v>1287</v>
      </c>
      <c r="L356" s="386"/>
      <c r="M356" s="765"/>
      <c r="N356" s="765"/>
      <c r="O356" s="386"/>
      <c r="P356" s="598"/>
      <c r="Q356" s="599"/>
      <c r="R356" s="599"/>
      <c r="S356" s="599"/>
      <c r="T356" s="599"/>
      <c r="U356" s="599"/>
      <c r="V356" s="599"/>
      <c r="W356" s="600">
        <v>6</v>
      </c>
      <c r="X356" s="228"/>
      <c r="Y356" s="228"/>
      <c r="Z356" s="112"/>
      <c r="AA356" s="83"/>
      <c r="AB356" s="83"/>
      <c r="AC356" s="83" t="str">
        <f t="shared" si="11"/>
        <v/>
      </c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83"/>
      <c r="AT356" s="83"/>
      <c r="AU356" s="83"/>
      <c r="AV356" s="83"/>
      <c r="AW356" s="83"/>
      <c r="AX356" s="83"/>
      <c r="AY356" s="83"/>
      <c r="AZ356" s="83"/>
      <c r="BA356" s="83"/>
      <c r="BB356" s="83"/>
      <c r="BC356" s="83"/>
      <c r="BD356" s="83"/>
      <c r="BE356" s="83"/>
      <c r="BF356" s="83"/>
      <c r="BG356" s="83"/>
      <c r="BH356" s="83"/>
      <c r="BI356" s="83"/>
      <c r="BJ356" s="83"/>
      <c r="BK356" s="83"/>
      <c r="BL356" s="83"/>
      <c r="BM356" s="83"/>
      <c r="BN356" s="83"/>
      <c r="BO356" s="83"/>
      <c r="BP356" s="83"/>
      <c r="BQ356" s="83"/>
      <c r="BR356" s="83"/>
      <c r="BS356" s="83"/>
      <c r="BT356" s="83"/>
      <c r="BU356" s="83"/>
      <c r="BV356" s="83"/>
      <c r="BW356" s="83"/>
      <c r="BX356" s="83"/>
      <c r="BY356" s="83"/>
      <c r="BZ356" s="83"/>
      <c r="CA356" s="83"/>
      <c r="CB356" s="83"/>
      <c r="CC356" s="83"/>
      <c r="CD356" s="83"/>
      <c r="CE356" s="83"/>
      <c r="CF356" s="83"/>
      <c r="CG356" s="83"/>
      <c r="CH356" s="83"/>
      <c r="CI356" s="83"/>
      <c r="CJ356" s="83"/>
      <c r="CK356" s="83"/>
      <c r="CL356" s="83"/>
      <c r="CM356" s="83"/>
      <c r="CN356" s="83"/>
      <c r="CO356" s="83"/>
      <c r="CP356" s="83"/>
      <c r="CQ356" s="83"/>
      <c r="CR356" s="83"/>
      <c r="CS356" s="83"/>
      <c r="CT356" s="83"/>
      <c r="CU356" s="83"/>
      <c r="CV356" s="83"/>
      <c r="CW356" s="83"/>
      <c r="CX356" s="83"/>
      <c r="CY356" s="83"/>
      <c r="CZ356" s="83"/>
      <c r="DA356" s="83"/>
      <c r="DB356" s="83"/>
      <c r="DC356" s="83"/>
      <c r="DD356" s="83"/>
      <c r="DE356" s="83"/>
      <c r="DF356" s="83"/>
      <c r="DG356" s="83"/>
      <c r="DH356" s="83"/>
      <c r="DI356" s="83"/>
      <c r="DJ356" s="83"/>
      <c r="DK356" s="83"/>
      <c r="DL356" s="83"/>
      <c r="DM356" s="83"/>
      <c r="DN356" s="83"/>
      <c r="DO356" s="83"/>
      <c r="DP356" s="83"/>
      <c r="DQ356" s="83"/>
      <c r="DR356" s="83"/>
      <c r="DS356" s="83"/>
      <c r="DT356" s="83"/>
      <c r="DU356" s="83"/>
      <c r="DV356" s="83"/>
      <c r="DW356" s="83"/>
      <c r="DX356" s="83"/>
      <c r="DY356" s="83"/>
      <c r="DZ356" s="83"/>
      <c r="EA356" s="83"/>
      <c r="EB356" s="83"/>
      <c r="EC356" s="83"/>
      <c r="ED356" s="83"/>
      <c r="EE356" s="83"/>
      <c r="EF356" s="83"/>
      <c r="EG356" s="83"/>
      <c r="EH356" s="83"/>
      <c r="EI356" s="83"/>
      <c r="EJ356" s="83"/>
      <c r="EK356" s="83"/>
      <c r="EL356" s="83"/>
      <c r="EM356" s="83"/>
      <c r="EN356" s="83"/>
      <c r="EO356" s="83"/>
      <c r="EP356" s="83"/>
      <c r="EQ356" s="83"/>
      <c r="ER356" s="83"/>
      <c r="ES356" s="83"/>
      <c r="ET356" s="83"/>
      <c r="EU356" s="83"/>
      <c r="EV356" s="83"/>
      <c r="EW356" s="83"/>
      <c r="EX356" s="83"/>
      <c r="EY356" s="83"/>
      <c r="EZ356" s="83"/>
      <c r="FA356" s="83"/>
      <c r="FB356" s="83"/>
      <c r="FC356" s="83"/>
      <c r="FD356" s="83"/>
      <c r="FE356" s="83"/>
      <c r="FF356" s="83"/>
      <c r="FG356" s="83"/>
      <c r="FH356" s="83"/>
      <c r="FI356" s="83"/>
      <c r="FJ356" s="83"/>
      <c r="FK356" s="83"/>
      <c r="FL356" s="83"/>
      <c r="FM356" s="83"/>
      <c r="FN356" s="83"/>
      <c r="FO356" s="83"/>
      <c r="FP356" s="83"/>
      <c r="FQ356" s="83"/>
      <c r="FR356" s="83"/>
      <c r="FS356" s="83"/>
      <c r="FT356" s="83"/>
      <c r="FU356" s="83"/>
      <c r="FV356" s="83"/>
      <c r="FW356" s="83"/>
      <c r="FX356" s="83"/>
      <c r="FY356" s="83"/>
      <c r="FZ356" s="83"/>
      <c r="GA356" s="83"/>
      <c r="GB356" s="83"/>
      <c r="GC356" s="83"/>
      <c r="GD356" s="83"/>
      <c r="GE356" s="83"/>
      <c r="GF356" s="83"/>
      <c r="GG356" s="83"/>
      <c r="GH356" s="83"/>
      <c r="GI356" s="83"/>
      <c r="GJ356" s="83"/>
      <c r="GK356" s="83"/>
      <c r="GL356" s="83"/>
      <c r="GM356" s="83"/>
      <c r="GN356" s="83"/>
      <c r="GO356" s="83"/>
      <c r="GP356" s="83"/>
      <c r="GQ356" s="83"/>
      <c r="GR356" s="83"/>
      <c r="GS356" s="83"/>
      <c r="GT356" s="83"/>
      <c r="GU356" s="83"/>
      <c r="GV356" s="83"/>
      <c r="GW356" s="83"/>
      <c r="GX356" s="83"/>
      <c r="GY356" s="83"/>
      <c r="GZ356" s="83"/>
      <c r="HA356" s="83"/>
      <c r="HB356" s="83"/>
      <c r="HC356" s="83"/>
      <c r="HD356" s="83"/>
      <c r="HE356" s="83"/>
      <c r="HF356" s="83"/>
      <c r="HG356" s="83"/>
      <c r="HH356" s="83"/>
      <c r="HI356" s="83"/>
      <c r="HJ356" s="83"/>
      <c r="HK356" s="83"/>
      <c r="HL356" s="83"/>
      <c r="HM356" s="83"/>
      <c r="HN356" s="83"/>
      <c r="HO356" s="83"/>
      <c r="HP356" s="83"/>
      <c r="HQ356" s="83"/>
      <c r="HR356" s="83"/>
      <c r="HS356" s="83"/>
      <c r="HT356" s="83"/>
      <c r="HU356" s="83"/>
      <c r="HV356" s="83"/>
      <c r="HW356" s="83"/>
      <c r="HX356" s="83"/>
      <c r="HY356" s="83"/>
      <c r="HZ356" s="83"/>
      <c r="IA356" s="83"/>
      <c r="IB356" s="83"/>
      <c r="IC356" s="83"/>
      <c r="ID356" s="83"/>
      <c r="IE356" s="83"/>
      <c r="IF356" s="83"/>
      <c r="IG356" s="83"/>
      <c r="IH356" s="83"/>
      <c r="II356" s="83"/>
      <c r="IJ356" s="83"/>
      <c r="IK356" s="83"/>
      <c r="IL356" s="83"/>
      <c r="IM356" s="83"/>
      <c r="IN356" s="83"/>
      <c r="IO356" s="83"/>
      <c r="IP356" s="83"/>
      <c r="IQ356" s="83"/>
      <c r="IR356" s="83"/>
      <c r="IS356" s="83"/>
      <c r="IT356" s="83"/>
      <c r="IU356" s="83"/>
      <c r="IV356" s="83"/>
      <c r="IW356" s="83"/>
      <c r="IX356" s="83"/>
      <c r="IY356" s="83"/>
      <c r="IZ356" s="83"/>
      <c r="JA356" s="83"/>
      <c r="JB356" s="83"/>
      <c r="JC356" s="83"/>
      <c r="JD356" s="83"/>
      <c r="JE356" s="83"/>
    </row>
    <row r="357" spans="1:265" s="8" customFormat="1" ht="15" customHeight="1" thickBot="1" x14ac:dyDescent="0.25">
      <c r="A357" s="161"/>
      <c r="B357" s="162" t="s">
        <v>235</v>
      </c>
      <c r="C357" s="209"/>
      <c r="D357" s="355" t="s">
        <v>236</v>
      </c>
      <c r="E357" s="230"/>
      <c r="F357" s="993"/>
      <c r="G357" s="994"/>
      <c r="H357" s="355" t="s">
        <v>23</v>
      </c>
      <c r="I357" s="355" t="s">
        <v>115</v>
      </c>
      <c r="J357" s="355"/>
      <c r="K357" s="387" t="s">
        <v>1289</v>
      </c>
      <c r="L357" s="387"/>
      <c r="M357" s="1173"/>
      <c r="N357" s="1173"/>
      <c r="O357" s="387"/>
      <c r="P357" s="601"/>
      <c r="Q357" s="602"/>
      <c r="R357" s="602"/>
      <c r="S357" s="602"/>
      <c r="T357" s="602"/>
      <c r="U357" s="602">
        <v>10</v>
      </c>
      <c r="V357" s="602"/>
      <c r="W357" s="603"/>
      <c r="X357" s="231">
        <f>SUM(P349:W357)</f>
        <v>40</v>
      </c>
      <c r="Y357" s="231">
        <f>X357</f>
        <v>40</v>
      </c>
      <c r="Z357" s="112"/>
      <c r="AA357" s="83"/>
      <c r="AB357" s="83"/>
      <c r="AC357" s="83" t="str">
        <f t="shared" si="11"/>
        <v/>
      </c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83"/>
      <c r="AT357" s="83"/>
      <c r="AU357" s="83"/>
      <c r="AV357" s="83"/>
      <c r="AW357" s="83"/>
      <c r="AX357" s="83"/>
      <c r="AY357" s="83"/>
      <c r="AZ357" s="83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  <c r="BM357" s="83"/>
      <c r="BN357" s="83"/>
      <c r="BO357" s="83"/>
      <c r="BP357" s="83"/>
      <c r="BQ357" s="83"/>
      <c r="BR357" s="83"/>
      <c r="BS357" s="83"/>
      <c r="BT357" s="83"/>
      <c r="BU357" s="83"/>
      <c r="BV357" s="83"/>
      <c r="BW357" s="83"/>
      <c r="BX357" s="83"/>
      <c r="BY357" s="83"/>
      <c r="BZ357" s="83"/>
      <c r="CA357" s="83"/>
      <c r="CB357" s="83"/>
      <c r="CC357" s="83"/>
      <c r="CD357" s="83"/>
      <c r="CE357" s="83"/>
      <c r="CF357" s="83"/>
      <c r="CG357" s="83"/>
      <c r="CH357" s="83"/>
      <c r="CI357" s="83"/>
      <c r="CJ357" s="83"/>
      <c r="CK357" s="83"/>
      <c r="CL357" s="83"/>
      <c r="CM357" s="83"/>
      <c r="CN357" s="83"/>
      <c r="CO357" s="83"/>
      <c r="CP357" s="83"/>
      <c r="CQ357" s="83"/>
      <c r="CR357" s="83"/>
      <c r="CS357" s="83"/>
      <c r="CT357" s="83"/>
      <c r="CU357" s="83"/>
      <c r="CV357" s="83"/>
      <c r="CW357" s="83"/>
      <c r="CX357" s="83"/>
      <c r="CY357" s="83"/>
      <c r="CZ357" s="83"/>
      <c r="DA357" s="83"/>
      <c r="DB357" s="83"/>
      <c r="DC357" s="83"/>
      <c r="DD357" s="83"/>
      <c r="DE357" s="83"/>
      <c r="DF357" s="83"/>
      <c r="DG357" s="83"/>
      <c r="DH357" s="83"/>
      <c r="DI357" s="83"/>
      <c r="DJ357" s="83"/>
      <c r="DK357" s="83"/>
      <c r="DL357" s="83"/>
      <c r="DM357" s="83"/>
      <c r="DN357" s="83"/>
      <c r="DO357" s="83"/>
      <c r="DP357" s="83"/>
      <c r="DQ357" s="83"/>
      <c r="DR357" s="83"/>
      <c r="DS357" s="83"/>
      <c r="DT357" s="83"/>
      <c r="DU357" s="83"/>
      <c r="DV357" s="83"/>
      <c r="DW357" s="83"/>
      <c r="DX357" s="83"/>
      <c r="DY357" s="83"/>
      <c r="DZ357" s="83"/>
      <c r="EA357" s="83"/>
      <c r="EB357" s="83"/>
      <c r="EC357" s="83"/>
      <c r="ED357" s="83"/>
      <c r="EE357" s="83"/>
      <c r="EF357" s="83"/>
      <c r="EG357" s="83"/>
      <c r="EH357" s="83"/>
      <c r="EI357" s="83"/>
      <c r="EJ357" s="83"/>
      <c r="EK357" s="83"/>
      <c r="EL357" s="83"/>
      <c r="EM357" s="83"/>
      <c r="EN357" s="83"/>
      <c r="EO357" s="83"/>
      <c r="EP357" s="83"/>
      <c r="EQ357" s="83"/>
      <c r="ER357" s="83"/>
      <c r="ES357" s="83"/>
      <c r="ET357" s="83"/>
      <c r="EU357" s="83"/>
      <c r="EV357" s="83"/>
      <c r="EW357" s="83"/>
      <c r="EX357" s="83"/>
      <c r="EY357" s="83"/>
      <c r="EZ357" s="83"/>
      <c r="FA357" s="83"/>
      <c r="FB357" s="83"/>
      <c r="FC357" s="83"/>
      <c r="FD357" s="83"/>
      <c r="FE357" s="83"/>
      <c r="FF357" s="83"/>
      <c r="FG357" s="83"/>
      <c r="FH357" s="83"/>
      <c r="FI357" s="83"/>
      <c r="FJ357" s="83"/>
      <c r="FK357" s="83"/>
      <c r="FL357" s="83"/>
      <c r="FM357" s="83"/>
      <c r="FN357" s="83"/>
      <c r="FO357" s="83"/>
      <c r="FP357" s="83"/>
      <c r="FQ357" s="83"/>
      <c r="FR357" s="83"/>
      <c r="FS357" s="83"/>
      <c r="FT357" s="83"/>
      <c r="FU357" s="83"/>
      <c r="FV357" s="83"/>
      <c r="FW357" s="83"/>
      <c r="FX357" s="83"/>
      <c r="FY357" s="83"/>
      <c r="FZ357" s="83"/>
      <c r="GA357" s="83"/>
      <c r="GB357" s="83"/>
      <c r="GC357" s="83"/>
      <c r="GD357" s="83"/>
      <c r="GE357" s="83"/>
      <c r="GF357" s="83"/>
      <c r="GG357" s="83"/>
      <c r="GH357" s="83"/>
      <c r="GI357" s="83"/>
      <c r="GJ357" s="83"/>
      <c r="GK357" s="83"/>
      <c r="GL357" s="83"/>
      <c r="GM357" s="83"/>
      <c r="GN357" s="83"/>
      <c r="GO357" s="83"/>
      <c r="GP357" s="83"/>
      <c r="GQ357" s="83"/>
      <c r="GR357" s="83"/>
      <c r="GS357" s="83"/>
      <c r="GT357" s="83"/>
      <c r="GU357" s="83"/>
      <c r="GV357" s="83"/>
      <c r="GW357" s="83"/>
      <c r="GX357" s="83"/>
      <c r="GY357" s="83"/>
      <c r="GZ357" s="83"/>
      <c r="HA357" s="83"/>
      <c r="HB357" s="83"/>
      <c r="HC357" s="83"/>
      <c r="HD357" s="83"/>
      <c r="HE357" s="83"/>
      <c r="HF357" s="83"/>
      <c r="HG357" s="83"/>
      <c r="HH357" s="83"/>
      <c r="HI357" s="83"/>
      <c r="HJ357" s="83"/>
      <c r="HK357" s="83"/>
      <c r="HL357" s="83"/>
      <c r="HM357" s="83"/>
      <c r="HN357" s="83"/>
      <c r="HO357" s="83"/>
      <c r="HP357" s="83"/>
      <c r="HQ357" s="83"/>
      <c r="HR357" s="83"/>
      <c r="HS357" s="83"/>
      <c r="HT357" s="83"/>
      <c r="HU357" s="83"/>
      <c r="HV357" s="83"/>
      <c r="HW357" s="83"/>
      <c r="HX357" s="83"/>
      <c r="HY357" s="83"/>
      <c r="HZ357" s="83"/>
      <c r="IA357" s="83"/>
      <c r="IB357" s="83"/>
      <c r="IC357" s="83"/>
      <c r="ID357" s="83"/>
      <c r="IE357" s="83"/>
      <c r="IF357" s="83"/>
      <c r="IG357" s="83"/>
      <c r="IH357" s="83"/>
      <c r="II357" s="83"/>
      <c r="IJ357" s="83"/>
      <c r="IK357" s="83"/>
      <c r="IL357" s="83"/>
      <c r="IM357" s="83"/>
      <c r="IN357" s="83"/>
      <c r="IO357" s="83"/>
      <c r="IP357" s="83"/>
      <c r="IQ357" s="83"/>
      <c r="IR357" s="83"/>
      <c r="IS357" s="83"/>
      <c r="IT357" s="83"/>
      <c r="IU357" s="83"/>
      <c r="IV357" s="83"/>
      <c r="IW357" s="83"/>
      <c r="IX357" s="83"/>
      <c r="IY357" s="83"/>
      <c r="IZ357" s="83"/>
      <c r="JA357" s="83"/>
      <c r="JB357" s="83"/>
      <c r="JC357" s="83"/>
      <c r="JD357" s="83"/>
      <c r="JE357" s="83"/>
    </row>
    <row r="358" spans="1:265" s="8" customFormat="1" ht="15" customHeight="1" x14ac:dyDescent="0.2">
      <c r="A358" s="156">
        <f>A349+1</f>
        <v>40</v>
      </c>
      <c r="B358" s="1097" t="s">
        <v>793</v>
      </c>
      <c r="C358" s="120" t="s">
        <v>35</v>
      </c>
      <c r="D358" s="363" t="s">
        <v>818</v>
      </c>
      <c r="E358" s="171"/>
      <c r="F358" s="1066" t="s">
        <v>1334</v>
      </c>
      <c r="G358" s="1067" t="s">
        <v>22</v>
      </c>
      <c r="H358" s="363" t="s">
        <v>941</v>
      </c>
      <c r="I358" s="363" t="s">
        <v>1818</v>
      </c>
      <c r="J358" s="363" t="s">
        <v>1811</v>
      </c>
      <c r="K358" s="398" t="s">
        <v>1834</v>
      </c>
      <c r="L358" s="400" t="s">
        <v>1822</v>
      </c>
      <c r="M358" s="1135">
        <v>3</v>
      </c>
      <c r="N358" s="1135" t="s">
        <v>24</v>
      </c>
      <c r="O358" s="400" t="s">
        <v>435</v>
      </c>
      <c r="P358" s="642">
        <v>3</v>
      </c>
      <c r="Q358" s="643"/>
      <c r="R358" s="643"/>
      <c r="S358" s="643"/>
      <c r="T358" s="643"/>
      <c r="U358" s="643"/>
      <c r="V358" s="643"/>
      <c r="W358" s="644"/>
      <c r="X358" s="129"/>
      <c r="Y358" s="129"/>
      <c r="Z358" s="112" t="s">
        <v>35</v>
      </c>
      <c r="AA358" s="83" t="s">
        <v>1474</v>
      </c>
      <c r="AB358" s="83" t="s">
        <v>1480</v>
      </c>
      <c r="AC358" s="83">
        <f t="shared" si="11"/>
        <v>19</v>
      </c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83"/>
      <c r="AT358" s="83"/>
      <c r="AU358" s="83"/>
      <c r="AV358" s="83"/>
      <c r="AW358" s="83"/>
      <c r="AX358" s="83"/>
      <c r="AY358" s="83"/>
      <c r="AZ358" s="83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  <c r="BM358" s="83"/>
      <c r="BN358" s="83"/>
      <c r="BO358" s="83"/>
      <c r="BP358" s="83"/>
      <c r="BQ358" s="83"/>
      <c r="BR358" s="83"/>
      <c r="BS358" s="83"/>
      <c r="BT358" s="83"/>
      <c r="BU358" s="83"/>
      <c r="BV358" s="83"/>
      <c r="BW358" s="83"/>
      <c r="BX358" s="83"/>
      <c r="BY358" s="83"/>
      <c r="BZ358" s="83"/>
      <c r="CA358" s="83"/>
      <c r="CB358" s="83"/>
      <c r="CC358" s="83"/>
      <c r="CD358" s="83"/>
      <c r="CE358" s="83"/>
      <c r="CF358" s="83"/>
      <c r="CG358" s="83"/>
      <c r="CH358" s="83"/>
      <c r="CI358" s="83"/>
      <c r="CJ358" s="83"/>
      <c r="CK358" s="83"/>
      <c r="CL358" s="83"/>
      <c r="CM358" s="83"/>
      <c r="CN358" s="83"/>
      <c r="CO358" s="83"/>
      <c r="CP358" s="83"/>
      <c r="CQ358" s="83"/>
      <c r="CR358" s="83"/>
      <c r="CS358" s="83"/>
      <c r="CT358" s="83"/>
      <c r="CU358" s="83"/>
      <c r="CV358" s="83"/>
      <c r="CW358" s="83"/>
      <c r="CX358" s="83"/>
      <c r="CY358" s="83"/>
      <c r="CZ358" s="83"/>
      <c r="DA358" s="83"/>
      <c r="DB358" s="83"/>
      <c r="DC358" s="83"/>
      <c r="DD358" s="83"/>
      <c r="DE358" s="83"/>
      <c r="DF358" s="83"/>
      <c r="DG358" s="83"/>
      <c r="DH358" s="83"/>
      <c r="DI358" s="83"/>
      <c r="DJ358" s="83"/>
      <c r="DK358" s="83"/>
      <c r="DL358" s="83"/>
      <c r="DM358" s="83"/>
      <c r="DN358" s="83"/>
      <c r="DO358" s="83"/>
      <c r="DP358" s="83"/>
      <c r="DQ358" s="83"/>
      <c r="DR358" s="83"/>
      <c r="DS358" s="83"/>
      <c r="DT358" s="83"/>
      <c r="DU358" s="83"/>
      <c r="DV358" s="83"/>
      <c r="DW358" s="83"/>
      <c r="DX358" s="83"/>
      <c r="DY358" s="83"/>
      <c r="DZ358" s="83"/>
      <c r="EA358" s="83"/>
      <c r="EB358" s="83"/>
      <c r="EC358" s="83"/>
      <c r="ED358" s="83"/>
      <c r="EE358" s="83"/>
      <c r="EF358" s="83"/>
      <c r="EG358" s="83"/>
      <c r="EH358" s="83"/>
      <c r="EI358" s="83"/>
      <c r="EJ358" s="83"/>
      <c r="EK358" s="83"/>
      <c r="EL358" s="83"/>
      <c r="EM358" s="83"/>
      <c r="EN358" s="83"/>
      <c r="EO358" s="83"/>
      <c r="EP358" s="83"/>
      <c r="EQ358" s="83"/>
      <c r="ER358" s="83"/>
      <c r="ES358" s="83"/>
      <c r="ET358" s="83"/>
      <c r="EU358" s="83"/>
      <c r="EV358" s="83"/>
      <c r="EW358" s="83"/>
      <c r="EX358" s="83"/>
      <c r="EY358" s="83"/>
      <c r="EZ358" s="83"/>
      <c r="FA358" s="83"/>
      <c r="FB358" s="83"/>
      <c r="FC358" s="83"/>
      <c r="FD358" s="83"/>
      <c r="FE358" s="83"/>
      <c r="FF358" s="83"/>
      <c r="FG358" s="83"/>
      <c r="FH358" s="83"/>
      <c r="FI358" s="83"/>
      <c r="FJ358" s="83"/>
      <c r="FK358" s="83"/>
      <c r="FL358" s="83"/>
      <c r="FM358" s="83"/>
      <c r="FN358" s="83"/>
      <c r="FO358" s="83"/>
      <c r="FP358" s="83"/>
      <c r="FQ358" s="83"/>
      <c r="FR358" s="83"/>
      <c r="FS358" s="83"/>
      <c r="FT358" s="83"/>
      <c r="FU358" s="83"/>
      <c r="FV358" s="83"/>
      <c r="FW358" s="83"/>
      <c r="FX358" s="83"/>
      <c r="FY358" s="83"/>
      <c r="FZ358" s="83"/>
      <c r="GA358" s="83"/>
      <c r="GB358" s="83"/>
      <c r="GC358" s="83"/>
      <c r="GD358" s="83"/>
      <c r="GE358" s="83"/>
      <c r="GF358" s="83"/>
      <c r="GG358" s="83"/>
      <c r="GH358" s="83"/>
      <c r="GI358" s="83"/>
      <c r="GJ358" s="83"/>
      <c r="GK358" s="83"/>
      <c r="GL358" s="83"/>
      <c r="GM358" s="83"/>
      <c r="GN358" s="83"/>
      <c r="GO358" s="83"/>
      <c r="GP358" s="83"/>
      <c r="GQ358" s="83"/>
      <c r="GR358" s="83"/>
      <c r="GS358" s="83"/>
      <c r="GT358" s="83"/>
      <c r="GU358" s="83"/>
      <c r="GV358" s="83"/>
      <c r="GW358" s="83"/>
      <c r="GX358" s="83"/>
      <c r="GY358" s="83"/>
      <c r="GZ358" s="83"/>
      <c r="HA358" s="83"/>
      <c r="HB358" s="83"/>
      <c r="HC358" s="83"/>
      <c r="HD358" s="83"/>
      <c r="HE358" s="83"/>
      <c r="HF358" s="83"/>
      <c r="HG358" s="83"/>
      <c r="HH358" s="83"/>
      <c r="HI358" s="83"/>
      <c r="HJ358" s="83"/>
      <c r="HK358" s="83"/>
      <c r="HL358" s="83"/>
      <c r="HM358" s="83"/>
      <c r="HN358" s="83"/>
      <c r="HO358" s="83"/>
      <c r="HP358" s="83"/>
      <c r="HQ358" s="83"/>
      <c r="HR358" s="83"/>
      <c r="HS358" s="83"/>
      <c r="HT358" s="83"/>
      <c r="HU358" s="83"/>
      <c r="HV358" s="83"/>
      <c r="HW358" s="83"/>
      <c r="HX358" s="83"/>
      <c r="HY358" s="83"/>
      <c r="HZ358" s="83"/>
      <c r="IA358" s="83"/>
      <c r="IB358" s="83"/>
      <c r="IC358" s="83"/>
      <c r="ID358" s="83"/>
      <c r="IE358" s="83"/>
      <c r="IF358" s="83"/>
      <c r="IG358" s="83"/>
      <c r="IH358" s="83"/>
      <c r="II358" s="83"/>
      <c r="IJ358" s="83"/>
      <c r="IK358" s="83"/>
      <c r="IL358" s="83"/>
      <c r="IM358" s="83"/>
      <c r="IN358" s="83"/>
      <c r="IO358" s="83"/>
      <c r="IP358" s="83"/>
      <c r="IQ358" s="83"/>
      <c r="IR358" s="83"/>
      <c r="IS358" s="83"/>
      <c r="IT358" s="83"/>
      <c r="IU358" s="83"/>
      <c r="IV358" s="83"/>
      <c r="IW358" s="83"/>
      <c r="IX358" s="83"/>
      <c r="IY358" s="83"/>
      <c r="IZ358" s="83"/>
      <c r="JA358" s="83"/>
      <c r="JB358" s="83"/>
      <c r="JC358" s="83"/>
      <c r="JD358" s="83"/>
      <c r="JE358" s="83"/>
    </row>
    <row r="359" spans="1:265" s="8" customFormat="1" ht="15" customHeight="1" x14ac:dyDescent="0.2">
      <c r="A359" s="130"/>
      <c r="B359" s="117" t="s">
        <v>793</v>
      </c>
      <c r="C359" s="132"/>
      <c r="D359" s="340" t="s">
        <v>818</v>
      </c>
      <c r="E359" s="117"/>
      <c r="F359" s="1048"/>
      <c r="G359" s="1049"/>
      <c r="H359" s="340" t="s">
        <v>941</v>
      </c>
      <c r="I359" s="340" t="s">
        <v>1818</v>
      </c>
      <c r="J359" s="340" t="s">
        <v>1811</v>
      </c>
      <c r="K359" s="388" t="s">
        <v>1834</v>
      </c>
      <c r="L359" s="401" t="s">
        <v>1822</v>
      </c>
      <c r="M359" s="1136">
        <v>3</v>
      </c>
      <c r="N359" s="1136" t="s">
        <v>101</v>
      </c>
      <c r="O359" s="401" t="s">
        <v>435</v>
      </c>
      <c r="P359" s="604">
        <v>3</v>
      </c>
      <c r="Q359" s="605"/>
      <c r="R359" s="605"/>
      <c r="S359" s="605"/>
      <c r="T359" s="605"/>
      <c r="U359" s="605"/>
      <c r="V359" s="605"/>
      <c r="W359" s="606"/>
      <c r="X359" s="142"/>
      <c r="Y359" s="142"/>
      <c r="Z359" s="112"/>
      <c r="AA359" s="83"/>
      <c r="AB359" s="83"/>
      <c r="AC359" s="83" t="str">
        <f t="shared" si="11"/>
        <v/>
      </c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83"/>
      <c r="AT359" s="83"/>
      <c r="AU359" s="83"/>
      <c r="AV359" s="83"/>
      <c r="AW359" s="83"/>
      <c r="AX359" s="83"/>
      <c r="AY359" s="83"/>
      <c r="AZ359" s="83"/>
      <c r="BA359" s="83"/>
      <c r="BB359" s="83"/>
      <c r="BC359" s="83"/>
      <c r="BD359" s="83"/>
      <c r="BE359" s="83"/>
      <c r="BF359" s="83"/>
      <c r="BG359" s="83"/>
      <c r="BH359" s="83"/>
      <c r="BI359" s="83"/>
      <c r="BJ359" s="83"/>
      <c r="BK359" s="83"/>
      <c r="BL359" s="83"/>
      <c r="BM359" s="83"/>
      <c r="BN359" s="83"/>
      <c r="BO359" s="83"/>
      <c r="BP359" s="83"/>
      <c r="BQ359" s="83"/>
      <c r="BR359" s="83"/>
      <c r="BS359" s="83"/>
      <c r="BT359" s="83"/>
      <c r="BU359" s="83"/>
      <c r="BV359" s="83"/>
      <c r="BW359" s="83"/>
      <c r="BX359" s="83"/>
      <c r="BY359" s="83"/>
      <c r="BZ359" s="83"/>
      <c r="CA359" s="83"/>
      <c r="CB359" s="83"/>
      <c r="CC359" s="83"/>
      <c r="CD359" s="83"/>
      <c r="CE359" s="83"/>
      <c r="CF359" s="83"/>
      <c r="CG359" s="83"/>
      <c r="CH359" s="83"/>
      <c r="CI359" s="83"/>
      <c r="CJ359" s="83"/>
      <c r="CK359" s="83"/>
      <c r="CL359" s="83"/>
      <c r="CM359" s="83"/>
      <c r="CN359" s="83"/>
      <c r="CO359" s="83"/>
      <c r="CP359" s="83"/>
      <c r="CQ359" s="83"/>
      <c r="CR359" s="83"/>
      <c r="CS359" s="83"/>
      <c r="CT359" s="83"/>
      <c r="CU359" s="83"/>
      <c r="CV359" s="83"/>
      <c r="CW359" s="83"/>
      <c r="CX359" s="83"/>
      <c r="CY359" s="83"/>
      <c r="CZ359" s="83"/>
      <c r="DA359" s="83"/>
      <c r="DB359" s="83"/>
      <c r="DC359" s="83"/>
      <c r="DD359" s="83"/>
      <c r="DE359" s="83"/>
      <c r="DF359" s="83"/>
      <c r="DG359" s="83"/>
      <c r="DH359" s="83"/>
      <c r="DI359" s="83"/>
      <c r="DJ359" s="83"/>
      <c r="DK359" s="83"/>
      <c r="DL359" s="83"/>
      <c r="DM359" s="83"/>
      <c r="DN359" s="83"/>
      <c r="DO359" s="83"/>
      <c r="DP359" s="83"/>
      <c r="DQ359" s="83"/>
      <c r="DR359" s="83"/>
      <c r="DS359" s="83"/>
      <c r="DT359" s="83"/>
      <c r="DU359" s="83"/>
      <c r="DV359" s="83"/>
      <c r="DW359" s="83"/>
      <c r="DX359" s="83"/>
      <c r="DY359" s="83"/>
      <c r="DZ359" s="83"/>
      <c r="EA359" s="83"/>
      <c r="EB359" s="83"/>
      <c r="EC359" s="83"/>
      <c r="ED359" s="83"/>
      <c r="EE359" s="83"/>
      <c r="EF359" s="83"/>
      <c r="EG359" s="83"/>
      <c r="EH359" s="83"/>
      <c r="EI359" s="83"/>
      <c r="EJ359" s="83"/>
      <c r="EK359" s="83"/>
      <c r="EL359" s="83"/>
      <c r="EM359" s="83"/>
      <c r="EN359" s="83"/>
      <c r="EO359" s="83"/>
      <c r="EP359" s="83"/>
      <c r="EQ359" s="83"/>
      <c r="ER359" s="83"/>
      <c r="ES359" s="83"/>
      <c r="ET359" s="83"/>
      <c r="EU359" s="83"/>
      <c r="EV359" s="83"/>
      <c r="EW359" s="83"/>
      <c r="EX359" s="83"/>
      <c r="EY359" s="83"/>
      <c r="EZ359" s="83"/>
      <c r="FA359" s="83"/>
      <c r="FB359" s="83"/>
      <c r="FC359" s="83"/>
      <c r="FD359" s="83"/>
      <c r="FE359" s="83"/>
      <c r="FF359" s="83"/>
      <c r="FG359" s="83"/>
      <c r="FH359" s="83"/>
      <c r="FI359" s="83"/>
      <c r="FJ359" s="83"/>
      <c r="FK359" s="83"/>
      <c r="FL359" s="83"/>
      <c r="FM359" s="83"/>
      <c r="FN359" s="83"/>
      <c r="FO359" s="83"/>
      <c r="FP359" s="83"/>
      <c r="FQ359" s="83"/>
      <c r="FR359" s="83"/>
      <c r="FS359" s="83"/>
      <c r="FT359" s="83"/>
      <c r="FU359" s="83"/>
      <c r="FV359" s="83"/>
      <c r="FW359" s="83"/>
      <c r="FX359" s="83"/>
      <c r="FY359" s="83"/>
      <c r="FZ359" s="83"/>
      <c r="GA359" s="83"/>
      <c r="GB359" s="83"/>
      <c r="GC359" s="83"/>
      <c r="GD359" s="83"/>
      <c r="GE359" s="83"/>
      <c r="GF359" s="83"/>
      <c r="GG359" s="83"/>
      <c r="GH359" s="83"/>
      <c r="GI359" s="83"/>
      <c r="GJ359" s="83"/>
      <c r="GK359" s="83"/>
      <c r="GL359" s="83"/>
      <c r="GM359" s="83"/>
      <c r="GN359" s="83"/>
      <c r="GO359" s="83"/>
      <c r="GP359" s="83"/>
      <c r="GQ359" s="83"/>
      <c r="GR359" s="83"/>
      <c r="GS359" s="83"/>
      <c r="GT359" s="83"/>
      <c r="GU359" s="83"/>
      <c r="GV359" s="83"/>
      <c r="GW359" s="83"/>
      <c r="GX359" s="83"/>
      <c r="GY359" s="83"/>
      <c r="GZ359" s="83"/>
      <c r="HA359" s="83"/>
      <c r="HB359" s="83"/>
      <c r="HC359" s="83"/>
      <c r="HD359" s="83"/>
      <c r="HE359" s="83"/>
      <c r="HF359" s="83"/>
      <c r="HG359" s="83"/>
      <c r="HH359" s="83"/>
      <c r="HI359" s="83"/>
      <c r="HJ359" s="83"/>
      <c r="HK359" s="83"/>
      <c r="HL359" s="83"/>
      <c r="HM359" s="83"/>
      <c r="HN359" s="83"/>
      <c r="HO359" s="83"/>
      <c r="HP359" s="83"/>
      <c r="HQ359" s="83"/>
      <c r="HR359" s="83"/>
      <c r="HS359" s="83"/>
      <c r="HT359" s="83"/>
      <c r="HU359" s="83"/>
      <c r="HV359" s="83"/>
      <c r="HW359" s="83"/>
      <c r="HX359" s="83"/>
      <c r="HY359" s="83"/>
      <c r="HZ359" s="83"/>
      <c r="IA359" s="83"/>
      <c r="IB359" s="83"/>
      <c r="IC359" s="83"/>
      <c r="ID359" s="83"/>
      <c r="IE359" s="83"/>
      <c r="IF359" s="83"/>
      <c r="IG359" s="83"/>
      <c r="IH359" s="83"/>
      <c r="II359" s="83"/>
      <c r="IJ359" s="83"/>
      <c r="IK359" s="83"/>
      <c r="IL359" s="83"/>
      <c r="IM359" s="83"/>
      <c r="IN359" s="83"/>
      <c r="IO359" s="83"/>
      <c r="IP359" s="83"/>
      <c r="IQ359" s="83"/>
      <c r="IR359" s="83"/>
      <c r="IS359" s="83"/>
      <c r="IT359" s="83"/>
      <c r="IU359" s="83"/>
      <c r="IV359" s="83"/>
      <c r="IW359" s="83"/>
      <c r="IX359" s="83"/>
      <c r="IY359" s="83"/>
      <c r="IZ359" s="83"/>
      <c r="JA359" s="83"/>
      <c r="JB359" s="83"/>
      <c r="JC359" s="83"/>
      <c r="JD359" s="83"/>
      <c r="JE359" s="83"/>
    </row>
    <row r="360" spans="1:265" s="8" customFormat="1" ht="15" customHeight="1" x14ac:dyDescent="0.2">
      <c r="A360" s="573"/>
      <c r="B360" s="117" t="s">
        <v>793</v>
      </c>
      <c r="C360" s="132"/>
      <c r="D360" s="340" t="s">
        <v>818</v>
      </c>
      <c r="E360" s="117"/>
      <c r="F360" s="1048"/>
      <c r="G360" s="1049"/>
      <c r="H360" s="340" t="s">
        <v>941</v>
      </c>
      <c r="I360" s="340" t="s">
        <v>1818</v>
      </c>
      <c r="J360" s="340" t="s">
        <v>1811</v>
      </c>
      <c r="K360" s="388" t="s">
        <v>1835</v>
      </c>
      <c r="L360" s="401" t="s">
        <v>1822</v>
      </c>
      <c r="M360" s="1136">
        <v>4</v>
      </c>
      <c r="N360" s="1136" t="s">
        <v>24</v>
      </c>
      <c r="O360" s="401" t="s">
        <v>440</v>
      </c>
      <c r="P360" s="604">
        <v>3</v>
      </c>
      <c r="Q360" s="605"/>
      <c r="R360" s="605"/>
      <c r="S360" s="605"/>
      <c r="T360" s="605"/>
      <c r="U360" s="605"/>
      <c r="V360" s="605"/>
      <c r="W360" s="606"/>
      <c r="X360" s="142"/>
      <c r="Y360" s="142"/>
      <c r="Z360" s="112"/>
      <c r="AA360" s="83"/>
      <c r="AB360" s="83"/>
      <c r="AC360" s="83" t="str">
        <f t="shared" si="11"/>
        <v/>
      </c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83"/>
      <c r="AT360" s="83"/>
      <c r="AU360" s="83"/>
      <c r="AV360" s="83"/>
      <c r="AW360" s="83"/>
      <c r="AX360" s="83"/>
      <c r="AY360" s="83"/>
      <c r="AZ360" s="83"/>
      <c r="BA360" s="83"/>
      <c r="BB360" s="83"/>
      <c r="BC360" s="83"/>
      <c r="BD360" s="83"/>
      <c r="BE360" s="83"/>
      <c r="BF360" s="83"/>
      <c r="BG360" s="83"/>
      <c r="BH360" s="83"/>
      <c r="BI360" s="83"/>
      <c r="BJ360" s="83"/>
      <c r="BK360" s="83"/>
      <c r="BL360" s="83"/>
      <c r="BM360" s="83"/>
      <c r="BN360" s="83"/>
      <c r="BO360" s="83"/>
      <c r="BP360" s="83"/>
      <c r="BQ360" s="83"/>
      <c r="BR360" s="83"/>
      <c r="BS360" s="83"/>
      <c r="BT360" s="83"/>
      <c r="BU360" s="83"/>
      <c r="BV360" s="83"/>
      <c r="BW360" s="83"/>
      <c r="BX360" s="83"/>
      <c r="BY360" s="83"/>
      <c r="BZ360" s="83"/>
      <c r="CA360" s="83"/>
      <c r="CB360" s="83"/>
      <c r="CC360" s="83"/>
      <c r="CD360" s="83"/>
      <c r="CE360" s="83"/>
      <c r="CF360" s="83"/>
      <c r="CG360" s="83"/>
      <c r="CH360" s="83"/>
      <c r="CI360" s="83"/>
      <c r="CJ360" s="83"/>
      <c r="CK360" s="83"/>
      <c r="CL360" s="83"/>
      <c r="CM360" s="83"/>
      <c r="CN360" s="83"/>
      <c r="CO360" s="83"/>
      <c r="CP360" s="83"/>
      <c r="CQ360" s="83"/>
      <c r="CR360" s="83"/>
      <c r="CS360" s="83"/>
      <c r="CT360" s="83"/>
      <c r="CU360" s="83"/>
      <c r="CV360" s="83"/>
      <c r="CW360" s="83"/>
      <c r="CX360" s="83"/>
      <c r="CY360" s="83"/>
      <c r="CZ360" s="83"/>
      <c r="DA360" s="83"/>
      <c r="DB360" s="83"/>
      <c r="DC360" s="83"/>
      <c r="DD360" s="83"/>
      <c r="DE360" s="83"/>
      <c r="DF360" s="83"/>
      <c r="DG360" s="83"/>
      <c r="DH360" s="83"/>
      <c r="DI360" s="83"/>
      <c r="DJ360" s="83"/>
      <c r="DK360" s="83"/>
      <c r="DL360" s="83"/>
      <c r="DM360" s="83"/>
      <c r="DN360" s="83"/>
      <c r="DO360" s="83"/>
      <c r="DP360" s="83"/>
      <c r="DQ360" s="83"/>
      <c r="DR360" s="83"/>
      <c r="DS360" s="83"/>
      <c r="DT360" s="83"/>
      <c r="DU360" s="83"/>
      <c r="DV360" s="83"/>
      <c r="DW360" s="83"/>
      <c r="DX360" s="83"/>
      <c r="DY360" s="83"/>
      <c r="DZ360" s="83"/>
      <c r="EA360" s="83"/>
      <c r="EB360" s="83"/>
      <c r="EC360" s="83"/>
      <c r="ED360" s="83"/>
      <c r="EE360" s="83"/>
      <c r="EF360" s="83"/>
      <c r="EG360" s="83"/>
      <c r="EH360" s="83"/>
      <c r="EI360" s="83"/>
      <c r="EJ360" s="83"/>
      <c r="EK360" s="83"/>
      <c r="EL360" s="83"/>
      <c r="EM360" s="83"/>
      <c r="EN360" s="83"/>
      <c r="EO360" s="83"/>
      <c r="EP360" s="83"/>
      <c r="EQ360" s="83"/>
      <c r="ER360" s="83"/>
      <c r="ES360" s="83"/>
      <c r="ET360" s="83"/>
      <c r="EU360" s="83"/>
      <c r="EV360" s="83"/>
      <c r="EW360" s="83"/>
      <c r="EX360" s="83"/>
      <c r="EY360" s="83"/>
      <c r="EZ360" s="83"/>
      <c r="FA360" s="83"/>
      <c r="FB360" s="83"/>
      <c r="FC360" s="83"/>
      <c r="FD360" s="83"/>
      <c r="FE360" s="83"/>
      <c r="FF360" s="83"/>
      <c r="FG360" s="83"/>
      <c r="FH360" s="83"/>
      <c r="FI360" s="83"/>
      <c r="FJ360" s="83"/>
      <c r="FK360" s="83"/>
      <c r="FL360" s="83"/>
      <c r="FM360" s="83"/>
      <c r="FN360" s="83"/>
      <c r="FO360" s="83"/>
      <c r="FP360" s="83"/>
      <c r="FQ360" s="83"/>
      <c r="FR360" s="83"/>
      <c r="FS360" s="83"/>
      <c r="FT360" s="83"/>
      <c r="FU360" s="83"/>
      <c r="FV360" s="83"/>
      <c r="FW360" s="83"/>
      <c r="FX360" s="83"/>
      <c r="FY360" s="83"/>
      <c r="FZ360" s="83"/>
      <c r="GA360" s="83"/>
      <c r="GB360" s="83"/>
      <c r="GC360" s="83"/>
      <c r="GD360" s="83"/>
      <c r="GE360" s="83"/>
      <c r="GF360" s="83"/>
      <c r="GG360" s="83"/>
      <c r="GH360" s="83"/>
      <c r="GI360" s="83"/>
      <c r="GJ360" s="83"/>
      <c r="GK360" s="83"/>
      <c r="GL360" s="83"/>
      <c r="GM360" s="83"/>
      <c r="GN360" s="83"/>
      <c r="GO360" s="83"/>
      <c r="GP360" s="83"/>
      <c r="GQ360" s="83"/>
      <c r="GR360" s="83"/>
      <c r="GS360" s="83"/>
      <c r="GT360" s="83"/>
      <c r="GU360" s="83"/>
      <c r="GV360" s="83"/>
      <c r="GW360" s="83"/>
      <c r="GX360" s="83"/>
      <c r="GY360" s="83"/>
      <c r="GZ360" s="83"/>
      <c r="HA360" s="83"/>
      <c r="HB360" s="83"/>
      <c r="HC360" s="83"/>
      <c r="HD360" s="83"/>
      <c r="HE360" s="83"/>
      <c r="HF360" s="83"/>
      <c r="HG360" s="83"/>
      <c r="HH360" s="83"/>
      <c r="HI360" s="83"/>
      <c r="HJ360" s="83"/>
      <c r="HK360" s="83"/>
      <c r="HL360" s="83"/>
      <c r="HM360" s="83"/>
      <c r="HN360" s="83"/>
      <c r="HO360" s="83"/>
      <c r="HP360" s="83"/>
      <c r="HQ360" s="83"/>
      <c r="HR360" s="83"/>
      <c r="HS360" s="83"/>
      <c r="HT360" s="83"/>
      <c r="HU360" s="83"/>
      <c r="HV360" s="83"/>
      <c r="HW360" s="83"/>
      <c r="HX360" s="83"/>
      <c r="HY360" s="83"/>
      <c r="HZ360" s="83"/>
      <c r="IA360" s="83"/>
      <c r="IB360" s="83"/>
      <c r="IC360" s="83"/>
      <c r="ID360" s="83"/>
      <c r="IE360" s="83"/>
      <c r="IF360" s="83"/>
      <c r="IG360" s="83"/>
      <c r="IH360" s="83"/>
      <c r="II360" s="83"/>
      <c r="IJ360" s="83"/>
      <c r="IK360" s="83"/>
      <c r="IL360" s="83"/>
      <c r="IM360" s="83"/>
      <c r="IN360" s="83"/>
      <c r="IO360" s="83"/>
      <c r="IP360" s="83"/>
      <c r="IQ360" s="83"/>
      <c r="IR360" s="83"/>
      <c r="IS360" s="83"/>
      <c r="IT360" s="83"/>
      <c r="IU360" s="83"/>
      <c r="IV360" s="83"/>
      <c r="IW360" s="83"/>
      <c r="IX360" s="83"/>
      <c r="IY360" s="83"/>
      <c r="IZ360" s="83"/>
      <c r="JA360" s="83"/>
      <c r="JB360" s="83"/>
      <c r="JC360" s="83"/>
      <c r="JD360" s="83"/>
      <c r="JE360" s="83"/>
    </row>
    <row r="361" spans="1:265" s="8" customFormat="1" ht="15" customHeight="1" x14ac:dyDescent="0.2">
      <c r="A361" s="573"/>
      <c r="B361" s="117" t="s">
        <v>793</v>
      </c>
      <c r="C361" s="132"/>
      <c r="D361" s="340" t="s">
        <v>818</v>
      </c>
      <c r="E361" s="117"/>
      <c r="F361" s="1048"/>
      <c r="G361" s="1049"/>
      <c r="H361" s="340" t="s">
        <v>941</v>
      </c>
      <c r="I361" s="340" t="s">
        <v>1818</v>
      </c>
      <c r="J361" s="340" t="s">
        <v>1811</v>
      </c>
      <c r="K361" s="388" t="s">
        <v>1835</v>
      </c>
      <c r="L361" s="401" t="s">
        <v>1822</v>
      </c>
      <c r="M361" s="1136">
        <v>4</v>
      </c>
      <c r="N361" s="1136" t="s">
        <v>101</v>
      </c>
      <c r="O361" s="401" t="s">
        <v>440</v>
      </c>
      <c r="P361" s="604">
        <v>3</v>
      </c>
      <c r="Q361" s="605"/>
      <c r="R361" s="605"/>
      <c r="S361" s="605"/>
      <c r="T361" s="605"/>
      <c r="U361" s="605"/>
      <c r="V361" s="605"/>
      <c r="W361" s="606"/>
      <c r="X361" s="142"/>
      <c r="Y361" s="142"/>
      <c r="Z361" s="112"/>
      <c r="AA361" s="83"/>
      <c r="AB361" s="83"/>
      <c r="AC361" s="83" t="str">
        <f t="shared" si="11"/>
        <v/>
      </c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83"/>
      <c r="AT361" s="83"/>
      <c r="AU361" s="83"/>
      <c r="AV361" s="83"/>
      <c r="AW361" s="83"/>
      <c r="AX361" s="83"/>
      <c r="AY361" s="83"/>
      <c r="AZ361" s="83"/>
      <c r="BA361" s="83"/>
      <c r="BB361" s="83"/>
      <c r="BC361" s="83"/>
      <c r="BD361" s="83"/>
      <c r="BE361" s="83"/>
      <c r="BF361" s="83"/>
      <c r="BG361" s="83"/>
      <c r="BH361" s="83"/>
      <c r="BI361" s="83"/>
      <c r="BJ361" s="83"/>
      <c r="BK361" s="83"/>
      <c r="BL361" s="83"/>
      <c r="BM361" s="83"/>
      <c r="BN361" s="83"/>
      <c r="BO361" s="83"/>
      <c r="BP361" s="83"/>
      <c r="BQ361" s="83"/>
      <c r="BR361" s="83"/>
      <c r="BS361" s="83"/>
      <c r="BT361" s="83"/>
      <c r="BU361" s="83"/>
      <c r="BV361" s="83"/>
      <c r="BW361" s="83"/>
      <c r="BX361" s="83"/>
      <c r="BY361" s="83"/>
      <c r="BZ361" s="83"/>
      <c r="CA361" s="83"/>
      <c r="CB361" s="83"/>
      <c r="CC361" s="83"/>
      <c r="CD361" s="83"/>
      <c r="CE361" s="83"/>
      <c r="CF361" s="83"/>
      <c r="CG361" s="83"/>
      <c r="CH361" s="83"/>
      <c r="CI361" s="83"/>
      <c r="CJ361" s="83"/>
      <c r="CK361" s="83"/>
      <c r="CL361" s="83"/>
      <c r="CM361" s="83"/>
      <c r="CN361" s="83"/>
      <c r="CO361" s="83"/>
      <c r="CP361" s="83"/>
      <c r="CQ361" s="83"/>
      <c r="CR361" s="83"/>
      <c r="CS361" s="83"/>
      <c r="CT361" s="83"/>
      <c r="CU361" s="83"/>
      <c r="CV361" s="83"/>
      <c r="CW361" s="83"/>
      <c r="CX361" s="83"/>
      <c r="CY361" s="83"/>
      <c r="CZ361" s="83"/>
      <c r="DA361" s="83"/>
      <c r="DB361" s="83"/>
      <c r="DC361" s="83"/>
      <c r="DD361" s="83"/>
      <c r="DE361" s="83"/>
      <c r="DF361" s="83"/>
      <c r="DG361" s="83"/>
      <c r="DH361" s="83"/>
      <c r="DI361" s="83"/>
      <c r="DJ361" s="83"/>
      <c r="DK361" s="83"/>
      <c r="DL361" s="83"/>
      <c r="DM361" s="83"/>
      <c r="DN361" s="83"/>
      <c r="DO361" s="83"/>
      <c r="DP361" s="83"/>
      <c r="DQ361" s="83"/>
      <c r="DR361" s="83"/>
      <c r="DS361" s="83"/>
      <c r="DT361" s="83"/>
      <c r="DU361" s="83"/>
      <c r="DV361" s="83"/>
      <c r="DW361" s="83"/>
      <c r="DX361" s="83"/>
      <c r="DY361" s="83"/>
      <c r="DZ361" s="83"/>
      <c r="EA361" s="83"/>
      <c r="EB361" s="83"/>
      <c r="EC361" s="83"/>
      <c r="ED361" s="83"/>
      <c r="EE361" s="83"/>
      <c r="EF361" s="83"/>
      <c r="EG361" s="83"/>
      <c r="EH361" s="83"/>
      <c r="EI361" s="83"/>
      <c r="EJ361" s="83"/>
      <c r="EK361" s="83"/>
      <c r="EL361" s="83"/>
      <c r="EM361" s="83"/>
      <c r="EN361" s="83"/>
      <c r="EO361" s="83"/>
      <c r="EP361" s="83"/>
      <c r="EQ361" s="83"/>
      <c r="ER361" s="83"/>
      <c r="ES361" s="83"/>
      <c r="ET361" s="83"/>
      <c r="EU361" s="83"/>
      <c r="EV361" s="83"/>
      <c r="EW361" s="83"/>
      <c r="EX361" s="83"/>
      <c r="EY361" s="83"/>
      <c r="EZ361" s="83"/>
      <c r="FA361" s="83"/>
      <c r="FB361" s="83"/>
      <c r="FC361" s="83"/>
      <c r="FD361" s="83"/>
      <c r="FE361" s="83"/>
      <c r="FF361" s="83"/>
      <c r="FG361" s="83"/>
      <c r="FH361" s="83"/>
      <c r="FI361" s="83"/>
      <c r="FJ361" s="83"/>
      <c r="FK361" s="83"/>
      <c r="FL361" s="83"/>
      <c r="FM361" s="83"/>
      <c r="FN361" s="83"/>
      <c r="FO361" s="83"/>
      <c r="FP361" s="83"/>
      <c r="FQ361" s="83"/>
      <c r="FR361" s="83"/>
      <c r="FS361" s="83"/>
      <c r="FT361" s="83"/>
      <c r="FU361" s="83"/>
      <c r="FV361" s="83"/>
      <c r="FW361" s="83"/>
      <c r="FX361" s="83"/>
      <c r="FY361" s="83"/>
      <c r="FZ361" s="83"/>
      <c r="GA361" s="83"/>
      <c r="GB361" s="83"/>
      <c r="GC361" s="83"/>
      <c r="GD361" s="83"/>
      <c r="GE361" s="83"/>
      <c r="GF361" s="83"/>
      <c r="GG361" s="83"/>
      <c r="GH361" s="83"/>
      <c r="GI361" s="83"/>
      <c r="GJ361" s="83"/>
      <c r="GK361" s="83"/>
      <c r="GL361" s="83"/>
      <c r="GM361" s="83"/>
      <c r="GN361" s="83"/>
      <c r="GO361" s="83"/>
      <c r="GP361" s="83"/>
      <c r="GQ361" s="83"/>
      <c r="GR361" s="83"/>
      <c r="GS361" s="83"/>
      <c r="GT361" s="83"/>
      <c r="GU361" s="83"/>
      <c r="GV361" s="83"/>
      <c r="GW361" s="83"/>
      <c r="GX361" s="83"/>
      <c r="GY361" s="83"/>
      <c r="GZ361" s="83"/>
      <c r="HA361" s="83"/>
      <c r="HB361" s="83"/>
      <c r="HC361" s="83"/>
      <c r="HD361" s="83"/>
      <c r="HE361" s="83"/>
      <c r="HF361" s="83"/>
      <c r="HG361" s="83"/>
      <c r="HH361" s="83"/>
      <c r="HI361" s="83"/>
      <c r="HJ361" s="83"/>
      <c r="HK361" s="83"/>
      <c r="HL361" s="83"/>
      <c r="HM361" s="83"/>
      <c r="HN361" s="83"/>
      <c r="HO361" s="83"/>
      <c r="HP361" s="83"/>
      <c r="HQ361" s="83"/>
      <c r="HR361" s="83"/>
      <c r="HS361" s="83"/>
      <c r="HT361" s="83"/>
      <c r="HU361" s="83"/>
      <c r="HV361" s="83"/>
      <c r="HW361" s="83"/>
      <c r="HX361" s="83"/>
      <c r="HY361" s="83"/>
      <c r="HZ361" s="83"/>
      <c r="IA361" s="83"/>
      <c r="IB361" s="83"/>
      <c r="IC361" s="83"/>
      <c r="ID361" s="83"/>
      <c r="IE361" s="83"/>
      <c r="IF361" s="83"/>
      <c r="IG361" s="83"/>
      <c r="IH361" s="83"/>
      <c r="II361" s="83"/>
      <c r="IJ361" s="83"/>
      <c r="IK361" s="83"/>
      <c r="IL361" s="83"/>
      <c r="IM361" s="83"/>
      <c r="IN361" s="83"/>
      <c r="IO361" s="83"/>
      <c r="IP361" s="83"/>
      <c r="IQ361" s="83"/>
      <c r="IR361" s="83"/>
      <c r="IS361" s="83"/>
      <c r="IT361" s="83"/>
      <c r="IU361" s="83"/>
      <c r="IV361" s="83"/>
      <c r="IW361" s="83"/>
      <c r="IX361" s="83"/>
      <c r="IY361" s="83"/>
      <c r="IZ361" s="83"/>
      <c r="JA361" s="83"/>
      <c r="JB361" s="83"/>
      <c r="JC361" s="83"/>
      <c r="JD361" s="83"/>
      <c r="JE361" s="83"/>
    </row>
    <row r="362" spans="1:265" s="8" customFormat="1" ht="15" customHeight="1" x14ac:dyDescent="0.2">
      <c r="A362" s="130"/>
      <c r="B362" s="117" t="s">
        <v>793</v>
      </c>
      <c r="C362" s="132"/>
      <c r="D362" s="340" t="s">
        <v>818</v>
      </c>
      <c r="E362" s="117"/>
      <c r="F362" s="1048"/>
      <c r="G362" s="1049"/>
      <c r="H362" s="340" t="s">
        <v>941</v>
      </c>
      <c r="I362" s="340" t="s">
        <v>1837</v>
      </c>
      <c r="J362" s="340" t="s">
        <v>1811</v>
      </c>
      <c r="K362" s="388" t="s">
        <v>1895</v>
      </c>
      <c r="L362" s="401" t="s">
        <v>97</v>
      </c>
      <c r="M362" s="1136">
        <v>3</v>
      </c>
      <c r="N362" s="1136" t="s">
        <v>24</v>
      </c>
      <c r="O362" s="401" t="s">
        <v>435</v>
      </c>
      <c r="P362" s="604">
        <v>4</v>
      </c>
      <c r="Q362" s="605"/>
      <c r="R362" s="605"/>
      <c r="S362" s="605"/>
      <c r="T362" s="605"/>
      <c r="U362" s="605"/>
      <c r="V362" s="605"/>
      <c r="W362" s="606"/>
      <c r="X362" s="142"/>
      <c r="Y362" s="142"/>
      <c r="Z362" s="112"/>
      <c r="AA362" s="83"/>
      <c r="AB362" s="83"/>
      <c r="AC362" s="83" t="str">
        <f t="shared" si="11"/>
        <v/>
      </c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83"/>
      <c r="AT362" s="83"/>
      <c r="AU362" s="83"/>
      <c r="AV362" s="83"/>
      <c r="AW362" s="83"/>
      <c r="AX362" s="83"/>
      <c r="AY362" s="83"/>
      <c r="AZ362" s="83"/>
      <c r="BA362" s="83"/>
      <c r="BB362" s="83"/>
      <c r="BC362" s="83"/>
      <c r="BD362" s="83"/>
      <c r="BE362" s="83"/>
      <c r="BF362" s="83"/>
      <c r="BG362" s="83"/>
      <c r="BH362" s="83"/>
      <c r="BI362" s="83"/>
      <c r="BJ362" s="83"/>
      <c r="BK362" s="83"/>
      <c r="BL362" s="83"/>
      <c r="BM362" s="83"/>
      <c r="BN362" s="83"/>
      <c r="BO362" s="83"/>
      <c r="BP362" s="83"/>
      <c r="BQ362" s="83"/>
      <c r="BR362" s="83"/>
      <c r="BS362" s="83"/>
      <c r="BT362" s="83"/>
      <c r="BU362" s="83"/>
      <c r="BV362" s="83"/>
      <c r="BW362" s="83"/>
      <c r="BX362" s="83"/>
      <c r="BY362" s="83"/>
      <c r="BZ362" s="83"/>
      <c r="CA362" s="83"/>
      <c r="CB362" s="83"/>
      <c r="CC362" s="83"/>
      <c r="CD362" s="83"/>
      <c r="CE362" s="83"/>
      <c r="CF362" s="83"/>
      <c r="CG362" s="83"/>
      <c r="CH362" s="83"/>
      <c r="CI362" s="83"/>
      <c r="CJ362" s="83"/>
      <c r="CK362" s="83"/>
      <c r="CL362" s="83"/>
      <c r="CM362" s="83"/>
      <c r="CN362" s="83"/>
      <c r="CO362" s="83"/>
      <c r="CP362" s="83"/>
      <c r="CQ362" s="83"/>
      <c r="CR362" s="83"/>
      <c r="CS362" s="83"/>
      <c r="CT362" s="83"/>
      <c r="CU362" s="83"/>
      <c r="CV362" s="83"/>
      <c r="CW362" s="83"/>
      <c r="CX362" s="83"/>
      <c r="CY362" s="83"/>
      <c r="CZ362" s="83"/>
      <c r="DA362" s="83"/>
      <c r="DB362" s="83"/>
      <c r="DC362" s="83"/>
      <c r="DD362" s="83"/>
      <c r="DE362" s="83"/>
      <c r="DF362" s="83"/>
      <c r="DG362" s="83"/>
      <c r="DH362" s="83"/>
      <c r="DI362" s="83"/>
      <c r="DJ362" s="83"/>
      <c r="DK362" s="83"/>
      <c r="DL362" s="83"/>
      <c r="DM362" s="83"/>
      <c r="DN362" s="83"/>
      <c r="DO362" s="83"/>
      <c r="DP362" s="83"/>
      <c r="DQ362" s="83"/>
      <c r="DR362" s="83"/>
      <c r="DS362" s="83"/>
      <c r="DT362" s="83"/>
      <c r="DU362" s="83"/>
      <c r="DV362" s="83"/>
      <c r="DW362" s="83"/>
      <c r="DX362" s="83"/>
      <c r="DY362" s="83"/>
      <c r="DZ362" s="83"/>
      <c r="EA362" s="83"/>
      <c r="EB362" s="83"/>
      <c r="EC362" s="83"/>
      <c r="ED362" s="83"/>
      <c r="EE362" s="83"/>
      <c r="EF362" s="83"/>
      <c r="EG362" s="83"/>
      <c r="EH362" s="83"/>
      <c r="EI362" s="83"/>
      <c r="EJ362" s="83"/>
      <c r="EK362" s="83"/>
      <c r="EL362" s="83"/>
      <c r="EM362" s="83"/>
      <c r="EN362" s="83"/>
      <c r="EO362" s="83"/>
      <c r="EP362" s="83"/>
      <c r="EQ362" s="83"/>
      <c r="ER362" s="83"/>
      <c r="ES362" s="83"/>
      <c r="ET362" s="83"/>
      <c r="EU362" s="83"/>
      <c r="EV362" s="83"/>
      <c r="EW362" s="83"/>
      <c r="EX362" s="83"/>
      <c r="EY362" s="83"/>
      <c r="EZ362" s="83"/>
      <c r="FA362" s="83"/>
      <c r="FB362" s="83"/>
      <c r="FC362" s="83"/>
      <c r="FD362" s="83"/>
      <c r="FE362" s="83"/>
      <c r="FF362" s="83"/>
      <c r="FG362" s="83"/>
      <c r="FH362" s="83"/>
      <c r="FI362" s="83"/>
      <c r="FJ362" s="83"/>
      <c r="FK362" s="83"/>
      <c r="FL362" s="83"/>
      <c r="FM362" s="83"/>
      <c r="FN362" s="83"/>
      <c r="FO362" s="83"/>
      <c r="FP362" s="83"/>
      <c r="FQ362" s="83"/>
      <c r="FR362" s="83"/>
      <c r="FS362" s="83"/>
      <c r="FT362" s="83"/>
      <c r="FU362" s="83"/>
      <c r="FV362" s="83"/>
      <c r="FW362" s="83"/>
      <c r="FX362" s="83"/>
      <c r="FY362" s="83"/>
      <c r="FZ362" s="83"/>
      <c r="GA362" s="83"/>
      <c r="GB362" s="83"/>
      <c r="GC362" s="83"/>
      <c r="GD362" s="83"/>
      <c r="GE362" s="83"/>
      <c r="GF362" s="83"/>
      <c r="GG362" s="83"/>
      <c r="GH362" s="83"/>
      <c r="GI362" s="83"/>
      <c r="GJ362" s="83"/>
      <c r="GK362" s="83"/>
      <c r="GL362" s="83"/>
      <c r="GM362" s="83"/>
      <c r="GN362" s="83"/>
      <c r="GO362" s="83"/>
      <c r="GP362" s="83"/>
      <c r="GQ362" s="83"/>
      <c r="GR362" s="83"/>
      <c r="GS362" s="83"/>
      <c r="GT362" s="83"/>
      <c r="GU362" s="83"/>
      <c r="GV362" s="83"/>
      <c r="GW362" s="83"/>
      <c r="GX362" s="83"/>
      <c r="GY362" s="83"/>
      <c r="GZ362" s="83"/>
      <c r="HA362" s="83"/>
      <c r="HB362" s="83"/>
      <c r="HC362" s="83"/>
      <c r="HD362" s="83"/>
      <c r="HE362" s="83"/>
      <c r="HF362" s="83"/>
      <c r="HG362" s="83"/>
      <c r="HH362" s="83"/>
      <c r="HI362" s="83"/>
      <c r="HJ362" s="83"/>
      <c r="HK362" s="83"/>
      <c r="HL362" s="83"/>
      <c r="HM362" s="83"/>
      <c r="HN362" s="83"/>
      <c r="HO362" s="83"/>
      <c r="HP362" s="83"/>
      <c r="HQ362" s="83"/>
      <c r="HR362" s="83"/>
      <c r="HS362" s="83"/>
      <c r="HT362" s="83"/>
      <c r="HU362" s="83"/>
      <c r="HV362" s="83"/>
      <c r="HW362" s="83"/>
      <c r="HX362" s="83"/>
      <c r="HY362" s="83"/>
      <c r="HZ362" s="83"/>
      <c r="IA362" s="83"/>
      <c r="IB362" s="83"/>
      <c r="IC362" s="83"/>
      <c r="ID362" s="83"/>
      <c r="IE362" s="83"/>
      <c r="IF362" s="83"/>
      <c r="IG362" s="83"/>
      <c r="IH362" s="83"/>
      <c r="II362" s="83"/>
      <c r="IJ362" s="83"/>
      <c r="IK362" s="83"/>
      <c r="IL362" s="83"/>
      <c r="IM362" s="83"/>
      <c r="IN362" s="83"/>
      <c r="IO362" s="83"/>
      <c r="IP362" s="83"/>
      <c r="IQ362" s="83"/>
      <c r="IR362" s="83"/>
      <c r="IS362" s="83"/>
      <c r="IT362" s="83"/>
      <c r="IU362" s="83"/>
      <c r="IV362" s="83"/>
      <c r="IW362" s="83"/>
      <c r="IX362" s="83"/>
      <c r="IY362" s="83"/>
      <c r="IZ362" s="83"/>
      <c r="JA362" s="83"/>
      <c r="JB362" s="83"/>
      <c r="JC362" s="83"/>
      <c r="JD362" s="83"/>
      <c r="JE362" s="83"/>
    </row>
    <row r="363" spans="1:265" s="8" customFormat="1" ht="15" customHeight="1" x14ac:dyDescent="0.2">
      <c r="A363" s="130"/>
      <c r="B363" s="117" t="s">
        <v>793</v>
      </c>
      <c r="C363" s="132"/>
      <c r="D363" s="340" t="s">
        <v>818</v>
      </c>
      <c r="E363" s="117"/>
      <c r="F363" s="1048"/>
      <c r="G363" s="1049"/>
      <c r="H363" s="340" t="s">
        <v>941</v>
      </c>
      <c r="I363" s="340" t="s">
        <v>1837</v>
      </c>
      <c r="J363" s="340" t="s">
        <v>1811</v>
      </c>
      <c r="K363" s="388" t="s">
        <v>1836</v>
      </c>
      <c r="L363" s="401" t="s">
        <v>1822</v>
      </c>
      <c r="M363" s="1136">
        <v>2</v>
      </c>
      <c r="N363" s="1136" t="s">
        <v>24</v>
      </c>
      <c r="O363" s="401" t="s">
        <v>440</v>
      </c>
      <c r="P363" s="604">
        <v>3</v>
      </c>
      <c r="Q363" s="605"/>
      <c r="R363" s="605"/>
      <c r="S363" s="605"/>
      <c r="T363" s="605"/>
      <c r="U363" s="605"/>
      <c r="V363" s="605"/>
      <c r="W363" s="606"/>
      <c r="X363" s="142"/>
      <c r="Y363" s="142"/>
      <c r="Z363" s="112"/>
      <c r="AA363" s="83"/>
      <c r="AB363" s="83"/>
      <c r="AC363" s="83" t="str">
        <f t="shared" si="11"/>
        <v/>
      </c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83"/>
      <c r="AT363" s="83"/>
      <c r="AU363" s="83"/>
      <c r="AV363" s="83"/>
      <c r="AW363" s="83"/>
      <c r="AX363" s="83"/>
      <c r="AY363" s="83"/>
      <c r="AZ363" s="83"/>
      <c r="BA363" s="83"/>
      <c r="BB363" s="83"/>
      <c r="BC363" s="83"/>
      <c r="BD363" s="83"/>
      <c r="BE363" s="83"/>
      <c r="BF363" s="83"/>
      <c r="BG363" s="83"/>
      <c r="BH363" s="83"/>
      <c r="BI363" s="83"/>
      <c r="BJ363" s="83"/>
      <c r="BK363" s="83"/>
      <c r="BL363" s="83"/>
      <c r="BM363" s="83"/>
      <c r="BN363" s="83"/>
      <c r="BO363" s="83"/>
      <c r="BP363" s="83"/>
      <c r="BQ363" s="83"/>
      <c r="BR363" s="83"/>
      <c r="BS363" s="83"/>
      <c r="BT363" s="83"/>
      <c r="BU363" s="83"/>
      <c r="BV363" s="83"/>
      <c r="BW363" s="83"/>
      <c r="BX363" s="83"/>
      <c r="BY363" s="83"/>
      <c r="BZ363" s="83"/>
      <c r="CA363" s="83"/>
      <c r="CB363" s="83"/>
      <c r="CC363" s="83"/>
      <c r="CD363" s="83"/>
      <c r="CE363" s="83"/>
      <c r="CF363" s="83"/>
      <c r="CG363" s="83"/>
      <c r="CH363" s="83"/>
      <c r="CI363" s="83"/>
      <c r="CJ363" s="83"/>
      <c r="CK363" s="83"/>
      <c r="CL363" s="83"/>
      <c r="CM363" s="83"/>
      <c r="CN363" s="83"/>
      <c r="CO363" s="83"/>
      <c r="CP363" s="83"/>
      <c r="CQ363" s="83"/>
      <c r="CR363" s="83"/>
      <c r="CS363" s="83"/>
      <c r="CT363" s="83"/>
      <c r="CU363" s="83"/>
      <c r="CV363" s="83"/>
      <c r="CW363" s="83"/>
      <c r="CX363" s="83"/>
      <c r="CY363" s="83"/>
      <c r="CZ363" s="83"/>
      <c r="DA363" s="83"/>
      <c r="DB363" s="83"/>
      <c r="DC363" s="83"/>
      <c r="DD363" s="83"/>
      <c r="DE363" s="83"/>
      <c r="DF363" s="83"/>
      <c r="DG363" s="83"/>
      <c r="DH363" s="83"/>
      <c r="DI363" s="83"/>
      <c r="DJ363" s="83"/>
      <c r="DK363" s="83"/>
      <c r="DL363" s="83"/>
      <c r="DM363" s="83"/>
      <c r="DN363" s="83"/>
      <c r="DO363" s="83"/>
      <c r="DP363" s="83"/>
      <c r="DQ363" s="83"/>
      <c r="DR363" s="83"/>
      <c r="DS363" s="83"/>
      <c r="DT363" s="83"/>
      <c r="DU363" s="83"/>
      <c r="DV363" s="83"/>
      <c r="DW363" s="83"/>
      <c r="DX363" s="83"/>
      <c r="DY363" s="83"/>
      <c r="DZ363" s="83"/>
      <c r="EA363" s="83"/>
      <c r="EB363" s="83"/>
      <c r="EC363" s="83"/>
      <c r="ED363" s="83"/>
      <c r="EE363" s="83"/>
      <c r="EF363" s="83"/>
      <c r="EG363" s="83"/>
      <c r="EH363" s="83"/>
      <c r="EI363" s="83"/>
      <c r="EJ363" s="83"/>
      <c r="EK363" s="83"/>
      <c r="EL363" s="83"/>
      <c r="EM363" s="83"/>
      <c r="EN363" s="83"/>
      <c r="EO363" s="83"/>
      <c r="EP363" s="83"/>
      <c r="EQ363" s="83"/>
      <c r="ER363" s="83"/>
      <c r="ES363" s="83"/>
      <c r="ET363" s="83"/>
      <c r="EU363" s="83"/>
      <c r="EV363" s="83"/>
      <c r="EW363" s="83"/>
      <c r="EX363" s="83"/>
      <c r="EY363" s="83"/>
      <c r="EZ363" s="83"/>
      <c r="FA363" s="83"/>
      <c r="FB363" s="83"/>
      <c r="FC363" s="83"/>
      <c r="FD363" s="83"/>
      <c r="FE363" s="83"/>
      <c r="FF363" s="83"/>
      <c r="FG363" s="83"/>
      <c r="FH363" s="83"/>
      <c r="FI363" s="83"/>
      <c r="FJ363" s="83"/>
      <c r="FK363" s="83"/>
      <c r="FL363" s="83"/>
      <c r="FM363" s="83"/>
      <c r="FN363" s="83"/>
      <c r="FO363" s="83"/>
      <c r="FP363" s="83"/>
      <c r="FQ363" s="83"/>
      <c r="FR363" s="83"/>
      <c r="FS363" s="83"/>
      <c r="FT363" s="83"/>
      <c r="FU363" s="83"/>
      <c r="FV363" s="83"/>
      <c r="FW363" s="83"/>
      <c r="FX363" s="83"/>
      <c r="FY363" s="83"/>
      <c r="FZ363" s="83"/>
      <c r="GA363" s="83"/>
      <c r="GB363" s="83"/>
      <c r="GC363" s="83"/>
      <c r="GD363" s="83"/>
      <c r="GE363" s="83"/>
      <c r="GF363" s="83"/>
      <c r="GG363" s="83"/>
      <c r="GH363" s="83"/>
      <c r="GI363" s="83"/>
      <c r="GJ363" s="83"/>
      <c r="GK363" s="83"/>
      <c r="GL363" s="83"/>
      <c r="GM363" s="83"/>
      <c r="GN363" s="83"/>
      <c r="GO363" s="83"/>
      <c r="GP363" s="83"/>
      <c r="GQ363" s="83"/>
      <c r="GR363" s="83"/>
      <c r="GS363" s="83"/>
      <c r="GT363" s="83"/>
      <c r="GU363" s="83"/>
      <c r="GV363" s="83"/>
      <c r="GW363" s="83"/>
      <c r="GX363" s="83"/>
      <c r="GY363" s="83"/>
      <c r="GZ363" s="83"/>
      <c r="HA363" s="83"/>
      <c r="HB363" s="83"/>
      <c r="HC363" s="83"/>
      <c r="HD363" s="83"/>
      <c r="HE363" s="83"/>
      <c r="HF363" s="83"/>
      <c r="HG363" s="83"/>
      <c r="HH363" s="83"/>
      <c r="HI363" s="83"/>
      <c r="HJ363" s="83"/>
      <c r="HK363" s="83"/>
      <c r="HL363" s="83"/>
      <c r="HM363" s="83"/>
      <c r="HN363" s="83"/>
      <c r="HO363" s="83"/>
      <c r="HP363" s="83"/>
      <c r="HQ363" s="83"/>
      <c r="HR363" s="83"/>
      <c r="HS363" s="83"/>
      <c r="HT363" s="83"/>
      <c r="HU363" s="83"/>
      <c r="HV363" s="83"/>
      <c r="HW363" s="83"/>
      <c r="HX363" s="83"/>
      <c r="HY363" s="83"/>
      <c r="HZ363" s="83"/>
      <c r="IA363" s="83"/>
      <c r="IB363" s="83"/>
      <c r="IC363" s="83"/>
      <c r="ID363" s="83"/>
      <c r="IE363" s="83"/>
      <c r="IF363" s="83"/>
      <c r="IG363" s="83"/>
      <c r="IH363" s="83"/>
      <c r="II363" s="83"/>
      <c r="IJ363" s="83"/>
      <c r="IK363" s="83"/>
      <c r="IL363" s="83"/>
      <c r="IM363" s="83"/>
      <c r="IN363" s="83"/>
      <c r="IO363" s="83"/>
      <c r="IP363" s="83"/>
      <c r="IQ363" s="83"/>
      <c r="IR363" s="83"/>
      <c r="IS363" s="83"/>
      <c r="IT363" s="83"/>
      <c r="IU363" s="83"/>
      <c r="IV363" s="83"/>
      <c r="IW363" s="83"/>
      <c r="IX363" s="83"/>
      <c r="IY363" s="83"/>
      <c r="IZ363" s="83"/>
      <c r="JA363" s="83"/>
      <c r="JB363" s="83"/>
      <c r="JC363" s="83"/>
      <c r="JD363" s="83"/>
      <c r="JE363" s="83"/>
    </row>
    <row r="364" spans="1:265" s="8" customFormat="1" ht="15" customHeight="1" x14ac:dyDescent="0.2">
      <c r="A364" s="130"/>
      <c r="B364" s="117" t="s">
        <v>793</v>
      </c>
      <c r="C364" s="132"/>
      <c r="D364" s="340" t="s">
        <v>818</v>
      </c>
      <c r="E364" s="117"/>
      <c r="F364" s="1048"/>
      <c r="G364" s="1049"/>
      <c r="H364" s="340" t="s">
        <v>941</v>
      </c>
      <c r="I364" s="340" t="s">
        <v>1837</v>
      </c>
      <c r="J364" s="340" t="s">
        <v>1811</v>
      </c>
      <c r="K364" s="388" t="s">
        <v>126</v>
      </c>
      <c r="L364" s="401" t="s">
        <v>97</v>
      </c>
      <c r="M364" s="1136"/>
      <c r="N364" s="1136"/>
      <c r="O364" s="401"/>
      <c r="P364" s="604"/>
      <c r="Q364" s="605"/>
      <c r="R364" s="605"/>
      <c r="S364" s="605">
        <v>5</v>
      </c>
      <c r="T364" s="605"/>
      <c r="U364" s="605"/>
      <c r="V364" s="605"/>
      <c r="W364" s="606"/>
      <c r="X364" s="142"/>
      <c r="Y364" s="142"/>
      <c r="Z364" s="112"/>
      <c r="AA364" s="83"/>
      <c r="AB364" s="83"/>
      <c r="AC364" s="83" t="str">
        <f t="shared" si="11"/>
        <v/>
      </c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83"/>
      <c r="AT364" s="83"/>
      <c r="AU364" s="83"/>
      <c r="AV364" s="83"/>
      <c r="AW364" s="83"/>
      <c r="AX364" s="83"/>
      <c r="AY364" s="83"/>
      <c r="AZ364" s="83"/>
      <c r="BA364" s="83"/>
      <c r="BB364" s="83"/>
      <c r="BC364" s="83"/>
      <c r="BD364" s="83"/>
      <c r="BE364" s="83"/>
      <c r="BF364" s="83"/>
      <c r="BG364" s="83"/>
      <c r="BH364" s="83"/>
      <c r="BI364" s="83"/>
      <c r="BJ364" s="83"/>
      <c r="BK364" s="83"/>
      <c r="BL364" s="83"/>
      <c r="BM364" s="83"/>
      <c r="BN364" s="83"/>
      <c r="BO364" s="83"/>
      <c r="BP364" s="83"/>
      <c r="BQ364" s="83"/>
      <c r="BR364" s="83"/>
      <c r="BS364" s="83"/>
      <c r="BT364" s="83"/>
      <c r="BU364" s="83"/>
      <c r="BV364" s="83"/>
      <c r="BW364" s="83"/>
      <c r="BX364" s="83"/>
      <c r="BY364" s="83"/>
      <c r="BZ364" s="83"/>
      <c r="CA364" s="83"/>
      <c r="CB364" s="83"/>
      <c r="CC364" s="83"/>
      <c r="CD364" s="83"/>
      <c r="CE364" s="83"/>
      <c r="CF364" s="83"/>
      <c r="CG364" s="83"/>
      <c r="CH364" s="83"/>
      <c r="CI364" s="83"/>
      <c r="CJ364" s="83"/>
      <c r="CK364" s="83"/>
      <c r="CL364" s="83"/>
      <c r="CM364" s="83"/>
      <c r="CN364" s="83"/>
      <c r="CO364" s="83"/>
      <c r="CP364" s="83"/>
      <c r="CQ364" s="83"/>
      <c r="CR364" s="83"/>
      <c r="CS364" s="83"/>
      <c r="CT364" s="83"/>
      <c r="CU364" s="83"/>
      <c r="CV364" s="83"/>
      <c r="CW364" s="83"/>
      <c r="CX364" s="83"/>
      <c r="CY364" s="83"/>
      <c r="CZ364" s="83"/>
      <c r="DA364" s="83"/>
      <c r="DB364" s="83"/>
      <c r="DC364" s="83"/>
      <c r="DD364" s="83"/>
      <c r="DE364" s="83"/>
      <c r="DF364" s="83"/>
      <c r="DG364" s="83"/>
      <c r="DH364" s="83"/>
      <c r="DI364" s="83"/>
      <c r="DJ364" s="83"/>
      <c r="DK364" s="83"/>
      <c r="DL364" s="83"/>
      <c r="DM364" s="83"/>
      <c r="DN364" s="83"/>
      <c r="DO364" s="83"/>
      <c r="DP364" s="83"/>
      <c r="DQ364" s="83"/>
      <c r="DR364" s="83"/>
      <c r="DS364" s="83"/>
      <c r="DT364" s="83"/>
      <c r="DU364" s="83"/>
      <c r="DV364" s="83"/>
      <c r="DW364" s="83"/>
      <c r="DX364" s="83"/>
      <c r="DY364" s="83"/>
      <c r="DZ364" s="83"/>
      <c r="EA364" s="83"/>
      <c r="EB364" s="83"/>
      <c r="EC364" s="83"/>
      <c r="ED364" s="83"/>
      <c r="EE364" s="83"/>
      <c r="EF364" s="83"/>
      <c r="EG364" s="83"/>
      <c r="EH364" s="83"/>
      <c r="EI364" s="83"/>
      <c r="EJ364" s="83"/>
      <c r="EK364" s="83"/>
      <c r="EL364" s="83"/>
      <c r="EM364" s="83"/>
      <c r="EN364" s="83"/>
      <c r="EO364" s="83"/>
      <c r="EP364" s="83"/>
      <c r="EQ364" s="83"/>
      <c r="ER364" s="83"/>
      <c r="ES364" s="83"/>
      <c r="ET364" s="83"/>
      <c r="EU364" s="83"/>
      <c r="EV364" s="83"/>
      <c r="EW364" s="83"/>
      <c r="EX364" s="83"/>
      <c r="EY364" s="83"/>
      <c r="EZ364" s="83"/>
      <c r="FA364" s="83"/>
      <c r="FB364" s="83"/>
      <c r="FC364" s="83"/>
      <c r="FD364" s="83"/>
      <c r="FE364" s="83"/>
      <c r="FF364" s="83"/>
      <c r="FG364" s="83"/>
      <c r="FH364" s="83"/>
      <c r="FI364" s="83"/>
      <c r="FJ364" s="83"/>
      <c r="FK364" s="83"/>
      <c r="FL364" s="83"/>
      <c r="FM364" s="83"/>
      <c r="FN364" s="83"/>
      <c r="FO364" s="83"/>
      <c r="FP364" s="83"/>
      <c r="FQ364" s="83"/>
      <c r="FR364" s="83"/>
      <c r="FS364" s="83"/>
      <c r="FT364" s="83"/>
      <c r="FU364" s="83"/>
      <c r="FV364" s="83"/>
      <c r="FW364" s="83"/>
      <c r="FX364" s="83"/>
      <c r="FY364" s="83"/>
      <c r="FZ364" s="83"/>
      <c r="GA364" s="83"/>
      <c r="GB364" s="83"/>
      <c r="GC364" s="83"/>
      <c r="GD364" s="83"/>
      <c r="GE364" s="83"/>
      <c r="GF364" s="83"/>
      <c r="GG364" s="83"/>
      <c r="GH364" s="83"/>
      <c r="GI364" s="83"/>
      <c r="GJ364" s="83"/>
      <c r="GK364" s="83"/>
      <c r="GL364" s="83"/>
      <c r="GM364" s="83"/>
      <c r="GN364" s="83"/>
      <c r="GO364" s="83"/>
      <c r="GP364" s="83"/>
      <c r="GQ364" s="83"/>
      <c r="GR364" s="83"/>
      <c r="GS364" s="83"/>
      <c r="GT364" s="83"/>
      <c r="GU364" s="83"/>
      <c r="GV364" s="83"/>
      <c r="GW364" s="83"/>
      <c r="GX364" s="83"/>
      <c r="GY364" s="83"/>
      <c r="GZ364" s="83"/>
      <c r="HA364" s="83"/>
      <c r="HB364" s="83"/>
      <c r="HC364" s="83"/>
      <c r="HD364" s="83"/>
      <c r="HE364" s="83"/>
      <c r="HF364" s="83"/>
      <c r="HG364" s="83"/>
      <c r="HH364" s="83"/>
      <c r="HI364" s="83"/>
      <c r="HJ364" s="83"/>
      <c r="HK364" s="83"/>
      <c r="HL364" s="83"/>
      <c r="HM364" s="83"/>
      <c r="HN364" s="83"/>
      <c r="HO364" s="83"/>
      <c r="HP364" s="83"/>
      <c r="HQ364" s="83"/>
      <c r="HR364" s="83"/>
      <c r="HS364" s="83"/>
      <c r="HT364" s="83"/>
      <c r="HU364" s="83"/>
      <c r="HV364" s="83"/>
      <c r="HW364" s="83"/>
      <c r="HX364" s="83"/>
      <c r="HY364" s="83"/>
      <c r="HZ364" s="83"/>
      <c r="IA364" s="83"/>
      <c r="IB364" s="83"/>
      <c r="IC364" s="83"/>
      <c r="ID364" s="83"/>
      <c r="IE364" s="83"/>
      <c r="IF364" s="83"/>
      <c r="IG364" s="83"/>
      <c r="IH364" s="83"/>
      <c r="II364" s="83"/>
      <c r="IJ364" s="83"/>
      <c r="IK364" s="83"/>
      <c r="IL364" s="83"/>
      <c r="IM364" s="83"/>
      <c r="IN364" s="83"/>
      <c r="IO364" s="83"/>
      <c r="IP364" s="83"/>
      <c r="IQ364" s="83"/>
      <c r="IR364" s="83"/>
      <c r="IS364" s="83"/>
      <c r="IT364" s="83"/>
      <c r="IU364" s="83"/>
      <c r="IV364" s="83"/>
      <c r="IW364" s="83"/>
      <c r="IX364" s="83"/>
      <c r="IY364" s="83"/>
      <c r="IZ364" s="83"/>
      <c r="JA364" s="83"/>
      <c r="JB364" s="83"/>
      <c r="JC364" s="83"/>
      <c r="JD364" s="83"/>
      <c r="JE364" s="83"/>
    </row>
    <row r="365" spans="1:265" s="8" customFormat="1" ht="15" customHeight="1" x14ac:dyDescent="0.2">
      <c r="A365" s="130"/>
      <c r="B365" s="117" t="s">
        <v>793</v>
      </c>
      <c r="C365" s="132"/>
      <c r="D365" s="333" t="s">
        <v>818</v>
      </c>
      <c r="E365" s="117"/>
      <c r="F365" s="1048"/>
      <c r="G365" s="1049"/>
      <c r="H365" s="333" t="s">
        <v>941</v>
      </c>
      <c r="I365" s="333" t="s">
        <v>1837</v>
      </c>
      <c r="J365" s="333" t="s">
        <v>1811</v>
      </c>
      <c r="K365" s="388" t="s">
        <v>426</v>
      </c>
      <c r="L365" s="388" t="s">
        <v>97</v>
      </c>
      <c r="M365" s="1136"/>
      <c r="N365" s="1136"/>
      <c r="O365" s="388"/>
      <c r="P365" s="604"/>
      <c r="Q365" s="605"/>
      <c r="R365" s="605"/>
      <c r="S365" s="605">
        <v>3</v>
      </c>
      <c r="T365" s="605"/>
      <c r="U365" s="605"/>
      <c r="V365" s="605"/>
      <c r="W365" s="606"/>
      <c r="X365" s="142"/>
      <c r="Y365" s="142"/>
      <c r="Z365" s="112"/>
      <c r="AA365" s="83"/>
      <c r="AB365" s="83"/>
      <c r="AC365" s="83" t="str">
        <f t="shared" si="11"/>
        <v/>
      </c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83"/>
      <c r="AT365" s="83"/>
      <c r="AU365" s="83"/>
      <c r="AV365" s="83"/>
      <c r="AW365" s="83"/>
      <c r="AX365" s="83"/>
      <c r="AY365" s="83"/>
      <c r="AZ365" s="83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  <c r="BM365" s="83"/>
      <c r="BN365" s="83"/>
      <c r="BO365" s="83"/>
      <c r="BP365" s="83"/>
      <c r="BQ365" s="83"/>
      <c r="BR365" s="83"/>
      <c r="BS365" s="83"/>
      <c r="BT365" s="83"/>
      <c r="BU365" s="83"/>
      <c r="BV365" s="83"/>
      <c r="BW365" s="83"/>
      <c r="BX365" s="83"/>
      <c r="BY365" s="83"/>
      <c r="BZ365" s="83"/>
      <c r="CA365" s="83"/>
      <c r="CB365" s="83"/>
      <c r="CC365" s="83"/>
      <c r="CD365" s="83"/>
      <c r="CE365" s="83"/>
      <c r="CF365" s="83"/>
      <c r="CG365" s="83"/>
      <c r="CH365" s="83"/>
      <c r="CI365" s="83"/>
      <c r="CJ365" s="83"/>
      <c r="CK365" s="83"/>
      <c r="CL365" s="83"/>
      <c r="CM365" s="83"/>
      <c r="CN365" s="83"/>
      <c r="CO365" s="83"/>
      <c r="CP365" s="83"/>
      <c r="CQ365" s="83"/>
      <c r="CR365" s="83"/>
      <c r="CS365" s="83"/>
      <c r="CT365" s="83"/>
      <c r="CU365" s="83"/>
      <c r="CV365" s="83"/>
      <c r="CW365" s="83"/>
      <c r="CX365" s="83"/>
      <c r="CY365" s="83"/>
      <c r="CZ365" s="83"/>
      <c r="DA365" s="83"/>
      <c r="DB365" s="83"/>
      <c r="DC365" s="83"/>
      <c r="DD365" s="83"/>
      <c r="DE365" s="83"/>
      <c r="DF365" s="83"/>
      <c r="DG365" s="83"/>
      <c r="DH365" s="83"/>
      <c r="DI365" s="83"/>
      <c r="DJ365" s="83"/>
      <c r="DK365" s="83"/>
      <c r="DL365" s="83"/>
      <c r="DM365" s="83"/>
      <c r="DN365" s="83"/>
      <c r="DO365" s="83"/>
      <c r="DP365" s="83"/>
      <c r="DQ365" s="83"/>
      <c r="DR365" s="83"/>
      <c r="DS365" s="83"/>
      <c r="DT365" s="83"/>
      <c r="DU365" s="83"/>
      <c r="DV365" s="83"/>
      <c r="DW365" s="83"/>
      <c r="DX365" s="83"/>
      <c r="DY365" s="83"/>
      <c r="DZ365" s="83"/>
      <c r="EA365" s="83"/>
      <c r="EB365" s="83"/>
      <c r="EC365" s="83"/>
      <c r="ED365" s="83"/>
      <c r="EE365" s="83"/>
      <c r="EF365" s="83"/>
      <c r="EG365" s="83"/>
      <c r="EH365" s="83"/>
      <c r="EI365" s="83"/>
      <c r="EJ365" s="83"/>
      <c r="EK365" s="83"/>
      <c r="EL365" s="83"/>
      <c r="EM365" s="83"/>
      <c r="EN365" s="83"/>
      <c r="EO365" s="83"/>
      <c r="EP365" s="83"/>
      <c r="EQ365" s="83"/>
      <c r="ER365" s="83"/>
      <c r="ES365" s="83"/>
      <c r="ET365" s="83"/>
      <c r="EU365" s="83"/>
      <c r="EV365" s="83"/>
      <c r="EW365" s="83"/>
      <c r="EX365" s="83"/>
      <c r="EY365" s="83"/>
      <c r="EZ365" s="83"/>
      <c r="FA365" s="83"/>
      <c r="FB365" s="83"/>
      <c r="FC365" s="83"/>
      <c r="FD365" s="83"/>
      <c r="FE365" s="83"/>
      <c r="FF365" s="83"/>
      <c r="FG365" s="83"/>
      <c r="FH365" s="83"/>
      <c r="FI365" s="83"/>
      <c r="FJ365" s="83"/>
      <c r="FK365" s="83"/>
      <c r="FL365" s="83"/>
      <c r="FM365" s="83"/>
      <c r="FN365" s="83"/>
      <c r="FO365" s="83"/>
      <c r="FP365" s="83"/>
      <c r="FQ365" s="83"/>
      <c r="FR365" s="83"/>
      <c r="FS365" s="83"/>
      <c r="FT365" s="83"/>
      <c r="FU365" s="83"/>
      <c r="FV365" s="83"/>
      <c r="FW365" s="83"/>
      <c r="FX365" s="83"/>
      <c r="FY365" s="83"/>
      <c r="FZ365" s="83"/>
      <c r="GA365" s="83"/>
      <c r="GB365" s="83"/>
      <c r="GC365" s="83"/>
      <c r="GD365" s="83"/>
      <c r="GE365" s="83"/>
      <c r="GF365" s="83"/>
      <c r="GG365" s="83"/>
      <c r="GH365" s="83"/>
      <c r="GI365" s="83"/>
      <c r="GJ365" s="83"/>
      <c r="GK365" s="83"/>
      <c r="GL365" s="83"/>
      <c r="GM365" s="83"/>
      <c r="GN365" s="83"/>
      <c r="GO365" s="83"/>
      <c r="GP365" s="83"/>
      <c r="GQ365" s="83"/>
      <c r="GR365" s="83"/>
      <c r="GS365" s="83"/>
      <c r="GT365" s="83"/>
      <c r="GU365" s="83"/>
      <c r="GV365" s="83"/>
      <c r="GW365" s="83"/>
      <c r="GX365" s="83"/>
      <c r="GY365" s="83"/>
      <c r="GZ365" s="83"/>
      <c r="HA365" s="83"/>
      <c r="HB365" s="83"/>
      <c r="HC365" s="83"/>
      <c r="HD365" s="83"/>
      <c r="HE365" s="83"/>
      <c r="HF365" s="83"/>
      <c r="HG365" s="83"/>
      <c r="HH365" s="83"/>
      <c r="HI365" s="83"/>
      <c r="HJ365" s="83"/>
      <c r="HK365" s="83"/>
      <c r="HL365" s="83"/>
      <c r="HM365" s="83"/>
      <c r="HN365" s="83"/>
      <c r="HO365" s="83"/>
      <c r="HP365" s="83"/>
      <c r="HQ365" s="83"/>
      <c r="HR365" s="83"/>
      <c r="HS365" s="83"/>
      <c r="HT365" s="83"/>
      <c r="HU365" s="83"/>
      <c r="HV365" s="83"/>
      <c r="HW365" s="83"/>
      <c r="HX365" s="83"/>
      <c r="HY365" s="83"/>
      <c r="HZ365" s="83"/>
      <c r="IA365" s="83"/>
      <c r="IB365" s="83"/>
      <c r="IC365" s="83"/>
      <c r="ID365" s="83"/>
      <c r="IE365" s="83"/>
      <c r="IF365" s="83"/>
      <c r="IG365" s="83"/>
      <c r="IH365" s="83"/>
      <c r="II365" s="83"/>
      <c r="IJ365" s="83"/>
      <c r="IK365" s="83"/>
      <c r="IL365" s="83"/>
      <c r="IM365" s="83"/>
      <c r="IN365" s="83"/>
      <c r="IO365" s="83"/>
      <c r="IP365" s="83"/>
      <c r="IQ365" s="83"/>
      <c r="IR365" s="83"/>
      <c r="IS365" s="83"/>
      <c r="IT365" s="83"/>
      <c r="IU365" s="83"/>
      <c r="IV365" s="83"/>
      <c r="IW365" s="83"/>
      <c r="IX365" s="83"/>
      <c r="IY365" s="83"/>
      <c r="IZ365" s="83"/>
      <c r="JA365" s="83"/>
      <c r="JB365" s="83"/>
      <c r="JC365" s="83"/>
      <c r="JD365" s="83"/>
      <c r="JE365" s="83"/>
    </row>
    <row r="366" spans="1:265" s="8" customFormat="1" ht="15" customHeight="1" x14ac:dyDescent="0.2">
      <c r="A366" s="130"/>
      <c r="B366" s="117" t="s">
        <v>793</v>
      </c>
      <c r="C366" s="132"/>
      <c r="D366" s="340" t="s">
        <v>818</v>
      </c>
      <c r="E366" s="117"/>
      <c r="F366" s="1048"/>
      <c r="G366" s="1049"/>
      <c r="H366" s="340" t="s">
        <v>941</v>
      </c>
      <c r="I366" s="340" t="s">
        <v>1837</v>
      </c>
      <c r="J366" s="340" t="s">
        <v>1811</v>
      </c>
      <c r="K366" s="388" t="s">
        <v>1815</v>
      </c>
      <c r="L366" s="401"/>
      <c r="M366" s="1136"/>
      <c r="N366" s="1136"/>
      <c r="O366" s="401"/>
      <c r="P366" s="604"/>
      <c r="Q366" s="605"/>
      <c r="R366" s="605"/>
      <c r="S366" s="605"/>
      <c r="T366" s="605"/>
      <c r="U366" s="605"/>
      <c r="V366" s="605"/>
      <c r="W366" s="606">
        <v>3</v>
      </c>
      <c r="X366" s="142"/>
      <c r="Y366" s="142"/>
      <c r="Z366" s="112"/>
      <c r="AA366" s="83"/>
      <c r="AB366" s="83"/>
      <c r="AC366" s="83" t="str">
        <f t="shared" si="11"/>
        <v/>
      </c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83"/>
      <c r="AT366" s="83"/>
      <c r="AU366" s="83"/>
      <c r="AV366" s="83"/>
      <c r="AW366" s="83"/>
      <c r="AX366" s="83"/>
      <c r="AY366" s="83"/>
      <c r="AZ366" s="83"/>
      <c r="BA366" s="83"/>
      <c r="BB366" s="83"/>
      <c r="BC366" s="83"/>
      <c r="BD366" s="83"/>
      <c r="BE366" s="83"/>
      <c r="BF366" s="83"/>
      <c r="BG366" s="83"/>
      <c r="BH366" s="83"/>
      <c r="BI366" s="83"/>
      <c r="BJ366" s="83"/>
      <c r="BK366" s="83"/>
      <c r="BL366" s="83"/>
      <c r="BM366" s="83"/>
      <c r="BN366" s="83"/>
      <c r="BO366" s="83"/>
      <c r="BP366" s="83"/>
      <c r="BQ366" s="83"/>
      <c r="BR366" s="83"/>
      <c r="BS366" s="83"/>
      <c r="BT366" s="83"/>
      <c r="BU366" s="83"/>
      <c r="BV366" s="83"/>
      <c r="BW366" s="83"/>
      <c r="BX366" s="83"/>
      <c r="BY366" s="83"/>
      <c r="BZ366" s="83"/>
      <c r="CA366" s="83"/>
      <c r="CB366" s="83"/>
      <c r="CC366" s="83"/>
      <c r="CD366" s="83"/>
      <c r="CE366" s="83"/>
      <c r="CF366" s="83"/>
      <c r="CG366" s="83"/>
      <c r="CH366" s="83"/>
      <c r="CI366" s="83"/>
      <c r="CJ366" s="83"/>
      <c r="CK366" s="83"/>
      <c r="CL366" s="83"/>
      <c r="CM366" s="83"/>
      <c r="CN366" s="83"/>
      <c r="CO366" s="83"/>
      <c r="CP366" s="83"/>
      <c r="CQ366" s="83"/>
      <c r="CR366" s="83"/>
      <c r="CS366" s="83"/>
      <c r="CT366" s="83"/>
      <c r="CU366" s="83"/>
      <c r="CV366" s="83"/>
      <c r="CW366" s="83"/>
      <c r="CX366" s="83"/>
      <c r="CY366" s="83"/>
      <c r="CZ366" s="83"/>
      <c r="DA366" s="83"/>
      <c r="DB366" s="83"/>
      <c r="DC366" s="83"/>
      <c r="DD366" s="83"/>
      <c r="DE366" s="83"/>
      <c r="DF366" s="83"/>
      <c r="DG366" s="83"/>
      <c r="DH366" s="83"/>
      <c r="DI366" s="83"/>
      <c r="DJ366" s="83"/>
      <c r="DK366" s="83"/>
      <c r="DL366" s="83"/>
      <c r="DM366" s="83"/>
      <c r="DN366" s="83"/>
      <c r="DO366" s="83"/>
      <c r="DP366" s="83"/>
      <c r="DQ366" s="83"/>
      <c r="DR366" s="83"/>
      <c r="DS366" s="83"/>
      <c r="DT366" s="83"/>
      <c r="DU366" s="83"/>
      <c r="DV366" s="83"/>
      <c r="DW366" s="83"/>
      <c r="DX366" s="83"/>
      <c r="DY366" s="83"/>
      <c r="DZ366" s="83"/>
      <c r="EA366" s="83"/>
      <c r="EB366" s="83"/>
      <c r="EC366" s="83"/>
      <c r="ED366" s="83"/>
      <c r="EE366" s="83"/>
      <c r="EF366" s="83"/>
      <c r="EG366" s="83"/>
      <c r="EH366" s="83"/>
      <c r="EI366" s="83"/>
      <c r="EJ366" s="83"/>
      <c r="EK366" s="83"/>
      <c r="EL366" s="83"/>
      <c r="EM366" s="83"/>
      <c r="EN366" s="83"/>
      <c r="EO366" s="83"/>
      <c r="EP366" s="83"/>
      <c r="EQ366" s="83"/>
      <c r="ER366" s="83"/>
      <c r="ES366" s="83"/>
      <c r="ET366" s="83"/>
      <c r="EU366" s="83"/>
      <c r="EV366" s="83"/>
      <c r="EW366" s="83"/>
      <c r="EX366" s="83"/>
      <c r="EY366" s="83"/>
      <c r="EZ366" s="83"/>
      <c r="FA366" s="83"/>
      <c r="FB366" s="83"/>
      <c r="FC366" s="83"/>
      <c r="FD366" s="83"/>
      <c r="FE366" s="83"/>
      <c r="FF366" s="83"/>
      <c r="FG366" s="83"/>
      <c r="FH366" s="83"/>
      <c r="FI366" s="83"/>
      <c r="FJ366" s="83"/>
      <c r="FK366" s="83"/>
      <c r="FL366" s="83"/>
      <c r="FM366" s="83"/>
      <c r="FN366" s="83"/>
      <c r="FO366" s="83"/>
      <c r="FP366" s="83"/>
      <c r="FQ366" s="83"/>
      <c r="FR366" s="83"/>
      <c r="FS366" s="83"/>
      <c r="FT366" s="83"/>
      <c r="FU366" s="83"/>
      <c r="FV366" s="83"/>
      <c r="FW366" s="83"/>
      <c r="FX366" s="83"/>
      <c r="FY366" s="83"/>
      <c r="FZ366" s="83"/>
      <c r="GA366" s="83"/>
      <c r="GB366" s="83"/>
      <c r="GC366" s="83"/>
      <c r="GD366" s="83"/>
      <c r="GE366" s="83"/>
      <c r="GF366" s="83"/>
      <c r="GG366" s="83"/>
      <c r="GH366" s="83"/>
      <c r="GI366" s="83"/>
      <c r="GJ366" s="83"/>
      <c r="GK366" s="83"/>
      <c r="GL366" s="83"/>
      <c r="GM366" s="83"/>
      <c r="GN366" s="83"/>
      <c r="GO366" s="83"/>
      <c r="GP366" s="83"/>
      <c r="GQ366" s="83"/>
      <c r="GR366" s="83"/>
      <c r="GS366" s="83"/>
      <c r="GT366" s="83"/>
      <c r="GU366" s="83"/>
      <c r="GV366" s="83"/>
      <c r="GW366" s="83"/>
      <c r="GX366" s="83"/>
      <c r="GY366" s="83"/>
      <c r="GZ366" s="83"/>
      <c r="HA366" s="83"/>
      <c r="HB366" s="83"/>
      <c r="HC366" s="83"/>
      <c r="HD366" s="83"/>
      <c r="HE366" s="83"/>
      <c r="HF366" s="83"/>
      <c r="HG366" s="83"/>
      <c r="HH366" s="83"/>
      <c r="HI366" s="83"/>
      <c r="HJ366" s="83"/>
      <c r="HK366" s="83"/>
      <c r="HL366" s="83"/>
      <c r="HM366" s="83"/>
      <c r="HN366" s="83"/>
      <c r="HO366" s="83"/>
      <c r="HP366" s="83"/>
      <c r="HQ366" s="83"/>
      <c r="HR366" s="83"/>
      <c r="HS366" s="83"/>
      <c r="HT366" s="83"/>
      <c r="HU366" s="83"/>
      <c r="HV366" s="83"/>
      <c r="HW366" s="83"/>
      <c r="HX366" s="83"/>
      <c r="HY366" s="83"/>
      <c r="HZ366" s="83"/>
      <c r="IA366" s="83"/>
      <c r="IB366" s="83"/>
      <c r="IC366" s="83"/>
      <c r="ID366" s="83"/>
      <c r="IE366" s="83"/>
      <c r="IF366" s="83"/>
      <c r="IG366" s="83"/>
      <c r="IH366" s="83"/>
      <c r="II366" s="83"/>
      <c r="IJ366" s="83"/>
      <c r="IK366" s="83"/>
      <c r="IL366" s="83"/>
      <c r="IM366" s="83"/>
      <c r="IN366" s="83"/>
      <c r="IO366" s="83"/>
      <c r="IP366" s="83"/>
      <c r="IQ366" s="83"/>
      <c r="IR366" s="83"/>
      <c r="IS366" s="83"/>
      <c r="IT366" s="83"/>
      <c r="IU366" s="83"/>
      <c r="IV366" s="83"/>
      <c r="IW366" s="83"/>
      <c r="IX366" s="83"/>
      <c r="IY366" s="83"/>
      <c r="IZ366" s="83"/>
      <c r="JA366" s="83"/>
      <c r="JB366" s="83"/>
      <c r="JC366" s="83"/>
      <c r="JD366" s="83"/>
      <c r="JE366" s="83"/>
    </row>
    <row r="367" spans="1:265" s="8" customFormat="1" ht="15" customHeight="1" x14ac:dyDescent="0.2">
      <c r="A367" s="130"/>
      <c r="B367" s="117" t="s">
        <v>793</v>
      </c>
      <c r="C367" s="132"/>
      <c r="D367" s="340" t="s">
        <v>818</v>
      </c>
      <c r="E367" s="117"/>
      <c r="F367" s="1048"/>
      <c r="G367" s="1049"/>
      <c r="H367" s="340" t="s">
        <v>941</v>
      </c>
      <c r="I367" s="340" t="s">
        <v>1837</v>
      </c>
      <c r="J367" s="340"/>
      <c r="K367" s="388" t="s">
        <v>1879</v>
      </c>
      <c r="L367" s="401"/>
      <c r="M367" s="1136"/>
      <c r="N367" s="1136"/>
      <c r="O367" s="401"/>
      <c r="P367" s="604"/>
      <c r="Q367" s="605"/>
      <c r="R367" s="605"/>
      <c r="S367" s="605"/>
      <c r="T367" s="605"/>
      <c r="U367" s="605"/>
      <c r="V367" s="605"/>
      <c r="W367" s="606">
        <v>2</v>
      </c>
      <c r="X367" s="142"/>
      <c r="Y367" s="142"/>
      <c r="Z367" s="112"/>
      <c r="AA367" s="83"/>
      <c r="AB367" s="83"/>
      <c r="AC367" s="83" t="str">
        <f t="shared" si="11"/>
        <v/>
      </c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83"/>
      <c r="AT367" s="83"/>
      <c r="AU367" s="83"/>
      <c r="AV367" s="83"/>
      <c r="AW367" s="83"/>
      <c r="AX367" s="83"/>
      <c r="AY367" s="83"/>
      <c r="AZ367" s="83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  <c r="BM367" s="83"/>
      <c r="BN367" s="83"/>
      <c r="BO367" s="83"/>
      <c r="BP367" s="83"/>
      <c r="BQ367" s="83"/>
      <c r="BR367" s="83"/>
      <c r="BS367" s="83"/>
      <c r="BT367" s="83"/>
      <c r="BU367" s="83"/>
      <c r="BV367" s="83"/>
      <c r="BW367" s="83"/>
      <c r="BX367" s="83"/>
      <c r="BY367" s="83"/>
      <c r="BZ367" s="83"/>
      <c r="CA367" s="83"/>
      <c r="CB367" s="83"/>
      <c r="CC367" s="83"/>
      <c r="CD367" s="83"/>
      <c r="CE367" s="83"/>
      <c r="CF367" s="83"/>
      <c r="CG367" s="83"/>
      <c r="CH367" s="83"/>
      <c r="CI367" s="83"/>
      <c r="CJ367" s="83"/>
      <c r="CK367" s="83"/>
      <c r="CL367" s="83"/>
      <c r="CM367" s="83"/>
      <c r="CN367" s="83"/>
      <c r="CO367" s="83"/>
      <c r="CP367" s="83"/>
      <c r="CQ367" s="83"/>
      <c r="CR367" s="83"/>
      <c r="CS367" s="83"/>
      <c r="CT367" s="83"/>
      <c r="CU367" s="83"/>
      <c r="CV367" s="83"/>
      <c r="CW367" s="83"/>
      <c r="CX367" s="83"/>
      <c r="CY367" s="83"/>
      <c r="CZ367" s="83"/>
      <c r="DA367" s="83"/>
      <c r="DB367" s="83"/>
      <c r="DC367" s="83"/>
      <c r="DD367" s="83"/>
      <c r="DE367" s="83"/>
      <c r="DF367" s="83"/>
      <c r="DG367" s="83"/>
      <c r="DH367" s="83"/>
      <c r="DI367" s="83"/>
      <c r="DJ367" s="83"/>
      <c r="DK367" s="83"/>
      <c r="DL367" s="83"/>
      <c r="DM367" s="83"/>
      <c r="DN367" s="83"/>
      <c r="DO367" s="83"/>
      <c r="DP367" s="83"/>
      <c r="DQ367" s="83"/>
      <c r="DR367" s="83"/>
      <c r="DS367" s="83"/>
      <c r="DT367" s="83"/>
      <c r="DU367" s="83"/>
      <c r="DV367" s="83"/>
      <c r="DW367" s="83"/>
      <c r="DX367" s="83"/>
      <c r="DY367" s="83"/>
      <c r="DZ367" s="83"/>
      <c r="EA367" s="83"/>
      <c r="EB367" s="83"/>
      <c r="EC367" s="83"/>
      <c r="ED367" s="83"/>
      <c r="EE367" s="83"/>
      <c r="EF367" s="83"/>
      <c r="EG367" s="83"/>
      <c r="EH367" s="83"/>
      <c r="EI367" s="83"/>
      <c r="EJ367" s="83"/>
      <c r="EK367" s="83"/>
      <c r="EL367" s="83"/>
      <c r="EM367" s="83"/>
      <c r="EN367" s="83"/>
      <c r="EO367" s="83"/>
      <c r="EP367" s="83"/>
      <c r="EQ367" s="83"/>
      <c r="ER367" s="83"/>
      <c r="ES367" s="83"/>
      <c r="ET367" s="83"/>
      <c r="EU367" s="83"/>
      <c r="EV367" s="83"/>
      <c r="EW367" s="83"/>
      <c r="EX367" s="83"/>
      <c r="EY367" s="83"/>
      <c r="EZ367" s="83"/>
      <c r="FA367" s="83"/>
      <c r="FB367" s="83"/>
      <c r="FC367" s="83"/>
      <c r="FD367" s="83"/>
      <c r="FE367" s="83"/>
      <c r="FF367" s="83"/>
      <c r="FG367" s="83"/>
      <c r="FH367" s="83"/>
      <c r="FI367" s="83"/>
      <c r="FJ367" s="83"/>
      <c r="FK367" s="83"/>
      <c r="FL367" s="83"/>
      <c r="FM367" s="83"/>
      <c r="FN367" s="83"/>
      <c r="FO367" s="83"/>
      <c r="FP367" s="83"/>
      <c r="FQ367" s="83"/>
      <c r="FR367" s="83"/>
      <c r="FS367" s="83"/>
      <c r="FT367" s="83"/>
      <c r="FU367" s="83"/>
      <c r="FV367" s="83"/>
      <c r="FW367" s="83"/>
      <c r="FX367" s="83"/>
      <c r="FY367" s="83"/>
      <c r="FZ367" s="83"/>
      <c r="GA367" s="83"/>
      <c r="GB367" s="83"/>
      <c r="GC367" s="83"/>
      <c r="GD367" s="83"/>
      <c r="GE367" s="83"/>
      <c r="GF367" s="83"/>
      <c r="GG367" s="83"/>
      <c r="GH367" s="83"/>
      <c r="GI367" s="83"/>
      <c r="GJ367" s="83"/>
      <c r="GK367" s="83"/>
      <c r="GL367" s="83"/>
      <c r="GM367" s="83"/>
      <c r="GN367" s="83"/>
      <c r="GO367" s="83"/>
      <c r="GP367" s="83"/>
      <c r="GQ367" s="83"/>
      <c r="GR367" s="83"/>
      <c r="GS367" s="83"/>
      <c r="GT367" s="83"/>
      <c r="GU367" s="83"/>
      <c r="GV367" s="83"/>
      <c r="GW367" s="83"/>
      <c r="GX367" s="83"/>
      <c r="GY367" s="83"/>
      <c r="GZ367" s="83"/>
      <c r="HA367" s="83"/>
      <c r="HB367" s="83"/>
      <c r="HC367" s="83"/>
      <c r="HD367" s="83"/>
      <c r="HE367" s="83"/>
      <c r="HF367" s="83"/>
      <c r="HG367" s="83"/>
      <c r="HH367" s="83"/>
      <c r="HI367" s="83"/>
      <c r="HJ367" s="83"/>
      <c r="HK367" s="83"/>
      <c r="HL367" s="83"/>
      <c r="HM367" s="83"/>
      <c r="HN367" s="83"/>
      <c r="HO367" s="83"/>
      <c r="HP367" s="83"/>
      <c r="HQ367" s="83"/>
      <c r="HR367" s="83"/>
      <c r="HS367" s="83"/>
      <c r="HT367" s="83"/>
      <c r="HU367" s="83"/>
      <c r="HV367" s="83"/>
      <c r="HW367" s="83"/>
      <c r="HX367" s="83"/>
      <c r="HY367" s="83"/>
      <c r="HZ367" s="83"/>
      <c r="IA367" s="83"/>
      <c r="IB367" s="83"/>
      <c r="IC367" s="83"/>
      <c r="ID367" s="83"/>
      <c r="IE367" s="83"/>
      <c r="IF367" s="83"/>
      <c r="IG367" s="83"/>
      <c r="IH367" s="83"/>
      <c r="II367" s="83"/>
      <c r="IJ367" s="83"/>
      <c r="IK367" s="83"/>
      <c r="IL367" s="83"/>
      <c r="IM367" s="83"/>
      <c r="IN367" s="83"/>
      <c r="IO367" s="83"/>
      <c r="IP367" s="83"/>
      <c r="IQ367" s="83"/>
      <c r="IR367" s="83"/>
      <c r="IS367" s="83"/>
      <c r="IT367" s="83"/>
      <c r="IU367" s="83"/>
      <c r="IV367" s="83"/>
      <c r="IW367" s="83"/>
      <c r="IX367" s="83"/>
      <c r="IY367" s="83"/>
      <c r="IZ367" s="83"/>
      <c r="JA367" s="83"/>
      <c r="JB367" s="83"/>
      <c r="JC367" s="83"/>
      <c r="JD367" s="83"/>
      <c r="JE367" s="83"/>
    </row>
    <row r="368" spans="1:265" s="8" customFormat="1" ht="15" customHeight="1" x14ac:dyDescent="0.2">
      <c r="A368" s="130"/>
      <c r="B368" s="117" t="s">
        <v>793</v>
      </c>
      <c r="C368" s="132"/>
      <c r="D368" s="340" t="s">
        <v>818</v>
      </c>
      <c r="E368" s="117"/>
      <c r="F368" s="1048"/>
      <c r="G368" s="1049"/>
      <c r="H368" s="340" t="s">
        <v>941</v>
      </c>
      <c r="I368" s="340" t="s">
        <v>1837</v>
      </c>
      <c r="J368" s="340"/>
      <c r="K368" s="388" t="s">
        <v>1816</v>
      </c>
      <c r="L368" s="401"/>
      <c r="M368" s="1136"/>
      <c r="N368" s="1136"/>
      <c r="O368" s="401"/>
      <c r="P368" s="604"/>
      <c r="Q368" s="605"/>
      <c r="R368" s="605"/>
      <c r="S368" s="605"/>
      <c r="T368" s="605">
        <v>4</v>
      </c>
      <c r="U368" s="605"/>
      <c r="V368" s="605"/>
      <c r="W368" s="606"/>
      <c r="X368" s="142"/>
      <c r="Y368" s="142"/>
      <c r="Z368" s="112"/>
      <c r="AA368" s="83"/>
      <c r="AB368" s="83"/>
      <c r="AC368" s="83" t="str">
        <f t="shared" si="11"/>
        <v/>
      </c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83"/>
      <c r="AT368" s="83"/>
      <c r="AU368" s="83"/>
      <c r="AV368" s="83"/>
      <c r="AW368" s="83"/>
      <c r="AX368" s="83"/>
      <c r="AY368" s="83"/>
      <c r="AZ368" s="83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  <c r="BM368" s="83"/>
      <c r="BN368" s="83"/>
      <c r="BO368" s="83"/>
      <c r="BP368" s="83"/>
      <c r="BQ368" s="83"/>
      <c r="BR368" s="83"/>
      <c r="BS368" s="83"/>
      <c r="BT368" s="83"/>
      <c r="BU368" s="83"/>
      <c r="BV368" s="83"/>
      <c r="BW368" s="83"/>
      <c r="BX368" s="83"/>
      <c r="BY368" s="83"/>
      <c r="BZ368" s="83"/>
      <c r="CA368" s="83"/>
      <c r="CB368" s="83"/>
      <c r="CC368" s="83"/>
      <c r="CD368" s="83"/>
      <c r="CE368" s="83"/>
      <c r="CF368" s="83"/>
      <c r="CG368" s="83"/>
      <c r="CH368" s="83"/>
      <c r="CI368" s="83"/>
      <c r="CJ368" s="83"/>
      <c r="CK368" s="83"/>
      <c r="CL368" s="83"/>
      <c r="CM368" s="83"/>
      <c r="CN368" s="83"/>
      <c r="CO368" s="83"/>
      <c r="CP368" s="83"/>
      <c r="CQ368" s="83"/>
      <c r="CR368" s="83"/>
      <c r="CS368" s="83"/>
      <c r="CT368" s="83"/>
      <c r="CU368" s="83"/>
      <c r="CV368" s="83"/>
      <c r="CW368" s="83"/>
      <c r="CX368" s="83"/>
      <c r="CY368" s="83"/>
      <c r="CZ368" s="83"/>
      <c r="DA368" s="83"/>
      <c r="DB368" s="83"/>
      <c r="DC368" s="83"/>
      <c r="DD368" s="83"/>
      <c r="DE368" s="83"/>
      <c r="DF368" s="83"/>
      <c r="DG368" s="83"/>
      <c r="DH368" s="83"/>
      <c r="DI368" s="83"/>
      <c r="DJ368" s="83"/>
      <c r="DK368" s="83"/>
      <c r="DL368" s="83"/>
      <c r="DM368" s="83"/>
      <c r="DN368" s="83"/>
      <c r="DO368" s="83"/>
      <c r="DP368" s="83"/>
      <c r="DQ368" s="83"/>
      <c r="DR368" s="83"/>
      <c r="DS368" s="83"/>
      <c r="DT368" s="83"/>
      <c r="DU368" s="83"/>
      <c r="DV368" s="83"/>
      <c r="DW368" s="83"/>
      <c r="DX368" s="83"/>
      <c r="DY368" s="83"/>
      <c r="DZ368" s="83"/>
      <c r="EA368" s="83"/>
      <c r="EB368" s="83"/>
      <c r="EC368" s="83"/>
      <c r="ED368" s="83"/>
      <c r="EE368" s="83"/>
      <c r="EF368" s="83"/>
      <c r="EG368" s="83"/>
      <c r="EH368" s="83"/>
      <c r="EI368" s="83"/>
      <c r="EJ368" s="83"/>
      <c r="EK368" s="83"/>
      <c r="EL368" s="83"/>
      <c r="EM368" s="83"/>
      <c r="EN368" s="83"/>
      <c r="EO368" s="83"/>
      <c r="EP368" s="83"/>
      <c r="EQ368" s="83"/>
      <c r="ER368" s="83"/>
      <c r="ES368" s="83"/>
      <c r="ET368" s="83"/>
      <c r="EU368" s="83"/>
      <c r="EV368" s="83"/>
      <c r="EW368" s="83"/>
      <c r="EX368" s="83"/>
      <c r="EY368" s="83"/>
      <c r="EZ368" s="83"/>
      <c r="FA368" s="83"/>
      <c r="FB368" s="83"/>
      <c r="FC368" s="83"/>
      <c r="FD368" s="83"/>
      <c r="FE368" s="83"/>
      <c r="FF368" s="83"/>
      <c r="FG368" s="83"/>
      <c r="FH368" s="83"/>
      <c r="FI368" s="83"/>
      <c r="FJ368" s="83"/>
      <c r="FK368" s="83"/>
      <c r="FL368" s="83"/>
      <c r="FM368" s="83"/>
      <c r="FN368" s="83"/>
      <c r="FO368" s="83"/>
      <c r="FP368" s="83"/>
      <c r="FQ368" s="83"/>
      <c r="FR368" s="83"/>
      <c r="FS368" s="83"/>
      <c r="FT368" s="83"/>
      <c r="FU368" s="83"/>
      <c r="FV368" s="83"/>
      <c r="FW368" s="83"/>
      <c r="FX368" s="83"/>
      <c r="FY368" s="83"/>
      <c r="FZ368" s="83"/>
      <c r="GA368" s="83"/>
      <c r="GB368" s="83"/>
      <c r="GC368" s="83"/>
      <c r="GD368" s="83"/>
      <c r="GE368" s="83"/>
      <c r="GF368" s="83"/>
      <c r="GG368" s="83"/>
      <c r="GH368" s="83"/>
      <c r="GI368" s="83"/>
      <c r="GJ368" s="83"/>
      <c r="GK368" s="83"/>
      <c r="GL368" s="83"/>
      <c r="GM368" s="83"/>
      <c r="GN368" s="83"/>
      <c r="GO368" s="83"/>
      <c r="GP368" s="83"/>
      <c r="GQ368" s="83"/>
      <c r="GR368" s="83"/>
      <c r="GS368" s="83"/>
      <c r="GT368" s="83"/>
      <c r="GU368" s="83"/>
      <c r="GV368" s="83"/>
      <c r="GW368" s="83"/>
      <c r="GX368" s="83"/>
      <c r="GY368" s="83"/>
      <c r="GZ368" s="83"/>
      <c r="HA368" s="83"/>
      <c r="HB368" s="83"/>
      <c r="HC368" s="83"/>
      <c r="HD368" s="83"/>
      <c r="HE368" s="83"/>
      <c r="HF368" s="83"/>
      <c r="HG368" s="83"/>
      <c r="HH368" s="83"/>
      <c r="HI368" s="83"/>
      <c r="HJ368" s="83"/>
      <c r="HK368" s="83"/>
      <c r="HL368" s="83"/>
      <c r="HM368" s="83"/>
      <c r="HN368" s="83"/>
      <c r="HO368" s="83"/>
      <c r="HP368" s="83"/>
      <c r="HQ368" s="83"/>
      <c r="HR368" s="83"/>
      <c r="HS368" s="83"/>
      <c r="HT368" s="83"/>
      <c r="HU368" s="83"/>
      <c r="HV368" s="83"/>
      <c r="HW368" s="83"/>
      <c r="HX368" s="83"/>
      <c r="HY368" s="83"/>
      <c r="HZ368" s="83"/>
      <c r="IA368" s="83"/>
      <c r="IB368" s="83"/>
      <c r="IC368" s="83"/>
      <c r="ID368" s="83"/>
      <c r="IE368" s="83"/>
      <c r="IF368" s="83"/>
      <c r="IG368" s="83"/>
      <c r="IH368" s="83"/>
      <c r="II368" s="83"/>
      <c r="IJ368" s="83"/>
      <c r="IK368" s="83"/>
      <c r="IL368" s="83"/>
      <c r="IM368" s="83"/>
      <c r="IN368" s="83"/>
      <c r="IO368" s="83"/>
      <c r="IP368" s="83"/>
      <c r="IQ368" s="83"/>
      <c r="IR368" s="83"/>
      <c r="IS368" s="83"/>
      <c r="IT368" s="83"/>
      <c r="IU368" s="83"/>
      <c r="IV368" s="83"/>
      <c r="IW368" s="83"/>
      <c r="IX368" s="83"/>
      <c r="IY368" s="83"/>
      <c r="IZ368" s="83"/>
      <c r="JA368" s="83"/>
      <c r="JB368" s="83"/>
      <c r="JC368" s="83"/>
      <c r="JD368" s="83"/>
      <c r="JE368" s="83"/>
    </row>
    <row r="369" spans="1:265" s="8" customFormat="1" ht="15" customHeight="1" thickBot="1" x14ac:dyDescent="0.25">
      <c r="A369" s="161"/>
      <c r="B369" s="234" t="s">
        <v>793</v>
      </c>
      <c r="C369" s="257"/>
      <c r="D369" s="364" t="s">
        <v>818</v>
      </c>
      <c r="E369" s="117"/>
      <c r="F369" s="1050"/>
      <c r="G369" s="1051"/>
      <c r="H369" s="364" t="s">
        <v>941</v>
      </c>
      <c r="I369" s="364" t="s">
        <v>1837</v>
      </c>
      <c r="J369" s="364" t="s">
        <v>1811</v>
      </c>
      <c r="K369" s="399" t="s">
        <v>2134</v>
      </c>
      <c r="L369" s="402"/>
      <c r="M369" s="1180"/>
      <c r="N369" s="1180"/>
      <c r="O369" s="402"/>
      <c r="P369" s="645"/>
      <c r="Q369" s="646"/>
      <c r="R369" s="646"/>
      <c r="S369" s="646"/>
      <c r="T369" s="646">
        <v>4</v>
      </c>
      <c r="U369" s="646"/>
      <c r="V369" s="646"/>
      <c r="W369" s="647"/>
      <c r="X369" s="199">
        <f>SUM(P358:W369)</f>
        <v>40</v>
      </c>
      <c r="Y369" s="199">
        <f>X369</f>
        <v>40</v>
      </c>
      <c r="Z369" s="112"/>
      <c r="AA369" s="83"/>
      <c r="AB369" s="83"/>
      <c r="AC369" s="83" t="str">
        <f t="shared" si="11"/>
        <v/>
      </c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83"/>
      <c r="BI369" s="83"/>
      <c r="BJ369" s="83"/>
      <c r="BK369" s="83"/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  <c r="BW369" s="83"/>
      <c r="BX369" s="83"/>
      <c r="BY369" s="83"/>
      <c r="BZ369" s="83"/>
      <c r="CA369" s="83"/>
      <c r="CB369" s="83"/>
      <c r="CC369" s="83"/>
      <c r="CD369" s="83"/>
      <c r="CE369" s="83"/>
      <c r="CF369" s="83"/>
      <c r="CG369" s="83"/>
      <c r="CH369" s="83"/>
      <c r="CI369" s="83"/>
      <c r="CJ369" s="83"/>
      <c r="CK369" s="83"/>
      <c r="CL369" s="83"/>
      <c r="CM369" s="83"/>
      <c r="CN369" s="83"/>
      <c r="CO369" s="83"/>
      <c r="CP369" s="83"/>
      <c r="CQ369" s="83"/>
      <c r="CR369" s="83"/>
      <c r="CS369" s="83"/>
      <c r="CT369" s="83"/>
      <c r="CU369" s="83"/>
      <c r="CV369" s="83"/>
      <c r="CW369" s="83"/>
      <c r="CX369" s="83"/>
      <c r="CY369" s="83"/>
      <c r="CZ369" s="83"/>
      <c r="DA369" s="83"/>
      <c r="DB369" s="83"/>
      <c r="DC369" s="83"/>
      <c r="DD369" s="83"/>
      <c r="DE369" s="83"/>
      <c r="DF369" s="83"/>
      <c r="DG369" s="83"/>
      <c r="DH369" s="83"/>
      <c r="DI369" s="83"/>
      <c r="DJ369" s="83"/>
      <c r="DK369" s="83"/>
      <c r="DL369" s="83"/>
      <c r="DM369" s="83"/>
      <c r="DN369" s="83"/>
      <c r="DO369" s="83"/>
      <c r="DP369" s="83"/>
      <c r="DQ369" s="83"/>
      <c r="DR369" s="83"/>
      <c r="DS369" s="83"/>
      <c r="DT369" s="83"/>
      <c r="DU369" s="83"/>
      <c r="DV369" s="83"/>
      <c r="DW369" s="83"/>
      <c r="DX369" s="83"/>
      <c r="DY369" s="83"/>
      <c r="DZ369" s="83"/>
      <c r="EA369" s="83"/>
      <c r="EB369" s="83"/>
      <c r="EC369" s="83"/>
      <c r="ED369" s="83"/>
      <c r="EE369" s="83"/>
      <c r="EF369" s="83"/>
      <c r="EG369" s="83"/>
      <c r="EH369" s="83"/>
      <c r="EI369" s="83"/>
      <c r="EJ369" s="83"/>
      <c r="EK369" s="83"/>
      <c r="EL369" s="83"/>
      <c r="EM369" s="83"/>
      <c r="EN369" s="83"/>
      <c r="EO369" s="83"/>
      <c r="EP369" s="83"/>
      <c r="EQ369" s="83"/>
      <c r="ER369" s="83"/>
      <c r="ES369" s="83"/>
      <c r="ET369" s="83"/>
      <c r="EU369" s="83"/>
      <c r="EV369" s="83"/>
      <c r="EW369" s="83"/>
      <c r="EX369" s="83"/>
      <c r="EY369" s="83"/>
      <c r="EZ369" s="83"/>
      <c r="FA369" s="83"/>
      <c r="FB369" s="83"/>
      <c r="FC369" s="83"/>
      <c r="FD369" s="83"/>
      <c r="FE369" s="83"/>
      <c r="FF369" s="83"/>
      <c r="FG369" s="83"/>
      <c r="FH369" s="83"/>
      <c r="FI369" s="83"/>
      <c r="FJ369" s="83"/>
      <c r="FK369" s="83"/>
      <c r="FL369" s="83"/>
      <c r="FM369" s="83"/>
      <c r="FN369" s="83"/>
      <c r="FO369" s="83"/>
      <c r="FP369" s="83"/>
      <c r="FQ369" s="83"/>
      <c r="FR369" s="83"/>
      <c r="FS369" s="83"/>
      <c r="FT369" s="83"/>
      <c r="FU369" s="83"/>
      <c r="FV369" s="83"/>
      <c r="FW369" s="83"/>
      <c r="FX369" s="83"/>
      <c r="FY369" s="83"/>
      <c r="FZ369" s="83"/>
      <c r="GA369" s="83"/>
      <c r="GB369" s="83"/>
      <c r="GC369" s="83"/>
      <c r="GD369" s="83"/>
      <c r="GE369" s="83"/>
      <c r="GF369" s="83"/>
      <c r="GG369" s="83"/>
      <c r="GH369" s="83"/>
      <c r="GI369" s="83"/>
      <c r="GJ369" s="83"/>
      <c r="GK369" s="83"/>
      <c r="GL369" s="83"/>
      <c r="GM369" s="83"/>
      <c r="GN369" s="83"/>
      <c r="GO369" s="83"/>
      <c r="GP369" s="83"/>
      <c r="GQ369" s="83"/>
      <c r="GR369" s="83"/>
      <c r="GS369" s="83"/>
      <c r="GT369" s="83"/>
      <c r="GU369" s="83"/>
      <c r="GV369" s="83"/>
      <c r="GW369" s="83"/>
      <c r="GX369" s="83"/>
      <c r="GY369" s="83"/>
      <c r="GZ369" s="83"/>
      <c r="HA369" s="83"/>
      <c r="HB369" s="83"/>
      <c r="HC369" s="83"/>
      <c r="HD369" s="83"/>
      <c r="HE369" s="83"/>
      <c r="HF369" s="83"/>
      <c r="HG369" s="83"/>
      <c r="HH369" s="83"/>
      <c r="HI369" s="83"/>
      <c r="HJ369" s="83"/>
      <c r="HK369" s="83"/>
      <c r="HL369" s="83"/>
      <c r="HM369" s="83"/>
      <c r="HN369" s="83"/>
      <c r="HO369" s="83"/>
      <c r="HP369" s="83"/>
      <c r="HQ369" s="83"/>
      <c r="HR369" s="83"/>
      <c r="HS369" s="83"/>
      <c r="HT369" s="83"/>
      <c r="HU369" s="83"/>
      <c r="HV369" s="83"/>
      <c r="HW369" s="83"/>
      <c r="HX369" s="83"/>
      <c r="HY369" s="83"/>
      <c r="HZ369" s="83"/>
      <c r="IA369" s="83"/>
      <c r="IB369" s="83"/>
      <c r="IC369" s="83"/>
      <c r="ID369" s="83"/>
      <c r="IE369" s="83"/>
      <c r="IF369" s="83"/>
      <c r="IG369" s="83"/>
      <c r="IH369" s="83"/>
      <c r="II369" s="83"/>
      <c r="IJ369" s="83"/>
      <c r="IK369" s="83"/>
      <c r="IL369" s="83"/>
      <c r="IM369" s="83"/>
      <c r="IN369" s="83"/>
      <c r="IO369" s="83"/>
      <c r="IP369" s="83"/>
      <c r="IQ369" s="83"/>
      <c r="IR369" s="83"/>
      <c r="IS369" s="83"/>
      <c r="IT369" s="83"/>
      <c r="IU369" s="83"/>
      <c r="IV369" s="83"/>
      <c r="IW369" s="83"/>
      <c r="IX369" s="83"/>
      <c r="IY369" s="83"/>
      <c r="IZ369" s="83"/>
      <c r="JA369" s="83"/>
      <c r="JB369" s="83"/>
      <c r="JC369" s="83"/>
      <c r="JD369" s="83"/>
      <c r="JE369" s="83"/>
    </row>
    <row r="370" spans="1:265" s="8" customFormat="1" ht="15" customHeight="1" x14ac:dyDescent="0.2">
      <c r="A370" s="173">
        <f>A358+1</f>
        <v>41</v>
      </c>
      <c r="B370" s="1088" t="s">
        <v>461</v>
      </c>
      <c r="C370" s="217" t="s">
        <v>35</v>
      </c>
      <c r="D370" s="350" t="s">
        <v>981</v>
      </c>
      <c r="E370" s="218" t="s">
        <v>200</v>
      </c>
      <c r="F370" s="1055" t="s">
        <v>627</v>
      </c>
      <c r="G370" s="1056" t="s">
        <v>982</v>
      </c>
      <c r="H370" s="350" t="s">
        <v>445</v>
      </c>
      <c r="I370" s="350" t="s">
        <v>515</v>
      </c>
      <c r="J370" s="350"/>
      <c r="K370" s="378" t="s">
        <v>516</v>
      </c>
      <c r="L370" s="378" t="s">
        <v>614</v>
      </c>
      <c r="M370" s="1138" t="s">
        <v>521</v>
      </c>
      <c r="N370" s="1138" t="s">
        <v>24</v>
      </c>
      <c r="O370" s="378" t="s">
        <v>1379</v>
      </c>
      <c r="P370" s="623">
        <v>4</v>
      </c>
      <c r="Q370" s="624"/>
      <c r="R370" s="624"/>
      <c r="S370" s="624"/>
      <c r="T370" s="624"/>
      <c r="U370" s="624"/>
      <c r="V370" s="624"/>
      <c r="W370" s="625"/>
      <c r="X370" s="219"/>
      <c r="Y370" s="219"/>
      <c r="Z370" s="112" t="str">
        <f>C370</f>
        <v>TC</v>
      </c>
      <c r="AA370" s="83" t="s">
        <v>1473</v>
      </c>
      <c r="AB370" s="83" t="s">
        <v>1480</v>
      </c>
      <c r="AC370" s="83">
        <f t="shared" si="11"/>
        <v>19</v>
      </c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  <c r="BG370" s="83"/>
      <c r="BH370" s="83"/>
      <c r="BI370" s="83"/>
      <c r="BJ370" s="83"/>
      <c r="BK370" s="83"/>
      <c r="BL370" s="83"/>
      <c r="BM370" s="83"/>
      <c r="BN370" s="83"/>
      <c r="BO370" s="83"/>
      <c r="BP370" s="83"/>
      <c r="BQ370" s="83"/>
      <c r="BR370" s="83"/>
      <c r="BS370" s="83"/>
      <c r="BT370" s="83"/>
      <c r="BU370" s="83"/>
      <c r="BV370" s="83"/>
      <c r="BW370" s="83"/>
      <c r="BX370" s="83"/>
      <c r="BY370" s="83"/>
      <c r="BZ370" s="83"/>
      <c r="CA370" s="83"/>
      <c r="CB370" s="83"/>
      <c r="CC370" s="83"/>
      <c r="CD370" s="83"/>
      <c r="CE370" s="83"/>
      <c r="CF370" s="83"/>
      <c r="CG370" s="83"/>
      <c r="CH370" s="83"/>
      <c r="CI370" s="83"/>
      <c r="CJ370" s="83"/>
      <c r="CK370" s="83"/>
      <c r="CL370" s="83"/>
      <c r="CM370" s="83"/>
      <c r="CN370" s="83"/>
      <c r="CO370" s="83"/>
      <c r="CP370" s="83"/>
      <c r="CQ370" s="83"/>
      <c r="CR370" s="83"/>
      <c r="CS370" s="83"/>
      <c r="CT370" s="83"/>
      <c r="CU370" s="83"/>
      <c r="CV370" s="83"/>
      <c r="CW370" s="83"/>
      <c r="CX370" s="83"/>
      <c r="CY370" s="83"/>
      <c r="CZ370" s="83"/>
      <c r="DA370" s="83"/>
      <c r="DB370" s="83"/>
      <c r="DC370" s="83"/>
      <c r="DD370" s="83"/>
      <c r="DE370" s="83"/>
      <c r="DF370" s="83"/>
      <c r="DG370" s="83"/>
      <c r="DH370" s="83"/>
      <c r="DI370" s="83"/>
      <c r="DJ370" s="83"/>
      <c r="DK370" s="83"/>
      <c r="DL370" s="83"/>
      <c r="DM370" s="83"/>
      <c r="DN370" s="83"/>
      <c r="DO370" s="83"/>
      <c r="DP370" s="83"/>
      <c r="DQ370" s="83"/>
      <c r="DR370" s="83"/>
      <c r="DS370" s="83"/>
      <c r="DT370" s="83"/>
      <c r="DU370" s="83"/>
      <c r="DV370" s="83"/>
      <c r="DW370" s="83"/>
      <c r="DX370" s="83"/>
      <c r="DY370" s="83"/>
      <c r="DZ370" s="83"/>
      <c r="EA370" s="83"/>
      <c r="EB370" s="83"/>
      <c r="EC370" s="83"/>
      <c r="ED370" s="83"/>
      <c r="EE370" s="83"/>
      <c r="EF370" s="83"/>
      <c r="EG370" s="83"/>
      <c r="EH370" s="83"/>
      <c r="EI370" s="83"/>
      <c r="EJ370" s="83"/>
      <c r="EK370" s="83"/>
      <c r="EL370" s="83"/>
      <c r="EM370" s="83"/>
      <c r="EN370" s="83"/>
      <c r="EO370" s="83"/>
      <c r="EP370" s="83"/>
      <c r="EQ370" s="83"/>
      <c r="ER370" s="83"/>
      <c r="ES370" s="83"/>
      <c r="ET370" s="83"/>
      <c r="EU370" s="83"/>
      <c r="EV370" s="83"/>
      <c r="EW370" s="83"/>
      <c r="EX370" s="83"/>
      <c r="EY370" s="83"/>
      <c r="EZ370" s="83"/>
      <c r="FA370" s="83"/>
      <c r="FB370" s="83"/>
      <c r="FC370" s="83"/>
      <c r="FD370" s="83"/>
      <c r="FE370" s="83"/>
      <c r="FF370" s="83"/>
      <c r="FG370" s="83"/>
      <c r="FH370" s="83"/>
      <c r="FI370" s="83"/>
      <c r="FJ370" s="83"/>
      <c r="FK370" s="83"/>
      <c r="FL370" s="83"/>
      <c r="FM370" s="83"/>
      <c r="FN370" s="83"/>
      <c r="FO370" s="83"/>
      <c r="FP370" s="83"/>
      <c r="FQ370" s="83"/>
      <c r="FR370" s="83"/>
      <c r="FS370" s="83"/>
      <c r="FT370" s="83"/>
      <c r="FU370" s="83"/>
      <c r="FV370" s="83"/>
      <c r="FW370" s="83"/>
      <c r="FX370" s="83"/>
      <c r="FY370" s="83"/>
      <c r="FZ370" s="83"/>
      <c r="GA370" s="83"/>
      <c r="GB370" s="83"/>
      <c r="GC370" s="83"/>
      <c r="GD370" s="83"/>
      <c r="GE370" s="83"/>
      <c r="GF370" s="83"/>
      <c r="GG370" s="83"/>
      <c r="GH370" s="83"/>
      <c r="GI370" s="83"/>
      <c r="GJ370" s="83"/>
      <c r="GK370" s="83"/>
      <c r="GL370" s="83"/>
      <c r="GM370" s="83"/>
      <c r="GN370" s="83"/>
      <c r="GO370" s="83"/>
      <c r="GP370" s="83"/>
      <c r="GQ370" s="83"/>
      <c r="GR370" s="83"/>
      <c r="GS370" s="83"/>
      <c r="GT370" s="83"/>
      <c r="GU370" s="83"/>
      <c r="GV370" s="83"/>
      <c r="GW370" s="83"/>
      <c r="GX370" s="83"/>
      <c r="GY370" s="83"/>
      <c r="GZ370" s="83"/>
      <c r="HA370" s="83"/>
      <c r="HB370" s="83"/>
      <c r="HC370" s="83"/>
      <c r="HD370" s="83"/>
      <c r="HE370" s="83"/>
      <c r="HF370" s="83"/>
      <c r="HG370" s="83"/>
      <c r="HH370" s="83"/>
      <c r="HI370" s="83"/>
      <c r="HJ370" s="83"/>
      <c r="HK370" s="83"/>
      <c r="HL370" s="83"/>
      <c r="HM370" s="83"/>
      <c r="HN370" s="83"/>
      <c r="HO370" s="83"/>
      <c r="HP370" s="83"/>
      <c r="HQ370" s="83"/>
      <c r="HR370" s="83"/>
      <c r="HS370" s="83"/>
      <c r="HT370" s="83"/>
      <c r="HU370" s="83"/>
      <c r="HV370" s="83"/>
      <c r="HW370" s="83"/>
      <c r="HX370" s="83"/>
      <c r="HY370" s="83"/>
      <c r="HZ370" s="83"/>
      <c r="IA370" s="83"/>
      <c r="IB370" s="83"/>
      <c r="IC370" s="83"/>
      <c r="ID370" s="83"/>
      <c r="IE370" s="83"/>
      <c r="IF370" s="83"/>
      <c r="IG370" s="83"/>
      <c r="IH370" s="83"/>
      <c r="II370" s="83"/>
      <c r="IJ370" s="83"/>
      <c r="IK370" s="83"/>
      <c r="IL370" s="83"/>
      <c r="IM370" s="83"/>
      <c r="IN370" s="83"/>
      <c r="IO370" s="83"/>
      <c r="IP370" s="83"/>
      <c r="IQ370" s="83"/>
      <c r="IR370" s="83"/>
      <c r="IS370" s="83"/>
      <c r="IT370" s="83"/>
      <c r="IU370" s="83"/>
      <c r="IV370" s="83"/>
      <c r="IW370" s="83"/>
      <c r="IX370" s="83"/>
      <c r="IY370" s="83"/>
      <c r="IZ370" s="83"/>
      <c r="JA370" s="83"/>
      <c r="JB370" s="83"/>
      <c r="JC370" s="83"/>
      <c r="JD370" s="83"/>
      <c r="JE370" s="83"/>
    </row>
    <row r="371" spans="1:265" s="8" customFormat="1" ht="15" customHeight="1" x14ac:dyDescent="0.2">
      <c r="A371" s="173"/>
      <c r="B371" s="131" t="s">
        <v>461</v>
      </c>
      <c r="C371" s="217"/>
      <c r="D371" s="329" t="s">
        <v>981</v>
      </c>
      <c r="E371" s="117"/>
      <c r="F371" s="1044"/>
      <c r="G371" s="1045"/>
      <c r="H371" s="329" t="s">
        <v>445</v>
      </c>
      <c r="I371" s="329" t="s">
        <v>508</v>
      </c>
      <c r="J371" s="329"/>
      <c r="K371" s="379" t="s">
        <v>519</v>
      </c>
      <c r="L371" s="379" t="s">
        <v>614</v>
      </c>
      <c r="M371" s="1139">
        <v>8</v>
      </c>
      <c r="N371" s="1139" t="s">
        <v>24</v>
      </c>
      <c r="O371" s="379" t="s">
        <v>626</v>
      </c>
      <c r="P371" s="626">
        <v>4</v>
      </c>
      <c r="Q371" s="627"/>
      <c r="R371" s="627"/>
      <c r="S371" s="627"/>
      <c r="T371" s="627"/>
      <c r="U371" s="627"/>
      <c r="V371" s="627"/>
      <c r="W371" s="628"/>
      <c r="X371" s="219"/>
      <c r="Y371" s="219"/>
      <c r="Z371" s="112"/>
      <c r="AA371" s="83"/>
      <c r="AB371" s="83"/>
      <c r="AC371" s="83" t="str">
        <f t="shared" si="11"/>
        <v/>
      </c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83"/>
      <c r="AT371" s="83"/>
      <c r="AU371" s="83"/>
      <c r="AV371" s="83"/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83"/>
      <c r="BI371" s="83"/>
      <c r="BJ371" s="83"/>
      <c r="BK371" s="83"/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  <c r="BW371" s="83"/>
      <c r="BX371" s="83"/>
      <c r="BY371" s="83"/>
      <c r="BZ371" s="83"/>
      <c r="CA371" s="83"/>
      <c r="CB371" s="83"/>
      <c r="CC371" s="83"/>
      <c r="CD371" s="83"/>
      <c r="CE371" s="83"/>
      <c r="CF371" s="83"/>
      <c r="CG371" s="83"/>
      <c r="CH371" s="83"/>
      <c r="CI371" s="83"/>
      <c r="CJ371" s="83"/>
      <c r="CK371" s="83"/>
      <c r="CL371" s="83"/>
      <c r="CM371" s="83"/>
      <c r="CN371" s="83"/>
      <c r="CO371" s="83"/>
      <c r="CP371" s="83"/>
      <c r="CQ371" s="83"/>
      <c r="CR371" s="83"/>
      <c r="CS371" s="83"/>
      <c r="CT371" s="83"/>
      <c r="CU371" s="83"/>
      <c r="CV371" s="83"/>
      <c r="CW371" s="83"/>
      <c r="CX371" s="83"/>
      <c r="CY371" s="83"/>
      <c r="CZ371" s="83"/>
      <c r="DA371" s="83"/>
      <c r="DB371" s="83"/>
      <c r="DC371" s="83"/>
      <c r="DD371" s="83"/>
      <c r="DE371" s="83"/>
      <c r="DF371" s="83"/>
      <c r="DG371" s="83"/>
      <c r="DH371" s="83"/>
      <c r="DI371" s="83"/>
      <c r="DJ371" s="83"/>
      <c r="DK371" s="83"/>
      <c r="DL371" s="83"/>
      <c r="DM371" s="83"/>
      <c r="DN371" s="83"/>
      <c r="DO371" s="83"/>
      <c r="DP371" s="83"/>
      <c r="DQ371" s="83"/>
      <c r="DR371" s="83"/>
      <c r="DS371" s="83"/>
      <c r="DT371" s="83"/>
      <c r="DU371" s="83"/>
      <c r="DV371" s="83"/>
      <c r="DW371" s="83"/>
      <c r="DX371" s="83"/>
      <c r="DY371" s="83"/>
      <c r="DZ371" s="83"/>
      <c r="EA371" s="83"/>
      <c r="EB371" s="83"/>
      <c r="EC371" s="83"/>
      <c r="ED371" s="83"/>
      <c r="EE371" s="83"/>
      <c r="EF371" s="83"/>
      <c r="EG371" s="83"/>
      <c r="EH371" s="83"/>
      <c r="EI371" s="83"/>
      <c r="EJ371" s="83"/>
      <c r="EK371" s="83"/>
      <c r="EL371" s="83"/>
      <c r="EM371" s="83"/>
      <c r="EN371" s="83"/>
      <c r="EO371" s="83"/>
      <c r="EP371" s="83"/>
      <c r="EQ371" s="83"/>
      <c r="ER371" s="83"/>
      <c r="ES371" s="83"/>
      <c r="ET371" s="83"/>
      <c r="EU371" s="83"/>
      <c r="EV371" s="83"/>
      <c r="EW371" s="83"/>
      <c r="EX371" s="83"/>
      <c r="EY371" s="83"/>
      <c r="EZ371" s="83"/>
      <c r="FA371" s="83"/>
      <c r="FB371" s="83"/>
      <c r="FC371" s="83"/>
      <c r="FD371" s="83"/>
      <c r="FE371" s="83"/>
      <c r="FF371" s="83"/>
      <c r="FG371" s="83"/>
      <c r="FH371" s="83"/>
      <c r="FI371" s="83"/>
      <c r="FJ371" s="83"/>
      <c r="FK371" s="83"/>
      <c r="FL371" s="83"/>
      <c r="FM371" s="83"/>
      <c r="FN371" s="83"/>
      <c r="FO371" s="83"/>
      <c r="FP371" s="83"/>
      <c r="FQ371" s="83"/>
      <c r="FR371" s="83"/>
      <c r="FS371" s="83"/>
      <c r="FT371" s="83"/>
      <c r="FU371" s="83"/>
      <c r="FV371" s="83"/>
      <c r="FW371" s="83"/>
      <c r="FX371" s="83"/>
      <c r="FY371" s="83"/>
      <c r="FZ371" s="83"/>
      <c r="GA371" s="83"/>
      <c r="GB371" s="83"/>
      <c r="GC371" s="83"/>
      <c r="GD371" s="83"/>
      <c r="GE371" s="83"/>
      <c r="GF371" s="83"/>
      <c r="GG371" s="83"/>
      <c r="GH371" s="83"/>
      <c r="GI371" s="83"/>
      <c r="GJ371" s="83"/>
      <c r="GK371" s="83"/>
      <c r="GL371" s="83"/>
      <c r="GM371" s="83"/>
      <c r="GN371" s="83"/>
      <c r="GO371" s="83"/>
      <c r="GP371" s="83"/>
      <c r="GQ371" s="83"/>
      <c r="GR371" s="83"/>
      <c r="GS371" s="83"/>
      <c r="GT371" s="83"/>
      <c r="GU371" s="83"/>
      <c r="GV371" s="83"/>
      <c r="GW371" s="83"/>
      <c r="GX371" s="83"/>
      <c r="GY371" s="83"/>
      <c r="GZ371" s="83"/>
      <c r="HA371" s="83"/>
      <c r="HB371" s="83"/>
      <c r="HC371" s="83"/>
      <c r="HD371" s="83"/>
      <c r="HE371" s="83"/>
      <c r="HF371" s="83"/>
      <c r="HG371" s="83"/>
      <c r="HH371" s="83"/>
      <c r="HI371" s="83"/>
      <c r="HJ371" s="83"/>
      <c r="HK371" s="83"/>
      <c r="HL371" s="83"/>
      <c r="HM371" s="83"/>
      <c r="HN371" s="83"/>
      <c r="HO371" s="83"/>
      <c r="HP371" s="83"/>
      <c r="HQ371" s="83"/>
      <c r="HR371" s="83"/>
      <c r="HS371" s="83"/>
      <c r="HT371" s="83"/>
      <c r="HU371" s="83"/>
      <c r="HV371" s="83"/>
      <c r="HW371" s="83"/>
      <c r="HX371" s="83"/>
      <c r="HY371" s="83"/>
      <c r="HZ371" s="83"/>
      <c r="IA371" s="83"/>
      <c r="IB371" s="83"/>
      <c r="IC371" s="83"/>
      <c r="ID371" s="83"/>
      <c r="IE371" s="83"/>
      <c r="IF371" s="83"/>
      <c r="IG371" s="83"/>
      <c r="IH371" s="83"/>
      <c r="II371" s="83"/>
      <c r="IJ371" s="83"/>
      <c r="IK371" s="83"/>
      <c r="IL371" s="83"/>
      <c r="IM371" s="83"/>
      <c r="IN371" s="83"/>
      <c r="IO371" s="83"/>
      <c r="IP371" s="83"/>
      <c r="IQ371" s="83"/>
      <c r="IR371" s="83"/>
      <c r="IS371" s="83"/>
      <c r="IT371" s="83"/>
      <c r="IU371" s="83"/>
      <c r="IV371" s="83"/>
      <c r="IW371" s="83"/>
      <c r="IX371" s="83"/>
      <c r="IY371" s="83"/>
      <c r="IZ371" s="83"/>
      <c r="JA371" s="83"/>
      <c r="JB371" s="83"/>
      <c r="JC371" s="83"/>
      <c r="JD371" s="83"/>
      <c r="JE371" s="83"/>
    </row>
    <row r="372" spans="1:265" s="8" customFormat="1" ht="15" customHeight="1" x14ac:dyDescent="0.2">
      <c r="A372" s="173"/>
      <c r="B372" s="131" t="s">
        <v>461</v>
      </c>
      <c r="C372" s="217"/>
      <c r="D372" s="329" t="s">
        <v>981</v>
      </c>
      <c r="E372" s="117"/>
      <c r="F372" s="1044"/>
      <c r="G372" s="1045"/>
      <c r="H372" s="329" t="s">
        <v>445</v>
      </c>
      <c r="I372" s="329" t="s">
        <v>508</v>
      </c>
      <c r="J372" s="329"/>
      <c r="K372" s="379" t="s">
        <v>522</v>
      </c>
      <c r="L372" s="379" t="s">
        <v>614</v>
      </c>
      <c r="M372" s="1139">
        <v>9</v>
      </c>
      <c r="N372" s="1139" t="s">
        <v>24</v>
      </c>
      <c r="O372" s="379" t="s">
        <v>1518</v>
      </c>
      <c r="P372" s="626">
        <v>4</v>
      </c>
      <c r="Q372" s="627"/>
      <c r="R372" s="627"/>
      <c r="S372" s="627"/>
      <c r="T372" s="627"/>
      <c r="U372" s="627"/>
      <c r="V372" s="627"/>
      <c r="W372" s="628"/>
      <c r="X372" s="219"/>
      <c r="Y372" s="219"/>
      <c r="Z372" s="112"/>
      <c r="AA372" s="83"/>
      <c r="AB372" s="83"/>
      <c r="AC372" s="83" t="str">
        <f t="shared" si="11"/>
        <v/>
      </c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83"/>
      <c r="AT372" s="83"/>
      <c r="AU372" s="83"/>
      <c r="AV372" s="83"/>
      <c r="AW372" s="83"/>
      <c r="AX372" s="83"/>
      <c r="AY372" s="83"/>
      <c r="AZ372" s="83"/>
      <c r="BA372" s="83"/>
      <c r="BB372" s="83"/>
      <c r="BC372" s="83"/>
      <c r="BD372" s="83"/>
      <c r="BE372" s="83"/>
      <c r="BF372" s="83"/>
      <c r="BG372" s="83"/>
      <c r="BH372" s="83"/>
      <c r="BI372" s="83"/>
      <c r="BJ372" s="83"/>
      <c r="BK372" s="83"/>
      <c r="BL372" s="83"/>
      <c r="BM372" s="83"/>
      <c r="BN372" s="83"/>
      <c r="BO372" s="83"/>
      <c r="BP372" s="83"/>
      <c r="BQ372" s="83"/>
      <c r="BR372" s="83"/>
      <c r="BS372" s="83"/>
      <c r="BT372" s="83"/>
      <c r="BU372" s="83"/>
      <c r="BV372" s="83"/>
      <c r="BW372" s="83"/>
      <c r="BX372" s="83"/>
      <c r="BY372" s="83"/>
      <c r="BZ372" s="83"/>
      <c r="CA372" s="83"/>
      <c r="CB372" s="83"/>
      <c r="CC372" s="83"/>
      <c r="CD372" s="83"/>
      <c r="CE372" s="83"/>
      <c r="CF372" s="83"/>
      <c r="CG372" s="83"/>
      <c r="CH372" s="83"/>
      <c r="CI372" s="83"/>
      <c r="CJ372" s="83"/>
      <c r="CK372" s="83"/>
      <c r="CL372" s="83"/>
      <c r="CM372" s="83"/>
      <c r="CN372" s="83"/>
      <c r="CO372" s="83"/>
      <c r="CP372" s="83"/>
      <c r="CQ372" s="83"/>
      <c r="CR372" s="83"/>
      <c r="CS372" s="83"/>
      <c r="CT372" s="83"/>
      <c r="CU372" s="83"/>
      <c r="CV372" s="83"/>
      <c r="CW372" s="83"/>
      <c r="CX372" s="83"/>
      <c r="CY372" s="83"/>
      <c r="CZ372" s="83"/>
      <c r="DA372" s="83"/>
      <c r="DB372" s="83"/>
      <c r="DC372" s="83"/>
      <c r="DD372" s="83"/>
      <c r="DE372" s="83"/>
      <c r="DF372" s="83"/>
      <c r="DG372" s="83"/>
      <c r="DH372" s="83"/>
      <c r="DI372" s="83"/>
      <c r="DJ372" s="83"/>
      <c r="DK372" s="83"/>
      <c r="DL372" s="83"/>
      <c r="DM372" s="83"/>
      <c r="DN372" s="83"/>
      <c r="DO372" s="83"/>
      <c r="DP372" s="83"/>
      <c r="DQ372" s="83"/>
      <c r="DR372" s="83"/>
      <c r="DS372" s="83"/>
      <c r="DT372" s="83"/>
      <c r="DU372" s="83"/>
      <c r="DV372" s="83"/>
      <c r="DW372" s="83"/>
      <c r="DX372" s="83"/>
      <c r="DY372" s="83"/>
      <c r="DZ372" s="83"/>
      <c r="EA372" s="83"/>
      <c r="EB372" s="83"/>
      <c r="EC372" s="83"/>
      <c r="ED372" s="83"/>
      <c r="EE372" s="83"/>
      <c r="EF372" s="83"/>
      <c r="EG372" s="83"/>
      <c r="EH372" s="83"/>
      <c r="EI372" s="83"/>
      <c r="EJ372" s="83"/>
      <c r="EK372" s="83"/>
      <c r="EL372" s="83"/>
      <c r="EM372" s="83"/>
      <c r="EN372" s="83"/>
      <c r="EO372" s="83"/>
      <c r="EP372" s="83"/>
      <c r="EQ372" s="83"/>
      <c r="ER372" s="83"/>
      <c r="ES372" s="83"/>
      <c r="ET372" s="83"/>
      <c r="EU372" s="83"/>
      <c r="EV372" s="83"/>
      <c r="EW372" s="83"/>
      <c r="EX372" s="83"/>
      <c r="EY372" s="83"/>
      <c r="EZ372" s="83"/>
      <c r="FA372" s="83"/>
      <c r="FB372" s="83"/>
      <c r="FC372" s="83"/>
      <c r="FD372" s="83"/>
      <c r="FE372" s="83"/>
      <c r="FF372" s="83"/>
      <c r="FG372" s="83"/>
      <c r="FH372" s="83"/>
      <c r="FI372" s="83"/>
      <c r="FJ372" s="83"/>
      <c r="FK372" s="83"/>
      <c r="FL372" s="83"/>
      <c r="FM372" s="83"/>
      <c r="FN372" s="83"/>
      <c r="FO372" s="83"/>
      <c r="FP372" s="83"/>
      <c r="FQ372" s="83"/>
      <c r="FR372" s="83"/>
      <c r="FS372" s="83"/>
      <c r="FT372" s="83"/>
      <c r="FU372" s="83"/>
      <c r="FV372" s="83"/>
      <c r="FW372" s="83"/>
      <c r="FX372" s="83"/>
      <c r="FY372" s="83"/>
      <c r="FZ372" s="83"/>
      <c r="GA372" s="83"/>
      <c r="GB372" s="83"/>
      <c r="GC372" s="83"/>
      <c r="GD372" s="83"/>
      <c r="GE372" s="83"/>
      <c r="GF372" s="83"/>
      <c r="GG372" s="83"/>
      <c r="GH372" s="83"/>
      <c r="GI372" s="83"/>
      <c r="GJ372" s="83"/>
      <c r="GK372" s="83"/>
      <c r="GL372" s="83"/>
      <c r="GM372" s="83"/>
      <c r="GN372" s="83"/>
      <c r="GO372" s="83"/>
      <c r="GP372" s="83"/>
      <c r="GQ372" s="83"/>
      <c r="GR372" s="83"/>
      <c r="GS372" s="83"/>
      <c r="GT372" s="83"/>
      <c r="GU372" s="83"/>
      <c r="GV372" s="83"/>
      <c r="GW372" s="83"/>
      <c r="GX372" s="83"/>
      <c r="GY372" s="83"/>
      <c r="GZ372" s="83"/>
      <c r="HA372" s="83"/>
      <c r="HB372" s="83"/>
      <c r="HC372" s="83"/>
      <c r="HD372" s="83"/>
      <c r="HE372" s="83"/>
      <c r="HF372" s="83"/>
      <c r="HG372" s="83"/>
      <c r="HH372" s="83"/>
      <c r="HI372" s="83"/>
      <c r="HJ372" s="83"/>
      <c r="HK372" s="83"/>
      <c r="HL372" s="83"/>
      <c r="HM372" s="83"/>
      <c r="HN372" s="83"/>
      <c r="HO372" s="83"/>
      <c r="HP372" s="83"/>
      <c r="HQ372" s="83"/>
      <c r="HR372" s="83"/>
      <c r="HS372" s="83"/>
      <c r="HT372" s="83"/>
      <c r="HU372" s="83"/>
      <c r="HV372" s="83"/>
      <c r="HW372" s="83"/>
      <c r="HX372" s="83"/>
      <c r="HY372" s="83"/>
      <c r="HZ372" s="83"/>
      <c r="IA372" s="83"/>
      <c r="IB372" s="83"/>
      <c r="IC372" s="83"/>
      <c r="ID372" s="83"/>
      <c r="IE372" s="83"/>
      <c r="IF372" s="83"/>
      <c r="IG372" s="83"/>
      <c r="IH372" s="83"/>
      <c r="II372" s="83"/>
      <c r="IJ372" s="83"/>
      <c r="IK372" s="83"/>
      <c r="IL372" s="83"/>
      <c r="IM372" s="83"/>
      <c r="IN372" s="83"/>
      <c r="IO372" s="83"/>
      <c r="IP372" s="83"/>
      <c r="IQ372" s="83"/>
      <c r="IR372" s="83"/>
      <c r="IS372" s="83"/>
      <c r="IT372" s="83"/>
      <c r="IU372" s="83"/>
      <c r="IV372" s="83"/>
      <c r="IW372" s="83"/>
      <c r="IX372" s="83"/>
      <c r="IY372" s="83"/>
      <c r="IZ372" s="83"/>
      <c r="JA372" s="83"/>
      <c r="JB372" s="83"/>
      <c r="JC372" s="83"/>
      <c r="JD372" s="83"/>
      <c r="JE372" s="83"/>
    </row>
    <row r="373" spans="1:265" s="8" customFormat="1" ht="15" customHeight="1" x14ac:dyDescent="0.2">
      <c r="A373" s="173"/>
      <c r="B373" s="131" t="s">
        <v>461</v>
      </c>
      <c r="C373" s="217"/>
      <c r="D373" s="329" t="s">
        <v>981</v>
      </c>
      <c r="E373" s="117"/>
      <c r="F373" s="1044"/>
      <c r="G373" s="1045"/>
      <c r="H373" s="329" t="s">
        <v>445</v>
      </c>
      <c r="I373" s="329" t="s">
        <v>515</v>
      </c>
      <c r="J373" s="329"/>
      <c r="K373" s="379" t="s">
        <v>517</v>
      </c>
      <c r="L373" s="379" t="s">
        <v>614</v>
      </c>
      <c r="M373" s="1139">
        <v>8</v>
      </c>
      <c r="N373" s="1139" t="s">
        <v>24</v>
      </c>
      <c r="O373" s="379" t="s">
        <v>1379</v>
      </c>
      <c r="P373" s="626">
        <v>3</v>
      </c>
      <c r="Q373" s="627"/>
      <c r="R373" s="627"/>
      <c r="S373" s="627"/>
      <c r="T373" s="627"/>
      <c r="U373" s="627"/>
      <c r="V373" s="627"/>
      <c r="W373" s="628"/>
      <c r="X373" s="219"/>
      <c r="Y373" s="219"/>
      <c r="Z373" s="112"/>
      <c r="AA373" s="83"/>
      <c r="AB373" s="83"/>
      <c r="AC373" s="83" t="str">
        <f t="shared" si="11"/>
        <v/>
      </c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83"/>
      <c r="AT373" s="83"/>
      <c r="AU373" s="83"/>
      <c r="AV373" s="83"/>
      <c r="AW373" s="83"/>
      <c r="AX373" s="83"/>
      <c r="AY373" s="83"/>
      <c r="AZ373" s="83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  <c r="BM373" s="83"/>
      <c r="BN373" s="83"/>
      <c r="BO373" s="83"/>
      <c r="BP373" s="83"/>
      <c r="BQ373" s="83"/>
      <c r="BR373" s="83"/>
      <c r="BS373" s="83"/>
      <c r="BT373" s="83"/>
      <c r="BU373" s="83"/>
      <c r="BV373" s="83"/>
      <c r="BW373" s="83"/>
      <c r="BX373" s="83"/>
      <c r="BY373" s="83"/>
      <c r="BZ373" s="83"/>
      <c r="CA373" s="83"/>
      <c r="CB373" s="83"/>
      <c r="CC373" s="83"/>
      <c r="CD373" s="83"/>
      <c r="CE373" s="83"/>
      <c r="CF373" s="83"/>
      <c r="CG373" s="83"/>
      <c r="CH373" s="83"/>
      <c r="CI373" s="83"/>
      <c r="CJ373" s="83"/>
      <c r="CK373" s="83"/>
      <c r="CL373" s="83"/>
      <c r="CM373" s="83"/>
      <c r="CN373" s="83"/>
      <c r="CO373" s="83"/>
      <c r="CP373" s="83"/>
      <c r="CQ373" s="83"/>
      <c r="CR373" s="83"/>
      <c r="CS373" s="83"/>
      <c r="CT373" s="83"/>
      <c r="CU373" s="83"/>
      <c r="CV373" s="83"/>
      <c r="CW373" s="83"/>
      <c r="CX373" s="83"/>
      <c r="CY373" s="83"/>
      <c r="CZ373" s="83"/>
      <c r="DA373" s="83"/>
      <c r="DB373" s="83"/>
      <c r="DC373" s="83"/>
      <c r="DD373" s="83"/>
      <c r="DE373" s="83"/>
      <c r="DF373" s="83"/>
      <c r="DG373" s="83"/>
      <c r="DH373" s="83"/>
      <c r="DI373" s="83"/>
      <c r="DJ373" s="83"/>
      <c r="DK373" s="83"/>
      <c r="DL373" s="83"/>
      <c r="DM373" s="83"/>
      <c r="DN373" s="83"/>
      <c r="DO373" s="83"/>
      <c r="DP373" s="83"/>
      <c r="DQ373" s="83"/>
      <c r="DR373" s="83"/>
      <c r="DS373" s="83"/>
      <c r="DT373" s="83"/>
      <c r="DU373" s="83"/>
      <c r="DV373" s="83"/>
      <c r="DW373" s="83"/>
      <c r="DX373" s="83"/>
      <c r="DY373" s="83"/>
      <c r="DZ373" s="83"/>
      <c r="EA373" s="83"/>
      <c r="EB373" s="83"/>
      <c r="EC373" s="83"/>
      <c r="ED373" s="83"/>
      <c r="EE373" s="83"/>
      <c r="EF373" s="83"/>
      <c r="EG373" s="83"/>
      <c r="EH373" s="83"/>
      <c r="EI373" s="83"/>
      <c r="EJ373" s="83"/>
      <c r="EK373" s="83"/>
      <c r="EL373" s="83"/>
      <c r="EM373" s="83"/>
      <c r="EN373" s="83"/>
      <c r="EO373" s="83"/>
      <c r="EP373" s="83"/>
      <c r="EQ373" s="83"/>
      <c r="ER373" s="83"/>
      <c r="ES373" s="83"/>
      <c r="ET373" s="83"/>
      <c r="EU373" s="83"/>
      <c r="EV373" s="83"/>
      <c r="EW373" s="83"/>
      <c r="EX373" s="83"/>
      <c r="EY373" s="83"/>
      <c r="EZ373" s="83"/>
      <c r="FA373" s="83"/>
      <c r="FB373" s="83"/>
      <c r="FC373" s="83"/>
      <c r="FD373" s="83"/>
      <c r="FE373" s="83"/>
      <c r="FF373" s="83"/>
      <c r="FG373" s="83"/>
      <c r="FH373" s="83"/>
      <c r="FI373" s="83"/>
      <c r="FJ373" s="83"/>
      <c r="FK373" s="83"/>
      <c r="FL373" s="83"/>
      <c r="FM373" s="83"/>
      <c r="FN373" s="83"/>
      <c r="FO373" s="83"/>
      <c r="FP373" s="83"/>
      <c r="FQ373" s="83"/>
      <c r="FR373" s="83"/>
      <c r="FS373" s="83"/>
      <c r="FT373" s="83"/>
      <c r="FU373" s="83"/>
      <c r="FV373" s="83"/>
      <c r="FW373" s="83"/>
      <c r="FX373" s="83"/>
      <c r="FY373" s="83"/>
      <c r="FZ373" s="83"/>
      <c r="GA373" s="83"/>
      <c r="GB373" s="83"/>
      <c r="GC373" s="83"/>
      <c r="GD373" s="83"/>
      <c r="GE373" s="83"/>
      <c r="GF373" s="83"/>
      <c r="GG373" s="83"/>
      <c r="GH373" s="83"/>
      <c r="GI373" s="83"/>
      <c r="GJ373" s="83"/>
      <c r="GK373" s="83"/>
      <c r="GL373" s="83"/>
      <c r="GM373" s="83"/>
      <c r="GN373" s="83"/>
      <c r="GO373" s="83"/>
      <c r="GP373" s="83"/>
      <c r="GQ373" s="83"/>
      <c r="GR373" s="83"/>
      <c r="GS373" s="83"/>
      <c r="GT373" s="83"/>
      <c r="GU373" s="83"/>
      <c r="GV373" s="83"/>
      <c r="GW373" s="83"/>
      <c r="GX373" s="83"/>
      <c r="GY373" s="83"/>
      <c r="GZ373" s="83"/>
      <c r="HA373" s="83"/>
      <c r="HB373" s="83"/>
      <c r="HC373" s="83"/>
      <c r="HD373" s="83"/>
      <c r="HE373" s="83"/>
      <c r="HF373" s="83"/>
      <c r="HG373" s="83"/>
      <c r="HH373" s="83"/>
      <c r="HI373" s="83"/>
      <c r="HJ373" s="83"/>
      <c r="HK373" s="83"/>
      <c r="HL373" s="83"/>
      <c r="HM373" s="83"/>
      <c r="HN373" s="83"/>
      <c r="HO373" s="83"/>
      <c r="HP373" s="83"/>
      <c r="HQ373" s="83"/>
      <c r="HR373" s="83"/>
      <c r="HS373" s="83"/>
      <c r="HT373" s="83"/>
      <c r="HU373" s="83"/>
      <c r="HV373" s="83"/>
      <c r="HW373" s="83"/>
      <c r="HX373" s="83"/>
      <c r="HY373" s="83"/>
      <c r="HZ373" s="83"/>
      <c r="IA373" s="83"/>
      <c r="IB373" s="83"/>
      <c r="IC373" s="83"/>
      <c r="ID373" s="83"/>
      <c r="IE373" s="83"/>
      <c r="IF373" s="83"/>
      <c r="IG373" s="83"/>
      <c r="IH373" s="83"/>
      <c r="II373" s="83"/>
      <c r="IJ373" s="83"/>
      <c r="IK373" s="83"/>
      <c r="IL373" s="83"/>
      <c r="IM373" s="83"/>
      <c r="IN373" s="83"/>
      <c r="IO373" s="83"/>
      <c r="IP373" s="83"/>
      <c r="IQ373" s="83"/>
      <c r="IR373" s="83"/>
      <c r="IS373" s="83"/>
      <c r="IT373" s="83"/>
      <c r="IU373" s="83"/>
      <c r="IV373" s="83"/>
      <c r="IW373" s="83"/>
      <c r="IX373" s="83"/>
      <c r="IY373" s="83"/>
      <c r="IZ373" s="83"/>
      <c r="JA373" s="83"/>
      <c r="JB373" s="83"/>
      <c r="JC373" s="83"/>
      <c r="JD373" s="83"/>
      <c r="JE373" s="83"/>
    </row>
    <row r="374" spans="1:265" s="8" customFormat="1" ht="15" customHeight="1" x14ac:dyDescent="0.2">
      <c r="A374" s="173"/>
      <c r="B374" s="131" t="s">
        <v>461</v>
      </c>
      <c r="C374" s="217"/>
      <c r="D374" s="329" t="s">
        <v>981</v>
      </c>
      <c r="E374" s="117"/>
      <c r="F374" s="1044"/>
      <c r="G374" s="1045"/>
      <c r="H374" s="329" t="s">
        <v>445</v>
      </c>
      <c r="I374" s="329" t="s">
        <v>2030</v>
      </c>
      <c r="J374" s="329"/>
      <c r="K374" s="379" t="s">
        <v>518</v>
      </c>
      <c r="L374" s="379" t="s">
        <v>614</v>
      </c>
      <c r="M374" s="1139" t="s">
        <v>514</v>
      </c>
      <c r="N374" s="1139" t="s">
        <v>453</v>
      </c>
      <c r="O374" s="379" t="s">
        <v>1379</v>
      </c>
      <c r="P374" s="626">
        <v>4</v>
      </c>
      <c r="Q374" s="627"/>
      <c r="R374" s="627"/>
      <c r="S374" s="627"/>
      <c r="T374" s="627"/>
      <c r="U374" s="627"/>
      <c r="V374" s="627"/>
      <c r="W374" s="628"/>
      <c r="X374" s="219"/>
      <c r="Y374" s="219"/>
      <c r="Z374" s="112"/>
      <c r="AA374" s="83"/>
      <c r="AB374" s="83"/>
      <c r="AC374" s="83" t="str">
        <f t="shared" si="11"/>
        <v/>
      </c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83"/>
      <c r="AT374" s="83"/>
      <c r="AU374" s="83"/>
      <c r="AV374" s="83"/>
      <c r="AW374" s="83"/>
      <c r="AX374" s="83"/>
      <c r="AY374" s="83"/>
      <c r="AZ374" s="83"/>
      <c r="BA374" s="83"/>
      <c r="BB374" s="83"/>
      <c r="BC374" s="83"/>
      <c r="BD374" s="83"/>
      <c r="BE374" s="83"/>
      <c r="BF374" s="83"/>
      <c r="BG374" s="83"/>
      <c r="BH374" s="83"/>
      <c r="BI374" s="83"/>
      <c r="BJ374" s="83"/>
      <c r="BK374" s="83"/>
      <c r="BL374" s="83"/>
      <c r="BM374" s="83"/>
      <c r="BN374" s="83"/>
      <c r="BO374" s="83"/>
      <c r="BP374" s="83"/>
      <c r="BQ374" s="83"/>
      <c r="BR374" s="83"/>
      <c r="BS374" s="83"/>
      <c r="BT374" s="83"/>
      <c r="BU374" s="83"/>
      <c r="BV374" s="83"/>
      <c r="BW374" s="83"/>
      <c r="BX374" s="83"/>
      <c r="BY374" s="83"/>
      <c r="BZ374" s="83"/>
      <c r="CA374" s="83"/>
      <c r="CB374" s="83"/>
      <c r="CC374" s="83"/>
      <c r="CD374" s="83"/>
      <c r="CE374" s="83"/>
      <c r="CF374" s="83"/>
      <c r="CG374" s="83"/>
      <c r="CH374" s="83"/>
      <c r="CI374" s="83"/>
      <c r="CJ374" s="83"/>
      <c r="CK374" s="83"/>
      <c r="CL374" s="83"/>
      <c r="CM374" s="83"/>
      <c r="CN374" s="83"/>
      <c r="CO374" s="83"/>
      <c r="CP374" s="83"/>
      <c r="CQ374" s="83"/>
      <c r="CR374" s="83"/>
      <c r="CS374" s="83"/>
      <c r="CT374" s="83"/>
      <c r="CU374" s="83"/>
      <c r="CV374" s="83"/>
      <c r="CW374" s="83"/>
      <c r="CX374" s="83"/>
      <c r="CY374" s="83"/>
      <c r="CZ374" s="83"/>
      <c r="DA374" s="83"/>
      <c r="DB374" s="83"/>
      <c r="DC374" s="83"/>
      <c r="DD374" s="83"/>
      <c r="DE374" s="83"/>
      <c r="DF374" s="83"/>
      <c r="DG374" s="83"/>
      <c r="DH374" s="83"/>
      <c r="DI374" s="83"/>
      <c r="DJ374" s="83"/>
      <c r="DK374" s="83"/>
      <c r="DL374" s="83"/>
      <c r="DM374" s="83"/>
      <c r="DN374" s="83"/>
      <c r="DO374" s="83"/>
      <c r="DP374" s="83"/>
      <c r="DQ374" s="83"/>
      <c r="DR374" s="83"/>
      <c r="DS374" s="83"/>
      <c r="DT374" s="83"/>
      <c r="DU374" s="83"/>
      <c r="DV374" s="83"/>
      <c r="DW374" s="83"/>
      <c r="DX374" s="83"/>
      <c r="DY374" s="83"/>
      <c r="DZ374" s="83"/>
      <c r="EA374" s="83"/>
      <c r="EB374" s="83"/>
      <c r="EC374" s="83"/>
      <c r="ED374" s="83"/>
      <c r="EE374" s="83"/>
      <c r="EF374" s="83"/>
      <c r="EG374" s="83"/>
      <c r="EH374" s="83"/>
      <c r="EI374" s="83"/>
      <c r="EJ374" s="83"/>
      <c r="EK374" s="83"/>
      <c r="EL374" s="83"/>
      <c r="EM374" s="83"/>
      <c r="EN374" s="83"/>
      <c r="EO374" s="83"/>
      <c r="EP374" s="83"/>
      <c r="EQ374" s="83"/>
      <c r="ER374" s="83"/>
      <c r="ES374" s="83"/>
      <c r="ET374" s="83"/>
      <c r="EU374" s="83"/>
      <c r="EV374" s="83"/>
      <c r="EW374" s="83"/>
      <c r="EX374" s="83"/>
      <c r="EY374" s="83"/>
      <c r="EZ374" s="83"/>
      <c r="FA374" s="83"/>
      <c r="FB374" s="83"/>
      <c r="FC374" s="83"/>
      <c r="FD374" s="83"/>
      <c r="FE374" s="83"/>
      <c r="FF374" s="83"/>
      <c r="FG374" s="83"/>
      <c r="FH374" s="83"/>
      <c r="FI374" s="83"/>
      <c r="FJ374" s="83"/>
      <c r="FK374" s="83"/>
      <c r="FL374" s="83"/>
      <c r="FM374" s="83"/>
      <c r="FN374" s="83"/>
      <c r="FO374" s="83"/>
      <c r="FP374" s="83"/>
      <c r="FQ374" s="83"/>
      <c r="FR374" s="83"/>
      <c r="FS374" s="83"/>
      <c r="FT374" s="83"/>
      <c r="FU374" s="83"/>
      <c r="FV374" s="83"/>
      <c r="FW374" s="83"/>
      <c r="FX374" s="83"/>
      <c r="FY374" s="83"/>
      <c r="FZ374" s="83"/>
      <c r="GA374" s="83"/>
      <c r="GB374" s="83"/>
      <c r="GC374" s="83"/>
      <c r="GD374" s="83"/>
      <c r="GE374" s="83"/>
      <c r="GF374" s="83"/>
      <c r="GG374" s="83"/>
      <c r="GH374" s="83"/>
      <c r="GI374" s="83"/>
      <c r="GJ374" s="83"/>
      <c r="GK374" s="83"/>
      <c r="GL374" s="83"/>
      <c r="GM374" s="83"/>
      <c r="GN374" s="83"/>
      <c r="GO374" s="83"/>
      <c r="GP374" s="83"/>
      <c r="GQ374" s="83"/>
      <c r="GR374" s="83"/>
      <c r="GS374" s="83"/>
      <c r="GT374" s="83"/>
      <c r="GU374" s="83"/>
      <c r="GV374" s="83"/>
      <c r="GW374" s="83"/>
      <c r="GX374" s="83"/>
      <c r="GY374" s="83"/>
      <c r="GZ374" s="83"/>
      <c r="HA374" s="83"/>
      <c r="HB374" s="83"/>
      <c r="HC374" s="83"/>
      <c r="HD374" s="83"/>
      <c r="HE374" s="83"/>
      <c r="HF374" s="83"/>
      <c r="HG374" s="83"/>
      <c r="HH374" s="83"/>
      <c r="HI374" s="83"/>
      <c r="HJ374" s="83"/>
      <c r="HK374" s="83"/>
      <c r="HL374" s="83"/>
      <c r="HM374" s="83"/>
      <c r="HN374" s="83"/>
      <c r="HO374" s="83"/>
      <c r="HP374" s="83"/>
      <c r="HQ374" s="83"/>
      <c r="HR374" s="83"/>
      <c r="HS374" s="83"/>
      <c r="HT374" s="83"/>
      <c r="HU374" s="83"/>
      <c r="HV374" s="83"/>
      <c r="HW374" s="83"/>
      <c r="HX374" s="83"/>
      <c r="HY374" s="83"/>
      <c r="HZ374" s="83"/>
      <c r="IA374" s="83"/>
      <c r="IB374" s="83"/>
      <c r="IC374" s="83"/>
      <c r="ID374" s="83"/>
      <c r="IE374" s="83"/>
      <c r="IF374" s="83"/>
      <c r="IG374" s="83"/>
      <c r="IH374" s="83"/>
      <c r="II374" s="83"/>
      <c r="IJ374" s="83"/>
      <c r="IK374" s="83"/>
      <c r="IL374" s="83"/>
      <c r="IM374" s="83"/>
      <c r="IN374" s="83"/>
      <c r="IO374" s="83"/>
      <c r="IP374" s="83"/>
      <c r="IQ374" s="83"/>
      <c r="IR374" s="83"/>
      <c r="IS374" s="83"/>
      <c r="IT374" s="83"/>
      <c r="IU374" s="83"/>
      <c r="IV374" s="83"/>
      <c r="IW374" s="83"/>
      <c r="IX374" s="83"/>
      <c r="IY374" s="83"/>
      <c r="IZ374" s="83"/>
      <c r="JA374" s="83"/>
      <c r="JB374" s="83"/>
      <c r="JC374" s="83"/>
      <c r="JD374" s="83"/>
      <c r="JE374" s="83"/>
    </row>
    <row r="375" spans="1:265" s="8" customFormat="1" ht="15" customHeight="1" x14ac:dyDescent="0.2">
      <c r="A375" s="173"/>
      <c r="B375" s="131" t="s">
        <v>461</v>
      </c>
      <c r="C375" s="217"/>
      <c r="D375" s="329" t="s">
        <v>981</v>
      </c>
      <c r="E375" s="117"/>
      <c r="F375" s="1044"/>
      <c r="G375" s="1045"/>
      <c r="H375" s="329" t="s">
        <v>445</v>
      </c>
      <c r="I375" s="329" t="s">
        <v>520</v>
      </c>
      <c r="J375" s="329"/>
      <c r="K375" s="379" t="s">
        <v>157</v>
      </c>
      <c r="L375" s="379"/>
      <c r="M375" s="1139"/>
      <c r="N375" s="1139"/>
      <c r="O375" s="379"/>
      <c r="P375" s="626"/>
      <c r="Q375" s="627"/>
      <c r="R375" s="627"/>
      <c r="S375" s="627"/>
      <c r="T375" s="627"/>
      <c r="U375" s="627"/>
      <c r="V375" s="627"/>
      <c r="W375" s="628">
        <v>4</v>
      </c>
      <c r="X375" s="219"/>
      <c r="Y375" s="219"/>
      <c r="Z375" s="112"/>
      <c r="AA375" s="83"/>
      <c r="AB375" s="83"/>
      <c r="AC375" s="83" t="str">
        <f t="shared" si="11"/>
        <v/>
      </c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83"/>
      <c r="AT375" s="83"/>
      <c r="AU375" s="83"/>
      <c r="AV375" s="83"/>
      <c r="AW375" s="83"/>
      <c r="AX375" s="83"/>
      <c r="AY375" s="83"/>
      <c r="AZ375" s="83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  <c r="BM375" s="83"/>
      <c r="BN375" s="83"/>
      <c r="BO375" s="83"/>
      <c r="BP375" s="83"/>
      <c r="BQ375" s="83"/>
      <c r="BR375" s="83"/>
      <c r="BS375" s="83"/>
      <c r="BT375" s="83"/>
      <c r="BU375" s="83"/>
      <c r="BV375" s="83"/>
      <c r="BW375" s="83"/>
      <c r="BX375" s="83"/>
      <c r="BY375" s="83"/>
      <c r="BZ375" s="83"/>
      <c r="CA375" s="83"/>
      <c r="CB375" s="83"/>
      <c r="CC375" s="83"/>
      <c r="CD375" s="83"/>
      <c r="CE375" s="83"/>
      <c r="CF375" s="83"/>
      <c r="CG375" s="83"/>
      <c r="CH375" s="83"/>
      <c r="CI375" s="83"/>
      <c r="CJ375" s="83"/>
      <c r="CK375" s="83"/>
      <c r="CL375" s="83"/>
      <c r="CM375" s="83"/>
      <c r="CN375" s="83"/>
      <c r="CO375" s="83"/>
      <c r="CP375" s="83"/>
      <c r="CQ375" s="83"/>
      <c r="CR375" s="83"/>
      <c r="CS375" s="83"/>
      <c r="CT375" s="83"/>
      <c r="CU375" s="83"/>
      <c r="CV375" s="83"/>
      <c r="CW375" s="83"/>
      <c r="CX375" s="83"/>
      <c r="CY375" s="83"/>
      <c r="CZ375" s="83"/>
      <c r="DA375" s="83"/>
      <c r="DB375" s="83"/>
      <c r="DC375" s="83"/>
      <c r="DD375" s="83"/>
      <c r="DE375" s="83"/>
      <c r="DF375" s="83"/>
      <c r="DG375" s="83"/>
      <c r="DH375" s="83"/>
      <c r="DI375" s="83"/>
      <c r="DJ375" s="83"/>
      <c r="DK375" s="83"/>
      <c r="DL375" s="83"/>
      <c r="DM375" s="83"/>
      <c r="DN375" s="83"/>
      <c r="DO375" s="83"/>
      <c r="DP375" s="83"/>
      <c r="DQ375" s="83"/>
      <c r="DR375" s="83"/>
      <c r="DS375" s="83"/>
      <c r="DT375" s="83"/>
      <c r="DU375" s="83"/>
      <c r="DV375" s="83"/>
      <c r="DW375" s="83"/>
      <c r="DX375" s="83"/>
      <c r="DY375" s="83"/>
      <c r="DZ375" s="83"/>
      <c r="EA375" s="83"/>
      <c r="EB375" s="83"/>
      <c r="EC375" s="83"/>
      <c r="ED375" s="83"/>
      <c r="EE375" s="83"/>
      <c r="EF375" s="83"/>
      <c r="EG375" s="83"/>
      <c r="EH375" s="83"/>
      <c r="EI375" s="83"/>
      <c r="EJ375" s="83"/>
      <c r="EK375" s="83"/>
      <c r="EL375" s="83"/>
      <c r="EM375" s="83"/>
      <c r="EN375" s="83"/>
      <c r="EO375" s="83"/>
      <c r="EP375" s="83"/>
      <c r="EQ375" s="83"/>
      <c r="ER375" s="83"/>
      <c r="ES375" s="83"/>
      <c r="ET375" s="83"/>
      <c r="EU375" s="83"/>
      <c r="EV375" s="83"/>
      <c r="EW375" s="83"/>
      <c r="EX375" s="83"/>
      <c r="EY375" s="83"/>
      <c r="EZ375" s="83"/>
      <c r="FA375" s="83"/>
      <c r="FB375" s="83"/>
      <c r="FC375" s="83"/>
      <c r="FD375" s="83"/>
      <c r="FE375" s="83"/>
      <c r="FF375" s="83"/>
      <c r="FG375" s="83"/>
      <c r="FH375" s="83"/>
      <c r="FI375" s="83"/>
      <c r="FJ375" s="83"/>
      <c r="FK375" s="83"/>
      <c r="FL375" s="83"/>
      <c r="FM375" s="83"/>
      <c r="FN375" s="83"/>
      <c r="FO375" s="83"/>
      <c r="FP375" s="83"/>
      <c r="FQ375" s="83"/>
      <c r="FR375" s="83"/>
      <c r="FS375" s="83"/>
      <c r="FT375" s="83"/>
      <c r="FU375" s="83"/>
      <c r="FV375" s="83"/>
      <c r="FW375" s="83"/>
      <c r="FX375" s="83"/>
      <c r="FY375" s="83"/>
      <c r="FZ375" s="83"/>
      <c r="GA375" s="83"/>
      <c r="GB375" s="83"/>
      <c r="GC375" s="83"/>
      <c r="GD375" s="83"/>
      <c r="GE375" s="83"/>
      <c r="GF375" s="83"/>
      <c r="GG375" s="83"/>
      <c r="GH375" s="83"/>
      <c r="GI375" s="83"/>
      <c r="GJ375" s="83"/>
      <c r="GK375" s="83"/>
      <c r="GL375" s="83"/>
      <c r="GM375" s="83"/>
      <c r="GN375" s="83"/>
      <c r="GO375" s="83"/>
      <c r="GP375" s="83"/>
      <c r="GQ375" s="83"/>
      <c r="GR375" s="83"/>
      <c r="GS375" s="83"/>
      <c r="GT375" s="83"/>
      <c r="GU375" s="83"/>
      <c r="GV375" s="83"/>
      <c r="GW375" s="83"/>
      <c r="GX375" s="83"/>
      <c r="GY375" s="83"/>
      <c r="GZ375" s="83"/>
      <c r="HA375" s="83"/>
      <c r="HB375" s="83"/>
      <c r="HC375" s="83"/>
      <c r="HD375" s="83"/>
      <c r="HE375" s="83"/>
      <c r="HF375" s="83"/>
      <c r="HG375" s="83"/>
      <c r="HH375" s="83"/>
      <c r="HI375" s="83"/>
      <c r="HJ375" s="83"/>
      <c r="HK375" s="83"/>
      <c r="HL375" s="83"/>
      <c r="HM375" s="83"/>
      <c r="HN375" s="83"/>
      <c r="HO375" s="83"/>
      <c r="HP375" s="83"/>
      <c r="HQ375" s="83"/>
      <c r="HR375" s="83"/>
      <c r="HS375" s="83"/>
      <c r="HT375" s="83"/>
      <c r="HU375" s="83"/>
      <c r="HV375" s="83"/>
      <c r="HW375" s="83"/>
      <c r="HX375" s="83"/>
      <c r="HY375" s="83"/>
      <c r="HZ375" s="83"/>
      <c r="IA375" s="83"/>
      <c r="IB375" s="83"/>
      <c r="IC375" s="83"/>
      <c r="ID375" s="83"/>
      <c r="IE375" s="83"/>
      <c r="IF375" s="83"/>
      <c r="IG375" s="83"/>
      <c r="IH375" s="83"/>
      <c r="II375" s="83"/>
      <c r="IJ375" s="83"/>
      <c r="IK375" s="83"/>
      <c r="IL375" s="83"/>
      <c r="IM375" s="83"/>
      <c r="IN375" s="83"/>
      <c r="IO375" s="83"/>
      <c r="IP375" s="83"/>
      <c r="IQ375" s="83"/>
      <c r="IR375" s="83"/>
      <c r="IS375" s="83"/>
      <c r="IT375" s="83"/>
      <c r="IU375" s="83"/>
      <c r="IV375" s="83"/>
      <c r="IW375" s="83"/>
      <c r="IX375" s="83"/>
      <c r="IY375" s="83"/>
      <c r="IZ375" s="83"/>
      <c r="JA375" s="83"/>
      <c r="JB375" s="83"/>
      <c r="JC375" s="83"/>
      <c r="JD375" s="83"/>
      <c r="JE375" s="83"/>
    </row>
    <row r="376" spans="1:265" s="8" customFormat="1" ht="15" customHeight="1" x14ac:dyDescent="0.2">
      <c r="A376" s="173"/>
      <c r="B376" s="131" t="s">
        <v>461</v>
      </c>
      <c r="C376" s="217"/>
      <c r="D376" s="329" t="s">
        <v>981</v>
      </c>
      <c r="E376" s="117"/>
      <c r="F376" s="1044"/>
      <c r="G376" s="1045"/>
      <c r="H376" s="329" t="s">
        <v>445</v>
      </c>
      <c r="I376" s="329" t="s">
        <v>520</v>
      </c>
      <c r="J376" s="329"/>
      <c r="K376" s="379" t="s">
        <v>1390</v>
      </c>
      <c r="L376" s="379"/>
      <c r="M376" s="1139"/>
      <c r="N376" s="1139"/>
      <c r="O376" s="379"/>
      <c r="P376" s="626"/>
      <c r="Q376" s="627"/>
      <c r="R376" s="627"/>
      <c r="S376" s="627"/>
      <c r="T376" s="627"/>
      <c r="U376" s="627">
        <v>5</v>
      </c>
      <c r="V376" s="627"/>
      <c r="W376" s="628"/>
      <c r="X376" s="219"/>
      <c r="Y376" s="219"/>
      <c r="Z376" s="112"/>
      <c r="AA376" s="83"/>
      <c r="AB376" s="83"/>
      <c r="AC376" s="83" t="str">
        <f t="shared" si="11"/>
        <v/>
      </c>
      <c r="AD376" s="83"/>
      <c r="AE376" s="83"/>
      <c r="AF376" s="83"/>
      <c r="AG376" s="83"/>
      <c r="AH376" s="83"/>
      <c r="AI376" s="83"/>
      <c r="AJ376" s="83"/>
      <c r="AK376" s="83"/>
      <c r="AL376" s="83"/>
      <c r="AM376" s="83"/>
      <c r="AN376" s="83"/>
      <c r="AO376" s="83"/>
      <c r="AP376" s="83"/>
      <c r="AQ376" s="83"/>
      <c r="AR376" s="83"/>
      <c r="AS376" s="83"/>
      <c r="AT376" s="83"/>
      <c r="AU376" s="83"/>
      <c r="AV376" s="83"/>
      <c r="AW376" s="83"/>
      <c r="AX376" s="83"/>
      <c r="AY376" s="83"/>
      <c r="AZ376" s="83"/>
      <c r="BA376" s="83"/>
      <c r="BB376" s="83"/>
      <c r="BC376" s="83"/>
      <c r="BD376" s="83"/>
      <c r="BE376" s="83"/>
      <c r="BF376" s="83"/>
      <c r="BG376" s="83"/>
      <c r="BH376" s="83"/>
      <c r="BI376" s="83"/>
      <c r="BJ376" s="83"/>
      <c r="BK376" s="83"/>
      <c r="BL376" s="83"/>
      <c r="BM376" s="83"/>
      <c r="BN376" s="83"/>
      <c r="BO376" s="83"/>
      <c r="BP376" s="83"/>
      <c r="BQ376" s="83"/>
      <c r="BR376" s="83"/>
      <c r="BS376" s="83"/>
      <c r="BT376" s="83"/>
      <c r="BU376" s="83"/>
      <c r="BV376" s="83"/>
      <c r="BW376" s="83"/>
      <c r="BX376" s="83"/>
      <c r="BY376" s="83"/>
      <c r="BZ376" s="83"/>
      <c r="CA376" s="83"/>
      <c r="CB376" s="83"/>
      <c r="CC376" s="83"/>
      <c r="CD376" s="83"/>
      <c r="CE376" s="83"/>
      <c r="CF376" s="83"/>
      <c r="CG376" s="83"/>
      <c r="CH376" s="83"/>
      <c r="CI376" s="83"/>
      <c r="CJ376" s="83"/>
      <c r="CK376" s="83"/>
      <c r="CL376" s="83"/>
      <c r="CM376" s="83"/>
      <c r="CN376" s="83"/>
      <c r="CO376" s="83"/>
      <c r="CP376" s="83"/>
      <c r="CQ376" s="83"/>
      <c r="CR376" s="83"/>
      <c r="CS376" s="83"/>
      <c r="CT376" s="83"/>
      <c r="CU376" s="83"/>
      <c r="CV376" s="83"/>
      <c r="CW376" s="83"/>
      <c r="CX376" s="83"/>
      <c r="CY376" s="83"/>
      <c r="CZ376" s="83"/>
      <c r="DA376" s="83"/>
      <c r="DB376" s="83"/>
      <c r="DC376" s="83"/>
      <c r="DD376" s="83"/>
      <c r="DE376" s="83"/>
      <c r="DF376" s="83"/>
      <c r="DG376" s="83"/>
      <c r="DH376" s="83"/>
      <c r="DI376" s="83"/>
      <c r="DJ376" s="83"/>
      <c r="DK376" s="83"/>
      <c r="DL376" s="83"/>
      <c r="DM376" s="83"/>
      <c r="DN376" s="83"/>
      <c r="DO376" s="83"/>
      <c r="DP376" s="83"/>
      <c r="DQ376" s="83"/>
      <c r="DR376" s="83"/>
      <c r="DS376" s="83"/>
      <c r="DT376" s="83"/>
      <c r="DU376" s="83"/>
      <c r="DV376" s="83"/>
      <c r="DW376" s="83"/>
      <c r="DX376" s="83"/>
      <c r="DY376" s="83"/>
      <c r="DZ376" s="83"/>
      <c r="EA376" s="83"/>
      <c r="EB376" s="83"/>
      <c r="EC376" s="83"/>
      <c r="ED376" s="83"/>
      <c r="EE376" s="83"/>
      <c r="EF376" s="83"/>
      <c r="EG376" s="83"/>
      <c r="EH376" s="83"/>
      <c r="EI376" s="83"/>
      <c r="EJ376" s="83"/>
      <c r="EK376" s="83"/>
      <c r="EL376" s="83"/>
      <c r="EM376" s="83"/>
      <c r="EN376" s="83"/>
      <c r="EO376" s="83"/>
      <c r="EP376" s="83"/>
      <c r="EQ376" s="83"/>
      <c r="ER376" s="83"/>
      <c r="ES376" s="83"/>
      <c r="ET376" s="83"/>
      <c r="EU376" s="83"/>
      <c r="EV376" s="83"/>
      <c r="EW376" s="83"/>
      <c r="EX376" s="83"/>
      <c r="EY376" s="83"/>
      <c r="EZ376" s="83"/>
      <c r="FA376" s="83"/>
      <c r="FB376" s="83"/>
      <c r="FC376" s="83"/>
      <c r="FD376" s="83"/>
      <c r="FE376" s="83"/>
      <c r="FF376" s="83"/>
      <c r="FG376" s="83"/>
      <c r="FH376" s="83"/>
      <c r="FI376" s="83"/>
      <c r="FJ376" s="83"/>
      <c r="FK376" s="83"/>
      <c r="FL376" s="83"/>
      <c r="FM376" s="83"/>
      <c r="FN376" s="83"/>
      <c r="FO376" s="83"/>
      <c r="FP376" s="83"/>
      <c r="FQ376" s="83"/>
      <c r="FR376" s="83"/>
      <c r="FS376" s="83"/>
      <c r="FT376" s="83"/>
      <c r="FU376" s="83"/>
      <c r="FV376" s="83"/>
      <c r="FW376" s="83"/>
      <c r="FX376" s="83"/>
      <c r="FY376" s="83"/>
      <c r="FZ376" s="83"/>
      <c r="GA376" s="83"/>
      <c r="GB376" s="83"/>
      <c r="GC376" s="83"/>
      <c r="GD376" s="83"/>
      <c r="GE376" s="83"/>
      <c r="GF376" s="83"/>
      <c r="GG376" s="83"/>
      <c r="GH376" s="83"/>
      <c r="GI376" s="83"/>
      <c r="GJ376" s="83"/>
      <c r="GK376" s="83"/>
      <c r="GL376" s="83"/>
      <c r="GM376" s="83"/>
      <c r="GN376" s="83"/>
      <c r="GO376" s="83"/>
      <c r="GP376" s="83"/>
      <c r="GQ376" s="83"/>
      <c r="GR376" s="83"/>
      <c r="GS376" s="83"/>
      <c r="GT376" s="83"/>
      <c r="GU376" s="83"/>
      <c r="GV376" s="83"/>
      <c r="GW376" s="83"/>
      <c r="GX376" s="83"/>
      <c r="GY376" s="83"/>
      <c r="GZ376" s="83"/>
      <c r="HA376" s="83"/>
      <c r="HB376" s="83"/>
      <c r="HC376" s="83"/>
      <c r="HD376" s="83"/>
      <c r="HE376" s="83"/>
      <c r="HF376" s="83"/>
      <c r="HG376" s="83"/>
      <c r="HH376" s="83"/>
      <c r="HI376" s="83"/>
      <c r="HJ376" s="83"/>
      <c r="HK376" s="83"/>
      <c r="HL376" s="83"/>
      <c r="HM376" s="83"/>
      <c r="HN376" s="83"/>
      <c r="HO376" s="83"/>
      <c r="HP376" s="83"/>
      <c r="HQ376" s="83"/>
      <c r="HR376" s="83"/>
      <c r="HS376" s="83"/>
      <c r="HT376" s="83"/>
      <c r="HU376" s="83"/>
      <c r="HV376" s="83"/>
      <c r="HW376" s="83"/>
      <c r="HX376" s="83"/>
      <c r="HY376" s="83"/>
      <c r="HZ376" s="83"/>
      <c r="IA376" s="83"/>
      <c r="IB376" s="83"/>
      <c r="IC376" s="83"/>
      <c r="ID376" s="83"/>
      <c r="IE376" s="83"/>
      <c r="IF376" s="83"/>
      <c r="IG376" s="83"/>
      <c r="IH376" s="83"/>
      <c r="II376" s="83"/>
      <c r="IJ376" s="83"/>
      <c r="IK376" s="83"/>
      <c r="IL376" s="83"/>
      <c r="IM376" s="83"/>
      <c r="IN376" s="83"/>
      <c r="IO376" s="83"/>
      <c r="IP376" s="83"/>
      <c r="IQ376" s="83"/>
      <c r="IR376" s="83"/>
      <c r="IS376" s="83"/>
      <c r="IT376" s="83"/>
      <c r="IU376" s="83"/>
      <c r="IV376" s="83"/>
      <c r="IW376" s="83"/>
      <c r="IX376" s="83"/>
      <c r="IY376" s="83"/>
      <c r="IZ376" s="83"/>
      <c r="JA376" s="83"/>
      <c r="JB376" s="83"/>
      <c r="JC376" s="83"/>
      <c r="JD376" s="83"/>
      <c r="JE376" s="83"/>
    </row>
    <row r="377" spans="1:265" s="8" customFormat="1" ht="15" customHeight="1" x14ac:dyDescent="0.2">
      <c r="A377" s="173"/>
      <c r="B377" s="131" t="s">
        <v>461</v>
      </c>
      <c r="C377" s="217"/>
      <c r="D377" s="329" t="s">
        <v>981</v>
      </c>
      <c r="E377" s="117"/>
      <c r="F377" s="1044"/>
      <c r="G377" s="1045"/>
      <c r="H377" s="329" t="s">
        <v>445</v>
      </c>
      <c r="I377" s="329" t="s">
        <v>520</v>
      </c>
      <c r="J377" s="329"/>
      <c r="K377" s="379" t="s">
        <v>1069</v>
      </c>
      <c r="L377" s="379"/>
      <c r="M377" s="1139"/>
      <c r="N377" s="1139"/>
      <c r="O377" s="379"/>
      <c r="P377" s="626"/>
      <c r="Q377" s="627"/>
      <c r="R377" s="627"/>
      <c r="S377" s="627"/>
      <c r="T377" s="627"/>
      <c r="U377" s="627"/>
      <c r="V377" s="627"/>
      <c r="W377" s="628">
        <v>4</v>
      </c>
      <c r="X377" s="219"/>
      <c r="Y377" s="219"/>
      <c r="Z377" s="112"/>
      <c r="AA377" s="83"/>
      <c r="AB377" s="83"/>
      <c r="AC377" s="83" t="str">
        <f t="shared" si="11"/>
        <v/>
      </c>
      <c r="AD377" s="83"/>
      <c r="AE377" s="83"/>
      <c r="AF377" s="83"/>
      <c r="AG377" s="83"/>
      <c r="AH377" s="83"/>
      <c r="AI377" s="83"/>
      <c r="AJ377" s="83"/>
      <c r="AK377" s="83"/>
      <c r="AL377" s="83"/>
      <c r="AM377" s="83"/>
      <c r="AN377" s="83"/>
      <c r="AO377" s="83"/>
      <c r="AP377" s="83"/>
      <c r="AQ377" s="83"/>
      <c r="AR377" s="83"/>
      <c r="AS377" s="83"/>
      <c r="AT377" s="83"/>
      <c r="AU377" s="83"/>
      <c r="AV377" s="83"/>
      <c r="AW377" s="83"/>
      <c r="AX377" s="83"/>
      <c r="AY377" s="83"/>
      <c r="AZ377" s="83"/>
      <c r="BA377" s="83"/>
      <c r="BB377" s="83"/>
      <c r="BC377" s="83"/>
      <c r="BD377" s="83"/>
      <c r="BE377" s="83"/>
      <c r="BF377" s="83"/>
      <c r="BG377" s="83"/>
      <c r="BH377" s="83"/>
      <c r="BI377" s="83"/>
      <c r="BJ377" s="83"/>
      <c r="BK377" s="83"/>
      <c r="BL377" s="83"/>
      <c r="BM377" s="83"/>
      <c r="BN377" s="83"/>
      <c r="BO377" s="83"/>
      <c r="BP377" s="83"/>
      <c r="BQ377" s="83"/>
      <c r="BR377" s="83"/>
      <c r="BS377" s="83"/>
      <c r="BT377" s="83"/>
      <c r="BU377" s="83"/>
      <c r="BV377" s="83"/>
      <c r="BW377" s="83"/>
      <c r="BX377" s="83"/>
      <c r="BY377" s="83"/>
      <c r="BZ377" s="83"/>
      <c r="CA377" s="83"/>
      <c r="CB377" s="83"/>
      <c r="CC377" s="83"/>
      <c r="CD377" s="83"/>
      <c r="CE377" s="83"/>
      <c r="CF377" s="83"/>
      <c r="CG377" s="83"/>
      <c r="CH377" s="83"/>
      <c r="CI377" s="83"/>
      <c r="CJ377" s="83"/>
      <c r="CK377" s="83"/>
      <c r="CL377" s="83"/>
      <c r="CM377" s="83"/>
      <c r="CN377" s="83"/>
      <c r="CO377" s="83"/>
      <c r="CP377" s="83"/>
      <c r="CQ377" s="83"/>
      <c r="CR377" s="83"/>
      <c r="CS377" s="83"/>
      <c r="CT377" s="83"/>
      <c r="CU377" s="83"/>
      <c r="CV377" s="83"/>
      <c r="CW377" s="83"/>
      <c r="CX377" s="83"/>
      <c r="CY377" s="83"/>
      <c r="CZ377" s="83"/>
      <c r="DA377" s="83"/>
      <c r="DB377" s="83"/>
      <c r="DC377" s="83"/>
      <c r="DD377" s="83"/>
      <c r="DE377" s="83"/>
      <c r="DF377" s="83"/>
      <c r="DG377" s="83"/>
      <c r="DH377" s="83"/>
      <c r="DI377" s="83"/>
      <c r="DJ377" s="83"/>
      <c r="DK377" s="83"/>
      <c r="DL377" s="83"/>
      <c r="DM377" s="83"/>
      <c r="DN377" s="83"/>
      <c r="DO377" s="83"/>
      <c r="DP377" s="83"/>
      <c r="DQ377" s="83"/>
      <c r="DR377" s="83"/>
      <c r="DS377" s="83"/>
      <c r="DT377" s="83"/>
      <c r="DU377" s="83"/>
      <c r="DV377" s="83"/>
      <c r="DW377" s="83"/>
      <c r="DX377" s="83"/>
      <c r="DY377" s="83"/>
      <c r="DZ377" s="83"/>
      <c r="EA377" s="83"/>
      <c r="EB377" s="83"/>
      <c r="EC377" s="83"/>
      <c r="ED377" s="83"/>
      <c r="EE377" s="83"/>
      <c r="EF377" s="83"/>
      <c r="EG377" s="83"/>
      <c r="EH377" s="83"/>
      <c r="EI377" s="83"/>
      <c r="EJ377" s="83"/>
      <c r="EK377" s="83"/>
      <c r="EL377" s="83"/>
      <c r="EM377" s="83"/>
      <c r="EN377" s="83"/>
      <c r="EO377" s="83"/>
      <c r="EP377" s="83"/>
      <c r="EQ377" s="83"/>
      <c r="ER377" s="83"/>
      <c r="ES377" s="83"/>
      <c r="ET377" s="83"/>
      <c r="EU377" s="83"/>
      <c r="EV377" s="83"/>
      <c r="EW377" s="83"/>
      <c r="EX377" s="83"/>
      <c r="EY377" s="83"/>
      <c r="EZ377" s="83"/>
      <c r="FA377" s="83"/>
      <c r="FB377" s="83"/>
      <c r="FC377" s="83"/>
      <c r="FD377" s="83"/>
      <c r="FE377" s="83"/>
      <c r="FF377" s="83"/>
      <c r="FG377" s="83"/>
      <c r="FH377" s="83"/>
      <c r="FI377" s="83"/>
      <c r="FJ377" s="83"/>
      <c r="FK377" s="83"/>
      <c r="FL377" s="83"/>
      <c r="FM377" s="83"/>
      <c r="FN377" s="83"/>
      <c r="FO377" s="83"/>
      <c r="FP377" s="83"/>
      <c r="FQ377" s="83"/>
      <c r="FR377" s="83"/>
      <c r="FS377" s="83"/>
      <c r="FT377" s="83"/>
      <c r="FU377" s="83"/>
      <c r="FV377" s="83"/>
      <c r="FW377" s="83"/>
      <c r="FX377" s="83"/>
      <c r="FY377" s="83"/>
      <c r="FZ377" s="83"/>
      <c r="GA377" s="83"/>
      <c r="GB377" s="83"/>
      <c r="GC377" s="83"/>
      <c r="GD377" s="83"/>
      <c r="GE377" s="83"/>
      <c r="GF377" s="83"/>
      <c r="GG377" s="83"/>
      <c r="GH377" s="83"/>
      <c r="GI377" s="83"/>
      <c r="GJ377" s="83"/>
      <c r="GK377" s="83"/>
      <c r="GL377" s="83"/>
      <c r="GM377" s="83"/>
      <c r="GN377" s="83"/>
      <c r="GO377" s="83"/>
      <c r="GP377" s="83"/>
      <c r="GQ377" s="83"/>
      <c r="GR377" s="83"/>
      <c r="GS377" s="83"/>
      <c r="GT377" s="83"/>
      <c r="GU377" s="83"/>
      <c r="GV377" s="83"/>
      <c r="GW377" s="83"/>
      <c r="GX377" s="83"/>
      <c r="GY377" s="83"/>
      <c r="GZ377" s="83"/>
      <c r="HA377" s="83"/>
      <c r="HB377" s="83"/>
      <c r="HC377" s="83"/>
      <c r="HD377" s="83"/>
      <c r="HE377" s="83"/>
      <c r="HF377" s="83"/>
      <c r="HG377" s="83"/>
      <c r="HH377" s="83"/>
      <c r="HI377" s="83"/>
      <c r="HJ377" s="83"/>
      <c r="HK377" s="83"/>
      <c r="HL377" s="83"/>
      <c r="HM377" s="83"/>
      <c r="HN377" s="83"/>
      <c r="HO377" s="83"/>
      <c r="HP377" s="83"/>
      <c r="HQ377" s="83"/>
      <c r="HR377" s="83"/>
      <c r="HS377" s="83"/>
      <c r="HT377" s="83"/>
      <c r="HU377" s="83"/>
      <c r="HV377" s="83"/>
      <c r="HW377" s="83"/>
      <c r="HX377" s="83"/>
      <c r="HY377" s="83"/>
      <c r="HZ377" s="83"/>
      <c r="IA377" s="83"/>
      <c r="IB377" s="83"/>
      <c r="IC377" s="83"/>
      <c r="ID377" s="83"/>
      <c r="IE377" s="83"/>
      <c r="IF377" s="83"/>
      <c r="IG377" s="83"/>
      <c r="IH377" s="83"/>
      <c r="II377" s="83"/>
      <c r="IJ377" s="83"/>
      <c r="IK377" s="83"/>
      <c r="IL377" s="83"/>
      <c r="IM377" s="83"/>
      <c r="IN377" s="83"/>
      <c r="IO377" s="83"/>
      <c r="IP377" s="83"/>
      <c r="IQ377" s="83"/>
      <c r="IR377" s="83"/>
      <c r="IS377" s="83"/>
      <c r="IT377" s="83"/>
      <c r="IU377" s="83"/>
      <c r="IV377" s="83"/>
      <c r="IW377" s="83"/>
      <c r="IX377" s="83"/>
      <c r="IY377" s="83"/>
      <c r="IZ377" s="83"/>
      <c r="JA377" s="83"/>
      <c r="JB377" s="83"/>
      <c r="JC377" s="83"/>
      <c r="JD377" s="83"/>
      <c r="JE377" s="83"/>
    </row>
    <row r="378" spans="1:265" s="8" customFormat="1" ht="15" customHeight="1" x14ac:dyDescent="0.2">
      <c r="A378" s="173"/>
      <c r="B378" s="131" t="s">
        <v>461</v>
      </c>
      <c r="C378" s="217"/>
      <c r="D378" s="329" t="s">
        <v>981</v>
      </c>
      <c r="E378" s="117"/>
      <c r="F378" s="1044"/>
      <c r="G378" s="1045"/>
      <c r="H378" s="329" t="s">
        <v>445</v>
      </c>
      <c r="I378" s="329" t="s">
        <v>520</v>
      </c>
      <c r="J378" s="329"/>
      <c r="K378" s="379" t="s">
        <v>2007</v>
      </c>
      <c r="L378" s="379"/>
      <c r="M378" s="1139"/>
      <c r="N378" s="1139"/>
      <c r="O378" s="379"/>
      <c r="P378" s="626"/>
      <c r="Q378" s="627"/>
      <c r="R378" s="627"/>
      <c r="S378" s="627">
        <v>5</v>
      </c>
      <c r="T378" s="627"/>
      <c r="U378" s="627"/>
      <c r="V378" s="627"/>
      <c r="W378" s="628"/>
      <c r="X378" s="219"/>
      <c r="Y378" s="219"/>
      <c r="Z378" s="112"/>
      <c r="AA378" s="83"/>
      <c r="AB378" s="83"/>
      <c r="AC378" s="83" t="str">
        <f t="shared" si="11"/>
        <v/>
      </c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83"/>
      <c r="AT378" s="83"/>
      <c r="AU378" s="83"/>
      <c r="AV378" s="83"/>
      <c r="AW378" s="83"/>
      <c r="AX378" s="83"/>
      <c r="AY378" s="83"/>
      <c r="AZ378" s="83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  <c r="BM378" s="83"/>
      <c r="BN378" s="83"/>
      <c r="BO378" s="83"/>
      <c r="BP378" s="83"/>
      <c r="BQ378" s="83"/>
      <c r="BR378" s="83"/>
      <c r="BS378" s="83"/>
      <c r="BT378" s="83"/>
      <c r="BU378" s="83"/>
      <c r="BV378" s="83"/>
      <c r="BW378" s="83"/>
      <c r="BX378" s="83"/>
      <c r="BY378" s="83"/>
      <c r="BZ378" s="83"/>
      <c r="CA378" s="83"/>
      <c r="CB378" s="83"/>
      <c r="CC378" s="83"/>
      <c r="CD378" s="83"/>
      <c r="CE378" s="83"/>
      <c r="CF378" s="83"/>
      <c r="CG378" s="83"/>
      <c r="CH378" s="83"/>
      <c r="CI378" s="83"/>
      <c r="CJ378" s="83"/>
      <c r="CK378" s="83"/>
      <c r="CL378" s="83"/>
      <c r="CM378" s="83"/>
      <c r="CN378" s="83"/>
      <c r="CO378" s="83"/>
      <c r="CP378" s="83"/>
      <c r="CQ378" s="83"/>
      <c r="CR378" s="83"/>
      <c r="CS378" s="83"/>
      <c r="CT378" s="83"/>
      <c r="CU378" s="83"/>
      <c r="CV378" s="83"/>
      <c r="CW378" s="83"/>
      <c r="CX378" s="83"/>
      <c r="CY378" s="83"/>
      <c r="CZ378" s="83"/>
      <c r="DA378" s="83"/>
      <c r="DB378" s="83"/>
      <c r="DC378" s="83"/>
      <c r="DD378" s="83"/>
      <c r="DE378" s="83"/>
      <c r="DF378" s="83"/>
      <c r="DG378" s="83"/>
      <c r="DH378" s="83"/>
      <c r="DI378" s="83"/>
      <c r="DJ378" s="83"/>
      <c r="DK378" s="83"/>
      <c r="DL378" s="83"/>
      <c r="DM378" s="83"/>
      <c r="DN378" s="83"/>
      <c r="DO378" s="83"/>
      <c r="DP378" s="83"/>
      <c r="DQ378" s="83"/>
      <c r="DR378" s="83"/>
      <c r="DS378" s="83"/>
      <c r="DT378" s="83"/>
      <c r="DU378" s="83"/>
      <c r="DV378" s="83"/>
      <c r="DW378" s="83"/>
      <c r="DX378" s="83"/>
      <c r="DY378" s="83"/>
      <c r="DZ378" s="83"/>
      <c r="EA378" s="83"/>
      <c r="EB378" s="83"/>
      <c r="EC378" s="83"/>
      <c r="ED378" s="83"/>
      <c r="EE378" s="83"/>
      <c r="EF378" s="83"/>
      <c r="EG378" s="83"/>
      <c r="EH378" s="83"/>
      <c r="EI378" s="83"/>
      <c r="EJ378" s="83"/>
      <c r="EK378" s="83"/>
      <c r="EL378" s="83"/>
      <c r="EM378" s="83"/>
      <c r="EN378" s="83"/>
      <c r="EO378" s="83"/>
      <c r="EP378" s="83"/>
      <c r="EQ378" s="83"/>
      <c r="ER378" s="83"/>
      <c r="ES378" s="83"/>
      <c r="ET378" s="83"/>
      <c r="EU378" s="83"/>
      <c r="EV378" s="83"/>
      <c r="EW378" s="83"/>
      <c r="EX378" s="83"/>
      <c r="EY378" s="83"/>
      <c r="EZ378" s="83"/>
      <c r="FA378" s="83"/>
      <c r="FB378" s="83"/>
      <c r="FC378" s="83"/>
      <c r="FD378" s="83"/>
      <c r="FE378" s="83"/>
      <c r="FF378" s="83"/>
      <c r="FG378" s="83"/>
      <c r="FH378" s="83"/>
      <c r="FI378" s="83"/>
      <c r="FJ378" s="83"/>
      <c r="FK378" s="83"/>
      <c r="FL378" s="83"/>
      <c r="FM378" s="83"/>
      <c r="FN378" s="83"/>
      <c r="FO378" s="83"/>
      <c r="FP378" s="83"/>
      <c r="FQ378" s="83"/>
      <c r="FR378" s="83"/>
      <c r="FS378" s="83"/>
      <c r="FT378" s="83"/>
      <c r="FU378" s="83"/>
      <c r="FV378" s="83"/>
      <c r="FW378" s="83"/>
      <c r="FX378" s="83"/>
      <c r="FY378" s="83"/>
      <c r="FZ378" s="83"/>
      <c r="GA378" s="83"/>
      <c r="GB378" s="83"/>
      <c r="GC378" s="83"/>
      <c r="GD378" s="83"/>
      <c r="GE378" s="83"/>
      <c r="GF378" s="83"/>
      <c r="GG378" s="83"/>
      <c r="GH378" s="83"/>
      <c r="GI378" s="83"/>
      <c r="GJ378" s="83"/>
      <c r="GK378" s="83"/>
      <c r="GL378" s="83"/>
      <c r="GM378" s="83"/>
      <c r="GN378" s="83"/>
      <c r="GO378" s="83"/>
      <c r="GP378" s="83"/>
      <c r="GQ378" s="83"/>
      <c r="GR378" s="83"/>
      <c r="GS378" s="83"/>
      <c r="GT378" s="83"/>
      <c r="GU378" s="83"/>
      <c r="GV378" s="83"/>
      <c r="GW378" s="83"/>
      <c r="GX378" s="83"/>
      <c r="GY378" s="83"/>
      <c r="GZ378" s="83"/>
      <c r="HA378" s="83"/>
      <c r="HB378" s="83"/>
      <c r="HC378" s="83"/>
      <c r="HD378" s="83"/>
      <c r="HE378" s="83"/>
      <c r="HF378" s="83"/>
      <c r="HG378" s="83"/>
      <c r="HH378" s="83"/>
      <c r="HI378" s="83"/>
      <c r="HJ378" s="83"/>
      <c r="HK378" s="83"/>
      <c r="HL378" s="83"/>
      <c r="HM378" s="83"/>
      <c r="HN378" s="83"/>
      <c r="HO378" s="83"/>
      <c r="HP378" s="83"/>
      <c r="HQ378" s="83"/>
      <c r="HR378" s="83"/>
      <c r="HS378" s="83"/>
      <c r="HT378" s="83"/>
      <c r="HU378" s="83"/>
      <c r="HV378" s="83"/>
      <c r="HW378" s="83"/>
      <c r="HX378" s="83"/>
      <c r="HY378" s="83"/>
      <c r="HZ378" s="83"/>
      <c r="IA378" s="83"/>
      <c r="IB378" s="83"/>
      <c r="IC378" s="83"/>
      <c r="ID378" s="83"/>
      <c r="IE378" s="83"/>
      <c r="IF378" s="83"/>
      <c r="IG378" s="83"/>
      <c r="IH378" s="83"/>
      <c r="II378" s="83"/>
      <c r="IJ378" s="83"/>
      <c r="IK378" s="83"/>
      <c r="IL378" s="83"/>
      <c r="IM378" s="83"/>
      <c r="IN378" s="83"/>
      <c r="IO378" s="83"/>
      <c r="IP378" s="83"/>
      <c r="IQ378" s="83"/>
      <c r="IR378" s="83"/>
      <c r="IS378" s="83"/>
      <c r="IT378" s="83"/>
      <c r="IU378" s="83"/>
      <c r="IV378" s="83"/>
      <c r="IW378" s="83"/>
      <c r="IX378" s="83"/>
      <c r="IY378" s="83"/>
      <c r="IZ378" s="83"/>
      <c r="JA378" s="83"/>
      <c r="JB378" s="83"/>
      <c r="JC378" s="83"/>
      <c r="JD378" s="83"/>
      <c r="JE378" s="83"/>
    </row>
    <row r="379" spans="1:265" s="8" customFormat="1" ht="15" customHeight="1" thickBot="1" x14ac:dyDescent="0.25">
      <c r="A379" s="176"/>
      <c r="B379" s="162" t="s">
        <v>461</v>
      </c>
      <c r="C379" s="251"/>
      <c r="D379" s="351" t="s">
        <v>981</v>
      </c>
      <c r="E379" s="234"/>
      <c r="F379" s="1053"/>
      <c r="G379" s="1054"/>
      <c r="H379" s="351" t="s">
        <v>445</v>
      </c>
      <c r="I379" s="351" t="s">
        <v>520</v>
      </c>
      <c r="J379" s="351"/>
      <c r="K379" s="381" t="s">
        <v>426</v>
      </c>
      <c r="L379" s="381"/>
      <c r="M379" s="1169"/>
      <c r="N379" s="1169"/>
      <c r="O379" s="381"/>
      <c r="P379" s="639"/>
      <c r="Q379" s="640"/>
      <c r="R379" s="640"/>
      <c r="S379" s="640">
        <v>3</v>
      </c>
      <c r="T379" s="640"/>
      <c r="U379" s="640"/>
      <c r="V379" s="640"/>
      <c r="W379" s="641"/>
      <c r="X379" s="249">
        <f>SUBTOTAL(9,P370:W379)</f>
        <v>40</v>
      </c>
      <c r="Y379" s="249">
        <v>40</v>
      </c>
      <c r="Z379" s="112"/>
      <c r="AA379" s="83"/>
      <c r="AB379" s="83"/>
      <c r="AC379" s="83" t="str">
        <f t="shared" si="11"/>
        <v/>
      </c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83"/>
      <c r="AT379" s="83"/>
      <c r="AU379" s="83"/>
      <c r="AV379" s="83"/>
      <c r="AW379" s="83"/>
      <c r="AX379" s="83"/>
      <c r="AY379" s="83"/>
      <c r="AZ379" s="83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  <c r="BM379" s="83"/>
      <c r="BN379" s="83"/>
      <c r="BO379" s="83"/>
      <c r="BP379" s="83"/>
      <c r="BQ379" s="83"/>
      <c r="BR379" s="83"/>
      <c r="BS379" s="83"/>
      <c r="BT379" s="83"/>
      <c r="BU379" s="83"/>
      <c r="BV379" s="83"/>
      <c r="BW379" s="83"/>
      <c r="BX379" s="83"/>
      <c r="BY379" s="83"/>
      <c r="BZ379" s="83"/>
      <c r="CA379" s="83"/>
      <c r="CB379" s="83"/>
      <c r="CC379" s="83"/>
      <c r="CD379" s="83"/>
      <c r="CE379" s="83"/>
      <c r="CF379" s="83"/>
      <c r="CG379" s="83"/>
      <c r="CH379" s="83"/>
      <c r="CI379" s="83"/>
      <c r="CJ379" s="83"/>
      <c r="CK379" s="83"/>
      <c r="CL379" s="83"/>
      <c r="CM379" s="83"/>
      <c r="CN379" s="83"/>
      <c r="CO379" s="83"/>
      <c r="CP379" s="83"/>
      <c r="CQ379" s="83"/>
      <c r="CR379" s="83"/>
      <c r="CS379" s="83"/>
      <c r="CT379" s="83"/>
      <c r="CU379" s="83"/>
      <c r="CV379" s="83"/>
      <c r="CW379" s="83"/>
      <c r="CX379" s="83"/>
      <c r="CY379" s="83"/>
      <c r="CZ379" s="83"/>
      <c r="DA379" s="83"/>
      <c r="DB379" s="83"/>
      <c r="DC379" s="83"/>
      <c r="DD379" s="83"/>
      <c r="DE379" s="83"/>
      <c r="DF379" s="83"/>
      <c r="DG379" s="83"/>
      <c r="DH379" s="83"/>
      <c r="DI379" s="83"/>
      <c r="DJ379" s="83"/>
      <c r="DK379" s="83"/>
      <c r="DL379" s="83"/>
      <c r="DM379" s="83"/>
      <c r="DN379" s="83"/>
      <c r="DO379" s="83"/>
      <c r="DP379" s="83"/>
      <c r="DQ379" s="83"/>
      <c r="DR379" s="83"/>
      <c r="DS379" s="83"/>
      <c r="DT379" s="83"/>
      <c r="DU379" s="83"/>
      <c r="DV379" s="83"/>
      <c r="DW379" s="83"/>
      <c r="DX379" s="83"/>
      <c r="DY379" s="83"/>
      <c r="DZ379" s="83"/>
      <c r="EA379" s="83"/>
      <c r="EB379" s="83"/>
      <c r="EC379" s="83"/>
      <c r="ED379" s="83"/>
      <c r="EE379" s="83"/>
      <c r="EF379" s="83"/>
      <c r="EG379" s="83"/>
      <c r="EH379" s="83"/>
      <c r="EI379" s="83"/>
      <c r="EJ379" s="83"/>
      <c r="EK379" s="83"/>
      <c r="EL379" s="83"/>
      <c r="EM379" s="83"/>
      <c r="EN379" s="83"/>
      <c r="EO379" s="83"/>
      <c r="EP379" s="83"/>
      <c r="EQ379" s="83"/>
      <c r="ER379" s="83"/>
      <c r="ES379" s="83"/>
      <c r="ET379" s="83"/>
      <c r="EU379" s="83"/>
      <c r="EV379" s="83"/>
      <c r="EW379" s="83"/>
      <c r="EX379" s="83"/>
      <c r="EY379" s="83"/>
      <c r="EZ379" s="83"/>
      <c r="FA379" s="83"/>
      <c r="FB379" s="83"/>
      <c r="FC379" s="83"/>
      <c r="FD379" s="83"/>
      <c r="FE379" s="83"/>
      <c r="FF379" s="83"/>
      <c r="FG379" s="83"/>
      <c r="FH379" s="83"/>
      <c r="FI379" s="83"/>
      <c r="FJ379" s="83"/>
      <c r="FK379" s="83"/>
      <c r="FL379" s="83"/>
      <c r="FM379" s="83"/>
      <c r="FN379" s="83"/>
      <c r="FO379" s="83"/>
      <c r="FP379" s="83"/>
      <c r="FQ379" s="83"/>
      <c r="FR379" s="83"/>
      <c r="FS379" s="83"/>
      <c r="FT379" s="83"/>
      <c r="FU379" s="83"/>
      <c r="FV379" s="83"/>
      <c r="FW379" s="83"/>
      <c r="FX379" s="83"/>
      <c r="FY379" s="83"/>
      <c r="FZ379" s="83"/>
      <c r="GA379" s="83"/>
      <c r="GB379" s="83"/>
      <c r="GC379" s="83"/>
      <c r="GD379" s="83"/>
      <c r="GE379" s="83"/>
      <c r="GF379" s="83"/>
      <c r="GG379" s="83"/>
      <c r="GH379" s="83"/>
      <c r="GI379" s="83"/>
      <c r="GJ379" s="83"/>
      <c r="GK379" s="83"/>
      <c r="GL379" s="83"/>
      <c r="GM379" s="83"/>
      <c r="GN379" s="83"/>
      <c r="GO379" s="83"/>
      <c r="GP379" s="83"/>
      <c r="GQ379" s="83"/>
      <c r="GR379" s="83"/>
      <c r="GS379" s="83"/>
      <c r="GT379" s="83"/>
      <c r="GU379" s="83"/>
      <c r="GV379" s="83"/>
      <c r="GW379" s="83"/>
      <c r="GX379" s="83"/>
      <c r="GY379" s="83"/>
      <c r="GZ379" s="83"/>
      <c r="HA379" s="83"/>
      <c r="HB379" s="83"/>
      <c r="HC379" s="83"/>
      <c r="HD379" s="83"/>
      <c r="HE379" s="83"/>
      <c r="HF379" s="83"/>
      <c r="HG379" s="83"/>
      <c r="HH379" s="83"/>
      <c r="HI379" s="83"/>
      <c r="HJ379" s="83"/>
      <c r="HK379" s="83"/>
      <c r="HL379" s="83"/>
      <c r="HM379" s="83"/>
      <c r="HN379" s="83"/>
      <c r="HO379" s="83"/>
      <c r="HP379" s="83"/>
      <c r="HQ379" s="83"/>
      <c r="HR379" s="83"/>
      <c r="HS379" s="83"/>
      <c r="HT379" s="83"/>
      <c r="HU379" s="83"/>
      <c r="HV379" s="83"/>
      <c r="HW379" s="83"/>
      <c r="HX379" s="83"/>
      <c r="HY379" s="83"/>
      <c r="HZ379" s="83"/>
      <c r="IA379" s="83"/>
      <c r="IB379" s="83"/>
      <c r="IC379" s="83"/>
      <c r="ID379" s="83"/>
      <c r="IE379" s="83"/>
      <c r="IF379" s="83"/>
      <c r="IG379" s="83"/>
      <c r="IH379" s="83"/>
      <c r="II379" s="83"/>
      <c r="IJ379" s="83"/>
      <c r="IK379" s="83"/>
      <c r="IL379" s="83"/>
      <c r="IM379" s="83"/>
      <c r="IN379" s="83"/>
      <c r="IO379" s="83"/>
      <c r="IP379" s="83"/>
      <c r="IQ379" s="83"/>
      <c r="IR379" s="83"/>
      <c r="IS379" s="83"/>
      <c r="IT379" s="83"/>
      <c r="IU379" s="83"/>
      <c r="IV379" s="83"/>
      <c r="IW379" s="83"/>
      <c r="IX379" s="83"/>
      <c r="IY379" s="83"/>
      <c r="IZ379" s="83"/>
      <c r="JA379" s="83"/>
      <c r="JB379" s="83"/>
      <c r="JC379" s="83"/>
      <c r="JD379" s="83"/>
      <c r="JE379" s="83"/>
    </row>
    <row r="380" spans="1:265" s="8" customFormat="1" ht="15" customHeight="1" x14ac:dyDescent="0.2">
      <c r="A380" s="156">
        <f>A370+1</f>
        <v>42</v>
      </c>
      <c r="B380" s="1086" t="s">
        <v>52</v>
      </c>
      <c r="C380" s="201" t="s">
        <v>35</v>
      </c>
      <c r="D380" s="354" t="s">
        <v>53</v>
      </c>
      <c r="E380" s="122" t="s">
        <v>90</v>
      </c>
      <c r="F380" s="989" t="s">
        <v>37</v>
      </c>
      <c r="G380" s="990" t="s">
        <v>22</v>
      </c>
      <c r="H380" s="354" t="s">
        <v>23</v>
      </c>
      <c r="I380" s="354" t="s">
        <v>106</v>
      </c>
      <c r="J380" s="354"/>
      <c r="K380" s="385" t="s">
        <v>139</v>
      </c>
      <c r="L380" s="385" t="s">
        <v>97</v>
      </c>
      <c r="M380" s="766">
        <v>4</v>
      </c>
      <c r="N380" s="766" t="s">
        <v>101</v>
      </c>
      <c r="O380" s="385" t="s">
        <v>435</v>
      </c>
      <c r="P380" s="595">
        <v>4</v>
      </c>
      <c r="Q380" s="596"/>
      <c r="R380" s="596"/>
      <c r="S380" s="596"/>
      <c r="T380" s="596"/>
      <c r="U380" s="596"/>
      <c r="V380" s="596"/>
      <c r="W380" s="597"/>
      <c r="X380" s="227"/>
      <c r="Y380" s="227"/>
      <c r="Z380" s="112" t="str">
        <f>C380</f>
        <v>TC</v>
      </c>
      <c r="AA380" s="83" t="s">
        <v>1472</v>
      </c>
      <c r="AB380" s="83" t="s">
        <v>1480</v>
      </c>
      <c r="AC380" s="83">
        <f t="shared" si="11"/>
        <v>20</v>
      </c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83"/>
      <c r="AT380" s="83"/>
      <c r="AU380" s="83"/>
      <c r="AV380" s="83"/>
      <c r="AW380" s="83"/>
      <c r="AX380" s="83"/>
      <c r="AY380" s="83"/>
      <c r="AZ380" s="83"/>
      <c r="BA380" s="83"/>
      <c r="BB380" s="83"/>
      <c r="BC380" s="83"/>
      <c r="BD380" s="83"/>
      <c r="BE380" s="83"/>
      <c r="BF380" s="83"/>
      <c r="BG380" s="83"/>
      <c r="BH380" s="83"/>
      <c r="BI380" s="83"/>
      <c r="BJ380" s="83"/>
      <c r="BK380" s="83"/>
      <c r="BL380" s="83"/>
      <c r="BM380" s="83"/>
      <c r="BN380" s="83"/>
      <c r="BO380" s="83"/>
      <c r="BP380" s="83"/>
      <c r="BQ380" s="83"/>
      <c r="BR380" s="83"/>
      <c r="BS380" s="83"/>
      <c r="BT380" s="83"/>
      <c r="BU380" s="83"/>
      <c r="BV380" s="83"/>
      <c r="BW380" s="83"/>
      <c r="BX380" s="83"/>
      <c r="BY380" s="83"/>
      <c r="BZ380" s="83"/>
      <c r="CA380" s="83"/>
      <c r="CB380" s="83"/>
      <c r="CC380" s="83"/>
      <c r="CD380" s="83"/>
      <c r="CE380" s="83"/>
      <c r="CF380" s="83"/>
      <c r="CG380" s="83"/>
      <c r="CH380" s="83"/>
      <c r="CI380" s="83"/>
      <c r="CJ380" s="83"/>
      <c r="CK380" s="83"/>
      <c r="CL380" s="83"/>
      <c r="CM380" s="83"/>
      <c r="CN380" s="83"/>
      <c r="CO380" s="83"/>
      <c r="CP380" s="83"/>
      <c r="CQ380" s="83"/>
      <c r="CR380" s="83"/>
      <c r="CS380" s="83"/>
      <c r="CT380" s="83"/>
      <c r="CU380" s="83"/>
      <c r="CV380" s="83"/>
      <c r="CW380" s="83"/>
      <c r="CX380" s="83"/>
      <c r="CY380" s="83"/>
      <c r="CZ380" s="83"/>
      <c r="DA380" s="83"/>
      <c r="DB380" s="83"/>
      <c r="DC380" s="83"/>
      <c r="DD380" s="83"/>
      <c r="DE380" s="83"/>
      <c r="DF380" s="83"/>
      <c r="DG380" s="83"/>
      <c r="DH380" s="83"/>
      <c r="DI380" s="83"/>
      <c r="DJ380" s="83"/>
      <c r="DK380" s="83"/>
      <c r="DL380" s="83"/>
      <c r="DM380" s="83"/>
      <c r="DN380" s="83"/>
      <c r="DO380" s="83"/>
      <c r="DP380" s="83"/>
      <c r="DQ380" s="83"/>
      <c r="DR380" s="83"/>
      <c r="DS380" s="83"/>
      <c r="DT380" s="83"/>
      <c r="DU380" s="83"/>
      <c r="DV380" s="83"/>
      <c r="DW380" s="83"/>
      <c r="DX380" s="83"/>
      <c r="DY380" s="83"/>
      <c r="DZ380" s="83"/>
      <c r="EA380" s="83"/>
      <c r="EB380" s="83"/>
      <c r="EC380" s="83"/>
      <c r="ED380" s="83"/>
      <c r="EE380" s="83"/>
      <c r="EF380" s="83"/>
      <c r="EG380" s="83"/>
      <c r="EH380" s="83"/>
      <c r="EI380" s="83"/>
      <c r="EJ380" s="83"/>
      <c r="EK380" s="83"/>
      <c r="EL380" s="83"/>
      <c r="EM380" s="83"/>
      <c r="EN380" s="83"/>
      <c r="EO380" s="83"/>
      <c r="EP380" s="83"/>
      <c r="EQ380" s="83"/>
      <c r="ER380" s="83"/>
      <c r="ES380" s="83"/>
      <c r="ET380" s="83"/>
      <c r="EU380" s="83"/>
      <c r="EV380" s="83"/>
      <c r="EW380" s="83"/>
      <c r="EX380" s="83"/>
      <c r="EY380" s="83"/>
      <c r="EZ380" s="83"/>
      <c r="FA380" s="83"/>
      <c r="FB380" s="83"/>
      <c r="FC380" s="83"/>
      <c r="FD380" s="83"/>
      <c r="FE380" s="83"/>
      <c r="FF380" s="83"/>
      <c r="FG380" s="83"/>
      <c r="FH380" s="83"/>
      <c r="FI380" s="83"/>
      <c r="FJ380" s="83"/>
      <c r="FK380" s="83"/>
      <c r="FL380" s="83"/>
      <c r="FM380" s="83"/>
      <c r="FN380" s="83"/>
      <c r="FO380" s="83"/>
      <c r="FP380" s="83"/>
      <c r="FQ380" s="83"/>
      <c r="FR380" s="83"/>
      <c r="FS380" s="83"/>
      <c r="FT380" s="83"/>
      <c r="FU380" s="83"/>
      <c r="FV380" s="83"/>
      <c r="FW380" s="83"/>
      <c r="FX380" s="83"/>
      <c r="FY380" s="83"/>
      <c r="FZ380" s="83"/>
      <c r="GA380" s="83"/>
      <c r="GB380" s="83"/>
      <c r="GC380" s="83"/>
      <c r="GD380" s="83"/>
      <c r="GE380" s="83"/>
      <c r="GF380" s="83"/>
      <c r="GG380" s="83"/>
      <c r="GH380" s="83"/>
      <c r="GI380" s="83"/>
      <c r="GJ380" s="83"/>
      <c r="GK380" s="83"/>
      <c r="GL380" s="83"/>
      <c r="GM380" s="83"/>
      <c r="GN380" s="83"/>
      <c r="GO380" s="83"/>
      <c r="GP380" s="83"/>
      <c r="GQ380" s="83"/>
      <c r="GR380" s="83"/>
      <c r="GS380" s="83"/>
      <c r="GT380" s="83"/>
      <c r="GU380" s="83"/>
      <c r="GV380" s="83"/>
      <c r="GW380" s="83"/>
      <c r="GX380" s="83"/>
      <c r="GY380" s="83"/>
      <c r="GZ380" s="83"/>
      <c r="HA380" s="83"/>
      <c r="HB380" s="83"/>
      <c r="HC380" s="83"/>
      <c r="HD380" s="83"/>
      <c r="HE380" s="83"/>
      <c r="HF380" s="83"/>
      <c r="HG380" s="83"/>
      <c r="HH380" s="83"/>
      <c r="HI380" s="83"/>
      <c r="HJ380" s="83"/>
      <c r="HK380" s="83"/>
      <c r="HL380" s="83"/>
      <c r="HM380" s="83"/>
      <c r="HN380" s="83"/>
      <c r="HO380" s="83"/>
      <c r="HP380" s="83"/>
      <c r="HQ380" s="83"/>
      <c r="HR380" s="83"/>
      <c r="HS380" s="83"/>
      <c r="HT380" s="83"/>
      <c r="HU380" s="83"/>
      <c r="HV380" s="83"/>
      <c r="HW380" s="83"/>
      <c r="HX380" s="83"/>
      <c r="HY380" s="83"/>
      <c r="HZ380" s="83"/>
      <c r="IA380" s="83"/>
      <c r="IB380" s="83"/>
      <c r="IC380" s="83"/>
      <c r="ID380" s="83"/>
      <c r="IE380" s="83"/>
      <c r="IF380" s="83"/>
      <c r="IG380" s="83"/>
      <c r="IH380" s="83"/>
      <c r="II380" s="83"/>
      <c r="IJ380" s="83"/>
      <c r="IK380" s="83"/>
      <c r="IL380" s="83"/>
      <c r="IM380" s="83"/>
      <c r="IN380" s="83"/>
      <c r="IO380" s="83"/>
      <c r="IP380" s="83"/>
      <c r="IQ380" s="83"/>
      <c r="IR380" s="83"/>
      <c r="IS380" s="83"/>
      <c r="IT380" s="83"/>
      <c r="IU380" s="83"/>
      <c r="IV380" s="83"/>
      <c r="IW380" s="83"/>
      <c r="IX380" s="83"/>
      <c r="IY380" s="83"/>
      <c r="IZ380" s="83"/>
      <c r="JA380" s="83"/>
      <c r="JB380" s="83"/>
      <c r="JC380" s="83"/>
      <c r="JD380" s="83"/>
      <c r="JE380" s="83"/>
    </row>
    <row r="381" spans="1:265" s="8" customFormat="1" ht="15" customHeight="1" x14ac:dyDescent="0.2">
      <c r="A381" s="130"/>
      <c r="B381" s="131" t="s">
        <v>52</v>
      </c>
      <c r="C381" s="206"/>
      <c r="D381" s="326" t="s">
        <v>53</v>
      </c>
      <c r="E381" s="191"/>
      <c r="F381" s="991"/>
      <c r="G381" s="992"/>
      <c r="H381" s="326" t="s">
        <v>23</v>
      </c>
      <c r="I381" s="326" t="s">
        <v>106</v>
      </c>
      <c r="J381" s="326"/>
      <c r="K381" s="372" t="s">
        <v>139</v>
      </c>
      <c r="L381" s="372" t="s">
        <v>97</v>
      </c>
      <c r="M381" s="1118">
        <v>4</v>
      </c>
      <c r="N381" s="1118" t="s">
        <v>24</v>
      </c>
      <c r="O381" s="372" t="s">
        <v>440</v>
      </c>
      <c r="P381" s="581">
        <v>4</v>
      </c>
      <c r="Q381" s="582"/>
      <c r="R381" s="582"/>
      <c r="S381" s="582"/>
      <c r="T381" s="582"/>
      <c r="U381" s="582"/>
      <c r="V381" s="582"/>
      <c r="W381" s="583"/>
      <c r="X381" s="228"/>
      <c r="Y381" s="228"/>
      <c r="Z381" s="112"/>
      <c r="AA381" s="83"/>
      <c r="AB381" s="83"/>
      <c r="AC381" s="83" t="str">
        <f t="shared" si="11"/>
        <v/>
      </c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83"/>
      <c r="AT381" s="83"/>
      <c r="AU381" s="83"/>
      <c r="AV381" s="83"/>
      <c r="AW381" s="83"/>
      <c r="AX381" s="83"/>
      <c r="AY381" s="83"/>
      <c r="AZ381" s="83"/>
      <c r="BA381" s="83"/>
      <c r="BB381" s="83"/>
      <c r="BC381" s="83"/>
      <c r="BD381" s="83"/>
      <c r="BE381" s="83"/>
      <c r="BF381" s="83"/>
      <c r="BG381" s="83"/>
      <c r="BH381" s="83"/>
      <c r="BI381" s="83"/>
      <c r="BJ381" s="83"/>
      <c r="BK381" s="83"/>
      <c r="BL381" s="83"/>
      <c r="BM381" s="83"/>
      <c r="BN381" s="83"/>
      <c r="BO381" s="83"/>
      <c r="BP381" s="83"/>
      <c r="BQ381" s="83"/>
      <c r="BR381" s="83"/>
      <c r="BS381" s="83"/>
      <c r="BT381" s="83"/>
      <c r="BU381" s="83"/>
      <c r="BV381" s="83"/>
      <c r="BW381" s="83"/>
      <c r="BX381" s="83"/>
      <c r="BY381" s="83"/>
      <c r="BZ381" s="83"/>
      <c r="CA381" s="83"/>
      <c r="CB381" s="83"/>
      <c r="CC381" s="83"/>
      <c r="CD381" s="83"/>
      <c r="CE381" s="83"/>
      <c r="CF381" s="83"/>
      <c r="CG381" s="83"/>
      <c r="CH381" s="83"/>
      <c r="CI381" s="83"/>
      <c r="CJ381" s="83"/>
      <c r="CK381" s="83"/>
      <c r="CL381" s="83"/>
      <c r="CM381" s="83"/>
      <c r="CN381" s="83"/>
      <c r="CO381" s="83"/>
      <c r="CP381" s="83"/>
      <c r="CQ381" s="83"/>
      <c r="CR381" s="83"/>
      <c r="CS381" s="83"/>
      <c r="CT381" s="83"/>
      <c r="CU381" s="83"/>
      <c r="CV381" s="83"/>
      <c r="CW381" s="83"/>
      <c r="CX381" s="83"/>
      <c r="CY381" s="83"/>
      <c r="CZ381" s="83"/>
      <c r="DA381" s="83"/>
      <c r="DB381" s="83"/>
      <c r="DC381" s="83"/>
      <c r="DD381" s="83"/>
      <c r="DE381" s="83"/>
      <c r="DF381" s="83"/>
      <c r="DG381" s="83"/>
      <c r="DH381" s="83"/>
      <c r="DI381" s="83"/>
      <c r="DJ381" s="83"/>
      <c r="DK381" s="83"/>
      <c r="DL381" s="83"/>
      <c r="DM381" s="83"/>
      <c r="DN381" s="83"/>
      <c r="DO381" s="83"/>
      <c r="DP381" s="83"/>
      <c r="DQ381" s="83"/>
      <c r="DR381" s="83"/>
      <c r="DS381" s="83"/>
      <c r="DT381" s="83"/>
      <c r="DU381" s="83"/>
      <c r="DV381" s="83"/>
      <c r="DW381" s="83"/>
      <c r="DX381" s="83"/>
      <c r="DY381" s="83"/>
      <c r="DZ381" s="83"/>
      <c r="EA381" s="83"/>
      <c r="EB381" s="83"/>
      <c r="EC381" s="83"/>
      <c r="ED381" s="83"/>
      <c r="EE381" s="83"/>
      <c r="EF381" s="83"/>
      <c r="EG381" s="83"/>
      <c r="EH381" s="83"/>
      <c r="EI381" s="83"/>
      <c r="EJ381" s="83"/>
      <c r="EK381" s="83"/>
      <c r="EL381" s="83"/>
      <c r="EM381" s="83"/>
      <c r="EN381" s="83"/>
      <c r="EO381" s="83"/>
      <c r="EP381" s="83"/>
      <c r="EQ381" s="83"/>
      <c r="ER381" s="83"/>
      <c r="ES381" s="83"/>
      <c r="ET381" s="83"/>
      <c r="EU381" s="83"/>
      <c r="EV381" s="83"/>
      <c r="EW381" s="83"/>
      <c r="EX381" s="83"/>
      <c r="EY381" s="83"/>
      <c r="EZ381" s="83"/>
      <c r="FA381" s="83"/>
      <c r="FB381" s="83"/>
      <c r="FC381" s="83"/>
      <c r="FD381" s="83"/>
      <c r="FE381" s="83"/>
      <c r="FF381" s="83"/>
      <c r="FG381" s="83"/>
      <c r="FH381" s="83"/>
      <c r="FI381" s="83"/>
      <c r="FJ381" s="83"/>
      <c r="FK381" s="83"/>
      <c r="FL381" s="83"/>
      <c r="FM381" s="83"/>
      <c r="FN381" s="83"/>
      <c r="FO381" s="83"/>
      <c r="FP381" s="83"/>
      <c r="FQ381" s="83"/>
      <c r="FR381" s="83"/>
      <c r="FS381" s="83"/>
      <c r="FT381" s="83"/>
      <c r="FU381" s="83"/>
      <c r="FV381" s="83"/>
      <c r="FW381" s="83"/>
      <c r="FX381" s="83"/>
      <c r="FY381" s="83"/>
      <c r="FZ381" s="83"/>
      <c r="GA381" s="83"/>
      <c r="GB381" s="83"/>
      <c r="GC381" s="83"/>
      <c r="GD381" s="83"/>
      <c r="GE381" s="83"/>
      <c r="GF381" s="83"/>
      <c r="GG381" s="83"/>
      <c r="GH381" s="83"/>
      <c r="GI381" s="83"/>
      <c r="GJ381" s="83"/>
      <c r="GK381" s="83"/>
      <c r="GL381" s="83"/>
      <c r="GM381" s="83"/>
      <c r="GN381" s="83"/>
      <c r="GO381" s="83"/>
      <c r="GP381" s="83"/>
      <c r="GQ381" s="83"/>
      <c r="GR381" s="83"/>
      <c r="GS381" s="83"/>
      <c r="GT381" s="83"/>
      <c r="GU381" s="83"/>
      <c r="GV381" s="83"/>
      <c r="GW381" s="83"/>
      <c r="GX381" s="83"/>
      <c r="GY381" s="83"/>
      <c r="GZ381" s="83"/>
      <c r="HA381" s="83"/>
      <c r="HB381" s="83"/>
      <c r="HC381" s="83"/>
      <c r="HD381" s="83"/>
      <c r="HE381" s="83"/>
      <c r="HF381" s="83"/>
      <c r="HG381" s="83"/>
      <c r="HH381" s="83"/>
      <c r="HI381" s="83"/>
      <c r="HJ381" s="83"/>
      <c r="HK381" s="83"/>
      <c r="HL381" s="83"/>
      <c r="HM381" s="83"/>
      <c r="HN381" s="83"/>
      <c r="HO381" s="83"/>
      <c r="HP381" s="83"/>
      <c r="HQ381" s="83"/>
      <c r="HR381" s="83"/>
      <c r="HS381" s="83"/>
      <c r="HT381" s="83"/>
      <c r="HU381" s="83"/>
      <c r="HV381" s="83"/>
      <c r="HW381" s="83"/>
      <c r="HX381" s="83"/>
      <c r="HY381" s="83"/>
      <c r="HZ381" s="83"/>
      <c r="IA381" s="83"/>
      <c r="IB381" s="83"/>
      <c r="IC381" s="83"/>
      <c r="ID381" s="83"/>
      <c r="IE381" s="83"/>
      <c r="IF381" s="83"/>
      <c r="IG381" s="83"/>
      <c r="IH381" s="83"/>
      <c r="II381" s="83"/>
      <c r="IJ381" s="83"/>
      <c r="IK381" s="83"/>
      <c r="IL381" s="83"/>
      <c r="IM381" s="83"/>
      <c r="IN381" s="83"/>
      <c r="IO381" s="83"/>
      <c r="IP381" s="83"/>
      <c r="IQ381" s="83"/>
      <c r="IR381" s="83"/>
      <c r="IS381" s="83"/>
      <c r="IT381" s="83"/>
      <c r="IU381" s="83"/>
      <c r="IV381" s="83"/>
      <c r="IW381" s="83"/>
      <c r="IX381" s="83"/>
      <c r="IY381" s="83"/>
      <c r="IZ381" s="83"/>
      <c r="JA381" s="83"/>
      <c r="JB381" s="83"/>
      <c r="JC381" s="83"/>
      <c r="JD381" s="83"/>
      <c r="JE381" s="83"/>
    </row>
    <row r="382" spans="1:265" s="8" customFormat="1" ht="15" customHeight="1" x14ac:dyDescent="0.2">
      <c r="A382" s="130"/>
      <c r="B382" s="131" t="s">
        <v>52</v>
      </c>
      <c r="C382" s="132"/>
      <c r="D382" s="326" t="s">
        <v>53</v>
      </c>
      <c r="E382" s="191"/>
      <c r="F382" s="991"/>
      <c r="G382" s="992"/>
      <c r="H382" s="326" t="s">
        <v>23</v>
      </c>
      <c r="I382" s="326" t="s">
        <v>106</v>
      </c>
      <c r="J382" s="326"/>
      <c r="K382" s="372" t="s">
        <v>180</v>
      </c>
      <c r="L382" s="372" t="s">
        <v>97</v>
      </c>
      <c r="M382" s="1118">
        <v>6</v>
      </c>
      <c r="N382" s="1118" t="s">
        <v>24</v>
      </c>
      <c r="O382" s="372" t="s">
        <v>440</v>
      </c>
      <c r="P382" s="581">
        <v>4</v>
      </c>
      <c r="Q382" s="582"/>
      <c r="R382" s="582"/>
      <c r="S382" s="582"/>
      <c r="T382" s="582"/>
      <c r="U382" s="582"/>
      <c r="V382" s="582"/>
      <c r="W382" s="583"/>
      <c r="X382" s="228"/>
      <c r="Y382" s="228"/>
      <c r="Z382" s="112"/>
      <c r="AA382" s="83"/>
      <c r="AB382" s="83"/>
      <c r="AC382" s="83" t="str">
        <f t="shared" si="11"/>
        <v/>
      </c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83"/>
      <c r="AT382" s="83"/>
      <c r="AU382" s="83"/>
      <c r="AV382" s="83"/>
      <c r="AW382" s="83"/>
      <c r="AX382" s="83"/>
      <c r="AY382" s="83"/>
      <c r="AZ382" s="83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  <c r="BM382" s="83"/>
      <c r="BN382" s="83"/>
      <c r="BO382" s="83"/>
      <c r="BP382" s="83"/>
      <c r="BQ382" s="83"/>
      <c r="BR382" s="83"/>
      <c r="BS382" s="83"/>
      <c r="BT382" s="83"/>
      <c r="BU382" s="83"/>
      <c r="BV382" s="83"/>
      <c r="BW382" s="83"/>
      <c r="BX382" s="83"/>
      <c r="BY382" s="83"/>
      <c r="BZ382" s="83"/>
      <c r="CA382" s="83"/>
      <c r="CB382" s="83"/>
      <c r="CC382" s="83"/>
      <c r="CD382" s="83"/>
      <c r="CE382" s="83"/>
      <c r="CF382" s="83"/>
      <c r="CG382" s="83"/>
      <c r="CH382" s="83"/>
      <c r="CI382" s="83"/>
      <c r="CJ382" s="83"/>
      <c r="CK382" s="83"/>
      <c r="CL382" s="83"/>
      <c r="CM382" s="83"/>
      <c r="CN382" s="83"/>
      <c r="CO382" s="83"/>
      <c r="CP382" s="83"/>
      <c r="CQ382" s="83"/>
      <c r="CR382" s="83"/>
      <c r="CS382" s="83"/>
      <c r="CT382" s="83"/>
      <c r="CU382" s="83"/>
      <c r="CV382" s="83"/>
      <c r="CW382" s="83"/>
      <c r="CX382" s="83"/>
      <c r="CY382" s="83"/>
      <c r="CZ382" s="83"/>
      <c r="DA382" s="83"/>
      <c r="DB382" s="83"/>
      <c r="DC382" s="83"/>
      <c r="DD382" s="83"/>
      <c r="DE382" s="83"/>
      <c r="DF382" s="83"/>
      <c r="DG382" s="83"/>
      <c r="DH382" s="83"/>
      <c r="DI382" s="83"/>
      <c r="DJ382" s="83"/>
      <c r="DK382" s="83"/>
      <c r="DL382" s="83"/>
      <c r="DM382" s="83"/>
      <c r="DN382" s="83"/>
      <c r="DO382" s="83"/>
      <c r="DP382" s="83"/>
      <c r="DQ382" s="83"/>
      <c r="DR382" s="83"/>
      <c r="DS382" s="83"/>
      <c r="DT382" s="83"/>
      <c r="DU382" s="83"/>
      <c r="DV382" s="83"/>
      <c r="DW382" s="83"/>
      <c r="DX382" s="83"/>
      <c r="DY382" s="83"/>
      <c r="DZ382" s="83"/>
      <c r="EA382" s="83"/>
      <c r="EB382" s="83"/>
      <c r="EC382" s="83"/>
      <c r="ED382" s="83"/>
      <c r="EE382" s="83"/>
      <c r="EF382" s="83"/>
      <c r="EG382" s="83"/>
      <c r="EH382" s="83"/>
      <c r="EI382" s="83"/>
      <c r="EJ382" s="83"/>
      <c r="EK382" s="83"/>
      <c r="EL382" s="83"/>
      <c r="EM382" s="83"/>
      <c r="EN382" s="83"/>
      <c r="EO382" s="83"/>
      <c r="EP382" s="83"/>
      <c r="EQ382" s="83"/>
      <c r="ER382" s="83"/>
      <c r="ES382" s="83"/>
      <c r="ET382" s="83"/>
      <c r="EU382" s="83"/>
      <c r="EV382" s="83"/>
      <c r="EW382" s="83"/>
      <c r="EX382" s="83"/>
      <c r="EY382" s="83"/>
      <c r="EZ382" s="83"/>
      <c r="FA382" s="83"/>
      <c r="FB382" s="83"/>
      <c r="FC382" s="83"/>
      <c r="FD382" s="83"/>
      <c r="FE382" s="83"/>
      <c r="FF382" s="83"/>
      <c r="FG382" s="83"/>
      <c r="FH382" s="83"/>
      <c r="FI382" s="83"/>
      <c r="FJ382" s="83"/>
      <c r="FK382" s="83"/>
      <c r="FL382" s="83"/>
      <c r="FM382" s="83"/>
      <c r="FN382" s="83"/>
      <c r="FO382" s="83"/>
      <c r="FP382" s="83"/>
      <c r="FQ382" s="83"/>
      <c r="FR382" s="83"/>
      <c r="FS382" s="83"/>
      <c r="FT382" s="83"/>
      <c r="FU382" s="83"/>
      <c r="FV382" s="83"/>
      <c r="FW382" s="83"/>
      <c r="FX382" s="83"/>
      <c r="FY382" s="83"/>
      <c r="FZ382" s="83"/>
      <c r="GA382" s="83"/>
      <c r="GB382" s="83"/>
      <c r="GC382" s="83"/>
      <c r="GD382" s="83"/>
      <c r="GE382" s="83"/>
      <c r="GF382" s="83"/>
      <c r="GG382" s="83"/>
      <c r="GH382" s="83"/>
      <c r="GI382" s="83"/>
      <c r="GJ382" s="83"/>
      <c r="GK382" s="83"/>
      <c r="GL382" s="83"/>
      <c r="GM382" s="83"/>
      <c r="GN382" s="83"/>
      <c r="GO382" s="83"/>
      <c r="GP382" s="83"/>
      <c r="GQ382" s="83"/>
      <c r="GR382" s="83"/>
      <c r="GS382" s="83"/>
      <c r="GT382" s="83"/>
      <c r="GU382" s="83"/>
      <c r="GV382" s="83"/>
      <c r="GW382" s="83"/>
      <c r="GX382" s="83"/>
      <c r="GY382" s="83"/>
      <c r="GZ382" s="83"/>
      <c r="HA382" s="83"/>
      <c r="HB382" s="83"/>
      <c r="HC382" s="83"/>
      <c r="HD382" s="83"/>
      <c r="HE382" s="83"/>
      <c r="HF382" s="83"/>
      <c r="HG382" s="83"/>
      <c r="HH382" s="83"/>
      <c r="HI382" s="83"/>
      <c r="HJ382" s="83"/>
      <c r="HK382" s="83"/>
      <c r="HL382" s="83"/>
      <c r="HM382" s="83"/>
      <c r="HN382" s="83"/>
      <c r="HO382" s="83"/>
      <c r="HP382" s="83"/>
      <c r="HQ382" s="83"/>
      <c r="HR382" s="83"/>
      <c r="HS382" s="83"/>
      <c r="HT382" s="83"/>
      <c r="HU382" s="83"/>
      <c r="HV382" s="83"/>
      <c r="HW382" s="83"/>
      <c r="HX382" s="83"/>
      <c r="HY382" s="83"/>
      <c r="HZ382" s="83"/>
      <c r="IA382" s="83"/>
      <c r="IB382" s="83"/>
      <c r="IC382" s="83"/>
      <c r="ID382" s="83"/>
      <c r="IE382" s="83"/>
      <c r="IF382" s="83"/>
      <c r="IG382" s="83"/>
      <c r="IH382" s="83"/>
      <c r="II382" s="83"/>
      <c r="IJ382" s="83"/>
      <c r="IK382" s="83"/>
      <c r="IL382" s="83"/>
      <c r="IM382" s="83"/>
      <c r="IN382" s="83"/>
      <c r="IO382" s="83"/>
      <c r="IP382" s="83"/>
      <c r="IQ382" s="83"/>
      <c r="IR382" s="83"/>
      <c r="IS382" s="83"/>
      <c r="IT382" s="83"/>
      <c r="IU382" s="83"/>
      <c r="IV382" s="83"/>
      <c r="IW382" s="83"/>
      <c r="IX382" s="83"/>
      <c r="IY382" s="83"/>
      <c r="IZ382" s="83"/>
      <c r="JA382" s="83"/>
      <c r="JB382" s="83"/>
      <c r="JC382" s="83"/>
      <c r="JD382" s="83"/>
      <c r="JE382" s="83"/>
    </row>
    <row r="383" spans="1:265" s="8" customFormat="1" ht="15" customHeight="1" x14ac:dyDescent="0.2">
      <c r="A383" s="573"/>
      <c r="B383" s="131" t="s">
        <v>52</v>
      </c>
      <c r="C383" s="132"/>
      <c r="D383" s="326" t="s">
        <v>53</v>
      </c>
      <c r="E383" s="191"/>
      <c r="F383" s="991"/>
      <c r="G383" s="992"/>
      <c r="H383" s="326" t="s">
        <v>23</v>
      </c>
      <c r="I383" s="326" t="s">
        <v>106</v>
      </c>
      <c r="J383" s="326"/>
      <c r="K383" s="372" t="s">
        <v>180</v>
      </c>
      <c r="L383" s="372" t="s">
        <v>97</v>
      </c>
      <c r="M383" s="1118">
        <v>6</v>
      </c>
      <c r="N383" s="1118" t="s">
        <v>101</v>
      </c>
      <c r="O383" s="372" t="s">
        <v>435</v>
      </c>
      <c r="P383" s="581">
        <v>4</v>
      </c>
      <c r="Q383" s="582"/>
      <c r="R383" s="582"/>
      <c r="S383" s="582"/>
      <c r="T383" s="582"/>
      <c r="U383" s="582"/>
      <c r="V383" s="582"/>
      <c r="W383" s="583"/>
      <c r="X383" s="228"/>
      <c r="Y383" s="228"/>
      <c r="Z383" s="112"/>
      <c r="AA383" s="83"/>
      <c r="AB383" s="83"/>
      <c r="AC383" s="83" t="str">
        <f t="shared" si="11"/>
        <v/>
      </c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83"/>
      <c r="AT383" s="83"/>
      <c r="AU383" s="83"/>
      <c r="AV383" s="83"/>
      <c r="AW383" s="83"/>
      <c r="AX383" s="83"/>
      <c r="AY383" s="83"/>
      <c r="AZ383" s="83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  <c r="BM383" s="83"/>
      <c r="BN383" s="83"/>
      <c r="BO383" s="83"/>
      <c r="BP383" s="83"/>
      <c r="BQ383" s="83"/>
      <c r="BR383" s="83"/>
      <c r="BS383" s="83"/>
      <c r="BT383" s="83"/>
      <c r="BU383" s="83"/>
      <c r="BV383" s="83"/>
      <c r="BW383" s="83"/>
      <c r="BX383" s="83"/>
      <c r="BY383" s="83"/>
      <c r="BZ383" s="83"/>
      <c r="CA383" s="83"/>
      <c r="CB383" s="83"/>
      <c r="CC383" s="83"/>
      <c r="CD383" s="83"/>
      <c r="CE383" s="83"/>
      <c r="CF383" s="83"/>
      <c r="CG383" s="83"/>
      <c r="CH383" s="83"/>
      <c r="CI383" s="83"/>
      <c r="CJ383" s="83"/>
      <c r="CK383" s="83"/>
      <c r="CL383" s="83"/>
      <c r="CM383" s="83"/>
      <c r="CN383" s="83"/>
      <c r="CO383" s="83"/>
      <c r="CP383" s="83"/>
      <c r="CQ383" s="83"/>
      <c r="CR383" s="83"/>
      <c r="CS383" s="83"/>
      <c r="CT383" s="83"/>
      <c r="CU383" s="83"/>
      <c r="CV383" s="83"/>
      <c r="CW383" s="83"/>
      <c r="CX383" s="83"/>
      <c r="CY383" s="83"/>
      <c r="CZ383" s="83"/>
      <c r="DA383" s="83"/>
      <c r="DB383" s="83"/>
      <c r="DC383" s="83"/>
      <c r="DD383" s="83"/>
      <c r="DE383" s="83"/>
      <c r="DF383" s="83"/>
      <c r="DG383" s="83"/>
      <c r="DH383" s="83"/>
      <c r="DI383" s="83"/>
      <c r="DJ383" s="83"/>
      <c r="DK383" s="83"/>
      <c r="DL383" s="83"/>
      <c r="DM383" s="83"/>
      <c r="DN383" s="83"/>
      <c r="DO383" s="83"/>
      <c r="DP383" s="83"/>
      <c r="DQ383" s="83"/>
      <c r="DR383" s="83"/>
      <c r="DS383" s="83"/>
      <c r="DT383" s="83"/>
      <c r="DU383" s="83"/>
      <c r="DV383" s="83"/>
      <c r="DW383" s="83"/>
      <c r="DX383" s="83"/>
      <c r="DY383" s="83"/>
      <c r="DZ383" s="83"/>
      <c r="EA383" s="83"/>
      <c r="EB383" s="83"/>
      <c r="EC383" s="83"/>
      <c r="ED383" s="83"/>
      <c r="EE383" s="83"/>
      <c r="EF383" s="83"/>
      <c r="EG383" s="83"/>
      <c r="EH383" s="83"/>
      <c r="EI383" s="83"/>
      <c r="EJ383" s="83"/>
      <c r="EK383" s="83"/>
      <c r="EL383" s="83"/>
      <c r="EM383" s="83"/>
      <c r="EN383" s="83"/>
      <c r="EO383" s="83"/>
      <c r="EP383" s="83"/>
      <c r="EQ383" s="83"/>
      <c r="ER383" s="83"/>
      <c r="ES383" s="83"/>
      <c r="ET383" s="83"/>
      <c r="EU383" s="83"/>
      <c r="EV383" s="83"/>
      <c r="EW383" s="83"/>
      <c r="EX383" s="83"/>
      <c r="EY383" s="83"/>
      <c r="EZ383" s="83"/>
      <c r="FA383" s="83"/>
      <c r="FB383" s="83"/>
      <c r="FC383" s="83"/>
      <c r="FD383" s="83"/>
      <c r="FE383" s="83"/>
      <c r="FF383" s="83"/>
      <c r="FG383" s="83"/>
      <c r="FH383" s="83"/>
      <c r="FI383" s="83"/>
      <c r="FJ383" s="83"/>
      <c r="FK383" s="83"/>
      <c r="FL383" s="83"/>
      <c r="FM383" s="83"/>
      <c r="FN383" s="83"/>
      <c r="FO383" s="83"/>
      <c r="FP383" s="83"/>
      <c r="FQ383" s="83"/>
      <c r="FR383" s="83"/>
      <c r="FS383" s="83"/>
      <c r="FT383" s="83"/>
      <c r="FU383" s="83"/>
      <c r="FV383" s="83"/>
      <c r="FW383" s="83"/>
      <c r="FX383" s="83"/>
      <c r="FY383" s="83"/>
      <c r="FZ383" s="83"/>
      <c r="GA383" s="83"/>
      <c r="GB383" s="83"/>
      <c r="GC383" s="83"/>
      <c r="GD383" s="83"/>
      <c r="GE383" s="83"/>
      <c r="GF383" s="83"/>
      <c r="GG383" s="83"/>
      <c r="GH383" s="83"/>
      <c r="GI383" s="83"/>
      <c r="GJ383" s="83"/>
      <c r="GK383" s="83"/>
      <c r="GL383" s="83"/>
      <c r="GM383" s="83"/>
      <c r="GN383" s="83"/>
      <c r="GO383" s="83"/>
      <c r="GP383" s="83"/>
      <c r="GQ383" s="83"/>
      <c r="GR383" s="83"/>
      <c r="GS383" s="83"/>
      <c r="GT383" s="83"/>
      <c r="GU383" s="83"/>
      <c r="GV383" s="83"/>
      <c r="GW383" s="83"/>
      <c r="GX383" s="83"/>
      <c r="GY383" s="83"/>
      <c r="GZ383" s="83"/>
      <c r="HA383" s="83"/>
      <c r="HB383" s="83"/>
      <c r="HC383" s="83"/>
      <c r="HD383" s="83"/>
      <c r="HE383" s="83"/>
      <c r="HF383" s="83"/>
      <c r="HG383" s="83"/>
      <c r="HH383" s="83"/>
      <c r="HI383" s="83"/>
      <c r="HJ383" s="83"/>
      <c r="HK383" s="83"/>
      <c r="HL383" s="83"/>
      <c r="HM383" s="83"/>
      <c r="HN383" s="83"/>
      <c r="HO383" s="83"/>
      <c r="HP383" s="83"/>
      <c r="HQ383" s="83"/>
      <c r="HR383" s="83"/>
      <c r="HS383" s="83"/>
      <c r="HT383" s="83"/>
      <c r="HU383" s="83"/>
      <c r="HV383" s="83"/>
      <c r="HW383" s="83"/>
      <c r="HX383" s="83"/>
      <c r="HY383" s="83"/>
      <c r="HZ383" s="83"/>
      <c r="IA383" s="83"/>
      <c r="IB383" s="83"/>
      <c r="IC383" s="83"/>
      <c r="ID383" s="83"/>
      <c r="IE383" s="83"/>
      <c r="IF383" s="83"/>
      <c r="IG383" s="83"/>
      <c r="IH383" s="83"/>
      <c r="II383" s="83"/>
      <c r="IJ383" s="83"/>
      <c r="IK383" s="83"/>
      <c r="IL383" s="83"/>
      <c r="IM383" s="83"/>
      <c r="IN383" s="83"/>
      <c r="IO383" s="83"/>
      <c r="IP383" s="83"/>
      <c r="IQ383" s="83"/>
      <c r="IR383" s="83"/>
      <c r="IS383" s="83"/>
      <c r="IT383" s="83"/>
      <c r="IU383" s="83"/>
      <c r="IV383" s="83"/>
      <c r="IW383" s="83"/>
      <c r="IX383" s="83"/>
      <c r="IY383" s="83"/>
      <c r="IZ383" s="83"/>
      <c r="JA383" s="83"/>
      <c r="JB383" s="83"/>
      <c r="JC383" s="83"/>
      <c r="JD383" s="83"/>
      <c r="JE383" s="83"/>
    </row>
    <row r="384" spans="1:265" s="8" customFormat="1" ht="15" customHeight="1" x14ac:dyDescent="0.2">
      <c r="A384" s="130"/>
      <c r="B384" s="131" t="s">
        <v>52</v>
      </c>
      <c r="C384" s="132"/>
      <c r="D384" s="326" t="s">
        <v>53</v>
      </c>
      <c r="E384" s="191"/>
      <c r="F384" s="991"/>
      <c r="G384" s="992"/>
      <c r="H384" s="326" t="s">
        <v>23</v>
      </c>
      <c r="I384" s="326" t="s">
        <v>106</v>
      </c>
      <c r="J384" s="326"/>
      <c r="K384" s="372" t="s">
        <v>1648</v>
      </c>
      <c r="L384" s="372" t="s">
        <v>97</v>
      </c>
      <c r="M384" s="1118">
        <v>3</v>
      </c>
      <c r="N384" s="1118" t="s">
        <v>101</v>
      </c>
      <c r="O384" s="372" t="s">
        <v>435</v>
      </c>
      <c r="P384" s="581">
        <v>4</v>
      </c>
      <c r="Q384" s="582"/>
      <c r="R384" s="582"/>
      <c r="S384" s="582"/>
      <c r="T384" s="582"/>
      <c r="U384" s="582"/>
      <c r="V384" s="582"/>
      <c r="W384" s="583"/>
      <c r="X384" s="228"/>
      <c r="Y384" s="228"/>
      <c r="Z384" s="112"/>
      <c r="AA384" s="83"/>
      <c r="AB384" s="83"/>
      <c r="AC384" s="83" t="str">
        <f t="shared" si="11"/>
        <v/>
      </c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83"/>
      <c r="AT384" s="83"/>
      <c r="AU384" s="83"/>
      <c r="AV384" s="83"/>
      <c r="AW384" s="83"/>
      <c r="AX384" s="83"/>
      <c r="AY384" s="83"/>
      <c r="AZ384" s="83"/>
      <c r="BA384" s="83"/>
      <c r="BB384" s="83"/>
      <c r="BC384" s="83"/>
      <c r="BD384" s="83"/>
      <c r="BE384" s="83"/>
      <c r="BF384" s="83"/>
      <c r="BG384" s="83"/>
      <c r="BH384" s="83"/>
      <c r="BI384" s="83"/>
      <c r="BJ384" s="83"/>
      <c r="BK384" s="83"/>
      <c r="BL384" s="83"/>
      <c r="BM384" s="83"/>
      <c r="BN384" s="83"/>
      <c r="BO384" s="83"/>
      <c r="BP384" s="83"/>
      <c r="BQ384" s="83"/>
      <c r="BR384" s="83"/>
      <c r="BS384" s="83"/>
      <c r="BT384" s="83"/>
      <c r="BU384" s="83"/>
      <c r="BV384" s="83"/>
      <c r="BW384" s="83"/>
      <c r="BX384" s="83"/>
      <c r="BY384" s="83"/>
      <c r="BZ384" s="83"/>
      <c r="CA384" s="83"/>
      <c r="CB384" s="83"/>
      <c r="CC384" s="83"/>
      <c r="CD384" s="83"/>
      <c r="CE384" s="83"/>
      <c r="CF384" s="83"/>
      <c r="CG384" s="83"/>
      <c r="CH384" s="83"/>
      <c r="CI384" s="83"/>
      <c r="CJ384" s="83"/>
      <c r="CK384" s="83"/>
      <c r="CL384" s="83"/>
      <c r="CM384" s="83"/>
      <c r="CN384" s="83"/>
      <c r="CO384" s="83"/>
      <c r="CP384" s="83"/>
      <c r="CQ384" s="83"/>
      <c r="CR384" s="83"/>
      <c r="CS384" s="83"/>
      <c r="CT384" s="83"/>
      <c r="CU384" s="83"/>
      <c r="CV384" s="83"/>
      <c r="CW384" s="83"/>
      <c r="CX384" s="83"/>
      <c r="CY384" s="83"/>
      <c r="CZ384" s="83"/>
      <c r="DA384" s="83"/>
      <c r="DB384" s="83"/>
      <c r="DC384" s="83"/>
      <c r="DD384" s="83"/>
      <c r="DE384" s="83"/>
      <c r="DF384" s="83"/>
      <c r="DG384" s="83"/>
      <c r="DH384" s="83"/>
      <c r="DI384" s="83"/>
      <c r="DJ384" s="83"/>
      <c r="DK384" s="83"/>
      <c r="DL384" s="83"/>
      <c r="DM384" s="83"/>
      <c r="DN384" s="83"/>
      <c r="DO384" s="83"/>
      <c r="DP384" s="83"/>
      <c r="DQ384" s="83"/>
      <c r="DR384" s="83"/>
      <c r="DS384" s="83"/>
      <c r="DT384" s="83"/>
      <c r="DU384" s="83"/>
      <c r="DV384" s="83"/>
      <c r="DW384" s="83"/>
      <c r="DX384" s="83"/>
      <c r="DY384" s="83"/>
      <c r="DZ384" s="83"/>
      <c r="EA384" s="83"/>
      <c r="EB384" s="83"/>
      <c r="EC384" s="83"/>
      <c r="ED384" s="83"/>
      <c r="EE384" s="83"/>
      <c r="EF384" s="83"/>
      <c r="EG384" s="83"/>
      <c r="EH384" s="83"/>
      <c r="EI384" s="83"/>
      <c r="EJ384" s="83"/>
      <c r="EK384" s="83"/>
      <c r="EL384" s="83"/>
      <c r="EM384" s="83"/>
      <c r="EN384" s="83"/>
      <c r="EO384" s="83"/>
      <c r="EP384" s="83"/>
      <c r="EQ384" s="83"/>
      <c r="ER384" s="83"/>
      <c r="ES384" s="83"/>
      <c r="ET384" s="83"/>
      <c r="EU384" s="83"/>
      <c r="EV384" s="83"/>
      <c r="EW384" s="83"/>
      <c r="EX384" s="83"/>
      <c r="EY384" s="83"/>
      <c r="EZ384" s="83"/>
      <c r="FA384" s="83"/>
      <c r="FB384" s="83"/>
      <c r="FC384" s="83"/>
      <c r="FD384" s="83"/>
      <c r="FE384" s="83"/>
      <c r="FF384" s="83"/>
      <c r="FG384" s="83"/>
      <c r="FH384" s="83"/>
      <c r="FI384" s="83"/>
      <c r="FJ384" s="83"/>
      <c r="FK384" s="83"/>
      <c r="FL384" s="83"/>
      <c r="FM384" s="83"/>
      <c r="FN384" s="83"/>
      <c r="FO384" s="83"/>
      <c r="FP384" s="83"/>
      <c r="FQ384" s="83"/>
      <c r="FR384" s="83"/>
      <c r="FS384" s="83"/>
      <c r="FT384" s="83"/>
      <c r="FU384" s="83"/>
      <c r="FV384" s="83"/>
      <c r="FW384" s="83"/>
      <c r="FX384" s="83"/>
      <c r="FY384" s="83"/>
      <c r="FZ384" s="83"/>
      <c r="GA384" s="83"/>
      <c r="GB384" s="83"/>
      <c r="GC384" s="83"/>
      <c r="GD384" s="83"/>
      <c r="GE384" s="83"/>
      <c r="GF384" s="83"/>
      <c r="GG384" s="83"/>
      <c r="GH384" s="83"/>
      <c r="GI384" s="83"/>
      <c r="GJ384" s="83"/>
      <c r="GK384" s="83"/>
      <c r="GL384" s="83"/>
      <c r="GM384" s="83"/>
      <c r="GN384" s="83"/>
      <c r="GO384" s="83"/>
      <c r="GP384" s="83"/>
      <c r="GQ384" s="83"/>
      <c r="GR384" s="83"/>
      <c r="GS384" s="83"/>
      <c r="GT384" s="83"/>
      <c r="GU384" s="83"/>
      <c r="GV384" s="83"/>
      <c r="GW384" s="83"/>
      <c r="GX384" s="83"/>
      <c r="GY384" s="83"/>
      <c r="GZ384" s="83"/>
      <c r="HA384" s="83"/>
      <c r="HB384" s="83"/>
      <c r="HC384" s="83"/>
      <c r="HD384" s="83"/>
      <c r="HE384" s="83"/>
      <c r="HF384" s="83"/>
      <c r="HG384" s="83"/>
      <c r="HH384" s="83"/>
      <c r="HI384" s="83"/>
      <c r="HJ384" s="83"/>
      <c r="HK384" s="83"/>
      <c r="HL384" s="83"/>
      <c r="HM384" s="83"/>
      <c r="HN384" s="83"/>
      <c r="HO384" s="83"/>
      <c r="HP384" s="83"/>
      <c r="HQ384" s="83"/>
      <c r="HR384" s="83"/>
      <c r="HS384" s="83"/>
      <c r="HT384" s="83"/>
      <c r="HU384" s="83"/>
      <c r="HV384" s="83"/>
      <c r="HW384" s="83"/>
      <c r="HX384" s="83"/>
      <c r="HY384" s="83"/>
      <c r="HZ384" s="83"/>
      <c r="IA384" s="83"/>
      <c r="IB384" s="83"/>
      <c r="IC384" s="83"/>
      <c r="ID384" s="83"/>
      <c r="IE384" s="83"/>
      <c r="IF384" s="83"/>
      <c r="IG384" s="83"/>
      <c r="IH384" s="83"/>
      <c r="II384" s="83"/>
      <c r="IJ384" s="83"/>
      <c r="IK384" s="83"/>
      <c r="IL384" s="83"/>
      <c r="IM384" s="83"/>
      <c r="IN384" s="83"/>
      <c r="IO384" s="83"/>
      <c r="IP384" s="83"/>
      <c r="IQ384" s="83"/>
      <c r="IR384" s="83"/>
      <c r="IS384" s="83"/>
      <c r="IT384" s="83"/>
      <c r="IU384" s="83"/>
      <c r="IV384" s="83"/>
      <c r="IW384" s="83"/>
      <c r="IX384" s="83"/>
      <c r="IY384" s="83"/>
      <c r="IZ384" s="83"/>
      <c r="JA384" s="83"/>
      <c r="JB384" s="83"/>
      <c r="JC384" s="83"/>
      <c r="JD384" s="83"/>
      <c r="JE384" s="83"/>
    </row>
    <row r="385" spans="1:265" s="8" customFormat="1" ht="15" customHeight="1" x14ac:dyDescent="0.2">
      <c r="A385" s="130"/>
      <c r="B385" s="131" t="s">
        <v>52</v>
      </c>
      <c r="C385" s="132"/>
      <c r="D385" s="338" t="s">
        <v>53</v>
      </c>
      <c r="E385" s="191"/>
      <c r="F385" s="991"/>
      <c r="G385" s="992"/>
      <c r="H385" s="338" t="s">
        <v>23</v>
      </c>
      <c r="I385" s="338" t="s">
        <v>106</v>
      </c>
      <c r="J385" s="338"/>
      <c r="K385" s="397" t="s">
        <v>2105</v>
      </c>
      <c r="L385" s="397"/>
      <c r="M385" s="1178"/>
      <c r="N385" s="1178"/>
      <c r="O385" s="397"/>
      <c r="P385" s="607"/>
      <c r="Q385" s="608"/>
      <c r="R385" s="608"/>
      <c r="S385" s="608">
        <v>5</v>
      </c>
      <c r="T385" s="608"/>
      <c r="U385" s="608"/>
      <c r="V385" s="608"/>
      <c r="W385" s="609"/>
      <c r="X385" s="228"/>
      <c r="Y385" s="228"/>
      <c r="Z385" s="112"/>
      <c r="AA385" s="83"/>
      <c r="AB385" s="83"/>
      <c r="AC385" s="83" t="str">
        <f t="shared" si="11"/>
        <v/>
      </c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83"/>
      <c r="AT385" s="83"/>
      <c r="AU385" s="83"/>
      <c r="AV385" s="83"/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83"/>
      <c r="BI385" s="83"/>
      <c r="BJ385" s="83"/>
      <c r="BK385" s="83"/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  <c r="BW385" s="83"/>
      <c r="BX385" s="83"/>
      <c r="BY385" s="83"/>
      <c r="BZ385" s="83"/>
      <c r="CA385" s="83"/>
      <c r="CB385" s="83"/>
      <c r="CC385" s="83"/>
      <c r="CD385" s="83"/>
      <c r="CE385" s="83"/>
      <c r="CF385" s="83"/>
      <c r="CG385" s="83"/>
      <c r="CH385" s="83"/>
      <c r="CI385" s="83"/>
      <c r="CJ385" s="83"/>
      <c r="CK385" s="83"/>
      <c r="CL385" s="83"/>
      <c r="CM385" s="83"/>
      <c r="CN385" s="83"/>
      <c r="CO385" s="83"/>
      <c r="CP385" s="83"/>
      <c r="CQ385" s="83"/>
      <c r="CR385" s="83"/>
      <c r="CS385" s="83"/>
      <c r="CT385" s="83"/>
      <c r="CU385" s="83"/>
      <c r="CV385" s="83"/>
      <c r="CW385" s="83"/>
      <c r="CX385" s="83"/>
      <c r="CY385" s="83"/>
      <c r="CZ385" s="83"/>
      <c r="DA385" s="83"/>
      <c r="DB385" s="83"/>
      <c r="DC385" s="83"/>
      <c r="DD385" s="83"/>
      <c r="DE385" s="83"/>
      <c r="DF385" s="83"/>
      <c r="DG385" s="83"/>
      <c r="DH385" s="83"/>
      <c r="DI385" s="83"/>
      <c r="DJ385" s="83"/>
      <c r="DK385" s="83"/>
      <c r="DL385" s="83"/>
      <c r="DM385" s="83"/>
      <c r="DN385" s="83"/>
      <c r="DO385" s="83"/>
      <c r="DP385" s="83"/>
      <c r="DQ385" s="83"/>
      <c r="DR385" s="83"/>
      <c r="DS385" s="83"/>
      <c r="DT385" s="83"/>
      <c r="DU385" s="83"/>
      <c r="DV385" s="83"/>
      <c r="DW385" s="83"/>
      <c r="DX385" s="83"/>
      <c r="DY385" s="83"/>
      <c r="DZ385" s="83"/>
      <c r="EA385" s="83"/>
      <c r="EB385" s="83"/>
      <c r="EC385" s="83"/>
      <c r="ED385" s="83"/>
      <c r="EE385" s="83"/>
      <c r="EF385" s="83"/>
      <c r="EG385" s="83"/>
      <c r="EH385" s="83"/>
      <c r="EI385" s="83"/>
      <c r="EJ385" s="83"/>
      <c r="EK385" s="83"/>
      <c r="EL385" s="83"/>
      <c r="EM385" s="83"/>
      <c r="EN385" s="83"/>
      <c r="EO385" s="83"/>
      <c r="EP385" s="83"/>
      <c r="EQ385" s="83"/>
      <c r="ER385" s="83"/>
      <c r="ES385" s="83"/>
      <c r="ET385" s="83"/>
      <c r="EU385" s="83"/>
      <c r="EV385" s="83"/>
      <c r="EW385" s="83"/>
      <c r="EX385" s="83"/>
      <c r="EY385" s="83"/>
      <c r="EZ385" s="83"/>
      <c r="FA385" s="83"/>
      <c r="FB385" s="83"/>
      <c r="FC385" s="83"/>
      <c r="FD385" s="83"/>
      <c r="FE385" s="83"/>
      <c r="FF385" s="83"/>
      <c r="FG385" s="83"/>
      <c r="FH385" s="83"/>
      <c r="FI385" s="83"/>
      <c r="FJ385" s="83"/>
      <c r="FK385" s="83"/>
      <c r="FL385" s="83"/>
      <c r="FM385" s="83"/>
      <c r="FN385" s="83"/>
      <c r="FO385" s="83"/>
      <c r="FP385" s="83"/>
      <c r="FQ385" s="83"/>
      <c r="FR385" s="83"/>
      <c r="FS385" s="83"/>
      <c r="FT385" s="83"/>
      <c r="FU385" s="83"/>
      <c r="FV385" s="83"/>
      <c r="FW385" s="83"/>
      <c r="FX385" s="83"/>
      <c r="FY385" s="83"/>
      <c r="FZ385" s="83"/>
      <c r="GA385" s="83"/>
      <c r="GB385" s="83"/>
      <c r="GC385" s="83"/>
      <c r="GD385" s="83"/>
      <c r="GE385" s="83"/>
      <c r="GF385" s="83"/>
      <c r="GG385" s="83"/>
      <c r="GH385" s="83"/>
      <c r="GI385" s="83"/>
      <c r="GJ385" s="83"/>
      <c r="GK385" s="83"/>
      <c r="GL385" s="83"/>
      <c r="GM385" s="83"/>
      <c r="GN385" s="83"/>
      <c r="GO385" s="83"/>
      <c r="GP385" s="83"/>
      <c r="GQ385" s="83"/>
      <c r="GR385" s="83"/>
      <c r="GS385" s="83"/>
      <c r="GT385" s="83"/>
      <c r="GU385" s="83"/>
      <c r="GV385" s="83"/>
      <c r="GW385" s="83"/>
      <c r="GX385" s="83"/>
      <c r="GY385" s="83"/>
      <c r="GZ385" s="83"/>
      <c r="HA385" s="83"/>
      <c r="HB385" s="83"/>
      <c r="HC385" s="83"/>
      <c r="HD385" s="83"/>
      <c r="HE385" s="83"/>
      <c r="HF385" s="83"/>
      <c r="HG385" s="83"/>
      <c r="HH385" s="83"/>
      <c r="HI385" s="83"/>
      <c r="HJ385" s="83"/>
      <c r="HK385" s="83"/>
      <c r="HL385" s="83"/>
      <c r="HM385" s="83"/>
      <c r="HN385" s="83"/>
      <c r="HO385" s="83"/>
      <c r="HP385" s="83"/>
      <c r="HQ385" s="83"/>
      <c r="HR385" s="83"/>
      <c r="HS385" s="83"/>
      <c r="HT385" s="83"/>
      <c r="HU385" s="83"/>
      <c r="HV385" s="83"/>
      <c r="HW385" s="83"/>
      <c r="HX385" s="83"/>
      <c r="HY385" s="83"/>
      <c r="HZ385" s="83"/>
      <c r="IA385" s="83"/>
      <c r="IB385" s="83"/>
      <c r="IC385" s="83"/>
      <c r="ID385" s="83"/>
      <c r="IE385" s="83"/>
      <c r="IF385" s="83"/>
      <c r="IG385" s="83"/>
      <c r="IH385" s="83"/>
      <c r="II385" s="83"/>
      <c r="IJ385" s="83"/>
      <c r="IK385" s="83"/>
      <c r="IL385" s="83"/>
      <c r="IM385" s="83"/>
      <c r="IN385" s="83"/>
      <c r="IO385" s="83"/>
      <c r="IP385" s="83"/>
      <c r="IQ385" s="83"/>
      <c r="IR385" s="83"/>
      <c r="IS385" s="83"/>
      <c r="IT385" s="83"/>
      <c r="IU385" s="83"/>
      <c r="IV385" s="83"/>
      <c r="IW385" s="83"/>
      <c r="IX385" s="83"/>
      <c r="IY385" s="83"/>
      <c r="IZ385" s="83"/>
      <c r="JA385" s="83"/>
      <c r="JB385" s="83"/>
      <c r="JC385" s="83"/>
      <c r="JD385" s="83"/>
      <c r="JE385" s="83"/>
    </row>
    <row r="386" spans="1:265" s="8" customFormat="1" ht="15" customHeight="1" x14ac:dyDescent="0.2">
      <c r="A386" s="130"/>
      <c r="B386" s="131" t="s">
        <v>52</v>
      </c>
      <c r="C386" s="132"/>
      <c r="D386" s="326" t="s">
        <v>53</v>
      </c>
      <c r="E386" s="191"/>
      <c r="F386" s="991"/>
      <c r="G386" s="992"/>
      <c r="H386" s="326" t="s">
        <v>23</v>
      </c>
      <c r="I386" s="326" t="s">
        <v>106</v>
      </c>
      <c r="J386" s="326"/>
      <c r="K386" s="372" t="s">
        <v>2106</v>
      </c>
      <c r="L386" s="372"/>
      <c r="M386" s="1118"/>
      <c r="N386" s="1118"/>
      <c r="O386" s="372"/>
      <c r="P386" s="581"/>
      <c r="Q386" s="582"/>
      <c r="R386" s="582"/>
      <c r="S386" s="582">
        <v>3</v>
      </c>
      <c r="T386" s="582"/>
      <c r="U386" s="582"/>
      <c r="V386" s="582"/>
      <c r="W386" s="583"/>
      <c r="X386" s="228"/>
      <c r="Y386" s="228"/>
      <c r="Z386" s="112"/>
      <c r="AA386" s="83"/>
      <c r="AB386" s="83"/>
      <c r="AC386" s="83" t="str">
        <f t="shared" si="11"/>
        <v/>
      </c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83"/>
      <c r="AT386" s="83"/>
      <c r="AU386" s="83"/>
      <c r="AV386" s="83"/>
      <c r="AW386" s="83"/>
      <c r="AX386" s="83"/>
      <c r="AY386" s="83"/>
      <c r="AZ386" s="83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  <c r="BM386" s="83"/>
      <c r="BN386" s="83"/>
      <c r="BO386" s="83"/>
      <c r="BP386" s="83"/>
      <c r="BQ386" s="83"/>
      <c r="BR386" s="83"/>
      <c r="BS386" s="83"/>
      <c r="BT386" s="83"/>
      <c r="BU386" s="83"/>
      <c r="BV386" s="83"/>
      <c r="BW386" s="83"/>
      <c r="BX386" s="83"/>
      <c r="BY386" s="83"/>
      <c r="BZ386" s="83"/>
      <c r="CA386" s="83"/>
      <c r="CB386" s="83"/>
      <c r="CC386" s="83"/>
      <c r="CD386" s="83"/>
      <c r="CE386" s="83"/>
      <c r="CF386" s="83"/>
      <c r="CG386" s="83"/>
      <c r="CH386" s="83"/>
      <c r="CI386" s="83"/>
      <c r="CJ386" s="83"/>
      <c r="CK386" s="83"/>
      <c r="CL386" s="83"/>
      <c r="CM386" s="83"/>
      <c r="CN386" s="83"/>
      <c r="CO386" s="83"/>
      <c r="CP386" s="83"/>
      <c r="CQ386" s="83"/>
      <c r="CR386" s="83"/>
      <c r="CS386" s="83"/>
      <c r="CT386" s="83"/>
      <c r="CU386" s="83"/>
      <c r="CV386" s="83"/>
      <c r="CW386" s="83"/>
      <c r="CX386" s="83"/>
      <c r="CY386" s="83"/>
      <c r="CZ386" s="83"/>
      <c r="DA386" s="83"/>
      <c r="DB386" s="83"/>
      <c r="DC386" s="83"/>
      <c r="DD386" s="83"/>
      <c r="DE386" s="83"/>
      <c r="DF386" s="83"/>
      <c r="DG386" s="83"/>
      <c r="DH386" s="83"/>
      <c r="DI386" s="83"/>
      <c r="DJ386" s="83"/>
      <c r="DK386" s="83"/>
      <c r="DL386" s="83"/>
      <c r="DM386" s="83"/>
      <c r="DN386" s="83"/>
      <c r="DO386" s="83"/>
      <c r="DP386" s="83"/>
      <c r="DQ386" s="83"/>
      <c r="DR386" s="83"/>
      <c r="DS386" s="83"/>
      <c r="DT386" s="83"/>
      <c r="DU386" s="83"/>
      <c r="DV386" s="83"/>
      <c r="DW386" s="83"/>
      <c r="DX386" s="83"/>
      <c r="DY386" s="83"/>
      <c r="DZ386" s="83"/>
      <c r="EA386" s="83"/>
      <c r="EB386" s="83"/>
      <c r="EC386" s="83"/>
      <c r="ED386" s="83"/>
      <c r="EE386" s="83"/>
      <c r="EF386" s="83"/>
      <c r="EG386" s="83"/>
      <c r="EH386" s="83"/>
      <c r="EI386" s="83"/>
      <c r="EJ386" s="83"/>
      <c r="EK386" s="83"/>
      <c r="EL386" s="83"/>
      <c r="EM386" s="83"/>
      <c r="EN386" s="83"/>
      <c r="EO386" s="83"/>
      <c r="EP386" s="83"/>
      <c r="EQ386" s="83"/>
      <c r="ER386" s="83"/>
      <c r="ES386" s="83"/>
      <c r="ET386" s="83"/>
      <c r="EU386" s="83"/>
      <c r="EV386" s="83"/>
      <c r="EW386" s="83"/>
      <c r="EX386" s="83"/>
      <c r="EY386" s="83"/>
      <c r="EZ386" s="83"/>
      <c r="FA386" s="83"/>
      <c r="FB386" s="83"/>
      <c r="FC386" s="83"/>
      <c r="FD386" s="83"/>
      <c r="FE386" s="83"/>
      <c r="FF386" s="83"/>
      <c r="FG386" s="83"/>
      <c r="FH386" s="83"/>
      <c r="FI386" s="83"/>
      <c r="FJ386" s="83"/>
      <c r="FK386" s="83"/>
      <c r="FL386" s="83"/>
      <c r="FM386" s="83"/>
      <c r="FN386" s="83"/>
      <c r="FO386" s="83"/>
      <c r="FP386" s="83"/>
      <c r="FQ386" s="83"/>
      <c r="FR386" s="83"/>
      <c r="FS386" s="83"/>
      <c r="FT386" s="83"/>
      <c r="FU386" s="83"/>
      <c r="FV386" s="83"/>
      <c r="FW386" s="83"/>
      <c r="FX386" s="83"/>
      <c r="FY386" s="83"/>
      <c r="FZ386" s="83"/>
      <c r="GA386" s="83"/>
      <c r="GB386" s="83"/>
      <c r="GC386" s="83"/>
      <c r="GD386" s="83"/>
      <c r="GE386" s="83"/>
      <c r="GF386" s="83"/>
      <c r="GG386" s="83"/>
      <c r="GH386" s="83"/>
      <c r="GI386" s="83"/>
      <c r="GJ386" s="83"/>
      <c r="GK386" s="83"/>
      <c r="GL386" s="83"/>
      <c r="GM386" s="83"/>
      <c r="GN386" s="83"/>
      <c r="GO386" s="83"/>
      <c r="GP386" s="83"/>
      <c r="GQ386" s="83"/>
      <c r="GR386" s="83"/>
      <c r="GS386" s="83"/>
      <c r="GT386" s="83"/>
      <c r="GU386" s="83"/>
      <c r="GV386" s="83"/>
      <c r="GW386" s="83"/>
      <c r="GX386" s="83"/>
      <c r="GY386" s="83"/>
      <c r="GZ386" s="83"/>
      <c r="HA386" s="83"/>
      <c r="HB386" s="83"/>
      <c r="HC386" s="83"/>
      <c r="HD386" s="83"/>
      <c r="HE386" s="83"/>
      <c r="HF386" s="83"/>
      <c r="HG386" s="83"/>
      <c r="HH386" s="83"/>
      <c r="HI386" s="83"/>
      <c r="HJ386" s="83"/>
      <c r="HK386" s="83"/>
      <c r="HL386" s="83"/>
      <c r="HM386" s="83"/>
      <c r="HN386" s="83"/>
      <c r="HO386" s="83"/>
      <c r="HP386" s="83"/>
      <c r="HQ386" s="83"/>
      <c r="HR386" s="83"/>
      <c r="HS386" s="83"/>
      <c r="HT386" s="83"/>
      <c r="HU386" s="83"/>
      <c r="HV386" s="83"/>
      <c r="HW386" s="83"/>
      <c r="HX386" s="83"/>
      <c r="HY386" s="83"/>
      <c r="HZ386" s="83"/>
      <c r="IA386" s="83"/>
      <c r="IB386" s="83"/>
      <c r="IC386" s="83"/>
      <c r="ID386" s="83"/>
      <c r="IE386" s="83"/>
      <c r="IF386" s="83"/>
      <c r="IG386" s="83"/>
      <c r="IH386" s="83"/>
      <c r="II386" s="83"/>
      <c r="IJ386" s="83"/>
      <c r="IK386" s="83"/>
      <c r="IL386" s="83"/>
      <c r="IM386" s="83"/>
      <c r="IN386" s="83"/>
      <c r="IO386" s="83"/>
      <c r="IP386" s="83"/>
      <c r="IQ386" s="83"/>
      <c r="IR386" s="83"/>
      <c r="IS386" s="83"/>
      <c r="IT386" s="83"/>
      <c r="IU386" s="83"/>
      <c r="IV386" s="83"/>
      <c r="IW386" s="83"/>
      <c r="IX386" s="83"/>
      <c r="IY386" s="83"/>
      <c r="IZ386" s="83"/>
      <c r="JA386" s="83"/>
      <c r="JB386" s="83"/>
      <c r="JC386" s="83"/>
      <c r="JD386" s="83"/>
      <c r="JE386" s="83"/>
    </row>
    <row r="387" spans="1:265" s="8" customFormat="1" ht="15" customHeight="1" x14ac:dyDescent="0.2">
      <c r="A387" s="130"/>
      <c r="B387" s="131" t="s">
        <v>52</v>
      </c>
      <c r="C387" s="206"/>
      <c r="D387" s="332" t="s">
        <v>53</v>
      </c>
      <c r="E387" s="191"/>
      <c r="F387" s="991"/>
      <c r="G387" s="992"/>
      <c r="H387" s="332" t="s">
        <v>23</v>
      </c>
      <c r="I387" s="332" t="s">
        <v>106</v>
      </c>
      <c r="J387" s="332"/>
      <c r="K387" s="386" t="s">
        <v>1270</v>
      </c>
      <c r="L387" s="386"/>
      <c r="M387" s="765"/>
      <c r="N387" s="765"/>
      <c r="O387" s="386"/>
      <c r="P387" s="598"/>
      <c r="Q387" s="599"/>
      <c r="R387" s="599"/>
      <c r="S387" s="599"/>
      <c r="T387" s="599"/>
      <c r="U387" s="599"/>
      <c r="V387" s="599">
        <v>6</v>
      </c>
      <c r="W387" s="600"/>
      <c r="X387" s="228"/>
      <c r="Y387" s="228"/>
      <c r="Z387" s="112"/>
      <c r="AA387" s="83"/>
      <c r="AB387" s="83"/>
      <c r="AC387" s="83" t="str">
        <f t="shared" si="11"/>
        <v/>
      </c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83"/>
      <c r="AT387" s="83"/>
      <c r="AU387" s="83"/>
      <c r="AV387" s="83"/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  <c r="BW387" s="83"/>
      <c r="BX387" s="83"/>
      <c r="BY387" s="83"/>
      <c r="BZ387" s="83"/>
      <c r="CA387" s="83"/>
      <c r="CB387" s="83"/>
      <c r="CC387" s="83"/>
      <c r="CD387" s="83"/>
      <c r="CE387" s="83"/>
      <c r="CF387" s="83"/>
      <c r="CG387" s="83"/>
      <c r="CH387" s="83"/>
      <c r="CI387" s="83"/>
      <c r="CJ387" s="83"/>
      <c r="CK387" s="83"/>
      <c r="CL387" s="83"/>
      <c r="CM387" s="83"/>
      <c r="CN387" s="83"/>
      <c r="CO387" s="83"/>
      <c r="CP387" s="83"/>
      <c r="CQ387" s="83"/>
      <c r="CR387" s="83"/>
      <c r="CS387" s="83"/>
      <c r="CT387" s="83"/>
      <c r="CU387" s="83"/>
      <c r="CV387" s="83"/>
      <c r="CW387" s="83"/>
      <c r="CX387" s="83"/>
      <c r="CY387" s="83"/>
      <c r="CZ387" s="83"/>
      <c r="DA387" s="83"/>
      <c r="DB387" s="83"/>
      <c r="DC387" s="83"/>
      <c r="DD387" s="83"/>
      <c r="DE387" s="83"/>
      <c r="DF387" s="83"/>
      <c r="DG387" s="83"/>
      <c r="DH387" s="83"/>
      <c r="DI387" s="83"/>
      <c r="DJ387" s="83"/>
      <c r="DK387" s="83"/>
      <c r="DL387" s="83"/>
      <c r="DM387" s="83"/>
      <c r="DN387" s="83"/>
      <c r="DO387" s="83"/>
      <c r="DP387" s="83"/>
      <c r="DQ387" s="83"/>
      <c r="DR387" s="83"/>
      <c r="DS387" s="83"/>
      <c r="DT387" s="83"/>
      <c r="DU387" s="83"/>
      <c r="DV387" s="83"/>
      <c r="DW387" s="83"/>
      <c r="DX387" s="83"/>
      <c r="DY387" s="83"/>
      <c r="DZ387" s="83"/>
      <c r="EA387" s="83"/>
      <c r="EB387" s="83"/>
      <c r="EC387" s="83"/>
      <c r="ED387" s="83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83"/>
      <c r="FA387" s="83"/>
      <c r="FB387" s="83"/>
      <c r="FC387" s="83"/>
      <c r="FD387" s="83"/>
      <c r="FE387" s="83"/>
      <c r="FF387" s="83"/>
      <c r="FG387" s="83"/>
      <c r="FH387" s="83"/>
      <c r="FI387" s="83"/>
      <c r="FJ387" s="83"/>
      <c r="FK387" s="83"/>
      <c r="FL387" s="83"/>
      <c r="FM387" s="83"/>
      <c r="FN387" s="83"/>
      <c r="FO387" s="83"/>
      <c r="FP387" s="83"/>
      <c r="FQ387" s="83"/>
      <c r="FR387" s="83"/>
      <c r="FS387" s="83"/>
      <c r="FT387" s="83"/>
      <c r="FU387" s="83"/>
      <c r="FV387" s="83"/>
      <c r="FW387" s="83"/>
      <c r="FX387" s="83"/>
      <c r="FY387" s="83"/>
      <c r="FZ387" s="83"/>
      <c r="GA387" s="83"/>
      <c r="GB387" s="83"/>
      <c r="GC387" s="83"/>
      <c r="GD387" s="83"/>
      <c r="GE387" s="83"/>
      <c r="GF387" s="83"/>
      <c r="GG387" s="83"/>
      <c r="GH387" s="83"/>
      <c r="GI387" s="83"/>
      <c r="GJ387" s="83"/>
      <c r="GK387" s="83"/>
      <c r="GL387" s="83"/>
      <c r="GM387" s="83"/>
      <c r="GN387" s="83"/>
      <c r="GO387" s="83"/>
      <c r="GP387" s="83"/>
      <c r="GQ387" s="83"/>
      <c r="GR387" s="83"/>
      <c r="GS387" s="83"/>
      <c r="GT387" s="83"/>
      <c r="GU387" s="83"/>
      <c r="GV387" s="83"/>
      <c r="GW387" s="83"/>
      <c r="GX387" s="83"/>
      <c r="GY387" s="83"/>
      <c r="GZ387" s="83"/>
      <c r="HA387" s="83"/>
      <c r="HB387" s="83"/>
      <c r="HC387" s="83"/>
      <c r="HD387" s="83"/>
      <c r="HE387" s="83"/>
      <c r="HF387" s="83"/>
      <c r="HG387" s="83"/>
      <c r="HH387" s="83"/>
      <c r="HI387" s="83"/>
      <c r="HJ387" s="83"/>
      <c r="HK387" s="83"/>
      <c r="HL387" s="83"/>
      <c r="HM387" s="83"/>
      <c r="HN387" s="83"/>
      <c r="HO387" s="83"/>
      <c r="HP387" s="83"/>
      <c r="HQ387" s="83"/>
      <c r="HR387" s="83"/>
      <c r="HS387" s="83"/>
      <c r="HT387" s="83"/>
      <c r="HU387" s="83"/>
      <c r="HV387" s="83"/>
      <c r="HW387" s="83"/>
      <c r="HX387" s="83"/>
      <c r="HY387" s="83"/>
      <c r="HZ387" s="83"/>
      <c r="IA387" s="83"/>
      <c r="IB387" s="83"/>
      <c r="IC387" s="83"/>
      <c r="ID387" s="83"/>
      <c r="IE387" s="83"/>
      <c r="IF387" s="83"/>
      <c r="IG387" s="83"/>
      <c r="IH387" s="83"/>
      <c r="II387" s="83"/>
      <c r="IJ387" s="83"/>
      <c r="IK387" s="83"/>
      <c r="IL387" s="83"/>
      <c r="IM387" s="83"/>
      <c r="IN387" s="83"/>
      <c r="IO387" s="83"/>
      <c r="IP387" s="83"/>
      <c r="IQ387" s="83"/>
      <c r="IR387" s="83"/>
      <c r="IS387" s="83"/>
      <c r="IT387" s="83"/>
      <c r="IU387" s="83"/>
      <c r="IV387" s="83"/>
      <c r="IW387" s="83"/>
      <c r="IX387" s="83"/>
      <c r="IY387" s="83"/>
      <c r="IZ387" s="83"/>
      <c r="JA387" s="83"/>
      <c r="JB387" s="83"/>
      <c r="JC387" s="83"/>
      <c r="JD387" s="83"/>
      <c r="JE387" s="83"/>
    </row>
    <row r="388" spans="1:265" s="8" customFormat="1" ht="15" customHeight="1" x14ac:dyDescent="0.2">
      <c r="A388" s="130"/>
      <c r="B388" s="131" t="s">
        <v>52</v>
      </c>
      <c r="C388" s="206"/>
      <c r="D388" s="332" t="s">
        <v>53</v>
      </c>
      <c r="E388" s="191"/>
      <c r="F388" s="991"/>
      <c r="G388" s="992"/>
      <c r="H388" s="332" t="s">
        <v>23</v>
      </c>
      <c r="I388" s="332" t="s">
        <v>106</v>
      </c>
      <c r="J388" s="332"/>
      <c r="K388" s="386" t="s">
        <v>2060</v>
      </c>
      <c r="L388" s="386"/>
      <c r="M388" s="765"/>
      <c r="N388" s="765"/>
      <c r="O388" s="386"/>
      <c r="P388" s="598"/>
      <c r="Q388" s="599"/>
      <c r="R388" s="599"/>
      <c r="S388" s="599"/>
      <c r="T388" s="599"/>
      <c r="U388" s="599"/>
      <c r="V388" s="599"/>
      <c r="W388" s="600">
        <v>4</v>
      </c>
      <c r="X388" s="228"/>
      <c r="Y388" s="228"/>
      <c r="Z388" s="112"/>
      <c r="AA388" s="83"/>
      <c r="AB388" s="83"/>
      <c r="AC388" s="83" t="str">
        <f t="shared" si="11"/>
        <v/>
      </c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  <c r="AV388" s="83"/>
      <c r="AW388" s="83"/>
      <c r="AX388" s="83"/>
      <c r="AY388" s="83"/>
      <c r="AZ388" s="83"/>
      <c r="BA388" s="83"/>
      <c r="BB388" s="83"/>
      <c r="BC388" s="83"/>
      <c r="BD388" s="83"/>
      <c r="BE388" s="83"/>
      <c r="BF388" s="83"/>
      <c r="BG388" s="83"/>
      <c r="BH388" s="83"/>
      <c r="BI388" s="83"/>
      <c r="BJ388" s="83"/>
      <c r="BK388" s="83"/>
      <c r="BL388" s="83"/>
      <c r="BM388" s="83"/>
      <c r="BN388" s="83"/>
      <c r="BO388" s="83"/>
      <c r="BP388" s="83"/>
      <c r="BQ388" s="83"/>
      <c r="BR388" s="83"/>
      <c r="BS388" s="83"/>
      <c r="BT388" s="83"/>
      <c r="BU388" s="83"/>
      <c r="BV388" s="83"/>
      <c r="BW388" s="83"/>
      <c r="BX388" s="83"/>
      <c r="BY388" s="83"/>
      <c r="BZ388" s="83"/>
      <c r="CA388" s="83"/>
      <c r="CB388" s="83"/>
      <c r="CC388" s="83"/>
      <c r="CD388" s="83"/>
      <c r="CE388" s="83"/>
      <c r="CF388" s="83"/>
      <c r="CG388" s="83"/>
      <c r="CH388" s="83"/>
      <c r="CI388" s="83"/>
      <c r="CJ388" s="83"/>
      <c r="CK388" s="83"/>
      <c r="CL388" s="83"/>
      <c r="CM388" s="83"/>
      <c r="CN388" s="83"/>
      <c r="CO388" s="83"/>
      <c r="CP388" s="83"/>
      <c r="CQ388" s="83"/>
      <c r="CR388" s="83"/>
      <c r="CS388" s="83"/>
      <c r="CT388" s="83"/>
      <c r="CU388" s="83"/>
      <c r="CV388" s="83"/>
      <c r="CW388" s="83"/>
      <c r="CX388" s="83"/>
      <c r="CY388" s="83"/>
      <c r="CZ388" s="83"/>
      <c r="DA388" s="83"/>
      <c r="DB388" s="83"/>
      <c r="DC388" s="83"/>
      <c r="DD388" s="83"/>
      <c r="DE388" s="83"/>
      <c r="DF388" s="83"/>
      <c r="DG388" s="83"/>
      <c r="DH388" s="83"/>
      <c r="DI388" s="83"/>
      <c r="DJ388" s="83"/>
      <c r="DK388" s="83"/>
      <c r="DL388" s="83"/>
      <c r="DM388" s="83"/>
      <c r="DN388" s="83"/>
      <c r="DO388" s="83"/>
      <c r="DP388" s="83"/>
      <c r="DQ388" s="83"/>
      <c r="DR388" s="83"/>
      <c r="DS388" s="83"/>
      <c r="DT388" s="83"/>
      <c r="DU388" s="83"/>
      <c r="DV388" s="83"/>
      <c r="DW388" s="83"/>
      <c r="DX388" s="83"/>
      <c r="DY388" s="83"/>
      <c r="DZ388" s="83"/>
      <c r="EA388" s="83"/>
      <c r="EB388" s="83"/>
      <c r="EC388" s="83"/>
      <c r="ED388" s="83"/>
      <c r="EE388" s="83"/>
      <c r="EF388" s="83"/>
      <c r="EG388" s="83"/>
      <c r="EH388" s="83"/>
      <c r="EI388" s="83"/>
      <c r="EJ388" s="83"/>
      <c r="EK388" s="83"/>
      <c r="EL388" s="83"/>
      <c r="EM388" s="83"/>
      <c r="EN388" s="83"/>
      <c r="EO388" s="83"/>
      <c r="EP388" s="83"/>
      <c r="EQ388" s="83"/>
      <c r="ER388" s="83"/>
      <c r="ES388" s="83"/>
      <c r="ET388" s="83"/>
      <c r="EU388" s="83"/>
      <c r="EV388" s="83"/>
      <c r="EW388" s="83"/>
      <c r="EX388" s="83"/>
      <c r="EY388" s="83"/>
      <c r="EZ388" s="83"/>
      <c r="FA388" s="83"/>
      <c r="FB388" s="83"/>
      <c r="FC388" s="83"/>
      <c r="FD388" s="83"/>
      <c r="FE388" s="83"/>
      <c r="FF388" s="83"/>
      <c r="FG388" s="83"/>
      <c r="FH388" s="83"/>
      <c r="FI388" s="83"/>
      <c r="FJ388" s="83"/>
      <c r="FK388" s="83"/>
      <c r="FL388" s="83"/>
      <c r="FM388" s="83"/>
      <c r="FN388" s="83"/>
      <c r="FO388" s="83"/>
      <c r="FP388" s="83"/>
      <c r="FQ388" s="83"/>
      <c r="FR388" s="83"/>
      <c r="FS388" s="83"/>
      <c r="FT388" s="83"/>
      <c r="FU388" s="83"/>
      <c r="FV388" s="83"/>
      <c r="FW388" s="83"/>
      <c r="FX388" s="83"/>
      <c r="FY388" s="83"/>
      <c r="FZ388" s="83"/>
      <c r="GA388" s="83"/>
      <c r="GB388" s="83"/>
      <c r="GC388" s="83"/>
      <c r="GD388" s="83"/>
      <c r="GE388" s="83"/>
      <c r="GF388" s="83"/>
      <c r="GG388" s="83"/>
      <c r="GH388" s="83"/>
      <c r="GI388" s="83"/>
      <c r="GJ388" s="83"/>
      <c r="GK388" s="83"/>
      <c r="GL388" s="83"/>
      <c r="GM388" s="83"/>
      <c r="GN388" s="83"/>
      <c r="GO388" s="83"/>
      <c r="GP388" s="83"/>
      <c r="GQ388" s="83"/>
      <c r="GR388" s="83"/>
      <c r="GS388" s="83"/>
      <c r="GT388" s="83"/>
      <c r="GU388" s="83"/>
      <c r="GV388" s="83"/>
      <c r="GW388" s="83"/>
      <c r="GX388" s="83"/>
      <c r="GY388" s="83"/>
      <c r="GZ388" s="83"/>
      <c r="HA388" s="83"/>
      <c r="HB388" s="83"/>
      <c r="HC388" s="83"/>
      <c r="HD388" s="83"/>
      <c r="HE388" s="83"/>
      <c r="HF388" s="83"/>
      <c r="HG388" s="83"/>
      <c r="HH388" s="83"/>
      <c r="HI388" s="83"/>
      <c r="HJ388" s="83"/>
      <c r="HK388" s="83"/>
      <c r="HL388" s="83"/>
      <c r="HM388" s="83"/>
      <c r="HN388" s="83"/>
      <c r="HO388" s="83"/>
      <c r="HP388" s="83"/>
      <c r="HQ388" s="83"/>
      <c r="HR388" s="83"/>
      <c r="HS388" s="83"/>
      <c r="HT388" s="83"/>
      <c r="HU388" s="83"/>
      <c r="HV388" s="83"/>
      <c r="HW388" s="83"/>
      <c r="HX388" s="83"/>
      <c r="HY388" s="83"/>
      <c r="HZ388" s="83"/>
      <c r="IA388" s="83"/>
      <c r="IB388" s="83"/>
      <c r="IC388" s="83"/>
      <c r="ID388" s="83"/>
      <c r="IE388" s="83"/>
      <c r="IF388" s="83"/>
      <c r="IG388" s="83"/>
      <c r="IH388" s="83"/>
      <c r="II388" s="83"/>
      <c r="IJ388" s="83"/>
      <c r="IK388" s="83"/>
      <c r="IL388" s="83"/>
      <c r="IM388" s="83"/>
      <c r="IN388" s="83"/>
      <c r="IO388" s="83"/>
      <c r="IP388" s="83"/>
      <c r="IQ388" s="83"/>
      <c r="IR388" s="83"/>
      <c r="IS388" s="83"/>
      <c r="IT388" s="83"/>
      <c r="IU388" s="83"/>
      <c r="IV388" s="83"/>
      <c r="IW388" s="83"/>
      <c r="IX388" s="83"/>
      <c r="IY388" s="83"/>
      <c r="IZ388" s="83"/>
      <c r="JA388" s="83"/>
      <c r="JB388" s="83"/>
      <c r="JC388" s="83"/>
      <c r="JD388" s="83"/>
      <c r="JE388" s="83"/>
    </row>
    <row r="389" spans="1:265" s="8" customFormat="1" ht="15" customHeight="1" thickBot="1" x14ac:dyDescent="0.25">
      <c r="A389" s="161"/>
      <c r="B389" s="162" t="s">
        <v>52</v>
      </c>
      <c r="C389" s="209"/>
      <c r="D389" s="355" t="s">
        <v>53</v>
      </c>
      <c r="E389" s="230"/>
      <c r="F389" s="993"/>
      <c r="G389" s="994"/>
      <c r="H389" s="355" t="s">
        <v>23</v>
      </c>
      <c r="I389" s="355" t="s">
        <v>106</v>
      </c>
      <c r="J389" s="355"/>
      <c r="K389" s="387" t="s">
        <v>1069</v>
      </c>
      <c r="L389" s="387"/>
      <c r="M389" s="1173"/>
      <c r="N389" s="1173"/>
      <c r="O389" s="387"/>
      <c r="P389" s="601"/>
      <c r="Q389" s="602"/>
      <c r="R389" s="602"/>
      <c r="S389" s="602"/>
      <c r="T389" s="602">
        <v>2</v>
      </c>
      <c r="U389" s="602"/>
      <c r="V389" s="602"/>
      <c r="W389" s="603"/>
      <c r="X389" s="231">
        <f>SUM(P380:W389)</f>
        <v>40</v>
      </c>
      <c r="Y389" s="231">
        <f>X389</f>
        <v>40</v>
      </c>
      <c r="Z389" s="112"/>
      <c r="AA389" s="83"/>
      <c r="AB389" s="83"/>
      <c r="AC389" s="83" t="str">
        <f t="shared" si="11"/>
        <v/>
      </c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83"/>
      <c r="AT389" s="83"/>
      <c r="AU389" s="83"/>
      <c r="AV389" s="83"/>
      <c r="AW389" s="83"/>
      <c r="AX389" s="83"/>
      <c r="AY389" s="83"/>
      <c r="AZ389" s="83"/>
      <c r="BA389" s="83"/>
      <c r="BB389" s="83"/>
      <c r="BC389" s="83"/>
      <c r="BD389" s="83"/>
      <c r="BE389" s="83"/>
      <c r="BF389" s="83"/>
      <c r="BG389" s="83"/>
      <c r="BH389" s="83"/>
      <c r="BI389" s="83"/>
      <c r="BJ389" s="83"/>
      <c r="BK389" s="83"/>
      <c r="BL389" s="83"/>
      <c r="BM389" s="83"/>
      <c r="BN389" s="83"/>
      <c r="BO389" s="83"/>
      <c r="BP389" s="83"/>
      <c r="BQ389" s="83"/>
      <c r="BR389" s="83"/>
      <c r="BS389" s="83"/>
      <c r="BT389" s="83"/>
      <c r="BU389" s="83"/>
      <c r="BV389" s="83"/>
      <c r="BW389" s="83"/>
      <c r="BX389" s="83"/>
      <c r="BY389" s="83"/>
      <c r="BZ389" s="83"/>
      <c r="CA389" s="83"/>
      <c r="CB389" s="83"/>
      <c r="CC389" s="83"/>
      <c r="CD389" s="83"/>
      <c r="CE389" s="83"/>
      <c r="CF389" s="83"/>
      <c r="CG389" s="83"/>
      <c r="CH389" s="83"/>
      <c r="CI389" s="83"/>
      <c r="CJ389" s="83"/>
      <c r="CK389" s="83"/>
      <c r="CL389" s="83"/>
      <c r="CM389" s="83"/>
      <c r="CN389" s="83"/>
      <c r="CO389" s="83"/>
      <c r="CP389" s="83"/>
      <c r="CQ389" s="83"/>
      <c r="CR389" s="83"/>
      <c r="CS389" s="83"/>
      <c r="CT389" s="83"/>
      <c r="CU389" s="83"/>
      <c r="CV389" s="83"/>
      <c r="CW389" s="83"/>
      <c r="CX389" s="83"/>
      <c r="CY389" s="83"/>
      <c r="CZ389" s="83"/>
      <c r="DA389" s="83"/>
      <c r="DB389" s="83"/>
      <c r="DC389" s="83"/>
      <c r="DD389" s="83"/>
      <c r="DE389" s="83"/>
      <c r="DF389" s="83"/>
      <c r="DG389" s="83"/>
      <c r="DH389" s="83"/>
      <c r="DI389" s="83"/>
      <c r="DJ389" s="83"/>
      <c r="DK389" s="83"/>
      <c r="DL389" s="83"/>
      <c r="DM389" s="83"/>
      <c r="DN389" s="83"/>
      <c r="DO389" s="83"/>
      <c r="DP389" s="83"/>
      <c r="DQ389" s="83"/>
      <c r="DR389" s="83"/>
      <c r="DS389" s="83"/>
      <c r="DT389" s="83"/>
      <c r="DU389" s="83"/>
      <c r="DV389" s="83"/>
      <c r="DW389" s="83"/>
      <c r="DX389" s="83"/>
      <c r="DY389" s="83"/>
      <c r="DZ389" s="83"/>
      <c r="EA389" s="83"/>
      <c r="EB389" s="83"/>
      <c r="EC389" s="83"/>
      <c r="ED389" s="83"/>
      <c r="EE389" s="83"/>
      <c r="EF389" s="83"/>
      <c r="EG389" s="83"/>
      <c r="EH389" s="83"/>
      <c r="EI389" s="83"/>
      <c r="EJ389" s="83"/>
      <c r="EK389" s="83"/>
      <c r="EL389" s="83"/>
      <c r="EM389" s="83"/>
      <c r="EN389" s="83"/>
      <c r="EO389" s="83"/>
      <c r="EP389" s="83"/>
      <c r="EQ389" s="83"/>
      <c r="ER389" s="83"/>
      <c r="ES389" s="83"/>
      <c r="ET389" s="83"/>
      <c r="EU389" s="83"/>
      <c r="EV389" s="83"/>
      <c r="EW389" s="83"/>
      <c r="EX389" s="83"/>
      <c r="EY389" s="83"/>
      <c r="EZ389" s="83"/>
      <c r="FA389" s="83"/>
      <c r="FB389" s="83"/>
      <c r="FC389" s="83"/>
      <c r="FD389" s="83"/>
      <c r="FE389" s="83"/>
      <c r="FF389" s="83"/>
      <c r="FG389" s="83"/>
      <c r="FH389" s="83"/>
      <c r="FI389" s="83"/>
      <c r="FJ389" s="83"/>
      <c r="FK389" s="83"/>
      <c r="FL389" s="83"/>
      <c r="FM389" s="83"/>
      <c r="FN389" s="83"/>
      <c r="FO389" s="83"/>
      <c r="FP389" s="83"/>
      <c r="FQ389" s="83"/>
      <c r="FR389" s="83"/>
      <c r="FS389" s="83"/>
      <c r="FT389" s="83"/>
      <c r="FU389" s="83"/>
      <c r="FV389" s="83"/>
      <c r="FW389" s="83"/>
      <c r="FX389" s="83"/>
      <c r="FY389" s="83"/>
      <c r="FZ389" s="83"/>
      <c r="GA389" s="83"/>
      <c r="GB389" s="83"/>
      <c r="GC389" s="83"/>
      <c r="GD389" s="83"/>
      <c r="GE389" s="83"/>
      <c r="GF389" s="83"/>
      <c r="GG389" s="83"/>
      <c r="GH389" s="83"/>
      <c r="GI389" s="83"/>
      <c r="GJ389" s="83"/>
      <c r="GK389" s="83"/>
      <c r="GL389" s="83"/>
      <c r="GM389" s="83"/>
      <c r="GN389" s="83"/>
      <c r="GO389" s="83"/>
      <c r="GP389" s="83"/>
      <c r="GQ389" s="83"/>
      <c r="GR389" s="83"/>
      <c r="GS389" s="83"/>
      <c r="GT389" s="83"/>
      <c r="GU389" s="83"/>
      <c r="GV389" s="83"/>
      <c r="GW389" s="83"/>
      <c r="GX389" s="83"/>
      <c r="GY389" s="83"/>
      <c r="GZ389" s="83"/>
      <c r="HA389" s="83"/>
      <c r="HB389" s="83"/>
      <c r="HC389" s="83"/>
      <c r="HD389" s="83"/>
      <c r="HE389" s="83"/>
      <c r="HF389" s="83"/>
      <c r="HG389" s="83"/>
      <c r="HH389" s="83"/>
      <c r="HI389" s="83"/>
      <c r="HJ389" s="83"/>
      <c r="HK389" s="83"/>
      <c r="HL389" s="83"/>
      <c r="HM389" s="83"/>
      <c r="HN389" s="83"/>
      <c r="HO389" s="83"/>
      <c r="HP389" s="83"/>
      <c r="HQ389" s="83"/>
      <c r="HR389" s="83"/>
      <c r="HS389" s="83"/>
      <c r="HT389" s="83"/>
      <c r="HU389" s="83"/>
      <c r="HV389" s="83"/>
      <c r="HW389" s="83"/>
      <c r="HX389" s="83"/>
      <c r="HY389" s="83"/>
      <c r="HZ389" s="83"/>
      <c r="IA389" s="83"/>
      <c r="IB389" s="83"/>
      <c r="IC389" s="83"/>
      <c r="ID389" s="83"/>
      <c r="IE389" s="83"/>
      <c r="IF389" s="83"/>
      <c r="IG389" s="83"/>
      <c r="IH389" s="83"/>
      <c r="II389" s="83"/>
      <c r="IJ389" s="83"/>
      <c r="IK389" s="83"/>
      <c r="IL389" s="83"/>
      <c r="IM389" s="83"/>
      <c r="IN389" s="83"/>
      <c r="IO389" s="83"/>
      <c r="IP389" s="83"/>
      <c r="IQ389" s="83"/>
      <c r="IR389" s="83"/>
      <c r="IS389" s="83"/>
      <c r="IT389" s="83"/>
      <c r="IU389" s="83"/>
      <c r="IV389" s="83"/>
      <c r="IW389" s="83"/>
      <c r="IX389" s="83"/>
      <c r="IY389" s="83"/>
      <c r="IZ389" s="83"/>
      <c r="JA389" s="83"/>
      <c r="JB389" s="83"/>
      <c r="JC389" s="83"/>
      <c r="JD389" s="83"/>
      <c r="JE389" s="83"/>
    </row>
    <row r="390" spans="1:265" s="8" customFormat="1" ht="15" customHeight="1" x14ac:dyDescent="0.2">
      <c r="A390" s="156">
        <f>A380+1</f>
        <v>43</v>
      </c>
      <c r="B390" s="1086" t="s">
        <v>242</v>
      </c>
      <c r="C390" s="157" t="s">
        <v>35</v>
      </c>
      <c r="D390" s="365" t="s">
        <v>243</v>
      </c>
      <c r="E390" s="122" t="s">
        <v>89</v>
      </c>
      <c r="F390" s="989" t="s">
        <v>190</v>
      </c>
      <c r="G390" s="990" t="s">
        <v>244</v>
      </c>
      <c r="H390" s="365" t="s">
        <v>23</v>
      </c>
      <c r="I390" s="365" t="s">
        <v>108</v>
      </c>
      <c r="J390" s="365"/>
      <c r="K390" s="404" t="s">
        <v>386</v>
      </c>
      <c r="L390" s="404" t="s">
        <v>97</v>
      </c>
      <c r="M390" s="1165">
        <v>5</v>
      </c>
      <c r="N390" s="1165" t="s">
        <v>24</v>
      </c>
      <c r="O390" s="404" t="s">
        <v>440</v>
      </c>
      <c r="P390" s="586">
        <v>4</v>
      </c>
      <c r="Q390" s="587"/>
      <c r="R390" s="587"/>
      <c r="S390" s="587"/>
      <c r="T390" s="587"/>
      <c r="U390" s="587"/>
      <c r="V390" s="587"/>
      <c r="W390" s="588"/>
      <c r="X390" s="227"/>
      <c r="Y390" s="227"/>
      <c r="Z390" s="112" t="str">
        <f>C390</f>
        <v>TC</v>
      </c>
      <c r="AA390" s="83" t="s">
        <v>1472</v>
      </c>
      <c r="AB390" s="83" t="s">
        <v>1479</v>
      </c>
      <c r="AC390" s="83">
        <f t="shared" si="11"/>
        <v>12</v>
      </c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83"/>
      <c r="AT390" s="83"/>
      <c r="AU390" s="83"/>
      <c r="AV390" s="83"/>
      <c r="AW390" s="83"/>
      <c r="AX390" s="83"/>
      <c r="AY390" s="83"/>
      <c r="AZ390" s="83"/>
      <c r="BA390" s="83"/>
      <c r="BB390" s="83"/>
      <c r="BC390" s="83"/>
      <c r="BD390" s="83"/>
      <c r="BE390" s="83"/>
      <c r="BF390" s="83"/>
      <c r="BG390" s="83"/>
      <c r="BH390" s="83"/>
      <c r="BI390" s="83"/>
      <c r="BJ390" s="83"/>
      <c r="BK390" s="83"/>
      <c r="BL390" s="83"/>
      <c r="BM390" s="83"/>
      <c r="BN390" s="83"/>
      <c r="BO390" s="83"/>
      <c r="BP390" s="83"/>
      <c r="BQ390" s="83"/>
      <c r="BR390" s="83"/>
      <c r="BS390" s="83"/>
      <c r="BT390" s="83"/>
      <c r="BU390" s="83"/>
      <c r="BV390" s="83"/>
      <c r="BW390" s="83"/>
      <c r="BX390" s="83"/>
      <c r="BY390" s="83"/>
      <c r="BZ390" s="83"/>
      <c r="CA390" s="83"/>
      <c r="CB390" s="83"/>
      <c r="CC390" s="83"/>
      <c r="CD390" s="83"/>
      <c r="CE390" s="83"/>
      <c r="CF390" s="83"/>
      <c r="CG390" s="83"/>
      <c r="CH390" s="83"/>
      <c r="CI390" s="83"/>
      <c r="CJ390" s="83"/>
      <c r="CK390" s="83"/>
      <c r="CL390" s="83"/>
      <c r="CM390" s="83"/>
      <c r="CN390" s="83"/>
      <c r="CO390" s="83"/>
      <c r="CP390" s="83"/>
      <c r="CQ390" s="83"/>
      <c r="CR390" s="83"/>
      <c r="CS390" s="83"/>
      <c r="CT390" s="83"/>
      <c r="CU390" s="83"/>
      <c r="CV390" s="83"/>
      <c r="CW390" s="83"/>
      <c r="CX390" s="83"/>
      <c r="CY390" s="83"/>
      <c r="CZ390" s="83"/>
      <c r="DA390" s="83"/>
      <c r="DB390" s="83"/>
      <c r="DC390" s="83"/>
      <c r="DD390" s="83"/>
      <c r="DE390" s="83"/>
      <c r="DF390" s="83"/>
      <c r="DG390" s="83"/>
      <c r="DH390" s="83"/>
      <c r="DI390" s="83"/>
      <c r="DJ390" s="83"/>
      <c r="DK390" s="83"/>
      <c r="DL390" s="83"/>
      <c r="DM390" s="83"/>
      <c r="DN390" s="83"/>
      <c r="DO390" s="83"/>
      <c r="DP390" s="83"/>
      <c r="DQ390" s="83"/>
      <c r="DR390" s="83"/>
      <c r="DS390" s="83"/>
      <c r="DT390" s="83"/>
      <c r="DU390" s="83"/>
      <c r="DV390" s="83"/>
      <c r="DW390" s="83"/>
      <c r="DX390" s="83"/>
      <c r="DY390" s="83"/>
      <c r="DZ390" s="83"/>
      <c r="EA390" s="83"/>
      <c r="EB390" s="83"/>
      <c r="EC390" s="83"/>
      <c r="ED390" s="83"/>
      <c r="EE390" s="83"/>
      <c r="EF390" s="83"/>
      <c r="EG390" s="83"/>
      <c r="EH390" s="83"/>
      <c r="EI390" s="83"/>
      <c r="EJ390" s="83"/>
      <c r="EK390" s="83"/>
      <c r="EL390" s="83"/>
      <c r="EM390" s="83"/>
      <c r="EN390" s="83"/>
      <c r="EO390" s="83"/>
      <c r="EP390" s="83"/>
      <c r="EQ390" s="83"/>
      <c r="ER390" s="83"/>
      <c r="ES390" s="83"/>
      <c r="ET390" s="83"/>
      <c r="EU390" s="83"/>
      <c r="EV390" s="83"/>
      <c r="EW390" s="83"/>
      <c r="EX390" s="83"/>
      <c r="EY390" s="83"/>
      <c r="EZ390" s="83"/>
      <c r="FA390" s="83"/>
      <c r="FB390" s="83"/>
      <c r="FC390" s="83"/>
      <c r="FD390" s="83"/>
      <c r="FE390" s="83"/>
      <c r="FF390" s="83"/>
      <c r="FG390" s="83"/>
      <c r="FH390" s="83"/>
      <c r="FI390" s="83"/>
      <c r="FJ390" s="83"/>
      <c r="FK390" s="83"/>
      <c r="FL390" s="83"/>
      <c r="FM390" s="83"/>
      <c r="FN390" s="83"/>
      <c r="FO390" s="83"/>
      <c r="FP390" s="83"/>
      <c r="FQ390" s="83"/>
      <c r="FR390" s="83"/>
      <c r="FS390" s="83"/>
      <c r="FT390" s="83"/>
      <c r="FU390" s="83"/>
      <c r="FV390" s="83"/>
      <c r="FW390" s="83"/>
      <c r="FX390" s="83"/>
      <c r="FY390" s="83"/>
      <c r="FZ390" s="83"/>
      <c r="GA390" s="83"/>
      <c r="GB390" s="83"/>
      <c r="GC390" s="83"/>
      <c r="GD390" s="83"/>
      <c r="GE390" s="83"/>
      <c r="GF390" s="83"/>
      <c r="GG390" s="83"/>
      <c r="GH390" s="83"/>
      <c r="GI390" s="83"/>
      <c r="GJ390" s="83"/>
      <c r="GK390" s="83"/>
      <c r="GL390" s="83"/>
      <c r="GM390" s="83"/>
      <c r="GN390" s="83"/>
      <c r="GO390" s="83"/>
      <c r="GP390" s="83"/>
      <c r="GQ390" s="83"/>
      <c r="GR390" s="83"/>
      <c r="GS390" s="83"/>
      <c r="GT390" s="83"/>
      <c r="GU390" s="83"/>
      <c r="GV390" s="83"/>
      <c r="GW390" s="83"/>
      <c r="GX390" s="83"/>
      <c r="GY390" s="83"/>
      <c r="GZ390" s="83"/>
      <c r="HA390" s="83"/>
      <c r="HB390" s="83"/>
      <c r="HC390" s="83"/>
      <c r="HD390" s="83"/>
      <c r="HE390" s="83"/>
      <c r="HF390" s="83"/>
      <c r="HG390" s="83"/>
      <c r="HH390" s="83"/>
      <c r="HI390" s="83"/>
      <c r="HJ390" s="83"/>
      <c r="HK390" s="83"/>
      <c r="HL390" s="83"/>
      <c r="HM390" s="83"/>
      <c r="HN390" s="83"/>
      <c r="HO390" s="83"/>
      <c r="HP390" s="83"/>
      <c r="HQ390" s="83"/>
      <c r="HR390" s="83"/>
      <c r="HS390" s="83"/>
      <c r="HT390" s="83"/>
      <c r="HU390" s="83"/>
      <c r="HV390" s="83"/>
      <c r="HW390" s="83"/>
      <c r="HX390" s="83"/>
      <c r="HY390" s="83"/>
      <c r="HZ390" s="83"/>
      <c r="IA390" s="83"/>
      <c r="IB390" s="83"/>
      <c r="IC390" s="83"/>
      <c r="ID390" s="83"/>
      <c r="IE390" s="83"/>
      <c r="IF390" s="83"/>
      <c r="IG390" s="83"/>
      <c r="IH390" s="83"/>
      <c r="II390" s="83"/>
      <c r="IJ390" s="83"/>
      <c r="IK390" s="83"/>
      <c r="IL390" s="83"/>
      <c r="IM390" s="83"/>
      <c r="IN390" s="83"/>
      <c r="IO390" s="83"/>
      <c r="IP390" s="83"/>
      <c r="IQ390" s="83"/>
      <c r="IR390" s="83"/>
      <c r="IS390" s="83"/>
      <c r="IT390" s="83"/>
      <c r="IU390" s="83"/>
      <c r="IV390" s="83"/>
      <c r="IW390" s="83"/>
      <c r="IX390" s="83"/>
      <c r="IY390" s="83"/>
      <c r="IZ390" s="83"/>
      <c r="JA390" s="83"/>
      <c r="JB390" s="83"/>
      <c r="JC390" s="83"/>
      <c r="JD390" s="83"/>
      <c r="JE390" s="83"/>
    </row>
    <row r="391" spans="1:265" s="8" customFormat="1" ht="15" customHeight="1" x14ac:dyDescent="0.2">
      <c r="A391" s="130"/>
      <c r="B391" s="131" t="s">
        <v>242</v>
      </c>
      <c r="C391" s="206"/>
      <c r="D391" s="332" t="s">
        <v>243</v>
      </c>
      <c r="E391" s="191"/>
      <c r="F391" s="991"/>
      <c r="G391" s="992"/>
      <c r="H391" s="332" t="s">
        <v>23</v>
      </c>
      <c r="I391" s="332" t="s">
        <v>108</v>
      </c>
      <c r="J391" s="332"/>
      <c r="K391" s="386" t="s">
        <v>1502</v>
      </c>
      <c r="L391" s="386" t="s">
        <v>97</v>
      </c>
      <c r="M391" s="765">
        <v>9</v>
      </c>
      <c r="N391" s="765" t="s">
        <v>24</v>
      </c>
      <c r="O391" s="386" t="s">
        <v>440</v>
      </c>
      <c r="P391" s="598">
        <v>5</v>
      </c>
      <c r="Q391" s="599"/>
      <c r="R391" s="599"/>
      <c r="S391" s="599"/>
      <c r="T391" s="599"/>
      <c r="U391" s="599"/>
      <c r="V391" s="599"/>
      <c r="W391" s="600"/>
      <c r="X391" s="228"/>
      <c r="Y391" s="228"/>
      <c r="Z391" s="112"/>
      <c r="AA391" s="83"/>
      <c r="AB391" s="83"/>
      <c r="AC391" s="83" t="str">
        <f t="shared" si="11"/>
        <v/>
      </c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  <c r="BG391" s="83"/>
      <c r="BH391" s="83"/>
      <c r="BI391" s="83"/>
      <c r="BJ391" s="83"/>
      <c r="BK391" s="83"/>
      <c r="BL391" s="83"/>
      <c r="BM391" s="83"/>
      <c r="BN391" s="83"/>
      <c r="BO391" s="83"/>
      <c r="BP391" s="83"/>
      <c r="BQ391" s="83"/>
      <c r="BR391" s="83"/>
      <c r="BS391" s="83"/>
      <c r="BT391" s="83"/>
      <c r="BU391" s="83"/>
      <c r="BV391" s="83"/>
      <c r="BW391" s="83"/>
      <c r="BX391" s="83"/>
      <c r="BY391" s="83"/>
      <c r="BZ391" s="83"/>
      <c r="CA391" s="83"/>
      <c r="CB391" s="83"/>
      <c r="CC391" s="83"/>
      <c r="CD391" s="83"/>
      <c r="CE391" s="83"/>
      <c r="CF391" s="83"/>
      <c r="CG391" s="83"/>
      <c r="CH391" s="83"/>
      <c r="CI391" s="83"/>
      <c r="CJ391" s="83"/>
      <c r="CK391" s="83"/>
      <c r="CL391" s="83"/>
      <c r="CM391" s="83"/>
      <c r="CN391" s="83"/>
      <c r="CO391" s="83"/>
      <c r="CP391" s="83"/>
      <c r="CQ391" s="83"/>
      <c r="CR391" s="83"/>
      <c r="CS391" s="83"/>
      <c r="CT391" s="83"/>
      <c r="CU391" s="83"/>
      <c r="CV391" s="83"/>
      <c r="CW391" s="83"/>
      <c r="CX391" s="83"/>
      <c r="CY391" s="83"/>
      <c r="CZ391" s="83"/>
      <c r="DA391" s="83"/>
      <c r="DB391" s="83"/>
      <c r="DC391" s="83"/>
      <c r="DD391" s="83"/>
      <c r="DE391" s="83"/>
      <c r="DF391" s="83"/>
      <c r="DG391" s="83"/>
      <c r="DH391" s="83"/>
      <c r="DI391" s="83"/>
      <c r="DJ391" s="83"/>
      <c r="DK391" s="83"/>
      <c r="DL391" s="83"/>
      <c r="DM391" s="83"/>
      <c r="DN391" s="83"/>
      <c r="DO391" s="83"/>
      <c r="DP391" s="83"/>
      <c r="DQ391" s="83"/>
      <c r="DR391" s="83"/>
      <c r="DS391" s="83"/>
      <c r="DT391" s="83"/>
      <c r="DU391" s="83"/>
      <c r="DV391" s="83"/>
      <c r="DW391" s="83"/>
      <c r="DX391" s="83"/>
      <c r="DY391" s="83"/>
      <c r="DZ391" s="83"/>
      <c r="EA391" s="83"/>
      <c r="EB391" s="83"/>
      <c r="EC391" s="83"/>
      <c r="ED391" s="83"/>
      <c r="EE391" s="83"/>
      <c r="EF391" s="83"/>
      <c r="EG391" s="83"/>
      <c r="EH391" s="83"/>
      <c r="EI391" s="83"/>
      <c r="EJ391" s="83"/>
      <c r="EK391" s="83"/>
      <c r="EL391" s="83"/>
      <c r="EM391" s="83"/>
      <c r="EN391" s="83"/>
      <c r="EO391" s="83"/>
      <c r="EP391" s="83"/>
      <c r="EQ391" s="83"/>
      <c r="ER391" s="83"/>
      <c r="ES391" s="83"/>
      <c r="ET391" s="83"/>
      <c r="EU391" s="83"/>
      <c r="EV391" s="83"/>
      <c r="EW391" s="83"/>
      <c r="EX391" s="83"/>
      <c r="EY391" s="83"/>
      <c r="EZ391" s="83"/>
      <c r="FA391" s="83"/>
      <c r="FB391" s="83"/>
      <c r="FC391" s="83"/>
      <c r="FD391" s="83"/>
      <c r="FE391" s="83"/>
      <c r="FF391" s="83"/>
      <c r="FG391" s="83"/>
      <c r="FH391" s="83"/>
      <c r="FI391" s="83"/>
      <c r="FJ391" s="83"/>
      <c r="FK391" s="83"/>
      <c r="FL391" s="83"/>
      <c r="FM391" s="83"/>
      <c r="FN391" s="83"/>
      <c r="FO391" s="83"/>
      <c r="FP391" s="83"/>
      <c r="FQ391" s="83"/>
      <c r="FR391" s="83"/>
      <c r="FS391" s="83"/>
      <c r="FT391" s="83"/>
      <c r="FU391" s="83"/>
      <c r="FV391" s="83"/>
      <c r="FW391" s="83"/>
      <c r="FX391" s="83"/>
      <c r="FY391" s="83"/>
      <c r="FZ391" s="83"/>
      <c r="GA391" s="83"/>
      <c r="GB391" s="83"/>
      <c r="GC391" s="83"/>
      <c r="GD391" s="83"/>
      <c r="GE391" s="83"/>
      <c r="GF391" s="83"/>
      <c r="GG391" s="83"/>
      <c r="GH391" s="83"/>
      <c r="GI391" s="83"/>
      <c r="GJ391" s="83"/>
      <c r="GK391" s="83"/>
      <c r="GL391" s="83"/>
      <c r="GM391" s="83"/>
      <c r="GN391" s="83"/>
      <c r="GO391" s="83"/>
      <c r="GP391" s="83"/>
      <c r="GQ391" s="83"/>
      <c r="GR391" s="83"/>
      <c r="GS391" s="83"/>
      <c r="GT391" s="83"/>
      <c r="GU391" s="83"/>
      <c r="GV391" s="83"/>
      <c r="GW391" s="83"/>
      <c r="GX391" s="83"/>
      <c r="GY391" s="83"/>
      <c r="GZ391" s="83"/>
      <c r="HA391" s="83"/>
      <c r="HB391" s="83"/>
      <c r="HC391" s="83"/>
      <c r="HD391" s="83"/>
      <c r="HE391" s="83"/>
      <c r="HF391" s="83"/>
      <c r="HG391" s="83"/>
      <c r="HH391" s="83"/>
      <c r="HI391" s="83"/>
      <c r="HJ391" s="83"/>
      <c r="HK391" s="83"/>
      <c r="HL391" s="83"/>
      <c r="HM391" s="83"/>
      <c r="HN391" s="83"/>
      <c r="HO391" s="83"/>
      <c r="HP391" s="83"/>
      <c r="HQ391" s="83"/>
      <c r="HR391" s="83"/>
      <c r="HS391" s="83"/>
      <c r="HT391" s="83"/>
      <c r="HU391" s="83"/>
      <c r="HV391" s="83"/>
      <c r="HW391" s="83"/>
      <c r="HX391" s="83"/>
      <c r="HY391" s="83"/>
      <c r="HZ391" s="83"/>
      <c r="IA391" s="83"/>
      <c r="IB391" s="83"/>
      <c r="IC391" s="83"/>
      <c r="ID391" s="83"/>
      <c r="IE391" s="83"/>
      <c r="IF391" s="83"/>
      <c r="IG391" s="83"/>
      <c r="IH391" s="83"/>
      <c r="II391" s="83"/>
      <c r="IJ391" s="83"/>
      <c r="IK391" s="83"/>
      <c r="IL391" s="83"/>
      <c r="IM391" s="83"/>
      <c r="IN391" s="83"/>
      <c r="IO391" s="83"/>
      <c r="IP391" s="83"/>
      <c r="IQ391" s="83"/>
      <c r="IR391" s="83"/>
      <c r="IS391" s="83"/>
      <c r="IT391" s="83"/>
      <c r="IU391" s="83"/>
      <c r="IV391" s="83"/>
      <c r="IW391" s="83"/>
      <c r="IX391" s="83"/>
      <c r="IY391" s="83"/>
      <c r="IZ391" s="83"/>
      <c r="JA391" s="83"/>
      <c r="JB391" s="83"/>
      <c r="JC391" s="83"/>
      <c r="JD391" s="83"/>
      <c r="JE391" s="83"/>
    </row>
    <row r="392" spans="1:265" s="8" customFormat="1" ht="15" customHeight="1" x14ac:dyDescent="0.2">
      <c r="A392" s="573"/>
      <c r="B392" s="131" t="s">
        <v>242</v>
      </c>
      <c r="C392" s="206"/>
      <c r="D392" s="332" t="s">
        <v>243</v>
      </c>
      <c r="E392" s="191"/>
      <c r="F392" s="991"/>
      <c r="G392" s="992"/>
      <c r="H392" s="332" t="s">
        <v>23</v>
      </c>
      <c r="I392" s="332" t="s">
        <v>108</v>
      </c>
      <c r="J392" s="332"/>
      <c r="K392" s="386" t="s">
        <v>1757</v>
      </c>
      <c r="L392" s="386" t="s">
        <v>97</v>
      </c>
      <c r="M392" s="765">
        <v>7</v>
      </c>
      <c r="N392" s="765" t="s">
        <v>24</v>
      </c>
      <c r="O392" s="386" t="s">
        <v>440</v>
      </c>
      <c r="P392" s="598">
        <v>3</v>
      </c>
      <c r="Q392" s="599"/>
      <c r="R392" s="599"/>
      <c r="S392" s="599"/>
      <c r="T392" s="599"/>
      <c r="U392" s="599"/>
      <c r="V392" s="599"/>
      <c r="W392" s="600"/>
      <c r="X392" s="228"/>
      <c r="Y392" s="228"/>
      <c r="Z392" s="112"/>
      <c r="AA392" s="83"/>
      <c r="AB392" s="83"/>
      <c r="AC392" s="83" t="str">
        <f t="shared" si="11"/>
        <v/>
      </c>
      <c r="AD392" s="83"/>
      <c r="AE392" s="83"/>
      <c r="AF392" s="83"/>
      <c r="AG392" s="83"/>
      <c r="AH392" s="83"/>
      <c r="AI392" s="83"/>
      <c r="AJ392" s="83"/>
      <c r="AK392" s="83"/>
      <c r="AL392" s="83"/>
      <c r="AM392" s="83"/>
      <c r="AN392" s="83"/>
      <c r="AO392" s="83"/>
      <c r="AP392" s="83"/>
      <c r="AQ392" s="83"/>
      <c r="AR392" s="83"/>
      <c r="AS392" s="83"/>
      <c r="AT392" s="83"/>
      <c r="AU392" s="83"/>
      <c r="AV392" s="83"/>
      <c r="AW392" s="83"/>
      <c r="AX392" s="83"/>
      <c r="AY392" s="83"/>
      <c r="AZ392" s="83"/>
      <c r="BA392" s="83"/>
      <c r="BB392" s="83"/>
      <c r="BC392" s="83"/>
      <c r="BD392" s="83"/>
      <c r="BE392" s="83"/>
      <c r="BF392" s="83"/>
      <c r="BG392" s="83"/>
      <c r="BH392" s="83"/>
      <c r="BI392" s="83"/>
      <c r="BJ392" s="83"/>
      <c r="BK392" s="83"/>
      <c r="BL392" s="83"/>
      <c r="BM392" s="83"/>
      <c r="BN392" s="83"/>
      <c r="BO392" s="83"/>
      <c r="BP392" s="83"/>
      <c r="BQ392" s="83"/>
      <c r="BR392" s="83"/>
      <c r="BS392" s="83"/>
      <c r="BT392" s="83"/>
      <c r="BU392" s="83"/>
      <c r="BV392" s="83"/>
      <c r="BW392" s="83"/>
      <c r="BX392" s="83"/>
      <c r="BY392" s="83"/>
      <c r="BZ392" s="83"/>
      <c r="CA392" s="83"/>
      <c r="CB392" s="83"/>
      <c r="CC392" s="83"/>
      <c r="CD392" s="83"/>
      <c r="CE392" s="83"/>
      <c r="CF392" s="83"/>
      <c r="CG392" s="83"/>
      <c r="CH392" s="83"/>
      <c r="CI392" s="83"/>
      <c r="CJ392" s="83"/>
      <c r="CK392" s="83"/>
      <c r="CL392" s="83"/>
      <c r="CM392" s="83"/>
      <c r="CN392" s="83"/>
      <c r="CO392" s="83"/>
      <c r="CP392" s="83"/>
      <c r="CQ392" s="83"/>
      <c r="CR392" s="83"/>
      <c r="CS392" s="83"/>
      <c r="CT392" s="83"/>
      <c r="CU392" s="83"/>
      <c r="CV392" s="83"/>
      <c r="CW392" s="83"/>
      <c r="CX392" s="83"/>
      <c r="CY392" s="83"/>
      <c r="CZ392" s="83"/>
      <c r="DA392" s="83"/>
      <c r="DB392" s="83"/>
      <c r="DC392" s="83"/>
      <c r="DD392" s="83"/>
      <c r="DE392" s="83"/>
      <c r="DF392" s="83"/>
      <c r="DG392" s="83"/>
      <c r="DH392" s="83"/>
      <c r="DI392" s="83"/>
      <c r="DJ392" s="83"/>
      <c r="DK392" s="83"/>
      <c r="DL392" s="83"/>
      <c r="DM392" s="83"/>
      <c r="DN392" s="83"/>
      <c r="DO392" s="83"/>
      <c r="DP392" s="83"/>
      <c r="DQ392" s="83"/>
      <c r="DR392" s="83"/>
      <c r="DS392" s="83"/>
      <c r="DT392" s="83"/>
      <c r="DU392" s="83"/>
      <c r="DV392" s="83"/>
      <c r="DW392" s="83"/>
      <c r="DX392" s="83"/>
      <c r="DY392" s="83"/>
      <c r="DZ392" s="83"/>
      <c r="EA392" s="83"/>
      <c r="EB392" s="83"/>
      <c r="EC392" s="83"/>
      <c r="ED392" s="83"/>
      <c r="EE392" s="83"/>
      <c r="EF392" s="83"/>
      <c r="EG392" s="83"/>
      <c r="EH392" s="83"/>
      <c r="EI392" s="83"/>
      <c r="EJ392" s="83"/>
      <c r="EK392" s="83"/>
      <c r="EL392" s="83"/>
      <c r="EM392" s="83"/>
      <c r="EN392" s="83"/>
      <c r="EO392" s="83"/>
      <c r="EP392" s="83"/>
      <c r="EQ392" s="83"/>
      <c r="ER392" s="83"/>
      <c r="ES392" s="83"/>
      <c r="ET392" s="83"/>
      <c r="EU392" s="83"/>
      <c r="EV392" s="83"/>
      <c r="EW392" s="83"/>
      <c r="EX392" s="83"/>
      <c r="EY392" s="83"/>
      <c r="EZ392" s="83"/>
      <c r="FA392" s="83"/>
      <c r="FB392" s="83"/>
      <c r="FC392" s="83"/>
      <c r="FD392" s="83"/>
      <c r="FE392" s="83"/>
      <c r="FF392" s="83"/>
      <c r="FG392" s="83"/>
      <c r="FH392" s="83"/>
      <c r="FI392" s="83"/>
      <c r="FJ392" s="83"/>
      <c r="FK392" s="83"/>
      <c r="FL392" s="83"/>
      <c r="FM392" s="83"/>
      <c r="FN392" s="83"/>
      <c r="FO392" s="83"/>
      <c r="FP392" s="83"/>
      <c r="FQ392" s="83"/>
      <c r="FR392" s="83"/>
      <c r="FS392" s="83"/>
      <c r="FT392" s="83"/>
      <c r="FU392" s="83"/>
      <c r="FV392" s="83"/>
      <c r="FW392" s="83"/>
      <c r="FX392" s="83"/>
      <c r="FY392" s="83"/>
      <c r="FZ392" s="83"/>
      <c r="GA392" s="83"/>
      <c r="GB392" s="83"/>
      <c r="GC392" s="83"/>
      <c r="GD392" s="83"/>
      <c r="GE392" s="83"/>
      <c r="GF392" s="83"/>
      <c r="GG392" s="83"/>
      <c r="GH392" s="83"/>
      <c r="GI392" s="83"/>
      <c r="GJ392" s="83"/>
      <c r="GK392" s="83"/>
      <c r="GL392" s="83"/>
      <c r="GM392" s="83"/>
      <c r="GN392" s="83"/>
      <c r="GO392" s="83"/>
      <c r="GP392" s="83"/>
      <c r="GQ392" s="83"/>
      <c r="GR392" s="83"/>
      <c r="GS392" s="83"/>
      <c r="GT392" s="83"/>
      <c r="GU392" s="83"/>
      <c r="GV392" s="83"/>
      <c r="GW392" s="83"/>
      <c r="GX392" s="83"/>
      <c r="GY392" s="83"/>
      <c r="GZ392" s="83"/>
      <c r="HA392" s="83"/>
      <c r="HB392" s="83"/>
      <c r="HC392" s="83"/>
      <c r="HD392" s="83"/>
      <c r="HE392" s="83"/>
      <c r="HF392" s="83"/>
      <c r="HG392" s="83"/>
      <c r="HH392" s="83"/>
      <c r="HI392" s="83"/>
      <c r="HJ392" s="83"/>
      <c r="HK392" s="83"/>
      <c r="HL392" s="83"/>
      <c r="HM392" s="83"/>
      <c r="HN392" s="83"/>
      <c r="HO392" s="83"/>
      <c r="HP392" s="83"/>
      <c r="HQ392" s="83"/>
      <c r="HR392" s="83"/>
      <c r="HS392" s="83"/>
      <c r="HT392" s="83"/>
      <c r="HU392" s="83"/>
      <c r="HV392" s="83"/>
      <c r="HW392" s="83"/>
      <c r="HX392" s="83"/>
      <c r="HY392" s="83"/>
      <c r="HZ392" s="83"/>
      <c r="IA392" s="83"/>
      <c r="IB392" s="83"/>
      <c r="IC392" s="83"/>
      <c r="ID392" s="83"/>
      <c r="IE392" s="83"/>
      <c r="IF392" s="83"/>
      <c r="IG392" s="83"/>
      <c r="IH392" s="83"/>
      <c r="II392" s="83"/>
      <c r="IJ392" s="83"/>
      <c r="IK392" s="83"/>
      <c r="IL392" s="83"/>
      <c r="IM392" s="83"/>
      <c r="IN392" s="83"/>
      <c r="IO392" s="83"/>
      <c r="IP392" s="83"/>
      <c r="IQ392" s="83"/>
      <c r="IR392" s="83"/>
      <c r="IS392" s="83"/>
      <c r="IT392" s="83"/>
      <c r="IU392" s="83"/>
      <c r="IV392" s="83"/>
      <c r="IW392" s="83"/>
      <c r="IX392" s="83"/>
      <c r="IY392" s="83"/>
      <c r="IZ392" s="83"/>
      <c r="JA392" s="83"/>
      <c r="JB392" s="83"/>
      <c r="JC392" s="83"/>
      <c r="JD392" s="83"/>
      <c r="JE392" s="83"/>
    </row>
    <row r="393" spans="1:265" s="8" customFormat="1" ht="15" customHeight="1" x14ac:dyDescent="0.2">
      <c r="A393" s="130"/>
      <c r="B393" s="131" t="s">
        <v>242</v>
      </c>
      <c r="C393" s="206"/>
      <c r="D393" s="332" t="s">
        <v>243</v>
      </c>
      <c r="E393" s="191"/>
      <c r="F393" s="991"/>
      <c r="G393" s="992"/>
      <c r="H393" s="332" t="s">
        <v>23</v>
      </c>
      <c r="I393" s="332" t="s">
        <v>98</v>
      </c>
      <c r="J393" s="332"/>
      <c r="K393" s="386" t="s">
        <v>2105</v>
      </c>
      <c r="L393" s="386"/>
      <c r="M393" s="765"/>
      <c r="N393" s="765"/>
      <c r="O393" s="386"/>
      <c r="P393" s="598"/>
      <c r="Q393" s="599"/>
      <c r="R393" s="599"/>
      <c r="S393" s="599">
        <v>1</v>
      </c>
      <c r="T393" s="599"/>
      <c r="U393" s="599"/>
      <c r="V393" s="599"/>
      <c r="W393" s="600"/>
      <c r="X393" s="228"/>
      <c r="Y393" s="228"/>
      <c r="Z393" s="112"/>
      <c r="AA393" s="83"/>
      <c r="AB393" s="83"/>
      <c r="AC393" s="83" t="str">
        <f t="shared" si="11"/>
        <v/>
      </c>
      <c r="AD393" s="83"/>
      <c r="AE393" s="83"/>
      <c r="AF393" s="83"/>
      <c r="AG393" s="83"/>
      <c r="AH393" s="83"/>
      <c r="AI393" s="83"/>
      <c r="AJ393" s="83"/>
      <c r="AK393" s="83"/>
      <c r="AL393" s="83"/>
      <c r="AM393" s="83"/>
      <c r="AN393" s="83"/>
      <c r="AO393" s="83"/>
      <c r="AP393" s="83"/>
      <c r="AQ393" s="83"/>
      <c r="AR393" s="83"/>
      <c r="AS393" s="83"/>
      <c r="AT393" s="83"/>
      <c r="AU393" s="83"/>
      <c r="AV393" s="83"/>
      <c r="AW393" s="83"/>
      <c r="AX393" s="83"/>
      <c r="AY393" s="83"/>
      <c r="AZ393" s="83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  <c r="BM393" s="83"/>
      <c r="BN393" s="83"/>
      <c r="BO393" s="83"/>
      <c r="BP393" s="83"/>
      <c r="BQ393" s="83"/>
      <c r="BR393" s="83"/>
      <c r="BS393" s="83"/>
      <c r="BT393" s="83"/>
      <c r="BU393" s="83"/>
      <c r="BV393" s="83"/>
      <c r="BW393" s="83"/>
      <c r="BX393" s="83"/>
      <c r="BY393" s="83"/>
      <c r="BZ393" s="83"/>
      <c r="CA393" s="83"/>
      <c r="CB393" s="83"/>
      <c r="CC393" s="83"/>
      <c r="CD393" s="83"/>
      <c r="CE393" s="83"/>
      <c r="CF393" s="83"/>
      <c r="CG393" s="83"/>
      <c r="CH393" s="83"/>
      <c r="CI393" s="83"/>
      <c r="CJ393" s="83"/>
      <c r="CK393" s="83"/>
      <c r="CL393" s="83"/>
      <c r="CM393" s="83"/>
      <c r="CN393" s="83"/>
      <c r="CO393" s="83"/>
      <c r="CP393" s="83"/>
      <c r="CQ393" s="83"/>
      <c r="CR393" s="83"/>
      <c r="CS393" s="83"/>
      <c r="CT393" s="83"/>
      <c r="CU393" s="83"/>
      <c r="CV393" s="83"/>
      <c r="CW393" s="83"/>
      <c r="CX393" s="83"/>
      <c r="CY393" s="83"/>
      <c r="CZ393" s="83"/>
      <c r="DA393" s="83"/>
      <c r="DB393" s="83"/>
      <c r="DC393" s="83"/>
      <c r="DD393" s="83"/>
      <c r="DE393" s="83"/>
      <c r="DF393" s="83"/>
      <c r="DG393" s="83"/>
      <c r="DH393" s="83"/>
      <c r="DI393" s="83"/>
      <c r="DJ393" s="83"/>
      <c r="DK393" s="83"/>
      <c r="DL393" s="83"/>
      <c r="DM393" s="83"/>
      <c r="DN393" s="83"/>
      <c r="DO393" s="83"/>
      <c r="DP393" s="83"/>
      <c r="DQ393" s="83"/>
      <c r="DR393" s="83"/>
      <c r="DS393" s="83"/>
      <c r="DT393" s="83"/>
      <c r="DU393" s="83"/>
      <c r="DV393" s="83"/>
      <c r="DW393" s="83"/>
      <c r="DX393" s="83"/>
      <c r="DY393" s="83"/>
      <c r="DZ393" s="83"/>
      <c r="EA393" s="83"/>
      <c r="EB393" s="83"/>
      <c r="EC393" s="83"/>
      <c r="ED393" s="83"/>
      <c r="EE393" s="83"/>
      <c r="EF393" s="83"/>
      <c r="EG393" s="83"/>
      <c r="EH393" s="83"/>
      <c r="EI393" s="83"/>
      <c r="EJ393" s="83"/>
      <c r="EK393" s="83"/>
      <c r="EL393" s="83"/>
      <c r="EM393" s="83"/>
      <c r="EN393" s="83"/>
      <c r="EO393" s="83"/>
      <c r="EP393" s="83"/>
      <c r="EQ393" s="83"/>
      <c r="ER393" s="83"/>
      <c r="ES393" s="83"/>
      <c r="ET393" s="83"/>
      <c r="EU393" s="83"/>
      <c r="EV393" s="83"/>
      <c r="EW393" s="83"/>
      <c r="EX393" s="83"/>
      <c r="EY393" s="83"/>
      <c r="EZ393" s="83"/>
      <c r="FA393" s="83"/>
      <c r="FB393" s="83"/>
      <c r="FC393" s="83"/>
      <c r="FD393" s="83"/>
      <c r="FE393" s="83"/>
      <c r="FF393" s="83"/>
      <c r="FG393" s="83"/>
      <c r="FH393" s="83"/>
      <c r="FI393" s="83"/>
      <c r="FJ393" s="83"/>
      <c r="FK393" s="83"/>
      <c r="FL393" s="83"/>
      <c r="FM393" s="83"/>
      <c r="FN393" s="83"/>
      <c r="FO393" s="83"/>
      <c r="FP393" s="83"/>
      <c r="FQ393" s="83"/>
      <c r="FR393" s="83"/>
      <c r="FS393" s="83"/>
      <c r="FT393" s="83"/>
      <c r="FU393" s="83"/>
      <c r="FV393" s="83"/>
      <c r="FW393" s="83"/>
      <c r="FX393" s="83"/>
      <c r="FY393" s="83"/>
      <c r="FZ393" s="83"/>
      <c r="GA393" s="83"/>
      <c r="GB393" s="83"/>
      <c r="GC393" s="83"/>
      <c r="GD393" s="83"/>
      <c r="GE393" s="83"/>
      <c r="GF393" s="83"/>
      <c r="GG393" s="83"/>
      <c r="GH393" s="83"/>
      <c r="GI393" s="83"/>
      <c r="GJ393" s="83"/>
      <c r="GK393" s="83"/>
      <c r="GL393" s="83"/>
      <c r="GM393" s="83"/>
      <c r="GN393" s="83"/>
      <c r="GO393" s="83"/>
      <c r="GP393" s="83"/>
      <c r="GQ393" s="83"/>
      <c r="GR393" s="83"/>
      <c r="GS393" s="83"/>
      <c r="GT393" s="83"/>
      <c r="GU393" s="83"/>
      <c r="GV393" s="83"/>
      <c r="GW393" s="83"/>
      <c r="GX393" s="83"/>
      <c r="GY393" s="83"/>
      <c r="GZ393" s="83"/>
      <c r="HA393" s="83"/>
      <c r="HB393" s="83"/>
      <c r="HC393" s="83"/>
      <c r="HD393" s="83"/>
      <c r="HE393" s="83"/>
      <c r="HF393" s="83"/>
      <c r="HG393" s="83"/>
      <c r="HH393" s="83"/>
      <c r="HI393" s="83"/>
      <c r="HJ393" s="83"/>
      <c r="HK393" s="83"/>
      <c r="HL393" s="83"/>
      <c r="HM393" s="83"/>
      <c r="HN393" s="83"/>
      <c r="HO393" s="83"/>
      <c r="HP393" s="83"/>
      <c r="HQ393" s="83"/>
      <c r="HR393" s="83"/>
      <c r="HS393" s="83"/>
      <c r="HT393" s="83"/>
      <c r="HU393" s="83"/>
      <c r="HV393" s="83"/>
      <c r="HW393" s="83"/>
      <c r="HX393" s="83"/>
      <c r="HY393" s="83"/>
      <c r="HZ393" s="83"/>
      <c r="IA393" s="83"/>
      <c r="IB393" s="83"/>
      <c r="IC393" s="83"/>
      <c r="ID393" s="83"/>
      <c r="IE393" s="83"/>
      <c r="IF393" s="83"/>
      <c r="IG393" s="83"/>
      <c r="IH393" s="83"/>
      <c r="II393" s="83"/>
      <c r="IJ393" s="83"/>
      <c r="IK393" s="83"/>
      <c r="IL393" s="83"/>
      <c r="IM393" s="83"/>
      <c r="IN393" s="83"/>
      <c r="IO393" s="83"/>
      <c r="IP393" s="83"/>
      <c r="IQ393" s="83"/>
      <c r="IR393" s="83"/>
      <c r="IS393" s="83"/>
      <c r="IT393" s="83"/>
      <c r="IU393" s="83"/>
      <c r="IV393" s="83"/>
      <c r="IW393" s="83"/>
      <c r="IX393" s="83"/>
      <c r="IY393" s="83"/>
      <c r="IZ393" s="83"/>
      <c r="JA393" s="83"/>
      <c r="JB393" s="83"/>
      <c r="JC393" s="83"/>
      <c r="JD393" s="83"/>
      <c r="JE393" s="83"/>
    </row>
    <row r="394" spans="1:265" s="8" customFormat="1" ht="15" customHeight="1" x14ac:dyDescent="0.2">
      <c r="A394" s="130"/>
      <c r="B394" s="131" t="s">
        <v>242</v>
      </c>
      <c r="C394" s="206"/>
      <c r="D394" s="332" t="s">
        <v>243</v>
      </c>
      <c r="E394" s="191"/>
      <c r="F394" s="991"/>
      <c r="G394" s="992"/>
      <c r="H394" s="332" t="s">
        <v>23</v>
      </c>
      <c r="I394" s="332" t="s">
        <v>98</v>
      </c>
      <c r="J394" s="332"/>
      <c r="K394" s="386" t="s">
        <v>2106</v>
      </c>
      <c r="L394" s="386"/>
      <c r="M394" s="765"/>
      <c r="N394" s="765"/>
      <c r="O394" s="386"/>
      <c r="P394" s="598"/>
      <c r="Q394" s="599"/>
      <c r="R394" s="599"/>
      <c r="S394" s="599">
        <v>1</v>
      </c>
      <c r="T394" s="599"/>
      <c r="U394" s="599"/>
      <c r="V394" s="599"/>
      <c r="W394" s="600"/>
      <c r="X394" s="228"/>
      <c r="Y394" s="228"/>
      <c r="Z394" s="112"/>
      <c r="AA394" s="83"/>
      <c r="AB394" s="83"/>
      <c r="AC394" s="83" t="str">
        <f t="shared" si="11"/>
        <v/>
      </c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83"/>
      <c r="AT394" s="83"/>
      <c r="AU394" s="83"/>
      <c r="AV394" s="83"/>
      <c r="AW394" s="83"/>
      <c r="AX394" s="83"/>
      <c r="AY394" s="83"/>
      <c r="AZ394" s="83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  <c r="BM394" s="83"/>
      <c r="BN394" s="83"/>
      <c r="BO394" s="83"/>
      <c r="BP394" s="83"/>
      <c r="BQ394" s="83"/>
      <c r="BR394" s="83"/>
      <c r="BS394" s="83"/>
      <c r="BT394" s="83"/>
      <c r="BU394" s="83"/>
      <c r="BV394" s="83"/>
      <c r="BW394" s="83"/>
      <c r="BX394" s="83"/>
      <c r="BY394" s="83"/>
      <c r="BZ394" s="83"/>
      <c r="CA394" s="83"/>
      <c r="CB394" s="83"/>
      <c r="CC394" s="83"/>
      <c r="CD394" s="83"/>
      <c r="CE394" s="83"/>
      <c r="CF394" s="83"/>
      <c r="CG394" s="83"/>
      <c r="CH394" s="83"/>
      <c r="CI394" s="83"/>
      <c r="CJ394" s="83"/>
      <c r="CK394" s="83"/>
      <c r="CL394" s="83"/>
      <c r="CM394" s="83"/>
      <c r="CN394" s="83"/>
      <c r="CO394" s="83"/>
      <c r="CP394" s="83"/>
      <c r="CQ394" s="83"/>
      <c r="CR394" s="83"/>
      <c r="CS394" s="83"/>
      <c r="CT394" s="83"/>
      <c r="CU394" s="83"/>
      <c r="CV394" s="83"/>
      <c r="CW394" s="83"/>
      <c r="CX394" s="83"/>
      <c r="CY394" s="83"/>
      <c r="CZ394" s="83"/>
      <c r="DA394" s="83"/>
      <c r="DB394" s="83"/>
      <c r="DC394" s="83"/>
      <c r="DD394" s="83"/>
      <c r="DE394" s="83"/>
      <c r="DF394" s="83"/>
      <c r="DG394" s="83"/>
      <c r="DH394" s="83"/>
      <c r="DI394" s="83"/>
      <c r="DJ394" s="83"/>
      <c r="DK394" s="83"/>
      <c r="DL394" s="83"/>
      <c r="DM394" s="83"/>
      <c r="DN394" s="83"/>
      <c r="DO394" s="83"/>
      <c r="DP394" s="83"/>
      <c r="DQ394" s="83"/>
      <c r="DR394" s="83"/>
      <c r="DS394" s="83"/>
      <c r="DT394" s="83"/>
      <c r="DU394" s="83"/>
      <c r="DV394" s="83"/>
      <c r="DW394" s="83"/>
      <c r="DX394" s="83"/>
      <c r="DY394" s="83"/>
      <c r="DZ394" s="83"/>
      <c r="EA394" s="83"/>
      <c r="EB394" s="83"/>
      <c r="EC394" s="83"/>
      <c r="ED394" s="83"/>
      <c r="EE394" s="83"/>
      <c r="EF394" s="83"/>
      <c r="EG394" s="83"/>
      <c r="EH394" s="83"/>
      <c r="EI394" s="83"/>
      <c r="EJ394" s="83"/>
      <c r="EK394" s="83"/>
      <c r="EL394" s="83"/>
      <c r="EM394" s="83"/>
      <c r="EN394" s="83"/>
      <c r="EO394" s="83"/>
      <c r="EP394" s="83"/>
      <c r="EQ394" s="83"/>
      <c r="ER394" s="83"/>
      <c r="ES394" s="83"/>
      <c r="ET394" s="83"/>
      <c r="EU394" s="83"/>
      <c r="EV394" s="83"/>
      <c r="EW394" s="83"/>
      <c r="EX394" s="83"/>
      <c r="EY394" s="83"/>
      <c r="EZ394" s="83"/>
      <c r="FA394" s="83"/>
      <c r="FB394" s="83"/>
      <c r="FC394" s="83"/>
      <c r="FD394" s="83"/>
      <c r="FE394" s="83"/>
      <c r="FF394" s="83"/>
      <c r="FG394" s="83"/>
      <c r="FH394" s="83"/>
      <c r="FI394" s="83"/>
      <c r="FJ394" s="83"/>
      <c r="FK394" s="83"/>
      <c r="FL394" s="83"/>
      <c r="FM394" s="83"/>
      <c r="FN394" s="83"/>
      <c r="FO394" s="83"/>
      <c r="FP394" s="83"/>
      <c r="FQ394" s="83"/>
      <c r="FR394" s="83"/>
      <c r="FS394" s="83"/>
      <c r="FT394" s="83"/>
      <c r="FU394" s="83"/>
      <c r="FV394" s="83"/>
      <c r="FW394" s="83"/>
      <c r="FX394" s="83"/>
      <c r="FY394" s="83"/>
      <c r="FZ394" s="83"/>
      <c r="GA394" s="83"/>
      <c r="GB394" s="83"/>
      <c r="GC394" s="83"/>
      <c r="GD394" s="83"/>
      <c r="GE394" s="83"/>
      <c r="GF394" s="83"/>
      <c r="GG394" s="83"/>
      <c r="GH394" s="83"/>
      <c r="GI394" s="83"/>
      <c r="GJ394" s="83"/>
      <c r="GK394" s="83"/>
      <c r="GL394" s="83"/>
      <c r="GM394" s="83"/>
      <c r="GN394" s="83"/>
      <c r="GO394" s="83"/>
      <c r="GP394" s="83"/>
      <c r="GQ394" s="83"/>
      <c r="GR394" s="83"/>
      <c r="GS394" s="83"/>
      <c r="GT394" s="83"/>
      <c r="GU394" s="83"/>
      <c r="GV394" s="83"/>
      <c r="GW394" s="83"/>
      <c r="GX394" s="83"/>
      <c r="GY394" s="83"/>
      <c r="GZ394" s="83"/>
      <c r="HA394" s="83"/>
      <c r="HB394" s="83"/>
      <c r="HC394" s="83"/>
      <c r="HD394" s="83"/>
      <c r="HE394" s="83"/>
      <c r="HF394" s="83"/>
      <c r="HG394" s="83"/>
      <c r="HH394" s="83"/>
      <c r="HI394" s="83"/>
      <c r="HJ394" s="83"/>
      <c r="HK394" s="83"/>
      <c r="HL394" s="83"/>
      <c r="HM394" s="83"/>
      <c r="HN394" s="83"/>
      <c r="HO394" s="83"/>
      <c r="HP394" s="83"/>
      <c r="HQ394" s="83"/>
      <c r="HR394" s="83"/>
      <c r="HS394" s="83"/>
      <c r="HT394" s="83"/>
      <c r="HU394" s="83"/>
      <c r="HV394" s="83"/>
      <c r="HW394" s="83"/>
      <c r="HX394" s="83"/>
      <c r="HY394" s="83"/>
      <c r="HZ394" s="83"/>
      <c r="IA394" s="83"/>
      <c r="IB394" s="83"/>
      <c r="IC394" s="83"/>
      <c r="ID394" s="83"/>
      <c r="IE394" s="83"/>
      <c r="IF394" s="83"/>
      <c r="IG394" s="83"/>
      <c r="IH394" s="83"/>
      <c r="II394" s="83"/>
      <c r="IJ394" s="83"/>
      <c r="IK394" s="83"/>
      <c r="IL394" s="83"/>
      <c r="IM394" s="83"/>
      <c r="IN394" s="83"/>
      <c r="IO394" s="83"/>
      <c r="IP394" s="83"/>
      <c r="IQ394" s="83"/>
      <c r="IR394" s="83"/>
      <c r="IS394" s="83"/>
      <c r="IT394" s="83"/>
      <c r="IU394" s="83"/>
      <c r="IV394" s="83"/>
      <c r="IW394" s="83"/>
      <c r="IX394" s="83"/>
      <c r="IY394" s="83"/>
      <c r="IZ394" s="83"/>
      <c r="JA394" s="83"/>
      <c r="JB394" s="83"/>
      <c r="JC394" s="83"/>
      <c r="JD394" s="83"/>
      <c r="JE394" s="83"/>
    </row>
    <row r="395" spans="1:265" s="8" customFormat="1" ht="15" customHeight="1" x14ac:dyDescent="0.2">
      <c r="A395" s="130"/>
      <c r="B395" s="131" t="s">
        <v>242</v>
      </c>
      <c r="C395" s="206"/>
      <c r="D395" s="332" t="s">
        <v>243</v>
      </c>
      <c r="E395" s="191"/>
      <c r="F395" s="991"/>
      <c r="G395" s="992"/>
      <c r="H395" s="332" t="s">
        <v>23</v>
      </c>
      <c r="I395" s="332" t="s">
        <v>108</v>
      </c>
      <c r="J395" s="332"/>
      <c r="K395" s="386" t="s">
        <v>1289</v>
      </c>
      <c r="L395" s="386"/>
      <c r="M395" s="765"/>
      <c r="N395" s="765"/>
      <c r="O395" s="386"/>
      <c r="P395" s="598"/>
      <c r="Q395" s="599"/>
      <c r="R395" s="599"/>
      <c r="S395" s="599"/>
      <c r="T395" s="599"/>
      <c r="U395" s="599">
        <v>6</v>
      </c>
      <c r="V395" s="599"/>
      <c r="W395" s="600"/>
      <c r="X395" s="228"/>
      <c r="Y395" s="228"/>
      <c r="Z395" s="112"/>
      <c r="AA395" s="83"/>
      <c r="AB395" s="83"/>
      <c r="AC395" s="83" t="str">
        <f t="shared" si="11"/>
        <v/>
      </c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83"/>
      <c r="AT395" s="83"/>
      <c r="AU395" s="83"/>
      <c r="AV395" s="83"/>
      <c r="AW395" s="83"/>
      <c r="AX395" s="83"/>
      <c r="AY395" s="83"/>
      <c r="AZ395" s="83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  <c r="BM395" s="83"/>
      <c r="BN395" s="83"/>
      <c r="BO395" s="83"/>
      <c r="BP395" s="83"/>
      <c r="BQ395" s="83"/>
      <c r="BR395" s="83"/>
      <c r="BS395" s="83"/>
      <c r="BT395" s="83"/>
      <c r="BU395" s="83"/>
      <c r="BV395" s="83"/>
      <c r="BW395" s="83"/>
      <c r="BX395" s="83"/>
      <c r="BY395" s="83"/>
      <c r="BZ395" s="83"/>
      <c r="CA395" s="83"/>
      <c r="CB395" s="83"/>
      <c r="CC395" s="83"/>
      <c r="CD395" s="83"/>
      <c r="CE395" s="83"/>
      <c r="CF395" s="83"/>
      <c r="CG395" s="83"/>
      <c r="CH395" s="83"/>
      <c r="CI395" s="83"/>
      <c r="CJ395" s="83"/>
      <c r="CK395" s="83"/>
      <c r="CL395" s="83"/>
      <c r="CM395" s="83"/>
      <c r="CN395" s="83"/>
      <c r="CO395" s="83"/>
      <c r="CP395" s="83"/>
      <c r="CQ395" s="83"/>
      <c r="CR395" s="83"/>
      <c r="CS395" s="83"/>
      <c r="CT395" s="83"/>
      <c r="CU395" s="83"/>
      <c r="CV395" s="83"/>
      <c r="CW395" s="83"/>
      <c r="CX395" s="83"/>
      <c r="CY395" s="83"/>
      <c r="CZ395" s="83"/>
      <c r="DA395" s="83"/>
      <c r="DB395" s="83"/>
      <c r="DC395" s="83"/>
      <c r="DD395" s="83"/>
      <c r="DE395" s="83"/>
      <c r="DF395" s="83"/>
      <c r="DG395" s="83"/>
      <c r="DH395" s="83"/>
      <c r="DI395" s="83"/>
      <c r="DJ395" s="83"/>
      <c r="DK395" s="83"/>
      <c r="DL395" s="83"/>
      <c r="DM395" s="83"/>
      <c r="DN395" s="83"/>
      <c r="DO395" s="83"/>
      <c r="DP395" s="83"/>
      <c r="DQ395" s="83"/>
      <c r="DR395" s="83"/>
      <c r="DS395" s="83"/>
      <c r="DT395" s="83"/>
      <c r="DU395" s="83"/>
      <c r="DV395" s="83"/>
      <c r="DW395" s="83"/>
      <c r="DX395" s="83"/>
      <c r="DY395" s="83"/>
      <c r="DZ395" s="83"/>
      <c r="EA395" s="83"/>
      <c r="EB395" s="83"/>
      <c r="EC395" s="83"/>
      <c r="ED395" s="83"/>
      <c r="EE395" s="83"/>
      <c r="EF395" s="83"/>
      <c r="EG395" s="83"/>
      <c r="EH395" s="83"/>
      <c r="EI395" s="83"/>
      <c r="EJ395" s="83"/>
      <c r="EK395" s="83"/>
      <c r="EL395" s="83"/>
      <c r="EM395" s="83"/>
      <c r="EN395" s="83"/>
      <c r="EO395" s="83"/>
      <c r="EP395" s="83"/>
      <c r="EQ395" s="83"/>
      <c r="ER395" s="83"/>
      <c r="ES395" s="83"/>
      <c r="ET395" s="83"/>
      <c r="EU395" s="83"/>
      <c r="EV395" s="83"/>
      <c r="EW395" s="83"/>
      <c r="EX395" s="83"/>
      <c r="EY395" s="83"/>
      <c r="EZ395" s="83"/>
      <c r="FA395" s="83"/>
      <c r="FB395" s="83"/>
      <c r="FC395" s="83"/>
      <c r="FD395" s="83"/>
      <c r="FE395" s="83"/>
      <c r="FF395" s="83"/>
      <c r="FG395" s="83"/>
      <c r="FH395" s="83"/>
      <c r="FI395" s="83"/>
      <c r="FJ395" s="83"/>
      <c r="FK395" s="83"/>
      <c r="FL395" s="83"/>
      <c r="FM395" s="83"/>
      <c r="FN395" s="83"/>
      <c r="FO395" s="83"/>
      <c r="FP395" s="83"/>
      <c r="FQ395" s="83"/>
      <c r="FR395" s="83"/>
      <c r="FS395" s="83"/>
      <c r="FT395" s="83"/>
      <c r="FU395" s="83"/>
      <c r="FV395" s="83"/>
      <c r="FW395" s="83"/>
      <c r="FX395" s="83"/>
      <c r="FY395" s="83"/>
      <c r="FZ395" s="83"/>
      <c r="GA395" s="83"/>
      <c r="GB395" s="83"/>
      <c r="GC395" s="83"/>
      <c r="GD395" s="83"/>
      <c r="GE395" s="83"/>
      <c r="GF395" s="83"/>
      <c r="GG395" s="83"/>
      <c r="GH395" s="83"/>
      <c r="GI395" s="83"/>
      <c r="GJ395" s="83"/>
      <c r="GK395" s="83"/>
      <c r="GL395" s="83"/>
      <c r="GM395" s="83"/>
      <c r="GN395" s="83"/>
      <c r="GO395" s="83"/>
      <c r="GP395" s="83"/>
      <c r="GQ395" s="83"/>
      <c r="GR395" s="83"/>
      <c r="GS395" s="83"/>
      <c r="GT395" s="83"/>
      <c r="GU395" s="83"/>
      <c r="GV395" s="83"/>
      <c r="GW395" s="83"/>
      <c r="GX395" s="83"/>
      <c r="GY395" s="83"/>
      <c r="GZ395" s="83"/>
      <c r="HA395" s="83"/>
      <c r="HB395" s="83"/>
      <c r="HC395" s="83"/>
      <c r="HD395" s="83"/>
      <c r="HE395" s="83"/>
      <c r="HF395" s="83"/>
      <c r="HG395" s="83"/>
      <c r="HH395" s="83"/>
      <c r="HI395" s="83"/>
      <c r="HJ395" s="83"/>
      <c r="HK395" s="83"/>
      <c r="HL395" s="83"/>
      <c r="HM395" s="83"/>
      <c r="HN395" s="83"/>
      <c r="HO395" s="83"/>
      <c r="HP395" s="83"/>
      <c r="HQ395" s="83"/>
      <c r="HR395" s="83"/>
      <c r="HS395" s="83"/>
      <c r="HT395" s="83"/>
      <c r="HU395" s="83"/>
      <c r="HV395" s="83"/>
      <c r="HW395" s="83"/>
      <c r="HX395" s="83"/>
      <c r="HY395" s="83"/>
      <c r="HZ395" s="83"/>
      <c r="IA395" s="83"/>
      <c r="IB395" s="83"/>
      <c r="IC395" s="83"/>
      <c r="ID395" s="83"/>
      <c r="IE395" s="83"/>
      <c r="IF395" s="83"/>
      <c r="IG395" s="83"/>
      <c r="IH395" s="83"/>
      <c r="II395" s="83"/>
      <c r="IJ395" s="83"/>
      <c r="IK395" s="83"/>
      <c r="IL395" s="83"/>
      <c r="IM395" s="83"/>
      <c r="IN395" s="83"/>
      <c r="IO395" s="83"/>
      <c r="IP395" s="83"/>
      <c r="IQ395" s="83"/>
      <c r="IR395" s="83"/>
      <c r="IS395" s="83"/>
      <c r="IT395" s="83"/>
      <c r="IU395" s="83"/>
      <c r="IV395" s="83"/>
      <c r="IW395" s="83"/>
      <c r="IX395" s="83"/>
      <c r="IY395" s="83"/>
      <c r="IZ395" s="83"/>
      <c r="JA395" s="83"/>
      <c r="JB395" s="83"/>
      <c r="JC395" s="83"/>
      <c r="JD395" s="83"/>
      <c r="JE395" s="83"/>
    </row>
    <row r="396" spans="1:265" s="8" customFormat="1" ht="15" customHeight="1" thickBot="1" x14ac:dyDescent="0.25">
      <c r="A396" s="130"/>
      <c r="B396" s="162" t="s">
        <v>242</v>
      </c>
      <c r="C396" s="209"/>
      <c r="D396" s="355" t="s">
        <v>243</v>
      </c>
      <c r="E396" s="230"/>
      <c r="F396" s="993"/>
      <c r="G396" s="994"/>
      <c r="H396" s="355" t="s">
        <v>23</v>
      </c>
      <c r="I396" s="355" t="s">
        <v>108</v>
      </c>
      <c r="J396" s="355"/>
      <c r="K396" s="387" t="s">
        <v>1274</v>
      </c>
      <c r="L396" s="387"/>
      <c r="M396" s="1173"/>
      <c r="N396" s="1173"/>
      <c r="O396" s="387"/>
      <c r="P396" s="601"/>
      <c r="Q396" s="602"/>
      <c r="R396" s="602"/>
      <c r="S396" s="602"/>
      <c r="T396" s="602">
        <v>20</v>
      </c>
      <c r="U396" s="602"/>
      <c r="V396" s="602"/>
      <c r="W396" s="603"/>
      <c r="X396" s="231">
        <f>SUM(P390:W396)</f>
        <v>40</v>
      </c>
      <c r="Y396" s="231">
        <f>X396</f>
        <v>40</v>
      </c>
      <c r="Z396" s="112"/>
      <c r="AA396" s="83"/>
      <c r="AB396" s="83"/>
      <c r="AC396" s="83" t="str">
        <f t="shared" si="11"/>
        <v/>
      </c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83"/>
      <c r="AT396" s="83"/>
      <c r="AU396" s="83"/>
      <c r="AV396" s="83"/>
      <c r="AW396" s="83"/>
      <c r="AX396" s="83"/>
      <c r="AY396" s="83"/>
      <c r="AZ396" s="83"/>
      <c r="BA396" s="83"/>
      <c r="BB396" s="83"/>
      <c r="BC396" s="83"/>
      <c r="BD396" s="83"/>
      <c r="BE396" s="83"/>
      <c r="BF396" s="83"/>
      <c r="BG396" s="83"/>
      <c r="BH396" s="83"/>
      <c r="BI396" s="83"/>
      <c r="BJ396" s="83"/>
      <c r="BK396" s="83"/>
      <c r="BL396" s="83"/>
      <c r="BM396" s="83"/>
      <c r="BN396" s="83"/>
      <c r="BO396" s="83"/>
      <c r="BP396" s="83"/>
      <c r="BQ396" s="83"/>
      <c r="BR396" s="83"/>
      <c r="BS396" s="83"/>
      <c r="BT396" s="83"/>
      <c r="BU396" s="83"/>
      <c r="BV396" s="83"/>
      <c r="BW396" s="83"/>
      <c r="BX396" s="83"/>
      <c r="BY396" s="83"/>
      <c r="BZ396" s="83"/>
      <c r="CA396" s="83"/>
      <c r="CB396" s="83"/>
      <c r="CC396" s="83"/>
      <c r="CD396" s="83"/>
      <c r="CE396" s="83"/>
      <c r="CF396" s="83"/>
      <c r="CG396" s="83"/>
      <c r="CH396" s="83"/>
      <c r="CI396" s="83"/>
      <c r="CJ396" s="83"/>
      <c r="CK396" s="83"/>
      <c r="CL396" s="83"/>
      <c r="CM396" s="83"/>
      <c r="CN396" s="83"/>
      <c r="CO396" s="83"/>
      <c r="CP396" s="83"/>
      <c r="CQ396" s="83"/>
      <c r="CR396" s="83"/>
      <c r="CS396" s="83"/>
      <c r="CT396" s="83"/>
      <c r="CU396" s="83"/>
      <c r="CV396" s="83"/>
      <c r="CW396" s="83"/>
      <c r="CX396" s="83"/>
      <c r="CY396" s="83"/>
      <c r="CZ396" s="83"/>
      <c r="DA396" s="83"/>
      <c r="DB396" s="83"/>
      <c r="DC396" s="83"/>
      <c r="DD396" s="83"/>
      <c r="DE396" s="83"/>
      <c r="DF396" s="83"/>
      <c r="DG396" s="83"/>
      <c r="DH396" s="83"/>
      <c r="DI396" s="83"/>
      <c r="DJ396" s="83"/>
      <c r="DK396" s="83"/>
      <c r="DL396" s="83"/>
      <c r="DM396" s="83"/>
      <c r="DN396" s="83"/>
      <c r="DO396" s="83"/>
      <c r="DP396" s="83"/>
      <c r="DQ396" s="83"/>
      <c r="DR396" s="83"/>
      <c r="DS396" s="83"/>
      <c r="DT396" s="83"/>
      <c r="DU396" s="83"/>
      <c r="DV396" s="83"/>
      <c r="DW396" s="83"/>
      <c r="DX396" s="83"/>
      <c r="DY396" s="83"/>
      <c r="DZ396" s="83"/>
      <c r="EA396" s="83"/>
      <c r="EB396" s="83"/>
      <c r="EC396" s="83"/>
      <c r="ED396" s="83"/>
      <c r="EE396" s="83"/>
      <c r="EF396" s="83"/>
      <c r="EG396" s="83"/>
      <c r="EH396" s="83"/>
      <c r="EI396" s="83"/>
      <c r="EJ396" s="83"/>
      <c r="EK396" s="83"/>
      <c r="EL396" s="83"/>
      <c r="EM396" s="83"/>
      <c r="EN396" s="83"/>
      <c r="EO396" s="83"/>
      <c r="EP396" s="83"/>
      <c r="EQ396" s="83"/>
      <c r="ER396" s="83"/>
      <c r="ES396" s="83"/>
      <c r="ET396" s="83"/>
      <c r="EU396" s="83"/>
      <c r="EV396" s="83"/>
      <c r="EW396" s="83"/>
      <c r="EX396" s="83"/>
      <c r="EY396" s="83"/>
      <c r="EZ396" s="83"/>
      <c r="FA396" s="83"/>
      <c r="FB396" s="83"/>
      <c r="FC396" s="83"/>
      <c r="FD396" s="83"/>
      <c r="FE396" s="83"/>
      <c r="FF396" s="83"/>
      <c r="FG396" s="83"/>
      <c r="FH396" s="83"/>
      <c r="FI396" s="83"/>
      <c r="FJ396" s="83"/>
      <c r="FK396" s="83"/>
      <c r="FL396" s="83"/>
      <c r="FM396" s="83"/>
      <c r="FN396" s="83"/>
      <c r="FO396" s="83"/>
      <c r="FP396" s="83"/>
      <c r="FQ396" s="83"/>
      <c r="FR396" s="83"/>
      <c r="FS396" s="83"/>
      <c r="FT396" s="83"/>
      <c r="FU396" s="83"/>
      <c r="FV396" s="83"/>
      <c r="FW396" s="83"/>
      <c r="FX396" s="83"/>
      <c r="FY396" s="83"/>
      <c r="FZ396" s="83"/>
      <c r="GA396" s="83"/>
      <c r="GB396" s="83"/>
      <c r="GC396" s="83"/>
      <c r="GD396" s="83"/>
      <c r="GE396" s="83"/>
      <c r="GF396" s="83"/>
      <c r="GG396" s="83"/>
      <c r="GH396" s="83"/>
      <c r="GI396" s="83"/>
      <c r="GJ396" s="83"/>
      <c r="GK396" s="83"/>
      <c r="GL396" s="83"/>
      <c r="GM396" s="83"/>
      <c r="GN396" s="83"/>
      <c r="GO396" s="83"/>
      <c r="GP396" s="83"/>
      <c r="GQ396" s="83"/>
      <c r="GR396" s="83"/>
      <c r="GS396" s="83"/>
      <c r="GT396" s="83"/>
      <c r="GU396" s="83"/>
      <c r="GV396" s="83"/>
      <c r="GW396" s="83"/>
      <c r="GX396" s="83"/>
      <c r="GY396" s="83"/>
      <c r="GZ396" s="83"/>
      <c r="HA396" s="83"/>
      <c r="HB396" s="83"/>
      <c r="HC396" s="83"/>
      <c r="HD396" s="83"/>
      <c r="HE396" s="83"/>
      <c r="HF396" s="83"/>
      <c r="HG396" s="83"/>
      <c r="HH396" s="83"/>
      <c r="HI396" s="83"/>
      <c r="HJ396" s="83"/>
      <c r="HK396" s="83"/>
      <c r="HL396" s="83"/>
      <c r="HM396" s="83"/>
      <c r="HN396" s="83"/>
      <c r="HO396" s="83"/>
      <c r="HP396" s="83"/>
      <c r="HQ396" s="83"/>
      <c r="HR396" s="83"/>
      <c r="HS396" s="83"/>
      <c r="HT396" s="83"/>
      <c r="HU396" s="83"/>
      <c r="HV396" s="83"/>
      <c r="HW396" s="83"/>
      <c r="HX396" s="83"/>
      <c r="HY396" s="83"/>
      <c r="HZ396" s="83"/>
      <c r="IA396" s="83"/>
      <c r="IB396" s="83"/>
      <c r="IC396" s="83"/>
      <c r="ID396" s="83"/>
      <c r="IE396" s="83"/>
      <c r="IF396" s="83"/>
      <c r="IG396" s="83"/>
      <c r="IH396" s="83"/>
      <c r="II396" s="83"/>
      <c r="IJ396" s="83"/>
      <c r="IK396" s="83"/>
      <c r="IL396" s="83"/>
      <c r="IM396" s="83"/>
      <c r="IN396" s="83"/>
      <c r="IO396" s="83"/>
      <c r="IP396" s="83"/>
      <c r="IQ396" s="83"/>
      <c r="IR396" s="83"/>
      <c r="IS396" s="83"/>
      <c r="IT396" s="83"/>
      <c r="IU396" s="83"/>
      <c r="IV396" s="83"/>
      <c r="IW396" s="83"/>
      <c r="IX396" s="83"/>
      <c r="IY396" s="83"/>
      <c r="IZ396" s="83"/>
      <c r="JA396" s="83"/>
      <c r="JB396" s="83"/>
      <c r="JC396" s="83"/>
      <c r="JD396" s="83"/>
      <c r="JE396" s="83"/>
    </row>
    <row r="397" spans="1:265" s="8" customFormat="1" ht="15" customHeight="1" x14ac:dyDescent="0.2">
      <c r="A397" s="180">
        <f>A390+1</f>
        <v>44</v>
      </c>
      <c r="B397" s="1088" t="s">
        <v>462</v>
      </c>
      <c r="C397" s="217" t="s">
        <v>35</v>
      </c>
      <c r="D397" s="350" t="s">
        <v>983</v>
      </c>
      <c r="E397" s="215" t="s">
        <v>91</v>
      </c>
      <c r="F397" s="1042" t="s">
        <v>627</v>
      </c>
      <c r="G397" s="1043" t="s">
        <v>984</v>
      </c>
      <c r="H397" s="350" t="s">
        <v>445</v>
      </c>
      <c r="I397" s="350" t="s">
        <v>515</v>
      </c>
      <c r="J397" s="350"/>
      <c r="K397" s="378" t="s">
        <v>158</v>
      </c>
      <c r="L397" s="378" t="s">
        <v>614</v>
      </c>
      <c r="M397" s="1138" t="s">
        <v>494</v>
      </c>
      <c r="N397" s="1138" t="s">
        <v>24</v>
      </c>
      <c r="O397" s="378" t="s">
        <v>440</v>
      </c>
      <c r="P397" s="623">
        <v>4</v>
      </c>
      <c r="Q397" s="624"/>
      <c r="R397" s="624"/>
      <c r="S397" s="624"/>
      <c r="T397" s="624"/>
      <c r="U397" s="624"/>
      <c r="V397" s="624"/>
      <c r="W397" s="625"/>
      <c r="X397" s="216"/>
      <c r="Y397" s="216"/>
      <c r="Z397" s="112" t="str">
        <f>C397</f>
        <v>TC</v>
      </c>
      <c r="AA397" s="83" t="s">
        <v>1473</v>
      </c>
      <c r="AB397" s="83" t="s">
        <v>1480</v>
      </c>
      <c r="AC397" s="83">
        <f t="shared" si="11"/>
        <v>20</v>
      </c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83"/>
      <c r="AT397" s="83"/>
      <c r="AU397" s="83"/>
      <c r="AV397" s="83"/>
      <c r="AW397" s="83"/>
      <c r="AX397" s="83"/>
      <c r="AY397" s="83"/>
      <c r="AZ397" s="83"/>
      <c r="BA397" s="83"/>
      <c r="BB397" s="83"/>
      <c r="BC397" s="83"/>
      <c r="BD397" s="83"/>
      <c r="BE397" s="83"/>
      <c r="BF397" s="83"/>
      <c r="BG397" s="83"/>
      <c r="BH397" s="83"/>
      <c r="BI397" s="83"/>
      <c r="BJ397" s="83"/>
      <c r="BK397" s="83"/>
      <c r="BL397" s="83"/>
      <c r="BM397" s="83"/>
      <c r="BN397" s="83"/>
      <c r="BO397" s="83"/>
      <c r="BP397" s="83"/>
      <c r="BQ397" s="83"/>
      <c r="BR397" s="83"/>
      <c r="BS397" s="83"/>
      <c r="BT397" s="83"/>
      <c r="BU397" s="83"/>
      <c r="BV397" s="83"/>
      <c r="BW397" s="83"/>
      <c r="BX397" s="83"/>
      <c r="BY397" s="83"/>
      <c r="BZ397" s="83"/>
      <c r="CA397" s="83"/>
      <c r="CB397" s="83"/>
      <c r="CC397" s="83"/>
      <c r="CD397" s="83"/>
      <c r="CE397" s="83"/>
      <c r="CF397" s="83"/>
      <c r="CG397" s="83"/>
      <c r="CH397" s="83"/>
      <c r="CI397" s="83"/>
      <c r="CJ397" s="83"/>
      <c r="CK397" s="83"/>
      <c r="CL397" s="83"/>
      <c r="CM397" s="83"/>
      <c r="CN397" s="83"/>
      <c r="CO397" s="83"/>
      <c r="CP397" s="83"/>
      <c r="CQ397" s="83"/>
      <c r="CR397" s="83"/>
      <c r="CS397" s="83"/>
      <c r="CT397" s="83"/>
      <c r="CU397" s="83"/>
      <c r="CV397" s="83"/>
      <c r="CW397" s="83"/>
      <c r="CX397" s="83"/>
      <c r="CY397" s="83"/>
      <c r="CZ397" s="83"/>
      <c r="DA397" s="83"/>
      <c r="DB397" s="83"/>
      <c r="DC397" s="83"/>
      <c r="DD397" s="83"/>
      <c r="DE397" s="83"/>
      <c r="DF397" s="83"/>
      <c r="DG397" s="83"/>
      <c r="DH397" s="83"/>
      <c r="DI397" s="83"/>
      <c r="DJ397" s="83"/>
      <c r="DK397" s="83"/>
      <c r="DL397" s="83"/>
      <c r="DM397" s="83"/>
      <c r="DN397" s="83"/>
      <c r="DO397" s="83"/>
      <c r="DP397" s="83"/>
      <c r="DQ397" s="83"/>
      <c r="DR397" s="83"/>
      <c r="DS397" s="83"/>
      <c r="DT397" s="83"/>
      <c r="DU397" s="83"/>
      <c r="DV397" s="83"/>
      <c r="DW397" s="83"/>
      <c r="DX397" s="83"/>
      <c r="DY397" s="83"/>
      <c r="DZ397" s="83"/>
      <c r="EA397" s="83"/>
      <c r="EB397" s="83"/>
      <c r="EC397" s="83"/>
      <c r="ED397" s="83"/>
      <c r="EE397" s="83"/>
      <c r="EF397" s="83"/>
      <c r="EG397" s="83"/>
      <c r="EH397" s="83"/>
      <c r="EI397" s="83"/>
      <c r="EJ397" s="83"/>
      <c r="EK397" s="83"/>
      <c r="EL397" s="83"/>
      <c r="EM397" s="83"/>
      <c r="EN397" s="83"/>
      <c r="EO397" s="83"/>
      <c r="EP397" s="83"/>
      <c r="EQ397" s="83"/>
      <c r="ER397" s="83"/>
      <c r="ES397" s="83"/>
      <c r="ET397" s="83"/>
      <c r="EU397" s="83"/>
      <c r="EV397" s="83"/>
      <c r="EW397" s="83"/>
      <c r="EX397" s="83"/>
      <c r="EY397" s="83"/>
      <c r="EZ397" s="83"/>
      <c r="FA397" s="83"/>
      <c r="FB397" s="83"/>
      <c r="FC397" s="83"/>
      <c r="FD397" s="83"/>
      <c r="FE397" s="83"/>
      <c r="FF397" s="83"/>
      <c r="FG397" s="83"/>
      <c r="FH397" s="83"/>
      <c r="FI397" s="83"/>
      <c r="FJ397" s="83"/>
      <c r="FK397" s="83"/>
      <c r="FL397" s="83"/>
      <c r="FM397" s="83"/>
      <c r="FN397" s="83"/>
      <c r="FO397" s="83"/>
      <c r="FP397" s="83"/>
      <c r="FQ397" s="83"/>
      <c r="FR397" s="83"/>
      <c r="FS397" s="83"/>
      <c r="FT397" s="83"/>
      <c r="FU397" s="83"/>
      <c r="FV397" s="83"/>
      <c r="FW397" s="83"/>
      <c r="FX397" s="83"/>
      <c r="FY397" s="83"/>
      <c r="FZ397" s="83"/>
      <c r="GA397" s="83"/>
      <c r="GB397" s="83"/>
      <c r="GC397" s="83"/>
      <c r="GD397" s="83"/>
      <c r="GE397" s="83"/>
      <c r="GF397" s="83"/>
      <c r="GG397" s="83"/>
      <c r="GH397" s="83"/>
      <c r="GI397" s="83"/>
      <c r="GJ397" s="83"/>
      <c r="GK397" s="83"/>
      <c r="GL397" s="83"/>
      <c r="GM397" s="83"/>
      <c r="GN397" s="83"/>
      <c r="GO397" s="83"/>
      <c r="GP397" s="83"/>
      <c r="GQ397" s="83"/>
      <c r="GR397" s="83"/>
      <c r="GS397" s="83"/>
      <c r="GT397" s="83"/>
      <c r="GU397" s="83"/>
      <c r="GV397" s="83"/>
      <c r="GW397" s="83"/>
      <c r="GX397" s="83"/>
      <c r="GY397" s="83"/>
      <c r="GZ397" s="83"/>
      <c r="HA397" s="83"/>
      <c r="HB397" s="83"/>
      <c r="HC397" s="83"/>
      <c r="HD397" s="83"/>
      <c r="HE397" s="83"/>
      <c r="HF397" s="83"/>
      <c r="HG397" s="83"/>
      <c r="HH397" s="83"/>
      <c r="HI397" s="83"/>
      <c r="HJ397" s="83"/>
      <c r="HK397" s="83"/>
      <c r="HL397" s="83"/>
      <c r="HM397" s="83"/>
      <c r="HN397" s="83"/>
      <c r="HO397" s="83"/>
      <c r="HP397" s="83"/>
      <c r="HQ397" s="83"/>
      <c r="HR397" s="83"/>
      <c r="HS397" s="83"/>
      <c r="HT397" s="83"/>
      <c r="HU397" s="83"/>
      <c r="HV397" s="83"/>
      <c r="HW397" s="83"/>
      <c r="HX397" s="83"/>
      <c r="HY397" s="83"/>
      <c r="HZ397" s="83"/>
      <c r="IA397" s="83"/>
      <c r="IB397" s="83"/>
      <c r="IC397" s="83"/>
      <c r="ID397" s="83"/>
      <c r="IE397" s="83"/>
      <c r="IF397" s="83"/>
      <c r="IG397" s="83"/>
      <c r="IH397" s="83"/>
      <c r="II397" s="83"/>
      <c r="IJ397" s="83"/>
      <c r="IK397" s="83"/>
      <c r="IL397" s="83"/>
      <c r="IM397" s="83"/>
      <c r="IN397" s="83"/>
      <c r="IO397" s="83"/>
      <c r="IP397" s="83"/>
      <c r="IQ397" s="83"/>
      <c r="IR397" s="83"/>
      <c r="IS397" s="83"/>
      <c r="IT397" s="83"/>
      <c r="IU397" s="83"/>
      <c r="IV397" s="83"/>
      <c r="IW397" s="83"/>
      <c r="IX397" s="83"/>
      <c r="IY397" s="83"/>
      <c r="IZ397" s="83"/>
      <c r="JA397" s="83"/>
      <c r="JB397" s="83"/>
      <c r="JC397" s="83"/>
      <c r="JD397" s="83"/>
      <c r="JE397" s="83"/>
    </row>
    <row r="398" spans="1:265" s="8" customFormat="1" ht="15" customHeight="1" x14ac:dyDescent="0.2">
      <c r="A398" s="173"/>
      <c r="B398" s="131" t="s">
        <v>462</v>
      </c>
      <c r="C398" s="217"/>
      <c r="D398" s="329" t="s">
        <v>983</v>
      </c>
      <c r="E398" s="117"/>
      <c r="F398" s="1044"/>
      <c r="G398" s="1045"/>
      <c r="H398" s="329" t="s">
        <v>445</v>
      </c>
      <c r="I398" s="329" t="s">
        <v>515</v>
      </c>
      <c r="J398" s="329"/>
      <c r="K398" s="379" t="s">
        <v>158</v>
      </c>
      <c r="L398" s="379" t="s">
        <v>614</v>
      </c>
      <c r="M398" s="1139" t="s">
        <v>494</v>
      </c>
      <c r="N398" s="1139" t="s">
        <v>101</v>
      </c>
      <c r="O398" s="379" t="s">
        <v>440</v>
      </c>
      <c r="P398" s="626">
        <v>4</v>
      </c>
      <c r="Q398" s="627"/>
      <c r="R398" s="627"/>
      <c r="S398" s="627"/>
      <c r="T398" s="627"/>
      <c r="U398" s="627"/>
      <c r="V398" s="627"/>
      <c r="W398" s="628"/>
      <c r="X398" s="219"/>
      <c r="Y398" s="219"/>
      <c r="Z398" s="112"/>
      <c r="AA398" s="83"/>
      <c r="AB398" s="83"/>
      <c r="AC398" s="83" t="str">
        <f t="shared" si="11"/>
        <v/>
      </c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83"/>
      <c r="AT398" s="83"/>
      <c r="AU398" s="83"/>
      <c r="AV398" s="83"/>
      <c r="AW398" s="83"/>
      <c r="AX398" s="83"/>
      <c r="AY398" s="83"/>
      <c r="AZ398" s="83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  <c r="BM398" s="83"/>
      <c r="BN398" s="83"/>
      <c r="BO398" s="83"/>
      <c r="BP398" s="83"/>
      <c r="BQ398" s="83"/>
      <c r="BR398" s="83"/>
      <c r="BS398" s="83"/>
      <c r="BT398" s="83"/>
      <c r="BU398" s="83"/>
      <c r="BV398" s="83"/>
      <c r="BW398" s="83"/>
      <c r="BX398" s="83"/>
      <c r="BY398" s="83"/>
      <c r="BZ398" s="83"/>
      <c r="CA398" s="83"/>
      <c r="CB398" s="83"/>
      <c r="CC398" s="83"/>
      <c r="CD398" s="83"/>
      <c r="CE398" s="83"/>
      <c r="CF398" s="83"/>
      <c r="CG398" s="83"/>
      <c r="CH398" s="83"/>
      <c r="CI398" s="83"/>
      <c r="CJ398" s="83"/>
      <c r="CK398" s="83"/>
      <c r="CL398" s="83"/>
      <c r="CM398" s="83"/>
      <c r="CN398" s="83"/>
      <c r="CO398" s="83"/>
      <c r="CP398" s="83"/>
      <c r="CQ398" s="83"/>
      <c r="CR398" s="83"/>
      <c r="CS398" s="83"/>
      <c r="CT398" s="83"/>
      <c r="CU398" s="83"/>
      <c r="CV398" s="83"/>
      <c r="CW398" s="83"/>
      <c r="CX398" s="83"/>
      <c r="CY398" s="83"/>
      <c r="CZ398" s="83"/>
      <c r="DA398" s="83"/>
      <c r="DB398" s="83"/>
      <c r="DC398" s="83"/>
      <c r="DD398" s="83"/>
      <c r="DE398" s="83"/>
      <c r="DF398" s="83"/>
      <c r="DG398" s="83"/>
      <c r="DH398" s="83"/>
      <c r="DI398" s="83"/>
      <c r="DJ398" s="83"/>
      <c r="DK398" s="83"/>
      <c r="DL398" s="83"/>
      <c r="DM398" s="83"/>
      <c r="DN398" s="83"/>
      <c r="DO398" s="83"/>
      <c r="DP398" s="83"/>
      <c r="DQ398" s="83"/>
      <c r="DR398" s="83"/>
      <c r="DS398" s="83"/>
      <c r="DT398" s="83"/>
      <c r="DU398" s="83"/>
      <c r="DV398" s="83"/>
      <c r="DW398" s="83"/>
      <c r="DX398" s="83"/>
      <c r="DY398" s="83"/>
      <c r="DZ398" s="83"/>
      <c r="EA398" s="83"/>
      <c r="EB398" s="83"/>
      <c r="EC398" s="83"/>
      <c r="ED398" s="83"/>
      <c r="EE398" s="83"/>
      <c r="EF398" s="83"/>
      <c r="EG398" s="83"/>
      <c r="EH398" s="83"/>
      <c r="EI398" s="83"/>
      <c r="EJ398" s="83"/>
      <c r="EK398" s="83"/>
      <c r="EL398" s="83"/>
      <c r="EM398" s="83"/>
      <c r="EN398" s="83"/>
      <c r="EO398" s="83"/>
      <c r="EP398" s="83"/>
      <c r="EQ398" s="83"/>
      <c r="ER398" s="83"/>
      <c r="ES398" s="83"/>
      <c r="ET398" s="83"/>
      <c r="EU398" s="83"/>
      <c r="EV398" s="83"/>
      <c r="EW398" s="83"/>
      <c r="EX398" s="83"/>
      <c r="EY398" s="83"/>
      <c r="EZ398" s="83"/>
      <c r="FA398" s="83"/>
      <c r="FB398" s="83"/>
      <c r="FC398" s="83"/>
      <c r="FD398" s="83"/>
      <c r="FE398" s="83"/>
      <c r="FF398" s="83"/>
      <c r="FG398" s="83"/>
      <c r="FH398" s="83"/>
      <c r="FI398" s="83"/>
      <c r="FJ398" s="83"/>
      <c r="FK398" s="83"/>
      <c r="FL398" s="83"/>
      <c r="FM398" s="83"/>
      <c r="FN398" s="83"/>
      <c r="FO398" s="83"/>
      <c r="FP398" s="83"/>
      <c r="FQ398" s="83"/>
      <c r="FR398" s="83"/>
      <c r="FS398" s="83"/>
      <c r="FT398" s="83"/>
      <c r="FU398" s="83"/>
      <c r="FV398" s="83"/>
      <c r="FW398" s="83"/>
      <c r="FX398" s="83"/>
      <c r="FY398" s="83"/>
      <c r="FZ398" s="83"/>
      <c r="GA398" s="83"/>
      <c r="GB398" s="83"/>
      <c r="GC398" s="83"/>
      <c r="GD398" s="83"/>
      <c r="GE398" s="83"/>
      <c r="GF398" s="83"/>
      <c r="GG398" s="83"/>
      <c r="GH398" s="83"/>
      <c r="GI398" s="83"/>
      <c r="GJ398" s="83"/>
      <c r="GK398" s="83"/>
      <c r="GL398" s="83"/>
      <c r="GM398" s="83"/>
      <c r="GN398" s="83"/>
      <c r="GO398" s="83"/>
      <c r="GP398" s="83"/>
      <c r="GQ398" s="83"/>
      <c r="GR398" s="83"/>
      <c r="GS398" s="83"/>
      <c r="GT398" s="83"/>
      <c r="GU398" s="83"/>
      <c r="GV398" s="83"/>
      <c r="GW398" s="83"/>
      <c r="GX398" s="83"/>
      <c r="GY398" s="83"/>
      <c r="GZ398" s="83"/>
      <c r="HA398" s="83"/>
      <c r="HB398" s="83"/>
      <c r="HC398" s="83"/>
      <c r="HD398" s="83"/>
      <c r="HE398" s="83"/>
      <c r="HF398" s="83"/>
      <c r="HG398" s="83"/>
      <c r="HH398" s="83"/>
      <c r="HI398" s="83"/>
      <c r="HJ398" s="83"/>
      <c r="HK398" s="83"/>
      <c r="HL398" s="83"/>
      <c r="HM398" s="83"/>
      <c r="HN398" s="83"/>
      <c r="HO398" s="83"/>
      <c r="HP398" s="83"/>
      <c r="HQ398" s="83"/>
      <c r="HR398" s="83"/>
      <c r="HS398" s="83"/>
      <c r="HT398" s="83"/>
      <c r="HU398" s="83"/>
      <c r="HV398" s="83"/>
      <c r="HW398" s="83"/>
      <c r="HX398" s="83"/>
      <c r="HY398" s="83"/>
      <c r="HZ398" s="83"/>
      <c r="IA398" s="83"/>
      <c r="IB398" s="83"/>
      <c r="IC398" s="83"/>
      <c r="ID398" s="83"/>
      <c r="IE398" s="83"/>
      <c r="IF398" s="83"/>
      <c r="IG398" s="83"/>
      <c r="IH398" s="83"/>
      <c r="II398" s="83"/>
      <c r="IJ398" s="83"/>
      <c r="IK398" s="83"/>
      <c r="IL398" s="83"/>
      <c r="IM398" s="83"/>
      <c r="IN398" s="83"/>
      <c r="IO398" s="83"/>
      <c r="IP398" s="83"/>
      <c r="IQ398" s="83"/>
      <c r="IR398" s="83"/>
      <c r="IS398" s="83"/>
      <c r="IT398" s="83"/>
      <c r="IU398" s="83"/>
      <c r="IV398" s="83"/>
      <c r="IW398" s="83"/>
      <c r="IX398" s="83"/>
      <c r="IY398" s="83"/>
      <c r="IZ398" s="83"/>
      <c r="JA398" s="83"/>
      <c r="JB398" s="83"/>
      <c r="JC398" s="83"/>
      <c r="JD398" s="83"/>
      <c r="JE398" s="83"/>
    </row>
    <row r="399" spans="1:265" s="8" customFormat="1" ht="15" customHeight="1" x14ac:dyDescent="0.2">
      <c r="A399" s="173"/>
      <c r="B399" s="131" t="s">
        <v>462</v>
      </c>
      <c r="C399" s="217"/>
      <c r="D399" s="329" t="s">
        <v>983</v>
      </c>
      <c r="E399" s="117"/>
      <c r="F399" s="1044"/>
      <c r="G399" s="1045"/>
      <c r="H399" s="329" t="s">
        <v>445</v>
      </c>
      <c r="I399" s="329" t="s">
        <v>515</v>
      </c>
      <c r="J399" s="329"/>
      <c r="K399" s="379" t="s">
        <v>1276</v>
      </c>
      <c r="L399" s="379" t="s">
        <v>614</v>
      </c>
      <c r="M399" s="1139">
        <v>6</v>
      </c>
      <c r="N399" s="1139" t="s">
        <v>24</v>
      </c>
      <c r="O399" s="379" t="s">
        <v>440</v>
      </c>
      <c r="P399" s="626">
        <v>4</v>
      </c>
      <c r="Q399" s="627"/>
      <c r="R399" s="627"/>
      <c r="S399" s="627"/>
      <c r="T399" s="627"/>
      <c r="U399" s="627"/>
      <c r="V399" s="627"/>
      <c r="W399" s="628"/>
      <c r="X399" s="219"/>
      <c r="Y399" s="219"/>
      <c r="Z399" s="112"/>
      <c r="AA399" s="83"/>
      <c r="AB399" s="83"/>
      <c r="AC399" s="83" t="str">
        <f t="shared" si="11"/>
        <v/>
      </c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83"/>
      <c r="AT399" s="83"/>
      <c r="AU399" s="83"/>
      <c r="AV399" s="83"/>
      <c r="AW399" s="83"/>
      <c r="AX399" s="83"/>
      <c r="AY399" s="83"/>
      <c r="AZ399" s="83"/>
      <c r="BA399" s="83"/>
      <c r="BB399" s="83"/>
      <c r="BC399" s="83"/>
      <c r="BD399" s="83"/>
      <c r="BE399" s="83"/>
      <c r="BF399" s="83"/>
      <c r="BG399" s="83"/>
      <c r="BH399" s="83"/>
      <c r="BI399" s="83"/>
      <c r="BJ399" s="83"/>
      <c r="BK399" s="83"/>
      <c r="BL399" s="83"/>
      <c r="BM399" s="83"/>
      <c r="BN399" s="83"/>
      <c r="BO399" s="83"/>
      <c r="BP399" s="83"/>
      <c r="BQ399" s="83"/>
      <c r="BR399" s="83"/>
      <c r="BS399" s="83"/>
      <c r="BT399" s="83"/>
      <c r="BU399" s="83"/>
      <c r="BV399" s="83"/>
      <c r="BW399" s="83"/>
      <c r="BX399" s="83"/>
      <c r="BY399" s="83"/>
      <c r="BZ399" s="83"/>
      <c r="CA399" s="83"/>
      <c r="CB399" s="83"/>
      <c r="CC399" s="83"/>
      <c r="CD399" s="83"/>
      <c r="CE399" s="83"/>
      <c r="CF399" s="83"/>
      <c r="CG399" s="83"/>
      <c r="CH399" s="83"/>
      <c r="CI399" s="83"/>
      <c r="CJ399" s="83"/>
      <c r="CK399" s="83"/>
      <c r="CL399" s="83"/>
      <c r="CM399" s="83"/>
      <c r="CN399" s="83"/>
      <c r="CO399" s="83"/>
      <c r="CP399" s="83"/>
      <c r="CQ399" s="83"/>
      <c r="CR399" s="83"/>
      <c r="CS399" s="83"/>
      <c r="CT399" s="83"/>
      <c r="CU399" s="83"/>
      <c r="CV399" s="83"/>
      <c r="CW399" s="83"/>
      <c r="CX399" s="83"/>
      <c r="CY399" s="83"/>
      <c r="CZ399" s="83"/>
      <c r="DA399" s="83"/>
      <c r="DB399" s="83"/>
      <c r="DC399" s="83"/>
      <c r="DD399" s="83"/>
      <c r="DE399" s="83"/>
      <c r="DF399" s="83"/>
      <c r="DG399" s="83"/>
      <c r="DH399" s="83"/>
      <c r="DI399" s="83"/>
      <c r="DJ399" s="83"/>
      <c r="DK399" s="83"/>
      <c r="DL399" s="83"/>
      <c r="DM399" s="83"/>
      <c r="DN399" s="83"/>
      <c r="DO399" s="83"/>
      <c r="DP399" s="83"/>
      <c r="DQ399" s="83"/>
      <c r="DR399" s="83"/>
      <c r="DS399" s="83"/>
      <c r="DT399" s="83"/>
      <c r="DU399" s="83"/>
      <c r="DV399" s="83"/>
      <c r="DW399" s="83"/>
      <c r="DX399" s="83"/>
      <c r="DY399" s="83"/>
      <c r="DZ399" s="83"/>
      <c r="EA399" s="83"/>
      <c r="EB399" s="83"/>
      <c r="EC399" s="83"/>
      <c r="ED399" s="83"/>
      <c r="EE399" s="83"/>
      <c r="EF399" s="83"/>
      <c r="EG399" s="83"/>
      <c r="EH399" s="83"/>
      <c r="EI399" s="83"/>
      <c r="EJ399" s="83"/>
      <c r="EK399" s="83"/>
      <c r="EL399" s="83"/>
      <c r="EM399" s="83"/>
      <c r="EN399" s="83"/>
      <c r="EO399" s="83"/>
      <c r="EP399" s="83"/>
      <c r="EQ399" s="83"/>
      <c r="ER399" s="83"/>
      <c r="ES399" s="83"/>
      <c r="ET399" s="83"/>
      <c r="EU399" s="83"/>
      <c r="EV399" s="83"/>
      <c r="EW399" s="83"/>
      <c r="EX399" s="83"/>
      <c r="EY399" s="83"/>
      <c r="EZ399" s="83"/>
      <c r="FA399" s="83"/>
      <c r="FB399" s="83"/>
      <c r="FC399" s="83"/>
      <c r="FD399" s="83"/>
      <c r="FE399" s="83"/>
      <c r="FF399" s="83"/>
      <c r="FG399" s="83"/>
      <c r="FH399" s="83"/>
      <c r="FI399" s="83"/>
      <c r="FJ399" s="83"/>
      <c r="FK399" s="83"/>
      <c r="FL399" s="83"/>
      <c r="FM399" s="83"/>
      <c r="FN399" s="83"/>
      <c r="FO399" s="83"/>
      <c r="FP399" s="83"/>
      <c r="FQ399" s="83"/>
      <c r="FR399" s="83"/>
      <c r="FS399" s="83"/>
      <c r="FT399" s="83"/>
      <c r="FU399" s="83"/>
      <c r="FV399" s="83"/>
      <c r="FW399" s="83"/>
      <c r="FX399" s="83"/>
      <c r="FY399" s="83"/>
      <c r="FZ399" s="83"/>
      <c r="GA399" s="83"/>
      <c r="GB399" s="83"/>
      <c r="GC399" s="83"/>
      <c r="GD399" s="83"/>
      <c r="GE399" s="83"/>
      <c r="GF399" s="83"/>
      <c r="GG399" s="83"/>
      <c r="GH399" s="83"/>
      <c r="GI399" s="83"/>
      <c r="GJ399" s="83"/>
      <c r="GK399" s="83"/>
      <c r="GL399" s="83"/>
      <c r="GM399" s="83"/>
      <c r="GN399" s="83"/>
      <c r="GO399" s="83"/>
      <c r="GP399" s="83"/>
      <c r="GQ399" s="83"/>
      <c r="GR399" s="83"/>
      <c r="GS399" s="83"/>
      <c r="GT399" s="83"/>
      <c r="GU399" s="83"/>
      <c r="GV399" s="83"/>
      <c r="GW399" s="83"/>
      <c r="GX399" s="83"/>
      <c r="GY399" s="83"/>
      <c r="GZ399" s="83"/>
      <c r="HA399" s="83"/>
      <c r="HB399" s="83"/>
      <c r="HC399" s="83"/>
      <c r="HD399" s="83"/>
      <c r="HE399" s="83"/>
      <c r="HF399" s="83"/>
      <c r="HG399" s="83"/>
      <c r="HH399" s="83"/>
      <c r="HI399" s="83"/>
      <c r="HJ399" s="83"/>
      <c r="HK399" s="83"/>
      <c r="HL399" s="83"/>
      <c r="HM399" s="83"/>
      <c r="HN399" s="83"/>
      <c r="HO399" s="83"/>
      <c r="HP399" s="83"/>
      <c r="HQ399" s="83"/>
      <c r="HR399" s="83"/>
      <c r="HS399" s="83"/>
      <c r="HT399" s="83"/>
      <c r="HU399" s="83"/>
      <c r="HV399" s="83"/>
      <c r="HW399" s="83"/>
      <c r="HX399" s="83"/>
      <c r="HY399" s="83"/>
      <c r="HZ399" s="83"/>
      <c r="IA399" s="83"/>
      <c r="IB399" s="83"/>
      <c r="IC399" s="83"/>
      <c r="ID399" s="83"/>
      <c r="IE399" s="83"/>
      <c r="IF399" s="83"/>
      <c r="IG399" s="83"/>
      <c r="IH399" s="83"/>
      <c r="II399" s="83"/>
      <c r="IJ399" s="83"/>
      <c r="IK399" s="83"/>
      <c r="IL399" s="83"/>
      <c r="IM399" s="83"/>
      <c r="IN399" s="83"/>
      <c r="IO399" s="83"/>
      <c r="IP399" s="83"/>
      <c r="IQ399" s="83"/>
      <c r="IR399" s="83"/>
      <c r="IS399" s="83"/>
      <c r="IT399" s="83"/>
      <c r="IU399" s="83"/>
      <c r="IV399" s="83"/>
      <c r="IW399" s="83"/>
      <c r="IX399" s="83"/>
      <c r="IY399" s="83"/>
      <c r="IZ399" s="83"/>
      <c r="JA399" s="83"/>
      <c r="JB399" s="83"/>
      <c r="JC399" s="83"/>
      <c r="JD399" s="83"/>
      <c r="JE399" s="83"/>
    </row>
    <row r="400" spans="1:265" s="8" customFormat="1" ht="15" customHeight="1" x14ac:dyDescent="0.2">
      <c r="A400" s="173"/>
      <c r="B400" s="131" t="s">
        <v>462</v>
      </c>
      <c r="C400" s="217"/>
      <c r="D400" s="329" t="s">
        <v>983</v>
      </c>
      <c r="E400" s="117"/>
      <c r="F400" s="1044"/>
      <c r="G400" s="1045"/>
      <c r="H400" s="329" t="s">
        <v>445</v>
      </c>
      <c r="I400" s="329" t="s">
        <v>515</v>
      </c>
      <c r="J400" s="329"/>
      <c r="K400" s="379" t="s">
        <v>1276</v>
      </c>
      <c r="L400" s="379" t="s">
        <v>614</v>
      </c>
      <c r="M400" s="1139">
        <v>6</v>
      </c>
      <c r="N400" s="1139" t="s">
        <v>101</v>
      </c>
      <c r="O400" s="379" t="s">
        <v>440</v>
      </c>
      <c r="P400" s="626">
        <v>4</v>
      </c>
      <c r="Q400" s="627"/>
      <c r="R400" s="627"/>
      <c r="S400" s="627"/>
      <c r="T400" s="627"/>
      <c r="U400" s="627"/>
      <c r="V400" s="627"/>
      <c r="W400" s="628"/>
      <c r="X400" s="219"/>
      <c r="Y400" s="219"/>
      <c r="Z400" s="112"/>
      <c r="AA400" s="83"/>
      <c r="AB400" s="83"/>
      <c r="AC400" s="83" t="str">
        <f t="shared" si="11"/>
        <v/>
      </c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83"/>
      <c r="AT400" s="83"/>
      <c r="AU400" s="83"/>
      <c r="AV400" s="83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83"/>
      <c r="BI400" s="83"/>
      <c r="BJ400" s="83"/>
      <c r="BK400" s="83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  <c r="BW400" s="83"/>
      <c r="BX400" s="83"/>
      <c r="BY400" s="83"/>
      <c r="BZ400" s="83"/>
      <c r="CA400" s="83"/>
      <c r="CB400" s="83"/>
      <c r="CC400" s="83"/>
      <c r="CD400" s="83"/>
      <c r="CE400" s="83"/>
      <c r="CF400" s="83"/>
      <c r="CG400" s="83"/>
      <c r="CH400" s="83"/>
      <c r="CI400" s="83"/>
      <c r="CJ400" s="83"/>
      <c r="CK400" s="83"/>
      <c r="CL400" s="83"/>
      <c r="CM400" s="83"/>
      <c r="CN400" s="83"/>
      <c r="CO400" s="83"/>
      <c r="CP400" s="83"/>
      <c r="CQ400" s="83"/>
      <c r="CR400" s="83"/>
      <c r="CS400" s="83"/>
      <c r="CT400" s="83"/>
      <c r="CU400" s="83"/>
      <c r="CV400" s="83"/>
      <c r="CW400" s="83"/>
      <c r="CX400" s="83"/>
      <c r="CY400" s="83"/>
      <c r="CZ400" s="83"/>
      <c r="DA400" s="83"/>
      <c r="DB400" s="83"/>
      <c r="DC400" s="83"/>
      <c r="DD400" s="83"/>
      <c r="DE400" s="83"/>
      <c r="DF400" s="83"/>
      <c r="DG400" s="83"/>
      <c r="DH400" s="83"/>
      <c r="DI400" s="83"/>
      <c r="DJ400" s="83"/>
      <c r="DK400" s="83"/>
      <c r="DL400" s="83"/>
      <c r="DM400" s="83"/>
      <c r="DN400" s="83"/>
      <c r="DO400" s="83"/>
      <c r="DP400" s="83"/>
      <c r="DQ400" s="83"/>
      <c r="DR400" s="83"/>
      <c r="DS400" s="83"/>
      <c r="DT400" s="83"/>
      <c r="DU400" s="83"/>
      <c r="DV400" s="83"/>
      <c r="DW400" s="83"/>
      <c r="DX400" s="83"/>
      <c r="DY400" s="83"/>
      <c r="DZ400" s="83"/>
      <c r="EA400" s="83"/>
      <c r="EB400" s="83"/>
      <c r="EC400" s="83"/>
      <c r="ED400" s="83"/>
      <c r="EE400" s="83"/>
      <c r="EF400" s="83"/>
      <c r="EG400" s="83"/>
      <c r="EH400" s="83"/>
      <c r="EI400" s="83"/>
      <c r="EJ400" s="83"/>
      <c r="EK400" s="83"/>
      <c r="EL400" s="83"/>
      <c r="EM400" s="83"/>
      <c r="EN400" s="83"/>
      <c r="EO400" s="83"/>
      <c r="EP400" s="83"/>
      <c r="EQ400" s="83"/>
      <c r="ER400" s="83"/>
      <c r="ES400" s="83"/>
      <c r="ET400" s="83"/>
      <c r="EU400" s="83"/>
      <c r="EV400" s="83"/>
      <c r="EW400" s="83"/>
      <c r="EX400" s="83"/>
      <c r="EY400" s="83"/>
      <c r="EZ400" s="83"/>
      <c r="FA400" s="83"/>
      <c r="FB400" s="83"/>
      <c r="FC400" s="83"/>
      <c r="FD400" s="83"/>
      <c r="FE400" s="83"/>
      <c r="FF400" s="83"/>
      <c r="FG400" s="83"/>
      <c r="FH400" s="83"/>
      <c r="FI400" s="83"/>
      <c r="FJ400" s="83"/>
      <c r="FK400" s="83"/>
      <c r="FL400" s="83"/>
      <c r="FM400" s="83"/>
      <c r="FN400" s="83"/>
      <c r="FO400" s="83"/>
      <c r="FP400" s="83"/>
      <c r="FQ400" s="83"/>
      <c r="FR400" s="83"/>
      <c r="FS400" s="83"/>
      <c r="FT400" s="83"/>
      <c r="FU400" s="83"/>
      <c r="FV400" s="83"/>
      <c r="FW400" s="83"/>
      <c r="FX400" s="83"/>
      <c r="FY400" s="83"/>
      <c r="FZ400" s="83"/>
      <c r="GA400" s="83"/>
      <c r="GB400" s="83"/>
      <c r="GC400" s="83"/>
      <c r="GD400" s="83"/>
      <c r="GE400" s="83"/>
      <c r="GF400" s="83"/>
      <c r="GG400" s="83"/>
      <c r="GH400" s="83"/>
      <c r="GI400" s="83"/>
      <c r="GJ400" s="83"/>
      <c r="GK400" s="83"/>
      <c r="GL400" s="83"/>
      <c r="GM400" s="83"/>
      <c r="GN400" s="83"/>
      <c r="GO400" s="83"/>
      <c r="GP400" s="83"/>
      <c r="GQ400" s="83"/>
      <c r="GR400" s="83"/>
      <c r="GS400" s="83"/>
      <c r="GT400" s="83"/>
      <c r="GU400" s="83"/>
      <c r="GV400" s="83"/>
      <c r="GW400" s="83"/>
      <c r="GX400" s="83"/>
      <c r="GY400" s="83"/>
      <c r="GZ400" s="83"/>
      <c r="HA400" s="83"/>
      <c r="HB400" s="83"/>
      <c r="HC400" s="83"/>
      <c r="HD400" s="83"/>
      <c r="HE400" s="83"/>
      <c r="HF400" s="83"/>
      <c r="HG400" s="83"/>
      <c r="HH400" s="83"/>
      <c r="HI400" s="83"/>
      <c r="HJ400" s="83"/>
      <c r="HK400" s="83"/>
      <c r="HL400" s="83"/>
      <c r="HM400" s="83"/>
      <c r="HN400" s="83"/>
      <c r="HO400" s="83"/>
      <c r="HP400" s="83"/>
      <c r="HQ400" s="83"/>
      <c r="HR400" s="83"/>
      <c r="HS400" s="83"/>
      <c r="HT400" s="83"/>
      <c r="HU400" s="83"/>
      <c r="HV400" s="83"/>
      <c r="HW400" s="83"/>
      <c r="HX400" s="83"/>
      <c r="HY400" s="83"/>
      <c r="HZ400" s="83"/>
      <c r="IA400" s="83"/>
      <c r="IB400" s="83"/>
      <c r="IC400" s="83"/>
      <c r="ID400" s="83"/>
      <c r="IE400" s="83"/>
      <c r="IF400" s="83"/>
      <c r="IG400" s="83"/>
      <c r="IH400" s="83"/>
      <c r="II400" s="83"/>
      <c r="IJ400" s="83"/>
      <c r="IK400" s="83"/>
      <c r="IL400" s="83"/>
      <c r="IM400" s="83"/>
      <c r="IN400" s="83"/>
      <c r="IO400" s="83"/>
      <c r="IP400" s="83"/>
      <c r="IQ400" s="83"/>
      <c r="IR400" s="83"/>
      <c r="IS400" s="83"/>
      <c r="IT400" s="83"/>
      <c r="IU400" s="83"/>
      <c r="IV400" s="83"/>
      <c r="IW400" s="83"/>
      <c r="IX400" s="83"/>
      <c r="IY400" s="83"/>
      <c r="IZ400" s="83"/>
      <c r="JA400" s="83"/>
      <c r="JB400" s="83"/>
      <c r="JC400" s="83"/>
      <c r="JD400" s="83"/>
      <c r="JE400" s="83"/>
    </row>
    <row r="401" spans="1:265" s="8" customFormat="1" ht="15" customHeight="1" x14ac:dyDescent="0.2">
      <c r="A401" s="173"/>
      <c r="B401" s="131" t="s">
        <v>462</v>
      </c>
      <c r="C401" s="217"/>
      <c r="D401" s="329" t="s">
        <v>983</v>
      </c>
      <c r="E401" s="117"/>
      <c r="F401" s="1044"/>
      <c r="G401" s="1045"/>
      <c r="H401" s="329" t="s">
        <v>445</v>
      </c>
      <c r="I401" s="329" t="s">
        <v>515</v>
      </c>
      <c r="J401" s="329"/>
      <c r="K401" s="379" t="s">
        <v>522</v>
      </c>
      <c r="L401" s="379" t="s">
        <v>614</v>
      </c>
      <c r="M401" s="1139">
        <v>9</v>
      </c>
      <c r="N401" s="1139" t="s">
        <v>101</v>
      </c>
      <c r="O401" s="379" t="s">
        <v>440</v>
      </c>
      <c r="P401" s="626">
        <v>4</v>
      </c>
      <c r="Q401" s="627"/>
      <c r="R401" s="627"/>
      <c r="S401" s="627"/>
      <c r="T401" s="627"/>
      <c r="U401" s="627"/>
      <c r="V401" s="627"/>
      <c r="W401" s="628"/>
      <c r="X401" s="219"/>
      <c r="Y401" s="219"/>
      <c r="Z401" s="112"/>
      <c r="AA401" s="83"/>
      <c r="AB401" s="83"/>
      <c r="AC401" s="83" t="str">
        <f t="shared" si="11"/>
        <v/>
      </c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83"/>
      <c r="AT401" s="83"/>
      <c r="AU401" s="83"/>
      <c r="AV401" s="83"/>
      <c r="AW401" s="83"/>
      <c r="AX401" s="83"/>
      <c r="AY401" s="83"/>
      <c r="AZ401" s="83"/>
      <c r="BA401" s="83"/>
      <c r="BB401" s="83"/>
      <c r="BC401" s="83"/>
      <c r="BD401" s="83"/>
      <c r="BE401" s="83"/>
      <c r="BF401" s="83"/>
      <c r="BG401" s="83"/>
      <c r="BH401" s="83"/>
      <c r="BI401" s="83"/>
      <c r="BJ401" s="83"/>
      <c r="BK401" s="83"/>
      <c r="BL401" s="83"/>
      <c r="BM401" s="83"/>
      <c r="BN401" s="83"/>
      <c r="BO401" s="83"/>
      <c r="BP401" s="83"/>
      <c r="BQ401" s="83"/>
      <c r="BR401" s="83"/>
      <c r="BS401" s="83"/>
      <c r="BT401" s="83"/>
      <c r="BU401" s="83"/>
      <c r="BV401" s="83"/>
      <c r="BW401" s="83"/>
      <c r="BX401" s="83"/>
      <c r="BY401" s="83"/>
      <c r="BZ401" s="83"/>
      <c r="CA401" s="83"/>
      <c r="CB401" s="83"/>
      <c r="CC401" s="83"/>
      <c r="CD401" s="83"/>
      <c r="CE401" s="83"/>
      <c r="CF401" s="83"/>
      <c r="CG401" s="83"/>
      <c r="CH401" s="83"/>
      <c r="CI401" s="83"/>
      <c r="CJ401" s="83"/>
      <c r="CK401" s="83"/>
      <c r="CL401" s="83"/>
      <c r="CM401" s="83"/>
      <c r="CN401" s="83"/>
      <c r="CO401" s="83"/>
      <c r="CP401" s="83"/>
      <c r="CQ401" s="83"/>
      <c r="CR401" s="83"/>
      <c r="CS401" s="83"/>
      <c r="CT401" s="83"/>
      <c r="CU401" s="83"/>
      <c r="CV401" s="83"/>
      <c r="CW401" s="83"/>
      <c r="CX401" s="83"/>
      <c r="CY401" s="83"/>
      <c r="CZ401" s="83"/>
      <c r="DA401" s="83"/>
      <c r="DB401" s="83"/>
      <c r="DC401" s="83"/>
      <c r="DD401" s="83"/>
      <c r="DE401" s="83"/>
      <c r="DF401" s="83"/>
      <c r="DG401" s="83"/>
      <c r="DH401" s="83"/>
      <c r="DI401" s="83"/>
      <c r="DJ401" s="83"/>
      <c r="DK401" s="83"/>
      <c r="DL401" s="83"/>
      <c r="DM401" s="83"/>
      <c r="DN401" s="83"/>
      <c r="DO401" s="83"/>
      <c r="DP401" s="83"/>
      <c r="DQ401" s="83"/>
      <c r="DR401" s="83"/>
      <c r="DS401" s="83"/>
      <c r="DT401" s="83"/>
      <c r="DU401" s="83"/>
      <c r="DV401" s="83"/>
      <c r="DW401" s="83"/>
      <c r="DX401" s="83"/>
      <c r="DY401" s="83"/>
      <c r="DZ401" s="83"/>
      <c r="EA401" s="83"/>
      <c r="EB401" s="83"/>
      <c r="EC401" s="83"/>
      <c r="ED401" s="83"/>
      <c r="EE401" s="83"/>
      <c r="EF401" s="83"/>
      <c r="EG401" s="83"/>
      <c r="EH401" s="83"/>
      <c r="EI401" s="83"/>
      <c r="EJ401" s="83"/>
      <c r="EK401" s="83"/>
      <c r="EL401" s="83"/>
      <c r="EM401" s="83"/>
      <c r="EN401" s="83"/>
      <c r="EO401" s="83"/>
      <c r="EP401" s="83"/>
      <c r="EQ401" s="83"/>
      <c r="ER401" s="83"/>
      <c r="ES401" s="83"/>
      <c r="ET401" s="83"/>
      <c r="EU401" s="83"/>
      <c r="EV401" s="83"/>
      <c r="EW401" s="83"/>
      <c r="EX401" s="83"/>
      <c r="EY401" s="83"/>
      <c r="EZ401" s="83"/>
      <c r="FA401" s="83"/>
      <c r="FB401" s="83"/>
      <c r="FC401" s="83"/>
      <c r="FD401" s="83"/>
      <c r="FE401" s="83"/>
      <c r="FF401" s="83"/>
      <c r="FG401" s="83"/>
      <c r="FH401" s="83"/>
      <c r="FI401" s="83"/>
      <c r="FJ401" s="83"/>
      <c r="FK401" s="83"/>
      <c r="FL401" s="83"/>
      <c r="FM401" s="83"/>
      <c r="FN401" s="83"/>
      <c r="FO401" s="83"/>
      <c r="FP401" s="83"/>
      <c r="FQ401" s="83"/>
      <c r="FR401" s="83"/>
      <c r="FS401" s="83"/>
      <c r="FT401" s="83"/>
      <c r="FU401" s="83"/>
      <c r="FV401" s="83"/>
      <c r="FW401" s="83"/>
      <c r="FX401" s="83"/>
      <c r="FY401" s="83"/>
      <c r="FZ401" s="83"/>
      <c r="GA401" s="83"/>
      <c r="GB401" s="83"/>
      <c r="GC401" s="83"/>
      <c r="GD401" s="83"/>
      <c r="GE401" s="83"/>
      <c r="GF401" s="83"/>
      <c r="GG401" s="83"/>
      <c r="GH401" s="83"/>
      <c r="GI401" s="83"/>
      <c r="GJ401" s="83"/>
      <c r="GK401" s="83"/>
      <c r="GL401" s="83"/>
      <c r="GM401" s="83"/>
      <c r="GN401" s="83"/>
      <c r="GO401" s="83"/>
      <c r="GP401" s="83"/>
      <c r="GQ401" s="83"/>
      <c r="GR401" s="83"/>
      <c r="GS401" s="83"/>
      <c r="GT401" s="83"/>
      <c r="GU401" s="83"/>
      <c r="GV401" s="83"/>
      <c r="GW401" s="83"/>
      <c r="GX401" s="83"/>
      <c r="GY401" s="83"/>
      <c r="GZ401" s="83"/>
      <c r="HA401" s="83"/>
      <c r="HB401" s="83"/>
      <c r="HC401" s="83"/>
      <c r="HD401" s="83"/>
      <c r="HE401" s="83"/>
      <c r="HF401" s="83"/>
      <c r="HG401" s="83"/>
      <c r="HH401" s="83"/>
      <c r="HI401" s="83"/>
      <c r="HJ401" s="83"/>
      <c r="HK401" s="83"/>
      <c r="HL401" s="83"/>
      <c r="HM401" s="83"/>
      <c r="HN401" s="83"/>
      <c r="HO401" s="83"/>
      <c r="HP401" s="83"/>
      <c r="HQ401" s="83"/>
      <c r="HR401" s="83"/>
      <c r="HS401" s="83"/>
      <c r="HT401" s="83"/>
      <c r="HU401" s="83"/>
      <c r="HV401" s="83"/>
      <c r="HW401" s="83"/>
      <c r="HX401" s="83"/>
      <c r="HY401" s="83"/>
      <c r="HZ401" s="83"/>
      <c r="IA401" s="83"/>
      <c r="IB401" s="83"/>
      <c r="IC401" s="83"/>
      <c r="ID401" s="83"/>
      <c r="IE401" s="83"/>
      <c r="IF401" s="83"/>
      <c r="IG401" s="83"/>
      <c r="IH401" s="83"/>
      <c r="II401" s="83"/>
      <c r="IJ401" s="83"/>
      <c r="IK401" s="83"/>
      <c r="IL401" s="83"/>
      <c r="IM401" s="83"/>
      <c r="IN401" s="83"/>
      <c r="IO401" s="83"/>
      <c r="IP401" s="83"/>
      <c r="IQ401" s="83"/>
      <c r="IR401" s="83"/>
      <c r="IS401" s="83"/>
      <c r="IT401" s="83"/>
      <c r="IU401" s="83"/>
      <c r="IV401" s="83"/>
      <c r="IW401" s="83"/>
      <c r="IX401" s="83"/>
      <c r="IY401" s="83"/>
      <c r="IZ401" s="83"/>
      <c r="JA401" s="83"/>
      <c r="JB401" s="83"/>
      <c r="JC401" s="83"/>
      <c r="JD401" s="83"/>
      <c r="JE401" s="83"/>
    </row>
    <row r="402" spans="1:265" s="8" customFormat="1" ht="15" customHeight="1" x14ac:dyDescent="0.2">
      <c r="A402" s="173"/>
      <c r="B402" s="131" t="s">
        <v>462</v>
      </c>
      <c r="C402" s="217"/>
      <c r="D402" s="329" t="s">
        <v>983</v>
      </c>
      <c r="E402" s="117"/>
      <c r="F402" s="1044"/>
      <c r="G402" s="1045"/>
      <c r="H402" s="329" t="s">
        <v>445</v>
      </c>
      <c r="I402" s="329" t="s">
        <v>515</v>
      </c>
      <c r="J402" s="329"/>
      <c r="K402" s="379" t="s">
        <v>2124</v>
      </c>
      <c r="L402" s="379"/>
      <c r="M402" s="1139"/>
      <c r="N402" s="1139"/>
      <c r="O402" s="379"/>
      <c r="P402" s="626"/>
      <c r="Q402" s="627"/>
      <c r="R402" s="627"/>
      <c r="S402" s="627"/>
      <c r="T402" s="627">
        <v>4</v>
      </c>
      <c r="U402" s="627"/>
      <c r="V402" s="627"/>
      <c r="W402" s="628"/>
      <c r="X402" s="219"/>
      <c r="Y402" s="219"/>
      <c r="Z402" s="112"/>
      <c r="AA402" s="83"/>
      <c r="AB402" s="83"/>
      <c r="AC402" s="83" t="str">
        <f t="shared" si="11"/>
        <v/>
      </c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83"/>
      <c r="AT402" s="83"/>
      <c r="AU402" s="83"/>
      <c r="AV402" s="83"/>
      <c r="AW402" s="83"/>
      <c r="AX402" s="83"/>
      <c r="AY402" s="83"/>
      <c r="AZ402" s="83"/>
      <c r="BA402" s="83"/>
      <c r="BB402" s="83"/>
      <c r="BC402" s="83"/>
      <c r="BD402" s="83"/>
      <c r="BE402" s="83"/>
      <c r="BF402" s="83"/>
      <c r="BG402" s="83"/>
      <c r="BH402" s="83"/>
      <c r="BI402" s="83"/>
      <c r="BJ402" s="83"/>
      <c r="BK402" s="83"/>
      <c r="BL402" s="83"/>
      <c r="BM402" s="83"/>
      <c r="BN402" s="83"/>
      <c r="BO402" s="83"/>
      <c r="BP402" s="83"/>
      <c r="BQ402" s="83"/>
      <c r="BR402" s="83"/>
      <c r="BS402" s="83"/>
      <c r="BT402" s="83"/>
      <c r="BU402" s="83"/>
      <c r="BV402" s="83"/>
      <c r="BW402" s="83"/>
      <c r="BX402" s="83"/>
      <c r="BY402" s="83"/>
      <c r="BZ402" s="83"/>
      <c r="CA402" s="83"/>
      <c r="CB402" s="83"/>
      <c r="CC402" s="83"/>
      <c r="CD402" s="83"/>
      <c r="CE402" s="83"/>
      <c r="CF402" s="83"/>
      <c r="CG402" s="83"/>
      <c r="CH402" s="83"/>
      <c r="CI402" s="83"/>
      <c r="CJ402" s="83"/>
      <c r="CK402" s="83"/>
      <c r="CL402" s="83"/>
      <c r="CM402" s="83"/>
      <c r="CN402" s="83"/>
      <c r="CO402" s="83"/>
      <c r="CP402" s="83"/>
      <c r="CQ402" s="83"/>
      <c r="CR402" s="83"/>
      <c r="CS402" s="83"/>
      <c r="CT402" s="83"/>
      <c r="CU402" s="83"/>
      <c r="CV402" s="83"/>
      <c r="CW402" s="83"/>
      <c r="CX402" s="83"/>
      <c r="CY402" s="83"/>
      <c r="CZ402" s="83"/>
      <c r="DA402" s="83"/>
      <c r="DB402" s="83"/>
      <c r="DC402" s="83"/>
      <c r="DD402" s="83"/>
      <c r="DE402" s="83"/>
      <c r="DF402" s="83"/>
      <c r="DG402" s="83"/>
      <c r="DH402" s="83"/>
      <c r="DI402" s="83"/>
      <c r="DJ402" s="83"/>
      <c r="DK402" s="83"/>
      <c r="DL402" s="83"/>
      <c r="DM402" s="83"/>
      <c r="DN402" s="83"/>
      <c r="DO402" s="83"/>
      <c r="DP402" s="83"/>
      <c r="DQ402" s="83"/>
      <c r="DR402" s="83"/>
      <c r="DS402" s="83"/>
      <c r="DT402" s="83"/>
      <c r="DU402" s="83"/>
      <c r="DV402" s="83"/>
      <c r="DW402" s="83"/>
      <c r="DX402" s="83"/>
      <c r="DY402" s="83"/>
      <c r="DZ402" s="83"/>
      <c r="EA402" s="83"/>
      <c r="EB402" s="83"/>
      <c r="EC402" s="83"/>
      <c r="ED402" s="83"/>
      <c r="EE402" s="83"/>
      <c r="EF402" s="83"/>
      <c r="EG402" s="83"/>
      <c r="EH402" s="83"/>
      <c r="EI402" s="83"/>
      <c r="EJ402" s="83"/>
      <c r="EK402" s="83"/>
      <c r="EL402" s="83"/>
      <c r="EM402" s="83"/>
      <c r="EN402" s="83"/>
      <c r="EO402" s="83"/>
      <c r="EP402" s="83"/>
      <c r="EQ402" s="83"/>
      <c r="ER402" s="83"/>
      <c r="ES402" s="83"/>
      <c r="ET402" s="83"/>
      <c r="EU402" s="83"/>
      <c r="EV402" s="83"/>
      <c r="EW402" s="83"/>
      <c r="EX402" s="83"/>
      <c r="EY402" s="83"/>
      <c r="EZ402" s="83"/>
      <c r="FA402" s="83"/>
      <c r="FB402" s="83"/>
      <c r="FC402" s="83"/>
      <c r="FD402" s="83"/>
      <c r="FE402" s="83"/>
      <c r="FF402" s="83"/>
      <c r="FG402" s="83"/>
      <c r="FH402" s="83"/>
      <c r="FI402" s="83"/>
      <c r="FJ402" s="83"/>
      <c r="FK402" s="83"/>
      <c r="FL402" s="83"/>
      <c r="FM402" s="83"/>
      <c r="FN402" s="83"/>
      <c r="FO402" s="83"/>
      <c r="FP402" s="83"/>
      <c r="FQ402" s="83"/>
      <c r="FR402" s="83"/>
      <c r="FS402" s="83"/>
      <c r="FT402" s="83"/>
      <c r="FU402" s="83"/>
      <c r="FV402" s="83"/>
      <c r="FW402" s="83"/>
      <c r="FX402" s="83"/>
      <c r="FY402" s="83"/>
      <c r="FZ402" s="83"/>
      <c r="GA402" s="83"/>
      <c r="GB402" s="83"/>
      <c r="GC402" s="83"/>
      <c r="GD402" s="83"/>
      <c r="GE402" s="83"/>
      <c r="GF402" s="83"/>
      <c r="GG402" s="83"/>
      <c r="GH402" s="83"/>
      <c r="GI402" s="83"/>
      <c r="GJ402" s="83"/>
      <c r="GK402" s="83"/>
      <c r="GL402" s="83"/>
      <c r="GM402" s="83"/>
      <c r="GN402" s="83"/>
      <c r="GO402" s="83"/>
      <c r="GP402" s="83"/>
      <c r="GQ402" s="83"/>
      <c r="GR402" s="83"/>
      <c r="GS402" s="83"/>
      <c r="GT402" s="83"/>
      <c r="GU402" s="83"/>
      <c r="GV402" s="83"/>
      <c r="GW402" s="83"/>
      <c r="GX402" s="83"/>
      <c r="GY402" s="83"/>
      <c r="GZ402" s="83"/>
      <c r="HA402" s="83"/>
      <c r="HB402" s="83"/>
      <c r="HC402" s="83"/>
      <c r="HD402" s="83"/>
      <c r="HE402" s="83"/>
      <c r="HF402" s="83"/>
      <c r="HG402" s="83"/>
      <c r="HH402" s="83"/>
      <c r="HI402" s="83"/>
      <c r="HJ402" s="83"/>
      <c r="HK402" s="83"/>
      <c r="HL402" s="83"/>
      <c r="HM402" s="83"/>
      <c r="HN402" s="83"/>
      <c r="HO402" s="83"/>
      <c r="HP402" s="83"/>
      <c r="HQ402" s="83"/>
      <c r="HR402" s="83"/>
      <c r="HS402" s="83"/>
      <c r="HT402" s="83"/>
      <c r="HU402" s="83"/>
      <c r="HV402" s="83"/>
      <c r="HW402" s="83"/>
      <c r="HX402" s="83"/>
      <c r="HY402" s="83"/>
      <c r="HZ402" s="83"/>
      <c r="IA402" s="83"/>
      <c r="IB402" s="83"/>
      <c r="IC402" s="83"/>
      <c r="ID402" s="83"/>
      <c r="IE402" s="83"/>
      <c r="IF402" s="83"/>
      <c r="IG402" s="83"/>
      <c r="IH402" s="83"/>
      <c r="II402" s="83"/>
      <c r="IJ402" s="83"/>
      <c r="IK402" s="83"/>
      <c r="IL402" s="83"/>
      <c r="IM402" s="83"/>
      <c r="IN402" s="83"/>
      <c r="IO402" s="83"/>
      <c r="IP402" s="83"/>
      <c r="IQ402" s="83"/>
      <c r="IR402" s="83"/>
      <c r="IS402" s="83"/>
      <c r="IT402" s="83"/>
      <c r="IU402" s="83"/>
      <c r="IV402" s="83"/>
      <c r="IW402" s="83"/>
      <c r="IX402" s="83"/>
      <c r="IY402" s="83"/>
      <c r="IZ402" s="83"/>
      <c r="JA402" s="83"/>
      <c r="JB402" s="83"/>
      <c r="JC402" s="83"/>
      <c r="JD402" s="83"/>
      <c r="JE402" s="83"/>
    </row>
    <row r="403" spans="1:265" s="8" customFormat="1" ht="15" customHeight="1" x14ac:dyDescent="0.2">
      <c r="A403" s="173"/>
      <c r="B403" s="131" t="s">
        <v>462</v>
      </c>
      <c r="C403" s="217"/>
      <c r="D403" s="329" t="s">
        <v>983</v>
      </c>
      <c r="E403" s="117"/>
      <c r="F403" s="1044"/>
      <c r="G403" s="1045"/>
      <c r="H403" s="329" t="s">
        <v>445</v>
      </c>
      <c r="I403" s="329" t="s">
        <v>515</v>
      </c>
      <c r="J403" s="329"/>
      <c r="K403" s="379" t="s">
        <v>1270</v>
      </c>
      <c r="L403" s="379"/>
      <c r="M403" s="1139"/>
      <c r="N403" s="1139"/>
      <c r="O403" s="379"/>
      <c r="P403" s="626"/>
      <c r="Q403" s="627"/>
      <c r="R403" s="627"/>
      <c r="S403" s="627"/>
      <c r="T403" s="627"/>
      <c r="U403" s="627"/>
      <c r="V403" s="627">
        <v>4</v>
      </c>
      <c r="W403" s="628"/>
      <c r="X403" s="219"/>
      <c r="Y403" s="219"/>
      <c r="Z403" s="112"/>
      <c r="AA403" s="83"/>
      <c r="AB403" s="83"/>
      <c r="AC403" s="83" t="str">
        <f t="shared" si="11"/>
        <v/>
      </c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83"/>
      <c r="AT403" s="83"/>
      <c r="AU403" s="83"/>
      <c r="AV403" s="83"/>
      <c r="AW403" s="83"/>
      <c r="AX403" s="83"/>
      <c r="AY403" s="83"/>
      <c r="AZ403" s="83"/>
      <c r="BA403" s="83"/>
      <c r="BB403" s="83"/>
      <c r="BC403" s="83"/>
      <c r="BD403" s="83"/>
      <c r="BE403" s="83"/>
      <c r="BF403" s="83"/>
      <c r="BG403" s="83"/>
      <c r="BH403" s="83"/>
      <c r="BI403" s="83"/>
      <c r="BJ403" s="83"/>
      <c r="BK403" s="83"/>
      <c r="BL403" s="83"/>
      <c r="BM403" s="83"/>
      <c r="BN403" s="83"/>
      <c r="BO403" s="83"/>
      <c r="BP403" s="83"/>
      <c r="BQ403" s="83"/>
      <c r="BR403" s="83"/>
      <c r="BS403" s="83"/>
      <c r="BT403" s="83"/>
      <c r="BU403" s="83"/>
      <c r="BV403" s="83"/>
      <c r="BW403" s="83"/>
      <c r="BX403" s="83"/>
      <c r="BY403" s="83"/>
      <c r="BZ403" s="83"/>
      <c r="CA403" s="83"/>
      <c r="CB403" s="83"/>
      <c r="CC403" s="83"/>
      <c r="CD403" s="83"/>
      <c r="CE403" s="83"/>
      <c r="CF403" s="83"/>
      <c r="CG403" s="83"/>
      <c r="CH403" s="83"/>
      <c r="CI403" s="83"/>
      <c r="CJ403" s="83"/>
      <c r="CK403" s="83"/>
      <c r="CL403" s="83"/>
      <c r="CM403" s="83"/>
      <c r="CN403" s="83"/>
      <c r="CO403" s="83"/>
      <c r="CP403" s="83"/>
      <c r="CQ403" s="83"/>
      <c r="CR403" s="83"/>
      <c r="CS403" s="83"/>
      <c r="CT403" s="83"/>
      <c r="CU403" s="83"/>
      <c r="CV403" s="83"/>
      <c r="CW403" s="83"/>
      <c r="CX403" s="83"/>
      <c r="CY403" s="83"/>
      <c r="CZ403" s="83"/>
      <c r="DA403" s="83"/>
      <c r="DB403" s="83"/>
      <c r="DC403" s="83"/>
      <c r="DD403" s="83"/>
      <c r="DE403" s="83"/>
      <c r="DF403" s="83"/>
      <c r="DG403" s="83"/>
      <c r="DH403" s="83"/>
      <c r="DI403" s="83"/>
      <c r="DJ403" s="83"/>
      <c r="DK403" s="83"/>
      <c r="DL403" s="83"/>
      <c r="DM403" s="83"/>
      <c r="DN403" s="83"/>
      <c r="DO403" s="83"/>
      <c r="DP403" s="83"/>
      <c r="DQ403" s="83"/>
      <c r="DR403" s="83"/>
      <c r="DS403" s="83"/>
      <c r="DT403" s="83"/>
      <c r="DU403" s="83"/>
      <c r="DV403" s="83"/>
      <c r="DW403" s="83"/>
      <c r="DX403" s="83"/>
      <c r="DY403" s="83"/>
      <c r="DZ403" s="83"/>
      <c r="EA403" s="83"/>
      <c r="EB403" s="83"/>
      <c r="EC403" s="83"/>
      <c r="ED403" s="83"/>
      <c r="EE403" s="83"/>
      <c r="EF403" s="83"/>
      <c r="EG403" s="83"/>
      <c r="EH403" s="83"/>
      <c r="EI403" s="83"/>
      <c r="EJ403" s="83"/>
      <c r="EK403" s="83"/>
      <c r="EL403" s="83"/>
      <c r="EM403" s="83"/>
      <c r="EN403" s="83"/>
      <c r="EO403" s="83"/>
      <c r="EP403" s="83"/>
      <c r="EQ403" s="83"/>
      <c r="ER403" s="83"/>
      <c r="ES403" s="83"/>
      <c r="ET403" s="83"/>
      <c r="EU403" s="83"/>
      <c r="EV403" s="83"/>
      <c r="EW403" s="83"/>
      <c r="EX403" s="83"/>
      <c r="EY403" s="83"/>
      <c r="EZ403" s="83"/>
      <c r="FA403" s="83"/>
      <c r="FB403" s="83"/>
      <c r="FC403" s="83"/>
      <c r="FD403" s="83"/>
      <c r="FE403" s="83"/>
      <c r="FF403" s="83"/>
      <c r="FG403" s="83"/>
      <c r="FH403" s="83"/>
      <c r="FI403" s="83"/>
      <c r="FJ403" s="83"/>
      <c r="FK403" s="83"/>
      <c r="FL403" s="83"/>
      <c r="FM403" s="83"/>
      <c r="FN403" s="83"/>
      <c r="FO403" s="83"/>
      <c r="FP403" s="83"/>
      <c r="FQ403" s="83"/>
      <c r="FR403" s="83"/>
      <c r="FS403" s="83"/>
      <c r="FT403" s="83"/>
      <c r="FU403" s="83"/>
      <c r="FV403" s="83"/>
      <c r="FW403" s="83"/>
      <c r="FX403" s="83"/>
      <c r="FY403" s="83"/>
      <c r="FZ403" s="83"/>
      <c r="GA403" s="83"/>
      <c r="GB403" s="83"/>
      <c r="GC403" s="83"/>
      <c r="GD403" s="83"/>
      <c r="GE403" s="83"/>
      <c r="GF403" s="83"/>
      <c r="GG403" s="83"/>
      <c r="GH403" s="83"/>
      <c r="GI403" s="83"/>
      <c r="GJ403" s="83"/>
      <c r="GK403" s="83"/>
      <c r="GL403" s="83"/>
      <c r="GM403" s="83"/>
      <c r="GN403" s="83"/>
      <c r="GO403" s="83"/>
      <c r="GP403" s="83"/>
      <c r="GQ403" s="83"/>
      <c r="GR403" s="83"/>
      <c r="GS403" s="83"/>
      <c r="GT403" s="83"/>
      <c r="GU403" s="83"/>
      <c r="GV403" s="83"/>
      <c r="GW403" s="83"/>
      <c r="GX403" s="83"/>
      <c r="GY403" s="83"/>
      <c r="GZ403" s="83"/>
      <c r="HA403" s="83"/>
      <c r="HB403" s="83"/>
      <c r="HC403" s="83"/>
      <c r="HD403" s="83"/>
      <c r="HE403" s="83"/>
      <c r="HF403" s="83"/>
      <c r="HG403" s="83"/>
      <c r="HH403" s="83"/>
      <c r="HI403" s="83"/>
      <c r="HJ403" s="83"/>
      <c r="HK403" s="83"/>
      <c r="HL403" s="83"/>
      <c r="HM403" s="83"/>
      <c r="HN403" s="83"/>
      <c r="HO403" s="83"/>
      <c r="HP403" s="83"/>
      <c r="HQ403" s="83"/>
      <c r="HR403" s="83"/>
      <c r="HS403" s="83"/>
      <c r="HT403" s="83"/>
      <c r="HU403" s="83"/>
      <c r="HV403" s="83"/>
      <c r="HW403" s="83"/>
      <c r="HX403" s="83"/>
      <c r="HY403" s="83"/>
      <c r="HZ403" s="83"/>
      <c r="IA403" s="83"/>
      <c r="IB403" s="83"/>
      <c r="IC403" s="83"/>
      <c r="ID403" s="83"/>
      <c r="IE403" s="83"/>
      <c r="IF403" s="83"/>
      <c r="IG403" s="83"/>
      <c r="IH403" s="83"/>
      <c r="II403" s="83"/>
      <c r="IJ403" s="83"/>
      <c r="IK403" s="83"/>
      <c r="IL403" s="83"/>
      <c r="IM403" s="83"/>
      <c r="IN403" s="83"/>
      <c r="IO403" s="83"/>
      <c r="IP403" s="83"/>
      <c r="IQ403" s="83"/>
      <c r="IR403" s="83"/>
      <c r="IS403" s="83"/>
      <c r="IT403" s="83"/>
      <c r="IU403" s="83"/>
      <c r="IV403" s="83"/>
      <c r="IW403" s="83"/>
      <c r="IX403" s="83"/>
      <c r="IY403" s="83"/>
      <c r="IZ403" s="83"/>
      <c r="JA403" s="83"/>
      <c r="JB403" s="83"/>
      <c r="JC403" s="83"/>
      <c r="JD403" s="83"/>
      <c r="JE403" s="83"/>
    </row>
    <row r="404" spans="1:265" s="8" customFormat="1" ht="15" customHeight="1" x14ac:dyDescent="0.2">
      <c r="A404" s="173"/>
      <c r="B404" s="131" t="s">
        <v>462</v>
      </c>
      <c r="C404" s="217"/>
      <c r="D404" s="329" t="s">
        <v>983</v>
      </c>
      <c r="E404" s="117"/>
      <c r="F404" s="1044"/>
      <c r="G404" s="1045"/>
      <c r="H404" s="329" t="s">
        <v>445</v>
      </c>
      <c r="I404" s="329" t="s">
        <v>515</v>
      </c>
      <c r="J404" s="329"/>
      <c r="K404" s="379" t="s">
        <v>1391</v>
      </c>
      <c r="L404" s="379"/>
      <c r="M404" s="1139"/>
      <c r="N404" s="1139"/>
      <c r="O404" s="379"/>
      <c r="P404" s="626"/>
      <c r="Q404" s="627"/>
      <c r="R404" s="627"/>
      <c r="S404" s="627"/>
      <c r="T404" s="627"/>
      <c r="U404" s="627"/>
      <c r="V404" s="627"/>
      <c r="W404" s="628">
        <v>4</v>
      </c>
      <c r="X404" s="219"/>
      <c r="Y404" s="219"/>
      <c r="Z404" s="112"/>
      <c r="AA404" s="83"/>
      <c r="AB404" s="83"/>
      <c r="AC404" s="83" t="str">
        <f t="shared" si="11"/>
        <v/>
      </c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83"/>
      <c r="AT404" s="83"/>
      <c r="AU404" s="83"/>
      <c r="AV404" s="83"/>
      <c r="AW404" s="83"/>
      <c r="AX404" s="83"/>
      <c r="AY404" s="83"/>
      <c r="AZ404" s="83"/>
      <c r="BA404" s="83"/>
      <c r="BB404" s="83"/>
      <c r="BC404" s="83"/>
      <c r="BD404" s="83"/>
      <c r="BE404" s="83"/>
      <c r="BF404" s="83"/>
      <c r="BG404" s="83"/>
      <c r="BH404" s="83"/>
      <c r="BI404" s="83"/>
      <c r="BJ404" s="83"/>
      <c r="BK404" s="83"/>
      <c r="BL404" s="83"/>
      <c r="BM404" s="83"/>
      <c r="BN404" s="83"/>
      <c r="BO404" s="83"/>
      <c r="BP404" s="83"/>
      <c r="BQ404" s="83"/>
      <c r="BR404" s="83"/>
      <c r="BS404" s="83"/>
      <c r="BT404" s="83"/>
      <c r="BU404" s="83"/>
      <c r="BV404" s="83"/>
      <c r="BW404" s="83"/>
      <c r="BX404" s="83"/>
      <c r="BY404" s="83"/>
      <c r="BZ404" s="83"/>
      <c r="CA404" s="83"/>
      <c r="CB404" s="83"/>
      <c r="CC404" s="83"/>
      <c r="CD404" s="83"/>
      <c r="CE404" s="83"/>
      <c r="CF404" s="83"/>
      <c r="CG404" s="83"/>
      <c r="CH404" s="83"/>
      <c r="CI404" s="83"/>
      <c r="CJ404" s="83"/>
      <c r="CK404" s="83"/>
      <c r="CL404" s="83"/>
      <c r="CM404" s="83"/>
      <c r="CN404" s="83"/>
      <c r="CO404" s="83"/>
      <c r="CP404" s="83"/>
      <c r="CQ404" s="83"/>
      <c r="CR404" s="83"/>
      <c r="CS404" s="83"/>
      <c r="CT404" s="83"/>
      <c r="CU404" s="83"/>
      <c r="CV404" s="83"/>
      <c r="CW404" s="83"/>
      <c r="CX404" s="83"/>
      <c r="CY404" s="83"/>
      <c r="CZ404" s="83"/>
      <c r="DA404" s="83"/>
      <c r="DB404" s="83"/>
      <c r="DC404" s="83"/>
      <c r="DD404" s="83"/>
      <c r="DE404" s="83"/>
      <c r="DF404" s="83"/>
      <c r="DG404" s="83"/>
      <c r="DH404" s="83"/>
      <c r="DI404" s="83"/>
      <c r="DJ404" s="83"/>
      <c r="DK404" s="83"/>
      <c r="DL404" s="83"/>
      <c r="DM404" s="83"/>
      <c r="DN404" s="83"/>
      <c r="DO404" s="83"/>
      <c r="DP404" s="83"/>
      <c r="DQ404" s="83"/>
      <c r="DR404" s="83"/>
      <c r="DS404" s="83"/>
      <c r="DT404" s="83"/>
      <c r="DU404" s="83"/>
      <c r="DV404" s="83"/>
      <c r="DW404" s="83"/>
      <c r="DX404" s="83"/>
      <c r="DY404" s="83"/>
      <c r="DZ404" s="83"/>
      <c r="EA404" s="83"/>
      <c r="EB404" s="83"/>
      <c r="EC404" s="83"/>
      <c r="ED404" s="83"/>
      <c r="EE404" s="83"/>
      <c r="EF404" s="83"/>
      <c r="EG404" s="83"/>
      <c r="EH404" s="83"/>
      <c r="EI404" s="83"/>
      <c r="EJ404" s="83"/>
      <c r="EK404" s="83"/>
      <c r="EL404" s="83"/>
      <c r="EM404" s="83"/>
      <c r="EN404" s="83"/>
      <c r="EO404" s="83"/>
      <c r="EP404" s="83"/>
      <c r="EQ404" s="83"/>
      <c r="ER404" s="83"/>
      <c r="ES404" s="83"/>
      <c r="ET404" s="83"/>
      <c r="EU404" s="83"/>
      <c r="EV404" s="83"/>
      <c r="EW404" s="83"/>
      <c r="EX404" s="83"/>
      <c r="EY404" s="83"/>
      <c r="EZ404" s="83"/>
      <c r="FA404" s="83"/>
      <c r="FB404" s="83"/>
      <c r="FC404" s="83"/>
      <c r="FD404" s="83"/>
      <c r="FE404" s="83"/>
      <c r="FF404" s="83"/>
      <c r="FG404" s="83"/>
      <c r="FH404" s="83"/>
      <c r="FI404" s="83"/>
      <c r="FJ404" s="83"/>
      <c r="FK404" s="83"/>
      <c r="FL404" s="83"/>
      <c r="FM404" s="83"/>
      <c r="FN404" s="83"/>
      <c r="FO404" s="83"/>
      <c r="FP404" s="83"/>
      <c r="FQ404" s="83"/>
      <c r="FR404" s="83"/>
      <c r="FS404" s="83"/>
      <c r="FT404" s="83"/>
      <c r="FU404" s="83"/>
      <c r="FV404" s="83"/>
      <c r="FW404" s="83"/>
      <c r="FX404" s="83"/>
      <c r="FY404" s="83"/>
      <c r="FZ404" s="83"/>
      <c r="GA404" s="83"/>
      <c r="GB404" s="83"/>
      <c r="GC404" s="83"/>
      <c r="GD404" s="83"/>
      <c r="GE404" s="83"/>
      <c r="GF404" s="83"/>
      <c r="GG404" s="83"/>
      <c r="GH404" s="83"/>
      <c r="GI404" s="83"/>
      <c r="GJ404" s="83"/>
      <c r="GK404" s="83"/>
      <c r="GL404" s="83"/>
      <c r="GM404" s="83"/>
      <c r="GN404" s="83"/>
      <c r="GO404" s="83"/>
      <c r="GP404" s="83"/>
      <c r="GQ404" s="83"/>
      <c r="GR404" s="83"/>
      <c r="GS404" s="83"/>
      <c r="GT404" s="83"/>
      <c r="GU404" s="83"/>
      <c r="GV404" s="83"/>
      <c r="GW404" s="83"/>
      <c r="GX404" s="83"/>
      <c r="GY404" s="83"/>
      <c r="GZ404" s="83"/>
      <c r="HA404" s="83"/>
      <c r="HB404" s="83"/>
      <c r="HC404" s="83"/>
      <c r="HD404" s="83"/>
      <c r="HE404" s="83"/>
      <c r="HF404" s="83"/>
      <c r="HG404" s="83"/>
      <c r="HH404" s="83"/>
      <c r="HI404" s="83"/>
      <c r="HJ404" s="83"/>
      <c r="HK404" s="83"/>
      <c r="HL404" s="83"/>
      <c r="HM404" s="83"/>
      <c r="HN404" s="83"/>
      <c r="HO404" s="83"/>
      <c r="HP404" s="83"/>
      <c r="HQ404" s="83"/>
      <c r="HR404" s="83"/>
      <c r="HS404" s="83"/>
      <c r="HT404" s="83"/>
      <c r="HU404" s="83"/>
      <c r="HV404" s="83"/>
      <c r="HW404" s="83"/>
      <c r="HX404" s="83"/>
      <c r="HY404" s="83"/>
      <c r="HZ404" s="83"/>
      <c r="IA404" s="83"/>
      <c r="IB404" s="83"/>
      <c r="IC404" s="83"/>
      <c r="ID404" s="83"/>
      <c r="IE404" s="83"/>
      <c r="IF404" s="83"/>
      <c r="IG404" s="83"/>
      <c r="IH404" s="83"/>
      <c r="II404" s="83"/>
      <c r="IJ404" s="83"/>
      <c r="IK404" s="83"/>
      <c r="IL404" s="83"/>
      <c r="IM404" s="83"/>
      <c r="IN404" s="83"/>
      <c r="IO404" s="83"/>
      <c r="IP404" s="83"/>
      <c r="IQ404" s="83"/>
      <c r="IR404" s="83"/>
      <c r="IS404" s="83"/>
      <c r="IT404" s="83"/>
      <c r="IU404" s="83"/>
      <c r="IV404" s="83"/>
      <c r="IW404" s="83"/>
      <c r="IX404" s="83"/>
      <c r="IY404" s="83"/>
      <c r="IZ404" s="83"/>
      <c r="JA404" s="83"/>
      <c r="JB404" s="83"/>
      <c r="JC404" s="83"/>
      <c r="JD404" s="83"/>
      <c r="JE404" s="83"/>
    </row>
    <row r="405" spans="1:265" s="8" customFormat="1" ht="15" customHeight="1" x14ac:dyDescent="0.2">
      <c r="A405" s="173"/>
      <c r="B405" s="131" t="s">
        <v>462</v>
      </c>
      <c r="C405" s="217"/>
      <c r="D405" s="329" t="s">
        <v>983</v>
      </c>
      <c r="E405" s="117"/>
      <c r="F405" s="1044"/>
      <c r="G405" s="1045"/>
      <c r="H405" s="329" t="s">
        <v>445</v>
      </c>
      <c r="I405" s="329" t="s">
        <v>515</v>
      </c>
      <c r="J405" s="329"/>
      <c r="K405" s="379" t="s">
        <v>2007</v>
      </c>
      <c r="L405" s="379"/>
      <c r="M405" s="1139"/>
      <c r="N405" s="1139"/>
      <c r="O405" s="379"/>
      <c r="P405" s="626"/>
      <c r="Q405" s="627"/>
      <c r="R405" s="627"/>
      <c r="S405" s="627">
        <v>5</v>
      </c>
      <c r="T405" s="627"/>
      <c r="U405" s="627"/>
      <c r="V405" s="627"/>
      <c r="W405" s="628"/>
      <c r="X405" s="219"/>
      <c r="Y405" s="219"/>
      <c r="Z405" s="112"/>
      <c r="AA405" s="83"/>
      <c r="AB405" s="83"/>
      <c r="AC405" s="83" t="str">
        <f t="shared" si="11"/>
        <v/>
      </c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83"/>
      <c r="AT405" s="83"/>
      <c r="AU405" s="83"/>
      <c r="AV405" s="83"/>
      <c r="AW405" s="83"/>
      <c r="AX405" s="83"/>
      <c r="AY405" s="83"/>
      <c r="AZ405" s="83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  <c r="BM405" s="83"/>
      <c r="BN405" s="83"/>
      <c r="BO405" s="83"/>
      <c r="BP405" s="83"/>
      <c r="BQ405" s="83"/>
      <c r="BR405" s="83"/>
      <c r="BS405" s="83"/>
      <c r="BT405" s="83"/>
      <c r="BU405" s="83"/>
      <c r="BV405" s="83"/>
      <c r="BW405" s="83"/>
      <c r="BX405" s="83"/>
      <c r="BY405" s="83"/>
      <c r="BZ405" s="83"/>
      <c r="CA405" s="83"/>
      <c r="CB405" s="83"/>
      <c r="CC405" s="83"/>
      <c r="CD405" s="83"/>
      <c r="CE405" s="83"/>
      <c r="CF405" s="83"/>
      <c r="CG405" s="83"/>
      <c r="CH405" s="83"/>
      <c r="CI405" s="83"/>
      <c r="CJ405" s="83"/>
      <c r="CK405" s="83"/>
      <c r="CL405" s="83"/>
      <c r="CM405" s="83"/>
      <c r="CN405" s="83"/>
      <c r="CO405" s="83"/>
      <c r="CP405" s="83"/>
      <c r="CQ405" s="83"/>
      <c r="CR405" s="83"/>
      <c r="CS405" s="83"/>
      <c r="CT405" s="83"/>
      <c r="CU405" s="83"/>
      <c r="CV405" s="83"/>
      <c r="CW405" s="83"/>
      <c r="CX405" s="83"/>
      <c r="CY405" s="83"/>
      <c r="CZ405" s="83"/>
      <c r="DA405" s="83"/>
      <c r="DB405" s="83"/>
      <c r="DC405" s="83"/>
      <c r="DD405" s="83"/>
      <c r="DE405" s="83"/>
      <c r="DF405" s="83"/>
      <c r="DG405" s="83"/>
      <c r="DH405" s="83"/>
      <c r="DI405" s="83"/>
      <c r="DJ405" s="83"/>
      <c r="DK405" s="83"/>
      <c r="DL405" s="83"/>
      <c r="DM405" s="83"/>
      <c r="DN405" s="83"/>
      <c r="DO405" s="83"/>
      <c r="DP405" s="83"/>
      <c r="DQ405" s="83"/>
      <c r="DR405" s="83"/>
      <c r="DS405" s="83"/>
      <c r="DT405" s="83"/>
      <c r="DU405" s="83"/>
      <c r="DV405" s="83"/>
      <c r="DW405" s="83"/>
      <c r="DX405" s="83"/>
      <c r="DY405" s="83"/>
      <c r="DZ405" s="83"/>
      <c r="EA405" s="83"/>
      <c r="EB405" s="83"/>
      <c r="EC405" s="83"/>
      <c r="ED405" s="83"/>
      <c r="EE405" s="83"/>
      <c r="EF405" s="83"/>
      <c r="EG405" s="83"/>
      <c r="EH405" s="83"/>
      <c r="EI405" s="83"/>
      <c r="EJ405" s="83"/>
      <c r="EK405" s="83"/>
      <c r="EL405" s="83"/>
      <c r="EM405" s="83"/>
      <c r="EN405" s="83"/>
      <c r="EO405" s="83"/>
      <c r="EP405" s="83"/>
      <c r="EQ405" s="83"/>
      <c r="ER405" s="83"/>
      <c r="ES405" s="83"/>
      <c r="ET405" s="83"/>
      <c r="EU405" s="83"/>
      <c r="EV405" s="83"/>
      <c r="EW405" s="83"/>
      <c r="EX405" s="83"/>
      <c r="EY405" s="83"/>
      <c r="EZ405" s="83"/>
      <c r="FA405" s="83"/>
      <c r="FB405" s="83"/>
      <c r="FC405" s="83"/>
      <c r="FD405" s="83"/>
      <c r="FE405" s="83"/>
      <c r="FF405" s="83"/>
      <c r="FG405" s="83"/>
      <c r="FH405" s="83"/>
      <c r="FI405" s="83"/>
      <c r="FJ405" s="83"/>
      <c r="FK405" s="83"/>
      <c r="FL405" s="83"/>
      <c r="FM405" s="83"/>
      <c r="FN405" s="83"/>
      <c r="FO405" s="83"/>
      <c r="FP405" s="83"/>
      <c r="FQ405" s="83"/>
      <c r="FR405" s="83"/>
      <c r="FS405" s="83"/>
      <c r="FT405" s="83"/>
      <c r="FU405" s="83"/>
      <c r="FV405" s="83"/>
      <c r="FW405" s="83"/>
      <c r="FX405" s="83"/>
      <c r="FY405" s="83"/>
      <c r="FZ405" s="83"/>
      <c r="GA405" s="83"/>
      <c r="GB405" s="83"/>
      <c r="GC405" s="83"/>
      <c r="GD405" s="83"/>
      <c r="GE405" s="83"/>
      <c r="GF405" s="83"/>
      <c r="GG405" s="83"/>
      <c r="GH405" s="83"/>
      <c r="GI405" s="83"/>
      <c r="GJ405" s="83"/>
      <c r="GK405" s="83"/>
      <c r="GL405" s="83"/>
      <c r="GM405" s="83"/>
      <c r="GN405" s="83"/>
      <c r="GO405" s="83"/>
      <c r="GP405" s="83"/>
      <c r="GQ405" s="83"/>
      <c r="GR405" s="83"/>
      <c r="GS405" s="83"/>
      <c r="GT405" s="83"/>
      <c r="GU405" s="83"/>
      <c r="GV405" s="83"/>
      <c r="GW405" s="83"/>
      <c r="GX405" s="83"/>
      <c r="GY405" s="83"/>
      <c r="GZ405" s="83"/>
      <c r="HA405" s="83"/>
      <c r="HB405" s="83"/>
      <c r="HC405" s="83"/>
      <c r="HD405" s="83"/>
      <c r="HE405" s="83"/>
      <c r="HF405" s="83"/>
      <c r="HG405" s="83"/>
      <c r="HH405" s="83"/>
      <c r="HI405" s="83"/>
      <c r="HJ405" s="83"/>
      <c r="HK405" s="83"/>
      <c r="HL405" s="83"/>
      <c r="HM405" s="83"/>
      <c r="HN405" s="83"/>
      <c r="HO405" s="83"/>
      <c r="HP405" s="83"/>
      <c r="HQ405" s="83"/>
      <c r="HR405" s="83"/>
      <c r="HS405" s="83"/>
      <c r="HT405" s="83"/>
      <c r="HU405" s="83"/>
      <c r="HV405" s="83"/>
      <c r="HW405" s="83"/>
      <c r="HX405" s="83"/>
      <c r="HY405" s="83"/>
      <c r="HZ405" s="83"/>
      <c r="IA405" s="83"/>
      <c r="IB405" s="83"/>
      <c r="IC405" s="83"/>
      <c r="ID405" s="83"/>
      <c r="IE405" s="83"/>
      <c r="IF405" s="83"/>
      <c r="IG405" s="83"/>
      <c r="IH405" s="83"/>
      <c r="II405" s="83"/>
      <c r="IJ405" s="83"/>
      <c r="IK405" s="83"/>
      <c r="IL405" s="83"/>
      <c r="IM405" s="83"/>
      <c r="IN405" s="83"/>
      <c r="IO405" s="83"/>
      <c r="IP405" s="83"/>
      <c r="IQ405" s="83"/>
      <c r="IR405" s="83"/>
      <c r="IS405" s="83"/>
      <c r="IT405" s="83"/>
      <c r="IU405" s="83"/>
      <c r="IV405" s="83"/>
      <c r="IW405" s="83"/>
      <c r="IX405" s="83"/>
      <c r="IY405" s="83"/>
      <c r="IZ405" s="83"/>
      <c r="JA405" s="83"/>
      <c r="JB405" s="83"/>
      <c r="JC405" s="83"/>
      <c r="JD405" s="83"/>
      <c r="JE405" s="83"/>
    </row>
    <row r="406" spans="1:265" s="8" customFormat="1" ht="15" customHeight="1" thickBot="1" x14ac:dyDescent="0.25">
      <c r="A406" s="173"/>
      <c r="B406" s="131" t="s">
        <v>462</v>
      </c>
      <c r="C406" s="217"/>
      <c r="D406" s="351" t="s">
        <v>983</v>
      </c>
      <c r="E406" s="117"/>
      <c r="F406" s="1044"/>
      <c r="G406" s="1045"/>
      <c r="H406" s="351" t="s">
        <v>445</v>
      </c>
      <c r="I406" s="351" t="s">
        <v>515</v>
      </c>
      <c r="J406" s="351"/>
      <c r="K406" s="381" t="s">
        <v>426</v>
      </c>
      <c r="L406" s="381"/>
      <c r="M406" s="1169"/>
      <c r="N406" s="1169"/>
      <c r="O406" s="381"/>
      <c r="P406" s="639"/>
      <c r="Q406" s="640"/>
      <c r="R406" s="640"/>
      <c r="S406" s="640">
        <v>3</v>
      </c>
      <c r="T406" s="640"/>
      <c r="U406" s="640"/>
      <c r="V406" s="640"/>
      <c r="W406" s="641"/>
      <c r="X406" s="249">
        <f>SUM(P397:W406)</f>
        <v>40</v>
      </c>
      <c r="Y406" s="249">
        <v>40</v>
      </c>
      <c r="Z406" s="112"/>
      <c r="AA406" s="83"/>
      <c r="AB406" s="83"/>
      <c r="AC406" s="83" t="str">
        <f t="shared" si="11"/>
        <v/>
      </c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  <c r="AV406" s="83"/>
      <c r="AW406" s="83"/>
      <c r="AX406" s="83"/>
      <c r="AY406" s="83"/>
      <c r="AZ406" s="83"/>
      <c r="BA406" s="83"/>
      <c r="BB406" s="83"/>
      <c r="BC406" s="83"/>
      <c r="BD406" s="83"/>
      <c r="BE406" s="83"/>
      <c r="BF406" s="83"/>
      <c r="BG406" s="83"/>
      <c r="BH406" s="83"/>
      <c r="BI406" s="83"/>
      <c r="BJ406" s="83"/>
      <c r="BK406" s="83"/>
      <c r="BL406" s="83"/>
      <c r="BM406" s="83"/>
      <c r="BN406" s="83"/>
      <c r="BO406" s="83"/>
      <c r="BP406" s="83"/>
      <c r="BQ406" s="83"/>
      <c r="BR406" s="83"/>
      <c r="BS406" s="83"/>
      <c r="BT406" s="83"/>
      <c r="BU406" s="83"/>
      <c r="BV406" s="83"/>
      <c r="BW406" s="83"/>
      <c r="BX406" s="83"/>
      <c r="BY406" s="83"/>
      <c r="BZ406" s="83"/>
      <c r="CA406" s="83"/>
      <c r="CB406" s="83"/>
      <c r="CC406" s="83"/>
      <c r="CD406" s="83"/>
      <c r="CE406" s="83"/>
      <c r="CF406" s="83"/>
      <c r="CG406" s="83"/>
      <c r="CH406" s="83"/>
      <c r="CI406" s="83"/>
      <c r="CJ406" s="83"/>
      <c r="CK406" s="83"/>
      <c r="CL406" s="83"/>
      <c r="CM406" s="83"/>
      <c r="CN406" s="83"/>
      <c r="CO406" s="83"/>
      <c r="CP406" s="83"/>
      <c r="CQ406" s="83"/>
      <c r="CR406" s="83"/>
      <c r="CS406" s="83"/>
      <c r="CT406" s="83"/>
      <c r="CU406" s="83"/>
      <c r="CV406" s="83"/>
      <c r="CW406" s="83"/>
      <c r="CX406" s="83"/>
      <c r="CY406" s="83"/>
      <c r="CZ406" s="83"/>
      <c r="DA406" s="83"/>
      <c r="DB406" s="83"/>
      <c r="DC406" s="83"/>
      <c r="DD406" s="83"/>
      <c r="DE406" s="83"/>
      <c r="DF406" s="83"/>
      <c r="DG406" s="83"/>
      <c r="DH406" s="83"/>
      <c r="DI406" s="83"/>
      <c r="DJ406" s="83"/>
      <c r="DK406" s="83"/>
      <c r="DL406" s="83"/>
      <c r="DM406" s="83"/>
      <c r="DN406" s="83"/>
      <c r="DO406" s="83"/>
      <c r="DP406" s="83"/>
      <c r="DQ406" s="83"/>
      <c r="DR406" s="83"/>
      <c r="DS406" s="83"/>
      <c r="DT406" s="83"/>
      <c r="DU406" s="83"/>
      <c r="DV406" s="83"/>
      <c r="DW406" s="83"/>
      <c r="DX406" s="83"/>
      <c r="DY406" s="83"/>
      <c r="DZ406" s="83"/>
      <c r="EA406" s="83"/>
      <c r="EB406" s="83"/>
      <c r="EC406" s="83"/>
      <c r="ED406" s="83"/>
      <c r="EE406" s="83"/>
      <c r="EF406" s="83"/>
      <c r="EG406" s="83"/>
      <c r="EH406" s="83"/>
      <c r="EI406" s="83"/>
      <c r="EJ406" s="83"/>
      <c r="EK406" s="83"/>
      <c r="EL406" s="83"/>
      <c r="EM406" s="83"/>
      <c r="EN406" s="83"/>
      <c r="EO406" s="83"/>
      <c r="EP406" s="83"/>
      <c r="EQ406" s="83"/>
      <c r="ER406" s="83"/>
      <c r="ES406" s="83"/>
      <c r="ET406" s="83"/>
      <c r="EU406" s="83"/>
      <c r="EV406" s="83"/>
      <c r="EW406" s="83"/>
      <c r="EX406" s="83"/>
      <c r="EY406" s="83"/>
      <c r="EZ406" s="83"/>
      <c r="FA406" s="83"/>
      <c r="FB406" s="83"/>
      <c r="FC406" s="83"/>
      <c r="FD406" s="83"/>
      <c r="FE406" s="83"/>
      <c r="FF406" s="83"/>
      <c r="FG406" s="83"/>
      <c r="FH406" s="83"/>
      <c r="FI406" s="83"/>
      <c r="FJ406" s="83"/>
      <c r="FK406" s="83"/>
      <c r="FL406" s="83"/>
      <c r="FM406" s="83"/>
      <c r="FN406" s="83"/>
      <c r="FO406" s="83"/>
      <c r="FP406" s="83"/>
      <c r="FQ406" s="83"/>
      <c r="FR406" s="83"/>
      <c r="FS406" s="83"/>
      <c r="FT406" s="83"/>
      <c r="FU406" s="83"/>
      <c r="FV406" s="83"/>
      <c r="FW406" s="83"/>
      <c r="FX406" s="83"/>
      <c r="FY406" s="83"/>
      <c r="FZ406" s="83"/>
      <c r="GA406" s="83"/>
      <c r="GB406" s="83"/>
      <c r="GC406" s="83"/>
      <c r="GD406" s="83"/>
      <c r="GE406" s="83"/>
      <c r="GF406" s="83"/>
      <c r="GG406" s="83"/>
      <c r="GH406" s="83"/>
      <c r="GI406" s="83"/>
      <c r="GJ406" s="83"/>
      <c r="GK406" s="83"/>
      <c r="GL406" s="83"/>
      <c r="GM406" s="83"/>
      <c r="GN406" s="83"/>
      <c r="GO406" s="83"/>
      <c r="GP406" s="83"/>
      <c r="GQ406" s="83"/>
      <c r="GR406" s="83"/>
      <c r="GS406" s="83"/>
      <c r="GT406" s="83"/>
      <c r="GU406" s="83"/>
      <c r="GV406" s="83"/>
      <c r="GW406" s="83"/>
      <c r="GX406" s="83"/>
      <c r="GY406" s="83"/>
      <c r="GZ406" s="83"/>
      <c r="HA406" s="83"/>
      <c r="HB406" s="83"/>
      <c r="HC406" s="83"/>
      <c r="HD406" s="83"/>
      <c r="HE406" s="83"/>
      <c r="HF406" s="83"/>
      <c r="HG406" s="83"/>
      <c r="HH406" s="83"/>
      <c r="HI406" s="83"/>
      <c r="HJ406" s="83"/>
      <c r="HK406" s="83"/>
      <c r="HL406" s="83"/>
      <c r="HM406" s="83"/>
      <c r="HN406" s="83"/>
      <c r="HO406" s="83"/>
      <c r="HP406" s="83"/>
      <c r="HQ406" s="83"/>
      <c r="HR406" s="83"/>
      <c r="HS406" s="83"/>
      <c r="HT406" s="83"/>
      <c r="HU406" s="83"/>
      <c r="HV406" s="83"/>
      <c r="HW406" s="83"/>
      <c r="HX406" s="83"/>
      <c r="HY406" s="83"/>
      <c r="HZ406" s="83"/>
      <c r="IA406" s="83"/>
      <c r="IB406" s="83"/>
      <c r="IC406" s="83"/>
      <c r="ID406" s="83"/>
      <c r="IE406" s="83"/>
      <c r="IF406" s="83"/>
      <c r="IG406" s="83"/>
      <c r="IH406" s="83"/>
      <c r="II406" s="83"/>
      <c r="IJ406" s="83"/>
      <c r="IK406" s="83"/>
      <c r="IL406" s="83"/>
      <c r="IM406" s="83"/>
      <c r="IN406" s="83"/>
      <c r="IO406" s="83"/>
      <c r="IP406" s="83"/>
      <c r="IQ406" s="83"/>
      <c r="IR406" s="83"/>
      <c r="IS406" s="83"/>
      <c r="IT406" s="83"/>
      <c r="IU406" s="83"/>
      <c r="IV406" s="83"/>
      <c r="IW406" s="83"/>
      <c r="IX406" s="83"/>
      <c r="IY406" s="83"/>
      <c r="IZ406" s="83"/>
      <c r="JA406" s="83"/>
      <c r="JB406" s="83"/>
      <c r="JC406" s="83"/>
      <c r="JD406" s="83"/>
      <c r="JE406" s="83"/>
    </row>
    <row r="407" spans="1:265" s="8" customFormat="1" ht="15" customHeight="1" x14ac:dyDescent="0.2">
      <c r="A407" s="156">
        <f>A397+1</f>
        <v>45</v>
      </c>
      <c r="B407" s="1086" t="s">
        <v>54</v>
      </c>
      <c r="C407" s="201" t="s">
        <v>35</v>
      </c>
      <c r="D407" s="354" t="s">
        <v>55</v>
      </c>
      <c r="E407" s="122" t="s">
        <v>89</v>
      </c>
      <c r="F407" s="989" t="s">
        <v>56</v>
      </c>
      <c r="G407" s="990" t="s">
        <v>22</v>
      </c>
      <c r="H407" s="354" t="s">
        <v>23</v>
      </c>
      <c r="I407" s="354" t="s">
        <v>111</v>
      </c>
      <c r="J407" s="354"/>
      <c r="K407" s="385" t="s">
        <v>146</v>
      </c>
      <c r="L407" s="385" t="s">
        <v>97</v>
      </c>
      <c r="M407" s="766">
        <v>4</v>
      </c>
      <c r="N407" s="766" t="s">
        <v>101</v>
      </c>
      <c r="O407" s="385" t="s">
        <v>435</v>
      </c>
      <c r="P407" s="595">
        <v>4</v>
      </c>
      <c r="Q407" s="596"/>
      <c r="R407" s="596"/>
      <c r="S407" s="596"/>
      <c r="T407" s="596"/>
      <c r="U407" s="596"/>
      <c r="V407" s="596"/>
      <c r="W407" s="597"/>
      <c r="X407" s="227"/>
      <c r="Y407" s="227"/>
      <c r="Z407" s="112" t="str">
        <f>C407</f>
        <v>TC</v>
      </c>
      <c r="AA407" s="83" t="s">
        <v>1472</v>
      </c>
      <c r="AB407" s="83" t="s">
        <v>1480</v>
      </c>
      <c r="AC407" s="83">
        <f t="shared" ref="AC407:AC470" si="12">IF(C407&lt;&gt;"",SUMIF(D$6:D$1540,D407,P$6:Q$1540),"")</f>
        <v>20</v>
      </c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83"/>
      <c r="AT407" s="83"/>
      <c r="AU407" s="83"/>
      <c r="AV407" s="83"/>
      <c r="AW407" s="83"/>
      <c r="AX407" s="83"/>
      <c r="AY407" s="83"/>
      <c r="AZ407" s="83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  <c r="BM407" s="83"/>
      <c r="BN407" s="83"/>
      <c r="BO407" s="83"/>
      <c r="BP407" s="83"/>
      <c r="BQ407" s="83"/>
      <c r="BR407" s="83"/>
      <c r="BS407" s="83"/>
      <c r="BT407" s="83"/>
      <c r="BU407" s="83"/>
      <c r="BV407" s="83"/>
      <c r="BW407" s="83"/>
      <c r="BX407" s="83"/>
      <c r="BY407" s="83"/>
      <c r="BZ407" s="83"/>
      <c r="CA407" s="83"/>
      <c r="CB407" s="83"/>
      <c r="CC407" s="83"/>
      <c r="CD407" s="83"/>
      <c r="CE407" s="83"/>
      <c r="CF407" s="83"/>
      <c r="CG407" s="83"/>
      <c r="CH407" s="83"/>
      <c r="CI407" s="83"/>
      <c r="CJ407" s="83"/>
      <c r="CK407" s="83"/>
      <c r="CL407" s="83"/>
      <c r="CM407" s="83"/>
      <c r="CN407" s="83"/>
      <c r="CO407" s="83"/>
      <c r="CP407" s="83"/>
      <c r="CQ407" s="83"/>
      <c r="CR407" s="83"/>
      <c r="CS407" s="83"/>
      <c r="CT407" s="83"/>
      <c r="CU407" s="83"/>
      <c r="CV407" s="83"/>
      <c r="CW407" s="83"/>
      <c r="CX407" s="83"/>
      <c r="CY407" s="83"/>
      <c r="CZ407" s="83"/>
      <c r="DA407" s="83"/>
      <c r="DB407" s="83"/>
      <c r="DC407" s="83"/>
      <c r="DD407" s="83"/>
      <c r="DE407" s="83"/>
      <c r="DF407" s="83"/>
      <c r="DG407" s="83"/>
      <c r="DH407" s="83"/>
      <c r="DI407" s="83"/>
      <c r="DJ407" s="83"/>
      <c r="DK407" s="83"/>
      <c r="DL407" s="83"/>
      <c r="DM407" s="83"/>
      <c r="DN407" s="83"/>
      <c r="DO407" s="83"/>
      <c r="DP407" s="83"/>
      <c r="DQ407" s="83"/>
      <c r="DR407" s="83"/>
      <c r="DS407" s="83"/>
      <c r="DT407" s="83"/>
      <c r="DU407" s="83"/>
      <c r="DV407" s="83"/>
      <c r="DW407" s="83"/>
      <c r="DX407" s="83"/>
      <c r="DY407" s="83"/>
      <c r="DZ407" s="83"/>
      <c r="EA407" s="83"/>
      <c r="EB407" s="83"/>
      <c r="EC407" s="83"/>
      <c r="ED407" s="83"/>
      <c r="EE407" s="83"/>
      <c r="EF407" s="83"/>
      <c r="EG407" s="83"/>
      <c r="EH407" s="83"/>
      <c r="EI407" s="83"/>
      <c r="EJ407" s="83"/>
      <c r="EK407" s="83"/>
      <c r="EL407" s="83"/>
      <c r="EM407" s="83"/>
      <c r="EN407" s="83"/>
      <c r="EO407" s="83"/>
      <c r="EP407" s="83"/>
      <c r="EQ407" s="83"/>
      <c r="ER407" s="83"/>
      <c r="ES407" s="83"/>
      <c r="ET407" s="83"/>
      <c r="EU407" s="83"/>
      <c r="EV407" s="83"/>
      <c r="EW407" s="83"/>
      <c r="EX407" s="83"/>
      <c r="EY407" s="83"/>
      <c r="EZ407" s="83"/>
      <c r="FA407" s="83"/>
      <c r="FB407" s="83"/>
      <c r="FC407" s="83"/>
      <c r="FD407" s="83"/>
      <c r="FE407" s="83"/>
      <c r="FF407" s="83"/>
      <c r="FG407" s="83"/>
      <c r="FH407" s="83"/>
      <c r="FI407" s="83"/>
      <c r="FJ407" s="83"/>
      <c r="FK407" s="83"/>
      <c r="FL407" s="83"/>
      <c r="FM407" s="83"/>
      <c r="FN407" s="83"/>
      <c r="FO407" s="83"/>
      <c r="FP407" s="83"/>
      <c r="FQ407" s="83"/>
      <c r="FR407" s="83"/>
      <c r="FS407" s="83"/>
      <c r="FT407" s="83"/>
      <c r="FU407" s="83"/>
      <c r="FV407" s="83"/>
      <c r="FW407" s="83"/>
      <c r="FX407" s="83"/>
      <c r="FY407" s="83"/>
      <c r="FZ407" s="83"/>
      <c r="GA407" s="83"/>
      <c r="GB407" s="83"/>
      <c r="GC407" s="83"/>
      <c r="GD407" s="83"/>
      <c r="GE407" s="83"/>
      <c r="GF407" s="83"/>
      <c r="GG407" s="83"/>
      <c r="GH407" s="83"/>
      <c r="GI407" s="83"/>
      <c r="GJ407" s="83"/>
      <c r="GK407" s="83"/>
      <c r="GL407" s="83"/>
      <c r="GM407" s="83"/>
      <c r="GN407" s="83"/>
      <c r="GO407" s="83"/>
      <c r="GP407" s="83"/>
      <c r="GQ407" s="83"/>
      <c r="GR407" s="83"/>
      <c r="GS407" s="83"/>
      <c r="GT407" s="83"/>
      <c r="GU407" s="83"/>
      <c r="GV407" s="83"/>
      <c r="GW407" s="83"/>
      <c r="GX407" s="83"/>
      <c r="GY407" s="83"/>
      <c r="GZ407" s="83"/>
      <c r="HA407" s="83"/>
      <c r="HB407" s="83"/>
      <c r="HC407" s="83"/>
      <c r="HD407" s="83"/>
      <c r="HE407" s="83"/>
      <c r="HF407" s="83"/>
      <c r="HG407" s="83"/>
      <c r="HH407" s="83"/>
      <c r="HI407" s="83"/>
      <c r="HJ407" s="83"/>
      <c r="HK407" s="83"/>
      <c r="HL407" s="83"/>
      <c r="HM407" s="83"/>
      <c r="HN407" s="83"/>
      <c r="HO407" s="83"/>
      <c r="HP407" s="83"/>
      <c r="HQ407" s="83"/>
      <c r="HR407" s="83"/>
      <c r="HS407" s="83"/>
      <c r="HT407" s="83"/>
      <c r="HU407" s="83"/>
      <c r="HV407" s="83"/>
      <c r="HW407" s="83"/>
      <c r="HX407" s="83"/>
      <c r="HY407" s="83"/>
      <c r="HZ407" s="83"/>
      <c r="IA407" s="83"/>
      <c r="IB407" s="83"/>
      <c r="IC407" s="83"/>
      <c r="ID407" s="83"/>
      <c r="IE407" s="83"/>
      <c r="IF407" s="83"/>
      <c r="IG407" s="83"/>
      <c r="IH407" s="83"/>
      <c r="II407" s="83"/>
      <c r="IJ407" s="83"/>
      <c r="IK407" s="83"/>
      <c r="IL407" s="83"/>
      <c r="IM407" s="83"/>
      <c r="IN407" s="83"/>
      <c r="IO407" s="83"/>
      <c r="IP407" s="83"/>
      <c r="IQ407" s="83"/>
      <c r="IR407" s="83"/>
      <c r="IS407" s="83"/>
      <c r="IT407" s="83"/>
      <c r="IU407" s="83"/>
      <c r="IV407" s="83"/>
      <c r="IW407" s="83"/>
      <c r="IX407" s="83"/>
      <c r="IY407" s="83"/>
      <c r="IZ407" s="83"/>
      <c r="JA407" s="83"/>
      <c r="JB407" s="83"/>
      <c r="JC407" s="83"/>
      <c r="JD407" s="83"/>
      <c r="JE407" s="83"/>
    </row>
    <row r="408" spans="1:265" s="8" customFormat="1" ht="15" customHeight="1" x14ac:dyDescent="0.2">
      <c r="A408" s="130"/>
      <c r="B408" s="131" t="s">
        <v>54</v>
      </c>
      <c r="C408" s="206"/>
      <c r="D408" s="332" t="s">
        <v>55</v>
      </c>
      <c r="E408" s="191"/>
      <c r="F408" s="991"/>
      <c r="G408" s="992"/>
      <c r="H408" s="332" t="s">
        <v>23</v>
      </c>
      <c r="I408" s="332" t="s">
        <v>111</v>
      </c>
      <c r="J408" s="332"/>
      <c r="K408" s="386" t="s">
        <v>146</v>
      </c>
      <c r="L408" s="386" t="s">
        <v>97</v>
      </c>
      <c r="M408" s="765">
        <v>4</v>
      </c>
      <c r="N408" s="765" t="s">
        <v>24</v>
      </c>
      <c r="O408" s="386" t="s">
        <v>440</v>
      </c>
      <c r="P408" s="598">
        <v>4</v>
      </c>
      <c r="Q408" s="599"/>
      <c r="R408" s="599"/>
      <c r="S408" s="599"/>
      <c r="T408" s="599"/>
      <c r="U408" s="599"/>
      <c r="V408" s="599"/>
      <c r="W408" s="600"/>
      <c r="X408" s="228"/>
      <c r="Y408" s="228"/>
      <c r="Z408" s="112"/>
      <c r="AA408" s="83"/>
      <c r="AB408" s="83"/>
      <c r="AC408" s="83" t="str">
        <f t="shared" si="12"/>
        <v/>
      </c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83"/>
      <c r="AT408" s="83"/>
      <c r="AU408" s="83"/>
      <c r="AV408" s="83"/>
      <c r="AW408" s="83"/>
      <c r="AX408" s="83"/>
      <c r="AY408" s="83"/>
      <c r="AZ408" s="83"/>
      <c r="BA408" s="83"/>
      <c r="BB408" s="83"/>
      <c r="BC408" s="83"/>
      <c r="BD408" s="83"/>
      <c r="BE408" s="83"/>
      <c r="BF408" s="83"/>
      <c r="BG408" s="83"/>
      <c r="BH408" s="83"/>
      <c r="BI408" s="83"/>
      <c r="BJ408" s="83"/>
      <c r="BK408" s="83"/>
      <c r="BL408" s="83"/>
      <c r="BM408" s="83"/>
      <c r="BN408" s="83"/>
      <c r="BO408" s="83"/>
      <c r="BP408" s="83"/>
      <c r="BQ408" s="83"/>
      <c r="BR408" s="83"/>
      <c r="BS408" s="83"/>
      <c r="BT408" s="83"/>
      <c r="BU408" s="83"/>
      <c r="BV408" s="83"/>
      <c r="BW408" s="83"/>
      <c r="BX408" s="83"/>
      <c r="BY408" s="83"/>
      <c r="BZ408" s="83"/>
      <c r="CA408" s="83"/>
      <c r="CB408" s="83"/>
      <c r="CC408" s="83"/>
      <c r="CD408" s="83"/>
      <c r="CE408" s="83"/>
      <c r="CF408" s="83"/>
      <c r="CG408" s="83"/>
      <c r="CH408" s="83"/>
      <c r="CI408" s="83"/>
      <c r="CJ408" s="83"/>
      <c r="CK408" s="83"/>
      <c r="CL408" s="83"/>
      <c r="CM408" s="83"/>
      <c r="CN408" s="83"/>
      <c r="CO408" s="83"/>
      <c r="CP408" s="83"/>
      <c r="CQ408" s="83"/>
      <c r="CR408" s="83"/>
      <c r="CS408" s="83"/>
      <c r="CT408" s="83"/>
      <c r="CU408" s="83"/>
      <c r="CV408" s="83"/>
      <c r="CW408" s="83"/>
      <c r="CX408" s="83"/>
      <c r="CY408" s="83"/>
      <c r="CZ408" s="83"/>
      <c r="DA408" s="83"/>
      <c r="DB408" s="83"/>
      <c r="DC408" s="83"/>
      <c r="DD408" s="83"/>
      <c r="DE408" s="83"/>
      <c r="DF408" s="83"/>
      <c r="DG408" s="83"/>
      <c r="DH408" s="83"/>
      <c r="DI408" s="83"/>
      <c r="DJ408" s="83"/>
      <c r="DK408" s="83"/>
      <c r="DL408" s="83"/>
      <c r="DM408" s="83"/>
      <c r="DN408" s="83"/>
      <c r="DO408" s="83"/>
      <c r="DP408" s="83"/>
      <c r="DQ408" s="83"/>
      <c r="DR408" s="83"/>
      <c r="DS408" s="83"/>
      <c r="DT408" s="83"/>
      <c r="DU408" s="83"/>
      <c r="DV408" s="83"/>
      <c r="DW408" s="83"/>
      <c r="DX408" s="83"/>
      <c r="DY408" s="83"/>
      <c r="DZ408" s="83"/>
      <c r="EA408" s="83"/>
      <c r="EB408" s="83"/>
      <c r="EC408" s="83"/>
      <c r="ED408" s="83"/>
      <c r="EE408" s="83"/>
      <c r="EF408" s="83"/>
      <c r="EG408" s="83"/>
      <c r="EH408" s="83"/>
      <c r="EI408" s="83"/>
      <c r="EJ408" s="83"/>
      <c r="EK408" s="83"/>
      <c r="EL408" s="83"/>
      <c r="EM408" s="83"/>
      <c r="EN408" s="83"/>
      <c r="EO408" s="83"/>
      <c r="EP408" s="83"/>
      <c r="EQ408" s="83"/>
      <c r="ER408" s="83"/>
      <c r="ES408" s="83"/>
      <c r="ET408" s="83"/>
      <c r="EU408" s="83"/>
      <c r="EV408" s="83"/>
      <c r="EW408" s="83"/>
      <c r="EX408" s="83"/>
      <c r="EY408" s="83"/>
      <c r="EZ408" s="83"/>
      <c r="FA408" s="83"/>
      <c r="FB408" s="83"/>
      <c r="FC408" s="83"/>
      <c r="FD408" s="83"/>
      <c r="FE408" s="83"/>
      <c r="FF408" s="83"/>
      <c r="FG408" s="83"/>
      <c r="FH408" s="83"/>
      <c r="FI408" s="83"/>
      <c r="FJ408" s="83"/>
      <c r="FK408" s="83"/>
      <c r="FL408" s="83"/>
      <c r="FM408" s="83"/>
      <c r="FN408" s="83"/>
      <c r="FO408" s="83"/>
      <c r="FP408" s="83"/>
      <c r="FQ408" s="83"/>
      <c r="FR408" s="83"/>
      <c r="FS408" s="83"/>
      <c r="FT408" s="83"/>
      <c r="FU408" s="83"/>
      <c r="FV408" s="83"/>
      <c r="FW408" s="83"/>
      <c r="FX408" s="83"/>
      <c r="FY408" s="83"/>
      <c r="FZ408" s="83"/>
      <c r="GA408" s="83"/>
      <c r="GB408" s="83"/>
      <c r="GC408" s="83"/>
      <c r="GD408" s="83"/>
      <c r="GE408" s="83"/>
      <c r="GF408" s="83"/>
      <c r="GG408" s="83"/>
      <c r="GH408" s="83"/>
      <c r="GI408" s="83"/>
      <c r="GJ408" s="83"/>
      <c r="GK408" s="83"/>
      <c r="GL408" s="83"/>
      <c r="GM408" s="83"/>
      <c r="GN408" s="83"/>
      <c r="GO408" s="83"/>
      <c r="GP408" s="83"/>
      <c r="GQ408" s="83"/>
      <c r="GR408" s="83"/>
      <c r="GS408" s="83"/>
      <c r="GT408" s="83"/>
      <c r="GU408" s="83"/>
      <c r="GV408" s="83"/>
      <c r="GW408" s="83"/>
      <c r="GX408" s="83"/>
      <c r="GY408" s="83"/>
      <c r="GZ408" s="83"/>
      <c r="HA408" s="83"/>
      <c r="HB408" s="83"/>
      <c r="HC408" s="83"/>
      <c r="HD408" s="83"/>
      <c r="HE408" s="83"/>
      <c r="HF408" s="83"/>
      <c r="HG408" s="83"/>
      <c r="HH408" s="83"/>
      <c r="HI408" s="83"/>
      <c r="HJ408" s="83"/>
      <c r="HK408" s="83"/>
      <c r="HL408" s="83"/>
      <c r="HM408" s="83"/>
      <c r="HN408" s="83"/>
      <c r="HO408" s="83"/>
      <c r="HP408" s="83"/>
      <c r="HQ408" s="83"/>
      <c r="HR408" s="83"/>
      <c r="HS408" s="83"/>
      <c r="HT408" s="83"/>
      <c r="HU408" s="83"/>
      <c r="HV408" s="83"/>
      <c r="HW408" s="83"/>
      <c r="HX408" s="83"/>
      <c r="HY408" s="83"/>
      <c r="HZ408" s="83"/>
      <c r="IA408" s="83"/>
      <c r="IB408" s="83"/>
      <c r="IC408" s="83"/>
      <c r="ID408" s="83"/>
      <c r="IE408" s="83"/>
      <c r="IF408" s="83"/>
      <c r="IG408" s="83"/>
      <c r="IH408" s="83"/>
      <c r="II408" s="83"/>
      <c r="IJ408" s="83"/>
      <c r="IK408" s="83"/>
      <c r="IL408" s="83"/>
      <c r="IM408" s="83"/>
      <c r="IN408" s="83"/>
      <c r="IO408" s="83"/>
      <c r="IP408" s="83"/>
      <c r="IQ408" s="83"/>
      <c r="IR408" s="83"/>
      <c r="IS408" s="83"/>
      <c r="IT408" s="83"/>
      <c r="IU408" s="83"/>
      <c r="IV408" s="83"/>
      <c r="IW408" s="83"/>
      <c r="IX408" s="83"/>
      <c r="IY408" s="83"/>
      <c r="IZ408" s="83"/>
      <c r="JA408" s="83"/>
      <c r="JB408" s="83"/>
      <c r="JC408" s="83"/>
      <c r="JD408" s="83"/>
      <c r="JE408" s="83"/>
    </row>
    <row r="409" spans="1:265" s="8" customFormat="1" ht="15" customHeight="1" x14ac:dyDescent="0.2">
      <c r="A409" s="130"/>
      <c r="B409" s="131" t="s">
        <v>54</v>
      </c>
      <c r="C409" s="206"/>
      <c r="D409" s="332" t="s">
        <v>55</v>
      </c>
      <c r="E409" s="191"/>
      <c r="F409" s="991"/>
      <c r="G409" s="992"/>
      <c r="H409" s="332" t="s">
        <v>23</v>
      </c>
      <c r="I409" s="332" t="s">
        <v>106</v>
      </c>
      <c r="J409" s="332"/>
      <c r="K409" s="386" t="s">
        <v>397</v>
      </c>
      <c r="L409" s="386" t="s">
        <v>97</v>
      </c>
      <c r="M409" s="765">
        <v>3</v>
      </c>
      <c r="N409" s="765" t="s">
        <v>24</v>
      </c>
      <c r="O409" s="386" t="s">
        <v>440</v>
      </c>
      <c r="P409" s="598">
        <v>2</v>
      </c>
      <c r="Q409" s="599"/>
      <c r="R409" s="599"/>
      <c r="S409" s="599"/>
      <c r="T409" s="599"/>
      <c r="U409" s="599"/>
      <c r="V409" s="599"/>
      <c r="W409" s="600"/>
      <c r="X409" s="228"/>
      <c r="Y409" s="228"/>
      <c r="Z409" s="112"/>
      <c r="AA409" s="83"/>
      <c r="AB409" s="83"/>
      <c r="AC409" s="83" t="str">
        <f t="shared" si="12"/>
        <v/>
      </c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83"/>
      <c r="AT409" s="83"/>
      <c r="AU409" s="83"/>
      <c r="AV409" s="83"/>
      <c r="AW409" s="83"/>
      <c r="AX409" s="83"/>
      <c r="AY409" s="83"/>
      <c r="AZ409" s="83"/>
      <c r="BA409" s="83"/>
      <c r="BB409" s="83"/>
      <c r="BC409" s="83"/>
      <c r="BD409" s="83"/>
      <c r="BE409" s="83"/>
      <c r="BF409" s="83"/>
      <c r="BG409" s="83"/>
      <c r="BH409" s="83"/>
      <c r="BI409" s="83"/>
      <c r="BJ409" s="83"/>
      <c r="BK409" s="83"/>
      <c r="BL409" s="83"/>
      <c r="BM409" s="83"/>
      <c r="BN409" s="83"/>
      <c r="BO409" s="83"/>
      <c r="BP409" s="83"/>
      <c r="BQ409" s="83"/>
      <c r="BR409" s="83"/>
      <c r="BS409" s="83"/>
      <c r="BT409" s="83"/>
      <c r="BU409" s="83"/>
      <c r="BV409" s="83"/>
      <c r="BW409" s="83"/>
      <c r="BX409" s="83"/>
      <c r="BY409" s="83"/>
      <c r="BZ409" s="83"/>
      <c r="CA409" s="83"/>
      <c r="CB409" s="83"/>
      <c r="CC409" s="83"/>
      <c r="CD409" s="83"/>
      <c r="CE409" s="83"/>
      <c r="CF409" s="83"/>
      <c r="CG409" s="83"/>
      <c r="CH409" s="83"/>
      <c r="CI409" s="83"/>
      <c r="CJ409" s="83"/>
      <c r="CK409" s="83"/>
      <c r="CL409" s="83"/>
      <c r="CM409" s="83"/>
      <c r="CN409" s="83"/>
      <c r="CO409" s="83"/>
      <c r="CP409" s="83"/>
      <c r="CQ409" s="83"/>
      <c r="CR409" s="83"/>
      <c r="CS409" s="83"/>
      <c r="CT409" s="83"/>
      <c r="CU409" s="83"/>
      <c r="CV409" s="83"/>
      <c r="CW409" s="83"/>
      <c r="CX409" s="83"/>
      <c r="CY409" s="83"/>
      <c r="CZ409" s="83"/>
      <c r="DA409" s="83"/>
      <c r="DB409" s="83"/>
      <c r="DC409" s="83"/>
      <c r="DD409" s="83"/>
      <c r="DE409" s="83"/>
      <c r="DF409" s="83"/>
      <c r="DG409" s="83"/>
      <c r="DH409" s="83"/>
      <c r="DI409" s="83"/>
      <c r="DJ409" s="83"/>
      <c r="DK409" s="83"/>
      <c r="DL409" s="83"/>
      <c r="DM409" s="83"/>
      <c r="DN409" s="83"/>
      <c r="DO409" s="83"/>
      <c r="DP409" s="83"/>
      <c r="DQ409" s="83"/>
      <c r="DR409" s="83"/>
      <c r="DS409" s="83"/>
      <c r="DT409" s="83"/>
      <c r="DU409" s="83"/>
      <c r="DV409" s="83"/>
      <c r="DW409" s="83"/>
      <c r="DX409" s="83"/>
      <c r="DY409" s="83"/>
      <c r="DZ409" s="83"/>
      <c r="EA409" s="83"/>
      <c r="EB409" s="83"/>
      <c r="EC409" s="83"/>
      <c r="ED409" s="83"/>
      <c r="EE409" s="83"/>
      <c r="EF409" s="83"/>
      <c r="EG409" s="83"/>
      <c r="EH409" s="83"/>
      <c r="EI409" s="83"/>
      <c r="EJ409" s="83"/>
      <c r="EK409" s="83"/>
      <c r="EL409" s="83"/>
      <c r="EM409" s="83"/>
      <c r="EN409" s="83"/>
      <c r="EO409" s="83"/>
      <c r="EP409" s="83"/>
      <c r="EQ409" s="83"/>
      <c r="ER409" s="83"/>
      <c r="ES409" s="83"/>
      <c r="ET409" s="83"/>
      <c r="EU409" s="83"/>
      <c r="EV409" s="83"/>
      <c r="EW409" s="83"/>
      <c r="EX409" s="83"/>
      <c r="EY409" s="83"/>
      <c r="EZ409" s="83"/>
      <c r="FA409" s="83"/>
      <c r="FB409" s="83"/>
      <c r="FC409" s="83"/>
      <c r="FD409" s="83"/>
      <c r="FE409" s="83"/>
      <c r="FF409" s="83"/>
      <c r="FG409" s="83"/>
      <c r="FH409" s="83"/>
      <c r="FI409" s="83"/>
      <c r="FJ409" s="83"/>
      <c r="FK409" s="83"/>
      <c r="FL409" s="83"/>
      <c r="FM409" s="83"/>
      <c r="FN409" s="83"/>
      <c r="FO409" s="83"/>
      <c r="FP409" s="83"/>
      <c r="FQ409" s="83"/>
      <c r="FR409" s="83"/>
      <c r="FS409" s="83"/>
      <c r="FT409" s="83"/>
      <c r="FU409" s="83"/>
      <c r="FV409" s="83"/>
      <c r="FW409" s="83"/>
      <c r="FX409" s="83"/>
      <c r="FY409" s="83"/>
      <c r="FZ409" s="83"/>
      <c r="GA409" s="83"/>
      <c r="GB409" s="83"/>
      <c r="GC409" s="83"/>
      <c r="GD409" s="83"/>
      <c r="GE409" s="83"/>
      <c r="GF409" s="83"/>
      <c r="GG409" s="83"/>
      <c r="GH409" s="83"/>
      <c r="GI409" s="83"/>
      <c r="GJ409" s="83"/>
      <c r="GK409" s="83"/>
      <c r="GL409" s="83"/>
      <c r="GM409" s="83"/>
      <c r="GN409" s="83"/>
      <c r="GO409" s="83"/>
      <c r="GP409" s="83"/>
      <c r="GQ409" s="83"/>
      <c r="GR409" s="83"/>
      <c r="GS409" s="83"/>
      <c r="GT409" s="83"/>
      <c r="GU409" s="83"/>
      <c r="GV409" s="83"/>
      <c r="GW409" s="83"/>
      <c r="GX409" s="83"/>
      <c r="GY409" s="83"/>
      <c r="GZ409" s="83"/>
      <c r="HA409" s="83"/>
      <c r="HB409" s="83"/>
      <c r="HC409" s="83"/>
      <c r="HD409" s="83"/>
      <c r="HE409" s="83"/>
      <c r="HF409" s="83"/>
      <c r="HG409" s="83"/>
      <c r="HH409" s="83"/>
      <c r="HI409" s="83"/>
      <c r="HJ409" s="83"/>
      <c r="HK409" s="83"/>
      <c r="HL409" s="83"/>
      <c r="HM409" s="83"/>
      <c r="HN409" s="83"/>
      <c r="HO409" s="83"/>
      <c r="HP409" s="83"/>
      <c r="HQ409" s="83"/>
      <c r="HR409" s="83"/>
      <c r="HS409" s="83"/>
      <c r="HT409" s="83"/>
      <c r="HU409" s="83"/>
      <c r="HV409" s="83"/>
      <c r="HW409" s="83"/>
      <c r="HX409" s="83"/>
      <c r="HY409" s="83"/>
      <c r="HZ409" s="83"/>
      <c r="IA409" s="83"/>
      <c r="IB409" s="83"/>
      <c r="IC409" s="83"/>
      <c r="ID409" s="83"/>
      <c r="IE409" s="83"/>
      <c r="IF409" s="83"/>
      <c r="IG409" s="83"/>
      <c r="IH409" s="83"/>
      <c r="II409" s="83"/>
      <c r="IJ409" s="83"/>
      <c r="IK409" s="83"/>
      <c r="IL409" s="83"/>
      <c r="IM409" s="83"/>
      <c r="IN409" s="83"/>
      <c r="IO409" s="83"/>
      <c r="IP409" s="83"/>
      <c r="IQ409" s="83"/>
      <c r="IR409" s="83"/>
      <c r="IS409" s="83"/>
      <c r="IT409" s="83"/>
      <c r="IU409" s="83"/>
      <c r="IV409" s="83"/>
      <c r="IW409" s="83"/>
      <c r="IX409" s="83"/>
      <c r="IY409" s="83"/>
      <c r="IZ409" s="83"/>
      <c r="JA409" s="83"/>
      <c r="JB409" s="83"/>
      <c r="JC409" s="83"/>
      <c r="JD409" s="83"/>
      <c r="JE409" s="83"/>
    </row>
    <row r="410" spans="1:265" s="8" customFormat="1" ht="15" customHeight="1" x14ac:dyDescent="0.2">
      <c r="A410" s="130"/>
      <c r="B410" s="131" t="s">
        <v>54</v>
      </c>
      <c r="C410" s="206"/>
      <c r="D410" s="332" t="s">
        <v>55</v>
      </c>
      <c r="E410" s="191"/>
      <c r="F410" s="991"/>
      <c r="G410" s="992"/>
      <c r="H410" s="332" t="s">
        <v>23</v>
      </c>
      <c r="I410" s="332" t="s">
        <v>106</v>
      </c>
      <c r="J410" s="332"/>
      <c r="K410" s="386" t="s">
        <v>397</v>
      </c>
      <c r="L410" s="386" t="s">
        <v>97</v>
      </c>
      <c r="M410" s="765">
        <v>3</v>
      </c>
      <c r="N410" s="765" t="s">
        <v>101</v>
      </c>
      <c r="O410" s="386" t="s">
        <v>435</v>
      </c>
      <c r="P410" s="598">
        <v>2</v>
      </c>
      <c r="Q410" s="599"/>
      <c r="R410" s="599"/>
      <c r="S410" s="599"/>
      <c r="T410" s="599"/>
      <c r="U410" s="599"/>
      <c r="V410" s="599"/>
      <c r="W410" s="600"/>
      <c r="X410" s="228"/>
      <c r="Y410" s="228"/>
      <c r="Z410" s="112"/>
      <c r="AA410" s="83"/>
      <c r="AB410" s="83"/>
      <c r="AC410" s="83" t="str">
        <f t="shared" si="12"/>
        <v/>
      </c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83"/>
      <c r="AT410" s="83"/>
      <c r="AU410" s="83"/>
      <c r="AV410" s="83"/>
      <c r="AW410" s="83"/>
      <c r="AX410" s="83"/>
      <c r="AY410" s="83"/>
      <c r="AZ410" s="83"/>
      <c r="BA410" s="83"/>
      <c r="BB410" s="83"/>
      <c r="BC410" s="83"/>
      <c r="BD410" s="83"/>
      <c r="BE410" s="83"/>
      <c r="BF410" s="83"/>
      <c r="BG410" s="83"/>
      <c r="BH410" s="83"/>
      <c r="BI410" s="83"/>
      <c r="BJ410" s="83"/>
      <c r="BK410" s="83"/>
      <c r="BL410" s="83"/>
      <c r="BM410" s="83"/>
      <c r="BN410" s="83"/>
      <c r="BO410" s="83"/>
      <c r="BP410" s="83"/>
      <c r="BQ410" s="83"/>
      <c r="BR410" s="83"/>
      <c r="BS410" s="83"/>
      <c r="BT410" s="83"/>
      <c r="BU410" s="83"/>
      <c r="BV410" s="83"/>
      <c r="BW410" s="83"/>
      <c r="BX410" s="83"/>
      <c r="BY410" s="83"/>
      <c r="BZ410" s="83"/>
      <c r="CA410" s="83"/>
      <c r="CB410" s="83"/>
      <c r="CC410" s="83"/>
      <c r="CD410" s="83"/>
      <c r="CE410" s="83"/>
      <c r="CF410" s="83"/>
      <c r="CG410" s="83"/>
      <c r="CH410" s="83"/>
      <c r="CI410" s="83"/>
      <c r="CJ410" s="83"/>
      <c r="CK410" s="83"/>
      <c r="CL410" s="83"/>
      <c r="CM410" s="83"/>
      <c r="CN410" s="83"/>
      <c r="CO410" s="83"/>
      <c r="CP410" s="83"/>
      <c r="CQ410" s="83"/>
      <c r="CR410" s="83"/>
      <c r="CS410" s="83"/>
      <c r="CT410" s="83"/>
      <c r="CU410" s="83"/>
      <c r="CV410" s="83"/>
      <c r="CW410" s="83"/>
      <c r="CX410" s="83"/>
      <c r="CY410" s="83"/>
      <c r="CZ410" s="83"/>
      <c r="DA410" s="83"/>
      <c r="DB410" s="83"/>
      <c r="DC410" s="83"/>
      <c r="DD410" s="83"/>
      <c r="DE410" s="83"/>
      <c r="DF410" s="83"/>
      <c r="DG410" s="83"/>
      <c r="DH410" s="83"/>
      <c r="DI410" s="83"/>
      <c r="DJ410" s="83"/>
      <c r="DK410" s="83"/>
      <c r="DL410" s="83"/>
      <c r="DM410" s="83"/>
      <c r="DN410" s="83"/>
      <c r="DO410" s="83"/>
      <c r="DP410" s="83"/>
      <c r="DQ410" s="83"/>
      <c r="DR410" s="83"/>
      <c r="DS410" s="83"/>
      <c r="DT410" s="83"/>
      <c r="DU410" s="83"/>
      <c r="DV410" s="83"/>
      <c r="DW410" s="83"/>
      <c r="DX410" s="83"/>
      <c r="DY410" s="83"/>
      <c r="DZ410" s="83"/>
      <c r="EA410" s="83"/>
      <c r="EB410" s="83"/>
      <c r="EC410" s="83"/>
      <c r="ED410" s="83"/>
      <c r="EE410" s="83"/>
      <c r="EF410" s="83"/>
      <c r="EG410" s="83"/>
      <c r="EH410" s="83"/>
      <c r="EI410" s="83"/>
      <c r="EJ410" s="83"/>
      <c r="EK410" s="83"/>
      <c r="EL410" s="83"/>
      <c r="EM410" s="83"/>
      <c r="EN410" s="83"/>
      <c r="EO410" s="83"/>
      <c r="EP410" s="83"/>
      <c r="EQ410" s="83"/>
      <c r="ER410" s="83"/>
      <c r="ES410" s="83"/>
      <c r="ET410" s="83"/>
      <c r="EU410" s="83"/>
      <c r="EV410" s="83"/>
      <c r="EW410" s="83"/>
      <c r="EX410" s="83"/>
      <c r="EY410" s="83"/>
      <c r="EZ410" s="83"/>
      <c r="FA410" s="83"/>
      <c r="FB410" s="83"/>
      <c r="FC410" s="83"/>
      <c r="FD410" s="83"/>
      <c r="FE410" s="83"/>
      <c r="FF410" s="83"/>
      <c r="FG410" s="83"/>
      <c r="FH410" s="83"/>
      <c r="FI410" s="83"/>
      <c r="FJ410" s="83"/>
      <c r="FK410" s="83"/>
      <c r="FL410" s="83"/>
      <c r="FM410" s="83"/>
      <c r="FN410" s="83"/>
      <c r="FO410" s="83"/>
      <c r="FP410" s="83"/>
      <c r="FQ410" s="83"/>
      <c r="FR410" s="83"/>
      <c r="FS410" s="83"/>
      <c r="FT410" s="83"/>
      <c r="FU410" s="83"/>
      <c r="FV410" s="83"/>
      <c r="FW410" s="83"/>
      <c r="FX410" s="83"/>
      <c r="FY410" s="83"/>
      <c r="FZ410" s="83"/>
      <c r="GA410" s="83"/>
      <c r="GB410" s="83"/>
      <c r="GC410" s="83"/>
      <c r="GD410" s="83"/>
      <c r="GE410" s="83"/>
      <c r="GF410" s="83"/>
      <c r="GG410" s="83"/>
      <c r="GH410" s="83"/>
      <c r="GI410" s="83"/>
      <c r="GJ410" s="83"/>
      <c r="GK410" s="83"/>
      <c r="GL410" s="83"/>
      <c r="GM410" s="83"/>
      <c r="GN410" s="83"/>
      <c r="GO410" s="83"/>
      <c r="GP410" s="83"/>
      <c r="GQ410" s="83"/>
      <c r="GR410" s="83"/>
      <c r="GS410" s="83"/>
      <c r="GT410" s="83"/>
      <c r="GU410" s="83"/>
      <c r="GV410" s="83"/>
      <c r="GW410" s="83"/>
      <c r="GX410" s="83"/>
      <c r="GY410" s="83"/>
      <c r="GZ410" s="83"/>
      <c r="HA410" s="83"/>
      <c r="HB410" s="83"/>
      <c r="HC410" s="83"/>
      <c r="HD410" s="83"/>
      <c r="HE410" s="83"/>
      <c r="HF410" s="83"/>
      <c r="HG410" s="83"/>
      <c r="HH410" s="83"/>
      <c r="HI410" s="83"/>
      <c r="HJ410" s="83"/>
      <c r="HK410" s="83"/>
      <c r="HL410" s="83"/>
      <c r="HM410" s="83"/>
      <c r="HN410" s="83"/>
      <c r="HO410" s="83"/>
      <c r="HP410" s="83"/>
      <c r="HQ410" s="83"/>
      <c r="HR410" s="83"/>
      <c r="HS410" s="83"/>
      <c r="HT410" s="83"/>
      <c r="HU410" s="83"/>
      <c r="HV410" s="83"/>
      <c r="HW410" s="83"/>
      <c r="HX410" s="83"/>
      <c r="HY410" s="83"/>
      <c r="HZ410" s="83"/>
      <c r="IA410" s="83"/>
      <c r="IB410" s="83"/>
      <c r="IC410" s="83"/>
      <c r="ID410" s="83"/>
      <c r="IE410" s="83"/>
      <c r="IF410" s="83"/>
      <c r="IG410" s="83"/>
      <c r="IH410" s="83"/>
      <c r="II410" s="83"/>
      <c r="IJ410" s="83"/>
      <c r="IK410" s="83"/>
      <c r="IL410" s="83"/>
      <c r="IM410" s="83"/>
      <c r="IN410" s="83"/>
      <c r="IO410" s="83"/>
      <c r="IP410" s="83"/>
      <c r="IQ410" s="83"/>
      <c r="IR410" s="83"/>
      <c r="IS410" s="83"/>
      <c r="IT410" s="83"/>
      <c r="IU410" s="83"/>
      <c r="IV410" s="83"/>
      <c r="IW410" s="83"/>
      <c r="IX410" s="83"/>
      <c r="IY410" s="83"/>
      <c r="IZ410" s="83"/>
      <c r="JA410" s="83"/>
      <c r="JB410" s="83"/>
      <c r="JC410" s="83"/>
      <c r="JD410" s="83"/>
      <c r="JE410" s="83"/>
    </row>
    <row r="411" spans="1:265" s="8" customFormat="1" ht="15" customHeight="1" x14ac:dyDescent="0.2">
      <c r="A411" s="573"/>
      <c r="B411" s="131" t="s">
        <v>54</v>
      </c>
      <c r="C411" s="206"/>
      <c r="D411" s="332" t="s">
        <v>55</v>
      </c>
      <c r="E411" s="191"/>
      <c r="F411" s="991"/>
      <c r="G411" s="992"/>
      <c r="H411" s="332" t="s">
        <v>23</v>
      </c>
      <c r="I411" s="332" t="s">
        <v>106</v>
      </c>
      <c r="J411" s="332"/>
      <c r="K411" s="386" t="s">
        <v>154</v>
      </c>
      <c r="L411" s="386" t="s">
        <v>97</v>
      </c>
      <c r="M411" s="765">
        <v>1</v>
      </c>
      <c r="N411" s="765" t="s">
        <v>24</v>
      </c>
      <c r="O411" s="386" t="s">
        <v>440</v>
      </c>
      <c r="P411" s="598">
        <v>2</v>
      </c>
      <c r="Q411" s="599"/>
      <c r="R411" s="599"/>
      <c r="S411" s="599"/>
      <c r="T411" s="599"/>
      <c r="U411" s="599"/>
      <c r="V411" s="599"/>
      <c r="W411" s="600"/>
      <c r="X411" s="228"/>
      <c r="Y411" s="228"/>
      <c r="Z411" s="112"/>
      <c r="AA411" s="83"/>
      <c r="AB411" s="83"/>
      <c r="AC411" s="83" t="str">
        <f t="shared" si="12"/>
        <v/>
      </c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83"/>
      <c r="AT411" s="83"/>
      <c r="AU411" s="83"/>
      <c r="AV411" s="83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  <c r="CT411" s="83"/>
      <c r="CU411" s="83"/>
      <c r="CV411" s="83"/>
      <c r="CW411" s="83"/>
      <c r="CX411" s="83"/>
      <c r="CY411" s="83"/>
      <c r="CZ411" s="83"/>
      <c r="DA411" s="83"/>
      <c r="DB411" s="83"/>
      <c r="DC411" s="83"/>
      <c r="DD411" s="83"/>
      <c r="DE411" s="83"/>
      <c r="DF411" s="83"/>
      <c r="DG411" s="83"/>
      <c r="DH411" s="83"/>
      <c r="DI411" s="83"/>
      <c r="DJ411" s="83"/>
      <c r="DK411" s="83"/>
      <c r="DL411" s="83"/>
      <c r="DM411" s="83"/>
      <c r="DN411" s="83"/>
      <c r="DO411" s="83"/>
      <c r="DP411" s="83"/>
      <c r="DQ411" s="83"/>
      <c r="DR411" s="83"/>
      <c r="DS411" s="83"/>
      <c r="DT411" s="83"/>
      <c r="DU411" s="83"/>
      <c r="DV411" s="83"/>
      <c r="DW411" s="83"/>
      <c r="DX411" s="83"/>
      <c r="DY411" s="83"/>
      <c r="DZ411" s="83"/>
      <c r="EA411" s="83"/>
      <c r="EB411" s="83"/>
      <c r="EC411" s="83"/>
      <c r="ED411" s="83"/>
      <c r="EE411" s="83"/>
      <c r="EF411" s="83"/>
      <c r="EG411" s="83"/>
      <c r="EH411" s="83"/>
      <c r="EI411" s="83"/>
      <c r="EJ411" s="83"/>
      <c r="EK411" s="83"/>
      <c r="EL411" s="83"/>
      <c r="EM411" s="83"/>
      <c r="EN411" s="83"/>
      <c r="EO411" s="83"/>
      <c r="EP411" s="83"/>
      <c r="EQ411" s="83"/>
      <c r="ER411" s="83"/>
      <c r="ES411" s="83"/>
      <c r="ET411" s="83"/>
      <c r="EU411" s="83"/>
      <c r="EV411" s="83"/>
      <c r="EW411" s="83"/>
      <c r="EX411" s="83"/>
      <c r="EY411" s="83"/>
      <c r="EZ411" s="83"/>
      <c r="FA411" s="83"/>
      <c r="FB411" s="83"/>
      <c r="FC411" s="83"/>
      <c r="FD411" s="83"/>
      <c r="FE411" s="83"/>
      <c r="FF411" s="83"/>
      <c r="FG411" s="83"/>
      <c r="FH411" s="83"/>
      <c r="FI411" s="83"/>
      <c r="FJ411" s="83"/>
      <c r="FK411" s="83"/>
      <c r="FL411" s="83"/>
      <c r="FM411" s="83"/>
      <c r="FN411" s="83"/>
      <c r="FO411" s="83"/>
      <c r="FP411" s="83"/>
      <c r="FQ411" s="83"/>
      <c r="FR411" s="83"/>
      <c r="FS411" s="83"/>
      <c r="FT411" s="83"/>
      <c r="FU411" s="83"/>
      <c r="FV411" s="83"/>
      <c r="FW411" s="83"/>
      <c r="FX411" s="83"/>
      <c r="FY411" s="83"/>
      <c r="FZ411" s="83"/>
      <c r="GA411" s="83"/>
      <c r="GB411" s="83"/>
      <c r="GC411" s="83"/>
      <c r="GD411" s="83"/>
      <c r="GE411" s="83"/>
      <c r="GF411" s="83"/>
      <c r="GG411" s="83"/>
      <c r="GH411" s="83"/>
      <c r="GI411" s="83"/>
      <c r="GJ411" s="83"/>
      <c r="GK411" s="83"/>
      <c r="GL411" s="83"/>
      <c r="GM411" s="83"/>
      <c r="GN411" s="83"/>
      <c r="GO411" s="83"/>
      <c r="GP411" s="83"/>
      <c r="GQ411" s="83"/>
      <c r="GR411" s="83"/>
      <c r="GS411" s="83"/>
      <c r="GT411" s="83"/>
      <c r="GU411" s="83"/>
      <c r="GV411" s="83"/>
      <c r="GW411" s="83"/>
      <c r="GX411" s="83"/>
      <c r="GY411" s="83"/>
      <c r="GZ411" s="83"/>
      <c r="HA411" s="83"/>
      <c r="HB411" s="83"/>
      <c r="HC411" s="83"/>
      <c r="HD411" s="83"/>
      <c r="HE411" s="83"/>
      <c r="HF411" s="83"/>
      <c r="HG411" s="83"/>
      <c r="HH411" s="83"/>
      <c r="HI411" s="83"/>
      <c r="HJ411" s="83"/>
      <c r="HK411" s="83"/>
      <c r="HL411" s="83"/>
      <c r="HM411" s="83"/>
      <c r="HN411" s="83"/>
      <c r="HO411" s="83"/>
      <c r="HP411" s="83"/>
      <c r="HQ411" s="83"/>
      <c r="HR411" s="83"/>
      <c r="HS411" s="83"/>
      <c r="HT411" s="83"/>
      <c r="HU411" s="83"/>
      <c r="HV411" s="83"/>
      <c r="HW411" s="83"/>
      <c r="HX411" s="83"/>
      <c r="HY411" s="83"/>
      <c r="HZ411" s="83"/>
      <c r="IA411" s="83"/>
      <c r="IB411" s="83"/>
      <c r="IC411" s="83"/>
      <c r="ID411" s="83"/>
      <c r="IE411" s="83"/>
      <c r="IF411" s="83"/>
      <c r="IG411" s="83"/>
      <c r="IH411" s="83"/>
      <c r="II411" s="83"/>
      <c r="IJ411" s="83"/>
      <c r="IK411" s="83"/>
      <c r="IL411" s="83"/>
      <c r="IM411" s="83"/>
      <c r="IN411" s="83"/>
      <c r="IO411" s="83"/>
      <c r="IP411" s="83"/>
      <c r="IQ411" s="83"/>
      <c r="IR411" s="83"/>
      <c r="IS411" s="83"/>
      <c r="IT411" s="83"/>
      <c r="IU411" s="83"/>
      <c r="IV411" s="83"/>
      <c r="IW411" s="83"/>
      <c r="IX411" s="83"/>
      <c r="IY411" s="83"/>
      <c r="IZ411" s="83"/>
      <c r="JA411" s="83"/>
      <c r="JB411" s="83"/>
      <c r="JC411" s="83"/>
      <c r="JD411" s="83"/>
      <c r="JE411" s="83"/>
    </row>
    <row r="412" spans="1:265" s="8" customFormat="1" ht="15" customHeight="1" x14ac:dyDescent="0.2">
      <c r="A412" s="573"/>
      <c r="B412" s="131" t="s">
        <v>54</v>
      </c>
      <c r="C412" s="206"/>
      <c r="D412" s="332" t="s">
        <v>55</v>
      </c>
      <c r="E412" s="191"/>
      <c r="F412" s="991"/>
      <c r="G412" s="992"/>
      <c r="H412" s="332" t="s">
        <v>23</v>
      </c>
      <c r="I412" s="332" t="s">
        <v>106</v>
      </c>
      <c r="J412" s="332"/>
      <c r="K412" s="386" t="s">
        <v>154</v>
      </c>
      <c r="L412" s="386" t="s">
        <v>97</v>
      </c>
      <c r="M412" s="765">
        <v>1</v>
      </c>
      <c r="N412" s="765" t="s">
        <v>101</v>
      </c>
      <c r="O412" s="386" t="s">
        <v>435</v>
      </c>
      <c r="P412" s="598">
        <v>2</v>
      </c>
      <c r="Q412" s="599"/>
      <c r="R412" s="599"/>
      <c r="S412" s="599"/>
      <c r="T412" s="599"/>
      <c r="U412" s="599"/>
      <c r="V412" s="599"/>
      <c r="W412" s="600"/>
      <c r="X412" s="228"/>
      <c r="Y412" s="228"/>
      <c r="Z412" s="112"/>
      <c r="AA412" s="83"/>
      <c r="AB412" s="83"/>
      <c r="AC412" s="83" t="str">
        <f t="shared" si="12"/>
        <v/>
      </c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83"/>
      <c r="AT412" s="83"/>
      <c r="AU412" s="83"/>
      <c r="AV412" s="83"/>
      <c r="AW412" s="83"/>
      <c r="AX412" s="83"/>
      <c r="AY412" s="83"/>
      <c r="AZ412" s="83"/>
      <c r="BA412" s="83"/>
      <c r="BB412" s="83"/>
      <c r="BC412" s="83"/>
      <c r="BD412" s="83"/>
      <c r="BE412" s="83"/>
      <c r="BF412" s="83"/>
      <c r="BG412" s="83"/>
      <c r="BH412" s="83"/>
      <c r="BI412" s="83"/>
      <c r="BJ412" s="83"/>
      <c r="BK412" s="83"/>
      <c r="BL412" s="83"/>
      <c r="BM412" s="83"/>
      <c r="BN412" s="83"/>
      <c r="BO412" s="83"/>
      <c r="BP412" s="83"/>
      <c r="BQ412" s="83"/>
      <c r="BR412" s="83"/>
      <c r="BS412" s="83"/>
      <c r="BT412" s="83"/>
      <c r="BU412" s="83"/>
      <c r="BV412" s="83"/>
      <c r="BW412" s="83"/>
      <c r="BX412" s="83"/>
      <c r="BY412" s="83"/>
      <c r="BZ412" s="83"/>
      <c r="CA412" s="83"/>
      <c r="CB412" s="83"/>
      <c r="CC412" s="83"/>
      <c r="CD412" s="83"/>
      <c r="CE412" s="83"/>
      <c r="CF412" s="83"/>
      <c r="CG412" s="83"/>
      <c r="CH412" s="83"/>
      <c r="CI412" s="83"/>
      <c r="CJ412" s="83"/>
      <c r="CK412" s="83"/>
      <c r="CL412" s="83"/>
      <c r="CM412" s="83"/>
      <c r="CN412" s="83"/>
      <c r="CO412" s="83"/>
      <c r="CP412" s="83"/>
      <c r="CQ412" s="83"/>
      <c r="CR412" s="83"/>
      <c r="CS412" s="83"/>
      <c r="CT412" s="83"/>
      <c r="CU412" s="83"/>
      <c r="CV412" s="83"/>
      <c r="CW412" s="83"/>
      <c r="CX412" s="83"/>
      <c r="CY412" s="83"/>
      <c r="CZ412" s="83"/>
      <c r="DA412" s="83"/>
      <c r="DB412" s="83"/>
      <c r="DC412" s="83"/>
      <c r="DD412" s="83"/>
      <c r="DE412" s="83"/>
      <c r="DF412" s="83"/>
      <c r="DG412" s="83"/>
      <c r="DH412" s="83"/>
      <c r="DI412" s="83"/>
      <c r="DJ412" s="83"/>
      <c r="DK412" s="83"/>
      <c r="DL412" s="83"/>
      <c r="DM412" s="83"/>
      <c r="DN412" s="83"/>
      <c r="DO412" s="83"/>
      <c r="DP412" s="83"/>
      <c r="DQ412" s="83"/>
      <c r="DR412" s="83"/>
      <c r="DS412" s="83"/>
      <c r="DT412" s="83"/>
      <c r="DU412" s="83"/>
      <c r="DV412" s="83"/>
      <c r="DW412" s="83"/>
      <c r="DX412" s="83"/>
      <c r="DY412" s="83"/>
      <c r="DZ412" s="83"/>
      <c r="EA412" s="83"/>
      <c r="EB412" s="83"/>
      <c r="EC412" s="83"/>
      <c r="ED412" s="83"/>
      <c r="EE412" s="83"/>
      <c r="EF412" s="83"/>
      <c r="EG412" s="83"/>
      <c r="EH412" s="83"/>
      <c r="EI412" s="83"/>
      <c r="EJ412" s="83"/>
      <c r="EK412" s="83"/>
      <c r="EL412" s="83"/>
      <c r="EM412" s="83"/>
      <c r="EN412" s="83"/>
      <c r="EO412" s="83"/>
      <c r="EP412" s="83"/>
      <c r="EQ412" s="83"/>
      <c r="ER412" s="83"/>
      <c r="ES412" s="83"/>
      <c r="ET412" s="83"/>
      <c r="EU412" s="83"/>
      <c r="EV412" s="83"/>
      <c r="EW412" s="83"/>
      <c r="EX412" s="83"/>
      <c r="EY412" s="83"/>
      <c r="EZ412" s="83"/>
      <c r="FA412" s="83"/>
      <c r="FB412" s="83"/>
      <c r="FC412" s="83"/>
      <c r="FD412" s="83"/>
      <c r="FE412" s="83"/>
      <c r="FF412" s="83"/>
      <c r="FG412" s="83"/>
      <c r="FH412" s="83"/>
      <c r="FI412" s="83"/>
      <c r="FJ412" s="83"/>
      <c r="FK412" s="83"/>
      <c r="FL412" s="83"/>
      <c r="FM412" s="83"/>
      <c r="FN412" s="83"/>
      <c r="FO412" s="83"/>
      <c r="FP412" s="83"/>
      <c r="FQ412" s="83"/>
      <c r="FR412" s="83"/>
      <c r="FS412" s="83"/>
      <c r="FT412" s="83"/>
      <c r="FU412" s="83"/>
      <c r="FV412" s="83"/>
      <c r="FW412" s="83"/>
      <c r="FX412" s="83"/>
      <c r="FY412" s="83"/>
      <c r="FZ412" s="83"/>
      <c r="GA412" s="83"/>
      <c r="GB412" s="83"/>
      <c r="GC412" s="83"/>
      <c r="GD412" s="83"/>
      <c r="GE412" s="83"/>
      <c r="GF412" s="83"/>
      <c r="GG412" s="83"/>
      <c r="GH412" s="83"/>
      <c r="GI412" s="83"/>
      <c r="GJ412" s="83"/>
      <c r="GK412" s="83"/>
      <c r="GL412" s="83"/>
      <c r="GM412" s="83"/>
      <c r="GN412" s="83"/>
      <c r="GO412" s="83"/>
      <c r="GP412" s="83"/>
      <c r="GQ412" s="83"/>
      <c r="GR412" s="83"/>
      <c r="GS412" s="83"/>
      <c r="GT412" s="83"/>
      <c r="GU412" s="83"/>
      <c r="GV412" s="83"/>
      <c r="GW412" s="83"/>
      <c r="GX412" s="83"/>
      <c r="GY412" s="83"/>
      <c r="GZ412" s="83"/>
      <c r="HA412" s="83"/>
      <c r="HB412" s="83"/>
      <c r="HC412" s="83"/>
      <c r="HD412" s="83"/>
      <c r="HE412" s="83"/>
      <c r="HF412" s="83"/>
      <c r="HG412" s="83"/>
      <c r="HH412" s="83"/>
      <c r="HI412" s="83"/>
      <c r="HJ412" s="83"/>
      <c r="HK412" s="83"/>
      <c r="HL412" s="83"/>
      <c r="HM412" s="83"/>
      <c r="HN412" s="83"/>
      <c r="HO412" s="83"/>
      <c r="HP412" s="83"/>
      <c r="HQ412" s="83"/>
      <c r="HR412" s="83"/>
      <c r="HS412" s="83"/>
      <c r="HT412" s="83"/>
      <c r="HU412" s="83"/>
      <c r="HV412" s="83"/>
      <c r="HW412" s="83"/>
      <c r="HX412" s="83"/>
      <c r="HY412" s="83"/>
      <c r="HZ412" s="83"/>
      <c r="IA412" s="83"/>
      <c r="IB412" s="83"/>
      <c r="IC412" s="83"/>
      <c r="ID412" s="83"/>
      <c r="IE412" s="83"/>
      <c r="IF412" s="83"/>
      <c r="IG412" s="83"/>
      <c r="IH412" s="83"/>
      <c r="II412" s="83"/>
      <c r="IJ412" s="83"/>
      <c r="IK412" s="83"/>
      <c r="IL412" s="83"/>
      <c r="IM412" s="83"/>
      <c r="IN412" s="83"/>
      <c r="IO412" s="83"/>
      <c r="IP412" s="83"/>
      <c r="IQ412" s="83"/>
      <c r="IR412" s="83"/>
      <c r="IS412" s="83"/>
      <c r="IT412" s="83"/>
      <c r="IU412" s="83"/>
      <c r="IV412" s="83"/>
      <c r="IW412" s="83"/>
      <c r="IX412" s="83"/>
      <c r="IY412" s="83"/>
      <c r="IZ412" s="83"/>
      <c r="JA412" s="83"/>
      <c r="JB412" s="83"/>
      <c r="JC412" s="83"/>
      <c r="JD412" s="83"/>
      <c r="JE412" s="83"/>
    </row>
    <row r="413" spans="1:265" s="8" customFormat="1" ht="15" customHeight="1" x14ac:dyDescent="0.2">
      <c r="A413" s="130"/>
      <c r="B413" s="131" t="s">
        <v>54</v>
      </c>
      <c r="C413" s="206"/>
      <c r="D413" s="332" t="s">
        <v>55</v>
      </c>
      <c r="E413" s="191"/>
      <c r="F413" s="991"/>
      <c r="G413" s="992"/>
      <c r="H413" s="332" t="s">
        <v>23</v>
      </c>
      <c r="I413" s="332" t="s">
        <v>102</v>
      </c>
      <c r="J413" s="332"/>
      <c r="K413" s="386" t="s">
        <v>135</v>
      </c>
      <c r="L413" s="386" t="s">
        <v>97</v>
      </c>
      <c r="M413" s="765">
        <v>3</v>
      </c>
      <c r="N413" s="765" t="s">
        <v>101</v>
      </c>
      <c r="O413" s="386" t="s">
        <v>435</v>
      </c>
      <c r="P413" s="598">
        <v>4</v>
      </c>
      <c r="Q413" s="599"/>
      <c r="R413" s="599"/>
      <c r="S413" s="599"/>
      <c r="T413" s="599"/>
      <c r="U413" s="599"/>
      <c r="V413" s="599"/>
      <c r="W413" s="600"/>
      <c r="X413" s="228"/>
      <c r="Y413" s="228"/>
      <c r="Z413" s="112"/>
      <c r="AA413" s="83"/>
      <c r="AB413" s="83"/>
      <c r="AC413" s="83" t="str">
        <f t="shared" si="12"/>
        <v/>
      </c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83"/>
      <c r="AT413" s="83"/>
      <c r="AU413" s="83"/>
      <c r="AV413" s="83"/>
      <c r="AW413" s="83"/>
      <c r="AX413" s="83"/>
      <c r="AY413" s="83"/>
      <c r="AZ413" s="83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  <c r="BM413" s="83"/>
      <c r="BN413" s="83"/>
      <c r="BO413" s="83"/>
      <c r="BP413" s="83"/>
      <c r="BQ413" s="83"/>
      <c r="BR413" s="83"/>
      <c r="BS413" s="83"/>
      <c r="BT413" s="83"/>
      <c r="BU413" s="83"/>
      <c r="BV413" s="83"/>
      <c r="BW413" s="83"/>
      <c r="BX413" s="83"/>
      <c r="BY413" s="83"/>
      <c r="BZ413" s="83"/>
      <c r="CA413" s="83"/>
      <c r="CB413" s="83"/>
      <c r="CC413" s="83"/>
      <c r="CD413" s="83"/>
      <c r="CE413" s="83"/>
      <c r="CF413" s="83"/>
      <c r="CG413" s="83"/>
      <c r="CH413" s="83"/>
      <c r="CI413" s="83"/>
      <c r="CJ413" s="83"/>
      <c r="CK413" s="83"/>
      <c r="CL413" s="83"/>
      <c r="CM413" s="83"/>
      <c r="CN413" s="83"/>
      <c r="CO413" s="83"/>
      <c r="CP413" s="83"/>
      <c r="CQ413" s="83"/>
      <c r="CR413" s="83"/>
      <c r="CS413" s="83"/>
      <c r="CT413" s="83"/>
      <c r="CU413" s="83"/>
      <c r="CV413" s="83"/>
      <c r="CW413" s="83"/>
      <c r="CX413" s="83"/>
      <c r="CY413" s="83"/>
      <c r="CZ413" s="83"/>
      <c r="DA413" s="83"/>
      <c r="DB413" s="83"/>
      <c r="DC413" s="83"/>
      <c r="DD413" s="83"/>
      <c r="DE413" s="83"/>
      <c r="DF413" s="83"/>
      <c r="DG413" s="83"/>
      <c r="DH413" s="83"/>
      <c r="DI413" s="83"/>
      <c r="DJ413" s="83"/>
      <c r="DK413" s="83"/>
      <c r="DL413" s="83"/>
      <c r="DM413" s="83"/>
      <c r="DN413" s="83"/>
      <c r="DO413" s="83"/>
      <c r="DP413" s="83"/>
      <c r="DQ413" s="83"/>
      <c r="DR413" s="83"/>
      <c r="DS413" s="83"/>
      <c r="DT413" s="83"/>
      <c r="DU413" s="83"/>
      <c r="DV413" s="83"/>
      <c r="DW413" s="83"/>
      <c r="DX413" s="83"/>
      <c r="DY413" s="83"/>
      <c r="DZ413" s="83"/>
      <c r="EA413" s="83"/>
      <c r="EB413" s="83"/>
      <c r="EC413" s="83"/>
      <c r="ED413" s="83"/>
      <c r="EE413" s="83"/>
      <c r="EF413" s="83"/>
      <c r="EG413" s="83"/>
      <c r="EH413" s="83"/>
      <c r="EI413" s="83"/>
      <c r="EJ413" s="83"/>
      <c r="EK413" s="83"/>
      <c r="EL413" s="83"/>
      <c r="EM413" s="83"/>
      <c r="EN413" s="83"/>
      <c r="EO413" s="83"/>
      <c r="EP413" s="83"/>
      <c r="EQ413" s="83"/>
      <c r="ER413" s="83"/>
      <c r="ES413" s="83"/>
      <c r="ET413" s="83"/>
      <c r="EU413" s="83"/>
      <c r="EV413" s="83"/>
      <c r="EW413" s="83"/>
      <c r="EX413" s="83"/>
      <c r="EY413" s="83"/>
      <c r="EZ413" s="83"/>
      <c r="FA413" s="83"/>
      <c r="FB413" s="83"/>
      <c r="FC413" s="83"/>
      <c r="FD413" s="83"/>
      <c r="FE413" s="83"/>
      <c r="FF413" s="83"/>
      <c r="FG413" s="83"/>
      <c r="FH413" s="83"/>
      <c r="FI413" s="83"/>
      <c r="FJ413" s="83"/>
      <c r="FK413" s="83"/>
      <c r="FL413" s="83"/>
      <c r="FM413" s="83"/>
      <c r="FN413" s="83"/>
      <c r="FO413" s="83"/>
      <c r="FP413" s="83"/>
      <c r="FQ413" s="83"/>
      <c r="FR413" s="83"/>
      <c r="FS413" s="83"/>
      <c r="FT413" s="83"/>
      <c r="FU413" s="83"/>
      <c r="FV413" s="83"/>
      <c r="FW413" s="83"/>
      <c r="FX413" s="83"/>
      <c r="FY413" s="83"/>
      <c r="FZ413" s="83"/>
      <c r="GA413" s="83"/>
      <c r="GB413" s="83"/>
      <c r="GC413" s="83"/>
      <c r="GD413" s="83"/>
      <c r="GE413" s="83"/>
      <c r="GF413" s="83"/>
      <c r="GG413" s="83"/>
      <c r="GH413" s="83"/>
      <c r="GI413" s="83"/>
      <c r="GJ413" s="83"/>
      <c r="GK413" s="83"/>
      <c r="GL413" s="83"/>
      <c r="GM413" s="83"/>
      <c r="GN413" s="83"/>
      <c r="GO413" s="83"/>
      <c r="GP413" s="83"/>
      <c r="GQ413" s="83"/>
      <c r="GR413" s="83"/>
      <c r="GS413" s="83"/>
      <c r="GT413" s="83"/>
      <c r="GU413" s="83"/>
      <c r="GV413" s="83"/>
      <c r="GW413" s="83"/>
      <c r="GX413" s="83"/>
      <c r="GY413" s="83"/>
      <c r="GZ413" s="83"/>
      <c r="HA413" s="83"/>
      <c r="HB413" s="83"/>
      <c r="HC413" s="83"/>
      <c r="HD413" s="83"/>
      <c r="HE413" s="83"/>
      <c r="HF413" s="83"/>
      <c r="HG413" s="83"/>
      <c r="HH413" s="83"/>
      <c r="HI413" s="83"/>
      <c r="HJ413" s="83"/>
      <c r="HK413" s="83"/>
      <c r="HL413" s="83"/>
      <c r="HM413" s="83"/>
      <c r="HN413" s="83"/>
      <c r="HO413" s="83"/>
      <c r="HP413" s="83"/>
      <c r="HQ413" s="83"/>
      <c r="HR413" s="83"/>
      <c r="HS413" s="83"/>
      <c r="HT413" s="83"/>
      <c r="HU413" s="83"/>
      <c r="HV413" s="83"/>
      <c r="HW413" s="83"/>
      <c r="HX413" s="83"/>
      <c r="HY413" s="83"/>
      <c r="HZ413" s="83"/>
      <c r="IA413" s="83"/>
      <c r="IB413" s="83"/>
      <c r="IC413" s="83"/>
      <c r="ID413" s="83"/>
      <c r="IE413" s="83"/>
      <c r="IF413" s="83"/>
      <c r="IG413" s="83"/>
      <c r="IH413" s="83"/>
      <c r="II413" s="83"/>
      <c r="IJ413" s="83"/>
      <c r="IK413" s="83"/>
      <c r="IL413" s="83"/>
      <c r="IM413" s="83"/>
      <c r="IN413" s="83"/>
      <c r="IO413" s="83"/>
      <c r="IP413" s="83"/>
      <c r="IQ413" s="83"/>
      <c r="IR413" s="83"/>
      <c r="IS413" s="83"/>
      <c r="IT413" s="83"/>
      <c r="IU413" s="83"/>
      <c r="IV413" s="83"/>
      <c r="IW413" s="83"/>
      <c r="IX413" s="83"/>
      <c r="IY413" s="83"/>
      <c r="IZ413" s="83"/>
      <c r="JA413" s="83"/>
      <c r="JB413" s="83"/>
      <c r="JC413" s="83"/>
      <c r="JD413" s="83"/>
      <c r="JE413" s="83"/>
    </row>
    <row r="414" spans="1:265" s="8" customFormat="1" ht="15" customHeight="1" x14ac:dyDescent="0.2">
      <c r="A414" s="130"/>
      <c r="B414" s="131" t="s">
        <v>54</v>
      </c>
      <c r="C414" s="206"/>
      <c r="D414" s="332" t="s">
        <v>55</v>
      </c>
      <c r="E414" s="191"/>
      <c r="F414" s="991"/>
      <c r="G414" s="992"/>
      <c r="H414" s="332" t="s">
        <v>23</v>
      </c>
      <c r="I414" s="332" t="s">
        <v>106</v>
      </c>
      <c r="J414" s="332"/>
      <c r="K414" s="386" t="s">
        <v>2105</v>
      </c>
      <c r="L414" s="386"/>
      <c r="M414" s="765"/>
      <c r="N414" s="765"/>
      <c r="O414" s="386"/>
      <c r="P414" s="598"/>
      <c r="Q414" s="599"/>
      <c r="R414" s="599"/>
      <c r="S414" s="599">
        <v>5</v>
      </c>
      <c r="T414" s="599"/>
      <c r="U414" s="599"/>
      <c r="V414" s="599"/>
      <c r="W414" s="600"/>
      <c r="X414" s="228"/>
      <c r="Y414" s="228"/>
      <c r="Z414" s="112"/>
      <c r="AA414" s="83"/>
      <c r="AB414" s="83"/>
      <c r="AC414" s="83" t="str">
        <f t="shared" si="12"/>
        <v/>
      </c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83"/>
      <c r="AT414" s="83"/>
      <c r="AU414" s="83"/>
      <c r="AV414" s="83"/>
      <c r="AW414" s="83"/>
      <c r="AX414" s="83"/>
      <c r="AY414" s="83"/>
      <c r="AZ414" s="83"/>
      <c r="BA414" s="83"/>
      <c r="BB414" s="83"/>
      <c r="BC414" s="83"/>
      <c r="BD414" s="83"/>
      <c r="BE414" s="83"/>
      <c r="BF414" s="83"/>
      <c r="BG414" s="83"/>
      <c r="BH414" s="83"/>
      <c r="BI414" s="83"/>
      <c r="BJ414" s="83"/>
      <c r="BK414" s="83"/>
      <c r="BL414" s="83"/>
      <c r="BM414" s="83"/>
      <c r="BN414" s="83"/>
      <c r="BO414" s="83"/>
      <c r="BP414" s="83"/>
      <c r="BQ414" s="83"/>
      <c r="BR414" s="83"/>
      <c r="BS414" s="83"/>
      <c r="BT414" s="83"/>
      <c r="BU414" s="83"/>
      <c r="BV414" s="83"/>
      <c r="BW414" s="83"/>
      <c r="BX414" s="83"/>
      <c r="BY414" s="83"/>
      <c r="BZ414" s="83"/>
      <c r="CA414" s="83"/>
      <c r="CB414" s="83"/>
      <c r="CC414" s="83"/>
      <c r="CD414" s="83"/>
      <c r="CE414" s="83"/>
      <c r="CF414" s="83"/>
      <c r="CG414" s="83"/>
      <c r="CH414" s="83"/>
      <c r="CI414" s="83"/>
      <c r="CJ414" s="83"/>
      <c r="CK414" s="83"/>
      <c r="CL414" s="83"/>
      <c r="CM414" s="83"/>
      <c r="CN414" s="83"/>
      <c r="CO414" s="83"/>
      <c r="CP414" s="83"/>
      <c r="CQ414" s="83"/>
      <c r="CR414" s="83"/>
      <c r="CS414" s="83"/>
      <c r="CT414" s="83"/>
      <c r="CU414" s="83"/>
      <c r="CV414" s="83"/>
      <c r="CW414" s="83"/>
      <c r="CX414" s="83"/>
      <c r="CY414" s="83"/>
      <c r="CZ414" s="83"/>
      <c r="DA414" s="83"/>
      <c r="DB414" s="83"/>
      <c r="DC414" s="83"/>
      <c r="DD414" s="83"/>
      <c r="DE414" s="83"/>
      <c r="DF414" s="83"/>
      <c r="DG414" s="83"/>
      <c r="DH414" s="83"/>
      <c r="DI414" s="83"/>
      <c r="DJ414" s="83"/>
      <c r="DK414" s="83"/>
      <c r="DL414" s="83"/>
      <c r="DM414" s="83"/>
      <c r="DN414" s="83"/>
      <c r="DO414" s="83"/>
      <c r="DP414" s="83"/>
      <c r="DQ414" s="83"/>
      <c r="DR414" s="83"/>
      <c r="DS414" s="83"/>
      <c r="DT414" s="83"/>
      <c r="DU414" s="83"/>
      <c r="DV414" s="83"/>
      <c r="DW414" s="83"/>
      <c r="DX414" s="83"/>
      <c r="DY414" s="83"/>
      <c r="DZ414" s="83"/>
      <c r="EA414" s="83"/>
      <c r="EB414" s="83"/>
      <c r="EC414" s="83"/>
      <c r="ED414" s="83"/>
      <c r="EE414" s="83"/>
      <c r="EF414" s="83"/>
      <c r="EG414" s="83"/>
      <c r="EH414" s="83"/>
      <c r="EI414" s="83"/>
      <c r="EJ414" s="83"/>
      <c r="EK414" s="83"/>
      <c r="EL414" s="83"/>
      <c r="EM414" s="83"/>
      <c r="EN414" s="83"/>
      <c r="EO414" s="83"/>
      <c r="EP414" s="83"/>
      <c r="EQ414" s="83"/>
      <c r="ER414" s="83"/>
      <c r="ES414" s="83"/>
      <c r="ET414" s="83"/>
      <c r="EU414" s="83"/>
      <c r="EV414" s="83"/>
      <c r="EW414" s="83"/>
      <c r="EX414" s="83"/>
      <c r="EY414" s="83"/>
      <c r="EZ414" s="83"/>
      <c r="FA414" s="83"/>
      <c r="FB414" s="83"/>
      <c r="FC414" s="83"/>
      <c r="FD414" s="83"/>
      <c r="FE414" s="83"/>
      <c r="FF414" s="83"/>
      <c r="FG414" s="83"/>
      <c r="FH414" s="83"/>
      <c r="FI414" s="83"/>
      <c r="FJ414" s="83"/>
      <c r="FK414" s="83"/>
      <c r="FL414" s="83"/>
      <c r="FM414" s="83"/>
      <c r="FN414" s="83"/>
      <c r="FO414" s="83"/>
      <c r="FP414" s="83"/>
      <c r="FQ414" s="83"/>
      <c r="FR414" s="83"/>
      <c r="FS414" s="83"/>
      <c r="FT414" s="83"/>
      <c r="FU414" s="83"/>
      <c r="FV414" s="83"/>
      <c r="FW414" s="83"/>
      <c r="FX414" s="83"/>
      <c r="FY414" s="83"/>
      <c r="FZ414" s="83"/>
      <c r="GA414" s="83"/>
      <c r="GB414" s="83"/>
      <c r="GC414" s="83"/>
      <c r="GD414" s="83"/>
      <c r="GE414" s="83"/>
      <c r="GF414" s="83"/>
      <c r="GG414" s="83"/>
      <c r="GH414" s="83"/>
      <c r="GI414" s="83"/>
      <c r="GJ414" s="83"/>
      <c r="GK414" s="83"/>
      <c r="GL414" s="83"/>
      <c r="GM414" s="83"/>
      <c r="GN414" s="83"/>
      <c r="GO414" s="83"/>
      <c r="GP414" s="83"/>
      <c r="GQ414" s="83"/>
      <c r="GR414" s="83"/>
      <c r="GS414" s="83"/>
      <c r="GT414" s="83"/>
      <c r="GU414" s="83"/>
      <c r="GV414" s="83"/>
      <c r="GW414" s="83"/>
      <c r="GX414" s="83"/>
      <c r="GY414" s="83"/>
      <c r="GZ414" s="83"/>
      <c r="HA414" s="83"/>
      <c r="HB414" s="83"/>
      <c r="HC414" s="83"/>
      <c r="HD414" s="83"/>
      <c r="HE414" s="83"/>
      <c r="HF414" s="83"/>
      <c r="HG414" s="83"/>
      <c r="HH414" s="83"/>
      <c r="HI414" s="83"/>
      <c r="HJ414" s="83"/>
      <c r="HK414" s="83"/>
      <c r="HL414" s="83"/>
      <c r="HM414" s="83"/>
      <c r="HN414" s="83"/>
      <c r="HO414" s="83"/>
      <c r="HP414" s="83"/>
      <c r="HQ414" s="83"/>
      <c r="HR414" s="83"/>
      <c r="HS414" s="83"/>
      <c r="HT414" s="83"/>
      <c r="HU414" s="83"/>
      <c r="HV414" s="83"/>
      <c r="HW414" s="83"/>
      <c r="HX414" s="83"/>
      <c r="HY414" s="83"/>
      <c r="HZ414" s="83"/>
      <c r="IA414" s="83"/>
      <c r="IB414" s="83"/>
      <c r="IC414" s="83"/>
      <c r="ID414" s="83"/>
      <c r="IE414" s="83"/>
      <c r="IF414" s="83"/>
      <c r="IG414" s="83"/>
      <c r="IH414" s="83"/>
      <c r="II414" s="83"/>
      <c r="IJ414" s="83"/>
      <c r="IK414" s="83"/>
      <c r="IL414" s="83"/>
      <c r="IM414" s="83"/>
      <c r="IN414" s="83"/>
      <c r="IO414" s="83"/>
      <c r="IP414" s="83"/>
      <c r="IQ414" s="83"/>
      <c r="IR414" s="83"/>
      <c r="IS414" s="83"/>
      <c r="IT414" s="83"/>
      <c r="IU414" s="83"/>
      <c r="IV414" s="83"/>
      <c r="IW414" s="83"/>
      <c r="IX414" s="83"/>
      <c r="IY414" s="83"/>
      <c r="IZ414" s="83"/>
      <c r="JA414" s="83"/>
      <c r="JB414" s="83"/>
      <c r="JC414" s="83"/>
      <c r="JD414" s="83"/>
      <c r="JE414" s="83"/>
    </row>
    <row r="415" spans="1:265" s="8" customFormat="1" ht="15" customHeight="1" x14ac:dyDescent="0.2">
      <c r="A415" s="130"/>
      <c r="B415" s="131" t="s">
        <v>54</v>
      </c>
      <c r="C415" s="206"/>
      <c r="D415" s="332" t="s">
        <v>55</v>
      </c>
      <c r="E415" s="191"/>
      <c r="F415" s="991"/>
      <c r="G415" s="992"/>
      <c r="H415" s="332" t="s">
        <v>23</v>
      </c>
      <c r="I415" s="332" t="s">
        <v>106</v>
      </c>
      <c r="J415" s="332"/>
      <c r="K415" s="386" t="s">
        <v>2106</v>
      </c>
      <c r="L415" s="386"/>
      <c r="M415" s="765"/>
      <c r="N415" s="765"/>
      <c r="O415" s="386"/>
      <c r="P415" s="598"/>
      <c r="Q415" s="599"/>
      <c r="R415" s="599"/>
      <c r="S415" s="599">
        <v>3</v>
      </c>
      <c r="T415" s="599"/>
      <c r="U415" s="599"/>
      <c r="V415" s="599"/>
      <c r="W415" s="600"/>
      <c r="X415" s="228"/>
      <c r="Y415" s="228"/>
      <c r="Z415" s="112"/>
      <c r="AA415" s="83"/>
      <c r="AB415" s="83"/>
      <c r="AC415" s="83" t="str">
        <f t="shared" si="12"/>
        <v/>
      </c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83"/>
      <c r="AT415" s="83"/>
      <c r="AU415" s="83"/>
      <c r="AV415" s="83"/>
      <c r="AW415" s="83"/>
      <c r="AX415" s="83"/>
      <c r="AY415" s="83"/>
      <c r="AZ415" s="83"/>
      <c r="BA415" s="83"/>
      <c r="BB415" s="83"/>
      <c r="BC415" s="83"/>
      <c r="BD415" s="83"/>
      <c r="BE415" s="83"/>
      <c r="BF415" s="83"/>
      <c r="BG415" s="83"/>
      <c r="BH415" s="83"/>
      <c r="BI415" s="83"/>
      <c r="BJ415" s="83"/>
      <c r="BK415" s="83"/>
      <c r="BL415" s="83"/>
      <c r="BM415" s="83"/>
      <c r="BN415" s="83"/>
      <c r="BO415" s="83"/>
      <c r="BP415" s="83"/>
      <c r="BQ415" s="83"/>
      <c r="BR415" s="83"/>
      <c r="BS415" s="83"/>
      <c r="BT415" s="83"/>
      <c r="BU415" s="83"/>
      <c r="BV415" s="83"/>
      <c r="BW415" s="83"/>
      <c r="BX415" s="83"/>
      <c r="BY415" s="83"/>
      <c r="BZ415" s="83"/>
      <c r="CA415" s="83"/>
      <c r="CB415" s="83"/>
      <c r="CC415" s="83"/>
      <c r="CD415" s="83"/>
      <c r="CE415" s="83"/>
      <c r="CF415" s="83"/>
      <c r="CG415" s="83"/>
      <c r="CH415" s="83"/>
      <c r="CI415" s="83"/>
      <c r="CJ415" s="83"/>
      <c r="CK415" s="83"/>
      <c r="CL415" s="83"/>
      <c r="CM415" s="83"/>
      <c r="CN415" s="83"/>
      <c r="CO415" s="83"/>
      <c r="CP415" s="83"/>
      <c r="CQ415" s="83"/>
      <c r="CR415" s="83"/>
      <c r="CS415" s="83"/>
      <c r="CT415" s="83"/>
      <c r="CU415" s="83"/>
      <c r="CV415" s="83"/>
      <c r="CW415" s="83"/>
      <c r="CX415" s="83"/>
      <c r="CY415" s="83"/>
      <c r="CZ415" s="83"/>
      <c r="DA415" s="83"/>
      <c r="DB415" s="83"/>
      <c r="DC415" s="83"/>
      <c r="DD415" s="83"/>
      <c r="DE415" s="83"/>
      <c r="DF415" s="83"/>
      <c r="DG415" s="83"/>
      <c r="DH415" s="83"/>
      <c r="DI415" s="83"/>
      <c r="DJ415" s="83"/>
      <c r="DK415" s="83"/>
      <c r="DL415" s="83"/>
      <c r="DM415" s="83"/>
      <c r="DN415" s="83"/>
      <c r="DO415" s="83"/>
      <c r="DP415" s="83"/>
      <c r="DQ415" s="83"/>
      <c r="DR415" s="83"/>
      <c r="DS415" s="83"/>
      <c r="DT415" s="83"/>
      <c r="DU415" s="83"/>
      <c r="DV415" s="83"/>
      <c r="DW415" s="83"/>
      <c r="DX415" s="83"/>
      <c r="DY415" s="83"/>
      <c r="DZ415" s="83"/>
      <c r="EA415" s="83"/>
      <c r="EB415" s="83"/>
      <c r="EC415" s="83"/>
      <c r="ED415" s="83"/>
      <c r="EE415" s="83"/>
      <c r="EF415" s="83"/>
      <c r="EG415" s="83"/>
      <c r="EH415" s="83"/>
      <c r="EI415" s="83"/>
      <c r="EJ415" s="83"/>
      <c r="EK415" s="83"/>
      <c r="EL415" s="83"/>
      <c r="EM415" s="83"/>
      <c r="EN415" s="83"/>
      <c r="EO415" s="83"/>
      <c r="EP415" s="83"/>
      <c r="EQ415" s="83"/>
      <c r="ER415" s="83"/>
      <c r="ES415" s="83"/>
      <c r="ET415" s="83"/>
      <c r="EU415" s="83"/>
      <c r="EV415" s="83"/>
      <c r="EW415" s="83"/>
      <c r="EX415" s="83"/>
      <c r="EY415" s="83"/>
      <c r="EZ415" s="83"/>
      <c r="FA415" s="83"/>
      <c r="FB415" s="83"/>
      <c r="FC415" s="83"/>
      <c r="FD415" s="83"/>
      <c r="FE415" s="83"/>
      <c r="FF415" s="83"/>
      <c r="FG415" s="83"/>
      <c r="FH415" s="83"/>
      <c r="FI415" s="83"/>
      <c r="FJ415" s="83"/>
      <c r="FK415" s="83"/>
      <c r="FL415" s="83"/>
      <c r="FM415" s="83"/>
      <c r="FN415" s="83"/>
      <c r="FO415" s="83"/>
      <c r="FP415" s="83"/>
      <c r="FQ415" s="83"/>
      <c r="FR415" s="83"/>
      <c r="FS415" s="83"/>
      <c r="FT415" s="83"/>
      <c r="FU415" s="83"/>
      <c r="FV415" s="83"/>
      <c r="FW415" s="83"/>
      <c r="FX415" s="83"/>
      <c r="FY415" s="83"/>
      <c r="FZ415" s="83"/>
      <c r="GA415" s="83"/>
      <c r="GB415" s="83"/>
      <c r="GC415" s="83"/>
      <c r="GD415" s="83"/>
      <c r="GE415" s="83"/>
      <c r="GF415" s="83"/>
      <c r="GG415" s="83"/>
      <c r="GH415" s="83"/>
      <c r="GI415" s="83"/>
      <c r="GJ415" s="83"/>
      <c r="GK415" s="83"/>
      <c r="GL415" s="83"/>
      <c r="GM415" s="83"/>
      <c r="GN415" s="83"/>
      <c r="GO415" s="83"/>
      <c r="GP415" s="83"/>
      <c r="GQ415" s="83"/>
      <c r="GR415" s="83"/>
      <c r="GS415" s="83"/>
      <c r="GT415" s="83"/>
      <c r="GU415" s="83"/>
      <c r="GV415" s="83"/>
      <c r="GW415" s="83"/>
      <c r="GX415" s="83"/>
      <c r="GY415" s="83"/>
      <c r="GZ415" s="83"/>
      <c r="HA415" s="83"/>
      <c r="HB415" s="83"/>
      <c r="HC415" s="83"/>
      <c r="HD415" s="83"/>
      <c r="HE415" s="83"/>
      <c r="HF415" s="83"/>
      <c r="HG415" s="83"/>
      <c r="HH415" s="83"/>
      <c r="HI415" s="83"/>
      <c r="HJ415" s="83"/>
      <c r="HK415" s="83"/>
      <c r="HL415" s="83"/>
      <c r="HM415" s="83"/>
      <c r="HN415" s="83"/>
      <c r="HO415" s="83"/>
      <c r="HP415" s="83"/>
      <c r="HQ415" s="83"/>
      <c r="HR415" s="83"/>
      <c r="HS415" s="83"/>
      <c r="HT415" s="83"/>
      <c r="HU415" s="83"/>
      <c r="HV415" s="83"/>
      <c r="HW415" s="83"/>
      <c r="HX415" s="83"/>
      <c r="HY415" s="83"/>
      <c r="HZ415" s="83"/>
      <c r="IA415" s="83"/>
      <c r="IB415" s="83"/>
      <c r="IC415" s="83"/>
      <c r="ID415" s="83"/>
      <c r="IE415" s="83"/>
      <c r="IF415" s="83"/>
      <c r="IG415" s="83"/>
      <c r="IH415" s="83"/>
      <c r="II415" s="83"/>
      <c r="IJ415" s="83"/>
      <c r="IK415" s="83"/>
      <c r="IL415" s="83"/>
      <c r="IM415" s="83"/>
      <c r="IN415" s="83"/>
      <c r="IO415" s="83"/>
      <c r="IP415" s="83"/>
      <c r="IQ415" s="83"/>
      <c r="IR415" s="83"/>
      <c r="IS415" s="83"/>
      <c r="IT415" s="83"/>
      <c r="IU415" s="83"/>
      <c r="IV415" s="83"/>
      <c r="IW415" s="83"/>
      <c r="IX415" s="83"/>
      <c r="IY415" s="83"/>
      <c r="IZ415" s="83"/>
      <c r="JA415" s="83"/>
      <c r="JB415" s="83"/>
      <c r="JC415" s="83"/>
      <c r="JD415" s="83"/>
      <c r="JE415" s="83"/>
    </row>
    <row r="416" spans="1:265" s="8" customFormat="1" ht="15" customHeight="1" x14ac:dyDescent="0.2">
      <c r="A416" s="130"/>
      <c r="B416" s="131" t="s">
        <v>54</v>
      </c>
      <c r="C416" s="132"/>
      <c r="D416" s="326" t="s">
        <v>55</v>
      </c>
      <c r="E416" s="191"/>
      <c r="F416" s="991"/>
      <c r="G416" s="992"/>
      <c r="H416" s="326" t="s">
        <v>23</v>
      </c>
      <c r="I416" s="326" t="s">
        <v>106</v>
      </c>
      <c r="J416" s="326"/>
      <c r="K416" s="372" t="s">
        <v>1069</v>
      </c>
      <c r="L416" s="372"/>
      <c r="M416" s="1118"/>
      <c r="N416" s="1118"/>
      <c r="O416" s="372"/>
      <c r="P416" s="581"/>
      <c r="Q416" s="582"/>
      <c r="R416" s="582"/>
      <c r="S416" s="582"/>
      <c r="T416" s="582"/>
      <c r="U416" s="582"/>
      <c r="V416" s="582"/>
      <c r="W416" s="583">
        <v>2</v>
      </c>
      <c r="X416" s="228"/>
      <c r="Y416" s="228"/>
      <c r="Z416" s="112"/>
      <c r="AA416" s="83"/>
      <c r="AB416" s="83"/>
      <c r="AC416" s="83" t="str">
        <f t="shared" si="12"/>
        <v/>
      </c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83"/>
      <c r="AT416" s="83"/>
      <c r="AU416" s="83"/>
      <c r="AV416" s="83"/>
      <c r="AW416" s="83"/>
      <c r="AX416" s="83"/>
      <c r="AY416" s="83"/>
      <c r="AZ416" s="83"/>
      <c r="BA416" s="83"/>
      <c r="BB416" s="83"/>
      <c r="BC416" s="83"/>
      <c r="BD416" s="83"/>
      <c r="BE416" s="83"/>
      <c r="BF416" s="83"/>
      <c r="BG416" s="83"/>
      <c r="BH416" s="83"/>
      <c r="BI416" s="83"/>
      <c r="BJ416" s="83"/>
      <c r="BK416" s="83"/>
      <c r="BL416" s="83"/>
      <c r="BM416" s="83"/>
      <c r="BN416" s="83"/>
      <c r="BO416" s="83"/>
      <c r="BP416" s="83"/>
      <c r="BQ416" s="83"/>
      <c r="BR416" s="83"/>
      <c r="BS416" s="83"/>
      <c r="BT416" s="83"/>
      <c r="BU416" s="83"/>
      <c r="BV416" s="83"/>
      <c r="BW416" s="83"/>
      <c r="BX416" s="83"/>
      <c r="BY416" s="83"/>
      <c r="BZ416" s="83"/>
      <c r="CA416" s="83"/>
      <c r="CB416" s="83"/>
      <c r="CC416" s="83"/>
      <c r="CD416" s="83"/>
      <c r="CE416" s="83"/>
      <c r="CF416" s="83"/>
      <c r="CG416" s="83"/>
      <c r="CH416" s="83"/>
      <c r="CI416" s="83"/>
      <c r="CJ416" s="83"/>
      <c r="CK416" s="83"/>
      <c r="CL416" s="83"/>
      <c r="CM416" s="83"/>
      <c r="CN416" s="83"/>
      <c r="CO416" s="83"/>
      <c r="CP416" s="83"/>
      <c r="CQ416" s="83"/>
      <c r="CR416" s="83"/>
      <c r="CS416" s="83"/>
      <c r="CT416" s="83"/>
      <c r="CU416" s="83"/>
      <c r="CV416" s="83"/>
      <c r="CW416" s="83"/>
      <c r="CX416" s="83"/>
      <c r="CY416" s="83"/>
      <c r="CZ416" s="83"/>
      <c r="DA416" s="83"/>
      <c r="DB416" s="83"/>
      <c r="DC416" s="83"/>
      <c r="DD416" s="83"/>
      <c r="DE416" s="83"/>
      <c r="DF416" s="83"/>
      <c r="DG416" s="83"/>
      <c r="DH416" s="83"/>
      <c r="DI416" s="83"/>
      <c r="DJ416" s="83"/>
      <c r="DK416" s="83"/>
      <c r="DL416" s="83"/>
      <c r="DM416" s="83"/>
      <c r="DN416" s="83"/>
      <c r="DO416" s="83"/>
      <c r="DP416" s="83"/>
      <c r="DQ416" s="83"/>
      <c r="DR416" s="83"/>
      <c r="DS416" s="83"/>
      <c r="DT416" s="83"/>
      <c r="DU416" s="83"/>
      <c r="DV416" s="83"/>
      <c r="DW416" s="83"/>
      <c r="DX416" s="83"/>
      <c r="DY416" s="83"/>
      <c r="DZ416" s="83"/>
      <c r="EA416" s="83"/>
      <c r="EB416" s="83"/>
      <c r="EC416" s="83"/>
      <c r="ED416" s="83"/>
      <c r="EE416" s="83"/>
      <c r="EF416" s="83"/>
      <c r="EG416" s="83"/>
      <c r="EH416" s="83"/>
      <c r="EI416" s="83"/>
      <c r="EJ416" s="83"/>
      <c r="EK416" s="83"/>
      <c r="EL416" s="83"/>
      <c r="EM416" s="83"/>
      <c r="EN416" s="83"/>
      <c r="EO416" s="83"/>
      <c r="EP416" s="83"/>
      <c r="EQ416" s="83"/>
      <c r="ER416" s="83"/>
      <c r="ES416" s="83"/>
      <c r="ET416" s="83"/>
      <c r="EU416" s="83"/>
      <c r="EV416" s="83"/>
      <c r="EW416" s="83"/>
      <c r="EX416" s="83"/>
      <c r="EY416" s="83"/>
      <c r="EZ416" s="83"/>
      <c r="FA416" s="83"/>
      <c r="FB416" s="83"/>
      <c r="FC416" s="83"/>
      <c r="FD416" s="83"/>
      <c r="FE416" s="83"/>
      <c r="FF416" s="83"/>
      <c r="FG416" s="83"/>
      <c r="FH416" s="83"/>
      <c r="FI416" s="83"/>
      <c r="FJ416" s="83"/>
      <c r="FK416" s="83"/>
      <c r="FL416" s="83"/>
      <c r="FM416" s="83"/>
      <c r="FN416" s="83"/>
      <c r="FO416" s="83"/>
      <c r="FP416" s="83"/>
      <c r="FQ416" s="83"/>
      <c r="FR416" s="83"/>
      <c r="FS416" s="83"/>
      <c r="FT416" s="83"/>
      <c r="FU416" s="83"/>
      <c r="FV416" s="83"/>
      <c r="FW416" s="83"/>
      <c r="FX416" s="83"/>
      <c r="FY416" s="83"/>
      <c r="FZ416" s="83"/>
      <c r="GA416" s="83"/>
      <c r="GB416" s="83"/>
      <c r="GC416" s="83"/>
      <c r="GD416" s="83"/>
      <c r="GE416" s="83"/>
      <c r="GF416" s="83"/>
      <c r="GG416" s="83"/>
      <c r="GH416" s="83"/>
      <c r="GI416" s="83"/>
      <c r="GJ416" s="83"/>
      <c r="GK416" s="83"/>
      <c r="GL416" s="83"/>
      <c r="GM416" s="83"/>
      <c r="GN416" s="83"/>
      <c r="GO416" s="83"/>
      <c r="GP416" s="83"/>
      <c r="GQ416" s="83"/>
      <c r="GR416" s="83"/>
      <c r="GS416" s="83"/>
      <c r="GT416" s="83"/>
      <c r="GU416" s="83"/>
      <c r="GV416" s="83"/>
      <c r="GW416" s="83"/>
      <c r="GX416" s="83"/>
      <c r="GY416" s="83"/>
      <c r="GZ416" s="83"/>
      <c r="HA416" s="83"/>
      <c r="HB416" s="83"/>
      <c r="HC416" s="83"/>
      <c r="HD416" s="83"/>
      <c r="HE416" s="83"/>
      <c r="HF416" s="83"/>
      <c r="HG416" s="83"/>
      <c r="HH416" s="83"/>
      <c r="HI416" s="83"/>
      <c r="HJ416" s="83"/>
      <c r="HK416" s="83"/>
      <c r="HL416" s="83"/>
      <c r="HM416" s="83"/>
      <c r="HN416" s="83"/>
      <c r="HO416" s="83"/>
      <c r="HP416" s="83"/>
      <c r="HQ416" s="83"/>
      <c r="HR416" s="83"/>
      <c r="HS416" s="83"/>
      <c r="HT416" s="83"/>
      <c r="HU416" s="83"/>
      <c r="HV416" s="83"/>
      <c r="HW416" s="83"/>
      <c r="HX416" s="83"/>
      <c r="HY416" s="83"/>
      <c r="HZ416" s="83"/>
      <c r="IA416" s="83"/>
      <c r="IB416" s="83"/>
      <c r="IC416" s="83"/>
      <c r="ID416" s="83"/>
      <c r="IE416" s="83"/>
      <c r="IF416" s="83"/>
      <c r="IG416" s="83"/>
      <c r="IH416" s="83"/>
      <c r="II416" s="83"/>
      <c r="IJ416" s="83"/>
      <c r="IK416" s="83"/>
      <c r="IL416" s="83"/>
      <c r="IM416" s="83"/>
      <c r="IN416" s="83"/>
      <c r="IO416" s="83"/>
      <c r="IP416" s="83"/>
      <c r="IQ416" s="83"/>
      <c r="IR416" s="83"/>
      <c r="IS416" s="83"/>
      <c r="IT416" s="83"/>
      <c r="IU416" s="83"/>
      <c r="IV416" s="83"/>
      <c r="IW416" s="83"/>
      <c r="IX416" s="83"/>
      <c r="IY416" s="83"/>
      <c r="IZ416" s="83"/>
      <c r="JA416" s="83"/>
      <c r="JB416" s="83"/>
      <c r="JC416" s="83"/>
      <c r="JD416" s="83"/>
      <c r="JE416" s="83"/>
    </row>
    <row r="417" spans="1:265" s="8" customFormat="1" ht="15" customHeight="1" x14ac:dyDescent="0.2">
      <c r="A417" s="130"/>
      <c r="B417" s="131" t="s">
        <v>54</v>
      </c>
      <c r="C417" s="206"/>
      <c r="D417" s="332" t="s">
        <v>55</v>
      </c>
      <c r="E417" s="191"/>
      <c r="F417" s="991"/>
      <c r="G417" s="992"/>
      <c r="H417" s="332" t="s">
        <v>23</v>
      </c>
      <c r="I417" s="332" t="s">
        <v>106</v>
      </c>
      <c r="J417" s="332"/>
      <c r="K417" s="386" t="s">
        <v>2107</v>
      </c>
      <c r="L417" s="386"/>
      <c r="M417" s="765"/>
      <c r="N417" s="765"/>
      <c r="O417" s="386"/>
      <c r="P417" s="598"/>
      <c r="Q417" s="599"/>
      <c r="R417" s="599"/>
      <c r="S417" s="599"/>
      <c r="T417" s="599"/>
      <c r="U417" s="599">
        <v>4</v>
      </c>
      <c r="V417" s="599"/>
      <c r="W417" s="600"/>
      <c r="X417" s="228"/>
      <c r="Y417" s="228"/>
      <c r="Z417" s="112"/>
      <c r="AA417" s="83"/>
      <c r="AB417" s="83"/>
      <c r="AC417" s="83" t="str">
        <f t="shared" si="12"/>
        <v/>
      </c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83"/>
      <c r="AT417" s="83"/>
      <c r="AU417" s="83"/>
      <c r="AV417" s="83"/>
      <c r="AW417" s="83"/>
      <c r="AX417" s="83"/>
      <c r="AY417" s="83"/>
      <c r="AZ417" s="83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  <c r="BM417" s="83"/>
      <c r="BN417" s="83"/>
      <c r="BO417" s="83"/>
      <c r="BP417" s="83"/>
      <c r="BQ417" s="83"/>
      <c r="BR417" s="83"/>
      <c r="BS417" s="83"/>
      <c r="BT417" s="83"/>
      <c r="BU417" s="83"/>
      <c r="BV417" s="83"/>
      <c r="BW417" s="83"/>
      <c r="BX417" s="83"/>
      <c r="BY417" s="83"/>
      <c r="BZ417" s="83"/>
      <c r="CA417" s="83"/>
      <c r="CB417" s="83"/>
      <c r="CC417" s="83"/>
      <c r="CD417" s="83"/>
      <c r="CE417" s="83"/>
      <c r="CF417" s="83"/>
      <c r="CG417" s="83"/>
      <c r="CH417" s="83"/>
      <c r="CI417" s="83"/>
      <c r="CJ417" s="83"/>
      <c r="CK417" s="83"/>
      <c r="CL417" s="83"/>
      <c r="CM417" s="83"/>
      <c r="CN417" s="83"/>
      <c r="CO417" s="83"/>
      <c r="CP417" s="83"/>
      <c r="CQ417" s="83"/>
      <c r="CR417" s="83"/>
      <c r="CS417" s="83"/>
      <c r="CT417" s="83"/>
      <c r="CU417" s="83"/>
      <c r="CV417" s="83"/>
      <c r="CW417" s="83"/>
      <c r="CX417" s="83"/>
      <c r="CY417" s="83"/>
      <c r="CZ417" s="83"/>
      <c r="DA417" s="83"/>
      <c r="DB417" s="83"/>
      <c r="DC417" s="83"/>
      <c r="DD417" s="83"/>
      <c r="DE417" s="83"/>
      <c r="DF417" s="83"/>
      <c r="DG417" s="83"/>
      <c r="DH417" s="83"/>
      <c r="DI417" s="83"/>
      <c r="DJ417" s="83"/>
      <c r="DK417" s="83"/>
      <c r="DL417" s="83"/>
      <c r="DM417" s="83"/>
      <c r="DN417" s="83"/>
      <c r="DO417" s="83"/>
      <c r="DP417" s="83"/>
      <c r="DQ417" s="83"/>
      <c r="DR417" s="83"/>
      <c r="DS417" s="83"/>
      <c r="DT417" s="83"/>
      <c r="DU417" s="83"/>
      <c r="DV417" s="83"/>
      <c r="DW417" s="83"/>
      <c r="DX417" s="83"/>
      <c r="DY417" s="83"/>
      <c r="DZ417" s="83"/>
      <c r="EA417" s="83"/>
      <c r="EB417" s="83"/>
      <c r="EC417" s="83"/>
      <c r="ED417" s="83"/>
      <c r="EE417" s="83"/>
      <c r="EF417" s="83"/>
      <c r="EG417" s="83"/>
      <c r="EH417" s="83"/>
      <c r="EI417" s="83"/>
      <c r="EJ417" s="83"/>
      <c r="EK417" s="83"/>
      <c r="EL417" s="83"/>
      <c r="EM417" s="83"/>
      <c r="EN417" s="83"/>
      <c r="EO417" s="83"/>
      <c r="EP417" s="83"/>
      <c r="EQ417" s="83"/>
      <c r="ER417" s="83"/>
      <c r="ES417" s="83"/>
      <c r="ET417" s="83"/>
      <c r="EU417" s="83"/>
      <c r="EV417" s="83"/>
      <c r="EW417" s="83"/>
      <c r="EX417" s="83"/>
      <c r="EY417" s="83"/>
      <c r="EZ417" s="83"/>
      <c r="FA417" s="83"/>
      <c r="FB417" s="83"/>
      <c r="FC417" s="83"/>
      <c r="FD417" s="83"/>
      <c r="FE417" s="83"/>
      <c r="FF417" s="83"/>
      <c r="FG417" s="83"/>
      <c r="FH417" s="83"/>
      <c r="FI417" s="83"/>
      <c r="FJ417" s="83"/>
      <c r="FK417" s="83"/>
      <c r="FL417" s="83"/>
      <c r="FM417" s="83"/>
      <c r="FN417" s="83"/>
      <c r="FO417" s="83"/>
      <c r="FP417" s="83"/>
      <c r="FQ417" s="83"/>
      <c r="FR417" s="83"/>
      <c r="FS417" s="83"/>
      <c r="FT417" s="83"/>
      <c r="FU417" s="83"/>
      <c r="FV417" s="83"/>
      <c r="FW417" s="83"/>
      <c r="FX417" s="83"/>
      <c r="FY417" s="83"/>
      <c r="FZ417" s="83"/>
      <c r="GA417" s="83"/>
      <c r="GB417" s="83"/>
      <c r="GC417" s="83"/>
      <c r="GD417" s="83"/>
      <c r="GE417" s="83"/>
      <c r="GF417" s="83"/>
      <c r="GG417" s="83"/>
      <c r="GH417" s="83"/>
      <c r="GI417" s="83"/>
      <c r="GJ417" s="83"/>
      <c r="GK417" s="83"/>
      <c r="GL417" s="83"/>
      <c r="GM417" s="83"/>
      <c r="GN417" s="83"/>
      <c r="GO417" s="83"/>
      <c r="GP417" s="83"/>
      <c r="GQ417" s="83"/>
      <c r="GR417" s="83"/>
      <c r="GS417" s="83"/>
      <c r="GT417" s="83"/>
      <c r="GU417" s="83"/>
      <c r="GV417" s="83"/>
      <c r="GW417" s="83"/>
      <c r="GX417" s="83"/>
      <c r="GY417" s="83"/>
      <c r="GZ417" s="83"/>
      <c r="HA417" s="83"/>
      <c r="HB417" s="83"/>
      <c r="HC417" s="83"/>
      <c r="HD417" s="83"/>
      <c r="HE417" s="83"/>
      <c r="HF417" s="83"/>
      <c r="HG417" s="83"/>
      <c r="HH417" s="83"/>
      <c r="HI417" s="83"/>
      <c r="HJ417" s="83"/>
      <c r="HK417" s="83"/>
      <c r="HL417" s="83"/>
      <c r="HM417" s="83"/>
      <c r="HN417" s="83"/>
      <c r="HO417" s="83"/>
      <c r="HP417" s="83"/>
      <c r="HQ417" s="83"/>
      <c r="HR417" s="83"/>
      <c r="HS417" s="83"/>
      <c r="HT417" s="83"/>
      <c r="HU417" s="83"/>
      <c r="HV417" s="83"/>
      <c r="HW417" s="83"/>
      <c r="HX417" s="83"/>
      <c r="HY417" s="83"/>
      <c r="HZ417" s="83"/>
      <c r="IA417" s="83"/>
      <c r="IB417" s="83"/>
      <c r="IC417" s="83"/>
      <c r="ID417" s="83"/>
      <c r="IE417" s="83"/>
      <c r="IF417" s="83"/>
      <c r="IG417" s="83"/>
      <c r="IH417" s="83"/>
      <c r="II417" s="83"/>
      <c r="IJ417" s="83"/>
      <c r="IK417" s="83"/>
      <c r="IL417" s="83"/>
      <c r="IM417" s="83"/>
      <c r="IN417" s="83"/>
      <c r="IO417" s="83"/>
      <c r="IP417" s="83"/>
      <c r="IQ417" s="83"/>
      <c r="IR417" s="83"/>
      <c r="IS417" s="83"/>
      <c r="IT417" s="83"/>
      <c r="IU417" s="83"/>
      <c r="IV417" s="83"/>
      <c r="IW417" s="83"/>
      <c r="IX417" s="83"/>
      <c r="IY417" s="83"/>
      <c r="IZ417" s="83"/>
      <c r="JA417" s="83"/>
      <c r="JB417" s="83"/>
      <c r="JC417" s="83"/>
      <c r="JD417" s="83"/>
      <c r="JE417" s="83"/>
    </row>
    <row r="418" spans="1:265" s="8" customFormat="1" ht="15" customHeight="1" thickBot="1" x14ac:dyDescent="0.25">
      <c r="A418" s="161"/>
      <c r="B418" s="162" t="s">
        <v>54</v>
      </c>
      <c r="C418" s="209"/>
      <c r="D418" s="355" t="s">
        <v>55</v>
      </c>
      <c r="E418" s="230"/>
      <c r="F418" s="993"/>
      <c r="G418" s="994"/>
      <c r="H418" s="355" t="s">
        <v>23</v>
      </c>
      <c r="I418" s="355" t="s">
        <v>102</v>
      </c>
      <c r="J418" s="355"/>
      <c r="K418" s="387" t="s">
        <v>1271</v>
      </c>
      <c r="L418" s="387"/>
      <c r="M418" s="1173"/>
      <c r="N418" s="1173"/>
      <c r="O418" s="387"/>
      <c r="P418" s="601"/>
      <c r="Q418" s="602"/>
      <c r="R418" s="602"/>
      <c r="S418" s="602"/>
      <c r="T418" s="602"/>
      <c r="U418" s="602"/>
      <c r="V418" s="602"/>
      <c r="W418" s="603">
        <v>6</v>
      </c>
      <c r="X418" s="231">
        <f>SUM(P407:W418)</f>
        <v>40</v>
      </c>
      <c r="Y418" s="231">
        <f>X418</f>
        <v>40</v>
      </c>
      <c r="Z418" s="112"/>
      <c r="AA418" s="83"/>
      <c r="AB418" s="83"/>
      <c r="AC418" s="83" t="str">
        <f t="shared" si="12"/>
        <v/>
      </c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83"/>
      <c r="AT418" s="83"/>
      <c r="AU418" s="83"/>
      <c r="AV418" s="83"/>
      <c r="AW418" s="83"/>
      <c r="AX418" s="83"/>
      <c r="AY418" s="83"/>
      <c r="AZ418" s="83"/>
      <c r="BA418" s="83"/>
      <c r="BB418" s="83"/>
      <c r="BC418" s="83"/>
      <c r="BD418" s="83"/>
      <c r="BE418" s="83"/>
      <c r="BF418" s="83"/>
      <c r="BG418" s="83"/>
      <c r="BH418" s="83"/>
      <c r="BI418" s="83"/>
      <c r="BJ418" s="83"/>
      <c r="BK418" s="83"/>
      <c r="BL418" s="83"/>
      <c r="BM418" s="83"/>
      <c r="BN418" s="83"/>
      <c r="BO418" s="83"/>
      <c r="BP418" s="83"/>
      <c r="BQ418" s="83"/>
      <c r="BR418" s="83"/>
      <c r="BS418" s="83"/>
      <c r="BT418" s="83"/>
      <c r="BU418" s="83"/>
      <c r="BV418" s="83"/>
      <c r="BW418" s="83"/>
      <c r="BX418" s="83"/>
      <c r="BY418" s="83"/>
      <c r="BZ418" s="83"/>
      <c r="CA418" s="83"/>
      <c r="CB418" s="83"/>
      <c r="CC418" s="83"/>
      <c r="CD418" s="83"/>
      <c r="CE418" s="83"/>
      <c r="CF418" s="83"/>
      <c r="CG418" s="83"/>
      <c r="CH418" s="83"/>
      <c r="CI418" s="83"/>
      <c r="CJ418" s="83"/>
      <c r="CK418" s="83"/>
      <c r="CL418" s="83"/>
      <c r="CM418" s="83"/>
      <c r="CN418" s="83"/>
      <c r="CO418" s="83"/>
      <c r="CP418" s="83"/>
      <c r="CQ418" s="83"/>
      <c r="CR418" s="83"/>
      <c r="CS418" s="83"/>
      <c r="CT418" s="83"/>
      <c r="CU418" s="83"/>
      <c r="CV418" s="83"/>
      <c r="CW418" s="83"/>
      <c r="CX418" s="83"/>
      <c r="CY418" s="83"/>
      <c r="CZ418" s="83"/>
      <c r="DA418" s="83"/>
      <c r="DB418" s="83"/>
      <c r="DC418" s="83"/>
      <c r="DD418" s="83"/>
      <c r="DE418" s="83"/>
      <c r="DF418" s="83"/>
      <c r="DG418" s="83"/>
      <c r="DH418" s="83"/>
      <c r="DI418" s="83"/>
      <c r="DJ418" s="83"/>
      <c r="DK418" s="83"/>
      <c r="DL418" s="83"/>
      <c r="DM418" s="83"/>
      <c r="DN418" s="83"/>
      <c r="DO418" s="83"/>
      <c r="DP418" s="83"/>
      <c r="DQ418" s="83"/>
      <c r="DR418" s="83"/>
      <c r="DS418" s="83"/>
      <c r="DT418" s="83"/>
      <c r="DU418" s="83"/>
      <c r="DV418" s="83"/>
      <c r="DW418" s="83"/>
      <c r="DX418" s="83"/>
      <c r="DY418" s="83"/>
      <c r="DZ418" s="83"/>
      <c r="EA418" s="83"/>
      <c r="EB418" s="83"/>
      <c r="EC418" s="83"/>
      <c r="ED418" s="83"/>
      <c r="EE418" s="83"/>
      <c r="EF418" s="83"/>
      <c r="EG418" s="83"/>
      <c r="EH418" s="83"/>
      <c r="EI418" s="83"/>
      <c r="EJ418" s="83"/>
      <c r="EK418" s="83"/>
      <c r="EL418" s="83"/>
      <c r="EM418" s="83"/>
      <c r="EN418" s="83"/>
      <c r="EO418" s="83"/>
      <c r="EP418" s="83"/>
      <c r="EQ418" s="83"/>
      <c r="ER418" s="83"/>
      <c r="ES418" s="83"/>
      <c r="ET418" s="83"/>
      <c r="EU418" s="83"/>
      <c r="EV418" s="83"/>
      <c r="EW418" s="83"/>
      <c r="EX418" s="83"/>
      <c r="EY418" s="83"/>
      <c r="EZ418" s="83"/>
      <c r="FA418" s="83"/>
      <c r="FB418" s="83"/>
      <c r="FC418" s="83"/>
      <c r="FD418" s="83"/>
      <c r="FE418" s="83"/>
      <c r="FF418" s="83"/>
      <c r="FG418" s="83"/>
      <c r="FH418" s="83"/>
      <c r="FI418" s="83"/>
      <c r="FJ418" s="83"/>
      <c r="FK418" s="83"/>
      <c r="FL418" s="83"/>
      <c r="FM418" s="83"/>
      <c r="FN418" s="83"/>
      <c r="FO418" s="83"/>
      <c r="FP418" s="83"/>
      <c r="FQ418" s="83"/>
      <c r="FR418" s="83"/>
      <c r="FS418" s="83"/>
      <c r="FT418" s="83"/>
      <c r="FU418" s="83"/>
      <c r="FV418" s="83"/>
      <c r="FW418" s="83"/>
      <c r="FX418" s="83"/>
      <c r="FY418" s="83"/>
      <c r="FZ418" s="83"/>
      <c r="GA418" s="83"/>
      <c r="GB418" s="83"/>
      <c r="GC418" s="83"/>
      <c r="GD418" s="83"/>
      <c r="GE418" s="83"/>
      <c r="GF418" s="83"/>
      <c r="GG418" s="83"/>
      <c r="GH418" s="83"/>
      <c r="GI418" s="83"/>
      <c r="GJ418" s="83"/>
      <c r="GK418" s="83"/>
      <c r="GL418" s="83"/>
      <c r="GM418" s="83"/>
      <c r="GN418" s="83"/>
      <c r="GO418" s="83"/>
      <c r="GP418" s="83"/>
      <c r="GQ418" s="83"/>
      <c r="GR418" s="83"/>
      <c r="GS418" s="83"/>
      <c r="GT418" s="83"/>
      <c r="GU418" s="83"/>
      <c r="GV418" s="83"/>
      <c r="GW418" s="83"/>
      <c r="GX418" s="83"/>
      <c r="GY418" s="83"/>
      <c r="GZ418" s="83"/>
      <c r="HA418" s="83"/>
      <c r="HB418" s="83"/>
      <c r="HC418" s="83"/>
      <c r="HD418" s="83"/>
      <c r="HE418" s="83"/>
      <c r="HF418" s="83"/>
      <c r="HG418" s="83"/>
      <c r="HH418" s="83"/>
      <c r="HI418" s="83"/>
      <c r="HJ418" s="83"/>
      <c r="HK418" s="83"/>
      <c r="HL418" s="83"/>
      <c r="HM418" s="83"/>
      <c r="HN418" s="83"/>
      <c r="HO418" s="83"/>
      <c r="HP418" s="83"/>
      <c r="HQ418" s="83"/>
      <c r="HR418" s="83"/>
      <c r="HS418" s="83"/>
      <c r="HT418" s="83"/>
      <c r="HU418" s="83"/>
      <c r="HV418" s="83"/>
      <c r="HW418" s="83"/>
      <c r="HX418" s="83"/>
      <c r="HY418" s="83"/>
      <c r="HZ418" s="83"/>
      <c r="IA418" s="83"/>
      <c r="IB418" s="83"/>
      <c r="IC418" s="83"/>
      <c r="ID418" s="83"/>
      <c r="IE418" s="83"/>
      <c r="IF418" s="83"/>
      <c r="IG418" s="83"/>
      <c r="IH418" s="83"/>
      <c r="II418" s="83"/>
      <c r="IJ418" s="83"/>
      <c r="IK418" s="83"/>
      <c r="IL418" s="83"/>
      <c r="IM418" s="83"/>
      <c r="IN418" s="83"/>
      <c r="IO418" s="83"/>
      <c r="IP418" s="83"/>
      <c r="IQ418" s="83"/>
      <c r="IR418" s="83"/>
      <c r="IS418" s="83"/>
      <c r="IT418" s="83"/>
      <c r="IU418" s="83"/>
      <c r="IV418" s="83"/>
      <c r="IW418" s="83"/>
      <c r="IX418" s="83"/>
      <c r="IY418" s="83"/>
      <c r="IZ418" s="83"/>
      <c r="JA418" s="83"/>
      <c r="JB418" s="83"/>
      <c r="JC418" s="83"/>
      <c r="JD418" s="83"/>
      <c r="JE418" s="83"/>
    </row>
    <row r="419" spans="1:265" s="8" customFormat="1" ht="15" customHeight="1" x14ac:dyDescent="0.2">
      <c r="A419" s="180">
        <f>+A407+1</f>
        <v>46</v>
      </c>
      <c r="B419" s="1086" t="s">
        <v>463</v>
      </c>
      <c r="C419" s="214" t="s">
        <v>35</v>
      </c>
      <c r="D419" s="350" t="s">
        <v>985</v>
      </c>
      <c r="E419" s="215" t="s">
        <v>845</v>
      </c>
      <c r="F419" s="1042" t="s">
        <v>986</v>
      </c>
      <c r="G419" s="1043" t="s">
        <v>984</v>
      </c>
      <c r="H419" s="350" t="s">
        <v>445</v>
      </c>
      <c r="I419" s="350" t="s">
        <v>515</v>
      </c>
      <c r="J419" s="350"/>
      <c r="K419" s="378" t="s">
        <v>524</v>
      </c>
      <c r="L419" s="378" t="s">
        <v>614</v>
      </c>
      <c r="M419" s="1138">
        <v>8</v>
      </c>
      <c r="N419" s="1138" t="s">
        <v>24</v>
      </c>
      <c r="O419" s="378" t="s">
        <v>1379</v>
      </c>
      <c r="P419" s="623">
        <v>3</v>
      </c>
      <c r="Q419" s="624"/>
      <c r="R419" s="624"/>
      <c r="S419" s="624"/>
      <c r="T419" s="624"/>
      <c r="U419" s="624"/>
      <c r="V419" s="624"/>
      <c r="W419" s="625"/>
      <c r="X419" s="216"/>
      <c r="Y419" s="216"/>
      <c r="Z419" s="112" t="str">
        <f>C419</f>
        <v>TC</v>
      </c>
      <c r="AA419" s="83" t="s">
        <v>1473</v>
      </c>
      <c r="AB419" s="83" t="s">
        <v>1479</v>
      </c>
      <c r="AC419" s="83">
        <f t="shared" si="12"/>
        <v>21</v>
      </c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83"/>
      <c r="AT419" s="83"/>
      <c r="AU419" s="83"/>
      <c r="AV419" s="83"/>
      <c r="AW419" s="83"/>
      <c r="AX419" s="83"/>
      <c r="AY419" s="83"/>
      <c r="AZ419" s="83"/>
      <c r="BA419" s="83"/>
      <c r="BB419" s="83"/>
      <c r="BC419" s="83"/>
      <c r="BD419" s="83"/>
      <c r="BE419" s="83"/>
      <c r="BF419" s="83"/>
      <c r="BG419" s="83"/>
      <c r="BH419" s="83"/>
      <c r="BI419" s="83"/>
      <c r="BJ419" s="83"/>
      <c r="BK419" s="83"/>
      <c r="BL419" s="83"/>
      <c r="BM419" s="83"/>
      <c r="BN419" s="83"/>
      <c r="BO419" s="83"/>
      <c r="BP419" s="83"/>
      <c r="BQ419" s="83"/>
      <c r="BR419" s="83"/>
      <c r="BS419" s="83"/>
      <c r="BT419" s="83"/>
      <c r="BU419" s="83"/>
      <c r="BV419" s="83"/>
      <c r="BW419" s="83"/>
      <c r="BX419" s="83"/>
      <c r="BY419" s="83"/>
      <c r="BZ419" s="83"/>
      <c r="CA419" s="83"/>
      <c r="CB419" s="83"/>
      <c r="CC419" s="83"/>
      <c r="CD419" s="83"/>
      <c r="CE419" s="83"/>
      <c r="CF419" s="83"/>
      <c r="CG419" s="83"/>
      <c r="CH419" s="83"/>
      <c r="CI419" s="83"/>
      <c r="CJ419" s="83"/>
      <c r="CK419" s="83"/>
      <c r="CL419" s="83"/>
      <c r="CM419" s="83"/>
      <c r="CN419" s="83"/>
      <c r="CO419" s="83"/>
      <c r="CP419" s="83"/>
      <c r="CQ419" s="83"/>
      <c r="CR419" s="83"/>
      <c r="CS419" s="83"/>
      <c r="CT419" s="83"/>
      <c r="CU419" s="83"/>
      <c r="CV419" s="83"/>
      <c r="CW419" s="83"/>
      <c r="CX419" s="83"/>
      <c r="CY419" s="83"/>
      <c r="CZ419" s="83"/>
      <c r="DA419" s="83"/>
      <c r="DB419" s="83"/>
      <c r="DC419" s="83"/>
      <c r="DD419" s="83"/>
      <c r="DE419" s="83"/>
      <c r="DF419" s="83"/>
      <c r="DG419" s="83"/>
      <c r="DH419" s="83"/>
      <c r="DI419" s="83"/>
      <c r="DJ419" s="83"/>
      <c r="DK419" s="83"/>
      <c r="DL419" s="83"/>
      <c r="DM419" s="83"/>
      <c r="DN419" s="83"/>
      <c r="DO419" s="83"/>
      <c r="DP419" s="83"/>
      <c r="DQ419" s="83"/>
      <c r="DR419" s="83"/>
      <c r="DS419" s="83"/>
      <c r="DT419" s="83"/>
      <c r="DU419" s="83"/>
      <c r="DV419" s="83"/>
      <c r="DW419" s="83"/>
      <c r="DX419" s="83"/>
      <c r="DY419" s="83"/>
      <c r="DZ419" s="83"/>
      <c r="EA419" s="83"/>
      <c r="EB419" s="83"/>
      <c r="EC419" s="83"/>
      <c r="ED419" s="83"/>
      <c r="EE419" s="83"/>
      <c r="EF419" s="83"/>
      <c r="EG419" s="83"/>
      <c r="EH419" s="83"/>
      <c r="EI419" s="83"/>
      <c r="EJ419" s="83"/>
      <c r="EK419" s="83"/>
      <c r="EL419" s="83"/>
      <c r="EM419" s="83"/>
      <c r="EN419" s="83"/>
      <c r="EO419" s="83"/>
      <c r="EP419" s="83"/>
      <c r="EQ419" s="83"/>
      <c r="ER419" s="83"/>
      <c r="ES419" s="83"/>
      <c r="ET419" s="83"/>
      <c r="EU419" s="83"/>
      <c r="EV419" s="83"/>
      <c r="EW419" s="83"/>
      <c r="EX419" s="83"/>
      <c r="EY419" s="83"/>
      <c r="EZ419" s="83"/>
      <c r="FA419" s="83"/>
      <c r="FB419" s="83"/>
      <c r="FC419" s="83"/>
      <c r="FD419" s="83"/>
      <c r="FE419" s="83"/>
      <c r="FF419" s="83"/>
      <c r="FG419" s="83"/>
      <c r="FH419" s="83"/>
      <c r="FI419" s="83"/>
      <c r="FJ419" s="83"/>
      <c r="FK419" s="83"/>
      <c r="FL419" s="83"/>
      <c r="FM419" s="83"/>
      <c r="FN419" s="83"/>
      <c r="FO419" s="83"/>
      <c r="FP419" s="83"/>
      <c r="FQ419" s="83"/>
      <c r="FR419" s="83"/>
      <c r="FS419" s="83"/>
      <c r="FT419" s="83"/>
      <c r="FU419" s="83"/>
      <c r="FV419" s="83"/>
      <c r="FW419" s="83"/>
      <c r="FX419" s="83"/>
      <c r="FY419" s="83"/>
      <c r="FZ419" s="83"/>
      <c r="GA419" s="83"/>
      <c r="GB419" s="83"/>
      <c r="GC419" s="83"/>
      <c r="GD419" s="83"/>
      <c r="GE419" s="83"/>
      <c r="GF419" s="83"/>
      <c r="GG419" s="83"/>
      <c r="GH419" s="83"/>
      <c r="GI419" s="83"/>
      <c r="GJ419" s="83"/>
      <c r="GK419" s="83"/>
      <c r="GL419" s="83"/>
      <c r="GM419" s="83"/>
      <c r="GN419" s="83"/>
      <c r="GO419" s="83"/>
      <c r="GP419" s="83"/>
      <c r="GQ419" s="83"/>
      <c r="GR419" s="83"/>
      <c r="GS419" s="83"/>
      <c r="GT419" s="83"/>
      <c r="GU419" s="83"/>
      <c r="GV419" s="83"/>
      <c r="GW419" s="83"/>
      <c r="GX419" s="83"/>
      <c r="GY419" s="83"/>
      <c r="GZ419" s="83"/>
      <c r="HA419" s="83"/>
      <c r="HB419" s="83"/>
      <c r="HC419" s="83"/>
      <c r="HD419" s="83"/>
      <c r="HE419" s="83"/>
      <c r="HF419" s="83"/>
      <c r="HG419" s="83"/>
      <c r="HH419" s="83"/>
      <c r="HI419" s="83"/>
      <c r="HJ419" s="83"/>
      <c r="HK419" s="83"/>
      <c r="HL419" s="83"/>
      <c r="HM419" s="83"/>
      <c r="HN419" s="83"/>
      <c r="HO419" s="83"/>
      <c r="HP419" s="83"/>
      <c r="HQ419" s="83"/>
      <c r="HR419" s="83"/>
      <c r="HS419" s="83"/>
      <c r="HT419" s="83"/>
      <c r="HU419" s="83"/>
      <c r="HV419" s="83"/>
      <c r="HW419" s="83"/>
      <c r="HX419" s="83"/>
      <c r="HY419" s="83"/>
      <c r="HZ419" s="83"/>
      <c r="IA419" s="83"/>
      <c r="IB419" s="83"/>
      <c r="IC419" s="83"/>
      <c r="ID419" s="83"/>
      <c r="IE419" s="83"/>
      <c r="IF419" s="83"/>
      <c r="IG419" s="83"/>
      <c r="IH419" s="83"/>
      <c r="II419" s="83"/>
      <c r="IJ419" s="83"/>
      <c r="IK419" s="83"/>
      <c r="IL419" s="83"/>
      <c r="IM419" s="83"/>
      <c r="IN419" s="83"/>
      <c r="IO419" s="83"/>
      <c r="IP419" s="83"/>
      <c r="IQ419" s="83"/>
      <c r="IR419" s="83"/>
      <c r="IS419" s="83"/>
      <c r="IT419" s="83"/>
      <c r="IU419" s="83"/>
      <c r="IV419" s="83"/>
      <c r="IW419" s="83"/>
      <c r="IX419" s="83"/>
      <c r="IY419" s="83"/>
      <c r="IZ419" s="83"/>
      <c r="JA419" s="83"/>
      <c r="JB419" s="83"/>
      <c r="JC419" s="83"/>
      <c r="JD419" s="83"/>
      <c r="JE419" s="83"/>
    </row>
    <row r="420" spans="1:265" s="8" customFormat="1" ht="15" customHeight="1" x14ac:dyDescent="0.2">
      <c r="A420" s="173"/>
      <c r="B420" s="131" t="s">
        <v>463</v>
      </c>
      <c r="C420" s="217"/>
      <c r="D420" s="329" t="s">
        <v>985</v>
      </c>
      <c r="E420" s="117"/>
      <c r="F420" s="1044"/>
      <c r="G420" s="1045"/>
      <c r="H420" s="329" t="s">
        <v>445</v>
      </c>
      <c r="I420" s="329" t="s">
        <v>515</v>
      </c>
      <c r="J420" s="329"/>
      <c r="K420" s="379" t="s">
        <v>525</v>
      </c>
      <c r="L420" s="379" t="s">
        <v>614</v>
      </c>
      <c r="M420" s="1139">
        <v>5</v>
      </c>
      <c r="N420" s="1139" t="s">
        <v>24</v>
      </c>
      <c r="O420" s="379" t="s">
        <v>1379</v>
      </c>
      <c r="P420" s="626">
        <v>3</v>
      </c>
      <c r="Q420" s="627"/>
      <c r="R420" s="627"/>
      <c r="S420" s="627"/>
      <c r="T420" s="627"/>
      <c r="U420" s="627"/>
      <c r="V420" s="627"/>
      <c r="W420" s="628"/>
      <c r="X420" s="219"/>
      <c r="Y420" s="219"/>
      <c r="Z420" s="112"/>
      <c r="AA420" s="83"/>
      <c r="AB420" s="83"/>
      <c r="AC420" s="83" t="str">
        <f t="shared" si="12"/>
        <v/>
      </c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83"/>
      <c r="AT420" s="83"/>
      <c r="AU420" s="83"/>
      <c r="AV420" s="83"/>
      <c r="AW420" s="83"/>
      <c r="AX420" s="83"/>
      <c r="AY420" s="83"/>
      <c r="AZ420" s="83"/>
      <c r="BA420" s="83"/>
      <c r="BB420" s="83"/>
      <c r="BC420" s="83"/>
      <c r="BD420" s="83"/>
      <c r="BE420" s="83"/>
      <c r="BF420" s="83"/>
      <c r="BG420" s="83"/>
      <c r="BH420" s="83"/>
      <c r="BI420" s="83"/>
      <c r="BJ420" s="83"/>
      <c r="BK420" s="83"/>
      <c r="BL420" s="83"/>
      <c r="BM420" s="83"/>
      <c r="BN420" s="83"/>
      <c r="BO420" s="83"/>
      <c r="BP420" s="83"/>
      <c r="BQ420" s="83"/>
      <c r="BR420" s="83"/>
      <c r="BS420" s="83"/>
      <c r="BT420" s="83"/>
      <c r="BU420" s="83"/>
      <c r="BV420" s="83"/>
      <c r="BW420" s="83"/>
      <c r="BX420" s="83"/>
      <c r="BY420" s="83"/>
      <c r="BZ420" s="83"/>
      <c r="CA420" s="83"/>
      <c r="CB420" s="83"/>
      <c r="CC420" s="83"/>
      <c r="CD420" s="83"/>
      <c r="CE420" s="83"/>
      <c r="CF420" s="83"/>
      <c r="CG420" s="83"/>
      <c r="CH420" s="83"/>
      <c r="CI420" s="83"/>
      <c r="CJ420" s="83"/>
      <c r="CK420" s="83"/>
      <c r="CL420" s="83"/>
      <c r="CM420" s="83"/>
      <c r="CN420" s="83"/>
      <c r="CO420" s="83"/>
      <c r="CP420" s="83"/>
      <c r="CQ420" s="83"/>
      <c r="CR420" s="83"/>
      <c r="CS420" s="83"/>
      <c r="CT420" s="83"/>
      <c r="CU420" s="83"/>
      <c r="CV420" s="83"/>
      <c r="CW420" s="83"/>
      <c r="CX420" s="83"/>
      <c r="CY420" s="83"/>
      <c r="CZ420" s="83"/>
      <c r="DA420" s="83"/>
      <c r="DB420" s="83"/>
      <c r="DC420" s="83"/>
      <c r="DD420" s="83"/>
      <c r="DE420" s="83"/>
      <c r="DF420" s="83"/>
      <c r="DG420" s="83"/>
      <c r="DH420" s="83"/>
      <c r="DI420" s="83"/>
      <c r="DJ420" s="83"/>
      <c r="DK420" s="83"/>
      <c r="DL420" s="83"/>
      <c r="DM420" s="83"/>
      <c r="DN420" s="83"/>
      <c r="DO420" s="83"/>
      <c r="DP420" s="83"/>
      <c r="DQ420" s="83"/>
      <c r="DR420" s="83"/>
      <c r="DS420" s="83"/>
      <c r="DT420" s="83"/>
      <c r="DU420" s="83"/>
      <c r="DV420" s="83"/>
      <c r="DW420" s="83"/>
      <c r="DX420" s="83"/>
      <c r="DY420" s="83"/>
      <c r="DZ420" s="83"/>
      <c r="EA420" s="83"/>
      <c r="EB420" s="83"/>
      <c r="EC420" s="83"/>
      <c r="ED420" s="83"/>
      <c r="EE420" s="83"/>
      <c r="EF420" s="83"/>
      <c r="EG420" s="83"/>
      <c r="EH420" s="83"/>
      <c r="EI420" s="83"/>
      <c r="EJ420" s="83"/>
      <c r="EK420" s="83"/>
      <c r="EL420" s="83"/>
      <c r="EM420" s="83"/>
      <c r="EN420" s="83"/>
      <c r="EO420" s="83"/>
      <c r="EP420" s="83"/>
      <c r="EQ420" s="83"/>
      <c r="ER420" s="83"/>
      <c r="ES420" s="83"/>
      <c r="ET420" s="83"/>
      <c r="EU420" s="83"/>
      <c r="EV420" s="83"/>
      <c r="EW420" s="83"/>
      <c r="EX420" s="83"/>
      <c r="EY420" s="83"/>
      <c r="EZ420" s="83"/>
      <c r="FA420" s="83"/>
      <c r="FB420" s="83"/>
      <c r="FC420" s="83"/>
      <c r="FD420" s="83"/>
      <c r="FE420" s="83"/>
      <c r="FF420" s="83"/>
      <c r="FG420" s="83"/>
      <c r="FH420" s="83"/>
      <c r="FI420" s="83"/>
      <c r="FJ420" s="83"/>
      <c r="FK420" s="83"/>
      <c r="FL420" s="83"/>
      <c r="FM420" s="83"/>
      <c r="FN420" s="83"/>
      <c r="FO420" s="83"/>
      <c r="FP420" s="83"/>
      <c r="FQ420" s="83"/>
      <c r="FR420" s="83"/>
      <c r="FS420" s="83"/>
      <c r="FT420" s="83"/>
      <c r="FU420" s="83"/>
      <c r="FV420" s="83"/>
      <c r="FW420" s="83"/>
      <c r="FX420" s="83"/>
      <c r="FY420" s="83"/>
      <c r="FZ420" s="83"/>
      <c r="GA420" s="83"/>
      <c r="GB420" s="83"/>
      <c r="GC420" s="83"/>
      <c r="GD420" s="83"/>
      <c r="GE420" s="83"/>
      <c r="GF420" s="83"/>
      <c r="GG420" s="83"/>
      <c r="GH420" s="83"/>
      <c r="GI420" s="83"/>
      <c r="GJ420" s="83"/>
      <c r="GK420" s="83"/>
      <c r="GL420" s="83"/>
      <c r="GM420" s="83"/>
      <c r="GN420" s="83"/>
      <c r="GO420" s="83"/>
      <c r="GP420" s="83"/>
      <c r="GQ420" s="83"/>
      <c r="GR420" s="83"/>
      <c r="GS420" s="83"/>
      <c r="GT420" s="83"/>
      <c r="GU420" s="83"/>
      <c r="GV420" s="83"/>
      <c r="GW420" s="83"/>
      <c r="GX420" s="83"/>
      <c r="GY420" s="83"/>
      <c r="GZ420" s="83"/>
      <c r="HA420" s="83"/>
      <c r="HB420" s="83"/>
      <c r="HC420" s="83"/>
      <c r="HD420" s="83"/>
      <c r="HE420" s="83"/>
      <c r="HF420" s="83"/>
      <c r="HG420" s="83"/>
      <c r="HH420" s="83"/>
      <c r="HI420" s="83"/>
      <c r="HJ420" s="83"/>
      <c r="HK420" s="83"/>
      <c r="HL420" s="83"/>
      <c r="HM420" s="83"/>
      <c r="HN420" s="83"/>
      <c r="HO420" s="83"/>
      <c r="HP420" s="83"/>
      <c r="HQ420" s="83"/>
      <c r="HR420" s="83"/>
      <c r="HS420" s="83"/>
      <c r="HT420" s="83"/>
      <c r="HU420" s="83"/>
      <c r="HV420" s="83"/>
      <c r="HW420" s="83"/>
      <c r="HX420" s="83"/>
      <c r="HY420" s="83"/>
      <c r="HZ420" s="83"/>
      <c r="IA420" s="83"/>
      <c r="IB420" s="83"/>
      <c r="IC420" s="83"/>
      <c r="ID420" s="83"/>
      <c r="IE420" s="83"/>
      <c r="IF420" s="83"/>
      <c r="IG420" s="83"/>
      <c r="IH420" s="83"/>
      <c r="II420" s="83"/>
      <c r="IJ420" s="83"/>
      <c r="IK420" s="83"/>
      <c r="IL420" s="83"/>
      <c r="IM420" s="83"/>
      <c r="IN420" s="83"/>
      <c r="IO420" s="83"/>
      <c r="IP420" s="83"/>
      <c r="IQ420" s="83"/>
      <c r="IR420" s="83"/>
      <c r="IS420" s="83"/>
      <c r="IT420" s="83"/>
      <c r="IU420" s="83"/>
      <c r="IV420" s="83"/>
      <c r="IW420" s="83"/>
      <c r="IX420" s="83"/>
      <c r="IY420" s="83"/>
      <c r="IZ420" s="83"/>
      <c r="JA420" s="83"/>
      <c r="JB420" s="83"/>
      <c r="JC420" s="83"/>
      <c r="JD420" s="83"/>
      <c r="JE420" s="83"/>
    </row>
    <row r="421" spans="1:265" s="8" customFormat="1" ht="15" customHeight="1" x14ac:dyDescent="0.2">
      <c r="A421" s="173"/>
      <c r="B421" s="131" t="s">
        <v>463</v>
      </c>
      <c r="C421" s="217"/>
      <c r="D421" s="329" t="s">
        <v>985</v>
      </c>
      <c r="E421" s="117"/>
      <c r="F421" s="1044"/>
      <c r="G421" s="1045"/>
      <c r="H421" s="329" t="s">
        <v>445</v>
      </c>
      <c r="I421" s="329" t="s">
        <v>515</v>
      </c>
      <c r="J421" s="329"/>
      <c r="K421" s="379" t="s">
        <v>525</v>
      </c>
      <c r="L421" s="379" t="s">
        <v>614</v>
      </c>
      <c r="M421" s="1139">
        <v>5</v>
      </c>
      <c r="N421" s="1139" t="s">
        <v>101</v>
      </c>
      <c r="O421" s="379" t="s">
        <v>1379</v>
      </c>
      <c r="P421" s="626">
        <v>3</v>
      </c>
      <c r="Q421" s="627"/>
      <c r="R421" s="627"/>
      <c r="S421" s="627"/>
      <c r="T421" s="627"/>
      <c r="U421" s="627"/>
      <c r="V421" s="627"/>
      <c r="W421" s="628"/>
      <c r="X421" s="219"/>
      <c r="Y421" s="219"/>
      <c r="Z421" s="112"/>
      <c r="AA421" s="83"/>
      <c r="AB421" s="83"/>
      <c r="AC421" s="83" t="str">
        <f t="shared" si="12"/>
        <v/>
      </c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83"/>
      <c r="AT421" s="83"/>
      <c r="AU421" s="83"/>
      <c r="AV421" s="83"/>
      <c r="AW421" s="83"/>
      <c r="AX421" s="83"/>
      <c r="AY421" s="83"/>
      <c r="AZ421" s="83"/>
      <c r="BA421" s="83"/>
      <c r="BB421" s="83"/>
      <c r="BC421" s="83"/>
      <c r="BD421" s="83"/>
      <c r="BE421" s="83"/>
      <c r="BF421" s="83"/>
      <c r="BG421" s="83"/>
      <c r="BH421" s="83"/>
      <c r="BI421" s="83"/>
      <c r="BJ421" s="83"/>
      <c r="BK421" s="83"/>
      <c r="BL421" s="83"/>
      <c r="BM421" s="83"/>
      <c r="BN421" s="83"/>
      <c r="BO421" s="83"/>
      <c r="BP421" s="83"/>
      <c r="BQ421" s="83"/>
      <c r="BR421" s="83"/>
      <c r="BS421" s="83"/>
      <c r="BT421" s="83"/>
      <c r="BU421" s="83"/>
      <c r="BV421" s="83"/>
      <c r="BW421" s="83"/>
      <c r="BX421" s="83"/>
      <c r="BY421" s="83"/>
      <c r="BZ421" s="83"/>
      <c r="CA421" s="83"/>
      <c r="CB421" s="83"/>
      <c r="CC421" s="83"/>
      <c r="CD421" s="83"/>
      <c r="CE421" s="83"/>
      <c r="CF421" s="83"/>
      <c r="CG421" s="83"/>
      <c r="CH421" s="83"/>
      <c r="CI421" s="83"/>
      <c r="CJ421" s="83"/>
      <c r="CK421" s="83"/>
      <c r="CL421" s="83"/>
      <c r="CM421" s="83"/>
      <c r="CN421" s="83"/>
      <c r="CO421" s="83"/>
      <c r="CP421" s="83"/>
      <c r="CQ421" s="83"/>
      <c r="CR421" s="83"/>
      <c r="CS421" s="83"/>
      <c r="CT421" s="83"/>
      <c r="CU421" s="83"/>
      <c r="CV421" s="83"/>
      <c r="CW421" s="83"/>
      <c r="CX421" s="83"/>
      <c r="CY421" s="83"/>
      <c r="CZ421" s="83"/>
      <c r="DA421" s="83"/>
      <c r="DB421" s="83"/>
      <c r="DC421" s="83"/>
      <c r="DD421" s="83"/>
      <c r="DE421" s="83"/>
      <c r="DF421" s="83"/>
      <c r="DG421" s="83"/>
      <c r="DH421" s="83"/>
      <c r="DI421" s="83"/>
      <c r="DJ421" s="83"/>
      <c r="DK421" s="83"/>
      <c r="DL421" s="83"/>
      <c r="DM421" s="83"/>
      <c r="DN421" s="83"/>
      <c r="DO421" s="83"/>
      <c r="DP421" s="83"/>
      <c r="DQ421" s="83"/>
      <c r="DR421" s="83"/>
      <c r="DS421" s="83"/>
      <c r="DT421" s="83"/>
      <c r="DU421" s="83"/>
      <c r="DV421" s="83"/>
      <c r="DW421" s="83"/>
      <c r="DX421" s="83"/>
      <c r="DY421" s="83"/>
      <c r="DZ421" s="83"/>
      <c r="EA421" s="83"/>
      <c r="EB421" s="83"/>
      <c r="EC421" s="83"/>
      <c r="ED421" s="83"/>
      <c r="EE421" s="83"/>
      <c r="EF421" s="83"/>
      <c r="EG421" s="83"/>
      <c r="EH421" s="83"/>
      <c r="EI421" s="83"/>
      <c r="EJ421" s="83"/>
      <c r="EK421" s="83"/>
      <c r="EL421" s="83"/>
      <c r="EM421" s="83"/>
      <c r="EN421" s="83"/>
      <c r="EO421" s="83"/>
      <c r="EP421" s="83"/>
      <c r="EQ421" s="83"/>
      <c r="ER421" s="83"/>
      <c r="ES421" s="83"/>
      <c r="ET421" s="83"/>
      <c r="EU421" s="83"/>
      <c r="EV421" s="83"/>
      <c r="EW421" s="83"/>
      <c r="EX421" s="83"/>
      <c r="EY421" s="83"/>
      <c r="EZ421" s="83"/>
      <c r="FA421" s="83"/>
      <c r="FB421" s="83"/>
      <c r="FC421" s="83"/>
      <c r="FD421" s="83"/>
      <c r="FE421" s="83"/>
      <c r="FF421" s="83"/>
      <c r="FG421" s="83"/>
      <c r="FH421" s="83"/>
      <c r="FI421" s="83"/>
      <c r="FJ421" s="83"/>
      <c r="FK421" s="83"/>
      <c r="FL421" s="83"/>
      <c r="FM421" s="83"/>
      <c r="FN421" s="83"/>
      <c r="FO421" s="83"/>
      <c r="FP421" s="83"/>
      <c r="FQ421" s="83"/>
      <c r="FR421" s="83"/>
      <c r="FS421" s="83"/>
      <c r="FT421" s="83"/>
      <c r="FU421" s="83"/>
      <c r="FV421" s="83"/>
      <c r="FW421" s="83"/>
      <c r="FX421" s="83"/>
      <c r="FY421" s="83"/>
      <c r="FZ421" s="83"/>
      <c r="GA421" s="83"/>
      <c r="GB421" s="83"/>
      <c r="GC421" s="83"/>
      <c r="GD421" s="83"/>
      <c r="GE421" s="83"/>
      <c r="GF421" s="83"/>
      <c r="GG421" s="83"/>
      <c r="GH421" s="83"/>
      <c r="GI421" s="83"/>
      <c r="GJ421" s="83"/>
      <c r="GK421" s="83"/>
      <c r="GL421" s="83"/>
      <c r="GM421" s="83"/>
      <c r="GN421" s="83"/>
      <c r="GO421" s="83"/>
      <c r="GP421" s="83"/>
      <c r="GQ421" s="83"/>
      <c r="GR421" s="83"/>
      <c r="GS421" s="83"/>
      <c r="GT421" s="83"/>
      <c r="GU421" s="83"/>
      <c r="GV421" s="83"/>
      <c r="GW421" s="83"/>
      <c r="GX421" s="83"/>
      <c r="GY421" s="83"/>
      <c r="GZ421" s="83"/>
      <c r="HA421" s="83"/>
      <c r="HB421" s="83"/>
      <c r="HC421" s="83"/>
      <c r="HD421" s="83"/>
      <c r="HE421" s="83"/>
      <c r="HF421" s="83"/>
      <c r="HG421" s="83"/>
      <c r="HH421" s="83"/>
      <c r="HI421" s="83"/>
      <c r="HJ421" s="83"/>
      <c r="HK421" s="83"/>
      <c r="HL421" s="83"/>
      <c r="HM421" s="83"/>
      <c r="HN421" s="83"/>
      <c r="HO421" s="83"/>
      <c r="HP421" s="83"/>
      <c r="HQ421" s="83"/>
      <c r="HR421" s="83"/>
      <c r="HS421" s="83"/>
      <c r="HT421" s="83"/>
      <c r="HU421" s="83"/>
      <c r="HV421" s="83"/>
      <c r="HW421" s="83"/>
      <c r="HX421" s="83"/>
      <c r="HY421" s="83"/>
      <c r="HZ421" s="83"/>
      <c r="IA421" s="83"/>
      <c r="IB421" s="83"/>
      <c r="IC421" s="83"/>
      <c r="ID421" s="83"/>
      <c r="IE421" s="83"/>
      <c r="IF421" s="83"/>
      <c r="IG421" s="83"/>
      <c r="IH421" s="83"/>
      <c r="II421" s="83"/>
      <c r="IJ421" s="83"/>
      <c r="IK421" s="83"/>
      <c r="IL421" s="83"/>
      <c r="IM421" s="83"/>
      <c r="IN421" s="83"/>
      <c r="IO421" s="83"/>
      <c r="IP421" s="83"/>
      <c r="IQ421" s="83"/>
      <c r="IR421" s="83"/>
      <c r="IS421" s="83"/>
      <c r="IT421" s="83"/>
      <c r="IU421" s="83"/>
      <c r="IV421" s="83"/>
      <c r="IW421" s="83"/>
      <c r="IX421" s="83"/>
      <c r="IY421" s="83"/>
      <c r="IZ421" s="83"/>
      <c r="JA421" s="83"/>
      <c r="JB421" s="83"/>
      <c r="JC421" s="83"/>
      <c r="JD421" s="83"/>
      <c r="JE421" s="83"/>
    </row>
    <row r="422" spans="1:265" s="8" customFormat="1" ht="15" customHeight="1" x14ac:dyDescent="0.2">
      <c r="A422" s="173"/>
      <c r="B422" s="131" t="s">
        <v>463</v>
      </c>
      <c r="C422" s="217"/>
      <c r="D422" s="329" t="s">
        <v>985</v>
      </c>
      <c r="E422" s="117"/>
      <c r="F422" s="1044"/>
      <c r="G422" s="1045"/>
      <c r="H422" s="329" t="s">
        <v>445</v>
      </c>
      <c r="I422" s="329" t="s">
        <v>515</v>
      </c>
      <c r="J422" s="329"/>
      <c r="K422" s="379" t="s">
        <v>526</v>
      </c>
      <c r="L422" s="379" t="s">
        <v>614</v>
      </c>
      <c r="M422" s="1139">
        <v>4</v>
      </c>
      <c r="N422" s="1139" t="s">
        <v>24</v>
      </c>
      <c r="O422" s="379" t="s">
        <v>440</v>
      </c>
      <c r="P422" s="626">
        <v>4</v>
      </c>
      <c r="Q422" s="627"/>
      <c r="R422" s="627"/>
      <c r="S422" s="627"/>
      <c r="T422" s="627"/>
      <c r="U422" s="627"/>
      <c r="V422" s="627"/>
      <c r="W422" s="628"/>
      <c r="X422" s="219"/>
      <c r="Y422" s="219"/>
      <c r="Z422" s="112"/>
      <c r="AA422" s="83"/>
      <c r="AB422" s="83"/>
      <c r="AC422" s="83" t="str">
        <f t="shared" si="12"/>
        <v/>
      </c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83"/>
      <c r="AT422" s="83"/>
      <c r="AU422" s="83"/>
      <c r="AV422" s="83"/>
      <c r="AW422" s="83"/>
      <c r="AX422" s="83"/>
      <c r="AY422" s="83"/>
      <c r="AZ422" s="83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  <c r="BM422" s="83"/>
      <c r="BN422" s="83"/>
      <c r="BO422" s="83"/>
      <c r="BP422" s="83"/>
      <c r="BQ422" s="83"/>
      <c r="BR422" s="83"/>
      <c r="BS422" s="83"/>
      <c r="BT422" s="83"/>
      <c r="BU422" s="83"/>
      <c r="BV422" s="83"/>
      <c r="BW422" s="83"/>
      <c r="BX422" s="83"/>
      <c r="BY422" s="83"/>
      <c r="BZ422" s="83"/>
      <c r="CA422" s="83"/>
      <c r="CB422" s="83"/>
      <c r="CC422" s="83"/>
      <c r="CD422" s="83"/>
      <c r="CE422" s="83"/>
      <c r="CF422" s="83"/>
      <c r="CG422" s="83"/>
      <c r="CH422" s="83"/>
      <c r="CI422" s="83"/>
      <c r="CJ422" s="83"/>
      <c r="CK422" s="83"/>
      <c r="CL422" s="83"/>
      <c r="CM422" s="83"/>
      <c r="CN422" s="83"/>
      <c r="CO422" s="83"/>
      <c r="CP422" s="83"/>
      <c r="CQ422" s="83"/>
      <c r="CR422" s="83"/>
      <c r="CS422" s="83"/>
      <c r="CT422" s="83"/>
      <c r="CU422" s="83"/>
      <c r="CV422" s="83"/>
      <c r="CW422" s="83"/>
      <c r="CX422" s="83"/>
      <c r="CY422" s="83"/>
      <c r="CZ422" s="83"/>
      <c r="DA422" s="83"/>
      <c r="DB422" s="83"/>
      <c r="DC422" s="83"/>
      <c r="DD422" s="83"/>
      <c r="DE422" s="83"/>
      <c r="DF422" s="83"/>
      <c r="DG422" s="83"/>
      <c r="DH422" s="83"/>
      <c r="DI422" s="83"/>
      <c r="DJ422" s="83"/>
      <c r="DK422" s="83"/>
      <c r="DL422" s="83"/>
      <c r="DM422" s="83"/>
      <c r="DN422" s="83"/>
      <c r="DO422" s="83"/>
      <c r="DP422" s="83"/>
      <c r="DQ422" s="83"/>
      <c r="DR422" s="83"/>
      <c r="DS422" s="83"/>
      <c r="DT422" s="83"/>
      <c r="DU422" s="83"/>
      <c r="DV422" s="83"/>
      <c r="DW422" s="83"/>
      <c r="DX422" s="83"/>
      <c r="DY422" s="83"/>
      <c r="DZ422" s="83"/>
      <c r="EA422" s="83"/>
      <c r="EB422" s="83"/>
      <c r="EC422" s="83"/>
      <c r="ED422" s="83"/>
      <c r="EE422" s="83"/>
      <c r="EF422" s="83"/>
      <c r="EG422" s="83"/>
      <c r="EH422" s="83"/>
      <c r="EI422" s="83"/>
      <c r="EJ422" s="83"/>
      <c r="EK422" s="83"/>
      <c r="EL422" s="83"/>
      <c r="EM422" s="83"/>
      <c r="EN422" s="83"/>
      <c r="EO422" s="83"/>
      <c r="EP422" s="83"/>
      <c r="EQ422" s="83"/>
      <c r="ER422" s="83"/>
      <c r="ES422" s="83"/>
      <c r="ET422" s="83"/>
      <c r="EU422" s="83"/>
      <c r="EV422" s="83"/>
      <c r="EW422" s="83"/>
      <c r="EX422" s="83"/>
      <c r="EY422" s="83"/>
      <c r="EZ422" s="83"/>
      <c r="FA422" s="83"/>
      <c r="FB422" s="83"/>
      <c r="FC422" s="83"/>
      <c r="FD422" s="83"/>
      <c r="FE422" s="83"/>
      <c r="FF422" s="83"/>
      <c r="FG422" s="83"/>
      <c r="FH422" s="83"/>
      <c r="FI422" s="83"/>
      <c r="FJ422" s="83"/>
      <c r="FK422" s="83"/>
      <c r="FL422" s="83"/>
      <c r="FM422" s="83"/>
      <c r="FN422" s="83"/>
      <c r="FO422" s="83"/>
      <c r="FP422" s="83"/>
      <c r="FQ422" s="83"/>
      <c r="FR422" s="83"/>
      <c r="FS422" s="83"/>
      <c r="FT422" s="83"/>
      <c r="FU422" s="83"/>
      <c r="FV422" s="83"/>
      <c r="FW422" s="83"/>
      <c r="FX422" s="83"/>
      <c r="FY422" s="83"/>
      <c r="FZ422" s="83"/>
      <c r="GA422" s="83"/>
      <c r="GB422" s="83"/>
      <c r="GC422" s="83"/>
      <c r="GD422" s="83"/>
      <c r="GE422" s="83"/>
      <c r="GF422" s="83"/>
      <c r="GG422" s="83"/>
      <c r="GH422" s="83"/>
      <c r="GI422" s="83"/>
      <c r="GJ422" s="83"/>
      <c r="GK422" s="83"/>
      <c r="GL422" s="83"/>
      <c r="GM422" s="83"/>
      <c r="GN422" s="83"/>
      <c r="GO422" s="83"/>
      <c r="GP422" s="83"/>
      <c r="GQ422" s="83"/>
      <c r="GR422" s="83"/>
      <c r="GS422" s="83"/>
      <c r="GT422" s="83"/>
      <c r="GU422" s="83"/>
      <c r="GV422" s="83"/>
      <c r="GW422" s="83"/>
      <c r="GX422" s="83"/>
      <c r="GY422" s="83"/>
      <c r="GZ422" s="83"/>
      <c r="HA422" s="83"/>
      <c r="HB422" s="83"/>
      <c r="HC422" s="83"/>
      <c r="HD422" s="83"/>
      <c r="HE422" s="83"/>
      <c r="HF422" s="83"/>
      <c r="HG422" s="83"/>
      <c r="HH422" s="83"/>
      <c r="HI422" s="83"/>
      <c r="HJ422" s="83"/>
      <c r="HK422" s="83"/>
      <c r="HL422" s="83"/>
      <c r="HM422" s="83"/>
      <c r="HN422" s="83"/>
      <c r="HO422" s="83"/>
      <c r="HP422" s="83"/>
      <c r="HQ422" s="83"/>
      <c r="HR422" s="83"/>
      <c r="HS422" s="83"/>
      <c r="HT422" s="83"/>
      <c r="HU422" s="83"/>
      <c r="HV422" s="83"/>
      <c r="HW422" s="83"/>
      <c r="HX422" s="83"/>
      <c r="HY422" s="83"/>
      <c r="HZ422" s="83"/>
      <c r="IA422" s="83"/>
      <c r="IB422" s="83"/>
      <c r="IC422" s="83"/>
      <c r="ID422" s="83"/>
      <c r="IE422" s="83"/>
      <c r="IF422" s="83"/>
      <c r="IG422" s="83"/>
      <c r="IH422" s="83"/>
      <c r="II422" s="83"/>
      <c r="IJ422" s="83"/>
      <c r="IK422" s="83"/>
      <c r="IL422" s="83"/>
      <c r="IM422" s="83"/>
      <c r="IN422" s="83"/>
      <c r="IO422" s="83"/>
      <c r="IP422" s="83"/>
      <c r="IQ422" s="83"/>
      <c r="IR422" s="83"/>
      <c r="IS422" s="83"/>
      <c r="IT422" s="83"/>
      <c r="IU422" s="83"/>
      <c r="IV422" s="83"/>
      <c r="IW422" s="83"/>
      <c r="IX422" s="83"/>
      <c r="IY422" s="83"/>
      <c r="IZ422" s="83"/>
      <c r="JA422" s="83"/>
      <c r="JB422" s="83"/>
      <c r="JC422" s="83"/>
      <c r="JD422" s="83"/>
      <c r="JE422" s="83"/>
    </row>
    <row r="423" spans="1:265" s="8" customFormat="1" ht="15" customHeight="1" x14ac:dyDescent="0.2">
      <c r="A423" s="173"/>
      <c r="B423" s="131" t="s">
        <v>463</v>
      </c>
      <c r="C423" s="217"/>
      <c r="D423" s="329" t="s">
        <v>985</v>
      </c>
      <c r="E423" s="117"/>
      <c r="F423" s="1044"/>
      <c r="G423" s="1045"/>
      <c r="H423" s="329" t="s">
        <v>445</v>
      </c>
      <c r="I423" s="329" t="s">
        <v>515</v>
      </c>
      <c r="J423" s="329"/>
      <c r="K423" s="379" t="s">
        <v>526</v>
      </c>
      <c r="L423" s="379" t="s">
        <v>614</v>
      </c>
      <c r="M423" s="1139">
        <v>4</v>
      </c>
      <c r="N423" s="1139" t="s">
        <v>101</v>
      </c>
      <c r="O423" s="379" t="s">
        <v>1379</v>
      </c>
      <c r="P423" s="626">
        <v>4</v>
      </c>
      <c r="Q423" s="627"/>
      <c r="R423" s="627"/>
      <c r="S423" s="627"/>
      <c r="T423" s="627"/>
      <c r="U423" s="627"/>
      <c r="V423" s="627"/>
      <c r="W423" s="628"/>
      <c r="X423" s="219"/>
      <c r="Y423" s="219"/>
      <c r="Z423" s="112"/>
      <c r="AA423" s="83"/>
      <c r="AB423" s="83"/>
      <c r="AC423" s="83" t="str">
        <f t="shared" si="12"/>
        <v/>
      </c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83"/>
      <c r="AT423" s="83"/>
      <c r="AU423" s="83"/>
      <c r="AV423" s="83"/>
      <c r="AW423" s="83"/>
      <c r="AX423" s="83"/>
      <c r="AY423" s="83"/>
      <c r="AZ423" s="83"/>
      <c r="BA423" s="83"/>
      <c r="BB423" s="83"/>
      <c r="BC423" s="83"/>
      <c r="BD423" s="83"/>
      <c r="BE423" s="83"/>
      <c r="BF423" s="83"/>
      <c r="BG423" s="83"/>
      <c r="BH423" s="83"/>
      <c r="BI423" s="83"/>
      <c r="BJ423" s="83"/>
      <c r="BK423" s="83"/>
      <c r="BL423" s="83"/>
      <c r="BM423" s="83"/>
      <c r="BN423" s="83"/>
      <c r="BO423" s="83"/>
      <c r="BP423" s="83"/>
      <c r="BQ423" s="83"/>
      <c r="BR423" s="83"/>
      <c r="BS423" s="83"/>
      <c r="BT423" s="83"/>
      <c r="BU423" s="83"/>
      <c r="BV423" s="83"/>
      <c r="BW423" s="83"/>
      <c r="BX423" s="83"/>
      <c r="BY423" s="83"/>
      <c r="BZ423" s="83"/>
      <c r="CA423" s="83"/>
      <c r="CB423" s="83"/>
      <c r="CC423" s="83"/>
      <c r="CD423" s="83"/>
      <c r="CE423" s="83"/>
      <c r="CF423" s="83"/>
      <c r="CG423" s="83"/>
      <c r="CH423" s="83"/>
      <c r="CI423" s="83"/>
      <c r="CJ423" s="83"/>
      <c r="CK423" s="83"/>
      <c r="CL423" s="83"/>
      <c r="CM423" s="83"/>
      <c r="CN423" s="83"/>
      <c r="CO423" s="83"/>
      <c r="CP423" s="83"/>
      <c r="CQ423" s="83"/>
      <c r="CR423" s="83"/>
      <c r="CS423" s="83"/>
      <c r="CT423" s="83"/>
      <c r="CU423" s="83"/>
      <c r="CV423" s="83"/>
      <c r="CW423" s="83"/>
      <c r="CX423" s="83"/>
      <c r="CY423" s="83"/>
      <c r="CZ423" s="83"/>
      <c r="DA423" s="83"/>
      <c r="DB423" s="83"/>
      <c r="DC423" s="83"/>
      <c r="DD423" s="83"/>
      <c r="DE423" s="83"/>
      <c r="DF423" s="83"/>
      <c r="DG423" s="83"/>
      <c r="DH423" s="83"/>
      <c r="DI423" s="83"/>
      <c r="DJ423" s="83"/>
      <c r="DK423" s="83"/>
      <c r="DL423" s="83"/>
      <c r="DM423" s="83"/>
      <c r="DN423" s="83"/>
      <c r="DO423" s="83"/>
      <c r="DP423" s="83"/>
      <c r="DQ423" s="83"/>
      <c r="DR423" s="83"/>
      <c r="DS423" s="83"/>
      <c r="DT423" s="83"/>
      <c r="DU423" s="83"/>
      <c r="DV423" s="83"/>
      <c r="DW423" s="83"/>
      <c r="DX423" s="83"/>
      <c r="DY423" s="83"/>
      <c r="DZ423" s="83"/>
      <c r="EA423" s="83"/>
      <c r="EB423" s="83"/>
      <c r="EC423" s="83"/>
      <c r="ED423" s="83"/>
      <c r="EE423" s="83"/>
      <c r="EF423" s="83"/>
      <c r="EG423" s="83"/>
      <c r="EH423" s="83"/>
      <c r="EI423" s="83"/>
      <c r="EJ423" s="83"/>
      <c r="EK423" s="83"/>
      <c r="EL423" s="83"/>
      <c r="EM423" s="83"/>
      <c r="EN423" s="83"/>
      <c r="EO423" s="83"/>
      <c r="EP423" s="83"/>
      <c r="EQ423" s="83"/>
      <c r="ER423" s="83"/>
      <c r="ES423" s="83"/>
      <c r="ET423" s="83"/>
      <c r="EU423" s="83"/>
      <c r="EV423" s="83"/>
      <c r="EW423" s="83"/>
      <c r="EX423" s="83"/>
      <c r="EY423" s="83"/>
      <c r="EZ423" s="83"/>
      <c r="FA423" s="83"/>
      <c r="FB423" s="83"/>
      <c r="FC423" s="83"/>
      <c r="FD423" s="83"/>
      <c r="FE423" s="83"/>
      <c r="FF423" s="83"/>
      <c r="FG423" s="83"/>
      <c r="FH423" s="83"/>
      <c r="FI423" s="83"/>
      <c r="FJ423" s="83"/>
      <c r="FK423" s="83"/>
      <c r="FL423" s="83"/>
      <c r="FM423" s="83"/>
      <c r="FN423" s="83"/>
      <c r="FO423" s="83"/>
      <c r="FP423" s="83"/>
      <c r="FQ423" s="83"/>
      <c r="FR423" s="83"/>
      <c r="FS423" s="83"/>
      <c r="FT423" s="83"/>
      <c r="FU423" s="83"/>
      <c r="FV423" s="83"/>
      <c r="FW423" s="83"/>
      <c r="FX423" s="83"/>
      <c r="FY423" s="83"/>
      <c r="FZ423" s="83"/>
      <c r="GA423" s="83"/>
      <c r="GB423" s="83"/>
      <c r="GC423" s="83"/>
      <c r="GD423" s="83"/>
      <c r="GE423" s="83"/>
      <c r="GF423" s="83"/>
      <c r="GG423" s="83"/>
      <c r="GH423" s="83"/>
      <c r="GI423" s="83"/>
      <c r="GJ423" s="83"/>
      <c r="GK423" s="83"/>
      <c r="GL423" s="83"/>
      <c r="GM423" s="83"/>
      <c r="GN423" s="83"/>
      <c r="GO423" s="83"/>
      <c r="GP423" s="83"/>
      <c r="GQ423" s="83"/>
      <c r="GR423" s="83"/>
      <c r="GS423" s="83"/>
      <c r="GT423" s="83"/>
      <c r="GU423" s="83"/>
      <c r="GV423" s="83"/>
      <c r="GW423" s="83"/>
      <c r="GX423" s="83"/>
      <c r="GY423" s="83"/>
      <c r="GZ423" s="83"/>
      <c r="HA423" s="83"/>
      <c r="HB423" s="83"/>
      <c r="HC423" s="83"/>
      <c r="HD423" s="83"/>
      <c r="HE423" s="83"/>
      <c r="HF423" s="83"/>
      <c r="HG423" s="83"/>
      <c r="HH423" s="83"/>
      <c r="HI423" s="83"/>
      <c r="HJ423" s="83"/>
      <c r="HK423" s="83"/>
      <c r="HL423" s="83"/>
      <c r="HM423" s="83"/>
      <c r="HN423" s="83"/>
      <c r="HO423" s="83"/>
      <c r="HP423" s="83"/>
      <c r="HQ423" s="83"/>
      <c r="HR423" s="83"/>
      <c r="HS423" s="83"/>
      <c r="HT423" s="83"/>
      <c r="HU423" s="83"/>
      <c r="HV423" s="83"/>
      <c r="HW423" s="83"/>
      <c r="HX423" s="83"/>
      <c r="HY423" s="83"/>
      <c r="HZ423" s="83"/>
      <c r="IA423" s="83"/>
      <c r="IB423" s="83"/>
      <c r="IC423" s="83"/>
      <c r="ID423" s="83"/>
      <c r="IE423" s="83"/>
      <c r="IF423" s="83"/>
      <c r="IG423" s="83"/>
      <c r="IH423" s="83"/>
      <c r="II423" s="83"/>
      <c r="IJ423" s="83"/>
      <c r="IK423" s="83"/>
      <c r="IL423" s="83"/>
      <c r="IM423" s="83"/>
      <c r="IN423" s="83"/>
      <c r="IO423" s="83"/>
      <c r="IP423" s="83"/>
      <c r="IQ423" s="83"/>
      <c r="IR423" s="83"/>
      <c r="IS423" s="83"/>
      <c r="IT423" s="83"/>
      <c r="IU423" s="83"/>
      <c r="IV423" s="83"/>
      <c r="IW423" s="83"/>
      <c r="IX423" s="83"/>
      <c r="IY423" s="83"/>
      <c r="IZ423" s="83"/>
      <c r="JA423" s="83"/>
      <c r="JB423" s="83"/>
      <c r="JC423" s="83"/>
      <c r="JD423" s="83"/>
      <c r="JE423" s="83"/>
    </row>
    <row r="424" spans="1:265" s="8" customFormat="1" ht="15" customHeight="1" x14ac:dyDescent="0.2">
      <c r="A424" s="173"/>
      <c r="B424" s="131" t="s">
        <v>463</v>
      </c>
      <c r="C424" s="217"/>
      <c r="D424" s="329" t="s">
        <v>985</v>
      </c>
      <c r="E424" s="117"/>
      <c r="F424" s="1044"/>
      <c r="G424" s="1045"/>
      <c r="H424" s="329" t="s">
        <v>445</v>
      </c>
      <c r="I424" s="329" t="s">
        <v>515</v>
      </c>
      <c r="J424" s="329"/>
      <c r="K424" s="379" t="s">
        <v>527</v>
      </c>
      <c r="L424" s="379" t="s">
        <v>614</v>
      </c>
      <c r="M424" s="1139">
        <v>7</v>
      </c>
      <c r="N424" s="1139" t="s">
        <v>24</v>
      </c>
      <c r="O424" s="379" t="s">
        <v>1379</v>
      </c>
      <c r="P424" s="626">
        <v>4</v>
      </c>
      <c r="Q424" s="627"/>
      <c r="R424" s="627"/>
      <c r="S424" s="627"/>
      <c r="T424" s="627"/>
      <c r="U424" s="627"/>
      <c r="V424" s="627"/>
      <c r="W424" s="628"/>
      <c r="X424" s="219"/>
      <c r="Y424" s="219"/>
      <c r="Z424" s="112"/>
      <c r="AA424" s="83"/>
      <c r="AB424" s="83"/>
      <c r="AC424" s="83" t="str">
        <f t="shared" si="12"/>
        <v/>
      </c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83"/>
      <c r="AT424" s="83"/>
      <c r="AU424" s="83"/>
      <c r="AV424" s="83"/>
      <c r="AW424" s="83"/>
      <c r="AX424" s="83"/>
      <c r="AY424" s="83"/>
      <c r="AZ424" s="83"/>
      <c r="BA424" s="83"/>
      <c r="BB424" s="83"/>
      <c r="BC424" s="83"/>
      <c r="BD424" s="83"/>
      <c r="BE424" s="83"/>
      <c r="BF424" s="83"/>
      <c r="BG424" s="83"/>
      <c r="BH424" s="83"/>
      <c r="BI424" s="83"/>
      <c r="BJ424" s="83"/>
      <c r="BK424" s="83"/>
      <c r="BL424" s="83"/>
      <c r="BM424" s="83"/>
      <c r="BN424" s="83"/>
      <c r="BO424" s="83"/>
      <c r="BP424" s="83"/>
      <c r="BQ424" s="83"/>
      <c r="BR424" s="83"/>
      <c r="BS424" s="83"/>
      <c r="BT424" s="83"/>
      <c r="BU424" s="83"/>
      <c r="BV424" s="83"/>
      <c r="BW424" s="83"/>
      <c r="BX424" s="83"/>
      <c r="BY424" s="83"/>
      <c r="BZ424" s="83"/>
      <c r="CA424" s="83"/>
      <c r="CB424" s="83"/>
      <c r="CC424" s="83"/>
      <c r="CD424" s="83"/>
      <c r="CE424" s="83"/>
      <c r="CF424" s="83"/>
      <c r="CG424" s="83"/>
      <c r="CH424" s="83"/>
      <c r="CI424" s="83"/>
      <c r="CJ424" s="83"/>
      <c r="CK424" s="83"/>
      <c r="CL424" s="83"/>
      <c r="CM424" s="83"/>
      <c r="CN424" s="83"/>
      <c r="CO424" s="83"/>
      <c r="CP424" s="83"/>
      <c r="CQ424" s="83"/>
      <c r="CR424" s="83"/>
      <c r="CS424" s="83"/>
      <c r="CT424" s="83"/>
      <c r="CU424" s="83"/>
      <c r="CV424" s="83"/>
      <c r="CW424" s="83"/>
      <c r="CX424" s="83"/>
      <c r="CY424" s="83"/>
      <c r="CZ424" s="83"/>
      <c r="DA424" s="83"/>
      <c r="DB424" s="83"/>
      <c r="DC424" s="83"/>
      <c r="DD424" s="83"/>
      <c r="DE424" s="83"/>
      <c r="DF424" s="83"/>
      <c r="DG424" s="83"/>
      <c r="DH424" s="83"/>
      <c r="DI424" s="83"/>
      <c r="DJ424" s="83"/>
      <c r="DK424" s="83"/>
      <c r="DL424" s="83"/>
      <c r="DM424" s="83"/>
      <c r="DN424" s="83"/>
      <c r="DO424" s="83"/>
      <c r="DP424" s="83"/>
      <c r="DQ424" s="83"/>
      <c r="DR424" s="83"/>
      <c r="DS424" s="83"/>
      <c r="DT424" s="83"/>
      <c r="DU424" s="83"/>
      <c r="DV424" s="83"/>
      <c r="DW424" s="83"/>
      <c r="DX424" s="83"/>
      <c r="DY424" s="83"/>
      <c r="DZ424" s="83"/>
      <c r="EA424" s="83"/>
      <c r="EB424" s="83"/>
      <c r="EC424" s="83"/>
      <c r="ED424" s="83"/>
      <c r="EE424" s="83"/>
      <c r="EF424" s="83"/>
      <c r="EG424" s="83"/>
      <c r="EH424" s="83"/>
      <c r="EI424" s="83"/>
      <c r="EJ424" s="83"/>
      <c r="EK424" s="83"/>
      <c r="EL424" s="83"/>
      <c r="EM424" s="83"/>
      <c r="EN424" s="83"/>
      <c r="EO424" s="83"/>
      <c r="EP424" s="83"/>
      <c r="EQ424" s="83"/>
      <c r="ER424" s="83"/>
      <c r="ES424" s="83"/>
      <c r="ET424" s="83"/>
      <c r="EU424" s="83"/>
      <c r="EV424" s="83"/>
      <c r="EW424" s="83"/>
      <c r="EX424" s="83"/>
      <c r="EY424" s="83"/>
      <c r="EZ424" s="83"/>
      <c r="FA424" s="83"/>
      <c r="FB424" s="83"/>
      <c r="FC424" s="83"/>
      <c r="FD424" s="83"/>
      <c r="FE424" s="83"/>
      <c r="FF424" s="83"/>
      <c r="FG424" s="83"/>
      <c r="FH424" s="83"/>
      <c r="FI424" s="83"/>
      <c r="FJ424" s="83"/>
      <c r="FK424" s="83"/>
      <c r="FL424" s="83"/>
      <c r="FM424" s="83"/>
      <c r="FN424" s="83"/>
      <c r="FO424" s="83"/>
      <c r="FP424" s="83"/>
      <c r="FQ424" s="83"/>
      <c r="FR424" s="83"/>
      <c r="FS424" s="83"/>
      <c r="FT424" s="83"/>
      <c r="FU424" s="83"/>
      <c r="FV424" s="83"/>
      <c r="FW424" s="83"/>
      <c r="FX424" s="83"/>
      <c r="FY424" s="83"/>
      <c r="FZ424" s="83"/>
      <c r="GA424" s="83"/>
      <c r="GB424" s="83"/>
      <c r="GC424" s="83"/>
      <c r="GD424" s="83"/>
      <c r="GE424" s="83"/>
      <c r="GF424" s="83"/>
      <c r="GG424" s="83"/>
      <c r="GH424" s="83"/>
      <c r="GI424" s="83"/>
      <c r="GJ424" s="83"/>
      <c r="GK424" s="83"/>
      <c r="GL424" s="83"/>
      <c r="GM424" s="83"/>
      <c r="GN424" s="83"/>
      <c r="GO424" s="83"/>
      <c r="GP424" s="83"/>
      <c r="GQ424" s="83"/>
      <c r="GR424" s="83"/>
      <c r="GS424" s="83"/>
      <c r="GT424" s="83"/>
      <c r="GU424" s="83"/>
      <c r="GV424" s="83"/>
      <c r="GW424" s="83"/>
      <c r="GX424" s="83"/>
      <c r="GY424" s="83"/>
      <c r="GZ424" s="83"/>
      <c r="HA424" s="83"/>
      <c r="HB424" s="83"/>
      <c r="HC424" s="83"/>
      <c r="HD424" s="83"/>
      <c r="HE424" s="83"/>
      <c r="HF424" s="83"/>
      <c r="HG424" s="83"/>
      <c r="HH424" s="83"/>
      <c r="HI424" s="83"/>
      <c r="HJ424" s="83"/>
      <c r="HK424" s="83"/>
      <c r="HL424" s="83"/>
      <c r="HM424" s="83"/>
      <c r="HN424" s="83"/>
      <c r="HO424" s="83"/>
      <c r="HP424" s="83"/>
      <c r="HQ424" s="83"/>
      <c r="HR424" s="83"/>
      <c r="HS424" s="83"/>
      <c r="HT424" s="83"/>
      <c r="HU424" s="83"/>
      <c r="HV424" s="83"/>
      <c r="HW424" s="83"/>
      <c r="HX424" s="83"/>
      <c r="HY424" s="83"/>
      <c r="HZ424" s="83"/>
      <c r="IA424" s="83"/>
      <c r="IB424" s="83"/>
      <c r="IC424" s="83"/>
      <c r="ID424" s="83"/>
      <c r="IE424" s="83"/>
      <c r="IF424" s="83"/>
      <c r="IG424" s="83"/>
      <c r="IH424" s="83"/>
      <c r="II424" s="83"/>
      <c r="IJ424" s="83"/>
      <c r="IK424" s="83"/>
      <c r="IL424" s="83"/>
      <c r="IM424" s="83"/>
      <c r="IN424" s="83"/>
      <c r="IO424" s="83"/>
      <c r="IP424" s="83"/>
      <c r="IQ424" s="83"/>
      <c r="IR424" s="83"/>
      <c r="IS424" s="83"/>
      <c r="IT424" s="83"/>
      <c r="IU424" s="83"/>
      <c r="IV424" s="83"/>
      <c r="IW424" s="83"/>
      <c r="IX424" s="83"/>
      <c r="IY424" s="83"/>
      <c r="IZ424" s="83"/>
      <c r="JA424" s="83"/>
      <c r="JB424" s="83"/>
      <c r="JC424" s="83"/>
      <c r="JD424" s="83"/>
      <c r="JE424" s="83"/>
    </row>
    <row r="425" spans="1:265" s="8" customFormat="1" ht="15" customHeight="1" x14ac:dyDescent="0.2">
      <c r="A425" s="173"/>
      <c r="B425" s="131" t="s">
        <v>463</v>
      </c>
      <c r="C425" s="217"/>
      <c r="D425" s="329" t="s">
        <v>985</v>
      </c>
      <c r="E425" s="117"/>
      <c r="F425" s="1044"/>
      <c r="G425" s="1045"/>
      <c r="H425" s="329" t="s">
        <v>445</v>
      </c>
      <c r="I425" s="329" t="s">
        <v>515</v>
      </c>
      <c r="J425" s="329"/>
      <c r="K425" s="379" t="s">
        <v>2124</v>
      </c>
      <c r="L425" s="379"/>
      <c r="M425" s="1139"/>
      <c r="N425" s="1139"/>
      <c r="O425" s="379"/>
      <c r="P425" s="626"/>
      <c r="Q425" s="627"/>
      <c r="R425" s="627"/>
      <c r="S425" s="627"/>
      <c r="T425" s="627">
        <v>5</v>
      </c>
      <c r="U425" s="627"/>
      <c r="V425" s="627"/>
      <c r="W425" s="628"/>
      <c r="X425" s="219"/>
      <c r="Y425" s="219"/>
      <c r="Z425" s="112"/>
      <c r="AA425" s="83"/>
      <c r="AB425" s="83"/>
      <c r="AC425" s="83" t="str">
        <f t="shared" si="12"/>
        <v/>
      </c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83"/>
      <c r="AT425" s="83"/>
      <c r="AU425" s="83"/>
      <c r="AV425" s="83"/>
      <c r="AW425" s="83"/>
      <c r="AX425" s="83"/>
      <c r="AY425" s="83"/>
      <c r="AZ425" s="83"/>
      <c r="BA425" s="83"/>
      <c r="BB425" s="83"/>
      <c r="BC425" s="83"/>
      <c r="BD425" s="83"/>
      <c r="BE425" s="83"/>
      <c r="BF425" s="83"/>
      <c r="BG425" s="83"/>
      <c r="BH425" s="83"/>
      <c r="BI425" s="83"/>
      <c r="BJ425" s="83"/>
      <c r="BK425" s="83"/>
      <c r="BL425" s="83"/>
      <c r="BM425" s="83"/>
      <c r="BN425" s="83"/>
      <c r="BO425" s="83"/>
      <c r="BP425" s="83"/>
      <c r="BQ425" s="83"/>
      <c r="BR425" s="83"/>
      <c r="BS425" s="83"/>
      <c r="BT425" s="83"/>
      <c r="BU425" s="83"/>
      <c r="BV425" s="83"/>
      <c r="BW425" s="83"/>
      <c r="BX425" s="83"/>
      <c r="BY425" s="83"/>
      <c r="BZ425" s="83"/>
      <c r="CA425" s="83"/>
      <c r="CB425" s="83"/>
      <c r="CC425" s="83"/>
      <c r="CD425" s="83"/>
      <c r="CE425" s="83"/>
      <c r="CF425" s="83"/>
      <c r="CG425" s="83"/>
      <c r="CH425" s="83"/>
      <c r="CI425" s="83"/>
      <c r="CJ425" s="83"/>
      <c r="CK425" s="83"/>
      <c r="CL425" s="83"/>
      <c r="CM425" s="83"/>
      <c r="CN425" s="83"/>
      <c r="CO425" s="83"/>
      <c r="CP425" s="83"/>
      <c r="CQ425" s="83"/>
      <c r="CR425" s="83"/>
      <c r="CS425" s="83"/>
      <c r="CT425" s="83"/>
      <c r="CU425" s="83"/>
      <c r="CV425" s="83"/>
      <c r="CW425" s="83"/>
      <c r="CX425" s="83"/>
      <c r="CY425" s="83"/>
      <c r="CZ425" s="83"/>
      <c r="DA425" s="83"/>
      <c r="DB425" s="83"/>
      <c r="DC425" s="83"/>
      <c r="DD425" s="83"/>
      <c r="DE425" s="83"/>
      <c r="DF425" s="83"/>
      <c r="DG425" s="83"/>
      <c r="DH425" s="83"/>
      <c r="DI425" s="83"/>
      <c r="DJ425" s="83"/>
      <c r="DK425" s="83"/>
      <c r="DL425" s="83"/>
      <c r="DM425" s="83"/>
      <c r="DN425" s="83"/>
      <c r="DO425" s="83"/>
      <c r="DP425" s="83"/>
      <c r="DQ425" s="83"/>
      <c r="DR425" s="83"/>
      <c r="DS425" s="83"/>
      <c r="DT425" s="83"/>
      <c r="DU425" s="83"/>
      <c r="DV425" s="83"/>
      <c r="DW425" s="83"/>
      <c r="DX425" s="83"/>
      <c r="DY425" s="83"/>
      <c r="DZ425" s="83"/>
      <c r="EA425" s="83"/>
      <c r="EB425" s="83"/>
      <c r="EC425" s="83"/>
      <c r="ED425" s="83"/>
      <c r="EE425" s="83"/>
      <c r="EF425" s="83"/>
      <c r="EG425" s="83"/>
      <c r="EH425" s="83"/>
      <c r="EI425" s="83"/>
      <c r="EJ425" s="83"/>
      <c r="EK425" s="83"/>
      <c r="EL425" s="83"/>
      <c r="EM425" s="83"/>
      <c r="EN425" s="83"/>
      <c r="EO425" s="83"/>
      <c r="EP425" s="83"/>
      <c r="EQ425" s="83"/>
      <c r="ER425" s="83"/>
      <c r="ES425" s="83"/>
      <c r="ET425" s="83"/>
      <c r="EU425" s="83"/>
      <c r="EV425" s="83"/>
      <c r="EW425" s="83"/>
      <c r="EX425" s="83"/>
      <c r="EY425" s="83"/>
      <c r="EZ425" s="83"/>
      <c r="FA425" s="83"/>
      <c r="FB425" s="83"/>
      <c r="FC425" s="83"/>
      <c r="FD425" s="83"/>
      <c r="FE425" s="83"/>
      <c r="FF425" s="83"/>
      <c r="FG425" s="83"/>
      <c r="FH425" s="83"/>
      <c r="FI425" s="83"/>
      <c r="FJ425" s="83"/>
      <c r="FK425" s="83"/>
      <c r="FL425" s="83"/>
      <c r="FM425" s="83"/>
      <c r="FN425" s="83"/>
      <c r="FO425" s="83"/>
      <c r="FP425" s="83"/>
      <c r="FQ425" s="83"/>
      <c r="FR425" s="83"/>
      <c r="FS425" s="83"/>
      <c r="FT425" s="83"/>
      <c r="FU425" s="83"/>
      <c r="FV425" s="83"/>
      <c r="FW425" s="83"/>
      <c r="FX425" s="83"/>
      <c r="FY425" s="83"/>
      <c r="FZ425" s="83"/>
      <c r="GA425" s="83"/>
      <c r="GB425" s="83"/>
      <c r="GC425" s="83"/>
      <c r="GD425" s="83"/>
      <c r="GE425" s="83"/>
      <c r="GF425" s="83"/>
      <c r="GG425" s="83"/>
      <c r="GH425" s="83"/>
      <c r="GI425" s="83"/>
      <c r="GJ425" s="83"/>
      <c r="GK425" s="83"/>
      <c r="GL425" s="83"/>
      <c r="GM425" s="83"/>
      <c r="GN425" s="83"/>
      <c r="GO425" s="83"/>
      <c r="GP425" s="83"/>
      <c r="GQ425" s="83"/>
      <c r="GR425" s="83"/>
      <c r="GS425" s="83"/>
      <c r="GT425" s="83"/>
      <c r="GU425" s="83"/>
      <c r="GV425" s="83"/>
      <c r="GW425" s="83"/>
      <c r="GX425" s="83"/>
      <c r="GY425" s="83"/>
      <c r="GZ425" s="83"/>
      <c r="HA425" s="83"/>
      <c r="HB425" s="83"/>
      <c r="HC425" s="83"/>
      <c r="HD425" s="83"/>
      <c r="HE425" s="83"/>
      <c r="HF425" s="83"/>
      <c r="HG425" s="83"/>
      <c r="HH425" s="83"/>
      <c r="HI425" s="83"/>
      <c r="HJ425" s="83"/>
      <c r="HK425" s="83"/>
      <c r="HL425" s="83"/>
      <c r="HM425" s="83"/>
      <c r="HN425" s="83"/>
      <c r="HO425" s="83"/>
      <c r="HP425" s="83"/>
      <c r="HQ425" s="83"/>
      <c r="HR425" s="83"/>
      <c r="HS425" s="83"/>
      <c r="HT425" s="83"/>
      <c r="HU425" s="83"/>
      <c r="HV425" s="83"/>
      <c r="HW425" s="83"/>
      <c r="HX425" s="83"/>
      <c r="HY425" s="83"/>
      <c r="HZ425" s="83"/>
      <c r="IA425" s="83"/>
      <c r="IB425" s="83"/>
      <c r="IC425" s="83"/>
      <c r="ID425" s="83"/>
      <c r="IE425" s="83"/>
      <c r="IF425" s="83"/>
      <c r="IG425" s="83"/>
      <c r="IH425" s="83"/>
      <c r="II425" s="83"/>
      <c r="IJ425" s="83"/>
      <c r="IK425" s="83"/>
      <c r="IL425" s="83"/>
      <c r="IM425" s="83"/>
      <c r="IN425" s="83"/>
      <c r="IO425" s="83"/>
      <c r="IP425" s="83"/>
      <c r="IQ425" s="83"/>
      <c r="IR425" s="83"/>
      <c r="IS425" s="83"/>
      <c r="IT425" s="83"/>
      <c r="IU425" s="83"/>
      <c r="IV425" s="83"/>
      <c r="IW425" s="83"/>
      <c r="IX425" s="83"/>
      <c r="IY425" s="83"/>
      <c r="IZ425" s="83"/>
      <c r="JA425" s="83"/>
      <c r="JB425" s="83"/>
      <c r="JC425" s="83"/>
      <c r="JD425" s="83"/>
      <c r="JE425" s="83"/>
    </row>
    <row r="426" spans="1:265" s="8" customFormat="1" ht="15" customHeight="1" x14ac:dyDescent="0.2">
      <c r="A426" s="173"/>
      <c r="B426" s="131" t="s">
        <v>463</v>
      </c>
      <c r="C426" s="217"/>
      <c r="D426" s="329" t="s">
        <v>985</v>
      </c>
      <c r="E426" s="117"/>
      <c r="F426" s="1044"/>
      <c r="G426" s="1045"/>
      <c r="H426" s="329" t="s">
        <v>445</v>
      </c>
      <c r="I426" s="329" t="s">
        <v>515</v>
      </c>
      <c r="J426" s="329"/>
      <c r="K426" s="379" t="s">
        <v>1391</v>
      </c>
      <c r="L426" s="379"/>
      <c r="M426" s="1139"/>
      <c r="N426" s="1139"/>
      <c r="O426" s="379"/>
      <c r="P426" s="626"/>
      <c r="Q426" s="627"/>
      <c r="R426" s="627"/>
      <c r="S426" s="627"/>
      <c r="T426" s="627"/>
      <c r="U426" s="627"/>
      <c r="V426" s="627"/>
      <c r="W426" s="628">
        <v>6</v>
      </c>
      <c r="X426" s="219"/>
      <c r="Y426" s="219"/>
      <c r="Z426" s="112"/>
      <c r="AA426" s="83"/>
      <c r="AB426" s="83"/>
      <c r="AC426" s="83" t="str">
        <f t="shared" si="12"/>
        <v/>
      </c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83"/>
      <c r="AT426" s="83"/>
      <c r="AU426" s="83"/>
      <c r="AV426" s="83"/>
      <c r="AW426" s="83"/>
      <c r="AX426" s="83"/>
      <c r="AY426" s="83"/>
      <c r="AZ426" s="83"/>
      <c r="BA426" s="83"/>
      <c r="BB426" s="83"/>
      <c r="BC426" s="83"/>
      <c r="BD426" s="83"/>
      <c r="BE426" s="83"/>
      <c r="BF426" s="83"/>
      <c r="BG426" s="83"/>
      <c r="BH426" s="83"/>
      <c r="BI426" s="83"/>
      <c r="BJ426" s="83"/>
      <c r="BK426" s="83"/>
      <c r="BL426" s="83"/>
      <c r="BM426" s="83"/>
      <c r="BN426" s="83"/>
      <c r="BO426" s="83"/>
      <c r="BP426" s="83"/>
      <c r="BQ426" s="83"/>
      <c r="BR426" s="83"/>
      <c r="BS426" s="83"/>
      <c r="BT426" s="83"/>
      <c r="BU426" s="83"/>
      <c r="BV426" s="83"/>
      <c r="BW426" s="83"/>
      <c r="BX426" s="83"/>
      <c r="BY426" s="83"/>
      <c r="BZ426" s="83"/>
      <c r="CA426" s="83"/>
      <c r="CB426" s="83"/>
      <c r="CC426" s="83"/>
      <c r="CD426" s="83"/>
      <c r="CE426" s="83"/>
      <c r="CF426" s="83"/>
      <c r="CG426" s="83"/>
      <c r="CH426" s="83"/>
      <c r="CI426" s="83"/>
      <c r="CJ426" s="83"/>
      <c r="CK426" s="83"/>
      <c r="CL426" s="83"/>
      <c r="CM426" s="83"/>
      <c r="CN426" s="83"/>
      <c r="CO426" s="83"/>
      <c r="CP426" s="83"/>
      <c r="CQ426" s="83"/>
      <c r="CR426" s="83"/>
      <c r="CS426" s="83"/>
      <c r="CT426" s="83"/>
      <c r="CU426" s="83"/>
      <c r="CV426" s="83"/>
      <c r="CW426" s="83"/>
      <c r="CX426" s="83"/>
      <c r="CY426" s="83"/>
      <c r="CZ426" s="83"/>
      <c r="DA426" s="83"/>
      <c r="DB426" s="83"/>
      <c r="DC426" s="83"/>
      <c r="DD426" s="83"/>
      <c r="DE426" s="83"/>
      <c r="DF426" s="83"/>
      <c r="DG426" s="83"/>
      <c r="DH426" s="83"/>
      <c r="DI426" s="83"/>
      <c r="DJ426" s="83"/>
      <c r="DK426" s="83"/>
      <c r="DL426" s="83"/>
      <c r="DM426" s="83"/>
      <c r="DN426" s="83"/>
      <c r="DO426" s="83"/>
      <c r="DP426" s="83"/>
      <c r="DQ426" s="83"/>
      <c r="DR426" s="83"/>
      <c r="DS426" s="83"/>
      <c r="DT426" s="83"/>
      <c r="DU426" s="83"/>
      <c r="DV426" s="83"/>
      <c r="DW426" s="83"/>
      <c r="DX426" s="83"/>
      <c r="DY426" s="83"/>
      <c r="DZ426" s="83"/>
      <c r="EA426" s="83"/>
      <c r="EB426" s="83"/>
      <c r="EC426" s="83"/>
      <c r="ED426" s="83"/>
      <c r="EE426" s="83"/>
      <c r="EF426" s="83"/>
      <c r="EG426" s="83"/>
      <c r="EH426" s="83"/>
      <c r="EI426" s="83"/>
      <c r="EJ426" s="83"/>
      <c r="EK426" s="83"/>
      <c r="EL426" s="83"/>
      <c r="EM426" s="83"/>
      <c r="EN426" s="83"/>
      <c r="EO426" s="83"/>
      <c r="EP426" s="83"/>
      <c r="EQ426" s="83"/>
      <c r="ER426" s="83"/>
      <c r="ES426" s="83"/>
      <c r="ET426" s="83"/>
      <c r="EU426" s="83"/>
      <c r="EV426" s="83"/>
      <c r="EW426" s="83"/>
      <c r="EX426" s="83"/>
      <c r="EY426" s="83"/>
      <c r="EZ426" s="83"/>
      <c r="FA426" s="83"/>
      <c r="FB426" s="83"/>
      <c r="FC426" s="83"/>
      <c r="FD426" s="83"/>
      <c r="FE426" s="83"/>
      <c r="FF426" s="83"/>
      <c r="FG426" s="83"/>
      <c r="FH426" s="83"/>
      <c r="FI426" s="83"/>
      <c r="FJ426" s="83"/>
      <c r="FK426" s="83"/>
      <c r="FL426" s="83"/>
      <c r="FM426" s="83"/>
      <c r="FN426" s="83"/>
      <c r="FO426" s="83"/>
      <c r="FP426" s="83"/>
      <c r="FQ426" s="83"/>
      <c r="FR426" s="83"/>
      <c r="FS426" s="83"/>
      <c r="FT426" s="83"/>
      <c r="FU426" s="83"/>
      <c r="FV426" s="83"/>
      <c r="FW426" s="83"/>
      <c r="FX426" s="83"/>
      <c r="FY426" s="83"/>
      <c r="FZ426" s="83"/>
      <c r="GA426" s="83"/>
      <c r="GB426" s="83"/>
      <c r="GC426" s="83"/>
      <c r="GD426" s="83"/>
      <c r="GE426" s="83"/>
      <c r="GF426" s="83"/>
      <c r="GG426" s="83"/>
      <c r="GH426" s="83"/>
      <c r="GI426" s="83"/>
      <c r="GJ426" s="83"/>
      <c r="GK426" s="83"/>
      <c r="GL426" s="83"/>
      <c r="GM426" s="83"/>
      <c r="GN426" s="83"/>
      <c r="GO426" s="83"/>
      <c r="GP426" s="83"/>
      <c r="GQ426" s="83"/>
      <c r="GR426" s="83"/>
      <c r="GS426" s="83"/>
      <c r="GT426" s="83"/>
      <c r="GU426" s="83"/>
      <c r="GV426" s="83"/>
      <c r="GW426" s="83"/>
      <c r="GX426" s="83"/>
      <c r="GY426" s="83"/>
      <c r="GZ426" s="83"/>
      <c r="HA426" s="83"/>
      <c r="HB426" s="83"/>
      <c r="HC426" s="83"/>
      <c r="HD426" s="83"/>
      <c r="HE426" s="83"/>
      <c r="HF426" s="83"/>
      <c r="HG426" s="83"/>
      <c r="HH426" s="83"/>
      <c r="HI426" s="83"/>
      <c r="HJ426" s="83"/>
      <c r="HK426" s="83"/>
      <c r="HL426" s="83"/>
      <c r="HM426" s="83"/>
      <c r="HN426" s="83"/>
      <c r="HO426" s="83"/>
      <c r="HP426" s="83"/>
      <c r="HQ426" s="83"/>
      <c r="HR426" s="83"/>
      <c r="HS426" s="83"/>
      <c r="HT426" s="83"/>
      <c r="HU426" s="83"/>
      <c r="HV426" s="83"/>
      <c r="HW426" s="83"/>
      <c r="HX426" s="83"/>
      <c r="HY426" s="83"/>
      <c r="HZ426" s="83"/>
      <c r="IA426" s="83"/>
      <c r="IB426" s="83"/>
      <c r="IC426" s="83"/>
      <c r="ID426" s="83"/>
      <c r="IE426" s="83"/>
      <c r="IF426" s="83"/>
      <c r="IG426" s="83"/>
      <c r="IH426" s="83"/>
      <c r="II426" s="83"/>
      <c r="IJ426" s="83"/>
      <c r="IK426" s="83"/>
      <c r="IL426" s="83"/>
      <c r="IM426" s="83"/>
      <c r="IN426" s="83"/>
      <c r="IO426" s="83"/>
      <c r="IP426" s="83"/>
      <c r="IQ426" s="83"/>
      <c r="IR426" s="83"/>
      <c r="IS426" s="83"/>
      <c r="IT426" s="83"/>
      <c r="IU426" s="83"/>
      <c r="IV426" s="83"/>
      <c r="IW426" s="83"/>
      <c r="IX426" s="83"/>
      <c r="IY426" s="83"/>
      <c r="IZ426" s="83"/>
      <c r="JA426" s="83"/>
      <c r="JB426" s="83"/>
      <c r="JC426" s="83"/>
      <c r="JD426" s="83"/>
      <c r="JE426" s="83"/>
    </row>
    <row r="427" spans="1:265" s="8" customFormat="1" ht="15" customHeight="1" x14ac:dyDescent="0.2">
      <c r="A427" s="173"/>
      <c r="B427" s="131" t="s">
        <v>463</v>
      </c>
      <c r="C427" s="217"/>
      <c r="D427" s="329" t="s">
        <v>985</v>
      </c>
      <c r="E427" s="117"/>
      <c r="F427" s="1044"/>
      <c r="G427" s="1045"/>
      <c r="H427" s="329" t="s">
        <v>445</v>
      </c>
      <c r="I427" s="329" t="s">
        <v>515</v>
      </c>
      <c r="J427" s="329"/>
      <c r="K427" s="379" t="s">
        <v>2007</v>
      </c>
      <c r="L427" s="379"/>
      <c r="M427" s="1139"/>
      <c r="N427" s="1139"/>
      <c r="O427" s="379"/>
      <c r="P427" s="626"/>
      <c r="Q427" s="627"/>
      <c r="R427" s="627"/>
      <c r="S427" s="627">
        <v>5</v>
      </c>
      <c r="T427" s="627"/>
      <c r="U427" s="627"/>
      <c r="V427" s="627"/>
      <c r="W427" s="628"/>
      <c r="X427" s="219"/>
      <c r="Y427" s="219"/>
      <c r="Z427" s="112"/>
      <c r="AA427" s="83"/>
      <c r="AB427" s="83"/>
      <c r="AC427" s="83" t="str">
        <f t="shared" si="12"/>
        <v/>
      </c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83"/>
      <c r="AT427" s="83"/>
      <c r="AU427" s="83"/>
      <c r="AV427" s="83"/>
      <c r="AW427" s="83"/>
      <c r="AX427" s="83"/>
      <c r="AY427" s="83"/>
      <c r="AZ427" s="83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  <c r="BM427" s="83"/>
      <c r="BN427" s="83"/>
      <c r="BO427" s="83"/>
      <c r="BP427" s="83"/>
      <c r="BQ427" s="83"/>
      <c r="BR427" s="83"/>
      <c r="BS427" s="83"/>
      <c r="BT427" s="83"/>
      <c r="BU427" s="83"/>
      <c r="BV427" s="83"/>
      <c r="BW427" s="83"/>
      <c r="BX427" s="83"/>
      <c r="BY427" s="83"/>
      <c r="BZ427" s="83"/>
      <c r="CA427" s="83"/>
      <c r="CB427" s="83"/>
      <c r="CC427" s="83"/>
      <c r="CD427" s="83"/>
      <c r="CE427" s="83"/>
      <c r="CF427" s="83"/>
      <c r="CG427" s="83"/>
      <c r="CH427" s="83"/>
      <c r="CI427" s="83"/>
      <c r="CJ427" s="83"/>
      <c r="CK427" s="83"/>
      <c r="CL427" s="83"/>
      <c r="CM427" s="83"/>
      <c r="CN427" s="83"/>
      <c r="CO427" s="83"/>
      <c r="CP427" s="83"/>
      <c r="CQ427" s="83"/>
      <c r="CR427" s="83"/>
      <c r="CS427" s="83"/>
      <c r="CT427" s="83"/>
      <c r="CU427" s="83"/>
      <c r="CV427" s="83"/>
      <c r="CW427" s="83"/>
      <c r="CX427" s="83"/>
      <c r="CY427" s="83"/>
      <c r="CZ427" s="83"/>
      <c r="DA427" s="83"/>
      <c r="DB427" s="83"/>
      <c r="DC427" s="83"/>
      <c r="DD427" s="83"/>
      <c r="DE427" s="83"/>
      <c r="DF427" s="83"/>
      <c r="DG427" s="83"/>
      <c r="DH427" s="83"/>
      <c r="DI427" s="83"/>
      <c r="DJ427" s="83"/>
      <c r="DK427" s="83"/>
      <c r="DL427" s="83"/>
      <c r="DM427" s="83"/>
      <c r="DN427" s="83"/>
      <c r="DO427" s="83"/>
      <c r="DP427" s="83"/>
      <c r="DQ427" s="83"/>
      <c r="DR427" s="83"/>
      <c r="DS427" s="83"/>
      <c r="DT427" s="83"/>
      <c r="DU427" s="83"/>
      <c r="DV427" s="83"/>
      <c r="DW427" s="83"/>
      <c r="DX427" s="83"/>
      <c r="DY427" s="83"/>
      <c r="DZ427" s="83"/>
      <c r="EA427" s="83"/>
      <c r="EB427" s="83"/>
      <c r="EC427" s="83"/>
      <c r="ED427" s="83"/>
      <c r="EE427" s="83"/>
      <c r="EF427" s="83"/>
      <c r="EG427" s="83"/>
      <c r="EH427" s="83"/>
      <c r="EI427" s="83"/>
      <c r="EJ427" s="83"/>
      <c r="EK427" s="83"/>
      <c r="EL427" s="83"/>
      <c r="EM427" s="83"/>
      <c r="EN427" s="83"/>
      <c r="EO427" s="83"/>
      <c r="EP427" s="83"/>
      <c r="EQ427" s="83"/>
      <c r="ER427" s="83"/>
      <c r="ES427" s="83"/>
      <c r="ET427" s="83"/>
      <c r="EU427" s="83"/>
      <c r="EV427" s="83"/>
      <c r="EW427" s="83"/>
      <c r="EX427" s="83"/>
      <c r="EY427" s="83"/>
      <c r="EZ427" s="83"/>
      <c r="FA427" s="83"/>
      <c r="FB427" s="83"/>
      <c r="FC427" s="83"/>
      <c r="FD427" s="83"/>
      <c r="FE427" s="83"/>
      <c r="FF427" s="83"/>
      <c r="FG427" s="83"/>
      <c r="FH427" s="83"/>
      <c r="FI427" s="83"/>
      <c r="FJ427" s="83"/>
      <c r="FK427" s="83"/>
      <c r="FL427" s="83"/>
      <c r="FM427" s="83"/>
      <c r="FN427" s="83"/>
      <c r="FO427" s="83"/>
      <c r="FP427" s="83"/>
      <c r="FQ427" s="83"/>
      <c r="FR427" s="83"/>
      <c r="FS427" s="83"/>
      <c r="FT427" s="83"/>
      <c r="FU427" s="83"/>
      <c r="FV427" s="83"/>
      <c r="FW427" s="83"/>
      <c r="FX427" s="83"/>
      <c r="FY427" s="83"/>
      <c r="FZ427" s="83"/>
      <c r="GA427" s="83"/>
      <c r="GB427" s="83"/>
      <c r="GC427" s="83"/>
      <c r="GD427" s="83"/>
      <c r="GE427" s="83"/>
      <c r="GF427" s="83"/>
      <c r="GG427" s="83"/>
      <c r="GH427" s="83"/>
      <c r="GI427" s="83"/>
      <c r="GJ427" s="83"/>
      <c r="GK427" s="83"/>
      <c r="GL427" s="83"/>
      <c r="GM427" s="83"/>
      <c r="GN427" s="83"/>
      <c r="GO427" s="83"/>
      <c r="GP427" s="83"/>
      <c r="GQ427" s="83"/>
      <c r="GR427" s="83"/>
      <c r="GS427" s="83"/>
      <c r="GT427" s="83"/>
      <c r="GU427" s="83"/>
      <c r="GV427" s="83"/>
      <c r="GW427" s="83"/>
      <c r="GX427" s="83"/>
      <c r="GY427" s="83"/>
      <c r="GZ427" s="83"/>
      <c r="HA427" s="83"/>
      <c r="HB427" s="83"/>
      <c r="HC427" s="83"/>
      <c r="HD427" s="83"/>
      <c r="HE427" s="83"/>
      <c r="HF427" s="83"/>
      <c r="HG427" s="83"/>
      <c r="HH427" s="83"/>
      <c r="HI427" s="83"/>
      <c r="HJ427" s="83"/>
      <c r="HK427" s="83"/>
      <c r="HL427" s="83"/>
      <c r="HM427" s="83"/>
      <c r="HN427" s="83"/>
      <c r="HO427" s="83"/>
      <c r="HP427" s="83"/>
      <c r="HQ427" s="83"/>
      <c r="HR427" s="83"/>
      <c r="HS427" s="83"/>
      <c r="HT427" s="83"/>
      <c r="HU427" s="83"/>
      <c r="HV427" s="83"/>
      <c r="HW427" s="83"/>
      <c r="HX427" s="83"/>
      <c r="HY427" s="83"/>
      <c r="HZ427" s="83"/>
      <c r="IA427" s="83"/>
      <c r="IB427" s="83"/>
      <c r="IC427" s="83"/>
      <c r="ID427" s="83"/>
      <c r="IE427" s="83"/>
      <c r="IF427" s="83"/>
      <c r="IG427" s="83"/>
      <c r="IH427" s="83"/>
      <c r="II427" s="83"/>
      <c r="IJ427" s="83"/>
      <c r="IK427" s="83"/>
      <c r="IL427" s="83"/>
      <c r="IM427" s="83"/>
      <c r="IN427" s="83"/>
      <c r="IO427" s="83"/>
      <c r="IP427" s="83"/>
      <c r="IQ427" s="83"/>
      <c r="IR427" s="83"/>
      <c r="IS427" s="83"/>
      <c r="IT427" s="83"/>
      <c r="IU427" s="83"/>
      <c r="IV427" s="83"/>
      <c r="IW427" s="83"/>
      <c r="IX427" s="83"/>
      <c r="IY427" s="83"/>
      <c r="IZ427" s="83"/>
      <c r="JA427" s="83"/>
      <c r="JB427" s="83"/>
      <c r="JC427" s="83"/>
      <c r="JD427" s="83"/>
      <c r="JE427" s="83"/>
    </row>
    <row r="428" spans="1:265" s="8" customFormat="1" ht="15" customHeight="1" thickBot="1" x14ac:dyDescent="0.25">
      <c r="A428" s="176"/>
      <c r="B428" s="162" t="s">
        <v>463</v>
      </c>
      <c r="C428" s="251"/>
      <c r="D428" s="351" t="s">
        <v>985</v>
      </c>
      <c r="E428" s="234"/>
      <c r="F428" s="1053"/>
      <c r="G428" s="1054"/>
      <c r="H428" s="351" t="s">
        <v>445</v>
      </c>
      <c r="I428" s="351" t="s">
        <v>515</v>
      </c>
      <c r="J428" s="351"/>
      <c r="K428" s="381" t="s">
        <v>426</v>
      </c>
      <c r="L428" s="381"/>
      <c r="M428" s="1169"/>
      <c r="N428" s="1169"/>
      <c r="O428" s="381"/>
      <c r="P428" s="639"/>
      <c r="Q428" s="640"/>
      <c r="R428" s="640"/>
      <c r="S428" s="640">
        <v>3</v>
      </c>
      <c r="T428" s="640"/>
      <c r="U428" s="640"/>
      <c r="V428" s="640"/>
      <c r="W428" s="641"/>
      <c r="X428" s="249">
        <f>SUBTOTAL(9,P419:W428)</f>
        <v>40</v>
      </c>
      <c r="Y428" s="249">
        <f>X428</f>
        <v>40</v>
      </c>
      <c r="Z428" s="112"/>
      <c r="AA428" s="83"/>
      <c r="AB428" s="83"/>
      <c r="AC428" s="83" t="str">
        <f t="shared" si="12"/>
        <v/>
      </c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  <c r="AV428" s="83"/>
      <c r="AW428" s="83"/>
      <c r="AX428" s="83"/>
      <c r="AY428" s="83"/>
      <c r="AZ428" s="83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  <c r="BM428" s="83"/>
      <c r="BN428" s="83"/>
      <c r="BO428" s="83"/>
      <c r="BP428" s="83"/>
      <c r="BQ428" s="83"/>
      <c r="BR428" s="83"/>
      <c r="BS428" s="83"/>
      <c r="BT428" s="83"/>
      <c r="BU428" s="83"/>
      <c r="BV428" s="83"/>
      <c r="BW428" s="83"/>
      <c r="BX428" s="83"/>
      <c r="BY428" s="83"/>
      <c r="BZ428" s="83"/>
      <c r="CA428" s="83"/>
      <c r="CB428" s="83"/>
      <c r="CC428" s="83"/>
      <c r="CD428" s="83"/>
      <c r="CE428" s="83"/>
      <c r="CF428" s="83"/>
      <c r="CG428" s="83"/>
      <c r="CH428" s="83"/>
      <c r="CI428" s="83"/>
      <c r="CJ428" s="83"/>
      <c r="CK428" s="83"/>
      <c r="CL428" s="83"/>
      <c r="CM428" s="83"/>
      <c r="CN428" s="83"/>
      <c r="CO428" s="83"/>
      <c r="CP428" s="83"/>
      <c r="CQ428" s="83"/>
      <c r="CR428" s="83"/>
      <c r="CS428" s="83"/>
      <c r="CT428" s="83"/>
      <c r="CU428" s="83"/>
      <c r="CV428" s="83"/>
      <c r="CW428" s="83"/>
      <c r="CX428" s="83"/>
      <c r="CY428" s="83"/>
      <c r="CZ428" s="83"/>
      <c r="DA428" s="83"/>
      <c r="DB428" s="83"/>
      <c r="DC428" s="83"/>
      <c r="DD428" s="83"/>
      <c r="DE428" s="83"/>
      <c r="DF428" s="83"/>
      <c r="DG428" s="83"/>
      <c r="DH428" s="83"/>
      <c r="DI428" s="83"/>
      <c r="DJ428" s="83"/>
      <c r="DK428" s="83"/>
      <c r="DL428" s="83"/>
      <c r="DM428" s="83"/>
      <c r="DN428" s="83"/>
      <c r="DO428" s="83"/>
      <c r="DP428" s="83"/>
      <c r="DQ428" s="83"/>
      <c r="DR428" s="83"/>
      <c r="DS428" s="83"/>
      <c r="DT428" s="83"/>
      <c r="DU428" s="83"/>
      <c r="DV428" s="83"/>
      <c r="DW428" s="83"/>
      <c r="DX428" s="83"/>
      <c r="DY428" s="83"/>
      <c r="DZ428" s="83"/>
      <c r="EA428" s="83"/>
      <c r="EB428" s="83"/>
      <c r="EC428" s="83"/>
      <c r="ED428" s="83"/>
      <c r="EE428" s="83"/>
      <c r="EF428" s="83"/>
      <c r="EG428" s="83"/>
      <c r="EH428" s="83"/>
      <c r="EI428" s="83"/>
      <c r="EJ428" s="83"/>
      <c r="EK428" s="83"/>
      <c r="EL428" s="83"/>
      <c r="EM428" s="83"/>
      <c r="EN428" s="83"/>
      <c r="EO428" s="83"/>
      <c r="EP428" s="83"/>
      <c r="EQ428" s="83"/>
      <c r="ER428" s="83"/>
      <c r="ES428" s="83"/>
      <c r="ET428" s="83"/>
      <c r="EU428" s="83"/>
      <c r="EV428" s="83"/>
      <c r="EW428" s="83"/>
      <c r="EX428" s="83"/>
      <c r="EY428" s="83"/>
      <c r="EZ428" s="83"/>
      <c r="FA428" s="83"/>
      <c r="FB428" s="83"/>
      <c r="FC428" s="83"/>
      <c r="FD428" s="83"/>
      <c r="FE428" s="83"/>
      <c r="FF428" s="83"/>
      <c r="FG428" s="83"/>
      <c r="FH428" s="83"/>
      <c r="FI428" s="83"/>
      <c r="FJ428" s="83"/>
      <c r="FK428" s="83"/>
      <c r="FL428" s="83"/>
      <c r="FM428" s="83"/>
      <c r="FN428" s="83"/>
      <c r="FO428" s="83"/>
      <c r="FP428" s="83"/>
      <c r="FQ428" s="83"/>
      <c r="FR428" s="83"/>
      <c r="FS428" s="83"/>
      <c r="FT428" s="83"/>
      <c r="FU428" s="83"/>
      <c r="FV428" s="83"/>
      <c r="FW428" s="83"/>
      <c r="FX428" s="83"/>
      <c r="FY428" s="83"/>
      <c r="FZ428" s="83"/>
      <c r="GA428" s="83"/>
      <c r="GB428" s="83"/>
      <c r="GC428" s="83"/>
      <c r="GD428" s="83"/>
      <c r="GE428" s="83"/>
      <c r="GF428" s="83"/>
      <c r="GG428" s="83"/>
      <c r="GH428" s="83"/>
      <c r="GI428" s="83"/>
      <c r="GJ428" s="83"/>
      <c r="GK428" s="83"/>
      <c r="GL428" s="83"/>
      <c r="GM428" s="83"/>
      <c r="GN428" s="83"/>
      <c r="GO428" s="83"/>
      <c r="GP428" s="83"/>
      <c r="GQ428" s="83"/>
      <c r="GR428" s="83"/>
      <c r="GS428" s="83"/>
      <c r="GT428" s="83"/>
      <c r="GU428" s="83"/>
      <c r="GV428" s="83"/>
      <c r="GW428" s="83"/>
      <c r="GX428" s="83"/>
      <c r="GY428" s="83"/>
      <c r="GZ428" s="83"/>
      <c r="HA428" s="83"/>
      <c r="HB428" s="83"/>
      <c r="HC428" s="83"/>
      <c r="HD428" s="83"/>
      <c r="HE428" s="83"/>
      <c r="HF428" s="83"/>
      <c r="HG428" s="83"/>
      <c r="HH428" s="83"/>
      <c r="HI428" s="83"/>
      <c r="HJ428" s="83"/>
      <c r="HK428" s="83"/>
      <c r="HL428" s="83"/>
      <c r="HM428" s="83"/>
      <c r="HN428" s="83"/>
      <c r="HO428" s="83"/>
      <c r="HP428" s="83"/>
      <c r="HQ428" s="83"/>
      <c r="HR428" s="83"/>
      <c r="HS428" s="83"/>
      <c r="HT428" s="83"/>
      <c r="HU428" s="83"/>
      <c r="HV428" s="83"/>
      <c r="HW428" s="83"/>
      <c r="HX428" s="83"/>
      <c r="HY428" s="83"/>
      <c r="HZ428" s="83"/>
      <c r="IA428" s="83"/>
      <c r="IB428" s="83"/>
      <c r="IC428" s="83"/>
      <c r="ID428" s="83"/>
      <c r="IE428" s="83"/>
      <c r="IF428" s="83"/>
      <c r="IG428" s="83"/>
      <c r="IH428" s="83"/>
      <c r="II428" s="83"/>
      <c r="IJ428" s="83"/>
      <c r="IK428" s="83"/>
      <c r="IL428" s="83"/>
      <c r="IM428" s="83"/>
      <c r="IN428" s="83"/>
      <c r="IO428" s="83"/>
      <c r="IP428" s="83"/>
      <c r="IQ428" s="83"/>
      <c r="IR428" s="83"/>
      <c r="IS428" s="83"/>
      <c r="IT428" s="83"/>
      <c r="IU428" s="83"/>
      <c r="IV428" s="83"/>
      <c r="IW428" s="83"/>
      <c r="IX428" s="83"/>
      <c r="IY428" s="83"/>
      <c r="IZ428" s="83"/>
      <c r="JA428" s="83"/>
      <c r="JB428" s="83"/>
      <c r="JC428" s="83"/>
      <c r="JD428" s="83"/>
      <c r="JE428" s="83"/>
    </row>
    <row r="429" spans="1:265" s="8" customFormat="1" ht="15" customHeight="1" x14ac:dyDescent="0.2">
      <c r="A429" s="156">
        <f>+A419+1</f>
        <v>47</v>
      </c>
      <c r="B429" s="1096" t="s">
        <v>794</v>
      </c>
      <c r="C429" s="201" t="s">
        <v>35</v>
      </c>
      <c r="D429" s="359" t="s">
        <v>819</v>
      </c>
      <c r="E429" s="215" t="s">
        <v>88</v>
      </c>
      <c r="F429" s="1042" t="s">
        <v>847</v>
      </c>
      <c r="G429" s="1043" t="s">
        <v>869</v>
      </c>
      <c r="H429" s="359" t="s">
        <v>861</v>
      </c>
      <c r="I429" s="359" t="s">
        <v>868</v>
      </c>
      <c r="J429" s="359" t="s">
        <v>1551</v>
      </c>
      <c r="K429" s="395" t="s">
        <v>870</v>
      </c>
      <c r="L429" s="395" t="s">
        <v>97</v>
      </c>
      <c r="M429" s="766" t="s">
        <v>506</v>
      </c>
      <c r="N429" s="766" t="s">
        <v>24</v>
      </c>
      <c r="O429" s="395" t="s">
        <v>440</v>
      </c>
      <c r="P429" s="595">
        <v>3</v>
      </c>
      <c r="Q429" s="596"/>
      <c r="R429" s="596"/>
      <c r="S429" s="596"/>
      <c r="T429" s="596"/>
      <c r="U429" s="596"/>
      <c r="V429" s="596"/>
      <c r="W429" s="597"/>
      <c r="X429" s="156"/>
      <c r="Y429" s="156"/>
      <c r="Z429" s="112" t="str">
        <f>C429</f>
        <v>TC</v>
      </c>
      <c r="AA429" s="83" t="s">
        <v>1476</v>
      </c>
      <c r="AB429" s="83" t="s">
        <v>1479</v>
      </c>
      <c r="AC429" s="83">
        <f t="shared" si="12"/>
        <v>22</v>
      </c>
      <c r="AD429" s="83" t="s">
        <v>2290</v>
      </c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83"/>
      <c r="AT429" s="83"/>
      <c r="AU429" s="83"/>
      <c r="AV429" s="83"/>
      <c r="AW429" s="83"/>
      <c r="AX429" s="83"/>
      <c r="AY429" s="83"/>
      <c r="AZ429" s="83"/>
      <c r="BA429" s="83"/>
      <c r="BB429" s="83"/>
      <c r="BC429" s="83"/>
      <c r="BD429" s="83"/>
      <c r="BE429" s="83"/>
      <c r="BF429" s="83"/>
      <c r="BG429" s="83"/>
      <c r="BH429" s="83"/>
      <c r="BI429" s="83"/>
      <c r="BJ429" s="83"/>
      <c r="BK429" s="83"/>
      <c r="BL429" s="83"/>
      <c r="BM429" s="83"/>
      <c r="BN429" s="83"/>
      <c r="BO429" s="83"/>
      <c r="BP429" s="83"/>
      <c r="BQ429" s="83"/>
      <c r="BR429" s="83"/>
      <c r="BS429" s="83"/>
      <c r="BT429" s="83"/>
      <c r="BU429" s="83"/>
      <c r="BV429" s="83"/>
      <c r="BW429" s="83"/>
      <c r="BX429" s="83"/>
      <c r="BY429" s="83"/>
      <c r="BZ429" s="83"/>
      <c r="CA429" s="83"/>
      <c r="CB429" s="83"/>
      <c r="CC429" s="83"/>
      <c r="CD429" s="83"/>
      <c r="CE429" s="83"/>
      <c r="CF429" s="83"/>
      <c r="CG429" s="83"/>
      <c r="CH429" s="83"/>
      <c r="CI429" s="83"/>
      <c r="CJ429" s="83"/>
      <c r="CK429" s="83"/>
      <c r="CL429" s="83"/>
      <c r="CM429" s="83"/>
      <c r="CN429" s="83"/>
      <c r="CO429" s="83"/>
      <c r="CP429" s="83"/>
      <c r="CQ429" s="83"/>
      <c r="CR429" s="83"/>
      <c r="CS429" s="83"/>
      <c r="CT429" s="83"/>
      <c r="CU429" s="83"/>
      <c r="CV429" s="83"/>
      <c r="CW429" s="83"/>
      <c r="CX429" s="83"/>
      <c r="CY429" s="83"/>
      <c r="CZ429" s="83"/>
      <c r="DA429" s="83"/>
      <c r="DB429" s="83"/>
      <c r="DC429" s="83"/>
      <c r="DD429" s="83"/>
      <c r="DE429" s="83"/>
      <c r="DF429" s="83"/>
      <c r="DG429" s="83"/>
      <c r="DH429" s="83"/>
      <c r="DI429" s="83"/>
      <c r="DJ429" s="83"/>
      <c r="DK429" s="83"/>
      <c r="DL429" s="83"/>
      <c r="DM429" s="83"/>
      <c r="DN429" s="83"/>
      <c r="DO429" s="83"/>
      <c r="DP429" s="83"/>
      <c r="DQ429" s="83"/>
      <c r="DR429" s="83"/>
      <c r="DS429" s="83"/>
      <c r="DT429" s="83"/>
      <c r="DU429" s="83"/>
      <c r="DV429" s="83"/>
      <c r="DW429" s="83"/>
      <c r="DX429" s="83"/>
      <c r="DY429" s="83"/>
      <c r="DZ429" s="83"/>
      <c r="EA429" s="83"/>
      <c r="EB429" s="83"/>
      <c r="EC429" s="83"/>
      <c r="ED429" s="83"/>
      <c r="EE429" s="83"/>
      <c r="EF429" s="83"/>
      <c r="EG429" s="83"/>
      <c r="EH429" s="83"/>
      <c r="EI429" s="83"/>
      <c r="EJ429" s="83"/>
      <c r="EK429" s="83"/>
      <c r="EL429" s="83"/>
      <c r="EM429" s="83"/>
      <c r="EN429" s="83"/>
      <c r="EO429" s="83"/>
      <c r="EP429" s="83"/>
      <c r="EQ429" s="83"/>
      <c r="ER429" s="83"/>
      <c r="ES429" s="83"/>
      <c r="ET429" s="83"/>
      <c r="EU429" s="83"/>
      <c r="EV429" s="83"/>
      <c r="EW429" s="83"/>
      <c r="EX429" s="83"/>
      <c r="EY429" s="83"/>
      <c r="EZ429" s="83"/>
      <c r="FA429" s="83"/>
      <c r="FB429" s="83"/>
      <c r="FC429" s="83"/>
      <c r="FD429" s="83"/>
      <c r="FE429" s="83"/>
      <c r="FF429" s="83"/>
      <c r="FG429" s="83"/>
      <c r="FH429" s="83"/>
      <c r="FI429" s="83"/>
      <c r="FJ429" s="83"/>
      <c r="FK429" s="83"/>
      <c r="FL429" s="83"/>
      <c r="FM429" s="83"/>
      <c r="FN429" s="83"/>
      <c r="FO429" s="83"/>
      <c r="FP429" s="83"/>
      <c r="FQ429" s="83"/>
      <c r="FR429" s="83"/>
      <c r="FS429" s="83"/>
      <c r="FT429" s="83"/>
      <c r="FU429" s="83"/>
      <c r="FV429" s="83"/>
      <c r="FW429" s="83"/>
      <c r="FX429" s="83"/>
      <c r="FY429" s="83"/>
      <c r="FZ429" s="83"/>
      <c r="GA429" s="83"/>
      <c r="GB429" s="83"/>
      <c r="GC429" s="83"/>
      <c r="GD429" s="83"/>
      <c r="GE429" s="83"/>
      <c r="GF429" s="83"/>
      <c r="GG429" s="83"/>
      <c r="GH429" s="83"/>
      <c r="GI429" s="83"/>
      <c r="GJ429" s="83"/>
      <c r="GK429" s="83"/>
      <c r="GL429" s="83"/>
      <c r="GM429" s="83"/>
      <c r="GN429" s="83"/>
      <c r="GO429" s="83"/>
      <c r="GP429" s="83"/>
      <c r="GQ429" s="83"/>
      <c r="GR429" s="83"/>
      <c r="GS429" s="83"/>
      <c r="GT429" s="83"/>
      <c r="GU429" s="83"/>
      <c r="GV429" s="83"/>
      <c r="GW429" s="83"/>
      <c r="GX429" s="83"/>
      <c r="GY429" s="83"/>
      <c r="GZ429" s="83"/>
      <c r="HA429" s="83"/>
      <c r="HB429" s="83"/>
      <c r="HC429" s="83"/>
      <c r="HD429" s="83"/>
      <c r="HE429" s="83"/>
      <c r="HF429" s="83"/>
      <c r="HG429" s="83"/>
      <c r="HH429" s="83"/>
      <c r="HI429" s="83"/>
      <c r="HJ429" s="83"/>
      <c r="HK429" s="83"/>
      <c r="HL429" s="83"/>
      <c r="HM429" s="83"/>
      <c r="HN429" s="83"/>
      <c r="HO429" s="83"/>
      <c r="HP429" s="83"/>
      <c r="HQ429" s="83"/>
      <c r="HR429" s="83"/>
      <c r="HS429" s="83"/>
      <c r="HT429" s="83"/>
      <c r="HU429" s="83"/>
      <c r="HV429" s="83"/>
      <c r="HW429" s="83"/>
      <c r="HX429" s="83"/>
      <c r="HY429" s="83"/>
      <c r="HZ429" s="83"/>
      <c r="IA429" s="83"/>
      <c r="IB429" s="83"/>
      <c r="IC429" s="83"/>
      <c r="ID429" s="83"/>
      <c r="IE429" s="83"/>
      <c r="IF429" s="83"/>
      <c r="IG429" s="83"/>
      <c r="IH429" s="83"/>
      <c r="II429" s="83"/>
      <c r="IJ429" s="83"/>
      <c r="IK429" s="83"/>
      <c r="IL429" s="83"/>
      <c r="IM429" s="83"/>
      <c r="IN429" s="83"/>
      <c r="IO429" s="83"/>
      <c r="IP429" s="83"/>
      <c r="IQ429" s="83"/>
      <c r="IR429" s="83"/>
      <c r="IS429" s="83"/>
      <c r="IT429" s="83"/>
      <c r="IU429" s="83"/>
      <c r="IV429" s="83"/>
      <c r="IW429" s="83"/>
      <c r="IX429" s="83"/>
      <c r="IY429" s="83"/>
      <c r="IZ429" s="83"/>
      <c r="JA429" s="83"/>
      <c r="JB429" s="83"/>
      <c r="JC429" s="83"/>
      <c r="JD429" s="83"/>
      <c r="JE429" s="83"/>
    </row>
    <row r="430" spans="1:265" s="8" customFormat="1" ht="15" customHeight="1" x14ac:dyDescent="0.2">
      <c r="A430" s="130"/>
      <c r="B430" s="131" t="s">
        <v>794</v>
      </c>
      <c r="C430" s="206"/>
      <c r="D430" s="335" t="s">
        <v>819</v>
      </c>
      <c r="E430" s="218"/>
      <c r="F430" s="1055"/>
      <c r="G430" s="1056"/>
      <c r="H430" s="335" t="s">
        <v>861</v>
      </c>
      <c r="I430" s="335" t="s">
        <v>868</v>
      </c>
      <c r="J430" s="335" t="s">
        <v>1551</v>
      </c>
      <c r="K430" s="390" t="s">
        <v>870</v>
      </c>
      <c r="L430" s="390" t="s">
        <v>97</v>
      </c>
      <c r="M430" s="765" t="s">
        <v>506</v>
      </c>
      <c r="N430" s="765" t="s">
        <v>101</v>
      </c>
      <c r="O430" s="390" t="s">
        <v>440</v>
      </c>
      <c r="P430" s="598">
        <v>3</v>
      </c>
      <c r="Q430" s="599"/>
      <c r="R430" s="599"/>
      <c r="S430" s="599"/>
      <c r="T430" s="599"/>
      <c r="U430" s="599"/>
      <c r="V430" s="599"/>
      <c r="W430" s="600"/>
      <c r="X430" s="130"/>
      <c r="Y430" s="130"/>
      <c r="Z430" s="112"/>
      <c r="AA430" s="83"/>
      <c r="AB430" s="83"/>
      <c r="AC430" s="83" t="str">
        <f t="shared" si="12"/>
        <v/>
      </c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83"/>
      <c r="AT430" s="83"/>
      <c r="AU430" s="83"/>
      <c r="AV430" s="83"/>
      <c r="AW430" s="83"/>
      <c r="AX430" s="83"/>
      <c r="AY430" s="83"/>
      <c r="AZ430" s="83"/>
      <c r="BA430" s="83"/>
      <c r="BB430" s="83"/>
      <c r="BC430" s="83"/>
      <c r="BD430" s="83"/>
      <c r="BE430" s="83"/>
      <c r="BF430" s="83"/>
      <c r="BG430" s="83"/>
      <c r="BH430" s="83"/>
      <c r="BI430" s="83"/>
      <c r="BJ430" s="83"/>
      <c r="BK430" s="83"/>
      <c r="BL430" s="83"/>
      <c r="BM430" s="83"/>
      <c r="BN430" s="83"/>
      <c r="BO430" s="83"/>
      <c r="BP430" s="83"/>
      <c r="BQ430" s="83"/>
      <c r="BR430" s="83"/>
      <c r="BS430" s="83"/>
      <c r="BT430" s="83"/>
      <c r="BU430" s="83"/>
      <c r="BV430" s="83"/>
      <c r="BW430" s="83"/>
      <c r="BX430" s="83"/>
      <c r="BY430" s="83"/>
      <c r="BZ430" s="83"/>
      <c r="CA430" s="83"/>
      <c r="CB430" s="83"/>
      <c r="CC430" s="83"/>
      <c r="CD430" s="83"/>
      <c r="CE430" s="83"/>
      <c r="CF430" s="83"/>
      <c r="CG430" s="83"/>
      <c r="CH430" s="83"/>
      <c r="CI430" s="83"/>
      <c r="CJ430" s="83"/>
      <c r="CK430" s="83"/>
      <c r="CL430" s="83"/>
      <c r="CM430" s="83"/>
      <c r="CN430" s="83"/>
      <c r="CO430" s="83"/>
      <c r="CP430" s="83"/>
      <c r="CQ430" s="83"/>
      <c r="CR430" s="83"/>
      <c r="CS430" s="83"/>
      <c r="CT430" s="83"/>
      <c r="CU430" s="83"/>
      <c r="CV430" s="83"/>
      <c r="CW430" s="83"/>
      <c r="CX430" s="83"/>
      <c r="CY430" s="83"/>
      <c r="CZ430" s="83"/>
      <c r="DA430" s="83"/>
      <c r="DB430" s="83"/>
      <c r="DC430" s="83"/>
      <c r="DD430" s="83"/>
      <c r="DE430" s="83"/>
      <c r="DF430" s="83"/>
      <c r="DG430" s="83"/>
      <c r="DH430" s="83"/>
      <c r="DI430" s="83"/>
      <c r="DJ430" s="83"/>
      <c r="DK430" s="83"/>
      <c r="DL430" s="83"/>
      <c r="DM430" s="83"/>
      <c r="DN430" s="83"/>
      <c r="DO430" s="83"/>
      <c r="DP430" s="83"/>
      <c r="DQ430" s="83"/>
      <c r="DR430" s="83"/>
      <c r="DS430" s="83"/>
      <c r="DT430" s="83"/>
      <c r="DU430" s="83"/>
      <c r="DV430" s="83"/>
      <c r="DW430" s="83"/>
      <c r="DX430" s="83"/>
      <c r="DY430" s="83"/>
      <c r="DZ430" s="83"/>
      <c r="EA430" s="83"/>
      <c r="EB430" s="83"/>
      <c r="EC430" s="83"/>
      <c r="ED430" s="83"/>
      <c r="EE430" s="83"/>
      <c r="EF430" s="83"/>
      <c r="EG430" s="83"/>
      <c r="EH430" s="83"/>
      <c r="EI430" s="83"/>
      <c r="EJ430" s="83"/>
      <c r="EK430" s="83"/>
      <c r="EL430" s="83"/>
      <c r="EM430" s="83"/>
      <c r="EN430" s="83"/>
      <c r="EO430" s="83"/>
      <c r="EP430" s="83"/>
      <c r="EQ430" s="83"/>
      <c r="ER430" s="83"/>
      <c r="ES430" s="83"/>
      <c r="ET430" s="83"/>
      <c r="EU430" s="83"/>
      <c r="EV430" s="83"/>
      <c r="EW430" s="83"/>
      <c r="EX430" s="83"/>
      <c r="EY430" s="83"/>
      <c r="EZ430" s="83"/>
      <c r="FA430" s="83"/>
      <c r="FB430" s="83"/>
      <c r="FC430" s="83"/>
      <c r="FD430" s="83"/>
      <c r="FE430" s="83"/>
      <c r="FF430" s="83"/>
      <c r="FG430" s="83"/>
      <c r="FH430" s="83"/>
      <c r="FI430" s="83"/>
      <c r="FJ430" s="83"/>
      <c r="FK430" s="83"/>
      <c r="FL430" s="83"/>
      <c r="FM430" s="83"/>
      <c r="FN430" s="83"/>
      <c r="FO430" s="83"/>
      <c r="FP430" s="83"/>
      <c r="FQ430" s="83"/>
      <c r="FR430" s="83"/>
      <c r="FS430" s="83"/>
      <c r="FT430" s="83"/>
      <c r="FU430" s="83"/>
      <c r="FV430" s="83"/>
      <c r="FW430" s="83"/>
      <c r="FX430" s="83"/>
      <c r="FY430" s="83"/>
      <c r="FZ430" s="83"/>
      <c r="GA430" s="83"/>
      <c r="GB430" s="83"/>
      <c r="GC430" s="83"/>
      <c r="GD430" s="83"/>
      <c r="GE430" s="83"/>
      <c r="GF430" s="83"/>
      <c r="GG430" s="83"/>
      <c r="GH430" s="83"/>
      <c r="GI430" s="83"/>
      <c r="GJ430" s="83"/>
      <c r="GK430" s="83"/>
      <c r="GL430" s="83"/>
      <c r="GM430" s="83"/>
      <c r="GN430" s="83"/>
      <c r="GO430" s="83"/>
      <c r="GP430" s="83"/>
      <c r="GQ430" s="83"/>
      <c r="GR430" s="83"/>
      <c r="GS430" s="83"/>
      <c r="GT430" s="83"/>
      <c r="GU430" s="83"/>
      <c r="GV430" s="83"/>
      <c r="GW430" s="83"/>
      <c r="GX430" s="83"/>
      <c r="GY430" s="83"/>
      <c r="GZ430" s="83"/>
      <c r="HA430" s="83"/>
      <c r="HB430" s="83"/>
      <c r="HC430" s="83"/>
      <c r="HD430" s="83"/>
      <c r="HE430" s="83"/>
      <c r="HF430" s="83"/>
      <c r="HG430" s="83"/>
      <c r="HH430" s="83"/>
      <c r="HI430" s="83"/>
      <c r="HJ430" s="83"/>
      <c r="HK430" s="83"/>
      <c r="HL430" s="83"/>
      <c r="HM430" s="83"/>
      <c r="HN430" s="83"/>
      <c r="HO430" s="83"/>
      <c r="HP430" s="83"/>
      <c r="HQ430" s="83"/>
      <c r="HR430" s="83"/>
      <c r="HS430" s="83"/>
      <c r="HT430" s="83"/>
      <c r="HU430" s="83"/>
      <c r="HV430" s="83"/>
      <c r="HW430" s="83"/>
      <c r="HX430" s="83"/>
      <c r="HY430" s="83"/>
      <c r="HZ430" s="83"/>
      <c r="IA430" s="83"/>
      <c r="IB430" s="83"/>
      <c r="IC430" s="83"/>
      <c r="ID430" s="83"/>
      <c r="IE430" s="83"/>
      <c r="IF430" s="83"/>
      <c r="IG430" s="83"/>
      <c r="IH430" s="83"/>
      <c r="II430" s="83"/>
      <c r="IJ430" s="83"/>
      <c r="IK430" s="83"/>
      <c r="IL430" s="83"/>
      <c r="IM430" s="83"/>
      <c r="IN430" s="83"/>
      <c r="IO430" s="83"/>
      <c r="IP430" s="83"/>
      <c r="IQ430" s="83"/>
      <c r="IR430" s="83"/>
      <c r="IS430" s="83"/>
      <c r="IT430" s="83"/>
      <c r="IU430" s="83"/>
      <c r="IV430" s="83"/>
      <c r="IW430" s="83"/>
      <c r="IX430" s="83"/>
      <c r="IY430" s="83"/>
      <c r="IZ430" s="83"/>
      <c r="JA430" s="83"/>
      <c r="JB430" s="83"/>
      <c r="JC430" s="83"/>
      <c r="JD430" s="83"/>
      <c r="JE430" s="83"/>
    </row>
    <row r="431" spans="1:265" s="8" customFormat="1" ht="15" customHeight="1" x14ac:dyDescent="0.2">
      <c r="A431" s="130"/>
      <c r="B431" s="131" t="s">
        <v>794</v>
      </c>
      <c r="C431" s="206"/>
      <c r="D431" s="335" t="s">
        <v>819</v>
      </c>
      <c r="E431" s="218"/>
      <c r="F431" s="1055"/>
      <c r="G431" s="1056"/>
      <c r="H431" s="335" t="s">
        <v>861</v>
      </c>
      <c r="I431" s="335" t="s">
        <v>862</v>
      </c>
      <c r="J431" s="335"/>
      <c r="K431" s="390" t="s">
        <v>871</v>
      </c>
      <c r="L431" s="390" t="s">
        <v>97</v>
      </c>
      <c r="M431" s="765" t="s">
        <v>536</v>
      </c>
      <c r="N431" s="765" t="s">
        <v>24</v>
      </c>
      <c r="O431" s="390" t="s">
        <v>625</v>
      </c>
      <c r="P431" s="598">
        <v>4</v>
      </c>
      <c r="Q431" s="599"/>
      <c r="R431" s="599"/>
      <c r="S431" s="599"/>
      <c r="T431" s="599"/>
      <c r="U431" s="599"/>
      <c r="V431" s="599"/>
      <c r="W431" s="600"/>
      <c r="X431" s="130"/>
      <c r="Y431" s="130"/>
      <c r="Z431" s="112"/>
      <c r="AA431" s="83"/>
      <c r="AB431" s="83"/>
      <c r="AC431" s="83" t="str">
        <f t="shared" si="12"/>
        <v/>
      </c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83"/>
      <c r="AT431" s="83"/>
      <c r="AU431" s="83"/>
      <c r="AV431" s="83"/>
      <c r="AW431" s="83"/>
      <c r="AX431" s="83"/>
      <c r="AY431" s="83"/>
      <c r="AZ431" s="83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  <c r="BM431" s="83"/>
      <c r="BN431" s="83"/>
      <c r="BO431" s="83"/>
      <c r="BP431" s="83"/>
      <c r="BQ431" s="83"/>
      <c r="BR431" s="83"/>
      <c r="BS431" s="83"/>
      <c r="BT431" s="83"/>
      <c r="BU431" s="83"/>
      <c r="BV431" s="83"/>
      <c r="BW431" s="83"/>
      <c r="BX431" s="83"/>
      <c r="BY431" s="83"/>
      <c r="BZ431" s="83"/>
      <c r="CA431" s="83"/>
      <c r="CB431" s="83"/>
      <c r="CC431" s="83"/>
      <c r="CD431" s="83"/>
      <c r="CE431" s="83"/>
      <c r="CF431" s="83"/>
      <c r="CG431" s="83"/>
      <c r="CH431" s="83"/>
      <c r="CI431" s="83"/>
      <c r="CJ431" s="83"/>
      <c r="CK431" s="83"/>
      <c r="CL431" s="83"/>
      <c r="CM431" s="83"/>
      <c r="CN431" s="83"/>
      <c r="CO431" s="83"/>
      <c r="CP431" s="83"/>
      <c r="CQ431" s="83"/>
      <c r="CR431" s="83"/>
      <c r="CS431" s="83"/>
      <c r="CT431" s="83"/>
      <c r="CU431" s="83"/>
      <c r="CV431" s="83"/>
      <c r="CW431" s="83"/>
      <c r="CX431" s="83"/>
      <c r="CY431" s="83"/>
      <c r="CZ431" s="83"/>
      <c r="DA431" s="83"/>
      <c r="DB431" s="83"/>
      <c r="DC431" s="83"/>
      <c r="DD431" s="83"/>
      <c r="DE431" s="83"/>
      <c r="DF431" s="83"/>
      <c r="DG431" s="83"/>
      <c r="DH431" s="83"/>
      <c r="DI431" s="83"/>
      <c r="DJ431" s="83"/>
      <c r="DK431" s="83"/>
      <c r="DL431" s="83"/>
      <c r="DM431" s="83"/>
      <c r="DN431" s="83"/>
      <c r="DO431" s="83"/>
      <c r="DP431" s="83"/>
      <c r="DQ431" s="83"/>
      <c r="DR431" s="83"/>
      <c r="DS431" s="83"/>
      <c r="DT431" s="83"/>
      <c r="DU431" s="83"/>
      <c r="DV431" s="83"/>
      <c r="DW431" s="83"/>
      <c r="DX431" s="83"/>
      <c r="DY431" s="83"/>
      <c r="DZ431" s="83"/>
      <c r="EA431" s="83"/>
      <c r="EB431" s="83"/>
      <c r="EC431" s="83"/>
      <c r="ED431" s="83"/>
      <c r="EE431" s="83"/>
      <c r="EF431" s="83"/>
      <c r="EG431" s="83"/>
      <c r="EH431" s="83"/>
      <c r="EI431" s="83"/>
      <c r="EJ431" s="83"/>
      <c r="EK431" s="83"/>
      <c r="EL431" s="83"/>
      <c r="EM431" s="83"/>
      <c r="EN431" s="83"/>
      <c r="EO431" s="83"/>
      <c r="EP431" s="83"/>
      <c r="EQ431" s="83"/>
      <c r="ER431" s="83"/>
      <c r="ES431" s="83"/>
      <c r="ET431" s="83"/>
      <c r="EU431" s="83"/>
      <c r="EV431" s="83"/>
      <c r="EW431" s="83"/>
      <c r="EX431" s="83"/>
      <c r="EY431" s="83"/>
      <c r="EZ431" s="83"/>
      <c r="FA431" s="83"/>
      <c r="FB431" s="83"/>
      <c r="FC431" s="83"/>
      <c r="FD431" s="83"/>
      <c r="FE431" s="83"/>
      <c r="FF431" s="83"/>
      <c r="FG431" s="83"/>
      <c r="FH431" s="83"/>
      <c r="FI431" s="83"/>
      <c r="FJ431" s="83"/>
      <c r="FK431" s="83"/>
      <c r="FL431" s="83"/>
      <c r="FM431" s="83"/>
      <c r="FN431" s="83"/>
      <c r="FO431" s="83"/>
      <c r="FP431" s="83"/>
      <c r="FQ431" s="83"/>
      <c r="FR431" s="83"/>
      <c r="FS431" s="83"/>
      <c r="FT431" s="83"/>
      <c r="FU431" s="83"/>
      <c r="FV431" s="83"/>
      <c r="FW431" s="83"/>
      <c r="FX431" s="83"/>
      <c r="FY431" s="83"/>
      <c r="FZ431" s="83"/>
      <c r="GA431" s="83"/>
      <c r="GB431" s="83"/>
      <c r="GC431" s="83"/>
      <c r="GD431" s="83"/>
      <c r="GE431" s="83"/>
      <c r="GF431" s="83"/>
      <c r="GG431" s="83"/>
      <c r="GH431" s="83"/>
      <c r="GI431" s="83"/>
      <c r="GJ431" s="83"/>
      <c r="GK431" s="83"/>
      <c r="GL431" s="83"/>
      <c r="GM431" s="83"/>
      <c r="GN431" s="83"/>
      <c r="GO431" s="83"/>
      <c r="GP431" s="83"/>
      <c r="GQ431" s="83"/>
      <c r="GR431" s="83"/>
      <c r="GS431" s="83"/>
      <c r="GT431" s="83"/>
      <c r="GU431" s="83"/>
      <c r="GV431" s="83"/>
      <c r="GW431" s="83"/>
      <c r="GX431" s="83"/>
      <c r="GY431" s="83"/>
      <c r="GZ431" s="83"/>
      <c r="HA431" s="83"/>
      <c r="HB431" s="83"/>
      <c r="HC431" s="83"/>
      <c r="HD431" s="83"/>
      <c r="HE431" s="83"/>
      <c r="HF431" s="83"/>
      <c r="HG431" s="83"/>
      <c r="HH431" s="83"/>
      <c r="HI431" s="83"/>
      <c r="HJ431" s="83"/>
      <c r="HK431" s="83"/>
      <c r="HL431" s="83"/>
      <c r="HM431" s="83"/>
      <c r="HN431" s="83"/>
      <c r="HO431" s="83"/>
      <c r="HP431" s="83"/>
      <c r="HQ431" s="83"/>
      <c r="HR431" s="83"/>
      <c r="HS431" s="83"/>
      <c r="HT431" s="83"/>
      <c r="HU431" s="83"/>
      <c r="HV431" s="83"/>
      <c r="HW431" s="83"/>
      <c r="HX431" s="83"/>
      <c r="HY431" s="83"/>
      <c r="HZ431" s="83"/>
      <c r="IA431" s="83"/>
      <c r="IB431" s="83"/>
      <c r="IC431" s="83"/>
      <c r="ID431" s="83"/>
      <c r="IE431" s="83"/>
      <c r="IF431" s="83"/>
      <c r="IG431" s="83"/>
      <c r="IH431" s="83"/>
      <c r="II431" s="83"/>
      <c r="IJ431" s="83"/>
      <c r="IK431" s="83"/>
      <c r="IL431" s="83"/>
      <c r="IM431" s="83"/>
      <c r="IN431" s="83"/>
      <c r="IO431" s="83"/>
      <c r="IP431" s="83"/>
      <c r="IQ431" s="83"/>
      <c r="IR431" s="83"/>
      <c r="IS431" s="83"/>
      <c r="IT431" s="83"/>
      <c r="IU431" s="83"/>
      <c r="IV431" s="83"/>
      <c r="IW431" s="83"/>
      <c r="IX431" s="83"/>
      <c r="IY431" s="83"/>
      <c r="IZ431" s="83"/>
      <c r="JA431" s="83"/>
      <c r="JB431" s="83"/>
      <c r="JC431" s="83"/>
      <c r="JD431" s="83"/>
      <c r="JE431" s="83"/>
    </row>
    <row r="432" spans="1:265" s="8" customFormat="1" ht="15" customHeight="1" x14ac:dyDescent="0.2">
      <c r="A432" s="130"/>
      <c r="B432" s="131" t="s">
        <v>794</v>
      </c>
      <c r="C432" s="206"/>
      <c r="D432" s="335" t="s">
        <v>819</v>
      </c>
      <c r="E432" s="218"/>
      <c r="F432" s="1055"/>
      <c r="G432" s="1056"/>
      <c r="H432" s="335" t="s">
        <v>861</v>
      </c>
      <c r="I432" s="335" t="s">
        <v>862</v>
      </c>
      <c r="J432" s="335"/>
      <c r="K432" s="390" t="s">
        <v>871</v>
      </c>
      <c r="L432" s="390" t="s">
        <v>97</v>
      </c>
      <c r="M432" s="765" t="s">
        <v>536</v>
      </c>
      <c r="N432" s="765" t="s">
        <v>101</v>
      </c>
      <c r="O432" s="390" t="s">
        <v>625</v>
      </c>
      <c r="P432" s="598">
        <v>4</v>
      </c>
      <c r="Q432" s="599"/>
      <c r="R432" s="599"/>
      <c r="S432" s="599"/>
      <c r="T432" s="599"/>
      <c r="U432" s="599"/>
      <c r="V432" s="599"/>
      <c r="W432" s="600"/>
      <c r="X432" s="130"/>
      <c r="Y432" s="130"/>
      <c r="Z432" s="112"/>
      <c r="AA432" s="83"/>
      <c r="AB432" s="83"/>
      <c r="AC432" s="83" t="str">
        <f t="shared" si="12"/>
        <v/>
      </c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83"/>
      <c r="AT432" s="83"/>
      <c r="AU432" s="83"/>
      <c r="AV432" s="83"/>
      <c r="AW432" s="83"/>
      <c r="AX432" s="83"/>
      <c r="AY432" s="83"/>
      <c r="AZ432" s="83"/>
      <c r="BA432" s="83"/>
      <c r="BB432" s="83"/>
      <c r="BC432" s="83"/>
      <c r="BD432" s="83"/>
      <c r="BE432" s="83"/>
      <c r="BF432" s="83"/>
      <c r="BG432" s="83"/>
      <c r="BH432" s="83"/>
      <c r="BI432" s="83"/>
      <c r="BJ432" s="83"/>
      <c r="BK432" s="83"/>
      <c r="BL432" s="83"/>
      <c r="BM432" s="83"/>
      <c r="BN432" s="83"/>
      <c r="BO432" s="83"/>
      <c r="BP432" s="83"/>
      <c r="BQ432" s="83"/>
      <c r="BR432" s="83"/>
      <c r="BS432" s="83"/>
      <c r="BT432" s="83"/>
      <c r="BU432" s="83"/>
      <c r="BV432" s="83"/>
      <c r="BW432" s="83"/>
      <c r="BX432" s="83"/>
      <c r="BY432" s="83"/>
      <c r="BZ432" s="83"/>
      <c r="CA432" s="83"/>
      <c r="CB432" s="83"/>
      <c r="CC432" s="83"/>
      <c r="CD432" s="83"/>
      <c r="CE432" s="83"/>
      <c r="CF432" s="83"/>
      <c r="CG432" s="83"/>
      <c r="CH432" s="83"/>
      <c r="CI432" s="83"/>
      <c r="CJ432" s="83"/>
      <c r="CK432" s="83"/>
      <c r="CL432" s="83"/>
      <c r="CM432" s="83"/>
      <c r="CN432" s="83"/>
      <c r="CO432" s="83"/>
      <c r="CP432" s="83"/>
      <c r="CQ432" s="83"/>
      <c r="CR432" s="83"/>
      <c r="CS432" s="83"/>
      <c r="CT432" s="83"/>
      <c r="CU432" s="83"/>
      <c r="CV432" s="83"/>
      <c r="CW432" s="83"/>
      <c r="CX432" s="83"/>
      <c r="CY432" s="83"/>
      <c r="CZ432" s="83"/>
      <c r="DA432" s="83"/>
      <c r="DB432" s="83"/>
      <c r="DC432" s="83"/>
      <c r="DD432" s="83"/>
      <c r="DE432" s="83"/>
      <c r="DF432" s="83"/>
      <c r="DG432" s="83"/>
      <c r="DH432" s="83"/>
      <c r="DI432" s="83"/>
      <c r="DJ432" s="83"/>
      <c r="DK432" s="83"/>
      <c r="DL432" s="83"/>
      <c r="DM432" s="83"/>
      <c r="DN432" s="83"/>
      <c r="DO432" s="83"/>
      <c r="DP432" s="83"/>
      <c r="DQ432" s="83"/>
      <c r="DR432" s="83"/>
      <c r="DS432" s="83"/>
      <c r="DT432" s="83"/>
      <c r="DU432" s="83"/>
      <c r="DV432" s="83"/>
      <c r="DW432" s="83"/>
      <c r="DX432" s="83"/>
      <c r="DY432" s="83"/>
      <c r="DZ432" s="83"/>
      <c r="EA432" s="83"/>
      <c r="EB432" s="83"/>
      <c r="EC432" s="83"/>
      <c r="ED432" s="83"/>
      <c r="EE432" s="83"/>
      <c r="EF432" s="83"/>
      <c r="EG432" s="83"/>
      <c r="EH432" s="83"/>
      <c r="EI432" s="83"/>
      <c r="EJ432" s="83"/>
      <c r="EK432" s="83"/>
      <c r="EL432" s="83"/>
      <c r="EM432" s="83"/>
      <c r="EN432" s="83"/>
      <c r="EO432" s="83"/>
      <c r="EP432" s="83"/>
      <c r="EQ432" s="83"/>
      <c r="ER432" s="83"/>
      <c r="ES432" s="83"/>
      <c r="ET432" s="83"/>
      <c r="EU432" s="83"/>
      <c r="EV432" s="83"/>
      <c r="EW432" s="83"/>
      <c r="EX432" s="83"/>
      <c r="EY432" s="83"/>
      <c r="EZ432" s="83"/>
      <c r="FA432" s="83"/>
      <c r="FB432" s="83"/>
      <c r="FC432" s="83"/>
      <c r="FD432" s="83"/>
      <c r="FE432" s="83"/>
      <c r="FF432" s="83"/>
      <c r="FG432" s="83"/>
      <c r="FH432" s="83"/>
      <c r="FI432" s="83"/>
      <c r="FJ432" s="83"/>
      <c r="FK432" s="83"/>
      <c r="FL432" s="83"/>
      <c r="FM432" s="83"/>
      <c r="FN432" s="83"/>
      <c r="FO432" s="83"/>
      <c r="FP432" s="83"/>
      <c r="FQ432" s="83"/>
      <c r="FR432" s="83"/>
      <c r="FS432" s="83"/>
      <c r="FT432" s="83"/>
      <c r="FU432" s="83"/>
      <c r="FV432" s="83"/>
      <c r="FW432" s="83"/>
      <c r="FX432" s="83"/>
      <c r="FY432" s="83"/>
      <c r="FZ432" s="83"/>
      <c r="GA432" s="83"/>
      <c r="GB432" s="83"/>
      <c r="GC432" s="83"/>
      <c r="GD432" s="83"/>
      <c r="GE432" s="83"/>
      <c r="GF432" s="83"/>
      <c r="GG432" s="83"/>
      <c r="GH432" s="83"/>
      <c r="GI432" s="83"/>
      <c r="GJ432" s="83"/>
      <c r="GK432" s="83"/>
      <c r="GL432" s="83"/>
      <c r="GM432" s="83"/>
      <c r="GN432" s="83"/>
      <c r="GO432" s="83"/>
      <c r="GP432" s="83"/>
      <c r="GQ432" s="83"/>
      <c r="GR432" s="83"/>
      <c r="GS432" s="83"/>
      <c r="GT432" s="83"/>
      <c r="GU432" s="83"/>
      <c r="GV432" s="83"/>
      <c r="GW432" s="83"/>
      <c r="GX432" s="83"/>
      <c r="GY432" s="83"/>
      <c r="GZ432" s="83"/>
      <c r="HA432" s="83"/>
      <c r="HB432" s="83"/>
      <c r="HC432" s="83"/>
      <c r="HD432" s="83"/>
      <c r="HE432" s="83"/>
      <c r="HF432" s="83"/>
      <c r="HG432" s="83"/>
      <c r="HH432" s="83"/>
      <c r="HI432" s="83"/>
      <c r="HJ432" s="83"/>
      <c r="HK432" s="83"/>
      <c r="HL432" s="83"/>
      <c r="HM432" s="83"/>
      <c r="HN432" s="83"/>
      <c r="HO432" s="83"/>
      <c r="HP432" s="83"/>
      <c r="HQ432" s="83"/>
      <c r="HR432" s="83"/>
      <c r="HS432" s="83"/>
      <c r="HT432" s="83"/>
      <c r="HU432" s="83"/>
      <c r="HV432" s="83"/>
      <c r="HW432" s="83"/>
      <c r="HX432" s="83"/>
      <c r="HY432" s="83"/>
      <c r="HZ432" s="83"/>
      <c r="IA432" s="83"/>
      <c r="IB432" s="83"/>
      <c r="IC432" s="83"/>
      <c r="ID432" s="83"/>
      <c r="IE432" s="83"/>
      <c r="IF432" s="83"/>
      <c r="IG432" s="83"/>
      <c r="IH432" s="83"/>
      <c r="II432" s="83"/>
      <c r="IJ432" s="83"/>
      <c r="IK432" s="83"/>
      <c r="IL432" s="83"/>
      <c r="IM432" s="83"/>
      <c r="IN432" s="83"/>
      <c r="IO432" s="83"/>
      <c r="IP432" s="83"/>
      <c r="IQ432" s="83"/>
      <c r="IR432" s="83"/>
      <c r="IS432" s="83"/>
      <c r="IT432" s="83"/>
      <c r="IU432" s="83"/>
      <c r="IV432" s="83"/>
      <c r="IW432" s="83"/>
      <c r="IX432" s="83"/>
      <c r="IY432" s="83"/>
      <c r="IZ432" s="83"/>
      <c r="JA432" s="83"/>
      <c r="JB432" s="83"/>
      <c r="JC432" s="83"/>
      <c r="JD432" s="83"/>
      <c r="JE432" s="83"/>
    </row>
    <row r="433" spans="1:265" s="8" customFormat="1" ht="15" customHeight="1" x14ac:dyDescent="0.2">
      <c r="A433" s="130"/>
      <c r="B433" s="131" t="s">
        <v>794</v>
      </c>
      <c r="C433" s="206"/>
      <c r="D433" s="335" t="s">
        <v>819</v>
      </c>
      <c r="E433" s="218"/>
      <c r="F433" s="1055"/>
      <c r="G433" s="1056"/>
      <c r="H433" s="335" t="s">
        <v>861</v>
      </c>
      <c r="I433" s="335" t="s">
        <v>874</v>
      </c>
      <c r="J433" s="335" t="s">
        <v>1551</v>
      </c>
      <c r="K433" s="390" t="s">
        <v>875</v>
      </c>
      <c r="L433" s="390" t="s">
        <v>97</v>
      </c>
      <c r="M433" s="765" t="s">
        <v>506</v>
      </c>
      <c r="N433" s="765" t="s">
        <v>24</v>
      </c>
      <c r="O433" s="390" t="s">
        <v>440</v>
      </c>
      <c r="P433" s="598">
        <v>4</v>
      </c>
      <c r="Q433" s="599"/>
      <c r="R433" s="599"/>
      <c r="S433" s="599"/>
      <c r="T433" s="599"/>
      <c r="U433" s="599"/>
      <c r="V433" s="599"/>
      <c r="W433" s="600"/>
      <c r="X433" s="130"/>
      <c r="Y433" s="130"/>
      <c r="Z433" s="112"/>
      <c r="AA433" s="83"/>
      <c r="AB433" s="83"/>
      <c r="AC433" s="83" t="str">
        <f t="shared" si="12"/>
        <v/>
      </c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83"/>
      <c r="AT433" s="83"/>
      <c r="AU433" s="83"/>
      <c r="AV433" s="83"/>
      <c r="AW433" s="83"/>
      <c r="AX433" s="83"/>
      <c r="AY433" s="83"/>
      <c r="AZ433" s="83"/>
      <c r="BA433" s="83"/>
      <c r="BB433" s="83"/>
      <c r="BC433" s="83"/>
      <c r="BD433" s="83"/>
      <c r="BE433" s="83"/>
      <c r="BF433" s="83"/>
      <c r="BG433" s="83"/>
      <c r="BH433" s="83"/>
      <c r="BI433" s="83"/>
      <c r="BJ433" s="83"/>
      <c r="BK433" s="83"/>
      <c r="BL433" s="83"/>
      <c r="BM433" s="83"/>
      <c r="BN433" s="83"/>
      <c r="BO433" s="83"/>
      <c r="BP433" s="83"/>
      <c r="BQ433" s="83"/>
      <c r="BR433" s="83"/>
      <c r="BS433" s="83"/>
      <c r="BT433" s="83"/>
      <c r="BU433" s="83"/>
      <c r="BV433" s="83"/>
      <c r="BW433" s="83"/>
      <c r="BX433" s="83"/>
      <c r="BY433" s="83"/>
      <c r="BZ433" s="83"/>
      <c r="CA433" s="83"/>
      <c r="CB433" s="83"/>
      <c r="CC433" s="83"/>
      <c r="CD433" s="83"/>
      <c r="CE433" s="83"/>
      <c r="CF433" s="83"/>
      <c r="CG433" s="83"/>
      <c r="CH433" s="83"/>
      <c r="CI433" s="83"/>
      <c r="CJ433" s="83"/>
      <c r="CK433" s="83"/>
      <c r="CL433" s="83"/>
      <c r="CM433" s="83"/>
      <c r="CN433" s="83"/>
      <c r="CO433" s="83"/>
      <c r="CP433" s="83"/>
      <c r="CQ433" s="83"/>
      <c r="CR433" s="83"/>
      <c r="CS433" s="83"/>
      <c r="CT433" s="83"/>
      <c r="CU433" s="83"/>
      <c r="CV433" s="83"/>
      <c r="CW433" s="83"/>
      <c r="CX433" s="83"/>
      <c r="CY433" s="83"/>
      <c r="CZ433" s="83"/>
      <c r="DA433" s="83"/>
      <c r="DB433" s="83"/>
      <c r="DC433" s="83"/>
      <c r="DD433" s="83"/>
      <c r="DE433" s="83"/>
      <c r="DF433" s="83"/>
      <c r="DG433" s="83"/>
      <c r="DH433" s="83"/>
      <c r="DI433" s="83"/>
      <c r="DJ433" s="83"/>
      <c r="DK433" s="83"/>
      <c r="DL433" s="83"/>
      <c r="DM433" s="83"/>
      <c r="DN433" s="83"/>
      <c r="DO433" s="83"/>
      <c r="DP433" s="83"/>
      <c r="DQ433" s="83"/>
      <c r="DR433" s="83"/>
      <c r="DS433" s="83"/>
      <c r="DT433" s="83"/>
      <c r="DU433" s="83"/>
      <c r="DV433" s="83"/>
      <c r="DW433" s="83"/>
      <c r="DX433" s="83"/>
      <c r="DY433" s="83"/>
      <c r="DZ433" s="83"/>
      <c r="EA433" s="83"/>
      <c r="EB433" s="83"/>
      <c r="EC433" s="83"/>
      <c r="ED433" s="83"/>
      <c r="EE433" s="83"/>
      <c r="EF433" s="83"/>
      <c r="EG433" s="83"/>
      <c r="EH433" s="83"/>
      <c r="EI433" s="83"/>
      <c r="EJ433" s="83"/>
      <c r="EK433" s="83"/>
      <c r="EL433" s="83"/>
      <c r="EM433" s="83"/>
      <c r="EN433" s="83"/>
      <c r="EO433" s="83"/>
      <c r="EP433" s="83"/>
      <c r="EQ433" s="83"/>
      <c r="ER433" s="83"/>
      <c r="ES433" s="83"/>
      <c r="ET433" s="83"/>
      <c r="EU433" s="83"/>
      <c r="EV433" s="83"/>
      <c r="EW433" s="83"/>
      <c r="EX433" s="83"/>
      <c r="EY433" s="83"/>
      <c r="EZ433" s="83"/>
      <c r="FA433" s="83"/>
      <c r="FB433" s="83"/>
      <c r="FC433" s="83"/>
      <c r="FD433" s="83"/>
      <c r="FE433" s="83"/>
      <c r="FF433" s="83"/>
      <c r="FG433" s="83"/>
      <c r="FH433" s="83"/>
      <c r="FI433" s="83"/>
      <c r="FJ433" s="83"/>
      <c r="FK433" s="83"/>
      <c r="FL433" s="83"/>
      <c r="FM433" s="83"/>
      <c r="FN433" s="83"/>
      <c r="FO433" s="83"/>
      <c r="FP433" s="83"/>
      <c r="FQ433" s="83"/>
      <c r="FR433" s="83"/>
      <c r="FS433" s="83"/>
      <c r="FT433" s="83"/>
      <c r="FU433" s="83"/>
      <c r="FV433" s="83"/>
      <c r="FW433" s="83"/>
      <c r="FX433" s="83"/>
      <c r="FY433" s="83"/>
      <c r="FZ433" s="83"/>
      <c r="GA433" s="83"/>
      <c r="GB433" s="83"/>
      <c r="GC433" s="83"/>
      <c r="GD433" s="83"/>
      <c r="GE433" s="83"/>
      <c r="GF433" s="83"/>
      <c r="GG433" s="83"/>
      <c r="GH433" s="83"/>
      <c r="GI433" s="83"/>
      <c r="GJ433" s="83"/>
      <c r="GK433" s="83"/>
      <c r="GL433" s="83"/>
      <c r="GM433" s="83"/>
      <c r="GN433" s="83"/>
      <c r="GO433" s="83"/>
      <c r="GP433" s="83"/>
      <c r="GQ433" s="83"/>
      <c r="GR433" s="83"/>
      <c r="GS433" s="83"/>
      <c r="GT433" s="83"/>
      <c r="GU433" s="83"/>
      <c r="GV433" s="83"/>
      <c r="GW433" s="83"/>
      <c r="GX433" s="83"/>
      <c r="GY433" s="83"/>
      <c r="GZ433" s="83"/>
      <c r="HA433" s="83"/>
      <c r="HB433" s="83"/>
      <c r="HC433" s="83"/>
      <c r="HD433" s="83"/>
      <c r="HE433" s="83"/>
      <c r="HF433" s="83"/>
      <c r="HG433" s="83"/>
      <c r="HH433" s="83"/>
      <c r="HI433" s="83"/>
      <c r="HJ433" s="83"/>
      <c r="HK433" s="83"/>
      <c r="HL433" s="83"/>
      <c r="HM433" s="83"/>
      <c r="HN433" s="83"/>
      <c r="HO433" s="83"/>
      <c r="HP433" s="83"/>
      <c r="HQ433" s="83"/>
      <c r="HR433" s="83"/>
      <c r="HS433" s="83"/>
      <c r="HT433" s="83"/>
      <c r="HU433" s="83"/>
      <c r="HV433" s="83"/>
      <c r="HW433" s="83"/>
      <c r="HX433" s="83"/>
      <c r="HY433" s="83"/>
      <c r="HZ433" s="83"/>
      <c r="IA433" s="83"/>
      <c r="IB433" s="83"/>
      <c r="IC433" s="83"/>
      <c r="ID433" s="83"/>
      <c r="IE433" s="83"/>
      <c r="IF433" s="83"/>
      <c r="IG433" s="83"/>
      <c r="IH433" s="83"/>
      <c r="II433" s="83"/>
      <c r="IJ433" s="83"/>
      <c r="IK433" s="83"/>
      <c r="IL433" s="83"/>
      <c r="IM433" s="83"/>
      <c r="IN433" s="83"/>
      <c r="IO433" s="83"/>
      <c r="IP433" s="83"/>
      <c r="IQ433" s="83"/>
      <c r="IR433" s="83"/>
      <c r="IS433" s="83"/>
      <c r="IT433" s="83"/>
      <c r="IU433" s="83"/>
      <c r="IV433" s="83"/>
      <c r="IW433" s="83"/>
      <c r="IX433" s="83"/>
      <c r="IY433" s="83"/>
      <c r="IZ433" s="83"/>
      <c r="JA433" s="83"/>
      <c r="JB433" s="83"/>
      <c r="JC433" s="83"/>
      <c r="JD433" s="83"/>
      <c r="JE433" s="83"/>
    </row>
    <row r="434" spans="1:265" s="8" customFormat="1" ht="15" customHeight="1" x14ac:dyDescent="0.2">
      <c r="A434" s="130"/>
      <c r="B434" s="131" t="s">
        <v>794</v>
      </c>
      <c r="C434" s="206"/>
      <c r="D434" s="335" t="s">
        <v>819</v>
      </c>
      <c r="E434" s="218"/>
      <c r="F434" s="1055"/>
      <c r="G434" s="1056"/>
      <c r="H434" s="335" t="s">
        <v>861</v>
      </c>
      <c r="I434" s="335" t="s">
        <v>874</v>
      </c>
      <c r="J434" s="335" t="s">
        <v>1551</v>
      </c>
      <c r="K434" s="390" t="s">
        <v>875</v>
      </c>
      <c r="L434" s="390" t="s">
        <v>97</v>
      </c>
      <c r="M434" s="765" t="s">
        <v>506</v>
      </c>
      <c r="N434" s="765" t="s">
        <v>101</v>
      </c>
      <c r="O434" s="390" t="s">
        <v>440</v>
      </c>
      <c r="P434" s="598">
        <v>4</v>
      </c>
      <c r="Q434" s="599"/>
      <c r="R434" s="599"/>
      <c r="S434" s="599"/>
      <c r="T434" s="599"/>
      <c r="U434" s="599"/>
      <c r="V434" s="599"/>
      <c r="W434" s="600"/>
      <c r="X434" s="130"/>
      <c r="Y434" s="130"/>
      <c r="Z434" s="112"/>
      <c r="AA434" s="83"/>
      <c r="AB434" s="83"/>
      <c r="AC434" s="83" t="str">
        <f t="shared" si="12"/>
        <v/>
      </c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83"/>
      <c r="AT434" s="83"/>
      <c r="AU434" s="83"/>
      <c r="AV434" s="83"/>
      <c r="AW434" s="83"/>
      <c r="AX434" s="83"/>
      <c r="AY434" s="83"/>
      <c r="AZ434" s="83"/>
      <c r="BA434" s="83"/>
      <c r="BB434" s="83"/>
      <c r="BC434" s="83"/>
      <c r="BD434" s="83"/>
      <c r="BE434" s="83"/>
      <c r="BF434" s="83"/>
      <c r="BG434" s="83"/>
      <c r="BH434" s="83"/>
      <c r="BI434" s="83"/>
      <c r="BJ434" s="83"/>
      <c r="BK434" s="83"/>
      <c r="BL434" s="83"/>
      <c r="BM434" s="83"/>
      <c r="BN434" s="83"/>
      <c r="BO434" s="83"/>
      <c r="BP434" s="83"/>
      <c r="BQ434" s="83"/>
      <c r="BR434" s="83"/>
      <c r="BS434" s="83"/>
      <c r="BT434" s="83"/>
      <c r="BU434" s="83"/>
      <c r="BV434" s="83"/>
      <c r="BW434" s="83"/>
      <c r="BX434" s="83"/>
      <c r="BY434" s="83"/>
      <c r="BZ434" s="83"/>
      <c r="CA434" s="83"/>
      <c r="CB434" s="83"/>
      <c r="CC434" s="83"/>
      <c r="CD434" s="83"/>
      <c r="CE434" s="83"/>
      <c r="CF434" s="83"/>
      <c r="CG434" s="83"/>
      <c r="CH434" s="83"/>
      <c r="CI434" s="83"/>
      <c r="CJ434" s="83"/>
      <c r="CK434" s="83"/>
      <c r="CL434" s="83"/>
      <c r="CM434" s="83"/>
      <c r="CN434" s="83"/>
      <c r="CO434" s="83"/>
      <c r="CP434" s="83"/>
      <c r="CQ434" s="83"/>
      <c r="CR434" s="83"/>
      <c r="CS434" s="83"/>
      <c r="CT434" s="83"/>
      <c r="CU434" s="83"/>
      <c r="CV434" s="83"/>
      <c r="CW434" s="83"/>
      <c r="CX434" s="83"/>
      <c r="CY434" s="83"/>
      <c r="CZ434" s="83"/>
      <c r="DA434" s="83"/>
      <c r="DB434" s="83"/>
      <c r="DC434" s="83"/>
      <c r="DD434" s="83"/>
      <c r="DE434" s="83"/>
      <c r="DF434" s="83"/>
      <c r="DG434" s="83"/>
      <c r="DH434" s="83"/>
      <c r="DI434" s="83"/>
      <c r="DJ434" s="83"/>
      <c r="DK434" s="83"/>
      <c r="DL434" s="83"/>
      <c r="DM434" s="83"/>
      <c r="DN434" s="83"/>
      <c r="DO434" s="83"/>
      <c r="DP434" s="83"/>
      <c r="DQ434" s="83"/>
      <c r="DR434" s="83"/>
      <c r="DS434" s="83"/>
      <c r="DT434" s="83"/>
      <c r="DU434" s="83"/>
      <c r="DV434" s="83"/>
      <c r="DW434" s="83"/>
      <c r="DX434" s="83"/>
      <c r="DY434" s="83"/>
      <c r="DZ434" s="83"/>
      <c r="EA434" s="83"/>
      <c r="EB434" s="83"/>
      <c r="EC434" s="83"/>
      <c r="ED434" s="83"/>
      <c r="EE434" s="83"/>
      <c r="EF434" s="83"/>
      <c r="EG434" s="83"/>
      <c r="EH434" s="83"/>
      <c r="EI434" s="83"/>
      <c r="EJ434" s="83"/>
      <c r="EK434" s="83"/>
      <c r="EL434" s="83"/>
      <c r="EM434" s="83"/>
      <c r="EN434" s="83"/>
      <c r="EO434" s="83"/>
      <c r="EP434" s="83"/>
      <c r="EQ434" s="83"/>
      <c r="ER434" s="83"/>
      <c r="ES434" s="83"/>
      <c r="ET434" s="83"/>
      <c r="EU434" s="83"/>
      <c r="EV434" s="83"/>
      <c r="EW434" s="83"/>
      <c r="EX434" s="83"/>
      <c r="EY434" s="83"/>
      <c r="EZ434" s="83"/>
      <c r="FA434" s="83"/>
      <c r="FB434" s="83"/>
      <c r="FC434" s="83"/>
      <c r="FD434" s="83"/>
      <c r="FE434" s="83"/>
      <c r="FF434" s="83"/>
      <c r="FG434" s="83"/>
      <c r="FH434" s="83"/>
      <c r="FI434" s="83"/>
      <c r="FJ434" s="83"/>
      <c r="FK434" s="83"/>
      <c r="FL434" s="83"/>
      <c r="FM434" s="83"/>
      <c r="FN434" s="83"/>
      <c r="FO434" s="83"/>
      <c r="FP434" s="83"/>
      <c r="FQ434" s="83"/>
      <c r="FR434" s="83"/>
      <c r="FS434" s="83"/>
      <c r="FT434" s="83"/>
      <c r="FU434" s="83"/>
      <c r="FV434" s="83"/>
      <c r="FW434" s="83"/>
      <c r="FX434" s="83"/>
      <c r="FY434" s="83"/>
      <c r="FZ434" s="83"/>
      <c r="GA434" s="83"/>
      <c r="GB434" s="83"/>
      <c r="GC434" s="83"/>
      <c r="GD434" s="83"/>
      <c r="GE434" s="83"/>
      <c r="GF434" s="83"/>
      <c r="GG434" s="83"/>
      <c r="GH434" s="83"/>
      <c r="GI434" s="83"/>
      <c r="GJ434" s="83"/>
      <c r="GK434" s="83"/>
      <c r="GL434" s="83"/>
      <c r="GM434" s="83"/>
      <c r="GN434" s="83"/>
      <c r="GO434" s="83"/>
      <c r="GP434" s="83"/>
      <c r="GQ434" s="83"/>
      <c r="GR434" s="83"/>
      <c r="GS434" s="83"/>
      <c r="GT434" s="83"/>
      <c r="GU434" s="83"/>
      <c r="GV434" s="83"/>
      <c r="GW434" s="83"/>
      <c r="GX434" s="83"/>
      <c r="GY434" s="83"/>
      <c r="GZ434" s="83"/>
      <c r="HA434" s="83"/>
      <c r="HB434" s="83"/>
      <c r="HC434" s="83"/>
      <c r="HD434" s="83"/>
      <c r="HE434" s="83"/>
      <c r="HF434" s="83"/>
      <c r="HG434" s="83"/>
      <c r="HH434" s="83"/>
      <c r="HI434" s="83"/>
      <c r="HJ434" s="83"/>
      <c r="HK434" s="83"/>
      <c r="HL434" s="83"/>
      <c r="HM434" s="83"/>
      <c r="HN434" s="83"/>
      <c r="HO434" s="83"/>
      <c r="HP434" s="83"/>
      <c r="HQ434" s="83"/>
      <c r="HR434" s="83"/>
      <c r="HS434" s="83"/>
      <c r="HT434" s="83"/>
      <c r="HU434" s="83"/>
      <c r="HV434" s="83"/>
      <c r="HW434" s="83"/>
      <c r="HX434" s="83"/>
      <c r="HY434" s="83"/>
      <c r="HZ434" s="83"/>
      <c r="IA434" s="83"/>
      <c r="IB434" s="83"/>
      <c r="IC434" s="83"/>
      <c r="ID434" s="83"/>
      <c r="IE434" s="83"/>
      <c r="IF434" s="83"/>
      <c r="IG434" s="83"/>
      <c r="IH434" s="83"/>
      <c r="II434" s="83"/>
      <c r="IJ434" s="83"/>
      <c r="IK434" s="83"/>
      <c r="IL434" s="83"/>
      <c r="IM434" s="83"/>
      <c r="IN434" s="83"/>
      <c r="IO434" s="83"/>
      <c r="IP434" s="83"/>
      <c r="IQ434" s="83"/>
      <c r="IR434" s="83"/>
      <c r="IS434" s="83"/>
      <c r="IT434" s="83"/>
      <c r="IU434" s="83"/>
      <c r="IV434" s="83"/>
      <c r="IW434" s="83"/>
      <c r="IX434" s="83"/>
      <c r="IY434" s="83"/>
      <c r="IZ434" s="83"/>
      <c r="JA434" s="83"/>
      <c r="JB434" s="83"/>
      <c r="JC434" s="83"/>
      <c r="JD434" s="83"/>
      <c r="JE434" s="83"/>
    </row>
    <row r="435" spans="1:265" s="8" customFormat="1" ht="15" customHeight="1" x14ac:dyDescent="0.2">
      <c r="A435" s="573"/>
      <c r="B435" s="131" t="s">
        <v>794</v>
      </c>
      <c r="C435" s="206"/>
      <c r="D435" s="335" t="s">
        <v>819</v>
      </c>
      <c r="E435" s="218"/>
      <c r="F435" s="1055"/>
      <c r="G435" s="1056"/>
      <c r="H435" s="335" t="s">
        <v>861</v>
      </c>
      <c r="I435" s="335" t="s">
        <v>868</v>
      </c>
      <c r="J435" s="335" t="s">
        <v>1551</v>
      </c>
      <c r="K435" s="390" t="s">
        <v>1391</v>
      </c>
      <c r="L435" s="390"/>
      <c r="M435" s="765"/>
      <c r="N435" s="765"/>
      <c r="O435" s="390"/>
      <c r="P435" s="598"/>
      <c r="Q435" s="599"/>
      <c r="R435" s="599"/>
      <c r="S435" s="599"/>
      <c r="T435" s="599"/>
      <c r="U435" s="599"/>
      <c r="V435" s="599"/>
      <c r="W435" s="600">
        <v>4</v>
      </c>
      <c r="X435" s="573"/>
      <c r="Y435" s="573"/>
      <c r="Z435" s="112"/>
      <c r="AA435" s="83"/>
      <c r="AB435" s="83"/>
      <c r="AC435" s="83" t="str">
        <f t="shared" si="12"/>
        <v/>
      </c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83"/>
      <c r="AT435" s="83"/>
      <c r="AU435" s="83"/>
      <c r="AV435" s="83"/>
      <c r="AW435" s="83"/>
      <c r="AX435" s="83"/>
      <c r="AY435" s="83"/>
      <c r="AZ435" s="83"/>
      <c r="BA435" s="83"/>
      <c r="BB435" s="83"/>
      <c r="BC435" s="83"/>
      <c r="BD435" s="83"/>
      <c r="BE435" s="83"/>
      <c r="BF435" s="83"/>
      <c r="BG435" s="83"/>
      <c r="BH435" s="83"/>
      <c r="BI435" s="83"/>
      <c r="BJ435" s="83"/>
      <c r="BK435" s="83"/>
      <c r="BL435" s="83"/>
      <c r="BM435" s="83"/>
      <c r="BN435" s="83"/>
      <c r="BO435" s="83"/>
      <c r="BP435" s="83"/>
      <c r="BQ435" s="83"/>
      <c r="BR435" s="83"/>
      <c r="BS435" s="83"/>
      <c r="BT435" s="83"/>
      <c r="BU435" s="83"/>
      <c r="BV435" s="83"/>
      <c r="BW435" s="83"/>
      <c r="BX435" s="83"/>
      <c r="BY435" s="83"/>
      <c r="BZ435" s="83"/>
      <c r="CA435" s="83"/>
      <c r="CB435" s="83"/>
      <c r="CC435" s="83"/>
      <c r="CD435" s="83"/>
      <c r="CE435" s="83"/>
      <c r="CF435" s="83"/>
      <c r="CG435" s="83"/>
      <c r="CH435" s="83"/>
      <c r="CI435" s="83"/>
      <c r="CJ435" s="83"/>
      <c r="CK435" s="83"/>
      <c r="CL435" s="83"/>
      <c r="CM435" s="83"/>
      <c r="CN435" s="83"/>
      <c r="CO435" s="83"/>
      <c r="CP435" s="83"/>
      <c r="CQ435" s="83"/>
      <c r="CR435" s="83"/>
      <c r="CS435" s="83"/>
      <c r="CT435" s="83"/>
      <c r="CU435" s="83"/>
      <c r="CV435" s="83"/>
      <c r="CW435" s="83"/>
      <c r="CX435" s="83"/>
      <c r="CY435" s="83"/>
      <c r="CZ435" s="83"/>
      <c r="DA435" s="83"/>
      <c r="DB435" s="83"/>
      <c r="DC435" s="83"/>
      <c r="DD435" s="83"/>
      <c r="DE435" s="83"/>
      <c r="DF435" s="83"/>
      <c r="DG435" s="83"/>
      <c r="DH435" s="83"/>
      <c r="DI435" s="83"/>
      <c r="DJ435" s="83"/>
      <c r="DK435" s="83"/>
      <c r="DL435" s="83"/>
      <c r="DM435" s="83"/>
      <c r="DN435" s="83"/>
      <c r="DO435" s="83"/>
      <c r="DP435" s="83"/>
      <c r="DQ435" s="83"/>
      <c r="DR435" s="83"/>
      <c r="DS435" s="83"/>
      <c r="DT435" s="83"/>
      <c r="DU435" s="83"/>
      <c r="DV435" s="83"/>
      <c r="DW435" s="83"/>
      <c r="DX435" s="83"/>
      <c r="DY435" s="83"/>
      <c r="DZ435" s="83"/>
      <c r="EA435" s="83"/>
      <c r="EB435" s="83"/>
      <c r="EC435" s="83"/>
      <c r="ED435" s="83"/>
      <c r="EE435" s="83"/>
      <c r="EF435" s="83"/>
      <c r="EG435" s="83"/>
      <c r="EH435" s="83"/>
      <c r="EI435" s="83"/>
      <c r="EJ435" s="83"/>
      <c r="EK435" s="83"/>
      <c r="EL435" s="83"/>
      <c r="EM435" s="83"/>
      <c r="EN435" s="83"/>
      <c r="EO435" s="83"/>
      <c r="EP435" s="83"/>
      <c r="EQ435" s="83"/>
      <c r="ER435" s="83"/>
      <c r="ES435" s="83"/>
      <c r="ET435" s="83"/>
      <c r="EU435" s="83"/>
      <c r="EV435" s="83"/>
      <c r="EW435" s="83"/>
      <c r="EX435" s="83"/>
      <c r="EY435" s="83"/>
      <c r="EZ435" s="83"/>
      <c r="FA435" s="83"/>
      <c r="FB435" s="83"/>
      <c r="FC435" s="83"/>
      <c r="FD435" s="83"/>
      <c r="FE435" s="83"/>
      <c r="FF435" s="83"/>
      <c r="FG435" s="83"/>
      <c r="FH435" s="83"/>
      <c r="FI435" s="83"/>
      <c r="FJ435" s="83"/>
      <c r="FK435" s="83"/>
      <c r="FL435" s="83"/>
      <c r="FM435" s="83"/>
      <c r="FN435" s="83"/>
      <c r="FO435" s="83"/>
      <c r="FP435" s="83"/>
      <c r="FQ435" s="83"/>
      <c r="FR435" s="83"/>
      <c r="FS435" s="83"/>
      <c r="FT435" s="83"/>
      <c r="FU435" s="83"/>
      <c r="FV435" s="83"/>
      <c r="FW435" s="83"/>
      <c r="FX435" s="83"/>
      <c r="FY435" s="83"/>
      <c r="FZ435" s="83"/>
      <c r="GA435" s="83"/>
      <c r="GB435" s="83"/>
      <c r="GC435" s="83"/>
      <c r="GD435" s="83"/>
      <c r="GE435" s="83"/>
      <c r="GF435" s="83"/>
      <c r="GG435" s="83"/>
      <c r="GH435" s="83"/>
      <c r="GI435" s="83"/>
      <c r="GJ435" s="83"/>
      <c r="GK435" s="83"/>
      <c r="GL435" s="83"/>
      <c r="GM435" s="83"/>
      <c r="GN435" s="83"/>
      <c r="GO435" s="83"/>
      <c r="GP435" s="83"/>
      <c r="GQ435" s="83"/>
      <c r="GR435" s="83"/>
      <c r="GS435" s="83"/>
      <c r="GT435" s="83"/>
      <c r="GU435" s="83"/>
      <c r="GV435" s="83"/>
      <c r="GW435" s="83"/>
      <c r="GX435" s="83"/>
      <c r="GY435" s="83"/>
      <c r="GZ435" s="83"/>
      <c r="HA435" s="83"/>
      <c r="HB435" s="83"/>
      <c r="HC435" s="83"/>
      <c r="HD435" s="83"/>
      <c r="HE435" s="83"/>
      <c r="HF435" s="83"/>
      <c r="HG435" s="83"/>
      <c r="HH435" s="83"/>
      <c r="HI435" s="83"/>
      <c r="HJ435" s="83"/>
      <c r="HK435" s="83"/>
      <c r="HL435" s="83"/>
      <c r="HM435" s="83"/>
      <c r="HN435" s="83"/>
      <c r="HO435" s="83"/>
      <c r="HP435" s="83"/>
      <c r="HQ435" s="83"/>
      <c r="HR435" s="83"/>
      <c r="HS435" s="83"/>
      <c r="HT435" s="83"/>
      <c r="HU435" s="83"/>
      <c r="HV435" s="83"/>
      <c r="HW435" s="83"/>
      <c r="HX435" s="83"/>
      <c r="HY435" s="83"/>
      <c r="HZ435" s="83"/>
      <c r="IA435" s="83"/>
      <c r="IB435" s="83"/>
      <c r="IC435" s="83"/>
      <c r="ID435" s="83"/>
      <c r="IE435" s="83"/>
      <c r="IF435" s="83"/>
      <c r="IG435" s="83"/>
      <c r="IH435" s="83"/>
      <c r="II435" s="83"/>
      <c r="IJ435" s="83"/>
      <c r="IK435" s="83"/>
      <c r="IL435" s="83"/>
      <c r="IM435" s="83"/>
      <c r="IN435" s="83"/>
      <c r="IO435" s="83"/>
      <c r="IP435" s="83"/>
      <c r="IQ435" s="83"/>
      <c r="IR435" s="83"/>
      <c r="IS435" s="83"/>
      <c r="IT435" s="83"/>
      <c r="IU435" s="83"/>
      <c r="IV435" s="83"/>
      <c r="IW435" s="83"/>
      <c r="IX435" s="83"/>
      <c r="IY435" s="83"/>
      <c r="IZ435" s="83"/>
      <c r="JA435" s="83"/>
      <c r="JB435" s="83"/>
      <c r="JC435" s="83"/>
      <c r="JD435" s="83"/>
      <c r="JE435" s="83"/>
    </row>
    <row r="436" spans="1:265" s="8" customFormat="1" ht="15" customHeight="1" x14ac:dyDescent="0.2">
      <c r="A436" s="130"/>
      <c r="B436" s="131" t="s">
        <v>794</v>
      </c>
      <c r="C436" s="206"/>
      <c r="D436" s="335" t="s">
        <v>819</v>
      </c>
      <c r="E436" s="218"/>
      <c r="F436" s="1055"/>
      <c r="G436" s="1056"/>
      <c r="H436" s="335" t="s">
        <v>861</v>
      </c>
      <c r="I436" s="335" t="s">
        <v>874</v>
      </c>
      <c r="J436" s="335" t="s">
        <v>1551</v>
      </c>
      <c r="K436" s="1223" t="s">
        <v>1289</v>
      </c>
      <c r="L436" s="390"/>
      <c r="M436" s="765"/>
      <c r="N436" s="765"/>
      <c r="O436" s="390"/>
      <c r="P436" s="598"/>
      <c r="Q436" s="599"/>
      <c r="R436" s="599"/>
      <c r="S436" s="599"/>
      <c r="T436" s="599"/>
      <c r="U436" s="599">
        <v>3</v>
      </c>
      <c r="V436" s="599"/>
      <c r="W436" s="600"/>
      <c r="X436" s="130"/>
      <c r="Y436" s="130"/>
      <c r="Z436" s="112"/>
      <c r="AA436" s="83"/>
      <c r="AB436" s="83"/>
      <c r="AC436" s="83" t="str">
        <f t="shared" si="12"/>
        <v/>
      </c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83"/>
      <c r="AT436" s="83"/>
      <c r="AU436" s="83"/>
      <c r="AV436" s="83"/>
      <c r="AW436" s="83"/>
      <c r="AX436" s="83"/>
      <c r="AY436" s="83"/>
      <c r="AZ436" s="83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  <c r="BM436" s="83"/>
      <c r="BN436" s="83"/>
      <c r="BO436" s="83"/>
      <c r="BP436" s="83"/>
      <c r="BQ436" s="83"/>
      <c r="BR436" s="83"/>
      <c r="BS436" s="83"/>
      <c r="BT436" s="83"/>
      <c r="BU436" s="83"/>
      <c r="BV436" s="83"/>
      <c r="BW436" s="83"/>
      <c r="BX436" s="83"/>
      <c r="BY436" s="83"/>
      <c r="BZ436" s="83"/>
      <c r="CA436" s="83"/>
      <c r="CB436" s="83"/>
      <c r="CC436" s="83"/>
      <c r="CD436" s="83"/>
      <c r="CE436" s="83"/>
      <c r="CF436" s="83"/>
      <c r="CG436" s="83"/>
      <c r="CH436" s="83"/>
      <c r="CI436" s="83"/>
      <c r="CJ436" s="83"/>
      <c r="CK436" s="83"/>
      <c r="CL436" s="83"/>
      <c r="CM436" s="83"/>
      <c r="CN436" s="83"/>
      <c r="CO436" s="83"/>
      <c r="CP436" s="83"/>
      <c r="CQ436" s="83"/>
      <c r="CR436" s="83"/>
      <c r="CS436" s="83"/>
      <c r="CT436" s="83"/>
      <c r="CU436" s="83"/>
      <c r="CV436" s="83"/>
      <c r="CW436" s="83"/>
      <c r="CX436" s="83"/>
      <c r="CY436" s="83"/>
      <c r="CZ436" s="83"/>
      <c r="DA436" s="83"/>
      <c r="DB436" s="83"/>
      <c r="DC436" s="83"/>
      <c r="DD436" s="83"/>
      <c r="DE436" s="83"/>
      <c r="DF436" s="83"/>
      <c r="DG436" s="83"/>
      <c r="DH436" s="83"/>
      <c r="DI436" s="83"/>
      <c r="DJ436" s="83"/>
      <c r="DK436" s="83"/>
      <c r="DL436" s="83"/>
      <c r="DM436" s="83"/>
      <c r="DN436" s="83"/>
      <c r="DO436" s="83"/>
      <c r="DP436" s="83"/>
      <c r="DQ436" s="83"/>
      <c r="DR436" s="83"/>
      <c r="DS436" s="83"/>
      <c r="DT436" s="83"/>
      <c r="DU436" s="83"/>
      <c r="DV436" s="83"/>
      <c r="DW436" s="83"/>
      <c r="DX436" s="83"/>
      <c r="DY436" s="83"/>
      <c r="DZ436" s="83"/>
      <c r="EA436" s="83"/>
      <c r="EB436" s="83"/>
      <c r="EC436" s="83"/>
      <c r="ED436" s="83"/>
      <c r="EE436" s="83"/>
      <c r="EF436" s="83"/>
      <c r="EG436" s="83"/>
      <c r="EH436" s="83"/>
      <c r="EI436" s="83"/>
      <c r="EJ436" s="83"/>
      <c r="EK436" s="83"/>
      <c r="EL436" s="83"/>
      <c r="EM436" s="83"/>
      <c r="EN436" s="83"/>
      <c r="EO436" s="83"/>
      <c r="EP436" s="83"/>
      <c r="EQ436" s="83"/>
      <c r="ER436" s="83"/>
      <c r="ES436" s="83"/>
      <c r="ET436" s="83"/>
      <c r="EU436" s="83"/>
      <c r="EV436" s="83"/>
      <c r="EW436" s="83"/>
      <c r="EX436" s="83"/>
      <c r="EY436" s="83"/>
      <c r="EZ436" s="83"/>
      <c r="FA436" s="83"/>
      <c r="FB436" s="83"/>
      <c r="FC436" s="83"/>
      <c r="FD436" s="83"/>
      <c r="FE436" s="83"/>
      <c r="FF436" s="83"/>
      <c r="FG436" s="83"/>
      <c r="FH436" s="83"/>
      <c r="FI436" s="83"/>
      <c r="FJ436" s="83"/>
      <c r="FK436" s="83"/>
      <c r="FL436" s="83"/>
      <c r="FM436" s="83"/>
      <c r="FN436" s="83"/>
      <c r="FO436" s="83"/>
      <c r="FP436" s="83"/>
      <c r="FQ436" s="83"/>
      <c r="FR436" s="83"/>
      <c r="FS436" s="83"/>
      <c r="FT436" s="83"/>
      <c r="FU436" s="83"/>
      <c r="FV436" s="83"/>
      <c r="FW436" s="83"/>
      <c r="FX436" s="83"/>
      <c r="FY436" s="83"/>
      <c r="FZ436" s="83"/>
      <c r="GA436" s="83"/>
      <c r="GB436" s="83"/>
      <c r="GC436" s="83"/>
      <c r="GD436" s="83"/>
      <c r="GE436" s="83"/>
      <c r="GF436" s="83"/>
      <c r="GG436" s="83"/>
      <c r="GH436" s="83"/>
      <c r="GI436" s="83"/>
      <c r="GJ436" s="83"/>
      <c r="GK436" s="83"/>
      <c r="GL436" s="83"/>
      <c r="GM436" s="83"/>
      <c r="GN436" s="83"/>
      <c r="GO436" s="83"/>
      <c r="GP436" s="83"/>
      <c r="GQ436" s="83"/>
      <c r="GR436" s="83"/>
      <c r="GS436" s="83"/>
      <c r="GT436" s="83"/>
      <c r="GU436" s="83"/>
      <c r="GV436" s="83"/>
      <c r="GW436" s="83"/>
      <c r="GX436" s="83"/>
      <c r="GY436" s="83"/>
      <c r="GZ436" s="83"/>
      <c r="HA436" s="83"/>
      <c r="HB436" s="83"/>
      <c r="HC436" s="83"/>
      <c r="HD436" s="83"/>
      <c r="HE436" s="83"/>
      <c r="HF436" s="83"/>
      <c r="HG436" s="83"/>
      <c r="HH436" s="83"/>
      <c r="HI436" s="83"/>
      <c r="HJ436" s="83"/>
      <c r="HK436" s="83"/>
      <c r="HL436" s="83"/>
      <c r="HM436" s="83"/>
      <c r="HN436" s="83"/>
      <c r="HO436" s="83"/>
      <c r="HP436" s="83"/>
      <c r="HQ436" s="83"/>
      <c r="HR436" s="83"/>
      <c r="HS436" s="83"/>
      <c r="HT436" s="83"/>
      <c r="HU436" s="83"/>
      <c r="HV436" s="83"/>
      <c r="HW436" s="83"/>
      <c r="HX436" s="83"/>
      <c r="HY436" s="83"/>
      <c r="HZ436" s="83"/>
      <c r="IA436" s="83"/>
      <c r="IB436" s="83"/>
      <c r="IC436" s="83"/>
      <c r="ID436" s="83"/>
      <c r="IE436" s="83"/>
      <c r="IF436" s="83"/>
      <c r="IG436" s="83"/>
      <c r="IH436" s="83"/>
      <c r="II436" s="83"/>
      <c r="IJ436" s="83"/>
      <c r="IK436" s="83"/>
      <c r="IL436" s="83"/>
      <c r="IM436" s="83"/>
      <c r="IN436" s="83"/>
      <c r="IO436" s="83"/>
      <c r="IP436" s="83"/>
      <c r="IQ436" s="83"/>
      <c r="IR436" s="83"/>
      <c r="IS436" s="83"/>
      <c r="IT436" s="83"/>
      <c r="IU436" s="83"/>
      <c r="IV436" s="83"/>
      <c r="IW436" s="83"/>
      <c r="IX436" s="83"/>
      <c r="IY436" s="83"/>
      <c r="IZ436" s="83"/>
      <c r="JA436" s="83"/>
      <c r="JB436" s="83"/>
      <c r="JC436" s="83"/>
      <c r="JD436" s="83"/>
      <c r="JE436" s="83"/>
    </row>
    <row r="437" spans="1:265" s="8" customFormat="1" ht="15" customHeight="1" x14ac:dyDescent="0.2">
      <c r="A437" s="573"/>
      <c r="B437" s="131" t="s">
        <v>794</v>
      </c>
      <c r="C437" s="206"/>
      <c r="D437" s="335" t="s">
        <v>819</v>
      </c>
      <c r="E437" s="218"/>
      <c r="F437" s="1055"/>
      <c r="G437" s="1056"/>
      <c r="H437" s="335" t="s">
        <v>861</v>
      </c>
      <c r="I437" s="335" t="s">
        <v>874</v>
      </c>
      <c r="J437" s="335"/>
      <c r="K437" s="390" t="s">
        <v>1365</v>
      </c>
      <c r="L437" s="390"/>
      <c r="M437" s="765"/>
      <c r="N437" s="765"/>
      <c r="O437" s="390"/>
      <c r="P437" s="598"/>
      <c r="Q437" s="599"/>
      <c r="R437" s="599"/>
      <c r="S437" s="599"/>
      <c r="T437" s="599">
        <v>3</v>
      </c>
      <c r="U437" s="599"/>
      <c r="V437" s="599"/>
      <c r="W437" s="600"/>
      <c r="X437" s="573"/>
      <c r="Y437" s="573"/>
      <c r="Z437" s="112"/>
      <c r="AA437" s="83"/>
      <c r="AB437" s="83"/>
      <c r="AC437" s="83" t="str">
        <f t="shared" si="12"/>
        <v/>
      </c>
      <c r="AD437" s="83"/>
      <c r="AE437" s="83"/>
      <c r="AF437" s="83"/>
      <c r="AG437" s="83"/>
      <c r="AH437" s="83"/>
      <c r="AI437" s="83"/>
      <c r="AJ437" s="83"/>
      <c r="AK437" s="83"/>
      <c r="AL437" s="83"/>
      <c r="AM437" s="83"/>
      <c r="AN437" s="83"/>
      <c r="AO437" s="83"/>
      <c r="AP437" s="83"/>
      <c r="AQ437" s="83"/>
      <c r="AR437" s="83"/>
      <c r="AS437" s="83"/>
      <c r="AT437" s="83"/>
      <c r="AU437" s="83"/>
      <c r="AV437" s="83"/>
      <c r="AW437" s="83"/>
      <c r="AX437" s="83"/>
      <c r="AY437" s="83"/>
      <c r="AZ437" s="83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  <c r="BM437" s="83"/>
      <c r="BN437" s="83"/>
      <c r="BO437" s="83"/>
      <c r="BP437" s="83"/>
      <c r="BQ437" s="83"/>
      <c r="BR437" s="83"/>
      <c r="BS437" s="83"/>
      <c r="BT437" s="83"/>
      <c r="BU437" s="83"/>
      <c r="BV437" s="83"/>
      <c r="BW437" s="83"/>
      <c r="BX437" s="83"/>
      <c r="BY437" s="83"/>
      <c r="BZ437" s="83"/>
      <c r="CA437" s="83"/>
      <c r="CB437" s="83"/>
      <c r="CC437" s="83"/>
      <c r="CD437" s="83"/>
      <c r="CE437" s="83"/>
      <c r="CF437" s="83"/>
      <c r="CG437" s="83"/>
      <c r="CH437" s="83"/>
      <c r="CI437" s="83"/>
      <c r="CJ437" s="83"/>
      <c r="CK437" s="83"/>
      <c r="CL437" s="83"/>
      <c r="CM437" s="83"/>
      <c r="CN437" s="83"/>
      <c r="CO437" s="83"/>
      <c r="CP437" s="83"/>
      <c r="CQ437" s="83"/>
      <c r="CR437" s="83"/>
      <c r="CS437" s="83"/>
      <c r="CT437" s="83"/>
      <c r="CU437" s="83"/>
      <c r="CV437" s="83"/>
      <c r="CW437" s="83"/>
      <c r="CX437" s="83"/>
      <c r="CY437" s="83"/>
      <c r="CZ437" s="83"/>
      <c r="DA437" s="83"/>
      <c r="DB437" s="83"/>
      <c r="DC437" s="83"/>
      <c r="DD437" s="83"/>
      <c r="DE437" s="83"/>
      <c r="DF437" s="83"/>
      <c r="DG437" s="83"/>
      <c r="DH437" s="83"/>
      <c r="DI437" s="83"/>
      <c r="DJ437" s="83"/>
      <c r="DK437" s="83"/>
      <c r="DL437" s="83"/>
      <c r="DM437" s="83"/>
      <c r="DN437" s="83"/>
      <c r="DO437" s="83"/>
      <c r="DP437" s="83"/>
      <c r="DQ437" s="83"/>
      <c r="DR437" s="83"/>
      <c r="DS437" s="83"/>
      <c r="DT437" s="83"/>
      <c r="DU437" s="83"/>
      <c r="DV437" s="83"/>
      <c r="DW437" s="83"/>
      <c r="DX437" s="83"/>
      <c r="DY437" s="83"/>
      <c r="DZ437" s="83"/>
      <c r="EA437" s="83"/>
      <c r="EB437" s="83"/>
      <c r="EC437" s="83"/>
      <c r="ED437" s="83"/>
      <c r="EE437" s="83"/>
      <c r="EF437" s="83"/>
      <c r="EG437" s="83"/>
      <c r="EH437" s="83"/>
      <c r="EI437" s="83"/>
      <c r="EJ437" s="83"/>
      <c r="EK437" s="83"/>
      <c r="EL437" s="83"/>
      <c r="EM437" s="83"/>
      <c r="EN437" s="83"/>
      <c r="EO437" s="83"/>
      <c r="EP437" s="83"/>
      <c r="EQ437" s="83"/>
      <c r="ER437" s="83"/>
      <c r="ES437" s="83"/>
      <c r="ET437" s="83"/>
      <c r="EU437" s="83"/>
      <c r="EV437" s="83"/>
      <c r="EW437" s="83"/>
      <c r="EX437" s="83"/>
      <c r="EY437" s="83"/>
      <c r="EZ437" s="83"/>
      <c r="FA437" s="83"/>
      <c r="FB437" s="83"/>
      <c r="FC437" s="83"/>
      <c r="FD437" s="83"/>
      <c r="FE437" s="83"/>
      <c r="FF437" s="83"/>
      <c r="FG437" s="83"/>
      <c r="FH437" s="83"/>
      <c r="FI437" s="83"/>
      <c r="FJ437" s="83"/>
      <c r="FK437" s="83"/>
      <c r="FL437" s="83"/>
      <c r="FM437" s="83"/>
      <c r="FN437" s="83"/>
      <c r="FO437" s="83"/>
      <c r="FP437" s="83"/>
      <c r="FQ437" s="83"/>
      <c r="FR437" s="83"/>
      <c r="FS437" s="83"/>
      <c r="FT437" s="83"/>
      <c r="FU437" s="83"/>
      <c r="FV437" s="83"/>
      <c r="FW437" s="83"/>
      <c r="FX437" s="83"/>
      <c r="FY437" s="83"/>
      <c r="FZ437" s="83"/>
      <c r="GA437" s="83"/>
      <c r="GB437" s="83"/>
      <c r="GC437" s="83"/>
      <c r="GD437" s="83"/>
      <c r="GE437" s="83"/>
      <c r="GF437" s="83"/>
      <c r="GG437" s="83"/>
      <c r="GH437" s="83"/>
      <c r="GI437" s="83"/>
      <c r="GJ437" s="83"/>
      <c r="GK437" s="83"/>
      <c r="GL437" s="83"/>
      <c r="GM437" s="83"/>
      <c r="GN437" s="83"/>
      <c r="GO437" s="83"/>
      <c r="GP437" s="83"/>
      <c r="GQ437" s="83"/>
      <c r="GR437" s="83"/>
      <c r="GS437" s="83"/>
      <c r="GT437" s="83"/>
      <c r="GU437" s="83"/>
      <c r="GV437" s="83"/>
      <c r="GW437" s="83"/>
      <c r="GX437" s="83"/>
      <c r="GY437" s="83"/>
      <c r="GZ437" s="83"/>
      <c r="HA437" s="83"/>
      <c r="HB437" s="83"/>
      <c r="HC437" s="83"/>
      <c r="HD437" s="83"/>
      <c r="HE437" s="83"/>
      <c r="HF437" s="83"/>
      <c r="HG437" s="83"/>
      <c r="HH437" s="83"/>
      <c r="HI437" s="83"/>
      <c r="HJ437" s="83"/>
      <c r="HK437" s="83"/>
      <c r="HL437" s="83"/>
      <c r="HM437" s="83"/>
      <c r="HN437" s="83"/>
      <c r="HO437" s="83"/>
      <c r="HP437" s="83"/>
      <c r="HQ437" s="83"/>
      <c r="HR437" s="83"/>
      <c r="HS437" s="83"/>
      <c r="HT437" s="83"/>
      <c r="HU437" s="83"/>
      <c r="HV437" s="83"/>
      <c r="HW437" s="83"/>
      <c r="HX437" s="83"/>
      <c r="HY437" s="83"/>
      <c r="HZ437" s="83"/>
      <c r="IA437" s="83"/>
      <c r="IB437" s="83"/>
      <c r="IC437" s="83"/>
      <c r="ID437" s="83"/>
      <c r="IE437" s="83"/>
      <c r="IF437" s="83"/>
      <c r="IG437" s="83"/>
      <c r="IH437" s="83"/>
      <c r="II437" s="83"/>
      <c r="IJ437" s="83"/>
      <c r="IK437" s="83"/>
      <c r="IL437" s="83"/>
      <c r="IM437" s="83"/>
      <c r="IN437" s="83"/>
      <c r="IO437" s="83"/>
      <c r="IP437" s="83"/>
      <c r="IQ437" s="83"/>
      <c r="IR437" s="83"/>
      <c r="IS437" s="83"/>
      <c r="IT437" s="83"/>
      <c r="IU437" s="83"/>
      <c r="IV437" s="83"/>
      <c r="IW437" s="83"/>
      <c r="IX437" s="83"/>
      <c r="IY437" s="83"/>
      <c r="IZ437" s="83"/>
      <c r="JA437" s="83"/>
      <c r="JB437" s="83"/>
      <c r="JC437" s="83"/>
      <c r="JD437" s="83"/>
      <c r="JE437" s="83"/>
    </row>
    <row r="438" spans="1:265" s="8" customFormat="1" ht="15" customHeight="1" x14ac:dyDescent="0.2">
      <c r="A438" s="130"/>
      <c r="B438" s="131" t="s">
        <v>794</v>
      </c>
      <c r="C438" s="206"/>
      <c r="D438" s="335" t="s">
        <v>819</v>
      </c>
      <c r="E438" s="218"/>
      <c r="F438" s="1055"/>
      <c r="G438" s="1056"/>
      <c r="H438" s="335" t="s">
        <v>861</v>
      </c>
      <c r="I438" s="335" t="s">
        <v>874</v>
      </c>
      <c r="J438" s="335" t="s">
        <v>1551</v>
      </c>
      <c r="K438" s="390" t="s">
        <v>2007</v>
      </c>
      <c r="L438" s="390"/>
      <c r="M438" s="765"/>
      <c r="N438" s="765"/>
      <c r="O438" s="390"/>
      <c r="P438" s="598"/>
      <c r="Q438" s="599"/>
      <c r="R438" s="599"/>
      <c r="S438" s="599">
        <v>5</v>
      </c>
      <c r="T438" s="599"/>
      <c r="U438" s="599"/>
      <c r="V438" s="599"/>
      <c r="W438" s="600"/>
      <c r="X438" s="130"/>
      <c r="Y438" s="130"/>
      <c r="Z438" s="112"/>
      <c r="AA438" s="83"/>
      <c r="AB438" s="83"/>
      <c r="AC438" s="83" t="str">
        <f t="shared" si="12"/>
        <v/>
      </c>
      <c r="AD438" s="83"/>
      <c r="AE438" s="83"/>
      <c r="AF438" s="83"/>
      <c r="AG438" s="83"/>
      <c r="AH438" s="83"/>
      <c r="AI438" s="83"/>
      <c r="AJ438" s="83"/>
      <c r="AK438" s="83"/>
      <c r="AL438" s="83"/>
      <c r="AM438" s="83"/>
      <c r="AN438" s="83"/>
      <c r="AO438" s="83"/>
      <c r="AP438" s="83"/>
      <c r="AQ438" s="83"/>
      <c r="AR438" s="83"/>
      <c r="AS438" s="83"/>
      <c r="AT438" s="83"/>
      <c r="AU438" s="83"/>
      <c r="AV438" s="83"/>
      <c r="AW438" s="83"/>
      <c r="AX438" s="83"/>
      <c r="AY438" s="83"/>
      <c r="AZ438" s="83"/>
      <c r="BA438" s="83"/>
      <c r="BB438" s="83"/>
      <c r="BC438" s="83"/>
      <c r="BD438" s="83"/>
      <c r="BE438" s="83"/>
      <c r="BF438" s="83"/>
      <c r="BG438" s="83"/>
      <c r="BH438" s="83"/>
      <c r="BI438" s="83"/>
      <c r="BJ438" s="83"/>
      <c r="BK438" s="83"/>
      <c r="BL438" s="83"/>
      <c r="BM438" s="83"/>
      <c r="BN438" s="83"/>
      <c r="BO438" s="83"/>
      <c r="BP438" s="83"/>
      <c r="BQ438" s="83"/>
      <c r="BR438" s="83"/>
      <c r="BS438" s="83"/>
      <c r="BT438" s="83"/>
      <c r="BU438" s="83"/>
      <c r="BV438" s="83"/>
      <c r="BW438" s="83"/>
      <c r="BX438" s="83"/>
      <c r="BY438" s="83"/>
      <c r="BZ438" s="83"/>
      <c r="CA438" s="83"/>
      <c r="CB438" s="83"/>
      <c r="CC438" s="83"/>
      <c r="CD438" s="83"/>
      <c r="CE438" s="83"/>
      <c r="CF438" s="83"/>
      <c r="CG438" s="83"/>
      <c r="CH438" s="83"/>
      <c r="CI438" s="83"/>
      <c r="CJ438" s="83"/>
      <c r="CK438" s="83"/>
      <c r="CL438" s="83"/>
      <c r="CM438" s="83"/>
      <c r="CN438" s="83"/>
      <c r="CO438" s="83"/>
      <c r="CP438" s="83"/>
      <c r="CQ438" s="83"/>
      <c r="CR438" s="83"/>
      <c r="CS438" s="83"/>
      <c r="CT438" s="83"/>
      <c r="CU438" s="83"/>
      <c r="CV438" s="83"/>
      <c r="CW438" s="83"/>
      <c r="CX438" s="83"/>
      <c r="CY438" s="83"/>
      <c r="CZ438" s="83"/>
      <c r="DA438" s="83"/>
      <c r="DB438" s="83"/>
      <c r="DC438" s="83"/>
      <c r="DD438" s="83"/>
      <c r="DE438" s="83"/>
      <c r="DF438" s="83"/>
      <c r="DG438" s="83"/>
      <c r="DH438" s="83"/>
      <c r="DI438" s="83"/>
      <c r="DJ438" s="83"/>
      <c r="DK438" s="83"/>
      <c r="DL438" s="83"/>
      <c r="DM438" s="83"/>
      <c r="DN438" s="83"/>
      <c r="DO438" s="83"/>
      <c r="DP438" s="83"/>
      <c r="DQ438" s="83"/>
      <c r="DR438" s="83"/>
      <c r="DS438" s="83"/>
      <c r="DT438" s="83"/>
      <c r="DU438" s="83"/>
      <c r="DV438" s="83"/>
      <c r="DW438" s="83"/>
      <c r="DX438" s="83"/>
      <c r="DY438" s="83"/>
      <c r="DZ438" s="83"/>
      <c r="EA438" s="83"/>
      <c r="EB438" s="83"/>
      <c r="EC438" s="83"/>
      <c r="ED438" s="83"/>
      <c r="EE438" s="83"/>
      <c r="EF438" s="83"/>
      <c r="EG438" s="83"/>
      <c r="EH438" s="83"/>
      <c r="EI438" s="83"/>
      <c r="EJ438" s="83"/>
      <c r="EK438" s="83"/>
      <c r="EL438" s="83"/>
      <c r="EM438" s="83"/>
      <c r="EN438" s="83"/>
      <c r="EO438" s="83"/>
      <c r="EP438" s="83"/>
      <c r="EQ438" s="83"/>
      <c r="ER438" s="83"/>
      <c r="ES438" s="83"/>
      <c r="ET438" s="83"/>
      <c r="EU438" s="83"/>
      <c r="EV438" s="83"/>
      <c r="EW438" s="83"/>
      <c r="EX438" s="83"/>
      <c r="EY438" s="83"/>
      <c r="EZ438" s="83"/>
      <c r="FA438" s="83"/>
      <c r="FB438" s="83"/>
      <c r="FC438" s="83"/>
      <c r="FD438" s="83"/>
      <c r="FE438" s="83"/>
      <c r="FF438" s="83"/>
      <c r="FG438" s="83"/>
      <c r="FH438" s="83"/>
      <c r="FI438" s="83"/>
      <c r="FJ438" s="83"/>
      <c r="FK438" s="83"/>
      <c r="FL438" s="83"/>
      <c r="FM438" s="83"/>
      <c r="FN438" s="83"/>
      <c r="FO438" s="83"/>
      <c r="FP438" s="83"/>
      <c r="FQ438" s="83"/>
      <c r="FR438" s="83"/>
      <c r="FS438" s="83"/>
      <c r="FT438" s="83"/>
      <c r="FU438" s="83"/>
      <c r="FV438" s="83"/>
      <c r="FW438" s="83"/>
      <c r="FX438" s="83"/>
      <c r="FY438" s="83"/>
      <c r="FZ438" s="83"/>
      <c r="GA438" s="83"/>
      <c r="GB438" s="83"/>
      <c r="GC438" s="83"/>
      <c r="GD438" s="83"/>
      <c r="GE438" s="83"/>
      <c r="GF438" s="83"/>
      <c r="GG438" s="83"/>
      <c r="GH438" s="83"/>
      <c r="GI438" s="83"/>
      <c r="GJ438" s="83"/>
      <c r="GK438" s="83"/>
      <c r="GL438" s="83"/>
      <c r="GM438" s="83"/>
      <c r="GN438" s="83"/>
      <c r="GO438" s="83"/>
      <c r="GP438" s="83"/>
      <c r="GQ438" s="83"/>
      <c r="GR438" s="83"/>
      <c r="GS438" s="83"/>
      <c r="GT438" s="83"/>
      <c r="GU438" s="83"/>
      <c r="GV438" s="83"/>
      <c r="GW438" s="83"/>
      <c r="GX438" s="83"/>
      <c r="GY438" s="83"/>
      <c r="GZ438" s="83"/>
      <c r="HA438" s="83"/>
      <c r="HB438" s="83"/>
      <c r="HC438" s="83"/>
      <c r="HD438" s="83"/>
      <c r="HE438" s="83"/>
      <c r="HF438" s="83"/>
      <c r="HG438" s="83"/>
      <c r="HH438" s="83"/>
      <c r="HI438" s="83"/>
      <c r="HJ438" s="83"/>
      <c r="HK438" s="83"/>
      <c r="HL438" s="83"/>
      <c r="HM438" s="83"/>
      <c r="HN438" s="83"/>
      <c r="HO438" s="83"/>
      <c r="HP438" s="83"/>
      <c r="HQ438" s="83"/>
      <c r="HR438" s="83"/>
      <c r="HS438" s="83"/>
      <c r="HT438" s="83"/>
      <c r="HU438" s="83"/>
      <c r="HV438" s="83"/>
      <c r="HW438" s="83"/>
      <c r="HX438" s="83"/>
      <c r="HY438" s="83"/>
      <c r="HZ438" s="83"/>
      <c r="IA438" s="83"/>
      <c r="IB438" s="83"/>
      <c r="IC438" s="83"/>
      <c r="ID438" s="83"/>
      <c r="IE438" s="83"/>
      <c r="IF438" s="83"/>
      <c r="IG438" s="83"/>
      <c r="IH438" s="83"/>
      <c r="II438" s="83"/>
      <c r="IJ438" s="83"/>
      <c r="IK438" s="83"/>
      <c r="IL438" s="83"/>
      <c r="IM438" s="83"/>
      <c r="IN438" s="83"/>
      <c r="IO438" s="83"/>
      <c r="IP438" s="83"/>
      <c r="IQ438" s="83"/>
      <c r="IR438" s="83"/>
      <c r="IS438" s="83"/>
      <c r="IT438" s="83"/>
      <c r="IU438" s="83"/>
      <c r="IV438" s="83"/>
      <c r="IW438" s="83"/>
      <c r="IX438" s="83"/>
      <c r="IY438" s="83"/>
      <c r="IZ438" s="83"/>
      <c r="JA438" s="83"/>
      <c r="JB438" s="83"/>
      <c r="JC438" s="83"/>
      <c r="JD438" s="83"/>
      <c r="JE438" s="83"/>
    </row>
    <row r="439" spans="1:265" s="8" customFormat="1" ht="15" customHeight="1" thickBot="1" x14ac:dyDescent="0.25">
      <c r="A439" s="161"/>
      <c r="B439" s="162" t="s">
        <v>794</v>
      </c>
      <c r="C439" s="209"/>
      <c r="D439" s="360" t="s">
        <v>819</v>
      </c>
      <c r="E439" s="225"/>
      <c r="F439" s="1057"/>
      <c r="G439" s="1058"/>
      <c r="H439" s="360" t="s">
        <v>861</v>
      </c>
      <c r="I439" s="360" t="s">
        <v>874</v>
      </c>
      <c r="J439" s="360" t="s">
        <v>1551</v>
      </c>
      <c r="K439" s="396" t="s">
        <v>426</v>
      </c>
      <c r="L439" s="396"/>
      <c r="M439" s="1173"/>
      <c r="N439" s="1173"/>
      <c r="O439" s="396"/>
      <c r="P439" s="601"/>
      <c r="Q439" s="602"/>
      <c r="R439" s="602"/>
      <c r="S439" s="602">
        <v>3</v>
      </c>
      <c r="T439" s="602"/>
      <c r="U439" s="602"/>
      <c r="V439" s="602"/>
      <c r="W439" s="603"/>
      <c r="X439" s="161">
        <f>SUBTOTAL(9,P429:W439)</f>
        <v>40</v>
      </c>
      <c r="Y439" s="161">
        <f>X439</f>
        <v>40</v>
      </c>
      <c r="Z439" s="112"/>
      <c r="AA439" s="83"/>
      <c r="AB439" s="83"/>
      <c r="AC439" s="83" t="str">
        <f t="shared" si="12"/>
        <v/>
      </c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83"/>
      <c r="AT439" s="83"/>
      <c r="AU439" s="83"/>
      <c r="AV439" s="83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  <c r="CG439" s="83"/>
      <c r="CH439" s="83"/>
      <c r="CI439" s="83"/>
      <c r="CJ439" s="83"/>
      <c r="CK439" s="83"/>
      <c r="CL439" s="83"/>
      <c r="CM439" s="83"/>
      <c r="CN439" s="83"/>
      <c r="CO439" s="83"/>
      <c r="CP439" s="83"/>
      <c r="CQ439" s="83"/>
      <c r="CR439" s="83"/>
      <c r="CS439" s="83"/>
      <c r="CT439" s="83"/>
      <c r="CU439" s="83"/>
      <c r="CV439" s="83"/>
      <c r="CW439" s="83"/>
      <c r="CX439" s="83"/>
      <c r="CY439" s="83"/>
      <c r="CZ439" s="83"/>
      <c r="DA439" s="83"/>
      <c r="DB439" s="83"/>
      <c r="DC439" s="83"/>
      <c r="DD439" s="83"/>
      <c r="DE439" s="83"/>
      <c r="DF439" s="83"/>
      <c r="DG439" s="83"/>
      <c r="DH439" s="83"/>
      <c r="DI439" s="83"/>
      <c r="DJ439" s="83"/>
      <c r="DK439" s="83"/>
      <c r="DL439" s="83"/>
      <c r="DM439" s="83"/>
      <c r="DN439" s="83"/>
      <c r="DO439" s="83"/>
      <c r="DP439" s="83"/>
      <c r="DQ439" s="83"/>
      <c r="DR439" s="83"/>
      <c r="DS439" s="83"/>
      <c r="DT439" s="83"/>
      <c r="DU439" s="83"/>
      <c r="DV439" s="83"/>
      <c r="DW439" s="83"/>
      <c r="DX439" s="83"/>
      <c r="DY439" s="83"/>
      <c r="DZ439" s="83"/>
      <c r="EA439" s="83"/>
      <c r="EB439" s="83"/>
      <c r="EC439" s="83"/>
      <c r="ED439" s="83"/>
      <c r="EE439" s="83"/>
      <c r="EF439" s="83"/>
      <c r="EG439" s="83"/>
      <c r="EH439" s="83"/>
      <c r="EI439" s="83"/>
      <c r="EJ439" s="83"/>
      <c r="EK439" s="83"/>
      <c r="EL439" s="83"/>
      <c r="EM439" s="83"/>
      <c r="EN439" s="83"/>
      <c r="EO439" s="83"/>
      <c r="EP439" s="83"/>
      <c r="EQ439" s="83"/>
      <c r="ER439" s="83"/>
      <c r="ES439" s="83"/>
      <c r="ET439" s="83"/>
      <c r="EU439" s="83"/>
      <c r="EV439" s="83"/>
      <c r="EW439" s="83"/>
      <c r="EX439" s="83"/>
      <c r="EY439" s="83"/>
      <c r="EZ439" s="83"/>
      <c r="FA439" s="83"/>
      <c r="FB439" s="83"/>
      <c r="FC439" s="83"/>
      <c r="FD439" s="83"/>
      <c r="FE439" s="83"/>
      <c r="FF439" s="83"/>
      <c r="FG439" s="83"/>
      <c r="FH439" s="83"/>
      <c r="FI439" s="83"/>
      <c r="FJ439" s="83"/>
      <c r="FK439" s="83"/>
      <c r="FL439" s="83"/>
      <c r="FM439" s="83"/>
      <c r="FN439" s="83"/>
      <c r="FO439" s="83"/>
      <c r="FP439" s="83"/>
      <c r="FQ439" s="83"/>
      <c r="FR439" s="83"/>
      <c r="FS439" s="83"/>
      <c r="FT439" s="83"/>
      <c r="FU439" s="83"/>
      <c r="FV439" s="83"/>
      <c r="FW439" s="83"/>
      <c r="FX439" s="83"/>
      <c r="FY439" s="83"/>
      <c r="FZ439" s="83"/>
      <c r="GA439" s="83"/>
      <c r="GB439" s="83"/>
      <c r="GC439" s="83"/>
      <c r="GD439" s="83"/>
      <c r="GE439" s="83"/>
      <c r="GF439" s="83"/>
      <c r="GG439" s="83"/>
      <c r="GH439" s="83"/>
      <c r="GI439" s="83"/>
      <c r="GJ439" s="83"/>
      <c r="GK439" s="83"/>
      <c r="GL439" s="83"/>
      <c r="GM439" s="83"/>
      <c r="GN439" s="83"/>
      <c r="GO439" s="83"/>
      <c r="GP439" s="83"/>
      <c r="GQ439" s="83"/>
      <c r="GR439" s="83"/>
      <c r="GS439" s="83"/>
      <c r="GT439" s="83"/>
      <c r="GU439" s="83"/>
      <c r="GV439" s="83"/>
      <c r="GW439" s="83"/>
      <c r="GX439" s="83"/>
      <c r="GY439" s="83"/>
      <c r="GZ439" s="83"/>
      <c r="HA439" s="83"/>
      <c r="HB439" s="83"/>
      <c r="HC439" s="83"/>
      <c r="HD439" s="83"/>
      <c r="HE439" s="83"/>
      <c r="HF439" s="83"/>
      <c r="HG439" s="83"/>
      <c r="HH439" s="83"/>
      <c r="HI439" s="83"/>
      <c r="HJ439" s="83"/>
      <c r="HK439" s="83"/>
      <c r="HL439" s="83"/>
      <c r="HM439" s="83"/>
      <c r="HN439" s="83"/>
      <c r="HO439" s="83"/>
      <c r="HP439" s="83"/>
      <c r="HQ439" s="83"/>
      <c r="HR439" s="83"/>
      <c r="HS439" s="83"/>
      <c r="HT439" s="83"/>
      <c r="HU439" s="83"/>
      <c r="HV439" s="83"/>
      <c r="HW439" s="83"/>
      <c r="HX439" s="83"/>
      <c r="HY439" s="83"/>
      <c r="HZ439" s="83"/>
      <c r="IA439" s="83"/>
      <c r="IB439" s="83"/>
      <c r="IC439" s="83"/>
      <c r="ID439" s="83"/>
      <c r="IE439" s="83"/>
      <c r="IF439" s="83"/>
      <c r="IG439" s="83"/>
      <c r="IH439" s="83"/>
      <c r="II439" s="83"/>
      <c r="IJ439" s="83"/>
      <c r="IK439" s="83"/>
      <c r="IL439" s="83"/>
      <c r="IM439" s="83"/>
      <c r="IN439" s="83"/>
      <c r="IO439" s="83"/>
      <c r="IP439" s="83"/>
      <c r="IQ439" s="83"/>
      <c r="IR439" s="83"/>
      <c r="IS439" s="83"/>
      <c r="IT439" s="83"/>
      <c r="IU439" s="83"/>
      <c r="IV439" s="83"/>
      <c r="IW439" s="83"/>
      <c r="IX439" s="83"/>
      <c r="IY439" s="83"/>
      <c r="IZ439" s="83"/>
      <c r="JA439" s="83"/>
      <c r="JB439" s="83"/>
      <c r="JC439" s="83"/>
      <c r="JD439" s="83"/>
      <c r="JE439" s="83"/>
    </row>
    <row r="440" spans="1:265" s="8" customFormat="1" ht="15" customHeight="1" x14ac:dyDescent="0.2">
      <c r="A440" s="130">
        <f>+A429+1</f>
        <v>48</v>
      </c>
      <c r="B440" s="1088" t="s">
        <v>57</v>
      </c>
      <c r="C440" s="206" t="s">
        <v>417</v>
      </c>
      <c r="D440" s="354" t="s">
        <v>58</v>
      </c>
      <c r="E440" s="191" t="s">
        <v>89</v>
      </c>
      <c r="F440" s="991" t="s">
        <v>159</v>
      </c>
      <c r="G440" s="992" t="s">
        <v>59</v>
      </c>
      <c r="H440" s="354" t="s">
        <v>23</v>
      </c>
      <c r="I440" s="354" t="s">
        <v>114</v>
      </c>
      <c r="J440" s="354"/>
      <c r="K440" s="385" t="s">
        <v>392</v>
      </c>
      <c r="L440" s="385" t="s">
        <v>97</v>
      </c>
      <c r="M440" s="766">
        <v>3</v>
      </c>
      <c r="N440" s="766" t="s">
        <v>24</v>
      </c>
      <c r="O440" s="385" t="s">
        <v>440</v>
      </c>
      <c r="P440" s="595">
        <v>3</v>
      </c>
      <c r="Q440" s="596"/>
      <c r="R440" s="596"/>
      <c r="S440" s="596"/>
      <c r="T440" s="596"/>
      <c r="U440" s="596"/>
      <c r="V440" s="596"/>
      <c r="W440" s="597"/>
      <c r="X440" s="228"/>
      <c r="Y440" s="228"/>
      <c r="Z440" s="112" t="str">
        <f>C440</f>
        <v>TP</v>
      </c>
      <c r="AA440" s="83" t="s">
        <v>1472</v>
      </c>
      <c r="AB440" s="83" t="s">
        <v>1480</v>
      </c>
      <c r="AC440" s="83">
        <f t="shared" si="12"/>
        <v>6</v>
      </c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83"/>
      <c r="AT440" s="83"/>
      <c r="AU440" s="83"/>
      <c r="AV440" s="83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  <c r="CS440" s="83"/>
      <c r="CT440" s="83"/>
      <c r="CU440" s="83"/>
      <c r="CV440" s="83"/>
      <c r="CW440" s="83"/>
      <c r="CX440" s="83"/>
      <c r="CY440" s="83"/>
      <c r="CZ440" s="83"/>
      <c r="DA440" s="83"/>
      <c r="DB440" s="83"/>
      <c r="DC440" s="83"/>
      <c r="DD440" s="83"/>
      <c r="DE440" s="83"/>
      <c r="DF440" s="83"/>
      <c r="DG440" s="83"/>
      <c r="DH440" s="83"/>
      <c r="DI440" s="83"/>
      <c r="DJ440" s="83"/>
      <c r="DK440" s="83"/>
      <c r="DL440" s="83"/>
      <c r="DM440" s="83"/>
      <c r="DN440" s="83"/>
      <c r="DO440" s="83"/>
      <c r="DP440" s="83"/>
      <c r="DQ440" s="83"/>
      <c r="DR440" s="83"/>
      <c r="DS440" s="83"/>
      <c r="DT440" s="83"/>
      <c r="DU440" s="83"/>
      <c r="DV440" s="83"/>
      <c r="DW440" s="83"/>
      <c r="DX440" s="83"/>
      <c r="DY440" s="83"/>
      <c r="DZ440" s="83"/>
      <c r="EA440" s="83"/>
      <c r="EB440" s="83"/>
      <c r="EC440" s="83"/>
      <c r="ED440" s="83"/>
      <c r="EE440" s="83"/>
      <c r="EF440" s="83"/>
      <c r="EG440" s="83"/>
      <c r="EH440" s="83"/>
      <c r="EI440" s="83"/>
      <c r="EJ440" s="83"/>
      <c r="EK440" s="83"/>
      <c r="EL440" s="83"/>
      <c r="EM440" s="83"/>
      <c r="EN440" s="83"/>
      <c r="EO440" s="83"/>
      <c r="EP440" s="83"/>
      <c r="EQ440" s="83"/>
      <c r="ER440" s="83"/>
      <c r="ES440" s="83"/>
      <c r="ET440" s="83"/>
      <c r="EU440" s="83"/>
      <c r="EV440" s="83"/>
      <c r="EW440" s="83"/>
      <c r="EX440" s="83"/>
      <c r="EY440" s="83"/>
      <c r="EZ440" s="83"/>
      <c r="FA440" s="83"/>
      <c r="FB440" s="83"/>
      <c r="FC440" s="83"/>
      <c r="FD440" s="83"/>
      <c r="FE440" s="83"/>
      <c r="FF440" s="83"/>
      <c r="FG440" s="83"/>
      <c r="FH440" s="83"/>
      <c r="FI440" s="83"/>
      <c r="FJ440" s="83"/>
      <c r="FK440" s="83"/>
      <c r="FL440" s="83"/>
      <c r="FM440" s="83"/>
      <c r="FN440" s="83"/>
      <c r="FO440" s="83"/>
      <c r="FP440" s="83"/>
      <c r="FQ440" s="83"/>
      <c r="FR440" s="83"/>
      <c r="FS440" s="83"/>
      <c r="FT440" s="83"/>
      <c r="FU440" s="83"/>
      <c r="FV440" s="83"/>
      <c r="FW440" s="83"/>
      <c r="FX440" s="83"/>
      <c r="FY440" s="83"/>
      <c r="FZ440" s="83"/>
      <c r="GA440" s="83"/>
      <c r="GB440" s="83"/>
      <c r="GC440" s="83"/>
      <c r="GD440" s="83"/>
      <c r="GE440" s="83"/>
      <c r="GF440" s="83"/>
      <c r="GG440" s="83"/>
      <c r="GH440" s="83"/>
      <c r="GI440" s="83"/>
      <c r="GJ440" s="83"/>
      <c r="GK440" s="83"/>
      <c r="GL440" s="83"/>
      <c r="GM440" s="83"/>
      <c r="GN440" s="83"/>
      <c r="GO440" s="83"/>
      <c r="GP440" s="83"/>
      <c r="GQ440" s="83"/>
      <c r="GR440" s="83"/>
      <c r="GS440" s="83"/>
      <c r="GT440" s="83"/>
      <c r="GU440" s="83"/>
      <c r="GV440" s="83"/>
      <c r="GW440" s="83"/>
      <c r="GX440" s="83"/>
      <c r="GY440" s="83"/>
      <c r="GZ440" s="83"/>
      <c r="HA440" s="83"/>
      <c r="HB440" s="83"/>
      <c r="HC440" s="83"/>
      <c r="HD440" s="83"/>
      <c r="HE440" s="83"/>
      <c r="HF440" s="83"/>
      <c r="HG440" s="83"/>
      <c r="HH440" s="83"/>
      <c r="HI440" s="83"/>
      <c r="HJ440" s="83"/>
      <c r="HK440" s="83"/>
      <c r="HL440" s="83"/>
      <c r="HM440" s="83"/>
      <c r="HN440" s="83"/>
      <c r="HO440" s="83"/>
      <c r="HP440" s="83"/>
      <c r="HQ440" s="83"/>
      <c r="HR440" s="83"/>
      <c r="HS440" s="83"/>
      <c r="HT440" s="83"/>
      <c r="HU440" s="83"/>
      <c r="HV440" s="83"/>
      <c r="HW440" s="83"/>
      <c r="HX440" s="83"/>
      <c r="HY440" s="83"/>
      <c r="HZ440" s="83"/>
      <c r="IA440" s="83"/>
      <c r="IB440" s="83"/>
      <c r="IC440" s="83"/>
      <c r="ID440" s="83"/>
      <c r="IE440" s="83"/>
      <c r="IF440" s="83"/>
      <c r="IG440" s="83"/>
      <c r="IH440" s="83"/>
      <c r="II440" s="83"/>
      <c r="IJ440" s="83"/>
      <c r="IK440" s="83"/>
      <c r="IL440" s="83"/>
      <c r="IM440" s="83"/>
      <c r="IN440" s="83"/>
      <c r="IO440" s="83"/>
      <c r="IP440" s="83"/>
      <c r="IQ440" s="83"/>
      <c r="IR440" s="83"/>
      <c r="IS440" s="83"/>
      <c r="IT440" s="83"/>
      <c r="IU440" s="83"/>
      <c r="IV440" s="83"/>
      <c r="IW440" s="83"/>
      <c r="IX440" s="83"/>
      <c r="IY440" s="83"/>
      <c r="IZ440" s="83"/>
      <c r="JA440" s="83"/>
      <c r="JB440" s="83"/>
      <c r="JC440" s="83"/>
      <c r="JD440" s="83"/>
      <c r="JE440" s="83"/>
    </row>
    <row r="441" spans="1:265" s="8" customFormat="1" ht="15" customHeight="1" x14ac:dyDescent="0.2">
      <c r="A441" s="130"/>
      <c r="B441" s="131" t="s">
        <v>57</v>
      </c>
      <c r="C441" s="206"/>
      <c r="D441" s="332" t="s">
        <v>58</v>
      </c>
      <c r="E441" s="191"/>
      <c r="F441" s="991"/>
      <c r="G441" s="992"/>
      <c r="H441" s="332" t="s">
        <v>23</v>
      </c>
      <c r="I441" s="332" t="s">
        <v>114</v>
      </c>
      <c r="J441" s="332"/>
      <c r="K441" s="386" t="s">
        <v>392</v>
      </c>
      <c r="L441" s="386" t="s">
        <v>97</v>
      </c>
      <c r="M441" s="765">
        <v>3</v>
      </c>
      <c r="N441" s="765" t="s">
        <v>101</v>
      </c>
      <c r="O441" s="386" t="s">
        <v>435</v>
      </c>
      <c r="P441" s="598">
        <v>3</v>
      </c>
      <c r="Q441" s="599"/>
      <c r="R441" s="599"/>
      <c r="S441" s="599"/>
      <c r="T441" s="599"/>
      <c r="U441" s="599"/>
      <c r="V441" s="599"/>
      <c r="W441" s="600"/>
      <c r="X441" s="228"/>
      <c r="Y441" s="228"/>
      <c r="Z441" s="112"/>
      <c r="AA441" s="83"/>
      <c r="AB441" s="83"/>
      <c r="AC441" s="83" t="str">
        <f t="shared" si="12"/>
        <v/>
      </c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83"/>
      <c r="AT441" s="83"/>
      <c r="AU441" s="83"/>
      <c r="AV441" s="83"/>
      <c r="AW441" s="83"/>
      <c r="AX441" s="83"/>
      <c r="AY441" s="83"/>
      <c r="AZ441" s="83"/>
      <c r="BA441" s="83"/>
      <c r="BB441" s="83"/>
      <c r="BC441" s="83"/>
      <c r="BD441" s="83"/>
      <c r="BE441" s="83"/>
      <c r="BF441" s="83"/>
      <c r="BG441" s="83"/>
      <c r="BH441" s="83"/>
      <c r="BI441" s="83"/>
      <c r="BJ441" s="83"/>
      <c r="BK441" s="83"/>
      <c r="BL441" s="83"/>
      <c r="BM441" s="83"/>
      <c r="BN441" s="83"/>
      <c r="BO441" s="83"/>
      <c r="BP441" s="83"/>
      <c r="BQ441" s="83"/>
      <c r="BR441" s="83"/>
      <c r="BS441" s="83"/>
      <c r="BT441" s="83"/>
      <c r="BU441" s="83"/>
      <c r="BV441" s="83"/>
      <c r="BW441" s="83"/>
      <c r="BX441" s="83"/>
      <c r="BY441" s="83"/>
      <c r="BZ441" s="83"/>
      <c r="CA441" s="83"/>
      <c r="CB441" s="83"/>
      <c r="CC441" s="83"/>
      <c r="CD441" s="83"/>
      <c r="CE441" s="83"/>
      <c r="CF441" s="83"/>
      <c r="CG441" s="83"/>
      <c r="CH441" s="83"/>
      <c r="CI441" s="83"/>
      <c r="CJ441" s="83"/>
      <c r="CK441" s="83"/>
      <c r="CL441" s="83"/>
      <c r="CM441" s="83"/>
      <c r="CN441" s="83"/>
      <c r="CO441" s="83"/>
      <c r="CP441" s="83"/>
      <c r="CQ441" s="83"/>
      <c r="CR441" s="83"/>
      <c r="CS441" s="83"/>
      <c r="CT441" s="83"/>
      <c r="CU441" s="83"/>
      <c r="CV441" s="83"/>
      <c r="CW441" s="83"/>
      <c r="CX441" s="83"/>
      <c r="CY441" s="83"/>
      <c r="CZ441" s="83"/>
      <c r="DA441" s="83"/>
      <c r="DB441" s="83"/>
      <c r="DC441" s="83"/>
      <c r="DD441" s="83"/>
      <c r="DE441" s="83"/>
      <c r="DF441" s="83"/>
      <c r="DG441" s="83"/>
      <c r="DH441" s="83"/>
      <c r="DI441" s="83"/>
      <c r="DJ441" s="83"/>
      <c r="DK441" s="83"/>
      <c r="DL441" s="83"/>
      <c r="DM441" s="83"/>
      <c r="DN441" s="83"/>
      <c r="DO441" s="83"/>
      <c r="DP441" s="83"/>
      <c r="DQ441" s="83"/>
      <c r="DR441" s="83"/>
      <c r="DS441" s="83"/>
      <c r="DT441" s="83"/>
      <c r="DU441" s="83"/>
      <c r="DV441" s="83"/>
      <c r="DW441" s="83"/>
      <c r="DX441" s="83"/>
      <c r="DY441" s="83"/>
      <c r="DZ441" s="83"/>
      <c r="EA441" s="83"/>
      <c r="EB441" s="83"/>
      <c r="EC441" s="83"/>
      <c r="ED441" s="83"/>
      <c r="EE441" s="83"/>
      <c r="EF441" s="83"/>
      <c r="EG441" s="83"/>
      <c r="EH441" s="83"/>
      <c r="EI441" s="83"/>
      <c r="EJ441" s="83"/>
      <c r="EK441" s="83"/>
      <c r="EL441" s="83"/>
      <c r="EM441" s="83"/>
      <c r="EN441" s="83"/>
      <c r="EO441" s="83"/>
      <c r="EP441" s="83"/>
      <c r="EQ441" s="83"/>
      <c r="ER441" s="83"/>
      <c r="ES441" s="83"/>
      <c r="ET441" s="83"/>
      <c r="EU441" s="83"/>
      <c r="EV441" s="83"/>
      <c r="EW441" s="83"/>
      <c r="EX441" s="83"/>
      <c r="EY441" s="83"/>
      <c r="EZ441" s="83"/>
      <c r="FA441" s="83"/>
      <c r="FB441" s="83"/>
      <c r="FC441" s="83"/>
      <c r="FD441" s="83"/>
      <c r="FE441" s="83"/>
      <c r="FF441" s="83"/>
      <c r="FG441" s="83"/>
      <c r="FH441" s="83"/>
      <c r="FI441" s="83"/>
      <c r="FJ441" s="83"/>
      <c r="FK441" s="83"/>
      <c r="FL441" s="83"/>
      <c r="FM441" s="83"/>
      <c r="FN441" s="83"/>
      <c r="FO441" s="83"/>
      <c r="FP441" s="83"/>
      <c r="FQ441" s="83"/>
      <c r="FR441" s="83"/>
      <c r="FS441" s="83"/>
      <c r="FT441" s="83"/>
      <c r="FU441" s="83"/>
      <c r="FV441" s="83"/>
      <c r="FW441" s="83"/>
      <c r="FX441" s="83"/>
      <c r="FY441" s="83"/>
      <c r="FZ441" s="83"/>
      <c r="GA441" s="83"/>
      <c r="GB441" s="83"/>
      <c r="GC441" s="83"/>
      <c r="GD441" s="83"/>
      <c r="GE441" s="83"/>
      <c r="GF441" s="83"/>
      <c r="GG441" s="83"/>
      <c r="GH441" s="83"/>
      <c r="GI441" s="83"/>
      <c r="GJ441" s="83"/>
      <c r="GK441" s="83"/>
      <c r="GL441" s="83"/>
      <c r="GM441" s="83"/>
      <c r="GN441" s="83"/>
      <c r="GO441" s="83"/>
      <c r="GP441" s="83"/>
      <c r="GQ441" s="83"/>
      <c r="GR441" s="83"/>
      <c r="GS441" s="83"/>
      <c r="GT441" s="83"/>
      <c r="GU441" s="83"/>
      <c r="GV441" s="83"/>
      <c r="GW441" s="83"/>
      <c r="GX441" s="83"/>
      <c r="GY441" s="83"/>
      <c r="GZ441" s="83"/>
      <c r="HA441" s="83"/>
      <c r="HB441" s="83"/>
      <c r="HC441" s="83"/>
      <c r="HD441" s="83"/>
      <c r="HE441" s="83"/>
      <c r="HF441" s="83"/>
      <c r="HG441" s="83"/>
      <c r="HH441" s="83"/>
      <c r="HI441" s="83"/>
      <c r="HJ441" s="83"/>
      <c r="HK441" s="83"/>
      <c r="HL441" s="83"/>
      <c r="HM441" s="83"/>
      <c r="HN441" s="83"/>
      <c r="HO441" s="83"/>
      <c r="HP441" s="83"/>
      <c r="HQ441" s="83"/>
      <c r="HR441" s="83"/>
      <c r="HS441" s="83"/>
      <c r="HT441" s="83"/>
      <c r="HU441" s="83"/>
      <c r="HV441" s="83"/>
      <c r="HW441" s="83"/>
      <c r="HX441" s="83"/>
      <c r="HY441" s="83"/>
      <c r="HZ441" s="83"/>
      <c r="IA441" s="83"/>
      <c r="IB441" s="83"/>
      <c r="IC441" s="83"/>
      <c r="ID441" s="83"/>
      <c r="IE441" s="83"/>
      <c r="IF441" s="83"/>
      <c r="IG441" s="83"/>
      <c r="IH441" s="83"/>
      <c r="II441" s="83"/>
      <c r="IJ441" s="83"/>
      <c r="IK441" s="83"/>
      <c r="IL441" s="83"/>
      <c r="IM441" s="83"/>
      <c r="IN441" s="83"/>
      <c r="IO441" s="83"/>
      <c r="IP441" s="83"/>
      <c r="IQ441" s="83"/>
      <c r="IR441" s="83"/>
      <c r="IS441" s="83"/>
      <c r="IT441" s="83"/>
      <c r="IU441" s="83"/>
      <c r="IV441" s="83"/>
      <c r="IW441" s="83"/>
      <c r="IX441" s="83"/>
      <c r="IY441" s="83"/>
      <c r="IZ441" s="83"/>
      <c r="JA441" s="83"/>
      <c r="JB441" s="83"/>
      <c r="JC441" s="83"/>
      <c r="JD441" s="83"/>
      <c r="JE441" s="83"/>
    </row>
    <row r="442" spans="1:265" s="8" customFormat="1" ht="15" customHeight="1" x14ac:dyDescent="0.2">
      <c r="A442" s="130"/>
      <c r="B442" s="131" t="s">
        <v>57</v>
      </c>
      <c r="C442" s="206"/>
      <c r="D442" s="332" t="s">
        <v>58</v>
      </c>
      <c r="E442" s="191"/>
      <c r="F442" s="991"/>
      <c r="G442" s="992"/>
      <c r="H442" s="332" t="s">
        <v>23</v>
      </c>
      <c r="I442" s="332" t="s">
        <v>114</v>
      </c>
      <c r="J442" s="332"/>
      <c r="K442" s="386" t="s">
        <v>2105</v>
      </c>
      <c r="L442" s="386"/>
      <c r="M442" s="765"/>
      <c r="N442" s="765"/>
      <c r="O442" s="386"/>
      <c r="P442" s="598"/>
      <c r="Q442" s="599"/>
      <c r="R442" s="599"/>
      <c r="S442" s="599">
        <v>1</v>
      </c>
      <c r="T442" s="599"/>
      <c r="U442" s="599"/>
      <c r="V442" s="599"/>
      <c r="W442" s="600"/>
      <c r="X442" s="228"/>
      <c r="Y442" s="228"/>
      <c r="Z442" s="112"/>
      <c r="AA442" s="83"/>
      <c r="AB442" s="83"/>
      <c r="AC442" s="83" t="str">
        <f t="shared" si="12"/>
        <v/>
      </c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83"/>
      <c r="AT442" s="83"/>
      <c r="AU442" s="83"/>
      <c r="AV442" s="83"/>
      <c r="AW442" s="83"/>
      <c r="AX442" s="83"/>
      <c r="AY442" s="83"/>
      <c r="AZ442" s="83"/>
      <c r="BA442" s="83"/>
      <c r="BB442" s="83"/>
      <c r="BC442" s="83"/>
      <c r="BD442" s="83"/>
      <c r="BE442" s="83"/>
      <c r="BF442" s="83"/>
      <c r="BG442" s="83"/>
      <c r="BH442" s="83"/>
      <c r="BI442" s="83"/>
      <c r="BJ442" s="83"/>
      <c r="BK442" s="83"/>
      <c r="BL442" s="83"/>
      <c r="BM442" s="83"/>
      <c r="BN442" s="83"/>
      <c r="BO442" s="83"/>
      <c r="BP442" s="83"/>
      <c r="BQ442" s="83"/>
      <c r="BR442" s="83"/>
      <c r="BS442" s="83"/>
      <c r="BT442" s="83"/>
      <c r="BU442" s="83"/>
      <c r="BV442" s="83"/>
      <c r="BW442" s="83"/>
      <c r="BX442" s="83"/>
      <c r="BY442" s="83"/>
      <c r="BZ442" s="83"/>
      <c r="CA442" s="83"/>
      <c r="CB442" s="83"/>
      <c r="CC442" s="83"/>
      <c r="CD442" s="83"/>
      <c r="CE442" s="83"/>
      <c r="CF442" s="83"/>
      <c r="CG442" s="83"/>
      <c r="CH442" s="83"/>
      <c r="CI442" s="83"/>
      <c r="CJ442" s="83"/>
      <c r="CK442" s="83"/>
      <c r="CL442" s="83"/>
      <c r="CM442" s="83"/>
      <c r="CN442" s="83"/>
      <c r="CO442" s="83"/>
      <c r="CP442" s="83"/>
      <c r="CQ442" s="83"/>
      <c r="CR442" s="83"/>
      <c r="CS442" s="83"/>
      <c r="CT442" s="83"/>
      <c r="CU442" s="83"/>
      <c r="CV442" s="83"/>
      <c r="CW442" s="83"/>
      <c r="CX442" s="83"/>
      <c r="CY442" s="83"/>
      <c r="CZ442" s="83"/>
      <c r="DA442" s="83"/>
      <c r="DB442" s="83"/>
      <c r="DC442" s="83"/>
      <c r="DD442" s="83"/>
      <c r="DE442" s="83"/>
      <c r="DF442" s="83"/>
      <c r="DG442" s="83"/>
      <c r="DH442" s="83"/>
      <c r="DI442" s="83"/>
      <c r="DJ442" s="83"/>
      <c r="DK442" s="83"/>
      <c r="DL442" s="83"/>
      <c r="DM442" s="83"/>
      <c r="DN442" s="83"/>
      <c r="DO442" s="83"/>
      <c r="DP442" s="83"/>
      <c r="DQ442" s="83"/>
      <c r="DR442" s="83"/>
      <c r="DS442" s="83"/>
      <c r="DT442" s="83"/>
      <c r="DU442" s="83"/>
      <c r="DV442" s="83"/>
      <c r="DW442" s="83"/>
      <c r="DX442" s="83"/>
      <c r="DY442" s="83"/>
      <c r="DZ442" s="83"/>
      <c r="EA442" s="83"/>
      <c r="EB442" s="83"/>
      <c r="EC442" s="83"/>
      <c r="ED442" s="83"/>
      <c r="EE442" s="83"/>
      <c r="EF442" s="83"/>
      <c r="EG442" s="83"/>
      <c r="EH442" s="83"/>
      <c r="EI442" s="83"/>
      <c r="EJ442" s="83"/>
      <c r="EK442" s="83"/>
      <c r="EL442" s="83"/>
      <c r="EM442" s="83"/>
      <c r="EN442" s="83"/>
      <c r="EO442" s="83"/>
      <c r="EP442" s="83"/>
      <c r="EQ442" s="83"/>
      <c r="ER442" s="83"/>
      <c r="ES442" s="83"/>
      <c r="ET442" s="83"/>
      <c r="EU442" s="83"/>
      <c r="EV442" s="83"/>
      <c r="EW442" s="83"/>
      <c r="EX442" s="83"/>
      <c r="EY442" s="83"/>
      <c r="EZ442" s="83"/>
      <c r="FA442" s="83"/>
      <c r="FB442" s="83"/>
      <c r="FC442" s="83"/>
      <c r="FD442" s="83"/>
      <c r="FE442" s="83"/>
      <c r="FF442" s="83"/>
      <c r="FG442" s="83"/>
      <c r="FH442" s="83"/>
      <c r="FI442" s="83"/>
      <c r="FJ442" s="83"/>
      <c r="FK442" s="83"/>
      <c r="FL442" s="83"/>
      <c r="FM442" s="83"/>
      <c r="FN442" s="83"/>
      <c r="FO442" s="83"/>
      <c r="FP442" s="83"/>
      <c r="FQ442" s="83"/>
      <c r="FR442" s="83"/>
      <c r="FS442" s="83"/>
      <c r="FT442" s="83"/>
      <c r="FU442" s="83"/>
      <c r="FV442" s="83"/>
      <c r="FW442" s="83"/>
      <c r="FX442" s="83"/>
      <c r="FY442" s="83"/>
      <c r="FZ442" s="83"/>
      <c r="GA442" s="83"/>
      <c r="GB442" s="83"/>
      <c r="GC442" s="83"/>
      <c r="GD442" s="83"/>
      <c r="GE442" s="83"/>
      <c r="GF442" s="83"/>
      <c r="GG442" s="83"/>
      <c r="GH442" s="83"/>
      <c r="GI442" s="83"/>
      <c r="GJ442" s="83"/>
      <c r="GK442" s="83"/>
      <c r="GL442" s="83"/>
      <c r="GM442" s="83"/>
      <c r="GN442" s="83"/>
      <c r="GO442" s="83"/>
      <c r="GP442" s="83"/>
      <c r="GQ442" s="83"/>
      <c r="GR442" s="83"/>
      <c r="GS442" s="83"/>
      <c r="GT442" s="83"/>
      <c r="GU442" s="83"/>
      <c r="GV442" s="83"/>
      <c r="GW442" s="83"/>
      <c r="GX442" s="83"/>
      <c r="GY442" s="83"/>
      <c r="GZ442" s="83"/>
      <c r="HA442" s="83"/>
      <c r="HB442" s="83"/>
      <c r="HC442" s="83"/>
      <c r="HD442" s="83"/>
      <c r="HE442" s="83"/>
      <c r="HF442" s="83"/>
      <c r="HG442" s="83"/>
      <c r="HH442" s="83"/>
      <c r="HI442" s="83"/>
      <c r="HJ442" s="83"/>
      <c r="HK442" s="83"/>
      <c r="HL442" s="83"/>
      <c r="HM442" s="83"/>
      <c r="HN442" s="83"/>
      <c r="HO442" s="83"/>
      <c r="HP442" s="83"/>
      <c r="HQ442" s="83"/>
      <c r="HR442" s="83"/>
      <c r="HS442" s="83"/>
      <c r="HT442" s="83"/>
      <c r="HU442" s="83"/>
      <c r="HV442" s="83"/>
      <c r="HW442" s="83"/>
      <c r="HX442" s="83"/>
      <c r="HY442" s="83"/>
      <c r="HZ442" s="83"/>
      <c r="IA442" s="83"/>
      <c r="IB442" s="83"/>
      <c r="IC442" s="83"/>
      <c r="ID442" s="83"/>
      <c r="IE442" s="83"/>
      <c r="IF442" s="83"/>
      <c r="IG442" s="83"/>
      <c r="IH442" s="83"/>
      <c r="II442" s="83"/>
      <c r="IJ442" s="83"/>
      <c r="IK442" s="83"/>
      <c r="IL442" s="83"/>
      <c r="IM442" s="83"/>
      <c r="IN442" s="83"/>
      <c r="IO442" s="83"/>
      <c r="IP442" s="83"/>
      <c r="IQ442" s="83"/>
      <c r="IR442" s="83"/>
      <c r="IS442" s="83"/>
      <c r="IT442" s="83"/>
      <c r="IU442" s="83"/>
      <c r="IV442" s="83"/>
      <c r="IW442" s="83"/>
      <c r="IX442" s="83"/>
      <c r="IY442" s="83"/>
      <c r="IZ442" s="83"/>
      <c r="JA442" s="83"/>
      <c r="JB442" s="83"/>
      <c r="JC442" s="83"/>
      <c r="JD442" s="83"/>
      <c r="JE442" s="83"/>
    </row>
    <row r="443" spans="1:265" s="8" customFormat="1" ht="15" customHeight="1" x14ac:dyDescent="0.2">
      <c r="A443" s="130"/>
      <c r="B443" s="131" t="s">
        <v>57</v>
      </c>
      <c r="C443" s="206"/>
      <c r="D443" s="332" t="s">
        <v>58</v>
      </c>
      <c r="E443" s="191"/>
      <c r="F443" s="991"/>
      <c r="G443" s="992"/>
      <c r="H443" s="332" t="s">
        <v>23</v>
      </c>
      <c r="I443" s="332" t="s">
        <v>114</v>
      </c>
      <c r="J443" s="332"/>
      <c r="K443" s="386" t="s">
        <v>2106</v>
      </c>
      <c r="L443" s="386"/>
      <c r="M443" s="765"/>
      <c r="N443" s="765"/>
      <c r="O443" s="386"/>
      <c r="P443" s="598"/>
      <c r="Q443" s="599"/>
      <c r="R443" s="599"/>
      <c r="S443" s="599">
        <v>1</v>
      </c>
      <c r="T443" s="599"/>
      <c r="U443" s="599"/>
      <c r="V443" s="599"/>
      <c r="W443" s="600"/>
      <c r="X443" s="228"/>
      <c r="Y443" s="228"/>
      <c r="Z443" s="112"/>
      <c r="AA443" s="83"/>
      <c r="AB443" s="83"/>
      <c r="AC443" s="83" t="str">
        <f t="shared" si="12"/>
        <v/>
      </c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  <c r="AV443" s="83"/>
      <c r="AW443" s="83"/>
      <c r="AX443" s="83"/>
      <c r="AY443" s="83"/>
      <c r="AZ443" s="83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  <c r="BM443" s="83"/>
      <c r="BN443" s="83"/>
      <c r="BO443" s="83"/>
      <c r="BP443" s="83"/>
      <c r="BQ443" s="83"/>
      <c r="BR443" s="83"/>
      <c r="BS443" s="83"/>
      <c r="BT443" s="83"/>
      <c r="BU443" s="83"/>
      <c r="BV443" s="83"/>
      <c r="BW443" s="83"/>
      <c r="BX443" s="83"/>
      <c r="BY443" s="83"/>
      <c r="BZ443" s="83"/>
      <c r="CA443" s="83"/>
      <c r="CB443" s="83"/>
      <c r="CC443" s="83"/>
      <c r="CD443" s="83"/>
      <c r="CE443" s="83"/>
      <c r="CF443" s="83"/>
      <c r="CG443" s="83"/>
      <c r="CH443" s="83"/>
      <c r="CI443" s="83"/>
      <c r="CJ443" s="83"/>
      <c r="CK443" s="83"/>
      <c r="CL443" s="83"/>
      <c r="CM443" s="83"/>
      <c r="CN443" s="83"/>
      <c r="CO443" s="83"/>
      <c r="CP443" s="83"/>
      <c r="CQ443" s="83"/>
      <c r="CR443" s="83"/>
      <c r="CS443" s="83"/>
      <c r="CT443" s="83"/>
      <c r="CU443" s="83"/>
      <c r="CV443" s="83"/>
      <c r="CW443" s="83"/>
      <c r="CX443" s="83"/>
      <c r="CY443" s="83"/>
      <c r="CZ443" s="83"/>
      <c r="DA443" s="83"/>
      <c r="DB443" s="83"/>
      <c r="DC443" s="83"/>
      <c r="DD443" s="83"/>
      <c r="DE443" s="83"/>
      <c r="DF443" s="83"/>
      <c r="DG443" s="83"/>
      <c r="DH443" s="83"/>
      <c r="DI443" s="83"/>
      <c r="DJ443" s="83"/>
      <c r="DK443" s="83"/>
      <c r="DL443" s="83"/>
      <c r="DM443" s="83"/>
      <c r="DN443" s="83"/>
      <c r="DO443" s="83"/>
      <c r="DP443" s="83"/>
      <c r="DQ443" s="83"/>
      <c r="DR443" s="83"/>
      <c r="DS443" s="83"/>
      <c r="DT443" s="83"/>
      <c r="DU443" s="83"/>
      <c r="DV443" s="83"/>
      <c r="DW443" s="83"/>
      <c r="DX443" s="83"/>
      <c r="DY443" s="83"/>
      <c r="DZ443" s="83"/>
      <c r="EA443" s="83"/>
      <c r="EB443" s="83"/>
      <c r="EC443" s="83"/>
      <c r="ED443" s="83"/>
      <c r="EE443" s="83"/>
      <c r="EF443" s="83"/>
      <c r="EG443" s="83"/>
      <c r="EH443" s="83"/>
      <c r="EI443" s="83"/>
      <c r="EJ443" s="83"/>
      <c r="EK443" s="83"/>
      <c r="EL443" s="83"/>
      <c r="EM443" s="83"/>
      <c r="EN443" s="83"/>
      <c r="EO443" s="83"/>
      <c r="EP443" s="83"/>
      <c r="EQ443" s="83"/>
      <c r="ER443" s="83"/>
      <c r="ES443" s="83"/>
      <c r="ET443" s="83"/>
      <c r="EU443" s="83"/>
      <c r="EV443" s="83"/>
      <c r="EW443" s="83"/>
      <c r="EX443" s="83"/>
      <c r="EY443" s="83"/>
      <c r="EZ443" s="83"/>
      <c r="FA443" s="83"/>
      <c r="FB443" s="83"/>
      <c r="FC443" s="83"/>
      <c r="FD443" s="83"/>
      <c r="FE443" s="83"/>
      <c r="FF443" s="83"/>
      <c r="FG443" s="83"/>
      <c r="FH443" s="83"/>
      <c r="FI443" s="83"/>
      <c r="FJ443" s="83"/>
      <c r="FK443" s="83"/>
      <c r="FL443" s="83"/>
      <c r="FM443" s="83"/>
      <c r="FN443" s="83"/>
      <c r="FO443" s="83"/>
      <c r="FP443" s="83"/>
      <c r="FQ443" s="83"/>
      <c r="FR443" s="83"/>
      <c r="FS443" s="83"/>
      <c r="FT443" s="83"/>
      <c r="FU443" s="83"/>
      <c r="FV443" s="83"/>
      <c r="FW443" s="83"/>
      <c r="FX443" s="83"/>
      <c r="FY443" s="83"/>
      <c r="FZ443" s="83"/>
      <c r="GA443" s="83"/>
      <c r="GB443" s="83"/>
      <c r="GC443" s="83"/>
      <c r="GD443" s="83"/>
      <c r="GE443" s="83"/>
      <c r="GF443" s="83"/>
      <c r="GG443" s="83"/>
      <c r="GH443" s="83"/>
      <c r="GI443" s="83"/>
      <c r="GJ443" s="83"/>
      <c r="GK443" s="83"/>
      <c r="GL443" s="83"/>
      <c r="GM443" s="83"/>
      <c r="GN443" s="83"/>
      <c r="GO443" s="83"/>
      <c r="GP443" s="83"/>
      <c r="GQ443" s="83"/>
      <c r="GR443" s="83"/>
      <c r="GS443" s="83"/>
      <c r="GT443" s="83"/>
      <c r="GU443" s="83"/>
      <c r="GV443" s="83"/>
      <c r="GW443" s="83"/>
      <c r="GX443" s="83"/>
      <c r="GY443" s="83"/>
      <c r="GZ443" s="83"/>
      <c r="HA443" s="83"/>
      <c r="HB443" s="83"/>
      <c r="HC443" s="83"/>
      <c r="HD443" s="83"/>
      <c r="HE443" s="83"/>
      <c r="HF443" s="83"/>
      <c r="HG443" s="83"/>
      <c r="HH443" s="83"/>
      <c r="HI443" s="83"/>
      <c r="HJ443" s="83"/>
      <c r="HK443" s="83"/>
      <c r="HL443" s="83"/>
      <c r="HM443" s="83"/>
      <c r="HN443" s="83"/>
      <c r="HO443" s="83"/>
      <c r="HP443" s="83"/>
      <c r="HQ443" s="83"/>
      <c r="HR443" s="83"/>
      <c r="HS443" s="83"/>
      <c r="HT443" s="83"/>
      <c r="HU443" s="83"/>
      <c r="HV443" s="83"/>
      <c r="HW443" s="83"/>
      <c r="HX443" s="83"/>
      <c r="HY443" s="83"/>
      <c r="HZ443" s="83"/>
      <c r="IA443" s="83"/>
      <c r="IB443" s="83"/>
      <c r="IC443" s="83"/>
      <c r="ID443" s="83"/>
      <c r="IE443" s="83"/>
      <c r="IF443" s="83"/>
      <c r="IG443" s="83"/>
      <c r="IH443" s="83"/>
      <c r="II443" s="83"/>
      <c r="IJ443" s="83"/>
      <c r="IK443" s="83"/>
      <c r="IL443" s="83"/>
      <c r="IM443" s="83"/>
      <c r="IN443" s="83"/>
      <c r="IO443" s="83"/>
      <c r="IP443" s="83"/>
      <c r="IQ443" s="83"/>
      <c r="IR443" s="83"/>
      <c r="IS443" s="83"/>
      <c r="IT443" s="83"/>
      <c r="IU443" s="83"/>
      <c r="IV443" s="83"/>
      <c r="IW443" s="83"/>
      <c r="IX443" s="83"/>
      <c r="IY443" s="83"/>
      <c r="IZ443" s="83"/>
      <c r="JA443" s="83"/>
      <c r="JB443" s="83"/>
      <c r="JC443" s="83"/>
      <c r="JD443" s="83"/>
      <c r="JE443" s="83"/>
    </row>
    <row r="444" spans="1:265" s="8" customFormat="1" ht="15" customHeight="1" x14ac:dyDescent="0.2">
      <c r="A444" s="130"/>
      <c r="B444" s="131" t="s">
        <v>57</v>
      </c>
      <c r="C444" s="206"/>
      <c r="D444" s="332" t="s">
        <v>58</v>
      </c>
      <c r="E444" s="191"/>
      <c r="F444" s="991"/>
      <c r="G444" s="992"/>
      <c r="H444" s="332" t="s">
        <v>23</v>
      </c>
      <c r="I444" s="332" t="s">
        <v>108</v>
      </c>
      <c r="J444" s="332"/>
      <c r="K444" s="386" t="s">
        <v>1289</v>
      </c>
      <c r="L444" s="386"/>
      <c r="M444" s="765"/>
      <c r="N444" s="765"/>
      <c r="O444" s="386"/>
      <c r="P444" s="598"/>
      <c r="Q444" s="599"/>
      <c r="R444" s="599"/>
      <c r="S444" s="599"/>
      <c r="T444" s="599"/>
      <c r="U444" s="599">
        <v>8</v>
      </c>
      <c r="V444" s="599"/>
      <c r="W444" s="600"/>
      <c r="X444" s="228"/>
      <c r="Y444" s="228"/>
      <c r="Z444" s="112"/>
      <c r="AA444" s="83"/>
      <c r="AB444" s="83"/>
      <c r="AC444" s="83" t="str">
        <f t="shared" si="12"/>
        <v/>
      </c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83"/>
      <c r="AT444" s="83"/>
      <c r="AU444" s="83"/>
      <c r="AV444" s="83"/>
      <c r="AW444" s="83"/>
      <c r="AX444" s="83"/>
      <c r="AY444" s="83"/>
      <c r="AZ444" s="83"/>
      <c r="BA444" s="83"/>
      <c r="BB444" s="83"/>
      <c r="BC444" s="83"/>
      <c r="BD444" s="83"/>
      <c r="BE444" s="83"/>
      <c r="BF444" s="83"/>
      <c r="BG444" s="83"/>
      <c r="BH444" s="83"/>
      <c r="BI444" s="83"/>
      <c r="BJ444" s="83"/>
      <c r="BK444" s="83"/>
      <c r="BL444" s="83"/>
      <c r="BM444" s="83"/>
      <c r="BN444" s="83"/>
      <c r="BO444" s="83"/>
      <c r="BP444" s="83"/>
      <c r="BQ444" s="83"/>
      <c r="BR444" s="83"/>
      <c r="BS444" s="83"/>
      <c r="BT444" s="83"/>
      <c r="BU444" s="83"/>
      <c r="BV444" s="83"/>
      <c r="BW444" s="83"/>
      <c r="BX444" s="83"/>
      <c r="BY444" s="83"/>
      <c r="BZ444" s="83"/>
      <c r="CA444" s="83"/>
      <c r="CB444" s="83"/>
      <c r="CC444" s="83"/>
      <c r="CD444" s="83"/>
      <c r="CE444" s="83"/>
      <c r="CF444" s="83"/>
      <c r="CG444" s="83"/>
      <c r="CH444" s="83"/>
      <c r="CI444" s="83"/>
      <c r="CJ444" s="83"/>
      <c r="CK444" s="83"/>
      <c r="CL444" s="83"/>
      <c r="CM444" s="83"/>
      <c r="CN444" s="83"/>
      <c r="CO444" s="83"/>
      <c r="CP444" s="83"/>
      <c r="CQ444" s="83"/>
      <c r="CR444" s="83"/>
      <c r="CS444" s="83"/>
      <c r="CT444" s="83"/>
      <c r="CU444" s="83"/>
      <c r="CV444" s="83"/>
      <c r="CW444" s="83"/>
      <c r="CX444" s="83"/>
      <c r="CY444" s="83"/>
      <c r="CZ444" s="83"/>
      <c r="DA444" s="83"/>
      <c r="DB444" s="83"/>
      <c r="DC444" s="83"/>
      <c r="DD444" s="83"/>
      <c r="DE444" s="83"/>
      <c r="DF444" s="83"/>
      <c r="DG444" s="83"/>
      <c r="DH444" s="83"/>
      <c r="DI444" s="83"/>
      <c r="DJ444" s="83"/>
      <c r="DK444" s="83"/>
      <c r="DL444" s="83"/>
      <c r="DM444" s="83"/>
      <c r="DN444" s="83"/>
      <c r="DO444" s="83"/>
      <c r="DP444" s="83"/>
      <c r="DQ444" s="83"/>
      <c r="DR444" s="83"/>
      <c r="DS444" s="83"/>
      <c r="DT444" s="83"/>
      <c r="DU444" s="83"/>
      <c r="DV444" s="83"/>
      <c r="DW444" s="83"/>
      <c r="DX444" s="83"/>
      <c r="DY444" s="83"/>
      <c r="DZ444" s="83"/>
      <c r="EA444" s="83"/>
      <c r="EB444" s="83"/>
      <c r="EC444" s="83"/>
      <c r="ED444" s="83"/>
      <c r="EE444" s="83"/>
      <c r="EF444" s="83"/>
      <c r="EG444" s="83"/>
      <c r="EH444" s="83"/>
      <c r="EI444" s="83"/>
      <c r="EJ444" s="83"/>
      <c r="EK444" s="83"/>
      <c r="EL444" s="83"/>
      <c r="EM444" s="83"/>
      <c r="EN444" s="83"/>
      <c r="EO444" s="83"/>
      <c r="EP444" s="83"/>
      <c r="EQ444" s="83"/>
      <c r="ER444" s="83"/>
      <c r="ES444" s="83"/>
      <c r="ET444" s="83"/>
      <c r="EU444" s="83"/>
      <c r="EV444" s="83"/>
      <c r="EW444" s="83"/>
      <c r="EX444" s="83"/>
      <c r="EY444" s="83"/>
      <c r="EZ444" s="83"/>
      <c r="FA444" s="83"/>
      <c r="FB444" s="83"/>
      <c r="FC444" s="83"/>
      <c r="FD444" s="83"/>
      <c r="FE444" s="83"/>
      <c r="FF444" s="83"/>
      <c r="FG444" s="83"/>
      <c r="FH444" s="83"/>
      <c r="FI444" s="83"/>
      <c r="FJ444" s="83"/>
      <c r="FK444" s="83"/>
      <c r="FL444" s="83"/>
      <c r="FM444" s="83"/>
      <c r="FN444" s="83"/>
      <c r="FO444" s="83"/>
      <c r="FP444" s="83"/>
      <c r="FQ444" s="83"/>
      <c r="FR444" s="83"/>
      <c r="FS444" s="83"/>
      <c r="FT444" s="83"/>
      <c r="FU444" s="83"/>
      <c r="FV444" s="83"/>
      <c r="FW444" s="83"/>
      <c r="FX444" s="83"/>
      <c r="FY444" s="83"/>
      <c r="FZ444" s="83"/>
      <c r="GA444" s="83"/>
      <c r="GB444" s="83"/>
      <c r="GC444" s="83"/>
      <c r="GD444" s="83"/>
      <c r="GE444" s="83"/>
      <c r="GF444" s="83"/>
      <c r="GG444" s="83"/>
      <c r="GH444" s="83"/>
      <c r="GI444" s="83"/>
      <c r="GJ444" s="83"/>
      <c r="GK444" s="83"/>
      <c r="GL444" s="83"/>
      <c r="GM444" s="83"/>
      <c r="GN444" s="83"/>
      <c r="GO444" s="83"/>
      <c r="GP444" s="83"/>
      <c r="GQ444" s="83"/>
      <c r="GR444" s="83"/>
      <c r="GS444" s="83"/>
      <c r="GT444" s="83"/>
      <c r="GU444" s="83"/>
      <c r="GV444" s="83"/>
      <c r="GW444" s="83"/>
      <c r="GX444" s="83"/>
      <c r="GY444" s="83"/>
      <c r="GZ444" s="83"/>
      <c r="HA444" s="83"/>
      <c r="HB444" s="83"/>
      <c r="HC444" s="83"/>
      <c r="HD444" s="83"/>
      <c r="HE444" s="83"/>
      <c r="HF444" s="83"/>
      <c r="HG444" s="83"/>
      <c r="HH444" s="83"/>
      <c r="HI444" s="83"/>
      <c r="HJ444" s="83"/>
      <c r="HK444" s="83"/>
      <c r="HL444" s="83"/>
      <c r="HM444" s="83"/>
      <c r="HN444" s="83"/>
      <c r="HO444" s="83"/>
      <c r="HP444" s="83"/>
      <c r="HQ444" s="83"/>
      <c r="HR444" s="83"/>
      <c r="HS444" s="83"/>
      <c r="HT444" s="83"/>
      <c r="HU444" s="83"/>
      <c r="HV444" s="83"/>
      <c r="HW444" s="83"/>
      <c r="HX444" s="83"/>
      <c r="HY444" s="83"/>
      <c r="HZ444" s="83"/>
      <c r="IA444" s="83"/>
      <c r="IB444" s="83"/>
      <c r="IC444" s="83"/>
      <c r="ID444" s="83"/>
      <c r="IE444" s="83"/>
      <c r="IF444" s="83"/>
      <c r="IG444" s="83"/>
      <c r="IH444" s="83"/>
      <c r="II444" s="83"/>
      <c r="IJ444" s="83"/>
      <c r="IK444" s="83"/>
      <c r="IL444" s="83"/>
      <c r="IM444" s="83"/>
      <c r="IN444" s="83"/>
      <c r="IO444" s="83"/>
      <c r="IP444" s="83"/>
      <c r="IQ444" s="83"/>
      <c r="IR444" s="83"/>
      <c r="IS444" s="83"/>
      <c r="IT444" s="83"/>
      <c r="IU444" s="83"/>
      <c r="IV444" s="83"/>
      <c r="IW444" s="83"/>
      <c r="IX444" s="83"/>
      <c r="IY444" s="83"/>
      <c r="IZ444" s="83"/>
      <c r="JA444" s="83"/>
      <c r="JB444" s="83"/>
      <c r="JC444" s="83"/>
      <c r="JD444" s="83"/>
      <c r="JE444" s="83"/>
    </row>
    <row r="445" spans="1:265" s="8" customFormat="1" ht="15" customHeight="1" thickBot="1" x14ac:dyDescent="0.25">
      <c r="A445" s="161"/>
      <c r="B445" s="162" t="s">
        <v>57</v>
      </c>
      <c r="C445" s="209"/>
      <c r="D445" s="355" t="s">
        <v>58</v>
      </c>
      <c r="E445" s="230"/>
      <c r="F445" s="993"/>
      <c r="G445" s="994"/>
      <c r="H445" s="355" t="s">
        <v>23</v>
      </c>
      <c r="I445" s="355" t="s">
        <v>1498</v>
      </c>
      <c r="J445" s="355"/>
      <c r="K445" s="387" t="s">
        <v>1274</v>
      </c>
      <c r="L445" s="387"/>
      <c r="M445" s="1173"/>
      <c r="N445" s="1173"/>
      <c r="O445" s="387"/>
      <c r="P445" s="601"/>
      <c r="Q445" s="602"/>
      <c r="R445" s="602"/>
      <c r="S445" s="602"/>
      <c r="T445" s="602">
        <v>24</v>
      </c>
      <c r="U445" s="602"/>
      <c r="V445" s="602"/>
      <c r="W445" s="603"/>
      <c r="X445" s="161">
        <f>SUM(P440:W445)</f>
        <v>40</v>
      </c>
      <c r="Y445" s="231">
        <f>X445</f>
        <v>40</v>
      </c>
      <c r="Z445" s="112"/>
      <c r="AA445" s="83"/>
      <c r="AB445" s="83"/>
      <c r="AC445" s="83" t="str">
        <f t="shared" si="12"/>
        <v/>
      </c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83"/>
      <c r="AT445" s="83"/>
      <c r="AU445" s="83"/>
      <c r="AV445" s="83"/>
      <c r="AW445" s="83"/>
      <c r="AX445" s="83"/>
      <c r="AY445" s="83"/>
      <c r="AZ445" s="83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  <c r="BM445" s="83"/>
      <c r="BN445" s="83"/>
      <c r="BO445" s="83"/>
      <c r="BP445" s="83"/>
      <c r="BQ445" s="83"/>
      <c r="BR445" s="83"/>
      <c r="BS445" s="83"/>
      <c r="BT445" s="83"/>
      <c r="BU445" s="83"/>
      <c r="BV445" s="83"/>
      <c r="BW445" s="83"/>
      <c r="BX445" s="83"/>
      <c r="BY445" s="83"/>
      <c r="BZ445" s="83"/>
      <c r="CA445" s="83"/>
      <c r="CB445" s="83"/>
      <c r="CC445" s="83"/>
      <c r="CD445" s="83"/>
      <c r="CE445" s="83"/>
      <c r="CF445" s="83"/>
      <c r="CG445" s="83"/>
      <c r="CH445" s="83"/>
      <c r="CI445" s="83"/>
      <c r="CJ445" s="83"/>
      <c r="CK445" s="83"/>
      <c r="CL445" s="83"/>
      <c r="CM445" s="83"/>
      <c r="CN445" s="83"/>
      <c r="CO445" s="83"/>
      <c r="CP445" s="83"/>
      <c r="CQ445" s="83"/>
      <c r="CR445" s="83"/>
      <c r="CS445" s="83"/>
      <c r="CT445" s="83"/>
      <c r="CU445" s="83"/>
      <c r="CV445" s="83"/>
      <c r="CW445" s="83"/>
      <c r="CX445" s="83"/>
      <c r="CY445" s="83"/>
      <c r="CZ445" s="83"/>
      <c r="DA445" s="83"/>
      <c r="DB445" s="83"/>
      <c r="DC445" s="83"/>
      <c r="DD445" s="83"/>
      <c r="DE445" s="83"/>
      <c r="DF445" s="83"/>
      <c r="DG445" s="83"/>
      <c r="DH445" s="83"/>
      <c r="DI445" s="83"/>
      <c r="DJ445" s="83"/>
      <c r="DK445" s="83"/>
      <c r="DL445" s="83"/>
      <c r="DM445" s="83"/>
      <c r="DN445" s="83"/>
      <c r="DO445" s="83"/>
      <c r="DP445" s="83"/>
      <c r="DQ445" s="83"/>
      <c r="DR445" s="83"/>
      <c r="DS445" s="83"/>
      <c r="DT445" s="83"/>
      <c r="DU445" s="83"/>
      <c r="DV445" s="83"/>
      <c r="DW445" s="83"/>
      <c r="DX445" s="83"/>
      <c r="DY445" s="83"/>
      <c r="DZ445" s="83"/>
      <c r="EA445" s="83"/>
      <c r="EB445" s="83"/>
      <c r="EC445" s="83"/>
      <c r="ED445" s="83"/>
      <c r="EE445" s="83"/>
      <c r="EF445" s="83"/>
      <c r="EG445" s="83"/>
      <c r="EH445" s="83"/>
      <c r="EI445" s="83"/>
      <c r="EJ445" s="83"/>
      <c r="EK445" s="83"/>
      <c r="EL445" s="83"/>
      <c r="EM445" s="83"/>
      <c r="EN445" s="83"/>
      <c r="EO445" s="83"/>
      <c r="EP445" s="83"/>
      <c r="EQ445" s="83"/>
      <c r="ER445" s="83"/>
      <c r="ES445" s="83"/>
      <c r="ET445" s="83"/>
      <c r="EU445" s="83"/>
      <c r="EV445" s="83"/>
      <c r="EW445" s="83"/>
      <c r="EX445" s="83"/>
      <c r="EY445" s="83"/>
      <c r="EZ445" s="83"/>
      <c r="FA445" s="83"/>
      <c r="FB445" s="83"/>
      <c r="FC445" s="83"/>
      <c r="FD445" s="83"/>
      <c r="FE445" s="83"/>
      <c r="FF445" s="83"/>
      <c r="FG445" s="83"/>
      <c r="FH445" s="83"/>
      <c r="FI445" s="83"/>
      <c r="FJ445" s="83"/>
      <c r="FK445" s="83"/>
      <c r="FL445" s="83"/>
      <c r="FM445" s="83"/>
      <c r="FN445" s="83"/>
      <c r="FO445" s="83"/>
      <c r="FP445" s="83"/>
      <c r="FQ445" s="83"/>
      <c r="FR445" s="83"/>
      <c r="FS445" s="83"/>
      <c r="FT445" s="83"/>
      <c r="FU445" s="83"/>
      <c r="FV445" s="83"/>
      <c r="FW445" s="83"/>
      <c r="FX445" s="83"/>
      <c r="FY445" s="83"/>
      <c r="FZ445" s="83"/>
      <c r="GA445" s="83"/>
      <c r="GB445" s="83"/>
      <c r="GC445" s="83"/>
      <c r="GD445" s="83"/>
      <c r="GE445" s="83"/>
      <c r="GF445" s="83"/>
      <c r="GG445" s="83"/>
      <c r="GH445" s="83"/>
      <c r="GI445" s="83"/>
      <c r="GJ445" s="83"/>
      <c r="GK445" s="83"/>
      <c r="GL445" s="83"/>
      <c r="GM445" s="83"/>
      <c r="GN445" s="83"/>
      <c r="GO445" s="83"/>
      <c r="GP445" s="83"/>
      <c r="GQ445" s="83"/>
      <c r="GR445" s="83"/>
      <c r="GS445" s="83"/>
      <c r="GT445" s="83"/>
      <c r="GU445" s="83"/>
      <c r="GV445" s="83"/>
      <c r="GW445" s="83"/>
      <c r="GX445" s="83"/>
      <c r="GY445" s="83"/>
      <c r="GZ445" s="83"/>
      <c r="HA445" s="83"/>
      <c r="HB445" s="83"/>
      <c r="HC445" s="83"/>
      <c r="HD445" s="83"/>
      <c r="HE445" s="83"/>
      <c r="HF445" s="83"/>
      <c r="HG445" s="83"/>
      <c r="HH445" s="83"/>
      <c r="HI445" s="83"/>
      <c r="HJ445" s="83"/>
      <c r="HK445" s="83"/>
      <c r="HL445" s="83"/>
      <c r="HM445" s="83"/>
      <c r="HN445" s="83"/>
      <c r="HO445" s="83"/>
      <c r="HP445" s="83"/>
      <c r="HQ445" s="83"/>
      <c r="HR445" s="83"/>
      <c r="HS445" s="83"/>
      <c r="HT445" s="83"/>
      <c r="HU445" s="83"/>
      <c r="HV445" s="83"/>
      <c r="HW445" s="83"/>
      <c r="HX445" s="83"/>
      <c r="HY445" s="83"/>
      <c r="HZ445" s="83"/>
      <c r="IA445" s="83"/>
      <c r="IB445" s="83"/>
      <c r="IC445" s="83"/>
      <c r="ID445" s="83"/>
      <c r="IE445" s="83"/>
      <c r="IF445" s="83"/>
      <c r="IG445" s="83"/>
      <c r="IH445" s="83"/>
      <c r="II445" s="83"/>
      <c r="IJ445" s="83"/>
      <c r="IK445" s="83"/>
      <c r="IL445" s="83"/>
      <c r="IM445" s="83"/>
      <c r="IN445" s="83"/>
      <c r="IO445" s="83"/>
      <c r="IP445" s="83"/>
      <c r="IQ445" s="83"/>
      <c r="IR445" s="83"/>
      <c r="IS445" s="83"/>
      <c r="IT445" s="83"/>
      <c r="IU445" s="83"/>
      <c r="IV445" s="83"/>
      <c r="IW445" s="83"/>
      <c r="IX445" s="83"/>
      <c r="IY445" s="83"/>
      <c r="IZ445" s="83"/>
      <c r="JA445" s="83"/>
      <c r="JB445" s="83"/>
      <c r="JC445" s="83"/>
      <c r="JD445" s="83"/>
      <c r="JE445" s="83"/>
    </row>
    <row r="446" spans="1:265" s="8" customFormat="1" ht="15" customHeight="1" x14ac:dyDescent="0.2">
      <c r="A446" s="156">
        <f>+A440+1</f>
        <v>49</v>
      </c>
      <c r="B446" s="1086" t="s">
        <v>683</v>
      </c>
      <c r="C446" s="201" t="s">
        <v>35</v>
      </c>
      <c r="D446" s="357" t="s">
        <v>684</v>
      </c>
      <c r="E446" s="215" t="s">
        <v>88</v>
      </c>
      <c r="F446" s="1042" t="s">
        <v>685</v>
      </c>
      <c r="G446" s="1043" t="s">
        <v>686</v>
      </c>
      <c r="H446" s="357" t="s">
        <v>650</v>
      </c>
      <c r="I446" s="357" t="s">
        <v>651</v>
      </c>
      <c r="J446" s="357" t="s">
        <v>1078</v>
      </c>
      <c r="K446" s="391" t="s">
        <v>687</v>
      </c>
      <c r="L446" s="391" t="s">
        <v>97</v>
      </c>
      <c r="M446" s="1175">
        <v>4</v>
      </c>
      <c r="N446" s="1175" t="s">
        <v>24</v>
      </c>
      <c r="O446" s="391" t="s">
        <v>739</v>
      </c>
      <c r="P446" s="578">
        <v>4</v>
      </c>
      <c r="Q446" s="579"/>
      <c r="R446" s="579"/>
      <c r="S446" s="579"/>
      <c r="T446" s="579"/>
      <c r="U446" s="579"/>
      <c r="V446" s="579"/>
      <c r="W446" s="580"/>
      <c r="X446" s="216"/>
      <c r="Y446" s="216"/>
      <c r="Z446" s="112" t="str">
        <f>C446</f>
        <v>TC</v>
      </c>
      <c r="AA446" s="83" t="s">
        <v>1475</v>
      </c>
      <c r="AB446" s="83" t="s">
        <v>1480</v>
      </c>
      <c r="AC446" s="83">
        <f t="shared" si="12"/>
        <v>20</v>
      </c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83"/>
      <c r="AT446" s="83"/>
      <c r="AU446" s="83"/>
      <c r="AV446" s="83"/>
      <c r="AW446" s="83"/>
      <c r="AX446" s="83"/>
      <c r="AY446" s="83"/>
      <c r="AZ446" s="83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  <c r="BM446" s="83"/>
      <c r="BN446" s="83"/>
      <c r="BO446" s="83"/>
      <c r="BP446" s="83"/>
      <c r="BQ446" s="83"/>
      <c r="BR446" s="83"/>
      <c r="BS446" s="83"/>
      <c r="BT446" s="83"/>
      <c r="BU446" s="83"/>
      <c r="BV446" s="83"/>
      <c r="BW446" s="83"/>
      <c r="BX446" s="83"/>
      <c r="BY446" s="83"/>
      <c r="BZ446" s="83"/>
      <c r="CA446" s="83"/>
      <c r="CB446" s="83"/>
      <c r="CC446" s="83"/>
      <c r="CD446" s="83"/>
      <c r="CE446" s="83"/>
      <c r="CF446" s="83"/>
      <c r="CG446" s="83"/>
      <c r="CH446" s="83"/>
      <c r="CI446" s="83"/>
      <c r="CJ446" s="83"/>
      <c r="CK446" s="83"/>
      <c r="CL446" s="83"/>
      <c r="CM446" s="83"/>
      <c r="CN446" s="83"/>
      <c r="CO446" s="83"/>
      <c r="CP446" s="83"/>
      <c r="CQ446" s="83"/>
      <c r="CR446" s="83"/>
      <c r="CS446" s="83"/>
      <c r="CT446" s="83"/>
      <c r="CU446" s="83"/>
      <c r="CV446" s="83"/>
      <c r="CW446" s="83"/>
      <c r="CX446" s="83"/>
      <c r="CY446" s="83"/>
      <c r="CZ446" s="83"/>
      <c r="DA446" s="83"/>
      <c r="DB446" s="83"/>
      <c r="DC446" s="83"/>
      <c r="DD446" s="83"/>
      <c r="DE446" s="83"/>
      <c r="DF446" s="83"/>
      <c r="DG446" s="83"/>
      <c r="DH446" s="83"/>
      <c r="DI446" s="83"/>
      <c r="DJ446" s="83"/>
      <c r="DK446" s="83"/>
      <c r="DL446" s="83"/>
      <c r="DM446" s="83"/>
      <c r="DN446" s="83"/>
      <c r="DO446" s="83"/>
      <c r="DP446" s="83"/>
      <c r="DQ446" s="83"/>
      <c r="DR446" s="83"/>
      <c r="DS446" s="83"/>
      <c r="DT446" s="83"/>
      <c r="DU446" s="83"/>
      <c r="DV446" s="83"/>
      <c r="DW446" s="83"/>
      <c r="DX446" s="83"/>
      <c r="DY446" s="83"/>
      <c r="DZ446" s="83"/>
      <c r="EA446" s="83"/>
      <c r="EB446" s="83"/>
      <c r="EC446" s="83"/>
      <c r="ED446" s="83"/>
      <c r="EE446" s="83"/>
      <c r="EF446" s="83"/>
      <c r="EG446" s="83"/>
      <c r="EH446" s="83"/>
      <c r="EI446" s="83"/>
      <c r="EJ446" s="83"/>
      <c r="EK446" s="83"/>
      <c r="EL446" s="83"/>
      <c r="EM446" s="83"/>
      <c r="EN446" s="83"/>
      <c r="EO446" s="83"/>
      <c r="EP446" s="83"/>
      <c r="EQ446" s="83"/>
      <c r="ER446" s="83"/>
      <c r="ES446" s="83"/>
      <c r="ET446" s="83"/>
      <c r="EU446" s="83"/>
      <c r="EV446" s="83"/>
      <c r="EW446" s="83"/>
      <c r="EX446" s="83"/>
      <c r="EY446" s="83"/>
      <c r="EZ446" s="83"/>
      <c r="FA446" s="83"/>
      <c r="FB446" s="83"/>
      <c r="FC446" s="83"/>
      <c r="FD446" s="83"/>
      <c r="FE446" s="83"/>
      <c r="FF446" s="83"/>
      <c r="FG446" s="83"/>
      <c r="FH446" s="83"/>
      <c r="FI446" s="83"/>
      <c r="FJ446" s="83"/>
      <c r="FK446" s="83"/>
      <c r="FL446" s="83"/>
      <c r="FM446" s="83"/>
      <c r="FN446" s="83"/>
      <c r="FO446" s="83"/>
      <c r="FP446" s="83"/>
      <c r="FQ446" s="83"/>
      <c r="FR446" s="83"/>
      <c r="FS446" s="83"/>
      <c r="FT446" s="83"/>
      <c r="FU446" s="83"/>
      <c r="FV446" s="83"/>
      <c r="FW446" s="83"/>
      <c r="FX446" s="83"/>
      <c r="FY446" s="83"/>
      <c r="FZ446" s="83"/>
      <c r="GA446" s="83"/>
      <c r="GB446" s="83"/>
      <c r="GC446" s="83"/>
      <c r="GD446" s="83"/>
      <c r="GE446" s="83"/>
      <c r="GF446" s="83"/>
      <c r="GG446" s="83"/>
      <c r="GH446" s="83"/>
      <c r="GI446" s="83"/>
      <c r="GJ446" s="83"/>
      <c r="GK446" s="83"/>
      <c r="GL446" s="83"/>
      <c r="GM446" s="83"/>
      <c r="GN446" s="83"/>
      <c r="GO446" s="83"/>
      <c r="GP446" s="83"/>
      <c r="GQ446" s="83"/>
      <c r="GR446" s="83"/>
      <c r="GS446" s="83"/>
      <c r="GT446" s="83"/>
      <c r="GU446" s="83"/>
      <c r="GV446" s="83"/>
      <c r="GW446" s="83"/>
      <c r="GX446" s="83"/>
      <c r="GY446" s="83"/>
      <c r="GZ446" s="83"/>
      <c r="HA446" s="83"/>
      <c r="HB446" s="83"/>
      <c r="HC446" s="83"/>
      <c r="HD446" s="83"/>
      <c r="HE446" s="83"/>
      <c r="HF446" s="83"/>
      <c r="HG446" s="83"/>
      <c r="HH446" s="83"/>
      <c r="HI446" s="83"/>
      <c r="HJ446" s="83"/>
      <c r="HK446" s="83"/>
      <c r="HL446" s="83"/>
      <c r="HM446" s="83"/>
      <c r="HN446" s="83"/>
      <c r="HO446" s="83"/>
      <c r="HP446" s="83"/>
      <c r="HQ446" s="83"/>
      <c r="HR446" s="83"/>
      <c r="HS446" s="83"/>
      <c r="HT446" s="83"/>
      <c r="HU446" s="83"/>
      <c r="HV446" s="83"/>
      <c r="HW446" s="83"/>
      <c r="HX446" s="83"/>
      <c r="HY446" s="83"/>
      <c r="HZ446" s="83"/>
      <c r="IA446" s="83"/>
      <c r="IB446" s="83"/>
      <c r="IC446" s="83"/>
      <c r="ID446" s="83"/>
      <c r="IE446" s="83"/>
      <c r="IF446" s="83"/>
      <c r="IG446" s="83"/>
      <c r="IH446" s="83"/>
      <c r="II446" s="83"/>
      <c r="IJ446" s="83"/>
      <c r="IK446" s="83"/>
      <c r="IL446" s="83"/>
      <c r="IM446" s="83"/>
      <c r="IN446" s="83"/>
      <c r="IO446" s="83"/>
      <c r="IP446" s="83"/>
      <c r="IQ446" s="83"/>
      <c r="IR446" s="83"/>
      <c r="IS446" s="83"/>
      <c r="IT446" s="83"/>
      <c r="IU446" s="83"/>
      <c r="IV446" s="83"/>
      <c r="IW446" s="83"/>
      <c r="IX446" s="83"/>
      <c r="IY446" s="83"/>
      <c r="IZ446" s="83"/>
      <c r="JA446" s="83"/>
      <c r="JB446" s="83"/>
      <c r="JC446" s="83"/>
      <c r="JD446" s="83"/>
      <c r="JE446" s="83"/>
    </row>
    <row r="447" spans="1:265" s="8" customFormat="1" ht="15" customHeight="1" x14ac:dyDescent="0.2">
      <c r="A447" s="130"/>
      <c r="B447" s="131" t="s">
        <v>683</v>
      </c>
      <c r="C447" s="206"/>
      <c r="D447" s="336" t="s">
        <v>684</v>
      </c>
      <c r="E447" s="218"/>
      <c r="F447" s="1055"/>
      <c r="G447" s="1056"/>
      <c r="H447" s="336" t="s">
        <v>650</v>
      </c>
      <c r="I447" s="336" t="s">
        <v>651</v>
      </c>
      <c r="J447" s="336" t="s">
        <v>1078</v>
      </c>
      <c r="K447" s="392" t="s">
        <v>687</v>
      </c>
      <c r="L447" s="392" t="s">
        <v>97</v>
      </c>
      <c r="M447" s="1163">
        <v>4</v>
      </c>
      <c r="N447" s="1163" t="s">
        <v>101</v>
      </c>
      <c r="O447" s="392" t="s">
        <v>739</v>
      </c>
      <c r="P447" s="581">
        <v>4</v>
      </c>
      <c r="Q447" s="582"/>
      <c r="R447" s="582"/>
      <c r="S447" s="582"/>
      <c r="T447" s="582"/>
      <c r="U447" s="582"/>
      <c r="V447" s="582"/>
      <c r="W447" s="583"/>
      <c r="X447" s="219"/>
      <c r="Y447" s="219"/>
      <c r="Z447" s="112"/>
      <c r="AA447" s="83"/>
      <c r="AB447" s="83"/>
      <c r="AC447" s="83" t="str">
        <f t="shared" si="12"/>
        <v/>
      </c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83"/>
      <c r="AT447" s="83"/>
      <c r="AU447" s="83"/>
      <c r="AV447" s="83"/>
      <c r="AW447" s="83"/>
      <c r="AX447" s="83"/>
      <c r="AY447" s="83"/>
      <c r="AZ447" s="83"/>
      <c r="BA447" s="83"/>
      <c r="BB447" s="83"/>
      <c r="BC447" s="83"/>
      <c r="BD447" s="83"/>
      <c r="BE447" s="83"/>
      <c r="BF447" s="83"/>
      <c r="BG447" s="83"/>
      <c r="BH447" s="83"/>
      <c r="BI447" s="83"/>
      <c r="BJ447" s="83"/>
      <c r="BK447" s="83"/>
      <c r="BL447" s="83"/>
      <c r="BM447" s="83"/>
      <c r="BN447" s="83"/>
      <c r="BO447" s="83"/>
      <c r="BP447" s="83"/>
      <c r="BQ447" s="83"/>
      <c r="BR447" s="83"/>
      <c r="BS447" s="83"/>
      <c r="BT447" s="83"/>
      <c r="BU447" s="83"/>
      <c r="BV447" s="83"/>
      <c r="BW447" s="83"/>
      <c r="BX447" s="83"/>
      <c r="BY447" s="83"/>
      <c r="BZ447" s="83"/>
      <c r="CA447" s="83"/>
      <c r="CB447" s="83"/>
      <c r="CC447" s="83"/>
      <c r="CD447" s="83"/>
      <c r="CE447" s="83"/>
      <c r="CF447" s="83"/>
      <c r="CG447" s="83"/>
      <c r="CH447" s="83"/>
      <c r="CI447" s="83"/>
      <c r="CJ447" s="83"/>
      <c r="CK447" s="83"/>
      <c r="CL447" s="83"/>
      <c r="CM447" s="83"/>
      <c r="CN447" s="83"/>
      <c r="CO447" s="83"/>
      <c r="CP447" s="83"/>
      <c r="CQ447" s="83"/>
      <c r="CR447" s="83"/>
      <c r="CS447" s="83"/>
      <c r="CT447" s="83"/>
      <c r="CU447" s="83"/>
      <c r="CV447" s="83"/>
      <c r="CW447" s="83"/>
      <c r="CX447" s="83"/>
      <c r="CY447" s="83"/>
      <c r="CZ447" s="83"/>
      <c r="DA447" s="83"/>
      <c r="DB447" s="83"/>
      <c r="DC447" s="83"/>
      <c r="DD447" s="83"/>
      <c r="DE447" s="83"/>
      <c r="DF447" s="83"/>
      <c r="DG447" s="83"/>
      <c r="DH447" s="83"/>
      <c r="DI447" s="83"/>
      <c r="DJ447" s="83"/>
      <c r="DK447" s="83"/>
      <c r="DL447" s="83"/>
      <c r="DM447" s="83"/>
      <c r="DN447" s="83"/>
      <c r="DO447" s="83"/>
      <c r="DP447" s="83"/>
      <c r="DQ447" s="83"/>
      <c r="DR447" s="83"/>
      <c r="DS447" s="83"/>
      <c r="DT447" s="83"/>
      <c r="DU447" s="83"/>
      <c r="DV447" s="83"/>
      <c r="DW447" s="83"/>
      <c r="DX447" s="83"/>
      <c r="DY447" s="83"/>
      <c r="DZ447" s="83"/>
      <c r="EA447" s="83"/>
      <c r="EB447" s="83"/>
      <c r="EC447" s="83"/>
      <c r="ED447" s="83"/>
      <c r="EE447" s="83"/>
      <c r="EF447" s="83"/>
      <c r="EG447" s="83"/>
      <c r="EH447" s="83"/>
      <c r="EI447" s="83"/>
      <c r="EJ447" s="83"/>
      <c r="EK447" s="83"/>
      <c r="EL447" s="83"/>
      <c r="EM447" s="83"/>
      <c r="EN447" s="83"/>
      <c r="EO447" s="83"/>
      <c r="EP447" s="83"/>
      <c r="EQ447" s="83"/>
      <c r="ER447" s="83"/>
      <c r="ES447" s="83"/>
      <c r="ET447" s="83"/>
      <c r="EU447" s="83"/>
      <c r="EV447" s="83"/>
      <c r="EW447" s="83"/>
      <c r="EX447" s="83"/>
      <c r="EY447" s="83"/>
      <c r="EZ447" s="83"/>
      <c r="FA447" s="83"/>
      <c r="FB447" s="83"/>
      <c r="FC447" s="83"/>
      <c r="FD447" s="83"/>
      <c r="FE447" s="83"/>
      <c r="FF447" s="83"/>
      <c r="FG447" s="83"/>
      <c r="FH447" s="83"/>
      <c r="FI447" s="83"/>
      <c r="FJ447" s="83"/>
      <c r="FK447" s="83"/>
      <c r="FL447" s="83"/>
      <c r="FM447" s="83"/>
      <c r="FN447" s="83"/>
      <c r="FO447" s="83"/>
      <c r="FP447" s="83"/>
      <c r="FQ447" s="83"/>
      <c r="FR447" s="83"/>
      <c r="FS447" s="83"/>
      <c r="FT447" s="83"/>
      <c r="FU447" s="83"/>
      <c r="FV447" s="83"/>
      <c r="FW447" s="83"/>
      <c r="FX447" s="83"/>
      <c r="FY447" s="83"/>
      <c r="FZ447" s="83"/>
      <c r="GA447" s="83"/>
      <c r="GB447" s="83"/>
      <c r="GC447" s="83"/>
      <c r="GD447" s="83"/>
      <c r="GE447" s="83"/>
      <c r="GF447" s="83"/>
      <c r="GG447" s="83"/>
      <c r="GH447" s="83"/>
      <c r="GI447" s="83"/>
      <c r="GJ447" s="83"/>
      <c r="GK447" s="83"/>
      <c r="GL447" s="83"/>
      <c r="GM447" s="83"/>
      <c r="GN447" s="83"/>
      <c r="GO447" s="83"/>
      <c r="GP447" s="83"/>
      <c r="GQ447" s="83"/>
      <c r="GR447" s="83"/>
      <c r="GS447" s="83"/>
      <c r="GT447" s="83"/>
      <c r="GU447" s="83"/>
      <c r="GV447" s="83"/>
      <c r="GW447" s="83"/>
      <c r="GX447" s="83"/>
      <c r="GY447" s="83"/>
      <c r="GZ447" s="83"/>
      <c r="HA447" s="83"/>
      <c r="HB447" s="83"/>
      <c r="HC447" s="83"/>
      <c r="HD447" s="83"/>
      <c r="HE447" s="83"/>
      <c r="HF447" s="83"/>
      <c r="HG447" s="83"/>
      <c r="HH447" s="83"/>
      <c r="HI447" s="83"/>
      <c r="HJ447" s="83"/>
      <c r="HK447" s="83"/>
      <c r="HL447" s="83"/>
      <c r="HM447" s="83"/>
      <c r="HN447" s="83"/>
      <c r="HO447" s="83"/>
      <c r="HP447" s="83"/>
      <c r="HQ447" s="83"/>
      <c r="HR447" s="83"/>
      <c r="HS447" s="83"/>
      <c r="HT447" s="83"/>
      <c r="HU447" s="83"/>
      <c r="HV447" s="83"/>
      <c r="HW447" s="83"/>
      <c r="HX447" s="83"/>
      <c r="HY447" s="83"/>
      <c r="HZ447" s="83"/>
      <c r="IA447" s="83"/>
      <c r="IB447" s="83"/>
      <c r="IC447" s="83"/>
      <c r="ID447" s="83"/>
      <c r="IE447" s="83"/>
      <c r="IF447" s="83"/>
      <c r="IG447" s="83"/>
      <c r="IH447" s="83"/>
      <c r="II447" s="83"/>
      <c r="IJ447" s="83"/>
      <c r="IK447" s="83"/>
      <c r="IL447" s="83"/>
      <c r="IM447" s="83"/>
      <c r="IN447" s="83"/>
      <c r="IO447" s="83"/>
      <c r="IP447" s="83"/>
      <c r="IQ447" s="83"/>
      <c r="IR447" s="83"/>
      <c r="IS447" s="83"/>
      <c r="IT447" s="83"/>
      <c r="IU447" s="83"/>
      <c r="IV447" s="83"/>
      <c r="IW447" s="83"/>
      <c r="IX447" s="83"/>
      <c r="IY447" s="83"/>
      <c r="IZ447" s="83"/>
      <c r="JA447" s="83"/>
      <c r="JB447" s="83"/>
      <c r="JC447" s="83"/>
      <c r="JD447" s="83"/>
      <c r="JE447" s="83"/>
    </row>
    <row r="448" spans="1:265" s="8" customFormat="1" ht="15" customHeight="1" x14ac:dyDescent="0.2">
      <c r="A448" s="130"/>
      <c r="B448" s="131" t="s">
        <v>683</v>
      </c>
      <c r="C448" s="206"/>
      <c r="D448" s="336" t="s">
        <v>684</v>
      </c>
      <c r="E448" s="218"/>
      <c r="F448" s="1055"/>
      <c r="G448" s="1056"/>
      <c r="H448" s="336" t="s">
        <v>650</v>
      </c>
      <c r="I448" s="336" t="s">
        <v>651</v>
      </c>
      <c r="J448" s="336" t="s">
        <v>1078</v>
      </c>
      <c r="K448" s="392" t="s">
        <v>687</v>
      </c>
      <c r="L448" s="392" t="s">
        <v>97</v>
      </c>
      <c r="M448" s="1163">
        <v>4</v>
      </c>
      <c r="N448" s="1163" t="s">
        <v>511</v>
      </c>
      <c r="O448" s="392" t="s">
        <v>740</v>
      </c>
      <c r="P448" s="581">
        <v>4</v>
      </c>
      <c r="Q448" s="582"/>
      <c r="R448" s="582"/>
      <c r="S448" s="582"/>
      <c r="T448" s="582"/>
      <c r="U448" s="582"/>
      <c r="V448" s="582"/>
      <c r="W448" s="583"/>
      <c r="X448" s="219"/>
      <c r="Y448" s="219"/>
      <c r="Z448" s="112"/>
      <c r="AA448" s="83"/>
      <c r="AB448" s="83"/>
      <c r="AC448" s="83" t="str">
        <f t="shared" si="12"/>
        <v/>
      </c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83"/>
      <c r="AT448" s="83"/>
      <c r="AU448" s="83"/>
      <c r="AV448" s="83"/>
      <c r="AW448" s="83"/>
      <c r="AX448" s="83"/>
      <c r="AY448" s="83"/>
      <c r="AZ448" s="83"/>
      <c r="BA448" s="83"/>
      <c r="BB448" s="83"/>
      <c r="BC448" s="83"/>
      <c r="BD448" s="83"/>
      <c r="BE448" s="83"/>
      <c r="BF448" s="83"/>
      <c r="BG448" s="83"/>
      <c r="BH448" s="83"/>
      <c r="BI448" s="83"/>
      <c r="BJ448" s="83"/>
      <c r="BK448" s="83"/>
      <c r="BL448" s="83"/>
      <c r="BM448" s="83"/>
      <c r="BN448" s="83"/>
      <c r="BO448" s="83"/>
      <c r="BP448" s="83"/>
      <c r="BQ448" s="83"/>
      <c r="BR448" s="83"/>
      <c r="BS448" s="83"/>
      <c r="BT448" s="83"/>
      <c r="BU448" s="83"/>
      <c r="BV448" s="83"/>
      <c r="BW448" s="83"/>
      <c r="BX448" s="83"/>
      <c r="BY448" s="83"/>
      <c r="BZ448" s="83"/>
      <c r="CA448" s="83"/>
      <c r="CB448" s="83"/>
      <c r="CC448" s="83"/>
      <c r="CD448" s="83"/>
      <c r="CE448" s="83"/>
      <c r="CF448" s="83"/>
      <c r="CG448" s="83"/>
      <c r="CH448" s="83"/>
      <c r="CI448" s="83"/>
      <c r="CJ448" s="83"/>
      <c r="CK448" s="83"/>
      <c r="CL448" s="83"/>
      <c r="CM448" s="83"/>
      <c r="CN448" s="83"/>
      <c r="CO448" s="83"/>
      <c r="CP448" s="83"/>
      <c r="CQ448" s="83"/>
      <c r="CR448" s="83"/>
      <c r="CS448" s="83"/>
      <c r="CT448" s="83"/>
      <c r="CU448" s="83"/>
      <c r="CV448" s="83"/>
      <c r="CW448" s="83"/>
      <c r="CX448" s="83"/>
      <c r="CY448" s="83"/>
      <c r="CZ448" s="83"/>
      <c r="DA448" s="83"/>
      <c r="DB448" s="83"/>
      <c r="DC448" s="83"/>
      <c r="DD448" s="83"/>
      <c r="DE448" s="83"/>
      <c r="DF448" s="83"/>
      <c r="DG448" s="83"/>
      <c r="DH448" s="83"/>
      <c r="DI448" s="83"/>
      <c r="DJ448" s="83"/>
      <c r="DK448" s="83"/>
      <c r="DL448" s="83"/>
      <c r="DM448" s="83"/>
      <c r="DN448" s="83"/>
      <c r="DO448" s="83"/>
      <c r="DP448" s="83"/>
      <c r="DQ448" s="83"/>
      <c r="DR448" s="83"/>
      <c r="DS448" s="83"/>
      <c r="DT448" s="83"/>
      <c r="DU448" s="83"/>
      <c r="DV448" s="83"/>
      <c r="DW448" s="83"/>
      <c r="DX448" s="83"/>
      <c r="DY448" s="83"/>
      <c r="DZ448" s="83"/>
      <c r="EA448" s="83"/>
      <c r="EB448" s="83"/>
      <c r="EC448" s="83"/>
      <c r="ED448" s="83"/>
      <c r="EE448" s="83"/>
      <c r="EF448" s="83"/>
      <c r="EG448" s="83"/>
      <c r="EH448" s="83"/>
      <c r="EI448" s="83"/>
      <c r="EJ448" s="83"/>
      <c r="EK448" s="83"/>
      <c r="EL448" s="83"/>
      <c r="EM448" s="83"/>
      <c r="EN448" s="83"/>
      <c r="EO448" s="83"/>
      <c r="EP448" s="83"/>
      <c r="EQ448" s="83"/>
      <c r="ER448" s="83"/>
      <c r="ES448" s="83"/>
      <c r="ET448" s="83"/>
      <c r="EU448" s="83"/>
      <c r="EV448" s="83"/>
      <c r="EW448" s="83"/>
      <c r="EX448" s="83"/>
      <c r="EY448" s="83"/>
      <c r="EZ448" s="83"/>
      <c r="FA448" s="83"/>
      <c r="FB448" s="83"/>
      <c r="FC448" s="83"/>
      <c r="FD448" s="83"/>
      <c r="FE448" s="83"/>
      <c r="FF448" s="83"/>
      <c r="FG448" s="83"/>
      <c r="FH448" s="83"/>
      <c r="FI448" s="83"/>
      <c r="FJ448" s="83"/>
      <c r="FK448" s="83"/>
      <c r="FL448" s="83"/>
      <c r="FM448" s="83"/>
      <c r="FN448" s="83"/>
      <c r="FO448" s="83"/>
      <c r="FP448" s="83"/>
      <c r="FQ448" s="83"/>
      <c r="FR448" s="83"/>
      <c r="FS448" s="83"/>
      <c r="FT448" s="83"/>
      <c r="FU448" s="83"/>
      <c r="FV448" s="83"/>
      <c r="FW448" s="83"/>
      <c r="FX448" s="83"/>
      <c r="FY448" s="83"/>
      <c r="FZ448" s="83"/>
      <c r="GA448" s="83"/>
      <c r="GB448" s="83"/>
      <c r="GC448" s="83"/>
      <c r="GD448" s="83"/>
      <c r="GE448" s="83"/>
      <c r="GF448" s="83"/>
      <c r="GG448" s="83"/>
      <c r="GH448" s="83"/>
      <c r="GI448" s="83"/>
      <c r="GJ448" s="83"/>
      <c r="GK448" s="83"/>
      <c r="GL448" s="83"/>
      <c r="GM448" s="83"/>
      <c r="GN448" s="83"/>
      <c r="GO448" s="83"/>
      <c r="GP448" s="83"/>
      <c r="GQ448" s="83"/>
      <c r="GR448" s="83"/>
      <c r="GS448" s="83"/>
      <c r="GT448" s="83"/>
      <c r="GU448" s="83"/>
      <c r="GV448" s="83"/>
      <c r="GW448" s="83"/>
      <c r="GX448" s="83"/>
      <c r="GY448" s="83"/>
      <c r="GZ448" s="83"/>
      <c r="HA448" s="83"/>
      <c r="HB448" s="83"/>
      <c r="HC448" s="83"/>
      <c r="HD448" s="83"/>
      <c r="HE448" s="83"/>
      <c r="HF448" s="83"/>
      <c r="HG448" s="83"/>
      <c r="HH448" s="83"/>
      <c r="HI448" s="83"/>
      <c r="HJ448" s="83"/>
      <c r="HK448" s="83"/>
      <c r="HL448" s="83"/>
      <c r="HM448" s="83"/>
      <c r="HN448" s="83"/>
      <c r="HO448" s="83"/>
      <c r="HP448" s="83"/>
      <c r="HQ448" s="83"/>
      <c r="HR448" s="83"/>
      <c r="HS448" s="83"/>
      <c r="HT448" s="83"/>
      <c r="HU448" s="83"/>
      <c r="HV448" s="83"/>
      <c r="HW448" s="83"/>
      <c r="HX448" s="83"/>
      <c r="HY448" s="83"/>
      <c r="HZ448" s="83"/>
      <c r="IA448" s="83"/>
      <c r="IB448" s="83"/>
      <c r="IC448" s="83"/>
      <c r="ID448" s="83"/>
      <c r="IE448" s="83"/>
      <c r="IF448" s="83"/>
      <c r="IG448" s="83"/>
      <c r="IH448" s="83"/>
      <c r="II448" s="83"/>
      <c r="IJ448" s="83"/>
      <c r="IK448" s="83"/>
      <c r="IL448" s="83"/>
      <c r="IM448" s="83"/>
      <c r="IN448" s="83"/>
      <c r="IO448" s="83"/>
      <c r="IP448" s="83"/>
      <c r="IQ448" s="83"/>
      <c r="IR448" s="83"/>
      <c r="IS448" s="83"/>
      <c r="IT448" s="83"/>
      <c r="IU448" s="83"/>
      <c r="IV448" s="83"/>
      <c r="IW448" s="83"/>
      <c r="IX448" s="83"/>
      <c r="IY448" s="83"/>
      <c r="IZ448" s="83"/>
      <c r="JA448" s="83"/>
      <c r="JB448" s="83"/>
      <c r="JC448" s="83"/>
      <c r="JD448" s="83"/>
      <c r="JE448" s="83"/>
    </row>
    <row r="449" spans="1:265" s="8" customFormat="1" ht="15" customHeight="1" x14ac:dyDescent="0.2">
      <c r="A449" s="573"/>
      <c r="B449" s="131" t="s">
        <v>683</v>
      </c>
      <c r="C449" s="206"/>
      <c r="D449" s="336" t="s">
        <v>684</v>
      </c>
      <c r="E449" s="218"/>
      <c r="F449" s="1055"/>
      <c r="G449" s="1056"/>
      <c r="H449" s="336" t="s">
        <v>650</v>
      </c>
      <c r="I449" s="336" t="s">
        <v>651</v>
      </c>
      <c r="J449" s="336" t="s">
        <v>1078</v>
      </c>
      <c r="K449" s="392" t="s">
        <v>688</v>
      </c>
      <c r="L449" s="392" t="s">
        <v>97</v>
      </c>
      <c r="M449" s="1163">
        <v>6</v>
      </c>
      <c r="N449" s="1163" t="s">
        <v>24</v>
      </c>
      <c r="O449" s="392" t="s">
        <v>739</v>
      </c>
      <c r="P449" s="581">
        <v>3</v>
      </c>
      <c r="Q449" s="582"/>
      <c r="R449" s="582"/>
      <c r="S449" s="582"/>
      <c r="T449" s="582"/>
      <c r="U449" s="582"/>
      <c r="V449" s="582"/>
      <c r="W449" s="583"/>
      <c r="X449" s="219"/>
      <c r="Y449" s="219"/>
      <c r="Z449" s="112"/>
      <c r="AA449" s="83"/>
      <c r="AB449" s="83"/>
      <c r="AC449" s="83" t="str">
        <f t="shared" si="12"/>
        <v/>
      </c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83"/>
      <c r="AT449" s="83"/>
      <c r="AU449" s="83"/>
      <c r="AV449" s="83"/>
      <c r="AW449" s="83"/>
      <c r="AX449" s="83"/>
      <c r="AY449" s="83"/>
      <c r="AZ449" s="83"/>
      <c r="BA449" s="83"/>
      <c r="BB449" s="83"/>
      <c r="BC449" s="83"/>
      <c r="BD449" s="83"/>
      <c r="BE449" s="83"/>
      <c r="BF449" s="83"/>
      <c r="BG449" s="83"/>
      <c r="BH449" s="83"/>
      <c r="BI449" s="83"/>
      <c r="BJ449" s="83"/>
      <c r="BK449" s="83"/>
      <c r="BL449" s="83"/>
      <c r="BM449" s="83"/>
      <c r="BN449" s="83"/>
      <c r="BO449" s="83"/>
      <c r="BP449" s="83"/>
      <c r="BQ449" s="83"/>
      <c r="BR449" s="83"/>
      <c r="BS449" s="83"/>
      <c r="BT449" s="83"/>
      <c r="BU449" s="83"/>
      <c r="BV449" s="83"/>
      <c r="BW449" s="83"/>
      <c r="BX449" s="83"/>
      <c r="BY449" s="83"/>
      <c r="BZ449" s="83"/>
      <c r="CA449" s="83"/>
      <c r="CB449" s="83"/>
      <c r="CC449" s="83"/>
      <c r="CD449" s="83"/>
      <c r="CE449" s="83"/>
      <c r="CF449" s="83"/>
      <c r="CG449" s="83"/>
      <c r="CH449" s="83"/>
      <c r="CI449" s="83"/>
      <c r="CJ449" s="83"/>
      <c r="CK449" s="83"/>
      <c r="CL449" s="83"/>
      <c r="CM449" s="83"/>
      <c r="CN449" s="83"/>
      <c r="CO449" s="83"/>
      <c r="CP449" s="83"/>
      <c r="CQ449" s="83"/>
      <c r="CR449" s="83"/>
      <c r="CS449" s="83"/>
      <c r="CT449" s="83"/>
      <c r="CU449" s="83"/>
      <c r="CV449" s="83"/>
      <c r="CW449" s="83"/>
      <c r="CX449" s="83"/>
      <c r="CY449" s="83"/>
      <c r="CZ449" s="83"/>
      <c r="DA449" s="83"/>
      <c r="DB449" s="83"/>
      <c r="DC449" s="83"/>
      <c r="DD449" s="83"/>
      <c r="DE449" s="83"/>
      <c r="DF449" s="83"/>
      <c r="DG449" s="83"/>
      <c r="DH449" s="83"/>
      <c r="DI449" s="83"/>
      <c r="DJ449" s="83"/>
      <c r="DK449" s="83"/>
      <c r="DL449" s="83"/>
      <c r="DM449" s="83"/>
      <c r="DN449" s="83"/>
      <c r="DO449" s="83"/>
      <c r="DP449" s="83"/>
      <c r="DQ449" s="83"/>
      <c r="DR449" s="83"/>
      <c r="DS449" s="83"/>
      <c r="DT449" s="83"/>
      <c r="DU449" s="83"/>
      <c r="DV449" s="83"/>
      <c r="DW449" s="83"/>
      <c r="DX449" s="83"/>
      <c r="DY449" s="83"/>
      <c r="DZ449" s="83"/>
      <c r="EA449" s="83"/>
      <c r="EB449" s="83"/>
      <c r="EC449" s="83"/>
      <c r="ED449" s="83"/>
      <c r="EE449" s="83"/>
      <c r="EF449" s="83"/>
      <c r="EG449" s="83"/>
      <c r="EH449" s="83"/>
      <c r="EI449" s="83"/>
      <c r="EJ449" s="83"/>
      <c r="EK449" s="83"/>
      <c r="EL449" s="83"/>
      <c r="EM449" s="83"/>
      <c r="EN449" s="83"/>
      <c r="EO449" s="83"/>
      <c r="EP449" s="83"/>
      <c r="EQ449" s="83"/>
      <c r="ER449" s="83"/>
      <c r="ES449" s="83"/>
      <c r="ET449" s="83"/>
      <c r="EU449" s="83"/>
      <c r="EV449" s="83"/>
      <c r="EW449" s="83"/>
      <c r="EX449" s="83"/>
      <c r="EY449" s="83"/>
      <c r="EZ449" s="83"/>
      <c r="FA449" s="83"/>
      <c r="FB449" s="83"/>
      <c r="FC449" s="83"/>
      <c r="FD449" s="83"/>
      <c r="FE449" s="83"/>
      <c r="FF449" s="83"/>
      <c r="FG449" s="83"/>
      <c r="FH449" s="83"/>
      <c r="FI449" s="83"/>
      <c r="FJ449" s="83"/>
      <c r="FK449" s="83"/>
      <c r="FL449" s="83"/>
      <c r="FM449" s="83"/>
      <c r="FN449" s="83"/>
      <c r="FO449" s="83"/>
      <c r="FP449" s="83"/>
      <c r="FQ449" s="83"/>
      <c r="FR449" s="83"/>
      <c r="FS449" s="83"/>
      <c r="FT449" s="83"/>
      <c r="FU449" s="83"/>
      <c r="FV449" s="83"/>
      <c r="FW449" s="83"/>
      <c r="FX449" s="83"/>
      <c r="FY449" s="83"/>
      <c r="FZ449" s="83"/>
      <c r="GA449" s="83"/>
      <c r="GB449" s="83"/>
      <c r="GC449" s="83"/>
      <c r="GD449" s="83"/>
      <c r="GE449" s="83"/>
      <c r="GF449" s="83"/>
      <c r="GG449" s="83"/>
      <c r="GH449" s="83"/>
      <c r="GI449" s="83"/>
      <c r="GJ449" s="83"/>
      <c r="GK449" s="83"/>
      <c r="GL449" s="83"/>
      <c r="GM449" s="83"/>
      <c r="GN449" s="83"/>
      <c r="GO449" s="83"/>
      <c r="GP449" s="83"/>
      <c r="GQ449" s="83"/>
      <c r="GR449" s="83"/>
      <c r="GS449" s="83"/>
      <c r="GT449" s="83"/>
      <c r="GU449" s="83"/>
      <c r="GV449" s="83"/>
      <c r="GW449" s="83"/>
      <c r="GX449" s="83"/>
      <c r="GY449" s="83"/>
      <c r="GZ449" s="83"/>
      <c r="HA449" s="83"/>
      <c r="HB449" s="83"/>
      <c r="HC449" s="83"/>
      <c r="HD449" s="83"/>
      <c r="HE449" s="83"/>
      <c r="HF449" s="83"/>
      <c r="HG449" s="83"/>
      <c r="HH449" s="83"/>
      <c r="HI449" s="83"/>
      <c r="HJ449" s="83"/>
      <c r="HK449" s="83"/>
      <c r="HL449" s="83"/>
      <c r="HM449" s="83"/>
      <c r="HN449" s="83"/>
      <c r="HO449" s="83"/>
      <c r="HP449" s="83"/>
      <c r="HQ449" s="83"/>
      <c r="HR449" s="83"/>
      <c r="HS449" s="83"/>
      <c r="HT449" s="83"/>
      <c r="HU449" s="83"/>
      <c r="HV449" s="83"/>
      <c r="HW449" s="83"/>
      <c r="HX449" s="83"/>
      <c r="HY449" s="83"/>
      <c r="HZ449" s="83"/>
      <c r="IA449" s="83"/>
      <c r="IB449" s="83"/>
      <c r="IC449" s="83"/>
      <c r="ID449" s="83"/>
      <c r="IE449" s="83"/>
      <c r="IF449" s="83"/>
      <c r="IG449" s="83"/>
      <c r="IH449" s="83"/>
      <c r="II449" s="83"/>
      <c r="IJ449" s="83"/>
      <c r="IK449" s="83"/>
      <c r="IL449" s="83"/>
      <c r="IM449" s="83"/>
      <c r="IN449" s="83"/>
      <c r="IO449" s="83"/>
      <c r="IP449" s="83"/>
      <c r="IQ449" s="83"/>
      <c r="IR449" s="83"/>
      <c r="IS449" s="83"/>
      <c r="IT449" s="83"/>
      <c r="IU449" s="83"/>
      <c r="IV449" s="83"/>
      <c r="IW449" s="83"/>
      <c r="IX449" s="83"/>
      <c r="IY449" s="83"/>
      <c r="IZ449" s="83"/>
      <c r="JA449" s="83"/>
      <c r="JB449" s="83"/>
      <c r="JC449" s="83"/>
      <c r="JD449" s="83"/>
      <c r="JE449" s="83"/>
    </row>
    <row r="450" spans="1:265" s="8" customFormat="1" ht="15" customHeight="1" x14ac:dyDescent="0.2">
      <c r="A450" s="573"/>
      <c r="B450" s="131" t="s">
        <v>683</v>
      </c>
      <c r="C450" s="206"/>
      <c r="D450" s="336" t="s">
        <v>684</v>
      </c>
      <c r="E450" s="218"/>
      <c r="F450" s="1055"/>
      <c r="G450" s="1056"/>
      <c r="H450" s="336" t="s">
        <v>650</v>
      </c>
      <c r="I450" s="336" t="s">
        <v>651</v>
      </c>
      <c r="J450" s="336" t="s">
        <v>1078</v>
      </c>
      <c r="K450" s="392" t="s">
        <v>688</v>
      </c>
      <c r="L450" s="392" t="s">
        <v>97</v>
      </c>
      <c r="M450" s="1163">
        <v>6</v>
      </c>
      <c r="N450" s="1163" t="s">
        <v>101</v>
      </c>
      <c r="O450" s="392" t="s">
        <v>739</v>
      </c>
      <c r="P450" s="581">
        <v>3</v>
      </c>
      <c r="Q450" s="582"/>
      <c r="R450" s="582"/>
      <c r="S450" s="582"/>
      <c r="T450" s="582"/>
      <c r="U450" s="582"/>
      <c r="V450" s="582"/>
      <c r="W450" s="583"/>
      <c r="X450" s="219"/>
      <c r="Y450" s="219"/>
      <c r="Z450" s="112"/>
      <c r="AA450" s="83"/>
      <c r="AB450" s="83"/>
      <c r="AC450" s="83" t="str">
        <f t="shared" si="12"/>
        <v/>
      </c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  <c r="AV450" s="83"/>
      <c r="AW450" s="83"/>
      <c r="AX450" s="83"/>
      <c r="AY450" s="83"/>
      <c r="AZ450" s="83"/>
      <c r="BA450" s="83"/>
      <c r="BB450" s="83"/>
      <c r="BC450" s="83"/>
      <c r="BD450" s="83"/>
      <c r="BE450" s="83"/>
      <c r="BF450" s="83"/>
      <c r="BG450" s="83"/>
      <c r="BH450" s="83"/>
      <c r="BI450" s="83"/>
      <c r="BJ450" s="83"/>
      <c r="BK450" s="83"/>
      <c r="BL450" s="83"/>
      <c r="BM450" s="83"/>
      <c r="BN450" s="83"/>
      <c r="BO450" s="83"/>
      <c r="BP450" s="83"/>
      <c r="BQ450" s="83"/>
      <c r="BR450" s="83"/>
      <c r="BS450" s="83"/>
      <c r="BT450" s="83"/>
      <c r="BU450" s="83"/>
      <c r="BV450" s="83"/>
      <c r="BW450" s="83"/>
      <c r="BX450" s="83"/>
      <c r="BY450" s="83"/>
      <c r="BZ450" s="83"/>
      <c r="CA450" s="83"/>
      <c r="CB450" s="83"/>
      <c r="CC450" s="83"/>
      <c r="CD450" s="83"/>
      <c r="CE450" s="83"/>
      <c r="CF450" s="83"/>
      <c r="CG450" s="83"/>
      <c r="CH450" s="83"/>
      <c r="CI450" s="83"/>
      <c r="CJ450" s="83"/>
      <c r="CK450" s="83"/>
      <c r="CL450" s="83"/>
      <c r="CM450" s="83"/>
      <c r="CN450" s="83"/>
      <c r="CO450" s="83"/>
      <c r="CP450" s="83"/>
      <c r="CQ450" s="83"/>
      <c r="CR450" s="83"/>
      <c r="CS450" s="83"/>
      <c r="CT450" s="83"/>
      <c r="CU450" s="83"/>
      <c r="CV450" s="83"/>
      <c r="CW450" s="83"/>
      <c r="CX450" s="83"/>
      <c r="CY450" s="83"/>
      <c r="CZ450" s="83"/>
      <c r="DA450" s="83"/>
      <c r="DB450" s="83"/>
      <c r="DC450" s="83"/>
      <c r="DD450" s="83"/>
      <c r="DE450" s="83"/>
      <c r="DF450" s="83"/>
      <c r="DG450" s="83"/>
      <c r="DH450" s="83"/>
      <c r="DI450" s="83"/>
      <c r="DJ450" s="83"/>
      <c r="DK450" s="83"/>
      <c r="DL450" s="83"/>
      <c r="DM450" s="83"/>
      <c r="DN450" s="83"/>
      <c r="DO450" s="83"/>
      <c r="DP450" s="83"/>
      <c r="DQ450" s="83"/>
      <c r="DR450" s="83"/>
      <c r="DS450" s="83"/>
      <c r="DT450" s="83"/>
      <c r="DU450" s="83"/>
      <c r="DV450" s="83"/>
      <c r="DW450" s="83"/>
      <c r="DX450" s="83"/>
      <c r="DY450" s="83"/>
      <c r="DZ450" s="83"/>
      <c r="EA450" s="83"/>
      <c r="EB450" s="83"/>
      <c r="EC450" s="83"/>
      <c r="ED450" s="83"/>
      <c r="EE450" s="83"/>
      <c r="EF450" s="83"/>
      <c r="EG450" s="83"/>
      <c r="EH450" s="83"/>
      <c r="EI450" s="83"/>
      <c r="EJ450" s="83"/>
      <c r="EK450" s="83"/>
      <c r="EL450" s="83"/>
      <c r="EM450" s="83"/>
      <c r="EN450" s="83"/>
      <c r="EO450" s="83"/>
      <c r="EP450" s="83"/>
      <c r="EQ450" s="83"/>
      <c r="ER450" s="83"/>
      <c r="ES450" s="83"/>
      <c r="ET450" s="83"/>
      <c r="EU450" s="83"/>
      <c r="EV450" s="83"/>
      <c r="EW450" s="83"/>
      <c r="EX450" s="83"/>
      <c r="EY450" s="83"/>
      <c r="EZ450" s="83"/>
      <c r="FA450" s="83"/>
      <c r="FB450" s="83"/>
      <c r="FC450" s="83"/>
      <c r="FD450" s="83"/>
      <c r="FE450" s="83"/>
      <c r="FF450" s="83"/>
      <c r="FG450" s="83"/>
      <c r="FH450" s="83"/>
      <c r="FI450" s="83"/>
      <c r="FJ450" s="83"/>
      <c r="FK450" s="83"/>
      <c r="FL450" s="83"/>
      <c r="FM450" s="83"/>
      <c r="FN450" s="83"/>
      <c r="FO450" s="83"/>
      <c r="FP450" s="83"/>
      <c r="FQ450" s="83"/>
      <c r="FR450" s="83"/>
      <c r="FS450" s="83"/>
      <c r="FT450" s="83"/>
      <c r="FU450" s="83"/>
      <c r="FV450" s="83"/>
      <c r="FW450" s="83"/>
      <c r="FX450" s="83"/>
      <c r="FY450" s="83"/>
      <c r="FZ450" s="83"/>
      <c r="GA450" s="83"/>
      <c r="GB450" s="83"/>
      <c r="GC450" s="83"/>
      <c r="GD450" s="83"/>
      <c r="GE450" s="83"/>
      <c r="GF450" s="83"/>
      <c r="GG450" s="83"/>
      <c r="GH450" s="83"/>
      <c r="GI450" s="83"/>
      <c r="GJ450" s="83"/>
      <c r="GK450" s="83"/>
      <c r="GL450" s="83"/>
      <c r="GM450" s="83"/>
      <c r="GN450" s="83"/>
      <c r="GO450" s="83"/>
      <c r="GP450" s="83"/>
      <c r="GQ450" s="83"/>
      <c r="GR450" s="83"/>
      <c r="GS450" s="83"/>
      <c r="GT450" s="83"/>
      <c r="GU450" s="83"/>
      <c r="GV450" s="83"/>
      <c r="GW450" s="83"/>
      <c r="GX450" s="83"/>
      <c r="GY450" s="83"/>
      <c r="GZ450" s="83"/>
      <c r="HA450" s="83"/>
      <c r="HB450" s="83"/>
      <c r="HC450" s="83"/>
      <c r="HD450" s="83"/>
      <c r="HE450" s="83"/>
      <c r="HF450" s="83"/>
      <c r="HG450" s="83"/>
      <c r="HH450" s="83"/>
      <c r="HI450" s="83"/>
      <c r="HJ450" s="83"/>
      <c r="HK450" s="83"/>
      <c r="HL450" s="83"/>
      <c r="HM450" s="83"/>
      <c r="HN450" s="83"/>
      <c r="HO450" s="83"/>
      <c r="HP450" s="83"/>
      <c r="HQ450" s="83"/>
      <c r="HR450" s="83"/>
      <c r="HS450" s="83"/>
      <c r="HT450" s="83"/>
      <c r="HU450" s="83"/>
      <c r="HV450" s="83"/>
      <c r="HW450" s="83"/>
      <c r="HX450" s="83"/>
      <c r="HY450" s="83"/>
      <c r="HZ450" s="83"/>
      <c r="IA450" s="83"/>
      <c r="IB450" s="83"/>
      <c r="IC450" s="83"/>
      <c r="ID450" s="83"/>
      <c r="IE450" s="83"/>
      <c r="IF450" s="83"/>
      <c r="IG450" s="83"/>
      <c r="IH450" s="83"/>
      <c r="II450" s="83"/>
      <c r="IJ450" s="83"/>
      <c r="IK450" s="83"/>
      <c r="IL450" s="83"/>
      <c r="IM450" s="83"/>
      <c r="IN450" s="83"/>
      <c r="IO450" s="83"/>
      <c r="IP450" s="83"/>
      <c r="IQ450" s="83"/>
      <c r="IR450" s="83"/>
      <c r="IS450" s="83"/>
      <c r="IT450" s="83"/>
      <c r="IU450" s="83"/>
      <c r="IV450" s="83"/>
      <c r="IW450" s="83"/>
      <c r="IX450" s="83"/>
      <c r="IY450" s="83"/>
      <c r="IZ450" s="83"/>
      <c r="JA450" s="83"/>
      <c r="JB450" s="83"/>
      <c r="JC450" s="83"/>
      <c r="JD450" s="83"/>
      <c r="JE450" s="83"/>
    </row>
    <row r="451" spans="1:265" s="8" customFormat="1" ht="15" customHeight="1" x14ac:dyDescent="0.2">
      <c r="A451" s="130"/>
      <c r="B451" s="131" t="s">
        <v>683</v>
      </c>
      <c r="C451" s="206"/>
      <c r="D451" s="336" t="s">
        <v>684</v>
      </c>
      <c r="E451" s="218"/>
      <c r="F451" s="1055"/>
      <c r="G451" s="1056"/>
      <c r="H451" s="336" t="s">
        <v>650</v>
      </c>
      <c r="I451" s="336" t="s">
        <v>651</v>
      </c>
      <c r="J451" s="336" t="s">
        <v>1084</v>
      </c>
      <c r="K451" s="392" t="s">
        <v>2010</v>
      </c>
      <c r="L451" s="392" t="s">
        <v>97</v>
      </c>
      <c r="M451" s="1163">
        <v>2</v>
      </c>
      <c r="N451" s="1163" t="s">
        <v>511</v>
      </c>
      <c r="O451" s="392" t="s">
        <v>740</v>
      </c>
      <c r="P451" s="581">
        <v>2</v>
      </c>
      <c r="Q451" s="582"/>
      <c r="R451" s="582"/>
      <c r="S451" s="582"/>
      <c r="T451" s="582"/>
      <c r="U451" s="582"/>
      <c r="V451" s="582"/>
      <c r="W451" s="583"/>
      <c r="X451" s="219"/>
      <c r="Y451" s="219"/>
      <c r="Z451" s="112"/>
      <c r="AA451" s="83"/>
      <c r="AB451" s="83"/>
      <c r="AC451" s="83" t="str">
        <f t="shared" si="12"/>
        <v/>
      </c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83"/>
      <c r="AT451" s="83"/>
      <c r="AU451" s="83"/>
      <c r="AV451" s="83"/>
      <c r="AW451" s="83"/>
      <c r="AX451" s="83"/>
      <c r="AY451" s="83"/>
      <c r="AZ451" s="83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  <c r="BM451" s="83"/>
      <c r="BN451" s="83"/>
      <c r="BO451" s="83"/>
      <c r="BP451" s="83"/>
      <c r="BQ451" s="83"/>
      <c r="BR451" s="83"/>
      <c r="BS451" s="83"/>
      <c r="BT451" s="83"/>
      <c r="BU451" s="83"/>
      <c r="BV451" s="83"/>
      <c r="BW451" s="83"/>
      <c r="BX451" s="83"/>
      <c r="BY451" s="83"/>
      <c r="BZ451" s="83"/>
      <c r="CA451" s="83"/>
      <c r="CB451" s="83"/>
      <c r="CC451" s="83"/>
      <c r="CD451" s="83"/>
      <c r="CE451" s="83"/>
      <c r="CF451" s="83"/>
      <c r="CG451" s="83"/>
      <c r="CH451" s="83"/>
      <c r="CI451" s="83"/>
      <c r="CJ451" s="83"/>
      <c r="CK451" s="83"/>
      <c r="CL451" s="83"/>
      <c r="CM451" s="83"/>
      <c r="CN451" s="83"/>
      <c r="CO451" s="83"/>
      <c r="CP451" s="83"/>
      <c r="CQ451" s="83"/>
      <c r="CR451" s="83"/>
      <c r="CS451" s="83"/>
      <c r="CT451" s="83"/>
      <c r="CU451" s="83"/>
      <c r="CV451" s="83"/>
      <c r="CW451" s="83"/>
      <c r="CX451" s="83"/>
      <c r="CY451" s="83"/>
      <c r="CZ451" s="83"/>
      <c r="DA451" s="83"/>
      <c r="DB451" s="83"/>
      <c r="DC451" s="83"/>
      <c r="DD451" s="83"/>
      <c r="DE451" s="83"/>
      <c r="DF451" s="83"/>
      <c r="DG451" s="83"/>
      <c r="DH451" s="83"/>
      <c r="DI451" s="83"/>
      <c r="DJ451" s="83"/>
      <c r="DK451" s="83"/>
      <c r="DL451" s="83"/>
      <c r="DM451" s="83"/>
      <c r="DN451" s="83"/>
      <c r="DO451" s="83"/>
      <c r="DP451" s="83"/>
      <c r="DQ451" s="83"/>
      <c r="DR451" s="83"/>
      <c r="DS451" s="83"/>
      <c r="DT451" s="83"/>
      <c r="DU451" s="83"/>
      <c r="DV451" s="83"/>
      <c r="DW451" s="83"/>
      <c r="DX451" s="83"/>
      <c r="DY451" s="83"/>
      <c r="DZ451" s="83"/>
      <c r="EA451" s="83"/>
      <c r="EB451" s="83"/>
      <c r="EC451" s="83"/>
      <c r="ED451" s="83"/>
      <c r="EE451" s="83"/>
      <c r="EF451" s="83"/>
      <c r="EG451" s="83"/>
      <c r="EH451" s="83"/>
      <c r="EI451" s="83"/>
      <c r="EJ451" s="83"/>
      <c r="EK451" s="83"/>
      <c r="EL451" s="83"/>
      <c r="EM451" s="83"/>
      <c r="EN451" s="83"/>
      <c r="EO451" s="83"/>
      <c r="EP451" s="83"/>
      <c r="EQ451" s="83"/>
      <c r="ER451" s="83"/>
      <c r="ES451" s="83"/>
      <c r="ET451" s="83"/>
      <c r="EU451" s="83"/>
      <c r="EV451" s="83"/>
      <c r="EW451" s="83"/>
      <c r="EX451" s="83"/>
      <c r="EY451" s="83"/>
      <c r="EZ451" s="83"/>
      <c r="FA451" s="83"/>
      <c r="FB451" s="83"/>
      <c r="FC451" s="83"/>
      <c r="FD451" s="83"/>
      <c r="FE451" s="83"/>
      <c r="FF451" s="83"/>
      <c r="FG451" s="83"/>
      <c r="FH451" s="83"/>
      <c r="FI451" s="83"/>
      <c r="FJ451" s="83"/>
      <c r="FK451" s="83"/>
      <c r="FL451" s="83"/>
      <c r="FM451" s="83"/>
      <c r="FN451" s="83"/>
      <c r="FO451" s="83"/>
      <c r="FP451" s="83"/>
      <c r="FQ451" s="83"/>
      <c r="FR451" s="83"/>
      <c r="FS451" s="83"/>
      <c r="FT451" s="83"/>
      <c r="FU451" s="83"/>
      <c r="FV451" s="83"/>
      <c r="FW451" s="83"/>
      <c r="FX451" s="83"/>
      <c r="FY451" s="83"/>
      <c r="FZ451" s="83"/>
      <c r="GA451" s="83"/>
      <c r="GB451" s="83"/>
      <c r="GC451" s="83"/>
      <c r="GD451" s="83"/>
      <c r="GE451" s="83"/>
      <c r="GF451" s="83"/>
      <c r="GG451" s="83"/>
      <c r="GH451" s="83"/>
      <c r="GI451" s="83"/>
      <c r="GJ451" s="83"/>
      <c r="GK451" s="83"/>
      <c r="GL451" s="83"/>
      <c r="GM451" s="83"/>
      <c r="GN451" s="83"/>
      <c r="GO451" s="83"/>
      <c r="GP451" s="83"/>
      <c r="GQ451" s="83"/>
      <c r="GR451" s="83"/>
      <c r="GS451" s="83"/>
      <c r="GT451" s="83"/>
      <c r="GU451" s="83"/>
      <c r="GV451" s="83"/>
      <c r="GW451" s="83"/>
      <c r="GX451" s="83"/>
      <c r="GY451" s="83"/>
      <c r="GZ451" s="83"/>
      <c r="HA451" s="83"/>
      <c r="HB451" s="83"/>
      <c r="HC451" s="83"/>
      <c r="HD451" s="83"/>
      <c r="HE451" s="83"/>
      <c r="HF451" s="83"/>
      <c r="HG451" s="83"/>
      <c r="HH451" s="83"/>
      <c r="HI451" s="83"/>
      <c r="HJ451" s="83"/>
      <c r="HK451" s="83"/>
      <c r="HL451" s="83"/>
      <c r="HM451" s="83"/>
      <c r="HN451" s="83"/>
      <c r="HO451" s="83"/>
      <c r="HP451" s="83"/>
      <c r="HQ451" s="83"/>
      <c r="HR451" s="83"/>
      <c r="HS451" s="83"/>
      <c r="HT451" s="83"/>
      <c r="HU451" s="83"/>
      <c r="HV451" s="83"/>
      <c r="HW451" s="83"/>
      <c r="HX451" s="83"/>
      <c r="HY451" s="83"/>
      <c r="HZ451" s="83"/>
      <c r="IA451" s="83"/>
      <c r="IB451" s="83"/>
      <c r="IC451" s="83"/>
      <c r="ID451" s="83"/>
      <c r="IE451" s="83"/>
      <c r="IF451" s="83"/>
      <c r="IG451" s="83"/>
      <c r="IH451" s="83"/>
      <c r="II451" s="83"/>
      <c r="IJ451" s="83"/>
      <c r="IK451" s="83"/>
      <c r="IL451" s="83"/>
      <c r="IM451" s="83"/>
      <c r="IN451" s="83"/>
      <c r="IO451" s="83"/>
      <c r="IP451" s="83"/>
      <c r="IQ451" s="83"/>
      <c r="IR451" s="83"/>
      <c r="IS451" s="83"/>
      <c r="IT451" s="83"/>
      <c r="IU451" s="83"/>
      <c r="IV451" s="83"/>
      <c r="IW451" s="83"/>
      <c r="IX451" s="83"/>
      <c r="IY451" s="83"/>
      <c r="IZ451" s="83"/>
      <c r="JA451" s="83"/>
      <c r="JB451" s="83"/>
      <c r="JC451" s="83"/>
      <c r="JD451" s="83"/>
      <c r="JE451" s="83"/>
    </row>
    <row r="452" spans="1:265" s="8" customFormat="1" ht="15" customHeight="1" x14ac:dyDescent="0.2">
      <c r="A452" s="130"/>
      <c r="B452" s="131" t="s">
        <v>683</v>
      </c>
      <c r="C452" s="206"/>
      <c r="D452" s="336" t="s">
        <v>684</v>
      </c>
      <c r="E452" s="218"/>
      <c r="F452" s="1055"/>
      <c r="G452" s="1056"/>
      <c r="H452" s="336" t="s">
        <v>650</v>
      </c>
      <c r="I452" s="336" t="s">
        <v>651</v>
      </c>
      <c r="J452" s="336"/>
      <c r="K452" s="392" t="s">
        <v>2105</v>
      </c>
      <c r="L452" s="392"/>
      <c r="M452" s="1163"/>
      <c r="N452" s="1163"/>
      <c r="O452" s="392"/>
      <c r="P452" s="581"/>
      <c r="Q452" s="582"/>
      <c r="R452" s="582"/>
      <c r="S452" s="582">
        <v>5</v>
      </c>
      <c r="T452" s="582"/>
      <c r="U452" s="582"/>
      <c r="V452" s="582"/>
      <c r="W452" s="583"/>
      <c r="X452" s="219"/>
      <c r="Y452" s="219"/>
      <c r="Z452" s="112"/>
      <c r="AA452" s="83"/>
      <c r="AB452" s="83"/>
      <c r="AC452" s="83" t="str">
        <f t="shared" si="12"/>
        <v/>
      </c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83"/>
      <c r="AT452" s="83"/>
      <c r="AU452" s="83"/>
      <c r="AV452" s="83"/>
      <c r="AW452" s="83"/>
      <c r="AX452" s="83"/>
      <c r="AY452" s="83"/>
      <c r="AZ452" s="83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  <c r="BM452" s="83"/>
      <c r="BN452" s="83"/>
      <c r="BO452" s="83"/>
      <c r="BP452" s="83"/>
      <c r="BQ452" s="83"/>
      <c r="BR452" s="83"/>
      <c r="BS452" s="83"/>
      <c r="BT452" s="83"/>
      <c r="BU452" s="83"/>
      <c r="BV452" s="83"/>
      <c r="BW452" s="83"/>
      <c r="BX452" s="83"/>
      <c r="BY452" s="83"/>
      <c r="BZ452" s="83"/>
      <c r="CA452" s="83"/>
      <c r="CB452" s="83"/>
      <c r="CC452" s="83"/>
      <c r="CD452" s="83"/>
      <c r="CE452" s="83"/>
      <c r="CF452" s="83"/>
      <c r="CG452" s="83"/>
      <c r="CH452" s="83"/>
      <c r="CI452" s="83"/>
      <c r="CJ452" s="83"/>
      <c r="CK452" s="83"/>
      <c r="CL452" s="83"/>
      <c r="CM452" s="83"/>
      <c r="CN452" s="83"/>
      <c r="CO452" s="83"/>
      <c r="CP452" s="83"/>
      <c r="CQ452" s="83"/>
      <c r="CR452" s="83"/>
      <c r="CS452" s="83"/>
      <c r="CT452" s="83"/>
      <c r="CU452" s="83"/>
      <c r="CV452" s="83"/>
      <c r="CW452" s="83"/>
      <c r="CX452" s="83"/>
      <c r="CY452" s="83"/>
      <c r="CZ452" s="83"/>
      <c r="DA452" s="83"/>
      <c r="DB452" s="83"/>
      <c r="DC452" s="83"/>
      <c r="DD452" s="83"/>
      <c r="DE452" s="83"/>
      <c r="DF452" s="83"/>
      <c r="DG452" s="83"/>
      <c r="DH452" s="83"/>
      <c r="DI452" s="83"/>
      <c r="DJ452" s="83"/>
      <c r="DK452" s="83"/>
      <c r="DL452" s="83"/>
      <c r="DM452" s="83"/>
      <c r="DN452" s="83"/>
      <c r="DO452" s="83"/>
      <c r="DP452" s="83"/>
      <c r="DQ452" s="83"/>
      <c r="DR452" s="83"/>
      <c r="DS452" s="83"/>
      <c r="DT452" s="83"/>
      <c r="DU452" s="83"/>
      <c r="DV452" s="83"/>
      <c r="DW452" s="83"/>
      <c r="DX452" s="83"/>
      <c r="DY452" s="83"/>
      <c r="DZ452" s="83"/>
      <c r="EA452" s="83"/>
      <c r="EB452" s="83"/>
      <c r="EC452" s="83"/>
      <c r="ED452" s="83"/>
      <c r="EE452" s="83"/>
      <c r="EF452" s="83"/>
      <c r="EG452" s="83"/>
      <c r="EH452" s="83"/>
      <c r="EI452" s="83"/>
      <c r="EJ452" s="83"/>
      <c r="EK452" s="83"/>
      <c r="EL452" s="83"/>
      <c r="EM452" s="83"/>
      <c r="EN452" s="83"/>
      <c r="EO452" s="83"/>
      <c r="EP452" s="83"/>
      <c r="EQ452" s="83"/>
      <c r="ER452" s="83"/>
      <c r="ES452" s="83"/>
      <c r="ET452" s="83"/>
      <c r="EU452" s="83"/>
      <c r="EV452" s="83"/>
      <c r="EW452" s="83"/>
      <c r="EX452" s="83"/>
      <c r="EY452" s="83"/>
      <c r="EZ452" s="83"/>
      <c r="FA452" s="83"/>
      <c r="FB452" s="83"/>
      <c r="FC452" s="83"/>
      <c r="FD452" s="83"/>
      <c r="FE452" s="83"/>
      <c r="FF452" s="83"/>
      <c r="FG452" s="83"/>
      <c r="FH452" s="83"/>
      <c r="FI452" s="83"/>
      <c r="FJ452" s="83"/>
      <c r="FK452" s="83"/>
      <c r="FL452" s="83"/>
      <c r="FM452" s="83"/>
      <c r="FN452" s="83"/>
      <c r="FO452" s="83"/>
      <c r="FP452" s="83"/>
      <c r="FQ452" s="83"/>
      <c r="FR452" s="83"/>
      <c r="FS452" s="83"/>
      <c r="FT452" s="83"/>
      <c r="FU452" s="83"/>
      <c r="FV452" s="83"/>
      <c r="FW452" s="83"/>
      <c r="FX452" s="83"/>
      <c r="FY452" s="83"/>
      <c r="FZ452" s="83"/>
      <c r="GA452" s="83"/>
      <c r="GB452" s="83"/>
      <c r="GC452" s="83"/>
      <c r="GD452" s="83"/>
      <c r="GE452" s="83"/>
      <c r="GF452" s="83"/>
      <c r="GG452" s="83"/>
      <c r="GH452" s="83"/>
      <c r="GI452" s="83"/>
      <c r="GJ452" s="83"/>
      <c r="GK452" s="83"/>
      <c r="GL452" s="83"/>
      <c r="GM452" s="83"/>
      <c r="GN452" s="83"/>
      <c r="GO452" s="83"/>
      <c r="GP452" s="83"/>
      <c r="GQ452" s="83"/>
      <c r="GR452" s="83"/>
      <c r="GS452" s="83"/>
      <c r="GT452" s="83"/>
      <c r="GU452" s="83"/>
      <c r="GV452" s="83"/>
      <c r="GW452" s="83"/>
      <c r="GX452" s="83"/>
      <c r="GY452" s="83"/>
      <c r="GZ452" s="83"/>
      <c r="HA452" s="83"/>
      <c r="HB452" s="83"/>
      <c r="HC452" s="83"/>
      <c r="HD452" s="83"/>
      <c r="HE452" s="83"/>
      <c r="HF452" s="83"/>
      <c r="HG452" s="83"/>
      <c r="HH452" s="83"/>
      <c r="HI452" s="83"/>
      <c r="HJ452" s="83"/>
      <c r="HK452" s="83"/>
      <c r="HL452" s="83"/>
      <c r="HM452" s="83"/>
      <c r="HN452" s="83"/>
      <c r="HO452" s="83"/>
      <c r="HP452" s="83"/>
      <c r="HQ452" s="83"/>
      <c r="HR452" s="83"/>
      <c r="HS452" s="83"/>
      <c r="HT452" s="83"/>
      <c r="HU452" s="83"/>
      <c r="HV452" s="83"/>
      <c r="HW452" s="83"/>
      <c r="HX452" s="83"/>
      <c r="HY452" s="83"/>
      <c r="HZ452" s="83"/>
      <c r="IA452" s="83"/>
      <c r="IB452" s="83"/>
      <c r="IC452" s="83"/>
      <c r="ID452" s="83"/>
      <c r="IE452" s="83"/>
      <c r="IF452" s="83"/>
      <c r="IG452" s="83"/>
      <c r="IH452" s="83"/>
      <c r="II452" s="83"/>
      <c r="IJ452" s="83"/>
      <c r="IK452" s="83"/>
      <c r="IL452" s="83"/>
      <c r="IM452" s="83"/>
      <c r="IN452" s="83"/>
      <c r="IO452" s="83"/>
      <c r="IP452" s="83"/>
      <c r="IQ452" s="83"/>
      <c r="IR452" s="83"/>
      <c r="IS452" s="83"/>
      <c r="IT452" s="83"/>
      <c r="IU452" s="83"/>
      <c r="IV452" s="83"/>
      <c r="IW452" s="83"/>
      <c r="IX452" s="83"/>
      <c r="IY452" s="83"/>
      <c r="IZ452" s="83"/>
      <c r="JA452" s="83"/>
      <c r="JB452" s="83"/>
      <c r="JC452" s="83"/>
      <c r="JD452" s="83"/>
      <c r="JE452" s="83"/>
    </row>
    <row r="453" spans="1:265" s="8" customFormat="1" ht="15" customHeight="1" x14ac:dyDescent="0.2">
      <c r="A453" s="130"/>
      <c r="B453" s="131" t="s">
        <v>683</v>
      </c>
      <c r="C453" s="206"/>
      <c r="D453" s="337" t="s">
        <v>684</v>
      </c>
      <c r="E453" s="218"/>
      <c r="F453" s="1055"/>
      <c r="G453" s="1056"/>
      <c r="H453" s="337" t="s">
        <v>650</v>
      </c>
      <c r="I453" s="337" t="s">
        <v>651</v>
      </c>
      <c r="J453" s="337"/>
      <c r="K453" s="393" t="s">
        <v>2106</v>
      </c>
      <c r="L453" s="393"/>
      <c r="M453" s="1176"/>
      <c r="N453" s="1176"/>
      <c r="O453" s="393"/>
      <c r="P453" s="617"/>
      <c r="Q453" s="618"/>
      <c r="R453" s="618"/>
      <c r="S453" s="618">
        <v>3</v>
      </c>
      <c r="T453" s="618"/>
      <c r="U453" s="618"/>
      <c r="V453" s="618"/>
      <c r="W453" s="619"/>
      <c r="X453" s="219"/>
      <c r="Y453" s="219"/>
      <c r="Z453" s="112"/>
      <c r="AA453" s="83"/>
      <c r="AB453" s="83"/>
      <c r="AC453" s="83" t="str">
        <f t="shared" si="12"/>
        <v/>
      </c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83"/>
      <c r="AT453" s="83"/>
      <c r="AU453" s="83"/>
      <c r="AV453" s="83"/>
      <c r="AW453" s="83"/>
      <c r="AX453" s="83"/>
      <c r="AY453" s="83"/>
      <c r="AZ453" s="83"/>
      <c r="BA453" s="83"/>
      <c r="BB453" s="83"/>
      <c r="BC453" s="83"/>
      <c r="BD453" s="83"/>
      <c r="BE453" s="83"/>
      <c r="BF453" s="83"/>
      <c r="BG453" s="83"/>
      <c r="BH453" s="83"/>
      <c r="BI453" s="83"/>
      <c r="BJ453" s="83"/>
      <c r="BK453" s="83"/>
      <c r="BL453" s="83"/>
      <c r="BM453" s="83"/>
      <c r="BN453" s="83"/>
      <c r="BO453" s="83"/>
      <c r="BP453" s="83"/>
      <c r="BQ453" s="83"/>
      <c r="BR453" s="83"/>
      <c r="BS453" s="83"/>
      <c r="BT453" s="83"/>
      <c r="BU453" s="83"/>
      <c r="BV453" s="83"/>
      <c r="BW453" s="83"/>
      <c r="BX453" s="83"/>
      <c r="BY453" s="83"/>
      <c r="BZ453" s="83"/>
      <c r="CA453" s="83"/>
      <c r="CB453" s="83"/>
      <c r="CC453" s="83"/>
      <c r="CD453" s="83"/>
      <c r="CE453" s="83"/>
      <c r="CF453" s="83"/>
      <c r="CG453" s="83"/>
      <c r="CH453" s="83"/>
      <c r="CI453" s="83"/>
      <c r="CJ453" s="83"/>
      <c r="CK453" s="83"/>
      <c r="CL453" s="83"/>
      <c r="CM453" s="83"/>
      <c r="CN453" s="83"/>
      <c r="CO453" s="83"/>
      <c r="CP453" s="83"/>
      <c r="CQ453" s="83"/>
      <c r="CR453" s="83"/>
      <c r="CS453" s="83"/>
      <c r="CT453" s="83"/>
      <c r="CU453" s="83"/>
      <c r="CV453" s="83"/>
      <c r="CW453" s="83"/>
      <c r="CX453" s="83"/>
      <c r="CY453" s="83"/>
      <c r="CZ453" s="83"/>
      <c r="DA453" s="83"/>
      <c r="DB453" s="83"/>
      <c r="DC453" s="83"/>
      <c r="DD453" s="83"/>
      <c r="DE453" s="83"/>
      <c r="DF453" s="83"/>
      <c r="DG453" s="83"/>
      <c r="DH453" s="83"/>
      <c r="DI453" s="83"/>
      <c r="DJ453" s="83"/>
      <c r="DK453" s="83"/>
      <c r="DL453" s="83"/>
      <c r="DM453" s="83"/>
      <c r="DN453" s="83"/>
      <c r="DO453" s="83"/>
      <c r="DP453" s="83"/>
      <c r="DQ453" s="83"/>
      <c r="DR453" s="83"/>
      <c r="DS453" s="83"/>
      <c r="DT453" s="83"/>
      <c r="DU453" s="83"/>
      <c r="DV453" s="83"/>
      <c r="DW453" s="83"/>
      <c r="DX453" s="83"/>
      <c r="DY453" s="83"/>
      <c r="DZ453" s="83"/>
      <c r="EA453" s="83"/>
      <c r="EB453" s="83"/>
      <c r="EC453" s="83"/>
      <c r="ED453" s="83"/>
      <c r="EE453" s="83"/>
      <c r="EF453" s="83"/>
      <c r="EG453" s="83"/>
      <c r="EH453" s="83"/>
      <c r="EI453" s="83"/>
      <c r="EJ453" s="83"/>
      <c r="EK453" s="83"/>
      <c r="EL453" s="83"/>
      <c r="EM453" s="83"/>
      <c r="EN453" s="83"/>
      <c r="EO453" s="83"/>
      <c r="EP453" s="83"/>
      <c r="EQ453" s="83"/>
      <c r="ER453" s="83"/>
      <c r="ES453" s="83"/>
      <c r="ET453" s="83"/>
      <c r="EU453" s="83"/>
      <c r="EV453" s="83"/>
      <c r="EW453" s="83"/>
      <c r="EX453" s="83"/>
      <c r="EY453" s="83"/>
      <c r="EZ453" s="83"/>
      <c r="FA453" s="83"/>
      <c r="FB453" s="83"/>
      <c r="FC453" s="83"/>
      <c r="FD453" s="83"/>
      <c r="FE453" s="83"/>
      <c r="FF453" s="83"/>
      <c r="FG453" s="83"/>
      <c r="FH453" s="83"/>
      <c r="FI453" s="83"/>
      <c r="FJ453" s="83"/>
      <c r="FK453" s="83"/>
      <c r="FL453" s="83"/>
      <c r="FM453" s="83"/>
      <c r="FN453" s="83"/>
      <c r="FO453" s="83"/>
      <c r="FP453" s="83"/>
      <c r="FQ453" s="83"/>
      <c r="FR453" s="83"/>
      <c r="FS453" s="83"/>
      <c r="FT453" s="83"/>
      <c r="FU453" s="83"/>
      <c r="FV453" s="83"/>
      <c r="FW453" s="83"/>
      <c r="FX453" s="83"/>
      <c r="FY453" s="83"/>
      <c r="FZ453" s="83"/>
      <c r="GA453" s="83"/>
      <c r="GB453" s="83"/>
      <c r="GC453" s="83"/>
      <c r="GD453" s="83"/>
      <c r="GE453" s="83"/>
      <c r="GF453" s="83"/>
      <c r="GG453" s="83"/>
      <c r="GH453" s="83"/>
      <c r="GI453" s="83"/>
      <c r="GJ453" s="83"/>
      <c r="GK453" s="83"/>
      <c r="GL453" s="83"/>
      <c r="GM453" s="83"/>
      <c r="GN453" s="83"/>
      <c r="GO453" s="83"/>
      <c r="GP453" s="83"/>
      <c r="GQ453" s="83"/>
      <c r="GR453" s="83"/>
      <c r="GS453" s="83"/>
      <c r="GT453" s="83"/>
      <c r="GU453" s="83"/>
      <c r="GV453" s="83"/>
      <c r="GW453" s="83"/>
      <c r="GX453" s="83"/>
      <c r="GY453" s="83"/>
      <c r="GZ453" s="83"/>
      <c r="HA453" s="83"/>
      <c r="HB453" s="83"/>
      <c r="HC453" s="83"/>
      <c r="HD453" s="83"/>
      <c r="HE453" s="83"/>
      <c r="HF453" s="83"/>
      <c r="HG453" s="83"/>
      <c r="HH453" s="83"/>
      <c r="HI453" s="83"/>
      <c r="HJ453" s="83"/>
      <c r="HK453" s="83"/>
      <c r="HL453" s="83"/>
      <c r="HM453" s="83"/>
      <c r="HN453" s="83"/>
      <c r="HO453" s="83"/>
      <c r="HP453" s="83"/>
      <c r="HQ453" s="83"/>
      <c r="HR453" s="83"/>
      <c r="HS453" s="83"/>
      <c r="HT453" s="83"/>
      <c r="HU453" s="83"/>
      <c r="HV453" s="83"/>
      <c r="HW453" s="83"/>
      <c r="HX453" s="83"/>
      <c r="HY453" s="83"/>
      <c r="HZ453" s="83"/>
      <c r="IA453" s="83"/>
      <c r="IB453" s="83"/>
      <c r="IC453" s="83"/>
      <c r="ID453" s="83"/>
      <c r="IE453" s="83"/>
      <c r="IF453" s="83"/>
      <c r="IG453" s="83"/>
      <c r="IH453" s="83"/>
      <c r="II453" s="83"/>
      <c r="IJ453" s="83"/>
      <c r="IK453" s="83"/>
      <c r="IL453" s="83"/>
      <c r="IM453" s="83"/>
      <c r="IN453" s="83"/>
      <c r="IO453" s="83"/>
      <c r="IP453" s="83"/>
      <c r="IQ453" s="83"/>
      <c r="IR453" s="83"/>
      <c r="IS453" s="83"/>
      <c r="IT453" s="83"/>
      <c r="IU453" s="83"/>
      <c r="IV453" s="83"/>
      <c r="IW453" s="83"/>
      <c r="IX453" s="83"/>
      <c r="IY453" s="83"/>
      <c r="IZ453" s="83"/>
      <c r="JA453" s="83"/>
      <c r="JB453" s="83"/>
      <c r="JC453" s="83"/>
      <c r="JD453" s="83"/>
      <c r="JE453" s="83"/>
    </row>
    <row r="454" spans="1:265" s="8" customFormat="1" ht="15" customHeight="1" x14ac:dyDescent="0.2">
      <c r="A454" s="130"/>
      <c r="B454" s="131" t="s">
        <v>683</v>
      </c>
      <c r="C454" s="206"/>
      <c r="D454" s="337" t="s">
        <v>684</v>
      </c>
      <c r="E454" s="218"/>
      <c r="F454" s="1055"/>
      <c r="G454" s="1056"/>
      <c r="H454" s="337" t="s">
        <v>650</v>
      </c>
      <c r="I454" s="337" t="s">
        <v>651</v>
      </c>
      <c r="J454" s="337"/>
      <c r="K454" s="393" t="s">
        <v>2048</v>
      </c>
      <c r="L454" s="393"/>
      <c r="M454" s="1176"/>
      <c r="N454" s="1176"/>
      <c r="O454" s="393"/>
      <c r="P454" s="617"/>
      <c r="Q454" s="618"/>
      <c r="R454" s="618"/>
      <c r="S454" s="618"/>
      <c r="T454" s="618">
        <v>4</v>
      </c>
      <c r="U454" s="618"/>
      <c r="V454" s="618"/>
      <c r="W454" s="619"/>
      <c r="X454" s="219"/>
      <c r="Y454" s="219"/>
      <c r="Z454" s="112"/>
      <c r="AA454" s="83"/>
      <c r="AB454" s="83"/>
      <c r="AC454" s="83" t="str">
        <f t="shared" si="12"/>
        <v/>
      </c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83"/>
      <c r="AT454" s="83"/>
      <c r="AU454" s="83"/>
      <c r="AV454" s="83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  <c r="CS454" s="83"/>
      <c r="CT454" s="83"/>
      <c r="CU454" s="83"/>
      <c r="CV454" s="83"/>
      <c r="CW454" s="83"/>
      <c r="CX454" s="83"/>
      <c r="CY454" s="83"/>
      <c r="CZ454" s="83"/>
      <c r="DA454" s="83"/>
      <c r="DB454" s="83"/>
      <c r="DC454" s="83"/>
      <c r="DD454" s="83"/>
      <c r="DE454" s="83"/>
      <c r="DF454" s="83"/>
      <c r="DG454" s="83"/>
      <c r="DH454" s="83"/>
      <c r="DI454" s="83"/>
      <c r="DJ454" s="83"/>
      <c r="DK454" s="83"/>
      <c r="DL454" s="83"/>
      <c r="DM454" s="83"/>
      <c r="DN454" s="83"/>
      <c r="DO454" s="83"/>
      <c r="DP454" s="83"/>
      <c r="DQ454" s="83"/>
      <c r="DR454" s="83"/>
      <c r="DS454" s="83"/>
      <c r="DT454" s="83"/>
      <c r="DU454" s="83"/>
      <c r="DV454" s="83"/>
      <c r="DW454" s="83"/>
      <c r="DX454" s="83"/>
      <c r="DY454" s="83"/>
      <c r="DZ454" s="83"/>
      <c r="EA454" s="83"/>
      <c r="EB454" s="83"/>
      <c r="EC454" s="83"/>
      <c r="ED454" s="83"/>
      <c r="EE454" s="83"/>
      <c r="EF454" s="83"/>
      <c r="EG454" s="83"/>
      <c r="EH454" s="83"/>
      <c r="EI454" s="83"/>
      <c r="EJ454" s="83"/>
      <c r="EK454" s="83"/>
      <c r="EL454" s="83"/>
      <c r="EM454" s="83"/>
      <c r="EN454" s="83"/>
      <c r="EO454" s="83"/>
      <c r="EP454" s="83"/>
      <c r="EQ454" s="83"/>
      <c r="ER454" s="83"/>
      <c r="ES454" s="83"/>
      <c r="ET454" s="83"/>
      <c r="EU454" s="83"/>
      <c r="EV454" s="83"/>
      <c r="EW454" s="83"/>
      <c r="EX454" s="83"/>
      <c r="EY454" s="83"/>
      <c r="EZ454" s="83"/>
      <c r="FA454" s="83"/>
      <c r="FB454" s="83"/>
      <c r="FC454" s="83"/>
      <c r="FD454" s="83"/>
      <c r="FE454" s="83"/>
      <c r="FF454" s="83"/>
      <c r="FG454" s="83"/>
      <c r="FH454" s="83"/>
      <c r="FI454" s="83"/>
      <c r="FJ454" s="83"/>
      <c r="FK454" s="83"/>
      <c r="FL454" s="83"/>
      <c r="FM454" s="83"/>
      <c r="FN454" s="83"/>
      <c r="FO454" s="83"/>
      <c r="FP454" s="83"/>
      <c r="FQ454" s="83"/>
      <c r="FR454" s="83"/>
      <c r="FS454" s="83"/>
      <c r="FT454" s="83"/>
      <c r="FU454" s="83"/>
      <c r="FV454" s="83"/>
      <c r="FW454" s="83"/>
      <c r="FX454" s="83"/>
      <c r="FY454" s="83"/>
      <c r="FZ454" s="83"/>
      <c r="GA454" s="83"/>
      <c r="GB454" s="83"/>
      <c r="GC454" s="83"/>
      <c r="GD454" s="83"/>
      <c r="GE454" s="83"/>
      <c r="GF454" s="83"/>
      <c r="GG454" s="83"/>
      <c r="GH454" s="83"/>
      <c r="GI454" s="83"/>
      <c r="GJ454" s="83"/>
      <c r="GK454" s="83"/>
      <c r="GL454" s="83"/>
      <c r="GM454" s="83"/>
      <c r="GN454" s="83"/>
      <c r="GO454" s="83"/>
      <c r="GP454" s="83"/>
      <c r="GQ454" s="83"/>
      <c r="GR454" s="83"/>
      <c r="GS454" s="83"/>
      <c r="GT454" s="83"/>
      <c r="GU454" s="83"/>
      <c r="GV454" s="83"/>
      <c r="GW454" s="83"/>
      <c r="GX454" s="83"/>
      <c r="GY454" s="83"/>
      <c r="GZ454" s="83"/>
      <c r="HA454" s="83"/>
      <c r="HB454" s="83"/>
      <c r="HC454" s="83"/>
      <c r="HD454" s="83"/>
      <c r="HE454" s="83"/>
      <c r="HF454" s="83"/>
      <c r="HG454" s="83"/>
      <c r="HH454" s="83"/>
      <c r="HI454" s="83"/>
      <c r="HJ454" s="83"/>
      <c r="HK454" s="83"/>
      <c r="HL454" s="83"/>
      <c r="HM454" s="83"/>
      <c r="HN454" s="83"/>
      <c r="HO454" s="83"/>
      <c r="HP454" s="83"/>
      <c r="HQ454" s="83"/>
      <c r="HR454" s="83"/>
      <c r="HS454" s="83"/>
      <c r="HT454" s="83"/>
      <c r="HU454" s="83"/>
      <c r="HV454" s="83"/>
      <c r="HW454" s="83"/>
      <c r="HX454" s="83"/>
      <c r="HY454" s="83"/>
      <c r="HZ454" s="83"/>
      <c r="IA454" s="83"/>
      <c r="IB454" s="83"/>
      <c r="IC454" s="83"/>
      <c r="ID454" s="83"/>
      <c r="IE454" s="83"/>
      <c r="IF454" s="83"/>
      <c r="IG454" s="83"/>
      <c r="IH454" s="83"/>
      <c r="II454" s="83"/>
      <c r="IJ454" s="83"/>
      <c r="IK454" s="83"/>
      <c r="IL454" s="83"/>
      <c r="IM454" s="83"/>
      <c r="IN454" s="83"/>
      <c r="IO454" s="83"/>
      <c r="IP454" s="83"/>
      <c r="IQ454" s="83"/>
      <c r="IR454" s="83"/>
      <c r="IS454" s="83"/>
      <c r="IT454" s="83"/>
      <c r="IU454" s="83"/>
      <c r="IV454" s="83"/>
      <c r="IW454" s="83"/>
      <c r="IX454" s="83"/>
      <c r="IY454" s="83"/>
      <c r="IZ454" s="83"/>
      <c r="JA454" s="83"/>
      <c r="JB454" s="83"/>
      <c r="JC454" s="83"/>
      <c r="JD454" s="83"/>
      <c r="JE454" s="83"/>
    </row>
    <row r="455" spans="1:265" s="8" customFormat="1" ht="15" customHeight="1" x14ac:dyDescent="0.2">
      <c r="A455" s="130"/>
      <c r="B455" s="131" t="s">
        <v>683</v>
      </c>
      <c r="C455" s="206"/>
      <c r="D455" s="337" t="s">
        <v>684</v>
      </c>
      <c r="E455" s="218"/>
      <c r="F455" s="1055"/>
      <c r="G455" s="1056"/>
      <c r="H455" s="337" t="s">
        <v>650</v>
      </c>
      <c r="I455" s="337" t="s">
        <v>651</v>
      </c>
      <c r="J455" s="337"/>
      <c r="K455" s="393" t="s">
        <v>1391</v>
      </c>
      <c r="L455" s="393"/>
      <c r="M455" s="1176"/>
      <c r="N455" s="1176"/>
      <c r="O455" s="393"/>
      <c r="P455" s="617"/>
      <c r="Q455" s="618"/>
      <c r="R455" s="618"/>
      <c r="S455" s="618"/>
      <c r="T455" s="618"/>
      <c r="U455" s="618"/>
      <c r="V455" s="618"/>
      <c r="W455" s="619">
        <v>4</v>
      </c>
      <c r="X455" s="219"/>
      <c r="Y455" s="219"/>
      <c r="Z455" s="112"/>
      <c r="AA455" s="83"/>
      <c r="AB455" s="83"/>
      <c r="AC455" s="83" t="str">
        <f t="shared" si="12"/>
        <v/>
      </c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  <c r="EA455" s="83"/>
      <c r="EB455" s="83"/>
      <c r="EC455" s="83"/>
      <c r="ED455" s="83"/>
      <c r="EE455" s="83"/>
      <c r="EF455" s="83"/>
      <c r="EG455" s="83"/>
      <c r="EH455" s="83"/>
      <c r="EI455" s="83"/>
      <c r="EJ455" s="83"/>
      <c r="EK455" s="83"/>
      <c r="EL455" s="83"/>
      <c r="EM455" s="83"/>
      <c r="EN455" s="83"/>
      <c r="EO455" s="83"/>
      <c r="EP455" s="83"/>
      <c r="EQ455" s="83"/>
      <c r="ER455" s="83"/>
      <c r="ES455" s="83"/>
      <c r="ET455" s="83"/>
      <c r="EU455" s="83"/>
      <c r="EV455" s="83"/>
      <c r="EW455" s="83"/>
      <c r="EX455" s="83"/>
      <c r="EY455" s="83"/>
      <c r="EZ455" s="83"/>
      <c r="FA455" s="83"/>
      <c r="FB455" s="83"/>
      <c r="FC455" s="83"/>
      <c r="FD455" s="83"/>
      <c r="FE455" s="83"/>
      <c r="FF455" s="83"/>
      <c r="FG455" s="83"/>
      <c r="FH455" s="83"/>
      <c r="FI455" s="83"/>
      <c r="FJ455" s="83"/>
      <c r="FK455" s="83"/>
      <c r="FL455" s="83"/>
      <c r="FM455" s="83"/>
      <c r="FN455" s="83"/>
      <c r="FO455" s="83"/>
      <c r="FP455" s="83"/>
      <c r="FQ455" s="83"/>
      <c r="FR455" s="83"/>
      <c r="FS455" s="83"/>
      <c r="FT455" s="83"/>
      <c r="FU455" s="83"/>
      <c r="FV455" s="83"/>
      <c r="FW455" s="83"/>
      <c r="FX455" s="83"/>
      <c r="FY455" s="83"/>
      <c r="FZ455" s="83"/>
      <c r="GA455" s="83"/>
      <c r="GB455" s="83"/>
      <c r="GC455" s="83"/>
      <c r="GD455" s="83"/>
      <c r="GE455" s="83"/>
      <c r="GF455" s="83"/>
      <c r="GG455" s="83"/>
      <c r="GH455" s="83"/>
      <c r="GI455" s="83"/>
      <c r="GJ455" s="83"/>
      <c r="GK455" s="83"/>
      <c r="GL455" s="83"/>
      <c r="GM455" s="83"/>
      <c r="GN455" s="83"/>
      <c r="GO455" s="83"/>
      <c r="GP455" s="83"/>
      <c r="GQ455" s="83"/>
      <c r="GR455" s="83"/>
      <c r="GS455" s="83"/>
      <c r="GT455" s="83"/>
      <c r="GU455" s="83"/>
      <c r="GV455" s="83"/>
      <c r="GW455" s="83"/>
      <c r="GX455" s="83"/>
      <c r="GY455" s="83"/>
      <c r="GZ455" s="83"/>
      <c r="HA455" s="83"/>
      <c r="HB455" s="83"/>
      <c r="HC455" s="83"/>
      <c r="HD455" s="83"/>
      <c r="HE455" s="83"/>
      <c r="HF455" s="83"/>
      <c r="HG455" s="83"/>
      <c r="HH455" s="83"/>
      <c r="HI455" s="83"/>
      <c r="HJ455" s="83"/>
      <c r="HK455" s="83"/>
      <c r="HL455" s="83"/>
      <c r="HM455" s="83"/>
      <c r="HN455" s="83"/>
      <c r="HO455" s="83"/>
      <c r="HP455" s="83"/>
      <c r="HQ455" s="83"/>
      <c r="HR455" s="83"/>
      <c r="HS455" s="83"/>
      <c r="HT455" s="83"/>
      <c r="HU455" s="83"/>
      <c r="HV455" s="83"/>
      <c r="HW455" s="83"/>
      <c r="HX455" s="83"/>
      <c r="HY455" s="83"/>
      <c r="HZ455" s="83"/>
      <c r="IA455" s="83"/>
      <c r="IB455" s="83"/>
      <c r="IC455" s="83"/>
      <c r="ID455" s="83"/>
      <c r="IE455" s="83"/>
      <c r="IF455" s="83"/>
      <c r="IG455" s="83"/>
      <c r="IH455" s="83"/>
      <c r="II455" s="83"/>
      <c r="IJ455" s="83"/>
      <c r="IK455" s="83"/>
      <c r="IL455" s="83"/>
      <c r="IM455" s="83"/>
      <c r="IN455" s="83"/>
      <c r="IO455" s="83"/>
      <c r="IP455" s="83"/>
      <c r="IQ455" s="83"/>
      <c r="IR455" s="83"/>
      <c r="IS455" s="83"/>
      <c r="IT455" s="83"/>
      <c r="IU455" s="83"/>
      <c r="IV455" s="83"/>
      <c r="IW455" s="83"/>
      <c r="IX455" s="83"/>
      <c r="IY455" s="83"/>
      <c r="IZ455" s="83"/>
      <c r="JA455" s="83"/>
      <c r="JB455" s="83"/>
      <c r="JC455" s="83"/>
      <c r="JD455" s="83"/>
      <c r="JE455" s="83"/>
    </row>
    <row r="456" spans="1:265" s="8" customFormat="1" ht="15" customHeight="1" thickBot="1" x14ac:dyDescent="0.25">
      <c r="A456" s="161"/>
      <c r="B456" s="162" t="s">
        <v>683</v>
      </c>
      <c r="C456" s="209"/>
      <c r="D456" s="358" t="s">
        <v>684</v>
      </c>
      <c r="E456" s="225"/>
      <c r="F456" s="1057"/>
      <c r="G456" s="1058"/>
      <c r="H456" s="358" t="s">
        <v>650</v>
      </c>
      <c r="I456" s="358" t="s">
        <v>651</v>
      </c>
      <c r="J456" s="358"/>
      <c r="K456" s="394" t="s">
        <v>1559</v>
      </c>
      <c r="L456" s="394"/>
      <c r="M456" s="1177"/>
      <c r="N456" s="1177"/>
      <c r="O456" s="394"/>
      <c r="P456" s="620"/>
      <c r="Q456" s="621"/>
      <c r="R456" s="621"/>
      <c r="S456" s="621"/>
      <c r="T456" s="621"/>
      <c r="U456" s="621"/>
      <c r="V456" s="621">
        <v>4</v>
      </c>
      <c r="W456" s="622"/>
      <c r="X456" s="249">
        <f>SUM(P446:W456)</f>
        <v>40</v>
      </c>
      <c r="Y456" s="249">
        <f>X456</f>
        <v>40</v>
      </c>
      <c r="Z456" s="112"/>
      <c r="AA456" s="83"/>
      <c r="AB456" s="83"/>
      <c r="AC456" s="83" t="str">
        <f t="shared" si="12"/>
        <v/>
      </c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  <c r="DT456" s="83"/>
      <c r="DU456" s="83"/>
      <c r="DV456" s="83"/>
      <c r="DW456" s="83"/>
      <c r="DX456" s="83"/>
      <c r="DY456" s="83"/>
      <c r="DZ456" s="83"/>
      <c r="EA456" s="83"/>
      <c r="EB456" s="83"/>
      <c r="EC456" s="83"/>
      <c r="ED456" s="83"/>
      <c r="EE456" s="83"/>
      <c r="EF456" s="83"/>
      <c r="EG456" s="83"/>
      <c r="EH456" s="83"/>
      <c r="EI456" s="83"/>
      <c r="EJ456" s="83"/>
      <c r="EK456" s="83"/>
      <c r="EL456" s="83"/>
      <c r="EM456" s="83"/>
      <c r="EN456" s="83"/>
      <c r="EO456" s="83"/>
      <c r="EP456" s="83"/>
      <c r="EQ456" s="83"/>
      <c r="ER456" s="83"/>
      <c r="ES456" s="83"/>
      <c r="ET456" s="83"/>
      <c r="EU456" s="83"/>
      <c r="EV456" s="83"/>
      <c r="EW456" s="83"/>
      <c r="EX456" s="83"/>
      <c r="EY456" s="83"/>
      <c r="EZ456" s="83"/>
      <c r="FA456" s="83"/>
      <c r="FB456" s="83"/>
      <c r="FC456" s="83"/>
      <c r="FD456" s="83"/>
      <c r="FE456" s="83"/>
      <c r="FF456" s="83"/>
      <c r="FG456" s="83"/>
      <c r="FH456" s="83"/>
      <c r="FI456" s="83"/>
      <c r="FJ456" s="83"/>
      <c r="FK456" s="83"/>
      <c r="FL456" s="83"/>
      <c r="FM456" s="83"/>
      <c r="FN456" s="83"/>
      <c r="FO456" s="83"/>
      <c r="FP456" s="83"/>
      <c r="FQ456" s="83"/>
      <c r="FR456" s="83"/>
      <c r="FS456" s="83"/>
      <c r="FT456" s="83"/>
      <c r="FU456" s="83"/>
      <c r="FV456" s="83"/>
      <c r="FW456" s="83"/>
      <c r="FX456" s="83"/>
      <c r="FY456" s="83"/>
      <c r="FZ456" s="83"/>
      <c r="GA456" s="83"/>
      <c r="GB456" s="83"/>
      <c r="GC456" s="83"/>
      <c r="GD456" s="83"/>
      <c r="GE456" s="83"/>
      <c r="GF456" s="83"/>
      <c r="GG456" s="83"/>
      <c r="GH456" s="83"/>
      <c r="GI456" s="83"/>
      <c r="GJ456" s="83"/>
      <c r="GK456" s="83"/>
      <c r="GL456" s="83"/>
      <c r="GM456" s="83"/>
      <c r="GN456" s="83"/>
      <c r="GO456" s="83"/>
      <c r="GP456" s="83"/>
      <c r="GQ456" s="83"/>
      <c r="GR456" s="83"/>
      <c r="GS456" s="83"/>
      <c r="GT456" s="83"/>
      <c r="GU456" s="83"/>
      <c r="GV456" s="83"/>
      <c r="GW456" s="83"/>
      <c r="GX456" s="83"/>
      <c r="GY456" s="83"/>
      <c r="GZ456" s="83"/>
      <c r="HA456" s="83"/>
      <c r="HB456" s="83"/>
      <c r="HC456" s="83"/>
      <c r="HD456" s="83"/>
      <c r="HE456" s="83"/>
      <c r="HF456" s="83"/>
      <c r="HG456" s="83"/>
      <c r="HH456" s="83"/>
      <c r="HI456" s="83"/>
      <c r="HJ456" s="83"/>
      <c r="HK456" s="83"/>
      <c r="HL456" s="83"/>
      <c r="HM456" s="83"/>
      <c r="HN456" s="83"/>
      <c r="HO456" s="83"/>
      <c r="HP456" s="83"/>
      <c r="HQ456" s="83"/>
      <c r="HR456" s="83"/>
      <c r="HS456" s="83"/>
      <c r="HT456" s="83"/>
      <c r="HU456" s="83"/>
      <c r="HV456" s="83"/>
      <c r="HW456" s="83"/>
      <c r="HX456" s="83"/>
      <c r="HY456" s="83"/>
      <c r="HZ456" s="83"/>
      <c r="IA456" s="83"/>
      <c r="IB456" s="83"/>
      <c r="IC456" s="83"/>
      <c r="ID456" s="83"/>
      <c r="IE456" s="83"/>
      <c r="IF456" s="83"/>
      <c r="IG456" s="83"/>
      <c r="IH456" s="83"/>
      <c r="II456" s="83"/>
      <c r="IJ456" s="83"/>
      <c r="IK456" s="83"/>
      <c r="IL456" s="83"/>
      <c r="IM456" s="83"/>
      <c r="IN456" s="83"/>
      <c r="IO456" s="83"/>
      <c r="IP456" s="83"/>
      <c r="IQ456" s="83"/>
      <c r="IR456" s="83"/>
      <c r="IS456" s="83"/>
      <c r="IT456" s="83"/>
      <c r="IU456" s="83"/>
      <c r="IV456" s="83"/>
      <c r="IW456" s="83"/>
      <c r="IX456" s="83"/>
      <c r="IY456" s="83"/>
      <c r="IZ456" s="83"/>
      <c r="JA456" s="83"/>
      <c r="JB456" s="83"/>
      <c r="JC456" s="83"/>
      <c r="JD456" s="83"/>
      <c r="JE456" s="83"/>
    </row>
    <row r="457" spans="1:265" s="8" customFormat="1" ht="15" customHeight="1" x14ac:dyDescent="0.2">
      <c r="A457" s="572">
        <f>+A446+1</f>
        <v>50</v>
      </c>
      <c r="B457" s="1086" t="s">
        <v>689</v>
      </c>
      <c r="C457" s="201" t="s">
        <v>35</v>
      </c>
      <c r="D457" s="357" t="s">
        <v>690</v>
      </c>
      <c r="E457" s="215" t="s">
        <v>88</v>
      </c>
      <c r="F457" s="1055" t="s">
        <v>660</v>
      </c>
      <c r="G457" s="1043" t="s">
        <v>691</v>
      </c>
      <c r="H457" s="357" t="s">
        <v>650</v>
      </c>
      <c r="I457" s="357" t="s">
        <v>651</v>
      </c>
      <c r="J457" s="357" t="s">
        <v>1078</v>
      </c>
      <c r="K457" s="391" t="s">
        <v>742</v>
      </c>
      <c r="L457" s="391" t="s">
        <v>97</v>
      </c>
      <c r="M457" s="1175">
        <v>1</v>
      </c>
      <c r="N457" s="1175" t="s">
        <v>101</v>
      </c>
      <c r="O457" s="391" t="s">
        <v>440</v>
      </c>
      <c r="P457" s="578">
        <v>4</v>
      </c>
      <c r="Q457" s="579"/>
      <c r="R457" s="579"/>
      <c r="S457" s="579"/>
      <c r="T457" s="579"/>
      <c r="U457" s="579"/>
      <c r="V457" s="579"/>
      <c r="W457" s="580"/>
      <c r="X457" s="216"/>
      <c r="Y457" s="216"/>
      <c r="Z457" s="112" t="str">
        <f>C457</f>
        <v>TC</v>
      </c>
      <c r="AA457" s="83" t="s">
        <v>1475</v>
      </c>
      <c r="AB457" s="83" t="s">
        <v>1479</v>
      </c>
      <c r="AC457" s="83">
        <f t="shared" si="12"/>
        <v>20</v>
      </c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  <c r="EA457" s="83"/>
      <c r="EB457" s="83"/>
      <c r="EC457" s="83"/>
      <c r="ED457" s="83"/>
      <c r="EE457" s="83"/>
      <c r="EF457" s="83"/>
      <c r="EG457" s="83"/>
      <c r="EH457" s="83"/>
      <c r="EI457" s="83"/>
      <c r="EJ457" s="83"/>
      <c r="EK457" s="83"/>
      <c r="EL457" s="83"/>
      <c r="EM457" s="83"/>
      <c r="EN457" s="83"/>
      <c r="EO457" s="83"/>
      <c r="EP457" s="83"/>
      <c r="EQ457" s="83"/>
      <c r="ER457" s="83"/>
      <c r="ES457" s="83"/>
      <c r="ET457" s="83"/>
      <c r="EU457" s="83"/>
      <c r="EV457" s="83"/>
      <c r="EW457" s="83"/>
      <c r="EX457" s="83"/>
      <c r="EY457" s="83"/>
      <c r="EZ457" s="83"/>
      <c r="FA457" s="83"/>
      <c r="FB457" s="83"/>
      <c r="FC457" s="83"/>
      <c r="FD457" s="83"/>
      <c r="FE457" s="83"/>
      <c r="FF457" s="83"/>
      <c r="FG457" s="83"/>
      <c r="FH457" s="83"/>
      <c r="FI457" s="83"/>
      <c r="FJ457" s="83"/>
      <c r="FK457" s="83"/>
      <c r="FL457" s="83"/>
      <c r="FM457" s="83"/>
      <c r="FN457" s="83"/>
      <c r="FO457" s="83"/>
      <c r="FP457" s="83"/>
      <c r="FQ457" s="83"/>
      <c r="FR457" s="83"/>
      <c r="FS457" s="83"/>
      <c r="FT457" s="83"/>
      <c r="FU457" s="83"/>
      <c r="FV457" s="83"/>
      <c r="FW457" s="83"/>
      <c r="FX457" s="83"/>
      <c r="FY457" s="83"/>
      <c r="FZ457" s="83"/>
      <c r="GA457" s="83"/>
      <c r="GB457" s="83"/>
      <c r="GC457" s="83"/>
      <c r="GD457" s="83"/>
      <c r="GE457" s="83"/>
      <c r="GF457" s="83"/>
      <c r="GG457" s="83"/>
      <c r="GH457" s="83"/>
      <c r="GI457" s="83"/>
      <c r="GJ457" s="83"/>
      <c r="GK457" s="83"/>
      <c r="GL457" s="83"/>
      <c r="GM457" s="83"/>
      <c r="GN457" s="83"/>
      <c r="GO457" s="83"/>
      <c r="GP457" s="83"/>
      <c r="GQ457" s="83"/>
      <c r="GR457" s="83"/>
      <c r="GS457" s="83"/>
      <c r="GT457" s="83"/>
      <c r="GU457" s="83"/>
      <c r="GV457" s="83"/>
      <c r="GW457" s="83"/>
      <c r="GX457" s="83"/>
      <c r="GY457" s="83"/>
      <c r="GZ457" s="83"/>
      <c r="HA457" s="83"/>
      <c r="HB457" s="83"/>
      <c r="HC457" s="83"/>
      <c r="HD457" s="83"/>
      <c r="HE457" s="83"/>
      <c r="HF457" s="83"/>
      <c r="HG457" s="83"/>
      <c r="HH457" s="83"/>
      <c r="HI457" s="83"/>
      <c r="HJ457" s="83"/>
      <c r="HK457" s="83"/>
      <c r="HL457" s="83"/>
      <c r="HM457" s="83"/>
      <c r="HN457" s="83"/>
      <c r="HO457" s="83"/>
      <c r="HP457" s="83"/>
      <c r="HQ457" s="83"/>
      <c r="HR457" s="83"/>
      <c r="HS457" s="83"/>
      <c r="HT457" s="83"/>
      <c r="HU457" s="83"/>
      <c r="HV457" s="83"/>
      <c r="HW457" s="83"/>
      <c r="HX457" s="83"/>
      <c r="HY457" s="83"/>
      <c r="HZ457" s="83"/>
      <c r="IA457" s="83"/>
      <c r="IB457" s="83"/>
      <c r="IC457" s="83"/>
      <c r="ID457" s="83"/>
      <c r="IE457" s="83"/>
      <c r="IF457" s="83"/>
      <c r="IG457" s="83"/>
      <c r="IH457" s="83"/>
      <c r="II457" s="83"/>
      <c r="IJ457" s="83"/>
      <c r="IK457" s="83"/>
      <c r="IL457" s="83"/>
      <c r="IM457" s="83"/>
      <c r="IN457" s="83"/>
      <c r="IO457" s="83"/>
      <c r="IP457" s="83"/>
      <c r="IQ457" s="83"/>
      <c r="IR457" s="83"/>
      <c r="IS457" s="83"/>
      <c r="IT457" s="83"/>
      <c r="IU457" s="83"/>
      <c r="IV457" s="83"/>
      <c r="IW457" s="83"/>
      <c r="IX457" s="83"/>
      <c r="IY457" s="83"/>
      <c r="IZ457" s="83"/>
      <c r="JA457" s="83"/>
      <c r="JB457" s="83"/>
      <c r="JC457" s="83"/>
      <c r="JD457" s="83"/>
      <c r="JE457" s="83"/>
    </row>
    <row r="458" spans="1:265" s="8" customFormat="1" ht="15" customHeight="1" x14ac:dyDescent="0.2">
      <c r="A458" s="573"/>
      <c r="B458" s="131" t="s">
        <v>689</v>
      </c>
      <c r="C458" s="206"/>
      <c r="D458" s="336" t="s">
        <v>690</v>
      </c>
      <c r="E458" s="218"/>
      <c r="F458" s="1055"/>
      <c r="G458" s="1056"/>
      <c r="H458" s="336" t="s">
        <v>650</v>
      </c>
      <c r="I458" s="336" t="s">
        <v>651</v>
      </c>
      <c r="J458" s="336" t="s">
        <v>1078</v>
      </c>
      <c r="K458" s="392" t="s">
        <v>692</v>
      </c>
      <c r="L458" s="392" t="s">
        <v>97</v>
      </c>
      <c r="M458" s="1163">
        <v>2</v>
      </c>
      <c r="N458" s="1163" t="s">
        <v>24</v>
      </c>
      <c r="O458" s="392" t="s">
        <v>739</v>
      </c>
      <c r="P458" s="581">
        <v>4</v>
      </c>
      <c r="Q458" s="582"/>
      <c r="R458" s="582"/>
      <c r="S458" s="582"/>
      <c r="T458" s="582"/>
      <c r="U458" s="582"/>
      <c r="V458" s="582"/>
      <c r="W458" s="583"/>
      <c r="X458" s="219"/>
      <c r="Y458" s="219"/>
      <c r="Z458" s="112"/>
      <c r="AA458" s="83"/>
      <c r="AB458" s="83"/>
      <c r="AC458" s="83" t="str">
        <f t="shared" si="12"/>
        <v/>
      </c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  <c r="DT458" s="83"/>
      <c r="DU458" s="83"/>
      <c r="DV458" s="83"/>
      <c r="DW458" s="83"/>
      <c r="DX458" s="83"/>
      <c r="DY458" s="83"/>
      <c r="DZ458" s="83"/>
      <c r="EA458" s="83"/>
      <c r="EB458" s="83"/>
      <c r="EC458" s="83"/>
      <c r="ED458" s="83"/>
      <c r="EE458" s="83"/>
      <c r="EF458" s="83"/>
      <c r="EG458" s="83"/>
      <c r="EH458" s="83"/>
      <c r="EI458" s="83"/>
      <c r="EJ458" s="83"/>
      <c r="EK458" s="83"/>
      <c r="EL458" s="83"/>
      <c r="EM458" s="83"/>
      <c r="EN458" s="83"/>
      <c r="EO458" s="83"/>
      <c r="EP458" s="83"/>
      <c r="EQ458" s="83"/>
      <c r="ER458" s="83"/>
      <c r="ES458" s="83"/>
      <c r="ET458" s="83"/>
      <c r="EU458" s="83"/>
      <c r="EV458" s="83"/>
      <c r="EW458" s="83"/>
      <c r="EX458" s="83"/>
      <c r="EY458" s="83"/>
      <c r="EZ458" s="83"/>
      <c r="FA458" s="83"/>
      <c r="FB458" s="83"/>
      <c r="FC458" s="83"/>
      <c r="FD458" s="83"/>
      <c r="FE458" s="83"/>
      <c r="FF458" s="83"/>
      <c r="FG458" s="83"/>
      <c r="FH458" s="83"/>
      <c r="FI458" s="83"/>
      <c r="FJ458" s="83"/>
      <c r="FK458" s="83"/>
      <c r="FL458" s="83"/>
      <c r="FM458" s="83"/>
      <c r="FN458" s="83"/>
      <c r="FO458" s="83"/>
      <c r="FP458" s="83"/>
      <c r="FQ458" s="83"/>
      <c r="FR458" s="83"/>
      <c r="FS458" s="83"/>
      <c r="FT458" s="83"/>
      <c r="FU458" s="83"/>
      <c r="FV458" s="83"/>
      <c r="FW458" s="83"/>
      <c r="FX458" s="83"/>
      <c r="FY458" s="83"/>
      <c r="FZ458" s="83"/>
      <c r="GA458" s="83"/>
      <c r="GB458" s="83"/>
      <c r="GC458" s="83"/>
      <c r="GD458" s="83"/>
      <c r="GE458" s="83"/>
      <c r="GF458" s="83"/>
      <c r="GG458" s="83"/>
      <c r="GH458" s="83"/>
      <c r="GI458" s="83"/>
      <c r="GJ458" s="83"/>
      <c r="GK458" s="83"/>
      <c r="GL458" s="83"/>
      <c r="GM458" s="83"/>
      <c r="GN458" s="83"/>
      <c r="GO458" s="83"/>
      <c r="GP458" s="83"/>
      <c r="GQ458" s="83"/>
      <c r="GR458" s="83"/>
      <c r="GS458" s="83"/>
      <c r="GT458" s="83"/>
      <c r="GU458" s="83"/>
      <c r="GV458" s="83"/>
      <c r="GW458" s="83"/>
      <c r="GX458" s="83"/>
      <c r="GY458" s="83"/>
      <c r="GZ458" s="83"/>
      <c r="HA458" s="83"/>
      <c r="HB458" s="83"/>
      <c r="HC458" s="83"/>
      <c r="HD458" s="83"/>
      <c r="HE458" s="83"/>
      <c r="HF458" s="83"/>
      <c r="HG458" s="83"/>
      <c r="HH458" s="83"/>
      <c r="HI458" s="83"/>
      <c r="HJ458" s="83"/>
      <c r="HK458" s="83"/>
      <c r="HL458" s="83"/>
      <c r="HM458" s="83"/>
      <c r="HN458" s="83"/>
      <c r="HO458" s="83"/>
      <c r="HP458" s="83"/>
      <c r="HQ458" s="83"/>
      <c r="HR458" s="83"/>
      <c r="HS458" s="83"/>
      <c r="HT458" s="83"/>
      <c r="HU458" s="83"/>
      <c r="HV458" s="83"/>
      <c r="HW458" s="83"/>
      <c r="HX458" s="83"/>
      <c r="HY458" s="83"/>
      <c r="HZ458" s="83"/>
      <c r="IA458" s="83"/>
      <c r="IB458" s="83"/>
      <c r="IC458" s="83"/>
      <c r="ID458" s="83"/>
      <c r="IE458" s="83"/>
      <c r="IF458" s="83"/>
      <c r="IG458" s="83"/>
      <c r="IH458" s="83"/>
      <c r="II458" s="83"/>
      <c r="IJ458" s="83"/>
      <c r="IK458" s="83"/>
      <c r="IL458" s="83"/>
      <c r="IM458" s="83"/>
      <c r="IN458" s="83"/>
      <c r="IO458" s="83"/>
      <c r="IP458" s="83"/>
      <c r="IQ458" s="83"/>
      <c r="IR458" s="83"/>
      <c r="IS458" s="83"/>
      <c r="IT458" s="83"/>
      <c r="IU458" s="83"/>
      <c r="IV458" s="83"/>
      <c r="IW458" s="83"/>
      <c r="IX458" s="83"/>
      <c r="IY458" s="83"/>
      <c r="IZ458" s="83"/>
      <c r="JA458" s="83"/>
      <c r="JB458" s="83"/>
      <c r="JC458" s="83"/>
      <c r="JD458" s="83"/>
      <c r="JE458" s="83"/>
    </row>
    <row r="459" spans="1:265" s="8" customFormat="1" ht="15" customHeight="1" x14ac:dyDescent="0.2">
      <c r="A459" s="573"/>
      <c r="B459" s="131" t="s">
        <v>689</v>
      </c>
      <c r="C459" s="206"/>
      <c r="D459" s="336" t="s">
        <v>690</v>
      </c>
      <c r="E459" s="218"/>
      <c r="F459" s="1055"/>
      <c r="G459" s="1056"/>
      <c r="H459" s="336" t="s">
        <v>650</v>
      </c>
      <c r="I459" s="336" t="s">
        <v>651</v>
      </c>
      <c r="J459" s="336" t="s">
        <v>1078</v>
      </c>
      <c r="K459" s="392" t="s">
        <v>692</v>
      </c>
      <c r="L459" s="392" t="s">
        <v>97</v>
      </c>
      <c r="M459" s="1163">
        <v>2</v>
      </c>
      <c r="N459" s="1163" t="s">
        <v>101</v>
      </c>
      <c r="O459" s="392" t="s">
        <v>739</v>
      </c>
      <c r="P459" s="581">
        <v>4</v>
      </c>
      <c r="Q459" s="582"/>
      <c r="R459" s="582"/>
      <c r="S459" s="582"/>
      <c r="T459" s="582"/>
      <c r="U459" s="582"/>
      <c r="V459" s="582"/>
      <c r="W459" s="583"/>
      <c r="X459" s="219"/>
      <c r="Y459" s="219"/>
      <c r="Z459" s="112"/>
      <c r="AA459" s="83"/>
      <c r="AB459" s="83"/>
      <c r="AC459" s="83" t="str">
        <f t="shared" si="12"/>
        <v/>
      </c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  <c r="DT459" s="83"/>
      <c r="DU459" s="83"/>
      <c r="DV459" s="83"/>
      <c r="DW459" s="83"/>
      <c r="DX459" s="83"/>
      <c r="DY459" s="83"/>
      <c r="DZ459" s="83"/>
      <c r="EA459" s="83"/>
      <c r="EB459" s="83"/>
      <c r="EC459" s="83"/>
      <c r="ED459" s="83"/>
      <c r="EE459" s="83"/>
      <c r="EF459" s="83"/>
      <c r="EG459" s="83"/>
      <c r="EH459" s="83"/>
      <c r="EI459" s="83"/>
      <c r="EJ459" s="83"/>
      <c r="EK459" s="83"/>
      <c r="EL459" s="83"/>
      <c r="EM459" s="83"/>
      <c r="EN459" s="83"/>
      <c r="EO459" s="83"/>
      <c r="EP459" s="83"/>
      <c r="EQ459" s="83"/>
      <c r="ER459" s="83"/>
      <c r="ES459" s="83"/>
      <c r="ET459" s="83"/>
      <c r="EU459" s="83"/>
      <c r="EV459" s="83"/>
      <c r="EW459" s="83"/>
      <c r="EX459" s="83"/>
      <c r="EY459" s="83"/>
      <c r="EZ459" s="83"/>
      <c r="FA459" s="83"/>
      <c r="FB459" s="83"/>
      <c r="FC459" s="83"/>
      <c r="FD459" s="83"/>
      <c r="FE459" s="83"/>
      <c r="FF459" s="83"/>
      <c r="FG459" s="83"/>
      <c r="FH459" s="83"/>
      <c r="FI459" s="83"/>
      <c r="FJ459" s="83"/>
      <c r="FK459" s="83"/>
      <c r="FL459" s="83"/>
      <c r="FM459" s="83"/>
      <c r="FN459" s="83"/>
      <c r="FO459" s="83"/>
      <c r="FP459" s="83"/>
      <c r="FQ459" s="83"/>
      <c r="FR459" s="83"/>
      <c r="FS459" s="83"/>
      <c r="FT459" s="83"/>
      <c r="FU459" s="83"/>
      <c r="FV459" s="83"/>
      <c r="FW459" s="83"/>
      <c r="FX459" s="83"/>
      <c r="FY459" s="83"/>
      <c r="FZ459" s="83"/>
      <c r="GA459" s="83"/>
      <c r="GB459" s="83"/>
      <c r="GC459" s="83"/>
      <c r="GD459" s="83"/>
      <c r="GE459" s="83"/>
      <c r="GF459" s="83"/>
      <c r="GG459" s="83"/>
      <c r="GH459" s="83"/>
      <c r="GI459" s="83"/>
      <c r="GJ459" s="83"/>
      <c r="GK459" s="83"/>
      <c r="GL459" s="83"/>
      <c r="GM459" s="83"/>
      <c r="GN459" s="83"/>
      <c r="GO459" s="83"/>
      <c r="GP459" s="83"/>
      <c r="GQ459" s="83"/>
      <c r="GR459" s="83"/>
      <c r="GS459" s="83"/>
      <c r="GT459" s="83"/>
      <c r="GU459" s="83"/>
      <c r="GV459" s="83"/>
      <c r="GW459" s="83"/>
      <c r="GX459" s="83"/>
      <c r="GY459" s="83"/>
      <c r="GZ459" s="83"/>
      <c r="HA459" s="83"/>
      <c r="HB459" s="83"/>
      <c r="HC459" s="83"/>
      <c r="HD459" s="83"/>
      <c r="HE459" s="83"/>
      <c r="HF459" s="83"/>
      <c r="HG459" s="83"/>
      <c r="HH459" s="83"/>
      <c r="HI459" s="83"/>
      <c r="HJ459" s="83"/>
      <c r="HK459" s="83"/>
      <c r="HL459" s="83"/>
      <c r="HM459" s="83"/>
      <c r="HN459" s="83"/>
      <c r="HO459" s="83"/>
      <c r="HP459" s="83"/>
      <c r="HQ459" s="83"/>
      <c r="HR459" s="83"/>
      <c r="HS459" s="83"/>
      <c r="HT459" s="83"/>
      <c r="HU459" s="83"/>
      <c r="HV459" s="83"/>
      <c r="HW459" s="83"/>
      <c r="HX459" s="83"/>
      <c r="HY459" s="83"/>
      <c r="HZ459" s="83"/>
      <c r="IA459" s="83"/>
      <c r="IB459" s="83"/>
      <c r="IC459" s="83"/>
      <c r="ID459" s="83"/>
      <c r="IE459" s="83"/>
      <c r="IF459" s="83"/>
      <c r="IG459" s="83"/>
      <c r="IH459" s="83"/>
      <c r="II459" s="83"/>
      <c r="IJ459" s="83"/>
      <c r="IK459" s="83"/>
      <c r="IL459" s="83"/>
      <c r="IM459" s="83"/>
      <c r="IN459" s="83"/>
      <c r="IO459" s="83"/>
      <c r="IP459" s="83"/>
      <c r="IQ459" s="83"/>
      <c r="IR459" s="83"/>
      <c r="IS459" s="83"/>
      <c r="IT459" s="83"/>
      <c r="IU459" s="83"/>
      <c r="IV459" s="83"/>
      <c r="IW459" s="83"/>
      <c r="IX459" s="83"/>
      <c r="IY459" s="83"/>
      <c r="IZ459" s="83"/>
      <c r="JA459" s="83"/>
      <c r="JB459" s="83"/>
      <c r="JC459" s="83"/>
      <c r="JD459" s="83"/>
      <c r="JE459" s="83"/>
    </row>
    <row r="460" spans="1:265" s="8" customFormat="1" ht="15" customHeight="1" x14ac:dyDescent="0.2">
      <c r="A460" s="573"/>
      <c r="B460" s="131" t="s">
        <v>689</v>
      </c>
      <c r="C460" s="206"/>
      <c r="D460" s="336" t="s">
        <v>690</v>
      </c>
      <c r="E460" s="218"/>
      <c r="F460" s="1055"/>
      <c r="G460" s="1056"/>
      <c r="H460" s="336" t="s">
        <v>650</v>
      </c>
      <c r="I460" s="336" t="s">
        <v>651</v>
      </c>
      <c r="J460" s="336" t="s">
        <v>1078</v>
      </c>
      <c r="K460" s="392" t="s">
        <v>666</v>
      </c>
      <c r="L460" s="392" t="s">
        <v>97</v>
      </c>
      <c r="M460" s="1163">
        <v>4</v>
      </c>
      <c r="N460" s="1163" t="s">
        <v>24</v>
      </c>
      <c r="O460" s="392" t="s">
        <v>739</v>
      </c>
      <c r="P460" s="581">
        <v>4</v>
      </c>
      <c r="Q460" s="582"/>
      <c r="R460" s="582"/>
      <c r="S460" s="582"/>
      <c r="T460" s="582"/>
      <c r="U460" s="582"/>
      <c r="V460" s="582"/>
      <c r="W460" s="583"/>
      <c r="X460" s="219"/>
      <c r="Y460" s="219"/>
      <c r="Z460" s="112"/>
      <c r="AA460" s="83"/>
      <c r="AB460" s="83"/>
      <c r="AC460" s="83" t="str">
        <f t="shared" si="12"/>
        <v/>
      </c>
      <c r="AD460" s="83"/>
      <c r="AE460" s="83"/>
      <c r="AF460" s="83"/>
      <c r="AG460" s="83"/>
      <c r="AH460" s="83"/>
      <c r="AI460" s="83"/>
      <c r="AJ460" s="83"/>
      <c r="AK460" s="83"/>
      <c r="AL460" s="83"/>
      <c r="AM460" s="83"/>
      <c r="AN460" s="83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DT460" s="83"/>
      <c r="DU460" s="83"/>
      <c r="DV460" s="83"/>
      <c r="DW460" s="83"/>
      <c r="DX460" s="83"/>
      <c r="DY460" s="83"/>
      <c r="DZ460" s="83"/>
      <c r="EA460" s="83"/>
      <c r="EB460" s="83"/>
      <c r="EC460" s="83"/>
      <c r="ED460" s="83"/>
      <c r="EE460" s="83"/>
      <c r="EF460" s="83"/>
      <c r="EG460" s="83"/>
      <c r="EH460" s="83"/>
      <c r="EI460" s="83"/>
      <c r="EJ460" s="83"/>
      <c r="EK460" s="83"/>
      <c r="EL460" s="83"/>
      <c r="EM460" s="83"/>
      <c r="EN460" s="83"/>
      <c r="EO460" s="83"/>
      <c r="EP460" s="83"/>
      <c r="EQ460" s="83"/>
      <c r="ER460" s="83"/>
      <c r="ES460" s="83"/>
      <c r="ET460" s="83"/>
      <c r="EU460" s="83"/>
      <c r="EV460" s="83"/>
      <c r="EW460" s="83"/>
      <c r="EX460" s="83"/>
      <c r="EY460" s="83"/>
      <c r="EZ460" s="83"/>
      <c r="FA460" s="83"/>
      <c r="FB460" s="83"/>
      <c r="FC460" s="83"/>
      <c r="FD460" s="83"/>
      <c r="FE460" s="83"/>
      <c r="FF460" s="83"/>
      <c r="FG460" s="83"/>
      <c r="FH460" s="83"/>
      <c r="FI460" s="83"/>
      <c r="FJ460" s="83"/>
      <c r="FK460" s="83"/>
      <c r="FL460" s="83"/>
      <c r="FM460" s="83"/>
      <c r="FN460" s="83"/>
      <c r="FO460" s="83"/>
      <c r="FP460" s="83"/>
      <c r="FQ460" s="83"/>
      <c r="FR460" s="83"/>
      <c r="FS460" s="83"/>
      <c r="FT460" s="83"/>
      <c r="FU460" s="83"/>
      <c r="FV460" s="83"/>
      <c r="FW460" s="83"/>
      <c r="FX460" s="83"/>
      <c r="FY460" s="83"/>
      <c r="FZ460" s="83"/>
      <c r="GA460" s="83"/>
      <c r="GB460" s="83"/>
      <c r="GC460" s="83"/>
      <c r="GD460" s="83"/>
      <c r="GE460" s="83"/>
      <c r="GF460" s="83"/>
      <c r="GG460" s="83"/>
      <c r="GH460" s="83"/>
      <c r="GI460" s="83"/>
      <c r="GJ460" s="83"/>
      <c r="GK460" s="83"/>
      <c r="GL460" s="83"/>
      <c r="GM460" s="83"/>
      <c r="GN460" s="83"/>
      <c r="GO460" s="83"/>
      <c r="GP460" s="83"/>
      <c r="GQ460" s="83"/>
      <c r="GR460" s="83"/>
      <c r="GS460" s="83"/>
      <c r="GT460" s="83"/>
      <c r="GU460" s="83"/>
      <c r="GV460" s="83"/>
      <c r="GW460" s="83"/>
      <c r="GX460" s="83"/>
      <c r="GY460" s="83"/>
      <c r="GZ460" s="83"/>
      <c r="HA460" s="83"/>
      <c r="HB460" s="83"/>
      <c r="HC460" s="83"/>
      <c r="HD460" s="83"/>
      <c r="HE460" s="83"/>
      <c r="HF460" s="83"/>
      <c r="HG460" s="83"/>
      <c r="HH460" s="83"/>
      <c r="HI460" s="83"/>
      <c r="HJ460" s="83"/>
      <c r="HK460" s="83"/>
      <c r="HL460" s="83"/>
      <c r="HM460" s="83"/>
      <c r="HN460" s="83"/>
      <c r="HO460" s="83"/>
      <c r="HP460" s="83"/>
      <c r="HQ460" s="83"/>
      <c r="HR460" s="83"/>
      <c r="HS460" s="83"/>
      <c r="HT460" s="83"/>
      <c r="HU460" s="83"/>
      <c r="HV460" s="83"/>
      <c r="HW460" s="83"/>
      <c r="HX460" s="83"/>
      <c r="HY460" s="83"/>
      <c r="HZ460" s="83"/>
      <c r="IA460" s="83"/>
      <c r="IB460" s="83"/>
      <c r="IC460" s="83"/>
      <c r="ID460" s="83"/>
      <c r="IE460" s="83"/>
      <c r="IF460" s="83"/>
      <c r="IG460" s="83"/>
      <c r="IH460" s="83"/>
      <c r="II460" s="83"/>
      <c r="IJ460" s="83"/>
      <c r="IK460" s="83"/>
      <c r="IL460" s="83"/>
      <c r="IM460" s="83"/>
      <c r="IN460" s="83"/>
      <c r="IO460" s="83"/>
      <c r="IP460" s="83"/>
      <c r="IQ460" s="83"/>
      <c r="IR460" s="83"/>
      <c r="IS460" s="83"/>
      <c r="IT460" s="83"/>
      <c r="IU460" s="83"/>
      <c r="IV460" s="83"/>
      <c r="IW460" s="83"/>
      <c r="IX460" s="83"/>
      <c r="IY460" s="83"/>
      <c r="IZ460" s="83"/>
      <c r="JA460" s="83"/>
      <c r="JB460" s="83"/>
      <c r="JC460" s="83"/>
      <c r="JD460" s="83"/>
      <c r="JE460" s="83"/>
    </row>
    <row r="461" spans="1:265" s="8" customFormat="1" ht="15" customHeight="1" x14ac:dyDescent="0.2">
      <c r="A461" s="573"/>
      <c r="B461" s="131" t="s">
        <v>689</v>
      </c>
      <c r="C461" s="206"/>
      <c r="D461" s="329" t="s">
        <v>690</v>
      </c>
      <c r="E461" s="218"/>
      <c r="F461" s="1055"/>
      <c r="G461" s="1056"/>
      <c r="H461" s="329" t="s">
        <v>650</v>
      </c>
      <c r="I461" s="329" t="s">
        <v>651</v>
      </c>
      <c r="J461" s="329" t="s">
        <v>1078</v>
      </c>
      <c r="K461" s="379" t="s">
        <v>666</v>
      </c>
      <c r="L461" s="379" t="s">
        <v>97</v>
      </c>
      <c r="M461" s="1139">
        <v>4</v>
      </c>
      <c r="N461" s="1139" t="s">
        <v>101</v>
      </c>
      <c r="O461" s="379" t="s">
        <v>739</v>
      </c>
      <c r="P461" s="626">
        <v>4</v>
      </c>
      <c r="Q461" s="627"/>
      <c r="R461" s="627"/>
      <c r="S461" s="627"/>
      <c r="T461" s="627"/>
      <c r="U461" s="627"/>
      <c r="V461" s="627"/>
      <c r="W461" s="628"/>
      <c r="X461" s="219"/>
      <c r="Y461" s="219"/>
      <c r="Z461" s="112"/>
      <c r="AA461" s="83"/>
      <c r="AB461" s="83"/>
      <c r="AC461" s="83" t="str">
        <f t="shared" si="12"/>
        <v/>
      </c>
      <c r="AD461" s="83"/>
      <c r="AE461" s="83"/>
      <c r="AF461" s="83"/>
      <c r="AG461" s="83"/>
      <c r="AH461" s="83"/>
      <c r="AI461" s="83"/>
      <c r="AJ461" s="83"/>
      <c r="AK461" s="83"/>
      <c r="AL461" s="83"/>
      <c r="AM461" s="83"/>
      <c r="AN461" s="83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  <c r="EA461" s="83"/>
      <c r="EB461" s="83"/>
      <c r="EC461" s="83"/>
      <c r="ED461" s="83"/>
      <c r="EE461" s="83"/>
      <c r="EF461" s="83"/>
      <c r="EG461" s="83"/>
      <c r="EH461" s="83"/>
      <c r="EI461" s="83"/>
      <c r="EJ461" s="83"/>
      <c r="EK461" s="83"/>
      <c r="EL461" s="83"/>
      <c r="EM461" s="83"/>
      <c r="EN461" s="83"/>
      <c r="EO461" s="83"/>
      <c r="EP461" s="83"/>
      <c r="EQ461" s="83"/>
      <c r="ER461" s="83"/>
      <c r="ES461" s="83"/>
      <c r="ET461" s="83"/>
      <c r="EU461" s="83"/>
      <c r="EV461" s="83"/>
      <c r="EW461" s="83"/>
      <c r="EX461" s="83"/>
      <c r="EY461" s="83"/>
      <c r="EZ461" s="83"/>
      <c r="FA461" s="83"/>
      <c r="FB461" s="83"/>
      <c r="FC461" s="83"/>
      <c r="FD461" s="83"/>
      <c r="FE461" s="83"/>
      <c r="FF461" s="83"/>
      <c r="FG461" s="83"/>
      <c r="FH461" s="83"/>
      <c r="FI461" s="83"/>
      <c r="FJ461" s="83"/>
      <c r="FK461" s="83"/>
      <c r="FL461" s="83"/>
      <c r="FM461" s="83"/>
      <c r="FN461" s="83"/>
      <c r="FO461" s="83"/>
      <c r="FP461" s="83"/>
      <c r="FQ461" s="83"/>
      <c r="FR461" s="83"/>
      <c r="FS461" s="83"/>
      <c r="FT461" s="83"/>
      <c r="FU461" s="83"/>
      <c r="FV461" s="83"/>
      <c r="FW461" s="83"/>
      <c r="FX461" s="83"/>
      <c r="FY461" s="83"/>
      <c r="FZ461" s="83"/>
      <c r="GA461" s="83"/>
      <c r="GB461" s="83"/>
      <c r="GC461" s="83"/>
      <c r="GD461" s="83"/>
      <c r="GE461" s="83"/>
      <c r="GF461" s="83"/>
      <c r="GG461" s="83"/>
      <c r="GH461" s="83"/>
      <c r="GI461" s="83"/>
      <c r="GJ461" s="83"/>
      <c r="GK461" s="83"/>
      <c r="GL461" s="83"/>
      <c r="GM461" s="83"/>
      <c r="GN461" s="83"/>
      <c r="GO461" s="83"/>
      <c r="GP461" s="83"/>
      <c r="GQ461" s="83"/>
      <c r="GR461" s="83"/>
      <c r="GS461" s="83"/>
      <c r="GT461" s="83"/>
      <c r="GU461" s="83"/>
      <c r="GV461" s="83"/>
      <c r="GW461" s="83"/>
      <c r="GX461" s="83"/>
      <c r="GY461" s="83"/>
      <c r="GZ461" s="83"/>
      <c r="HA461" s="83"/>
      <c r="HB461" s="83"/>
      <c r="HC461" s="83"/>
      <c r="HD461" s="83"/>
      <c r="HE461" s="83"/>
      <c r="HF461" s="83"/>
      <c r="HG461" s="83"/>
      <c r="HH461" s="83"/>
      <c r="HI461" s="83"/>
      <c r="HJ461" s="83"/>
      <c r="HK461" s="83"/>
      <c r="HL461" s="83"/>
      <c r="HM461" s="83"/>
      <c r="HN461" s="83"/>
      <c r="HO461" s="83"/>
      <c r="HP461" s="83"/>
      <c r="HQ461" s="83"/>
      <c r="HR461" s="83"/>
      <c r="HS461" s="83"/>
      <c r="HT461" s="83"/>
      <c r="HU461" s="83"/>
      <c r="HV461" s="83"/>
      <c r="HW461" s="83"/>
      <c r="HX461" s="83"/>
      <c r="HY461" s="83"/>
      <c r="HZ461" s="83"/>
      <c r="IA461" s="83"/>
      <c r="IB461" s="83"/>
      <c r="IC461" s="83"/>
      <c r="ID461" s="83"/>
      <c r="IE461" s="83"/>
      <c r="IF461" s="83"/>
      <c r="IG461" s="83"/>
      <c r="IH461" s="83"/>
      <c r="II461" s="83"/>
      <c r="IJ461" s="83"/>
      <c r="IK461" s="83"/>
      <c r="IL461" s="83"/>
      <c r="IM461" s="83"/>
      <c r="IN461" s="83"/>
      <c r="IO461" s="83"/>
      <c r="IP461" s="83"/>
      <c r="IQ461" s="83"/>
      <c r="IR461" s="83"/>
      <c r="IS461" s="83"/>
      <c r="IT461" s="83"/>
      <c r="IU461" s="83"/>
      <c r="IV461" s="83"/>
      <c r="IW461" s="83"/>
      <c r="IX461" s="83"/>
      <c r="IY461" s="83"/>
      <c r="IZ461" s="83"/>
      <c r="JA461" s="83"/>
      <c r="JB461" s="83"/>
      <c r="JC461" s="83"/>
      <c r="JD461" s="83"/>
      <c r="JE461" s="83"/>
    </row>
    <row r="462" spans="1:265" s="8" customFormat="1" ht="15" customHeight="1" x14ac:dyDescent="0.2">
      <c r="A462" s="573"/>
      <c r="B462" s="131" t="s">
        <v>689</v>
      </c>
      <c r="C462" s="206"/>
      <c r="D462" s="329" t="s">
        <v>690</v>
      </c>
      <c r="E462" s="218"/>
      <c r="F462" s="1055"/>
      <c r="G462" s="1056"/>
      <c r="H462" s="329" t="s">
        <v>650</v>
      </c>
      <c r="I462" s="329" t="s">
        <v>651</v>
      </c>
      <c r="J462" s="329"/>
      <c r="K462" s="379" t="s">
        <v>2105</v>
      </c>
      <c r="L462" s="379"/>
      <c r="M462" s="1139"/>
      <c r="N462" s="1139"/>
      <c r="O462" s="379"/>
      <c r="P462" s="626"/>
      <c r="Q462" s="627"/>
      <c r="R462" s="627"/>
      <c r="S462" s="627">
        <v>5</v>
      </c>
      <c r="T462" s="627"/>
      <c r="U462" s="627"/>
      <c r="V462" s="627"/>
      <c r="W462" s="628"/>
      <c r="X462" s="219"/>
      <c r="Y462" s="219"/>
      <c r="Z462" s="112"/>
      <c r="AA462" s="83"/>
      <c r="AB462" s="83"/>
      <c r="AC462" s="83" t="str">
        <f t="shared" si="12"/>
        <v/>
      </c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  <c r="EA462" s="83"/>
      <c r="EB462" s="83"/>
      <c r="EC462" s="83"/>
      <c r="ED462" s="83"/>
      <c r="EE462" s="83"/>
      <c r="EF462" s="83"/>
      <c r="EG462" s="83"/>
      <c r="EH462" s="83"/>
      <c r="EI462" s="83"/>
      <c r="EJ462" s="83"/>
      <c r="EK462" s="83"/>
      <c r="EL462" s="83"/>
      <c r="EM462" s="83"/>
      <c r="EN462" s="83"/>
      <c r="EO462" s="83"/>
      <c r="EP462" s="83"/>
      <c r="EQ462" s="83"/>
      <c r="ER462" s="83"/>
      <c r="ES462" s="83"/>
      <c r="ET462" s="83"/>
      <c r="EU462" s="83"/>
      <c r="EV462" s="83"/>
      <c r="EW462" s="83"/>
      <c r="EX462" s="83"/>
      <c r="EY462" s="83"/>
      <c r="EZ462" s="83"/>
      <c r="FA462" s="83"/>
      <c r="FB462" s="83"/>
      <c r="FC462" s="83"/>
      <c r="FD462" s="83"/>
      <c r="FE462" s="83"/>
      <c r="FF462" s="83"/>
      <c r="FG462" s="83"/>
      <c r="FH462" s="83"/>
      <c r="FI462" s="83"/>
      <c r="FJ462" s="83"/>
      <c r="FK462" s="83"/>
      <c r="FL462" s="83"/>
      <c r="FM462" s="83"/>
      <c r="FN462" s="83"/>
      <c r="FO462" s="83"/>
      <c r="FP462" s="83"/>
      <c r="FQ462" s="83"/>
      <c r="FR462" s="83"/>
      <c r="FS462" s="83"/>
      <c r="FT462" s="83"/>
      <c r="FU462" s="83"/>
      <c r="FV462" s="83"/>
      <c r="FW462" s="83"/>
      <c r="FX462" s="83"/>
      <c r="FY462" s="83"/>
      <c r="FZ462" s="83"/>
      <c r="GA462" s="83"/>
      <c r="GB462" s="83"/>
      <c r="GC462" s="83"/>
      <c r="GD462" s="83"/>
      <c r="GE462" s="83"/>
      <c r="GF462" s="83"/>
      <c r="GG462" s="83"/>
      <c r="GH462" s="83"/>
      <c r="GI462" s="83"/>
      <c r="GJ462" s="83"/>
      <c r="GK462" s="83"/>
      <c r="GL462" s="83"/>
      <c r="GM462" s="83"/>
      <c r="GN462" s="83"/>
      <c r="GO462" s="83"/>
      <c r="GP462" s="83"/>
      <c r="GQ462" s="83"/>
      <c r="GR462" s="83"/>
      <c r="GS462" s="83"/>
      <c r="GT462" s="83"/>
      <c r="GU462" s="83"/>
      <c r="GV462" s="83"/>
      <c r="GW462" s="83"/>
      <c r="GX462" s="83"/>
      <c r="GY462" s="83"/>
      <c r="GZ462" s="83"/>
      <c r="HA462" s="83"/>
      <c r="HB462" s="83"/>
      <c r="HC462" s="83"/>
      <c r="HD462" s="83"/>
      <c r="HE462" s="83"/>
      <c r="HF462" s="83"/>
      <c r="HG462" s="83"/>
      <c r="HH462" s="83"/>
      <c r="HI462" s="83"/>
      <c r="HJ462" s="83"/>
      <c r="HK462" s="83"/>
      <c r="HL462" s="83"/>
      <c r="HM462" s="83"/>
      <c r="HN462" s="83"/>
      <c r="HO462" s="83"/>
      <c r="HP462" s="83"/>
      <c r="HQ462" s="83"/>
      <c r="HR462" s="83"/>
      <c r="HS462" s="83"/>
      <c r="HT462" s="83"/>
      <c r="HU462" s="83"/>
      <c r="HV462" s="83"/>
      <c r="HW462" s="83"/>
      <c r="HX462" s="83"/>
      <c r="HY462" s="83"/>
      <c r="HZ462" s="83"/>
      <c r="IA462" s="83"/>
      <c r="IB462" s="83"/>
      <c r="IC462" s="83"/>
      <c r="ID462" s="83"/>
      <c r="IE462" s="83"/>
      <c r="IF462" s="83"/>
      <c r="IG462" s="83"/>
      <c r="IH462" s="83"/>
      <c r="II462" s="83"/>
      <c r="IJ462" s="83"/>
      <c r="IK462" s="83"/>
      <c r="IL462" s="83"/>
      <c r="IM462" s="83"/>
      <c r="IN462" s="83"/>
      <c r="IO462" s="83"/>
      <c r="IP462" s="83"/>
      <c r="IQ462" s="83"/>
      <c r="IR462" s="83"/>
      <c r="IS462" s="83"/>
      <c r="IT462" s="83"/>
      <c r="IU462" s="83"/>
      <c r="IV462" s="83"/>
      <c r="IW462" s="83"/>
      <c r="IX462" s="83"/>
      <c r="IY462" s="83"/>
      <c r="IZ462" s="83"/>
      <c r="JA462" s="83"/>
      <c r="JB462" s="83"/>
      <c r="JC462" s="83"/>
      <c r="JD462" s="83"/>
      <c r="JE462" s="83"/>
    </row>
    <row r="463" spans="1:265" s="8" customFormat="1" ht="15" customHeight="1" x14ac:dyDescent="0.2">
      <c r="A463" s="573"/>
      <c r="B463" s="131" t="s">
        <v>689</v>
      </c>
      <c r="C463" s="206"/>
      <c r="D463" s="337" t="s">
        <v>690</v>
      </c>
      <c r="E463" s="218"/>
      <c r="F463" s="1055"/>
      <c r="G463" s="1056"/>
      <c r="H463" s="337" t="s">
        <v>650</v>
      </c>
      <c r="I463" s="337" t="s">
        <v>651</v>
      </c>
      <c r="J463" s="337"/>
      <c r="K463" s="393" t="s">
        <v>2106</v>
      </c>
      <c r="L463" s="393"/>
      <c r="M463" s="1176"/>
      <c r="N463" s="1176"/>
      <c r="O463" s="393"/>
      <c r="P463" s="617"/>
      <c r="Q463" s="618"/>
      <c r="R463" s="618"/>
      <c r="S463" s="618">
        <v>3</v>
      </c>
      <c r="T463" s="618"/>
      <c r="U463" s="618"/>
      <c r="V463" s="618"/>
      <c r="W463" s="619"/>
      <c r="X463" s="219"/>
      <c r="Y463" s="219"/>
      <c r="Z463" s="112"/>
      <c r="AA463" s="83"/>
      <c r="AB463" s="83"/>
      <c r="AC463" s="83" t="str">
        <f t="shared" si="12"/>
        <v/>
      </c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  <c r="EA463" s="83"/>
      <c r="EB463" s="83"/>
      <c r="EC463" s="83"/>
      <c r="ED463" s="83"/>
      <c r="EE463" s="83"/>
      <c r="EF463" s="83"/>
      <c r="EG463" s="83"/>
      <c r="EH463" s="83"/>
      <c r="EI463" s="83"/>
      <c r="EJ463" s="83"/>
      <c r="EK463" s="83"/>
      <c r="EL463" s="83"/>
      <c r="EM463" s="83"/>
      <c r="EN463" s="83"/>
      <c r="EO463" s="83"/>
      <c r="EP463" s="83"/>
      <c r="EQ463" s="83"/>
      <c r="ER463" s="83"/>
      <c r="ES463" s="83"/>
      <c r="ET463" s="83"/>
      <c r="EU463" s="83"/>
      <c r="EV463" s="83"/>
      <c r="EW463" s="83"/>
      <c r="EX463" s="83"/>
      <c r="EY463" s="83"/>
      <c r="EZ463" s="83"/>
      <c r="FA463" s="83"/>
      <c r="FB463" s="83"/>
      <c r="FC463" s="83"/>
      <c r="FD463" s="83"/>
      <c r="FE463" s="83"/>
      <c r="FF463" s="83"/>
      <c r="FG463" s="83"/>
      <c r="FH463" s="83"/>
      <c r="FI463" s="83"/>
      <c r="FJ463" s="83"/>
      <c r="FK463" s="83"/>
      <c r="FL463" s="83"/>
      <c r="FM463" s="83"/>
      <c r="FN463" s="83"/>
      <c r="FO463" s="83"/>
      <c r="FP463" s="83"/>
      <c r="FQ463" s="83"/>
      <c r="FR463" s="83"/>
      <c r="FS463" s="83"/>
      <c r="FT463" s="83"/>
      <c r="FU463" s="83"/>
      <c r="FV463" s="83"/>
      <c r="FW463" s="83"/>
      <c r="FX463" s="83"/>
      <c r="FY463" s="83"/>
      <c r="FZ463" s="83"/>
      <c r="GA463" s="83"/>
      <c r="GB463" s="83"/>
      <c r="GC463" s="83"/>
      <c r="GD463" s="83"/>
      <c r="GE463" s="83"/>
      <c r="GF463" s="83"/>
      <c r="GG463" s="83"/>
      <c r="GH463" s="83"/>
      <c r="GI463" s="83"/>
      <c r="GJ463" s="83"/>
      <c r="GK463" s="83"/>
      <c r="GL463" s="83"/>
      <c r="GM463" s="83"/>
      <c r="GN463" s="83"/>
      <c r="GO463" s="83"/>
      <c r="GP463" s="83"/>
      <c r="GQ463" s="83"/>
      <c r="GR463" s="83"/>
      <c r="GS463" s="83"/>
      <c r="GT463" s="83"/>
      <c r="GU463" s="83"/>
      <c r="GV463" s="83"/>
      <c r="GW463" s="83"/>
      <c r="GX463" s="83"/>
      <c r="GY463" s="83"/>
      <c r="GZ463" s="83"/>
      <c r="HA463" s="83"/>
      <c r="HB463" s="83"/>
      <c r="HC463" s="83"/>
      <c r="HD463" s="83"/>
      <c r="HE463" s="83"/>
      <c r="HF463" s="83"/>
      <c r="HG463" s="83"/>
      <c r="HH463" s="83"/>
      <c r="HI463" s="83"/>
      <c r="HJ463" s="83"/>
      <c r="HK463" s="83"/>
      <c r="HL463" s="83"/>
      <c r="HM463" s="83"/>
      <c r="HN463" s="83"/>
      <c r="HO463" s="83"/>
      <c r="HP463" s="83"/>
      <c r="HQ463" s="83"/>
      <c r="HR463" s="83"/>
      <c r="HS463" s="83"/>
      <c r="HT463" s="83"/>
      <c r="HU463" s="83"/>
      <c r="HV463" s="83"/>
      <c r="HW463" s="83"/>
      <c r="HX463" s="83"/>
      <c r="HY463" s="83"/>
      <c r="HZ463" s="83"/>
      <c r="IA463" s="83"/>
      <c r="IB463" s="83"/>
      <c r="IC463" s="83"/>
      <c r="ID463" s="83"/>
      <c r="IE463" s="83"/>
      <c r="IF463" s="83"/>
      <c r="IG463" s="83"/>
      <c r="IH463" s="83"/>
      <c r="II463" s="83"/>
      <c r="IJ463" s="83"/>
      <c r="IK463" s="83"/>
      <c r="IL463" s="83"/>
      <c r="IM463" s="83"/>
      <c r="IN463" s="83"/>
      <c r="IO463" s="83"/>
      <c r="IP463" s="83"/>
      <c r="IQ463" s="83"/>
      <c r="IR463" s="83"/>
      <c r="IS463" s="83"/>
      <c r="IT463" s="83"/>
      <c r="IU463" s="83"/>
      <c r="IV463" s="83"/>
      <c r="IW463" s="83"/>
      <c r="IX463" s="83"/>
      <c r="IY463" s="83"/>
      <c r="IZ463" s="83"/>
      <c r="JA463" s="83"/>
      <c r="JB463" s="83"/>
      <c r="JC463" s="83"/>
      <c r="JD463" s="83"/>
      <c r="JE463" s="83"/>
    </row>
    <row r="464" spans="1:265" s="8" customFormat="1" ht="15" customHeight="1" x14ac:dyDescent="0.2">
      <c r="A464" s="573"/>
      <c r="B464" s="131" t="s">
        <v>689</v>
      </c>
      <c r="C464" s="206"/>
      <c r="D464" s="337" t="s">
        <v>690</v>
      </c>
      <c r="E464" s="218"/>
      <c r="F464" s="1055"/>
      <c r="G464" s="1056"/>
      <c r="H464" s="337" t="s">
        <v>650</v>
      </c>
      <c r="I464" s="337" t="s">
        <v>651</v>
      </c>
      <c r="J464" s="337"/>
      <c r="K464" s="393" t="s">
        <v>2048</v>
      </c>
      <c r="L464" s="393"/>
      <c r="M464" s="1176"/>
      <c r="N464" s="1176"/>
      <c r="O464" s="393"/>
      <c r="P464" s="617"/>
      <c r="Q464" s="618"/>
      <c r="R464" s="618"/>
      <c r="S464" s="618"/>
      <c r="T464" s="618">
        <v>4</v>
      </c>
      <c r="U464" s="618"/>
      <c r="V464" s="618"/>
      <c r="W464" s="619"/>
      <c r="X464" s="219"/>
      <c r="Y464" s="219"/>
      <c r="Z464" s="112"/>
      <c r="AA464" s="83"/>
      <c r="AB464" s="83"/>
      <c r="AC464" s="83" t="str">
        <f t="shared" si="12"/>
        <v/>
      </c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  <c r="EA464" s="83"/>
      <c r="EB464" s="83"/>
      <c r="EC464" s="83"/>
      <c r="ED464" s="83"/>
      <c r="EE464" s="83"/>
      <c r="EF464" s="83"/>
      <c r="EG464" s="83"/>
      <c r="EH464" s="83"/>
      <c r="EI464" s="83"/>
      <c r="EJ464" s="83"/>
      <c r="EK464" s="83"/>
      <c r="EL464" s="83"/>
      <c r="EM464" s="83"/>
      <c r="EN464" s="83"/>
      <c r="EO464" s="83"/>
      <c r="EP464" s="83"/>
      <c r="EQ464" s="83"/>
      <c r="ER464" s="83"/>
      <c r="ES464" s="83"/>
      <c r="ET464" s="83"/>
      <c r="EU464" s="83"/>
      <c r="EV464" s="83"/>
      <c r="EW464" s="83"/>
      <c r="EX464" s="83"/>
      <c r="EY464" s="83"/>
      <c r="EZ464" s="83"/>
      <c r="FA464" s="83"/>
      <c r="FB464" s="83"/>
      <c r="FC464" s="83"/>
      <c r="FD464" s="83"/>
      <c r="FE464" s="83"/>
      <c r="FF464" s="83"/>
      <c r="FG464" s="83"/>
      <c r="FH464" s="83"/>
      <c r="FI464" s="83"/>
      <c r="FJ464" s="83"/>
      <c r="FK464" s="83"/>
      <c r="FL464" s="83"/>
      <c r="FM464" s="83"/>
      <c r="FN464" s="83"/>
      <c r="FO464" s="83"/>
      <c r="FP464" s="83"/>
      <c r="FQ464" s="83"/>
      <c r="FR464" s="83"/>
      <c r="FS464" s="83"/>
      <c r="FT464" s="83"/>
      <c r="FU464" s="83"/>
      <c r="FV464" s="83"/>
      <c r="FW464" s="83"/>
      <c r="FX464" s="83"/>
      <c r="FY464" s="83"/>
      <c r="FZ464" s="83"/>
      <c r="GA464" s="83"/>
      <c r="GB464" s="83"/>
      <c r="GC464" s="83"/>
      <c r="GD464" s="83"/>
      <c r="GE464" s="83"/>
      <c r="GF464" s="83"/>
      <c r="GG464" s="83"/>
      <c r="GH464" s="83"/>
      <c r="GI464" s="83"/>
      <c r="GJ464" s="83"/>
      <c r="GK464" s="83"/>
      <c r="GL464" s="83"/>
      <c r="GM464" s="83"/>
      <c r="GN464" s="83"/>
      <c r="GO464" s="83"/>
      <c r="GP464" s="83"/>
      <c r="GQ464" s="83"/>
      <c r="GR464" s="83"/>
      <c r="GS464" s="83"/>
      <c r="GT464" s="83"/>
      <c r="GU464" s="83"/>
      <c r="GV464" s="83"/>
      <c r="GW464" s="83"/>
      <c r="GX464" s="83"/>
      <c r="GY464" s="83"/>
      <c r="GZ464" s="83"/>
      <c r="HA464" s="83"/>
      <c r="HB464" s="83"/>
      <c r="HC464" s="83"/>
      <c r="HD464" s="83"/>
      <c r="HE464" s="83"/>
      <c r="HF464" s="83"/>
      <c r="HG464" s="83"/>
      <c r="HH464" s="83"/>
      <c r="HI464" s="83"/>
      <c r="HJ464" s="83"/>
      <c r="HK464" s="83"/>
      <c r="HL464" s="83"/>
      <c r="HM464" s="83"/>
      <c r="HN464" s="83"/>
      <c r="HO464" s="83"/>
      <c r="HP464" s="83"/>
      <c r="HQ464" s="83"/>
      <c r="HR464" s="83"/>
      <c r="HS464" s="83"/>
      <c r="HT464" s="83"/>
      <c r="HU464" s="83"/>
      <c r="HV464" s="83"/>
      <c r="HW464" s="83"/>
      <c r="HX464" s="83"/>
      <c r="HY464" s="83"/>
      <c r="HZ464" s="83"/>
      <c r="IA464" s="83"/>
      <c r="IB464" s="83"/>
      <c r="IC464" s="83"/>
      <c r="ID464" s="83"/>
      <c r="IE464" s="83"/>
      <c r="IF464" s="83"/>
      <c r="IG464" s="83"/>
      <c r="IH464" s="83"/>
      <c r="II464" s="83"/>
      <c r="IJ464" s="83"/>
      <c r="IK464" s="83"/>
      <c r="IL464" s="83"/>
      <c r="IM464" s="83"/>
      <c r="IN464" s="83"/>
      <c r="IO464" s="83"/>
      <c r="IP464" s="83"/>
      <c r="IQ464" s="83"/>
      <c r="IR464" s="83"/>
      <c r="IS464" s="83"/>
      <c r="IT464" s="83"/>
      <c r="IU464" s="83"/>
      <c r="IV464" s="83"/>
      <c r="IW464" s="83"/>
      <c r="IX464" s="83"/>
      <c r="IY464" s="83"/>
      <c r="IZ464" s="83"/>
      <c r="JA464" s="83"/>
      <c r="JB464" s="83"/>
      <c r="JC464" s="83"/>
      <c r="JD464" s="83"/>
      <c r="JE464" s="83"/>
    </row>
    <row r="465" spans="1:265" s="8" customFormat="1" ht="15" customHeight="1" x14ac:dyDescent="0.2">
      <c r="A465" s="573"/>
      <c r="B465" s="131" t="s">
        <v>689</v>
      </c>
      <c r="C465" s="206"/>
      <c r="D465" s="337" t="s">
        <v>690</v>
      </c>
      <c r="E465" s="218"/>
      <c r="F465" s="1055"/>
      <c r="G465" s="1056"/>
      <c r="H465" s="337" t="s">
        <v>650</v>
      </c>
      <c r="I465" s="337" t="s">
        <v>651</v>
      </c>
      <c r="J465" s="337"/>
      <c r="K465" s="393" t="s">
        <v>1559</v>
      </c>
      <c r="L465" s="393"/>
      <c r="M465" s="1176"/>
      <c r="N465" s="1176"/>
      <c r="O465" s="393"/>
      <c r="P465" s="617"/>
      <c r="Q465" s="618"/>
      <c r="R465" s="618"/>
      <c r="S465" s="618"/>
      <c r="T465" s="618"/>
      <c r="U465" s="618"/>
      <c r="V465" s="618">
        <v>4</v>
      </c>
      <c r="W465" s="619"/>
      <c r="X465" s="219"/>
      <c r="Y465" s="219"/>
      <c r="Z465" s="112"/>
      <c r="AA465" s="83"/>
      <c r="AB465" s="83"/>
      <c r="AC465" s="83" t="str">
        <f t="shared" si="12"/>
        <v/>
      </c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  <c r="EA465" s="83"/>
      <c r="EB465" s="83"/>
      <c r="EC465" s="83"/>
      <c r="ED465" s="83"/>
      <c r="EE465" s="83"/>
      <c r="EF465" s="83"/>
      <c r="EG465" s="83"/>
      <c r="EH465" s="83"/>
      <c r="EI465" s="83"/>
      <c r="EJ465" s="83"/>
      <c r="EK465" s="83"/>
      <c r="EL465" s="83"/>
      <c r="EM465" s="83"/>
      <c r="EN465" s="83"/>
      <c r="EO465" s="83"/>
      <c r="EP465" s="83"/>
      <c r="EQ465" s="83"/>
      <c r="ER465" s="83"/>
      <c r="ES465" s="83"/>
      <c r="ET465" s="83"/>
      <c r="EU465" s="83"/>
      <c r="EV465" s="83"/>
      <c r="EW465" s="83"/>
      <c r="EX465" s="83"/>
      <c r="EY465" s="83"/>
      <c r="EZ465" s="83"/>
      <c r="FA465" s="83"/>
      <c r="FB465" s="83"/>
      <c r="FC465" s="83"/>
      <c r="FD465" s="83"/>
      <c r="FE465" s="83"/>
      <c r="FF465" s="83"/>
      <c r="FG465" s="83"/>
      <c r="FH465" s="83"/>
      <c r="FI465" s="83"/>
      <c r="FJ465" s="83"/>
      <c r="FK465" s="83"/>
      <c r="FL465" s="83"/>
      <c r="FM465" s="83"/>
      <c r="FN465" s="83"/>
      <c r="FO465" s="83"/>
      <c r="FP465" s="83"/>
      <c r="FQ465" s="83"/>
      <c r="FR465" s="83"/>
      <c r="FS465" s="83"/>
      <c r="FT465" s="83"/>
      <c r="FU465" s="83"/>
      <c r="FV465" s="83"/>
      <c r="FW465" s="83"/>
      <c r="FX465" s="83"/>
      <c r="FY465" s="83"/>
      <c r="FZ465" s="83"/>
      <c r="GA465" s="83"/>
      <c r="GB465" s="83"/>
      <c r="GC465" s="83"/>
      <c r="GD465" s="83"/>
      <c r="GE465" s="83"/>
      <c r="GF465" s="83"/>
      <c r="GG465" s="83"/>
      <c r="GH465" s="83"/>
      <c r="GI465" s="83"/>
      <c r="GJ465" s="83"/>
      <c r="GK465" s="83"/>
      <c r="GL465" s="83"/>
      <c r="GM465" s="83"/>
      <c r="GN465" s="83"/>
      <c r="GO465" s="83"/>
      <c r="GP465" s="83"/>
      <c r="GQ465" s="83"/>
      <c r="GR465" s="83"/>
      <c r="GS465" s="83"/>
      <c r="GT465" s="83"/>
      <c r="GU465" s="83"/>
      <c r="GV465" s="83"/>
      <c r="GW465" s="83"/>
      <c r="GX465" s="83"/>
      <c r="GY465" s="83"/>
      <c r="GZ465" s="83"/>
      <c r="HA465" s="83"/>
      <c r="HB465" s="83"/>
      <c r="HC465" s="83"/>
      <c r="HD465" s="83"/>
      <c r="HE465" s="83"/>
      <c r="HF465" s="83"/>
      <c r="HG465" s="83"/>
      <c r="HH465" s="83"/>
      <c r="HI465" s="83"/>
      <c r="HJ465" s="83"/>
      <c r="HK465" s="83"/>
      <c r="HL465" s="83"/>
      <c r="HM465" s="83"/>
      <c r="HN465" s="83"/>
      <c r="HO465" s="83"/>
      <c r="HP465" s="83"/>
      <c r="HQ465" s="83"/>
      <c r="HR465" s="83"/>
      <c r="HS465" s="83"/>
      <c r="HT465" s="83"/>
      <c r="HU465" s="83"/>
      <c r="HV465" s="83"/>
      <c r="HW465" s="83"/>
      <c r="HX465" s="83"/>
      <c r="HY465" s="83"/>
      <c r="HZ465" s="83"/>
      <c r="IA465" s="83"/>
      <c r="IB465" s="83"/>
      <c r="IC465" s="83"/>
      <c r="ID465" s="83"/>
      <c r="IE465" s="83"/>
      <c r="IF465" s="83"/>
      <c r="IG465" s="83"/>
      <c r="IH465" s="83"/>
      <c r="II465" s="83"/>
      <c r="IJ465" s="83"/>
      <c r="IK465" s="83"/>
      <c r="IL465" s="83"/>
      <c r="IM465" s="83"/>
      <c r="IN465" s="83"/>
      <c r="IO465" s="83"/>
      <c r="IP465" s="83"/>
      <c r="IQ465" s="83"/>
      <c r="IR465" s="83"/>
      <c r="IS465" s="83"/>
      <c r="IT465" s="83"/>
      <c r="IU465" s="83"/>
      <c r="IV465" s="83"/>
      <c r="IW465" s="83"/>
      <c r="IX465" s="83"/>
      <c r="IY465" s="83"/>
      <c r="IZ465" s="83"/>
      <c r="JA465" s="83"/>
      <c r="JB465" s="83"/>
      <c r="JC465" s="83"/>
      <c r="JD465" s="83"/>
      <c r="JE465" s="83"/>
    </row>
    <row r="466" spans="1:265" s="8" customFormat="1" ht="15" customHeight="1" thickBot="1" x14ac:dyDescent="0.25">
      <c r="A466" s="574"/>
      <c r="B466" s="162" t="s">
        <v>689</v>
      </c>
      <c r="C466" s="209"/>
      <c r="D466" s="772" t="s">
        <v>690</v>
      </c>
      <c r="E466" s="225"/>
      <c r="F466" s="1055"/>
      <c r="G466" s="1058"/>
      <c r="H466" s="772" t="s">
        <v>650</v>
      </c>
      <c r="I466" s="772" t="s">
        <v>651</v>
      </c>
      <c r="J466" s="772"/>
      <c r="K466" s="773" t="s">
        <v>1391</v>
      </c>
      <c r="L466" s="773"/>
      <c r="M466" s="1184"/>
      <c r="N466" s="1184"/>
      <c r="O466" s="773"/>
      <c r="P466" s="774"/>
      <c r="Q466" s="775"/>
      <c r="R466" s="775"/>
      <c r="S466" s="775"/>
      <c r="T466" s="775"/>
      <c r="U466" s="775"/>
      <c r="V466" s="775"/>
      <c r="W466" s="776">
        <v>4</v>
      </c>
      <c r="X466" s="249">
        <f>SUM(P457:W466)</f>
        <v>40</v>
      </c>
      <c r="Y466" s="249">
        <f>X466</f>
        <v>40</v>
      </c>
      <c r="Z466" s="112"/>
      <c r="AA466" s="83"/>
      <c r="AB466" s="83"/>
      <c r="AC466" s="83" t="str">
        <f t="shared" si="12"/>
        <v/>
      </c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  <c r="EA466" s="83"/>
      <c r="EB466" s="83"/>
      <c r="EC466" s="83"/>
      <c r="ED466" s="83"/>
      <c r="EE466" s="83"/>
      <c r="EF466" s="83"/>
      <c r="EG466" s="83"/>
      <c r="EH466" s="83"/>
      <c r="EI466" s="83"/>
      <c r="EJ466" s="83"/>
      <c r="EK466" s="83"/>
      <c r="EL466" s="83"/>
      <c r="EM466" s="83"/>
      <c r="EN466" s="83"/>
      <c r="EO466" s="83"/>
      <c r="EP466" s="83"/>
      <c r="EQ466" s="83"/>
      <c r="ER466" s="83"/>
      <c r="ES466" s="83"/>
      <c r="ET466" s="83"/>
      <c r="EU466" s="83"/>
      <c r="EV466" s="83"/>
      <c r="EW466" s="83"/>
      <c r="EX466" s="83"/>
      <c r="EY466" s="83"/>
      <c r="EZ466" s="83"/>
      <c r="FA466" s="83"/>
      <c r="FB466" s="83"/>
      <c r="FC466" s="83"/>
      <c r="FD466" s="83"/>
      <c r="FE466" s="83"/>
      <c r="FF466" s="83"/>
      <c r="FG466" s="83"/>
      <c r="FH466" s="83"/>
      <c r="FI466" s="83"/>
      <c r="FJ466" s="83"/>
      <c r="FK466" s="83"/>
      <c r="FL466" s="83"/>
      <c r="FM466" s="83"/>
      <c r="FN466" s="83"/>
      <c r="FO466" s="83"/>
      <c r="FP466" s="83"/>
      <c r="FQ466" s="83"/>
      <c r="FR466" s="83"/>
      <c r="FS466" s="83"/>
      <c r="FT466" s="83"/>
      <c r="FU466" s="83"/>
      <c r="FV466" s="83"/>
      <c r="FW466" s="83"/>
      <c r="FX466" s="83"/>
      <c r="FY466" s="83"/>
      <c r="FZ466" s="83"/>
      <c r="GA466" s="83"/>
      <c r="GB466" s="83"/>
      <c r="GC466" s="83"/>
      <c r="GD466" s="83"/>
      <c r="GE466" s="83"/>
      <c r="GF466" s="83"/>
      <c r="GG466" s="83"/>
      <c r="GH466" s="83"/>
      <c r="GI466" s="83"/>
      <c r="GJ466" s="83"/>
      <c r="GK466" s="83"/>
      <c r="GL466" s="83"/>
      <c r="GM466" s="83"/>
      <c r="GN466" s="83"/>
      <c r="GO466" s="83"/>
      <c r="GP466" s="83"/>
      <c r="GQ466" s="83"/>
      <c r="GR466" s="83"/>
      <c r="GS466" s="83"/>
      <c r="GT466" s="83"/>
      <c r="GU466" s="83"/>
      <c r="GV466" s="83"/>
      <c r="GW466" s="83"/>
      <c r="GX466" s="83"/>
      <c r="GY466" s="83"/>
      <c r="GZ466" s="83"/>
      <c r="HA466" s="83"/>
      <c r="HB466" s="83"/>
      <c r="HC466" s="83"/>
      <c r="HD466" s="83"/>
      <c r="HE466" s="83"/>
      <c r="HF466" s="83"/>
      <c r="HG466" s="83"/>
      <c r="HH466" s="83"/>
      <c r="HI466" s="83"/>
      <c r="HJ466" s="83"/>
      <c r="HK466" s="83"/>
      <c r="HL466" s="83"/>
      <c r="HM466" s="83"/>
      <c r="HN466" s="83"/>
      <c r="HO466" s="83"/>
      <c r="HP466" s="83"/>
      <c r="HQ466" s="83"/>
      <c r="HR466" s="83"/>
      <c r="HS466" s="83"/>
      <c r="HT466" s="83"/>
      <c r="HU466" s="83"/>
      <c r="HV466" s="83"/>
      <c r="HW466" s="83"/>
      <c r="HX466" s="83"/>
      <c r="HY466" s="83"/>
      <c r="HZ466" s="83"/>
      <c r="IA466" s="83"/>
      <c r="IB466" s="83"/>
      <c r="IC466" s="83"/>
      <c r="ID466" s="83"/>
      <c r="IE466" s="83"/>
      <c r="IF466" s="83"/>
      <c r="IG466" s="83"/>
      <c r="IH466" s="83"/>
      <c r="II466" s="83"/>
      <c r="IJ466" s="83"/>
      <c r="IK466" s="83"/>
      <c r="IL466" s="83"/>
      <c r="IM466" s="83"/>
      <c r="IN466" s="83"/>
      <c r="IO466" s="83"/>
      <c r="IP466" s="83"/>
      <c r="IQ466" s="83"/>
      <c r="IR466" s="83"/>
      <c r="IS466" s="83"/>
      <c r="IT466" s="83"/>
      <c r="IU466" s="83"/>
      <c r="IV466" s="83"/>
      <c r="IW466" s="83"/>
      <c r="IX466" s="83"/>
      <c r="IY466" s="83"/>
      <c r="IZ466" s="83"/>
      <c r="JA466" s="83"/>
      <c r="JB466" s="83"/>
      <c r="JC466" s="83"/>
      <c r="JD466" s="83"/>
      <c r="JE466" s="83"/>
    </row>
    <row r="467" spans="1:265" s="8" customFormat="1" ht="15" customHeight="1" x14ac:dyDescent="0.2">
      <c r="A467" s="180">
        <f>+A457+1</f>
        <v>51</v>
      </c>
      <c r="B467" s="1086" t="s">
        <v>464</v>
      </c>
      <c r="C467" s="214" t="s">
        <v>35</v>
      </c>
      <c r="D467" s="350" t="s">
        <v>987</v>
      </c>
      <c r="E467" s="215" t="s">
        <v>91</v>
      </c>
      <c r="F467" s="1042" t="s">
        <v>966</v>
      </c>
      <c r="G467" s="1043" t="s">
        <v>988</v>
      </c>
      <c r="H467" s="350" t="s">
        <v>445</v>
      </c>
      <c r="I467" s="350" t="s">
        <v>489</v>
      </c>
      <c r="J467" s="350"/>
      <c r="K467" s="378" t="s">
        <v>528</v>
      </c>
      <c r="L467" s="378" t="s">
        <v>614</v>
      </c>
      <c r="M467" s="1138">
        <v>5</v>
      </c>
      <c r="N467" s="1138" t="s">
        <v>24</v>
      </c>
      <c r="O467" s="378" t="s">
        <v>1379</v>
      </c>
      <c r="P467" s="623">
        <v>4</v>
      </c>
      <c r="Q467" s="624"/>
      <c r="R467" s="624"/>
      <c r="S467" s="624"/>
      <c r="T467" s="624"/>
      <c r="U467" s="624"/>
      <c r="V467" s="624"/>
      <c r="W467" s="625"/>
      <c r="X467" s="216"/>
      <c r="Y467" s="216"/>
      <c r="Z467" s="112" t="str">
        <f>C467</f>
        <v>TC</v>
      </c>
      <c r="AA467" s="83" t="s">
        <v>1473</v>
      </c>
      <c r="AB467" s="83" t="s">
        <v>1480</v>
      </c>
      <c r="AC467" s="83">
        <f t="shared" si="12"/>
        <v>21</v>
      </c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  <c r="EA467" s="83"/>
      <c r="EB467" s="83"/>
      <c r="EC467" s="83"/>
      <c r="ED467" s="83"/>
      <c r="EE467" s="83"/>
      <c r="EF467" s="83"/>
      <c r="EG467" s="83"/>
      <c r="EH467" s="83"/>
      <c r="EI467" s="83"/>
      <c r="EJ467" s="83"/>
      <c r="EK467" s="83"/>
      <c r="EL467" s="83"/>
      <c r="EM467" s="83"/>
      <c r="EN467" s="83"/>
      <c r="EO467" s="83"/>
      <c r="EP467" s="83"/>
      <c r="EQ467" s="83"/>
      <c r="ER467" s="83"/>
      <c r="ES467" s="83"/>
      <c r="ET467" s="83"/>
      <c r="EU467" s="83"/>
      <c r="EV467" s="83"/>
      <c r="EW467" s="83"/>
      <c r="EX467" s="83"/>
      <c r="EY467" s="83"/>
      <c r="EZ467" s="83"/>
      <c r="FA467" s="83"/>
      <c r="FB467" s="83"/>
      <c r="FC467" s="83"/>
      <c r="FD467" s="83"/>
      <c r="FE467" s="83"/>
      <c r="FF467" s="83"/>
      <c r="FG467" s="83"/>
      <c r="FH467" s="83"/>
      <c r="FI467" s="83"/>
      <c r="FJ467" s="83"/>
      <c r="FK467" s="83"/>
      <c r="FL467" s="83"/>
      <c r="FM467" s="83"/>
      <c r="FN467" s="83"/>
      <c r="FO467" s="83"/>
      <c r="FP467" s="83"/>
      <c r="FQ467" s="83"/>
      <c r="FR467" s="83"/>
      <c r="FS467" s="83"/>
      <c r="FT467" s="83"/>
      <c r="FU467" s="83"/>
      <c r="FV467" s="83"/>
      <c r="FW467" s="83"/>
      <c r="FX467" s="83"/>
      <c r="FY467" s="83"/>
      <c r="FZ467" s="83"/>
      <c r="GA467" s="83"/>
      <c r="GB467" s="83"/>
      <c r="GC467" s="83"/>
      <c r="GD467" s="83"/>
      <c r="GE467" s="83"/>
      <c r="GF467" s="83"/>
      <c r="GG467" s="83"/>
      <c r="GH467" s="83"/>
      <c r="GI467" s="83"/>
      <c r="GJ467" s="83"/>
      <c r="GK467" s="83"/>
      <c r="GL467" s="83"/>
      <c r="GM467" s="83"/>
      <c r="GN467" s="83"/>
      <c r="GO467" s="83"/>
      <c r="GP467" s="83"/>
      <c r="GQ467" s="83"/>
      <c r="GR467" s="83"/>
      <c r="GS467" s="83"/>
      <c r="GT467" s="83"/>
      <c r="GU467" s="83"/>
      <c r="GV467" s="83"/>
      <c r="GW467" s="83"/>
      <c r="GX467" s="83"/>
      <c r="GY467" s="83"/>
      <c r="GZ467" s="83"/>
      <c r="HA467" s="83"/>
      <c r="HB467" s="83"/>
      <c r="HC467" s="83"/>
      <c r="HD467" s="83"/>
      <c r="HE467" s="83"/>
      <c r="HF467" s="83"/>
      <c r="HG467" s="83"/>
      <c r="HH467" s="83"/>
      <c r="HI467" s="83"/>
      <c r="HJ467" s="83"/>
      <c r="HK467" s="83"/>
      <c r="HL467" s="83"/>
      <c r="HM467" s="83"/>
      <c r="HN467" s="83"/>
      <c r="HO467" s="83"/>
      <c r="HP467" s="83"/>
      <c r="HQ467" s="83"/>
      <c r="HR467" s="83"/>
      <c r="HS467" s="83"/>
      <c r="HT467" s="83"/>
      <c r="HU467" s="83"/>
      <c r="HV467" s="83"/>
      <c r="HW467" s="83"/>
      <c r="HX467" s="83"/>
      <c r="HY467" s="83"/>
      <c r="HZ467" s="83"/>
      <c r="IA467" s="83"/>
      <c r="IB467" s="83"/>
      <c r="IC467" s="83"/>
      <c r="ID467" s="83"/>
      <c r="IE467" s="83"/>
      <c r="IF467" s="83"/>
      <c r="IG467" s="83"/>
      <c r="IH467" s="83"/>
      <c r="II467" s="83"/>
      <c r="IJ467" s="83"/>
      <c r="IK467" s="83"/>
      <c r="IL467" s="83"/>
      <c r="IM467" s="83"/>
      <c r="IN467" s="83"/>
      <c r="IO467" s="83"/>
      <c r="IP467" s="83"/>
      <c r="IQ467" s="83"/>
      <c r="IR467" s="83"/>
      <c r="IS467" s="83"/>
      <c r="IT467" s="83"/>
      <c r="IU467" s="83"/>
      <c r="IV467" s="83"/>
      <c r="IW467" s="83"/>
      <c r="IX467" s="83"/>
      <c r="IY467" s="83"/>
      <c r="IZ467" s="83"/>
      <c r="JA467" s="83"/>
      <c r="JB467" s="83"/>
      <c r="JC467" s="83"/>
      <c r="JD467" s="83"/>
      <c r="JE467" s="83"/>
    </row>
    <row r="468" spans="1:265" s="8" customFormat="1" ht="15" customHeight="1" x14ac:dyDescent="0.2">
      <c r="A468" s="173"/>
      <c r="B468" s="131" t="s">
        <v>464</v>
      </c>
      <c r="C468" s="217"/>
      <c r="D468" s="329" t="s">
        <v>987</v>
      </c>
      <c r="E468" s="117"/>
      <c r="F468" s="1044"/>
      <c r="G468" s="1045"/>
      <c r="H468" s="329" t="s">
        <v>445</v>
      </c>
      <c r="I468" s="329" t="s">
        <v>489</v>
      </c>
      <c r="J468" s="329"/>
      <c r="K468" s="379" t="s">
        <v>529</v>
      </c>
      <c r="L468" s="379" t="s">
        <v>614</v>
      </c>
      <c r="M468" s="1139">
        <v>7</v>
      </c>
      <c r="N468" s="1139" t="s">
        <v>24</v>
      </c>
      <c r="O468" s="379" t="s">
        <v>1379</v>
      </c>
      <c r="P468" s="626">
        <v>4</v>
      </c>
      <c r="Q468" s="627"/>
      <c r="R468" s="627"/>
      <c r="S468" s="627"/>
      <c r="T468" s="627"/>
      <c r="U468" s="627"/>
      <c r="V468" s="627"/>
      <c r="W468" s="628"/>
      <c r="X468" s="219"/>
      <c r="Y468" s="219"/>
      <c r="Z468" s="112"/>
      <c r="AA468" s="83"/>
      <c r="AB468" s="83"/>
      <c r="AC468" s="83" t="str">
        <f t="shared" si="12"/>
        <v/>
      </c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83"/>
      <c r="AT468" s="83"/>
      <c r="AU468" s="83"/>
      <c r="AV468" s="83"/>
      <c r="AW468" s="83"/>
      <c r="AX468" s="83"/>
      <c r="AY468" s="83"/>
      <c r="AZ468" s="83"/>
      <c r="BA468" s="83"/>
      <c r="BB468" s="83"/>
      <c r="BC468" s="83"/>
      <c r="BD468" s="83"/>
      <c r="BE468" s="83"/>
      <c r="BF468" s="83"/>
      <c r="BG468" s="83"/>
      <c r="BH468" s="83"/>
      <c r="BI468" s="83"/>
      <c r="BJ468" s="83"/>
      <c r="BK468" s="83"/>
      <c r="BL468" s="83"/>
      <c r="BM468" s="83"/>
      <c r="BN468" s="83"/>
      <c r="BO468" s="83"/>
      <c r="BP468" s="83"/>
      <c r="BQ468" s="83"/>
      <c r="BR468" s="83"/>
      <c r="BS468" s="83"/>
      <c r="BT468" s="83"/>
      <c r="BU468" s="83"/>
      <c r="BV468" s="83"/>
      <c r="BW468" s="83"/>
      <c r="BX468" s="83"/>
      <c r="BY468" s="83"/>
      <c r="BZ468" s="83"/>
      <c r="CA468" s="83"/>
      <c r="CB468" s="83"/>
      <c r="CC468" s="83"/>
      <c r="CD468" s="83"/>
      <c r="CE468" s="83"/>
      <c r="CF468" s="83"/>
      <c r="CG468" s="83"/>
      <c r="CH468" s="83"/>
      <c r="CI468" s="83"/>
      <c r="CJ468" s="83"/>
      <c r="CK468" s="83"/>
      <c r="CL468" s="83"/>
      <c r="CM468" s="83"/>
      <c r="CN468" s="83"/>
      <c r="CO468" s="83"/>
      <c r="CP468" s="83"/>
      <c r="CQ468" s="83"/>
      <c r="CR468" s="83"/>
      <c r="CS468" s="83"/>
      <c r="CT468" s="83"/>
      <c r="CU468" s="83"/>
      <c r="CV468" s="83"/>
      <c r="CW468" s="83"/>
      <c r="CX468" s="83"/>
      <c r="CY468" s="83"/>
      <c r="CZ468" s="83"/>
      <c r="DA468" s="83"/>
      <c r="DB468" s="83"/>
      <c r="DC468" s="83"/>
      <c r="DD468" s="83"/>
      <c r="DE468" s="83"/>
      <c r="DF468" s="83"/>
      <c r="DG468" s="83"/>
      <c r="DH468" s="83"/>
      <c r="DI468" s="83"/>
      <c r="DJ468" s="83"/>
      <c r="DK468" s="83"/>
      <c r="DL468" s="83"/>
      <c r="DM468" s="83"/>
      <c r="DN468" s="83"/>
      <c r="DO468" s="83"/>
      <c r="DP468" s="83"/>
      <c r="DQ468" s="83"/>
      <c r="DR468" s="83"/>
      <c r="DS468" s="83"/>
      <c r="DT468" s="83"/>
      <c r="DU468" s="83"/>
      <c r="DV468" s="83"/>
      <c r="DW468" s="83"/>
      <c r="DX468" s="83"/>
      <c r="DY468" s="83"/>
      <c r="DZ468" s="83"/>
      <c r="EA468" s="83"/>
      <c r="EB468" s="83"/>
      <c r="EC468" s="83"/>
      <c r="ED468" s="83"/>
      <c r="EE468" s="83"/>
      <c r="EF468" s="83"/>
      <c r="EG468" s="83"/>
      <c r="EH468" s="83"/>
      <c r="EI468" s="83"/>
      <c r="EJ468" s="83"/>
      <c r="EK468" s="83"/>
      <c r="EL468" s="83"/>
      <c r="EM468" s="83"/>
      <c r="EN468" s="83"/>
      <c r="EO468" s="83"/>
      <c r="EP468" s="83"/>
      <c r="EQ468" s="83"/>
      <c r="ER468" s="83"/>
      <c r="ES468" s="83"/>
      <c r="ET468" s="83"/>
      <c r="EU468" s="83"/>
      <c r="EV468" s="83"/>
      <c r="EW468" s="83"/>
      <c r="EX468" s="83"/>
      <c r="EY468" s="83"/>
      <c r="EZ468" s="83"/>
      <c r="FA468" s="83"/>
      <c r="FB468" s="83"/>
      <c r="FC468" s="83"/>
      <c r="FD468" s="83"/>
      <c r="FE468" s="83"/>
      <c r="FF468" s="83"/>
      <c r="FG468" s="83"/>
      <c r="FH468" s="83"/>
      <c r="FI468" s="83"/>
      <c r="FJ468" s="83"/>
      <c r="FK468" s="83"/>
      <c r="FL468" s="83"/>
      <c r="FM468" s="83"/>
      <c r="FN468" s="83"/>
      <c r="FO468" s="83"/>
      <c r="FP468" s="83"/>
      <c r="FQ468" s="83"/>
      <c r="FR468" s="83"/>
      <c r="FS468" s="83"/>
      <c r="FT468" s="83"/>
      <c r="FU468" s="83"/>
      <c r="FV468" s="83"/>
      <c r="FW468" s="83"/>
      <c r="FX468" s="83"/>
      <c r="FY468" s="83"/>
      <c r="FZ468" s="83"/>
      <c r="GA468" s="83"/>
      <c r="GB468" s="83"/>
      <c r="GC468" s="83"/>
      <c r="GD468" s="83"/>
      <c r="GE468" s="83"/>
      <c r="GF468" s="83"/>
      <c r="GG468" s="83"/>
      <c r="GH468" s="83"/>
      <c r="GI468" s="83"/>
      <c r="GJ468" s="83"/>
      <c r="GK468" s="83"/>
      <c r="GL468" s="83"/>
      <c r="GM468" s="83"/>
      <c r="GN468" s="83"/>
      <c r="GO468" s="83"/>
      <c r="GP468" s="83"/>
      <c r="GQ468" s="83"/>
      <c r="GR468" s="83"/>
      <c r="GS468" s="83"/>
      <c r="GT468" s="83"/>
      <c r="GU468" s="83"/>
      <c r="GV468" s="83"/>
      <c r="GW468" s="83"/>
      <c r="GX468" s="83"/>
      <c r="GY468" s="83"/>
      <c r="GZ468" s="83"/>
      <c r="HA468" s="83"/>
      <c r="HB468" s="83"/>
      <c r="HC468" s="83"/>
      <c r="HD468" s="83"/>
      <c r="HE468" s="83"/>
      <c r="HF468" s="83"/>
      <c r="HG468" s="83"/>
      <c r="HH468" s="83"/>
      <c r="HI468" s="83"/>
      <c r="HJ468" s="83"/>
      <c r="HK468" s="83"/>
      <c r="HL468" s="83"/>
      <c r="HM468" s="83"/>
      <c r="HN468" s="83"/>
      <c r="HO468" s="83"/>
      <c r="HP468" s="83"/>
      <c r="HQ468" s="83"/>
      <c r="HR468" s="83"/>
      <c r="HS468" s="83"/>
      <c r="HT468" s="83"/>
      <c r="HU468" s="83"/>
      <c r="HV468" s="83"/>
      <c r="HW468" s="83"/>
      <c r="HX468" s="83"/>
      <c r="HY468" s="83"/>
      <c r="HZ468" s="83"/>
      <c r="IA468" s="83"/>
      <c r="IB468" s="83"/>
      <c r="IC468" s="83"/>
      <c r="ID468" s="83"/>
      <c r="IE468" s="83"/>
      <c r="IF468" s="83"/>
      <c r="IG468" s="83"/>
      <c r="IH468" s="83"/>
      <c r="II468" s="83"/>
      <c r="IJ468" s="83"/>
      <c r="IK468" s="83"/>
      <c r="IL468" s="83"/>
      <c r="IM468" s="83"/>
      <c r="IN468" s="83"/>
      <c r="IO468" s="83"/>
      <c r="IP468" s="83"/>
      <c r="IQ468" s="83"/>
      <c r="IR468" s="83"/>
      <c r="IS468" s="83"/>
      <c r="IT468" s="83"/>
      <c r="IU468" s="83"/>
      <c r="IV468" s="83"/>
      <c r="IW468" s="83"/>
      <c r="IX468" s="83"/>
      <c r="IY468" s="83"/>
      <c r="IZ468" s="83"/>
      <c r="JA468" s="83"/>
      <c r="JB468" s="83"/>
      <c r="JC468" s="83"/>
      <c r="JD468" s="83"/>
      <c r="JE468" s="83"/>
    </row>
    <row r="469" spans="1:265" s="8" customFormat="1" ht="15" customHeight="1" x14ac:dyDescent="0.2">
      <c r="A469" s="173"/>
      <c r="B469" s="131" t="s">
        <v>464</v>
      </c>
      <c r="C469" s="217"/>
      <c r="D469" s="329" t="s">
        <v>987</v>
      </c>
      <c r="E469" s="117"/>
      <c r="F469" s="1044"/>
      <c r="G469" s="1045"/>
      <c r="H469" s="329" t="s">
        <v>445</v>
      </c>
      <c r="I469" s="329" t="s">
        <v>489</v>
      </c>
      <c r="J469" s="329"/>
      <c r="K469" s="379" t="s">
        <v>622</v>
      </c>
      <c r="L469" s="379" t="s">
        <v>614</v>
      </c>
      <c r="M469" s="1139">
        <v>3</v>
      </c>
      <c r="N469" s="1139" t="s">
        <v>531</v>
      </c>
      <c r="O469" s="379" t="s">
        <v>625</v>
      </c>
      <c r="P469" s="626">
        <v>4</v>
      </c>
      <c r="Q469" s="627"/>
      <c r="R469" s="627"/>
      <c r="S469" s="627"/>
      <c r="T469" s="627"/>
      <c r="U469" s="627"/>
      <c r="V469" s="627"/>
      <c r="W469" s="628"/>
      <c r="X469" s="219"/>
      <c r="Y469" s="219"/>
      <c r="Z469" s="112"/>
      <c r="AA469" s="83"/>
      <c r="AB469" s="83"/>
      <c r="AC469" s="83" t="str">
        <f t="shared" si="12"/>
        <v/>
      </c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83"/>
      <c r="AT469" s="83"/>
      <c r="AU469" s="83"/>
      <c r="AV469" s="83"/>
      <c r="AW469" s="83"/>
      <c r="AX469" s="83"/>
      <c r="AY469" s="83"/>
      <c r="AZ469" s="83"/>
      <c r="BA469" s="83"/>
      <c r="BB469" s="83"/>
      <c r="BC469" s="83"/>
      <c r="BD469" s="83"/>
      <c r="BE469" s="83"/>
      <c r="BF469" s="83"/>
      <c r="BG469" s="83"/>
      <c r="BH469" s="83"/>
      <c r="BI469" s="83"/>
      <c r="BJ469" s="83"/>
      <c r="BK469" s="83"/>
      <c r="BL469" s="83"/>
      <c r="BM469" s="83"/>
      <c r="BN469" s="83"/>
      <c r="BO469" s="83"/>
      <c r="BP469" s="83"/>
      <c r="BQ469" s="83"/>
      <c r="BR469" s="83"/>
      <c r="BS469" s="83"/>
      <c r="BT469" s="83"/>
      <c r="BU469" s="83"/>
      <c r="BV469" s="83"/>
      <c r="BW469" s="83"/>
      <c r="BX469" s="83"/>
      <c r="BY469" s="83"/>
      <c r="BZ469" s="83"/>
      <c r="CA469" s="83"/>
      <c r="CB469" s="83"/>
      <c r="CC469" s="83"/>
      <c r="CD469" s="83"/>
      <c r="CE469" s="83"/>
      <c r="CF469" s="83"/>
      <c r="CG469" s="83"/>
      <c r="CH469" s="83"/>
      <c r="CI469" s="83"/>
      <c r="CJ469" s="83"/>
      <c r="CK469" s="83"/>
      <c r="CL469" s="83"/>
      <c r="CM469" s="83"/>
      <c r="CN469" s="83"/>
      <c r="CO469" s="83"/>
      <c r="CP469" s="83"/>
      <c r="CQ469" s="83"/>
      <c r="CR469" s="83"/>
      <c r="CS469" s="83"/>
      <c r="CT469" s="83"/>
      <c r="CU469" s="83"/>
      <c r="CV469" s="83"/>
      <c r="CW469" s="83"/>
      <c r="CX469" s="83"/>
      <c r="CY469" s="83"/>
      <c r="CZ469" s="83"/>
      <c r="DA469" s="83"/>
      <c r="DB469" s="83"/>
      <c r="DC469" s="83"/>
      <c r="DD469" s="83"/>
      <c r="DE469" s="83"/>
      <c r="DF469" s="83"/>
      <c r="DG469" s="83"/>
      <c r="DH469" s="83"/>
      <c r="DI469" s="83"/>
      <c r="DJ469" s="83"/>
      <c r="DK469" s="83"/>
      <c r="DL469" s="83"/>
      <c r="DM469" s="83"/>
      <c r="DN469" s="83"/>
      <c r="DO469" s="83"/>
      <c r="DP469" s="83"/>
      <c r="DQ469" s="83"/>
      <c r="DR469" s="83"/>
      <c r="DS469" s="83"/>
      <c r="DT469" s="83"/>
      <c r="DU469" s="83"/>
      <c r="DV469" s="83"/>
      <c r="DW469" s="83"/>
      <c r="DX469" s="83"/>
      <c r="DY469" s="83"/>
      <c r="DZ469" s="83"/>
      <c r="EA469" s="83"/>
      <c r="EB469" s="83"/>
      <c r="EC469" s="83"/>
      <c r="ED469" s="83"/>
      <c r="EE469" s="83"/>
      <c r="EF469" s="83"/>
      <c r="EG469" s="83"/>
      <c r="EH469" s="83"/>
      <c r="EI469" s="83"/>
      <c r="EJ469" s="83"/>
      <c r="EK469" s="83"/>
      <c r="EL469" s="83"/>
      <c r="EM469" s="83"/>
      <c r="EN469" s="83"/>
      <c r="EO469" s="83"/>
      <c r="EP469" s="83"/>
      <c r="EQ469" s="83"/>
      <c r="ER469" s="83"/>
      <c r="ES469" s="83"/>
      <c r="ET469" s="83"/>
      <c r="EU469" s="83"/>
      <c r="EV469" s="83"/>
      <c r="EW469" s="83"/>
      <c r="EX469" s="83"/>
      <c r="EY469" s="83"/>
      <c r="EZ469" s="83"/>
      <c r="FA469" s="83"/>
      <c r="FB469" s="83"/>
      <c r="FC469" s="83"/>
      <c r="FD469" s="83"/>
      <c r="FE469" s="83"/>
      <c r="FF469" s="83"/>
      <c r="FG469" s="83"/>
      <c r="FH469" s="83"/>
      <c r="FI469" s="83"/>
      <c r="FJ469" s="83"/>
      <c r="FK469" s="83"/>
      <c r="FL469" s="83"/>
      <c r="FM469" s="83"/>
      <c r="FN469" s="83"/>
      <c r="FO469" s="83"/>
      <c r="FP469" s="83"/>
      <c r="FQ469" s="83"/>
      <c r="FR469" s="83"/>
      <c r="FS469" s="83"/>
      <c r="FT469" s="83"/>
      <c r="FU469" s="83"/>
      <c r="FV469" s="83"/>
      <c r="FW469" s="83"/>
      <c r="FX469" s="83"/>
      <c r="FY469" s="83"/>
      <c r="FZ469" s="83"/>
      <c r="GA469" s="83"/>
      <c r="GB469" s="83"/>
      <c r="GC469" s="83"/>
      <c r="GD469" s="83"/>
      <c r="GE469" s="83"/>
      <c r="GF469" s="83"/>
      <c r="GG469" s="83"/>
      <c r="GH469" s="83"/>
      <c r="GI469" s="83"/>
      <c r="GJ469" s="83"/>
      <c r="GK469" s="83"/>
      <c r="GL469" s="83"/>
      <c r="GM469" s="83"/>
      <c r="GN469" s="83"/>
      <c r="GO469" s="83"/>
      <c r="GP469" s="83"/>
      <c r="GQ469" s="83"/>
      <c r="GR469" s="83"/>
      <c r="GS469" s="83"/>
      <c r="GT469" s="83"/>
      <c r="GU469" s="83"/>
      <c r="GV469" s="83"/>
      <c r="GW469" s="83"/>
      <c r="GX469" s="83"/>
      <c r="GY469" s="83"/>
      <c r="GZ469" s="83"/>
      <c r="HA469" s="83"/>
      <c r="HB469" s="83"/>
      <c r="HC469" s="83"/>
      <c r="HD469" s="83"/>
      <c r="HE469" s="83"/>
      <c r="HF469" s="83"/>
      <c r="HG469" s="83"/>
      <c r="HH469" s="83"/>
      <c r="HI469" s="83"/>
      <c r="HJ469" s="83"/>
      <c r="HK469" s="83"/>
      <c r="HL469" s="83"/>
      <c r="HM469" s="83"/>
      <c r="HN469" s="83"/>
      <c r="HO469" s="83"/>
      <c r="HP469" s="83"/>
      <c r="HQ469" s="83"/>
      <c r="HR469" s="83"/>
      <c r="HS469" s="83"/>
      <c r="HT469" s="83"/>
      <c r="HU469" s="83"/>
      <c r="HV469" s="83"/>
      <c r="HW469" s="83"/>
      <c r="HX469" s="83"/>
      <c r="HY469" s="83"/>
      <c r="HZ469" s="83"/>
      <c r="IA469" s="83"/>
      <c r="IB469" s="83"/>
      <c r="IC469" s="83"/>
      <c r="ID469" s="83"/>
      <c r="IE469" s="83"/>
      <c r="IF469" s="83"/>
      <c r="IG469" s="83"/>
      <c r="IH469" s="83"/>
      <c r="II469" s="83"/>
      <c r="IJ469" s="83"/>
      <c r="IK469" s="83"/>
      <c r="IL469" s="83"/>
      <c r="IM469" s="83"/>
      <c r="IN469" s="83"/>
      <c r="IO469" s="83"/>
      <c r="IP469" s="83"/>
      <c r="IQ469" s="83"/>
      <c r="IR469" s="83"/>
      <c r="IS469" s="83"/>
      <c r="IT469" s="83"/>
      <c r="IU469" s="83"/>
      <c r="IV469" s="83"/>
      <c r="IW469" s="83"/>
      <c r="IX469" s="83"/>
      <c r="IY469" s="83"/>
      <c r="IZ469" s="83"/>
      <c r="JA469" s="83"/>
      <c r="JB469" s="83"/>
      <c r="JC469" s="83"/>
      <c r="JD469" s="83"/>
      <c r="JE469" s="83"/>
    </row>
    <row r="470" spans="1:265" s="8" customFormat="1" ht="15" customHeight="1" x14ac:dyDescent="0.2">
      <c r="A470" s="173"/>
      <c r="B470" s="131" t="s">
        <v>464</v>
      </c>
      <c r="C470" s="217"/>
      <c r="D470" s="329" t="s">
        <v>987</v>
      </c>
      <c r="E470" s="117"/>
      <c r="F470" s="1044"/>
      <c r="G470" s="1045"/>
      <c r="H470" s="329" t="s">
        <v>445</v>
      </c>
      <c r="I470" s="329" t="s">
        <v>493</v>
      </c>
      <c r="J470" s="329"/>
      <c r="K470" s="379" t="s">
        <v>1277</v>
      </c>
      <c r="L470" s="379" t="s">
        <v>614</v>
      </c>
      <c r="M470" s="1139">
        <v>10</v>
      </c>
      <c r="N470" s="1139" t="s">
        <v>24</v>
      </c>
      <c r="O470" s="379" t="s">
        <v>440</v>
      </c>
      <c r="P470" s="626">
        <v>4</v>
      </c>
      <c r="Q470" s="627"/>
      <c r="R470" s="627"/>
      <c r="S470" s="627"/>
      <c r="T470" s="627"/>
      <c r="U470" s="627"/>
      <c r="V470" s="627"/>
      <c r="W470" s="628"/>
      <c r="X470" s="219"/>
      <c r="Y470" s="219"/>
      <c r="Z470" s="112"/>
      <c r="AA470" s="83"/>
      <c r="AB470" s="83"/>
      <c r="AC470" s="83" t="str">
        <f t="shared" si="12"/>
        <v/>
      </c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83"/>
      <c r="AT470" s="83"/>
      <c r="AU470" s="83"/>
      <c r="AV470" s="83"/>
      <c r="AW470" s="83"/>
      <c r="AX470" s="83"/>
      <c r="AY470" s="83"/>
      <c r="AZ470" s="83"/>
      <c r="BA470" s="83"/>
      <c r="BB470" s="83"/>
      <c r="BC470" s="83"/>
      <c r="BD470" s="83"/>
      <c r="BE470" s="83"/>
      <c r="BF470" s="83"/>
      <c r="BG470" s="83"/>
      <c r="BH470" s="83"/>
      <c r="BI470" s="83"/>
      <c r="BJ470" s="83"/>
      <c r="BK470" s="83"/>
      <c r="BL470" s="83"/>
      <c r="BM470" s="83"/>
      <c r="BN470" s="83"/>
      <c r="BO470" s="83"/>
      <c r="BP470" s="83"/>
      <c r="BQ470" s="83"/>
      <c r="BR470" s="83"/>
      <c r="BS470" s="83"/>
      <c r="BT470" s="83"/>
      <c r="BU470" s="83"/>
      <c r="BV470" s="83"/>
      <c r="BW470" s="83"/>
      <c r="BX470" s="83"/>
      <c r="BY470" s="83"/>
      <c r="BZ470" s="83"/>
      <c r="CA470" s="83"/>
      <c r="CB470" s="83"/>
      <c r="CC470" s="83"/>
      <c r="CD470" s="83"/>
      <c r="CE470" s="83"/>
      <c r="CF470" s="83"/>
      <c r="CG470" s="83"/>
      <c r="CH470" s="83"/>
      <c r="CI470" s="83"/>
      <c r="CJ470" s="83"/>
      <c r="CK470" s="83"/>
      <c r="CL470" s="83"/>
      <c r="CM470" s="83"/>
      <c r="CN470" s="83"/>
      <c r="CO470" s="83"/>
      <c r="CP470" s="83"/>
      <c r="CQ470" s="83"/>
      <c r="CR470" s="83"/>
      <c r="CS470" s="83"/>
      <c r="CT470" s="83"/>
      <c r="CU470" s="83"/>
      <c r="CV470" s="83"/>
      <c r="CW470" s="83"/>
      <c r="CX470" s="83"/>
      <c r="CY470" s="83"/>
      <c r="CZ470" s="83"/>
      <c r="DA470" s="83"/>
      <c r="DB470" s="83"/>
      <c r="DC470" s="83"/>
      <c r="DD470" s="83"/>
      <c r="DE470" s="83"/>
      <c r="DF470" s="83"/>
      <c r="DG470" s="83"/>
      <c r="DH470" s="83"/>
      <c r="DI470" s="83"/>
      <c r="DJ470" s="83"/>
      <c r="DK470" s="83"/>
      <c r="DL470" s="83"/>
      <c r="DM470" s="83"/>
      <c r="DN470" s="83"/>
      <c r="DO470" s="83"/>
      <c r="DP470" s="83"/>
      <c r="DQ470" s="83"/>
      <c r="DR470" s="83"/>
      <c r="DS470" s="83"/>
      <c r="DT470" s="83"/>
      <c r="DU470" s="83"/>
      <c r="DV470" s="83"/>
      <c r="DW470" s="83"/>
      <c r="DX470" s="83"/>
      <c r="DY470" s="83"/>
      <c r="DZ470" s="83"/>
      <c r="EA470" s="83"/>
      <c r="EB470" s="83"/>
      <c r="EC470" s="83"/>
      <c r="ED470" s="83"/>
      <c r="EE470" s="83"/>
      <c r="EF470" s="83"/>
      <c r="EG470" s="83"/>
      <c r="EH470" s="83"/>
      <c r="EI470" s="83"/>
      <c r="EJ470" s="83"/>
      <c r="EK470" s="83"/>
      <c r="EL470" s="83"/>
      <c r="EM470" s="83"/>
      <c r="EN470" s="83"/>
      <c r="EO470" s="83"/>
      <c r="EP470" s="83"/>
      <c r="EQ470" s="83"/>
      <c r="ER470" s="83"/>
      <c r="ES470" s="83"/>
      <c r="ET470" s="83"/>
      <c r="EU470" s="83"/>
      <c r="EV470" s="83"/>
      <c r="EW470" s="83"/>
      <c r="EX470" s="83"/>
      <c r="EY470" s="83"/>
      <c r="EZ470" s="83"/>
      <c r="FA470" s="83"/>
      <c r="FB470" s="83"/>
      <c r="FC470" s="83"/>
      <c r="FD470" s="83"/>
      <c r="FE470" s="83"/>
      <c r="FF470" s="83"/>
      <c r="FG470" s="83"/>
      <c r="FH470" s="83"/>
      <c r="FI470" s="83"/>
      <c r="FJ470" s="83"/>
      <c r="FK470" s="83"/>
      <c r="FL470" s="83"/>
      <c r="FM470" s="83"/>
      <c r="FN470" s="83"/>
      <c r="FO470" s="83"/>
      <c r="FP470" s="83"/>
      <c r="FQ470" s="83"/>
      <c r="FR470" s="83"/>
      <c r="FS470" s="83"/>
      <c r="FT470" s="83"/>
      <c r="FU470" s="83"/>
      <c r="FV470" s="83"/>
      <c r="FW470" s="83"/>
      <c r="FX470" s="83"/>
      <c r="FY470" s="83"/>
      <c r="FZ470" s="83"/>
      <c r="GA470" s="83"/>
      <c r="GB470" s="83"/>
      <c r="GC470" s="83"/>
      <c r="GD470" s="83"/>
      <c r="GE470" s="83"/>
      <c r="GF470" s="83"/>
      <c r="GG470" s="83"/>
      <c r="GH470" s="83"/>
      <c r="GI470" s="83"/>
      <c r="GJ470" s="83"/>
      <c r="GK470" s="83"/>
      <c r="GL470" s="83"/>
      <c r="GM470" s="83"/>
      <c r="GN470" s="83"/>
      <c r="GO470" s="83"/>
      <c r="GP470" s="83"/>
      <c r="GQ470" s="83"/>
      <c r="GR470" s="83"/>
      <c r="GS470" s="83"/>
      <c r="GT470" s="83"/>
      <c r="GU470" s="83"/>
      <c r="GV470" s="83"/>
      <c r="GW470" s="83"/>
      <c r="GX470" s="83"/>
      <c r="GY470" s="83"/>
      <c r="GZ470" s="83"/>
      <c r="HA470" s="83"/>
      <c r="HB470" s="83"/>
      <c r="HC470" s="83"/>
      <c r="HD470" s="83"/>
      <c r="HE470" s="83"/>
      <c r="HF470" s="83"/>
      <c r="HG470" s="83"/>
      <c r="HH470" s="83"/>
      <c r="HI470" s="83"/>
      <c r="HJ470" s="83"/>
      <c r="HK470" s="83"/>
      <c r="HL470" s="83"/>
      <c r="HM470" s="83"/>
      <c r="HN470" s="83"/>
      <c r="HO470" s="83"/>
      <c r="HP470" s="83"/>
      <c r="HQ470" s="83"/>
      <c r="HR470" s="83"/>
      <c r="HS470" s="83"/>
      <c r="HT470" s="83"/>
      <c r="HU470" s="83"/>
      <c r="HV470" s="83"/>
      <c r="HW470" s="83"/>
      <c r="HX470" s="83"/>
      <c r="HY470" s="83"/>
      <c r="HZ470" s="83"/>
      <c r="IA470" s="83"/>
      <c r="IB470" s="83"/>
      <c r="IC470" s="83"/>
      <c r="ID470" s="83"/>
      <c r="IE470" s="83"/>
      <c r="IF470" s="83"/>
      <c r="IG470" s="83"/>
      <c r="IH470" s="83"/>
      <c r="II470" s="83"/>
      <c r="IJ470" s="83"/>
      <c r="IK470" s="83"/>
      <c r="IL470" s="83"/>
      <c r="IM470" s="83"/>
      <c r="IN470" s="83"/>
      <c r="IO470" s="83"/>
      <c r="IP470" s="83"/>
      <c r="IQ470" s="83"/>
      <c r="IR470" s="83"/>
      <c r="IS470" s="83"/>
      <c r="IT470" s="83"/>
      <c r="IU470" s="83"/>
      <c r="IV470" s="83"/>
      <c r="IW470" s="83"/>
      <c r="IX470" s="83"/>
      <c r="IY470" s="83"/>
      <c r="IZ470" s="83"/>
      <c r="JA470" s="83"/>
      <c r="JB470" s="83"/>
      <c r="JC470" s="83"/>
      <c r="JD470" s="83"/>
      <c r="JE470" s="83"/>
    </row>
    <row r="471" spans="1:265" s="8" customFormat="1" ht="15" customHeight="1" x14ac:dyDescent="0.2">
      <c r="A471" s="173"/>
      <c r="B471" s="131" t="s">
        <v>464</v>
      </c>
      <c r="C471" s="217"/>
      <c r="D471" s="329" t="s">
        <v>987</v>
      </c>
      <c r="E471" s="117"/>
      <c r="F471" s="1044"/>
      <c r="G471" s="1045"/>
      <c r="H471" s="329" t="s">
        <v>445</v>
      </c>
      <c r="I471" s="329" t="s">
        <v>489</v>
      </c>
      <c r="J471" s="329"/>
      <c r="K471" s="379" t="s">
        <v>442</v>
      </c>
      <c r="L471" s="379" t="s">
        <v>614</v>
      </c>
      <c r="M471" s="1139">
        <v>9</v>
      </c>
      <c r="N471" s="1139" t="s">
        <v>24</v>
      </c>
      <c r="O471" s="379" t="s">
        <v>440</v>
      </c>
      <c r="P471" s="626">
        <v>5</v>
      </c>
      <c r="Q471" s="627"/>
      <c r="R471" s="627"/>
      <c r="S471" s="627"/>
      <c r="T471" s="627"/>
      <c r="U471" s="627"/>
      <c r="V471" s="627"/>
      <c r="W471" s="628"/>
      <c r="X471" s="219"/>
      <c r="Y471" s="219"/>
      <c r="Z471" s="112"/>
      <c r="AA471" s="83"/>
      <c r="AB471" s="83"/>
      <c r="AC471" s="83" t="str">
        <f t="shared" ref="AC471:AC534" si="13">IF(C471&lt;&gt;"",SUMIF(D$6:D$1540,D471,P$6:Q$1540),"")</f>
        <v/>
      </c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83"/>
      <c r="AT471" s="83"/>
      <c r="AU471" s="83"/>
      <c r="AV471" s="83"/>
      <c r="AW471" s="83"/>
      <c r="AX471" s="83"/>
      <c r="AY471" s="83"/>
      <c r="AZ471" s="83"/>
      <c r="BA471" s="83"/>
      <c r="BB471" s="83"/>
      <c r="BC471" s="83"/>
      <c r="BD471" s="83"/>
      <c r="BE471" s="83"/>
      <c r="BF471" s="83"/>
      <c r="BG471" s="83"/>
      <c r="BH471" s="83"/>
      <c r="BI471" s="83"/>
      <c r="BJ471" s="83"/>
      <c r="BK471" s="83"/>
      <c r="BL471" s="83"/>
      <c r="BM471" s="83"/>
      <c r="BN471" s="83"/>
      <c r="BO471" s="83"/>
      <c r="BP471" s="83"/>
      <c r="BQ471" s="83"/>
      <c r="BR471" s="83"/>
      <c r="BS471" s="83"/>
      <c r="BT471" s="83"/>
      <c r="BU471" s="83"/>
      <c r="BV471" s="83"/>
      <c r="BW471" s="83"/>
      <c r="BX471" s="83"/>
      <c r="BY471" s="83"/>
      <c r="BZ471" s="83"/>
      <c r="CA471" s="83"/>
      <c r="CB471" s="83"/>
      <c r="CC471" s="83"/>
      <c r="CD471" s="83"/>
      <c r="CE471" s="83"/>
      <c r="CF471" s="83"/>
      <c r="CG471" s="83"/>
      <c r="CH471" s="83"/>
      <c r="CI471" s="83"/>
      <c r="CJ471" s="83"/>
      <c r="CK471" s="83"/>
      <c r="CL471" s="83"/>
      <c r="CM471" s="83"/>
      <c r="CN471" s="83"/>
      <c r="CO471" s="83"/>
      <c r="CP471" s="83"/>
      <c r="CQ471" s="83"/>
      <c r="CR471" s="83"/>
      <c r="CS471" s="83"/>
      <c r="CT471" s="83"/>
      <c r="CU471" s="83"/>
      <c r="CV471" s="83"/>
      <c r="CW471" s="83"/>
      <c r="CX471" s="83"/>
      <c r="CY471" s="83"/>
      <c r="CZ471" s="83"/>
      <c r="DA471" s="83"/>
      <c r="DB471" s="83"/>
      <c r="DC471" s="83"/>
      <c r="DD471" s="83"/>
      <c r="DE471" s="83"/>
      <c r="DF471" s="83"/>
      <c r="DG471" s="83"/>
      <c r="DH471" s="83"/>
      <c r="DI471" s="83"/>
      <c r="DJ471" s="83"/>
      <c r="DK471" s="83"/>
      <c r="DL471" s="83"/>
      <c r="DM471" s="83"/>
      <c r="DN471" s="83"/>
      <c r="DO471" s="83"/>
      <c r="DP471" s="83"/>
      <c r="DQ471" s="83"/>
      <c r="DR471" s="83"/>
      <c r="DS471" s="83"/>
      <c r="DT471" s="83"/>
      <c r="DU471" s="83"/>
      <c r="DV471" s="83"/>
      <c r="DW471" s="83"/>
      <c r="DX471" s="83"/>
      <c r="DY471" s="83"/>
      <c r="DZ471" s="83"/>
      <c r="EA471" s="83"/>
      <c r="EB471" s="83"/>
      <c r="EC471" s="83"/>
      <c r="ED471" s="83"/>
      <c r="EE471" s="83"/>
      <c r="EF471" s="83"/>
      <c r="EG471" s="83"/>
      <c r="EH471" s="83"/>
      <c r="EI471" s="83"/>
      <c r="EJ471" s="83"/>
      <c r="EK471" s="83"/>
      <c r="EL471" s="83"/>
      <c r="EM471" s="83"/>
      <c r="EN471" s="83"/>
      <c r="EO471" s="83"/>
      <c r="EP471" s="83"/>
      <c r="EQ471" s="83"/>
      <c r="ER471" s="83"/>
      <c r="ES471" s="83"/>
      <c r="ET471" s="83"/>
      <c r="EU471" s="83"/>
      <c r="EV471" s="83"/>
      <c r="EW471" s="83"/>
      <c r="EX471" s="83"/>
      <c r="EY471" s="83"/>
      <c r="EZ471" s="83"/>
      <c r="FA471" s="83"/>
      <c r="FB471" s="83"/>
      <c r="FC471" s="83"/>
      <c r="FD471" s="83"/>
      <c r="FE471" s="83"/>
      <c r="FF471" s="83"/>
      <c r="FG471" s="83"/>
      <c r="FH471" s="83"/>
      <c r="FI471" s="83"/>
      <c r="FJ471" s="83"/>
      <c r="FK471" s="83"/>
      <c r="FL471" s="83"/>
      <c r="FM471" s="83"/>
      <c r="FN471" s="83"/>
      <c r="FO471" s="83"/>
      <c r="FP471" s="83"/>
      <c r="FQ471" s="83"/>
      <c r="FR471" s="83"/>
      <c r="FS471" s="83"/>
      <c r="FT471" s="83"/>
      <c r="FU471" s="83"/>
      <c r="FV471" s="83"/>
      <c r="FW471" s="83"/>
      <c r="FX471" s="83"/>
      <c r="FY471" s="83"/>
      <c r="FZ471" s="83"/>
      <c r="GA471" s="83"/>
      <c r="GB471" s="83"/>
      <c r="GC471" s="83"/>
      <c r="GD471" s="83"/>
      <c r="GE471" s="83"/>
      <c r="GF471" s="83"/>
      <c r="GG471" s="83"/>
      <c r="GH471" s="83"/>
      <c r="GI471" s="83"/>
      <c r="GJ471" s="83"/>
      <c r="GK471" s="83"/>
      <c r="GL471" s="83"/>
      <c r="GM471" s="83"/>
      <c r="GN471" s="83"/>
      <c r="GO471" s="83"/>
      <c r="GP471" s="83"/>
      <c r="GQ471" s="83"/>
      <c r="GR471" s="83"/>
      <c r="GS471" s="83"/>
      <c r="GT471" s="83"/>
      <c r="GU471" s="83"/>
      <c r="GV471" s="83"/>
      <c r="GW471" s="83"/>
      <c r="GX471" s="83"/>
      <c r="GY471" s="83"/>
      <c r="GZ471" s="83"/>
      <c r="HA471" s="83"/>
      <c r="HB471" s="83"/>
      <c r="HC471" s="83"/>
      <c r="HD471" s="83"/>
      <c r="HE471" s="83"/>
      <c r="HF471" s="83"/>
      <c r="HG471" s="83"/>
      <c r="HH471" s="83"/>
      <c r="HI471" s="83"/>
      <c r="HJ471" s="83"/>
      <c r="HK471" s="83"/>
      <c r="HL471" s="83"/>
      <c r="HM471" s="83"/>
      <c r="HN471" s="83"/>
      <c r="HO471" s="83"/>
      <c r="HP471" s="83"/>
      <c r="HQ471" s="83"/>
      <c r="HR471" s="83"/>
      <c r="HS471" s="83"/>
      <c r="HT471" s="83"/>
      <c r="HU471" s="83"/>
      <c r="HV471" s="83"/>
      <c r="HW471" s="83"/>
      <c r="HX471" s="83"/>
      <c r="HY471" s="83"/>
      <c r="HZ471" s="83"/>
      <c r="IA471" s="83"/>
      <c r="IB471" s="83"/>
      <c r="IC471" s="83"/>
      <c r="ID471" s="83"/>
      <c r="IE471" s="83"/>
      <c r="IF471" s="83"/>
      <c r="IG471" s="83"/>
      <c r="IH471" s="83"/>
      <c r="II471" s="83"/>
      <c r="IJ471" s="83"/>
      <c r="IK471" s="83"/>
      <c r="IL471" s="83"/>
      <c r="IM471" s="83"/>
      <c r="IN471" s="83"/>
      <c r="IO471" s="83"/>
      <c r="IP471" s="83"/>
      <c r="IQ471" s="83"/>
      <c r="IR471" s="83"/>
      <c r="IS471" s="83"/>
      <c r="IT471" s="83"/>
      <c r="IU471" s="83"/>
      <c r="IV471" s="83"/>
      <c r="IW471" s="83"/>
      <c r="IX471" s="83"/>
      <c r="IY471" s="83"/>
      <c r="IZ471" s="83"/>
      <c r="JA471" s="83"/>
      <c r="JB471" s="83"/>
      <c r="JC471" s="83"/>
      <c r="JD471" s="83"/>
      <c r="JE471" s="83"/>
    </row>
    <row r="472" spans="1:265" s="8" customFormat="1" ht="15" customHeight="1" x14ac:dyDescent="0.2">
      <c r="A472" s="173"/>
      <c r="B472" s="131" t="s">
        <v>464</v>
      </c>
      <c r="C472" s="217"/>
      <c r="D472" s="329" t="s">
        <v>987</v>
      </c>
      <c r="E472" s="117"/>
      <c r="F472" s="1044"/>
      <c r="G472" s="1045"/>
      <c r="H472" s="329" t="s">
        <v>445</v>
      </c>
      <c r="I472" s="329" t="s">
        <v>489</v>
      </c>
      <c r="J472" s="329"/>
      <c r="K472" s="379" t="s">
        <v>1391</v>
      </c>
      <c r="L472" s="379"/>
      <c r="M472" s="1139"/>
      <c r="N472" s="1139"/>
      <c r="O472" s="379"/>
      <c r="P472" s="626"/>
      <c r="Q472" s="627"/>
      <c r="R472" s="627"/>
      <c r="S472" s="627"/>
      <c r="T472" s="627"/>
      <c r="U472" s="627"/>
      <c r="V472" s="627"/>
      <c r="W472" s="628">
        <v>4</v>
      </c>
      <c r="X472" s="219"/>
      <c r="Y472" s="219"/>
      <c r="Z472" s="112"/>
      <c r="AA472" s="83"/>
      <c r="AB472" s="83"/>
      <c r="AC472" s="83" t="str">
        <f t="shared" si="13"/>
        <v/>
      </c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  <c r="AV472" s="83"/>
      <c r="AW472" s="83"/>
      <c r="AX472" s="83"/>
      <c r="AY472" s="83"/>
      <c r="AZ472" s="83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  <c r="BM472" s="83"/>
      <c r="BN472" s="83"/>
      <c r="BO472" s="83"/>
      <c r="BP472" s="83"/>
      <c r="BQ472" s="83"/>
      <c r="BR472" s="83"/>
      <c r="BS472" s="83"/>
      <c r="BT472" s="83"/>
      <c r="BU472" s="83"/>
      <c r="BV472" s="83"/>
      <c r="BW472" s="83"/>
      <c r="BX472" s="83"/>
      <c r="BY472" s="83"/>
      <c r="BZ472" s="83"/>
      <c r="CA472" s="83"/>
      <c r="CB472" s="83"/>
      <c r="CC472" s="83"/>
      <c r="CD472" s="83"/>
      <c r="CE472" s="83"/>
      <c r="CF472" s="83"/>
      <c r="CG472" s="83"/>
      <c r="CH472" s="83"/>
      <c r="CI472" s="83"/>
      <c r="CJ472" s="83"/>
      <c r="CK472" s="83"/>
      <c r="CL472" s="83"/>
      <c r="CM472" s="83"/>
      <c r="CN472" s="83"/>
      <c r="CO472" s="83"/>
      <c r="CP472" s="83"/>
      <c r="CQ472" s="83"/>
      <c r="CR472" s="83"/>
      <c r="CS472" s="83"/>
      <c r="CT472" s="83"/>
      <c r="CU472" s="83"/>
      <c r="CV472" s="83"/>
      <c r="CW472" s="83"/>
      <c r="CX472" s="83"/>
      <c r="CY472" s="83"/>
      <c r="CZ472" s="83"/>
      <c r="DA472" s="83"/>
      <c r="DB472" s="83"/>
      <c r="DC472" s="83"/>
      <c r="DD472" s="83"/>
      <c r="DE472" s="83"/>
      <c r="DF472" s="83"/>
      <c r="DG472" s="83"/>
      <c r="DH472" s="83"/>
      <c r="DI472" s="83"/>
      <c r="DJ472" s="83"/>
      <c r="DK472" s="83"/>
      <c r="DL472" s="83"/>
      <c r="DM472" s="83"/>
      <c r="DN472" s="83"/>
      <c r="DO472" s="83"/>
      <c r="DP472" s="83"/>
      <c r="DQ472" s="83"/>
      <c r="DR472" s="83"/>
      <c r="DS472" s="83"/>
      <c r="DT472" s="83"/>
      <c r="DU472" s="83"/>
      <c r="DV472" s="83"/>
      <c r="DW472" s="83"/>
      <c r="DX472" s="83"/>
      <c r="DY472" s="83"/>
      <c r="DZ472" s="83"/>
      <c r="EA472" s="83"/>
      <c r="EB472" s="83"/>
      <c r="EC472" s="83"/>
      <c r="ED472" s="83"/>
      <c r="EE472" s="83"/>
      <c r="EF472" s="83"/>
      <c r="EG472" s="83"/>
      <c r="EH472" s="83"/>
      <c r="EI472" s="83"/>
      <c r="EJ472" s="83"/>
      <c r="EK472" s="83"/>
      <c r="EL472" s="83"/>
      <c r="EM472" s="83"/>
      <c r="EN472" s="83"/>
      <c r="EO472" s="83"/>
      <c r="EP472" s="83"/>
      <c r="EQ472" s="83"/>
      <c r="ER472" s="83"/>
      <c r="ES472" s="83"/>
      <c r="ET472" s="83"/>
      <c r="EU472" s="83"/>
      <c r="EV472" s="83"/>
      <c r="EW472" s="83"/>
      <c r="EX472" s="83"/>
      <c r="EY472" s="83"/>
      <c r="EZ472" s="83"/>
      <c r="FA472" s="83"/>
      <c r="FB472" s="83"/>
      <c r="FC472" s="83"/>
      <c r="FD472" s="83"/>
      <c r="FE472" s="83"/>
      <c r="FF472" s="83"/>
      <c r="FG472" s="83"/>
      <c r="FH472" s="83"/>
      <c r="FI472" s="83"/>
      <c r="FJ472" s="83"/>
      <c r="FK472" s="83"/>
      <c r="FL472" s="83"/>
      <c r="FM472" s="83"/>
      <c r="FN472" s="83"/>
      <c r="FO472" s="83"/>
      <c r="FP472" s="83"/>
      <c r="FQ472" s="83"/>
      <c r="FR472" s="83"/>
      <c r="FS472" s="83"/>
      <c r="FT472" s="83"/>
      <c r="FU472" s="83"/>
      <c r="FV472" s="83"/>
      <c r="FW472" s="83"/>
      <c r="FX472" s="83"/>
      <c r="FY472" s="83"/>
      <c r="FZ472" s="83"/>
      <c r="GA472" s="83"/>
      <c r="GB472" s="83"/>
      <c r="GC472" s="83"/>
      <c r="GD472" s="83"/>
      <c r="GE472" s="83"/>
      <c r="GF472" s="83"/>
      <c r="GG472" s="83"/>
      <c r="GH472" s="83"/>
      <c r="GI472" s="83"/>
      <c r="GJ472" s="83"/>
      <c r="GK472" s="83"/>
      <c r="GL472" s="83"/>
      <c r="GM472" s="83"/>
      <c r="GN472" s="83"/>
      <c r="GO472" s="83"/>
      <c r="GP472" s="83"/>
      <c r="GQ472" s="83"/>
      <c r="GR472" s="83"/>
      <c r="GS472" s="83"/>
      <c r="GT472" s="83"/>
      <c r="GU472" s="83"/>
      <c r="GV472" s="83"/>
      <c r="GW472" s="83"/>
      <c r="GX472" s="83"/>
      <c r="GY472" s="83"/>
      <c r="GZ472" s="83"/>
      <c r="HA472" s="83"/>
      <c r="HB472" s="83"/>
      <c r="HC472" s="83"/>
      <c r="HD472" s="83"/>
      <c r="HE472" s="83"/>
      <c r="HF472" s="83"/>
      <c r="HG472" s="83"/>
      <c r="HH472" s="83"/>
      <c r="HI472" s="83"/>
      <c r="HJ472" s="83"/>
      <c r="HK472" s="83"/>
      <c r="HL472" s="83"/>
      <c r="HM472" s="83"/>
      <c r="HN472" s="83"/>
      <c r="HO472" s="83"/>
      <c r="HP472" s="83"/>
      <c r="HQ472" s="83"/>
      <c r="HR472" s="83"/>
      <c r="HS472" s="83"/>
      <c r="HT472" s="83"/>
      <c r="HU472" s="83"/>
      <c r="HV472" s="83"/>
      <c r="HW472" s="83"/>
      <c r="HX472" s="83"/>
      <c r="HY472" s="83"/>
      <c r="HZ472" s="83"/>
      <c r="IA472" s="83"/>
      <c r="IB472" s="83"/>
      <c r="IC472" s="83"/>
      <c r="ID472" s="83"/>
      <c r="IE472" s="83"/>
      <c r="IF472" s="83"/>
      <c r="IG472" s="83"/>
      <c r="IH472" s="83"/>
      <c r="II472" s="83"/>
      <c r="IJ472" s="83"/>
      <c r="IK472" s="83"/>
      <c r="IL472" s="83"/>
      <c r="IM472" s="83"/>
      <c r="IN472" s="83"/>
      <c r="IO472" s="83"/>
      <c r="IP472" s="83"/>
      <c r="IQ472" s="83"/>
      <c r="IR472" s="83"/>
      <c r="IS472" s="83"/>
      <c r="IT472" s="83"/>
      <c r="IU472" s="83"/>
      <c r="IV472" s="83"/>
      <c r="IW472" s="83"/>
      <c r="IX472" s="83"/>
      <c r="IY472" s="83"/>
      <c r="IZ472" s="83"/>
      <c r="JA472" s="83"/>
      <c r="JB472" s="83"/>
      <c r="JC472" s="83"/>
      <c r="JD472" s="83"/>
      <c r="JE472" s="83"/>
    </row>
    <row r="473" spans="1:265" s="8" customFormat="1" ht="15" customHeight="1" x14ac:dyDescent="0.2">
      <c r="A473" s="173"/>
      <c r="B473" s="131" t="s">
        <v>464</v>
      </c>
      <c r="C473" s="217"/>
      <c r="D473" s="329" t="s">
        <v>987</v>
      </c>
      <c r="E473" s="117"/>
      <c r="F473" s="1044"/>
      <c r="G473" s="1045"/>
      <c r="H473" s="329" t="s">
        <v>445</v>
      </c>
      <c r="I473" s="329" t="s">
        <v>489</v>
      </c>
      <c r="J473" s="329"/>
      <c r="K473" s="379" t="s">
        <v>1390</v>
      </c>
      <c r="L473" s="379"/>
      <c r="M473" s="1139"/>
      <c r="N473" s="1139"/>
      <c r="O473" s="379"/>
      <c r="P473" s="626"/>
      <c r="Q473" s="627"/>
      <c r="R473" s="627"/>
      <c r="S473" s="627"/>
      <c r="T473" s="627"/>
      <c r="U473" s="627">
        <v>7</v>
      </c>
      <c r="V473" s="627"/>
      <c r="W473" s="628"/>
      <c r="X473" s="219"/>
      <c r="Y473" s="219"/>
      <c r="Z473" s="112"/>
      <c r="AA473" s="83"/>
      <c r="AB473" s="83"/>
      <c r="AC473" s="83" t="str">
        <f t="shared" si="13"/>
        <v/>
      </c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83"/>
      <c r="AT473" s="83"/>
      <c r="AU473" s="83"/>
      <c r="AV473" s="83"/>
      <c r="AW473" s="83"/>
      <c r="AX473" s="83"/>
      <c r="AY473" s="83"/>
      <c r="AZ473" s="83"/>
      <c r="BA473" s="83"/>
      <c r="BB473" s="83"/>
      <c r="BC473" s="83"/>
      <c r="BD473" s="83"/>
      <c r="BE473" s="83"/>
      <c r="BF473" s="83"/>
      <c r="BG473" s="83"/>
      <c r="BH473" s="83"/>
      <c r="BI473" s="83"/>
      <c r="BJ473" s="83"/>
      <c r="BK473" s="83"/>
      <c r="BL473" s="83"/>
      <c r="BM473" s="83"/>
      <c r="BN473" s="83"/>
      <c r="BO473" s="83"/>
      <c r="BP473" s="83"/>
      <c r="BQ473" s="83"/>
      <c r="BR473" s="83"/>
      <c r="BS473" s="83"/>
      <c r="BT473" s="83"/>
      <c r="BU473" s="83"/>
      <c r="BV473" s="83"/>
      <c r="BW473" s="83"/>
      <c r="BX473" s="83"/>
      <c r="BY473" s="83"/>
      <c r="BZ473" s="83"/>
      <c r="CA473" s="83"/>
      <c r="CB473" s="83"/>
      <c r="CC473" s="83"/>
      <c r="CD473" s="83"/>
      <c r="CE473" s="83"/>
      <c r="CF473" s="83"/>
      <c r="CG473" s="83"/>
      <c r="CH473" s="83"/>
      <c r="CI473" s="83"/>
      <c r="CJ473" s="83"/>
      <c r="CK473" s="83"/>
      <c r="CL473" s="83"/>
      <c r="CM473" s="83"/>
      <c r="CN473" s="83"/>
      <c r="CO473" s="83"/>
      <c r="CP473" s="83"/>
      <c r="CQ473" s="83"/>
      <c r="CR473" s="83"/>
      <c r="CS473" s="83"/>
      <c r="CT473" s="83"/>
      <c r="CU473" s="83"/>
      <c r="CV473" s="83"/>
      <c r="CW473" s="83"/>
      <c r="CX473" s="83"/>
      <c r="CY473" s="83"/>
      <c r="CZ473" s="83"/>
      <c r="DA473" s="83"/>
      <c r="DB473" s="83"/>
      <c r="DC473" s="83"/>
      <c r="DD473" s="83"/>
      <c r="DE473" s="83"/>
      <c r="DF473" s="83"/>
      <c r="DG473" s="83"/>
      <c r="DH473" s="83"/>
      <c r="DI473" s="83"/>
      <c r="DJ473" s="83"/>
      <c r="DK473" s="83"/>
      <c r="DL473" s="83"/>
      <c r="DM473" s="83"/>
      <c r="DN473" s="83"/>
      <c r="DO473" s="83"/>
      <c r="DP473" s="83"/>
      <c r="DQ473" s="83"/>
      <c r="DR473" s="83"/>
      <c r="DS473" s="83"/>
      <c r="DT473" s="83"/>
      <c r="DU473" s="83"/>
      <c r="DV473" s="83"/>
      <c r="DW473" s="83"/>
      <c r="DX473" s="83"/>
      <c r="DY473" s="83"/>
      <c r="DZ473" s="83"/>
      <c r="EA473" s="83"/>
      <c r="EB473" s="83"/>
      <c r="EC473" s="83"/>
      <c r="ED473" s="83"/>
      <c r="EE473" s="83"/>
      <c r="EF473" s="83"/>
      <c r="EG473" s="83"/>
      <c r="EH473" s="83"/>
      <c r="EI473" s="83"/>
      <c r="EJ473" s="83"/>
      <c r="EK473" s="83"/>
      <c r="EL473" s="83"/>
      <c r="EM473" s="83"/>
      <c r="EN473" s="83"/>
      <c r="EO473" s="83"/>
      <c r="EP473" s="83"/>
      <c r="EQ473" s="83"/>
      <c r="ER473" s="83"/>
      <c r="ES473" s="83"/>
      <c r="ET473" s="83"/>
      <c r="EU473" s="83"/>
      <c r="EV473" s="83"/>
      <c r="EW473" s="83"/>
      <c r="EX473" s="83"/>
      <c r="EY473" s="83"/>
      <c r="EZ473" s="83"/>
      <c r="FA473" s="83"/>
      <c r="FB473" s="83"/>
      <c r="FC473" s="83"/>
      <c r="FD473" s="83"/>
      <c r="FE473" s="83"/>
      <c r="FF473" s="83"/>
      <c r="FG473" s="83"/>
      <c r="FH473" s="83"/>
      <c r="FI473" s="83"/>
      <c r="FJ473" s="83"/>
      <c r="FK473" s="83"/>
      <c r="FL473" s="83"/>
      <c r="FM473" s="83"/>
      <c r="FN473" s="83"/>
      <c r="FO473" s="83"/>
      <c r="FP473" s="83"/>
      <c r="FQ473" s="83"/>
      <c r="FR473" s="83"/>
      <c r="FS473" s="83"/>
      <c r="FT473" s="83"/>
      <c r="FU473" s="83"/>
      <c r="FV473" s="83"/>
      <c r="FW473" s="83"/>
      <c r="FX473" s="83"/>
      <c r="FY473" s="83"/>
      <c r="FZ473" s="83"/>
      <c r="GA473" s="83"/>
      <c r="GB473" s="83"/>
      <c r="GC473" s="83"/>
      <c r="GD473" s="83"/>
      <c r="GE473" s="83"/>
      <c r="GF473" s="83"/>
      <c r="GG473" s="83"/>
      <c r="GH473" s="83"/>
      <c r="GI473" s="83"/>
      <c r="GJ473" s="83"/>
      <c r="GK473" s="83"/>
      <c r="GL473" s="83"/>
      <c r="GM473" s="83"/>
      <c r="GN473" s="83"/>
      <c r="GO473" s="83"/>
      <c r="GP473" s="83"/>
      <c r="GQ473" s="83"/>
      <c r="GR473" s="83"/>
      <c r="GS473" s="83"/>
      <c r="GT473" s="83"/>
      <c r="GU473" s="83"/>
      <c r="GV473" s="83"/>
      <c r="GW473" s="83"/>
      <c r="GX473" s="83"/>
      <c r="GY473" s="83"/>
      <c r="GZ473" s="83"/>
      <c r="HA473" s="83"/>
      <c r="HB473" s="83"/>
      <c r="HC473" s="83"/>
      <c r="HD473" s="83"/>
      <c r="HE473" s="83"/>
      <c r="HF473" s="83"/>
      <c r="HG473" s="83"/>
      <c r="HH473" s="83"/>
      <c r="HI473" s="83"/>
      <c r="HJ473" s="83"/>
      <c r="HK473" s="83"/>
      <c r="HL473" s="83"/>
      <c r="HM473" s="83"/>
      <c r="HN473" s="83"/>
      <c r="HO473" s="83"/>
      <c r="HP473" s="83"/>
      <c r="HQ473" s="83"/>
      <c r="HR473" s="83"/>
      <c r="HS473" s="83"/>
      <c r="HT473" s="83"/>
      <c r="HU473" s="83"/>
      <c r="HV473" s="83"/>
      <c r="HW473" s="83"/>
      <c r="HX473" s="83"/>
      <c r="HY473" s="83"/>
      <c r="HZ473" s="83"/>
      <c r="IA473" s="83"/>
      <c r="IB473" s="83"/>
      <c r="IC473" s="83"/>
      <c r="ID473" s="83"/>
      <c r="IE473" s="83"/>
      <c r="IF473" s="83"/>
      <c r="IG473" s="83"/>
      <c r="IH473" s="83"/>
      <c r="II473" s="83"/>
      <c r="IJ473" s="83"/>
      <c r="IK473" s="83"/>
      <c r="IL473" s="83"/>
      <c r="IM473" s="83"/>
      <c r="IN473" s="83"/>
      <c r="IO473" s="83"/>
      <c r="IP473" s="83"/>
      <c r="IQ473" s="83"/>
      <c r="IR473" s="83"/>
      <c r="IS473" s="83"/>
      <c r="IT473" s="83"/>
      <c r="IU473" s="83"/>
      <c r="IV473" s="83"/>
      <c r="IW473" s="83"/>
      <c r="IX473" s="83"/>
      <c r="IY473" s="83"/>
      <c r="IZ473" s="83"/>
      <c r="JA473" s="83"/>
      <c r="JB473" s="83"/>
      <c r="JC473" s="83"/>
      <c r="JD473" s="83"/>
      <c r="JE473" s="83"/>
    </row>
    <row r="474" spans="1:265" s="8" customFormat="1" ht="15" customHeight="1" x14ac:dyDescent="0.2">
      <c r="A474" s="173"/>
      <c r="B474" s="131" t="s">
        <v>464</v>
      </c>
      <c r="C474" s="217"/>
      <c r="D474" s="329" t="s">
        <v>987</v>
      </c>
      <c r="E474" s="117"/>
      <c r="F474" s="1044"/>
      <c r="G474" s="1045"/>
      <c r="H474" s="329" t="s">
        <v>445</v>
      </c>
      <c r="I474" s="329" t="s">
        <v>493</v>
      </c>
      <c r="J474" s="329"/>
      <c r="K474" s="379" t="s">
        <v>2007</v>
      </c>
      <c r="L474" s="379"/>
      <c r="M474" s="1139"/>
      <c r="N474" s="1139"/>
      <c r="O474" s="379"/>
      <c r="P474" s="626"/>
      <c r="Q474" s="627"/>
      <c r="R474" s="627"/>
      <c r="S474" s="627">
        <v>5</v>
      </c>
      <c r="T474" s="627"/>
      <c r="U474" s="627"/>
      <c r="V474" s="627"/>
      <c r="W474" s="628"/>
      <c r="X474" s="219"/>
      <c r="Y474" s="219"/>
      <c r="Z474" s="112"/>
      <c r="AA474" s="83"/>
      <c r="AB474" s="83"/>
      <c r="AC474" s="83" t="str">
        <f t="shared" si="13"/>
        <v/>
      </c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83"/>
      <c r="AT474" s="83"/>
      <c r="AU474" s="83"/>
      <c r="AV474" s="83"/>
      <c r="AW474" s="83"/>
      <c r="AX474" s="83"/>
      <c r="AY474" s="83"/>
      <c r="AZ474" s="83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  <c r="BM474" s="83"/>
      <c r="BN474" s="83"/>
      <c r="BO474" s="83"/>
      <c r="BP474" s="83"/>
      <c r="BQ474" s="83"/>
      <c r="BR474" s="83"/>
      <c r="BS474" s="83"/>
      <c r="BT474" s="83"/>
      <c r="BU474" s="83"/>
      <c r="BV474" s="83"/>
      <c r="BW474" s="83"/>
      <c r="BX474" s="83"/>
      <c r="BY474" s="83"/>
      <c r="BZ474" s="83"/>
      <c r="CA474" s="83"/>
      <c r="CB474" s="83"/>
      <c r="CC474" s="83"/>
      <c r="CD474" s="83"/>
      <c r="CE474" s="83"/>
      <c r="CF474" s="83"/>
      <c r="CG474" s="83"/>
      <c r="CH474" s="83"/>
      <c r="CI474" s="83"/>
      <c r="CJ474" s="83"/>
      <c r="CK474" s="83"/>
      <c r="CL474" s="83"/>
      <c r="CM474" s="83"/>
      <c r="CN474" s="83"/>
      <c r="CO474" s="83"/>
      <c r="CP474" s="83"/>
      <c r="CQ474" s="83"/>
      <c r="CR474" s="83"/>
      <c r="CS474" s="83"/>
      <c r="CT474" s="83"/>
      <c r="CU474" s="83"/>
      <c r="CV474" s="83"/>
      <c r="CW474" s="83"/>
      <c r="CX474" s="83"/>
      <c r="CY474" s="83"/>
      <c r="CZ474" s="83"/>
      <c r="DA474" s="83"/>
      <c r="DB474" s="83"/>
      <c r="DC474" s="83"/>
      <c r="DD474" s="83"/>
      <c r="DE474" s="83"/>
      <c r="DF474" s="83"/>
      <c r="DG474" s="83"/>
      <c r="DH474" s="83"/>
      <c r="DI474" s="83"/>
      <c r="DJ474" s="83"/>
      <c r="DK474" s="83"/>
      <c r="DL474" s="83"/>
      <c r="DM474" s="83"/>
      <c r="DN474" s="83"/>
      <c r="DO474" s="83"/>
      <c r="DP474" s="83"/>
      <c r="DQ474" s="83"/>
      <c r="DR474" s="83"/>
      <c r="DS474" s="83"/>
      <c r="DT474" s="83"/>
      <c r="DU474" s="83"/>
      <c r="DV474" s="83"/>
      <c r="DW474" s="83"/>
      <c r="DX474" s="83"/>
      <c r="DY474" s="83"/>
      <c r="DZ474" s="83"/>
      <c r="EA474" s="83"/>
      <c r="EB474" s="83"/>
      <c r="EC474" s="83"/>
      <c r="ED474" s="83"/>
      <c r="EE474" s="83"/>
      <c r="EF474" s="83"/>
      <c r="EG474" s="83"/>
      <c r="EH474" s="83"/>
      <c r="EI474" s="83"/>
      <c r="EJ474" s="83"/>
      <c r="EK474" s="83"/>
      <c r="EL474" s="83"/>
      <c r="EM474" s="83"/>
      <c r="EN474" s="83"/>
      <c r="EO474" s="83"/>
      <c r="EP474" s="83"/>
      <c r="EQ474" s="83"/>
      <c r="ER474" s="83"/>
      <c r="ES474" s="83"/>
      <c r="ET474" s="83"/>
      <c r="EU474" s="83"/>
      <c r="EV474" s="83"/>
      <c r="EW474" s="83"/>
      <c r="EX474" s="83"/>
      <c r="EY474" s="83"/>
      <c r="EZ474" s="83"/>
      <c r="FA474" s="83"/>
      <c r="FB474" s="83"/>
      <c r="FC474" s="83"/>
      <c r="FD474" s="83"/>
      <c r="FE474" s="83"/>
      <c r="FF474" s="83"/>
      <c r="FG474" s="83"/>
      <c r="FH474" s="83"/>
      <c r="FI474" s="83"/>
      <c r="FJ474" s="83"/>
      <c r="FK474" s="83"/>
      <c r="FL474" s="83"/>
      <c r="FM474" s="83"/>
      <c r="FN474" s="83"/>
      <c r="FO474" s="83"/>
      <c r="FP474" s="83"/>
      <c r="FQ474" s="83"/>
      <c r="FR474" s="83"/>
      <c r="FS474" s="83"/>
      <c r="FT474" s="83"/>
      <c r="FU474" s="83"/>
      <c r="FV474" s="83"/>
      <c r="FW474" s="83"/>
      <c r="FX474" s="83"/>
      <c r="FY474" s="83"/>
      <c r="FZ474" s="83"/>
      <c r="GA474" s="83"/>
      <c r="GB474" s="83"/>
      <c r="GC474" s="83"/>
      <c r="GD474" s="83"/>
      <c r="GE474" s="83"/>
      <c r="GF474" s="83"/>
      <c r="GG474" s="83"/>
      <c r="GH474" s="83"/>
      <c r="GI474" s="83"/>
      <c r="GJ474" s="83"/>
      <c r="GK474" s="83"/>
      <c r="GL474" s="83"/>
      <c r="GM474" s="83"/>
      <c r="GN474" s="83"/>
      <c r="GO474" s="83"/>
      <c r="GP474" s="83"/>
      <c r="GQ474" s="83"/>
      <c r="GR474" s="83"/>
      <c r="GS474" s="83"/>
      <c r="GT474" s="83"/>
      <c r="GU474" s="83"/>
      <c r="GV474" s="83"/>
      <c r="GW474" s="83"/>
      <c r="GX474" s="83"/>
      <c r="GY474" s="83"/>
      <c r="GZ474" s="83"/>
      <c r="HA474" s="83"/>
      <c r="HB474" s="83"/>
      <c r="HC474" s="83"/>
      <c r="HD474" s="83"/>
      <c r="HE474" s="83"/>
      <c r="HF474" s="83"/>
      <c r="HG474" s="83"/>
      <c r="HH474" s="83"/>
      <c r="HI474" s="83"/>
      <c r="HJ474" s="83"/>
      <c r="HK474" s="83"/>
      <c r="HL474" s="83"/>
      <c r="HM474" s="83"/>
      <c r="HN474" s="83"/>
      <c r="HO474" s="83"/>
      <c r="HP474" s="83"/>
      <c r="HQ474" s="83"/>
      <c r="HR474" s="83"/>
      <c r="HS474" s="83"/>
      <c r="HT474" s="83"/>
      <c r="HU474" s="83"/>
      <c r="HV474" s="83"/>
      <c r="HW474" s="83"/>
      <c r="HX474" s="83"/>
      <c r="HY474" s="83"/>
      <c r="HZ474" s="83"/>
      <c r="IA474" s="83"/>
      <c r="IB474" s="83"/>
      <c r="IC474" s="83"/>
      <c r="ID474" s="83"/>
      <c r="IE474" s="83"/>
      <c r="IF474" s="83"/>
      <c r="IG474" s="83"/>
      <c r="IH474" s="83"/>
      <c r="II474" s="83"/>
      <c r="IJ474" s="83"/>
      <c r="IK474" s="83"/>
      <c r="IL474" s="83"/>
      <c r="IM474" s="83"/>
      <c r="IN474" s="83"/>
      <c r="IO474" s="83"/>
      <c r="IP474" s="83"/>
      <c r="IQ474" s="83"/>
      <c r="IR474" s="83"/>
      <c r="IS474" s="83"/>
      <c r="IT474" s="83"/>
      <c r="IU474" s="83"/>
      <c r="IV474" s="83"/>
      <c r="IW474" s="83"/>
      <c r="IX474" s="83"/>
      <c r="IY474" s="83"/>
      <c r="IZ474" s="83"/>
      <c r="JA474" s="83"/>
      <c r="JB474" s="83"/>
      <c r="JC474" s="83"/>
      <c r="JD474" s="83"/>
      <c r="JE474" s="83"/>
    </row>
    <row r="475" spans="1:265" s="8" customFormat="1" ht="15" customHeight="1" thickBot="1" x14ac:dyDescent="0.25">
      <c r="A475" s="176"/>
      <c r="B475" s="162" t="s">
        <v>464</v>
      </c>
      <c r="C475" s="251"/>
      <c r="D475" s="351" t="s">
        <v>987</v>
      </c>
      <c r="E475" s="234"/>
      <c r="F475" s="1053"/>
      <c r="G475" s="1054"/>
      <c r="H475" s="351" t="s">
        <v>445</v>
      </c>
      <c r="I475" s="351" t="s">
        <v>493</v>
      </c>
      <c r="J475" s="351"/>
      <c r="K475" s="381" t="s">
        <v>426</v>
      </c>
      <c r="L475" s="381"/>
      <c r="M475" s="1169"/>
      <c r="N475" s="1169"/>
      <c r="O475" s="381"/>
      <c r="P475" s="639"/>
      <c r="Q475" s="640"/>
      <c r="R475" s="640"/>
      <c r="S475" s="640">
        <v>3</v>
      </c>
      <c r="T475" s="640"/>
      <c r="U475" s="640"/>
      <c r="V475" s="640"/>
      <c r="W475" s="641"/>
      <c r="X475" s="249">
        <f>SUM(P467:W475)</f>
        <v>40</v>
      </c>
      <c r="Y475" s="249">
        <f>X475</f>
        <v>40</v>
      </c>
      <c r="Z475" s="112"/>
      <c r="AA475" s="83"/>
      <c r="AB475" s="83"/>
      <c r="AC475" s="83" t="str">
        <f t="shared" si="13"/>
        <v/>
      </c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83"/>
      <c r="AT475" s="83"/>
      <c r="AU475" s="83"/>
      <c r="AV475" s="83"/>
      <c r="AW475" s="83"/>
      <c r="AX475" s="83"/>
      <c r="AY475" s="83"/>
      <c r="AZ475" s="83"/>
      <c r="BA475" s="83"/>
      <c r="BB475" s="83"/>
      <c r="BC475" s="83"/>
      <c r="BD475" s="83"/>
      <c r="BE475" s="83"/>
      <c r="BF475" s="83"/>
      <c r="BG475" s="83"/>
      <c r="BH475" s="83"/>
      <c r="BI475" s="83"/>
      <c r="BJ475" s="83"/>
      <c r="BK475" s="83"/>
      <c r="BL475" s="83"/>
      <c r="BM475" s="83"/>
      <c r="BN475" s="83"/>
      <c r="BO475" s="83"/>
      <c r="BP475" s="83"/>
      <c r="BQ475" s="83"/>
      <c r="BR475" s="83"/>
      <c r="BS475" s="83"/>
      <c r="BT475" s="83"/>
      <c r="BU475" s="83"/>
      <c r="BV475" s="83"/>
      <c r="BW475" s="83"/>
      <c r="BX475" s="83"/>
      <c r="BY475" s="83"/>
      <c r="BZ475" s="83"/>
      <c r="CA475" s="83"/>
      <c r="CB475" s="83"/>
      <c r="CC475" s="83"/>
      <c r="CD475" s="83"/>
      <c r="CE475" s="83"/>
      <c r="CF475" s="83"/>
      <c r="CG475" s="83"/>
      <c r="CH475" s="83"/>
      <c r="CI475" s="83"/>
      <c r="CJ475" s="83"/>
      <c r="CK475" s="83"/>
      <c r="CL475" s="83"/>
      <c r="CM475" s="83"/>
      <c r="CN475" s="83"/>
      <c r="CO475" s="83"/>
      <c r="CP475" s="83"/>
      <c r="CQ475" s="83"/>
      <c r="CR475" s="83"/>
      <c r="CS475" s="83"/>
      <c r="CT475" s="83"/>
      <c r="CU475" s="83"/>
      <c r="CV475" s="83"/>
      <c r="CW475" s="83"/>
      <c r="CX475" s="83"/>
      <c r="CY475" s="83"/>
      <c r="CZ475" s="83"/>
      <c r="DA475" s="83"/>
      <c r="DB475" s="83"/>
      <c r="DC475" s="83"/>
      <c r="DD475" s="83"/>
      <c r="DE475" s="83"/>
      <c r="DF475" s="83"/>
      <c r="DG475" s="83"/>
      <c r="DH475" s="83"/>
      <c r="DI475" s="83"/>
      <c r="DJ475" s="83"/>
      <c r="DK475" s="83"/>
      <c r="DL475" s="83"/>
      <c r="DM475" s="83"/>
      <c r="DN475" s="83"/>
      <c r="DO475" s="83"/>
      <c r="DP475" s="83"/>
      <c r="DQ475" s="83"/>
      <c r="DR475" s="83"/>
      <c r="DS475" s="83"/>
      <c r="DT475" s="83"/>
      <c r="DU475" s="83"/>
      <c r="DV475" s="83"/>
      <c r="DW475" s="83"/>
      <c r="DX475" s="83"/>
      <c r="DY475" s="83"/>
      <c r="DZ475" s="83"/>
      <c r="EA475" s="83"/>
      <c r="EB475" s="83"/>
      <c r="EC475" s="83"/>
      <c r="ED475" s="83"/>
      <c r="EE475" s="83"/>
      <c r="EF475" s="83"/>
      <c r="EG475" s="83"/>
      <c r="EH475" s="83"/>
      <c r="EI475" s="83"/>
      <c r="EJ475" s="83"/>
      <c r="EK475" s="83"/>
      <c r="EL475" s="83"/>
      <c r="EM475" s="83"/>
      <c r="EN475" s="83"/>
      <c r="EO475" s="83"/>
      <c r="EP475" s="83"/>
      <c r="EQ475" s="83"/>
      <c r="ER475" s="83"/>
      <c r="ES475" s="83"/>
      <c r="ET475" s="83"/>
      <c r="EU475" s="83"/>
      <c r="EV475" s="83"/>
      <c r="EW475" s="83"/>
      <c r="EX475" s="83"/>
      <c r="EY475" s="83"/>
      <c r="EZ475" s="83"/>
      <c r="FA475" s="83"/>
      <c r="FB475" s="83"/>
      <c r="FC475" s="83"/>
      <c r="FD475" s="83"/>
      <c r="FE475" s="83"/>
      <c r="FF475" s="83"/>
      <c r="FG475" s="83"/>
      <c r="FH475" s="83"/>
      <c r="FI475" s="83"/>
      <c r="FJ475" s="83"/>
      <c r="FK475" s="83"/>
      <c r="FL475" s="83"/>
      <c r="FM475" s="83"/>
      <c r="FN475" s="83"/>
      <c r="FO475" s="83"/>
      <c r="FP475" s="83"/>
      <c r="FQ475" s="83"/>
      <c r="FR475" s="83"/>
      <c r="FS475" s="83"/>
      <c r="FT475" s="83"/>
      <c r="FU475" s="83"/>
      <c r="FV475" s="83"/>
      <c r="FW475" s="83"/>
      <c r="FX475" s="83"/>
      <c r="FY475" s="83"/>
      <c r="FZ475" s="83"/>
      <c r="GA475" s="83"/>
      <c r="GB475" s="83"/>
      <c r="GC475" s="83"/>
      <c r="GD475" s="83"/>
      <c r="GE475" s="83"/>
      <c r="GF475" s="83"/>
      <c r="GG475" s="83"/>
      <c r="GH475" s="83"/>
      <c r="GI475" s="83"/>
      <c r="GJ475" s="83"/>
      <c r="GK475" s="83"/>
      <c r="GL475" s="83"/>
      <c r="GM475" s="83"/>
      <c r="GN475" s="83"/>
      <c r="GO475" s="83"/>
      <c r="GP475" s="83"/>
      <c r="GQ475" s="83"/>
      <c r="GR475" s="83"/>
      <c r="GS475" s="83"/>
      <c r="GT475" s="83"/>
      <c r="GU475" s="83"/>
      <c r="GV475" s="83"/>
      <c r="GW475" s="83"/>
      <c r="GX475" s="83"/>
      <c r="GY475" s="83"/>
      <c r="GZ475" s="83"/>
      <c r="HA475" s="83"/>
      <c r="HB475" s="83"/>
      <c r="HC475" s="83"/>
      <c r="HD475" s="83"/>
      <c r="HE475" s="83"/>
      <c r="HF475" s="83"/>
      <c r="HG475" s="83"/>
      <c r="HH475" s="83"/>
      <c r="HI475" s="83"/>
      <c r="HJ475" s="83"/>
      <c r="HK475" s="83"/>
      <c r="HL475" s="83"/>
      <c r="HM475" s="83"/>
      <c r="HN475" s="83"/>
      <c r="HO475" s="83"/>
      <c r="HP475" s="83"/>
      <c r="HQ475" s="83"/>
      <c r="HR475" s="83"/>
      <c r="HS475" s="83"/>
      <c r="HT475" s="83"/>
      <c r="HU475" s="83"/>
      <c r="HV475" s="83"/>
      <c r="HW475" s="83"/>
      <c r="HX475" s="83"/>
      <c r="HY475" s="83"/>
      <c r="HZ475" s="83"/>
      <c r="IA475" s="83"/>
      <c r="IB475" s="83"/>
      <c r="IC475" s="83"/>
      <c r="ID475" s="83"/>
      <c r="IE475" s="83"/>
      <c r="IF475" s="83"/>
      <c r="IG475" s="83"/>
      <c r="IH475" s="83"/>
      <c r="II475" s="83"/>
      <c r="IJ475" s="83"/>
      <c r="IK475" s="83"/>
      <c r="IL475" s="83"/>
      <c r="IM475" s="83"/>
      <c r="IN475" s="83"/>
      <c r="IO475" s="83"/>
      <c r="IP475" s="83"/>
      <c r="IQ475" s="83"/>
      <c r="IR475" s="83"/>
      <c r="IS475" s="83"/>
      <c r="IT475" s="83"/>
      <c r="IU475" s="83"/>
      <c r="IV475" s="83"/>
      <c r="IW475" s="83"/>
      <c r="IX475" s="83"/>
      <c r="IY475" s="83"/>
      <c r="IZ475" s="83"/>
      <c r="JA475" s="83"/>
      <c r="JB475" s="83"/>
      <c r="JC475" s="83"/>
      <c r="JD475" s="83"/>
      <c r="JE475" s="83"/>
    </row>
    <row r="476" spans="1:265" s="8" customFormat="1" ht="15" customHeight="1" x14ac:dyDescent="0.2">
      <c r="A476" s="156">
        <f>+A467+1</f>
        <v>52</v>
      </c>
      <c r="B476" s="1086" t="s">
        <v>795</v>
      </c>
      <c r="C476" s="201" t="s">
        <v>35</v>
      </c>
      <c r="D476" s="359" t="s">
        <v>820</v>
      </c>
      <c r="E476" s="215" t="s">
        <v>842</v>
      </c>
      <c r="F476" s="1042" t="s">
        <v>848</v>
      </c>
      <c r="G476" s="1043" t="s">
        <v>25</v>
      </c>
      <c r="H476" s="359" t="s">
        <v>861</v>
      </c>
      <c r="I476" s="359" t="s">
        <v>874</v>
      </c>
      <c r="J476" s="359" t="s">
        <v>1551</v>
      </c>
      <c r="K476" s="395" t="s">
        <v>876</v>
      </c>
      <c r="L476" s="395" t="s">
        <v>97</v>
      </c>
      <c r="M476" s="766" t="s">
        <v>506</v>
      </c>
      <c r="N476" s="766" t="s">
        <v>24</v>
      </c>
      <c r="O476" s="395" t="s">
        <v>440</v>
      </c>
      <c r="P476" s="595">
        <v>4</v>
      </c>
      <c r="Q476" s="596"/>
      <c r="R476" s="596"/>
      <c r="S476" s="596"/>
      <c r="T476" s="596"/>
      <c r="U476" s="596"/>
      <c r="V476" s="596"/>
      <c r="W476" s="597"/>
      <c r="X476" s="156"/>
      <c r="Y476" s="156"/>
      <c r="Z476" s="112" t="str">
        <f>C476</f>
        <v>TC</v>
      </c>
      <c r="AA476" s="83" t="s">
        <v>1476</v>
      </c>
      <c r="AB476" s="83" t="s">
        <v>1479</v>
      </c>
      <c r="AC476" s="83">
        <f t="shared" si="13"/>
        <v>20</v>
      </c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83"/>
      <c r="AT476" s="83"/>
      <c r="AU476" s="83"/>
      <c r="AV476" s="83"/>
      <c r="AW476" s="83"/>
      <c r="AX476" s="83"/>
      <c r="AY476" s="83"/>
      <c r="AZ476" s="83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  <c r="BM476" s="83"/>
      <c r="BN476" s="83"/>
      <c r="BO476" s="83"/>
      <c r="BP476" s="83"/>
      <c r="BQ476" s="83"/>
      <c r="BR476" s="83"/>
      <c r="BS476" s="83"/>
      <c r="BT476" s="83"/>
      <c r="BU476" s="83"/>
      <c r="BV476" s="83"/>
      <c r="BW476" s="83"/>
      <c r="BX476" s="83"/>
      <c r="BY476" s="83"/>
      <c r="BZ476" s="83"/>
      <c r="CA476" s="83"/>
      <c r="CB476" s="83"/>
      <c r="CC476" s="83"/>
      <c r="CD476" s="83"/>
      <c r="CE476" s="83"/>
      <c r="CF476" s="83"/>
      <c r="CG476" s="83"/>
      <c r="CH476" s="83"/>
      <c r="CI476" s="83"/>
      <c r="CJ476" s="83"/>
      <c r="CK476" s="83"/>
      <c r="CL476" s="83"/>
      <c r="CM476" s="83"/>
      <c r="CN476" s="83"/>
      <c r="CO476" s="83"/>
      <c r="CP476" s="83"/>
      <c r="CQ476" s="83"/>
      <c r="CR476" s="83"/>
      <c r="CS476" s="83"/>
      <c r="CT476" s="83"/>
      <c r="CU476" s="83"/>
      <c r="CV476" s="83"/>
      <c r="CW476" s="83"/>
      <c r="CX476" s="83"/>
      <c r="CY476" s="83"/>
      <c r="CZ476" s="83"/>
      <c r="DA476" s="83"/>
      <c r="DB476" s="83"/>
      <c r="DC476" s="83"/>
      <c r="DD476" s="83"/>
      <c r="DE476" s="83"/>
      <c r="DF476" s="83"/>
      <c r="DG476" s="83"/>
      <c r="DH476" s="83"/>
      <c r="DI476" s="83"/>
      <c r="DJ476" s="83"/>
      <c r="DK476" s="83"/>
      <c r="DL476" s="83"/>
      <c r="DM476" s="83"/>
      <c r="DN476" s="83"/>
      <c r="DO476" s="83"/>
      <c r="DP476" s="83"/>
      <c r="DQ476" s="83"/>
      <c r="DR476" s="83"/>
      <c r="DS476" s="83"/>
      <c r="DT476" s="83"/>
      <c r="DU476" s="83"/>
      <c r="DV476" s="83"/>
      <c r="DW476" s="83"/>
      <c r="DX476" s="83"/>
      <c r="DY476" s="83"/>
      <c r="DZ476" s="83"/>
      <c r="EA476" s="83"/>
      <c r="EB476" s="83"/>
      <c r="EC476" s="83"/>
      <c r="ED476" s="83"/>
      <c r="EE476" s="83"/>
      <c r="EF476" s="83"/>
      <c r="EG476" s="83"/>
      <c r="EH476" s="83"/>
      <c r="EI476" s="83"/>
      <c r="EJ476" s="83"/>
      <c r="EK476" s="83"/>
      <c r="EL476" s="83"/>
      <c r="EM476" s="83"/>
      <c r="EN476" s="83"/>
      <c r="EO476" s="83"/>
      <c r="EP476" s="83"/>
      <c r="EQ476" s="83"/>
      <c r="ER476" s="83"/>
      <c r="ES476" s="83"/>
      <c r="ET476" s="83"/>
      <c r="EU476" s="83"/>
      <c r="EV476" s="83"/>
      <c r="EW476" s="83"/>
      <c r="EX476" s="83"/>
      <c r="EY476" s="83"/>
      <c r="EZ476" s="83"/>
      <c r="FA476" s="83"/>
      <c r="FB476" s="83"/>
      <c r="FC476" s="83"/>
      <c r="FD476" s="83"/>
      <c r="FE476" s="83"/>
      <c r="FF476" s="83"/>
      <c r="FG476" s="83"/>
      <c r="FH476" s="83"/>
      <c r="FI476" s="83"/>
      <c r="FJ476" s="83"/>
      <c r="FK476" s="83"/>
      <c r="FL476" s="83"/>
      <c r="FM476" s="83"/>
      <c r="FN476" s="83"/>
      <c r="FO476" s="83"/>
      <c r="FP476" s="83"/>
      <c r="FQ476" s="83"/>
      <c r="FR476" s="83"/>
      <c r="FS476" s="83"/>
      <c r="FT476" s="83"/>
      <c r="FU476" s="83"/>
      <c r="FV476" s="83"/>
      <c r="FW476" s="83"/>
      <c r="FX476" s="83"/>
      <c r="FY476" s="83"/>
      <c r="FZ476" s="83"/>
      <c r="GA476" s="83"/>
      <c r="GB476" s="83"/>
      <c r="GC476" s="83"/>
      <c r="GD476" s="83"/>
      <c r="GE476" s="83"/>
      <c r="GF476" s="83"/>
      <c r="GG476" s="83"/>
      <c r="GH476" s="83"/>
      <c r="GI476" s="83"/>
      <c r="GJ476" s="83"/>
      <c r="GK476" s="83"/>
      <c r="GL476" s="83"/>
      <c r="GM476" s="83"/>
      <c r="GN476" s="83"/>
      <c r="GO476" s="83"/>
      <c r="GP476" s="83"/>
      <c r="GQ476" s="83"/>
      <c r="GR476" s="83"/>
      <c r="GS476" s="83"/>
      <c r="GT476" s="83"/>
      <c r="GU476" s="83"/>
      <c r="GV476" s="83"/>
      <c r="GW476" s="83"/>
      <c r="GX476" s="83"/>
      <c r="GY476" s="83"/>
      <c r="GZ476" s="83"/>
      <c r="HA476" s="83"/>
      <c r="HB476" s="83"/>
      <c r="HC476" s="83"/>
      <c r="HD476" s="83"/>
      <c r="HE476" s="83"/>
      <c r="HF476" s="83"/>
      <c r="HG476" s="83"/>
      <c r="HH476" s="83"/>
      <c r="HI476" s="83"/>
      <c r="HJ476" s="83"/>
      <c r="HK476" s="83"/>
      <c r="HL476" s="83"/>
      <c r="HM476" s="83"/>
      <c r="HN476" s="83"/>
      <c r="HO476" s="83"/>
      <c r="HP476" s="83"/>
      <c r="HQ476" s="83"/>
      <c r="HR476" s="83"/>
      <c r="HS476" s="83"/>
      <c r="HT476" s="83"/>
      <c r="HU476" s="83"/>
      <c r="HV476" s="83"/>
      <c r="HW476" s="83"/>
      <c r="HX476" s="83"/>
      <c r="HY476" s="83"/>
      <c r="HZ476" s="83"/>
      <c r="IA476" s="83"/>
      <c r="IB476" s="83"/>
      <c r="IC476" s="83"/>
      <c r="ID476" s="83"/>
      <c r="IE476" s="83"/>
      <c r="IF476" s="83"/>
      <c r="IG476" s="83"/>
      <c r="IH476" s="83"/>
      <c r="II476" s="83"/>
      <c r="IJ476" s="83"/>
      <c r="IK476" s="83"/>
      <c r="IL476" s="83"/>
      <c r="IM476" s="83"/>
      <c r="IN476" s="83"/>
      <c r="IO476" s="83"/>
      <c r="IP476" s="83"/>
      <c r="IQ476" s="83"/>
      <c r="IR476" s="83"/>
      <c r="IS476" s="83"/>
      <c r="IT476" s="83"/>
      <c r="IU476" s="83"/>
      <c r="IV476" s="83"/>
      <c r="IW476" s="83"/>
      <c r="IX476" s="83"/>
      <c r="IY476" s="83"/>
      <c r="IZ476" s="83"/>
      <c r="JA476" s="83"/>
      <c r="JB476" s="83"/>
      <c r="JC476" s="83"/>
      <c r="JD476" s="83"/>
      <c r="JE476" s="83"/>
    </row>
    <row r="477" spans="1:265" s="8" customFormat="1" ht="15" customHeight="1" x14ac:dyDescent="0.2">
      <c r="A477" s="130"/>
      <c r="B477" s="131" t="s">
        <v>795</v>
      </c>
      <c r="C477" s="206"/>
      <c r="D477" s="335" t="s">
        <v>820</v>
      </c>
      <c r="E477" s="218"/>
      <c r="F477" s="1055"/>
      <c r="G477" s="1056"/>
      <c r="H477" s="335" t="s">
        <v>861</v>
      </c>
      <c r="I477" s="335" t="s">
        <v>868</v>
      </c>
      <c r="J477" s="335" t="s">
        <v>1551</v>
      </c>
      <c r="K477" s="390" t="s">
        <v>876</v>
      </c>
      <c r="L477" s="390" t="s">
        <v>97</v>
      </c>
      <c r="M477" s="765" t="s">
        <v>506</v>
      </c>
      <c r="N477" s="765" t="s">
        <v>101</v>
      </c>
      <c r="O477" s="390" t="s">
        <v>440</v>
      </c>
      <c r="P477" s="598">
        <v>4</v>
      </c>
      <c r="Q477" s="599"/>
      <c r="R477" s="599"/>
      <c r="S477" s="599"/>
      <c r="T477" s="599"/>
      <c r="U477" s="599"/>
      <c r="V477" s="599"/>
      <c r="W477" s="600"/>
      <c r="X477" s="130"/>
      <c r="Y477" s="130"/>
      <c r="Z477" s="112"/>
      <c r="AA477" s="83"/>
      <c r="AB477" s="83"/>
      <c r="AC477" s="83" t="str">
        <f t="shared" si="13"/>
        <v/>
      </c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83"/>
      <c r="AT477" s="83"/>
      <c r="AU477" s="83"/>
      <c r="AV477" s="83"/>
      <c r="AW477" s="83"/>
      <c r="AX477" s="83"/>
      <c r="AY477" s="83"/>
      <c r="AZ477" s="83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  <c r="BM477" s="83"/>
      <c r="BN477" s="83"/>
      <c r="BO477" s="83"/>
      <c r="BP477" s="83"/>
      <c r="BQ477" s="83"/>
      <c r="BR477" s="83"/>
      <c r="BS477" s="83"/>
      <c r="BT477" s="83"/>
      <c r="BU477" s="83"/>
      <c r="BV477" s="83"/>
      <c r="BW477" s="83"/>
      <c r="BX477" s="83"/>
      <c r="BY477" s="83"/>
      <c r="BZ477" s="83"/>
      <c r="CA477" s="83"/>
      <c r="CB477" s="83"/>
      <c r="CC477" s="83"/>
      <c r="CD477" s="83"/>
      <c r="CE477" s="83"/>
      <c r="CF477" s="83"/>
      <c r="CG477" s="83"/>
      <c r="CH477" s="83"/>
      <c r="CI477" s="83"/>
      <c r="CJ477" s="83"/>
      <c r="CK477" s="83"/>
      <c r="CL477" s="83"/>
      <c r="CM477" s="83"/>
      <c r="CN477" s="83"/>
      <c r="CO477" s="83"/>
      <c r="CP477" s="83"/>
      <c r="CQ477" s="83"/>
      <c r="CR477" s="83"/>
      <c r="CS477" s="83"/>
      <c r="CT477" s="83"/>
      <c r="CU477" s="83"/>
      <c r="CV477" s="83"/>
      <c r="CW477" s="83"/>
      <c r="CX477" s="83"/>
      <c r="CY477" s="83"/>
      <c r="CZ477" s="83"/>
      <c r="DA477" s="83"/>
      <c r="DB477" s="83"/>
      <c r="DC477" s="83"/>
      <c r="DD477" s="83"/>
      <c r="DE477" s="83"/>
      <c r="DF477" s="83"/>
      <c r="DG477" s="83"/>
      <c r="DH477" s="83"/>
      <c r="DI477" s="83"/>
      <c r="DJ477" s="83"/>
      <c r="DK477" s="83"/>
      <c r="DL477" s="83"/>
      <c r="DM477" s="83"/>
      <c r="DN477" s="83"/>
      <c r="DO477" s="83"/>
      <c r="DP477" s="83"/>
      <c r="DQ477" s="83"/>
      <c r="DR477" s="83"/>
      <c r="DS477" s="83"/>
      <c r="DT477" s="83"/>
      <c r="DU477" s="83"/>
      <c r="DV477" s="83"/>
      <c r="DW477" s="83"/>
      <c r="DX477" s="83"/>
      <c r="DY477" s="83"/>
      <c r="DZ477" s="83"/>
      <c r="EA477" s="83"/>
      <c r="EB477" s="83"/>
      <c r="EC477" s="83"/>
      <c r="ED477" s="83"/>
      <c r="EE477" s="83"/>
      <c r="EF477" s="83"/>
      <c r="EG477" s="83"/>
      <c r="EH477" s="83"/>
      <c r="EI477" s="83"/>
      <c r="EJ477" s="83"/>
      <c r="EK477" s="83"/>
      <c r="EL477" s="83"/>
      <c r="EM477" s="83"/>
      <c r="EN477" s="83"/>
      <c r="EO477" s="83"/>
      <c r="EP477" s="83"/>
      <c r="EQ477" s="83"/>
      <c r="ER477" s="83"/>
      <c r="ES477" s="83"/>
      <c r="ET477" s="83"/>
      <c r="EU477" s="83"/>
      <c r="EV477" s="83"/>
      <c r="EW477" s="83"/>
      <c r="EX477" s="83"/>
      <c r="EY477" s="83"/>
      <c r="EZ477" s="83"/>
      <c r="FA477" s="83"/>
      <c r="FB477" s="83"/>
      <c r="FC477" s="83"/>
      <c r="FD477" s="83"/>
      <c r="FE477" s="83"/>
      <c r="FF477" s="83"/>
      <c r="FG477" s="83"/>
      <c r="FH477" s="83"/>
      <c r="FI477" s="83"/>
      <c r="FJ477" s="83"/>
      <c r="FK477" s="83"/>
      <c r="FL477" s="83"/>
      <c r="FM477" s="83"/>
      <c r="FN477" s="83"/>
      <c r="FO477" s="83"/>
      <c r="FP477" s="83"/>
      <c r="FQ477" s="83"/>
      <c r="FR477" s="83"/>
      <c r="FS477" s="83"/>
      <c r="FT477" s="83"/>
      <c r="FU477" s="83"/>
      <c r="FV477" s="83"/>
      <c r="FW477" s="83"/>
      <c r="FX477" s="83"/>
      <c r="FY477" s="83"/>
      <c r="FZ477" s="83"/>
      <c r="GA477" s="83"/>
      <c r="GB477" s="83"/>
      <c r="GC477" s="83"/>
      <c r="GD477" s="83"/>
      <c r="GE477" s="83"/>
      <c r="GF477" s="83"/>
      <c r="GG477" s="83"/>
      <c r="GH477" s="83"/>
      <c r="GI477" s="83"/>
      <c r="GJ477" s="83"/>
      <c r="GK477" s="83"/>
      <c r="GL477" s="83"/>
      <c r="GM477" s="83"/>
      <c r="GN477" s="83"/>
      <c r="GO477" s="83"/>
      <c r="GP477" s="83"/>
      <c r="GQ477" s="83"/>
      <c r="GR477" s="83"/>
      <c r="GS477" s="83"/>
      <c r="GT477" s="83"/>
      <c r="GU477" s="83"/>
      <c r="GV477" s="83"/>
      <c r="GW477" s="83"/>
      <c r="GX477" s="83"/>
      <c r="GY477" s="83"/>
      <c r="GZ477" s="83"/>
      <c r="HA477" s="83"/>
      <c r="HB477" s="83"/>
      <c r="HC477" s="83"/>
      <c r="HD477" s="83"/>
      <c r="HE477" s="83"/>
      <c r="HF477" s="83"/>
      <c r="HG477" s="83"/>
      <c r="HH477" s="83"/>
      <c r="HI477" s="83"/>
      <c r="HJ477" s="83"/>
      <c r="HK477" s="83"/>
      <c r="HL477" s="83"/>
      <c r="HM477" s="83"/>
      <c r="HN477" s="83"/>
      <c r="HO477" s="83"/>
      <c r="HP477" s="83"/>
      <c r="HQ477" s="83"/>
      <c r="HR477" s="83"/>
      <c r="HS477" s="83"/>
      <c r="HT477" s="83"/>
      <c r="HU477" s="83"/>
      <c r="HV477" s="83"/>
      <c r="HW477" s="83"/>
      <c r="HX477" s="83"/>
      <c r="HY477" s="83"/>
      <c r="HZ477" s="83"/>
      <c r="IA477" s="83"/>
      <c r="IB477" s="83"/>
      <c r="IC477" s="83"/>
      <c r="ID477" s="83"/>
      <c r="IE477" s="83"/>
      <c r="IF477" s="83"/>
      <c r="IG477" s="83"/>
      <c r="IH477" s="83"/>
      <c r="II477" s="83"/>
      <c r="IJ477" s="83"/>
      <c r="IK477" s="83"/>
      <c r="IL477" s="83"/>
      <c r="IM477" s="83"/>
      <c r="IN477" s="83"/>
      <c r="IO477" s="83"/>
      <c r="IP477" s="83"/>
      <c r="IQ477" s="83"/>
      <c r="IR477" s="83"/>
      <c r="IS477" s="83"/>
      <c r="IT477" s="83"/>
      <c r="IU477" s="83"/>
      <c r="IV477" s="83"/>
      <c r="IW477" s="83"/>
      <c r="IX477" s="83"/>
      <c r="IY477" s="83"/>
      <c r="IZ477" s="83"/>
      <c r="JA477" s="83"/>
      <c r="JB477" s="83"/>
      <c r="JC477" s="83"/>
      <c r="JD477" s="83"/>
      <c r="JE477" s="83"/>
    </row>
    <row r="478" spans="1:265" s="8" customFormat="1" ht="15" customHeight="1" x14ac:dyDescent="0.2">
      <c r="A478" s="130"/>
      <c r="B478" s="131" t="s">
        <v>795</v>
      </c>
      <c r="C478" s="206"/>
      <c r="D478" s="335" t="s">
        <v>820</v>
      </c>
      <c r="E478" s="218"/>
      <c r="F478" s="1055"/>
      <c r="G478" s="1056"/>
      <c r="H478" s="335" t="s">
        <v>861</v>
      </c>
      <c r="I478" s="335" t="s">
        <v>874</v>
      </c>
      <c r="J478" s="335" t="s">
        <v>1551</v>
      </c>
      <c r="K478" s="390" t="s">
        <v>901</v>
      </c>
      <c r="L478" s="390" t="s">
        <v>97</v>
      </c>
      <c r="M478" s="765" t="s">
        <v>506</v>
      </c>
      <c r="N478" s="765" t="s">
        <v>101</v>
      </c>
      <c r="O478" s="390" t="s">
        <v>435</v>
      </c>
      <c r="P478" s="598">
        <v>3</v>
      </c>
      <c r="Q478" s="599"/>
      <c r="R478" s="599"/>
      <c r="S478" s="599"/>
      <c r="T478" s="599"/>
      <c r="U478" s="599"/>
      <c r="V478" s="599"/>
      <c r="W478" s="600"/>
      <c r="X478" s="130"/>
      <c r="Y478" s="130"/>
      <c r="Z478" s="112"/>
      <c r="AA478" s="83"/>
      <c r="AB478" s="83"/>
      <c r="AC478" s="83" t="str">
        <f t="shared" si="13"/>
        <v/>
      </c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83"/>
      <c r="AT478" s="83"/>
      <c r="AU478" s="83"/>
      <c r="AV478" s="83"/>
      <c r="AW478" s="83"/>
      <c r="AX478" s="83"/>
      <c r="AY478" s="83"/>
      <c r="AZ478" s="83"/>
      <c r="BA478" s="83"/>
      <c r="BB478" s="83"/>
      <c r="BC478" s="83"/>
      <c r="BD478" s="83"/>
      <c r="BE478" s="83"/>
      <c r="BF478" s="83"/>
      <c r="BG478" s="83"/>
      <c r="BH478" s="83"/>
      <c r="BI478" s="83"/>
      <c r="BJ478" s="83"/>
      <c r="BK478" s="83"/>
      <c r="BL478" s="83"/>
      <c r="BM478" s="83"/>
      <c r="BN478" s="83"/>
      <c r="BO478" s="83"/>
      <c r="BP478" s="83"/>
      <c r="BQ478" s="83"/>
      <c r="BR478" s="83"/>
      <c r="BS478" s="83"/>
      <c r="BT478" s="83"/>
      <c r="BU478" s="83"/>
      <c r="BV478" s="83"/>
      <c r="BW478" s="83"/>
      <c r="BX478" s="83"/>
      <c r="BY478" s="83"/>
      <c r="BZ478" s="83"/>
      <c r="CA478" s="83"/>
      <c r="CB478" s="83"/>
      <c r="CC478" s="83"/>
      <c r="CD478" s="83"/>
      <c r="CE478" s="83"/>
      <c r="CF478" s="83"/>
      <c r="CG478" s="83"/>
      <c r="CH478" s="83"/>
      <c r="CI478" s="83"/>
      <c r="CJ478" s="83"/>
      <c r="CK478" s="83"/>
      <c r="CL478" s="83"/>
      <c r="CM478" s="83"/>
      <c r="CN478" s="83"/>
      <c r="CO478" s="83"/>
      <c r="CP478" s="83"/>
      <c r="CQ478" s="83"/>
      <c r="CR478" s="83"/>
      <c r="CS478" s="83"/>
      <c r="CT478" s="83"/>
      <c r="CU478" s="83"/>
      <c r="CV478" s="83"/>
      <c r="CW478" s="83"/>
      <c r="CX478" s="83"/>
      <c r="CY478" s="83"/>
      <c r="CZ478" s="83"/>
      <c r="DA478" s="83"/>
      <c r="DB478" s="83"/>
      <c r="DC478" s="83"/>
      <c r="DD478" s="83"/>
      <c r="DE478" s="83"/>
      <c r="DF478" s="83"/>
      <c r="DG478" s="83"/>
      <c r="DH478" s="83"/>
      <c r="DI478" s="83"/>
      <c r="DJ478" s="83"/>
      <c r="DK478" s="83"/>
      <c r="DL478" s="83"/>
      <c r="DM478" s="83"/>
      <c r="DN478" s="83"/>
      <c r="DO478" s="83"/>
      <c r="DP478" s="83"/>
      <c r="DQ478" s="83"/>
      <c r="DR478" s="83"/>
      <c r="DS478" s="83"/>
      <c r="DT478" s="83"/>
      <c r="DU478" s="83"/>
      <c r="DV478" s="83"/>
      <c r="DW478" s="83"/>
      <c r="DX478" s="83"/>
      <c r="DY478" s="83"/>
      <c r="DZ478" s="83"/>
      <c r="EA478" s="83"/>
      <c r="EB478" s="83"/>
      <c r="EC478" s="83"/>
      <c r="ED478" s="83"/>
      <c r="EE478" s="83"/>
      <c r="EF478" s="83"/>
      <c r="EG478" s="83"/>
      <c r="EH478" s="83"/>
      <c r="EI478" s="83"/>
      <c r="EJ478" s="83"/>
      <c r="EK478" s="83"/>
      <c r="EL478" s="83"/>
      <c r="EM478" s="83"/>
      <c r="EN478" s="83"/>
      <c r="EO478" s="83"/>
      <c r="EP478" s="83"/>
      <c r="EQ478" s="83"/>
      <c r="ER478" s="83"/>
      <c r="ES478" s="83"/>
      <c r="ET478" s="83"/>
      <c r="EU478" s="83"/>
      <c r="EV478" s="83"/>
      <c r="EW478" s="83"/>
      <c r="EX478" s="83"/>
      <c r="EY478" s="83"/>
      <c r="EZ478" s="83"/>
      <c r="FA478" s="83"/>
      <c r="FB478" s="83"/>
      <c r="FC478" s="83"/>
      <c r="FD478" s="83"/>
      <c r="FE478" s="83"/>
      <c r="FF478" s="83"/>
      <c r="FG478" s="83"/>
      <c r="FH478" s="83"/>
      <c r="FI478" s="83"/>
      <c r="FJ478" s="83"/>
      <c r="FK478" s="83"/>
      <c r="FL478" s="83"/>
      <c r="FM478" s="83"/>
      <c r="FN478" s="83"/>
      <c r="FO478" s="83"/>
      <c r="FP478" s="83"/>
      <c r="FQ478" s="83"/>
      <c r="FR478" s="83"/>
      <c r="FS478" s="83"/>
      <c r="FT478" s="83"/>
      <c r="FU478" s="83"/>
      <c r="FV478" s="83"/>
      <c r="FW478" s="83"/>
      <c r="FX478" s="83"/>
      <c r="FY478" s="83"/>
      <c r="FZ478" s="83"/>
      <c r="GA478" s="83"/>
      <c r="GB478" s="83"/>
      <c r="GC478" s="83"/>
      <c r="GD478" s="83"/>
      <c r="GE478" s="83"/>
      <c r="GF478" s="83"/>
      <c r="GG478" s="83"/>
      <c r="GH478" s="83"/>
      <c r="GI478" s="83"/>
      <c r="GJ478" s="83"/>
      <c r="GK478" s="83"/>
      <c r="GL478" s="83"/>
      <c r="GM478" s="83"/>
      <c r="GN478" s="83"/>
      <c r="GO478" s="83"/>
      <c r="GP478" s="83"/>
      <c r="GQ478" s="83"/>
      <c r="GR478" s="83"/>
      <c r="GS478" s="83"/>
      <c r="GT478" s="83"/>
      <c r="GU478" s="83"/>
      <c r="GV478" s="83"/>
      <c r="GW478" s="83"/>
      <c r="GX478" s="83"/>
      <c r="GY478" s="83"/>
      <c r="GZ478" s="83"/>
      <c r="HA478" s="83"/>
      <c r="HB478" s="83"/>
      <c r="HC478" s="83"/>
      <c r="HD478" s="83"/>
      <c r="HE478" s="83"/>
      <c r="HF478" s="83"/>
      <c r="HG478" s="83"/>
      <c r="HH478" s="83"/>
      <c r="HI478" s="83"/>
      <c r="HJ478" s="83"/>
      <c r="HK478" s="83"/>
      <c r="HL478" s="83"/>
      <c r="HM478" s="83"/>
      <c r="HN478" s="83"/>
      <c r="HO478" s="83"/>
      <c r="HP478" s="83"/>
      <c r="HQ478" s="83"/>
      <c r="HR478" s="83"/>
      <c r="HS478" s="83"/>
      <c r="HT478" s="83"/>
      <c r="HU478" s="83"/>
      <c r="HV478" s="83"/>
      <c r="HW478" s="83"/>
      <c r="HX478" s="83"/>
      <c r="HY478" s="83"/>
      <c r="HZ478" s="83"/>
      <c r="IA478" s="83"/>
      <c r="IB478" s="83"/>
      <c r="IC478" s="83"/>
      <c r="ID478" s="83"/>
      <c r="IE478" s="83"/>
      <c r="IF478" s="83"/>
      <c r="IG478" s="83"/>
      <c r="IH478" s="83"/>
      <c r="II478" s="83"/>
      <c r="IJ478" s="83"/>
      <c r="IK478" s="83"/>
      <c r="IL478" s="83"/>
      <c r="IM478" s="83"/>
      <c r="IN478" s="83"/>
      <c r="IO478" s="83"/>
      <c r="IP478" s="83"/>
      <c r="IQ478" s="83"/>
      <c r="IR478" s="83"/>
      <c r="IS478" s="83"/>
      <c r="IT478" s="83"/>
      <c r="IU478" s="83"/>
      <c r="IV478" s="83"/>
      <c r="IW478" s="83"/>
      <c r="IX478" s="83"/>
      <c r="IY478" s="83"/>
      <c r="IZ478" s="83"/>
      <c r="JA478" s="83"/>
      <c r="JB478" s="83"/>
      <c r="JC478" s="83"/>
      <c r="JD478" s="83"/>
      <c r="JE478" s="83"/>
    </row>
    <row r="479" spans="1:265" s="8" customFormat="1" ht="15" customHeight="1" x14ac:dyDescent="0.2">
      <c r="A479" s="573"/>
      <c r="B479" s="131" t="s">
        <v>795</v>
      </c>
      <c r="C479" s="206"/>
      <c r="D479" s="335" t="s">
        <v>820</v>
      </c>
      <c r="E479" s="218"/>
      <c r="F479" s="1055"/>
      <c r="G479" s="1056"/>
      <c r="H479" s="335" t="s">
        <v>861</v>
      </c>
      <c r="I479" s="336" t="s">
        <v>874</v>
      </c>
      <c r="J479" s="336" t="s">
        <v>1551</v>
      </c>
      <c r="K479" s="392" t="s">
        <v>877</v>
      </c>
      <c r="L479" s="392" t="s">
        <v>97</v>
      </c>
      <c r="M479" s="1163" t="s">
        <v>574</v>
      </c>
      <c r="N479" s="1163" t="s">
        <v>893</v>
      </c>
      <c r="O479" s="392" t="s">
        <v>435</v>
      </c>
      <c r="P479" s="581">
        <v>5</v>
      </c>
      <c r="Q479" s="582"/>
      <c r="R479" s="582"/>
      <c r="S479" s="582"/>
      <c r="T479" s="582"/>
      <c r="U479" s="582"/>
      <c r="V479" s="582"/>
      <c r="W479" s="583"/>
      <c r="X479" s="573"/>
      <c r="Y479" s="573"/>
      <c r="Z479" s="112"/>
      <c r="AA479" s="83"/>
      <c r="AB479" s="83"/>
      <c r="AC479" s="83" t="str">
        <f t="shared" si="13"/>
        <v/>
      </c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83"/>
      <c r="AT479" s="83"/>
      <c r="AU479" s="83"/>
      <c r="AV479" s="83"/>
      <c r="AW479" s="83"/>
      <c r="AX479" s="83"/>
      <c r="AY479" s="83"/>
      <c r="AZ479" s="83"/>
      <c r="BA479" s="83"/>
      <c r="BB479" s="83"/>
      <c r="BC479" s="83"/>
      <c r="BD479" s="83"/>
      <c r="BE479" s="83"/>
      <c r="BF479" s="83"/>
      <c r="BG479" s="83"/>
      <c r="BH479" s="83"/>
      <c r="BI479" s="83"/>
      <c r="BJ479" s="83"/>
      <c r="BK479" s="83"/>
      <c r="BL479" s="83"/>
      <c r="BM479" s="83"/>
      <c r="BN479" s="83"/>
      <c r="BO479" s="83"/>
      <c r="BP479" s="83"/>
      <c r="BQ479" s="83"/>
      <c r="BR479" s="83"/>
      <c r="BS479" s="83"/>
      <c r="BT479" s="83"/>
      <c r="BU479" s="83"/>
      <c r="BV479" s="83"/>
      <c r="BW479" s="83"/>
      <c r="BX479" s="83"/>
      <c r="BY479" s="83"/>
      <c r="BZ479" s="83"/>
      <c r="CA479" s="83"/>
      <c r="CB479" s="83"/>
      <c r="CC479" s="83"/>
      <c r="CD479" s="83"/>
      <c r="CE479" s="83"/>
      <c r="CF479" s="83"/>
      <c r="CG479" s="83"/>
      <c r="CH479" s="83"/>
      <c r="CI479" s="83"/>
      <c r="CJ479" s="83"/>
      <c r="CK479" s="83"/>
      <c r="CL479" s="83"/>
      <c r="CM479" s="83"/>
      <c r="CN479" s="83"/>
      <c r="CO479" s="83"/>
      <c r="CP479" s="83"/>
      <c r="CQ479" s="83"/>
      <c r="CR479" s="83"/>
      <c r="CS479" s="83"/>
      <c r="CT479" s="83"/>
      <c r="CU479" s="83"/>
      <c r="CV479" s="83"/>
      <c r="CW479" s="83"/>
      <c r="CX479" s="83"/>
      <c r="CY479" s="83"/>
      <c r="CZ479" s="83"/>
      <c r="DA479" s="83"/>
      <c r="DB479" s="83"/>
      <c r="DC479" s="83"/>
      <c r="DD479" s="83"/>
      <c r="DE479" s="83"/>
      <c r="DF479" s="83"/>
      <c r="DG479" s="83"/>
      <c r="DH479" s="83"/>
      <c r="DI479" s="83"/>
      <c r="DJ479" s="83"/>
      <c r="DK479" s="83"/>
      <c r="DL479" s="83"/>
      <c r="DM479" s="83"/>
      <c r="DN479" s="83"/>
      <c r="DO479" s="83"/>
      <c r="DP479" s="83"/>
      <c r="DQ479" s="83"/>
      <c r="DR479" s="83"/>
      <c r="DS479" s="83"/>
      <c r="DT479" s="83"/>
      <c r="DU479" s="83"/>
      <c r="DV479" s="83"/>
      <c r="DW479" s="83"/>
      <c r="DX479" s="83"/>
      <c r="DY479" s="83"/>
      <c r="DZ479" s="83"/>
      <c r="EA479" s="83"/>
      <c r="EB479" s="83"/>
      <c r="EC479" s="83"/>
      <c r="ED479" s="83"/>
      <c r="EE479" s="83"/>
      <c r="EF479" s="83"/>
      <c r="EG479" s="83"/>
      <c r="EH479" s="83"/>
      <c r="EI479" s="83"/>
      <c r="EJ479" s="83"/>
      <c r="EK479" s="83"/>
      <c r="EL479" s="83"/>
      <c r="EM479" s="83"/>
      <c r="EN479" s="83"/>
      <c r="EO479" s="83"/>
      <c r="EP479" s="83"/>
      <c r="EQ479" s="83"/>
      <c r="ER479" s="83"/>
      <c r="ES479" s="83"/>
      <c r="ET479" s="83"/>
      <c r="EU479" s="83"/>
      <c r="EV479" s="83"/>
      <c r="EW479" s="83"/>
      <c r="EX479" s="83"/>
      <c r="EY479" s="83"/>
      <c r="EZ479" s="83"/>
      <c r="FA479" s="83"/>
      <c r="FB479" s="83"/>
      <c r="FC479" s="83"/>
      <c r="FD479" s="83"/>
      <c r="FE479" s="83"/>
      <c r="FF479" s="83"/>
      <c r="FG479" s="83"/>
      <c r="FH479" s="83"/>
      <c r="FI479" s="83"/>
      <c r="FJ479" s="83"/>
      <c r="FK479" s="83"/>
      <c r="FL479" s="83"/>
      <c r="FM479" s="83"/>
      <c r="FN479" s="83"/>
      <c r="FO479" s="83"/>
      <c r="FP479" s="83"/>
      <c r="FQ479" s="83"/>
      <c r="FR479" s="83"/>
      <c r="FS479" s="83"/>
      <c r="FT479" s="83"/>
      <c r="FU479" s="83"/>
      <c r="FV479" s="83"/>
      <c r="FW479" s="83"/>
      <c r="FX479" s="83"/>
      <c r="FY479" s="83"/>
      <c r="FZ479" s="83"/>
      <c r="GA479" s="83"/>
      <c r="GB479" s="83"/>
      <c r="GC479" s="83"/>
      <c r="GD479" s="83"/>
      <c r="GE479" s="83"/>
      <c r="GF479" s="83"/>
      <c r="GG479" s="83"/>
      <c r="GH479" s="83"/>
      <c r="GI479" s="83"/>
      <c r="GJ479" s="83"/>
      <c r="GK479" s="83"/>
      <c r="GL479" s="83"/>
      <c r="GM479" s="83"/>
      <c r="GN479" s="83"/>
      <c r="GO479" s="83"/>
      <c r="GP479" s="83"/>
      <c r="GQ479" s="83"/>
      <c r="GR479" s="83"/>
      <c r="GS479" s="83"/>
      <c r="GT479" s="83"/>
      <c r="GU479" s="83"/>
      <c r="GV479" s="83"/>
      <c r="GW479" s="83"/>
      <c r="GX479" s="83"/>
      <c r="GY479" s="83"/>
      <c r="GZ479" s="83"/>
      <c r="HA479" s="83"/>
      <c r="HB479" s="83"/>
      <c r="HC479" s="83"/>
      <c r="HD479" s="83"/>
      <c r="HE479" s="83"/>
      <c r="HF479" s="83"/>
      <c r="HG479" s="83"/>
      <c r="HH479" s="83"/>
      <c r="HI479" s="83"/>
      <c r="HJ479" s="83"/>
      <c r="HK479" s="83"/>
      <c r="HL479" s="83"/>
      <c r="HM479" s="83"/>
      <c r="HN479" s="83"/>
      <c r="HO479" s="83"/>
      <c r="HP479" s="83"/>
      <c r="HQ479" s="83"/>
      <c r="HR479" s="83"/>
      <c r="HS479" s="83"/>
      <c r="HT479" s="83"/>
      <c r="HU479" s="83"/>
      <c r="HV479" s="83"/>
      <c r="HW479" s="83"/>
      <c r="HX479" s="83"/>
      <c r="HY479" s="83"/>
      <c r="HZ479" s="83"/>
      <c r="IA479" s="83"/>
      <c r="IB479" s="83"/>
      <c r="IC479" s="83"/>
      <c r="ID479" s="83"/>
      <c r="IE479" s="83"/>
      <c r="IF479" s="83"/>
      <c r="IG479" s="83"/>
      <c r="IH479" s="83"/>
      <c r="II479" s="83"/>
      <c r="IJ479" s="83"/>
      <c r="IK479" s="83"/>
      <c r="IL479" s="83"/>
      <c r="IM479" s="83"/>
      <c r="IN479" s="83"/>
      <c r="IO479" s="83"/>
      <c r="IP479" s="83"/>
      <c r="IQ479" s="83"/>
      <c r="IR479" s="83"/>
      <c r="IS479" s="83"/>
      <c r="IT479" s="83"/>
      <c r="IU479" s="83"/>
      <c r="IV479" s="83"/>
      <c r="IW479" s="83"/>
      <c r="IX479" s="83"/>
      <c r="IY479" s="83"/>
      <c r="IZ479" s="83"/>
      <c r="JA479" s="83"/>
      <c r="JB479" s="83"/>
      <c r="JC479" s="83"/>
      <c r="JD479" s="83"/>
      <c r="JE479" s="83"/>
    </row>
    <row r="480" spans="1:265" s="8" customFormat="1" ht="15" customHeight="1" x14ac:dyDescent="0.2">
      <c r="A480" s="573"/>
      <c r="B480" s="131" t="s">
        <v>795</v>
      </c>
      <c r="C480" s="206"/>
      <c r="D480" s="335" t="s">
        <v>820</v>
      </c>
      <c r="E480" s="218"/>
      <c r="F480" s="1055"/>
      <c r="G480" s="1056"/>
      <c r="H480" s="335" t="s">
        <v>861</v>
      </c>
      <c r="I480" s="336" t="s">
        <v>874</v>
      </c>
      <c r="J480" s="336" t="s">
        <v>1551</v>
      </c>
      <c r="K480" s="392" t="s">
        <v>2088</v>
      </c>
      <c r="L480" s="392" t="s">
        <v>97</v>
      </c>
      <c r="M480" s="1163">
        <v>5</v>
      </c>
      <c r="N480" s="1163" t="s">
        <v>893</v>
      </c>
      <c r="O480" s="392" t="s">
        <v>440</v>
      </c>
      <c r="P480" s="581">
        <v>4</v>
      </c>
      <c r="Q480" s="582"/>
      <c r="R480" s="582"/>
      <c r="S480" s="582"/>
      <c r="T480" s="582"/>
      <c r="U480" s="582"/>
      <c r="V480" s="582"/>
      <c r="W480" s="583"/>
      <c r="X480" s="573"/>
      <c r="Y480" s="573"/>
      <c r="Z480" s="112"/>
      <c r="AA480" s="83"/>
      <c r="AB480" s="83"/>
      <c r="AC480" s="83" t="str">
        <f t="shared" si="13"/>
        <v/>
      </c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83"/>
      <c r="AT480" s="83"/>
      <c r="AU480" s="83"/>
      <c r="AV480" s="83"/>
      <c r="AW480" s="83"/>
      <c r="AX480" s="83"/>
      <c r="AY480" s="83"/>
      <c r="AZ480" s="83"/>
      <c r="BA480" s="83"/>
      <c r="BB480" s="83"/>
      <c r="BC480" s="83"/>
      <c r="BD480" s="83"/>
      <c r="BE480" s="83"/>
      <c r="BF480" s="83"/>
      <c r="BG480" s="83"/>
      <c r="BH480" s="83"/>
      <c r="BI480" s="83"/>
      <c r="BJ480" s="83"/>
      <c r="BK480" s="83"/>
      <c r="BL480" s="83"/>
      <c r="BM480" s="83"/>
      <c r="BN480" s="83"/>
      <c r="BO480" s="83"/>
      <c r="BP480" s="83"/>
      <c r="BQ480" s="83"/>
      <c r="BR480" s="83"/>
      <c r="BS480" s="83"/>
      <c r="BT480" s="83"/>
      <c r="BU480" s="83"/>
      <c r="BV480" s="83"/>
      <c r="BW480" s="83"/>
      <c r="BX480" s="83"/>
      <c r="BY480" s="83"/>
      <c r="BZ480" s="83"/>
      <c r="CA480" s="83"/>
      <c r="CB480" s="83"/>
      <c r="CC480" s="83"/>
      <c r="CD480" s="83"/>
      <c r="CE480" s="83"/>
      <c r="CF480" s="83"/>
      <c r="CG480" s="83"/>
      <c r="CH480" s="83"/>
      <c r="CI480" s="83"/>
      <c r="CJ480" s="83"/>
      <c r="CK480" s="83"/>
      <c r="CL480" s="83"/>
      <c r="CM480" s="83"/>
      <c r="CN480" s="83"/>
      <c r="CO480" s="83"/>
      <c r="CP480" s="83"/>
      <c r="CQ480" s="83"/>
      <c r="CR480" s="83"/>
      <c r="CS480" s="83"/>
      <c r="CT480" s="83"/>
      <c r="CU480" s="83"/>
      <c r="CV480" s="83"/>
      <c r="CW480" s="83"/>
      <c r="CX480" s="83"/>
      <c r="CY480" s="83"/>
      <c r="CZ480" s="83"/>
      <c r="DA480" s="83"/>
      <c r="DB480" s="83"/>
      <c r="DC480" s="83"/>
      <c r="DD480" s="83"/>
      <c r="DE480" s="83"/>
      <c r="DF480" s="83"/>
      <c r="DG480" s="83"/>
      <c r="DH480" s="83"/>
      <c r="DI480" s="83"/>
      <c r="DJ480" s="83"/>
      <c r="DK480" s="83"/>
      <c r="DL480" s="83"/>
      <c r="DM480" s="83"/>
      <c r="DN480" s="83"/>
      <c r="DO480" s="83"/>
      <c r="DP480" s="83"/>
      <c r="DQ480" s="83"/>
      <c r="DR480" s="83"/>
      <c r="DS480" s="83"/>
      <c r="DT480" s="83"/>
      <c r="DU480" s="83"/>
      <c r="DV480" s="83"/>
      <c r="DW480" s="83"/>
      <c r="DX480" s="83"/>
      <c r="DY480" s="83"/>
      <c r="DZ480" s="83"/>
      <c r="EA480" s="83"/>
      <c r="EB480" s="83"/>
      <c r="EC480" s="83"/>
      <c r="ED480" s="83"/>
      <c r="EE480" s="83"/>
      <c r="EF480" s="83"/>
      <c r="EG480" s="83"/>
      <c r="EH480" s="83"/>
      <c r="EI480" s="83"/>
      <c r="EJ480" s="83"/>
      <c r="EK480" s="83"/>
      <c r="EL480" s="83"/>
      <c r="EM480" s="83"/>
      <c r="EN480" s="83"/>
      <c r="EO480" s="83"/>
      <c r="EP480" s="83"/>
      <c r="EQ480" s="83"/>
      <c r="ER480" s="83"/>
      <c r="ES480" s="83"/>
      <c r="ET480" s="83"/>
      <c r="EU480" s="83"/>
      <c r="EV480" s="83"/>
      <c r="EW480" s="83"/>
      <c r="EX480" s="83"/>
      <c r="EY480" s="83"/>
      <c r="EZ480" s="83"/>
      <c r="FA480" s="83"/>
      <c r="FB480" s="83"/>
      <c r="FC480" s="83"/>
      <c r="FD480" s="83"/>
      <c r="FE480" s="83"/>
      <c r="FF480" s="83"/>
      <c r="FG480" s="83"/>
      <c r="FH480" s="83"/>
      <c r="FI480" s="83"/>
      <c r="FJ480" s="83"/>
      <c r="FK480" s="83"/>
      <c r="FL480" s="83"/>
      <c r="FM480" s="83"/>
      <c r="FN480" s="83"/>
      <c r="FO480" s="83"/>
      <c r="FP480" s="83"/>
      <c r="FQ480" s="83"/>
      <c r="FR480" s="83"/>
      <c r="FS480" s="83"/>
      <c r="FT480" s="83"/>
      <c r="FU480" s="83"/>
      <c r="FV480" s="83"/>
      <c r="FW480" s="83"/>
      <c r="FX480" s="83"/>
      <c r="FY480" s="83"/>
      <c r="FZ480" s="83"/>
      <c r="GA480" s="83"/>
      <c r="GB480" s="83"/>
      <c r="GC480" s="83"/>
      <c r="GD480" s="83"/>
      <c r="GE480" s="83"/>
      <c r="GF480" s="83"/>
      <c r="GG480" s="83"/>
      <c r="GH480" s="83"/>
      <c r="GI480" s="83"/>
      <c r="GJ480" s="83"/>
      <c r="GK480" s="83"/>
      <c r="GL480" s="83"/>
      <c r="GM480" s="83"/>
      <c r="GN480" s="83"/>
      <c r="GO480" s="83"/>
      <c r="GP480" s="83"/>
      <c r="GQ480" s="83"/>
      <c r="GR480" s="83"/>
      <c r="GS480" s="83"/>
      <c r="GT480" s="83"/>
      <c r="GU480" s="83"/>
      <c r="GV480" s="83"/>
      <c r="GW480" s="83"/>
      <c r="GX480" s="83"/>
      <c r="GY480" s="83"/>
      <c r="GZ480" s="83"/>
      <c r="HA480" s="83"/>
      <c r="HB480" s="83"/>
      <c r="HC480" s="83"/>
      <c r="HD480" s="83"/>
      <c r="HE480" s="83"/>
      <c r="HF480" s="83"/>
      <c r="HG480" s="83"/>
      <c r="HH480" s="83"/>
      <c r="HI480" s="83"/>
      <c r="HJ480" s="83"/>
      <c r="HK480" s="83"/>
      <c r="HL480" s="83"/>
      <c r="HM480" s="83"/>
      <c r="HN480" s="83"/>
      <c r="HO480" s="83"/>
      <c r="HP480" s="83"/>
      <c r="HQ480" s="83"/>
      <c r="HR480" s="83"/>
      <c r="HS480" s="83"/>
      <c r="HT480" s="83"/>
      <c r="HU480" s="83"/>
      <c r="HV480" s="83"/>
      <c r="HW480" s="83"/>
      <c r="HX480" s="83"/>
      <c r="HY480" s="83"/>
      <c r="HZ480" s="83"/>
      <c r="IA480" s="83"/>
      <c r="IB480" s="83"/>
      <c r="IC480" s="83"/>
      <c r="ID480" s="83"/>
      <c r="IE480" s="83"/>
      <c r="IF480" s="83"/>
      <c r="IG480" s="83"/>
      <c r="IH480" s="83"/>
      <c r="II480" s="83"/>
      <c r="IJ480" s="83"/>
      <c r="IK480" s="83"/>
      <c r="IL480" s="83"/>
      <c r="IM480" s="83"/>
      <c r="IN480" s="83"/>
      <c r="IO480" s="83"/>
      <c r="IP480" s="83"/>
      <c r="IQ480" s="83"/>
      <c r="IR480" s="83"/>
      <c r="IS480" s="83"/>
      <c r="IT480" s="83"/>
      <c r="IU480" s="83"/>
      <c r="IV480" s="83"/>
      <c r="IW480" s="83"/>
      <c r="IX480" s="83"/>
      <c r="IY480" s="83"/>
      <c r="IZ480" s="83"/>
      <c r="JA480" s="83"/>
      <c r="JB480" s="83"/>
      <c r="JC480" s="83"/>
      <c r="JD480" s="83"/>
      <c r="JE480" s="83"/>
    </row>
    <row r="481" spans="1:265" s="8" customFormat="1" ht="15" customHeight="1" x14ac:dyDescent="0.2">
      <c r="A481" s="130"/>
      <c r="B481" s="131" t="s">
        <v>795</v>
      </c>
      <c r="C481" s="206"/>
      <c r="D481" s="335" t="s">
        <v>820</v>
      </c>
      <c r="E481" s="218"/>
      <c r="F481" s="1055"/>
      <c r="G481" s="1056"/>
      <c r="H481" s="335" t="s">
        <v>861</v>
      </c>
      <c r="I481" s="335" t="s">
        <v>874</v>
      </c>
      <c r="J481" s="335" t="s">
        <v>1551</v>
      </c>
      <c r="K481" s="390" t="s">
        <v>1391</v>
      </c>
      <c r="L481" s="390"/>
      <c r="M481" s="765"/>
      <c r="N481" s="765"/>
      <c r="O481" s="390"/>
      <c r="P481" s="598"/>
      <c r="Q481" s="599"/>
      <c r="R481" s="599"/>
      <c r="S481" s="599"/>
      <c r="T481" s="599"/>
      <c r="U481" s="599"/>
      <c r="V481" s="599"/>
      <c r="W481" s="600">
        <v>2</v>
      </c>
      <c r="X481" s="130"/>
      <c r="Y481" s="130"/>
      <c r="Z481" s="112"/>
      <c r="AA481" s="83"/>
      <c r="AB481" s="83"/>
      <c r="AC481" s="83" t="str">
        <f t="shared" si="13"/>
        <v/>
      </c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83"/>
      <c r="AT481" s="83"/>
      <c r="AU481" s="83"/>
      <c r="AV481" s="83"/>
      <c r="AW481" s="83"/>
      <c r="AX481" s="83"/>
      <c r="AY481" s="83"/>
      <c r="AZ481" s="83"/>
      <c r="BA481" s="83"/>
      <c r="BB481" s="83"/>
      <c r="BC481" s="83"/>
      <c r="BD481" s="83"/>
      <c r="BE481" s="83"/>
      <c r="BF481" s="83"/>
      <c r="BG481" s="83"/>
      <c r="BH481" s="83"/>
      <c r="BI481" s="83"/>
      <c r="BJ481" s="83"/>
      <c r="BK481" s="83"/>
      <c r="BL481" s="83"/>
      <c r="BM481" s="83"/>
      <c r="BN481" s="83"/>
      <c r="BO481" s="83"/>
      <c r="BP481" s="83"/>
      <c r="BQ481" s="83"/>
      <c r="BR481" s="83"/>
      <c r="BS481" s="83"/>
      <c r="BT481" s="83"/>
      <c r="BU481" s="83"/>
      <c r="BV481" s="83"/>
      <c r="BW481" s="83"/>
      <c r="BX481" s="83"/>
      <c r="BY481" s="83"/>
      <c r="BZ481" s="83"/>
      <c r="CA481" s="83"/>
      <c r="CB481" s="83"/>
      <c r="CC481" s="83"/>
      <c r="CD481" s="83"/>
      <c r="CE481" s="83"/>
      <c r="CF481" s="83"/>
      <c r="CG481" s="83"/>
      <c r="CH481" s="83"/>
      <c r="CI481" s="83"/>
      <c r="CJ481" s="83"/>
      <c r="CK481" s="83"/>
      <c r="CL481" s="83"/>
      <c r="CM481" s="83"/>
      <c r="CN481" s="83"/>
      <c r="CO481" s="83"/>
      <c r="CP481" s="83"/>
      <c r="CQ481" s="83"/>
      <c r="CR481" s="83"/>
      <c r="CS481" s="83"/>
      <c r="CT481" s="83"/>
      <c r="CU481" s="83"/>
      <c r="CV481" s="83"/>
      <c r="CW481" s="83"/>
      <c r="CX481" s="83"/>
      <c r="CY481" s="83"/>
      <c r="CZ481" s="83"/>
      <c r="DA481" s="83"/>
      <c r="DB481" s="83"/>
      <c r="DC481" s="83"/>
      <c r="DD481" s="83"/>
      <c r="DE481" s="83"/>
      <c r="DF481" s="83"/>
      <c r="DG481" s="83"/>
      <c r="DH481" s="83"/>
      <c r="DI481" s="83"/>
      <c r="DJ481" s="83"/>
      <c r="DK481" s="83"/>
      <c r="DL481" s="83"/>
      <c r="DM481" s="83"/>
      <c r="DN481" s="83"/>
      <c r="DO481" s="83"/>
      <c r="DP481" s="83"/>
      <c r="DQ481" s="83"/>
      <c r="DR481" s="83"/>
      <c r="DS481" s="83"/>
      <c r="DT481" s="83"/>
      <c r="DU481" s="83"/>
      <c r="DV481" s="83"/>
      <c r="DW481" s="83"/>
      <c r="DX481" s="83"/>
      <c r="DY481" s="83"/>
      <c r="DZ481" s="83"/>
      <c r="EA481" s="83"/>
      <c r="EB481" s="83"/>
      <c r="EC481" s="83"/>
      <c r="ED481" s="83"/>
      <c r="EE481" s="83"/>
      <c r="EF481" s="83"/>
      <c r="EG481" s="83"/>
      <c r="EH481" s="83"/>
      <c r="EI481" s="83"/>
      <c r="EJ481" s="83"/>
      <c r="EK481" s="83"/>
      <c r="EL481" s="83"/>
      <c r="EM481" s="83"/>
      <c r="EN481" s="83"/>
      <c r="EO481" s="83"/>
      <c r="EP481" s="83"/>
      <c r="EQ481" s="83"/>
      <c r="ER481" s="83"/>
      <c r="ES481" s="83"/>
      <c r="ET481" s="83"/>
      <c r="EU481" s="83"/>
      <c r="EV481" s="83"/>
      <c r="EW481" s="83"/>
      <c r="EX481" s="83"/>
      <c r="EY481" s="83"/>
      <c r="EZ481" s="83"/>
      <c r="FA481" s="83"/>
      <c r="FB481" s="83"/>
      <c r="FC481" s="83"/>
      <c r="FD481" s="83"/>
      <c r="FE481" s="83"/>
      <c r="FF481" s="83"/>
      <c r="FG481" s="83"/>
      <c r="FH481" s="83"/>
      <c r="FI481" s="83"/>
      <c r="FJ481" s="83"/>
      <c r="FK481" s="83"/>
      <c r="FL481" s="83"/>
      <c r="FM481" s="83"/>
      <c r="FN481" s="83"/>
      <c r="FO481" s="83"/>
      <c r="FP481" s="83"/>
      <c r="FQ481" s="83"/>
      <c r="FR481" s="83"/>
      <c r="FS481" s="83"/>
      <c r="FT481" s="83"/>
      <c r="FU481" s="83"/>
      <c r="FV481" s="83"/>
      <c r="FW481" s="83"/>
      <c r="FX481" s="83"/>
      <c r="FY481" s="83"/>
      <c r="FZ481" s="83"/>
      <c r="GA481" s="83"/>
      <c r="GB481" s="83"/>
      <c r="GC481" s="83"/>
      <c r="GD481" s="83"/>
      <c r="GE481" s="83"/>
      <c r="GF481" s="83"/>
      <c r="GG481" s="83"/>
      <c r="GH481" s="83"/>
      <c r="GI481" s="83"/>
      <c r="GJ481" s="83"/>
      <c r="GK481" s="83"/>
      <c r="GL481" s="83"/>
      <c r="GM481" s="83"/>
      <c r="GN481" s="83"/>
      <c r="GO481" s="83"/>
      <c r="GP481" s="83"/>
      <c r="GQ481" s="83"/>
      <c r="GR481" s="83"/>
      <c r="GS481" s="83"/>
      <c r="GT481" s="83"/>
      <c r="GU481" s="83"/>
      <c r="GV481" s="83"/>
      <c r="GW481" s="83"/>
      <c r="GX481" s="83"/>
      <c r="GY481" s="83"/>
      <c r="GZ481" s="83"/>
      <c r="HA481" s="83"/>
      <c r="HB481" s="83"/>
      <c r="HC481" s="83"/>
      <c r="HD481" s="83"/>
      <c r="HE481" s="83"/>
      <c r="HF481" s="83"/>
      <c r="HG481" s="83"/>
      <c r="HH481" s="83"/>
      <c r="HI481" s="83"/>
      <c r="HJ481" s="83"/>
      <c r="HK481" s="83"/>
      <c r="HL481" s="83"/>
      <c r="HM481" s="83"/>
      <c r="HN481" s="83"/>
      <c r="HO481" s="83"/>
      <c r="HP481" s="83"/>
      <c r="HQ481" s="83"/>
      <c r="HR481" s="83"/>
      <c r="HS481" s="83"/>
      <c r="HT481" s="83"/>
      <c r="HU481" s="83"/>
      <c r="HV481" s="83"/>
      <c r="HW481" s="83"/>
      <c r="HX481" s="83"/>
      <c r="HY481" s="83"/>
      <c r="HZ481" s="83"/>
      <c r="IA481" s="83"/>
      <c r="IB481" s="83"/>
      <c r="IC481" s="83"/>
      <c r="ID481" s="83"/>
      <c r="IE481" s="83"/>
      <c r="IF481" s="83"/>
      <c r="IG481" s="83"/>
      <c r="IH481" s="83"/>
      <c r="II481" s="83"/>
      <c r="IJ481" s="83"/>
      <c r="IK481" s="83"/>
      <c r="IL481" s="83"/>
      <c r="IM481" s="83"/>
      <c r="IN481" s="83"/>
      <c r="IO481" s="83"/>
      <c r="IP481" s="83"/>
      <c r="IQ481" s="83"/>
      <c r="IR481" s="83"/>
      <c r="IS481" s="83"/>
      <c r="IT481" s="83"/>
      <c r="IU481" s="83"/>
      <c r="IV481" s="83"/>
      <c r="IW481" s="83"/>
      <c r="IX481" s="83"/>
      <c r="IY481" s="83"/>
      <c r="IZ481" s="83"/>
      <c r="JA481" s="83"/>
      <c r="JB481" s="83"/>
      <c r="JC481" s="83"/>
      <c r="JD481" s="83"/>
      <c r="JE481" s="83"/>
    </row>
    <row r="482" spans="1:265" s="8" customFormat="1" ht="15" customHeight="1" x14ac:dyDescent="0.2">
      <c r="A482" s="130"/>
      <c r="B482" s="131" t="s">
        <v>795</v>
      </c>
      <c r="C482" s="206"/>
      <c r="D482" s="335" t="s">
        <v>820</v>
      </c>
      <c r="E482" s="218"/>
      <c r="F482" s="1055"/>
      <c r="G482" s="1056"/>
      <c r="H482" s="335" t="s">
        <v>861</v>
      </c>
      <c r="I482" s="335" t="s">
        <v>874</v>
      </c>
      <c r="J482" s="335" t="s">
        <v>1551</v>
      </c>
      <c r="K482" s="390" t="s">
        <v>426</v>
      </c>
      <c r="L482" s="390"/>
      <c r="M482" s="765"/>
      <c r="N482" s="765"/>
      <c r="O482" s="390"/>
      <c r="P482" s="598"/>
      <c r="Q482" s="599"/>
      <c r="R482" s="599"/>
      <c r="S482" s="599">
        <v>5</v>
      </c>
      <c r="T482" s="599"/>
      <c r="U482" s="599"/>
      <c r="V482" s="599"/>
      <c r="W482" s="600"/>
      <c r="X482" s="130"/>
      <c r="Y482" s="130"/>
      <c r="Z482" s="112"/>
      <c r="AA482" s="83"/>
      <c r="AB482" s="83"/>
      <c r="AC482" s="83" t="str">
        <f t="shared" si="13"/>
        <v/>
      </c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83"/>
      <c r="AT482" s="83"/>
      <c r="AU482" s="83"/>
      <c r="AV482" s="83"/>
      <c r="AW482" s="83"/>
      <c r="AX482" s="83"/>
      <c r="AY482" s="83"/>
      <c r="AZ482" s="83"/>
      <c r="BA482" s="83"/>
      <c r="BB482" s="83"/>
      <c r="BC482" s="83"/>
      <c r="BD482" s="83"/>
      <c r="BE482" s="83"/>
      <c r="BF482" s="83"/>
      <c r="BG482" s="83"/>
      <c r="BH482" s="83"/>
      <c r="BI482" s="83"/>
      <c r="BJ482" s="83"/>
      <c r="BK482" s="83"/>
      <c r="BL482" s="83"/>
      <c r="BM482" s="83"/>
      <c r="BN482" s="83"/>
      <c r="BO482" s="83"/>
      <c r="BP482" s="83"/>
      <c r="BQ482" s="83"/>
      <c r="BR482" s="83"/>
      <c r="BS482" s="83"/>
      <c r="BT482" s="83"/>
      <c r="BU482" s="83"/>
      <c r="BV482" s="83"/>
      <c r="BW482" s="83"/>
      <c r="BX482" s="83"/>
      <c r="BY482" s="83"/>
      <c r="BZ482" s="83"/>
      <c r="CA482" s="83"/>
      <c r="CB482" s="83"/>
      <c r="CC482" s="83"/>
      <c r="CD482" s="83"/>
      <c r="CE482" s="83"/>
      <c r="CF482" s="83"/>
      <c r="CG482" s="83"/>
      <c r="CH482" s="83"/>
      <c r="CI482" s="83"/>
      <c r="CJ482" s="83"/>
      <c r="CK482" s="83"/>
      <c r="CL482" s="83"/>
      <c r="CM482" s="83"/>
      <c r="CN482" s="83"/>
      <c r="CO482" s="83"/>
      <c r="CP482" s="83"/>
      <c r="CQ482" s="83"/>
      <c r="CR482" s="83"/>
      <c r="CS482" s="83"/>
      <c r="CT482" s="83"/>
      <c r="CU482" s="83"/>
      <c r="CV482" s="83"/>
      <c r="CW482" s="83"/>
      <c r="CX482" s="83"/>
      <c r="CY482" s="83"/>
      <c r="CZ482" s="83"/>
      <c r="DA482" s="83"/>
      <c r="DB482" s="83"/>
      <c r="DC482" s="83"/>
      <c r="DD482" s="83"/>
      <c r="DE482" s="83"/>
      <c r="DF482" s="83"/>
      <c r="DG482" s="83"/>
      <c r="DH482" s="83"/>
      <c r="DI482" s="83"/>
      <c r="DJ482" s="83"/>
      <c r="DK482" s="83"/>
      <c r="DL482" s="83"/>
      <c r="DM482" s="83"/>
      <c r="DN482" s="83"/>
      <c r="DO482" s="83"/>
      <c r="DP482" s="83"/>
      <c r="DQ482" s="83"/>
      <c r="DR482" s="83"/>
      <c r="DS482" s="83"/>
      <c r="DT482" s="83"/>
      <c r="DU482" s="83"/>
      <c r="DV482" s="83"/>
      <c r="DW482" s="83"/>
      <c r="DX482" s="83"/>
      <c r="DY482" s="83"/>
      <c r="DZ482" s="83"/>
      <c r="EA482" s="83"/>
      <c r="EB482" s="83"/>
      <c r="EC482" s="83"/>
      <c r="ED482" s="83"/>
      <c r="EE482" s="83"/>
      <c r="EF482" s="83"/>
      <c r="EG482" s="83"/>
      <c r="EH482" s="83"/>
      <c r="EI482" s="83"/>
      <c r="EJ482" s="83"/>
      <c r="EK482" s="83"/>
      <c r="EL482" s="83"/>
      <c r="EM482" s="83"/>
      <c r="EN482" s="83"/>
      <c r="EO482" s="83"/>
      <c r="EP482" s="83"/>
      <c r="EQ482" s="83"/>
      <c r="ER482" s="83"/>
      <c r="ES482" s="83"/>
      <c r="ET482" s="83"/>
      <c r="EU482" s="83"/>
      <c r="EV482" s="83"/>
      <c r="EW482" s="83"/>
      <c r="EX482" s="83"/>
      <c r="EY482" s="83"/>
      <c r="EZ482" s="83"/>
      <c r="FA482" s="83"/>
      <c r="FB482" s="83"/>
      <c r="FC482" s="83"/>
      <c r="FD482" s="83"/>
      <c r="FE482" s="83"/>
      <c r="FF482" s="83"/>
      <c r="FG482" s="83"/>
      <c r="FH482" s="83"/>
      <c r="FI482" s="83"/>
      <c r="FJ482" s="83"/>
      <c r="FK482" s="83"/>
      <c r="FL482" s="83"/>
      <c r="FM482" s="83"/>
      <c r="FN482" s="83"/>
      <c r="FO482" s="83"/>
      <c r="FP482" s="83"/>
      <c r="FQ482" s="83"/>
      <c r="FR482" s="83"/>
      <c r="FS482" s="83"/>
      <c r="FT482" s="83"/>
      <c r="FU482" s="83"/>
      <c r="FV482" s="83"/>
      <c r="FW482" s="83"/>
      <c r="FX482" s="83"/>
      <c r="FY482" s="83"/>
      <c r="FZ482" s="83"/>
      <c r="GA482" s="83"/>
      <c r="GB482" s="83"/>
      <c r="GC482" s="83"/>
      <c r="GD482" s="83"/>
      <c r="GE482" s="83"/>
      <c r="GF482" s="83"/>
      <c r="GG482" s="83"/>
      <c r="GH482" s="83"/>
      <c r="GI482" s="83"/>
      <c r="GJ482" s="83"/>
      <c r="GK482" s="83"/>
      <c r="GL482" s="83"/>
      <c r="GM482" s="83"/>
      <c r="GN482" s="83"/>
      <c r="GO482" s="83"/>
      <c r="GP482" s="83"/>
      <c r="GQ482" s="83"/>
      <c r="GR482" s="83"/>
      <c r="GS482" s="83"/>
      <c r="GT482" s="83"/>
      <c r="GU482" s="83"/>
      <c r="GV482" s="83"/>
      <c r="GW482" s="83"/>
      <c r="GX482" s="83"/>
      <c r="GY482" s="83"/>
      <c r="GZ482" s="83"/>
      <c r="HA482" s="83"/>
      <c r="HB482" s="83"/>
      <c r="HC482" s="83"/>
      <c r="HD482" s="83"/>
      <c r="HE482" s="83"/>
      <c r="HF482" s="83"/>
      <c r="HG482" s="83"/>
      <c r="HH482" s="83"/>
      <c r="HI482" s="83"/>
      <c r="HJ482" s="83"/>
      <c r="HK482" s="83"/>
      <c r="HL482" s="83"/>
      <c r="HM482" s="83"/>
      <c r="HN482" s="83"/>
      <c r="HO482" s="83"/>
      <c r="HP482" s="83"/>
      <c r="HQ482" s="83"/>
      <c r="HR482" s="83"/>
      <c r="HS482" s="83"/>
      <c r="HT482" s="83"/>
      <c r="HU482" s="83"/>
      <c r="HV482" s="83"/>
      <c r="HW482" s="83"/>
      <c r="HX482" s="83"/>
      <c r="HY482" s="83"/>
      <c r="HZ482" s="83"/>
      <c r="IA482" s="83"/>
      <c r="IB482" s="83"/>
      <c r="IC482" s="83"/>
      <c r="ID482" s="83"/>
      <c r="IE482" s="83"/>
      <c r="IF482" s="83"/>
      <c r="IG482" s="83"/>
      <c r="IH482" s="83"/>
      <c r="II482" s="83"/>
      <c r="IJ482" s="83"/>
      <c r="IK482" s="83"/>
      <c r="IL482" s="83"/>
      <c r="IM482" s="83"/>
      <c r="IN482" s="83"/>
      <c r="IO482" s="83"/>
      <c r="IP482" s="83"/>
      <c r="IQ482" s="83"/>
      <c r="IR482" s="83"/>
      <c r="IS482" s="83"/>
      <c r="IT482" s="83"/>
      <c r="IU482" s="83"/>
      <c r="IV482" s="83"/>
      <c r="IW482" s="83"/>
      <c r="IX482" s="83"/>
      <c r="IY482" s="83"/>
      <c r="IZ482" s="83"/>
      <c r="JA482" s="83"/>
      <c r="JB482" s="83"/>
      <c r="JC482" s="83"/>
      <c r="JD482" s="83"/>
      <c r="JE482" s="83"/>
    </row>
    <row r="483" spans="1:265" s="8" customFormat="1" ht="15" customHeight="1" x14ac:dyDescent="0.2">
      <c r="A483" s="130"/>
      <c r="B483" s="131" t="s">
        <v>795</v>
      </c>
      <c r="C483" s="206"/>
      <c r="D483" s="335" t="s">
        <v>820</v>
      </c>
      <c r="E483" s="218"/>
      <c r="F483" s="1055"/>
      <c r="G483" s="1056"/>
      <c r="H483" s="335" t="s">
        <v>861</v>
      </c>
      <c r="I483" s="335" t="s">
        <v>874</v>
      </c>
      <c r="J483" s="335" t="s">
        <v>1551</v>
      </c>
      <c r="K483" s="390" t="s">
        <v>2007</v>
      </c>
      <c r="L483" s="390"/>
      <c r="M483" s="765"/>
      <c r="N483" s="765"/>
      <c r="O483" s="390"/>
      <c r="P483" s="598"/>
      <c r="Q483" s="599"/>
      <c r="R483" s="599"/>
      <c r="S483" s="599">
        <v>3</v>
      </c>
      <c r="T483" s="599"/>
      <c r="U483" s="599"/>
      <c r="V483" s="599"/>
      <c r="W483" s="600"/>
      <c r="X483" s="130"/>
      <c r="Y483" s="130"/>
      <c r="Z483" s="112"/>
      <c r="AA483" s="83"/>
      <c r="AB483" s="83"/>
      <c r="AC483" s="83" t="str">
        <f t="shared" si="13"/>
        <v/>
      </c>
      <c r="AD483" s="83"/>
      <c r="AE483" s="83"/>
      <c r="AF483" s="83"/>
      <c r="AG483" s="83"/>
      <c r="AH483" s="83"/>
      <c r="AI483" s="83"/>
      <c r="AJ483" s="83"/>
      <c r="AK483" s="83"/>
      <c r="AL483" s="83"/>
      <c r="AM483" s="83"/>
      <c r="AN483" s="83"/>
      <c r="AO483" s="83"/>
      <c r="AP483" s="83"/>
      <c r="AQ483" s="83"/>
      <c r="AR483" s="83"/>
      <c r="AS483" s="83"/>
      <c r="AT483" s="83"/>
      <c r="AU483" s="83"/>
      <c r="AV483" s="83"/>
      <c r="AW483" s="83"/>
      <c r="AX483" s="83"/>
      <c r="AY483" s="83"/>
      <c r="AZ483" s="83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  <c r="BM483" s="83"/>
      <c r="BN483" s="83"/>
      <c r="BO483" s="83"/>
      <c r="BP483" s="83"/>
      <c r="BQ483" s="83"/>
      <c r="BR483" s="83"/>
      <c r="BS483" s="83"/>
      <c r="BT483" s="83"/>
      <c r="BU483" s="83"/>
      <c r="BV483" s="83"/>
      <c r="BW483" s="83"/>
      <c r="BX483" s="83"/>
      <c r="BY483" s="83"/>
      <c r="BZ483" s="83"/>
      <c r="CA483" s="83"/>
      <c r="CB483" s="83"/>
      <c r="CC483" s="83"/>
      <c r="CD483" s="83"/>
      <c r="CE483" s="83"/>
      <c r="CF483" s="83"/>
      <c r="CG483" s="83"/>
      <c r="CH483" s="83"/>
      <c r="CI483" s="83"/>
      <c r="CJ483" s="83"/>
      <c r="CK483" s="83"/>
      <c r="CL483" s="83"/>
      <c r="CM483" s="83"/>
      <c r="CN483" s="83"/>
      <c r="CO483" s="83"/>
      <c r="CP483" s="83"/>
      <c r="CQ483" s="83"/>
      <c r="CR483" s="83"/>
      <c r="CS483" s="83"/>
      <c r="CT483" s="83"/>
      <c r="CU483" s="83"/>
      <c r="CV483" s="83"/>
      <c r="CW483" s="83"/>
      <c r="CX483" s="83"/>
      <c r="CY483" s="83"/>
      <c r="CZ483" s="83"/>
      <c r="DA483" s="83"/>
      <c r="DB483" s="83"/>
      <c r="DC483" s="83"/>
      <c r="DD483" s="83"/>
      <c r="DE483" s="83"/>
      <c r="DF483" s="83"/>
      <c r="DG483" s="83"/>
      <c r="DH483" s="83"/>
      <c r="DI483" s="83"/>
      <c r="DJ483" s="83"/>
      <c r="DK483" s="83"/>
      <c r="DL483" s="83"/>
      <c r="DM483" s="83"/>
      <c r="DN483" s="83"/>
      <c r="DO483" s="83"/>
      <c r="DP483" s="83"/>
      <c r="DQ483" s="83"/>
      <c r="DR483" s="83"/>
      <c r="DS483" s="83"/>
      <c r="DT483" s="83"/>
      <c r="DU483" s="83"/>
      <c r="DV483" s="83"/>
      <c r="DW483" s="83"/>
      <c r="DX483" s="83"/>
      <c r="DY483" s="83"/>
      <c r="DZ483" s="83"/>
      <c r="EA483" s="83"/>
      <c r="EB483" s="83"/>
      <c r="EC483" s="83"/>
      <c r="ED483" s="83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83"/>
      <c r="FA483" s="83"/>
      <c r="FB483" s="83"/>
      <c r="FC483" s="83"/>
      <c r="FD483" s="83"/>
      <c r="FE483" s="83"/>
      <c r="FF483" s="83"/>
      <c r="FG483" s="83"/>
      <c r="FH483" s="83"/>
      <c r="FI483" s="83"/>
      <c r="FJ483" s="83"/>
      <c r="FK483" s="83"/>
      <c r="FL483" s="83"/>
      <c r="FM483" s="83"/>
      <c r="FN483" s="83"/>
      <c r="FO483" s="83"/>
      <c r="FP483" s="83"/>
      <c r="FQ483" s="83"/>
      <c r="FR483" s="83"/>
      <c r="FS483" s="83"/>
      <c r="FT483" s="83"/>
      <c r="FU483" s="83"/>
      <c r="FV483" s="83"/>
      <c r="FW483" s="83"/>
      <c r="FX483" s="83"/>
      <c r="FY483" s="83"/>
      <c r="FZ483" s="83"/>
      <c r="GA483" s="83"/>
      <c r="GB483" s="83"/>
      <c r="GC483" s="83"/>
      <c r="GD483" s="83"/>
      <c r="GE483" s="83"/>
      <c r="GF483" s="83"/>
      <c r="GG483" s="83"/>
      <c r="GH483" s="83"/>
      <c r="GI483" s="83"/>
      <c r="GJ483" s="83"/>
      <c r="GK483" s="83"/>
      <c r="GL483" s="83"/>
      <c r="GM483" s="83"/>
      <c r="GN483" s="83"/>
      <c r="GO483" s="83"/>
      <c r="GP483" s="83"/>
      <c r="GQ483" s="83"/>
      <c r="GR483" s="83"/>
      <c r="GS483" s="83"/>
      <c r="GT483" s="83"/>
      <c r="GU483" s="83"/>
      <c r="GV483" s="83"/>
      <c r="GW483" s="83"/>
      <c r="GX483" s="83"/>
      <c r="GY483" s="83"/>
      <c r="GZ483" s="83"/>
      <c r="HA483" s="83"/>
      <c r="HB483" s="83"/>
      <c r="HC483" s="83"/>
      <c r="HD483" s="83"/>
      <c r="HE483" s="83"/>
      <c r="HF483" s="83"/>
      <c r="HG483" s="83"/>
      <c r="HH483" s="83"/>
      <c r="HI483" s="83"/>
      <c r="HJ483" s="83"/>
      <c r="HK483" s="83"/>
      <c r="HL483" s="83"/>
      <c r="HM483" s="83"/>
      <c r="HN483" s="83"/>
      <c r="HO483" s="83"/>
      <c r="HP483" s="83"/>
      <c r="HQ483" s="83"/>
      <c r="HR483" s="83"/>
      <c r="HS483" s="83"/>
      <c r="HT483" s="83"/>
      <c r="HU483" s="83"/>
      <c r="HV483" s="83"/>
      <c r="HW483" s="83"/>
      <c r="HX483" s="83"/>
      <c r="HY483" s="83"/>
      <c r="HZ483" s="83"/>
      <c r="IA483" s="83"/>
      <c r="IB483" s="83"/>
      <c r="IC483" s="83"/>
      <c r="ID483" s="83"/>
      <c r="IE483" s="83"/>
      <c r="IF483" s="83"/>
      <c r="IG483" s="83"/>
      <c r="IH483" s="83"/>
      <c r="II483" s="83"/>
      <c r="IJ483" s="83"/>
      <c r="IK483" s="83"/>
      <c r="IL483" s="83"/>
      <c r="IM483" s="83"/>
      <c r="IN483" s="83"/>
      <c r="IO483" s="83"/>
      <c r="IP483" s="83"/>
      <c r="IQ483" s="83"/>
      <c r="IR483" s="83"/>
      <c r="IS483" s="83"/>
      <c r="IT483" s="83"/>
      <c r="IU483" s="83"/>
      <c r="IV483" s="83"/>
      <c r="IW483" s="83"/>
      <c r="IX483" s="83"/>
      <c r="IY483" s="83"/>
      <c r="IZ483" s="83"/>
      <c r="JA483" s="83"/>
      <c r="JB483" s="83"/>
      <c r="JC483" s="83"/>
      <c r="JD483" s="83"/>
      <c r="JE483" s="83"/>
    </row>
    <row r="484" spans="1:265" s="8" customFormat="1" ht="15" customHeight="1" x14ac:dyDescent="0.2">
      <c r="A484" s="130"/>
      <c r="B484" s="131" t="s">
        <v>795</v>
      </c>
      <c r="C484" s="206"/>
      <c r="D484" s="335" t="s">
        <v>820</v>
      </c>
      <c r="E484" s="218"/>
      <c r="F484" s="1055"/>
      <c r="G484" s="1056"/>
      <c r="H484" s="335" t="s">
        <v>861</v>
      </c>
      <c r="I484" s="335" t="s">
        <v>874</v>
      </c>
      <c r="J484" s="335" t="s">
        <v>1551</v>
      </c>
      <c r="K484" s="390" t="s">
        <v>2081</v>
      </c>
      <c r="L484" s="390"/>
      <c r="M484" s="765"/>
      <c r="N484" s="765"/>
      <c r="O484" s="390"/>
      <c r="P484" s="598"/>
      <c r="Q484" s="599"/>
      <c r="R484" s="599"/>
      <c r="S484" s="599"/>
      <c r="T484" s="599">
        <v>3</v>
      </c>
      <c r="U484" s="599"/>
      <c r="V484" s="599"/>
      <c r="W484" s="600"/>
      <c r="X484" s="130"/>
      <c r="Y484" s="130"/>
      <c r="Z484" s="112"/>
      <c r="AA484" s="83"/>
      <c r="AB484" s="83"/>
      <c r="AC484" s="83" t="str">
        <f t="shared" si="13"/>
        <v/>
      </c>
      <c r="AD484" s="83"/>
      <c r="AE484" s="83"/>
      <c r="AF484" s="83"/>
      <c r="AG484" s="83"/>
      <c r="AH484" s="83"/>
      <c r="AI484" s="83"/>
      <c r="AJ484" s="83"/>
      <c r="AK484" s="83"/>
      <c r="AL484" s="83"/>
      <c r="AM484" s="83"/>
      <c r="AN484" s="83"/>
      <c r="AO484" s="83"/>
      <c r="AP484" s="83"/>
      <c r="AQ484" s="83"/>
      <c r="AR484" s="83"/>
      <c r="AS484" s="83"/>
      <c r="AT484" s="83"/>
      <c r="AU484" s="83"/>
      <c r="AV484" s="83"/>
      <c r="AW484" s="83"/>
      <c r="AX484" s="83"/>
      <c r="AY484" s="83"/>
      <c r="AZ484" s="83"/>
      <c r="BA484" s="83"/>
      <c r="BB484" s="83"/>
      <c r="BC484" s="83"/>
      <c r="BD484" s="83"/>
      <c r="BE484" s="83"/>
      <c r="BF484" s="83"/>
      <c r="BG484" s="83"/>
      <c r="BH484" s="83"/>
      <c r="BI484" s="83"/>
      <c r="BJ484" s="83"/>
      <c r="BK484" s="83"/>
      <c r="BL484" s="83"/>
      <c r="BM484" s="83"/>
      <c r="BN484" s="83"/>
      <c r="BO484" s="83"/>
      <c r="BP484" s="83"/>
      <c r="BQ484" s="83"/>
      <c r="BR484" s="83"/>
      <c r="BS484" s="83"/>
      <c r="BT484" s="83"/>
      <c r="BU484" s="83"/>
      <c r="BV484" s="83"/>
      <c r="BW484" s="83"/>
      <c r="BX484" s="83"/>
      <c r="BY484" s="83"/>
      <c r="BZ484" s="83"/>
      <c r="CA484" s="83"/>
      <c r="CB484" s="83"/>
      <c r="CC484" s="83"/>
      <c r="CD484" s="83"/>
      <c r="CE484" s="83"/>
      <c r="CF484" s="83"/>
      <c r="CG484" s="83"/>
      <c r="CH484" s="83"/>
      <c r="CI484" s="83"/>
      <c r="CJ484" s="83"/>
      <c r="CK484" s="83"/>
      <c r="CL484" s="83"/>
      <c r="CM484" s="83"/>
      <c r="CN484" s="83"/>
      <c r="CO484" s="83"/>
      <c r="CP484" s="83"/>
      <c r="CQ484" s="83"/>
      <c r="CR484" s="83"/>
      <c r="CS484" s="83"/>
      <c r="CT484" s="83"/>
      <c r="CU484" s="83"/>
      <c r="CV484" s="83"/>
      <c r="CW484" s="83"/>
      <c r="CX484" s="83"/>
      <c r="CY484" s="83"/>
      <c r="CZ484" s="83"/>
      <c r="DA484" s="83"/>
      <c r="DB484" s="83"/>
      <c r="DC484" s="83"/>
      <c r="DD484" s="83"/>
      <c r="DE484" s="83"/>
      <c r="DF484" s="83"/>
      <c r="DG484" s="83"/>
      <c r="DH484" s="83"/>
      <c r="DI484" s="83"/>
      <c r="DJ484" s="83"/>
      <c r="DK484" s="83"/>
      <c r="DL484" s="83"/>
      <c r="DM484" s="83"/>
      <c r="DN484" s="83"/>
      <c r="DO484" s="83"/>
      <c r="DP484" s="83"/>
      <c r="DQ484" s="83"/>
      <c r="DR484" s="83"/>
      <c r="DS484" s="83"/>
      <c r="DT484" s="83"/>
      <c r="DU484" s="83"/>
      <c r="DV484" s="83"/>
      <c r="DW484" s="83"/>
      <c r="DX484" s="83"/>
      <c r="DY484" s="83"/>
      <c r="DZ484" s="83"/>
      <c r="EA484" s="83"/>
      <c r="EB484" s="83"/>
      <c r="EC484" s="83"/>
      <c r="ED484" s="83"/>
      <c r="EE484" s="83"/>
      <c r="EF484" s="83"/>
      <c r="EG484" s="83"/>
      <c r="EH484" s="83"/>
      <c r="EI484" s="83"/>
      <c r="EJ484" s="83"/>
      <c r="EK484" s="83"/>
      <c r="EL484" s="83"/>
      <c r="EM484" s="83"/>
      <c r="EN484" s="83"/>
      <c r="EO484" s="83"/>
      <c r="EP484" s="83"/>
      <c r="EQ484" s="83"/>
      <c r="ER484" s="83"/>
      <c r="ES484" s="83"/>
      <c r="ET484" s="83"/>
      <c r="EU484" s="83"/>
      <c r="EV484" s="83"/>
      <c r="EW484" s="83"/>
      <c r="EX484" s="83"/>
      <c r="EY484" s="83"/>
      <c r="EZ484" s="83"/>
      <c r="FA484" s="83"/>
      <c r="FB484" s="83"/>
      <c r="FC484" s="83"/>
      <c r="FD484" s="83"/>
      <c r="FE484" s="83"/>
      <c r="FF484" s="83"/>
      <c r="FG484" s="83"/>
      <c r="FH484" s="83"/>
      <c r="FI484" s="83"/>
      <c r="FJ484" s="83"/>
      <c r="FK484" s="83"/>
      <c r="FL484" s="83"/>
      <c r="FM484" s="83"/>
      <c r="FN484" s="83"/>
      <c r="FO484" s="83"/>
      <c r="FP484" s="83"/>
      <c r="FQ484" s="83"/>
      <c r="FR484" s="83"/>
      <c r="FS484" s="83"/>
      <c r="FT484" s="83"/>
      <c r="FU484" s="83"/>
      <c r="FV484" s="83"/>
      <c r="FW484" s="83"/>
      <c r="FX484" s="83"/>
      <c r="FY484" s="83"/>
      <c r="FZ484" s="83"/>
      <c r="GA484" s="83"/>
      <c r="GB484" s="83"/>
      <c r="GC484" s="83"/>
      <c r="GD484" s="83"/>
      <c r="GE484" s="83"/>
      <c r="GF484" s="83"/>
      <c r="GG484" s="83"/>
      <c r="GH484" s="83"/>
      <c r="GI484" s="83"/>
      <c r="GJ484" s="83"/>
      <c r="GK484" s="83"/>
      <c r="GL484" s="83"/>
      <c r="GM484" s="83"/>
      <c r="GN484" s="83"/>
      <c r="GO484" s="83"/>
      <c r="GP484" s="83"/>
      <c r="GQ484" s="83"/>
      <c r="GR484" s="83"/>
      <c r="GS484" s="83"/>
      <c r="GT484" s="83"/>
      <c r="GU484" s="83"/>
      <c r="GV484" s="83"/>
      <c r="GW484" s="83"/>
      <c r="GX484" s="83"/>
      <c r="GY484" s="83"/>
      <c r="GZ484" s="83"/>
      <c r="HA484" s="83"/>
      <c r="HB484" s="83"/>
      <c r="HC484" s="83"/>
      <c r="HD484" s="83"/>
      <c r="HE484" s="83"/>
      <c r="HF484" s="83"/>
      <c r="HG484" s="83"/>
      <c r="HH484" s="83"/>
      <c r="HI484" s="83"/>
      <c r="HJ484" s="83"/>
      <c r="HK484" s="83"/>
      <c r="HL484" s="83"/>
      <c r="HM484" s="83"/>
      <c r="HN484" s="83"/>
      <c r="HO484" s="83"/>
      <c r="HP484" s="83"/>
      <c r="HQ484" s="83"/>
      <c r="HR484" s="83"/>
      <c r="HS484" s="83"/>
      <c r="HT484" s="83"/>
      <c r="HU484" s="83"/>
      <c r="HV484" s="83"/>
      <c r="HW484" s="83"/>
      <c r="HX484" s="83"/>
      <c r="HY484" s="83"/>
      <c r="HZ484" s="83"/>
      <c r="IA484" s="83"/>
      <c r="IB484" s="83"/>
      <c r="IC484" s="83"/>
      <c r="ID484" s="83"/>
      <c r="IE484" s="83"/>
      <c r="IF484" s="83"/>
      <c r="IG484" s="83"/>
      <c r="IH484" s="83"/>
      <c r="II484" s="83"/>
      <c r="IJ484" s="83"/>
      <c r="IK484" s="83"/>
      <c r="IL484" s="83"/>
      <c r="IM484" s="83"/>
      <c r="IN484" s="83"/>
      <c r="IO484" s="83"/>
      <c r="IP484" s="83"/>
      <c r="IQ484" s="83"/>
      <c r="IR484" s="83"/>
      <c r="IS484" s="83"/>
      <c r="IT484" s="83"/>
      <c r="IU484" s="83"/>
      <c r="IV484" s="83"/>
      <c r="IW484" s="83"/>
      <c r="IX484" s="83"/>
      <c r="IY484" s="83"/>
      <c r="IZ484" s="83"/>
      <c r="JA484" s="83"/>
      <c r="JB484" s="83"/>
      <c r="JC484" s="83"/>
      <c r="JD484" s="83"/>
      <c r="JE484" s="83"/>
    </row>
    <row r="485" spans="1:265" s="8" customFormat="1" ht="15" customHeight="1" thickBot="1" x14ac:dyDescent="0.25">
      <c r="A485" s="130"/>
      <c r="B485" s="131" t="s">
        <v>795</v>
      </c>
      <c r="C485" s="206"/>
      <c r="D485" s="360" t="s">
        <v>820</v>
      </c>
      <c r="E485" s="218"/>
      <c r="F485" s="1055"/>
      <c r="G485" s="1056"/>
      <c r="H485" s="360" t="s">
        <v>861</v>
      </c>
      <c r="I485" s="360" t="s">
        <v>874</v>
      </c>
      <c r="J485" s="360" t="s">
        <v>1551</v>
      </c>
      <c r="K485" s="396" t="s">
        <v>878</v>
      </c>
      <c r="L485" s="396"/>
      <c r="M485" s="1173"/>
      <c r="N485" s="1173"/>
      <c r="O485" s="396"/>
      <c r="P485" s="601"/>
      <c r="Q485" s="602"/>
      <c r="R485" s="602"/>
      <c r="S485" s="602"/>
      <c r="T485" s="602"/>
      <c r="U485" s="602"/>
      <c r="V485" s="602"/>
      <c r="W485" s="603">
        <v>7</v>
      </c>
      <c r="X485" s="130">
        <f>SUBTOTAL(9,P476:W485)</f>
        <v>40</v>
      </c>
      <c r="Y485" s="130">
        <f>X485</f>
        <v>40</v>
      </c>
      <c r="Z485" s="112"/>
      <c r="AA485" s="83"/>
      <c r="AB485" s="83"/>
      <c r="AC485" s="83" t="str">
        <f t="shared" si="13"/>
        <v/>
      </c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83"/>
      <c r="AT485" s="83"/>
      <c r="AU485" s="83"/>
      <c r="AV485" s="83"/>
      <c r="AW485" s="83"/>
      <c r="AX485" s="83"/>
      <c r="AY485" s="83"/>
      <c r="AZ485" s="83"/>
      <c r="BA485" s="83"/>
      <c r="BB485" s="83"/>
      <c r="BC485" s="83"/>
      <c r="BD485" s="83"/>
      <c r="BE485" s="83"/>
      <c r="BF485" s="83"/>
      <c r="BG485" s="83"/>
      <c r="BH485" s="83"/>
      <c r="BI485" s="83"/>
      <c r="BJ485" s="83"/>
      <c r="BK485" s="83"/>
      <c r="BL485" s="83"/>
      <c r="BM485" s="83"/>
      <c r="BN485" s="83"/>
      <c r="BO485" s="83"/>
      <c r="BP485" s="83"/>
      <c r="BQ485" s="83"/>
      <c r="BR485" s="83"/>
      <c r="BS485" s="83"/>
      <c r="BT485" s="83"/>
      <c r="BU485" s="83"/>
      <c r="BV485" s="83"/>
      <c r="BW485" s="83"/>
      <c r="BX485" s="83"/>
      <c r="BY485" s="83"/>
      <c r="BZ485" s="83"/>
      <c r="CA485" s="83"/>
      <c r="CB485" s="83"/>
      <c r="CC485" s="83"/>
      <c r="CD485" s="83"/>
      <c r="CE485" s="83"/>
      <c r="CF485" s="83"/>
      <c r="CG485" s="83"/>
      <c r="CH485" s="83"/>
      <c r="CI485" s="83"/>
      <c r="CJ485" s="83"/>
      <c r="CK485" s="83"/>
      <c r="CL485" s="83"/>
      <c r="CM485" s="83"/>
      <c r="CN485" s="83"/>
      <c r="CO485" s="83"/>
      <c r="CP485" s="83"/>
      <c r="CQ485" s="83"/>
      <c r="CR485" s="83"/>
      <c r="CS485" s="83"/>
      <c r="CT485" s="83"/>
      <c r="CU485" s="83"/>
      <c r="CV485" s="83"/>
      <c r="CW485" s="83"/>
      <c r="CX485" s="83"/>
      <c r="CY485" s="83"/>
      <c r="CZ485" s="83"/>
      <c r="DA485" s="83"/>
      <c r="DB485" s="83"/>
      <c r="DC485" s="83"/>
      <c r="DD485" s="83"/>
      <c r="DE485" s="83"/>
      <c r="DF485" s="83"/>
      <c r="DG485" s="83"/>
      <c r="DH485" s="83"/>
      <c r="DI485" s="83"/>
      <c r="DJ485" s="83"/>
      <c r="DK485" s="83"/>
      <c r="DL485" s="83"/>
      <c r="DM485" s="83"/>
      <c r="DN485" s="83"/>
      <c r="DO485" s="83"/>
      <c r="DP485" s="83"/>
      <c r="DQ485" s="83"/>
      <c r="DR485" s="83"/>
      <c r="DS485" s="83"/>
      <c r="DT485" s="83"/>
      <c r="DU485" s="83"/>
      <c r="DV485" s="83"/>
      <c r="DW485" s="83"/>
      <c r="DX485" s="83"/>
      <c r="DY485" s="83"/>
      <c r="DZ485" s="83"/>
      <c r="EA485" s="83"/>
      <c r="EB485" s="83"/>
      <c r="EC485" s="83"/>
      <c r="ED485" s="83"/>
      <c r="EE485" s="83"/>
      <c r="EF485" s="83"/>
      <c r="EG485" s="83"/>
      <c r="EH485" s="83"/>
      <c r="EI485" s="83"/>
      <c r="EJ485" s="83"/>
      <c r="EK485" s="83"/>
      <c r="EL485" s="83"/>
      <c r="EM485" s="83"/>
      <c r="EN485" s="83"/>
      <c r="EO485" s="83"/>
      <c r="EP485" s="83"/>
      <c r="EQ485" s="83"/>
      <c r="ER485" s="83"/>
      <c r="ES485" s="83"/>
      <c r="ET485" s="83"/>
      <c r="EU485" s="83"/>
      <c r="EV485" s="83"/>
      <c r="EW485" s="83"/>
      <c r="EX485" s="83"/>
      <c r="EY485" s="83"/>
      <c r="EZ485" s="83"/>
      <c r="FA485" s="83"/>
      <c r="FB485" s="83"/>
      <c r="FC485" s="83"/>
      <c r="FD485" s="83"/>
      <c r="FE485" s="83"/>
      <c r="FF485" s="83"/>
      <c r="FG485" s="83"/>
      <c r="FH485" s="83"/>
      <c r="FI485" s="83"/>
      <c r="FJ485" s="83"/>
      <c r="FK485" s="83"/>
      <c r="FL485" s="83"/>
      <c r="FM485" s="83"/>
      <c r="FN485" s="83"/>
      <c r="FO485" s="83"/>
      <c r="FP485" s="83"/>
      <c r="FQ485" s="83"/>
      <c r="FR485" s="83"/>
      <c r="FS485" s="83"/>
      <c r="FT485" s="83"/>
      <c r="FU485" s="83"/>
      <c r="FV485" s="83"/>
      <c r="FW485" s="83"/>
      <c r="FX485" s="83"/>
      <c r="FY485" s="83"/>
      <c r="FZ485" s="83"/>
      <c r="GA485" s="83"/>
      <c r="GB485" s="83"/>
      <c r="GC485" s="83"/>
      <c r="GD485" s="83"/>
      <c r="GE485" s="83"/>
      <c r="GF485" s="83"/>
      <c r="GG485" s="83"/>
      <c r="GH485" s="83"/>
      <c r="GI485" s="83"/>
      <c r="GJ485" s="83"/>
      <c r="GK485" s="83"/>
      <c r="GL485" s="83"/>
      <c r="GM485" s="83"/>
      <c r="GN485" s="83"/>
      <c r="GO485" s="83"/>
      <c r="GP485" s="83"/>
      <c r="GQ485" s="83"/>
      <c r="GR485" s="83"/>
      <c r="GS485" s="83"/>
      <c r="GT485" s="83"/>
      <c r="GU485" s="83"/>
      <c r="GV485" s="83"/>
      <c r="GW485" s="83"/>
      <c r="GX485" s="83"/>
      <c r="GY485" s="83"/>
      <c r="GZ485" s="83"/>
      <c r="HA485" s="83"/>
      <c r="HB485" s="83"/>
      <c r="HC485" s="83"/>
      <c r="HD485" s="83"/>
      <c r="HE485" s="83"/>
      <c r="HF485" s="83"/>
      <c r="HG485" s="83"/>
      <c r="HH485" s="83"/>
      <c r="HI485" s="83"/>
      <c r="HJ485" s="83"/>
      <c r="HK485" s="83"/>
      <c r="HL485" s="83"/>
      <c r="HM485" s="83"/>
      <c r="HN485" s="83"/>
      <c r="HO485" s="83"/>
      <c r="HP485" s="83"/>
      <c r="HQ485" s="83"/>
      <c r="HR485" s="83"/>
      <c r="HS485" s="83"/>
      <c r="HT485" s="83"/>
      <c r="HU485" s="83"/>
      <c r="HV485" s="83"/>
      <c r="HW485" s="83"/>
      <c r="HX485" s="83"/>
      <c r="HY485" s="83"/>
      <c r="HZ485" s="83"/>
      <c r="IA485" s="83"/>
      <c r="IB485" s="83"/>
      <c r="IC485" s="83"/>
      <c r="ID485" s="83"/>
      <c r="IE485" s="83"/>
      <c r="IF485" s="83"/>
      <c r="IG485" s="83"/>
      <c r="IH485" s="83"/>
      <c r="II485" s="83"/>
      <c r="IJ485" s="83"/>
      <c r="IK485" s="83"/>
      <c r="IL485" s="83"/>
      <c r="IM485" s="83"/>
      <c r="IN485" s="83"/>
      <c r="IO485" s="83"/>
      <c r="IP485" s="83"/>
      <c r="IQ485" s="83"/>
      <c r="IR485" s="83"/>
      <c r="IS485" s="83"/>
      <c r="IT485" s="83"/>
      <c r="IU485" s="83"/>
      <c r="IV485" s="83"/>
      <c r="IW485" s="83"/>
      <c r="IX485" s="83"/>
      <c r="IY485" s="83"/>
      <c r="IZ485" s="83"/>
      <c r="JA485" s="83"/>
      <c r="JB485" s="83"/>
      <c r="JC485" s="83"/>
      <c r="JD485" s="83"/>
      <c r="JE485" s="83"/>
    </row>
    <row r="486" spans="1:265" s="8" customFormat="1" ht="15" customHeight="1" x14ac:dyDescent="0.2">
      <c r="A486" s="239">
        <f>A476+1</f>
        <v>53</v>
      </c>
      <c r="B486" s="119" t="s">
        <v>245</v>
      </c>
      <c r="C486" s="269" t="s">
        <v>35</v>
      </c>
      <c r="D486" s="354" t="s">
        <v>246</v>
      </c>
      <c r="E486" s="270" t="s">
        <v>91</v>
      </c>
      <c r="F486" s="989" t="s">
        <v>247</v>
      </c>
      <c r="G486" s="1068" t="s">
        <v>248</v>
      </c>
      <c r="H486" s="354" t="s">
        <v>23</v>
      </c>
      <c r="I486" s="354"/>
      <c r="J486" s="354"/>
      <c r="K486" s="385" t="s">
        <v>401</v>
      </c>
      <c r="L486" s="385"/>
      <c r="M486" s="766"/>
      <c r="N486" s="766"/>
      <c r="O486" s="385"/>
      <c r="P486" s="595"/>
      <c r="Q486" s="596"/>
      <c r="R486" s="596"/>
      <c r="S486" s="596"/>
      <c r="T486" s="596"/>
      <c r="U486" s="596"/>
      <c r="V486" s="596"/>
      <c r="W486" s="597"/>
      <c r="X486" s="227"/>
      <c r="Y486" s="271"/>
      <c r="Z486" s="112" t="str">
        <f>C486</f>
        <v>TC</v>
      </c>
      <c r="AA486" s="83" t="s">
        <v>1472</v>
      </c>
      <c r="AB486" s="83" t="s">
        <v>1480</v>
      </c>
      <c r="AC486" s="83">
        <f t="shared" si="13"/>
        <v>0</v>
      </c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83"/>
      <c r="AT486" s="83"/>
      <c r="AU486" s="83"/>
      <c r="AV486" s="83"/>
      <c r="AW486" s="83"/>
      <c r="AX486" s="83"/>
      <c r="AY486" s="83"/>
      <c r="AZ486" s="83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  <c r="BM486" s="83"/>
      <c r="BN486" s="83"/>
      <c r="BO486" s="83"/>
      <c r="BP486" s="83"/>
      <c r="BQ486" s="83"/>
      <c r="BR486" s="83"/>
      <c r="BS486" s="83"/>
      <c r="BT486" s="83"/>
      <c r="BU486" s="83"/>
      <c r="BV486" s="83"/>
      <c r="BW486" s="83"/>
      <c r="BX486" s="83"/>
      <c r="BY486" s="83"/>
      <c r="BZ486" s="83"/>
      <c r="CA486" s="83"/>
      <c r="CB486" s="83"/>
      <c r="CC486" s="83"/>
      <c r="CD486" s="83"/>
      <c r="CE486" s="83"/>
      <c r="CF486" s="83"/>
      <c r="CG486" s="83"/>
      <c r="CH486" s="83"/>
      <c r="CI486" s="83"/>
      <c r="CJ486" s="83"/>
      <c r="CK486" s="83"/>
      <c r="CL486" s="83"/>
      <c r="CM486" s="83"/>
      <c r="CN486" s="83"/>
      <c r="CO486" s="83"/>
      <c r="CP486" s="83"/>
      <c r="CQ486" s="83"/>
      <c r="CR486" s="83"/>
      <c r="CS486" s="83"/>
      <c r="CT486" s="83"/>
      <c r="CU486" s="83"/>
      <c r="CV486" s="83"/>
      <c r="CW486" s="83"/>
      <c r="CX486" s="83"/>
      <c r="CY486" s="83"/>
      <c r="CZ486" s="83"/>
      <c r="DA486" s="83"/>
      <c r="DB486" s="83"/>
      <c r="DC486" s="83"/>
      <c r="DD486" s="83"/>
      <c r="DE486" s="83"/>
      <c r="DF486" s="83"/>
      <c r="DG486" s="83"/>
      <c r="DH486" s="83"/>
      <c r="DI486" s="83"/>
      <c r="DJ486" s="83"/>
      <c r="DK486" s="83"/>
      <c r="DL486" s="83"/>
      <c r="DM486" s="83"/>
      <c r="DN486" s="83"/>
      <c r="DO486" s="83"/>
      <c r="DP486" s="83"/>
      <c r="DQ486" s="83"/>
      <c r="DR486" s="83"/>
      <c r="DS486" s="83"/>
      <c r="DT486" s="83"/>
      <c r="DU486" s="83"/>
      <c r="DV486" s="83"/>
      <c r="DW486" s="83"/>
      <c r="DX486" s="83"/>
      <c r="DY486" s="83"/>
      <c r="DZ486" s="83"/>
      <c r="EA486" s="83"/>
      <c r="EB486" s="83"/>
      <c r="EC486" s="83"/>
      <c r="ED486" s="83"/>
      <c r="EE486" s="83"/>
      <c r="EF486" s="83"/>
      <c r="EG486" s="83"/>
      <c r="EH486" s="83"/>
      <c r="EI486" s="83"/>
      <c r="EJ486" s="83"/>
      <c r="EK486" s="83"/>
      <c r="EL486" s="83"/>
      <c r="EM486" s="83"/>
      <c r="EN486" s="83"/>
      <c r="EO486" s="83"/>
      <c r="EP486" s="83"/>
      <c r="EQ486" s="83"/>
      <c r="ER486" s="83"/>
      <c r="ES486" s="83"/>
      <c r="ET486" s="83"/>
      <c r="EU486" s="83"/>
      <c r="EV486" s="83"/>
      <c r="EW486" s="83"/>
      <c r="EX486" s="83"/>
      <c r="EY486" s="83"/>
      <c r="EZ486" s="83"/>
      <c r="FA486" s="83"/>
      <c r="FB486" s="83"/>
      <c r="FC486" s="83"/>
      <c r="FD486" s="83"/>
      <c r="FE486" s="83"/>
      <c r="FF486" s="83"/>
      <c r="FG486" s="83"/>
      <c r="FH486" s="83"/>
      <c r="FI486" s="83"/>
      <c r="FJ486" s="83"/>
      <c r="FK486" s="83"/>
      <c r="FL486" s="83"/>
      <c r="FM486" s="83"/>
      <c r="FN486" s="83"/>
      <c r="FO486" s="83"/>
      <c r="FP486" s="83"/>
      <c r="FQ486" s="83"/>
      <c r="FR486" s="83"/>
      <c r="FS486" s="83"/>
      <c r="FT486" s="83"/>
      <c r="FU486" s="83"/>
      <c r="FV486" s="83"/>
      <c r="FW486" s="83"/>
      <c r="FX486" s="83"/>
      <c r="FY486" s="83"/>
      <c r="FZ486" s="83"/>
      <c r="GA486" s="83"/>
      <c r="GB486" s="83"/>
      <c r="GC486" s="83"/>
      <c r="GD486" s="83"/>
      <c r="GE486" s="83"/>
      <c r="GF486" s="83"/>
      <c r="GG486" s="83"/>
      <c r="GH486" s="83"/>
      <c r="GI486" s="83"/>
      <c r="GJ486" s="83"/>
      <c r="GK486" s="83"/>
      <c r="GL486" s="83"/>
      <c r="GM486" s="83"/>
      <c r="GN486" s="83"/>
      <c r="GO486" s="83"/>
      <c r="GP486" s="83"/>
      <c r="GQ486" s="83"/>
      <c r="GR486" s="83"/>
      <c r="GS486" s="83"/>
      <c r="GT486" s="83"/>
      <c r="GU486" s="83"/>
      <c r="GV486" s="83"/>
      <c r="GW486" s="83"/>
      <c r="GX486" s="83"/>
      <c r="GY486" s="83"/>
      <c r="GZ486" s="83"/>
      <c r="HA486" s="83"/>
      <c r="HB486" s="83"/>
      <c r="HC486" s="83"/>
      <c r="HD486" s="83"/>
      <c r="HE486" s="83"/>
      <c r="HF486" s="83"/>
      <c r="HG486" s="83"/>
      <c r="HH486" s="83"/>
      <c r="HI486" s="83"/>
      <c r="HJ486" s="83"/>
      <c r="HK486" s="83"/>
      <c r="HL486" s="83"/>
      <c r="HM486" s="83"/>
      <c r="HN486" s="83"/>
      <c r="HO486" s="83"/>
      <c r="HP486" s="83"/>
      <c r="HQ486" s="83"/>
      <c r="HR486" s="83"/>
      <c r="HS486" s="83"/>
      <c r="HT486" s="83"/>
      <c r="HU486" s="83"/>
      <c r="HV486" s="83"/>
      <c r="HW486" s="83"/>
      <c r="HX486" s="83"/>
      <c r="HY486" s="83"/>
      <c r="HZ486" s="83"/>
      <c r="IA486" s="83"/>
      <c r="IB486" s="83"/>
      <c r="IC486" s="83"/>
      <c r="ID486" s="83"/>
      <c r="IE486" s="83"/>
      <c r="IF486" s="83"/>
      <c r="IG486" s="83"/>
      <c r="IH486" s="83"/>
      <c r="II486" s="83"/>
      <c r="IJ486" s="83"/>
      <c r="IK486" s="83"/>
      <c r="IL486" s="83"/>
      <c r="IM486" s="83"/>
      <c r="IN486" s="83"/>
      <c r="IO486" s="83"/>
      <c r="IP486" s="83"/>
      <c r="IQ486" s="83"/>
      <c r="IR486" s="83"/>
      <c r="IS486" s="83"/>
      <c r="IT486" s="83"/>
      <c r="IU486" s="83"/>
      <c r="IV486" s="83"/>
      <c r="IW486" s="83"/>
      <c r="IX486" s="83"/>
      <c r="IY486" s="83"/>
      <c r="IZ486" s="83"/>
      <c r="JA486" s="83"/>
      <c r="JB486" s="83"/>
      <c r="JC486" s="83"/>
      <c r="JD486" s="83"/>
      <c r="JE486" s="83"/>
    </row>
    <row r="487" spans="1:265" s="8" customFormat="1" ht="15" customHeight="1" thickBot="1" x14ac:dyDescent="0.25">
      <c r="A487" s="245"/>
      <c r="B487" s="162" t="s">
        <v>245</v>
      </c>
      <c r="C487" s="272"/>
      <c r="D487" s="355" t="s">
        <v>246</v>
      </c>
      <c r="E487" s="273"/>
      <c r="F487" s="993"/>
      <c r="G487" s="1069"/>
      <c r="H487" s="355" t="s">
        <v>23</v>
      </c>
      <c r="I487" s="355"/>
      <c r="J487" s="355"/>
      <c r="K487" s="387"/>
      <c r="L487" s="387"/>
      <c r="M487" s="1173"/>
      <c r="N487" s="1173"/>
      <c r="O487" s="387"/>
      <c r="P487" s="601"/>
      <c r="Q487" s="602"/>
      <c r="R487" s="602"/>
      <c r="S487" s="602"/>
      <c r="T487" s="602"/>
      <c r="U487" s="602"/>
      <c r="V487" s="602"/>
      <c r="W487" s="603"/>
      <c r="X487" s="231">
        <f>SUM(P486:W487)</f>
        <v>0</v>
      </c>
      <c r="Y487" s="274">
        <f>X487</f>
        <v>0</v>
      </c>
      <c r="Z487" s="112"/>
      <c r="AA487" s="83"/>
      <c r="AB487" s="83"/>
      <c r="AC487" s="83" t="str">
        <f t="shared" si="13"/>
        <v/>
      </c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83"/>
      <c r="AT487" s="83"/>
      <c r="AU487" s="83"/>
      <c r="AV487" s="83"/>
      <c r="AW487" s="83"/>
      <c r="AX487" s="83"/>
      <c r="AY487" s="83"/>
      <c r="AZ487" s="83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  <c r="BM487" s="83"/>
      <c r="BN487" s="83"/>
      <c r="BO487" s="83"/>
      <c r="BP487" s="83"/>
      <c r="BQ487" s="83"/>
      <c r="BR487" s="83"/>
      <c r="BS487" s="83"/>
      <c r="BT487" s="83"/>
      <c r="BU487" s="83"/>
      <c r="BV487" s="83"/>
      <c r="BW487" s="83"/>
      <c r="BX487" s="83"/>
      <c r="BY487" s="83"/>
      <c r="BZ487" s="83"/>
      <c r="CA487" s="83"/>
      <c r="CB487" s="83"/>
      <c r="CC487" s="83"/>
      <c r="CD487" s="83"/>
      <c r="CE487" s="83"/>
      <c r="CF487" s="83"/>
      <c r="CG487" s="83"/>
      <c r="CH487" s="83"/>
      <c r="CI487" s="83"/>
      <c r="CJ487" s="83"/>
      <c r="CK487" s="83"/>
      <c r="CL487" s="83"/>
      <c r="CM487" s="83"/>
      <c r="CN487" s="83"/>
      <c r="CO487" s="83"/>
      <c r="CP487" s="83"/>
      <c r="CQ487" s="83"/>
      <c r="CR487" s="83"/>
      <c r="CS487" s="83"/>
      <c r="CT487" s="83"/>
      <c r="CU487" s="83"/>
      <c r="CV487" s="83"/>
      <c r="CW487" s="83"/>
      <c r="CX487" s="83"/>
      <c r="CY487" s="83"/>
      <c r="CZ487" s="83"/>
      <c r="DA487" s="83"/>
      <c r="DB487" s="83"/>
      <c r="DC487" s="83"/>
      <c r="DD487" s="83"/>
      <c r="DE487" s="83"/>
      <c r="DF487" s="83"/>
      <c r="DG487" s="83"/>
      <c r="DH487" s="83"/>
      <c r="DI487" s="83"/>
      <c r="DJ487" s="83"/>
      <c r="DK487" s="83"/>
      <c r="DL487" s="83"/>
      <c r="DM487" s="83"/>
      <c r="DN487" s="83"/>
      <c r="DO487" s="83"/>
      <c r="DP487" s="83"/>
      <c r="DQ487" s="83"/>
      <c r="DR487" s="83"/>
      <c r="DS487" s="83"/>
      <c r="DT487" s="83"/>
      <c r="DU487" s="83"/>
      <c r="DV487" s="83"/>
      <c r="DW487" s="83"/>
      <c r="DX487" s="83"/>
      <c r="DY487" s="83"/>
      <c r="DZ487" s="83"/>
      <c r="EA487" s="83"/>
      <c r="EB487" s="83"/>
      <c r="EC487" s="83"/>
      <c r="ED487" s="83"/>
      <c r="EE487" s="83"/>
      <c r="EF487" s="83"/>
      <c r="EG487" s="83"/>
      <c r="EH487" s="83"/>
      <c r="EI487" s="83"/>
      <c r="EJ487" s="83"/>
      <c r="EK487" s="83"/>
      <c r="EL487" s="83"/>
      <c r="EM487" s="83"/>
      <c r="EN487" s="83"/>
      <c r="EO487" s="83"/>
      <c r="EP487" s="83"/>
      <c r="EQ487" s="83"/>
      <c r="ER487" s="83"/>
      <c r="ES487" s="83"/>
      <c r="ET487" s="83"/>
      <c r="EU487" s="83"/>
      <c r="EV487" s="83"/>
      <c r="EW487" s="83"/>
      <c r="EX487" s="83"/>
      <c r="EY487" s="83"/>
      <c r="EZ487" s="83"/>
      <c r="FA487" s="83"/>
      <c r="FB487" s="83"/>
      <c r="FC487" s="83"/>
      <c r="FD487" s="83"/>
      <c r="FE487" s="83"/>
      <c r="FF487" s="83"/>
      <c r="FG487" s="83"/>
      <c r="FH487" s="83"/>
      <c r="FI487" s="83"/>
      <c r="FJ487" s="83"/>
      <c r="FK487" s="83"/>
      <c r="FL487" s="83"/>
      <c r="FM487" s="83"/>
      <c r="FN487" s="83"/>
      <c r="FO487" s="83"/>
      <c r="FP487" s="83"/>
      <c r="FQ487" s="83"/>
      <c r="FR487" s="83"/>
      <c r="FS487" s="83"/>
      <c r="FT487" s="83"/>
      <c r="FU487" s="83"/>
      <c r="FV487" s="83"/>
      <c r="FW487" s="83"/>
      <c r="FX487" s="83"/>
      <c r="FY487" s="83"/>
      <c r="FZ487" s="83"/>
      <c r="GA487" s="83"/>
      <c r="GB487" s="83"/>
      <c r="GC487" s="83"/>
      <c r="GD487" s="83"/>
      <c r="GE487" s="83"/>
      <c r="GF487" s="83"/>
      <c r="GG487" s="83"/>
      <c r="GH487" s="83"/>
      <c r="GI487" s="83"/>
      <c r="GJ487" s="83"/>
      <c r="GK487" s="83"/>
      <c r="GL487" s="83"/>
      <c r="GM487" s="83"/>
      <c r="GN487" s="83"/>
      <c r="GO487" s="83"/>
      <c r="GP487" s="83"/>
      <c r="GQ487" s="83"/>
      <c r="GR487" s="83"/>
      <c r="GS487" s="83"/>
      <c r="GT487" s="83"/>
      <c r="GU487" s="83"/>
      <c r="GV487" s="83"/>
      <c r="GW487" s="83"/>
      <c r="GX487" s="83"/>
      <c r="GY487" s="83"/>
      <c r="GZ487" s="83"/>
      <c r="HA487" s="83"/>
      <c r="HB487" s="83"/>
      <c r="HC487" s="83"/>
      <c r="HD487" s="83"/>
      <c r="HE487" s="83"/>
      <c r="HF487" s="83"/>
      <c r="HG487" s="83"/>
      <c r="HH487" s="83"/>
      <c r="HI487" s="83"/>
      <c r="HJ487" s="83"/>
      <c r="HK487" s="83"/>
      <c r="HL487" s="83"/>
      <c r="HM487" s="83"/>
      <c r="HN487" s="83"/>
      <c r="HO487" s="83"/>
      <c r="HP487" s="83"/>
      <c r="HQ487" s="83"/>
      <c r="HR487" s="83"/>
      <c r="HS487" s="83"/>
      <c r="HT487" s="83"/>
      <c r="HU487" s="83"/>
      <c r="HV487" s="83"/>
      <c r="HW487" s="83"/>
      <c r="HX487" s="83"/>
      <c r="HY487" s="83"/>
      <c r="HZ487" s="83"/>
      <c r="IA487" s="83"/>
      <c r="IB487" s="83"/>
      <c r="IC487" s="83"/>
      <c r="ID487" s="83"/>
      <c r="IE487" s="83"/>
      <c r="IF487" s="83"/>
      <c r="IG487" s="83"/>
      <c r="IH487" s="83"/>
      <c r="II487" s="83"/>
      <c r="IJ487" s="83"/>
      <c r="IK487" s="83"/>
      <c r="IL487" s="83"/>
      <c r="IM487" s="83"/>
      <c r="IN487" s="83"/>
      <c r="IO487" s="83"/>
      <c r="IP487" s="83"/>
      <c r="IQ487" s="83"/>
      <c r="IR487" s="83"/>
      <c r="IS487" s="83"/>
      <c r="IT487" s="83"/>
      <c r="IU487" s="83"/>
      <c r="IV487" s="83"/>
      <c r="IW487" s="83"/>
      <c r="IX487" s="83"/>
      <c r="IY487" s="83"/>
      <c r="IZ487" s="83"/>
      <c r="JA487" s="83"/>
      <c r="JB487" s="83"/>
      <c r="JC487" s="83"/>
      <c r="JD487" s="83"/>
      <c r="JE487" s="83"/>
    </row>
    <row r="488" spans="1:265" s="8" customFormat="1" ht="15" customHeight="1" x14ac:dyDescent="0.2">
      <c r="A488" s="130">
        <f>A486+1</f>
        <v>54</v>
      </c>
      <c r="B488" s="1088" t="s">
        <v>694</v>
      </c>
      <c r="C488" s="206" t="s">
        <v>35</v>
      </c>
      <c r="D488" s="357" t="s">
        <v>695</v>
      </c>
      <c r="E488" s="218" t="s">
        <v>696</v>
      </c>
      <c r="F488" s="1055" t="s">
        <v>697</v>
      </c>
      <c r="G488" s="1056" t="s">
        <v>22</v>
      </c>
      <c r="H488" s="357" t="s">
        <v>650</v>
      </c>
      <c r="I488" s="357" t="s">
        <v>651</v>
      </c>
      <c r="J488" s="357" t="s">
        <v>1078</v>
      </c>
      <c r="K488" s="391" t="s">
        <v>698</v>
      </c>
      <c r="L488" s="391" t="s">
        <v>97</v>
      </c>
      <c r="M488" s="1175">
        <v>6</v>
      </c>
      <c r="N488" s="1175" t="s">
        <v>24</v>
      </c>
      <c r="O488" s="391" t="s">
        <v>739</v>
      </c>
      <c r="P488" s="578">
        <v>3</v>
      </c>
      <c r="Q488" s="579"/>
      <c r="R488" s="579"/>
      <c r="S488" s="579"/>
      <c r="T488" s="579"/>
      <c r="U488" s="579"/>
      <c r="V488" s="579"/>
      <c r="W488" s="580"/>
      <c r="X488" s="219"/>
      <c r="Y488" s="219"/>
      <c r="Z488" s="112" t="str">
        <f>C488</f>
        <v>TC</v>
      </c>
      <c r="AA488" s="83" t="s">
        <v>1475</v>
      </c>
      <c r="AB488" s="83" t="s">
        <v>1480</v>
      </c>
      <c r="AC488" s="83">
        <f t="shared" si="13"/>
        <v>21</v>
      </c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83"/>
      <c r="AT488" s="83"/>
      <c r="AU488" s="83"/>
      <c r="AV488" s="83"/>
      <c r="AW488" s="83"/>
      <c r="AX488" s="83"/>
      <c r="AY488" s="83"/>
      <c r="AZ488" s="83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  <c r="BM488" s="83"/>
      <c r="BN488" s="83"/>
      <c r="BO488" s="83"/>
      <c r="BP488" s="83"/>
      <c r="BQ488" s="83"/>
      <c r="BR488" s="83"/>
      <c r="BS488" s="83"/>
      <c r="BT488" s="83"/>
      <c r="BU488" s="83"/>
      <c r="BV488" s="83"/>
      <c r="BW488" s="83"/>
      <c r="BX488" s="83"/>
      <c r="BY488" s="83"/>
      <c r="BZ488" s="83"/>
      <c r="CA488" s="83"/>
      <c r="CB488" s="83"/>
      <c r="CC488" s="83"/>
      <c r="CD488" s="83"/>
      <c r="CE488" s="83"/>
      <c r="CF488" s="83"/>
      <c r="CG488" s="83"/>
      <c r="CH488" s="83"/>
      <c r="CI488" s="83"/>
      <c r="CJ488" s="83"/>
      <c r="CK488" s="83"/>
      <c r="CL488" s="83"/>
      <c r="CM488" s="83"/>
      <c r="CN488" s="83"/>
      <c r="CO488" s="83"/>
      <c r="CP488" s="83"/>
      <c r="CQ488" s="83"/>
      <c r="CR488" s="83"/>
      <c r="CS488" s="83"/>
      <c r="CT488" s="83"/>
      <c r="CU488" s="83"/>
      <c r="CV488" s="83"/>
      <c r="CW488" s="83"/>
      <c r="CX488" s="83"/>
      <c r="CY488" s="83"/>
      <c r="CZ488" s="83"/>
      <c r="DA488" s="83"/>
      <c r="DB488" s="83"/>
      <c r="DC488" s="83"/>
      <c r="DD488" s="83"/>
      <c r="DE488" s="83"/>
      <c r="DF488" s="83"/>
      <c r="DG488" s="83"/>
      <c r="DH488" s="83"/>
      <c r="DI488" s="83"/>
      <c r="DJ488" s="83"/>
      <c r="DK488" s="83"/>
      <c r="DL488" s="83"/>
      <c r="DM488" s="83"/>
      <c r="DN488" s="83"/>
      <c r="DO488" s="83"/>
      <c r="DP488" s="83"/>
      <c r="DQ488" s="83"/>
      <c r="DR488" s="83"/>
      <c r="DS488" s="83"/>
      <c r="DT488" s="83"/>
      <c r="DU488" s="83"/>
      <c r="DV488" s="83"/>
      <c r="DW488" s="83"/>
      <c r="DX488" s="83"/>
      <c r="DY488" s="83"/>
      <c r="DZ488" s="83"/>
      <c r="EA488" s="83"/>
      <c r="EB488" s="83"/>
      <c r="EC488" s="83"/>
      <c r="ED488" s="83"/>
      <c r="EE488" s="83"/>
      <c r="EF488" s="83"/>
      <c r="EG488" s="83"/>
      <c r="EH488" s="83"/>
      <c r="EI488" s="83"/>
      <c r="EJ488" s="83"/>
      <c r="EK488" s="83"/>
      <c r="EL488" s="83"/>
      <c r="EM488" s="83"/>
      <c r="EN488" s="83"/>
      <c r="EO488" s="83"/>
      <c r="EP488" s="83"/>
      <c r="EQ488" s="83"/>
      <c r="ER488" s="83"/>
      <c r="ES488" s="83"/>
      <c r="ET488" s="83"/>
      <c r="EU488" s="83"/>
      <c r="EV488" s="83"/>
      <c r="EW488" s="83"/>
      <c r="EX488" s="83"/>
      <c r="EY488" s="83"/>
      <c r="EZ488" s="83"/>
      <c r="FA488" s="83"/>
      <c r="FB488" s="83"/>
      <c r="FC488" s="83"/>
      <c r="FD488" s="83"/>
      <c r="FE488" s="83"/>
      <c r="FF488" s="83"/>
      <c r="FG488" s="83"/>
      <c r="FH488" s="83"/>
      <c r="FI488" s="83"/>
      <c r="FJ488" s="83"/>
      <c r="FK488" s="83"/>
      <c r="FL488" s="83"/>
      <c r="FM488" s="83"/>
      <c r="FN488" s="83"/>
      <c r="FO488" s="83"/>
      <c r="FP488" s="83"/>
      <c r="FQ488" s="83"/>
      <c r="FR488" s="83"/>
      <c r="FS488" s="83"/>
      <c r="FT488" s="83"/>
      <c r="FU488" s="83"/>
      <c r="FV488" s="83"/>
      <c r="FW488" s="83"/>
      <c r="FX488" s="83"/>
      <c r="FY488" s="83"/>
      <c r="FZ488" s="83"/>
      <c r="GA488" s="83"/>
      <c r="GB488" s="83"/>
      <c r="GC488" s="83"/>
      <c r="GD488" s="83"/>
      <c r="GE488" s="83"/>
      <c r="GF488" s="83"/>
      <c r="GG488" s="83"/>
      <c r="GH488" s="83"/>
      <c r="GI488" s="83"/>
      <c r="GJ488" s="83"/>
      <c r="GK488" s="83"/>
      <c r="GL488" s="83"/>
      <c r="GM488" s="83"/>
      <c r="GN488" s="83"/>
      <c r="GO488" s="83"/>
      <c r="GP488" s="83"/>
      <c r="GQ488" s="83"/>
      <c r="GR488" s="83"/>
      <c r="GS488" s="83"/>
      <c r="GT488" s="83"/>
      <c r="GU488" s="83"/>
      <c r="GV488" s="83"/>
      <c r="GW488" s="83"/>
      <c r="GX488" s="83"/>
      <c r="GY488" s="83"/>
      <c r="GZ488" s="83"/>
      <c r="HA488" s="83"/>
      <c r="HB488" s="83"/>
      <c r="HC488" s="83"/>
      <c r="HD488" s="83"/>
      <c r="HE488" s="83"/>
      <c r="HF488" s="83"/>
      <c r="HG488" s="83"/>
      <c r="HH488" s="83"/>
      <c r="HI488" s="83"/>
      <c r="HJ488" s="83"/>
      <c r="HK488" s="83"/>
      <c r="HL488" s="83"/>
      <c r="HM488" s="83"/>
      <c r="HN488" s="83"/>
      <c r="HO488" s="83"/>
      <c r="HP488" s="83"/>
      <c r="HQ488" s="83"/>
      <c r="HR488" s="83"/>
      <c r="HS488" s="83"/>
      <c r="HT488" s="83"/>
      <c r="HU488" s="83"/>
      <c r="HV488" s="83"/>
      <c r="HW488" s="83"/>
      <c r="HX488" s="83"/>
      <c r="HY488" s="83"/>
      <c r="HZ488" s="83"/>
      <c r="IA488" s="83"/>
      <c r="IB488" s="83"/>
      <c r="IC488" s="83"/>
      <c r="ID488" s="83"/>
      <c r="IE488" s="83"/>
      <c r="IF488" s="83"/>
      <c r="IG488" s="83"/>
      <c r="IH488" s="83"/>
      <c r="II488" s="83"/>
      <c r="IJ488" s="83"/>
      <c r="IK488" s="83"/>
      <c r="IL488" s="83"/>
      <c r="IM488" s="83"/>
      <c r="IN488" s="83"/>
      <c r="IO488" s="83"/>
      <c r="IP488" s="83"/>
      <c r="IQ488" s="83"/>
      <c r="IR488" s="83"/>
      <c r="IS488" s="83"/>
      <c r="IT488" s="83"/>
      <c r="IU488" s="83"/>
      <c r="IV488" s="83"/>
      <c r="IW488" s="83"/>
      <c r="IX488" s="83"/>
      <c r="IY488" s="83"/>
      <c r="IZ488" s="83"/>
      <c r="JA488" s="83"/>
      <c r="JB488" s="83"/>
      <c r="JC488" s="83"/>
      <c r="JD488" s="83"/>
      <c r="JE488" s="83"/>
    </row>
    <row r="489" spans="1:265" s="8" customFormat="1" ht="15" customHeight="1" x14ac:dyDescent="0.2">
      <c r="A489" s="130"/>
      <c r="B489" s="131" t="s">
        <v>694</v>
      </c>
      <c r="C489" s="206"/>
      <c r="D489" s="336" t="s">
        <v>695</v>
      </c>
      <c r="E489" s="218"/>
      <c r="F489" s="1055"/>
      <c r="G489" s="1056"/>
      <c r="H489" s="336" t="s">
        <v>650</v>
      </c>
      <c r="I489" s="336" t="s">
        <v>651</v>
      </c>
      <c r="J489" s="336" t="s">
        <v>1078</v>
      </c>
      <c r="K489" s="392" t="s">
        <v>698</v>
      </c>
      <c r="L489" s="392" t="s">
        <v>97</v>
      </c>
      <c r="M489" s="1163">
        <v>6</v>
      </c>
      <c r="N489" s="1163" t="s">
        <v>101</v>
      </c>
      <c r="O489" s="392" t="s">
        <v>739</v>
      </c>
      <c r="P489" s="581">
        <v>3</v>
      </c>
      <c r="Q489" s="582"/>
      <c r="R489" s="582"/>
      <c r="S489" s="582"/>
      <c r="T489" s="582"/>
      <c r="U489" s="582"/>
      <c r="V489" s="582"/>
      <c r="W489" s="583"/>
      <c r="X489" s="219"/>
      <c r="Y489" s="219"/>
      <c r="Z489" s="112"/>
      <c r="AA489" s="83"/>
      <c r="AB489" s="83"/>
      <c r="AC489" s="83" t="str">
        <f t="shared" si="13"/>
        <v/>
      </c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83"/>
      <c r="AT489" s="83"/>
      <c r="AU489" s="83"/>
      <c r="AV489" s="83"/>
      <c r="AW489" s="83"/>
      <c r="AX489" s="83"/>
      <c r="AY489" s="83"/>
      <c r="AZ489" s="83"/>
      <c r="BA489" s="83"/>
      <c r="BB489" s="83"/>
      <c r="BC489" s="83"/>
      <c r="BD489" s="83"/>
      <c r="BE489" s="83"/>
      <c r="BF489" s="83"/>
      <c r="BG489" s="83"/>
      <c r="BH489" s="83"/>
      <c r="BI489" s="83"/>
      <c r="BJ489" s="83"/>
      <c r="BK489" s="83"/>
      <c r="BL489" s="83"/>
      <c r="BM489" s="83"/>
      <c r="BN489" s="83"/>
      <c r="BO489" s="83"/>
      <c r="BP489" s="83"/>
      <c r="BQ489" s="83"/>
      <c r="BR489" s="83"/>
      <c r="BS489" s="83"/>
      <c r="BT489" s="83"/>
      <c r="BU489" s="83"/>
      <c r="BV489" s="83"/>
      <c r="BW489" s="83"/>
      <c r="BX489" s="83"/>
      <c r="BY489" s="83"/>
      <c r="BZ489" s="83"/>
      <c r="CA489" s="83"/>
      <c r="CB489" s="83"/>
      <c r="CC489" s="83"/>
      <c r="CD489" s="83"/>
      <c r="CE489" s="83"/>
      <c r="CF489" s="83"/>
      <c r="CG489" s="83"/>
      <c r="CH489" s="83"/>
      <c r="CI489" s="83"/>
      <c r="CJ489" s="83"/>
      <c r="CK489" s="83"/>
      <c r="CL489" s="83"/>
      <c r="CM489" s="83"/>
      <c r="CN489" s="83"/>
      <c r="CO489" s="83"/>
      <c r="CP489" s="83"/>
      <c r="CQ489" s="83"/>
      <c r="CR489" s="83"/>
      <c r="CS489" s="83"/>
      <c r="CT489" s="83"/>
      <c r="CU489" s="83"/>
      <c r="CV489" s="83"/>
      <c r="CW489" s="83"/>
      <c r="CX489" s="83"/>
      <c r="CY489" s="83"/>
      <c r="CZ489" s="83"/>
      <c r="DA489" s="83"/>
      <c r="DB489" s="83"/>
      <c r="DC489" s="83"/>
      <c r="DD489" s="83"/>
      <c r="DE489" s="83"/>
      <c r="DF489" s="83"/>
      <c r="DG489" s="83"/>
      <c r="DH489" s="83"/>
      <c r="DI489" s="83"/>
      <c r="DJ489" s="83"/>
      <c r="DK489" s="83"/>
      <c r="DL489" s="83"/>
      <c r="DM489" s="83"/>
      <c r="DN489" s="83"/>
      <c r="DO489" s="83"/>
      <c r="DP489" s="83"/>
      <c r="DQ489" s="83"/>
      <c r="DR489" s="83"/>
      <c r="DS489" s="83"/>
      <c r="DT489" s="83"/>
      <c r="DU489" s="83"/>
      <c r="DV489" s="83"/>
      <c r="DW489" s="83"/>
      <c r="DX489" s="83"/>
      <c r="DY489" s="83"/>
      <c r="DZ489" s="83"/>
      <c r="EA489" s="83"/>
      <c r="EB489" s="83"/>
      <c r="EC489" s="83"/>
      <c r="ED489" s="83"/>
      <c r="EE489" s="83"/>
      <c r="EF489" s="83"/>
      <c r="EG489" s="83"/>
      <c r="EH489" s="83"/>
      <c r="EI489" s="83"/>
      <c r="EJ489" s="83"/>
      <c r="EK489" s="83"/>
      <c r="EL489" s="83"/>
      <c r="EM489" s="83"/>
      <c r="EN489" s="83"/>
      <c r="EO489" s="83"/>
      <c r="EP489" s="83"/>
      <c r="EQ489" s="83"/>
      <c r="ER489" s="83"/>
      <c r="ES489" s="83"/>
      <c r="ET489" s="83"/>
      <c r="EU489" s="83"/>
      <c r="EV489" s="83"/>
      <c r="EW489" s="83"/>
      <c r="EX489" s="83"/>
      <c r="EY489" s="83"/>
      <c r="EZ489" s="83"/>
      <c r="FA489" s="83"/>
      <c r="FB489" s="83"/>
      <c r="FC489" s="83"/>
      <c r="FD489" s="83"/>
      <c r="FE489" s="83"/>
      <c r="FF489" s="83"/>
      <c r="FG489" s="83"/>
      <c r="FH489" s="83"/>
      <c r="FI489" s="83"/>
      <c r="FJ489" s="83"/>
      <c r="FK489" s="83"/>
      <c r="FL489" s="83"/>
      <c r="FM489" s="83"/>
      <c r="FN489" s="83"/>
      <c r="FO489" s="83"/>
      <c r="FP489" s="83"/>
      <c r="FQ489" s="83"/>
      <c r="FR489" s="83"/>
      <c r="FS489" s="83"/>
      <c r="FT489" s="83"/>
      <c r="FU489" s="83"/>
      <c r="FV489" s="83"/>
      <c r="FW489" s="83"/>
      <c r="FX489" s="83"/>
      <c r="FY489" s="83"/>
      <c r="FZ489" s="83"/>
      <c r="GA489" s="83"/>
      <c r="GB489" s="83"/>
      <c r="GC489" s="83"/>
      <c r="GD489" s="83"/>
      <c r="GE489" s="83"/>
      <c r="GF489" s="83"/>
      <c r="GG489" s="83"/>
      <c r="GH489" s="83"/>
      <c r="GI489" s="83"/>
      <c r="GJ489" s="83"/>
      <c r="GK489" s="83"/>
      <c r="GL489" s="83"/>
      <c r="GM489" s="83"/>
      <c r="GN489" s="83"/>
      <c r="GO489" s="83"/>
      <c r="GP489" s="83"/>
      <c r="GQ489" s="83"/>
      <c r="GR489" s="83"/>
      <c r="GS489" s="83"/>
      <c r="GT489" s="83"/>
      <c r="GU489" s="83"/>
      <c r="GV489" s="83"/>
      <c r="GW489" s="83"/>
      <c r="GX489" s="83"/>
      <c r="GY489" s="83"/>
      <c r="GZ489" s="83"/>
      <c r="HA489" s="83"/>
      <c r="HB489" s="83"/>
      <c r="HC489" s="83"/>
      <c r="HD489" s="83"/>
      <c r="HE489" s="83"/>
      <c r="HF489" s="83"/>
      <c r="HG489" s="83"/>
      <c r="HH489" s="83"/>
      <c r="HI489" s="83"/>
      <c r="HJ489" s="83"/>
      <c r="HK489" s="83"/>
      <c r="HL489" s="83"/>
      <c r="HM489" s="83"/>
      <c r="HN489" s="83"/>
      <c r="HO489" s="83"/>
      <c r="HP489" s="83"/>
      <c r="HQ489" s="83"/>
      <c r="HR489" s="83"/>
      <c r="HS489" s="83"/>
      <c r="HT489" s="83"/>
      <c r="HU489" s="83"/>
      <c r="HV489" s="83"/>
      <c r="HW489" s="83"/>
      <c r="HX489" s="83"/>
      <c r="HY489" s="83"/>
      <c r="HZ489" s="83"/>
      <c r="IA489" s="83"/>
      <c r="IB489" s="83"/>
      <c r="IC489" s="83"/>
      <c r="ID489" s="83"/>
      <c r="IE489" s="83"/>
      <c r="IF489" s="83"/>
      <c r="IG489" s="83"/>
      <c r="IH489" s="83"/>
      <c r="II489" s="83"/>
      <c r="IJ489" s="83"/>
      <c r="IK489" s="83"/>
      <c r="IL489" s="83"/>
      <c r="IM489" s="83"/>
      <c r="IN489" s="83"/>
      <c r="IO489" s="83"/>
      <c r="IP489" s="83"/>
      <c r="IQ489" s="83"/>
      <c r="IR489" s="83"/>
      <c r="IS489" s="83"/>
      <c r="IT489" s="83"/>
      <c r="IU489" s="83"/>
      <c r="IV489" s="83"/>
      <c r="IW489" s="83"/>
      <c r="IX489" s="83"/>
      <c r="IY489" s="83"/>
      <c r="IZ489" s="83"/>
      <c r="JA489" s="83"/>
      <c r="JB489" s="83"/>
      <c r="JC489" s="83"/>
      <c r="JD489" s="83"/>
      <c r="JE489" s="83"/>
    </row>
    <row r="490" spans="1:265" s="8" customFormat="1" ht="15" customHeight="1" x14ac:dyDescent="0.2">
      <c r="A490" s="130"/>
      <c r="B490" s="131" t="s">
        <v>694</v>
      </c>
      <c r="C490" s="206"/>
      <c r="D490" s="336" t="s">
        <v>695</v>
      </c>
      <c r="E490" s="218"/>
      <c r="F490" s="1055"/>
      <c r="G490" s="1056"/>
      <c r="H490" s="336" t="s">
        <v>650</v>
      </c>
      <c r="I490" s="336" t="s">
        <v>651</v>
      </c>
      <c r="J490" s="336" t="s">
        <v>1078</v>
      </c>
      <c r="K490" s="392" t="s">
        <v>698</v>
      </c>
      <c r="L490" s="392" t="s">
        <v>97</v>
      </c>
      <c r="M490" s="1163">
        <v>6</v>
      </c>
      <c r="N490" s="1163" t="s">
        <v>511</v>
      </c>
      <c r="O490" s="392" t="s">
        <v>740</v>
      </c>
      <c r="P490" s="581">
        <v>3</v>
      </c>
      <c r="Q490" s="582"/>
      <c r="R490" s="582"/>
      <c r="S490" s="582"/>
      <c r="T490" s="582"/>
      <c r="U490" s="582"/>
      <c r="V490" s="582"/>
      <c r="W490" s="583"/>
      <c r="X490" s="219"/>
      <c r="Y490" s="219"/>
      <c r="Z490" s="112"/>
      <c r="AA490" s="83"/>
      <c r="AB490" s="83"/>
      <c r="AC490" s="83" t="str">
        <f t="shared" si="13"/>
        <v/>
      </c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83"/>
      <c r="AT490" s="83"/>
      <c r="AU490" s="83"/>
      <c r="AV490" s="83"/>
      <c r="AW490" s="83"/>
      <c r="AX490" s="83"/>
      <c r="AY490" s="83"/>
      <c r="AZ490" s="83"/>
      <c r="BA490" s="83"/>
      <c r="BB490" s="83"/>
      <c r="BC490" s="83"/>
      <c r="BD490" s="83"/>
      <c r="BE490" s="83"/>
      <c r="BF490" s="83"/>
      <c r="BG490" s="83"/>
      <c r="BH490" s="83"/>
      <c r="BI490" s="83"/>
      <c r="BJ490" s="83"/>
      <c r="BK490" s="83"/>
      <c r="BL490" s="83"/>
      <c r="BM490" s="83"/>
      <c r="BN490" s="83"/>
      <c r="BO490" s="83"/>
      <c r="BP490" s="83"/>
      <c r="BQ490" s="83"/>
      <c r="BR490" s="83"/>
      <c r="BS490" s="83"/>
      <c r="BT490" s="83"/>
      <c r="BU490" s="83"/>
      <c r="BV490" s="83"/>
      <c r="BW490" s="83"/>
      <c r="BX490" s="83"/>
      <c r="BY490" s="83"/>
      <c r="BZ490" s="83"/>
      <c r="CA490" s="83"/>
      <c r="CB490" s="83"/>
      <c r="CC490" s="83"/>
      <c r="CD490" s="83"/>
      <c r="CE490" s="83"/>
      <c r="CF490" s="83"/>
      <c r="CG490" s="83"/>
      <c r="CH490" s="83"/>
      <c r="CI490" s="83"/>
      <c r="CJ490" s="83"/>
      <c r="CK490" s="83"/>
      <c r="CL490" s="83"/>
      <c r="CM490" s="83"/>
      <c r="CN490" s="83"/>
      <c r="CO490" s="83"/>
      <c r="CP490" s="83"/>
      <c r="CQ490" s="83"/>
      <c r="CR490" s="83"/>
      <c r="CS490" s="83"/>
      <c r="CT490" s="83"/>
      <c r="CU490" s="83"/>
      <c r="CV490" s="83"/>
      <c r="CW490" s="83"/>
      <c r="CX490" s="83"/>
      <c r="CY490" s="83"/>
      <c r="CZ490" s="83"/>
      <c r="DA490" s="83"/>
      <c r="DB490" s="83"/>
      <c r="DC490" s="83"/>
      <c r="DD490" s="83"/>
      <c r="DE490" s="83"/>
      <c r="DF490" s="83"/>
      <c r="DG490" s="83"/>
      <c r="DH490" s="83"/>
      <c r="DI490" s="83"/>
      <c r="DJ490" s="83"/>
      <c r="DK490" s="83"/>
      <c r="DL490" s="83"/>
      <c r="DM490" s="83"/>
      <c r="DN490" s="83"/>
      <c r="DO490" s="83"/>
      <c r="DP490" s="83"/>
      <c r="DQ490" s="83"/>
      <c r="DR490" s="83"/>
      <c r="DS490" s="83"/>
      <c r="DT490" s="83"/>
      <c r="DU490" s="83"/>
      <c r="DV490" s="83"/>
      <c r="DW490" s="83"/>
      <c r="DX490" s="83"/>
      <c r="DY490" s="83"/>
      <c r="DZ490" s="83"/>
      <c r="EA490" s="83"/>
      <c r="EB490" s="83"/>
      <c r="EC490" s="83"/>
      <c r="ED490" s="83"/>
      <c r="EE490" s="83"/>
      <c r="EF490" s="83"/>
      <c r="EG490" s="83"/>
      <c r="EH490" s="83"/>
      <c r="EI490" s="83"/>
      <c r="EJ490" s="83"/>
      <c r="EK490" s="83"/>
      <c r="EL490" s="83"/>
      <c r="EM490" s="83"/>
      <c r="EN490" s="83"/>
      <c r="EO490" s="83"/>
      <c r="EP490" s="83"/>
      <c r="EQ490" s="83"/>
      <c r="ER490" s="83"/>
      <c r="ES490" s="83"/>
      <c r="ET490" s="83"/>
      <c r="EU490" s="83"/>
      <c r="EV490" s="83"/>
      <c r="EW490" s="83"/>
      <c r="EX490" s="83"/>
      <c r="EY490" s="83"/>
      <c r="EZ490" s="83"/>
      <c r="FA490" s="83"/>
      <c r="FB490" s="83"/>
      <c r="FC490" s="83"/>
      <c r="FD490" s="83"/>
      <c r="FE490" s="83"/>
      <c r="FF490" s="83"/>
      <c r="FG490" s="83"/>
      <c r="FH490" s="83"/>
      <c r="FI490" s="83"/>
      <c r="FJ490" s="83"/>
      <c r="FK490" s="83"/>
      <c r="FL490" s="83"/>
      <c r="FM490" s="83"/>
      <c r="FN490" s="83"/>
      <c r="FO490" s="83"/>
      <c r="FP490" s="83"/>
      <c r="FQ490" s="83"/>
      <c r="FR490" s="83"/>
      <c r="FS490" s="83"/>
      <c r="FT490" s="83"/>
      <c r="FU490" s="83"/>
      <c r="FV490" s="83"/>
      <c r="FW490" s="83"/>
      <c r="FX490" s="83"/>
      <c r="FY490" s="83"/>
      <c r="FZ490" s="83"/>
      <c r="GA490" s="83"/>
      <c r="GB490" s="83"/>
      <c r="GC490" s="83"/>
      <c r="GD490" s="83"/>
      <c r="GE490" s="83"/>
      <c r="GF490" s="83"/>
      <c r="GG490" s="83"/>
      <c r="GH490" s="83"/>
      <c r="GI490" s="83"/>
      <c r="GJ490" s="83"/>
      <c r="GK490" s="83"/>
      <c r="GL490" s="83"/>
      <c r="GM490" s="83"/>
      <c r="GN490" s="83"/>
      <c r="GO490" s="83"/>
      <c r="GP490" s="83"/>
      <c r="GQ490" s="83"/>
      <c r="GR490" s="83"/>
      <c r="GS490" s="83"/>
      <c r="GT490" s="83"/>
      <c r="GU490" s="83"/>
      <c r="GV490" s="83"/>
      <c r="GW490" s="83"/>
      <c r="GX490" s="83"/>
      <c r="GY490" s="83"/>
      <c r="GZ490" s="83"/>
      <c r="HA490" s="83"/>
      <c r="HB490" s="83"/>
      <c r="HC490" s="83"/>
      <c r="HD490" s="83"/>
      <c r="HE490" s="83"/>
      <c r="HF490" s="83"/>
      <c r="HG490" s="83"/>
      <c r="HH490" s="83"/>
      <c r="HI490" s="83"/>
      <c r="HJ490" s="83"/>
      <c r="HK490" s="83"/>
      <c r="HL490" s="83"/>
      <c r="HM490" s="83"/>
      <c r="HN490" s="83"/>
      <c r="HO490" s="83"/>
      <c r="HP490" s="83"/>
      <c r="HQ490" s="83"/>
      <c r="HR490" s="83"/>
      <c r="HS490" s="83"/>
      <c r="HT490" s="83"/>
      <c r="HU490" s="83"/>
      <c r="HV490" s="83"/>
      <c r="HW490" s="83"/>
      <c r="HX490" s="83"/>
      <c r="HY490" s="83"/>
      <c r="HZ490" s="83"/>
      <c r="IA490" s="83"/>
      <c r="IB490" s="83"/>
      <c r="IC490" s="83"/>
      <c r="ID490" s="83"/>
      <c r="IE490" s="83"/>
      <c r="IF490" s="83"/>
      <c r="IG490" s="83"/>
      <c r="IH490" s="83"/>
      <c r="II490" s="83"/>
      <c r="IJ490" s="83"/>
      <c r="IK490" s="83"/>
      <c r="IL490" s="83"/>
      <c r="IM490" s="83"/>
      <c r="IN490" s="83"/>
      <c r="IO490" s="83"/>
      <c r="IP490" s="83"/>
      <c r="IQ490" s="83"/>
      <c r="IR490" s="83"/>
      <c r="IS490" s="83"/>
      <c r="IT490" s="83"/>
      <c r="IU490" s="83"/>
      <c r="IV490" s="83"/>
      <c r="IW490" s="83"/>
      <c r="IX490" s="83"/>
      <c r="IY490" s="83"/>
      <c r="IZ490" s="83"/>
      <c r="JA490" s="83"/>
      <c r="JB490" s="83"/>
      <c r="JC490" s="83"/>
      <c r="JD490" s="83"/>
      <c r="JE490" s="83"/>
    </row>
    <row r="491" spans="1:265" s="8" customFormat="1" ht="15" customHeight="1" x14ac:dyDescent="0.2">
      <c r="A491" s="130"/>
      <c r="B491" s="131" t="s">
        <v>694</v>
      </c>
      <c r="C491" s="206"/>
      <c r="D491" s="336" t="s">
        <v>695</v>
      </c>
      <c r="E491" s="218"/>
      <c r="F491" s="1055"/>
      <c r="G491" s="1056"/>
      <c r="H491" s="336" t="s">
        <v>650</v>
      </c>
      <c r="I491" s="336" t="s">
        <v>651</v>
      </c>
      <c r="J491" s="336" t="s">
        <v>1078</v>
      </c>
      <c r="K491" s="392" t="s">
        <v>707</v>
      </c>
      <c r="L491" s="392" t="s">
        <v>97</v>
      </c>
      <c r="M491" s="1163">
        <v>8</v>
      </c>
      <c r="N491" s="1163" t="s">
        <v>24</v>
      </c>
      <c r="O491" s="392" t="s">
        <v>739</v>
      </c>
      <c r="P491" s="581">
        <v>2</v>
      </c>
      <c r="Q491" s="582"/>
      <c r="R491" s="582"/>
      <c r="S491" s="582"/>
      <c r="T491" s="582"/>
      <c r="U491" s="582"/>
      <c r="V491" s="582"/>
      <c r="W491" s="583"/>
      <c r="X491" s="219"/>
      <c r="Y491" s="219"/>
      <c r="Z491" s="112"/>
      <c r="AA491" s="83"/>
      <c r="AB491" s="83"/>
      <c r="AC491" s="83" t="str">
        <f t="shared" si="13"/>
        <v/>
      </c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83"/>
      <c r="AT491" s="83"/>
      <c r="AU491" s="83"/>
      <c r="AV491" s="83"/>
      <c r="AW491" s="83"/>
      <c r="AX491" s="83"/>
      <c r="AY491" s="83"/>
      <c r="AZ491" s="83"/>
      <c r="BA491" s="83"/>
      <c r="BB491" s="83"/>
      <c r="BC491" s="83"/>
      <c r="BD491" s="83"/>
      <c r="BE491" s="83"/>
      <c r="BF491" s="83"/>
      <c r="BG491" s="83"/>
      <c r="BH491" s="83"/>
      <c r="BI491" s="83"/>
      <c r="BJ491" s="83"/>
      <c r="BK491" s="83"/>
      <c r="BL491" s="83"/>
      <c r="BM491" s="83"/>
      <c r="BN491" s="83"/>
      <c r="BO491" s="83"/>
      <c r="BP491" s="83"/>
      <c r="BQ491" s="83"/>
      <c r="BR491" s="83"/>
      <c r="BS491" s="83"/>
      <c r="BT491" s="83"/>
      <c r="BU491" s="83"/>
      <c r="BV491" s="83"/>
      <c r="BW491" s="83"/>
      <c r="BX491" s="83"/>
      <c r="BY491" s="83"/>
      <c r="BZ491" s="83"/>
      <c r="CA491" s="83"/>
      <c r="CB491" s="83"/>
      <c r="CC491" s="83"/>
      <c r="CD491" s="83"/>
      <c r="CE491" s="83"/>
      <c r="CF491" s="83"/>
      <c r="CG491" s="83"/>
      <c r="CH491" s="83"/>
      <c r="CI491" s="83"/>
      <c r="CJ491" s="83"/>
      <c r="CK491" s="83"/>
      <c r="CL491" s="83"/>
      <c r="CM491" s="83"/>
      <c r="CN491" s="83"/>
      <c r="CO491" s="83"/>
      <c r="CP491" s="83"/>
      <c r="CQ491" s="83"/>
      <c r="CR491" s="83"/>
      <c r="CS491" s="83"/>
      <c r="CT491" s="83"/>
      <c r="CU491" s="83"/>
      <c r="CV491" s="83"/>
      <c r="CW491" s="83"/>
      <c r="CX491" s="83"/>
      <c r="CY491" s="83"/>
      <c r="CZ491" s="83"/>
      <c r="DA491" s="83"/>
      <c r="DB491" s="83"/>
      <c r="DC491" s="83"/>
      <c r="DD491" s="83"/>
      <c r="DE491" s="83"/>
      <c r="DF491" s="83"/>
      <c r="DG491" s="83"/>
      <c r="DH491" s="83"/>
      <c r="DI491" s="83"/>
      <c r="DJ491" s="83"/>
      <c r="DK491" s="83"/>
      <c r="DL491" s="83"/>
      <c r="DM491" s="83"/>
      <c r="DN491" s="83"/>
      <c r="DO491" s="83"/>
      <c r="DP491" s="83"/>
      <c r="DQ491" s="83"/>
      <c r="DR491" s="83"/>
      <c r="DS491" s="83"/>
      <c r="DT491" s="83"/>
      <c r="DU491" s="83"/>
      <c r="DV491" s="83"/>
      <c r="DW491" s="83"/>
      <c r="DX491" s="83"/>
      <c r="DY491" s="83"/>
      <c r="DZ491" s="83"/>
      <c r="EA491" s="83"/>
      <c r="EB491" s="83"/>
      <c r="EC491" s="83"/>
      <c r="ED491" s="83"/>
      <c r="EE491" s="83"/>
      <c r="EF491" s="83"/>
      <c r="EG491" s="83"/>
      <c r="EH491" s="83"/>
      <c r="EI491" s="83"/>
      <c r="EJ491" s="83"/>
      <c r="EK491" s="83"/>
      <c r="EL491" s="83"/>
      <c r="EM491" s="83"/>
      <c r="EN491" s="83"/>
      <c r="EO491" s="83"/>
      <c r="EP491" s="83"/>
      <c r="EQ491" s="83"/>
      <c r="ER491" s="83"/>
      <c r="ES491" s="83"/>
      <c r="ET491" s="83"/>
      <c r="EU491" s="83"/>
      <c r="EV491" s="83"/>
      <c r="EW491" s="83"/>
      <c r="EX491" s="83"/>
      <c r="EY491" s="83"/>
      <c r="EZ491" s="83"/>
      <c r="FA491" s="83"/>
      <c r="FB491" s="83"/>
      <c r="FC491" s="83"/>
      <c r="FD491" s="83"/>
      <c r="FE491" s="83"/>
      <c r="FF491" s="83"/>
      <c r="FG491" s="83"/>
      <c r="FH491" s="83"/>
      <c r="FI491" s="83"/>
      <c r="FJ491" s="83"/>
      <c r="FK491" s="83"/>
      <c r="FL491" s="83"/>
      <c r="FM491" s="83"/>
      <c r="FN491" s="83"/>
      <c r="FO491" s="83"/>
      <c r="FP491" s="83"/>
      <c r="FQ491" s="83"/>
      <c r="FR491" s="83"/>
      <c r="FS491" s="83"/>
      <c r="FT491" s="83"/>
      <c r="FU491" s="83"/>
      <c r="FV491" s="83"/>
      <c r="FW491" s="83"/>
      <c r="FX491" s="83"/>
      <c r="FY491" s="83"/>
      <c r="FZ491" s="83"/>
      <c r="GA491" s="83"/>
      <c r="GB491" s="83"/>
      <c r="GC491" s="83"/>
      <c r="GD491" s="83"/>
      <c r="GE491" s="83"/>
      <c r="GF491" s="83"/>
      <c r="GG491" s="83"/>
      <c r="GH491" s="83"/>
      <c r="GI491" s="83"/>
      <c r="GJ491" s="83"/>
      <c r="GK491" s="83"/>
      <c r="GL491" s="83"/>
      <c r="GM491" s="83"/>
      <c r="GN491" s="83"/>
      <c r="GO491" s="83"/>
      <c r="GP491" s="83"/>
      <c r="GQ491" s="83"/>
      <c r="GR491" s="83"/>
      <c r="GS491" s="83"/>
      <c r="GT491" s="83"/>
      <c r="GU491" s="83"/>
      <c r="GV491" s="83"/>
      <c r="GW491" s="83"/>
      <c r="GX491" s="83"/>
      <c r="GY491" s="83"/>
      <c r="GZ491" s="83"/>
      <c r="HA491" s="83"/>
      <c r="HB491" s="83"/>
      <c r="HC491" s="83"/>
      <c r="HD491" s="83"/>
      <c r="HE491" s="83"/>
      <c r="HF491" s="83"/>
      <c r="HG491" s="83"/>
      <c r="HH491" s="83"/>
      <c r="HI491" s="83"/>
      <c r="HJ491" s="83"/>
      <c r="HK491" s="83"/>
      <c r="HL491" s="83"/>
      <c r="HM491" s="83"/>
      <c r="HN491" s="83"/>
      <c r="HO491" s="83"/>
      <c r="HP491" s="83"/>
      <c r="HQ491" s="83"/>
      <c r="HR491" s="83"/>
      <c r="HS491" s="83"/>
      <c r="HT491" s="83"/>
      <c r="HU491" s="83"/>
      <c r="HV491" s="83"/>
      <c r="HW491" s="83"/>
      <c r="HX491" s="83"/>
      <c r="HY491" s="83"/>
      <c r="HZ491" s="83"/>
      <c r="IA491" s="83"/>
      <c r="IB491" s="83"/>
      <c r="IC491" s="83"/>
      <c r="ID491" s="83"/>
      <c r="IE491" s="83"/>
      <c r="IF491" s="83"/>
      <c r="IG491" s="83"/>
      <c r="IH491" s="83"/>
      <c r="II491" s="83"/>
      <c r="IJ491" s="83"/>
      <c r="IK491" s="83"/>
      <c r="IL491" s="83"/>
      <c r="IM491" s="83"/>
      <c r="IN491" s="83"/>
      <c r="IO491" s="83"/>
      <c r="IP491" s="83"/>
      <c r="IQ491" s="83"/>
      <c r="IR491" s="83"/>
      <c r="IS491" s="83"/>
      <c r="IT491" s="83"/>
      <c r="IU491" s="83"/>
      <c r="IV491" s="83"/>
      <c r="IW491" s="83"/>
      <c r="IX491" s="83"/>
      <c r="IY491" s="83"/>
      <c r="IZ491" s="83"/>
      <c r="JA491" s="83"/>
      <c r="JB491" s="83"/>
      <c r="JC491" s="83"/>
      <c r="JD491" s="83"/>
      <c r="JE491" s="83"/>
    </row>
    <row r="492" spans="1:265" s="8" customFormat="1" ht="15" customHeight="1" x14ac:dyDescent="0.2">
      <c r="A492" s="573"/>
      <c r="B492" s="131" t="s">
        <v>694</v>
      </c>
      <c r="C492" s="206"/>
      <c r="D492" s="336" t="s">
        <v>695</v>
      </c>
      <c r="E492" s="218"/>
      <c r="F492" s="1055"/>
      <c r="G492" s="1056"/>
      <c r="H492" s="336" t="s">
        <v>650</v>
      </c>
      <c r="I492" s="336" t="s">
        <v>651</v>
      </c>
      <c r="J492" s="336" t="s">
        <v>1078</v>
      </c>
      <c r="K492" s="392" t="s">
        <v>707</v>
      </c>
      <c r="L492" s="392" t="s">
        <v>97</v>
      </c>
      <c r="M492" s="1163">
        <v>8</v>
      </c>
      <c r="N492" s="1163" t="s">
        <v>101</v>
      </c>
      <c r="O492" s="392" t="s">
        <v>739</v>
      </c>
      <c r="P492" s="581">
        <v>2</v>
      </c>
      <c r="Q492" s="582"/>
      <c r="R492" s="582"/>
      <c r="S492" s="582"/>
      <c r="T492" s="582"/>
      <c r="U492" s="582"/>
      <c r="V492" s="582"/>
      <c r="W492" s="583"/>
      <c r="X492" s="219"/>
      <c r="Y492" s="219"/>
      <c r="Z492" s="112"/>
      <c r="AA492" s="83"/>
      <c r="AB492" s="83"/>
      <c r="AC492" s="83" t="str">
        <f t="shared" si="13"/>
        <v/>
      </c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83"/>
      <c r="AT492" s="83"/>
      <c r="AU492" s="83"/>
      <c r="AV492" s="83"/>
      <c r="AW492" s="83"/>
      <c r="AX492" s="83"/>
      <c r="AY492" s="83"/>
      <c r="AZ492" s="83"/>
      <c r="BA492" s="83"/>
      <c r="BB492" s="83"/>
      <c r="BC492" s="83"/>
      <c r="BD492" s="83"/>
      <c r="BE492" s="83"/>
      <c r="BF492" s="83"/>
      <c r="BG492" s="83"/>
      <c r="BH492" s="83"/>
      <c r="BI492" s="83"/>
      <c r="BJ492" s="83"/>
      <c r="BK492" s="83"/>
      <c r="BL492" s="83"/>
      <c r="BM492" s="83"/>
      <c r="BN492" s="83"/>
      <c r="BO492" s="83"/>
      <c r="BP492" s="83"/>
      <c r="BQ492" s="83"/>
      <c r="BR492" s="83"/>
      <c r="BS492" s="83"/>
      <c r="BT492" s="83"/>
      <c r="BU492" s="83"/>
      <c r="BV492" s="83"/>
      <c r="BW492" s="83"/>
      <c r="BX492" s="83"/>
      <c r="BY492" s="83"/>
      <c r="BZ492" s="83"/>
      <c r="CA492" s="83"/>
      <c r="CB492" s="83"/>
      <c r="CC492" s="83"/>
      <c r="CD492" s="83"/>
      <c r="CE492" s="83"/>
      <c r="CF492" s="83"/>
      <c r="CG492" s="83"/>
      <c r="CH492" s="83"/>
      <c r="CI492" s="83"/>
      <c r="CJ492" s="83"/>
      <c r="CK492" s="83"/>
      <c r="CL492" s="83"/>
      <c r="CM492" s="83"/>
      <c r="CN492" s="83"/>
      <c r="CO492" s="83"/>
      <c r="CP492" s="83"/>
      <c r="CQ492" s="83"/>
      <c r="CR492" s="83"/>
      <c r="CS492" s="83"/>
      <c r="CT492" s="83"/>
      <c r="CU492" s="83"/>
      <c r="CV492" s="83"/>
      <c r="CW492" s="83"/>
      <c r="CX492" s="83"/>
      <c r="CY492" s="83"/>
      <c r="CZ492" s="83"/>
      <c r="DA492" s="83"/>
      <c r="DB492" s="83"/>
      <c r="DC492" s="83"/>
      <c r="DD492" s="83"/>
      <c r="DE492" s="83"/>
      <c r="DF492" s="83"/>
      <c r="DG492" s="83"/>
      <c r="DH492" s="83"/>
      <c r="DI492" s="83"/>
      <c r="DJ492" s="83"/>
      <c r="DK492" s="83"/>
      <c r="DL492" s="83"/>
      <c r="DM492" s="83"/>
      <c r="DN492" s="83"/>
      <c r="DO492" s="83"/>
      <c r="DP492" s="83"/>
      <c r="DQ492" s="83"/>
      <c r="DR492" s="83"/>
      <c r="DS492" s="83"/>
      <c r="DT492" s="83"/>
      <c r="DU492" s="83"/>
      <c r="DV492" s="83"/>
      <c r="DW492" s="83"/>
      <c r="DX492" s="83"/>
      <c r="DY492" s="83"/>
      <c r="DZ492" s="83"/>
      <c r="EA492" s="83"/>
      <c r="EB492" s="83"/>
      <c r="EC492" s="83"/>
      <c r="ED492" s="83"/>
      <c r="EE492" s="83"/>
      <c r="EF492" s="83"/>
      <c r="EG492" s="83"/>
      <c r="EH492" s="83"/>
      <c r="EI492" s="83"/>
      <c r="EJ492" s="83"/>
      <c r="EK492" s="83"/>
      <c r="EL492" s="83"/>
      <c r="EM492" s="83"/>
      <c r="EN492" s="83"/>
      <c r="EO492" s="83"/>
      <c r="EP492" s="83"/>
      <c r="EQ492" s="83"/>
      <c r="ER492" s="83"/>
      <c r="ES492" s="83"/>
      <c r="ET492" s="83"/>
      <c r="EU492" s="83"/>
      <c r="EV492" s="83"/>
      <c r="EW492" s="83"/>
      <c r="EX492" s="83"/>
      <c r="EY492" s="83"/>
      <c r="EZ492" s="83"/>
      <c r="FA492" s="83"/>
      <c r="FB492" s="83"/>
      <c r="FC492" s="83"/>
      <c r="FD492" s="83"/>
      <c r="FE492" s="83"/>
      <c r="FF492" s="83"/>
      <c r="FG492" s="83"/>
      <c r="FH492" s="83"/>
      <c r="FI492" s="83"/>
      <c r="FJ492" s="83"/>
      <c r="FK492" s="83"/>
      <c r="FL492" s="83"/>
      <c r="FM492" s="83"/>
      <c r="FN492" s="83"/>
      <c r="FO492" s="83"/>
      <c r="FP492" s="83"/>
      <c r="FQ492" s="83"/>
      <c r="FR492" s="83"/>
      <c r="FS492" s="83"/>
      <c r="FT492" s="83"/>
      <c r="FU492" s="83"/>
      <c r="FV492" s="83"/>
      <c r="FW492" s="83"/>
      <c r="FX492" s="83"/>
      <c r="FY492" s="83"/>
      <c r="FZ492" s="83"/>
      <c r="GA492" s="83"/>
      <c r="GB492" s="83"/>
      <c r="GC492" s="83"/>
      <c r="GD492" s="83"/>
      <c r="GE492" s="83"/>
      <c r="GF492" s="83"/>
      <c r="GG492" s="83"/>
      <c r="GH492" s="83"/>
      <c r="GI492" s="83"/>
      <c r="GJ492" s="83"/>
      <c r="GK492" s="83"/>
      <c r="GL492" s="83"/>
      <c r="GM492" s="83"/>
      <c r="GN492" s="83"/>
      <c r="GO492" s="83"/>
      <c r="GP492" s="83"/>
      <c r="GQ492" s="83"/>
      <c r="GR492" s="83"/>
      <c r="GS492" s="83"/>
      <c r="GT492" s="83"/>
      <c r="GU492" s="83"/>
      <c r="GV492" s="83"/>
      <c r="GW492" s="83"/>
      <c r="GX492" s="83"/>
      <c r="GY492" s="83"/>
      <c r="GZ492" s="83"/>
      <c r="HA492" s="83"/>
      <c r="HB492" s="83"/>
      <c r="HC492" s="83"/>
      <c r="HD492" s="83"/>
      <c r="HE492" s="83"/>
      <c r="HF492" s="83"/>
      <c r="HG492" s="83"/>
      <c r="HH492" s="83"/>
      <c r="HI492" s="83"/>
      <c r="HJ492" s="83"/>
      <c r="HK492" s="83"/>
      <c r="HL492" s="83"/>
      <c r="HM492" s="83"/>
      <c r="HN492" s="83"/>
      <c r="HO492" s="83"/>
      <c r="HP492" s="83"/>
      <c r="HQ492" s="83"/>
      <c r="HR492" s="83"/>
      <c r="HS492" s="83"/>
      <c r="HT492" s="83"/>
      <c r="HU492" s="83"/>
      <c r="HV492" s="83"/>
      <c r="HW492" s="83"/>
      <c r="HX492" s="83"/>
      <c r="HY492" s="83"/>
      <c r="HZ492" s="83"/>
      <c r="IA492" s="83"/>
      <c r="IB492" s="83"/>
      <c r="IC492" s="83"/>
      <c r="ID492" s="83"/>
      <c r="IE492" s="83"/>
      <c r="IF492" s="83"/>
      <c r="IG492" s="83"/>
      <c r="IH492" s="83"/>
      <c r="II492" s="83"/>
      <c r="IJ492" s="83"/>
      <c r="IK492" s="83"/>
      <c r="IL492" s="83"/>
      <c r="IM492" s="83"/>
      <c r="IN492" s="83"/>
      <c r="IO492" s="83"/>
      <c r="IP492" s="83"/>
      <c r="IQ492" s="83"/>
      <c r="IR492" s="83"/>
      <c r="IS492" s="83"/>
      <c r="IT492" s="83"/>
      <c r="IU492" s="83"/>
      <c r="IV492" s="83"/>
      <c r="IW492" s="83"/>
      <c r="IX492" s="83"/>
      <c r="IY492" s="83"/>
      <c r="IZ492" s="83"/>
      <c r="JA492" s="83"/>
      <c r="JB492" s="83"/>
      <c r="JC492" s="83"/>
      <c r="JD492" s="83"/>
      <c r="JE492" s="83"/>
    </row>
    <row r="493" spans="1:265" s="8" customFormat="1" ht="15" customHeight="1" x14ac:dyDescent="0.2">
      <c r="A493" s="130"/>
      <c r="B493" s="131" t="s">
        <v>694</v>
      </c>
      <c r="C493" s="206"/>
      <c r="D493" s="336" t="s">
        <v>695</v>
      </c>
      <c r="E493" s="218"/>
      <c r="F493" s="1055"/>
      <c r="G493" s="1056"/>
      <c r="H493" s="336" t="s">
        <v>650</v>
      </c>
      <c r="I493" s="336" t="s">
        <v>651</v>
      </c>
      <c r="J493" s="336" t="s">
        <v>1078</v>
      </c>
      <c r="K493" s="392" t="s">
        <v>707</v>
      </c>
      <c r="L493" s="392" t="s">
        <v>97</v>
      </c>
      <c r="M493" s="1163">
        <v>8</v>
      </c>
      <c r="N493" s="1163" t="s">
        <v>511</v>
      </c>
      <c r="O493" s="392" t="s">
        <v>740</v>
      </c>
      <c r="P493" s="581">
        <v>2</v>
      </c>
      <c r="Q493" s="582"/>
      <c r="R493" s="582"/>
      <c r="S493" s="582"/>
      <c r="T493" s="582"/>
      <c r="U493" s="582"/>
      <c r="V493" s="582"/>
      <c r="W493" s="583"/>
      <c r="X493" s="219"/>
      <c r="Y493" s="219"/>
      <c r="Z493" s="112"/>
      <c r="AA493" s="83"/>
      <c r="AB493" s="83"/>
      <c r="AC493" s="83" t="str">
        <f t="shared" si="13"/>
        <v/>
      </c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83"/>
      <c r="AT493" s="83"/>
      <c r="AU493" s="83"/>
      <c r="AV493" s="83"/>
      <c r="AW493" s="83"/>
      <c r="AX493" s="83"/>
      <c r="AY493" s="83"/>
      <c r="AZ493" s="83"/>
      <c r="BA493" s="83"/>
      <c r="BB493" s="83"/>
      <c r="BC493" s="83"/>
      <c r="BD493" s="83"/>
      <c r="BE493" s="83"/>
      <c r="BF493" s="83"/>
      <c r="BG493" s="83"/>
      <c r="BH493" s="83"/>
      <c r="BI493" s="83"/>
      <c r="BJ493" s="83"/>
      <c r="BK493" s="83"/>
      <c r="BL493" s="83"/>
      <c r="BM493" s="83"/>
      <c r="BN493" s="83"/>
      <c r="BO493" s="83"/>
      <c r="BP493" s="83"/>
      <c r="BQ493" s="83"/>
      <c r="BR493" s="83"/>
      <c r="BS493" s="83"/>
      <c r="BT493" s="83"/>
      <c r="BU493" s="83"/>
      <c r="BV493" s="83"/>
      <c r="BW493" s="83"/>
      <c r="BX493" s="83"/>
      <c r="BY493" s="83"/>
      <c r="BZ493" s="83"/>
      <c r="CA493" s="83"/>
      <c r="CB493" s="83"/>
      <c r="CC493" s="83"/>
      <c r="CD493" s="83"/>
      <c r="CE493" s="83"/>
      <c r="CF493" s="83"/>
      <c r="CG493" s="83"/>
      <c r="CH493" s="83"/>
      <c r="CI493" s="83"/>
      <c r="CJ493" s="83"/>
      <c r="CK493" s="83"/>
      <c r="CL493" s="83"/>
      <c r="CM493" s="83"/>
      <c r="CN493" s="83"/>
      <c r="CO493" s="83"/>
      <c r="CP493" s="83"/>
      <c r="CQ493" s="83"/>
      <c r="CR493" s="83"/>
      <c r="CS493" s="83"/>
      <c r="CT493" s="83"/>
      <c r="CU493" s="83"/>
      <c r="CV493" s="83"/>
      <c r="CW493" s="83"/>
      <c r="CX493" s="83"/>
      <c r="CY493" s="83"/>
      <c r="CZ493" s="83"/>
      <c r="DA493" s="83"/>
      <c r="DB493" s="83"/>
      <c r="DC493" s="83"/>
      <c r="DD493" s="83"/>
      <c r="DE493" s="83"/>
      <c r="DF493" s="83"/>
      <c r="DG493" s="83"/>
      <c r="DH493" s="83"/>
      <c r="DI493" s="83"/>
      <c r="DJ493" s="83"/>
      <c r="DK493" s="83"/>
      <c r="DL493" s="83"/>
      <c r="DM493" s="83"/>
      <c r="DN493" s="83"/>
      <c r="DO493" s="83"/>
      <c r="DP493" s="83"/>
      <c r="DQ493" s="83"/>
      <c r="DR493" s="83"/>
      <c r="DS493" s="83"/>
      <c r="DT493" s="83"/>
      <c r="DU493" s="83"/>
      <c r="DV493" s="83"/>
      <c r="DW493" s="83"/>
      <c r="DX493" s="83"/>
      <c r="DY493" s="83"/>
      <c r="DZ493" s="83"/>
      <c r="EA493" s="83"/>
      <c r="EB493" s="83"/>
      <c r="EC493" s="83"/>
      <c r="ED493" s="83"/>
      <c r="EE493" s="83"/>
      <c r="EF493" s="83"/>
      <c r="EG493" s="83"/>
      <c r="EH493" s="83"/>
      <c r="EI493" s="83"/>
      <c r="EJ493" s="83"/>
      <c r="EK493" s="83"/>
      <c r="EL493" s="83"/>
      <c r="EM493" s="83"/>
      <c r="EN493" s="83"/>
      <c r="EO493" s="83"/>
      <c r="EP493" s="83"/>
      <c r="EQ493" s="83"/>
      <c r="ER493" s="83"/>
      <c r="ES493" s="83"/>
      <c r="ET493" s="83"/>
      <c r="EU493" s="83"/>
      <c r="EV493" s="83"/>
      <c r="EW493" s="83"/>
      <c r="EX493" s="83"/>
      <c r="EY493" s="83"/>
      <c r="EZ493" s="83"/>
      <c r="FA493" s="83"/>
      <c r="FB493" s="83"/>
      <c r="FC493" s="83"/>
      <c r="FD493" s="83"/>
      <c r="FE493" s="83"/>
      <c r="FF493" s="83"/>
      <c r="FG493" s="83"/>
      <c r="FH493" s="83"/>
      <c r="FI493" s="83"/>
      <c r="FJ493" s="83"/>
      <c r="FK493" s="83"/>
      <c r="FL493" s="83"/>
      <c r="FM493" s="83"/>
      <c r="FN493" s="83"/>
      <c r="FO493" s="83"/>
      <c r="FP493" s="83"/>
      <c r="FQ493" s="83"/>
      <c r="FR493" s="83"/>
      <c r="FS493" s="83"/>
      <c r="FT493" s="83"/>
      <c r="FU493" s="83"/>
      <c r="FV493" s="83"/>
      <c r="FW493" s="83"/>
      <c r="FX493" s="83"/>
      <c r="FY493" s="83"/>
      <c r="FZ493" s="83"/>
      <c r="GA493" s="83"/>
      <c r="GB493" s="83"/>
      <c r="GC493" s="83"/>
      <c r="GD493" s="83"/>
      <c r="GE493" s="83"/>
      <c r="GF493" s="83"/>
      <c r="GG493" s="83"/>
      <c r="GH493" s="83"/>
      <c r="GI493" s="83"/>
      <c r="GJ493" s="83"/>
      <c r="GK493" s="83"/>
      <c r="GL493" s="83"/>
      <c r="GM493" s="83"/>
      <c r="GN493" s="83"/>
      <c r="GO493" s="83"/>
      <c r="GP493" s="83"/>
      <c r="GQ493" s="83"/>
      <c r="GR493" s="83"/>
      <c r="GS493" s="83"/>
      <c r="GT493" s="83"/>
      <c r="GU493" s="83"/>
      <c r="GV493" s="83"/>
      <c r="GW493" s="83"/>
      <c r="GX493" s="83"/>
      <c r="GY493" s="83"/>
      <c r="GZ493" s="83"/>
      <c r="HA493" s="83"/>
      <c r="HB493" s="83"/>
      <c r="HC493" s="83"/>
      <c r="HD493" s="83"/>
      <c r="HE493" s="83"/>
      <c r="HF493" s="83"/>
      <c r="HG493" s="83"/>
      <c r="HH493" s="83"/>
      <c r="HI493" s="83"/>
      <c r="HJ493" s="83"/>
      <c r="HK493" s="83"/>
      <c r="HL493" s="83"/>
      <c r="HM493" s="83"/>
      <c r="HN493" s="83"/>
      <c r="HO493" s="83"/>
      <c r="HP493" s="83"/>
      <c r="HQ493" s="83"/>
      <c r="HR493" s="83"/>
      <c r="HS493" s="83"/>
      <c r="HT493" s="83"/>
      <c r="HU493" s="83"/>
      <c r="HV493" s="83"/>
      <c r="HW493" s="83"/>
      <c r="HX493" s="83"/>
      <c r="HY493" s="83"/>
      <c r="HZ493" s="83"/>
      <c r="IA493" s="83"/>
      <c r="IB493" s="83"/>
      <c r="IC493" s="83"/>
      <c r="ID493" s="83"/>
      <c r="IE493" s="83"/>
      <c r="IF493" s="83"/>
      <c r="IG493" s="83"/>
      <c r="IH493" s="83"/>
      <c r="II493" s="83"/>
      <c r="IJ493" s="83"/>
      <c r="IK493" s="83"/>
      <c r="IL493" s="83"/>
      <c r="IM493" s="83"/>
      <c r="IN493" s="83"/>
      <c r="IO493" s="83"/>
      <c r="IP493" s="83"/>
      <c r="IQ493" s="83"/>
      <c r="IR493" s="83"/>
      <c r="IS493" s="83"/>
      <c r="IT493" s="83"/>
      <c r="IU493" s="83"/>
      <c r="IV493" s="83"/>
      <c r="IW493" s="83"/>
      <c r="IX493" s="83"/>
      <c r="IY493" s="83"/>
      <c r="IZ493" s="83"/>
      <c r="JA493" s="83"/>
      <c r="JB493" s="83"/>
      <c r="JC493" s="83"/>
      <c r="JD493" s="83"/>
      <c r="JE493" s="83"/>
    </row>
    <row r="494" spans="1:265" s="8" customFormat="1" ht="15" customHeight="1" x14ac:dyDescent="0.2">
      <c r="A494" s="130"/>
      <c r="B494" s="131" t="s">
        <v>694</v>
      </c>
      <c r="C494" s="206"/>
      <c r="D494" s="336" t="s">
        <v>695</v>
      </c>
      <c r="E494" s="218"/>
      <c r="F494" s="1055"/>
      <c r="G494" s="1056"/>
      <c r="H494" s="336" t="s">
        <v>650</v>
      </c>
      <c r="I494" s="336" t="s">
        <v>651</v>
      </c>
      <c r="J494" s="336" t="s">
        <v>1084</v>
      </c>
      <c r="K494" s="392" t="s">
        <v>703</v>
      </c>
      <c r="L494" s="392" t="s">
        <v>97</v>
      </c>
      <c r="M494" s="1163">
        <v>10</v>
      </c>
      <c r="N494" s="1163" t="s">
        <v>511</v>
      </c>
      <c r="O494" s="392" t="s">
        <v>740</v>
      </c>
      <c r="P494" s="581">
        <v>6</v>
      </c>
      <c r="Q494" s="582"/>
      <c r="R494" s="582"/>
      <c r="S494" s="582"/>
      <c r="T494" s="582"/>
      <c r="U494" s="582"/>
      <c r="V494" s="582"/>
      <c r="W494" s="583"/>
      <c r="X494" s="219"/>
      <c r="Y494" s="219"/>
      <c r="Z494" s="112"/>
      <c r="AA494" s="83"/>
      <c r="AB494" s="83"/>
      <c r="AC494" s="83" t="str">
        <f t="shared" si="13"/>
        <v/>
      </c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  <c r="AV494" s="83"/>
      <c r="AW494" s="83"/>
      <c r="AX494" s="83"/>
      <c r="AY494" s="83"/>
      <c r="AZ494" s="83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  <c r="BM494" s="83"/>
      <c r="BN494" s="83"/>
      <c r="BO494" s="83"/>
      <c r="BP494" s="83"/>
      <c r="BQ494" s="83"/>
      <c r="BR494" s="83"/>
      <c r="BS494" s="83"/>
      <c r="BT494" s="83"/>
      <c r="BU494" s="83"/>
      <c r="BV494" s="83"/>
      <c r="BW494" s="83"/>
      <c r="BX494" s="83"/>
      <c r="BY494" s="83"/>
      <c r="BZ494" s="83"/>
      <c r="CA494" s="83"/>
      <c r="CB494" s="83"/>
      <c r="CC494" s="83"/>
      <c r="CD494" s="83"/>
      <c r="CE494" s="83"/>
      <c r="CF494" s="83"/>
      <c r="CG494" s="83"/>
      <c r="CH494" s="83"/>
      <c r="CI494" s="83"/>
      <c r="CJ494" s="83"/>
      <c r="CK494" s="83"/>
      <c r="CL494" s="83"/>
      <c r="CM494" s="83"/>
      <c r="CN494" s="83"/>
      <c r="CO494" s="83"/>
      <c r="CP494" s="83"/>
      <c r="CQ494" s="83"/>
      <c r="CR494" s="83"/>
      <c r="CS494" s="83"/>
      <c r="CT494" s="83"/>
      <c r="CU494" s="83"/>
      <c r="CV494" s="83"/>
      <c r="CW494" s="83"/>
      <c r="CX494" s="83"/>
      <c r="CY494" s="83"/>
      <c r="CZ494" s="83"/>
      <c r="DA494" s="83"/>
      <c r="DB494" s="83"/>
      <c r="DC494" s="83"/>
      <c r="DD494" s="83"/>
      <c r="DE494" s="83"/>
      <c r="DF494" s="83"/>
      <c r="DG494" s="83"/>
      <c r="DH494" s="83"/>
      <c r="DI494" s="83"/>
      <c r="DJ494" s="83"/>
      <c r="DK494" s="83"/>
      <c r="DL494" s="83"/>
      <c r="DM494" s="83"/>
      <c r="DN494" s="83"/>
      <c r="DO494" s="83"/>
      <c r="DP494" s="83"/>
      <c r="DQ494" s="83"/>
      <c r="DR494" s="83"/>
      <c r="DS494" s="83"/>
      <c r="DT494" s="83"/>
      <c r="DU494" s="83"/>
      <c r="DV494" s="83"/>
      <c r="DW494" s="83"/>
      <c r="DX494" s="83"/>
      <c r="DY494" s="83"/>
      <c r="DZ494" s="83"/>
      <c r="EA494" s="83"/>
      <c r="EB494" s="83"/>
      <c r="EC494" s="83"/>
      <c r="ED494" s="83"/>
      <c r="EE494" s="83"/>
      <c r="EF494" s="83"/>
      <c r="EG494" s="83"/>
      <c r="EH494" s="83"/>
      <c r="EI494" s="83"/>
      <c r="EJ494" s="83"/>
      <c r="EK494" s="83"/>
      <c r="EL494" s="83"/>
      <c r="EM494" s="83"/>
      <c r="EN494" s="83"/>
      <c r="EO494" s="83"/>
      <c r="EP494" s="83"/>
      <c r="EQ494" s="83"/>
      <c r="ER494" s="83"/>
      <c r="ES494" s="83"/>
      <c r="ET494" s="83"/>
      <c r="EU494" s="83"/>
      <c r="EV494" s="83"/>
      <c r="EW494" s="83"/>
      <c r="EX494" s="83"/>
      <c r="EY494" s="83"/>
      <c r="EZ494" s="83"/>
      <c r="FA494" s="83"/>
      <c r="FB494" s="83"/>
      <c r="FC494" s="83"/>
      <c r="FD494" s="83"/>
      <c r="FE494" s="83"/>
      <c r="FF494" s="83"/>
      <c r="FG494" s="83"/>
      <c r="FH494" s="83"/>
      <c r="FI494" s="83"/>
      <c r="FJ494" s="83"/>
      <c r="FK494" s="83"/>
      <c r="FL494" s="83"/>
      <c r="FM494" s="83"/>
      <c r="FN494" s="83"/>
      <c r="FO494" s="83"/>
      <c r="FP494" s="83"/>
      <c r="FQ494" s="83"/>
      <c r="FR494" s="83"/>
      <c r="FS494" s="83"/>
      <c r="FT494" s="83"/>
      <c r="FU494" s="83"/>
      <c r="FV494" s="83"/>
      <c r="FW494" s="83"/>
      <c r="FX494" s="83"/>
      <c r="FY494" s="83"/>
      <c r="FZ494" s="83"/>
      <c r="GA494" s="83"/>
      <c r="GB494" s="83"/>
      <c r="GC494" s="83"/>
      <c r="GD494" s="83"/>
      <c r="GE494" s="83"/>
      <c r="GF494" s="83"/>
      <c r="GG494" s="83"/>
      <c r="GH494" s="83"/>
      <c r="GI494" s="83"/>
      <c r="GJ494" s="83"/>
      <c r="GK494" s="83"/>
      <c r="GL494" s="83"/>
      <c r="GM494" s="83"/>
      <c r="GN494" s="83"/>
      <c r="GO494" s="83"/>
      <c r="GP494" s="83"/>
      <c r="GQ494" s="83"/>
      <c r="GR494" s="83"/>
      <c r="GS494" s="83"/>
      <c r="GT494" s="83"/>
      <c r="GU494" s="83"/>
      <c r="GV494" s="83"/>
      <c r="GW494" s="83"/>
      <c r="GX494" s="83"/>
      <c r="GY494" s="83"/>
      <c r="GZ494" s="83"/>
      <c r="HA494" s="83"/>
      <c r="HB494" s="83"/>
      <c r="HC494" s="83"/>
      <c r="HD494" s="83"/>
      <c r="HE494" s="83"/>
      <c r="HF494" s="83"/>
      <c r="HG494" s="83"/>
      <c r="HH494" s="83"/>
      <c r="HI494" s="83"/>
      <c r="HJ494" s="83"/>
      <c r="HK494" s="83"/>
      <c r="HL494" s="83"/>
      <c r="HM494" s="83"/>
      <c r="HN494" s="83"/>
      <c r="HO494" s="83"/>
      <c r="HP494" s="83"/>
      <c r="HQ494" s="83"/>
      <c r="HR494" s="83"/>
      <c r="HS494" s="83"/>
      <c r="HT494" s="83"/>
      <c r="HU494" s="83"/>
      <c r="HV494" s="83"/>
      <c r="HW494" s="83"/>
      <c r="HX494" s="83"/>
      <c r="HY494" s="83"/>
      <c r="HZ494" s="83"/>
      <c r="IA494" s="83"/>
      <c r="IB494" s="83"/>
      <c r="IC494" s="83"/>
      <c r="ID494" s="83"/>
      <c r="IE494" s="83"/>
      <c r="IF494" s="83"/>
      <c r="IG494" s="83"/>
      <c r="IH494" s="83"/>
      <c r="II494" s="83"/>
      <c r="IJ494" s="83"/>
      <c r="IK494" s="83"/>
      <c r="IL494" s="83"/>
      <c r="IM494" s="83"/>
      <c r="IN494" s="83"/>
      <c r="IO494" s="83"/>
      <c r="IP494" s="83"/>
      <c r="IQ494" s="83"/>
      <c r="IR494" s="83"/>
      <c r="IS494" s="83"/>
      <c r="IT494" s="83"/>
      <c r="IU494" s="83"/>
      <c r="IV494" s="83"/>
      <c r="IW494" s="83"/>
      <c r="IX494" s="83"/>
      <c r="IY494" s="83"/>
      <c r="IZ494" s="83"/>
      <c r="JA494" s="83"/>
      <c r="JB494" s="83"/>
      <c r="JC494" s="83"/>
      <c r="JD494" s="83"/>
      <c r="JE494" s="83"/>
    </row>
    <row r="495" spans="1:265" s="8" customFormat="1" ht="15" customHeight="1" x14ac:dyDescent="0.2">
      <c r="A495" s="130"/>
      <c r="B495" s="131" t="s">
        <v>694</v>
      </c>
      <c r="C495" s="206"/>
      <c r="D495" s="337" t="s">
        <v>695</v>
      </c>
      <c r="E495" s="218"/>
      <c r="F495" s="1055"/>
      <c r="G495" s="1056"/>
      <c r="H495" s="337" t="s">
        <v>650</v>
      </c>
      <c r="I495" s="337" t="s">
        <v>651</v>
      </c>
      <c r="J495" s="337"/>
      <c r="K495" s="393" t="s">
        <v>2105</v>
      </c>
      <c r="L495" s="393"/>
      <c r="M495" s="1176"/>
      <c r="N495" s="1176"/>
      <c r="O495" s="393"/>
      <c r="P495" s="617"/>
      <c r="Q495" s="618"/>
      <c r="R495" s="618"/>
      <c r="S495" s="618">
        <v>5</v>
      </c>
      <c r="T495" s="618"/>
      <c r="U495" s="618"/>
      <c r="V495" s="618"/>
      <c r="W495" s="619"/>
      <c r="X495" s="219"/>
      <c r="Y495" s="219"/>
      <c r="Z495" s="112"/>
      <c r="AA495" s="83"/>
      <c r="AB495" s="83"/>
      <c r="AC495" s="83" t="str">
        <f t="shared" si="13"/>
        <v/>
      </c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83"/>
      <c r="AT495" s="83"/>
      <c r="AU495" s="83"/>
      <c r="AV495" s="83"/>
      <c r="AW495" s="83"/>
      <c r="AX495" s="83"/>
      <c r="AY495" s="83"/>
      <c r="AZ495" s="83"/>
      <c r="BA495" s="83"/>
      <c r="BB495" s="83"/>
      <c r="BC495" s="83"/>
      <c r="BD495" s="83"/>
      <c r="BE495" s="83"/>
      <c r="BF495" s="83"/>
      <c r="BG495" s="83"/>
      <c r="BH495" s="83"/>
      <c r="BI495" s="83"/>
      <c r="BJ495" s="83"/>
      <c r="BK495" s="83"/>
      <c r="BL495" s="83"/>
      <c r="BM495" s="83"/>
      <c r="BN495" s="83"/>
      <c r="BO495" s="83"/>
      <c r="BP495" s="83"/>
      <c r="BQ495" s="83"/>
      <c r="BR495" s="83"/>
      <c r="BS495" s="83"/>
      <c r="BT495" s="83"/>
      <c r="BU495" s="83"/>
      <c r="BV495" s="83"/>
      <c r="BW495" s="83"/>
      <c r="BX495" s="83"/>
      <c r="BY495" s="83"/>
      <c r="BZ495" s="83"/>
      <c r="CA495" s="83"/>
      <c r="CB495" s="83"/>
      <c r="CC495" s="83"/>
      <c r="CD495" s="83"/>
      <c r="CE495" s="83"/>
      <c r="CF495" s="83"/>
      <c r="CG495" s="83"/>
      <c r="CH495" s="83"/>
      <c r="CI495" s="83"/>
      <c r="CJ495" s="83"/>
      <c r="CK495" s="83"/>
      <c r="CL495" s="83"/>
      <c r="CM495" s="83"/>
      <c r="CN495" s="83"/>
      <c r="CO495" s="83"/>
      <c r="CP495" s="83"/>
      <c r="CQ495" s="83"/>
      <c r="CR495" s="83"/>
      <c r="CS495" s="83"/>
      <c r="CT495" s="83"/>
      <c r="CU495" s="83"/>
      <c r="CV495" s="83"/>
      <c r="CW495" s="83"/>
      <c r="CX495" s="83"/>
      <c r="CY495" s="83"/>
      <c r="CZ495" s="83"/>
      <c r="DA495" s="83"/>
      <c r="DB495" s="83"/>
      <c r="DC495" s="83"/>
      <c r="DD495" s="83"/>
      <c r="DE495" s="83"/>
      <c r="DF495" s="83"/>
      <c r="DG495" s="83"/>
      <c r="DH495" s="83"/>
      <c r="DI495" s="83"/>
      <c r="DJ495" s="83"/>
      <c r="DK495" s="83"/>
      <c r="DL495" s="83"/>
      <c r="DM495" s="83"/>
      <c r="DN495" s="83"/>
      <c r="DO495" s="83"/>
      <c r="DP495" s="83"/>
      <c r="DQ495" s="83"/>
      <c r="DR495" s="83"/>
      <c r="DS495" s="83"/>
      <c r="DT495" s="83"/>
      <c r="DU495" s="83"/>
      <c r="DV495" s="83"/>
      <c r="DW495" s="83"/>
      <c r="DX495" s="83"/>
      <c r="DY495" s="83"/>
      <c r="DZ495" s="83"/>
      <c r="EA495" s="83"/>
      <c r="EB495" s="83"/>
      <c r="EC495" s="83"/>
      <c r="ED495" s="83"/>
      <c r="EE495" s="83"/>
      <c r="EF495" s="83"/>
      <c r="EG495" s="83"/>
      <c r="EH495" s="83"/>
      <c r="EI495" s="83"/>
      <c r="EJ495" s="83"/>
      <c r="EK495" s="83"/>
      <c r="EL495" s="83"/>
      <c r="EM495" s="83"/>
      <c r="EN495" s="83"/>
      <c r="EO495" s="83"/>
      <c r="EP495" s="83"/>
      <c r="EQ495" s="83"/>
      <c r="ER495" s="83"/>
      <c r="ES495" s="83"/>
      <c r="ET495" s="83"/>
      <c r="EU495" s="83"/>
      <c r="EV495" s="83"/>
      <c r="EW495" s="83"/>
      <c r="EX495" s="83"/>
      <c r="EY495" s="83"/>
      <c r="EZ495" s="83"/>
      <c r="FA495" s="83"/>
      <c r="FB495" s="83"/>
      <c r="FC495" s="83"/>
      <c r="FD495" s="83"/>
      <c r="FE495" s="83"/>
      <c r="FF495" s="83"/>
      <c r="FG495" s="83"/>
      <c r="FH495" s="83"/>
      <c r="FI495" s="83"/>
      <c r="FJ495" s="83"/>
      <c r="FK495" s="83"/>
      <c r="FL495" s="83"/>
      <c r="FM495" s="83"/>
      <c r="FN495" s="83"/>
      <c r="FO495" s="83"/>
      <c r="FP495" s="83"/>
      <c r="FQ495" s="83"/>
      <c r="FR495" s="83"/>
      <c r="FS495" s="83"/>
      <c r="FT495" s="83"/>
      <c r="FU495" s="83"/>
      <c r="FV495" s="83"/>
      <c r="FW495" s="83"/>
      <c r="FX495" s="83"/>
      <c r="FY495" s="83"/>
      <c r="FZ495" s="83"/>
      <c r="GA495" s="83"/>
      <c r="GB495" s="83"/>
      <c r="GC495" s="83"/>
      <c r="GD495" s="83"/>
      <c r="GE495" s="83"/>
      <c r="GF495" s="83"/>
      <c r="GG495" s="83"/>
      <c r="GH495" s="83"/>
      <c r="GI495" s="83"/>
      <c r="GJ495" s="83"/>
      <c r="GK495" s="83"/>
      <c r="GL495" s="83"/>
      <c r="GM495" s="83"/>
      <c r="GN495" s="83"/>
      <c r="GO495" s="83"/>
      <c r="GP495" s="83"/>
      <c r="GQ495" s="83"/>
      <c r="GR495" s="83"/>
      <c r="GS495" s="83"/>
      <c r="GT495" s="83"/>
      <c r="GU495" s="83"/>
      <c r="GV495" s="83"/>
      <c r="GW495" s="83"/>
      <c r="GX495" s="83"/>
      <c r="GY495" s="83"/>
      <c r="GZ495" s="83"/>
      <c r="HA495" s="83"/>
      <c r="HB495" s="83"/>
      <c r="HC495" s="83"/>
      <c r="HD495" s="83"/>
      <c r="HE495" s="83"/>
      <c r="HF495" s="83"/>
      <c r="HG495" s="83"/>
      <c r="HH495" s="83"/>
      <c r="HI495" s="83"/>
      <c r="HJ495" s="83"/>
      <c r="HK495" s="83"/>
      <c r="HL495" s="83"/>
      <c r="HM495" s="83"/>
      <c r="HN495" s="83"/>
      <c r="HO495" s="83"/>
      <c r="HP495" s="83"/>
      <c r="HQ495" s="83"/>
      <c r="HR495" s="83"/>
      <c r="HS495" s="83"/>
      <c r="HT495" s="83"/>
      <c r="HU495" s="83"/>
      <c r="HV495" s="83"/>
      <c r="HW495" s="83"/>
      <c r="HX495" s="83"/>
      <c r="HY495" s="83"/>
      <c r="HZ495" s="83"/>
      <c r="IA495" s="83"/>
      <c r="IB495" s="83"/>
      <c r="IC495" s="83"/>
      <c r="ID495" s="83"/>
      <c r="IE495" s="83"/>
      <c r="IF495" s="83"/>
      <c r="IG495" s="83"/>
      <c r="IH495" s="83"/>
      <c r="II495" s="83"/>
      <c r="IJ495" s="83"/>
      <c r="IK495" s="83"/>
      <c r="IL495" s="83"/>
      <c r="IM495" s="83"/>
      <c r="IN495" s="83"/>
      <c r="IO495" s="83"/>
      <c r="IP495" s="83"/>
      <c r="IQ495" s="83"/>
      <c r="IR495" s="83"/>
      <c r="IS495" s="83"/>
      <c r="IT495" s="83"/>
      <c r="IU495" s="83"/>
      <c r="IV495" s="83"/>
      <c r="IW495" s="83"/>
      <c r="IX495" s="83"/>
      <c r="IY495" s="83"/>
      <c r="IZ495" s="83"/>
      <c r="JA495" s="83"/>
      <c r="JB495" s="83"/>
      <c r="JC495" s="83"/>
      <c r="JD495" s="83"/>
      <c r="JE495" s="83"/>
    </row>
    <row r="496" spans="1:265" s="8" customFormat="1" ht="15" customHeight="1" x14ac:dyDescent="0.2">
      <c r="A496" s="130"/>
      <c r="B496" s="131" t="s">
        <v>694</v>
      </c>
      <c r="C496" s="206"/>
      <c r="D496" s="337" t="s">
        <v>695</v>
      </c>
      <c r="E496" s="218"/>
      <c r="F496" s="1055"/>
      <c r="G496" s="1056"/>
      <c r="H496" s="337" t="s">
        <v>650</v>
      </c>
      <c r="I496" s="337" t="s">
        <v>651</v>
      </c>
      <c r="J496" s="337"/>
      <c r="K496" s="393" t="s">
        <v>2106</v>
      </c>
      <c r="L496" s="393"/>
      <c r="M496" s="1176"/>
      <c r="N496" s="1176"/>
      <c r="O496" s="393"/>
      <c r="P496" s="617"/>
      <c r="Q496" s="618"/>
      <c r="R496" s="618"/>
      <c r="S496" s="618">
        <v>3</v>
      </c>
      <c r="T496" s="618"/>
      <c r="U496" s="618"/>
      <c r="V496" s="618"/>
      <c r="W496" s="619"/>
      <c r="X496" s="219"/>
      <c r="Y496" s="219"/>
      <c r="Z496" s="112"/>
      <c r="AA496" s="83"/>
      <c r="AB496" s="83"/>
      <c r="AC496" s="83" t="str">
        <f t="shared" si="13"/>
        <v/>
      </c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83"/>
      <c r="AT496" s="83"/>
      <c r="AU496" s="83"/>
      <c r="AV496" s="83"/>
      <c r="AW496" s="83"/>
      <c r="AX496" s="83"/>
      <c r="AY496" s="83"/>
      <c r="AZ496" s="83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  <c r="BM496" s="83"/>
      <c r="BN496" s="83"/>
      <c r="BO496" s="83"/>
      <c r="BP496" s="83"/>
      <c r="BQ496" s="83"/>
      <c r="BR496" s="83"/>
      <c r="BS496" s="83"/>
      <c r="BT496" s="83"/>
      <c r="BU496" s="83"/>
      <c r="BV496" s="83"/>
      <c r="BW496" s="83"/>
      <c r="BX496" s="83"/>
      <c r="BY496" s="83"/>
      <c r="BZ496" s="83"/>
      <c r="CA496" s="83"/>
      <c r="CB496" s="83"/>
      <c r="CC496" s="83"/>
      <c r="CD496" s="83"/>
      <c r="CE496" s="83"/>
      <c r="CF496" s="83"/>
      <c r="CG496" s="83"/>
      <c r="CH496" s="83"/>
      <c r="CI496" s="83"/>
      <c r="CJ496" s="83"/>
      <c r="CK496" s="83"/>
      <c r="CL496" s="83"/>
      <c r="CM496" s="83"/>
      <c r="CN496" s="83"/>
      <c r="CO496" s="83"/>
      <c r="CP496" s="83"/>
      <c r="CQ496" s="83"/>
      <c r="CR496" s="83"/>
      <c r="CS496" s="83"/>
      <c r="CT496" s="83"/>
      <c r="CU496" s="83"/>
      <c r="CV496" s="83"/>
      <c r="CW496" s="83"/>
      <c r="CX496" s="83"/>
      <c r="CY496" s="83"/>
      <c r="CZ496" s="83"/>
      <c r="DA496" s="83"/>
      <c r="DB496" s="83"/>
      <c r="DC496" s="83"/>
      <c r="DD496" s="83"/>
      <c r="DE496" s="83"/>
      <c r="DF496" s="83"/>
      <c r="DG496" s="83"/>
      <c r="DH496" s="83"/>
      <c r="DI496" s="83"/>
      <c r="DJ496" s="83"/>
      <c r="DK496" s="83"/>
      <c r="DL496" s="83"/>
      <c r="DM496" s="83"/>
      <c r="DN496" s="83"/>
      <c r="DO496" s="83"/>
      <c r="DP496" s="83"/>
      <c r="DQ496" s="83"/>
      <c r="DR496" s="83"/>
      <c r="DS496" s="83"/>
      <c r="DT496" s="83"/>
      <c r="DU496" s="83"/>
      <c r="DV496" s="83"/>
      <c r="DW496" s="83"/>
      <c r="DX496" s="83"/>
      <c r="DY496" s="83"/>
      <c r="DZ496" s="83"/>
      <c r="EA496" s="83"/>
      <c r="EB496" s="83"/>
      <c r="EC496" s="83"/>
      <c r="ED496" s="83"/>
      <c r="EE496" s="83"/>
      <c r="EF496" s="83"/>
      <c r="EG496" s="83"/>
      <c r="EH496" s="83"/>
      <c r="EI496" s="83"/>
      <c r="EJ496" s="83"/>
      <c r="EK496" s="83"/>
      <c r="EL496" s="83"/>
      <c r="EM496" s="83"/>
      <c r="EN496" s="83"/>
      <c r="EO496" s="83"/>
      <c r="EP496" s="83"/>
      <c r="EQ496" s="83"/>
      <c r="ER496" s="83"/>
      <c r="ES496" s="83"/>
      <c r="ET496" s="83"/>
      <c r="EU496" s="83"/>
      <c r="EV496" s="83"/>
      <c r="EW496" s="83"/>
      <c r="EX496" s="83"/>
      <c r="EY496" s="83"/>
      <c r="EZ496" s="83"/>
      <c r="FA496" s="83"/>
      <c r="FB496" s="83"/>
      <c r="FC496" s="83"/>
      <c r="FD496" s="83"/>
      <c r="FE496" s="83"/>
      <c r="FF496" s="83"/>
      <c r="FG496" s="83"/>
      <c r="FH496" s="83"/>
      <c r="FI496" s="83"/>
      <c r="FJ496" s="83"/>
      <c r="FK496" s="83"/>
      <c r="FL496" s="83"/>
      <c r="FM496" s="83"/>
      <c r="FN496" s="83"/>
      <c r="FO496" s="83"/>
      <c r="FP496" s="83"/>
      <c r="FQ496" s="83"/>
      <c r="FR496" s="83"/>
      <c r="FS496" s="83"/>
      <c r="FT496" s="83"/>
      <c r="FU496" s="83"/>
      <c r="FV496" s="83"/>
      <c r="FW496" s="83"/>
      <c r="FX496" s="83"/>
      <c r="FY496" s="83"/>
      <c r="FZ496" s="83"/>
      <c r="GA496" s="83"/>
      <c r="GB496" s="83"/>
      <c r="GC496" s="83"/>
      <c r="GD496" s="83"/>
      <c r="GE496" s="83"/>
      <c r="GF496" s="83"/>
      <c r="GG496" s="83"/>
      <c r="GH496" s="83"/>
      <c r="GI496" s="83"/>
      <c r="GJ496" s="83"/>
      <c r="GK496" s="83"/>
      <c r="GL496" s="83"/>
      <c r="GM496" s="83"/>
      <c r="GN496" s="83"/>
      <c r="GO496" s="83"/>
      <c r="GP496" s="83"/>
      <c r="GQ496" s="83"/>
      <c r="GR496" s="83"/>
      <c r="GS496" s="83"/>
      <c r="GT496" s="83"/>
      <c r="GU496" s="83"/>
      <c r="GV496" s="83"/>
      <c r="GW496" s="83"/>
      <c r="GX496" s="83"/>
      <c r="GY496" s="83"/>
      <c r="GZ496" s="83"/>
      <c r="HA496" s="83"/>
      <c r="HB496" s="83"/>
      <c r="HC496" s="83"/>
      <c r="HD496" s="83"/>
      <c r="HE496" s="83"/>
      <c r="HF496" s="83"/>
      <c r="HG496" s="83"/>
      <c r="HH496" s="83"/>
      <c r="HI496" s="83"/>
      <c r="HJ496" s="83"/>
      <c r="HK496" s="83"/>
      <c r="HL496" s="83"/>
      <c r="HM496" s="83"/>
      <c r="HN496" s="83"/>
      <c r="HO496" s="83"/>
      <c r="HP496" s="83"/>
      <c r="HQ496" s="83"/>
      <c r="HR496" s="83"/>
      <c r="HS496" s="83"/>
      <c r="HT496" s="83"/>
      <c r="HU496" s="83"/>
      <c r="HV496" s="83"/>
      <c r="HW496" s="83"/>
      <c r="HX496" s="83"/>
      <c r="HY496" s="83"/>
      <c r="HZ496" s="83"/>
      <c r="IA496" s="83"/>
      <c r="IB496" s="83"/>
      <c r="IC496" s="83"/>
      <c r="ID496" s="83"/>
      <c r="IE496" s="83"/>
      <c r="IF496" s="83"/>
      <c r="IG496" s="83"/>
      <c r="IH496" s="83"/>
      <c r="II496" s="83"/>
      <c r="IJ496" s="83"/>
      <c r="IK496" s="83"/>
      <c r="IL496" s="83"/>
      <c r="IM496" s="83"/>
      <c r="IN496" s="83"/>
      <c r="IO496" s="83"/>
      <c r="IP496" s="83"/>
      <c r="IQ496" s="83"/>
      <c r="IR496" s="83"/>
      <c r="IS496" s="83"/>
      <c r="IT496" s="83"/>
      <c r="IU496" s="83"/>
      <c r="IV496" s="83"/>
      <c r="IW496" s="83"/>
      <c r="IX496" s="83"/>
      <c r="IY496" s="83"/>
      <c r="IZ496" s="83"/>
      <c r="JA496" s="83"/>
      <c r="JB496" s="83"/>
      <c r="JC496" s="83"/>
      <c r="JD496" s="83"/>
      <c r="JE496" s="83"/>
    </row>
    <row r="497" spans="1:265" s="8" customFormat="1" ht="15" customHeight="1" x14ac:dyDescent="0.2">
      <c r="A497" s="130"/>
      <c r="B497" s="131" t="s">
        <v>694</v>
      </c>
      <c r="C497" s="206"/>
      <c r="D497" s="337" t="s">
        <v>695</v>
      </c>
      <c r="E497" s="218"/>
      <c r="F497" s="1055"/>
      <c r="G497" s="1056"/>
      <c r="H497" s="337" t="s">
        <v>650</v>
      </c>
      <c r="I497" s="337" t="s">
        <v>651</v>
      </c>
      <c r="J497" s="337"/>
      <c r="K497" s="393" t="s">
        <v>1563</v>
      </c>
      <c r="L497" s="393"/>
      <c r="M497" s="1176"/>
      <c r="N497" s="1176"/>
      <c r="O497" s="393"/>
      <c r="P497" s="617"/>
      <c r="Q497" s="618"/>
      <c r="R497" s="618"/>
      <c r="S497" s="618"/>
      <c r="T497" s="618">
        <v>8</v>
      </c>
      <c r="U497" s="618"/>
      <c r="V497" s="618"/>
      <c r="W497" s="619"/>
      <c r="X497" s="219"/>
      <c r="Y497" s="219"/>
      <c r="Z497" s="112"/>
      <c r="AA497" s="83"/>
      <c r="AB497" s="83"/>
      <c r="AC497" s="83" t="str">
        <f t="shared" si="13"/>
        <v/>
      </c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83"/>
      <c r="AT497" s="83"/>
      <c r="AU497" s="83"/>
      <c r="AV497" s="83"/>
      <c r="AW497" s="83"/>
      <c r="AX497" s="83"/>
      <c r="AY497" s="83"/>
      <c r="AZ497" s="83"/>
      <c r="BA497" s="83"/>
      <c r="BB497" s="83"/>
      <c r="BC497" s="83"/>
      <c r="BD497" s="83"/>
      <c r="BE497" s="83"/>
      <c r="BF497" s="83"/>
      <c r="BG497" s="83"/>
      <c r="BH497" s="83"/>
      <c r="BI497" s="83"/>
      <c r="BJ497" s="83"/>
      <c r="BK497" s="83"/>
      <c r="BL497" s="83"/>
      <c r="BM497" s="83"/>
      <c r="BN497" s="83"/>
      <c r="BO497" s="83"/>
      <c r="BP497" s="83"/>
      <c r="BQ497" s="83"/>
      <c r="BR497" s="83"/>
      <c r="BS497" s="83"/>
      <c r="BT497" s="83"/>
      <c r="BU497" s="83"/>
      <c r="BV497" s="83"/>
      <c r="BW497" s="83"/>
      <c r="BX497" s="83"/>
      <c r="BY497" s="83"/>
      <c r="BZ497" s="83"/>
      <c r="CA497" s="83"/>
      <c r="CB497" s="83"/>
      <c r="CC497" s="83"/>
      <c r="CD497" s="83"/>
      <c r="CE497" s="83"/>
      <c r="CF497" s="83"/>
      <c r="CG497" s="83"/>
      <c r="CH497" s="83"/>
      <c r="CI497" s="83"/>
      <c r="CJ497" s="83"/>
      <c r="CK497" s="83"/>
      <c r="CL497" s="83"/>
      <c r="CM497" s="83"/>
      <c r="CN497" s="83"/>
      <c r="CO497" s="83"/>
      <c r="CP497" s="83"/>
      <c r="CQ497" s="83"/>
      <c r="CR497" s="83"/>
      <c r="CS497" s="83"/>
      <c r="CT497" s="83"/>
      <c r="CU497" s="83"/>
      <c r="CV497" s="83"/>
      <c r="CW497" s="83"/>
      <c r="CX497" s="83"/>
      <c r="CY497" s="83"/>
      <c r="CZ497" s="83"/>
      <c r="DA497" s="83"/>
      <c r="DB497" s="83"/>
      <c r="DC497" s="83"/>
      <c r="DD497" s="83"/>
      <c r="DE497" s="83"/>
      <c r="DF497" s="83"/>
      <c r="DG497" s="83"/>
      <c r="DH497" s="83"/>
      <c r="DI497" s="83"/>
      <c r="DJ497" s="83"/>
      <c r="DK497" s="83"/>
      <c r="DL497" s="83"/>
      <c r="DM497" s="83"/>
      <c r="DN497" s="83"/>
      <c r="DO497" s="83"/>
      <c r="DP497" s="83"/>
      <c r="DQ497" s="83"/>
      <c r="DR497" s="83"/>
      <c r="DS497" s="83"/>
      <c r="DT497" s="83"/>
      <c r="DU497" s="83"/>
      <c r="DV497" s="83"/>
      <c r="DW497" s="83"/>
      <c r="DX497" s="83"/>
      <c r="DY497" s="83"/>
      <c r="DZ497" s="83"/>
      <c r="EA497" s="83"/>
      <c r="EB497" s="83"/>
      <c r="EC497" s="83"/>
      <c r="ED497" s="83"/>
      <c r="EE497" s="83"/>
      <c r="EF497" s="83"/>
      <c r="EG497" s="83"/>
      <c r="EH497" s="83"/>
      <c r="EI497" s="83"/>
      <c r="EJ497" s="83"/>
      <c r="EK497" s="83"/>
      <c r="EL497" s="83"/>
      <c r="EM497" s="83"/>
      <c r="EN497" s="83"/>
      <c r="EO497" s="83"/>
      <c r="EP497" s="83"/>
      <c r="EQ497" s="83"/>
      <c r="ER497" s="83"/>
      <c r="ES497" s="83"/>
      <c r="ET497" s="83"/>
      <c r="EU497" s="83"/>
      <c r="EV497" s="83"/>
      <c r="EW497" s="83"/>
      <c r="EX497" s="83"/>
      <c r="EY497" s="83"/>
      <c r="EZ497" s="83"/>
      <c r="FA497" s="83"/>
      <c r="FB497" s="83"/>
      <c r="FC497" s="83"/>
      <c r="FD497" s="83"/>
      <c r="FE497" s="83"/>
      <c r="FF497" s="83"/>
      <c r="FG497" s="83"/>
      <c r="FH497" s="83"/>
      <c r="FI497" s="83"/>
      <c r="FJ497" s="83"/>
      <c r="FK497" s="83"/>
      <c r="FL497" s="83"/>
      <c r="FM497" s="83"/>
      <c r="FN497" s="83"/>
      <c r="FO497" s="83"/>
      <c r="FP497" s="83"/>
      <c r="FQ497" s="83"/>
      <c r="FR497" s="83"/>
      <c r="FS497" s="83"/>
      <c r="FT497" s="83"/>
      <c r="FU497" s="83"/>
      <c r="FV497" s="83"/>
      <c r="FW497" s="83"/>
      <c r="FX497" s="83"/>
      <c r="FY497" s="83"/>
      <c r="FZ497" s="83"/>
      <c r="GA497" s="83"/>
      <c r="GB497" s="83"/>
      <c r="GC497" s="83"/>
      <c r="GD497" s="83"/>
      <c r="GE497" s="83"/>
      <c r="GF497" s="83"/>
      <c r="GG497" s="83"/>
      <c r="GH497" s="83"/>
      <c r="GI497" s="83"/>
      <c r="GJ497" s="83"/>
      <c r="GK497" s="83"/>
      <c r="GL497" s="83"/>
      <c r="GM497" s="83"/>
      <c r="GN497" s="83"/>
      <c r="GO497" s="83"/>
      <c r="GP497" s="83"/>
      <c r="GQ497" s="83"/>
      <c r="GR497" s="83"/>
      <c r="GS497" s="83"/>
      <c r="GT497" s="83"/>
      <c r="GU497" s="83"/>
      <c r="GV497" s="83"/>
      <c r="GW497" s="83"/>
      <c r="GX497" s="83"/>
      <c r="GY497" s="83"/>
      <c r="GZ497" s="83"/>
      <c r="HA497" s="83"/>
      <c r="HB497" s="83"/>
      <c r="HC497" s="83"/>
      <c r="HD497" s="83"/>
      <c r="HE497" s="83"/>
      <c r="HF497" s="83"/>
      <c r="HG497" s="83"/>
      <c r="HH497" s="83"/>
      <c r="HI497" s="83"/>
      <c r="HJ497" s="83"/>
      <c r="HK497" s="83"/>
      <c r="HL497" s="83"/>
      <c r="HM497" s="83"/>
      <c r="HN497" s="83"/>
      <c r="HO497" s="83"/>
      <c r="HP497" s="83"/>
      <c r="HQ497" s="83"/>
      <c r="HR497" s="83"/>
      <c r="HS497" s="83"/>
      <c r="HT497" s="83"/>
      <c r="HU497" s="83"/>
      <c r="HV497" s="83"/>
      <c r="HW497" s="83"/>
      <c r="HX497" s="83"/>
      <c r="HY497" s="83"/>
      <c r="HZ497" s="83"/>
      <c r="IA497" s="83"/>
      <c r="IB497" s="83"/>
      <c r="IC497" s="83"/>
      <c r="ID497" s="83"/>
      <c r="IE497" s="83"/>
      <c r="IF497" s="83"/>
      <c r="IG497" s="83"/>
      <c r="IH497" s="83"/>
      <c r="II497" s="83"/>
      <c r="IJ497" s="83"/>
      <c r="IK497" s="83"/>
      <c r="IL497" s="83"/>
      <c r="IM497" s="83"/>
      <c r="IN497" s="83"/>
      <c r="IO497" s="83"/>
      <c r="IP497" s="83"/>
      <c r="IQ497" s="83"/>
      <c r="IR497" s="83"/>
      <c r="IS497" s="83"/>
      <c r="IT497" s="83"/>
      <c r="IU497" s="83"/>
      <c r="IV497" s="83"/>
      <c r="IW497" s="83"/>
      <c r="IX497" s="83"/>
      <c r="IY497" s="83"/>
      <c r="IZ497" s="83"/>
      <c r="JA497" s="83"/>
      <c r="JB497" s="83"/>
      <c r="JC497" s="83"/>
      <c r="JD497" s="83"/>
      <c r="JE497" s="83"/>
    </row>
    <row r="498" spans="1:265" s="8" customFormat="1" ht="15" customHeight="1" x14ac:dyDescent="0.2">
      <c r="A498" s="130"/>
      <c r="B498" s="131" t="s">
        <v>694</v>
      </c>
      <c r="C498" s="206"/>
      <c r="D498" s="337" t="s">
        <v>695</v>
      </c>
      <c r="E498" s="218"/>
      <c r="F498" s="1055"/>
      <c r="G498" s="1056"/>
      <c r="H498" s="337" t="s">
        <v>650</v>
      </c>
      <c r="I498" s="337" t="s">
        <v>651</v>
      </c>
      <c r="J498" s="337"/>
      <c r="K498" s="393" t="s">
        <v>1391</v>
      </c>
      <c r="L498" s="393"/>
      <c r="M498" s="1176"/>
      <c r="N498" s="1176"/>
      <c r="O498" s="393"/>
      <c r="P498" s="617"/>
      <c r="Q498" s="618"/>
      <c r="R498" s="618"/>
      <c r="S498" s="618"/>
      <c r="T498" s="618"/>
      <c r="U498" s="618"/>
      <c r="V498" s="618"/>
      <c r="W498" s="619">
        <v>1</v>
      </c>
      <c r="X498" s="219"/>
      <c r="Y498" s="219"/>
      <c r="Z498" s="112"/>
      <c r="AA498" s="83"/>
      <c r="AB498" s="83"/>
      <c r="AC498" s="83" t="str">
        <f t="shared" si="13"/>
        <v/>
      </c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  <c r="BM498" s="83"/>
      <c r="BN498" s="83"/>
      <c r="BO498" s="83"/>
      <c r="BP498" s="83"/>
      <c r="BQ498" s="83"/>
      <c r="BR498" s="83"/>
      <c r="BS498" s="83"/>
      <c r="BT498" s="83"/>
      <c r="BU498" s="83"/>
      <c r="BV498" s="83"/>
      <c r="BW498" s="83"/>
      <c r="BX498" s="83"/>
      <c r="BY498" s="83"/>
      <c r="BZ498" s="83"/>
      <c r="CA498" s="83"/>
      <c r="CB498" s="83"/>
      <c r="CC498" s="83"/>
      <c r="CD498" s="83"/>
      <c r="CE498" s="83"/>
      <c r="CF498" s="83"/>
      <c r="CG498" s="83"/>
      <c r="CH498" s="83"/>
      <c r="CI498" s="83"/>
      <c r="CJ498" s="83"/>
      <c r="CK498" s="83"/>
      <c r="CL498" s="83"/>
      <c r="CM498" s="83"/>
      <c r="CN498" s="83"/>
      <c r="CO498" s="83"/>
      <c r="CP498" s="83"/>
      <c r="CQ498" s="83"/>
      <c r="CR498" s="83"/>
      <c r="CS498" s="83"/>
      <c r="CT498" s="83"/>
      <c r="CU498" s="83"/>
      <c r="CV498" s="83"/>
      <c r="CW498" s="83"/>
      <c r="CX498" s="83"/>
      <c r="CY498" s="83"/>
      <c r="CZ498" s="83"/>
      <c r="DA498" s="83"/>
      <c r="DB498" s="83"/>
      <c r="DC498" s="83"/>
      <c r="DD498" s="83"/>
      <c r="DE498" s="83"/>
      <c r="DF498" s="83"/>
      <c r="DG498" s="83"/>
      <c r="DH498" s="83"/>
      <c r="DI498" s="83"/>
      <c r="DJ498" s="83"/>
      <c r="DK498" s="83"/>
      <c r="DL498" s="83"/>
      <c r="DM498" s="83"/>
      <c r="DN498" s="83"/>
      <c r="DO498" s="83"/>
      <c r="DP498" s="83"/>
      <c r="DQ498" s="83"/>
      <c r="DR498" s="83"/>
      <c r="DS498" s="83"/>
      <c r="DT498" s="83"/>
      <c r="DU498" s="83"/>
      <c r="DV498" s="83"/>
      <c r="DW498" s="83"/>
      <c r="DX498" s="83"/>
      <c r="DY498" s="83"/>
      <c r="DZ498" s="83"/>
      <c r="EA498" s="83"/>
      <c r="EB498" s="83"/>
      <c r="EC498" s="83"/>
      <c r="ED498" s="83"/>
      <c r="EE498" s="83"/>
      <c r="EF498" s="83"/>
      <c r="EG498" s="83"/>
      <c r="EH498" s="83"/>
      <c r="EI498" s="83"/>
      <c r="EJ498" s="83"/>
      <c r="EK498" s="83"/>
      <c r="EL498" s="83"/>
      <c r="EM498" s="83"/>
      <c r="EN498" s="83"/>
      <c r="EO498" s="83"/>
      <c r="EP498" s="83"/>
      <c r="EQ498" s="83"/>
      <c r="ER498" s="83"/>
      <c r="ES498" s="83"/>
      <c r="ET498" s="83"/>
      <c r="EU498" s="83"/>
      <c r="EV498" s="83"/>
      <c r="EW498" s="83"/>
      <c r="EX498" s="83"/>
      <c r="EY498" s="83"/>
      <c r="EZ498" s="83"/>
      <c r="FA498" s="83"/>
      <c r="FB498" s="83"/>
      <c r="FC498" s="83"/>
      <c r="FD498" s="83"/>
      <c r="FE498" s="83"/>
      <c r="FF498" s="83"/>
      <c r="FG498" s="83"/>
      <c r="FH498" s="83"/>
      <c r="FI498" s="83"/>
      <c r="FJ498" s="83"/>
      <c r="FK498" s="83"/>
      <c r="FL498" s="83"/>
      <c r="FM498" s="83"/>
      <c r="FN498" s="83"/>
      <c r="FO498" s="83"/>
      <c r="FP498" s="83"/>
      <c r="FQ498" s="83"/>
      <c r="FR498" s="83"/>
      <c r="FS498" s="83"/>
      <c r="FT498" s="83"/>
      <c r="FU498" s="83"/>
      <c r="FV498" s="83"/>
      <c r="FW498" s="83"/>
      <c r="FX498" s="83"/>
      <c r="FY498" s="83"/>
      <c r="FZ498" s="83"/>
      <c r="GA498" s="83"/>
      <c r="GB498" s="83"/>
      <c r="GC498" s="83"/>
      <c r="GD498" s="83"/>
      <c r="GE498" s="83"/>
      <c r="GF498" s="83"/>
      <c r="GG498" s="83"/>
      <c r="GH498" s="83"/>
      <c r="GI498" s="83"/>
      <c r="GJ498" s="83"/>
      <c r="GK498" s="83"/>
      <c r="GL498" s="83"/>
      <c r="GM498" s="83"/>
      <c r="GN498" s="83"/>
      <c r="GO498" s="83"/>
      <c r="GP498" s="83"/>
      <c r="GQ498" s="83"/>
      <c r="GR498" s="83"/>
      <c r="GS498" s="83"/>
      <c r="GT498" s="83"/>
      <c r="GU498" s="83"/>
      <c r="GV498" s="83"/>
      <c r="GW498" s="83"/>
      <c r="GX498" s="83"/>
      <c r="GY498" s="83"/>
      <c r="GZ498" s="83"/>
      <c r="HA498" s="83"/>
      <c r="HB498" s="83"/>
      <c r="HC498" s="83"/>
      <c r="HD498" s="83"/>
      <c r="HE498" s="83"/>
      <c r="HF498" s="83"/>
      <c r="HG498" s="83"/>
      <c r="HH498" s="83"/>
      <c r="HI498" s="83"/>
      <c r="HJ498" s="83"/>
      <c r="HK498" s="83"/>
      <c r="HL498" s="83"/>
      <c r="HM498" s="83"/>
      <c r="HN498" s="83"/>
      <c r="HO498" s="83"/>
      <c r="HP498" s="83"/>
      <c r="HQ498" s="83"/>
      <c r="HR498" s="83"/>
      <c r="HS498" s="83"/>
      <c r="HT498" s="83"/>
      <c r="HU498" s="83"/>
      <c r="HV498" s="83"/>
      <c r="HW498" s="83"/>
      <c r="HX498" s="83"/>
      <c r="HY498" s="83"/>
      <c r="HZ498" s="83"/>
      <c r="IA498" s="83"/>
      <c r="IB498" s="83"/>
      <c r="IC498" s="83"/>
      <c r="ID498" s="83"/>
      <c r="IE498" s="83"/>
      <c r="IF498" s="83"/>
      <c r="IG498" s="83"/>
      <c r="IH498" s="83"/>
      <c r="II498" s="83"/>
      <c r="IJ498" s="83"/>
      <c r="IK498" s="83"/>
      <c r="IL498" s="83"/>
      <c r="IM498" s="83"/>
      <c r="IN498" s="83"/>
      <c r="IO498" s="83"/>
      <c r="IP498" s="83"/>
      <c r="IQ498" s="83"/>
      <c r="IR498" s="83"/>
      <c r="IS498" s="83"/>
      <c r="IT498" s="83"/>
      <c r="IU498" s="83"/>
      <c r="IV498" s="83"/>
      <c r="IW498" s="83"/>
      <c r="IX498" s="83"/>
      <c r="IY498" s="83"/>
      <c r="IZ498" s="83"/>
      <c r="JA498" s="83"/>
      <c r="JB498" s="83"/>
      <c r="JC498" s="83"/>
      <c r="JD498" s="83"/>
      <c r="JE498" s="83"/>
    </row>
    <row r="499" spans="1:265" s="8" customFormat="1" ht="15" customHeight="1" thickBot="1" x14ac:dyDescent="0.25">
      <c r="A499" s="161"/>
      <c r="B499" s="162" t="s">
        <v>694</v>
      </c>
      <c r="C499" s="209"/>
      <c r="D499" s="358" t="s">
        <v>695</v>
      </c>
      <c r="E499" s="225"/>
      <c r="F499" s="1057"/>
      <c r="G499" s="1058"/>
      <c r="H499" s="358" t="s">
        <v>650</v>
      </c>
      <c r="I499" s="358" t="s">
        <v>651</v>
      </c>
      <c r="J499" s="358"/>
      <c r="K499" s="394" t="s">
        <v>1564</v>
      </c>
      <c r="L499" s="394"/>
      <c r="M499" s="1177"/>
      <c r="N499" s="1177"/>
      <c r="O499" s="394"/>
      <c r="P499" s="620"/>
      <c r="Q499" s="621"/>
      <c r="R499" s="621"/>
      <c r="S499" s="621"/>
      <c r="T499" s="621">
        <v>2</v>
      </c>
      <c r="U499" s="621"/>
      <c r="V499" s="621"/>
      <c r="W499" s="622"/>
      <c r="X499" s="249">
        <f>SUM(P488:W499)</f>
        <v>40</v>
      </c>
      <c r="Y499" s="249">
        <f>X499</f>
        <v>40</v>
      </c>
      <c r="Z499" s="112"/>
      <c r="AA499" s="83"/>
      <c r="AB499" s="83"/>
      <c r="AC499" s="83" t="str">
        <f t="shared" si="13"/>
        <v/>
      </c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  <c r="BG499" s="83"/>
      <c r="BH499" s="83"/>
      <c r="BI499" s="83"/>
      <c r="BJ499" s="83"/>
      <c r="BK499" s="83"/>
      <c r="BL499" s="83"/>
      <c r="BM499" s="83"/>
      <c r="BN499" s="83"/>
      <c r="BO499" s="83"/>
      <c r="BP499" s="83"/>
      <c r="BQ499" s="83"/>
      <c r="BR499" s="83"/>
      <c r="BS499" s="83"/>
      <c r="BT499" s="83"/>
      <c r="BU499" s="83"/>
      <c r="BV499" s="83"/>
      <c r="BW499" s="83"/>
      <c r="BX499" s="83"/>
      <c r="BY499" s="83"/>
      <c r="BZ499" s="83"/>
      <c r="CA499" s="83"/>
      <c r="CB499" s="83"/>
      <c r="CC499" s="83"/>
      <c r="CD499" s="83"/>
      <c r="CE499" s="83"/>
      <c r="CF499" s="83"/>
      <c r="CG499" s="83"/>
      <c r="CH499" s="83"/>
      <c r="CI499" s="83"/>
      <c r="CJ499" s="83"/>
      <c r="CK499" s="83"/>
      <c r="CL499" s="83"/>
      <c r="CM499" s="83"/>
      <c r="CN499" s="83"/>
      <c r="CO499" s="83"/>
      <c r="CP499" s="83"/>
      <c r="CQ499" s="83"/>
      <c r="CR499" s="83"/>
      <c r="CS499" s="83"/>
      <c r="CT499" s="83"/>
      <c r="CU499" s="83"/>
      <c r="CV499" s="83"/>
      <c r="CW499" s="83"/>
      <c r="CX499" s="83"/>
      <c r="CY499" s="83"/>
      <c r="CZ499" s="83"/>
      <c r="DA499" s="83"/>
      <c r="DB499" s="83"/>
      <c r="DC499" s="83"/>
      <c r="DD499" s="83"/>
      <c r="DE499" s="83"/>
      <c r="DF499" s="83"/>
      <c r="DG499" s="83"/>
      <c r="DH499" s="83"/>
      <c r="DI499" s="83"/>
      <c r="DJ499" s="83"/>
      <c r="DK499" s="83"/>
      <c r="DL499" s="83"/>
      <c r="DM499" s="83"/>
      <c r="DN499" s="83"/>
      <c r="DO499" s="83"/>
      <c r="DP499" s="83"/>
      <c r="DQ499" s="83"/>
      <c r="DR499" s="83"/>
      <c r="DS499" s="83"/>
      <c r="DT499" s="83"/>
      <c r="DU499" s="83"/>
      <c r="DV499" s="83"/>
      <c r="DW499" s="83"/>
      <c r="DX499" s="83"/>
      <c r="DY499" s="83"/>
      <c r="DZ499" s="83"/>
      <c r="EA499" s="83"/>
      <c r="EB499" s="83"/>
      <c r="EC499" s="83"/>
      <c r="ED499" s="83"/>
      <c r="EE499" s="83"/>
      <c r="EF499" s="83"/>
      <c r="EG499" s="83"/>
      <c r="EH499" s="83"/>
      <c r="EI499" s="83"/>
      <c r="EJ499" s="83"/>
      <c r="EK499" s="83"/>
      <c r="EL499" s="83"/>
      <c r="EM499" s="83"/>
      <c r="EN499" s="83"/>
      <c r="EO499" s="83"/>
      <c r="EP499" s="83"/>
      <c r="EQ499" s="83"/>
      <c r="ER499" s="83"/>
      <c r="ES499" s="83"/>
      <c r="ET499" s="83"/>
      <c r="EU499" s="83"/>
      <c r="EV499" s="83"/>
      <c r="EW499" s="83"/>
      <c r="EX499" s="83"/>
      <c r="EY499" s="83"/>
      <c r="EZ499" s="83"/>
      <c r="FA499" s="83"/>
      <c r="FB499" s="83"/>
      <c r="FC499" s="83"/>
      <c r="FD499" s="83"/>
      <c r="FE499" s="83"/>
      <c r="FF499" s="83"/>
      <c r="FG499" s="83"/>
      <c r="FH499" s="83"/>
      <c r="FI499" s="83"/>
      <c r="FJ499" s="83"/>
      <c r="FK499" s="83"/>
      <c r="FL499" s="83"/>
      <c r="FM499" s="83"/>
      <c r="FN499" s="83"/>
      <c r="FO499" s="83"/>
      <c r="FP499" s="83"/>
      <c r="FQ499" s="83"/>
      <c r="FR499" s="83"/>
      <c r="FS499" s="83"/>
      <c r="FT499" s="83"/>
      <c r="FU499" s="83"/>
      <c r="FV499" s="83"/>
      <c r="FW499" s="83"/>
      <c r="FX499" s="83"/>
      <c r="FY499" s="83"/>
      <c r="FZ499" s="83"/>
      <c r="GA499" s="83"/>
      <c r="GB499" s="83"/>
      <c r="GC499" s="83"/>
      <c r="GD499" s="83"/>
      <c r="GE499" s="83"/>
      <c r="GF499" s="83"/>
      <c r="GG499" s="83"/>
      <c r="GH499" s="83"/>
      <c r="GI499" s="83"/>
      <c r="GJ499" s="83"/>
      <c r="GK499" s="83"/>
      <c r="GL499" s="83"/>
      <c r="GM499" s="83"/>
      <c r="GN499" s="83"/>
      <c r="GO499" s="83"/>
      <c r="GP499" s="83"/>
      <c r="GQ499" s="83"/>
      <c r="GR499" s="83"/>
      <c r="GS499" s="83"/>
      <c r="GT499" s="83"/>
      <c r="GU499" s="83"/>
      <c r="GV499" s="83"/>
      <c r="GW499" s="83"/>
      <c r="GX499" s="83"/>
      <c r="GY499" s="83"/>
      <c r="GZ499" s="83"/>
      <c r="HA499" s="83"/>
      <c r="HB499" s="83"/>
      <c r="HC499" s="83"/>
      <c r="HD499" s="83"/>
      <c r="HE499" s="83"/>
      <c r="HF499" s="83"/>
      <c r="HG499" s="83"/>
      <c r="HH499" s="83"/>
      <c r="HI499" s="83"/>
      <c r="HJ499" s="83"/>
      <c r="HK499" s="83"/>
      <c r="HL499" s="83"/>
      <c r="HM499" s="83"/>
      <c r="HN499" s="83"/>
      <c r="HO499" s="83"/>
      <c r="HP499" s="83"/>
      <c r="HQ499" s="83"/>
      <c r="HR499" s="83"/>
      <c r="HS499" s="83"/>
      <c r="HT499" s="83"/>
      <c r="HU499" s="83"/>
      <c r="HV499" s="83"/>
      <c r="HW499" s="83"/>
      <c r="HX499" s="83"/>
      <c r="HY499" s="83"/>
      <c r="HZ499" s="83"/>
      <c r="IA499" s="83"/>
      <c r="IB499" s="83"/>
      <c r="IC499" s="83"/>
      <c r="ID499" s="83"/>
      <c r="IE499" s="83"/>
      <c r="IF499" s="83"/>
      <c r="IG499" s="83"/>
      <c r="IH499" s="83"/>
      <c r="II499" s="83"/>
      <c r="IJ499" s="83"/>
      <c r="IK499" s="83"/>
      <c r="IL499" s="83"/>
      <c r="IM499" s="83"/>
      <c r="IN499" s="83"/>
      <c r="IO499" s="83"/>
      <c r="IP499" s="83"/>
      <c r="IQ499" s="83"/>
      <c r="IR499" s="83"/>
      <c r="IS499" s="83"/>
      <c r="IT499" s="83"/>
      <c r="IU499" s="83"/>
      <c r="IV499" s="83"/>
      <c r="IW499" s="83"/>
      <c r="IX499" s="83"/>
      <c r="IY499" s="83"/>
      <c r="IZ499" s="83"/>
      <c r="JA499" s="83"/>
      <c r="JB499" s="83"/>
      <c r="JC499" s="83"/>
      <c r="JD499" s="83"/>
      <c r="JE499" s="83"/>
    </row>
    <row r="500" spans="1:265" s="8" customFormat="1" ht="15" customHeight="1" x14ac:dyDescent="0.2">
      <c r="A500" s="156">
        <f>+A488+1</f>
        <v>55</v>
      </c>
      <c r="B500" s="1086" t="s">
        <v>249</v>
      </c>
      <c r="C500" s="201" t="s">
        <v>35</v>
      </c>
      <c r="D500" s="354" t="s">
        <v>250</v>
      </c>
      <c r="E500" s="122" t="s">
        <v>85</v>
      </c>
      <c r="F500" s="989" t="s">
        <v>37</v>
      </c>
      <c r="G500" s="990" t="s">
        <v>60</v>
      </c>
      <c r="H500" s="354" t="s">
        <v>23</v>
      </c>
      <c r="I500" s="354" t="s">
        <v>106</v>
      </c>
      <c r="J500" s="354"/>
      <c r="K500" s="385" t="s">
        <v>369</v>
      </c>
      <c r="L500" s="385" t="s">
        <v>97</v>
      </c>
      <c r="M500" s="766">
        <v>1</v>
      </c>
      <c r="N500" s="766" t="s">
        <v>24</v>
      </c>
      <c r="O500" s="385" t="s">
        <v>440</v>
      </c>
      <c r="P500" s="595">
        <v>4</v>
      </c>
      <c r="Q500" s="596"/>
      <c r="R500" s="596"/>
      <c r="S500" s="596"/>
      <c r="T500" s="596"/>
      <c r="U500" s="596"/>
      <c r="V500" s="596"/>
      <c r="W500" s="597"/>
      <c r="X500" s="227"/>
      <c r="Y500" s="227"/>
      <c r="Z500" s="112" t="str">
        <f>C500</f>
        <v>TC</v>
      </c>
      <c r="AA500" s="83" t="s">
        <v>1472</v>
      </c>
      <c r="AB500" s="83" t="s">
        <v>1480</v>
      </c>
      <c r="AC500" s="83">
        <f t="shared" si="13"/>
        <v>19</v>
      </c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83"/>
      <c r="AT500" s="83"/>
      <c r="AU500" s="83"/>
      <c r="AV500" s="83"/>
      <c r="AW500" s="83"/>
      <c r="AX500" s="83"/>
      <c r="AY500" s="83"/>
      <c r="AZ500" s="83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  <c r="BM500" s="83"/>
      <c r="BN500" s="83"/>
      <c r="BO500" s="83"/>
      <c r="BP500" s="83"/>
      <c r="BQ500" s="83"/>
      <c r="BR500" s="83"/>
      <c r="BS500" s="83"/>
      <c r="BT500" s="83"/>
      <c r="BU500" s="83"/>
      <c r="BV500" s="83"/>
      <c r="BW500" s="83"/>
      <c r="BX500" s="83"/>
      <c r="BY500" s="83"/>
      <c r="BZ500" s="83"/>
      <c r="CA500" s="83"/>
      <c r="CB500" s="83"/>
      <c r="CC500" s="83"/>
      <c r="CD500" s="83"/>
      <c r="CE500" s="83"/>
      <c r="CF500" s="83"/>
      <c r="CG500" s="83"/>
      <c r="CH500" s="83"/>
      <c r="CI500" s="83"/>
      <c r="CJ500" s="83"/>
      <c r="CK500" s="83"/>
      <c r="CL500" s="83"/>
      <c r="CM500" s="83"/>
      <c r="CN500" s="83"/>
      <c r="CO500" s="83"/>
      <c r="CP500" s="83"/>
      <c r="CQ500" s="83"/>
      <c r="CR500" s="83"/>
      <c r="CS500" s="83"/>
      <c r="CT500" s="83"/>
      <c r="CU500" s="83"/>
      <c r="CV500" s="83"/>
      <c r="CW500" s="83"/>
      <c r="CX500" s="83"/>
      <c r="CY500" s="83"/>
      <c r="CZ500" s="83"/>
      <c r="DA500" s="83"/>
      <c r="DB500" s="83"/>
      <c r="DC500" s="83"/>
      <c r="DD500" s="83"/>
      <c r="DE500" s="83"/>
      <c r="DF500" s="83"/>
      <c r="DG500" s="83"/>
      <c r="DH500" s="83"/>
      <c r="DI500" s="83"/>
      <c r="DJ500" s="83"/>
      <c r="DK500" s="83"/>
      <c r="DL500" s="83"/>
      <c r="DM500" s="83"/>
      <c r="DN500" s="83"/>
      <c r="DO500" s="83"/>
      <c r="DP500" s="83"/>
      <c r="DQ500" s="83"/>
      <c r="DR500" s="83"/>
      <c r="DS500" s="83"/>
      <c r="DT500" s="83"/>
      <c r="DU500" s="83"/>
      <c r="DV500" s="83"/>
      <c r="DW500" s="83"/>
      <c r="DX500" s="83"/>
      <c r="DY500" s="83"/>
      <c r="DZ500" s="83"/>
      <c r="EA500" s="83"/>
      <c r="EB500" s="83"/>
      <c r="EC500" s="83"/>
      <c r="ED500" s="83"/>
      <c r="EE500" s="83"/>
      <c r="EF500" s="83"/>
      <c r="EG500" s="83"/>
      <c r="EH500" s="83"/>
      <c r="EI500" s="83"/>
      <c r="EJ500" s="83"/>
      <c r="EK500" s="83"/>
      <c r="EL500" s="83"/>
      <c r="EM500" s="83"/>
      <c r="EN500" s="83"/>
      <c r="EO500" s="83"/>
      <c r="EP500" s="83"/>
      <c r="EQ500" s="83"/>
      <c r="ER500" s="83"/>
      <c r="ES500" s="83"/>
      <c r="ET500" s="83"/>
      <c r="EU500" s="83"/>
      <c r="EV500" s="83"/>
      <c r="EW500" s="83"/>
      <c r="EX500" s="83"/>
      <c r="EY500" s="83"/>
      <c r="EZ500" s="83"/>
      <c r="FA500" s="83"/>
      <c r="FB500" s="83"/>
      <c r="FC500" s="83"/>
      <c r="FD500" s="83"/>
      <c r="FE500" s="83"/>
      <c r="FF500" s="83"/>
      <c r="FG500" s="83"/>
      <c r="FH500" s="83"/>
      <c r="FI500" s="83"/>
      <c r="FJ500" s="83"/>
      <c r="FK500" s="83"/>
      <c r="FL500" s="83"/>
      <c r="FM500" s="83"/>
      <c r="FN500" s="83"/>
      <c r="FO500" s="83"/>
      <c r="FP500" s="83"/>
      <c r="FQ500" s="83"/>
      <c r="FR500" s="83"/>
      <c r="FS500" s="83"/>
      <c r="FT500" s="83"/>
      <c r="FU500" s="83"/>
      <c r="FV500" s="83"/>
      <c r="FW500" s="83"/>
      <c r="FX500" s="83"/>
      <c r="FY500" s="83"/>
      <c r="FZ500" s="83"/>
      <c r="GA500" s="83"/>
      <c r="GB500" s="83"/>
      <c r="GC500" s="83"/>
      <c r="GD500" s="83"/>
      <c r="GE500" s="83"/>
      <c r="GF500" s="83"/>
      <c r="GG500" s="83"/>
      <c r="GH500" s="83"/>
      <c r="GI500" s="83"/>
      <c r="GJ500" s="83"/>
      <c r="GK500" s="83"/>
      <c r="GL500" s="83"/>
      <c r="GM500" s="83"/>
      <c r="GN500" s="83"/>
      <c r="GO500" s="83"/>
      <c r="GP500" s="83"/>
      <c r="GQ500" s="83"/>
      <c r="GR500" s="83"/>
      <c r="GS500" s="83"/>
      <c r="GT500" s="83"/>
      <c r="GU500" s="83"/>
      <c r="GV500" s="83"/>
      <c r="GW500" s="83"/>
      <c r="GX500" s="83"/>
      <c r="GY500" s="83"/>
      <c r="GZ500" s="83"/>
      <c r="HA500" s="83"/>
      <c r="HB500" s="83"/>
      <c r="HC500" s="83"/>
      <c r="HD500" s="83"/>
      <c r="HE500" s="83"/>
      <c r="HF500" s="83"/>
      <c r="HG500" s="83"/>
      <c r="HH500" s="83"/>
      <c r="HI500" s="83"/>
      <c r="HJ500" s="83"/>
      <c r="HK500" s="83"/>
      <c r="HL500" s="83"/>
      <c r="HM500" s="83"/>
      <c r="HN500" s="83"/>
      <c r="HO500" s="83"/>
      <c r="HP500" s="83"/>
      <c r="HQ500" s="83"/>
      <c r="HR500" s="83"/>
      <c r="HS500" s="83"/>
      <c r="HT500" s="83"/>
      <c r="HU500" s="83"/>
      <c r="HV500" s="83"/>
      <c r="HW500" s="83"/>
      <c r="HX500" s="83"/>
      <c r="HY500" s="83"/>
      <c r="HZ500" s="83"/>
      <c r="IA500" s="83"/>
      <c r="IB500" s="83"/>
      <c r="IC500" s="83"/>
      <c r="ID500" s="83"/>
      <c r="IE500" s="83"/>
      <c r="IF500" s="83"/>
      <c r="IG500" s="83"/>
      <c r="IH500" s="83"/>
      <c r="II500" s="83"/>
      <c r="IJ500" s="83"/>
      <c r="IK500" s="83"/>
      <c r="IL500" s="83"/>
      <c r="IM500" s="83"/>
      <c r="IN500" s="83"/>
      <c r="IO500" s="83"/>
      <c r="IP500" s="83"/>
      <c r="IQ500" s="83"/>
      <c r="IR500" s="83"/>
      <c r="IS500" s="83"/>
      <c r="IT500" s="83"/>
      <c r="IU500" s="83"/>
      <c r="IV500" s="83"/>
      <c r="IW500" s="83"/>
      <c r="IX500" s="83"/>
      <c r="IY500" s="83"/>
      <c r="IZ500" s="83"/>
      <c r="JA500" s="83"/>
      <c r="JB500" s="83"/>
      <c r="JC500" s="83"/>
      <c r="JD500" s="83"/>
      <c r="JE500" s="83"/>
    </row>
    <row r="501" spans="1:265" s="8" customFormat="1" ht="15" customHeight="1" x14ac:dyDescent="0.2">
      <c r="A501" s="130"/>
      <c r="B501" s="131" t="s">
        <v>249</v>
      </c>
      <c r="C501" s="132"/>
      <c r="D501" s="326" t="s">
        <v>250</v>
      </c>
      <c r="E501" s="191"/>
      <c r="F501" s="991"/>
      <c r="G501" s="992"/>
      <c r="H501" s="326" t="s">
        <v>23</v>
      </c>
      <c r="I501" s="326" t="s">
        <v>106</v>
      </c>
      <c r="J501" s="326"/>
      <c r="K501" s="372" t="s">
        <v>369</v>
      </c>
      <c r="L501" s="372" t="s">
        <v>97</v>
      </c>
      <c r="M501" s="1118">
        <v>1</v>
      </c>
      <c r="N501" s="1118" t="s">
        <v>101</v>
      </c>
      <c r="O501" s="372" t="s">
        <v>435</v>
      </c>
      <c r="P501" s="581">
        <v>4</v>
      </c>
      <c r="Q501" s="582"/>
      <c r="R501" s="582"/>
      <c r="S501" s="582"/>
      <c r="T501" s="582"/>
      <c r="U501" s="582"/>
      <c r="V501" s="582"/>
      <c r="W501" s="583"/>
      <c r="X501" s="228"/>
      <c r="Y501" s="228"/>
      <c r="Z501" s="112"/>
      <c r="AA501" s="83"/>
      <c r="AB501" s="83"/>
      <c r="AC501" s="83" t="str">
        <f t="shared" si="13"/>
        <v/>
      </c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83"/>
      <c r="AT501" s="83"/>
      <c r="AU501" s="83"/>
      <c r="AV501" s="83"/>
      <c r="AW501" s="83"/>
      <c r="AX501" s="83"/>
      <c r="AY501" s="83"/>
      <c r="AZ501" s="83"/>
      <c r="BA501" s="83"/>
      <c r="BB501" s="83"/>
      <c r="BC501" s="83"/>
      <c r="BD501" s="83"/>
      <c r="BE501" s="83"/>
      <c r="BF501" s="83"/>
      <c r="BG501" s="83"/>
      <c r="BH501" s="83"/>
      <c r="BI501" s="83"/>
      <c r="BJ501" s="83"/>
      <c r="BK501" s="83"/>
      <c r="BL501" s="83"/>
      <c r="BM501" s="83"/>
      <c r="BN501" s="83"/>
      <c r="BO501" s="83"/>
      <c r="BP501" s="83"/>
      <c r="BQ501" s="83"/>
      <c r="BR501" s="83"/>
      <c r="BS501" s="83"/>
      <c r="BT501" s="83"/>
      <c r="BU501" s="83"/>
      <c r="BV501" s="83"/>
      <c r="BW501" s="83"/>
      <c r="BX501" s="83"/>
      <c r="BY501" s="83"/>
      <c r="BZ501" s="83"/>
      <c r="CA501" s="83"/>
      <c r="CB501" s="83"/>
      <c r="CC501" s="83"/>
      <c r="CD501" s="83"/>
      <c r="CE501" s="83"/>
      <c r="CF501" s="83"/>
      <c r="CG501" s="83"/>
      <c r="CH501" s="83"/>
      <c r="CI501" s="83"/>
      <c r="CJ501" s="83"/>
      <c r="CK501" s="83"/>
      <c r="CL501" s="83"/>
      <c r="CM501" s="83"/>
      <c r="CN501" s="83"/>
      <c r="CO501" s="83"/>
      <c r="CP501" s="83"/>
      <c r="CQ501" s="83"/>
      <c r="CR501" s="83"/>
      <c r="CS501" s="83"/>
      <c r="CT501" s="83"/>
      <c r="CU501" s="83"/>
      <c r="CV501" s="83"/>
      <c r="CW501" s="83"/>
      <c r="CX501" s="83"/>
      <c r="CY501" s="83"/>
      <c r="CZ501" s="83"/>
      <c r="DA501" s="83"/>
      <c r="DB501" s="83"/>
      <c r="DC501" s="83"/>
      <c r="DD501" s="83"/>
      <c r="DE501" s="83"/>
      <c r="DF501" s="83"/>
      <c r="DG501" s="83"/>
      <c r="DH501" s="83"/>
      <c r="DI501" s="83"/>
      <c r="DJ501" s="83"/>
      <c r="DK501" s="83"/>
      <c r="DL501" s="83"/>
      <c r="DM501" s="83"/>
      <c r="DN501" s="83"/>
      <c r="DO501" s="83"/>
      <c r="DP501" s="83"/>
      <c r="DQ501" s="83"/>
      <c r="DR501" s="83"/>
      <c r="DS501" s="83"/>
      <c r="DT501" s="83"/>
      <c r="DU501" s="83"/>
      <c r="DV501" s="83"/>
      <c r="DW501" s="83"/>
      <c r="DX501" s="83"/>
      <c r="DY501" s="83"/>
      <c r="DZ501" s="83"/>
      <c r="EA501" s="83"/>
      <c r="EB501" s="83"/>
      <c r="EC501" s="83"/>
      <c r="ED501" s="83"/>
      <c r="EE501" s="83"/>
      <c r="EF501" s="83"/>
      <c r="EG501" s="83"/>
      <c r="EH501" s="83"/>
      <c r="EI501" s="83"/>
      <c r="EJ501" s="83"/>
      <c r="EK501" s="83"/>
      <c r="EL501" s="83"/>
      <c r="EM501" s="83"/>
      <c r="EN501" s="83"/>
      <c r="EO501" s="83"/>
      <c r="EP501" s="83"/>
      <c r="EQ501" s="83"/>
      <c r="ER501" s="83"/>
      <c r="ES501" s="83"/>
      <c r="ET501" s="83"/>
      <c r="EU501" s="83"/>
      <c r="EV501" s="83"/>
      <c r="EW501" s="83"/>
      <c r="EX501" s="83"/>
      <c r="EY501" s="83"/>
      <c r="EZ501" s="83"/>
      <c r="FA501" s="83"/>
      <c r="FB501" s="83"/>
      <c r="FC501" s="83"/>
      <c r="FD501" s="83"/>
      <c r="FE501" s="83"/>
      <c r="FF501" s="83"/>
      <c r="FG501" s="83"/>
      <c r="FH501" s="83"/>
      <c r="FI501" s="83"/>
      <c r="FJ501" s="83"/>
      <c r="FK501" s="83"/>
      <c r="FL501" s="83"/>
      <c r="FM501" s="83"/>
      <c r="FN501" s="83"/>
      <c r="FO501" s="83"/>
      <c r="FP501" s="83"/>
      <c r="FQ501" s="83"/>
      <c r="FR501" s="83"/>
      <c r="FS501" s="83"/>
      <c r="FT501" s="83"/>
      <c r="FU501" s="83"/>
      <c r="FV501" s="83"/>
      <c r="FW501" s="83"/>
      <c r="FX501" s="83"/>
      <c r="FY501" s="83"/>
      <c r="FZ501" s="83"/>
      <c r="GA501" s="83"/>
      <c r="GB501" s="83"/>
      <c r="GC501" s="83"/>
      <c r="GD501" s="83"/>
      <c r="GE501" s="83"/>
      <c r="GF501" s="83"/>
      <c r="GG501" s="83"/>
      <c r="GH501" s="83"/>
      <c r="GI501" s="83"/>
      <c r="GJ501" s="83"/>
      <c r="GK501" s="83"/>
      <c r="GL501" s="83"/>
      <c r="GM501" s="83"/>
      <c r="GN501" s="83"/>
      <c r="GO501" s="83"/>
      <c r="GP501" s="83"/>
      <c r="GQ501" s="83"/>
      <c r="GR501" s="83"/>
      <c r="GS501" s="83"/>
      <c r="GT501" s="83"/>
      <c r="GU501" s="83"/>
      <c r="GV501" s="83"/>
      <c r="GW501" s="83"/>
      <c r="GX501" s="83"/>
      <c r="GY501" s="83"/>
      <c r="GZ501" s="83"/>
      <c r="HA501" s="83"/>
      <c r="HB501" s="83"/>
      <c r="HC501" s="83"/>
      <c r="HD501" s="83"/>
      <c r="HE501" s="83"/>
      <c r="HF501" s="83"/>
      <c r="HG501" s="83"/>
      <c r="HH501" s="83"/>
      <c r="HI501" s="83"/>
      <c r="HJ501" s="83"/>
      <c r="HK501" s="83"/>
      <c r="HL501" s="83"/>
      <c r="HM501" s="83"/>
      <c r="HN501" s="83"/>
      <c r="HO501" s="83"/>
      <c r="HP501" s="83"/>
      <c r="HQ501" s="83"/>
      <c r="HR501" s="83"/>
      <c r="HS501" s="83"/>
      <c r="HT501" s="83"/>
      <c r="HU501" s="83"/>
      <c r="HV501" s="83"/>
      <c r="HW501" s="83"/>
      <c r="HX501" s="83"/>
      <c r="HY501" s="83"/>
      <c r="HZ501" s="83"/>
      <c r="IA501" s="83"/>
      <c r="IB501" s="83"/>
      <c r="IC501" s="83"/>
      <c r="ID501" s="83"/>
      <c r="IE501" s="83"/>
      <c r="IF501" s="83"/>
      <c r="IG501" s="83"/>
      <c r="IH501" s="83"/>
      <c r="II501" s="83"/>
      <c r="IJ501" s="83"/>
      <c r="IK501" s="83"/>
      <c r="IL501" s="83"/>
      <c r="IM501" s="83"/>
      <c r="IN501" s="83"/>
      <c r="IO501" s="83"/>
      <c r="IP501" s="83"/>
      <c r="IQ501" s="83"/>
      <c r="IR501" s="83"/>
      <c r="IS501" s="83"/>
      <c r="IT501" s="83"/>
      <c r="IU501" s="83"/>
      <c r="IV501" s="83"/>
      <c r="IW501" s="83"/>
      <c r="IX501" s="83"/>
      <c r="IY501" s="83"/>
      <c r="IZ501" s="83"/>
      <c r="JA501" s="83"/>
      <c r="JB501" s="83"/>
      <c r="JC501" s="83"/>
      <c r="JD501" s="83"/>
      <c r="JE501" s="83"/>
    </row>
    <row r="502" spans="1:265" s="8" customFormat="1" ht="15" customHeight="1" x14ac:dyDescent="0.2">
      <c r="A502" s="130"/>
      <c r="B502" s="131" t="s">
        <v>249</v>
      </c>
      <c r="C502" s="132"/>
      <c r="D502" s="326" t="s">
        <v>250</v>
      </c>
      <c r="E502" s="191"/>
      <c r="F502" s="991"/>
      <c r="G502" s="992"/>
      <c r="H502" s="326" t="s">
        <v>23</v>
      </c>
      <c r="I502" s="326" t="s">
        <v>106</v>
      </c>
      <c r="J502" s="326"/>
      <c r="K502" s="372" t="s">
        <v>251</v>
      </c>
      <c r="L502" s="372" t="s">
        <v>97</v>
      </c>
      <c r="M502" s="1118">
        <v>3</v>
      </c>
      <c r="N502" s="1118" t="s">
        <v>24</v>
      </c>
      <c r="O502" s="372" t="s">
        <v>440</v>
      </c>
      <c r="P502" s="581">
        <v>4</v>
      </c>
      <c r="Q502" s="582"/>
      <c r="R502" s="582"/>
      <c r="S502" s="582"/>
      <c r="T502" s="582"/>
      <c r="U502" s="582"/>
      <c r="V502" s="582"/>
      <c r="W502" s="583"/>
      <c r="X502" s="228"/>
      <c r="Y502" s="228"/>
      <c r="Z502" s="112"/>
      <c r="AA502" s="83"/>
      <c r="AB502" s="83"/>
      <c r="AC502" s="83" t="str">
        <f t="shared" si="13"/>
        <v/>
      </c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83"/>
      <c r="AT502" s="83"/>
      <c r="AU502" s="83"/>
      <c r="AV502" s="83"/>
      <c r="AW502" s="83"/>
      <c r="AX502" s="83"/>
      <c r="AY502" s="83"/>
      <c r="AZ502" s="83"/>
      <c r="BA502" s="83"/>
      <c r="BB502" s="83"/>
      <c r="BC502" s="83"/>
      <c r="BD502" s="83"/>
      <c r="BE502" s="83"/>
      <c r="BF502" s="83"/>
      <c r="BG502" s="83"/>
      <c r="BH502" s="83"/>
      <c r="BI502" s="83"/>
      <c r="BJ502" s="83"/>
      <c r="BK502" s="83"/>
      <c r="BL502" s="83"/>
      <c r="BM502" s="83"/>
      <c r="BN502" s="83"/>
      <c r="BO502" s="83"/>
      <c r="BP502" s="83"/>
      <c r="BQ502" s="83"/>
      <c r="BR502" s="83"/>
      <c r="BS502" s="83"/>
      <c r="BT502" s="83"/>
      <c r="BU502" s="83"/>
      <c r="BV502" s="83"/>
      <c r="BW502" s="83"/>
      <c r="BX502" s="83"/>
      <c r="BY502" s="83"/>
      <c r="BZ502" s="83"/>
      <c r="CA502" s="83"/>
      <c r="CB502" s="83"/>
      <c r="CC502" s="83"/>
      <c r="CD502" s="83"/>
      <c r="CE502" s="83"/>
      <c r="CF502" s="83"/>
      <c r="CG502" s="83"/>
      <c r="CH502" s="83"/>
      <c r="CI502" s="83"/>
      <c r="CJ502" s="83"/>
      <c r="CK502" s="83"/>
      <c r="CL502" s="83"/>
      <c r="CM502" s="83"/>
      <c r="CN502" s="83"/>
      <c r="CO502" s="83"/>
      <c r="CP502" s="83"/>
      <c r="CQ502" s="83"/>
      <c r="CR502" s="83"/>
      <c r="CS502" s="83"/>
      <c r="CT502" s="83"/>
      <c r="CU502" s="83"/>
      <c r="CV502" s="83"/>
      <c r="CW502" s="83"/>
      <c r="CX502" s="83"/>
      <c r="CY502" s="83"/>
      <c r="CZ502" s="83"/>
      <c r="DA502" s="83"/>
      <c r="DB502" s="83"/>
      <c r="DC502" s="83"/>
      <c r="DD502" s="83"/>
      <c r="DE502" s="83"/>
      <c r="DF502" s="83"/>
      <c r="DG502" s="83"/>
      <c r="DH502" s="83"/>
      <c r="DI502" s="83"/>
      <c r="DJ502" s="83"/>
      <c r="DK502" s="83"/>
      <c r="DL502" s="83"/>
      <c r="DM502" s="83"/>
      <c r="DN502" s="83"/>
      <c r="DO502" s="83"/>
      <c r="DP502" s="83"/>
      <c r="DQ502" s="83"/>
      <c r="DR502" s="83"/>
      <c r="DS502" s="83"/>
      <c r="DT502" s="83"/>
      <c r="DU502" s="83"/>
      <c r="DV502" s="83"/>
      <c r="DW502" s="83"/>
      <c r="DX502" s="83"/>
      <c r="DY502" s="83"/>
      <c r="DZ502" s="83"/>
      <c r="EA502" s="83"/>
      <c r="EB502" s="83"/>
      <c r="EC502" s="83"/>
      <c r="ED502" s="83"/>
      <c r="EE502" s="83"/>
      <c r="EF502" s="83"/>
      <c r="EG502" s="83"/>
      <c r="EH502" s="83"/>
      <c r="EI502" s="83"/>
      <c r="EJ502" s="83"/>
      <c r="EK502" s="83"/>
      <c r="EL502" s="83"/>
      <c r="EM502" s="83"/>
      <c r="EN502" s="83"/>
      <c r="EO502" s="83"/>
      <c r="EP502" s="83"/>
      <c r="EQ502" s="83"/>
      <c r="ER502" s="83"/>
      <c r="ES502" s="83"/>
      <c r="ET502" s="83"/>
      <c r="EU502" s="83"/>
      <c r="EV502" s="83"/>
      <c r="EW502" s="83"/>
      <c r="EX502" s="83"/>
      <c r="EY502" s="83"/>
      <c r="EZ502" s="83"/>
      <c r="FA502" s="83"/>
      <c r="FB502" s="83"/>
      <c r="FC502" s="83"/>
      <c r="FD502" s="83"/>
      <c r="FE502" s="83"/>
      <c r="FF502" s="83"/>
      <c r="FG502" s="83"/>
      <c r="FH502" s="83"/>
      <c r="FI502" s="83"/>
      <c r="FJ502" s="83"/>
      <c r="FK502" s="83"/>
      <c r="FL502" s="83"/>
      <c r="FM502" s="83"/>
      <c r="FN502" s="83"/>
      <c r="FO502" s="83"/>
      <c r="FP502" s="83"/>
      <c r="FQ502" s="83"/>
      <c r="FR502" s="83"/>
      <c r="FS502" s="83"/>
      <c r="FT502" s="83"/>
      <c r="FU502" s="83"/>
      <c r="FV502" s="83"/>
      <c r="FW502" s="83"/>
      <c r="FX502" s="83"/>
      <c r="FY502" s="83"/>
      <c r="FZ502" s="83"/>
      <c r="GA502" s="83"/>
      <c r="GB502" s="83"/>
      <c r="GC502" s="83"/>
      <c r="GD502" s="83"/>
      <c r="GE502" s="83"/>
      <c r="GF502" s="83"/>
      <c r="GG502" s="83"/>
      <c r="GH502" s="83"/>
      <c r="GI502" s="83"/>
      <c r="GJ502" s="83"/>
      <c r="GK502" s="83"/>
      <c r="GL502" s="83"/>
      <c r="GM502" s="83"/>
      <c r="GN502" s="83"/>
      <c r="GO502" s="83"/>
      <c r="GP502" s="83"/>
      <c r="GQ502" s="83"/>
      <c r="GR502" s="83"/>
      <c r="GS502" s="83"/>
      <c r="GT502" s="83"/>
      <c r="GU502" s="83"/>
      <c r="GV502" s="83"/>
      <c r="GW502" s="83"/>
      <c r="GX502" s="83"/>
      <c r="GY502" s="83"/>
      <c r="GZ502" s="83"/>
      <c r="HA502" s="83"/>
      <c r="HB502" s="83"/>
      <c r="HC502" s="83"/>
      <c r="HD502" s="83"/>
      <c r="HE502" s="83"/>
      <c r="HF502" s="83"/>
      <c r="HG502" s="83"/>
      <c r="HH502" s="83"/>
      <c r="HI502" s="83"/>
      <c r="HJ502" s="83"/>
      <c r="HK502" s="83"/>
      <c r="HL502" s="83"/>
      <c r="HM502" s="83"/>
      <c r="HN502" s="83"/>
      <c r="HO502" s="83"/>
      <c r="HP502" s="83"/>
      <c r="HQ502" s="83"/>
      <c r="HR502" s="83"/>
      <c r="HS502" s="83"/>
      <c r="HT502" s="83"/>
      <c r="HU502" s="83"/>
      <c r="HV502" s="83"/>
      <c r="HW502" s="83"/>
      <c r="HX502" s="83"/>
      <c r="HY502" s="83"/>
      <c r="HZ502" s="83"/>
      <c r="IA502" s="83"/>
      <c r="IB502" s="83"/>
      <c r="IC502" s="83"/>
      <c r="ID502" s="83"/>
      <c r="IE502" s="83"/>
      <c r="IF502" s="83"/>
      <c r="IG502" s="83"/>
      <c r="IH502" s="83"/>
      <c r="II502" s="83"/>
      <c r="IJ502" s="83"/>
      <c r="IK502" s="83"/>
      <c r="IL502" s="83"/>
      <c r="IM502" s="83"/>
      <c r="IN502" s="83"/>
      <c r="IO502" s="83"/>
      <c r="IP502" s="83"/>
      <c r="IQ502" s="83"/>
      <c r="IR502" s="83"/>
      <c r="IS502" s="83"/>
      <c r="IT502" s="83"/>
      <c r="IU502" s="83"/>
      <c r="IV502" s="83"/>
      <c r="IW502" s="83"/>
      <c r="IX502" s="83"/>
      <c r="IY502" s="83"/>
      <c r="IZ502" s="83"/>
      <c r="JA502" s="83"/>
      <c r="JB502" s="83"/>
      <c r="JC502" s="83"/>
      <c r="JD502" s="83"/>
      <c r="JE502" s="83"/>
    </row>
    <row r="503" spans="1:265" s="8" customFormat="1" ht="15" customHeight="1" x14ac:dyDescent="0.2">
      <c r="A503" s="573"/>
      <c r="B503" s="131" t="s">
        <v>249</v>
      </c>
      <c r="C503" s="206"/>
      <c r="D503" s="332" t="s">
        <v>250</v>
      </c>
      <c r="E503" s="191"/>
      <c r="F503" s="991"/>
      <c r="G503" s="992"/>
      <c r="H503" s="332" t="s">
        <v>23</v>
      </c>
      <c r="I503" s="332" t="s">
        <v>106</v>
      </c>
      <c r="J503" s="332"/>
      <c r="K503" s="386" t="s">
        <v>251</v>
      </c>
      <c r="L503" s="386" t="s">
        <v>97</v>
      </c>
      <c r="M503" s="765">
        <v>3</v>
      </c>
      <c r="N503" s="765" t="s">
        <v>101</v>
      </c>
      <c r="O503" s="386" t="s">
        <v>435</v>
      </c>
      <c r="P503" s="598">
        <v>4</v>
      </c>
      <c r="Q503" s="599"/>
      <c r="R503" s="599"/>
      <c r="S503" s="599"/>
      <c r="T503" s="599"/>
      <c r="U503" s="599"/>
      <c r="V503" s="599"/>
      <c r="W503" s="600"/>
      <c r="X503" s="228"/>
      <c r="Y503" s="228"/>
      <c r="Z503" s="112"/>
      <c r="AA503" s="83"/>
      <c r="AB503" s="83"/>
      <c r="AC503" s="83" t="str">
        <f t="shared" si="13"/>
        <v/>
      </c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83"/>
      <c r="AT503" s="83"/>
      <c r="AU503" s="83"/>
      <c r="AV503" s="83"/>
      <c r="AW503" s="83"/>
      <c r="AX503" s="83"/>
      <c r="AY503" s="83"/>
      <c r="AZ503" s="83"/>
      <c r="BA503" s="83"/>
      <c r="BB503" s="83"/>
      <c r="BC503" s="83"/>
      <c r="BD503" s="83"/>
      <c r="BE503" s="83"/>
      <c r="BF503" s="83"/>
      <c r="BG503" s="83"/>
      <c r="BH503" s="83"/>
      <c r="BI503" s="83"/>
      <c r="BJ503" s="83"/>
      <c r="BK503" s="83"/>
      <c r="BL503" s="83"/>
      <c r="BM503" s="83"/>
      <c r="BN503" s="83"/>
      <c r="BO503" s="83"/>
      <c r="BP503" s="83"/>
      <c r="BQ503" s="83"/>
      <c r="BR503" s="83"/>
      <c r="BS503" s="83"/>
      <c r="BT503" s="83"/>
      <c r="BU503" s="83"/>
      <c r="BV503" s="83"/>
      <c r="BW503" s="83"/>
      <c r="BX503" s="83"/>
      <c r="BY503" s="83"/>
      <c r="BZ503" s="83"/>
      <c r="CA503" s="83"/>
      <c r="CB503" s="83"/>
      <c r="CC503" s="83"/>
      <c r="CD503" s="83"/>
      <c r="CE503" s="83"/>
      <c r="CF503" s="83"/>
      <c r="CG503" s="83"/>
      <c r="CH503" s="83"/>
      <c r="CI503" s="83"/>
      <c r="CJ503" s="83"/>
      <c r="CK503" s="83"/>
      <c r="CL503" s="83"/>
      <c r="CM503" s="83"/>
      <c r="CN503" s="83"/>
      <c r="CO503" s="83"/>
      <c r="CP503" s="83"/>
      <c r="CQ503" s="83"/>
      <c r="CR503" s="83"/>
      <c r="CS503" s="83"/>
      <c r="CT503" s="83"/>
      <c r="CU503" s="83"/>
      <c r="CV503" s="83"/>
      <c r="CW503" s="83"/>
      <c r="CX503" s="83"/>
      <c r="CY503" s="83"/>
      <c r="CZ503" s="83"/>
      <c r="DA503" s="83"/>
      <c r="DB503" s="83"/>
      <c r="DC503" s="83"/>
      <c r="DD503" s="83"/>
      <c r="DE503" s="83"/>
      <c r="DF503" s="83"/>
      <c r="DG503" s="83"/>
      <c r="DH503" s="83"/>
      <c r="DI503" s="83"/>
      <c r="DJ503" s="83"/>
      <c r="DK503" s="83"/>
      <c r="DL503" s="83"/>
      <c r="DM503" s="83"/>
      <c r="DN503" s="83"/>
      <c r="DO503" s="83"/>
      <c r="DP503" s="83"/>
      <c r="DQ503" s="83"/>
      <c r="DR503" s="83"/>
      <c r="DS503" s="83"/>
      <c r="DT503" s="83"/>
      <c r="DU503" s="83"/>
      <c r="DV503" s="83"/>
      <c r="DW503" s="83"/>
      <c r="DX503" s="83"/>
      <c r="DY503" s="83"/>
      <c r="DZ503" s="83"/>
      <c r="EA503" s="83"/>
      <c r="EB503" s="83"/>
      <c r="EC503" s="83"/>
      <c r="ED503" s="83"/>
      <c r="EE503" s="83"/>
      <c r="EF503" s="83"/>
      <c r="EG503" s="83"/>
      <c r="EH503" s="83"/>
      <c r="EI503" s="83"/>
      <c r="EJ503" s="83"/>
      <c r="EK503" s="83"/>
      <c r="EL503" s="83"/>
      <c r="EM503" s="83"/>
      <c r="EN503" s="83"/>
      <c r="EO503" s="83"/>
      <c r="EP503" s="83"/>
      <c r="EQ503" s="83"/>
      <c r="ER503" s="83"/>
      <c r="ES503" s="83"/>
      <c r="ET503" s="83"/>
      <c r="EU503" s="83"/>
      <c r="EV503" s="83"/>
      <c r="EW503" s="83"/>
      <c r="EX503" s="83"/>
      <c r="EY503" s="83"/>
      <c r="EZ503" s="83"/>
      <c r="FA503" s="83"/>
      <c r="FB503" s="83"/>
      <c r="FC503" s="83"/>
      <c r="FD503" s="83"/>
      <c r="FE503" s="83"/>
      <c r="FF503" s="83"/>
      <c r="FG503" s="83"/>
      <c r="FH503" s="83"/>
      <c r="FI503" s="83"/>
      <c r="FJ503" s="83"/>
      <c r="FK503" s="83"/>
      <c r="FL503" s="83"/>
      <c r="FM503" s="83"/>
      <c r="FN503" s="83"/>
      <c r="FO503" s="83"/>
      <c r="FP503" s="83"/>
      <c r="FQ503" s="83"/>
      <c r="FR503" s="83"/>
      <c r="FS503" s="83"/>
      <c r="FT503" s="83"/>
      <c r="FU503" s="83"/>
      <c r="FV503" s="83"/>
      <c r="FW503" s="83"/>
      <c r="FX503" s="83"/>
      <c r="FY503" s="83"/>
      <c r="FZ503" s="83"/>
      <c r="GA503" s="83"/>
      <c r="GB503" s="83"/>
      <c r="GC503" s="83"/>
      <c r="GD503" s="83"/>
      <c r="GE503" s="83"/>
      <c r="GF503" s="83"/>
      <c r="GG503" s="83"/>
      <c r="GH503" s="83"/>
      <c r="GI503" s="83"/>
      <c r="GJ503" s="83"/>
      <c r="GK503" s="83"/>
      <c r="GL503" s="83"/>
      <c r="GM503" s="83"/>
      <c r="GN503" s="83"/>
      <c r="GO503" s="83"/>
      <c r="GP503" s="83"/>
      <c r="GQ503" s="83"/>
      <c r="GR503" s="83"/>
      <c r="GS503" s="83"/>
      <c r="GT503" s="83"/>
      <c r="GU503" s="83"/>
      <c r="GV503" s="83"/>
      <c r="GW503" s="83"/>
      <c r="GX503" s="83"/>
      <c r="GY503" s="83"/>
      <c r="GZ503" s="83"/>
      <c r="HA503" s="83"/>
      <c r="HB503" s="83"/>
      <c r="HC503" s="83"/>
      <c r="HD503" s="83"/>
      <c r="HE503" s="83"/>
      <c r="HF503" s="83"/>
      <c r="HG503" s="83"/>
      <c r="HH503" s="83"/>
      <c r="HI503" s="83"/>
      <c r="HJ503" s="83"/>
      <c r="HK503" s="83"/>
      <c r="HL503" s="83"/>
      <c r="HM503" s="83"/>
      <c r="HN503" s="83"/>
      <c r="HO503" s="83"/>
      <c r="HP503" s="83"/>
      <c r="HQ503" s="83"/>
      <c r="HR503" s="83"/>
      <c r="HS503" s="83"/>
      <c r="HT503" s="83"/>
      <c r="HU503" s="83"/>
      <c r="HV503" s="83"/>
      <c r="HW503" s="83"/>
      <c r="HX503" s="83"/>
      <c r="HY503" s="83"/>
      <c r="HZ503" s="83"/>
      <c r="IA503" s="83"/>
      <c r="IB503" s="83"/>
      <c r="IC503" s="83"/>
      <c r="ID503" s="83"/>
      <c r="IE503" s="83"/>
      <c r="IF503" s="83"/>
      <c r="IG503" s="83"/>
      <c r="IH503" s="83"/>
      <c r="II503" s="83"/>
      <c r="IJ503" s="83"/>
      <c r="IK503" s="83"/>
      <c r="IL503" s="83"/>
      <c r="IM503" s="83"/>
      <c r="IN503" s="83"/>
      <c r="IO503" s="83"/>
      <c r="IP503" s="83"/>
      <c r="IQ503" s="83"/>
      <c r="IR503" s="83"/>
      <c r="IS503" s="83"/>
      <c r="IT503" s="83"/>
      <c r="IU503" s="83"/>
      <c r="IV503" s="83"/>
      <c r="IW503" s="83"/>
      <c r="IX503" s="83"/>
      <c r="IY503" s="83"/>
      <c r="IZ503" s="83"/>
      <c r="JA503" s="83"/>
      <c r="JB503" s="83"/>
      <c r="JC503" s="83"/>
      <c r="JD503" s="83"/>
      <c r="JE503" s="83"/>
    </row>
    <row r="504" spans="1:265" s="8" customFormat="1" ht="15" customHeight="1" x14ac:dyDescent="0.2">
      <c r="A504" s="130"/>
      <c r="B504" s="131" t="s">
        <v>249</v>
      </c>
      <c r="C504" s="206"/>
      <c r="D504" s="332" t="s">
        <v>250</v>
      </c>
      <c r="E504" s="191"/>
      <c r="F504" s="991"/>
      <c r="G504" s="992"/>
      <c r="H504" s="332" t="s">
        <v>23</v>
      </c>
      <c r="I504" s="332" t="s">
        <v>108</v>
      </c>
      <c r="J504" s="332"/>
      <c r="K504" s="386" t="s">
        <v>131</v>
      </c>
      <c r="L504" s="386" t="s">
        <v>97</v>
      </c>
      <c r="M504" s="765">
        <v>4</v>
      </c>
      <c r="N504" s="765" t="s">
        <v>24</v>
      </c>
      <c r="O504" s="386" t="s">
        <v>435</v>
      </c>
      <c r="P504" s="598">
        <v>3</v>
      </c>
      <c r="Q504" s="599"/>
      <c r="R504" s="599"/>
      <c r="S504" s="599"/>
      <c r="T504" s="599"/>
      <c r="U504" s="599"/>
      <c r="V504" s="599"/>
      <c r="W504" s="600"/>
      <c r="X504" s="228"/>
      <c r="Y504" s="228"/>
      <c r="Z504" s="112"/>
      <c r="AA504" s="83"/>
      <c r="AB504" s="83"/>
      <c r="AC504" s="83" t="str">
        <f t="shared" si="13"/>
        <v/>
      </c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83"/>
      <c r="AT504" s="83"/>
      <c r="AU504" s="83"/>
      <c r="AV504" s="83"/>
      <c r="AW504" s="83"/>
      <c r="AX504" s="83"/>
      <c r="AY504" s="83"/>
      <c r="AZ504" s="83"/>
      <c r="BA504" s="83"/>
      <c r="BB504" s="83"/>
      <c r="BC504" s="83"/>
      <c r="BD504" s="83"/>
      <c r="BE504" s="83"/>
      <c r="BF504" s="83"/>
      <c r="BG504" s="83"/>
      <c r="BH504" s="83"/>
      <c r="BI504" s="83"/>
      <c r="BJ504" s="83"/>
      <c r="BK504" s="83"/>
      <c r="BL504" s="83"/>
      <c r="BM504" s="83"/>
      <c r="BN504" s="83"/>
      <c r="BO504" s="83"/>
      <c r="BP504" s="83"/>
      <c r="BQ504" s="83"/>
      <c r="BR504" s="83"/>
      <c r="BS504" s="83"/>
      <c r="BT504" s="83"/>
      <c r="BU504" s="83"/>
      <c r="BV504" s="83"/>
      <c r="BW504" s="83"/>
      <c r="BX504" s="83"/>
      <c r="BY504" s="83"/>
      <c r="BZ504" s="83"/>
      <c r="CA504" s="83"/>
      <c r="CB504" s="83"/>
      <c r="CC504" s="83"/>
      <c r="CD504" s="83"/>
      <c r="CE504" s="83"/>
      <c r="CF504" s="83"/>
      <c r="CG504" s="83"/>
      <c r="CH504" s="83"/>
      <c r="CI504" s="83"/>
      <c r="CJ504" s="83"/>
      <c r="CK504" s="83"/>
      <c r="CL504" s="83"/>
      <c r="CM504" s="83"/>
      <c r="CN504" s="83"/>
      <c r="CO504" s="83"/>
      <c r="CP504" s="83"/>
      <c r="CQ504" s="83"/>
      <c r="CR504" s="83"/>
      <c r="CS504" s="83"/>
      <c r="CT504" s="83"/>
      <c r="CU504" s="83"/>
      <c r="CV504" s="83"/>
      <c r="CW504" s="83"/>
      <c r="CX504" s="83"/>
      <c r="CY504" s="83"/>
      <c r="CZ504" s="83"/>
      <c r="DA504" s="83"/>
      <c r="DB504" s="83"/>
      <c r="DC504" s="83"/>
      <c r="DD504" s="83"/>
      <c r="DE504" s="83"/>
      <c r="DF504" s="83"/>
      <c r="DG504" s="83"/>
      <c r="DH504" s="83"/>
      <c r="DI504" s="83"/>
      <c r="DJ504" s="83"/>
      <c r="DK504" s="83"/>
      <c r="DL504" s="83"/>
      <c r="DM504" s="83"/>
      <c r="DN504" s="83"/>
      <c r="DO504" s="83"/>
      <c r="DP504" s="83"/>
      <c r="DQ504" s="83"/>
      <c r="DR504" s="83"/>
      <c r="DS504" s="83"/>
      <c r="DT504" s="83"/>
      <c r="DU504" s="83"/>
      <c r="DV504" s="83"/>
      <c r="DW504" s="83"/>
      <c r="DX504" s="83"/>
      <c r="DY504" s="83"/>
      <c r="DZ504" s="83"/>
      <c r="EA504" s="83"/>
      <c r="EB504" s="83"/>
      <c r="EC504" s="83"/>
      <c r="ED504" s="83"/>
      <c r="EE504" s="83"/>
      <c r="EF504" s="83"/>
      <c r="EG504" s="83"/>
      <c r="EH504" s="83"/>
      <c r="EI504" s="83"/>
      <c r="EJ504" s="83"/>
      <c r="EK504" s="83"/>
      <c r="EL504" s="83"/>
      <c r="EM504" s="83"/>
      <c r="EN504" s="83"/>
      <c r="EO504" s="83"/>
      <c r="EP504" s="83"/>
      <c r="EQ504" s="83"/>
      <c r="ER504" s="83"/>
      <c r="ES504" s="83"/>
      <c r="ET504" s="83"/>
      <c r="EU504" s="83"/>
      <c r="EV504" s="83"/>
      <c r="EW504" s="83"/>
      <c r="EX504" s="83"/>
      <c r="EY504" s="83"/>
      <c r="EZ504" s="83"/>
      <c r="FA504" s="83"/>
      <c r="FB504" s="83"/>
      <c r="FC504" s="83"/>
      <c r="FD504" s="83"/>
      <c r="FE504" s="83"/>
      <c r="FF504" s="83"/>
      <c r="FG504" s="83"/>
      <c r="FH504" s="83"/>
      <c r="FI504" s="83"/>
      <c r="FJ504" s="83"/>
      <c r="FK504" s="83"/>
      <c r="FL504" s="83"/>
      <c r="FM504" s="83"/>
      <c r="FN504" s="83"/>
      <c r="FO504" s="83"/>
      <c r="FP504" s="83"/>
      <c r="FQ504" s="83"/>
      <c r="FR504" s="83"/>
      <c r="FS504" s="83"/>
      <c r="FT504" s="83"/>
      <c r="FU504" s="83"/>
      <c r="FV504" s="83"/>
      <c r="FW504" s="83"/>
      <c r="FX504" s="83"/>
      <c r="FY504" s="83"/>
      <c r="FZ504" s="83"/>
      <c r="GA504" s="83"/>
      <c r="GB504" s="83"/>
      <c r="GC504" s="83"/>
      <c r="GD504" s="83"/>
      <c r="GE504" s="83"/>
      <c r="GF504" s="83"/>
      <c r="GG504" s="83"/>
      <c r="GH504" s="83"/>
      <c r="GI504" s="83"/>
      <c r="GJ504" s="83"/>
      <c r="GK504" s="83"/>
      <c r="GL504" s="83"/>
      <c r="GM504" s="83"/>
      <c r="GN504" s="83"/>
      <c r="GO504" s="83"/>
      <c r="GP504" s="83"/>
      <c r="GQ504" s="83"/>
      <c r="GR504" s="83"/>
      <c r="GS504" s="83"/>
      <c r="GT504" s="83"/>
      <c r="GU504" s="83"/>
      <c r="GV504" s="83"/>
      <c r="GW504" s="83"/>
      <c r="GX504" s="83"/>
      <c r="GY504" s="83"/>
      <c r="GZ504" s="83"/>
      <c r="HA504" s="83"/>
      <c r="HB504" s="83"/>
      <c r="HC504" s="83"/>
      <c r="HD504" s="83"/>
      <c r="HE504" s="83"/>
      <c r="HF504" s="83"/>
      <c r="HG504" s="83"/>
      <c r="HH504" s="83"/>
      <c r="HI504" s="83"/>
      <c r="HJ504" s="83"/>
      <c r="HK504" s="83"/>
      <c r="HL504" s="83"/>
      <c r="HM504" s="83"/>
      <c r="HN504" s="83"/>
      <c r="HO504" s="83"/>
      <c r="HP504" s="83"/>
      <c r="HQ504" s="83"/>
      <c r="HR504" s="83"/>
      <c r="HS504" s="83"/>
      <c r="HT504" s="83"/>
      <c r="HU504" s="83"/>
      <c r="HV504" s="83"/>
      <c r="HW504" s="83"/>
      <c r="HX504" s="83"/>
      <c r="HY504" s="83"/>
      <c r="HZ504" s="83"/>
      <c r="IA504" s="83"/>
      <c r="IB504" s="83"/>
      <c r="IC504" s="83"/>
      <c r="ID504" s="83"/>
      <c r="IE504" s="83"/>
      <c r="IF504" s="83"/>
      <c r="IG504" s="83"/>
      <c r="IH504" s="83"/>
      <c r="II504" s="83"/>
      <c r="IJ504" s="83"/>
      <c r="IK504" s="83"/>
      <c r="IL504" s="83"/>
      <c r="IM504" s="83"/>
      <c r="IN504" s="83"/>
      <c r="IO504" s="83"/>
      <c r="IP504" s="83"/>
      <c r="IQ504" s="83"/>
      <c r="IR504" s="83"/>
      <c r="IS504" s="83"/>
      <c r="IT504" s="83"/>
      <c r="IU504" s="83"/>
      <c r="IV504" s="83"/>
      <c r="IW504" s="83"/>
      <c r="IX504" s="83"/>
      <c r="IY504" s="83"/>
      <c r="IZ504" s="83"/>
      <c r="JA504" s="83"/>
      <c r="JB504" s="83"/>
      <c r="JC504" s="83"/>
      <c r="JD504" s="83"/>
      <c r="JE504" s="83"/>
    </row>
    <row r="505" spans="1:265" s="8" customFormat="1" ht="15" customHeight="1" x14ac:dyDescent="0.2">
      <c r="A505" s="130"/>
      <c r="B505" s="131" t="s">
        <v>249</v>
      </c>
      <c r="C505" s="132"/>
      <c r="D505" s="326" t="s">
        <v>250</v>
      </c>
      <c r="E505" s="191"/>
      <c r="F505" s="991"/>
      <c r="G505" s="992"/>
      <c r="H505" s="326" t="s">
        <v>23</v>
      </c>
      <c r="I505" s="326" t="s">
        <v>106</v>
      </c>
      <c r="J505" s="326"/>
      <c r="K505" s="372" t="s">
        <v>2105</v>
      </c>
      <c r="L505" s="372"/>
      <c r="M505" s="1118"/>
      <c r="N505" s="1118"/>
      <c r="O505" s="372"/>
      <c r="P505" s="581"/>
      <c r="Q505" s="582"/>
      <c r="R505" s="582"/>
      <c r="S505" s="582">
        <v>5</v>
      </c>
      <c r="T505" s="582"/>
      <c r="U505" s="582"/>
      <c r="V505" s="582"/>
      <c r="W505" s="583"/>
      <c r="X505" s="228"/>
      <c r="Y505" s="228"/>
      <c r="Z505" s="112"/>
      <c r="AA505" s="83"/>
      <c r="AB505" s="83"/>
      <c r="AC505" s="83" t="str">
        <f t="shared" si="13"/>
        <v/>
      </c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83"/>
      <c r="AT505" s="83"/>
      <c r="AU505" s="83"/>
      <c r="AV505" s="83"/>
      <c r="AW505" s="83"/>
      <c r="AX505" s="83"/>
      <c r="AY505" s="83"/>
      <c r="AZ505" s="83"/>
      <c r="BA505" s="83"/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  <c r="BM505" s="83"/>
      <c r="BN505" s="83"/>
      <c r="BO505" s="83"/>
      <c r="BP505" s="83"/>
      <c r="BQ505" s="83"/>
      <c r="BR505" s="83"/>
      <c r="BS505" s="83"/>
      <c r="BT505" s="83"/>
      <c r="BU505" s="83"/>
      <c r="BV505" s="83"/>
      <c r="BW505" s="83"/>
      <c r="BX505" s="83"/>
      <c r="BY505" s="83"/>
      <c r="BZ505" s="83"/>
      <c r="CA505" s="83"/>
      <c r="CB505" s="83"/>
      <c r="CC505" s="83"/>
      <c r="CD505" s="83"/>
      <c r="CE505" s="83"/>
      <c r="CF505" s="83"/>
      <c r="CG505" s="83"/>
      <c r="CH505" s="83"/>
      <c r="CI505" s="83"/>
      <c r="CJ505" s="83"/>
      <c r="CK505" s="83"/>
      <c r="CL505" s="83"/>
      <c r="CM505" s="83"/>
      <c r="CN505" s="83"/>
      <c r="CO505" s="83"/>
      <c r="CP505" s="83"/>
      <c r="CQ505" s="83"/>
      <c r="CR505" s="83"/>
      <c r="CS505" s="83"/>
      <c r="CT505" s="83"/>
      <c r="CU505" s="83"/>
      <c r="CV505" s="83"/>
      <c r="CW505" s="83"/>
      <c r="CX505" s="83"/>
      <c r="CY505" s="83"/>
      <c r="CZ505" s="83"/>
      <c r="DA505" s="83"/>
      <c r="DB505" s="83"/>
      <c r="DC505" s="83"/>
      <c r="DD505" s="83"/>
      <c r="DE505" s="83"/>
      <c r="DF505" s="83"/>
      <c r="DG505" s="83"/>
      <c r="DH505" s="83"/>
      <c r="DI505" s="83"/>
      <c r="DJ505" s="83"/>
      <c r="DK505" s="83"/>
      <c r="DL505" s="83"/>
      <c r="DM505" s="83"/>
      <c r="DN505" s="83"/>
      <c r="DO505" s="83"/>
      <c r="DP505" s="83"/>
      <c r="DQ505" s="83"/>
      <c r="DR505" s="83"/>
      <c r="DS505" s="83"/>
      <c r="DT505" s="83"/>
      <c r="DU505" s="83"/>
      <c r="DV505" s="83"/>
      <c r="DW505" s="83"/>
      <c r="DX505" s="83"/>
      <c r="DY505" s="83"/>
      <c r="DZ505" s="83"/>
      <c r="EA505" s="83"/>
      <c r="EB505" s="83"/>
      <c r="EC505" s="83"/>
      <c r="ED505" s="83"/>
      <c r="EE505" s="83"/>
      <c r="EF505" s="83"/>
      <c r="EG505" s="83"/>
      <c r="EH505" s="83"/>
      <c r="EI505" s="83"/>
      <c r="EJ505" s="83"/>
      <c r="EK505" s="83"/>
      <c r="EL505" s="83"/>
      <c r="EM505" s="83"/>
      <c r="EN505" s="83"/>
      <c r="EO505" s="83"/>
      <c r="EP505" s="83"/>
      <c r="EQ505" s="83"/>
      <c r="ER505" s="83"/>
      <c r="ES505" s="83"/>
      <c r="ET505" s="83"/>
      <c r="EU505" s="83"/>
      <c r="EV505" s="83"/>
      <c r="EW505" s="83"/>
      <c r="EX505" s="83"/>
      <c r="EY505" s="83"/>
      <c r="EZ505" s="83"/>
      <c r="FA505" s="83"/>
      <c r="FB505" s="83"/>
      <c r="FC505" s="83"/>
      <c r="FD505" s="83"/>
      <c r="FE505" s="83"/>
      <c r="FF505" s="83"/>
      <c r="FG505" s="83"/>
      <c r="FH505" s="83"/>
      <c r="FI505" s="83"/>
      <c r="FJ505" s="83"/>
      <c r="FK505" s="83"/>
      <c r="FL505" s="83"/>
      <c r="FM505" s="83"/>
      <c r="FN505" s="83"/>
      <c r="FO505" s="83"/>
      <c r="FP505" s="83"/>
      <c r="FQ505" s="83"/>
      <c r="FR505" s="83"/>
      <c r="FS505" s="83"/>
      <c r="FT505" s="83"/>
      <c r="FU505" s="83"/>
      <c r="FV505" s="83"/>
      <c r="FW505" s="83"/>
      <c r="FX505" s="83"/>
      <c r="FY505" s="83"/>
      <c r="FZ505" s="83"/>
      <c r="GA505" s="83"/>
      <c r="GB505" s="83"/>
      <c r="GC505" s="83"/>
      <c r="GD505" s="83"/>
      <c r="GE505" s="83"/>
      <c r="GF505" s="83"/>
      <c r="GG505" s="83"/>
      <c r="GH505" s="83"/>
      <c r="GI505" s="83"/>
      <c r="GJ505" s="83"/>
      <c r="GK505" s="83"/>
      <c r="GL505" s="83"/>
      <c r="GM505" s="83"/>
      <c r="GN505" s="83"/>
      <c r="GO505" s="83"/>
      <c r="GP505" s="83"/>
      <c r="GQ505" s="83"/>
      <c r="GR505" s="83"/>
      <c r="GS505" s="83"/>
      <c r="GT505" s="83"/>
      <c r="GU505" s="83"/>
      <c r="GV505" s="83"/>
      <c r="GW505" s="83"/>
      <c r="GX505" s="83"/>
      <c r="GY505" s="83"/>
      <c r="GZ505" s="83"/>
      <c r="HA505" s="83"/>
      <c r="HB505" s="83"/>
      <c r="HC505" s="83"/>
      <c r="HD505" s="83"/>
      <c r="HE505" s="83"/>
      <c r="HF505" s="83"/>
      <c r="HG505" s="83"/>
      <c r="HH505" s="83"/>
      <c r="HI505" s="83"/>
      <c r="HJ505" s="83"/>
      <c r="HK505" s="83"/>
      <c r="HL505" s="83"/>
      <c r="HM505" s="83"/>
      <c r="HN505" s="83"/>
      <c r="HO505" s="83"/>
      <c r="HP505" s="83"/>
      <c r="HQ505" s="83"/>
      <c r="HR505" s="83"/>
      <c r="HS505" s="83"/>
      <c r="HT505" s="83"/>
      <c r="HU505" s="83"/>
      <c r="HV505" s="83"/>
      <c r="HW505" s="83"/>
      <c r="HX505" s="83"/>
      <c r="HY505" s="83"/>
      <c r="HZ505" s="83"/>
      <c r="IA505" s="83"/>
      <c r="IB505" s="83"/>
      <c r="IC505" s="83"/>
      <c r="ID505" s="83"/>
      <c r="IE505" s="83"/>
      <c r="IF505" s="83"/>
      <c r="IG505" s="83"/>
      <c r="IH505" s="83"/>
      <c r="II505" s="83"/>
      <c r="IJ505" s="83"/>
      <c r="IK505" s="83"/>
      <c r="IL505" s="83"/>
      <c r="IM505" s="83"/>
      <c r="IN505" s="83"/>
      <c r="IO505" s="83"/>
      <c r="IP505" s="83"/>
      <c r="IQ505" s="83"/>
      <c r="IR505" s="83"/>
      <c r="IS505" s="83"/>
      <c r="IT505" s="83"/>
      <c r="IU505" s="83"/>
      <c r="IV505" s="83"/>
      <c r="IW505" s="83"/>
      <c r="IX505" s="83"/>
      <c r="IY505" s="83"/>
      <c r="IZ505" s="83"/>
      <c r="JA505" s="83"/>
      <c r="JB505" s="83"/>
      <c r="JC505" s="83"/>
      <c r="JD505" s="83"/>
      <c r="JE505" s="83"/>
    </row>
    <row r="506" spans="1:265" s="8" customFormat="1" ht="15" customHeight="1" x14ac:dyDescent="0.2">
      <c r="A506" s="130"/>
      <c r="B506" s="131" t="s">
        <v>249</v>
      </c>
      <c r="C506" s="206"/>
      <c r="D506" s="332" t="s">
        <v>250</v>
      </c>
      <c r="E506" s="191"/>
      <c r="F506" s="991"/>
      <c r="G506" s="992"/>
      <c r="H506" s="332" t="s">
        <v>23</v>
      </c>
      <c r="I506" s="332" t="s">
        <v>106</v>
      </c>
      <c r="J506" s="332"/>
      <c r="K506" s="386" t="s">
        <v>2106</v>
      </c>
      <c r="L506" s="386"/>
      <c r="M506" s="765"/>
      <c r="N506" s="765"/>
      <c r="O506" s="386"/>
      <c r="P506" s="598"/>
      <c r="Q506" s="599"/>
      <c r="R506" s="599"/>
      <c r="S506" s="599">
        <v>3</v>
      </c>
      <c r="T506" s="599"/>
      <c r="U506" s="599"/>
      <c r="V506" s="599"/>
      <c r="W506" s="600"/>
      <c r="X506" s="228"/>
      <c r="Y506" s="228"/>
      <c r="Z506" s="112"/>
      <c r="AA506" s="83"/>
      <c r="AB506" s="83"/>
      <c r="AC506" s="83" t="str">
        <f t="shared" si="13"/>
        <v/>
      </c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83"/>
      <c r="AT506" s="83"/>
      <c r="AU506" s="83"/>
      <c r="AV506" s="83"/>
      <c r="AW506" s="83"/>
      <c r="AX506" s="83"/>
      <c r="AY506" s="83"/>
      <c r="AZ506" s="83"/>
      <c r="BA506" s="83"/>
      <c r="BB506" s="83"/>
      <c r="BC506" s="83"/>
      <c r="BD506" s="83"/>
      <c r="BE506" s="83"/>
      <c r="BF506" s="83"/>
      <c r="BG506" s="83"/>
      <c r="BH506" s="83"/>
      <c r="BI506" s="83"/>
      <c r="BJ506" s="83"/>
      <c r="BK506" s="83"/>
      <c r="BL506" s="83"/>
      <c r="BM506" s="83"/>
      <c r="BN506" s="83"/>
      <c r="BO506" s="83"/>
      <c r="BP506" s="83"/>
      <c r="BQ506" s="83"/>
      <c r="BR506" s="83"/>
      <c r="BS506" s="83"/>
      <c r="BT506" s="83"/>
      <c r="BU506" s="83"/>
      <c r="BV506" s="83"/>
      <c r="BW506" s="83"/>
      <c r="BX506" s="83"/>
      <c r="BY506" s="83"/>
      <c r="BZ506" s="83"/>
      <c r="CA506" s="83"/>
      <c r="CB506" s="83"/>
      <c r="CC506" s="83"/>
      <c r="CD506" s="83"/>
      <c r="CE506" s="83"/>
      <c r="CF506" s="83"/>
      <c r="CG506" s="83"/>
      <c r="CH506" s="83"/>
      <c r="CI506" s="83"/>
      <c r="CJ506" s="83"/>
      <c r="CK506" s="83"/>
      <c r="CL506" s="83"/>
      <c r="CM506" s="83"/>
      <c r="CN506" s="83"/>
      <c r="CO506" s="83"/>
      <c r="CP506" s="83"/>
      <c r="CQ506" s="83"/>
      <c r="CR506" s="83"/>
      <c r="CS506" s="83"/>
      <c r="CT506" s="83"/>
      <c r="CU506" s="83"/>
      <c r="CV506" s="83"/>
      <c r="CW506" s="83"/>
      <c r="CX506" s="83"/>
      <c r="CY506" s="83"/>
      <c r="CZ506" s="83"/>
      <c r="DA506" s="83"/>
      <c r="DB506" s="83"/>
      <c r="DC506" s="83"/>
      <c r="DD506" s="83"/>
      <c r="DE506" s="83"/>
      <c r="DF506" s="83"/>
      <c r="DG506" s="83"/>
      <c r="DH506" s="83"/>
      <c r="DI506" s="83"/>
      <c r="DJ506" s="83"/>
      <c r="DK506" s="83"/>
      <c r="DL506" s="83"/>
      <c r="DM506" s="83"/>
      <c r="DN506" s="83"/>
      <c r="DO506" s="83"/>
      <c r="DP506" s="83"/>
      <c r="DQ506" s="83"/>
      <c r="DR506" s="83"/>
      <c r="DS506" s="83"/>
      <c r="DT506" s="83"/>
      <c r="DU506" s="83"/>
      <c r="DV506" s="83"/>
      <c r="DW506" s="83"/>
      <c r="DX506" s="83"/>
      <c r="DY506" s="83"/>
      <c r="DZ506" s="83"/>
      <c r="EA506" s="83"/>
      <c r="EB506" s="83"/>
      <c r="EC506" s="83"/>
      <c r="ED506" s="83"/>
      <c r="EE506" s="83"/>
      <c r="EF506" s="83"/>
      <c r="EG506" s="83"/>
      <c r="EH506" s="83"/>
      <c r="EI506" s="83"/>
      <c r="EJ506" s="83"/>
      <c r="EK506" s="83"/>
      <c r="EL506" s="83"/>
      <c r="EM506" s="83"/>
      <c r="EN506" s="83"/>
      <c r="EO506" s="83"/>
      <c r="EP506" s="83"/>
      <c r="EQ506" s="83"/>
      <c r="ER506" s="83"/>
      <c r="ES506" s="83"/>
      <c r="ET506" s="83"/>
      <c r="EU506" s="83"/>
      <c r="EV506" s="83"/>
      <c r="EW506" s="83"/>
      <c r="EX506" s="83"/>
      <c r="EY506" s="83"/>
      <c r="EZ506" s="83"/>
      <c r="FA506" s="83"/>
      <c r="FB506" s="83"/>
      <c r="FC506" s="83"/>
      <c r="FD506" s="83"/>
      <c r="FE506" s="83"/>
      <c r="FF506" s="83"/>
      <c r="FG506" s="83"/>
      <c r="FH506" s="83"/>
      <c r="FI506" s="83"/>
      <c r="FJ506" s="83"/>
      <c r="FK506" s="83"/>
      <c r="FL506" s="83"/>
      <c r="FM506" s="83"/>
      <c r="FN506" s="83"/>
      <c r="FO506" s="83"/>
      <c r="FP506" s="83"/>
      <c r="FQ506" s="83"/>
      <c r="FR506" s="83"/>
      <c r="FS506" s="83"/>
      <c r="FT506" s="83"/>
      <c r="FU506" s="83"/>
      <c r="FV506" s="83"/>
      <c r="FW506" s="83"/>
      <c r="FX506" s="83"/>
      <c r="FY506" s="83"/>
      <c r="FZ506" s="83"/>
      <c r="GA506" s="83"/>
      <c r="GB506" s="83"/>
      <c r="GC506" s="83"/>
      <c r="GD506" s="83"/>
      <c r="GE506" s="83"/>
      <c r="GF506" s="83"/>
      <c r="GG506" s="83"/>
      <c r="GH506" s="83"/>
      <c r="GI506" s="83"/>
      <c r="GJ506" s="83"/>
      <c r="GK506" s="83"/>
      <c r="GL506" s="83"/>
      <c r="GM506" s="83"/>
      <c r="GN506" s="83"/>
      <c r="GO506" s="83"/>
      <c r="GP506" s="83"/>
      <c r="GQ506" s="83"/>
      <c r="GR506" s="83"/>
      <c r="GS506" s="83"/>
      <c r="GT506" s="83"/>
      <c r="GU506" s="83"/>
      <c r="GV506" s="83"/>
      <c r="GW506" s="83"/>
      <c r="GX506" s="83"/>
      <c r="GY506" s="83"/>
      <c r="GZ506" s="83"/>
      <c r="HA506" s="83"/>
      <c r="HB506" s="83"/>
      <c r="HC506" s="83"/>
      <c r="HD506" s="83"/>
      <c r="HE506" s="83"/>
      <c r="HF506" s="83"/>
      <c r="HG506" s="83"/>
      <c r="HH506" s="83"/>
      <c r="HI506" s="83"/>
      <c r="HJ506" s="83"/>
      <c r="HK506" s="83"/>
      <c r="HL506" s="83"/>
      <c r="HM506" s="83"/>
      <c r="HN506" s="83"/>
      <c r="HO506" s="83"/>
      <c r="HP506" s="83"/>
      <c r="HQ506" s="83"/>
      <c r="HR506" s="83"/>
      <c r="HS506" s="83"/>
      <c r="HT506" s="83"/>
      <c r="HU506" s="83"/>
      <c r="HV506" s="83"/>
      <c r="HW506" s="83"/>
      <c r="HX506" s="83"/>
      <c r="HY506" s="83"/>
      <c r="HZ506" s="83"/>
      <c r="IA506" s="83"/>
      <c r="IB506" s="83"/>
      <c r="IC506" s="83"/>
      <c r="ID506" s="83"/>
      <c r="IE506" s="83"/>
      <c r="IF506" s="83"/>
      <c r="IG506" s="83"/>
      <c r="IH506" s="83"/>
      <c r="II506" s="83"/>
      <c r="IJ506" s="83"/>
      <c r="IK506" s="83"/>
      <c r="IL506" s="83"/>
      <c r="IM506" s="83"/>
      <c r="IN506" s="83"/>
      <c r="IO506" s="83"/>
      <c r="IP506" s="83"/>
      <c r="IQ506" s="83"/>
      <c r="IR506" s="83"/>
      <c r="IS506" s="83"/>
      <c r="IT506" s="83"/>
      <c r="IU506" s="83"/>
      <c r="IV506" s="83"/>
      <c r="IW506" s="83"/>
      <c r="IX506" s="83"/>
      <c r="IY506" s="83"/>
      <c r="IZ506" s="83"/>
      <c r="JA506" s="83"/>
      <c r="JB506" s="83"/>
      <c r="JC506" s="83"/>
      <c r="JD506" s="83"/>
      <c r="JE506" s="83"/>
    </row>
    <row r="507" spans="1:265" s="8" customFormat="1" ht="15" customHeight="1" x14ac:dyDescent="0.2">
      <c r="A507" s="130"/>
      <c r="B507" s="131" t="s">
        <v>249</v>
      </c>
      <c r="C507" s="206"/>
      <c r="D507" s="332" t="s">
        <v>250</v>
      </c>
      <c r="E507" s="191"/>
      <c r="F507" s="991"/>
      <c r="G507" s="992"/>
      <c r="H507" s="332" t="s">
        <v>23</v>
      </c>
      <c r="I507" s="332" t="s">
        <v>106</v>
      </c>
      <c r="J507" s="332"/>
      <c r="K507" s="386" t="s">
        <v>2107</v>
      </c>
      <c r="L507" s="386"/>
      <c r="M507" s="765"/>
      <c r="N507" s="765"/>
      <c r="O507" s="386"/>
      <c r="P507" s="598"/>
      <c r="Q507" s="599"/>
      <c r="R507" s="599"/>
      <c r="S507" s="599"/>
      <c r="T507" s="599"/>
      <c r="U507" s="599">
        <v>4</v>
      </c>
      <c r="V507" s="599"/>
      <c r="W507" s="600"/>
      <c r="X507" s="228"/>
      <c r="Y507" s="228"/>
      <c r="Z507" s="112"/>
      <c r="AA507" s="83"/>
      <c r="AB507" s="83"/>
      <c r="AC507" s="83" t="str">
        <f t="shared" si="13"/>
        <v/>
      </c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83"/>
      <c r="AT507" s="83"/>
      <c r="AU507" s="83"/>
      <c r="AV507" s="83"/>
      <c r="AW507" s="83"/>
      <c r="AX507" s="83"/>
      <c r="AY507" s="83"/>
      <c r="AZ507" s="83"/>
      <c r="BA507" s="83"/>
      <c r="BB507" s="83"/>
      <c r="BC507" s="83"/>
      <c r="BD507" s="83"/>
      <c r="BE507" s="83"/>
      <c r="BF507" s="83"/>
      <c r="BG507" s="83"/>
      <c r="BH507" s="83"/>
      <c r="BI507" s="83"/>
      <c r="BJ507" s="83"/>
      <c r="BK507" s="83"/>
      <c r="BL507" s="83"/>
      <c r="BM507" s="83"/>
      <c r="BN507" s="83"/>
      <c r="BO507" s="83"/>
      <c r="BP507" s="83"/>
      <c r="BQ507" s="83"/>
      <c r="BR507" s="83"/>
      <c r="BS507" s="83"/>
      <c r="BT507" s="83"/>
      <c r="BU507" s="83"/>
      <c r="BV507" s="83"/>
      <c r="BW507" s="83"/>
      <c r="BX507" s="83"/>
      <c r="BY507" s="83"/>
      <c r="BZ507" s="83"/>
      <c r="CA507" s="83"/>
      <c r="CB507" s="83"/>
      <c r="CC507" s="83"/>
      <c r="CD507" s="83"/>
      <c r="CE507" s="83"/>
      <c r="CF507" s="83"/>
      <c r="CG507" s="83"/>
      <c r="CH507" s="83"/>
      <c r="CI507" s="83"/>
      <c r="CJ507" s="83"/>
      <c r="CK507" s="83"/>
      <c r="CL507" s="83"/>
      <c r="CM507" s="83"/>
      <c r="CN507" s="83"/>
      <c r="CO507" s="83"/>
      <c r="CP507" s="83"/>
      <c r="CQ507" s="83"/>
      <c r="CR507" s="83"/>
      <c r="CS507" s="83"/>
      <c r="CT507" s="83"/>
      <c r="CU507" s="83"/>
      <c r="CV507" s="83"/>
      <c r="CW507" s="83"/>
      <c r="CX507" s="83"/>
      <c r="CY507" s="83"/>
      <c r="CZ507" s="83"/>
      <c r="DA507" s="83"/>
      <c r="DB507" s="83"/>
      <c r="DC507" s="83"/>
      <c r="DD507" s="83"/>
      <c r="DE507" s="83"/>
      <c r="DF507" s="83"/>
      <c r="DG507" s="83"/>
      <c r="DH507" s="83"/>
      <c r="DI507" s="83"/>
      <c r="DJ507" s="83"/>
      <c r="DK507" s="83"/>
      <c r="DL507" s="83"/>
      <c r="DM507" s="83"/>
      <c r="DN507" s="83"/>
      <c r="DO507" s="83"/>
      <c r="DP507" s="83"/>
      <c r="DQ507" s="83"/>
      <c r="DR507" s="83"/>
      <c r="DS507" s="83"/>
      <c r="DT507" s="83"/>
      <c r="DU507" s="83"/>
      <c r="DV507" s="83"/>
      <c r="DW507" s="83"/>
      <c r="DX507" s="83"/>
      <c r="DY507" s="83"/>
      <c r="DZ507" s="83"/>
      <c r="EA507" s="83"/>
      <c r="EB507" s="83"/>
      <c r="EC507" s="83"/>
      <c r="ED507" s="83"/>
      <c r="EE507" s="83"/>
      <c r="EF507" s="83"/>
      <c r="EG507" s="83"/>
      <c r="EH507" s="83"/>
      <c r="EI507" s="83"/>
      <c r="EJ507" s="83"/>
      <c r="EK507" s="83"/>
      <c r="EL507" s="83"/>
      <c r="EM507" s="83"/>
      <c r="EN507" s="83"/>
      <c r="EO507" s="83"/>
      <c r="EP507" s="83"/>
      <c r="EQ507" s="83"/>
      <c r="ER507" s="83"/>
      <c r="ES507" s="83"/>
      <c r="ET507" s="83"/>
      <c r="EU507" s="83"/>
      <c r="EV507" s="83"/>
      <c r="EW507" s="83"/>
      <c r="EX507" s="83"/>
      <c r="EY507" s="83"/>
      <c r="EZ507" s="83"/>
      <c r="FA507" s="83"/>
      <c r="FB507" s="83"/>
      <c r="FC507" s="83"/>
      <c r="FD507" s="83"/>
      <c r="FE507" s="83"/>
      <c r="FF507" s="83"/>
      <c r="FG507" s="83"/>
      <c r="FH507" s="83"/>
      <c r="FI507" s="83"/>
      <c r="FJ507" s="83"/>
      <c r="FK507" s="83"/>
      <c r="FL507" s="83"/>
      <c r="FM507" s="83"/>
      <c r="FN507" s="83"/>
      <c r="FO507" s="83"/>
      <c r="FP507" s="83"/>
      <c r="FQ507" s="83"/>
      <c r="FR507" s="83"/>
      <c r="FS507" s="83"/>
      <c r="FT507" s="83"/>
      <c r="FU507" s="83"/>
      <c r="FV507" s="83"/>
      <c r="FW507" s="83"/>
      <c r="FX507" s="83"/>
      <c r="FY507" s="83"/>
      <c r="FZ507" s="83"/>
      <c r="GA507" s="83"/>
      <c r="GB507" s="83"/>
      <c r="GC507" s="83"/>
      <c r="GD507" s="83"/>
      <c r="GE507" s="83"/>
      <c r="GF507" s="83"/>
      <c r="GG507" s="83"/>
      <c r="GH507" s="83"/>
      <c r="GI507" s="83"/>
      <c r="GJ507" s="83"/>
      <c r="GK507" s="83"/>
      <c r="GL507" s="83"/>
      <c r="GM507" s="83"/>
      <c r="GN507" s="83"/>
      <c r="GO507" s="83"/>
      <c r="GP507" s="83"/>
      <c r="GQ507" s="83"/>
      <c r="GR507" s="83"/>
      <c r="GS507" s="83"/>
      <c r="GT507" s="83"/>
      <c r="GU507" s="83"/>
      <c r="GV507" s="83"/>
      <c r="GW507" s="83"/>
      <c r="GX507" s="83"/>
      <c r="GY507" s="83"/>
      <c r="GZ507" s="83"/>
      <c r="HA507" s="83"/>
      <c r="HB507" s="83"/>
      <c r="HC507" s="83"/>
      <c r="HD507" s="83"/>
      <c r="HE507" s="83"/>
      <c r="HF507" s="83"/>
      <c r="HG507" s="83"/>
      <c r="HH507" s="83"/>
      <c r="HI507" s="83"/>
      <c r="HJ507" s="83"/>
      <c r="HK507" s="83"/>
      <c r="HL507" s="83"/>
      <c r="HM507" s="83"/>
      <c r="HN507" s="83"/>
      <c r="HO507" s="83"/>
      <c r="HP507" s="83"/>
      <c r="HQ507" s="83"/>
      <c r="HR507" s="83"/>
      <c r="HS507" s="83"/>
      <c r="HT507" s="83"/>
      <c r="HU507" s="83"/>
      <c r="HV507" s="83"/>
      <c r="HW507" s="83"/>
      <c r="HX507" s="83"/>
      <c r="HY507" s="83"/>
      <c r="HZ507" s="83"/>
      <c r="IA507" s="83"/>
      <c r="IB507" s="83"/>
      <c r="IC507" s="83"/>
      <c r="ID507" s="83"/>
      <c r="IE507" s="83"/>
      <c r="IF507" s="83"/>
      <c r="IG507" s="83"/>
      <c r="IH507" s="83"/>
      <c r="II507" s="83"/>
      <c r="IJ507" s="83"/>
      <c r="IK507" s="83"/>
      <c r="IL507" s="83"/>
      <c r="IM507" s="83"/>
      <c r="IN507" s="83"/>
      <c r="IO507" s="83"/>
      <c r="IP507" s="83"/>
      <c r="IQ507" s="83"/>
      <c r="IR507" s="83"/>
      <c r="IS507" s="83"/>
      <c r="IT507" s="83"/>
      <c r="IU507" s="83"/>
      <c r="IV507" s="83"/>
      <c r="IW507" s="83"/>
      <c r="IX507" s="83"/>
      <c r="IY507" s="83"/>
      <c r="IZ507" s="83"/>
      <c r="JA507" s="83"/>
      <c r="JB507" s="83"/>
      <c r="JC507" s="83"/>
      <c r="JD507" s="83"/>
      <c r="JE507" s="83"/>
    </row>
    <row r="508" spans="1:265" s="8" customFormat="1" ht="15" customHeight="1" x14ac:dyDescent="0.2">
      <c r="A508" s="130"/>
      <c r="B508" s="131" t="s">
        <v>249</v>
      </c>
      <c r="C508" s="206"/>
      <c r="D508" s="332" t="s">
        <v>250</v>
      </c>
      <c r="E508" s="191"/>
      <c r="F508" s="991"/>
      <c r="G508" s="992"/>
      <c r="H508" s="332" t="s">
        <v>23</v>
      </c>
      <c r="I508" s="332" t="s">
        <v>106</v>
      </c>
      <c r="J508" s="332"/>
      <c r="K508" s="386" t="s">
        <v>1391</v>
      </c>
      <c r="L508" s="386"/>
      <c r="M508" s="765"/>
      <c r="N508" s="765"/>
      <c r="O508" s="386"/>
      <c r="P508" s="598"/>
      <c r="Q508" s="599"/>
      <c r="R508" s="599"/>
      <c r="S508" s="599"/>
      <c r="T508" s="599"/>
      <c r="U508" s="599"/>
      <c r="V508" s="599"/>
      <c r="W508" s="600">
        <v>4</v>
      </c>
      <c r="X508" s="228"/>
      <c r="Y508" s="228"/>
      <c r="Z508" s="112"/>
      <c r="AA508" s="83"/>
      <c r="AB508" s="83"/>
      <c r="AC508" s="83" t="str">
        <f t="shared" si="13"/>
        <v/>
      </c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83"/>
      <c r="AT508" s="83"/>
      <c r="AU508" s="83"/>
      <c r="AV508" s="83"/>
      <c r="AW508" s="83"/>
      <c r="AX508" s="83"/>
      <c r="AY508" s="83"/>
      <c r="AZ508" s="83"/>
      <c r="BA508" s="83"/>
      <c r="BB508" s="83"/>
      <c r="BC508" s="83"/>
      <c r="BD508" s="83"/>
      <c r="BE508" s="83"/>
      <c r="BF508" s="83"/>
      <c r="BG508" s="83"/>
      <c r="BH508" s="83"/>
      <c r="BI508" s="83"/>
      <c r="BJ508" s="83"/>
      <c r="BK508" s="83"/>
      <c r="BL508" s="83"/>
      <c r="BM508" s="83"/>
      <c r="BN508" s="83"/>
      <c r="BO508" s="83"/>
      <c r="BP508" s="83"/>
      <c r="BQ508" s="83"/>
      <c r="BR508" s="83"/>
      <c r="BS508" s="83"/>
      <c r="BT508" s="83"/>
      <c r="BU508" s="83"/>
      <c r="BV508" s="83"/>
      <c r="BW508" s="83"/>
      <c r="BX508" s="83"/>
      <c r="BY508" s="83"/>
      <c r="BZ508" s="83"/>
      <c r="CA508" s="83"/>
      <c r="CB508" s="83"/>
      <c r="CC508" s="83"/>
      <c r="CD508" s="83"/>
      <c r="CE508" s="83"/>
      <c r="CF508" s="83"/>
      <c r="CG508" s="83"/>
      <c r="CH508" s="83"/>
      <c r="CI508" s="83"/>
      <c r="CJ508" s="83"/>
      <c r="CK508" s="83"/>
      <c r="CL508" s="83"/>
      <c r="CM508" s="83"/>
      <c r="CN508" s="83"/>
      <c r="CO508" s="83"/>
      <c r="CP508" s="83"/>
      <c r="CQ508" s="83"/>
      <c r="CR508" s="83"/>
      <c r="CS508" s="83"/>
      <c r="CT508" s="83"/>
      <c r="CU508" s="83"/>
      <c r="CV508" s="83"/>
      <c r="CW508" s="83"/>
      <c r="CX508" s="83"/>
      <c r="CY508" s="83"/>
      <c r="CZ508" s="83"/>
      <c r="DA508" s="83"/>
      <c r="DB508" s="83"/>
      <c r="DC508" s="83"/>
      <c r="DD508" s="83"/>
      <c r="DE508" s="83"/>
      <c r="DF508" s="83"/>
      <c r="DG508" s="83"/>
      <c r="DH508" s="83"/>
      <c r="DI508" s="83"/>
      <c r="DJ508" s="83"/>
      <c r="DK508" s="83"/>
      <c r="DL508" s="83"/>
      <c r="DM508" s="83"/>
      <c r="DN508" s="83"/>
      <c r="DO508" s="83"/>
      <c r="DP508" s="83"/>
      <c r="DQ508" s="83"/>
      <c r="DR508" s="83"/>
      <c r="DS508" s="83"/>
      <c r="DT508" s="83"/>
      <c r="DU508" s="83"/>
      <c r="DV508" s="83"/>
      <c r="DW508" s="83"/>
      <c r="DX508" s="83"/>
      <c r="DY508" s="83"/>
      <c r="DZ508" s="83"/>
      <c r="EA508" s="83"/>
      <c r="EB508" s="83"/>
      <c r="EC508" s="83"/>
      <c r="ED508" s="83"/>
      <c r="EE508" s="83"/>
      <c r="EF508" s="83"/>
      <c r="EG508" s="83"/>
      <c r="EH508" s="83"/>
      <c r="EI508" s="83"/>
      <c r="EJ508" s="83"/>
      <c r="EK508" s="83"/>
      <c r="EL508" s="83"/>
      <c r="EM508" s="83"/>
      <c r="EN508" s="83"/>
      <c r="EO508" s="83"/>
      <c r="EP508" s="83"/>
      <c r="EQ508" s="83"/>
      <c r="ER508" s="83"/>
      <c r="ES508" s="83"/>
      <c r="ET508" s="83"/>
      <c r="EU508" s="83"/>
      <c r="EV508" s="83"/>
      <c r="EW508" s="83"/>
      <c r="EX508" s="83"/>
      <c r="EY508" s="83"/>
      <c r="EZ508" s="83"/>
      <c r="FA508" s="83"/>
      <c r="FB508" s="83"/>
      <c r="FC508" s="83"/>
      <c r="FD508" s="83"/>
      <c r="FE508" s="83"/>
      <c r="FF508" s="83"/>
      <c r="FG508" s="83"/>
      <c r="FH508" s="83"/>
      <c r="FI508" s="83"/>
      <c r="FJ508" s="83"/>
      <c r="FK508" s="83"/>
      <c r="FL508" s="83"/>
      <c r="FM508" s="83"/>
      <c r="FN508" s="83"/>
      <c r="FO508" s="83"/>
      <c r="FP508" s="83"/>
      <c r="FQ508" s="83"/>
      <c r="FR508" s="83"/>
      <c r="FS508" s="83"/>
      <c r="FT508" s="83"/>
      <c r="FU508" s="83"/>
      <c r="FV508" s="83"/>
      <c r="FW508" s="83"/>
      <c r="FX508" s="83"/>
      <c r="FY508" s="83"/>
      <c r="FZ508" s="83"/>
      <c r="GA508" s="83"/>
      <c r="GB508" s="83"/>
      <c r="GC508" s="83"/>
      <c r="GD508" s="83"/>
      <c r="GE508" s="83"/>
      <c r="GF508" s="83"/>
      <c r="GG508" s="83"/>
      <c r="GH508" s="83"/>
      <c r="GI508" s="83"/>
      <c r="GJ508" s="83"/>
      <c r="GK508" s="83"/>
      <c r="GL508" s="83"/>
      <c r="GM508" s="83"/>
      <c r="GN508" s="83"/>
      <c r="GO508" s="83"/>
      <c r="GP508" s="83"/>
      <c r="GQ508" s="83"/>
      <c r="GR508" s="83"/>
      <c r="GS508" s="83"/>
      <c r="GT508" s="83"/>
      <c r="GU508" s="83"/>
      <c r="GV508" s="83"/>
      <c r="GW508" s="83"/>
      <c r="GX508" s="83"/>
      <c r="GY508" s="83"/>
      <c r="GZ508" s="83"/>
      <c r="HA508" s="83"/>
      <c r="HB508" s="83"/>
      <c r="HC508" s="83"/>
      <c r="HD508" s="83"/>
      <c r="HE508" s="83"/>
      <c r="HF508" s="83"/>
      <c r="HG508" s="83"/>
      <c r="HH508" s="83"/>
      <c r="HI508" s="83"/>
      <c r="HJ508" s="83"/>
      <c r="HK508" s="83"/>
      <c r="HL508" s="83"/>
      <c r="HM508" s="83"/>
      <c r="HN508" s="83"/>
      <c r="HO508" s="83"/>
      <c r="HP508" s="83"/>
      <c r="HQ508" s="83"/>
      <c r="HR508" s="83"/>
      <c r="HS508" s="83"/>
      <c r="HT508" s="83"/>
      <c r="HU508" s="83"/>
      <c r="HV508" s="83"/>
      <c r="HW508" s="83"/>
      <c r="HX508" s="83"/>
      <c r="HY508" s="83"/>
      <c r="HZ508" s="83"/>
      <c r="IA508" s="83"/>
      <c r="IB508" s="83"/>
      <c r="IC508" s="83"/>
      <c r="ID508" s="83"/>
      <c r="IE508" s="83"/>
      <c r="IF508" s="83"/>
      <c r="IG508" s="83"/>
      <c r="IH508" s="83"/>
      <c r="II508" s="83"/>
      <c r="IJ508" s="83"/>
      <c r="IK508" s="83"/>
      <c r="IL508" s="83"/>
      <c r="IM508" s="83"/>
      <c r="IN508" s="83"/>
      <c r="IO508" s="83"/>
      <c r="IP508" s="83"/>
      <c r="IQ508" s="83"/>
      <c r="IR508" s="83"/>
      <c r="IS508" s="83"/>
      <c r="IT508" s="83"/>
      <c r="IU508" s="83"/>
      <c r="IV508" s="83"/>
      <c r="IW508" s="83"/>
      <c r="IX508" s="83"/>
      <c r="IY508" s="83"/>
      <c r="IZ508" s="83"/>
      <c r="JA508" s="83"/>
      <c r="JB508" s="83"/>
      <c r="JC508" s="83"/>
      <c r="JD508" s="83"/>
      <c r="JE508" s="83"/>
    </row>
    <row r="509" spans="1:265" s="8" customFormat="1" ht="15" customHeight="1" thickBot="1" x14ac:dyDescent="0.25">
      <c r="A509" s="161"/>
      <c r="B509" s="162" t="s">
        <v>249</v>
      </c>
      <c r="C509" s="209"/>
      <c r="D509" s="355" t="s">
        <v>250</v>
      </c>
      <c r="E509" s="230"/>
      <c r="F509" s="993"/>
      <c r="G509" s="994"/>
      <c r="H509" s="355" t="s">
        <v>23</v>
      </c>
      <c r="I509" s="355" t="s">
        <v>106</v>
      </c>
      <c r="J509" s="355"/>
      <c r="K509" s="387" t="s">
        <v>1365</v>
      </c>
      <c r="L509" s="387"/>
      <c r="M509" s="1173"/>
      <c r="N509" s="1173"/>
      <c r="O509" s="387"/>
      <c r="P509" s="601"/>
      <c r="Q509" s="602"/>
      <c r="R509" s="602"/>
      <c r="S509" s="602"/>
      <c r="T509" s="602">
        <v>5</v>
      </c>
      <c r="U509" s="602"/>
      <c r="V509" s="602"/>
      <c r="W509" s="603"/>
      <c r="X509" s="231">
        <f>SUM(P500:W509)</f>
        <v>40</v>
      </c>
      <c r="Y509" s="231">
        <f>X509</f>
        <v>40</v>
      </c>
      <c r="Z509" s="112"/>
      <c r="AA509" s="83"/>
      <c r="AB509" s="83"/>
      <c r="AC509" s="83" t="str">
        <f t="shared" si="13"/>
        <v/>
      </c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  <c r="BG509" s="83"/>
      <c r="BH509" s="83"/>
      <c r="BI509" s="83"/>
      <c r="BJ509" s="83"/>
      <c r="BK509" s="83"/>
      <c r="BL509" s="83"/>
      <c r="BM509" s="83"/>
      <c r="BN509" s="83"/>
      <c r="BO509" s="83"/>
      <c r="BP509" s="83"/>
      <c r="BQ509" s="83"/>
      <c r="BR509" s="83"/>
      <c r="BS509" s="83"/>
      <c r="BT509" s="83"/>
      <c r="BU509" s="83"/>
      <c r="BV509" s="83"/>
      <c r="BW509" s="83"/>
      <c r="BX509" s="83"/>
      <c r="BY509" s="83"/>
      <c r="BZ509" s="83"/>
      <c r="CA509" s="83"/>
      <c r="CB509" s="83"/>
      <c r="CC509" s="83"/>
      <c r="CD509" s="83"/>
      <c r="CE509" s="83"/>
      <c r="CF509" s="83"/>
      <c r="CG509" s="83"/>
      <c r="CH509" s="83"/>
      <c r="CI509" s="83"/>
      <c r="CJ509" s="83"/>
      <c r="CK509" s="83"/>
      <c r="CL509" s="83"/>
      <c r="CM509" s="83"/>
      <c r="CN509" s="83"/>
      <c r="CO509" s="83"/>
      <c r="CP509" s="83"/>
      <c r="CQ509" s="83"/>
      <c r="CR509" s="83"/>
      <c r="CS509" s="83"/>
      <c r="CT509" s="83"/>
      <c r="CU509" s="83"/>
      <c r="CV509" s="83"/>
      <c r="CW509" s="83"/>
      <c r="CX509" s="83"/>
      <c r="CY509" s="83"/>
      <c r="CZ509" s="83"/>
      <c r="DA509" s="83"/>
      <c r="DB509" s="83"/>
      <c r="DC509" s="83"/>
      <c r="DD509" s="83"/>
      <c r="DE509" s="83"/>
      <c r="DF509" s="83"/>
      <c r="DG509" s="83"/>
      <c r="DH509" s="83"/>
      <c r="DI509" s="83"/>
      <c r="DJ509" s="83"/>
      <c r="DK509" s="83"/>
      <c r="DL509" s="83"/>
      <c r="DM509" s="83"/>
      <c r="DN509" s="83"/>
      <c r="DO509" s="83"/>
      <c r="DP509" s="83"/>
      <c r="DQ509" s="83"/>
      <c r="DR509" s="83"/>
      <c r="DS509" s="83"/>
      <c r="DT509" s="83"/>
      <c r="DU509" s="83"/>
      <c r="DV509" s="83"/>
      <c r="DW509" s="83"/>
      <c r="DX509" s="83"/>
      <c r="DY509" s="83"/>
      <c r="DZ509" s="83"/>
      <c r="EA509" s="83"/>
      <c r="EB509" s="83"/>
      <c r="EC509" s="83"/>
      <c r="ED509" s="83"/>
      <c r="EE509" s="83"/>
      <c r="EF509" s="83"/>
      <c r="EG509" s="83"/>
      <c r="EH509" s="83"/>
      <c r="EI509" s="83"/>
      <c r="EJ509" s="83"/>
      <c r="EK509" s="83"/>
      <c r="EL509" s="83"/>
      <c r="EM509" s="83"/>
      <c r="EN509" s="83"/>
      <c r="EO509" s="83"/>
      <c r="EP509" s="83"/>
      <c r="EQ509" s="83"/>
      <c r="ER509" s="83"/>
      <c r="ES509" s="83"/>
      <c r="ET509" s="83"/>
      <c r="EU509" s="83"/>
      <c r="EV509" s="83"/>
      <c r="EW509" s="83"/>
      <c r="EX509" s="83"/>
      <c r="EY509" s="83"/>
      <c r="EZ509" s="83"/>
      <c r="FA509" s="83"/>
      <c r="FB509" s="83"/>
      <c r="FC509" s="83"/>
      <c r="FD509" s="83"/>
      <c r="FE509" s="83"/>
      <c r="FF509" s="83"/>
      <c r="FG509" s="83"/>
      <c r="FH509" s="83"/>
      <c r="FI509" s="83"/>
      <c r="FJ509" s="83"/>
      <c r="FK509" s="83"/>
      <c r="FL509" s="83"/>
      <c r="FM509" s="83"/>
      <c r="FN509" s="83"/>
      <c r="FO509" s="83"/>
      <c r="FP509" s="83"/>
      <c r="FQ509" s="83"/>
      <c r="FR509" s="83"/>
      <c r="FS509" s="83"/>
      <c r="FT509" s="83"/>
      <c r="FU509" s="83"/>
      <c r="FV509" s="83"/>
      <c r="FW509" s="83"/>
      <c r="FX509" s="83"/>
      <c r="FY509" s="83"/>
      <c r="FZ509" s="83"/>
      <c r="GA509" s="83"/>
      <c r="GB509" s="83"/>
      <c r="GC509" s="83"/>
      <c r="GD509" s="83"/>
      <c r="GE509" s="83"/>
      <c r="GF509" s="83"/>
      <c r="GG509" s="83"/>
      <c r="GH509" s="83"/>
      <c r="GI509" s="83"/>
      <c r="GJ509" s="83"/>
      <c r="GK509" s="83"/>
      <c r="GL509" s="83"/>
      <c r="GM509" s="83"/>
      <c r="GN509" s="83"/>
      <c r="GO509" s="83"/>
      <c r="GP509" s="83"/>
      <c r="GQ509" s="83"/>
      <c r="GR509" s="83"/>
      <c r="GS509" s="83"/>
      <c r="GT509" s="83"/>
      <c r="GU509" s="83"/>
      <c r="GV509" s="83"/>
      <c r="GW509" s="83"/>
      <c r="GX509" s="83"/>
      <c r="GY509" s="83"/>
      <c r="GZ509" s="83"/>
      <c r="HA509" s="83"/>
      <c r="HB509" s="83"/>
      <c r="HC509" s="83"/>
      <c r="HD509" s="83"/>
      <c r="HE509" s="83"/>
      <c r="HF509" s="83"/>
      <c r="HG509" s="83"/>
      <c r="HH509" s="83"/>
      <c r="HI509" s="83"/>
      <c r="HJ509" s="83"/>
      <c r="HK509" s="83"/>
      <c r="HL509" s="83"/>
      <c r="HM509" s="83"/>
      <c r="HN509" s="83"/>
      <c r="HO509" s="83"/>
      <c r="HP509" s="83"/>
      <c r="HQ509" s="83"/>
      <c r="HR509" s="83"/>
      <c r="HS509" s="83"/>
      <c r="HT509" s="83"/>
      <c r="HU509" s="83"/>
      <c r="HV509" s="83"/>
      <c r="HW509" s="83"/>
      <c r="HX509" s="83"/>
      <c r="HY509" s="83"/>
      <c r="HZ509" s="83"/>
      <c r="IA509" s="83"/>
      <c r="IB509" s="83"/>
      <c r="IC509" s="83"/>
      <c r="ID509" s="83"/>
      <c r="IE509" s="83"/>
      <c r="IF509" s="83"/>
      <c r="IG509" s="83"/>
      <c r="IH509" s="83"/>
      <c r="II509" s="83"/>
      <c r="IJ509" s="83"/>
      <c r="IK509" s="83"/>
      <c r="IL509" s="83"/>
      <c r="IM509" s="83"/>
      <c r="IN509" s="83"/>
      <c r="IO509" s="83"/>
      <c r="IP509" s="83"/>
      <c r="IQ509" s="83"/>
      <c r="IR509" s="83"/>
      <c r="IS509" s="83"/>
      <c r="IT509" s="83"/>
      <c r="IU509" s="83"/>
      <c r="IV509" s="83"/>
      <c r="IW509" s="83"/>
      <c r="IX509" s="83"/>
      <c r="IY509" s="83"/>
      <c r="IZ509" s="83"/>
      <c r="JA509" s="83"/>
      <c r="JB509" s="83"/>
      <c r="JC509" s="83"/>
      <c r="JD509" s="83"/>
      <c r="JE509" s="83"/>
    </row>
    <row r="510" spans="1:265" s="8" customFormat="1" ht="15" customHeight="1" x14ac:dyDescent="0.2">
      <c r="A510" s="266">
        <f>+A500+1</f>
        <v>56</v>
      </c>
      <c r="B510" s="1088" t="s">
        <v>61</v>
      </c>
      <c r="C510" s="206" t="s">
        <v>35</v>
      </c>
      <c r="D510" s="354" t="s">
        <v>62</v>
      </c>
      <c r="E510" s="191" t="s">
        <v>92</v>
      </c>
      <c r="F510" s="991" t="s">
        <v>34</v>
      </c>
      <c r="G510" s="992" t="s">
        <v>60</v>
      </c>
      <c r="H510" s="354" t="s">
        <v>23</v>
      </c>
      <c r="I510" s="354" t="s">
        <v>111</v>
      </c>
      <c r="J510" s="354"/>
      <c r="K510" s="385" t="s">
        <v>137</v>
      </c>
      <c r="L510" s="385" t="s">
        <v>97</v>
      </c>
      <c r="M510" s="766">
        <v>4</v>
      </c>
      <c r="N510" s="766" t="s">
        <v>24</v>
      </c>
      <c r="O510" s="385" t="s">
        <v>435</v>
      </c>
      <c r="P510" s="595">
        <v>2</v>
      </c>
      <c r="Q510" s="596"/>
      <c r="R510" s="596"/>
      <c r="S510" s="596"/>
      <c r="T510" s="596"/>
      <c r="U510" s="596"/>
      <c r="V510" s="596"/>
      <c r="W510" s="597"/>
      <c r="X510" s="228"/>
      <c r="Y510" s="228"/>
      <c r="Z510" s="112" t="str">
        <f>C510</f>
        <v>TC</v>
      </c>
      <c r="AA510" s="83" t="s">
        <v>1472</v>
      </c>
      <c r="AB510" s="83" t="s">
        <v>1480</v>
      </c>
      <c r="AC510" s="83">
        <f t="shared" si="13"/>
        <v>20</v>
      </c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  <c r="BM510" s="83"/>
      <c r="BN510" s="83"/>
      <c r="BO510" s="83"/>
      <c r="BP510" s="83"/>
      <c r="BQ510" s="83"/>
      <c r="BR510" s="83"/>
      <c r="BS510" s="83"/>
      <c r="BT510" s="83"/>
      <c r="BU510" s="83"/>
      <c r="BV510" s="83"/>
      <c r="BW510" s="83"/>
      <c r="BX510" s="83"/>
      <c r="BY510" s="83"/>
      <c r="BZ510" s="83"/>
      <c r="CA510" s="83"/>
      <c r="CB510" s="83"/>
      <c r="CC510" s="83"/>
      <c r="CD510" s="83"/>
      <c r="CE510" s="83"/>
      <c r="CF510" s="83"/>
      <c r="CG510" s="83"/>
      <c r="CH510" s="83"/>
      <c r="CI510" s="83"/>
      <c r="CJ510" s="83"/>
      <c r="CK510" s="83"/>
      <c r="CL510" s="83"/>
      <c r="CM510" s="83"/>
      <c r="CN510" s="83"/>
      <c r="CO510" s="83"/>
      <c r="CP510" s="83"/>
      <c r="CQ510" s="83"/>
      <c r="CR510" s="83"/>
      <c r="CS510" s="83"/>
      <c r="CT510" s="83"/>
      <c r="CU510" s="83"/>
      <c r="CV510" s="83"/>
      <c r="CW510" s="83"/>
      <c r="CX510" s="83"/>
      <c r="CY510" s="83"/>
      <c r="CZ510" s="83"/>
      <c r="DA510" s="83"/>
      <c r="DB510" s="83"/>
      <c r="DC510" s="83"/>
      <c r="DD510" s="83"/>
      <c r="DE510" s="83"/>
      <c r="DF510" s="83"/>
      <c r="DG510" s="83"/>
      <c r="DH510" s="83"/>
      <c r="DI510" s="83"/>
      <c r="DJ510" s="83"/>
      <c r="DK510" s="83"/>
      <c r="DL510" s="83"/>
      <c r="DM510" s="83"/>
      <c r="DN510" s="83"/>
      <c r="DO510" s="83"/>
      <c r="DP510" s="83"/>
      <c r="DQ510" s="83"/>
      <c r="DR510" s="83"/>
      <c r="DS510" s="83"/>
      <c r="DT510" s="83"/>
      <c r="DU510" s="83"/>
      <c r="DV510" s="83"/>
      <c r="DW510" s="83"/>
      <c r="DX510" s="83"/>
      <c r="DY510" s="83"/>
      <c r="DZ510" s="83"/>
      <c r="EA510" s="83"/>
      <c r="EB510" s="83"/>
      <c r="EC510" s="83"/>
      <c r="ED510" s="83"/>
      <c r="EE510" s="83"/>
      <c r="EF510" s="83"/>
      <c r="EG510" s="83"/>
      <c r="EH510" s="83"/>
      <c r="EI510" s="83"/>
      <c r="EJ510" s="83"/>
      <c r="EK510" s="83"/>
      <c r="EL510" s="83"/>
      <c r="EM510" s="83"/>
      <c r="EN510" s="83"/>
      <c r="EO510" s="83"/>
      <c r="EP510" s="83"/>
      <c r="EQ510" s="83"/>
      <c r="ER510" s="83"/>
      <c r="ES510" s="83"/>
      <c r="ET510" s="83"/>
      <c r="EU510" s="83"/>
      <c r="EV510" s="83"/>
      <c r="EW510" s="83"/>
      <c r="EX510" s="83"/>
      <c r="EY510" s="83"/>
      <c r="EZ510" s="83"/>
      <c r="FA510" s="83"/>
      <c r="FB510" s="83"/>
      <c r="FC510" s="83"/>
      <c r="FD510" s="83"/>
      <c r="FE510" s="83"/>
      <c r="FF510" s="83"/>
      <c r="FG510" s="83"/>
      <c r="FH510" s="83"/>
      <c r="FI510" s="83"/>
      <c r="FJ510" s="83"/>
      <c r="FK510" s="83"/>
      <c r="FL510" s="83"/>
      <c r="FM510" s="83"/>
      <c r="FN510" s="83"/>
      <c r="FO510" s="83"/>
      <c r="FP510" s="83"/>
      <c r="FQ510" s="83"/>
      <c r="FR510" s="83"/>
      <c r="FS510" s="83"/>
      <c r="FT510" s="83"/>
      <c r="FU510" s="83"/>
      <c r="FV510" s="83"/>
      <c r="FW510" s="83"/>
      <c r="FX510" s="83"/>
      <c r="FY510" s="83"/>
      <c r="FZ510" s="83"/>
      <c r="GA510" s="83"/>
      <c r="GB510" s="83"/>
      <c r="GC510" s="83"/>
      <c r="GD510" s="83"/>
      <c r="GE510" s="83"/>
      <c r="GF510" s="83"/>
      <c r="GG510" s="83"/>
      <c r="GH510" s="83"/>
      <c r="GI510" s="83"/>
      <c r="GJ510" s="83"/>
      <c r="GK510" s="83"/>
      <c r="GL510" s="83"/>
      <c r="GM510" s="83"/>
      <c r="GN510" s="83"/>
      <c r="GO510" s="83"/>
      <c r="GP510" s="83"/>
      <c r="GQ510" s="83"/>
      <c r="GR510" s="83"/>
      <c r="GS510" s="83"/>
      <c r="GT510" s="83"/>
      <c r="GU510" s="83"/>
      <c r="GV510" s="83"/>
      <c r="GW510" s="83"/>
      <c r="GX510" s="83"/>
      <c r="GY510" s="83"/>
      <c r="GZ510" s="83"/>
      <c r="HA510" s="83"/>
      <c r="HB510" s="83"/>
      <c r="HC510" s="83"/>
      <c r="HD510" s="83"/>
      <c r="HE510" s="83"/>
      <c r="HF510" s="83"/>
      <c r="HG510" s="83"/>
      <c r="HH510" s="83"/>
      <c r="HI510" s="83"/>
      <c r="HJ510" s="83"/>
      <c r="HK510" s="83"/>
      <c r="HL510" s="83"/>
      <c r="HM510" s="83"/>
      <c r="HN510" s="83"/>
      <c r="HO510" s="83"/>
      <c r="HP510" s="83"/>
      <c r="HQ510" s="83"/>
      <c r="HR510" s="83"/>
      <c r="HS510" s="83"/>
      <c r="HT510" s="83"/>
      <c r="HU510" s="83"/>
      <c r="HV510" s="83"/>
      <c r="HW510" s="83"/>
      <c r="HX510" s="83"/>
      <c r="HY510" s="83"/>
      <c r="HZ510" s="83"/>
      <c r="IA510" s="83"/>
      <c r="IB510" s="83"/>
      <c r="IC510" s="83"/>
      <c r="ID510" s="83"/>
      <c r="IE510" s="83"/>
      <c r="IF510" s="83"/>
      <c r="IG510" s="83"/>
      <c r="IH510" s="83"/>
      <c r="II510" s="83"/>
      <c r="IJ510" s="83"/>
      <c r="IK510" s="83"/>
      <c r="IL510" s="83"/>
      <c r="IM510" s="83"/>
      <c r="IN510" s="83"/>
      <c r="IO510" s="83"/>
      <c r="IP510" s="83"/>
      <c r="IQ510" s="83"/>
      <c r="IR510" s="83"/>
      <c r="IS510" s="83"/>
      <c r="IT510" s="83"/>
      <c r="IU510" s="83"/>
      <c r="IV510" s="83"/>
      <c r="IW510" s="83"/>
      <c r="IX510" s="83"/>
      <c r="IY510" s="83"/>
      <c r="IZ510" s="83"/>
      <c r="JA510" s="83"/>
      <c r="JB510" s="83"/>
      <c r="JC510" s="83"/>
      <c r="JD510" s="83"/>
      <c r="JE510" s="83"/>
    </row>
    <row r="511" spans="1:265" s="8" customFormat="1" ht="15" customHeight="1" x14ac:dyDescent="0.2">
      <c r="A511" s="266"/>
      <c r="B511" s="131" t="s">
        <v>61</v>
      </c>
      <c r="C511" s="206"/>
      <c r="D511" s="328" t="s">
        <v>62</v>
      </c>
      <c r="E511" s="191"/>
      <c r="F511" s="991"/>
      <c r="G511" s="992"/>
      <c r="H511" s="328" t="s">
        <v>23</v>
      </c>
      <c r="I511" s="328" t="s">
        <v>111</v>
      </c>
      <c r="J511" s="328"/>
      <c r="K511" s="376" t="s">
        <v>137</v>
      </c>
      <c r="L511" s="376" t="s">
        <v>97</v>
      </c>
      <c r="M511" s="1166">
        <v>4</v>
      </c>
      <c r="N511" s="1166" t="s">
        <v>101</v>
      </c>
      <c r="O511" s="376" t="s">
        <v>440</v>
      </c>
      <c r="P511" s="589">
        <v>2</v>
      </c>
      <c r="Q511" s="590"/>
      <c r="R511" s="590"/>
      <c r="S511" s="590"/>
      <c r="T511" s="590"/>
      <c r="U511" s="590"/>
      <c r="V511" s="590"/>
      <c r="W511" s="591"/>
      <c r="X511" s="228"/>
      <c r="Y511" s="228"/>
      <c r="Z511" s="112"/>
      <c r="AA511" s="83"/>
      <c r="AB511" s="83"/>
      <c r="AC511" s="83" t="str">
        <f t="shared" si="13"/>
        <v/>
      </c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83"/>
      <c r="AT511" s="83"/>
      <c r="AU511" s="83"/>
      <c r="AV511" s="83"/>
      <c r="AW511" s="83"/>
      <c r="AX511" s="83"/>
      <c r="AY511" s="83"/>
      <c r="AZ511" s="83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  <c r="BM511" s="83"/>
      <c r="BN511" s="83"/>
      <c r="BO511" s="83"/>
      <c r="BP511" s="83"/>
      <c r="BQ511" s="83"/>
      <c r="BR511" s="83"/>
      <c r="BS511" s="83"/>
      <c r="BT511" s="83"/>
      <c r="BU511" s="83"/>
      <c r="BV511" s="83"/>
      <c r="BW511" s="83"/>
      <c r="BX511" s="83"/>
      <c r="BY511" s="83"/>
      <c r="BZ511" s="83"/>
      <c r="CA511" s="83"/>
      <c r="CB511" s="83"/>
      <c r="CC511" s="83"/>
      <c r="CD511" s="83"/>
      <c r="CE511" s="83"/>
      <c r="CF511" s="83"/>
      <c r="CG511" s="83"/>
      <c r="CH511" s="83"/>
      <c r="CI511" s="83"/>
      <c r="CJ511" s="83"/>
      <c r="CK511" s="83"/>
      <c r="CL511" s="83"/>
      <c r="CM511" s="83"/>
      <c r="CN511" s="83"/>
      <c r="CO511" s="83"/>
      <c r="CP511" s="83"/>
      <c r="CQ511" s="83"/>
      <c r="CR511" s="83"/>
      <c r="CS511" s="83"/>
      <c r="CT511" s="83"/>
      <c r="CU511" s="83"/>
      <c r="CV511" s="83"/>
      <c r="CW511" s="83"/>
      <c r="CX511" s="83"/>
      <c r="CY511" s="83"/>
      <c r="CZ511" s="83"/>
      <c r="DA511" s="83"/>
      <c r="DB511" s="83"/>
      <c r="DC511" s="83"/>
      <c r="DD511" s="83"/>
      <c r="DE511" s="83"/>
      <c r="DF511" s="83"/>
      <c r="DG511" s="83"/>
      <c r="DH511" s="83"/>
      <c r="DI511" s="83"/>
      <c r="DJ511" s="83"/>
      <c r="DK511" s="83"/>
      <c r="DL511" s="83"/>
      <c r="DM511" s="83"/>
      <c r="DN511" s="83"/>
      <c r="DO511" s="83"/>
      <c r="DP511" s="83"/>
      <c r="DQ511" s="83"/>
      <c r="DR511" s="83"/>
      <c r="DS511" s="83"/>
      <c r="DT511" s="83"/>
      <c r="DU511" s="83"/>
      <c r="DV511" s="83"/>
      <c r="DW511" s="83"/>
      <c r="DX511" s="83"/>
      <c r="DY511" s="83"/>
      <c r="DZ511" s="83"/>
      <c r="EA511" s="83"/>
      <c r="EB511" s="83"/>
      <c r="EC511" s="83"/>
      <c r="ED511" s="83"/>
      <c r="EE511" s="83"/>
      <c r="EF511" s="83"/>
      <c r="EG511" s="83"/>
      <c r="EH511" s="83"/>
      <c r="EI511" s="83"/>
      <c r="EJ511" s="83"/>
      <c r="EK511" s="83"/>
      <c r="EL511" s="83"/>
      <c r="EM511" s="83"/>
      <c r="EN511" s="83"/>
      <c r="EO511" s="83"/>
      <c r="EP511" s="83"/>
      <c r="EQ511" s="83"/>
      <c r="ER511" s="83"/>
      <c r="ES511" s="83"/>
      <c r="ET511" s="83"/>
      <c r="EU511" s="83"/>
      <c r="EV511" s="83"/>
      <c r="EW511" s="83"/>
      <c r="EX511" s="83"/>
      <c r="EY511" s="83"/>
      <c r="EZ511" s="83"/>
      <c r="FA511" s="83"/>
      <c r="FB511" s="83"/>
      <c r="FC511" s="83"/>
      <c r="FD511" s="83"/>
      <c r="FE511" s="83"/>
      <c r="FF511" s="83"/>
      <c r="FG511" s="83"/>
      <c r="FH511" s="83"/>
      <c r="FI511" s="83"/>
      <c r="FJ511" s="83"/>
      <c r="FK511" s="83"/>
      <c r="FL511" s="83"/>
      <c r="FM511" s="83"/>
      <c r="FN511" s="83"/>
      <c r="FO511" s="83"/>
      <c r="FP511" s="83"/>
      <c r="FQ511" s="83"/>
      <c r="FR511" s="83"/>
      <c r="FS511" s="83"/>
      <c r="FT511" s="83"/>
      <c r="FU511" s="83"/>
      <c r="FV511" s="83"/>
      <c r="FW511" s="83"/>
      <c r="FX511" s="83"/>
      <c r="FY511" s="83"/>
      <c r="FZ511" s="83"/>
      <c r="GA511" s="83"/>
      <c r="GB511" s="83"/>
      <c r="GC511" s="83"/>
      <c r="GD511" s="83"/>
      <c r="GE511" s="83"/>
      <c r="GF511" s="83"/>
      <c r="GG511" s="83"/>
      <c r="GH511" s="83"/>
      <c r="GI511" s="83"/>
      <c r="GJ511" s="83"/>
      <c r="GK511" s="83"/>
      <c r="GL511" s="83"/>
      <c r="GM511" s="83"/>
      <c r="GN511" s="83"/>
      <c r="GO511" s="83"/>
      <c r="GP511" s="83"/>
      <c r="GQ511" s="83"/>
      <c r="GR511" s="83"/>
      <c r="GS511" s="83"/>
      <c r="GT511" s="83"/>
      <c r="GU511" s="83"/>
      <c r="GV511" s="83"/>
      <c r="GW511" s="83"/>
      <c r="GX511" s="83"/>
      <c r="GY511" s="83"/>
      <c r="GZ511" s="83"/>
      <c r="HA511" s="83"/>
      <c r="HB511" s="83"/>
      <c r="HC511" s="83"/>
      <c r="HD511" s="83"/>
      <c r="HE511" s="83"/>
      <c r="HF511" s="83"/>
      <c r="HG511" s="83"/>
      <c r="HH511" s="83"/>
      <c r="HI511" s="83"/>
      <c r="HJ511" s="83"/>
      <c r="HK511" s="83"/>
      <c r="HL511" s="83"/>
      <c r="HM511" s="83"/>
      <c r="HN511" s="83"/>
      <c r="HO511" s="83"/>
      <c r="HP511" s="83"/>
      <c r="HQ511" s="83"/>
      <c r="HR511" s="83"/>
      <c r="HS511" s="83"/>
      <c r="HT511" s="83"/>
      <c r="HU511" s="83"/>
      <c r="HV511" s="83"/>
      <c r="HW511" s="83"/>
      <c r="HX511" s="83"/>
      <c r="HY511" s="83"/>
      <c r="HZ511" s="83"/>
      <c r="IA511" s="83"/>
      <c r="IB511" s="83"/>
      <c r="IC511" s="83"/>
      <c r="ID511" s="83"/>
      <c r="IE511" s="83"/>
      <c r="IF511" s="83"/>
      <c r="IG511" s="83"/>
      <c r="IH511" s="83"/>
      <c r="II511" s="83"/>
      <c r="IJ511" s="83"/>
      <c r="IK511" s="83"/>
      <c r="IL511" s="83"/>
      <c r="IM511" s="83"/>
      <c r="IN511" s="83"/>
      <c r="IO511" s="83"/>
      <c r="IP511" s="83"/>
      <c r="IQ511" s="83"/>
      <c r="IR511" s="83"/>
      <c r="IS511" s="83"/>
      <c r="IT511" s="83"/>
      <c r="IU511" s="83"/>
      <c r="IV511" s="83"/>
      <c r="IW511" s="83"/>
      <c r="IX511" s="83"/>
      <c r="IY511" s="83"/>
      <c r="IZ511" s="83"/>
      <c r="JA511" s="83"/>
      <c r="JB511" s="83"/>
      <c r="JC511" s="83"/>
      <c r="JD511" s="83"/>
      <c r="JE511" s="83"/>
    </row>
    <row r="512" spans="1:265" s="8" customFormat="1" ht="15" customHeight="1" x14ac:dyDescent="0.2">
      <c r="A512" s="130"/>
      <c r="B512" s="131" t="s">
        <v>61</v>
      </c>
      <c r="C512" s="206"/>
      <c r="D512" s="332" t="s">
        <v>62</v>
      </c>
      <c r="E512" s="191"/>
      <c r="F512" s="991"/>
      <c r="G512" s="992"/>
      <c r="H512" s="332" t="s">
        <v>23</v>
      </c>
      <c r="I512" s="332" t="s">
        <v>102</v>
      </c>
      <c r="J512" s="332"/>
      <c r="K512" s="386" t="s">
        <v>160</v>
      </c>
      <c r="L512" s="386" t="s">
        <v>97</v>
      </c>
      <c r="M512" s="765">
        <v>6</v>
      </c>
      <c r="N512" s="765" t="s">
        <v>24</v>
      </c>
      <c r="O512" s="386" t="s">
        <v>440</v>
      </c>
      <c r="P512" s="598">
        <v>4</v>
      </c>
      <c r="Q512" s="599"/>
      <c r="R512" s="599"/>
      <c r="S512" s="599"/>
      <c r="T512" s="599"/>
      <c r="U512" s="599"/>
      <c r="V512" s="599"/>
      <c r="W512" s="600"/>
      <c r="X512" s="228"/>
      <c r="Y512" s="228"/>
      <c r="Z512" s="112"/>
      <c r="AA512" s="83"/>
      <c r="AB512" s="83"/>
      <c r="AC512" s="83" t="str">
        <f t="shared" si="13"/>
        <v/>
      </c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83"/>
      <c r="AT512" s="83"/>
      <c r="AU512" s="83"/>
      <c r="AV512" s="83"/>
      <c r="AW512" s="83"/>
      <c r="AX512" s="83"/>
      <c r="AY512" s="83"/>
      <c r="AZ512" s="83"/>
      <c r="BA512" s="83"/>
      <c r="BB512" s="83"/>
      <c r="BC512" s="83"/>
      <c r="BD512" s="83"/>
      <c r="BE512" s="83"/>
      <c r="BF512" s="83"/>
      <c r="BG512" s="83"/>
      <c r="BH512" s="83"/>
      <c r="BI512" s="83"/>
      <c r="BJ512" s="83"/>
      <c r="BK512" s="83"/>
      <c r="BL512" s="83"/>
      <c r="BM512" s="83"/>
      <c r="BN512" s="83"/>
      <c r="BO512" s="83"/>
      <c r="BP512" s="83"/>
      <c r="BQ512" s="83"/>
      <c r="BR512" s="83"/>
      <c r="BS512" s="83"/>
      <c r="BT512" s="83"/>
      <c r="BU512" s="83"/>
      <c r="BV512" s="83"/>
      <c r="BW512" s="83"/>
      <c r="BX512" s="83"/>
      <c r="BY512" s="83"/>
      <c r="BZ512" s="83"/>
      <c r="CA512" s="83"/>
      <c r="CB512" s="83"/>
      <c r="CC512" s="83"/>
      <c r="CD512" s="83"/>
      <c r="CE512" s="83"/>
      <c r="CF512" s="83"/>
      <c r="CG512" s="83"/>
      <c r="CH512" s="83"/>
      <c r="CI512" s="83"/>
      <c r="CJ512" s="83"/>
      <c r="CK512" s="83"/>
      <c r="CL512" s="83"/>
      <c r="CM512" s="83"/>
      <c r="CN512" s="83"/>
      <c r="CO512" s="83"/>
      <c r="CP512" s="83"/>
      <c r="CQ512" s="83"/>
      <c r="CR512" s="83"/>
      <c r="CS512" s="83"/>
      <c r="CT512" s="83"/>
      <c r="CU512" s="83"/>
      <c r="CV512" s="83"/>
      <c r="CW512" s="83"/>
      <c r="CX512" s="83"/>
      <c r="CY512" s="83"/>
      <c r="CZ512" s="83"/>
      <c r="DA512" s="83"/>
      <c r="DB512" s="83"/>
      <c r="DC512" s="83"/>
      <c r="DD512" s="83"/>
      <c r="DE512" s="83"/>
      <c r="DF512" s="83"/>
      <c r="DG512" s="83"/>
      <c r="DH512" s="83"/>
      <c r="DI512" s="83"/>
      <c r="DJ512" s="83"/>
      <c r="DK512" s="83"/>
      <c r="DL512" s="83"/>
      <c r="DM512" s="83"/>
      <c r="DN512" s="83"/>
      <c r="DO512" s="83"/>
      <c r="DP512" s="83"/>
      <c r="DQ512" s="83"/>
      <c r="DR512" s="83"/>
      <c r="DS512" s="83"/>
      <c r="DT512" s="83"/>
      <c r="DU512" s="83"/>
      <c r="DV512" s="83"/>
      <c r="DW512" s="83"/>
      <c r="DX512" s="83"/>
      <c r="DY512" s="83"/>
      <c r="DZ512" s="83"/>
      <c r="EA512" s="83"/>
      <c r="EB512" s="83"/>
      <c r="EC512" s="83"/>
      <c r="ED512" s="83"/>
      <c r="EE512" s="83"/>
      <c r="EF512" s="83"/>
      <c r="EG512" s="83"/>
      <c r="EH512" s="83"/>
      <c r="EI512" s="83"/>
      <c r="EJ512" s="83"/>
      <c r="EK512" s="83"/>
      <c r="EL512" s="83"/>
      <c r="EM512" s="83"/>
      <c r="EN512" s="83"/>
      <c r="EO512" s="83"/>
      <c r="EP512" s="83"/>
      <c r="EQ512" s="83"/>
      <c r="ER512" s="83"/>
      <c r="ES512" s="83"/>
      <c r="ET512" s="83"/>
      <c r="EU512" s="83"/>
      <c r="EV512" s="83"/>
      <c r="EW512" s="83"/>
      <c r="EX512" s="83"/>
      <c r="EY512" s="83"/>
      <c r="EZ512" s="83"/>
      <c r="FA512" s="83"/>
      <c r="FB512" s="83"/>
      <c r="FC512" s="83"/>
      <c r="FD512" s="83"/>
      <c r="FE512" s="83"/>
      <c r="FF512" s="83"/>
      <c r="FG512" s="83"/>
      <c r="FH512" s="83"/>
      <c r="FI512" s="83"/>
      <c r="FJ512" s="83"/>
      <c r="FK512" s="83"/>
      <c r="FL512" s="83"/>
      <c r="FM512" s="83"/>
      <c r="FN512" s="83"/>
      <c r="FO512" s="83"/>
      <c r="FP512" s="83"/>
      <c r="FQ512" s="83"/>
      <c r="FR512" s="83"/>
      <c r="FS512" s="83"/>
      <c r="FT512" s="83"/>
      <c r="FU512" s="83"/>
      <c r="FV512" s="83"/>
      <c r="FW512" s="83"/>
      <c r="FX512" s="83"/>
      <c r="FY512" s="83"/>
      <c r="FZ512" s="83"/>
      <c r="GA512" s="83"/>
      <c r="GB512" s="83"/>
      <c r="GC512" s="83"/>
      <c r="GD512" s="83"/>
      <c r="GE512" s="83"/>
      <c r="GF512" s="83"/>
      <c r="GG512" s="83"/>
      <c r="GH512" s="83"/>
      <c r="GI512" s="83"/>
      <c r="GJ512" s="83"/>
      <c r="GK512" s="83"/>
      <c r="GL512" s="83"/>
      <c r="GM512" s="83"/>
      <c r="GN512" s="83"/>
      <c r="GO512" s="83"/>
      <c r="GP512" s="83"/>
      <c r="GQ512" s="83"/>
      <c r="GR512" s="83"/>
      <c r="GS512" s="83"/>
      <c r="GT512" s="83"/>
      <c r="GU512" s="83"/>
      <c r="GV512" s="83"/>
      <c r="GW512" s="83"/>
      <c r="GX512" s="83"/>
      <c r="GY512" s="83"/>
      <c r="GZ512" s="83"/>
      <c r="HA512" s="83"/>
      <c r="HB512" s="83"/>
      <c r="HC512" s="83"/>
      <c r="HD512" s="83"/>
      <c r="HE512" s="83"/>
      <c r="HF512" s="83"/>
      <c r="HG512" s="83"/>
      <c r="HH512" s="83"/>
      <c r="HI512" s="83"/>
      <c r="HJ512" s="83"/>
      <c r="HK512" s="83"/>
      <c r="HL512" s="83"/>
      <c r="HM512" s="83"/>
      <c r="HN512" s="83"/>
      <c r="HO512" s="83"/>
      <c r="HP512" s="83"/>
      <c r="HQ512" s="83"/>
      <c r="HR512" s="83"/>
      <c r="HS512" s="83"/>
      <c r="HT512" s="83"/>
      <c r="HU512" s="83"/>
      <c r="HV512" s="83"/>
      <c r="HW512" s="83"/>
      <c r="HX512" s="83"/>
      <c r="HY512" s="83"/>
      <c r="HZ512" s="83"/>
      <c r="IA512" s="83"/>
      <c r="IB512" s="83"/>
      <c r="IC512" s="83"/>
      <c r="ID512" s="83"/>
      <c r="IE512" s="83"/>
      <c r="IF512" s="83"/>
      <c r="IG512" s="83"/>
      <c r="IH512" s="83"/>
      <c r="II512" s="83"/>
      <c r="IJ512" s="83"/>
      <c r="IK512" s="83"/>
      <c r="IL512" s="83"/>
      <c r="IM512" s="83"/>
      <c r="IN512" s="83"/>
      <c r="IO512" s="83"/>
      <c r="IP512" s="83"/>
      <c r="IQ512" s="83"/>
      <c r="IR512" s="83"/>
      <c r="IS512" s="83"/>
      <c r="IT512" s="83"/>
      <c r="IU512" s="83"/>
      <c r="IV512" s="83"/>
      <c r="IW512" s="83"/>
      <c r="IX512" s="83"/>
      <c r="IY512" s="83"/>
      <c r="IZ512" s="83"/>
      <c r="JA512" s="83"/>
      <c r="JB512" s="83"/>
      <c r="JC512" s="83"/>
      <c r="JD512" s="83"/>
      <c r="JE512" s="83"/>
    </row>
    <row r="513" spans="1:265" s="8" customFormat="1" ht="15" customHeight="1" x14ac:dyDescent="0.2">
      <c r="A513" s="130"/>
      <c r="B513" s="131" t="s">
        <v>61</v>
      </c>
      <c r="C513" s="206"/>
      <c r="D513" s="332" t="s">
        <v>62</v>
      </c>
      <c r="E513" s="191"/>
      <c r="F513" s="991"/>
      <c r="G513" s="992"/>
      <c r="H513" s="332" t="s">
        <v>23</v>
      </c>
      <c r="I513" s="332" t="s">
        <v>102</v>
      </c>
      <c r="J513" s="332"/>
      <c r="K513" s="386" t="s">
        <v>160</v>
      </c>
      <c r="L513" s="386" t="s">
        <v>97</v>
      </c>
      <c r="M513" s="765">
        <v>6</v>
      </c>
      <c r="N513" s="765" t="s">
        <v>101</v>
      </c>
      <c r="O513" s="386" t="s">
        <v>435</v>
      </c>
      <c r="P513" s="598">
        <v>4</v>
      </c>
      <c r="Q513" s="599"/>
      <c r="R513" s="599"/>
      <c r="S513" s="599"/>
      <c r="T513" s="599"/>
      <c r="U513" s="599"/>
      <c r="V513" s="599"/>
      <c r="W513" s="600"/>
      <c r="X513" s="228"/>
      <c r="Y513" s="228"/>
      <c r="Z513" s="112"/>
      <c r="AA513" s="83"/>
      <c r="AB513" s="83"/>
      <c r="AC513" s="83" t="str">
        <f t="shared" si="13"/>
        <v/>
      </c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83"/>
      <c r="AT513" s="83"/>
      <c r="AU513" s="83"/>
      <c r="AV513" s="83"/>
      <c r="AW513" s="83"/>
      <c r="AX513" s="83"/>
      <c r="AY513" s="83"/>
      <c r="AZ513" s="83"/>
      <c r="BA513" s="83"/>
      <c r="BB513" s="83"/>
      <c r="BC513" s="83"/>
      <c r="BD513" s="83"/>
      <c r="BE513" s="83"/>
      <c r="BF513" s="83"/>
      <c r="BG513" s="83"/>
      <c r="BH513" s="83"/>
      <c r="BI513" s="83"/>
      <c r="BJ513" s="83"/>
      <c r="BK513" s="83"/>
      <c r="BL513" s="83"/>
      <c r="BM513" s="83"/>
      <c r="BN513" s="83"/>
      <c r="BO513" s="83"/>
      <c r="BP513" s="83"/>
      <c r="BQ513" s="83"/>
      <c r="BR513" s="83"/>
      <c r="BS513" s="83"/>
      <c r="BT513" s="83"/>
      <c r="BU513" s="83"/>
      <c r="BV513" s="83"/>
      <c r="BW513" s="83"/>
      <c r="BX513" s="83"/>
      <c r="BY513" s="83"/>
      <c r="BZ513" s="83"/>
      <c r="CA513" s="83"/>
      <c r="CB513" s="83"/>
      <c r="CC513" s="83"/>
      <c r="CD513" s="83"/>
      <c r="CE513" s="83"/>
      <c r="CF513" s="83"/>
      <c r="CG513" s="83"/>
      <c r="CH513" s="83"/>
      <c r="CI513" s="83"/>
      <c r="CJ513" s="83"/>
      <c r="CK513" s="83"/>
      <c r="CL513" s="83"/>
      <c r="CM513" s="83"/>
      <c r="CN513" s="83"/>
      <c r="CO513" s="83"/>
      <c r="CP513" s="83"/>
      <c r="CQ513" s="83"/>
      <c r="CR513" s="83"/>
      <c r="CS513" s="83"/>
      <c r="CT513" s="83"/>
      <c r="CU513" s="83"/>
      <c r="CV513" s="83"/>
      <c r="CW513" s="83"/>
      <c r="CX513" s="83"/>
      <c r="CY513" s="83"/>
      <c r="CZ513" s="83"/>
      <c r="DA513" s="83"/>
      <c r="DB513" s="83"/>
      <c r="DC513" s="83"/>
      <c r="DD513" s="83"/>
      <c r="DE513" s="83"/>
      <c r="DF513" s="83"/>
      <c r="DG513" s="83"/>
      <c r="DH513" s="83"/>
      <c r="DI513" s="83"/>
      <c r="DJ513" s="83"/>
      <c r="DK513" s="83"/>
      <c r="DL513" s="83"/>
      <c r="DM513" s="83"/>
      <c r="DN513" s="83"/>
      <c r="DO513" s="83"/>
      <c r="DP513" s="83"/>
      <c r="DQ513" s="83"/>
      <c r="DR513" s="83"/>
      <c r="DS513" s="83"/>
      <c r="DT513" s="83"/>
      <c r="DU513" s="83"/>
      <c r="DV513" s="83"/>
      <c r="DW513" s="83"/>
      <c r="DX513" s="83"/>
      <c r="DY513" s="83"/>
      <c r="DZ513" s="83"/>
      <c r="EA513" s="83"/>
      <c r="EB513" s="83"/>
      <c r="EC513" s="83"/>
      <c r="ED513" s="83"/>
      <c r="EE513" s="83"/>
      <c r="EF513" s="83"/>
      <c r="EG513" s="83"/>
      <c r="EH513" s="83"/>
      <c r="EI513" s="83"/>
      <c r="EJ513" s="83"/>
      <c r="EK513" s="83"/>
      <c r="EL513" s="83"/>
      <c r="EM513" s="83"/>
      <c r="EN513" s="83"/>
      <c r="EO513" s="83"/>
      <c r="EP513" s="83"/>
      <c r="EQ513" s="83"/>
      <c r="ER513" s="83"/>
      <c r="ES513" s="83"/>
      <c r="ET513" s="83"/>
      <c r="EU513" s="83"/>
      <c r="EV513" s="83"/>
      <c r="EW513" s="83"/>
      <c r="EX513" s="83"/>
      <c r="EY513" s="83"/>
      <c r="EZ513" s="83"/>
      <c r="FA513" s="83"/>
      <c r="FB513" s="83"/>
      <c r="FC513" s="83"/>
      <c r="FD513" s="83"/>
      <c r="FE513" s="83"/>
      <c r="FF513" s="83"/>
      <c r="FG513" s="83"/>
      <c r="FH513" s="83"/>
      <c r="FI513" s="83"/>
      <c r="FJ513" s="83"/>
      <c r="FK513" s="83"/>
      <c r="FL513" s="83"/>
      <c r="FM513" s="83"/>
      <c r="FN513" s="83"/>
      <c r="FO513" s="83"/>
      <c r="FP513" s="83"/>
      <c r="FQ513" s="83"/>
      <c r="FR513" s="83"/>
      <c r="FS513" s="83"/>
      <c r="FT513" s="83"/>
      <c r="FU513" s="83"/>
      <c r="FV513" s="83"/>
      <c r="FW513" s="83"/>
      <c r="FX513" s="83"/>
      <c r="FY513" s="83"/>
      <c r="FZ513" s="83"/>
      <c r="GA513" s="83"/>
      <c r="GB513" s="83"/>
      <c r="GC513" s="83"/>
      <c r="GD513" s="83"/>
      <c r="GE513" s="83"/>
      <c r="GF513" s="83"/>
      <c r="GG513" s="83"/>
      <c r="GH513" s="83"/>
      <c r="GI513" s="83"/>
      <c r="GJ513" s="83"/>
      <c r="GK513" s="83"/>
      <c r="GL513" s="83"/>
      <c r="GM513" s="83"/>
      <c r="GN513" s="83"/>
      <c r="GO513" s="83"/>
      <c r="GP513" s="83"/>
      <c r="GQ513" s="83"/>
      <c r="GR513" s="83"/>
      <c r="GS513" s="83"/>
      <c r="GT513" s="83"/>
      <c r="GU513" s="83"/>
      <c r="GV513" s="83"/>
      <c r="GW513" s="83"/>
      <c r="GX513" s="83"/>
      <c r="GY513" s="83"/>
      <c r="GZ513" s="83"/>
      <c r="HA513" s="83"/>
      <c r="HB513" s="83"/>
      <c r="HC513" s="83"/>
      <c r="HD513" s="83"/>
      <c r="HE513" s="83"/>
      <c r="HF513" s="83"/>
      <c r="HG513" s="83"/>
      <c r="HH513" s="83"/>
      <c r="HI513" s="83"/>
      <c r="HJ513" s="83"/>
      <c r="HK513" s="83"/>
      <c r="HL513" s="83"/>
      <c r="HM513" s="83"/>
      <c r="HN513" s="83"/>
      <c r="HO513" s="83"/>
      <c r="HP513" s="83"/>
      <c r="HQ513" s="83"/>
      <c r="HR513" s="83"/>
      <c r="HS513" s="83"/>
      <c r="HT513" s="83"/>
      <c r="HU513" s="83"/>
      <c r="HV513" s="83"/>
      <c r="HW513" s="83"/>
      <c r="HX513" s="83"/>
      <c r="HY513" s="83"/>
      <c r="HZ513" s="83"/>
      <c r="IA513" s="83"/>
      <c r="IB513" s="83"/>
      <c r="IC513" s="83"/>
      <c r="ID513" s="83"/>
      <c r="IE513" s="83"/>
      <c r="IF513" s="83"/>
      <c r="IG513" s="83"/>
      <c r="IH513" s="83"/>
      <c r="II513" s="83"/>
      <c r="IJ513" s="83"/>
      <c r="IK513" s="83"/>
      <c r="IL513" s="83"/>
      <c r="IM513" s="83"/>
      <c r="IN513" s="83"/>
      <c r="IO513" s="83"/>
      <c r="IP513" s="83"/>
      <c r="IQ513" s="83"/>
      <c r="IR513" s="83"/>
      <c r="IS513" s="83"/>
      <c r="IT513" s="83"/>
      <c r="IU513" s="83"/>
      <c r="IV513" s="83"/>
      <c r="IW513" s="83"/>
      <c r="IX513" s="83"/>
      <c r="IY513" s="83"/>
      <c r="IZ513" s="83"/>
      <c r="JA513" s="83"/>
      <c r="JB513" s="83"/>
      <c r="JC513" s="83"/>
      <c r="JD513" s="83"/>
      <c r="JE513" s="83"/>
    </row>
    <row r="514" spans="1:265" s="8" customFormat="1" ht="15" customHeight="1" x14ac:dyDescent="0.2">
      <c r="A514" s="573"/>
      <c r="B514" s="131" t="s">
        <v>61</v>
      </c>
      <c r="C514" s="206"/>
      <c r="D514" s="332" t="s">
        <v>62</v>
      </c>
      <c r="E514" s="191"/>
      <c r="F514" s="991"/>
      <c r="G514" s="992"/>
      <c r="H514" s="332" t="s">
        <v>23</v>
      </c>
      <c r="I514" s="332" t="s">
        <v>111</v>
      </c>
      <c r="J514" s="332"/>
      <c r="K514" s="937" t="s">
        <v>2045</v>
      </c>
      <c r="L514" s="386" t="s">
        <v>97</v>
      </c>
      <c r="M514" s="765">
        <v>7</v>
      </c>
      <c r="N514" s="765" t="s">
        <v>24</v>
      </c>
      <c r="O514" s="386" t="s">
        <v>440</v>
      </c>
      <c r="P514" s="598">
        <v>4</v>
      </c>
      <c r="Q514" s="599"/>
      <c r="R514" s="599"/>
      <c r="S514" s="599"/>
      <c r="T514" s="599"/>
      <c r="U514" s="599"/>
      <c r="V514" s="599"/>
      <c r="W514" s="600"/>
      <c r="X514" s="228"/>
      <c r="Y514" s="228"/>
      <c r="Z514" s="112"/>
      <c r="AA514" s="83"/>
      <c r="AB514" s="83"/>
      <c r="AC514" s="83" t="str">
        <f t="shared" si="13"/>
        <v/>
      </c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83"/>
      <c r="AT514" s="83"/>
      <c r="AU514" s="83"/>
      <c r="AV514" s="83"/>
      <c r="AW514" s="83"/>
      <c r="AX514" s="83"/>
      <c r="AY514" s="83"/>
      <c r="AZ514" s="83"/>
      <c r="BA514" s="83"/>
      <c r="BB514" s="83"/>
      <c r="BC514" s="83"/>
      <c r="BD514" s="83"/>
      <c r="BE514" s="83"/>
      <c r="BF514" s="83"/>
      <c r="BG514" s="83"/>
      <c r="BH514" s="83"/>
      <c r="BI514" s="83"/>
      <c r="BJ514" s="83"/>
      <c r="BK514" s="83"/>
      <c r="BL514" s="83"/>
      <c r="BM514" s="83"/>
      <c r="BN514" s="83"/>
      <c r="BO514" s="83"/>
      <c r="BP514" s="83"/>
      <c r="BQ514" s="83"/>
      <c r="BR514" s="83"/>
      <c r="BS514" s="83"/>
      <c r="BT514" s="83"/>
      <c r="BU514" s="83"/>
      <c r="BV514" s="83"/>
      <c r="BW514" s="83"/>
      <c r="BX514" s="83"/>
      <c r="BY514" s="83"/>
      <c r="BZ514" s="83"/>
      <c r="CA514" s="83"/>
      <c r="CB514" s="83"/>
      <c r="CC514" s="83"/>
      <c r="CD514" s="83"/>
      <c r="CE514" s="83"/>
      <c r="CF514" s="83"/>
      <c r="CG514" s="83"/>
      <c r="CH514" s="83"/>
      <c r="CI514" s="83"/>
      <c r="CJ514" s="83"/>
      <c r="CK514" s="83"/>
      <c r="CL514" s="83"/>
      <c r="CM514" s="83"/>
      <c r="CN514" s="83"/>
      <c r="CO514" s="83"/>
      <c r="CP514" s="83"/>
      <c r="CQ514" s="83"/>
      <c r="CR514" s="83"/>
      <c r="CS514" s="83"/>
      <c r="CT514" s="83"/>
      <c r="CU514" s="83"/>
      <c r="CV514" s="83"/>
      <c r="CW514" s="83"/>
      <c r="CX514" s="83"/>
      <c r="CY514" s="83"/>
      <c r="CZ514" s="83"/>
      <c r="DA514" s="83"/>
      <c r="DB514" s="83"/>
      <c r="DC514" s="83"/>
      <c r="DD514" s="83"/>
      <c r="DE514" s="83"/>
      <c r="DF514" s="83"/>
      <c r="DG514" s="83"/>
      <c r="DH514" s="83"/>
      <c r="DI514" s="83"/>
      <c r="DJ514" s="83"/>
      <c r="DK514" s="83"/>
      <c r="DL514" s="83"/>
      <c r="DM514" s="83"/>
      <c r="DN514" s="83"/>
      <c r="DO514" s="83"/>
      <c r="DP514" s="83"/>
      <c r="DQ514" s="83"/>
      <c r="DR514" s="83"/>
      <c r="DS514" s="83"/>
      <c r="DT514" s="83"/>
      <c r="DU514" s="83"/>
      <c r="DV514" s="83"/>
      <c r="DW514" s="83"/>
      <c r="DX514" s="83"/>
      <c r="DY514" s="83"/>
      <c r="DZ514" s="83"/>
      <c r="EA514" s="83"/>
      <c r="EB514" s="83"/>
      <c r="EC514" s="83"/>
      <c r="ED514" s="83"/>
      <c r="EE514" s="83"/>
      <c r="EF514" s="83"/>
      <c r="EG514" s="83"/>
      <c r="EH514" s="83"/>
      <c r="EI514" s="83"/>
      <c r="EJ514" s="83"/>
      <c r="EK514" s="83"/>
      <c r="EL514" s="83"/>
      <c r="EM514" s="83"/>
      <c r="EN514" s="83"/>
      <c r="EO514" s="83"/>
      <c r="EP514" s="83"/>
      <c r="EQ514" s="83"/>
      <c r="ER514" s="83"/>
      <c r="ES514" s="83"/>
      <c r="ET514" s="83"/>
      <c r="EU514" s="83"/>
      <c r="EV514" s="83"/>
      <c r="EW514" s="83"/>
      <c r="EX514" s="83"/>
      <c r="EY514" s="83"/>
      <c r="EZ514" s="83"/>
      <c r="FA514" s="83"/>
      <c r="FB514" s="83"/>
      <c r="FC514" s="83"/>
      <c r="FD514" s="83"/>
      <c r="FE514" s="83"/>
      <c r="FF514" s="83"/>
      <c r="FG514" s="83"/>
      <c r="FH514" s="83"/>
      <c r="FI514" s="83"/>
      <c r="FJ514" s="83"/>
      <c r="FK514" s="83"/>
      <c r="FL514" s="83"/>
      <c r="FM514" s="83"/>
      <c r="FN514" s="83"/>
      <c r="FO514" s="83"/>
      <c r="FP514" s="83"/>
      <c r="FQ514" s="83"/>
      <c r="FR514" s="83"/>
      <c r="FS514" s="83"/>
      <c r="FT514" s="83"/>
      <c r="FU514" s="83"/>
      <c r="FV514" s="83"/>
      <c r="FW514" s="83"/>
      <c r="FX514" s="83"/>
      <c r="FY514" s="83"/>
      <c r="FZ514" s="83"/>
      <c r="GA514" s="83"/>
      <c r="GB514" s="83"/>
      <c r="GC514" s="83"/>
      <c r="GD514" s="83"/>
      <c r="GE514" s="83"/>
      <c r="GF514" s="83"/>
      <c r="GG514" s="83"/>
      <c r="GH514" s="83"/>
      <c r="GI514" s="83"/>
      <c r="GJ514" s="83"/>
      <c r="GK514" s="83"/>
      <c r="GL514" s="83"/>
      <c r="GM514" s="83"/>
      <c r="GN514" s="83"/>
      <c r="GO514" s="83"/>
      <c r="GP514" s="83"/>
      <c r="GQ514" s="83"/>
      <c r="GR514" s="83"/>
      <c r="GS514" s="83"/>
      <c r="GT514" s="83"/>
      <c r="GU514" s="83"/>
      <c r="GV514" s="83"/>
      <c r="GW514" s="83"/>
      <c r="GX514" s="83"/>
      <c r="GY514" s="83"/>
      <c r="GZ514" s="83"/>
      <c r="HA514" s="83"/>
      <c r="HB514" s="83"/>
      <c r="HC514" s="83"/>
      <c r="HD514" s="83"/>
      <c r="HE514" s="83"/>
      <c r="HF514" s="83"/>
      <c r="HG514" s="83"/>
      <c r="HH514" s="83"/>
      <c r="HI514" s="83"/>
      <c r="HJ514" s="83"/>
      <c r="HK514" s="83"/>
      <c r="HL514" s="83"/>
      <c r="HM514" s="83"/>
      <c r="HN514" s="83"/>
      <c r="HO514" s="83"/>
      <c r="HP514" s="83"/>
      <c r="HQ514" s="83"/>
      <c r="HR514" s="83"/>
      <c r="HS514" s="83"/>
      <c r="HT514" s="83"/>
      <c r="HU514" s="83"/>
      <c r="HV514" s="83"/>
      <c r="HW514" s="83"/>
      <c r="HX514" s="83"/>
      <c r="HY514" s="83"/>
      <c r="HZ514" s="83"/>
      <c r="IA514" s="83"/>
      <c r="IB514" s="83"/>
      <c r="IC514" s="83"/>
      <c r="ID514" s="83"/>
      <c r="IE514" s="83"/>
      <c r="IF514" s="83"/>
      <c r="IG514" s="83"/>
      <c r="IH514" s="83"/>
      <c r="II514" s="83"/>
      <c r="IJ514" s="83"/>
      <c r="IK514" s="83"/>
      <c r="IL514" s="83"/>
      <c r="IM514" s="83"/>
      <c r="IN514" s="83"/>
      <c r="IO514" s="83"/>
      <c r="IP514" s="83"/>
      <c r="IQ514" s="83"/>
      <c r="IR514" s="83"/>
      <c r="IS514" s="83"/>
      <c r="IT514" s="83"/>
      <c r="IU514" s="83"/>
      <c r="IV514" s="83"/>
      <c r="IW514" s="83"/>
      <c r="IX514" s="83"/>
      <c r="IY514" s="83"/>
      <c r="IZ514" s="83"/>
      <c r="JA514" s="83"/>
      <c r="JB514" s="83"/>
      <c r="JC514" s="83"/>
      <c r="JD514" s="83"/>
      <c r="JE514" s="83"/>
    </row>
    <row r="515" spans="1:265" s="8" customFormat="1" ht="15" customHeight="1" x14ac:dyDescent="0.2">
      <c r="A515" s="130"/>
      <c r="B515" s="131" t="s">
        <v>61</v>
      </c>
      <c r="C515" s="206"/>
      <c r="D515" s="332" t="s">
        <v>62</v>
      </c>
      <c r="E515" s="191"/>
      <c r="F515" s="991"/>
      <c r="G515" s="992"/>
      <c r="H515" s="332" t="s">
        <v>23</v>
      </c>
      <c r="I515" s="332" t="s">
        <v>111</v>
      </c>
      <c r="J515" s="332"/>
      <c r="K515" s="386" t="s">
        <v>174</v>
      </c>
      <c r="L515" s="386" t="s">
        <v>97</v>
      </c>
      <c r="M515" s="765">
        <v>7</v>
      </c>
      <c r="N515" s="765" t="s">
        <v>101</v>
      </c>
      <c r="O515" s="386" t="s">
        <v>435</v>
      </c>
      <c r="P515" s="598">
        <v>4</v>
      </c>
      <c r="Q515" s="599"/>
      <c r="R515" s="599"/>
      <c r="S515" s="599"/>
      <c r="T515" s="599"/>
      <c r="U515" s="599"/>
      <c r="V515" s="599"/>
      <c r="W515" s="600"/>
      <c r="X515" s="228"/>
      <c r="Y515" s="228"/>
      <c r="Z515" s="112"/>
      <c r="AA515" s="83"/>
      <c r="AB515" s="83"/>
      <c r="AC515" s="83" t="str">
        <f t="shared" si="13"/>
        <v/>
      </c>
      <c r="AD515" s="83"/>
      <c r="AE515" s="83"/>
      <c r="AF515" s="83"/>
      <c r="AG515" s="83"/>
      <c r="AH515" s="83"/>
      <c r="AI515" s="83"/>
      <c r="AJ515" s="83"/>
      <c r="AK515" s="83"/>
      <c r="AL515" s="83"/>
      <c r="AM515" s="83"/>
      <c r="AN515" s="83"/>
      <c r="AO515" s="83"/>
      <c r="AP515" s="83"/>
      <c r="AQ515" s="83"/>
      <c r="AR515" s="83"/>
      <c r="AS515" s="83"/>
      <c r="AT515" s="83"/>
      <c r="AU515" s="83"/>
      <c r="AV515" s="83"/>
      <c r="AW515" s="83"/>
      <c r="AX515" s="83"/>
      <c r="AY515" s="83"/>
      <c r="AZ515" s="83"/>
      <c r="BA515" s="83"/>
      <c r="BB515" s="83"/>
      <c r="BC515" s="83"/>
      <c r="BD515" s="83"/>
      <c r="BE515" s="83"/>
      <c r="BF515" s="83"/>
      <c r="BG515" s="83"/>
      <c r="BH515" s="83"/>
      <c r="BI515" s="83"/>
      <c r="BJ515" s="83"/>
      <c r="BK515" s="83"/>
      <c r="BL515" s="83"/>
      <c r="BM515" s="83"/>
      <c r="BN515" s="83"/>
      <c r="BO515" s="83"/>
      <c r="BP515" s="83"/>
      <c r="BQ515" s="83"/>
      <c r="BR515" s="83"/>
      <c r="BS515" s="83"/>
      <c r="BT515" s="83"/>
      <c r="BU515" s="83"/>
      <c r="BV515" s="83"/>
      <c r="BW515" s="83"/>
      <c r="BX515" s="83"/>
      <c r="BY515" s="83"/>
      <c r="BZ515" s="83"/>
      <c r="CA515" s="83"/>
      <c r="CB515" s="83"/>
      <c r="CC515" s="83"/>
      <c r="CD515" s="83"/>
      <c r="CE515" s="83"/>
      <c r="CF515" s="83"/>
      <c r="CG515" s="83"/>
      <c r="CH515" s="83"/>
      <c r="CI515" s="83"/>
      <c r="CJ515" s="83"/>
      <c r="CK515" s="83"/>
      <c r="CL515" s="83"/>
      <c r="CM515" s="83"/>
      <c r="CN515" s="83"/>
      <c r="CO515" s="83"/>
      <c r="CP515" s="83"/>
      <c r="CQ515" s="83"/>
      <c r="CR515" s="83"/>
      <c r="CS515" s="83"/>
      <c r="CT515" s="83"/>
      <c r="CU515" s="83"/>
      <c r="CV515" s="83"/>
      <c r="CW515" s="83"/>
      <c r="CX515" s="83"/>
      <c r="CY515" s="83"/>
      <c r="CZ515" s="83"/>
      <c r="DA515" s="83"/>
      <c r="DB515" s="83"/>
      <c r="DC515" s="83"/>
      <c r="DD515" s="83"/>
      <c r="DE515" s="83"/>
      <c r="DF515" s="83"/>
      <c r="DG515" s="83"/>
      <c r="DH515" s="83"/>
      <c r="DI515" s="83"/>
      <c r="DJ515" s="83"/>
      <c r="DK515" s="83"/>
      <c r="DL515" s="83"/>
      <c r="DM515" s="83"/>
      <c r="DN515" s="83"/>
      <c r="DO515" s="83"/>
      <c r="DP515" s="83"/>
      <c r="DQ515" s="83"/>
      <c r="DR515" s="83"/>
      <c r="DS515" s="83"/>
      <c r="DT515" s="83"/>
      <c r="DU515" s="83"/>
      <c r="DV515" s="83"/>
      <c r="DW515" s="83"/>
      <c r="DX515" s="83"/>
      <c r="DY515" s="83"/>
      <c r="DZ515" s="83"/>
      <c r="EA515" s="83"/>
      <c r="EB515" s="83"/>
      <c r="EC515" s="83"/>
      <c r="ED515" s="83"/>
      <c r="EE515" s="83"/>
      <c r="EF515" s="83"/>
      <c r="EG515" s="83"/>
      <c r="EH515" s="83"/>
      <c r="EI515" s="83"/>
      <c r="EJ515" s="83"/>
      <c r="EK515" s="83"/>
      <c r="EL515" s="83"/>
      <c r="EM515" s="83"/>
      <c r="EN515" s="83"/>
      <c r="EO515" s="83"/>
      <c r="EP515" s="83"/>
      <c r="EQ515" s="83"/>
      <c r="ER515" s="83"/>
      <c r="ES515" s="83"/>
      <c r="ET515" s="83"/>
      <c r="EU515" s="83"/>
      <c r="EV515" s="83"/>
      <c r="EW515" s="83"/>
      <c r="EX515" s="83"/>
      <c r="EY515" s="83"/>
      <c r="EZ515" s="83"/>
      <c r="FA515" s="83"/>
      <c r="FB515" s="83"/>
      <c r="FC515" s="83"/>
      <c r="FD515" s="83"/>
      <c r="FE515" s="83"/>
      <c r="FF515" s="83"/>
      <c r="FG515" s="83"/>
      <c r="FH515" s="83"/>
      <c r="FI515" s="83"/>
      <c r="FJ515" s="83"/>
      <c r="FK515" s="83"/>
      <c r="FL515" s="83"/>
      <c r="FM515" s="83"/>
      <c r="FN515" s="83"/>
      <c r="FO515" s="83"/>
      <c r="FP515" s="83"/>
      <c r="FQ515" s="83"/>
      <c r="FR515" s="83"/>
      <c r="FS515" s="83"/>
      <c r="FT515" s="83"/>
      <c r="FU515" s="83"/>
      <c r="FV515" s="83"/>
      <c r="FW515" s="83"/>
      <c r="FX515" s="83"/>
      <c r="FY515" s="83"/>
      <c r="FZ515" s="83"/>
      <c r="GA515" s="83"/>
      <c r="GB515" s="83"/>
      <c r="GC515" s="83"/>
      <c r="GD515" s="83"/>
      <c r="GE515" s="83"/>
      <c r="GF515" s="83"/>
      <c r="GG515" s="83"/>
      <c r="GH515" s="83"/>
      <c r="GI515" s="83"/>
      <c r="GJ515" s="83"/>
      <c r="GK515" s="83"/>
      <c r="GL515" s="83"/>
      <c r="GM515" s="83"/>
      <c r="GN515" s="83"/>
      <c r="GO515" s="83"/>
      <c r="GP515" s="83"/>
      <c r="GQ515" s="83"/>
      <c r="GR515" s="83"/>
      <c r="GS515" s="83"/>
      <c r="GT515" s="83"/>
      <c r="GU515" s="83"/>
      <c r="GV515" s="83"/>
      <c r="GW515" s="83"/>
      <c r="GX515" s="83"/>
      <c r="GY515" s="83"/>
      <c r="GZ515" s="83"/>
      <c r="HA515" s="83"/>
      <c r="HB515" s="83"/>
      <c r="HC515" s="83"/>
      <c r="HD515" s="83"/>
      <c r="HE515" s="83"/>
      <c r="HF515" s="83"/>
      <c r="HG515" s="83"/>
      <c r="HH515" s="83"/>
      <c r="HI515" s="83"/>
      <c r="HJ515" s="83"/>
      <c r="HK515" s="83"/>
      <c r="HL515" s="83"/>
      <c r="HM515" s="83"/>
      <c r="HN515" s="83"/>
      <c r="HO515" s="83"/>
      <c r="HP515" s="83"/>
      <c r="HQ515" s="83"/>
      <c r="HR515" s="83"/>
      <c r="HS515" s="83"/>
      <c r="HT515" s="83"/>
      <c r="HU515" s="83"/>
      <c r="HV515" s="83"/>
      <c r="HW515" s="83"/>
      <c r="HX515" s="83"/>
      <c r="HY515" s="83"/>
      <c r="HZ515" s="83"/>
      <c r="IA515" s="83"/>
      <c r="IB515" s="83"/>
      <c r="IC515" s="83"/>
      <c r="ID515" s="83"/>
      <c r="IE515" s="83"/>
      <c r="IF515" s="83"/>
      <c r="IG515" s="83"/>
      <c r="IH515" s="83"/>
      <c r="II515" s="83"/>
      <c r="IJ515" s="83"/>
      <c r="IK515" s="83"/>
      <c r="IL515" s="83"/>
      <c r="IM515" s="83"/>
      <c r="IN515" s="83"/>
      <c r="IO515" s="83"/>
      <c r="IP515" s="83"/>
      <c r="IQ515" s="83"/>
      <c r="IR515" s="83"/>
      <c r="IS515" s="83"/>
      <c r="IT515" s="83"/>
      <c r="IU515" s="83"/>
      <c r="IV515" s="83"/>
      <c r="IW515" s="83"/>
      <c r="IX515" s="83"/>
      <c r="IY515" s="83"/>
      <c r="IZ515" s="83"/>
      <c r="JA515" s="83"/>
      <c r="JB515" s="83"/>
      <c r="JC515" s="83"/>
      <c r="JD515" s="83"/>
      <c r="JE515" s="83"/>
    </row>
    <row r="516" spans="1:265" s="8" customFormat="1" ht="15" customHeight="1" x14ac:dyDescent="0.2">
      <c r="A516" s="130"/>
      <c r="B516" s="131" t="s">
        <v>61</v>
      </c>
      <c r="C516" s="159"/>
      <c r="D516" s="333" t="s">
        <v>62</v>
      </c>
      <c r="E516" s="191"/>
      <c r="F516" s="991"/>
      <c r="G516" s="992"/>
      <c r="H516" s="333" t="s">
        <v>23</v>
      </c>
      <c r="I516" s="333" t="s">
        <v>111</v>
      </c>
      <c r="J516" s="333"/>
      <c r="K516" s="388" t="s">
        <v>2105</v>
      </c>
      <c r="L516" s="388"/>
      <c r="M516" s="1136"/>
      <c r="N516" s="1136"/>
      <c r="O516" s="388"/>
      <c r="P516" s="604"/>
      <c r="Q516" s="605"/>
      <c r="R516" s="605"/>
      <c r="S516" s="605">
        <v>5</v>
      </c>
      <c r="T516" s="605"/>
      <c r="U516" s="605"/>
      <c r="V516" s="605"/>
      <c r="W516" s="606"/>
      <c r="X516" s="228"/>
      <c r="Y516" s="228"/>
      <c r="Z516" s="112"/>
      <c r="AA516" s="83"/>
      <c r="AB516" s="83"/>
      <c r="AC516" s="83" t="str">
        <f t="shared" si="13"/>
        <v/>
      </c>
      <c r="AD516" s="83"/>
      <c r="AE516" s="83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  <c r="AV516" s="83"/>
      <c r="AW516" s="83"/>
      <c r="AX516" s="83"/>
      <c r="AY516" s="83"/>
      <c r="AZ516" s="83"/>
      <c r="BA516" s="83"/>
      <c r="BB516" s="83"/>
      <c r="BC516" s="83"/>
      <c r="BD516" s="83"/>
      <c r="BE516" s="83"/>
      <c r="BF516" s="83"/>
      <c r="BG516" s="83"/>
      <c r="BH516" s="83"/>
      <c r="BI516" s="83"/>
      <c r="BJ516" s="83"/>
      <c r="BK516" s="83"/>
      <c r="BL516" s="83"/>
      <c r="BM516" s="83"/>
      <c r="BN516" s="83"/>
      <c r="BO516" s="83"/>
      <c r="BP516" s="83"/>
      <c r="BQ516" s="83"/>
      <c r="BR516" s="83"/>
      <c r="BS516" s="83"/>
      <c r="BT516" s="83"/>
      <c r="BU516" s="83"/>
      <c r="BV516" s="83"/>
      <c r="BW516" s="83"/>
      <c r="BX516" s="83"/>
      <c r="BY516" s="83"/>
      <c r="BZ516" s="83"/>
      <c r="CA516" s="83"/>
      <c r="CB516" s="83"/>
      <c r="CC516" s="83"/>
      <c r="CD516" s="83"/>
      <c r="CE516" s="83"/>
      <c r="CF516" s="83"/>
      <c r="CG516" s="83"/>
      <c r="CH516" s="83"/>
      <c r="CI516" s="83"/>
      <c r="CJ516" s="83"/>
      <c r="CK516" s="83"/>
      <c r="CL516" s="83"/>
      <c r="CM516" s="83"/>
      <c r="CN516" s="83"/>
      <c r="CO516" s="83"/>
      <c r="CP516" s="83"/>
      <c r="CQ516" s="83"/>
      <c r="CR516" s="83"/>
      <c r="CS516" s="83"/>
      <c r="CT516" s="83"/>
      <c r="CU516" s="83"/>
      <c r="CV516" s="83"/>
      <c r="CW516" s="83"/>
      <c r="CX516" s="83"/>
      <c r="CY516" s="83"/>
      <c r="CZ516" s="83"/>
      <c r="DA516" s="83"/>
      <c r="DB516" s="83"/>
      <c r="DC516" s="83"/>
      <c r="DD516" s="83"/>
      <c r="DE516" s="83"/>
      <c r="DF516" s="83"/>
      <c r="DG516" s="83"/>
      <c r="DH516" s="83"/>
      <c r="DI516" s="83"/>
      <c r="DJ516" s="83"/>
      <c r="DK516" s="83"/>
      <c r="DL516" s="83"/>
      <c r="DM516" s="83"/>
      <c r="DN516" s="83"/>
      <c r="DO516" s="83"/>
      <c r="DP516" s="83"/>
      <c r="DQ516" s="83"/>
      <c r="DR516" s="83"/>
      <c r="DS516" s="83"/>
      <c r="DT516" s="83"/>
      <c r="DU516" s="83"/>
      <c r="DV516" s="83"/>
      <c r="DW516" s="83"/>
      <c r="DX516" s="83"/>
      <c r="DY516" s="83"/>
      <c r="DZ516" s="83"/>
      <c r="EA516" s="83"/>
      <c r="EB516" s="83"/>
      <c r="EC516" s="83"/>
      <c r="ED516" s="83"/>
      <c r="EE516" s="83"/>
      <c r="EF516" s="83"/>
      <c r="EG516" s="83"/>
      <c r="EH516" s="83"/>
      <c r="EI516" s="83"/>
      <c r="EJ516" s="83"/>
      <c r="EK516" s="83"/>
      <c r="EL516" s="83"/>
      <c r="EM516" s="83"/>
      <c r="EN516" s="83"/>
      <c r="EO516" s="83"/>
      <c r="EP516" s="83"/>
      <c r="EQ516" s="83"/>
      <c r="ER516" s="83"/>
      <c r="ES516" s="83"/>
      <c r="ET516" s="83"/>
      <c r="EU516" s="83"/>
      <c r="EV516" s="83"/>
      <c r="EW516" s="83"/>
      <c r="EX516" s="83"/>
      <c r="EY516" s="83"/>
      <c r="EZ516" s="83"/>
      <c r="FA516" s="83"/>
      <c r="FB516" s="83"/>
      <c r="FC516" s="83"/>
      <c r="FD516" s="83"/>
      <c r="FE516" s="83"/>
      <c r="FF516" s="83"/>
      <c r="FG516" s="83"/>
      <c r="FH516" s="83"/>
      <c r="FI516" s="83"/>
      <c r="FJ516" s="83"/>
      <c r="FK516" s="83"/>
      <c r="FL516" s="83"/>
      <c r="FM516" s="83"/>
      <c r="FN516" s="83"/>
      <c r="FO516" s="83"/>
      <c r="FP516" s="83"/>
      <c r="FQ516" s="83"/>
      <c r="FR516" s="83"/>
      <c r="FS516" s="83"/>
      <c r="FT516" s="83"/>
      <c r="FU516" s="83"/>
      <c r="FV516" s="83"/>
      <c r="FW516" s="83"/>
      <c r="FX516" s="83"/>
      <c r="FY516" s="83"/>
      <c r="FZ516" s="83"/>
      <c r="GA516" s="83"/>
      <c r="GB516" s="83"/>
      <c r="GC516" s="83"/>
      <c r="GD516" s="83"/>
      <c r="GE516" s="83"/>
      <c r="GF516" s="83"/>
      <c r="GG516" s="83"/>
      <c r="GH516" s="83"/>
      <c r="GI516" s="83"/>
      <c r="GJ516" s="83"/>
      <c r="GK516" s="83"/>
      <c r="GL516" s="83"/>
      <c r="GM516" s="83"/>
      <c r="GN516" s="83"/>
      <c r="GO516" s="83"/>
      <c r="GP516" s="83"/>
      <c r="GQ516" s="83"/>
      <c r="GR516" s="83"/>
      <c r="GS516" s="83"/>
      <c r="GT516" s="83"/>
      <c r="GU516" s="83"/>
      <c r="GV516" s="83"/>
      <c r="GW516" s="83"/>
      <c r="GX516" s="83"/>
      <c r="GY516" s="83"/>
      <c r="GZ516" s="83"/>
      <c r="HA516" s="83"/>
      <c r="HB516" s="83"/>
      <c r="HC516" s="83"/>
      <c r="HD516" s="83"/>
      <c r="HE516" s="83"/>
      <c r="HF516" s="83"/>
      <c r="HG516" s="83"/>
      <c r="HH516" s="83"/>
      <c r="HI516" s="83"/>
      <c r="HJ516" s="83"/>
      <c r="HK516" s="83"/>
      <c r="HL516" s="83"/>
      <c r="HM516" s="83"/>
      <c r="HN516" s="83"/>
      <c r="HO516" s="83"/>
      <c r="HP516" s="83"/>
      <c r="HQ516" s="83"/>
      <c r="HR516" s="83"/>
      <c r="HS516" s="83"/>
      <c r="HT516" s="83"/>
      <c r="HU516" s="83"/>
      <c r="HV516" s="83"/>
      <c r="HW516" s="83"/>
      <c r="HX516" s="83"/>
      <c r="HY516" s="83"/>
      <c r="HZ516" s="83"/>
      <c r="IA516" s="83"/>
      <c r="IB516" s="83"/>
      <c r="IC516" s="83"/>
      <c r="ID516" s="83"/>
      <c r="IE516" s="83"/>
      <c r="IF516" s="83"/>
      <c r="IG516" s="83"/>
      <c r="IH516" s="83"/>
      <c r="II516" s="83"/>
      <c r="IJ516" s="83"/>
      <c r="IK516" s="83"/>
      <c r="IL516" s="83"/>
      <c r="IM516" s="83"/>
      <c r="IN516" s="83"/>
      <c r="IO516" s="83"/>
      <c r="IP516" s="83"/>
      <c r="IQ516" s="83"/>
      <c r="IR516" s="83"/>
      <c r="IS516" s="83"/>
      <c r="IT516" s="83"/>
      <c r="IU516" s="83"/>
      <c r="IV516" s="83"/>
      <c r="IW516" s="83"/>
      <c r="IX516" s="83"/>
      <c r="IY516" s="83"/>
      <c r="IZ516" s="83"/>
      <c r="JA516" s="83"/>
      <c r="JB516" s="83"/>
      <c r="JC516" s="83"/>
      <c r="JD516" s="83"/>
      <c r="JE516" s="83"/>
    </row>
    <row r="517" spans="1:265" s="8" customFormat="1" ht="15" customHeight="1" x14ac:dyDescent="0.2">
      <c r="A517" s="130"/>
      <c r="B517" s="131" t="s">
        <v>61</v>
      </c>
      <c r="C517" s="206"/>
      <c r="D517" s="332" t="s">
        <v>62</v>
      </c>
      <c r="E517" s="191"/>
      <c r="F517" s="991"/>
      <c r="G517" s="992"/>
      <c r="H517" s="332" t="s">
        <v>23</v>
      </c>
      <c r="I517" s="332" t="s">
        <v>111</v>
      </c>
      <c r="J517" s="332"/>
      <c r="K517" s="386" t="s">
        <v>2106</v>
      </c>
      <c r="L517" s="386"/>
      <c r="M517" s="765"/>
      <c r="N517" s="765"/>
      <c r="O517" s="386"/>
      <c r="P517" s="598"/>
      <c r="Q517" s="599"/>
      <c r="R517" s="599"/>
      <c r="S517" s="599">
        <v>3</v>
      </c>
      <c r="T517" s="599"/>
      <c r="U517" s="599"/>
      <c r="V517" s="599"/>
      <c r="W517" s="600"/>
      <c r="X517" s="228"/>
      <c r="Y517" s="228"/>
      <c r="Z517" s="112"/>
      <c r="AA517" s="83"/>
      <c r="AB517" s="83"/>
      <c r="AC517" s="83" t="str">
        <f t="shared" si="13"/>
        <v/>
      </c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83"/>
      <c r="AT517" s="83"/>
      <c r="AU517" s="83"/>
      <c r="AV517" s="83"/>
      <c r="AW517" s="83"/>
      <c r="AX517" s="83"/>
      <c r="AY517" s="83"/>
      <c r="AZ517" s="83"/>
      <c r="BA517" s="83"/>
      <c r="BB517" s="83"/>
      <c r="BC517" s="83"/>
      <c r="BD517" s="83"/>
      <c r="BE517" s="83"/>
      <c r="BF517" s="83"/>
      <c r="BG517" s="83"/>
      <c r="BH517" s="83"/>
      <c r="BI517" s="83"/>
      <c r="BJ517" s="83"/>
      <c r="BK517" s="83"/>
      <c r="BL517" s="83"/>
      <c r="BM517" s="83"/>
      <c r="BN517" s="83"/>
      <c r="BO517" s="83"/>
      <c r="BP517" s="83"/>
      <c r="BQ517" s="83"/>
      <c r="BR517" s="83"/>
      <c r="BS517" s="83"/>
      <c r="BT517" s="83"/>
      <c r="BU517" s="83"/>
      <c r="BV517" s="83"/>
      <c r="BW517" s="83"/>
      <c r="BX517" s="83"/>
      <c r="BY517" s="83"/>
      <c r="BZ517" s="83"/>
      <c r="CA517" s="83"/>
      <c r="CB517" s="83"/>
      <c r="CC517" s="83"/>
      <c r="CD517" s="83"/>
      <c r="CE517" s="83"/>
      <c r="CF517" s="83"/>
      <c r="CG517" s="83"/>
      <c r="CH517" s="83"/>
      <c r="CI517" s="83"/>
      <c r="CJ517" s="83"/>
      <c r="CK517" s="83"/>
      <c r="CL517" s="83"/>
      <c r="CM517" s="83"/>
      <c r="CN517" s="83"/>
      <c r="CO517" s="83"/>
      <c r="CP517" s="83"/>
      <c r="CQ517" s="83"/>
      <c r="CR517" s="83"/>
      <c r="CS517" s="83"/>
      <c r="CT517" s="83"/>
      <c r="CU517" s="83"/>
      <c r="CV517" s="83"/>
      <c r="CW517" s="83"/>
      <c r="CX517" s="83"/>
      <c r="CY517" s="83"/>
      <c r="CZ517" s="83"/>
      <c r="DA517" s="83"/>
      <c r="DB517" s="83"/>
      <c r="DC517" s="83"/>
      <c r="DD517" s="83"/>
      <c r="DE517" s="83"/>
      <c r="DF517" s="83"/>
      <c r="DG517" s="83"/>
      <c r="DH517" s="83"/>
      <c r="DI517" s="83"/>
      <c r="DJ517" s="83"/>
      <c r="DK517" s="83"/>
      <c r="DL517" s="83"/>
      <c r="DM517" s="83"/>
      <c r="DN517" s="83"/>
      <c r="DO517" s="83"/>
      <c r="DP517" s="83"/>
      <c r="DQ517" s="83"/>
      <c r="DR517" s="83"/>
      <c r="DS517" s="83"/>
      <c r="DT517" s="83"/>
      <c r="DU517" s="83"/>
      <c r="DV517" s="83"/>
      <c r="DW517" s="83"/>
      <c r="DX517" s="83"/>
      <c r="DY517" s="83"/>
      <c r="DZ517" s="83"/>
      <c r="EA517" s="83"/>
      <c r="EB517" s="83"/>
      <c r="EC517" s="83"/>
      <c r="ED517" s="83"/>
      <c r="EE517" s="83"/>
      <c r="EF517" s="83"/>
      <c r="EG517" s="83"/>
      <c r="EH517" s="83"/>
      <c r="EI517" s="83"/>
      <c r="EJ517" s="83"/>
      <c r="EK517" s="83"/>
      <c r="EL517" s="83"/>
      <c r="EM517" s="83"/>
      <c r="EN517" s="83"/>
      <c r="EO517" s="83"/>
      <c r="EP517" s="83"/>
      <c r="EQ517" s="83"/>
      <c r="ER517" s="83"/>
      <c r="ES517" s="83"/>
      <c r="ET517" s="83"/>
      <c r="EU517" s="83"/>
      <c r="EV517" s="83"/>
      <c r="EW517" s="83"/>
      <c r="EX517" s="83"/>
      <c r="EY517" s="83"/>
      <c r="EZ517" s="83"/>
      <c r="FA517" s="83"/>
      <c r="FB517" s="83"/>
      <c r="FC517" s="83"/>
      <c r="FD517" s="83"/>
      <c r="FE517" s="83"/>
      <c r="FF517" s="83"/>
      <c r="FG517" s="83"/>
      <c r="FH517" s="83"/>
      <c r="FI517" s="83"/>
      <c r="FJ517" s="83"/>
      <c r="FK517" s="83"/>
      <c r="FL517" s="83"/>
      <c r="FM517" s="83"/>
      <c r="FN517" s="83"/>
      <c r="FO517" s="83"/>
      <c r="FP517" s="83"/>
      <c r="FQ517" s="83"/>
      <c r="FR517" s="83"/>
      <c r="FS517" s="83"/>
      <c r="FT517" s="83"/>
      <c r="FU517" s="83"/>
      <c r="FV517" s="83"/>
      <c r="FW517" s="83"/>
      <c r="FX517" s="83"/>
      <c r="FY517" s="83"/>
      <c r="FZ517" s="83"/>
      <c r="GA517" s="83"/>
      <c r="GB517" s="83"/>
      <c r="GC517" s="83"/>
      <c r="GD517" s="83"/>
      <c r="GE517" s="83"/>
      <c r="GF517" s="83"/>
      <c r="GG517" s="83"/>
      <c r="GH517" s="83"/>
      <c r="GI517" s="83"/>
      <c r="GJ517" s="83"/>
      <c r="GK517" s="83"/>
      <c r="GL517" s="83"/>
      <c r="GM517" s="83"/>
      <c r="GN517" s="83"/>
      <c r="GO517" s="83"/>
      <c r="GP517" s="83"/>
      <c r="GQ517" s="83"/>
      <c r="GR517" s="83"/>
      <c r="GS517" s="83"/>
      <c r="GT517" s="83"/>
      <c r="GU517" s="83"/>
      <c r="GV517" s="83"/>
      <c r="GW517" s="83"/>
      <c r="GX517" s="83"/>
      <c r="GY517" s="83"/>
      <c r="GZ517" s="83"/>
      <c r="HA517" s="83"/>
      <c r="HB517" s="83"/>
      <c r="HC517" s="83"/>
      <c r="HD517" s="83"/>
      <c r="HE517" s="83"/>
      <c r="HF517" s="83"/>
      <c r="HG517" s="83"/>
      <c r="HH517" s="83"/>
      <c r="HI517" s="83"/>
      <c r="HJ517" s="83"/>
      <c r="HK517" s="83"/>
      <c r="HL517" s="83"/>
      <c r="HM517" s="83"/>
      <c r="HN517" s="83"/>
      <c r="HO517" s="83"/>
      <c r="HP517" s="83"/>
      <c r="HQ517" s="83"/>
      <c r="HR517" s="83"/>
      <c r="HS517" s="83"/>
      <c r="HT517" s="83"/>
      <c r="HU517" s="83"/>
      <c r="HV517" s="83"/>
      <c r="HW517" s="83"/>
      <c r="HX517" s="83"/>
      <c r="HY517" s="83"/>
      <c r="HZ517" s="83"/>
      <c r="IA517" s="83"/>
      <c r="IB517" s="83"/>
      <c r="IC517" s="83"/>
      <c r="ID517" s="83"/>
      <c r="IE517" s="83"/>
      <c r="IF517" s="83"/>
      <c r="IG517" s="83"/>
      <c r="IH517" s="83"/>
      <c r="II517" s="83"/>
      <c r="IJ517" s="83"/>
      <c r="IK517" s="83"/>
      <c r="IL517" s="83"/>
      <c r="IM517" s="83"/>
      <c r="IN517" s="83"/>
      <c r="IO517" s="83"/>
      <c r="IP517" s="83"/>
      <c r="IQ517" s="83"/>
      <c r="IR517" s="83"/>
      <c r="IS517" s="83"/>
      <c r="IT517" s="83"/>
      <c r="IU517" s="83"/>
      <c r="IV517" s="83"/>
      <c r="IW517" s="83"/>
      <c r="IX517" s="83"/>
      <c r="IY517" s="83"/>
      <c r="IZ517" s="83"/>
      <c r="JA517" s="83"/>
      <c r="JB517" s="83"/>
      <c r="JC517" s="83"/>
      <c r="JD517" s="83"/>
      <c r="JE517" s="83"/>
    </row>
    <row r="518" spans="1:265" s="8" customFormat="1" ht="15" customHeight="1" x14ac:dyDescent="0.2">
      <c r="A518" s="130"/>
      <c r="B518" s="131" t="s">
        <v>61</v>
      </c>
      <c r="C518" s="206"/>
      <c r="D518" s="332" t="s">
        <v>62</v>
      </c>
      <c r="E518" s="191"/>
      <c r="F518" s="991"/>
      <c r="G518" s="992"/>
      <c r="H518" s="332" t="s">
        <v>23</v>
      </c>
      <c r="I518" s="332" t="s">
        <v>111</v>
      </c>
      <c r="J518" s="332" t="s">
        <v>157</v>
      </c>
      <c r="K518" s="386" t="s">
        <v>157</v>
      </c>
      <c r="L518" s="386"/>
      <c r="M518" s="765"/>
      <c r="N518" s="765"/>
      <c r="O518" s="386"/>
      <c r="P518" s="598"/>
      <c r="Q518" s="599"/>
      <c r="R518" s="599"/>
      <c r="S518" s="599"/>
      <c r="T518" s="599"/>
      <c r="U518" s="599"/>
      <c r="V518" s="599"/>
      <c r="W518" s="600">
        <v>4</v>
      </c>
      <c r="X518" s="228"/>
      <c r="Y518" s="228"/>
      <c r="Z518" s="112"/>
      <c r="AA518" s="83"/>
      <c r="AB518" s="83"/>
      <c r="AC518" s="83" t="str">
        <f t="shared" si="13"/>
        <v/>
      </c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83"/>
      <c r="AT518" s="83"/>
      <c r="AU518" s="83"/>
      <c r="AV518" s="83"/>
      <c r="AW518" s="83"/>
      <c r="AX518" s="83"/>
      <c r="AY518" s="83"/>
      <c r="AZ518" s="83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  <c r="BM518" s="83"/>
      <c r="BN518" s="83"/>
      <c r="BO518" s="83"/>
      <c r="BP518" s="83"/>
      <c r="BQ518" s="83"/>
      <c r="BR518" s="83"/>
      <c r="BS518" s="83"/>
      <c r="BT518" s="83"/>
      <c r="BU518" s="83"/>
      <c r="BV518" s="83"/>
      <c r="BW518" s="83"/>
      <c r="BX518" s="83"/>
      <c r="BY518" s="83"/>
      <c r="BZ518" s="83"/>
      <c r="CA518" s="83"/>
      <c r="CB518" s="83"/>
      <c r="CC518" s="83"/>
      <c r="CD518" s="83"/>
      <c r="CE518" s="83"/>
      <c r="CF518" s="83"/>
      <c r="CG518" s="83"/>
      <c r="CH518" s="83"/>
      <c r="CI518" s="83"/>
      <c r="CJ518" s="83"/>
      <c r="CK518" s="83"/>
      <c r="CL518" s="83"/>
      <c r="CM518" s="83"/>
      <c r="CN518" s="83"/>
      <c r="CO518" s="83"/>
      <c r="CP518" s="83"/>
      <c r="CQ518" s="83"/>
      <c r="CR518" s="83"/>
      <c r="CS518" s="83"/>
      <c r="CT518" s="83"/>
      <c r="CU518" s="83"/>
      <c r="CV518" s="83"/>
      <c r="CW518" s="83"/>
      <c r="CX518" s="83"/>
      <c r="CY518" s="83"/>
      <c r="CZ518" s="83"/>
      <c r="DA518" s="83"/>
      <c r="DB518" s="83"/>
      <c r="DC518" s="83"/>
      <c r="DD518" s="83"/>
      <c r="DE518" s="83"/>
      <c r="DF518" s="83"/>
      <c r="DG518" s="83"/>
      <c r="DH518" s="83"/>
      <c r="DI518" s="83"/>
      <c r="DJ518" s="83"/>
      <c r="DK518" s="83"/>
      <c r="DL518" s="83"/>
      <c r="DM518" s="83"/>
      <c r="DN518" s="83"/>
      <c r="DO518" s="83"/>
      <c r="DP518" s="83"/>
      <c r="DQ518" s="83"/>
      <c r="DR518" s="83"/>
      <c r="DS518" s="83"/>
      <c r="DT518" s="83"/>
      <c r="DU518" s="83"/>
      <c r="DV518" s="83"/>
      <c r="DW518" s="83"/>
      <c r="DX518" s="83"/>
      <c r="DY518" s="83"/>
      <c r="DZ518" s="83"/>
      <c r="EA518" s="83"/>
      <c r="EB518" s="83"/>
      <c r="EC518" s="83"/>
      <c r="ED518" s="83"/>
      <c r="EE518" s="83"/>
      <c r="EF518" s="83"/>
      <c r="EG518" s="83"/>
      <c r="EH518" s="83"/>
      <c r="EI518" s="83"/>
      <c r="EJ518" s="83"/>
      <c r="EK518" s="83"/>
      <c r="EL518" s="83"/>
      <c r="EM518" s="83"/>
      <c r="EN518" s="83"/>
      <c r="EO518" s="83"/>
      <c r="EP518" s="83"/>
      <c r="EQ518" s="83"/>
      <c r="ER518" s="83"/>
      <c r="ES518" s="83"/>
      <c r="ET518" s="83"/>
      <c r="EU518" s="83"/>
      <c r="EV518" s="83"/>
      <c r="EW518" s="83"/>
      <c r="EX518" s="83"/>
      <c r="EY518" s="83"/>
      <c r="EZ518" s="83"/>
      <c r="FA518" s="83"/>
      <c r="FB518" s="83"/>
      <c r="FC518" s="83"/>
      <c r="FD518" s="83"/>
      <c r="FE518" s="83"/>
      <c r="FF518" s="83"/>
      <c r="FG518" s="83"/>
      <c r="FH518" s="83"/>
      <c r="FI518" s="83"/>
      <c r="FJ518" s="83"/>
      <c r="FK518" s="83"/>
      <c r="FL518" s="83"/>
      <c r="FM518" s="83"/>
      <c r="FN518" s="83"/>
      <c r="FO518" s="83"/>
      <c r="FP518" s="83"/>
      <c r="FQ518" s="83"/>
      <c r="FR518" s="83"/>
      <c r="FS518" s="83"/>
      <c r="FT518" s="83"/>
      <c r="FU518" s="83"/>
      <c r="FV518" s="83"/>
      <c r="FW518" s="83"/>
      <c r="FX518" s="83"/>
      <c r="FY518" s="83"/>
      <c r="FZ518" s="83"/>
      <c r="GA518" s="83"/>
      <c r="GB518" s="83"/>
      <c r="GC518" s="83"/>
      <c r="GD518" s="83"/>
      <c r="GE518" s="83"/>
      <c r="GF518" s="83"/>
      <c r="GG518" s="83"/>
      <c r="GH518" s="83"/>
      <c r="GI518" s="83"/>
      <c r="GJ518" s="83"/>
      <c r="GK518" s="83"/>
      <c r="GL518" s="83"/>
      <c r="GM518" s="83"/>
      <c r="GN518" s="83"/>
      <c r="GO518" s="83"/>
      <c r="GP518" s="83"/>
      <c r="GQ518" s="83"/>
      <c r="GR518" s="83"/>
      <c r="GS518" s="83"/>
      <c r="GT518" s="83"/>
      <c r="GU518" s="83"/>
      <c r="GV518" s="83"/>
      <c r="GW518" s="83"/>
      <c r="GX518" s="83"/>
      <c r="GY518" s="83"/>
      <c r="GZ518" s="83"/>
      <c r="HA518" s="83"/>
      <c r="HB518" s="83"/>
      <c r="HC518" s="83"/>
      <c r="HD518" s="83"/>
      <c r="HE518" s="83"/>
      <c r="HF518" s="83"/>
      <c r="HG518" s="83"/>
      <c r="HH518" s="83"/>
      <c r="HI518" s="83"/>
      <c r="HJ518" s="83"/>
      <c r="HK518" s="83"/>
      <c r="HL518" s="83"/>
      <c r="HM518" s="83"/>
      <c r="HN518" s="83"/>
      <c r="HO518" s="83"/>
      <c r="HP518" s="83"/>
      <c r="HQ518" s="83"/>
      <c r="HR518" s="83"/>
      <c r="HS518" s="83"/>
      <c r="HT518" s="83"/>
      <c r="HU518" s="83"/>
      <c r="HV518" s="83"/>
      <c r="HW518" s="83"/>
      <c r="HX518" s="83"/>
      <c r="HY518" s="83"/>
      <c r="HZ518" s="83"/>
      <c r="IA518" s="83"/>
      <c r="IB518" s="83"/>
      <c r="IC518" s="83"/>
      <c r="ID518" s="83"/>
      <c r="IE518" s="83"/>
      <c r="IF518" s="83"/>
      <c r="IG518" s="83"/>
      <c r="IH518" s="83"/>
      <c r="II518" s="83"/>
      <c r="IJ518" s="83"/>
      <c r="IK518" s="83"/>
      <c r="IL518" s="83"/>
      <c r="IM518" s="83"/>
      <c r="IN518" s="83"/>
      <c r="IO518" s="83"/>
      <c r="IP518" s="83"/>
      <c r="IQ518" s="83"/>
      <c r="IR518" s="83"/>
      <c r="IS518" s="83"/>
      <c r="IT518" s="83"/>
      <c r="IU518" s="83"/>
      <c r="IV518" s="83"/>
      <c r="IW518" s="83"/>
      <c r="IX518" s="83"/>
      <c r="IY518" s="83"/>
      <c r="IZ518" s="83"/>
      <c r="JA518" s="83"/>
      <c r="JB518" s="83"/>
      <c r="JC518" s="83"/>
      <c r="JD518" s="83"/>
      <c r="JE518" s="83"/>
    </row>
    <row r="519" spans="1:265" s="8" customFormat="1" ht="15" customHeight="1" x14ac:dyDescent="0.2">
      <c r="A519" s="130"/>
      <c r="B519" s="131" t="s">
        <v>61</v>
      </c>
      <c r="C519" s="206"/>
      <c r="D519" s="332" t="s">
        <v>62</v>
      </c>
      <c r="E519" s="191"/>
      <c r="F519" s="991"/>
      <c r="G519" s="992"/>
      <c r="H519" s="332" t="s">
        <v>23</v>
      </c>
      <c r="I519" s="332" t="s">
        <v>111</v>
      </c>
      <c r="J519" s="332"/>
      <c r="K519" s="386" t="s">
        <v>1391</v>
      </c>
      <c r="L519" s="386"/>
      <c r="M519" s="765"/>
      <c r="N519" s="765"/>
      <c r="O519" s="386"/>
      <c r="P519" s="598"/>
      <c r="Q519" s="599"/>
      <c r="R519" s="599"/>
      <c r="S519" s="599"/>
      <c r="T519" s="599"/>
      <c r="U519" s="599"/>
      <c r="V519" s="599"/>
      <c r="W519" s="600">
        <v>4</v>
      </c>
      <c r="X519" s="228"/>
      <c r="Y519" s="228"/>
      <c r="Z519" s="112"/>
      <c r="AA519" s="83"/>
      <c r="AB519" s="83"/>
      <c r="AC519" s="83" t="str">
        <f t="shared" si="13"/>
        <v/>
      </c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83"/>
      <c r="AT519" s="83"/>
      <c r="AU519" s="83"/>
      <c r="AV519" s="83"/>
      <c r="AW519" s="83"/>
      <c r="AX519" s="83"/>
      <c r="AY519" s="83"/>
      <c r="AZ519" s="83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  <c r="BM519" s="83"/>
      <c r="BN519" s="83"/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  <c r="CC519" s="83"/>
      <c r="CD519" s="83"/>
      <c r="CE519" s="83"/>
      <c r="CF519" s="83"/>
      <c r="CG519" s="83"/>
      <c r="CH519" s="83"/>
      <c r="CI519" s="83"/>
      <c r="CJ519" s="83"/>
      <c r="CK519" s="83"/>
      <c r="CL519" s="83"/>
      <c r="CM519" s="83"/>
      <c r="CN519" s="83"/>
      <c r="CO519" s="83"/>
      <c r="CP519" s="83"/>
      <c r="CQ519" s="83"/>
      <c r="CR519" s="83"/>
      <c r="CS519" s="83"/>
      <c r="CT519" s="83"/>
      <c r="CU519" s="83"/>
      <c r="CV519" s="83"/>
      <c r="CW519" s="83"/>
      <c r="CX519" s="83"/>
      <c r="CY519" s="83"/>
      <c r="CZ519" s="83"/>
      <c r="DA519" s="83"/>
      <c r="DB519" s="83"/>
      <c r="DC519" s="83"/>
      <c r="DD519" s="83"/>
      <c r="DE519" s="83"/>
      <c r="DF519" s="83"/>
      <c r="DG519" s="83"/>
      <c r="DH519" s="83"/>
      <c r="DI519" s="83"/>
      <c r="DJ519" s="83"/>
      <c r="DK519" s="83"/>
      <c r="DL519" s="83"/>
      <c r="DM519" s="83"/>
      <c r="DN519" s="83"/>
      <c r="DO519" s="83"/>
      <c r="DP519" s="83"/>
      <c r="DQ519" s="83"/>
      <c r="DR519" s="83"/>
      <c r="DS519" s="83"/>
      <c r="DT519" s="83"/>
      <c r="DU519" s="83"/>
      <c r="DV519" s="83"/>
      <c r="DW519" s="83"/>
      <c r="DX519" s="83"/>
      <c r="DY519" s="83"/>
      <c r="DZ519" s="83"/>
      <c r="EA519" s="83"/>
      <c r="EB519" s="83"/>
      <c r="EC519" s="83"/>
      <c r="ED519" s="83"/>
      <c r="EE519" s="83"/>
      <c r="EF519" s="83"/>
      <c r="EG519" s="83"/>
      <c r="EH519" s="83"/>
      <c r="EI519" s="83"/>
      <c r="EJ519" s="83"/>
      <c r="EK519" s="83"/>
      <c r="EL519" s="83"/>
      <c r="EM519" s="83"/>
      <c r="EN519" s="83"/>
      <c r="EO519" s="83"/>
      <c r="EP519" s="83"/>
      <c r="EQ519" s="83"/>
      <c r="ER519" s="83"/>
      <c r="ES519" s="83"/>
      <c r="ET519" s="83"/>
      <c r="EU519" s="83"/>
      <c r="EV519" s="83"/>
      <c r="EW519" s="83"/>
      <c r="EX519" s="83"/>
      <c r="EY519" s="83"/>
      <c r="EZ519" s="83"/>
      <c r="FA519" s="83"/>
      <c r="FB519" s="83"/>
      <c r="FC519" s="83"/>
      <c r="FD519" s="83"/>
      <c r="FE519" s="83"/>
      <c r="FF519" s="83"/>
      <c r="FG519" s="83"/>
      <c r="FH519" s="83"/>
      <c r="FI519" s="83"/>
      <c r="FJ519" s="83"/>
      <c r="FK519" s="83"/>
      <c r="FL519" s="83"/>
      <c r="FM519" s="83"/>
      <c r="FN519" s="83"/>
      <c r="FO519" s="83"/>
      <c r="FP519" s="83"/>
      <c r="FQ519" s="83"/>
      <c r="FR519" s="83"/>
      <c r="FS519" s="83"/>
      <c r="FT519" s="83"/>
      <c r="FU519" s="83"/>
      <c r="FV519" s="83"/>
      <c r="FW519" s="83"/>
      <c r="FX519" s="83"/>
      <c r="FY519" s="83"/>
      <c r="FZ519" s="83"/>
      <c r="GA519" s="83"/>
      <c r="GB519" s="83"/>
      <c r="GC519" s="83"/>
      <c r="GD519" s="83"/>
      <c r="GE519" s="83"/>
      <c r="GF519" s="83"/>
      <c r="GG519" s="83"/>
      <c r="GH519" s="83"/>
      <c r="GI519" s="83"/>
      <c r="GJ519" s="83"/>
      <c r="GK519" s="83"/>
      <c r="GL519" s="83"/>
      <c r="GM519" s="83"/>
      <c r="GN519" s="83"/>
      <c r="GO519" s="83"/>
      <c r="GP519" s="83"/>
      <c r="GQ519" s="83"/>
      <c r="GR519" s="83"/>
      <c r="GS519" s="83"/>
      <c r="GT519" s="83"/>
      <c r="GU519" s="83"/>
      <c r="GV519" s="83"/>
      <c r="GW519" s="83"/>
      <c r="GX519" s="83"/>
      <c r="GY519" s="83"/>
      <c r="GZ519" s="83"/>
      <c r="HA519" s="83"/>
      <c r="HB519" s="83"/>
      <c r="HC519" s="83"/>
      <c r="HD519" s="83"/>
      <c r="HE519" s="83"/>
      <c r="HF519" s="83"/>
      <c r="HG519" s="83"/>
      <c r="HH519" s="83"/>
      <c r="HI519" s="83"/>
      <c r="HJ519" s="83"/>
      <c r="HK519" s="83"/>
      <c r="HL519" s="83"/>
      <c r="HM519" s="83"/>
      <c r="HN519" s="83"/>
      <c r="HO519" s="83"/>
      <c r="HP519" s="83"/>
      <c r="HQ519" s="83"/>
      <c r="HR519" s="83"/>
      <c r="HS519" s="83"/>
      <c r="HT519" s="83"/>
      <c r="HU519" s="83"/>
      <c r="HV519" s="83"/>
      <c r="HW519" s="83"/>
      <c r="HX519" s="83"/>
      <c r="HY519" s="83"/>
      <c r="HZ519" s="83"/>
      <c r="IA519" s="83"/>
      <c r="IB519" s="83"/>
      <c r="IC519" s="83"/>
      <c r="ID519" s="83"/>
      <c r="IE519" s="83"/>
      <c r="IF519" s="83"/>
      <c r="IG519" s="83"/>
      <c r="IH519" s="83"/>
      <c r="II519" s="83"/>
      <c r="IJ519" s="83"/>
      <c r="IK519" s="83"/>
      <c r="IL519" s="83"/>
      <c r="IM519" s="83"/>
      <c r="IN519" s="83"/>
      <c r="IO519" s="83"/>
      <c r="IP519" s="83"/>
      <c r="IQ519" s="83"/>
      <c r="IR519" s="83"/>
      <c r="IS519" s="83"/>
      <c r="IT519" s="83"/>
      <c r="IU519" s="83"/>
      <c r="IV519" s="83"/>
      <c r="IW519" s="83"/>
      <c r="IX519" s="83"/>
      <c r="IY519" s="83"/>
      <c r="IZ519" s="83"/>
      <c r="JA519" s="83"/>
      <c r="JB519" s="83"/>
      <c r="JC519" s="83"/>
      <c r="JD519" s="83"/>
      <c r="JE519" s="83"/>
    </row>
    <row r="520" spans="1:265" s="8" customFormat="1" ht="15" customHeight="1" thickBot="1" x14ac:dyDescent="0.25">
      <c r="A520" s="130"/>
      <c r="B520" s="131" t="s">
        <v>61</v>
      </c>
      <c r="C520" s="206"/>
      <c r="D520" s="355" t="s">
        <v>62</v>
      </c>
      <c r="E520" s="191"/>
      <c r="F520" s="991"/>
      <c r="G520" s="992"/>
      <c r="H520" s="355" t="s">
        <v>23</v>
      </c>
      <c r="I520" s="355" t="s">
        <v>111</v>
      </c>
      <c r="J520" s="355"/>
      <c r="K520" s="387" t="s">
        <v>1288</v>
      </c>
      <c r="L520" s="387"/>
      <c r="M520" s="1173"/>
      <c r="N520" s="1173"/>
      <c r="O520" s="387"/>
      <c r="P520" s="601"/>
      <c r="Q520" s="602"/>
      <c r="R520" s="602"/>
      <c r="S520" s="602"/>
      <c r="T520" s="602">
        <v>4</v>
      </c>
      <c r="U520" s="602"/>
      <c r="V520" s="602"/>
      <c r="W520" s="603"/>
      <c r="X520" s="228">
        <f>SUM(P510:W520)</f>
        <v>40</v>
      </c>
      <c r="Y520" s="228">
        <f>X520</f>
        <v>40</v>
      </c>
      <c r="Z520" s="112"/>
      <c r="AA520" s="83"/>
      <c r="AB520" s="83"/>
      <c r="AC520" s="83" t="str">
        <f t="shared" si="13"/>
        <v/>
      </c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83"/>
      <c r="AT520" s="83"/>
      <c r="AU520" s="83"/>
      <c r="AV520" s="83"/>
      <c r="AW520" s="83"/>
      <c r="AX520" s="83"/>
      <c r="AY520" s="83"/>
      <c r="AZ520" s="83"/>
      <c r="BA520" s="83"/>
      <c r="BB520" s="83"/>
      <c r="BC520" s="83"/>
      <c r="BD520" s="83"/>
      <c r="BE520" s="83"/>
      <c r="BF520" s="83"/>
      <c r="BG520" s="83"/>
      <c r="BH520" s="83"/>
      <c r="BI520" s="83"/>
      <c r="BJ520" s="83"/>
      <c r="BK520" s="83"/>
      <c r="BL520" s="83"/>
      <c r="BM520" s="83"/>
      <c r="BN520" s="83"/>
      <c r="BO520" s="83"/>
      <c r="BP520" s="83"/>
      <c r="BQ520" s="83"/>
      <c r="BR520" s="83"/>
      <c r="BS520" s="83"/>
      <c r="BT520" s="83"/>
      <c r="BU520" s="83"/>
      <c r="BV520" s="83"/>
      <c r="BW520" s="83"/>
      <c r="BX520" s="83"/>
      <c r="BY520" s="83"/>
      <c r="BZ520" s="83"/>
      <c r="CA520" s="83"/>
      <c r="CB520" s="83"/>
      <c r="CC520" s="83"/>
      <c r="CD520" s="83"/>
      <c r="CE520" s="83"/>
      <c r="CF520" s="83"/>
      <c r="CG520" s="83"/>
      <c r="CH520" s="83"/>
      <c r="CI520" s="83"/>
      <c r="CJ520" s="83"/>
      <c r="CK520" s="83"/>
      <c r="CL520" s="83"/>
      <c r="CM520" s="83"/>
      <c r="CN520" s="83"/>
      <c r="CO520" s="83"/>
      <c r="CP520" s="83"/>
      <c r="CQ520" s="83"/>
      <c r="CR520" s="83"/>
      <c r="CS520" s="83"/>
      <c r="CT520" s="83"/>
      <c r="CU520" s="83"/>
      <c r="CV520" s="83"/>
      <c r="CW520" s="83"/>
      <c r="CX520" s="83"/>
      <c r="CY520" s="83"/>
      <c r="CZ520" s="83"/>
      <c r="DA520" s="83"/>
      <c r="DB520" s="83"/>
      <c r="DC520" s="83"/>
      <c r="DD520" s="83"/>
      <c r="DE520" s="83"/>
      <c r="DF520" s="83"/>
      <c r="DG520" s="83"/>
      <c r="DH520" s="83"/>
      <c r="DI520" s="83"/>
      <c r="DJ520" s="83"/>
      <c r="DK520" s="83"/>
      <c r="DL520" s="83"/>
      <c r="DM520" s="83"/>
      <c r="DN520" s="83"/>
      <c r="DO520" s="83"/>
      <c r="DP520" s="83"/>
      <c r="DQ520" s="83"/>
      <c r="DR520" s="83"/>
      <c r="DS520" s="83"/>
      <c r="DT520" s="83"/>
      <c r="DU520" s="83"/>
      <c r="DV520" s="83"/>
      <c r="DW520" s="83"/>
      <c r="DX520" s="83"/>
      <c r="DY520" s="83"/>
      <c r="DZ520" s="83"/>
      <c r="EA520" s="83"/>
      <c r="EB520" s="83"/>
      <c r="EC520" s="83"/>
      <c r="ED520" s="83"/>
      <c r="EE520" s="83"/>
      <c r="EF520" s="83"/>
      <c r="EG520" s="83"/>
      <c r="EH520" s="83"/>
      <c r="EI520" s="83"/>
      <c r="EJ520" s="83"/>
      <c r="EK520" s="83"/>
      <c r="EL520" s="83"/>
      <c r="EM520" s="83"/>
      <c r="EN520" s="83"/>
      <c r="EO520" s="83"/>
      <c r="EP520" s="83"/>
      <c r="EQ520" s="83"/>
      <c r="ER520" s="83"/>
      <c r="ES520" s="83"/>
      <c r="ET520" s="83"/>
      <c r="EU520" s="83"/>
      <c r="EV520" s="83"/>
      <c r="EW520" s="83"/>
      <c r="EX520" s="83"/>
      <c r="EY520" s="83"/>
      <c r="EZ520" s="83"/>
      <c r="FA520" s="83"/>
      <c r="FB520" s="83"/>
      <c r="FC520" s="83"/>
      <c r="FD520" s="83"/>
      <c r="FE520" s="83"/>
      <c r="FF520" s="83"/>
      <c r="FG520" s="83"/>
      <c r="FH520" s="83"/>
      <c r="FI520" s="83"/>
      <c r="FJ520" s="83"/>
      <c r="FK520" s="83"/>
      <c r="FL520" s="83"/>
      <c r="FM520" s="83"/>
      <c r="FN520" s="83"/>
      <c r="FO520" s="83"/>
      <c r="FP520" s="83"/>
      <c r="FQ520" s="83"/>
      <c r="FR520" s="83"/>
      <c r="FS520" s="83"/>
      <c r="FT520" s="83"/>
      <c r="FU520" s="83"/>
      <c r="FV520" s="83"/>
      <c r="FW520" s="83"/>
      <c r="FX520" s="83"/>
      <c r="FY520" s="83"/>
      <c r="FZ520" s="83"/>
      <c r="GA520" s="83"/>
      <c r="GB520" s="83"/>
      <c r="GC520" s="83"/>
      <c r="GD520" s="83"/>
      <c r="GE520" s="83"/>
      <c r="GF520" s="83"/>
      <c r="GG520" s="83"/>
      <c r="GH520" s="83"/>
      <c r="GI520" s="83"/>
      <c r="GJ520" s="83"/>
      <c r="GK520" s="83"/>
      <c r="GL520" s="83"/>
      <c r="GM520" s="83"/>
      <c r="GN520" s="83"/>
      <c r="GO520" s="83"/>
      <c r="GP520" s="83"/>
      <c r="GQ520" s="83"/>
      <c r="GR520" s="83"/>
      <c r="GS520" s="83"/>
      <c r="GT520" s="83"/>
      <c r="GU520" s="83"/>
      <c r="GV520" s="83"/>
      <c r="GW520" s="83"/>
      <c r="GX520" s="83"/>
      <c r="GY520" s="83"/>
      <c r="GZ520" s="83"/>
      <c r="HA520" s="83"/>
      <c r="HB520" s="83"/>
      <c r="HC520" s="83"/>
      <c r="HD520" s="83"/>
      <c r="HE520" s="83"/>
      <c r="HF520" s="83"/>
      <c r="HG520" s="83"/>
      <c r="HH520" s="83"/>
      <c r="HI520" s="83"/>
      <c r="HJ520" s="83"/>
      <c r="HK520" s="83"/>
      <c r="HL520" s="83"/>
      <c r="HM520" s="83"/>
      <c r="HN520" s="83"/>
      <c r="HO520" s="83"/>
      <c r="HP520" s="83"/>
      <c r="HQ520" s="83"/>
      <c r="HR520" s="83"/>
      <c r="HS520" s="83"/>
      <c r="HT520" s="83"/>
      <c r="HU520" s="83"/>
      <c r="HV520" s="83"/>
      <c r="HW520" s="83"/>
      <c r="HX520" s="83"/>
      <c r="HY520" s="83"/>
      <c r="HZ520" s="83"/>
      <c r="IA520" s="83"/>
      <c r="IB520" s="83"/>
      <c r="IC520" s="83"/>
      <c r="ID520" s="83"/>
      <c r="IE520" s="83"/>
      <c r="IF520" s="83"/>
      <c r="IG520" s="83"/>
      <c r="IH520" s="83"/>
      <c r="II520" s="83"/>
      <c r="IJ520" s="83"/>
      <c r="IK520" s="83"/>
      <c r="IL520" s="83"/>
      <c r="IM520" s="83"/>
      <c r="IN520" s="83"/>
      <c r="IO520" s="83"/>
      <c r="IP520" s="83"/>
      <c r="IQ520" s="83"/>
      <c r="IR520" s="83"/>
      <c r="IS520" s="83"/>
      <c r="IT520" s="83"/>
      <c r="IU520" s="83"/>
      <c r="IV520" s="83"/>
      <c r="IW520" s="83"/>
      <c r="IX520" s="83"/>
      <c r="IY520" s="83"/>
      <c r="IZ520" s="83"/>
      <c r="JA520" s="83"/>
      <c r="JB520" s="83"/>
      <c r="JC520" s="83"/>
      <c r="JD520" s="83"/>
      <c r="JE520" s="83"/>
    </row>
    <row r="521" spans="1:265" s="8" customFormat="1" ht="15" customHeight="1" x14ac:dyDescent="0.2">
      <c r="A521" s="180">
        <f>+A510+1</f>
        <v>57</v>
      </c>
      <c r="B521" s="1086" t="s">
        <v>465</v>
      </c>
      <c r="C521" s="214" t="s">
        <v>35</v>
      </c>
      <c r="D521" s="350" t="s">
        <v>989</v>
      </c>
      <c r="E521" s="215" t="s">
        <v>89</v>
      </c>
      <c r="F521" s="1042" t="s">
        <v>966</v>
      </c>
      <c r="G521" s="1043" t="s">
        <v>990</v>
      </c>
      <c r="H521" s="350" t="s">
        <v>445</v>
      </c>
      <c r="I521" s="350" t="s">
        <v>493</v>
      </c>
      <c r="J521" s="350"/>
      <c r="K521" s="378" t="s">
        <v>1278</v>
      </c>
      <c r="L521" s="378" t="s">
        <v>614</v>
      </c>
      <c r="M521" s="1138">
        <v>10</v>
      </c>
      <c r="N521" s="1138" t="s">
        <v>24</v>
      </c>
      <c r="O521" s="378" t="s">
        <v>625</v>
      </c>
      <c r="P521" s="623">
        <v>4</v>
      </c>
      <c r="Q521" s="624"/>
      <c r="R521" s="624"/>
      <c r="S521" s="624"/>
      <c r="T521" s="624"/>
      <c r="U521" s="624"/>
      <c r="V521" s="624"/>
      <c r="W521" s="625"/>
      <c r="X521" s="216"/>
      <c r="Y521" s="243"/>
      <c r="Z521" s="112" t="str">
        <f>C521</f>
        <v>TC</v>
      </c>
      <c r="AA521" s="83" t="s">
        <v>1473</v>
      </c>
      <c r="AB521" s="83" t="s">
        <v>1480</v>
      </c>
      <c r="AC521" s="83">
        <f t="shared" si="13"/>
        <v>19</v>
      </c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83"/>
      <c r="AT521" s="83"/>
      <c r="AU521" s="83"/>
      <c r="AV521" s="83"/>
      <c r="AW521" s="83"/>
      <c r="AX521" s="83"/>
      <c r="AY521" s="83"/>
      <c r="AZ521" s="83"/>
      <c r="BA521" s="83"/>
      <c r="BB521" s="83"/>
      <c r="BC521" s="83"/>
      <c r="BD521" s="83"/>
      <c r="BE521" s="83"/>
      <c r="BF521" s="83"/>
      <c r="BG521" s="83"/>
      <c r="BH521" s="83"/>
      <c r="BI521" s="83"/>
      <c r="BJ521" s="83"/>
      <c r="BK521" s="83"/>
      <c r="BL521" s="83"/>
      <c r="BM521" s="83"/>
      <c r="BN521" s="83"/>
      <c r="BO521" s="83"/>
      <c r="BP521" s="83"/>
      <c r="BQ521" s="83"/>
      <c r="BR521" s="83"/>
      <c r="BS521" s="83"/>
      <c r="BT521" s="83"/>
      <c r="BU521" s="83"/>
      <c r="BV521" s="83"/>
      <c r="BW521" s="83"/>
      <c r="BX521" s="83"/>
      <c r="BY521" s="83"/>
      <c r="BZ521" s="83"/>
      <c r="CA521" s="83"/>
      <c r="CB521" s="83"/>
      <c r="CC521" s="83"/>
      <c r="CD521" s="83"/>
      <c r="CE521" s="83"/>
      <c r="CF521" s="83"/>
      <c r="CG521" s="83"/>
      <c r="CH521" s="83"/>
      <c r="CI521" s="83"/>
      <c r="CJ521" s="83"/>
      <c r="CK521" s="83"/>
      <c r="CL521" s="83"/>
      <c r="CM521" s="83"/>
      <c r="CN521" s="83"/>
      <c r="CO521" s="83"/>
      <c r="CP521" s="83"/>
      <c r="CQ521" s="83"/>
      <c r="CR521" s="83"/>
      <c r="CS521" s="83"/>
      <c r="CT521" s="83"/>
      <c r="CU521" s="83"/>
      <c r="CV521" s="83"/>
      <c r="CW521" s="83"/>
      <c r="CX521" s="83"/>
      <c r="CY521" s="83"/>
      <c r="CZ521" s="83"/>
      <c r="DA521" s="83"/>
      <c r="DB521" s="83"/>
      <c r="DC521" s="83"/>
      <c r="DD521" s="83"/>
      <c r="DE521" s="83"/>
      <c r="DF521" s="83"/>
      <c r="DG521" s="83"/>
      <c r="DH521" s="83"/>
      <c r="DI521" s="83"/>
      <c r="DJ521" s="83"/>
      <c r="DK521" s="83"/>
      <c r="DL521" s="83"/>
      <c r="DM521" s="83"/>
      <c r="DN521" s="83"/>
      <c r="DO521" s="83"/>
      <c r="DP521" s="83"/>
      <c r="DQ521" s="83"/>
      <c r="DR521" s="83"/>
      <c r="DS521" s="83"/>
      <c r="DT521" s="83"/>
      <c r="DU521" s="83"/>
      <c r="DV521" s="83"/>
      <c r="DW521" s="83"/>
      <c r="DX521" s="83"/>
      <c r="DY521" s="83"/>
      <c r="DZ521" s="83"/>
      <c r="EA521" s="83"/>
      <c r="EB521" s="83"/>
      <c r="EC521" s="83"/>
      <c r="ED521" s="83"/>
      <c r="EE521" s="83"/>
      <c r="EF521" s="83"/>
      <c r="EG521" s="83"/>
      <c r="EH521" s="83"/>
      <c r="EI521" s="83"/>
      <c r="EJ521" s="83"/>
      <c r="EK521" s="83"/>
      <c r="EL521" s="83"/>
      <c r="EM521" s="83"/>
      <c r="EN521" s="83"/>
      <c r="EO521" s="83"/>
      <c r="EP521" s="83"/>
      <c r="EQ521" s="83"/>
      <c r="ER521" s="83"/>
      <c r="ES521" s="83"/>
      <c r="ET521" s="83"/>
      <c r="EU521" s="83"/>
      <c r="EV521" s="83"/>
      <c r="EW521" s="83"/>
      <c r="EX521" s="83"/>
      <c r="EY521" s="83"/>
      <c r="EZ521" s="83"/>
      <c r="FA521" s="83"/>
      <c r="FB521" s="83"/>
      <c r="FC521" s="83"/>
      <c r="FD521" s="83"/>
      <c r="FE521" s="83"/>
      <c r="FF521" s="83"/>
      <c r="FG521" s="83"/>
      <c r="FH521" s="83"/>
      <c r="FI521" s="83"/>
      <c r="FJ521" s="83"/>
      <c r="FK521" s="83"/>
      <c r="FL521" s="83"/>
      <c r="FM521" s="83"/>
      <c r="FN521" s="83"/>
      <c r="FO521" s="83"/>
      <c r="FP521" s="83"/>
      <c r="FQ521" s="83"/>
      <c r="FR521" s="83"/>
      <c r="FS521" s="83"/>
      <c r="FT521" s="83"/>
      <c r="FU521" s="83"/>
      <c r="FV521" s="83"/>
      <c r="FW521" s="83"/>
      <c r="FX521" s="83"/>
      <c r="FY521" s="83"/>
      <c r="FZ521" s="83"/>
      <c r="GA521" s="83"/>
      <c r="GB521" s="83"/>
      <c r="GC521" s="83"/>
      <c r="GD521" s="83"/>
      <c r="GE521" s="83"/>
      <c r="GF521" s="83"/>
      <c r="GG521" s="83"/>
      <c r="GH521" s="83"/>
      <c r="GI521" s="83"/>
      <c r="GJ521" s="83"/>
      <c r="GK521" s="83"/>
      <c r="GL521" s="83"/>
      <c r="GM521" s="83"/>
      <c r="GN521" s="83"/>
      <c r="GO521" s="83"/>
      <c r="GP521" s="83"/>
      <c r="GQ521" s="83"/>
      <c r="GR521" s="83"/>
      <c r="GS521" s="83"/>
      <c r="GT521" s="83"/>
      <c r="GU521" s="83"/>
      <c r="GV521" s="83"/>
      <c r="GW521" s="83"/>
      <c r="GX521" s="83"/>
      <c r="GY521" s="83"/>
      <c r="GZ521" s="83"/>
      <c r="HA521" s="83"/>
      <c r="HB521" s="83"/>
      <c r="HC521" s="83"/>
      <c r="HD521" s="83"/>
      <c r="HE521" s="83"/>
      <c r="HF521" s="83"/>
      <c r="HG521" s="83"/>
      <c r="HH521" s="83"/>
      <c r="HI521" s="83"/>
      <c r="HJ521" s="83"/>
      <c r="HK521" s="83"/>
      <c r="HL521" s="83"/>
      <c r="HM521" s="83"/>
      <c r="HN521" s="83"/>
      <c r="HO521" s="83"/>
      <c r="HP521" s="83"/>
      <c r="HQ521" s="83"/>
      <c r="HR521" s="83"/>
      <c r="HS521" s="83"/>
      <c r="HT521" s="83"/>
      <c r="HU521" s="83"/>
      <c r="HV521" s="83"/>
      <c r="HW521" s="83"/>
      <c r="HX521" s="83"/>
      <c r="HY521" s="83"/>
      <c r="HZ521" s="83"/>
      <c r="IA521" s="83"/>
      <c r="IB521" s="83"/>
      <c r="IC521" s="83"/>
      <c r="ID521" s="83"/>
      <c r="IE521" s="83"/>
      <c r="IF521" s="83"/>
      <c r="IG521" s="83"/>
      <c r="IH521" s="83"/>
      <c r="II521" s="83"/>
      <c r="IJ521" s="83"/>
      <c r="IK521" s="83"/>
      <c r="IL521" s="83"/>
      <c r="IM521" s="83"/>
      <c r="IN521" s="83"/>
      <c r="IO521" s="83"/>
      <c r="IP521" s="83"/>
      <c r="IQ521" s="83"/>
      <c r="IR521" s="83"/>
      <c r="IS521" s="83"/>
      <c r="IT521" s="83"/>
      <c r="IU521" s="83"/>
      <c r="IV521" s="83"/>
      <c r="IW521" s="83"/>
      <c r="IX521" s="83"/>
      <c r="IY521" s="83"/>
      <c r="IZ521" s="83"/>
      <c r="JA521" s="83"/>
      <c r="JB521" s="83"/>
      <c r="JC521" s="83"/>
      <c r="JD521" s="83"/>
      <c r="JE521" s="83"/>
    </row>
    <row r="522" spans="1:265" s="8" customFormat="1" ht="15" customHeight="1" x14ac:dyDescent="0.2">
      <c r="A522" s="173"/>
      <c r="B522" s="131" t="s">
        <v>465</v>
      </c>
      <c r="C522" s="217"/>
      <c r="D522" s="329" t="s">
        <v>989</v>
      </c>
      <c r="E522" s="117"/>
      <c r="F522" s="1044"/>
      <c r="G522" s="1045"/>
      <c r="H522" s="329" t="s">
        <v>445</v>
      </c>
      <c r="I522" s="329" t="s">
        <v>489</v>
      </c>
      <c r="J522" s="329"/>
      <c r="K522" s="379" t="s">
        <v>1278</v>
      </c>
      <c r="L522" s="379" t="s">
        <v>614</v>
      </c>
      <c r="M522" s="1139">
        <v>10</v>
      </c>
      <c r="N522" s="1139" t="s">
        <v>24</v>
      </c>
      <c r="O522" s="379" t="s">
        <v>625</v>
      </c>
      <c r="P522" s="626">
        <v>3</v>
      </c>
      <c r="Q522" s="627"/>
      <c r="R522" s="627"/>
      <c r="S522" s="627"/>
      <c r="T522" s="627"/>
      <c r="U522" s="627"/>
      <c r="V522" s="627"/>
      <c r="W522" s="628"/>
      <c r="X522" s="219"/>
      <c r="Y522" s="315"/>
      <c r="Z522" s="112"/>
      <c r="AA522" s="83"/>
      <c r="AB522" s="83"/>
      <c r="AC522" s="83" t="str">
        <f t="shared" si="13"/>
        <v/>
      </c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83"/>
      <c r="AT522" s="83"/>
      <c r="AU522" s="83"/>
      <c r="AV522" s="83"/>
      <c r="AW522" s="83"/>
      <c r="AX522" s="83"/>
      <c r="AY522" s="83"/>
      <c r="AZ522" s="83"/>
      <c r="BA522" s="83"/>
      <c r="BB522" s="83"/>
      <c r="BC522" s="83"/>
      <c r="BD522" s="83"/>
      <c r="BE522" s="83"/>
      <c r="BF522" s="83"/>
      <c r="BG522" s="83"/>
      <c r="BH522" s="83"/>
      <c r="BI522" s="83"/>
      <c r="BJ522" s="83"/>
      <c r="BK522" s="83"/>
      <c r="BL522" s="83"/>
      <c r="BM522" s="83"/>
      <c r="BN522" s="83"/>
      <c r="BO522" s="83"/>
      <c r="BP522" s="83"/>
      <c r="BQ522" s="83"/>
      <c r="BR522" s="83"/>
      <c r="BS522" s="83"/>
      <c r="BT522" s="83"/>
      <c r="BU522" s="83"/>
      <c r="BV522" s="83"/>
      <c r="BW522" s="83"/>
      <c r="BX522" s="83"/>
      <c r="BY522" s="83"/>
      <c r="BZ522" s="83"/>
      <c r="CA522" s="83"/>
      <c r="CB522" s="83"/>
      <c r="CC522" s="83"/>
      <c r="CD522" s="83"/>
      <c r="CE522" s="83"/>
      <c r="CF522" s="83"/>
      <c r="CG522" s="83"/>
      <c r="CH522" s="83"/>
      <c r="CI522" s="83"/>
      <c r="CJ522" s="83"/>
      <c r="CK522" s="83"/>
      <c r="CL522" s="83"/>
      <c r="CM522" s="83"/>
      <c r="CN522" s="83"/>
      <c r="CO522" s="83"/>
      <c r="CP522" s="83"/>
      <c r="CQ522" s="83"/>
      <c r="CR522" s="83"/>
      <c r="CS522" s="83"/>
      <c r="CT522" s="83"/>
      <c r="CU522" s="83"/>
      <c r="CV522" s="83"/>
      <c r="CW522" s="83"/>
      <c r="CX522" s="83"/>
      <c r="CY522" s="83"/>
      <c r="CZ522" s="83"/>
      <c r="DA522" s="83"/>
      <c r="DB522" s="83"/>
      <c r="DC522" s="83"/>
      <c r="DD522" s="83"/>
      <c r="DE522" s="83"/>
      <c r="DF522" s="83"/>
      <c r="DG522" s="83"/>
      <c r="DH522" s="83"/>
      <c r="DI522" s="83"/>
      <c r="DJ522" s="83"/>
      <c r="DK522" s="83"/>
      <c r="DL522" s="83"/>
      <c r="DM522" s="83"/>
      <c r="DN522" s="83"/>
      <c r="DO522" s="83"/>
      <c r="DP522" s="83"/>
      <c r="DQ522" s="83"/>
      <c r="DR522" s="83"/>
      <c r="DS522" s="83"/>
      <c r="DT522" s="83"/>
      <c r="DU522" s="83"/>
      <c r="DV522" s="83"/>
      <c r="DW522" s="83"/>
      <c r="DX522" s="83"/>
      <c r="DY522" s="83"/>
      <c r="DZ522" s="83"/>
      <c r="EA522" s="83"/>
      <c r="EB522" s="83"/>
      <c r="EC522" s="83"/>
      <c r="ED522" s="83"/>
      <c r="EE522" s="83"/>
      <c r="EF522" s="83"/>
      <c r="EG522" s="83"/>
      <c r="EH522" s="83"/>
      <c r="EI522" s="83"/>
      <c r="EJ522" s="83"/>
      <c r="EK522" s="83"/>
      <c r="EL522" s="83"/>
      <c r="EM522" s="83"/>
      <c r="EN522" s="83"/>
      <c r="EO522" s="83"/>
      <c r="EP522" s="83"/>
      <c r="EQ522" s="83"/>
      <c r="ER522" s="83"/>
      <c r="ES522" s="83"/>
      <c r="ET522" s="83"/>
      <c r="EU522" s="83"/>
      <c r="EV522" s="83"/>
      <c r="EW522" s="83"/>
      <c r="EX522" s="83"/>
      <c r="EY522" s="83"/>
      <c r="EZ522" s="83"/>
      <c r="FA522" s="83"/>
      <c r="FB522" s="83"/>
      <c r="FC522" s="83"/>
      <c r="FD522" s="83"/>
      <c r="FE522" s="83"/>
      <c r="FF522" s="83"/>
      <c r="FG522" s="83"/>
      <c r="FH522" s="83"/>
      <c r="FI522" s="83"/>
      <c r="FJ522" s="83"/>
      <c r="FK522" s="83"/>
      <c r="FL522" s="83"/>
      <c r="FM522" s="83"/>
      <c r="FN522" s="83"/>
      <c r="FO522" s="83"/>
      <c r="FP522" s="83"/>
      <c r="FQ522" s="83"/>
      <c r="FR522" s="83"/>
      <c r="FS522" s="83"/>
      <c r="FT522" s="83"/>
      <c r="FU522" s="83"/>
      <c r="FV522" s="83"/>
      <c r="FW522" s="83"/>
      <c r="FX522" s="83"/>
      <c r="FY522" s="83"/>
      <c r="FZ522" s="83"/>
      <c r="GA522" s="83"/>
      <c r="GB522" s="83"/>
      <c r="GC522" s="83"/>
      <c r="GD522" s="83"/>
      <c r="GE522" s="83"/>
      <c r="GF522" s="83"/>
      <c r="GG522" s="83"/>
      <c r="GH522" s="83"/>
      <c r="GI522" s="83"/>
      <c r="GJ522" s="83"/>
      <c r="GK522" s="83"/>
      <c r="GL522" s="83"/>
      <c r="GM522" s="83"/>
      <c r="GN522" s="83"/>
      <c r="GO522" s="83"/>
      <c r="GP522" s="83"/>
      <c r="GQ522" s="83"/>
      <c r="GR522" s="83"/>
      <c r="GS522" s="83"/>
      <c r="GT522" s="83"/>
      <c r="GU522" s="83"/>
      <c r="GV522" s="83"/>
      <c r="GW522" s="83"/>
      <c r="GX522" s="83"/>
      <c r="GY522" s="83"/>
      <c r="GZ522" s="83"/>
      <c r="HA522" s="83"/>
      <c r="HB522" s="83"/>
      <c r="HC522" s="83"/>
      <c r="HD522" s="83"/>
      <c r="HE522" s="83"/>
      <c r="HF522" s="83"/>
      <c r="HG522" s="83"/>
      <c r="HH522" s="83"/>
      <c r="HI522" s="83"/>
      <c r="HJ522" s="83"/>
      <c r="HK522" s="83"/>
      <c r="HL522" s="83"/>
      <c r="HM522" s="83"/>
      <c r="HN522" s="83"/>
      <c r="HO522" s="83"/>
      <c r="HP522" s="83"/>
      <c r="HQ522" s="83"/>
      <c r="HR522" s="83"/>
      <c r="HS522" s="83"/>
      <c r="HT522" s="83"/>
      <c r="HU522" s="83"/>
      <c r="HV522" s="83"/>
      <c r="HW522" s="83"/>
      <c r="HX522" s="83"/>
      <c r="HY522" s="83"/>
      <c r="HZ522" s="83"/>
      <c r="IA522" s="83"/>
      <c r="IB522" s="83"/>
      <c r="IC522" s="83"/>
      <c r="ID522" s="83"/>
      <c r="IE522" s="83"/>
      <c r="IF522" s="83"/>
      <c r="IG522" s="83"/>
      <c r="IH522" s="83"/>
      <c r="II522" s="83"/>
      <c r="IJ522" s="83"/>
      <c r="IK522" s="83"/>
      <c r="IL522" s="83"/>
      <c r="IM522" s="83"/>
      <c r="IN522" s="83"/>
      <c r="IO522" s="83"/>
      <c r="IP522" s="83"/>
      <c r="IQ522" s="83"/>
      <c r="IR522" s="83"/>
      <c r="IS522" s="83"/>
      <c r="IT522" s="83"/>
      <c r="IU522" s="83"/>
      <c r="IV522" s="83"/>
      <c r="IW522" s="83"/>
      <c r="IX522" s="83"/>
      <c r="IY522" s="83"/>
      <c r="IZ522" s="83"/>
      <c r="JA522" s="83"/>
      <c r="JB522" s="83"/>
      <c r="JC522" s="83"/>
      <c r="JD522" s="83"/>
      <c r="JE522" s="83"/>
    </row>
    <row r="523" spans="1:265" s="8" customFormat="1" ht="15" customHeight="1" x14ac:dyDescent="0.2">
      <c r="A523" s="173"/>
      <c r="B523" s="131" t="s">
        <v>465</v>
      </c>
      <c r="C523" s="217"/>
      <c r="D523" s="329" t="s">
        <v>989</v>
      </c>
      <c r="E523" s="117"/>
      <c r="F523" s="1044"/>
      <c r="G523" s="1045"/>
      <c r="H523" s="329" t="s">
        <v>445</v>
      </c>
      <c r="I523" s="329" t="s">
        <v>493</v>
      </c>
      <c r="J523" s="329"/>
      <c r="K523" s="379" t="s">
        <v>616</v>
      </c>
      <c r="L523" s="379" t="s">
        <v>614</v>
      </c>
      <c r="M523" s="1139">
        <v>10</v>
      </c>
      <c r="N523" s="1139" t="s">
        <v>24</v>
      </c>
      <c r="O523" s="379" t="s">
        <v>625</v>
      </c>
      <c r="P523" s="626">
        <v>5</v>
      </c>
      <c r="Q523" s="627"/>
      <c r="R523" s="627"/>
      <c r="S523" s="627"/>
      <c r="T523" s="627"/>
      <c r="U523" s="627"/>
      <c r="V523" s="627"/>
      <c r="W523" s="628"/>
      <c r="X523" s="219"/>
      <c r="Y523" s="315"/>
      <c r="Z523" s="112"/>
      <c r="AA523" s="83"/>
      <c r="AB523" s="83"/>
      <c r="AC523" s="83" t="str">
        <f t="shared" si="13"/>
        <v/>
      </c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83"/>
      <c r="AT523" s="83"/>
      <c r="AU523" s="83"/>
      <c r="AV523" s="83"/>
      <c r="AW523" s="83"/>
      <c r="AX523" s="83"/>
      <c r="AY523" s="83"/>
      <c r="AZ523" s="83"/>
      <c r="BA523" s="83"/>
      <c r="BB523" s="83"/>
      <c r="BC523" s="83"/>
      <c r="BD523" s="83"/>
      <c r="BE523" s="83"/>
      <c r="BF523" s="83"/>
      <c r="BG523" s="83"/>
      <c r="BH523" s="83"/>
      <c r="BI523" s="83"/>
      <c r="BJ523" s="83"/>
      <c r="BK523" s="83"/>
      <c r="BL523" s="83"/>
      <c r="BM523" s="83"/>
      <c r="BN523" s="83"/>
      <c r="BO523" s="83"/>
      <c r="BP523" s="83"/>
      <c r="BQ523" s="83"/>
      <c r="BR523" s="83"/>
      <c r="BS523" s="83"/>
      <c r="BT523" s="83"/>
      <c r="BU523" s="83"/>
      <c r="BV523" s="83"/>
      <c r="BW523" s="83"/>
      <c r="BX523" s="83"/>
      <c r="BY523" s="83"/>
      <c r="BZ523" s="83"/>
      <c r="CA523" s="83"/>
      <c r="CB523" s="83"/>
      <c r="CC523" s="83"/>
      <c r="CD523" s="83"/>
      <c r="CE523" s="83"/>
      <c r="CF523" s="83"/>
      <c r="CG523" s="83"/>
      <c r="CH523" s="83"/>
      <c r="CI523" s="83"/>
      <c r="CJ523" s="83"/>
      <c r="CK523" s="83"/>
      <c r="CL523" s="83"/>
      <c r="CM523" s="83"/>
      <c r="CN523" s="83"/>
      <c r="CO523" s="83"/>
      <c r="CP523" s="83"/>
      <c r="CQ523" s="83"/>
      <c r="CR523" s="83"/>
      <c r="CS523" s="83"/>
      <c r="CT523" s="83"/>
      <c r="CU523" s="83"/>
      <c r="CV523" s="83"/>
      <c r="CW523" s="83"/>
      <c r="CX523" s="83"/>
      <c r="CY523" s="83"/>
      <c r="CZ523" s="83"/>
      <c r="DA523" s="83"/>
      <c r="DB523" s="83"/>
      <c r="DC523" s="83"/>
      <c r="DD523" s="83"/>
      <c r="DE523" s="83"/>
      <c r="DF523" s="83"/>
      <c r="DG523" s="83"/>
      <c r="DH523" s="83"/>
      <c r="DI523" s="83"/>
      <c r="DJ523" s="83"/>
      <c r="DK523" s="83"/>
      <c r="DL523" s="83"/>
      <c r="DM523" s="83"/>
      <c r="DN523" s="83"/>
      <c r="DO523" s="83"/>
      <c r="DP523" s="83"/>
      <c r="DQ523" s="83"/>
      <c r="DR523" s="83"/>
      <c r="DS523" s="83"/>
      <c r="DT523" s="83"/>
      <c r="DU523" s="83"/>
      <c r="DV523" s="83"/>
      <c r="DW523" s="83"/>
      <c r="DX523" s="83"/>
      <c r="DY523" s="83"/>
      <c r="DZ523" s="83"/>
      <c r="EA523" s="83"/>
      <c r="EB523" s="83"/>
      <c r="EC523" s="83"/>
      <c r="ED523" s="83"/>
      <c r="EE523" s="83"/>
      <c r="EF523" s="83"/>
      <c r="EG523" s="83"/>
      <c r="EH523" s="83"/>
      <c r="EI523" s="83"/>
      <c r="EJ523" s="83"/>
      <c r="EK523" s="83"/>
      <c r="EL523" s="83"/>
      <c r="EM523" s="83"/>
      <c r="EN523" s="83"/>
      <c r="EO523" s="83"/>
      <c r="EP523" s="83"/>
      <c r="EQ523" s="83"/>
      <c r="ER523" s="83"/>
      <c r="ES523" s="83"/>
      <c r="ET523" s="83"/>
      <c r="EU523" s="83"/>
      <c r="EV523" s="83"/>
      <c r="EW523" s="83"/>
      <c r="EX523" s="83"/>
      <c r="EY523" s="83"/>
      <c r="EZ523" s="83"/>
      <c r="FA523" s="83"/>
      <c r="FB523" s="83"/>
      <c r="FC523" s="83"/>
      <c r="FD523" s="83"/>
      <c r="FE523" s="83"/>
      <c r="FF523" s="83"/>
      <c r="FG523" s="83"/>
      <c r="FH523" s="83"/>
      <c r="FI523" s="83"/>
      <c r="FJ523" s="83"/>
      <c r="FK523" s="83"/>
      <c r="FL523" s="83"/>
      <c r="FM523" s="83"/>
      <c r="FN523" s="83"/>
      <c r="FO523" s="83"/>
      <c r="FP523" s="83"/>
      <c r="FQ523" s="83"/>
      <c r="FR523" s="83"/>
      <c r="FS523" s="83"/>
      <c r="FT523" s="83"/>
      <c r="FU523" s="83"/>
      <c r="FV523" s="83"/>
      <c r="FW523" s="83"/>
      <c r="FX523" s="83"/>
      <c r="FY523" s="83"/>
      <c r="FZ523" s="83"/>
      <c r="GA523" s="83"/>
      <c r="GB523" s="83"/>
      <c r="GC523" s="83"/>
      <c r="GD523" s="83"/>
      <c r="GE523" s="83"/>
      <c r="GF523" s="83"/>
      <c r="GG523" s="83"/>
      <c r="GH523" s="83"/>
      <c r="GI523" s="83"/>
      <c r="GJ523" s="83"/>
      <c r="GK523" s="83"/>
      <c r="GL523" s="83"/>
      <c r="GM523" s="83"/>
      <c r="GN523" s="83"/>
      <c r="GO523" s="83"/>
      <c r="GP523" s="83"/>
      <c r="GQ523" s="83"/>
      <c r="GR523" s="83"/>
      <c r="GS523" s="83"/>
      <c r="GT523" s="83"/>
      <c r="GU523" s="83"/>
      <c r="GV523" s="83"/>
      <c r="GW523" s="83"/>
      <c r="GX523" s="83"/>
      <c r="GY523" s="83"/>
      <c r="GZ523" s="83"/>
      <c r="HA523" s="83"/>
      <c r="HB523" s="83"/>
      <c r="HC523" s="83"/>
      <c r="HD523" s="83"/>
      <c r="HE523" s="83"/>
      <c r="HF523" s="83"/>
      <c r="HG523" s="83"/>
      <c r="HH523" s="83"/>
      <c r="HI523" s="83"/>
      <c r="HJ523" s="83"/>
      <c r="HK523" s="83"/>
      <c r="HL523" s="83"/>
      <c r="HM523" s="83"/>
      <c r="HN523" s="83"/>
      <c r="HO523" s="83"/>
      <c r="HP523" s="83"/>
      <c r="HQ523" s="83"/>
      <c r="HR523" s="83"/>
      <c r="HS523" s="83"/>
      <c r="HT523" s="83"/>
      <c r="HU523" s="83"/>
      <c r="HV523" s="83"/>
      <c r="HW523" s="83"/>
      <c r="HX523" s="83"/>
      <c r="HY523" s="83"/>
      <c r="HZ523" s="83"/>
      <c r="IA523" s="83"/>
      <c r="IB523" s="83"/>
      <c r="IC523" s="83"/>
      <c r="ID523" s="83"/>
      <c r="IE523" s="83"/>
      <c r="IF523" s="83"/>
      <c r="IG523" s="83"/>
      <c r="IH523" s="83"/>
      <c r="II523" s="83"/>
      <c r="IJ523" s="83"/>
      <c r="IK523" s="83"/>
      <c r="IL523" s="83"/>
      <c r="IM523" s="83"/>
      <c r="IN523" s="83"/>
      <c r="IO523" s="83"/>
      <c r="IP523" s="83"/>
      <c r="IQ523" s="83"/>
      <c r="IR523" s="83"/>
      <c r="IS523" s="83"/>
      <c r="IT523" s="83"/>
      <c r="IU523" s="83"/>
      <c r="IV523" s="83"/>
      <c r="IW523" s="83"/>
      <c r="IX523" s="83"/>
      <c r="IY523" s="83"/>
      <c r="IZ523" s="83"/>
      <c r="JA523" s="83"/>
      <c r="JB523" s="83"/>
      <c r="JC523" s="83"/>
      <c r="JD523" s="83"/>
      <c r="JE523" s="83"/>
    </row>
    <row r="524" spans="1:265" s="8" customFormat="1" ht="15" customHeight="1" x14ac:dyDescent="0.2">
      <c r="A524" s="173"/>
      <c r="B524" s="131" t="s">
        <v>465</v>
      </c>
      <c r="C524" s="217"/>
      <c r="D524" s="329" t="s">
        <v>989</v>
      </c>
      <c r="E524" s="117"/>
      <c r="F524" s="1044"/>
      <c r="G524" s="1045"/>
      <c r="H524" s="329" t="s">
        <v>445</v>
      </c>
      <c r="I524" s="329" t="s">
        <v>489</v>
      </c>
      <c r="J524" s="329"/>
      <c r="K524" s="379" t="s">
        <v>617</v>
      </c>
      <c r="L524" s="379" t="s">
        <v>614</v>
      </c>
      <c r="M524" s="1139">
        <v>9</v>
      </c>
      <c r="N524" s="1139" t="s">
        <v>531</v>
      </c>
      <c r="O524" s="379" t="s">
        <v>626</v>
      </c>
      <c r="P524" s="626">
        <v>4</v>
      </c>
      <c r="Q524" s="627"/>
      <c r="R524" s="627"/>
      <c r="S524" s="627"/>
      <c r="T524" s="627"/>
      <c r="U524" s="627"/>
      <c r="V524" s="627"/>
      <c r="W524" s="628"/>
      <c r="X524" s="219"/>
      <c r="Y524" s="315"/>
      <c r="Z524" s="112"/>
      <c r="AA524" s="83"/>
      <c r="AB524" s="83"/>
      <c r="AC524" s="83" t="str">
        <f t="shared" si="13"/>
        <v/>
      </c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83"/>
      <c r="AT524" s="83"/>
      <c r="AU524" s="83"/>
      <c r="AV524" s="83"/>
      <c r="AW524" s="83"/>
      <c r="AX524" s="83"/>
      <c r="AY524" s="83"/>
      <c r="AZ524" s="83"/>
      <c r="BA524" s="83"/>
      <c r="BB524" s="83"/>
      <c r="BC524" s="83"/>
      <c r="BD524" s="83"/>
      <c r="BE524" s="83"/>
      <c r="BF524" s="83"/>
      <c r="BG524" s="83"/>
      <c r="BH524" s="83"/>
      <c r="BI524" s="83"/>
      <c r="BJ524" s="83"/>
      <c r="BK524" s="83"/>
      <c r="BL524" s="83"/>
      <c r="BM524" s="83"/>
      <c r="BN524" s="83"/>
      <c r="BO524" s="83"/>
      <c r="BP524" s="83"/>
      <c r="BQ524" s="83"/>
      <c r="BR524" s="83"/>
      <c r="BS524" s="83"/>
      <c r="BT524" s="83"/>
      <c r="BU524" s="83"/>
      <c r="BV524" s="83"/>
      <c r="BW524" s="83"/>
      <c r="BX524" s="83"/>
      <c r="BY524" s="83"/>
      <c r="BZ524" s="83"/>
      <c r="CA524" s="83"/>
      <c r="CB524" s="83"/>
      <c r="CC524" s="83"/>
      <c r="CD524" s="83"/>
      <c r="CE524" s="83"/>
      <c r="CF524" s="83"/>
      <c r="CG524" s="83"/>
      <c r="CH524" s="83"/>
      <c r="CI524" s="83"/>
      <c r="CJ524" s="83"/>
      <c r="CK524" s="83"/>
      <c r="CL524" s="83"/>
      <c r="CM524" s="83"/>
      <c r="CN524" s="83"/>
      <c r="CO524" s="83"/>
      <c r="CP524" s="83"/>
      <c r="CQ524" s="83"/>
      <c r="CR524" s="83"/>
      <c r="CS524" s="83"/>
      <c r="CT524" s="83"/>
      <c r="CU524" s="83"/>
      <c r="CV524" s="83"/>
      <c r="CW524" s="83"/>
      <c r="CX524" s="83"/>
      <c r="CY524" s="83"/>
      <c r="CZ524" s="83"/>
      <c r="DA524" s="83"/>
      <c r="DB524" s="83"/>
      <c r="DC524" s="83"/>
      <c r="DD524" s="83"/>
      <c r="DE524" s="83"/>
      <c r="DF524" s="83"/>
      <c r="DG524" s="83"/>
      <c r="DH524" s="83"/>
      <c r="DI524" s="83"/>
      <c r="DJ524" s="83"/>
      <c r="DK524" s="83"/>
      <c r="DL524" s="83"/>
      <c r="DM524" s="83"/>
      <c r="DN524" s="83"/>
      <c r="DO524" s="83"/>
      <c r="DP524" s="83"/>
      <c r="DQ524" s="83"/>
      <c r="DR524" s="83"/>
      <c r="DS524" s="83"/>
      <c r="DT524" s="83"/>
      <c r="DU524" s="83"/>
      <c r="DV524" s="83"/>
      <c r="DW524" s="83"/>
      <c r="DX524" s="83"/>
      <c r="DY524" s="83"/>
      <c r="DZ524" s="83"/>
      <c r="EA524" s="83"/>
      <c r="EB524" s="83"/>
      <c r="EC524" s="83"/>
      <c r="ED524" s="83"/>
      <c r="EE524" s="83"/>
      <c r="EF524" s="83"/>
      <c r="EG524" s="83"/>
      <c r="EH524" s="83"/>
      <c r="EI524" s="83"/>
      <c r="EJ524" s="83"/>
      <c r="EK524" s="83"/>
      <c r="EL524" s="83"/>
      <c r="EM524" s="83"/>
      <c r="EN524" s="83"/>
      <c r="EO524" s="83"/>
      <c r="EP524" s="83"/>
      <c r="EQ524" s="83"/>
      <c r="ER524" s="83"/>
      <c r="ES524" s="83"/>
      <c r="ET524" s="83"/>
      <c r="EU524" s="83"/>
      <c r="EV524" s="83"/>
      <c r="EW524" s="83"/>
      <c r="EX524" s="83"/>
      <c r="EY524" s="83"/>
      <c r="EZ524" s="83"/>
      <c r="FA524" s="83"/>
      <c r="FB524" s="83"/>
      <c r="FC524" s="83"/>
      <c r="FD524" s="83"/>
      <c r="FE524" s="83"/>
      <c r="FF524" s="83"/>
      <c r="FG524" s="83"/>
      <c r="FH524" s="83"/>
      <c r="FI524" s="83"/>
      <c r="FJ524" s="83"/>
      <c r="FK524" s="83"/>
      <c r="FL524" s="83"/>
      <c r="FM524" s="83"/>
      <c r="FN524" s="83"/>
      <c r="FO524" s="83"/>
      <c r="FP524" s="83"/>
      <c r="FQ524" s="83"/>
      <c r="FR524" s="83"/>
      <c r="FS524" s="83"/>
      <c r="FT524" s="83"/>
      <c r="FU524" s="83"/>
      <c r="FV524" s="83"/>
      <c r="FW524" s="83"/>
      <c r="FX524" s="83"/>
      <c r="FY524" s="83"/>
      <c r="FZ524" s="83"/>
      <c r="GA524" s="83"/>
      <c r="GB524" s="83"/>
      <c r="GC524" s="83"/>
      <c r="GD524" s="83"/>
      <c r="GE524" s="83"/>
      <c r="GF524" s="83"/>
      <c r="GG524" s="83"/>
      <c r="GH524" s="83"/>
      <c r="GI524" s="83"/>
      <c r="GJ524" s="83"/>
      <c r="GK524" s="83"/>
      <c r="GL524" s="83"/>
      <c r="GM524" s="83"/>
      <c r="GN524" s="83"/>
      <c r="GO524" s="83"/>
      <c r="GP524" s="83"/>
      <c r="GQ524" s="83"/>
      <c r="GR524" s="83"/>
      <c r="GS524" s="83"/>
      <c r="GT524" s="83"/>
      <c r="GU524" s="83"/>
      <c r="GV524" s="83"/>
      <c r="GW524" s="83"/>
      <c r="GX524" s="83"/>
      <c r="GY524" s="83"/>
      <c r="GZ524" s="83"/>
      <c r="HA524" s="83"/>
      <c r="HB524" s="83"/>
      <c r="HC524" s="83"/>
      <c r="HD524" s="83"/>
      <c r="HE524" s="83"/>
      <c r="HF524" s="83"/>
      <c r="HG524" s="83"/>
      <c r="HH524" s="83"/>
      <c r="HI524" s="83"/>
      <c r="HJ524" s="83"/>
      <c r="HK524" s="83"/>
      <c r="HL524" s="83"/>
      <c r="HM524" s="83"/>
      <c r="HN524" s="83"/>
      <c r="HO524" s="83"/>
      <c r="HP524" s="83"/>
      <c r="HQ524" s="83"/>
      <c r="HR524" s="83"/>
      <c r="HS524" s="83"/>
      <c r="HT524" s="83"/>
      <c r="HU524" s="83"/>
      <c r="HV524" s="83"/>
      <c r="HW524" s="83"/>
      <c r="HX524" s="83"/>
      <c r="HY524" s="83"/>
      <c r="HZ524" s="83"/>
      <c r="IA524" s="83"/>
      <c r="IB524" s="83"/>
      <c r="IC524" s="83"/>
      <c r="ID524" s="83"/>
      <c r="IE524" s="83"/>
      <c r="IF524" s="83"/>
      <c r="IG524" s="83"/>
      <c r="IH524" s="83"/>
      <c r="II524" s="83"/>
      <c r="IJ524" s="83"/>
      <c r="IK524" s="83"/>
      <c r="IL524" s="83"/>
      <c r="IM524" s="83"/>
      <c r="IN524" s="83"/>
      <c r="IO524" s="83"/>
      <c r="IP524" s="83"/>
      <c r="IQ524" s="83"/>
      <c r="IR524" s="83"/>
      <c r="IS524" s="83"/>
      <c r="IT524" s="83"/>
      <c r="IU524" s="83"/>
      <c r="IV524" s="83"/>
      <c r="IW524" s="83"/>
      <c r="IX524" s="83"/>
      <c r="IY524" s="83"/>
      <c r="IZ524" s="83"/>
      <c r="JA524" s="83"/>
      <c r="JB524" s="83"/>
      <c r="JC524" s="83"/>
      <c r="JD524" s="83"/>
      <c r="JE524" s="83"/>
    </row>
    <row r="525" spans="1:265" ht="15" customHeight="1" x14ac:dyDescent="0.2">
      <c r="A525" s="418"/>
      <c r="B525" s="131" t="s">
        <v>465</v>
      </c>
      <c r="C525" s="276"/>
      <c r="D525" s="330" t="s">
        <v>989</v>
      </c>
      <c r="E525" s="149"/>
      <c r="F525" s="977"/>
      <c r="G525" s="1070"/>
      <c r="H525" s="330" t="s">
        <v>445</v>
      </c>
      <c r="I525" s="330" t="s">
        <v>489</v>
      </c>
      <c r="J525" s="330"/>
      <c r="K525" s="380" t="s">
        <v>618</v>
      </c>
      <c r="L525" s="380" t="s">
        <v>614</v>
      </c>
      <c r="M525" s="1168">
        <v>7</v>
      </c>
      <c r="N525" s="1168" t="s">
        <v>24</v>
      </c>
      <c r="O525" s="380" t="s">
        <v>1379</v>
      </c>
      <c r="P525" s="626">
        <v>3</v>
      </c>
      <c r="Q525" s="627"/>
      <c r="R525" s="627"/>
      <c r="S525" s="627"/>
      <c r="T525" s="627"/>
      <c r="U525" s="627"/>
      <c r="V525" s="627"/>
      <c r="W525" s="628"/>
      <c r="X525" s="147"/>
      <c r="Y525" s="317"/>
      <c r="Z525" s="112"/>
      <c r="AC525" s="83" t="str">
        <f t="shared" si="13"/>
        <v/>
      </c>
    </row>
    <row r="526" spans="1:265" s="8" customFormat="1" ht="15" customHeight="1" x14ac:dyDescent="0.2">
      <c r="A526" s="173"/>
      <c r="B526" s="131" t="s">
        <v>465</v>
      </c>
      <c r="C526" s="217"/>
      <c r="D526" s="329" t="s">
        <v>989</v>
      </c>
      <c r="E526" s="117"/>
      <c r="F526" s="1044"/>
      <c r="G526" s="1045"/>
      <c r="H526" s="329" t="s">
        <v>445</v>
      </c>
      <c r="I526" s="329" t="s">
        <v>493</v>
      </c>
      <c r="J526" s="329"/>
      <c r="K526" s="379" t="s">
        <v>530</v>
      </c>
      <c r="L526" s="379"/>
      <c r="M526" s="1139"/>
      <c r="N526" s="1139"/>
      <c r="O526" s="379"/>
      <c r="P526" s="626"/>
      <c r="Q526" s="627"/>
      <c r="R526" s="627"/>
      <c r="S526" s="627"/>
      <c r="T526" s="627"/>
      <c r="U526" s="627"/>
      <c r="V526" s="627"/>
      <c r="W526" s="628">
        <v>5</v>
      </c>
      <c r="X526" s="219"/>
      <c r="Y526" s="315"/>
      <c r="Z526" s="112"/>
      <c r="AA526" s="83"/>
      <c r="AB526" s="83"/>
      <c r="AC526" s="83" t="str">
        <f t="shared" si="13"/>
        <v/>
      </c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  <c r="BC526" s="83"/>
      <c r="BD526" s="83"/>
      <c r="BE526" s="83"/>
      <c r="BF526" s="83"/>
      <c r="BG526" s="83"/>
      <c r="BH526" s="83"/>
      <c r="BI526" s="83"/>
      <c r="BJ526" s="83"/>
      <c r="BK526" s="83"/>
      <c r="BL526" s="83"/>
      <c r="BM526" s="83"/>
      <c r="BN526" s="83"/>
      <c r="BO526" s="83"/>
      <c r="BP526" s="83"/>
      <c r="BQ526" s="83"/>
      <c r="BR526" s="83"/>
      <c r="BS526" s="83"/>
      <c r="BT526" s="83"/>
      <c r="BU526" s="83"/>
      <c r="BV526" s="83"/>
      <c r="BW526" s="83"/>
      <c r="BX526" s="83"/>
      <c r="BY526" s="83"/>
      <c r="BZ526" s="83"/>
      <c r="CA526" s="83"/>
      <c r="CB526" s="83"/>
      <c r="CC526" s="83"/>
      <c r="CD526" s="83"/>
      <c r="CE526" s="83"/>
      <c r="CF526" s="83"/>
      <c r="CG526" s="83"/>
      <c r="CH526" s="83"/>
      <c r="CI526" s="83"/>
      <c r="CJ526" s="83"/>
      <c r="CK526" s="83"/>
      <c r="CL526" s="83"/>
      <c r="CM526" s="83"/>
      <c r="CN526" s="83"/>
      <c r="CO526" s="83"/>
      <c r="CP526" s="83"/>
      <c r="CQ526" s="83"/>
      <c r="CR526" s="83"/>
      <c r="CS526" s="83"/>
      <c r="CT526" s="83"/>
      <c r="CU526" s="83"/>
      <c r="CV526" s="83"/>
      <c r="CW526" s="83"/>
      <c r="CX526" s="83"/>
      <c r="CY526" s="83"/>
      <c r="CZ526" s="83"/>
      <c r="DA526" s="83"/>
      <c r="DB526" s="83"/>
      <c r="DC526" s="83"/>
      <c r="DD526" s="83"/>
      <c r="DE526" s="83"/>
      <c r="DF526" s="83"/>
      <c r="DG526" s="83"/>
      <c r="DH526" s="83"/>
      <c r="DI526" s="83"/>
      <c r="DJ526" s="83"/>
      <c r="DK526" s="83"/>
      <c r="DL526" s="83"/>
      <c r="DM526" s="83"/>
      <c r="DN526" s="83"/>
      <c r="DO526" s="83"/>
      <c r="DP526" s="83"/>
      <c r="DQ526" s="83"/>
      <c r="DR526" s="83"/>
      <c r="DS526" s="83"/>
      <c r="DT526" s="83"/>
      <c r="DU526" s="83"/>
      <c r="DV526" s="83"/>
      <c r="DW526" s="83"/>
      <c r="DX526" s="83"/>
      <c r="DY526" s="83"/>
      <c r="DZ526" s="83"/>
      <c r="EA526" s="83"/>
      <c r="EB526" s="83"/>
      <c r="EC526" s="83"/>
      <c r="ED526" s="83"/>
      <c r="EE526" s="83"/>
      <c r="EF526" s="83"/>
      <c r="EG526" s="83"/>
      <c r="EH526" s="83"/>
      <c r="EI526" s="83"/>
      <c r="EJ526" s="83"/>
      <c r="EK526" s="83"/>
      <c r="EL526" s="83"/>
      <c r="EM526" s="83"/>
      <c r="EN526" s="83"/>
      <c r="EO526" s="83"/>
      <c r="EP526" s="83"/>
      <c r="EQ526" s="83"/>
      <c r="ER526" s="83"/>
      <c r="ES526" s="83"/>
      <c r="ET526" s="83"/>
      <c r="EU526" s="83"/>
      <c r="EV526" s="83"/>
      <c r="EW526" s="83"/>
      <c r="EX526" s="83"/>
      <c r="EY526" s="83"/>
      <c r="EZ526" s="83"/>
      <c r="FA526" s="83"/>
      <c r="FB526" s="83"/>
      <c r="FC526" s="83"/>
      <c r="FD526" s="83"/>
      <c r="FE526" s="83"/>
      <c r="FF526" s="83"/>
      <c r="FG526" s="83"/>
      <c r="FH526" s="83"/>
      <c r="FI526" s="83"/>
      <c r="FJ526" s="83"/>
      <c r="FK526" s="83"/>
      <c r="FL526" s="83"/>
      <c r="FM526" s="83"/>
      <c r="FN526" s="83"/>
      <c r="FO526" s="83"/>
      <c r="FP526" s="83"/>
      <c r="FQ526" s="83"/>
      <c r="FR526" s="83"/>
      <c r="FS526" s="83"/>
      <c r="FT526" s="83"/>
      <c r="FU526" s="83"/>
      <c r="FV526" s="83"/>
      <c r="FW526" s="83"/>
      <c r="FX526" s="83"/>
      <c r="FY526" s="83"/>
      <c r="FZ526" s="83"/>
      <c r="GA526" s="83"/>
      <c r="GB526" s="83"/>
      <c r="GC526" s="83"/>
      <c r="GD526" s="83"/>
      <c r="GE526" s="83"/>
      <c r="GF526" s="83"/>
      <c r="GG526" s="83"/>
      <c r="GH526" s="83"/>
      <c r="GI526" s="83"/>
      <c r="GJ526" s="83"/>
      <c r="GK526" s="83"/>
      <c r="GL526" s="83"/>
      <c r="GM526" s="83"/>
      <c r="GN526" s="83"/>
      <c r="GO526" s="83"/>
      <c r="GP526" s="83"/>
      <c r="GQ526" s="83"/>
      <c r="GR526" s="83"/>
      <c r="GS526" s="83"/>
      <c r="GT526" s="83"/>
      <c r="GU526" s="83"/>
      <c r="GV526" s="83"/>
      <c r="GW526" s="83"/>
      <c r="GX526" s="83"/>
      <c r="GY526" s="83"/>
      <c r="GZ526" s="83"/>
      <c r="HA526" s="83"/>
      <c r="HB526" s="83"/>
      <c r="HC526" s="83"/>
      <c r="HD526" s="83"/>
      <c r="HE526" s="83"/>
      <c r="HF526" s="83"/>
      <c r="HG526" s="83"/>
      <c r="HH526" s="83"/>
      <c r="HI526" s="83"/>
      <c r="HJ526" s="83"/>
      <c r="HK526" s="83"/>
      <c r="HL526" s="83"/>
      <c r="HM526" s="83"/>
      <c r="HN526" s="83"/>
      <c r="HO526" s="83"/>
      <c r="HP526" s="83"/>
      <c r="HQ526" s="83"/>
      <c r="HR526" s="83"/>
      <c r="HS526" s="83"/>
      <c r="HT526" s="83"/>
      <c r="HU526" s="83"/>
      <c r="HV526" s="83"/>
      <c r="HW526" s="83"/>
      <c r="HX526" s="83"/>
      <c r="HY526" s="83"/>
      <c r="HZ526" s="83"/>
      <c r="IA526" s="83"/>
      <c r="IB526" s="83"/>
      <c r="IC526" s="83"/>
      <c r="ID526" s="83"/>
      <c r="IE526" s="83"/>
      <c r="IF526" s="83"/>
      <c r="IG526" s="83"/>
      <c r="IH526" s="83"/>
      <c r="II526" s="83"/>
      <c r="IJ526" s="83"/>
      <c r="IK526" s="83"/>
      <c r="IL526" s="83"/>
      <c r="IM526" s="83"/>
      <c r="IN526" s="83"/>
      <c r="IO526" s="83"/>
      <c r="IP526" s="83"/>
      <c r="IQ526" s="83"/>
      <c r="IR526" s="83"/>
      <c r="IS526" s="83"/>
      <c r="IT526" s="83"/>
      <c r="IU526" s="83"/>
      <c r="IV526" s="83"/>
      <c r="IW526" s="83"/>
      <c r="IX526" s="83"/>
      <c r="IY526" s="83"/>
      <c r="IZ526" s="83"/>
      <c r="JA526" s="83"/>
      <c r="JB526" s="83"/>
      <c r="JC526" s="83"/>
      <c r="JD526" s="83"/>
      <c r="JE526" s="83"/>
    </row>
    <row r="527" spans="1:265" s="8" customFormat="1" ht="15" customHeight="1" x14ac:dyDescent="0.2">
      <c r="A527" s="173"/>
      <c r="B527" s="131" t="s">
        <v>465</v>
      </c>
      <c r="C527" s="217"/>
      <c r="D527" s="329" t="s">
        <v>989</v>
      </c>
      <c r="E527" s="117"/>
      <c r="F527" s="1044"/>
      <c r="G527" s="1045"/>
      <c r="H527" s="329" t="s">
        <v>445</v>
      </c>
      <c r="I527" s="329" t="s">
        <v>493</v>
      </c>
      <c r="J527" s="329"/>
      <c r="K527" s="379" t="s">
        <v>1270</v>
      </c>
      <c r="L527" s="379"/>
      <c r="M527" s="1139"/>
      <c r="N527" s="1139"/>
      <c r="O527" s="379"/>
      <c r="P527" s="626"/>
      <c r="Q527" s="627"/>
      <c r="R527" s="627"/>
      <c r="S527" s="627"/>
      <c r="T527" s="627"/>
      <c r="U527" s="627"/>
      <c r="V527" s="627">
        <v>4</v>
      </c>
      <c r="W527" s="628"/>
      <c r="X527" s="219"/>
      <c r="Y527" s="315"/>
      <c r="Z527" s="112"/>
      <c r="AA527" s="83"/>
      <c r="AB527" s="83"/>
      <c r="AC527" s="83" t="str">
        <f t="shared" si="13"/>
        <v/>
      </c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83"/>
      <c r="AT527" s="83"/>
      <c r="AU527" s="83"/>
      <c r="AV527" s="83"/>
      <c r="AW527" s="83"/>
      <c r="AX527" s="83"/>
      <c r="AY527" s="83"/>
      <c r="AZ527" s="83"/>
      <c r="BA527" s="83"/>
      <c r="BB527" s="83"/>
      <c r="BC527" s="83"/>
      <c r="BD527" s="83"/>
      <c r="BE527" s="83"/>
      <c r="BF527" s="83"/>
      <c r="BG527" s="83"/>
      <c r="BH527" s="83"/>
      <c r="BI527" s="83"/>
      <c r="BJ527" s="83"/>
      <c r="BK527" s="83"/>
      <c r="BL527" s="83"/>
      <c r="BM527" s="83"/>
      <c r="BN527" s="83"/>
      <c r="BO527" s="83"/>
      <c r="BP527" s="83"/>
      <c r="BQ527" s="83"/>
      <c r="BR527" s="83"/>
      <c r="BS527" s="83"/>
      <c r="BT527" s="83"/>
      <c r="BU527" s="83"/>
      <c r="BV527" s="83"/>
      <c r="BW527" s="83"/>
      <c r="BX527" s="83"/>
      <c r="BY527" s="83"/>
      <c r="BZ527" s="83"/>
      <c r="CA527" s="83"/>
      <c r="CB527" s="83"/>
      <c r="CC527" s="83"/>
      <c r="CD527" s="83"/>
      <c r="CE527" s="83"/>
      <c r="CF527" s="83"/>
      <c r="CG527" s="83"/>
      <c r="CH527" s="83"/>
      <c r="CI527" s="83"/>
      <c r="CJ527" s="83"/>
      <c r="CK527" s="83"/>
      <c r="CL527" s="83"/>
      <c r="CM527" s="83"/>
      <c r="CN527" s="83"/>
      <c r="CO527" s="83"/>
      <c r="CP527" s="83"/>
      <c r="CQ527" s="83"/>
      <c r="CR527" s="83"/>
      <c r="CS527" s="83"/>
      <c r="CT527" s="83"/>
      <c r="CU527" s="83"/>
      <c r="CV527" s="83"/>
      <c r="CW527" s="83"/>
      <c r="CX527" s="83"/>
      <c r="CY527" s="83"/>
      <c r="CZ527" s="83"/>
      <c r="DA527" s="83"/>
      <c r="DB527" s="83"/>
      <c r="DC527" s="83"/>
      <c r="DD527" s="83"/>
      <c r="DE527" s="83"/>
      <c r="DF527" s="83"/>
      <c r="DG527" s="83"/>
      <c r="DH527" s="83"/>
      <c r="DI527" s="83"/>
      <c r="DJ527" s="83"/>
      <c r="DK527" s="83"/>
      <c r="DL527" s="83"/>
      <c r="DM527" s="83"/>
      <c r="DN527" s="83"/>
      <c r="DO527" s="83"/>
      <c r="DP527" s="83"/>
      <c r="DQ527" s="83"/>
      <c r="DR527" s="83"/>
      <c r="DS527" s="83"/>
      <c r="DT527" s="83"/>
      <c r="DU527" s="83"/>
      <c r="DV527" s="83"/>
      <c r="DW527" s="83"/>
      <c r="DX527" s="83"/>
      <c r="DY527" s="83"/>
      <c r="DZ527" s="83"/>
      <c r="EA527" s="83"/>
      <c r="EB527" s="83"/>
      <c r="EC527" s="83"/>
      <c r="ED527" s="83"/>
      <c r="EE527" s="83"/>
      <c r="EF527" s="83"/>
      <c r="EG527" s="83"/>
      <c r="EH527" s="83"/>
      <c r="EI527" s="83"/>
      <c r="EJ527" s="83"/>
      <c r="EK527" s="83"/>
      <c r="EL527" s="83"/>
      <c r="EM527" s="83"/>
      <c r="EN527" s="83"/>
      <c r="EO527" s="83"/>
      <c r="EP527" s="83"/>
      <c r="EQ527" s="83"/>
      <c r="ER527" s="83"/>
      <c r="ES527" s="83"/>
      <c r="ET527" s="83"/>
      <c r="EU527" s="83"/>
      <c r="EV527" s="83"/>
      <c r="EW527" s="83"/>
      <c r="EX527" s="83"/>
      <c r="EY527" s="83"/>
      <c r="EZ527" s="83"/>
      <c r="FA527" s="83"/>
      <c r="FB527" s="83"/>
      <c r="FC527" s="83"/>
      <c r="FD527" s="83"/>
      <c r="FE527" s="83"/>
      <c r="FF527" s="83"/>
      <c r="FG527" s="83"/>
      <c r="FH527" s="83"/>
      <c r="FI527" s="83"/>
      <c r="FJ527" s="83"/>
      <c r="FK527" s="83"/>
      <c r="FL527" s="83"/>
      <c r="FM527" s="83"/>
      <c r="FN527" s="83"/>
      <c r="FO527" s="83"/>
      <c r="FP527" s="83"/>
      <c r="FQ527" s="83"/>
      <c r="FR527" s="83"/>
      <c r="FS527" s="83"/>
      <c r="FT527" s="83"/>
      <c r="FU527" s="83"/>
      <c r="FV527" s="83"/>
      <c r="FW527" s="83"/>
      <c r="FX527" s="83"/>
      <c r="FY527" s="83"/>
      <c r="FZ527" s="83"/>
      <c r="GA527" s="83"/>
      <c r="GB527" s="83"/>
      <c r="GC527" s="83"/>
      <c r="GD527" s="83"/>
      <c r="GE527" s="83"/>
      <c r="GF527" s="83"/>
      <c r="GG527" s="83"/>
      <c r="GH527" s="83"/>
      <c r="GI527" s="83"/>
      <c r="GJ527" s="83"/>
      <c r="GK527" s="83"/>
      <c r="GL527" s="83"/>
      <c r="GM527" s="83"/>
      <c r="GN527" s="83"/>
      <c r="GO527" s="83"/>
      <c r="GP527" s="83"/>
      <c r="GQ527" s="83"/>
      <c r="GR527" s="83"/>
      <c r="GS527" s="83"/>
      <c r="GT527" s="83"/>
      <c r="GU527" s="83"/>
      <c r="GV527" s="83"/>
      <c r="GW527" s="83"/>
      <c r="GX527" s="83"/>
      <c r="GY527" s="83"/>
      <c r="GZ527" s="83"/>
      <c r="HA527" s="83"/>
      <c r="HB527" s="83"/>
      <c r="HC527" s="83"/>
      <c r="HD527" s="83"/>
      <c r="HE527" s="83"/>
      <c r="HF527" s="83"/>
      <c r="HG527" s="83"/>
      <c r="HH527" s="83"/>
      <c r="HI527" s="83"/>
      <c r="HJ527" s="83"/>
      <c r="HK527" s="83"/>
      <c r="HL527" s="83"/>
      <c r="HM527" s="83"/>
      <c r="HN527" s="83"/>
      <c r="HO527" s="83"/>
      <c r="HP527" s="83"/>
      <c r="HQ527" s="83"/>
      <c r="HR527" s="83"/>
      <c r="HS527" s="83"/>
      <c r="HT527" s="83"/>
      <c r="HU527" s="83"/>
      <c r="HV527" s="83"/>
      <c r="HW527" s="83"/>
      <c r="HX527" s="83"/>
      <c r="HY527" s="83"/>
      <c r="HZ527" s="83"/>
      <c r="IA527" s="83"/>
      <c r="IB527" s="83"/>
      <c r="IC527" s="83"/>
      <c r="ID527" s="83"/>
      <c r="IE527" s="83"/>
      <c r="IF527" s="83"/>
      <c r="IG527" s="83"/>
      <c r="IH527" s="83"/>
      <c r="II527" s="83"/>
      <c r="IJ527" s="83"/>
      <c r="IK527" s="83"/>
      <c r="IL527" s="83"/>
      <c r="IM527" s="83"/>
      <c r="IN527" s="83"/>
      <c r="IO527" s="83"/>
      <c r="IP527" s="83"/>
      <c r="IQ527" s="83"/>
      <c r="IR527" s="83"/>
      <c r="IS527" s="83"/>
      <c r="IT527" s="83"/>
      <c r="IU527" s="83"/>
      <c r="IV527" s="83"/>
      <c r="IW527" s="83"/>
      <c r="IX527" s="83"/>
      <c r="IY527" s="83"/>
      <c r="IZ527" s="83"/>
      <c r="JA527" s="83"/>
      <c r="JB527" s="83"/>
      <c r="JC527" s="83"/>
      <c r="JD527" s="83"/>
      <c r="JE527" s="83"/>
    </row>
    <row r="528" spans="1:265" s="8" customFormat="1" ht="15" customHeight="1" x14ac:dyDescent="0.2">
      <c r="A528" s="173"/>
      <c r="B528" s="131" t="s">
        <v>465</v>
      </c>
      <c r="C528" s="217"/>
      <c r="D528" s="329" t="s">
        <v>989</v>
      </c>
      <c r="E528" s="117"/>
      <c r="F528" s="1044"/>
      <c r="G528" s="1045"/>
      <c r="H528" s="329" t="s">
        <v>445</v>
      </c>
      <c r="I528" s="329" t="s">
        <v>489</v>
      </c>
      <c r="J528" s="329"/>
      <c r="K528" s="379" t="s">
        <v>1391</v>
      </c>
      <c r="L528" s="379"/>
      <c r="M528" s="1139"/>
      <c r="N528" s="1139"/>
      <c r="O528" s="379"/>
      <c r="P528" s="626"/>
      <c r="Q528" s="627"/>
      <c r="R528" s="627"/>
      <c r="S528" s="627"/>
      <c r="T528" s="627"/>
      <c r="U528" s="627"/>
      <c r="V528" s="627"/>
      <c r="W528" s="628">
        <v>4</v>
      </c>
      <c r="X528" s="219"/>
      <c r="Y528" s="315"/>
      <c r="Z528" s="112"/>
      <c r="AA528" s="83"/>
      <c r="AB528" s="83"/>
      <c r="AC528" s="83" t="str">
        <f t="shared" si="13"/>
        <v/>
      </c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  <c r="BC528" s="83"/>
      <c r="BD528" s="83"/>
      <c r="BE528" s="83"/>
      <c r="BF528" s="83"/>
      <c r="BG528" s="83"/>
      <c r="BH528" s="83"/>
      <c r="BI528" s="83"/>
      <c r="BJ528" s="83"/>
      <c r="BK528" s="83"/>
      <c r="BL528" s="83"/>
      <c r="BM528" s="83"/>
      <c r="BN528" s="83"/>
      <c r="BO528" s="83"/>
      <c r="BP528" s="83"/>
      <c r="BQ528" s="83"/>
      <c r="BR528" s="83"/>
      <c r="BS528" s="83"/>
      <c r="BT528" s="83"/>
      <c r="BU528" s="83"/>
      <c r="BV528" s="83"/>
      <c r="BW528" s="83"/>
      <c r="BX528" s="83"/>
      <c r="BY528" s="83"/>
      <c r="BZ528" s="83"/>
      <c r="CA528" s="83"/>
      <c r="CB528" s="83"/>
      <c r="CC528" s="83"/>
      <c r="CD528" s="83"/>
      <c r="CE528" s="83"/>
      <c r="CF528" s="83"/>
      <c r="CG528" s="83"/>
      <c r="CH528" s="83"/>
      <c r="CI528" s="83"/>
      <c r="CJ528" s="83"/>
      <c r="CK528" s="83"/>
      <c r="CL528" s="83"/>
      <c r="CM528" s="83"/>
      <c r="CN528" s="83"/>
      <c r="CO528" s="83"/>
      <c r="CP528" s="83"/>
      <c r="CQ528" s="83"/>
      <c r="CR528" s="83"/>
      <c r="CS528" s="83"/>
      <c r="CT528" s="83"/>
      <c r="CU528" s="83"/>
      <c r="CV528" s="83"/>
      <c r="CW528" s="83"/>
      <c r="CX528" s="83"/>
      <c r="CY528" s="83"/>
      <c r="CZ528" s="83"/>
      <c r="DA528" s="83"/>
      <c r="DB528" s="83"/>
      <c r="DC528" s="83"/>
      <c r="DD528" s="83"/>
      <c r="DE528" s="83"/>
      <c r="DF528" s="83"/>
      <c r="DG528" s="83"/>
      <c r="DH528" s="83"/>
      <c r="DI528" s="83"/>
      <c r="DJ528" s="83"/>
      <c r="DK528" s="83"/>
      <c r="DL528" s="83"/>
      <c r="DM528" s="83"/>
      <c r="DN528" s="83"/>
      <c r="DO528" s="83"/>
      <c r="DP528" s="83"/>
      <c r="DQ528" s="83"/>
      <c r="DR528" s="83"/>
      <c r="DS528" s="83"/>
      <c r="DT528" s="83"/>
      <c r="DU528" s="83"/>
      <c r="DV528" s="83"/>
      <c r="DW528" s="83"/>
      <c r="DX528" s="83"/>
      <c r="DY528" s="83"/>
      <c r="DZ528" s="83"/>
      <c r="EA528" s="83"/>
      <c r="EB528" s="83"/>
      <c r="EC528" s="83"/>
      <c r="ED528" s="83"/>
      <c r="EE528" s="83"/>
      <c r="EF528" s="83"/>
      <c r="EG528" s="83"/>
      <c r="EH528" s="83"/>
      <c r="EI528" s="83"/>
      <c r="EJ528" s="83"/>
      <c r="EK528" s="83"/>
      <c r="EL528" s="83"/>
      <c r="EM528" s="83"/>
      <c r="EN528" s="83"/>
      <c r="EO528" s="83"/>
      <c r="EP528" s="83"/>
      <c r="EQ528" s="83"/>
      <c r="ER528" s="83"/>
      <c r="ES528" s="83"/>
      <c r="ET528" s="83"/>
      <c r="EU528" s="83"/>
      <c r="EV528" s="83"/>
      <c r="EW528" s="83"/>
      <c r="EX528" s="83"/>
      <c r="EY528" s="83"/>
      <c r="EZ528" s="83"/>
      <c r="FA528" s="83"/>
      <c r="FB528" s="83"/>
      <c r="FC528" s="83"/>
      <c r="FD528" s="83"/>
      <c r="FE528" s="83"/>
      <c r="FF528" s="83"/>
      <c r="FG528" s="83"/>
      <c r="FH528" s="83"/>
      <c r="FI528" s="83"/>
      <c r="FJ528" s="83"/>
      <c r="FK528" s="83"/>
      <c r="FL528" s="83"/>
      <c r="FM528" s="83"/>
      <c r="FN528" s="83"/>
      <c r="FO528" s="83"/>
      <c r="FP528" s="83"/>
      <c r="FQ528" s="83"/>
      <c r="FR528" s="83"/>
      <c r="FS528" s="83"/>
      <c r="FT528" s="83"/>
      <c r="FU528" s="83"/>
      <c r="FV528" s="83"/>
      <c r="FW528" s="83"/>
      <c r="FX528" s="83"/>
      <c r="FY528" s="83"/>
      <c r="FZ528" s="83"/>
      <c r="GA528" s="83"/>
      <c r="GB528" s="83"/>
      <c r="GC528" s="83"/>
      <c r="GD528" s="83"/>
      <c r="GE528" s="83"/>
      <c r="GF528" s="83"/>
      <c r="GG528" s="83"/>
      <c r="GH528" s="83"/>
      <c r="GI528" s="83"/>
      <c r="GJ528" s="83"/>
      <c r="GK528" s="83"/>
      <c r="GL528" s="83"/>
      <c r="GM528" s="83"/>
      <c r="GN528" s="83"/>
      <c r="GO528" s="83"/>
      <c r="GP528" s="83"/>
      <c r="GQ528" s="83"/>
      <c r="GR528" s="83"/>
      <c r="GS528" s="83"/>
      <c r="GT528" s="83"/>
      <c r="GU528" s="83"/>
      <c r="GV528" s="83"/>
      <c r="GW528" s="83"/>
      <c r="GX528" s="83"/>
      <c r="GY528" s="83"/>
      <c r="GZ528" s="83"/>
      <c r="HA528" s="83"/>
      <c r="HB528" s="83"/>
      <c r="HC528" s="83"/>
      <c r="HD528" s="83"/>
      <c r="HE528" s="83"/>
      <c r="HF528" s="83"/>
      <c r="HG528" s="83"/>
      <c r="HH528" s="83"/>
      <c r="HI528" s="83"/>
      <c r="HJ528" s="83"/>
      <c r="HK528" s="83"/>
      <c r="HL528" s="83"/>
      <c r="HM528" s="83"/>
      <c r="HN528" s="83"/>
      <c r="HO528" s="83"/>
      <c r="HP528" s="83"/>
      <c r="HQ528" s="83"/>
      <c r="HR528" s="83"/>
      <c r="HS528" s="83"/>
      <c r="HT528" s="83"/>
      <c r="HU528" s="83"/>
      <c r="HV528" s="83"/>
      <c r="HW528" s="83"/>
      <c r="HX528" s="83"/>
      <c r="HY528" s="83"/>
      <c r="HZ528" s="83"/>
      <c r="IA528" s="83"/>
      <c r="IB528" s="83"/>
      <c r="IC528" s="83"/>
      <c r="ID528" s="83"/>
      <c r="IE528" s="83"/>
      <c r="IF528" s="83"/>
      <c r="IG528" s="83"/>
      <c r="IH528" s="83"/>
      <c r="II528" s="83"/>
      <c r="IJ528" s="83"/>
      <c r="IK528" s="83"/>
      <c r="IL528" s="83"/>
      <c r="IM528" s="83"/>
      <c r="IN528" s="83"/>
      <c r="IO528" s="83"/>
      <c r="IP528" s="83"/>
      <c r="IQ528" s="83"/>
      <c r="IR528" s="83"/>
      <c r="IS528" s="83"/>
      <c r="IT528" s="83"/>
      <c r="IU528" s="83"/>
      <c r="IV528" s="83"/>
      <c r="IW528" s="83"/>
      <c r="IX528" s="83"/>
      <c r="IY528" s="83"/>
      <c r="IZ528" s="83"/>
      <c r="JA528" s="83"/>
      <c r="JB528" s="83"/>
      <c r="JC528" s="83"/>
      <c r="JD528" s="83"/>
      <c r="JE528" s="83"/>
    </row>
    <row r="529" spans="1:266" s="8" customFormat="1" ht="15" customHeight="1" x14ac:dyDescent="0.2">
      <c r="A529" s="173"/>
      <c r="B529" s="131" t="s">
        <v>465</v>
      </c>
      <c r="C529" s="217"/>
      <c r="D529" s="329" t="s">
        <v>989</v>
      </c>
      <c r="E529" s="117"/>
      <c r="F529" s="1044"/>
      <c r="G529" s="1045"/>
      <c r="H529" s="329" t="s">
        <v>445</v>
      </c>
      <c r="I529" s="329" t="s">
        <v>493</v>
      </c>
      <c r="J529" s="329"/>
      <c r="K529" s="379" t="s">
        <v>426</v>
      </c>
      <c r="L529" s="379"/>
      <c r="M529" s="1139"/>
      <c r="N529" s="1139"/>
      <c r="O529" s="379"/>
      <c r="P529" s="626"/>
      <c r="Q529" s="627"/>
      <c r="R529" s="627"/>
      <c r="S529" s="627">
        <v>5</v>
      </c>
      <c r="T529" s="627"/>
      <c r="U529" s="627"/>
      <c r="V529" s="627"/>
      <c r="W529" s="628"/>
      <c r="X529" s="219"/>
      <c r="Y529" s="315"/>
      <c r="Z529" s="112"/>
      <c r="AA529" s="83"/>
      <c r="AB529" s="83"/>
      <c r="AC529" s="83" t="str">
        <f t="shared" si="13"/>
        <v/>
      </c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  <c r="BC529" s="83"/>
      <c r="BD529" s="83"/>
      <c r="BE529" s="83"/>
      <c r="BF529" s="83"/>
      <c r="BG529" s="83"/>
      <c r="BH529" s="83"/>
      <c r="BI529" s="83"/>
      <c r="BJ529" s="83"/>
      <c r="BK529" s="83"/>
      <c r="BL529" s="83"/>
      <c r="BM529" s="83"/>
      <c r="BN529" s="83"/>
      <c r="BO529" s="83"/>
      <c r="BP529" s="83"/>
      <c r="BQ529" s="83"/>
      <c r="BR529" s="83"/>
      <c r="BS529" s="83"/>
      <c r="BT529" s="83"/>
      <c r="BU529" s="83"/>
      <c r="BV529" s="83"/>
      <c r="BW529" s="83"/>
      <c r="BX529" s="83"/>
      <c r="BY529" s="83"/>
      <c r="BZ529" s="83"/>
      <c r="CA529" s="83"/>
      <c r="CB529" s="83"/>
      <c r="CC529" s="83"/>
      <c r="CD529" s="83"/>
      <c r="CE529" s="83"/>
      <c r="CF529" s="83"/>
      <c r="CG529" s="83"/>
      <c r="CH529" s="83"/>
      <c r="CI529" s="83"/>
      <c r="CJ529" s="83"/>
      <c r="CK529" s="83"/>
      <c r="CL529" s="83"/>
      <c r="CM529" s="83"/>
      <c r="CN529" s="83"/>
      <c r="CO529" s="83"/>
      <c r="CP529" s="83"/>
      <c r="CQ529" s="83"/>
      <c r="CR529" s="83"/>
      <c r="CS529" s="83"/>
      <c r="CT529" s="83"/>
      <c r="CU529" s="83"/>
      <c r="CV529" s="83"/>
      <c r="CW529" s="83"/>
      <c r="CX529" s="83"/>
      <c r="CY529" s="83"/>
      <c r="CZ529" s="83"/>
      <c r="DA529" s="83"/>
      <c r="DB529" s="83"/>
      <c r="DC529" s="83"/>
      <c r="DD529" s="83"/>
      <c r="DE529" s="83"/>
      <c r="DF529" s="83"/>
      <c r="DG529" s="83"/>
      <c r="DH529" s="83"/>
      <c r="DI529" s="83"/>
      <c r="DJ529" s="83"/>
      <c r="DK529" s="83"/>
      <c r="DL529" s="83"/>
      <c r="DM529" s="83"/>
      <c r="DN529" s="83"/>
      <c r="DO529" s="83"/>
      <c r="DP529" s="83"/>
      <c r="DQ529" s="83"/>
      <c r="DR529" s="83"/>
      <c r="DS529" s="83"/>
      <c r="DT529" s="83"/>
      <c r="DU529" s="83"/>
      <c r="DV529" s="83"/>
      <c r="DW529" s="83"/>
      <c r="DX529" s="83"/>
      <c r="DY529" s="83"/>
      <c r="DZ529" s="83"/>
      <c r="EA529" s="83"/>
      <c r="EB529" s="83"/>
      <c r="EC529" s="83"/>
      <c r="ED529" s="83"/>
      <c r="EE529" s="83"/>
      <c r="EF529" s="83"/>
      <c r="EG529" s="83"/>
      <c r="EH529" s="83"/>
      <c r="EI529" s="83"/>
      <c r="EJ529" s="83"/>
      <c r="EK529" s="83"/>
      <c r="EL529" s="83"/>
      <c r="EM529" s="83"/>
      <c r="EN529" s="83"/>
      <c r="EO529" s="83"/>
      <c r="EP529" s="83"/>
      <c r="EQ529" s="83"/>
      <c r="ER529" s="83"/>
      <c r="ES529" s="83"/>
      <c r="ET529" s="83"/>
      <c r="EU529" s="83"/>
      <c r="EV529" s="83"/>
      <c r="EW529" s="83"/>
      <c r="EX529" s="83"/>
      <c r="EY529" s="83"/>
      <c r="EZ529" s="83"/>
      <c r="FA529" s="83"/>
      <c r="FB529" s="83"/>
      <c r="FC529" s="83"/>
      <c r="FD529" s="83"/>
      <c r="FE529" s="83"/>
      <c r="FF529" s="83"/>
      <c r="FG529" s="83"/>
      <c r="FH529" s="83"/>
      <c r="FI529" s="83"/>
      <c r="FJ529" s="83"/>
      <c r="FK529" s="83"/>
      <c r="FL529" s="83"/>
      <c r="FM529" s="83"/>
      <c r="FN529" s="83"/>
      <c r="FO529" s="83"/>
      <c r="FP529" s="83"/>
      <c r="FQ529" s="83"/>
      <c r="FR529" s="83"/>
      <c r="FS529" s="83"/>
      <c r="FT529" s="83"/>
      <c r="FU529" s="83"/>
      <c r="FV529" s="83"/>
      <c r="FW529" s="83"/>
      <c r="FX529" s="83"/>
      <c r="FY529" s="83"/>
      <c r="FZ529" s="83"/>
      <c r="GA529" s="83"/>
      <c r="GB529" s="83"/>
      <c r="GC529" s="83"/>
      <c r="GD529" s="83"/>
      <c r="GE529" s="83"/>
      <c r="GF529" s="83"/>
      <c r="GG529" s="83"/>
      <c r="GH529" s="83"/>
      <c r="GI529" s="83"/>
      <c r="GJ529" s="83"/>
      <c r="GK529" s="83"/>
      <c r="GL529" s="83"/>
      <c r="GM529" s="83"/>
      <c r="GN529" s="83"/>
      <c r="GO529" s="83"/>
      <c r="GP529" s="83"/>
      <c r="GQ529" s="83"/>
      <c r="GR529" s="83"/>
      <c r="GS529" s="83"/>
      <c r="GT529" s="83"/>
      <c r="GU529" s="83"/>
      <c r="GV529" s="83"/>
      <c r="GW529" s="83"/>
      <c r="GX529" s="83"/>
      <c r="GY529" s="83"/>
      <c r="GZ529" s="83"/>
      <c r="HA529" s="83"/>
      <c r="HB529" s="83"/>
      <c r="HC529" s="83"/>
      <c r="HD529" s="83"/>
      <c r="HE529" s="83"/>
      <c r="HF529" s="83"/>
      <c r="HG529" s="83"/>
      <c r="HH529" s="83"/>
      <c r="HI529" s="83"/>
      <c r="HJ529" s="83"/>
      <c r="HK529" s="83"/>
      <c r="HL529" s="83"/>
      <c r="HM529" s="83"/>
      <c r="HN529" s="83"/>
      <c r="HO529" s="83"/>
      <c r="HP529" s="83"/>
      <c r="HQ529" s="83"/>
      <c r="HR529" s="83"/>
      <c r="HS529" s="83"/>
      <c r="HT529" s="83"/>
      <c r="HU529" s="83"/>
      <c r="HV529" s="83"/>
      <c r="HW529" s="83"/>
      <c r="HX529" s="83"/>
      <c r="HY529" s="83"/>
      <c r="HZ529" s="83"/>
      <c r="IA529" s="83"/>
      <c r="IB529" s="83"/>
      <c r="IC529" s="83"/>
      <c r="ID529" s="83"/>
      <c r="IE529" s="83"/>
      <c r="IF529" s="83"/>
      <c r="IG529" s="83"/>
      <c r="IH529" s="83"/>
      <c r="II529" s="83"/>
      <c r="IJ529" s="83"/>
      <c r="IK529" s="83"/>
      <c r="IL529" s="83"/>
      <c r="IM529" s="83"/>
      <c r="IN529" s="83"/>
      <c r="IO529" s="83"/>
      <c r="IP529" s="83"/>
      <c r="IQ529" s="83"/>
      <c r="IR529" s="83"/>
      <c r="IS529" s="83"/>
      <c r="IT529" s="83"/>
      <c r="IU529" s="83"/>
      <c r="IV529" s="83"/>
      <c r="IW529" s="83"/>
      <c r="IX529" s="83"/>
      <c r="IY529" s="83"/>
      <c r="IZ529" s="83"/>
      <c r="JA529" s="83"/>
      <c r="JB529" s="83"/>
      <c r="JC529" s="83"/>
      <c r="JD529" s="83"/>
      <c r="JE529" s="83"/>
    </row>
    <row r="530" spans="1:266" s="8" customFormat="1" ht="15" customHeight="1" thickBot="1" x14ac:dyDescent="0.25">
      <c r="A530" s="173"/>
      <c r="B530" s="131" t="s">
        <v>465</v>
      </c>
      <c r="C530" s="217"/>
      <c r="D530" s="351" t="s">
        <v>989</v>
      </c>
      <c r="E530" s="117"/>
      <c r="F530" s="1044"/>
      <c r="G530" s="1045"/>
      <c r="H530" s="351" t="s">
        <v>445</v>
      </c>
      <c r="I530" s="351" t="s">
        <v>493</v>
      </c>
      <c r="J530" s="351"/>
      <c r="K530" s="381" t="s">
        <v>2007</v>
      </c>
      <c r="L530" s="381"/>
      <c r="M530" s="1169"/>
      <c r="N530" s="1169"/>
      <c r="O530" s="381"/>
      <c r="P530" s="639"/>
      <c r="Q530" s="640"/>
      <c r="R530" s="640"/>
      <c r="S530" s="640">
        <v>3</v>
      </c>
      <c r="T530" s="640"/>
      <c r="U530" s="640"/>
      <c r="V530" s="640"/>
      <c r="W530" s="641"/>
      <c r="X530" s="249">
        <f>SUM(P521:W530)</f>
        <v>40</v>
      </c>
      <c r="Y530" s="250">
        <f>X530</f>
        <v>40</v>
      </c>
      <c r="Z530" s="112"/>
      <c r="AA530" s="83"/>
      <c r="AB530" s="83"/>
      <c r="AC530" s="83" t="str">
        <f t="shared" si="13"/>
        <v/>
      </c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83"/>
      <c r="AT530" s="83"/>
      <c r="AU530" s="83"/>
      <c r="AV530" s="83"/>
      <c r="AW530" s="83"/>
      <c r="AX530" s="83"/>
      <c r="AY530" s="83"/>
      <c r="AZ530" s="83"/>
      <c r="BA530" s="83"/>
      <c r="BB530" s="83"/>
      <c r="BC530" s="83"/>
      <c r="BD530" s="83"/>
      <c r="BE530" s="83"/>
      <c r="BF530" s="83"/>
      <c r="BG530" s="83"/>
      <c r="BH530" s="83"/>
      <c r="BI530" s="83"/>
      <c r="BJ530" s="83"/>
      <c r="BK530" s="83"/>
      <c r="BL530" s="83"/>
      <c r="BM530" s="83"/>
      <c r="BN530" s="83"/>
      <c r="BO530" s="83"/>
      <c r="BP530" s="83"/>
      <c r="BQ530" s="83"/>
      <c r="BR530" s="83"/>
      <c r="BS530" s="83"/>
      <c r="BT530" s="83"/>
      <c r="BU530" s="83"/>
      <c r="BV530" s="83"/>
      <c r="BW530" s="83"/>
      <c r="BX530" s="83"/>
      <c r="BY530" s="83"/>
      <c r="BZ530" s="83"/>
      <c r="CA530" s="83"/>
      <c r="CB530" s="83"/>
      <c r="CC530" s="83"/>
      <c r="CD530" s="83"/>
      <c r="CE530" s="83"/>
      <c r="CF530" s="83"/>
      <c r="CG530" s="83"/>
      <c r="CH530" s="83"/>
      <c r="CI530" s="83"/>
      <c r="CJ530" s="83"/>
      <c r="CK530" s="83"/>
      <c r="CL530" s="83"/>
      <c r="CM530" s="83"/>
      <c r="CN530" s="83"/>
      <c r="CO530" s="83"/>
      <c r="CP530" s="83"/>
      <c r="CQ530" s="83"/>
      <c r="CR530" s="83"/>
      <c r="CS530" s="83"/>
      <c r="CT530" s="83"/>
      <c r="CU530" s="83"/>
      <c r="CV530" s="83"/>
      <c r="CW530" s="83"/>
      <c r="CX530" s="83"/>
      <c r="CY530" s="83"/>
      <c r="CZ530" s="83"/>
      <c r="DA530" s="83"/>
      <c r="DB530" s="83"/>
      <c r="DC530" s="83"/>
      <c r="DD530" s="83"/>
      <c r="DE530" s="83"/>
      <c r="DF530" s="83"/>
      <c r="DG530" s="83"/>
      <c r="DH530" s="83"/>
      <c r="DI530" s="83"/>
      <c r="DJ530" s="83"/>
      <c r="DK530" s="83"/>
      <c r="DL530" s="83"/>
      <c r="DM530" s="83"/>
      <c r="DN530" s="83"/>
      <c r="DO530" s="83"/>
      <c r="DP530" s="83"/>
      <c r="DQ530" s="83"/>
      <c r="DR530" s="83"/>
      <c r="DS530" s="83"/>
      <c r="DT530" s="83"/>
      <c r="DU530" s="83"/>
      <c r="DV530" s="83"/>
      <c r="DW530" s="83"/>
      <c r="DX530" s="83"/>
      <c r="DY530" s="83"/>
      <c r="DZ530" s="83"/>
      <c r="EA530" s="83"/>
      <c r="EB530" s="83"/>
      <c r="EC530" s="83"/>
      <c r="ED530" s="83"/>
      <c r="EE530" s="83"/>
      <c r="EF530" s="83"/>
      <c r="EG530" s="83"/>
      <c r="EH530" s="83"/>
      <c r="EI530" s="83"/>
      <c r="EJ530" s="83"/>
      <c r="EK530" s="83"/>
      <c r="EL530" s="83"/>
      <c r="EM530" s="83"/>
      <c r="EN530" s="83"/>
      <c r="EO530" s="83"/>
      <c r="EP530" s="83"/>
      <c r="EQ530" s="83"/>
      <c r="ER530" s="83"/>
      <c r="ES530" s="83"/>
      <c r="ET530" s="83"/>
      <c r="EU530" s="83"/>
      <c r="EV530" s="83"/>
      <c r="EW530" s="83"/>
      <c r="EX530" s="83"/>
      <c r="EY530" s="83"/>
      <c r="EZ530" s="83"/>
      <c r="FA530" s="83"/>
      <c r="FB530" s="83"/>
      <c r="FC530" s="83"/>
      <c r="FD530" s="83"/>
      <c r="FE530" s="83"/>
      <c r="FF530" s="83"/>
      <c r="FG530" s="83"/>
      <c r="FH530" s="83"/>
      <c r="FI530" s="83"/>
      <c r="FJ530" s="83"/>
      <c r="FK530" s="83"/>
      <c r="FL530" s="83"/>
      <c r="FM530" s="83"/>
      <c r="FN530" s="83"/>
      <c r="FO530" s="83"/>
      <c r="FP530" s="83"/>
      <c r="FQ530" s="83"/>
      <c r="FR530" s="83"/>
      <c r="FS530" s="83"/>
      <c r="FT530" s="83"/>
      <c r="FU530" s="83"/>
      <c r="FV530" s="83"/>
      <c r="FW530" s="83"/>
      <c r="FX530" s="83"/>
      <c r="FY530" s="83"/>
      <c r="FZ530" s="83"/>
      <c r="GA530" s="83"/>
      <c r="GB530" s="83"/>
      <c r="GC530" s="83"/>
      <c r="GD530" s="83"/>
      <c r="GE530" s="83"/>
      <c r="GF530" s="83"/>
      <c r="GG530" s="83"/>
      <c r="GH530" s="83"/>
      <c r="GI530" s="83"/>
      <c r="GJ530" s="83"/>
      <c r="GK530" s="83"/>
      <c r="GL530" s="83"/>
      <c r="GM530" s="83"/>
      <c r="GN530" s="83"/>
      <c r="GO530" s="83"/>
      <c r="GP530" s="83"/>
      <c r="GQ530" s="83"/>
      <c r="GR530" s="83"/>
      <c r="GS530" s="83"/>
      <c r="GT530" s="83"/>
      <c r="GU530" s="83"/>
      <c r="GV530" s="83"/>
      <c r="GW530" s="83"/>
      <c r="GX530" s="83"/>
      <c r="GY530" s="83"/>
      <c r="GZ530" s="83"/>
      <c r="HA530" s="83"/>
      <c r="HB530" s="83"/>
      <c r="HC530" s="83"/>
      <c r="HD530" s="83"/>
      <c r="HE530" s="83"/>
      <c r="HF530" s="83"/>
      <c r="HG530" s="83"/>
      <c r="HH530" s="83"/>
      <c r="HI530" s="83"/>
      <c r="HJ530" s="83"/>
      <c r="HK530" s="83"/>
      <c r="HL530" s="83"/>
      <c r="HM530" s="83"/>
      <c r="HN530" s="83"/>
      <c r="HO530" s="83"/>
      <c r="HP530" s="83"/>
      <c r="HQ530" s="83"/>
      <c r="HR530" s="83"/>
      <c r="HS530" s="83"/>
      <c r="HT530" s="83"/>
      <c r="HU530" s="83"/>
      <c r="HV530" s="83"/>
      <c r="HW530" s="83"/>
      <c r="HX530" s="83"/>
      <c r="HY530" s="83"/>
      <c r="HZ530" s="83"/>
      <c r="IA530" s="83"/>
      <c r="IB530" s="83"/>
      <c r="IC530" s="83"/>
      <c r="ID530" s="83"/>
      <c r="IE530" s="83"/>
      <c r="IF530" s="83"/>
      <c r="IG530" s="83"/>
      <c r="IH530" s="83"/>
      <c r="II530" s="83"/>
      <c r="IJ530" s="83"/>
      <c r="IK530" s="83"/>
      <c r="IL530" s="83"/>
      <c r="IM530" s="83"/>
      <c r="IN530" s="83"/>
      <c r="IO530" s="83"/>
      <c r="IP530" s="83"/>
      <c r="IQ530" s="83"/>
      <c r="IR530" s="83"/>
      <c r="IS530" s="83"/>
      <c r="IT530" s="83"/>
      <c r="IU530" s="83"/>
      <c r="IV530" s="83"/>
      <c r="IW530" s="83"/>
      <c r="IX530" s="83"/>
      <c r="IY530" s="83"/>
      <c r="IZ530" s="83"/>
      <c r="JA530" s="83"/>
      <c r="JB530" s="83"/>
      <c r="JC530" s="83"/>
      <c r="JD530" s="83"/>
      <c r="JE530" s="83"/>
    </row>
    <row r="531" spans="1:266" s="8" customFormat="1" ht="15" customHeight="1" x14ac:dyDescent="0.2">
      <c r="A531" s="156">
        <f>+A521+1</f>
        <v>58</v>
      </c>
      <c r="B531" s="1086" t="s">
        <v>252</v>
      </c>
      <c r="C531" s="201" t="s">
        <v>35</v>
      </c>
      <c r="D531" s="354" t="s">
        <v>253</v>
      </c>
      <c r="E531" s="122" t="s">
        <v>254</v>
      </c>
      <c r="F531" s="989" t="s">
        <v>34</v>
      </c>
      <c r="G531" s="990" t="s">
        <v>63</v>
      </c>
      <c r="H531" s="354" t="s">
        <v>23</v>
      </c>
      <c r="I531" s="354" t="s">
        <v>106</v>
      </c>
      <c r="J531" s="354"/>
      <c r="K531" s="385" t="s">
        <v>255</v>
      </c>
      <c r="L531" s="385" t="s">
        <v>97</v>
      </c>
      <c r="M531" s="766">
        <v>2</v>
      </c>
      <c r="N531" s="766" t="s">
        <v>24</v>
      </c>
      <c r="O531" s="385" t="s">
        <v>440</v>
      </c>
      <c r="P531" s="595">
        <v>4</v>
      </c>
      <c r="Q531" s="596"/>
      <c r="R531" s="596"/>
      <c r="S531" s="596"/>
      <c r="T531" s="596"/>
      <c r="U531" s="596"/>
      <c r="V531" s="596"/>
      <c r="W531" s="597"/>
      <c r="X531" s="228"/>
      <c r="Y531" s="228"/>
      <c r="Z531" s="112" t="str">
        <f>C531</f>
        <v>TC</v>
      </c>
      <c r="AA531" s="83" t="s">
        <v>1472</v>
      </c>
      <c r="AB531" s="83" t="s">
        <v>1480</v>
      </c>
      <c r="AC531" s="83">
        <f t="shared" si="13"/>
        <v>20</v>
      </c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83"/>
      <c r="AT531" s="83"/>
      <c r="AU531" s="83"/>
      <c r="AV531" s="83"/>
      <c r="AW531" s="83"/>
      <c r="AX531" s="83"/>
      <c r="AY531" s="83"/>
      <c r="AZ531" s="83"/>
      <c r="BA531" s="83"/>
      <c r="BB531" s="83"/>
      <c r="BC531" s="83"/>
      <c r="BD531" s="83"/>
      <c r="BE531" s="83"/>
      <c r="BF531" s="83"/>
      <c r="BG531" s="83"/>
      <c r="BH531" s="83"/>
      <c r="BI531" s="83"/>
      <c r="BJ531" s="83"/>
      <c r="BK531" s="83"/>
      <c r="BL531" s="83"/>
      <c r="BM531" s="83"/>
      <c r="BN531" s="83"/>
      <c r="BO531" s="83"/>
      <c r="BP531" s="83"/>
      <c r="BQ531" s="83"/>
      <c r="BR531" s="83"/>
      <c r="BS531" s="83"/>
      <c r="BT531" s="83"/>
      <c r="BU531" s="83"/>
      <c r="BV531" s="83"/>
      <c r="BW531" s="83"/>
      <c r="BX531" s="83"/>
      <c r="BY531" s="83"/>
      <c r="BZ531" s="83"/>
      <c r="CA531" s="83"/>
      <c r="CB531" s="83"/>
      <c r="CC531" s="83"/>
      <c r="CD531" s="83"/>
      <c r="CE531" s="83"/>
      <c r="CF531" s="83"/>
      <c r="CG531" s="83"/>
      <c r="CH531" s="83"/>
      <c r="CI531" s="83"/>
      <c r="CJ531" s="83"/>
      <c r="CK531" s="83"/>
      <c r="CL531" s="83"/>
      <c r="CM531" s="83"/>
      <c r="CN531" s="83"/>
      <c r="CO531" s="83"/>
      <c r="CP531" s="83"/>
      <c r="CQ531" s="83"/>
      <c r="CR531" s="83"/>
      <c r="CS531" s="83"/>
      <c r="CT531" s="83"/>
      <c r="CU531" s="83"/>
      <c r="CV531" s="83"/>
      <c r="CW531" s="83"/>
      <c r="CX531" s="83"/>
      <c r="CY531" s="83"/>
      <c r="CZ531" s="83"/>
      <c r="DA531" s="83"/>
      <c r="DB531" s="83"/>
      <c r="DC531" s="83"/>
      <c r="DD531" s="83"/>
      <c r="DE531" s="83"/>
      <c r="DF531" s="83"/>
      <c r="DG531" s="83"/>
      <c r="DH531" s="83"/>
      <c r="DI531" s="83"/>
      <c r="DJ531" s="83"/>
      <c r="DK531" s="83"/>
      <c r="DL531" s="83"/>
      <c r="DM531" s="83"/>
      <c r="DN531" s="83"/>
      <c r="DO531" s="83"/>
      <c r="DP531" s="83"/>
      <c r="DQ531" s="83"/>
      <c r="DR531" s="83"/>
      <c r="DS531" s="83"/>
      <c r="DT531" s="83"/>
      <c r="DU531" s="83"/>
      <c r="DV531" s="83"/>
      <c r="DW531" s="83"/>
      <c r="DX531" s="83"/>
      <c r="DY531" s="83"/>
      <c r="DZ531" s="83"/>
      <c r="EA531" s="83"/>
      <c r="EB531" s="83"/>
      <c r="EC531" s="83"/>
      <c r="ED531" s="83"/>
      <c r="EE531" s="83"/>
      <c r="EF531" s="83"/>
      <c r="EG531" s="83"/>
      <c r="EH531" s="83"/>
      <c r="EI531" s="83"/>
      <c r="EJ531" s="83"/>
      <c r="EK531" s="83"/>
      <c r="EL531" s="83"/>
      <c r="EM531" s="83"/>
      <c r="EN531" s="83"/>
      <c r="EO531" s="83"/>
      <c r="EP531" s="83"/>
      <c r="EQ531" s="83"/>
      <c r="ER531" s="83"/>
      <c r="ES531" s="83"/>
      <c r="ET531" s="83"/>
      <c r="EU531" s="83"/>
      <c r="EV531" s="83"/>
      <c r="EW531" s="83"/>
      <c r="EX531" s="83"/>
      <c r="EY531" s="83"/>
      <c r="EZ531" s="83"/>
      <c r="FA531" s="83"/>
      <c r="FB531" s="83"/>
      <c r="FC531" s="83"/>
      <c r="FD531" s="83"/>
      <c r="FE531" s="83"/>
      <c r="FF531" s="83"/>
      <c r="FG531" s="83"/>
      <c r="FH531" s="83"/>
      <c r="FI531" s="83"/>
      <c r="FJ531" s="83"/>
      <c r="FK531" s="83"/>
      <c r="FL531" s="83"/>
      <c r="FM531" s="83"/>
      <c r="FN531" s="83"/>
      <c r="FO531" s="83"/>
      <c r="FP531" s="83"/>
      <c r="FQ531" s="83"/>
      <c r="FR531" s="83"/>
      <c r="FS531" s="83"/>
      <c r="FT531" s="83"/>
      <c r="FU531" s="83"/>
      <c r="FV531" s="83"/>
      <c r="FW531" s="83"/>
      <c r="FX531" s="83"/>
      <c r="FY531" s="83"/>
      <c r="FZ531" s="83"/>
      <c r="GA531" s="83"/>
      <c r="GB531" s="83"/>
      <c r="GC531" s="83"/>
      <c r="GD531" s="83"/>
      <c r="GE531" s="83"/>
      <c r="GF531" s="83"/>
      <c r="GG531" s="83"/>
      <c r="GH531" s="83"/>
      <c r="GI531" s="83"/>
      <c r="GJ531" s="83"/>
      <c r="GK531" s="83"/>
      <c r="GL531" s="83"/>
      <c r="GM531" s="83"/>
      <c r="GN531" s="83"/>
      <c r="GO531" s="83"/>
      <c r="GP531" s="83"/>
      <c r="GQ531" s="83"/>
      <c r="GR531" s="83"/>
      <c r="GS531" s="83"/>
      <c r="GT531" s="83"/>
      <c r="GU531" s="83"/>
      <c r="GV531" s="83"/>
      <c r="GW531" s="83"/>
      <c r="GX531" s="83"/>
      <c r="GY531" s="83"/>
      <c r="GZ531" s="83"/>
      <c r="HA531" s="83"/>
      <c r="HB531" s="83"/>
      <c r="HC531" s="83"/>
      <c r="HD531" s="83"/>
      <c r="HE531" s="83"/>
      <c r="HF531" s="83"/>
      <c r="HG531" s="83"/>
      <c r="HH531" s="83"/>
      <c r="HI531" s="83"/>
      <c r="HJ531" s="83"/>
      <c r="HK531" s="83"/>
      <c r="HL531" s="83"/>
      <c r="HM531" s="83"/>
      <c r="HN531" s="83"/>
      <c r="HO531" s="83"/>
      <c r="HP531" s="83"/>
      <c r="HQ531" s="83"/>
      <c r="HR531" s="83"/>
      <c r="HS531" s="83"/>
      <c r="HT531" s="83"/>
      <c r="HU531" s="83"/>
      <c r="HV531" s="83"/>
      <c r="HW531" s="83"/>
      <c r="HX531" s="83"/>
      <c r="HY531" s="83"/>
      <c r="HZ531" s="83"/>
      <c r="IA531" s="83"/>
      <c r="IB531" s="83"/>
      <c r="IC531" s="83"/>
      <c r="ID531" s="83"/>
      <c r="IE531" s="83"/>
      <c r="IF531" s="83"/>
      <c r="IG531" s="83"/>
      <c r="IH531" s="83"/>
      <c r="II531" s="83"/>
      <c r="IJ531" s="83"/>
      <c r="IK531" s="83"/>
      <c r="IL531" s="83"/>
      <c r="IM531" s="83"/>
      <c r="IN531" s="83"/>
      <c r="IO531" s="83"/>
      <c r="IP531" s="83"/>
      <c r="IQ531" s="83"/>
      <c r="IR531" s="83"/>
      <c r="IS531" s="83"/>
      <c r="IT531" s="83"/>
      <c r="IU531" s="83"/>
      <c r="IV531" s="83"/>
      <c r="IW531" s="83"/>
      <c r="IX531" s="83"/>
      <c r="IY531" s="83"/>
      <c r="IZ531" s="83"/>
      <c r="JA531" s="83"/>
      <c r="JB531" s="83"/>
      <c r="JC531" s="83"/>
      <c r="JD531" s="83"/>
      <c r="JE531" s="83"/>
    </row>
    <row r="532" spans="1:266" s="8" customFormat="1" ht="15" customHeight="1" x14ac:dyDescent="0.2">
      <c r="A532" s="130"/>
      <c r="B532" s="131" t="s">
        <v>252</v>
      </c>
      <c r="C532" s="206"/>
      <c r="D532" s="332" t="s">
        <v>253</v>
      </c>
      <c r="E532" s="191"/>
      <c r="F532" s="991"/>
      <c r="G532" s="992"/>
      <c r="H532" s="332" t="s">
        <v>23</v>
      </c>
      <c r="I532" s="332" t="s">
        <v>106</v>
      </c>
      <c r="J532" s="332"/>
      <c r="K532" s="386" t="s">
        <v>255</v>
      </c>
      <c r="L532" s="386" t="s">
        <v>97</v>
      </c>
      <c r="M532" s="765">
        <v>2</v>
      </c>
      <c r="N532" s="765" t="s">
        <v>101</v>
      </c>
      <c r="O532" s="386" t="s">
        <v>435</v>
      </c>
      <c r="P532" s="598">
        <v>4</v>
      </c>
      <c r="Q532" s="599"/>
      <c r="R532" s="599"/>
      <c r="S532" s="599"/>
      <c r="T532" s="599"/>
      <c r="U532" s="599"/>
      <c r="V532" s="599"/>
      <c r="W532" s="600"/>
      <c r="X532" s="228"/>
      <c r="Y532" s="228"/>
      <c r="Z532" s="112"/>
      <c r="AA532" s="83"/>
      <c r="AB532" s="83"/>
      <c r="AC532" s="83" t="str">
        <f t="shared" si="13"/>
        <v/>
      </c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83"/>
      <c r="AT532" s="83"/>
      <c r="AU532" s="83"/>
      <c r="AV532" s="83"/>
      <c r="AW532" s="83"/>
      <c r="AX532" s="83"/>
      <c r="AY532" s="83"/>
      <c r="AZ532" s="83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  <c r="BM532" s="83"/>
      <c r="BN532" s="83"/>
      <c r="BO532" s="83"/>
      <c r="BP532" s="83"/>
      <c r="BQ532" s="83"/>
      <c r="BR532" s="83"/>
      <c r="BS532" s="83"/>
      <c r="BT532" s="83"/>
      <c r="BU532" s="83"/>
      <c r="BV532" s="83"/>
      <c r="BW532" s="83"/>
      <c r="BX532" s="83"/>
      <c r="BY532" s="83"/>
      <c r="BZ532" s="83"/>
      <c r="CA532" s="83"/>
      <c r="CB532" s="83"/>
      <c r="CC532" s="83"/>
      <c r="CD532" s="83"/>
      <c r="CE532" s="83"/>
      <c r="CF532" s="83"/>
      <c r="CG532" s="83"/>
      <c r="CH532" s="83"/>
      <c r="CI532" s="83"/>
      <c r="CJ532" s="83"/>
      <c r="CK532" s="83"/>
      <c r="CL532" s="83"/>
      <c r="CM532" s="83"/>
      <c r="CN532" s="83"/>
      <c r="CO532" s="83"/>
      <c r="CP532" s="83"/>
      <c r="CQ532" s="83"/>
      <c r="CR532" s="83"/>
      <c r="CS532" s="83"/>
      <c r="CT532" s="83"/>
      <c r="CU532" s="83"/>
      <c r="CV532" s="83"/>
      <c r="CW532" s="83"/>
      <c r="CX532" s="83"/>
      <c r="CY532" s="83"/>
      <c r="CZ532" s="83"/>
      <c r="DA532" s="83"/>
      <c r="DB532" s="83"/>
      <c r="DC532" s="83"/>
      <c r="DD532" s="83"/>
      <c r="DE532" s="83"/>
      <c r="DF532" s="83"/>
      <c r="DG532" s="83"/>
      <c r="DH532" s="83"/>
      <c r="DI532" s="83"/>
      <c r="DJ532" s="83"/>
      <c r="DK532" s="83"/>
      <c r="DL532" s="83"/>
      <c r="DM532" s="83"/>
      <c r="DN532" s="83"/>
      <c r="DO532" s="83"/>
      <c r="DP532" s="83"/>
      <c r="DQ532" s="83"/>
      <c r="DR532" s="83"/>
      <c r="DS532" s="83"/>
      <c r="DT532" s="83"/>
      <c r="DU532" s="83"/>
      <c r="DV532" s="83"/>
      <c r="DW532" s="83"/>
      <c r="DX532" s="83"/>
      <c r="DY532" s="83"/>
      <c r="DZ532" s="83"/>
      <c r="EA532" s="83"/>
      <c r="EB532" s="83"/>
      <c r="EC532" s="83"/>
      <c r="ED532" s="83"/>
      <c r="EE532" s="83"/>
      <c r="EF532" s="83"/>
      <c r="EG532" s="83"/>
      <c r="EH532" s="83"/>
      <c r="EI532" s="83"/>
      <c r="EJ532" s="83"/>
      <c r="EK532" s="83"/>
      <c r="EL532" s="83"/>
      <c r="EM532" s="83"/>
      <c r="EN532" s="83"/>
      <c r="EO532" s="83"/>
      <c r="EP532" s="83"/>
      <c r="EQ532" s="83"/>
      <c r="ER532" s="83"/>
      <c r="ES532" s="83"/>
      <c r="ET532" s="83"/>
      <c r="EU532" s="83"/>
      <c r="EV532" s="83"/>
      <c r="EW532" s="83"/>
      <c r="EX532" s="83"/>
      <c r="EY532" s="83"/>
      <c r="EZ532" s="83"/>
      <c r="FA532" s="83"/>
      <c r="FB532" s="83"/>
      <c r="FC532" s="83"/>
      <c r="FD532" s="83"/>
      <c r="FE532" s="83"/>
      <c r="FF532" s="83"/>
      <c r="FG532" s="83"/>
      <c r="FH532" s="83"/>
      <c r="FI532" s="83"/>
      <c r="FJ532" s="83"/>
      <c r="FK532" s="83"/>
      <c r="FL532" s="83"/>
      <c r="FM532" s="83"/>
      <c r="FN532" s="83"/>
      <c r="FO532" s="83"/>
      <c r="FP532" s="83"/>
      <c r="FQ532" s="83"/>
      <c r="FR532" s="83"/>
      <c r="FS532" s="83"/>
      <c r="FT532" s="83"/>
      <c r="FU532" s="83"/>
      <c r="FV532" s="83"/>
      <c r="FW532" s="83"/>
      <c r="FX532" s="83"/>
      <c r="FY532" s="83"/>
      <c r="FZ532" s="83"/>
      <c r="GA532" s="83"/>
      <c r="GB532" s="83"/>
      <c r="GC532" s="83"/>
      <c r="GD532" s="83"/>
      <c r="GE532" s="83"/>
      <c r="GF532" s="83"/>
      <c r="GG532" s="83"/>
      <c r="GH532" s="83"/>
      <c r="GI532" s="83"/>
      <c r="GJ532" s="83"/>
      <c r="GK532" s="83"/>
      <c r="GL532" s="83"/>
      <c r="GM532" s="83"/>
      <c r="GN532" s="83"/>
      <c r="GO532" s="83"/>
      <c r="GP532" s="83"/>
      <c r="GQ532" s="83"/>
      <c r="GR532" s="83"/>
      <c r="GS532" s="83"/>
      <c r="GT532" s="83"/>
      <c r="GU532" s="83"/>
      <c r="GV532" s="83"/>
      <c r="GW532" s="83"/>
      <c r="GX532" s="83"/>
      <c r="GY532" s="83"/>
      <c r="GZ532" s="83"/>
      <c r="HA532" s="83"/>
      <c r="HB532" s="83"/>
      <c r="HC532" s="83"/>
      <c r="HD532" s="83"/>
      <c r="HE532" s="83"/>
      <c r="HF532" s="83"/>
      <c r="HG532" s="83"/>
      <c r="HH532" s="83"/>
      <c r="HI532" s="83"/>
      <c r="HJ532" s="83"/>
      <c r="HK532" s="83"/>
      <c r="HL532" s="83"/>
      <c r="HM532" s="83"/>
      <c r="HN532" s="83"/>
      <c r="HO532" s="83"/>
      <c r="HP532" s="83"/>
      <c r="HQ532" s="83"/>
      <c r="HR532" s="83"/>
      <c r="HS532" s="83"/>
      <c r="HT532" s="83"/>
      <c r="HU532" s="83"/>
      <c r="HV532" s="83"/>
      <c r="HW532" s="83"/>
      <c r="HX532" s="83"/>
      <c r="HY532" s="83"/>
      <c r="HZ532" s="83"/>
      <c r="IA532" s="83"/>
      <c r="IB532" s="83"/>
      <c r="IC532" s="83"/>
      <c r="ID532" s="83"/>
      <c r="IE532" s="83"/>
      <c r="IF532" s="83"/>
      <c r="IG532" s="83"/>
      <c r="IH532" s="83"/>
      <c r="II532" s="83"/>
      <c r="IJ532" s="83"/>
      <c r="IK532" s="83"/>
      <c r="IL532" s="83"/>
      <c r="IM532" s="83"/>
      <c r="IN532" s="83"/>
      <c r="IO532" s="83"/>
      <c r="IP532" s="83"/>
      <c r="IQ532" s="83"/>
      <c r="IR532" s="83"/>
      <c r="IS532" s="83"/>
      <c r="IT532" s="83"/>
      <c r="IU532" s="83"/>
      <c r="IV532" s="83"/>
      <c r="IW532" s="83"/>
      <c r="IX532" s="83"/>
      <c r="IY532" s="83"/>
      <c r="IZ532" s="83"/>
      <c r="JA532" s="83"/>
      <c r="JB532" s="83"/>
      <c r="JC532" s="83"/>
      <c r="JD532" s="83"/>
      <c r="JE532" s="83"/>
    </row>
    <row r="533" spans="1:266" s="8" customFormat="1" ht="15" customHeight="1" x14ac:dyDescent="0.2">
      <c r="A533" s="573"/>
      <c r="B533" s="131" t="s">
        <v>252</v>
      </c>
      <c r="C533" s="206"/>
      <c r="D533" s="332" t="s">
        <v>253</v>
      </c>
      <c r="E533" s="191"/>
      <c r="F533" s="991"/>
      <c r="G533" s="992"/>
      <c r="H533" s="332" t="s">
        <v>23</v>
      </c>
      <c r="I533" s="332" t="s">
        <v>106</v>
      </c>
      <c r="J533" s="332"/>
      <c r="K533" s="386" t="s">
        <v>116</v>
      </c>
      <c r="L533" s="386" t="s">
        <v>97</v>
      </c>
      <c r="M533" s="765">
        <v>7</v>
      </c>
      <c r="N533" s="765" t="s">
        <v>24</v>
      </c>
      <c r="O533" s="386" t="s">
        <v>440</v>
      </c>
      <c r="P533" s="598">
        <v>4</v>
      </c>
      <c r="Q533" s="599"/>
      <c r="R533" s="599"/>
      <c r="S533" s="599"/>
      <c r="T533" s="599"/>
      <c r="U533" s="599"/>
      <c r="V533" s="599"/>
      <c r="W533" s="600"/>
      <c r="X533" s="228"/>
      <c r="Y533" s="228"/>
      <c r="Z533" s="112"/>
      <c r="AA533" s="83"/>
      <c r="AB533" s="83"/>
      <c r="AC533" s="83" t="str">
        <f t="shared" si="13"/>
        <v/>
      </c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83"/>
      <c r="AT533" s="83"/>
      <c r="AU533" s="83"/>
      <c r="AV533" s="83"/>
      <c r="AW533" s="83"/>
      <c r="AX533" s="83"/>
      <c r="AY533" s="83"/>
      <c r="AZ533" s="83"/>
      <c r="BA533" s="83"/>
      <c r="BB533" s="83"/>
      <c r="BC533" s="83"/>
      <c r="BD533" s="83"/>
      <c r="BE533" s="83"/>
      <c r="BF533" s="83"/>
      <c r="BG533" s="83"/>
      <c r="BH533" s="83"/>
      <c r="BI533" s="83"/>
      <c r="BJ533" s="83"/>
      <c r="BK533" s="83"/>
      <c r="BL533" s="83"/>
      <c r="BM533" s="83"/>
      <c r="BN533" s="83"/>
      <c r="BO533" s="83"/>
      <c r="BP533" s="83"/>
      <c r="BQ533" s="83"/>
      <c r="BR533" s="83"/>
      <c r="BS533" s="83"/>
      <c r="BT533" s="83"/>
      <c r="BU533" s="83"/>
      <c r="BV533" s="83"/>
      <c r="BW533" s="83"/>
      <c r="BX533" s="83"/>
      <c r="BY533" s="83"/>
      <c r="BZ533" s="83"/>
      <c r="CA533" s="83"/>
      <c r="CB533" s="83"/>
      <c r="CC533" s="83"/>
      <c r="CD533" s="83"/>
      <c r="CE533" s="83"/>
      <c r="CF533" s="83"/>
      <c r="CG533" s="83"/>
      <c r="CH533" s="83"/>
      <c r="CI533" s="83"/>
      <c r="CJ533" s="83"/>
      <c r="CK533" s="83"/>
      <c r="CL533" s="83"/>
      <c r="CM533" s="83"/>
      <c r="CN533" s="83"/>
      <c r="CO533" s="83"/>
      <c r="CP533" s="83"/>
      <c r="CQ533" s="83"/>
      <c r="CR533" s="83"/>
      <c r="CS533" s="83"/>
      <c r="CT533" s="83"/>
      <c r="CU533" s="83"/>
      <c r="CV533" s="83"/>
      <c r="CW533" s="83"/>
      <c r="CX533" s="83"/>
      <c r="CY533" s="83"/>
      <c r="CZ533" s="83"/>
      <c r="DA533" s="83"/>
      <c r="DB533" s="83"/>
      <c r="DC533" s="83"/>
      <c r="DD533" s="83"/>
      <c r="DE533" s="83"/>
      <c r="DF533" s="83"/>
      <c r="DG533" s="83"/>
      <c r="DH533" s="83"/>
      <c r="DI533" s="83"/>
      <c r="DJ533" s="83"/>
      <c r="DK533" s="83"/>
      <c r="DL533" s="83"/>
      <c r="DM533" s="83"/>
      <c r="DN533" s="83"/>
      <c r="DO533" s="83"/>
      <c r="DP533" s="83"/>
      <c r="DQ533" s="83"/>
      <c r="DR533" s="83"/>
      <c r="DS533" s="83"/>
      <c r="DT533" s="83"/>
      <c r="DU533" s="83"/>
      <c r="DV533" s="83"/>
      <c r="DW533" s="83"/>
      <c r="DX533" s="83"/>
      <c r="DY533" s="83"/>
      <c r="DZ533" s="83"/>
      <c r="EA533" s="83"/>
      <c r="EB533" s="83"/>
      <c r="EC533" s="83"/>
      <c r="ED533" s="83"/>
      <c r="EE533" s="83"/>
      <c r="EF533" s="83"/>
      <c r="EG533" s="83"/>
      <c r="EH533" s="83"/>
      <c r="EI533" s="83"/>
      <c r="EJ533" s="83"/>
      <c r="EK533" s="83"/>
      <c r="EL533" s="83"/>
      <c r="EM533" s="83"/>
      <c r="EN533" s="83"/>
      <c r="EO533" s="83"/>
      <c r="EP533" s="83"/>
      <c r="EQ533" s="83"/>
      <c r="ER533" s="83"/>
      <c r="ES533" s="83"/>
      <c r="ET533" s="83"/>
      <c r="EU533" s="83"/>
      <c r="EV533" s="83"/>
      <c r="EW533" s="83"/>
      <c r="EX533" s="83"/>
      <c r="EY533" s="83"/>
      <c r="EZ533" s="83"/>
      <c r="FA533" s="83"/>
      <c r="FB533" s="83"/>
      <c r="FC533" s="83"/>
      <c r="FD533" s="83"/>
      <c r="FE533" s="83"/>
      <c r="FF533" s="83"/>
      <c r="FG533" s="83"/>
      <c r="FH533" s="83"/>
      <c r="FI533" s="83"/>
      <c r="FJ533" s="83"/>
      <c r="FK533" s="83"/>
      <c r="FL533" s="83"/>
      <c r="FM533" s="83"/>
      <c r="FN533" s="83"/>
      <c r="FO533" s="83"/>
      <c r="FP533" s="83"/>
      <c r="FQ533" s="83"/>
      <c r="FR533" s="83"/>
      <c r="FS533" s="83"/>
      <c r="FT533" s="83"/>
      <c r="FU533" s="83"/>
      <c r="FV533" s="83"/>
      <c r="FW533" s="83"/>
      <c r="FX533" s="83"/>
      <c r="FY533" s="83"/>
      <c r="FZ533" s="83"/>
      <c r="GA533" s="83"/>
      <c r="GB533" s="83"/>
      <c r="GC533" s="83"/>
      <c r="GD533" s="83"/>
      <c r="GE533" s="83"/>
      <c r="GF533" s="83"/>
      <c r="GG533" s="83"/>
      <c r="GH533" s="83"/>
      <c r="GI533" s="83"/>
      <c r="GJ533" s="83"/>
      <c r="GK533" s="83"/>
      <c r="GL533" s="83"/>
      <c r="GM533" s="83"/>
      <c r="GN533" s="83"/>
      <c r="GO533" s="83"/>
      <c r="GP533" s="83"/>
      <c r="GQ533" s="83"/>
      <c r="GR533" s="83"/>
      <c r="GS533" s="83"/>
      <c r="GT533" s="83"/>
      <c r="GU533" s="83"/>
      <c r="GV533" s="83"/>
      <c r="GW533" s="83"/>
      <c r="GX533" s="83"/>
      <c r="GY533" s="83"/>
      <c r="GZ533" s="83"/>
      <c r="HA533" s="83"/>
      <c r="HB533" s="83"/>
      <c r="HC533" s="83"/>
      <c r="HD533" s="83"/>
      <c r="HE533" s="83"/>
      <c r="HF533" s="83"/>
      <c r="HG533" s="83"/>
      <c r="HH533" s="83"/>
      <c r="HI533" s="83"/>
      <c r="HJ533" s="83"/>
      <c r="HK533" s="83"/>
      <c r="HL533" s="83"/>
      <c r="HM533" s="83"/>
      <c r="HN533" s="83"/>
      <c r="HO533" s="83"/>
      <c r="HP533" s="83"/>
      <c r="HQ533" s="83"/>
      <c r="HR533" s="83"/>
      <c r="HS533" s="83"/>
      <c r="HT533" s="83"/>
      <c r="HU533" s="83"/>
      <c r="HV533" s="83"/>
      <c r="HW533" s="83"/>
      <c r="HX533" s="83"/>
      <c r="HY533" s="83"/>
      <c r="HZ533" s="83"/>
      <c r="IA533" s="83"/>
      <c r="IB533" s="83"/>
      <c r="IC533" s="83"/>
      <c r="ID533" s="83"/>
      <c r="IE533" s="83"/>
      <c r="IF533" s="83"/>
      <c r="IG533" s="83"/>
      <c r="IH533" s="83"/>
      <c r="II533" s="83"/>
      <c r="IJ533" s="83"/>
      <c r="IK533" s="83"/>
      <c r="IL533" s="83"/>
      <c r="IM533" s="83"/>
      <c r="IN533" s="83"/>
      <c r="IO533" s="83"/>
      <c r="IP533" s="83"/>
      <c r="IQ533" s="83"/>
      <c r="IR533" s="83"/>
      <c r="IS533" s="83"/>
      <c r="IT533" s="83"/>
      <c r="IU533" s="83"/>
      <c r="IV533" s="83"/>
      <c r="IW533" s="83"/>
      <c r="IX533" s="83"/>
      <c r="IY533" s="83"/>
      <c r="IZ533" s="83"/>
      <c r="JA533" s="83"/>
      <c r="JB533" s="83"/>
      <c r="JC533" s="83"/>
      <c r="JD533" s="83"/>
      <c r="JE533" s="83"/>
    </row>
    <row r="534" spans="1:266" s="8" customFormat="1" ht="15" customHeight="1" x14ac:dyDescent="0.2">
      <c r="A534" s="573"/>
      <c r="B534" s="131" t="s">
        <v>252</v>
      </c>
      <c r="C534" s="206"/>
      <c r="D534" s="332" t="s">
        <v>253</v>
      </c>
      <c r="E534" s="191"/>
      <c r="F534" s="991"/>
      <c r="G534" s="992"/>
      <c r="H534" s="332" t="s">
        <v>23</v>
      </c>
      <c r="I534" s="332" t="s">
        <v>106</v>
      </c>
      <c r="J534" s="332"/>
      <c r="K534" s="386" t="s">
        <v>116</v>
      </c>
      <c r="L534" s="386" t="s">
        <v>97</v>
      </c>
      <c r="M534" s="765">
        <v>7</v>
      </c>
      <c r="N534" s="765" t="s">
        <v>101</v>
      </c>
      <c r="O534" s="386" t="s">
        <v>435</v>
      </c>
      <c r="P534" s="598">
        <v>4</v>
      </c>
      <c r="Q534" s="599"/>
      <c r="R534" s="599"/>
      <c r="S534" s="599"/>
      <c r="T534" s="599"/>
      <c r="U534" s="599"/>
      <c r="V534" s="599"/>
      <c r="W534" s="600"/>
      <c r="X534" s="228"/>
      <c r="Y534" s="228"/>
      <c r="Z534" s="112"/>
      <c r="AA534" s="83"/>
      <c r="AB534" s="83"/>
      <c r="AC534" s="83" t="str">
        <f t="shared" si="13"/>
        <v/>
      </c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83"/>
      <c r="AT534" s="83"/>
      <c r="AU534" s="83"/>
      <c r="AV534" s="83"/>
      <c r="AW534" s="83"/>
      <c r="AX534" s="83"/>
      <c r="AY534" s="83"/>
      <c r="AZ534" s="83"/>
      <c r="BA534" s="83"/>
      <c r="BB534" s="83"/>
      <c r="BC534" s="83"/>
      <c r="BD534" s="83"/>
      <c r="BE534" s="83"/>
      <c r="BF534" s="83"/>
      <c r="BG534" s="83"/>
      <c r="BH534" s="83"/>
      <c r="BI534" s="83"/>
      <c r="BJ534" s="83"/>
      <c r="BK534" s="83"/>
      <c r="BL534" s="83"/>
      <c r="BM534" s="83"/>
      <c r="BN534" s="83"/>
      <c r="BO534" s="83"/>
      <c r="BP534" s="83"/>
      <c r="BQ534" s="83"/>
      <c r="BR534" s="83"/>
      <c r="BS534" s="83"/>
      <c r="BT534" s="83"/>
      <c r="BU534" s="83"/>
      <c r="BV534" s="83"/>
      <c r="BW534" s="83"/>
      <c r="BX534" s="83"/>
      <c r="BY534" s="83"/>
      <c r="BZ534" s="83"/>
      <c r="CA534" s="83"/>
      <c r="CB534" s="83"/>
      <c r="CC534" s="83"/>
      <c r="CD534" s="83"/>
      <c r="CE534" s="83"/>
      <c r="CF534" s="83"/>
      <c r="CG534" s="83"/>
      <c r="CH534" s="83"/>
      <c r="CI534" s="83"/>
      <c r="CJ534" s="83"/>
      <c r="CK534" s="83"/>
      <c r="CL534" s="83"/>
      <c r="CM534" s="83"/>
      <c r="CN534" s="83"/>
      <c r="CO534" s="83"/>
      <c r="CP534" s="83"/>
      <c r="CQ534" s="83"/>
      <c r="CR534" s="83"/>
      <c r="CS534" s="83"/>
      <c r="CT534" s="83"/>
      <c r="CU534" s="83"/>
      <c r="CV534" s="83"/>
      <c r="CW534" s="83"/>
      <c r="CX534" s="83"/>
      <c r="CY534" s="83"/>
      <c r="CZ534" s="83"/>
      <c r="DA534" s="83"/>
      <c r="DB534" s="83"/>
      <c r="DC534" s="83"/>
      <c r="DD534" s="83"/>
      <c r="DE534" s="83"/>
      <c r="DF534" s="83"/>
      <c r="DG534" s="83"/>
      <c r="DH534" s="83"/>
      <c r="DI534" s="83"/>
      <c r="DJ534" s="83"/>
      <c r="DK534" s="83"/>
      <c r="DL534" s="83"/>
      <c r="DM534" s="83"/>
      <c r="DN534" s="83"/>
      <c r="DO534" s="83"/>
      <c r="DP534" s="83"/>
      <c r="DQ534" s="83"/>
      <c r="DR534" s="83"/>
      <c r="DS534" s="83"/>
      <c r="DT534" s="83"/>
      <c r="DU534" s="83"/>
      <c r="DV534" s="83"/>
      <c r="DW534" s="83"/>
      <c r="DX534" s="83"/>
      <c r="DY534" s="83"/>
      <c r="DZ534" s="83"/>
      <c r="EA534" s="83"/>
      <c r="EB534" s="83"/>
      <c r="EC534" s="83"/>
      <c r="ED534" s="83"/>
      <c r="EE534" s="83"/>
      <c r="EF534" s="83"/>
      <c r="EG534" s="83"/>
      <c r="EH534" s="83"/>
      <c r="EI534" s="83"/>
      <c r="EJ534" s="83"/>
      <c r="EK534" s="83"/>
      <c r="EL534" s="83"/>
      <c r="EM534" s="83"/>
      <c r="EN534" s="83"/>
      <c r="EO534" s="83"/>
      <c r="EP534" s="83"/>
      <c r="EQ534" s="83"/>
      <c r="ER534" s="83"/>
      <c r="ES534" s="83"/>
      <c r="ET534" s="83"/>
      <c r="EU534" s="83"/>
      <c r="EV534" s="83"/>
      <c r="EW534" s="83"/>
      <c r="EX534" s="83"/>
      <c r="EY534" s="83"/>
      <c r="EZ534" s="83"/>
      <c r="FA534" s="83"/>
      <c r="FB534" s="83"/>
      <c r="FC534" s="83"/>
      <c r="FD534" s="83"/>
      <c r="FE534" s="83"/>
      <c r="FF534" s="83"/>
      <c r="FG534" s="83"/>
      <c r="FH534" s="83"/>
      <c r="FI534" s="83"/>
      <c r="FJ534" s="83"/>
      <c r="FK534" s="83"/>
      <c r="FL534" s="83"/>
      <c r="FM534" s="83"/>
      <c r="FN534" s="83"/>
      <c r="FO534" s="83"/>
      <c r="FP534" s="83"/>
      <c r="FQ534" s="83"/>
      <c r="FR534" s="83"/>
      <c r="FS534" s="83"/>
      <c r="FT534" s="83"/>
      <c r="FU534" s="83"/>
      <c r="FV534" s="83"/>
      <c r="FW534" s="83"/>
      <c r="FX534" s="83"/>
      <c r="FY534" s="83"/>
      <c r="FZ534" s="83"/>
      <c r="GA534" s="83"/>
      <c r="GB534" s="83"/>
      <c r="GC534" s="83"/>
      <c r="GD534" s="83"/>
      <c r="GE534" s="83"/>
      <c r="GF534" s="83"/>
      <c r="GG534" s="83"/>
      <c r="GH534" s="83"/>
      <c r="GI534" s="83"/>
      <c r="GJ534" s="83"/>
      <c r="GK534" s="83"/>
      <c r="GL534" s="83"/>
      <c r="GM534" s="83"/>
      <c r="GN534" s="83"/>
      <c r="GO534" s="83"/>
      <c r="GP534" s="83"/>
      <c r="GQ534" s="83"/>
      <c r="GR534" s="83"/>
      <c r="GS534" s="83"/>
      <c r="GT534" s="83"/>
      <c r="GU534" s="83"/>
      <c r="GV534" s="83"/>
      <c r="GW534" s="83"/>
      <c r="GX534" s="83"/>
      <c r="GY534" s="83"/>
      <c r="GZ534" s="83"/>
      <c r="HA534" s="83"/>
      <c r="HB534" s="83"/>
      <c r="HC534" s="83"/>
      <c r="HD534" s="83"/>
      <c r="HE534" s="83"/>
      <c r="HF534" s="83"/>
      <c r="HG534" s="83"/>
      <c r="HH534" s="83"/>
      <c r="HI534" s="83"/>
      <c r="HJ534" s="83"/>
      <c r="HK534" s="83"/>
      <c r="HL534" s="83"/>
      <c r="HM534" s="83"/>
      <c r="HN534" s="83"/>
      <c r="HO534" s="83"/>
      <c r="HP534" s="83"/>
      <c r="HQ534" s="83"/>
      <c r="HR534" s="83"/>
      <c r="HS534" s="83"/>
      <c r="HT534" s="83"/>
      <c r="HU534" s="83"/>
      <c r="HV534" s="83"/>
      <c r="HW534" s="83"/>
      <c r="HX534" s="83"/>
      <c r="HY534" s="83"/>
      <c r="HZ534" s="83"/>
      <c r="IA534" s="83"/>
      <c r="IB534" s="83"/>
      <c r="IC534" s="83"/>
      <c r="ID534" s="83"/>
      <c r="IE534" s="83"/>
      <c r="IF534" s="83"/>
      <c r="IG534" s="83"/>
      <c r="IH534" s="83"/>
      <c r="II534" s="83"/>
      <c r="IJ534" s="83"/>
      <c r="IK534" s="83"/>
      <c r="IL534" s="83"/>
      <c r="IM534" s="83"/>
      <c r="IN534" s="83"/>
      <c r="IO534" s="83"/>
      <c r="IP534" s="83"/>
      <c r="IQ534" s="83"/>
      <c r="IR534" s="83"/>
      <c r="IS534" s="83"/>
      <c r="IT534" s="83"/>
      <c r="IU534" s="83"/>
      <c r="IV534" s="83"/>
      <c r="IW534" s="83"/>
      <c r="IX534" s="83"/>
      <c r="IY534" s="83"/>
      <c r="IZ534" s="83"/>
      <c r="JA534" s="83"/>
      <c r="JB534" s="83"/>
      <c r="JC534" s="83"/>
      <c r="JD534" s="83"/>
      <c r="JE534" s="83"/>
    </row>
    <row r="535" spans="1:266" s="8" customFormat="1" ht="15" customHeight="1" x14ac:dyDescent="0.2">
      <c r="A535" s="130"/>
      <c r="B535" s="131" t="s">
        <v>252</v>
      </c>
      <c r="C535" s="206"/>
      <c r="D535" s="332" t="s">
        <v>253</v>
      </c>
      <c r="E535" s="191"/>
      <c r="F535" s="991"/>
      <c r="G535" s="992"/>
      <c r="H535" s="332" t="s">
        <v>23</v>
      </c>
      <c r="I535" s="332" t="s">
        <v>106</v>
      </c>
      <c r="J535" s="332"/>
      <c r="K535" s="386" t="s">
        <v>148</v>
      </c>
      <c r="L535" s="386" t="s">
        <v>97</v>
      </c>
      <c r="M535" s="765">
        <v>5</v>
      </c>
      <c r="N535" s="765" t="s">
        <v>24</v>
      </c>
      <c r="O535" s="386" t="s">
        <v>440</v>
      </c>
      <c r="P535" s="598">
        <v>2</v>
      </c>
      <c r="Q535" s="599"/>
      <c r="R535" s="599"/>
      <c r="S535" s="599"/>
      <c r="T535" s="599"/>
      <c r="U535" s="599"/>
      <c r="V535" s="599"/>
      <c r="W535" s="600"/>
      <c r="X535" s="228"/>
      <c r="Y535" s="228"/>
      <c r="Z535" s="112"/>
      <c r="AA535" s="83"/>
      <c r="AB535" s="83"/>
      <c r="AC535" s="83" t="str">
        <f t="shared" ref="AC535:AC598" si="14">IF(C535&lt;&gt;"",SUMIF(D$6:D$1540,D535,P$6:Q$1540),"")</f>
        <v/>
      </c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83"/>
      <c r="AT535" s="83"/>
      <c r="AU535" s="83"/>
      <c r="AV535" s="83"/>
      <c r="AW535" s="83"/>
      <c r="AX535" s="83"/>
      <c r="AY535" s="83"/>
      <c r="AZ535" s="83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  <c r="BM535" s="83"/>
      <c r="BN535" s="83"/>
      <c r="BO535" s="83"/>
      <c r="BP535" s="83"/>
      <c r="BQ535" s="83"/>
      <c r="BR535" s="83"/>
      <c r="BS535" s="83"/>
      <c r="BT535" s="83"/>
      <c r="BU535" s="83"/>
      <c r="BV535" s="83"/>
      <c r="BW535" s="83"/>
      <c r="BX535" s="83"/>
      <c r="BY535" s="83"/>
      <c r="BZ535" s="83"/>
      <c r="CA535" s="83"/>
      <c r="CB535" s="83"/>
      <c r="CC535" s="83"/>
      <c r="CD535" s="83"/>
      <c r="CE535" s="83"/>
      <c r="CF535" s="83"/>
      <c r="CG535" s="83"/>
      <c r="CH535" s="83"/>
      <c r="CI535" s="83"/>
      <c r="CJ535" s="83"/>
      <c r="CK535" s="83"/>
      <c r="CL535" s="83"/>
      <c r="CM535" s="83"/>
      <c r="CN535" s="83"/>
      <c r="CO535" s="83"/>
      <c r="CP535" s="83"/>
      <c r="CQ535" s="83"/>
      <c r="CR535" s="83"/>
      <c r="CS535" s="83"/>
      <c r="CT535" s="83"/>
      <c r="CU535" s="83"/>
      <c r="CV535" s="83"/>
      <c r="CW535" s="83"/>
      <c r="CX535" s="83"/>
      <c r="CY535" s="83"/>
      <c r="CZ535" s="83"/>
      <c r="DA535" s="83"/>
      <c r="DB535" s="83"/>
      <c r="DC535" s="83"/>
      <c r="DD535" s="83"/>
      <c r="DE535" s="83"/>
      <c r="DF535" s="83"/>
      <c r="DG535" s="83"/>
      <c r="DH535" s="83"/>
      <c r="DI535" s="83"/>
      <c r="DJ535" s="83"/>
      <c r="DK535" s="83"/>
      <c r="DL535" s="83"/>
      <c r="DM535" s="83"/>
      <c r="DN535" s="83"/>
      <c r="DO535" s="83"/>
      <c r="DP535" s="83"/>
      <c r="DQ535" s="83"/>
      <c r="DR535" s="83"/>
      <c r="DS535" s="83"/>
      <c r="DT535" s="83"/>
      <c r="DU535" s="83"/>
      <c r="DV535" s="83"/>
      <c r="DW535" s="83"/>
      <c r="DX535" s="83"/>
      <c r="DY535" s="83"/>
      <c r="DZ535" s="83"/>
      <c r="EA535" s="83"/>
      <c r="EB535" s="83"/>
      <c r="EC535" s="83"/>
      <c r="ED535" s="83"/>
      <c r="EE535" s="83"/>
      <c r="EF535" s="83"/>
      <c r="EG535" s="83"/>
      <c r="EH535" s="83"/>
      <c r="EI535" s="83"/>
      <c r="EJ535" s="83"/>
      <c r="EK535" s="83"/>
      <c r="EL535" s="83"/>
      <c r="EM535" s="83"/>
      <c r="EN535" s="83"/>
      <c r="EO535" s="83"/>
      <c r="EP535" s="83"/>
      <c r="EQ535" s="83"/>
      <c r="ER535" s="83"/>
      <c r="ES535" s="83"/>
      <c r="ET535" s="83"/>
      <c r="EU535" s="83"/>
      <c r="EV535" s="83"/>
      <c r="EW535" s="83"/>
      <c r="EX535" s="83"/>
      <c r="EY535" s="83"/>
      <c r="EZ535" s="83"/>
      <c r="FA535" s="83"/>
      <c r="FB535" s="83"/>
      <c r="FC535" s="83"/>
      <c r="FD535" s="83"/>
      <c r="FE535" s="83"/>
      <c r="FF535" s="83"/>
      <c r="FG535" s="83"/>
      <c r="FH535" s="83"/>
      <c r="FI535" s="83"/>
      <c r="FJ535" s="83"/>
      <c r="FK535" s="83"/>
      <c r="FL535" s="83"/>
      <c r="FM535" s="83"/>
      <c r="FN535" s="83"/>
      <c r="FO535" s="83"/>
      <c r="FP535" s="83"/>
      <c r="FQ535" s="83"/>
      <c r="FR535" s="83"/>
      <c r="FS535" s="83"/>
      <c r="FT535" s="83"/>
      <c r="FU535" s="83"/>
      <c r="FV535" s="83"/>
      <c r="FW535" s="83"/>
      <c r="FX535" s="83"/>
      <c r="FY535" s="83"/>
      <c r="FZ535" s="83"/>
      <c r="GA535" s="83"/>
      <c r="GB535" s="83"/>
      <c r="GC535" s="83"/>
      <c r="GD535" s="83"/>
      <c r="GE535" s="83"/>
      <c r="GF535" s="83"/>
      <c r="GG535" s="83"/>
      <c r="GH535" s="83"/>
      <c r="GI535" s="83"/>
      <c r="GJ535" s="83"/>
      <c r="GK535" s="83"/>
      <c r="GL535" s="83"/>
      <c r="GM535" s="83"/>
      <c r="GN535" s="83"/>
      <c r="GO535" s="83"/>
      <c r="GP535" s="83"/>
      <c r="GQ535" s="83"/>
      <c r="GR535" s="83"/>
      <c r="GS535" s="83"/>
      <c r="GT535" s="83"/>
      <c r="GU535" s="83"/>
      <c r="GV535" s="83"/>
      <c r="GW535" s="83"/>
      <c r="GX535" s="83"/>
      <c r="GY535" s="83"/>
      <c r="GZ535" s="83"/>
      <c r="HA535" s="83"/>
      <c r="HB535" s="83"/>
      <c r="HC535" s="83"/>
      <c r="HD535" s="83"/>
      <c r="HE535" s="83"/>
      <c r="HF535" s="83"/>
      <c r="HG535" s="83"/>
      <c r="HH535" s="83"/>
      <c r="HI535" s="83"/>
      <c r="HJ535" s="83"/>
      <c r="HK535" s="83"/>
      <c r="HL535" s="83"/>
      <c r="HM535" s="83"/>
      <c r="HN535" s="83"/>
      <c r="HO535" s="83"/>
      <c r="HP535" s="83"/>
      <c r="HQ535" s="83"/>
      <c r="HR535" s="83"/>
      <c r="HS535" s="83"/>
      <c r="HT535" s="83"/>
      <c r="HU535" s="83"/>
      <c r="HV535" s="83"/>
      <c r="HW535" s="83"/>
      <c r="HX535" s="83"/>
      <c r="HY535" s="83"/>
      <c r="HZ535" s="83"/>
      <c r="IA535" s="83"/>
      <c r="IB535" s="83"/>
      <c r="IC535" s="83"/>
      <c r="ID535" s="83"/>
      <c r="IE535" s="83"/>
      <c r="IF535" s="83"/>
      <c r="IG535" s="83"/>
      <c r="IH535" s="83"/>
      <c r="II535" s="83"/>
      <c r="IJ535" s="83"/>
      <c r="IK535" s="83"/>
      <c r="IL535" s="83"/>
      <c r="IM535" s="83"/>
      <c r="IN535" s="83"/>
      <c r="IO535" s="83"/>
      <c r="IP535" s="83"/>
      <c r="IQ535" s="83"/>
      <c r="IR535" s="83"/>
      <c r="IS535" s="83"/>
      <c r="IT535" s="83"/>
      <c r="IU535" s="83"/>
      <c r="IV535" s="83"/>
      <c r="IW535" s="83"/>
      <c r="IX535" s="83"/>
      <c r="IY535" s="83"/>
      <c r="IZ535" s="83"/>
      <c r="JA535" s="83"/>
      <c r="JB535" s="83"/>
      <c r="JC535" s="83"/>
      <c r="JD535" s="83"/>
      <c r="JE535" s="83"/>
    </row>
    <row r="536" spans="1:266" s="8" customFormat="1" ht="15" customHeight="1" x14ac:dyDescent="0.2">
      <c r="A536" s="130"/>
      <c r="B536" s="131" t="s">
        <v>252</v>
      </c>
      <c r="C536" s="206"/>
      <c r="D536" s="332" t="s">
        <v>253</v>
      </c>
      <c r="E536" s="191"/>
      <c r="F536" s="991"/>
      <c r="G536" s="992"/>
      <c r="H536" s="332" t="s">
        <v>23</v>
      </c>
      <c r="I536" s="332" t="s">
        <v>106</v>
      </c>
      <c r="J536" s="332"/>
      <c r="K536" s="386" t="s">
        <v>148</v>
      </c>
      <c r="L536" s="386" t="s">
        <v>97</v>
      </c>
      <c r="M536" s="765">
        <v>5</v>
      </c>
      <c r="N536" s="765" t="s">
        <v>101</v>
      </c>
      <c r="O536" s="386" t="s">
        <v>435</v>
      </c>
      <c r="P536" s="598">
        <v>2</v>
      </c>
      <c r="Q536" s="599"/>
      <c r="R536" s="599"/>
      <c r="S536" s="599"/>
      <c r="T536" s="599"/>
      <c r="U536" s="599"/>
      <c r="V536" s="599"/>
      <c r="W536" s="600"/>
      <c r="X536" s="228"/>
      <c r="Y536" s="228"/>
      <c r="Z536" s="112"/>
      <c r="AA536" s="83"/>
      <c r="AB536" s="83"/>
      <c r="AC536" s="83" t="str">
        <f t="shared" si="14"/>
        <v/>
      </c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83"/>
      <c r="AT536" s="83"/>
      <c r="AU536" s="83"/>
      <c r="AV536" s="83"/>
      <c r="AW536" s="83"/>
      <c r="AX536" s="83"/>
      <c r="AY536" s="83"/>
      <c r="AZ536" s="83"/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  <c r="BM536" s="83"/>
      <c r="BN536" s="83"/>
      <c r="BO536" s="83"/>
      <c r="BP536" s="83"/>
      <c r="BQ536" s="83"/>
      <c r="BR536" s="83"/>
      <c r="BS536" s="83"/>
      <c r="BT536" s="83"/>
      <c r="BU536" s="83"/>
      <c r="BV536" s="83"/>
      <c r="BW536" s="83"/>
      <c r="BX536" s="83"/>
      <c r="BY536" s="83"/>
      <c r="BZ536" s="83"/>
      <c r="CA536" s="83"/>
      <c r="CB536" s="83"/>
      <c r="CC536" s="83"/>
      <c r="CD536" s="83"/>
      <c r="CE536" s="83"/>
      <c r="CF536" s="83"/>
      <c r="CG536" s="83"/>
      <c r="CH536" s="83"/>
      <c r="CI536" s="83"/>
      <c r="CJ536" s="83"/>
      <c r="CK536" s="83"/>
      <c r="CL536" s="83"/>
      <c r="CM536" s="83"/>
      <c r="CN536" s="83"/>
      <c r="CO536" s="83"/>
      <c r="CP536" s="83"/>
      <c r="CQ536" s="83"/>
      <c r="CR536" s="83"/>
      <c r="CS536" s="83"/>
      <c r="CT536" s="83"/>
      <c r="CU536" s="83"/>
      <c r="CV536" s="83"/>
      <c r="CW536" s="83"/>
      <c r="CX536" s="83"/>
      <c r="CY536" s="83"/>
      <c r="CZ536" s="83"/>
      <c r="DA536" s="83"/>
      <c r="DB536" s="83"/>
      <c r="DC536" s="83"/>
      <c r="DD536" s="83"/>
      <c r="DE536" s="83"/>
      <c r="DF536" s="83"/>
      <c r="DG536" s="83"/>
      <c r="DH536" s="83"/>
      <c r="DI536" s="83"/>
      <c r="DJ536" s="83"/>
      <c r="DK536" s="83"/>
      <c r="DL536" s="83"/>
      <c r="DM536" s="83"/>
      <c r="DN536" s="83"/>
      <c r="DO536" s="83"/>
      <c r="DP536" s="83"/>
      <c r="DQ536" s="83"/>
      <c r="DR536" s="83"/>
      <c r="DS536" s="83"/>
      <c r="DT536" s="83"/>
      <c r="DU536" s="83"/>
      <c r="DV536" s="83"/>
      <c r="DW536" s="83"/>
      <c r="DX536" s="83"/>
      <c r="DY536" s="83"/>
      <c r="DZ536" s="83"/>
      <c r="EA536" s="83"/>
      <c r="EB536" s="83"/>
      <c r="EC536" s="83"/>
      <c r="ED536" s="83"/>
      <c r="EE536" s="83"/>
      <c r="EF536" s="83"/>
      <c r="EG536" s="83"/>
      <c r="EH536" s="83"/>
      <c r="EI536" s="83"/>
      <c r="EJ536" s="83"/>
      <c r="EK536" s="83"/>
      <c r="EL536" s="83"/>
      <c r="EM536" s="83"/>
      <c r="EN536" s="83"/>
      <c r="EO536" s="83"/>
      <c r="EP536" s="83"/>
      <c r="EQ536" s="83"/>
      <c r="ER536" s="83"/>
      <c r="ES536" s="83"/>
      <c r="ET536" s="83"/>
      <c r="EU536" s="83"/>
      <c r="EV536" s="83"/>
      <c r="EW536" s="83"/>
      <c r="EX536" s="83"/>
      <c r="EY536" s="83"/>
      <c r="EZ536" s="83"/>
      <c r="FA536" s="83"/>
      <c r="FB536" s="83"/>
      <c r="FC536" s="83"/>
      <c r="FD536" s="83"/>
      <c r="FE536" s="83"/>
      <c r="FF536" s="83"/>
      <c r="FG536" s="83"/>
      <c r="FH536" s="83"/>
      <c r="FI536" s="83"/>
      <c r="FJ536" s="83"/>
      <c r="FK536" s="83"/>
      <c r="FL536" s="83"/>
      <c r="FM536" s="83"/>
      <c r="FN536" s="83"/>
      <c r="FO536" s="83"/>
      <c r="FP536" s="83"/>
      <c r="FQ536" s="83"/>
      <c r="FR536" s="83"/>
      <c r="FS536" s="83"/>
      <c r="FT536" s="83"/>
      <c r="FU536" s="83"/>
      <c r="FV536" s="83"/>
      <c r="FW536" s="83"/>
      <c r="FX536" s="83"/>
      <c r="FY536" s="83"/>
      <c r="FZ536" s="83"/>
      <c r="GA536" s="83"/>
      <c r="GB536" s="83"/>
      <c r="GC536" s="83"/>
      <c r="GD536" s="83"/>
      <c r="GE536" s="83"/>
      <c r="GF536" s="83"/>
      <c r="GG536" s="83"/>
      <c r="GH536" s="83"/>
      <c r="GI536" s="83"/>
      <c r="GJ536" s="83"/>
      <c r="GK536" s="83"/>
      <c r="GL536" s="83"/>
      <c r="GM536" s="83"/>
      <c r="GN536" s="83"/>
      <c r="GO536" s="83"/>
      <c r="GP536" s="83"/>
      <c r="GQ536" s="83"/>
      <c r="GR536" s="83"/>
      <c r="GS536" s="83"/>
      <c r="GT536" s="83"/>
      <c r="GU536" s="83"/>
      <c r="GV536" s="83"/>
      <c r="GW536" s="83"/>
      <c r="GX536" s="83"/>
      <c r="GY536" s="83"/>
      <c r="GZ536" s="83"/>
      <c r="HA536" s="83"/>
      <c r="HB536" s="83"/>
      <c r="HC536" s="83"/>
      <c r="HD536" s="83"/>
      <c r="HE536" s="83"/>
      <c r="HF536" s="83"/>
      <c r="HG536" s="83"/>
      <c r="HH536" s="83"/>
      <c r="HI536" s="83"/>
      <c r="HJ536" s="83"/>
      <c r="HK536" s="83"/>
      <c r="HL536" s="83"/>
      <c r="HM536" s="83"/>
      <c r="HN536" s="83"/>
      <c r="HO536" s="83"/>
      <c r="HP536" s="83"/>
      <c r="HQ536" s="83"/>
      <c r="HR536" s="83"/>
      <c r="HS536" s="83"/>
      <c r="HT536" s="83"/>
      <c r="HU536" s="83"/>
      <c r="HV536" s="83"/>
      <c r="HW536" s="83"/>
      <c r="HX536" s="83"/>
      <c r="HY536" s="83"/>
      <c r="HZ536" s="83"/>
      <c r="IA536" s="83"/>
      <c r="IB536" s="83"/>
      <c r="IC536" s="83"/>
      <c r="ID536" s="83"/>
      <c r="IE536" s="83"/>
      <c r="IF536" s="83"/>
      <c r="IG536" s="83"/>
      <c r="IH536" s="83"/>
      <c r="II536" s="83"/>
      <c r="IJ536" s="83"/>
      <c r="IK536" s="83"/>
      <c r="IL536" s="83"/>
      <c r="IM536" s="83"/>
      <c r="IN536" s="83"/>
      <c r="IO536" s="83"/>
      <c r="IP536" s="83"/>
      <c r="IQ536" s="83"/>
      <c r="IR536" s="83"/>
      <c r="IS536" s="83"/>
      <c r="IT536" s="83"/>
      <c r="IU536" s="83"/>
      <c r="IV536" s="83"/>
      <c r="IW536" s="83"/>
      <c r="IX536" s="83"/>
      <c r="IY536" s="83"/>
      <c r="IZ536" s="83"/>
      <c r="JA536" s="83"/>
      <c r="JB536" s="83"/>
      <c r="JC536" s="83"/>
      <c r="JD536" s="83"/>
      <c r="JE536" s="83"/>
    </row>
    <row r="537" spans="1:266" s="8" customFormat="1" ht="15" customHeight="1" x14ac:dyDescent="0.2">
      <c r="A537" s="130"/>
      <c r="B537" s="131" t="s">
        <v>252</v>
      </c>
      <c r="C537" s="206"/>
      <c r="D537" s="333" t="s">
        <v>253</v>
      </c>
      <c r="E537" s="191"/>
      <c r="F537" s="991"/>
      <c r="G537" s="992"/>
      <c r="H537" s="333" t="s">
        <v>23</v>
      </c>
      <c r="I537" s="333" t="s">
        <v>106</v>
      </c>
      <c r="J537" s="333"/>
      <c r="K537" s="388" t="s">
        <v>2105</v>
      </c>
      <c r="L537" s="388"/>
      <c r="M537" s="1136"/>
      <c r="N537" s="1136"/>
      <c r="O537" s="388"/>
      <c r="P537" s="604"/>
      <c r="Q537" s="605"/>
      <c r="R537" s="605"/>
      <c r="S537" s="605">
        <v>5</v>
      </c>
      <c r="T537" s="605"/>
      <c r="U537" s="605"/>
      <c r="V537" s="605"/>
      <c r="W537" s="606"/>
      <c r="X537" s="228"/>
      <c r="Y537" s="228"/>
      <c r="Z537" s="112"/>
      <c r="AA537" s="83"/>
      <c r="AB537" s="83"/>
      <c r="AC537" s="83" t="str">
        <f t="shared" si="14"/>
        <v/>
      </c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83"/>
      <c r="AT537" s="83"/>
      <c r="AU537" s="83"/>
      <c r="AV537" s="83"/>
      <c r="AW537" s="83"/>
      <c r="AX537" s="83"/>
      <c r="AY537" s="83"/>
      <c r="AZ537" s="83"/>
      <c r="BA537" s="83"/>
      <c r="BB537" s="83"/>
      <c r="BC537" s="83"/>
      <c r="BD537" s="83"/>
      <c r="BE537" s="83"/>
      <c r="BF537" s="83"/>
      <c r="BG537" s="83"/>
      <c r="BH537" s="83"/>
      <c r="BI537" s="83"/>
      <c r="BJ537" s="83"/>
      <c r="BK537" s="83"/>
      <c r="BL537" s="83"/>
      <c r="BM537" s="83"/>
      <c r="BN537" s="83"/>
      <c r="BO537" s="83"/>
      <c r="BP537" s="83"/>
      <c r="BQ537" s="83"/>
      <c r="BR537" s="83"/>
      <c r="BS537" s="83"/>
      <c r="BT537" s="83"/>
      <c r="BU537" s="83"/>
      <c r="BV537" s="83"/>
      <c r="BW537" s="83"/>
      <c r="BX537" s="83"/>
      <c r="BY537" s="83"/>
      <c r="BZ537" s="83"/>
      <c r="CA537" s="83"/>
      <c r="CB537" s="83"/>
      <c r="CC537" s="83"/>
      <c r="CD537" s="83"/>
      <c r="CE537" s="83"/>
      <c r="CF537" s="83"/>
      <c r="CG537" s="83"/>
      <c r="CH537" s="83"/>
      <c r="CI537" s="83"/>
      <c r="CJ537" s="83"/>
      <c r="CK537" s="83"/>
      <c r="CL537" s="83"/>
      <c r="CM537" s="83"/>
      <c r="CN537" s="83"/>
      <c r="CO537" s="83"/>
      <c r="CP537" s="83"/>
      <c r="CQ537" s="83"/>
      <c r="CR537" s="83"/>
      <c r="CS537" s="83"/>
      <c r="CT537" s="83"/>
      <c r="CU537" s="83"/>
      <c r="CV537" s="83"/>
      <c r="CW537" s="83"/>
      <c r="CX537" s="83"/>
      <c r="CY537" s="83"/>
      <c r="CZ537" s="83"/>
      <c r="DA537" s="83"/>
      <c r="DB537" s="83"/>
      <c r="DC537" s="83"/>
      <c r="DD537" s="83"/>
      <c r="DE537" s="83"/>
      <c r="DF537" s="83"/>
      <c r="DG537" s="83"/>
      <c r="DH537" s="83"/>
      <c r="DI537" s="83"/>
      <c r="DJ537" s="83"/>
      <c r="DK537" s="83"/>
      <c r="DL537" s="83"/>
      <c r="DM537" s="83"/>
      <c r="DN537" s="83"/>
      <c r="DO537" s="83"/>
      <c r="DP537" s="83"/>
      <c r="DQ537" s="83"/>
      <c r="DR537" s="83"/>
      <c r="DS537" s="83"/>
      <c r="DT537" s="83"/>
      <c r="DU537" s="83"/>
      <c r="DV537" s="83"/>
      <c r="DW537" s="83"/>
      <c r="DX537" s="83"/>
      <c r="DY537" s="83"/>
      <c r="DZ537" s="83"/>
      <c r="EA537" s="83"/>
      <c r="EB537" s="83"/>
      <c r="EC537" s="83"/>
      <c r="ED537" s="83"/>
      <c r="EE537" s="83"/>
      <c r="EF537" s="83"/>
      <c r="EG537" s="83"/>
      <c r="EH537" s="83"/>
      <c r="EI537" s="83"/>
      <c r="EJ537" s="83"/>
      <c r="EK537" s="83"/>
      <c r="EL537" s="83"/>
      <c r="EM537" s="83"/>
      <c r="EN537" s="83"/>
      <c r="EO537" s="83"/>
      <c r="EP537" s="83"/>
      <c r="EQ537" s="83"/>
      <c r="ER537" s="83"/>
      <c r="ES537" s="83"/>
      <c r="ET537" s="83"/>
      <c r="EU537" s="83"/>
      <c r="EV537" s="83"/>
      <c r="EW537" s="83"/>
      <c r="EX537" s="83"/>
      <c r="EY537" s="83"/>
      <c r="EZ537" s="83"/>
      <c r="FA537" s="83"/>
      <c r="FB537" s="83"/>
      <c r="FC537" s="83"/>
      <c r="FD537" s="83"/>
      <c r="FE537" s="83"/>
      <c r="FF537" s="83"/>
      <c r="FG537" s="83"/>
      <c r="FH537" s="83"/>
      <c r="FI537" s="83"/>
      <c r="FJ537" s="83"/>
      <c r="FK537" s="83"/>
      <c r="FL537" s="83"/>
      <c r="FM537" s="83"/>
      <c r="FN537" s="83"/>
      <c r="FO537" s="83"/>
      <c r="FP537" s="83"/>
      <c r="FQ537" s="83"/>
      <c r="FR537" s="83"/>
      <c r="FS537" s="83"/>
      <c r="FT537" s="83"/>
      <c r="FU537" s="83"/>
      <c r="FV537" s="83"/>
      <c r="FW537" s="83"/>
      <c r="FX537" s="83"/>
      <c r="FY537" s="83"/>
      <c r="FZ537" s="83"/>
      <c r="GA537" s="83"/>
      <c r="GB537" s="83"/>
      <c r="GC537" s="83"/>
      <c r="GD537" s="83"/>
      <c r="GE537" s="83"/>
      <c r="GF537" s="83"/>
      <c r="GG537" s="83"/>
      <c r="GH537" s="83"/>
      <c r="GI537" s="83"/>
      <c r="GJ537" s="83"/>
      <c r="GK537" s="83"/>
      <c r="GL537" s="83"/>
      <c r="GM537" s="83"/>
      <c r="GN537" s="83"/>
      <c r="GO537" s="83"/>
      <c r="GP537" s="83"/>
      <c r="GQ537" s="83"/>
      <c r="GR537" s="83"/>
      <c r="GS537" s="83"/>
      <c r="GT537" s="83"/>
      <c r="GU537" s="83"/>
      <c r="GV537" s="83"/>
      <c r="GW537" s="83"/>
      <c r="GX537" s="83"/>
      <c r="GY537" s="83"/>
      <c r="GZ537" s="83"/>
      <c r="HA537" s="83"/>
      <c r="HB537" s="83"/>
      <c r="HC537" s="83"/>
      <c r="HD537" s="83"/>
      <c r="HE537" s="83"/>
      <c r="HF537" s="83"/>
      <c r="HG537" s="83"/>
      <c r="HH537" s="83"/>
      <c r="HI537" s="83"/>
      <c r="HJ537" s="83"/>
      <c r="HK537" s="83"/>
      <c r="HL537" s="83"/>
      <c r="HM537" s="83"/>
      <c r="HN537" s="83"/>
      <c r="HO537" s="83"/>
      <c r="HP537" s="83"/>
      <c r="HQ537" s="83"/>
      <c r="HR537" s="83"/>
      <c r="HS537" s="83"/>
      <c r="HT537" s="83"/>
      <c r="HU537" s="83"/>
      <c r="HV537" s="83"/>
      <c r="HW537" s="83"/>
      <c r="HX537" s="83"/>
      <c r="HY537" s="83"/>
      <c r="HZ537" s="83"/>
      <c r="IA537" s="83"/>
      <c r="IB537" s="83"/>
      <c r="IC537" s="83"/>
      <c r="ID537" s="83"/>
      <c r="IE537" s="83"/>
      <c r="IF537" s="83"/>
      <c r="IG537" s="83"/>
      <c r="IH537" s="83"/>
      <c r="II537" s="83"/>
      <c r="IJ537" s="83"/>
      <c r="IK537" s="83"/>
      <c r="IL537" s="83"/>
      <c r="IM537" s="83"/>
      <c r="IN537" s="83"/>
      <c r="IO537" s="83"/>
      <c r="IP537" s="83"/>
      <c r="IQ537" s="83"/>
      <c r="IR537" s="83"/>
      <c r="IS537" s="83"/>
      <c r="IT537" s="83"/>
      <c r="IU537" s="83"/>
      <c r="IV537" s="83"/>
      <c r="IW537" s="83"/>
      <c r="IX537" s="83"/>
      <c r="IY537" s="83"/>
      <c r="IZ537" s="83"/>
      <c r="JA537" s="83"/>
      <c r="JB537" s="83"/>
      <c r="JC537" s="83"/>
      <c r="JD537" s="83"/>
      <c r="JE537" s="83"/>
    </row>
    <row r="538" spans="1:266" s="8" customFormat="1" ht="15" customHeight="1" x14ac:dyDescent="0.2">
      <c r="A538" s="130"/>
      <c r="B538" s="131" t="s">
        <v>252</v>
      </c>
      <c r="C538" s="159"/>
      <c r="D538" s="328" t="s">
        <v>253</v>
      </c>
      <c r="E538" s="191"/>
      <c r="F538" s="991"/>
      <c r="G538" s="992"/>
      <c r="H538" s="328" t="s">
        <v>23</v>
      </c>
      <c r="I538" s="328" t="s">
        <v>106</v>
      </c>
      <c r="J538" s="328"/>
      <c r="K538" s="376" t="s">
        <v>2106</v>
      </c>
      <c r="L538" s="376"/>
      <c r="M538" s="1166"/>
      <c r="N538" s="1166"/>
      <c r="O538" s="376"/>
      <c r="P538" s="589"/>
      <c r="Q538" s="590"/>
      <c r="R538" s="590"/>
      <c r="S538" s="590">
        <v>3</v>
      </c>
      <c r="T538" s="590"/>
      <c r="U538" s="590"/>
      <c r="V538" s="590"/>
      <c r="W538" s="591"/>
      <c r="X538" s="228"/>
      <c r="Y538" s="228"/>
      <c r="Z538" s="112"/>
      <c r="AA538" s="83"/>
      <c r="AB538" s="83"/>
      <c r="AC538" s="83" t="str">
        <f t="shared" si="14"/>
        <v/>
      </c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  <c r="AV538" s="83"/>
      <c r="AW538" s="83"/>
      <c r="AX538" s="83"/>
      <c r="AY538" s="83"/>
      <c r="AZ538" s="83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  <c r="BM538" s="83"/>
      <c r="BN538" s="83"/>
      <c r="BO538" s="83"/>
      <c r="BP538" s="83"/>
      <c r="BQ538" s="83"/>
      <c r="BR538" s="83"/>
      <c r="BS538" s="83"/>
      <c r="BT538" s="83"/>
      <c r="BU538" s="83"/>
      <c r="BV538" s="83"/>
      <c r="BW538" s="83"/>
      <c r="BX538" s="83"/>
      <c r="BY538" s="83"/>
      <c r="BZ538" s="83"/>
      <c r="CA538" s="83"/>
      <c r="CB538" s="83"/>
      <c r="CC538" s="83"/>
      <c r="CD538" s="83"/>
      <c r="CE538" s="83"/>
      <c r="CF538" s="83"/>
      <c r="CG538" s="83"/>
      <c r="CH538" s="83"/>
      <c r="CI538" s="83"/>
      <c r="CJ538" s="83"/>
      <c r="CK538" s="83"/>
      <c r="CL538" s="83"/>
      <c r="CM538" s="83"/>
      <c r="CN538" s="83"/>
      <c r="CO538" s="83"/>
      <c r="CP538" s="83"/>
      <c r="CQ538" s="83"/>
      <c r="CR538" s="83"/>
      <c r="CS538" s="83"/>
      <c r="CT538" s="83"/>
      <c r="CU538" s="83"/>
      <c r="CV538" s="83"/>
      <c r="CW538" s="83"/>
      <c r="CX538" s="83"/>
      <c r="CY538" s="83"/>
      <c r="CZ538" s="83"/>
      <c r="DA538" s="83"/>
      <c r="DB538" s="83"/>
      <c r="DC538" s="83"/>
      <c r="DD538" s="83"/>
      <c r="DE538" s="83"/>
      <c r="DF538" s="83"/>
      <c r="DG538" s="83"/>
      <c r="DH538" s="83"/>
      <c r="DI538" s="83"/>
      <c r="DJ538" s="83"/>
      <c r="DK538" s="83"/>
      <c r="DL538" s="83"/>
      <c r="DM538" s="83"/>
      <c r="DN538" s="83"/>
      <c r="DO538" s="83"/>
      <c r="DP538" s="83"/>
      <c r="DQ538" s="83"/>
      <c r="DR538" s="83"/>
      <c r="DS538" s="83"/>
      <c r="DT538" s="83"/>
      <c r="DU538" s="83"/>
      <c r="DV538" s="83"/>
      <c r="DW538" s="83"/>
      <c r="DX538" s="83"/>
      <c r="DY538" s="83"/>
      <c r="DZ538" s="83"/>
      <c r="EA538" s="83"/>
      <c r="EB538" s="83"/>
      <c r="EC538" s="83"/>
      <c r="ED538" s="83"/>
      <c r="EE538" s="83"/>
      <c r="EF538" s="83"/>
      <c r="EG538" s="83"/>
      <c r="EH538" s="83"/>
      <c r="EI538" s="83"/>
      <c r="EJ538" s="83"/>
      <c r="EK538" s="83"/>
      <c r="EL538" s="83"/>
      <c r="EM538" s="83"/>
      <c r="EN538" s="83"/>
      <c r="EO538" s="83"/>
      <c r="EP538" s="83"/>
      <c r="EQ538" s="83"/>
      <c r="ER538" s="83"/>
      <c r="ES538" s="83"/>
      <c r="ET538" s="83"/>
      <c r="EU538" s="83"/>
      <c r="EV538" s="83"/>
      <c r="EW538" s="83"/>
      <c r="EX538" s="83"/>
      <c r="EY538" s="83"/>
      <c r="EZ538" s="83"/>
      <c r="FA538" s="83"/>
      <c r="FB538" s="83"/>
      <c r="FC538" s="83"/>
      <c r="FD538" s="83"/>
      <c r="FE538" s="83"/>
      <c r="FF538" s="83"/>
      <c r="FG538" s="83"/>
      <c r="FH538" s="83"/>
      <c r="FI538" s="83"/>
      <c r="FJ538" s="83"/>
      <c r="FK538" s="83"/>
      <c r="FL538" s="83"/>
      <c r="FM538" s="83"/>
      <c r="FN538" s="83"/>
      <c r="FO538" s="83"/>
      <c r="FP538" s="83"/>
      <c r="FQ538" s="83"/>
      <c r="FR538" s="83"/>
      <c r="FS538" s="83"/>
      <c r="FT538" s="83"/>
      <c r="FU538" s="83"/>
      <c r="FV538" s="83"/>
      <c r="FW538" s="83"/>
      <c r="FX538" s="83"/>
      <c r="FY538" s="83"/>
      <c r="FZ538" s="83"/>
      <c r="GA538" s="83"/>
      <c r="GB538" s="83"/>
      <c r="GC538" s="83"/>
      <c r="GD538" s="83"/>
      <c r="GE538" s="83"/>
      <c r="GF538" s="83"/>
      <c r="GG538" s="83"/>
      <c r="GH538" s="83"/>
      <c r="GI538" s="83"/>
      <c r="GJ538" s="83"/>
      <c r="GK538" s="83"/>
      <c r="GL538" s="83"/>
      <c r="GM538" s="83"/>
      <c r="GN538" s="83"/>
      <c r="GO538" s="83"/>
      <c r="GP538" s="83"/>
      <c r="GQ538" s="83"/>
      <c r="GR538" s="83"/>
      <c r="GS538" s="83"/>
      <c r="GT538" s="83"/>
      <c r="GU538" s="83"/>
      <c r="GV538" s="83"/>
      <c r="GW538" s="83"/>
      <c r="GX538" s="83"/>
      <c r="GY538" s="83"/>
      <c r="GZ538" s="83"/>
      <c r="HA538" s="83"/>
      <c r="HB538" s="83"/>
      <c r="HC538" s="83"/>
      <c r="HD538" s="83"/>
      <c r="HE538" s="83"/>
      <c r="HF538" s="83"/>
      <c r="HG538" s="83"/>
      <c r="HH538" s="83"/>
      <c r="HI538" s="83"/>
      <c r="HJ538" s="83"/>
      <c r="HK538" s="83"/>
      <c r="HL538" s="83"/>
      <c r="HM538" s="83"/>
      <c r="HN538" s="83"/>
      <c r="HO538" s="83"/>
      <c r="HP538" s="83"/>
      <c r="HQ538" s="83"/>
      <c r="HR538" s="83"/>
      <c r="HS538" s="83"/>
      <c r="HT538" s="83"/>
      <c r="HU538" s="83"/>
      <c r="HV538" s="83"/>
      <c r="HW538" s="83"/>
      <c r="HX538" s="83"/>
      <c r="HY538" s="83"/>
      <c r="HZ538" s="83"/>
      <c r="IA538" s="83"/>
      <c r="IB538" s="83"/>
      <c r="IC538" s="83"/>
      <c r="ID538" s="83"/>
      <c r="IE538" s="83"/>
      <c r="IF538" s="83"/>
      <c r="IG538" s="83"/>
      <c r="IH538" s="83"/>
      <c r="II538" s="83"/>
      <c r="IJ538" s="83"/>
      <c r="IK538" s="83"/>
      <c r="IL538" s="83"/>
      <c r="IM538" s="83"/>
      <c r="IN538" s="83"/>
      <c r="IO538" s="83"/>
      <c r="IP538" s="83"/>
      <c r="IQ538" s="83"/>
      <c r="IR538" s="83"/>
      <c r="IS538" s="83"/>
      <c r="IT538" s="83"/>
      <c r="IU538" s="83"/>
      <c r="IV538" s="83"/>
      <c r="IW538" s="83"/>
      <c r="IX538" s="83"/>
      <c r="IY538" s="83"/>
      <c r="IZ538" s="83"/>
      <c r="JA538" s="83"/>
      <c r="JB538" s="83"/>
      <c r="JC538" s="83"/>
      <c r="JD538" s="83"/>
      <c r="JE538" s="83"/>
    </row>
    <row r="539" spans="1:266" s="8" customFormat="1" ht="15" customHeight="1" x14ac:dyDescent="0.2">
      <c r="A539" s="130"/>
      <c r="B539" s="131" t="s">
        <v>252</v>
      </c>
      <c r="C539" s="132"/>
      <c r="D539" s="326" t="s">
        <v>253</v>
      </c>
      <c r="E539" s="191"/>
      <c r="F539" s="991"/>
      <c r="G539" s="992"/>
      <c r="H539" s="326" t="s">
        <v>23</v>
      </c>
      <c r="I539" s="326" t="s">
        <v>106</v>
      </c>
      <c r="J539" s="326"/>
      <c r="K539" s="372" t="s">
        <v>1270</v>
      </c>
      <c r="L539" s="372"/>
      <c r="M539" s="1118"/>
      <c r="N539" s="1118"/>
      <c r="O539" s="372"/>
      <c r="P539" s="581"/>
      <c r="Q539" s="582"/>
      <c r="R539" s="582"/>
      <c r="S539" s="582"/>
      <c r="T539" s="582"/>
      <c r="U539" s="582"/>
      <c r="V539" s="582">
        <v>4</v>
      </c>
      <c r="W539" s="583"/>
      <c r="X539" s="228"/>
      <c r="Y539" s="228"/>
      <c r="Z539" s="112"/>
      <c r="AA539" s="83"/>
      <c r="AB539" s="83"/>
      <c r="AC539" s="83" t="str">
        <f t="shared" si="14"/>
        <v/>
      </c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  <c r="BC539" s="83"/>
      <c r="BD539" s="83"/>
      <c r="BE539" s="83"/>
      <c r="BF539" s="83"/>
      <c r="BG539" s="83"/>
      <c r="BH539" s="83"/>
      <c r="BI539" s="83"/>
      <c r="BJ539" s="83"/>
      <c r="BK539" s="83"/>
      <c r="BL539" s="83"/>
      <c r="BM539" s="83"/>
      <c r="BN539" s="83"/>
      <c r="BO539" s="83"/>
      <c r="BP539" s="83"/>
      <c r="BQ539" s="83"/>
      <c r="BR539" s="83"/>
      <c r="BS539" s="83"/>
      <c r="BT539" s="83"/>
      <c r="BU539" s="83"/>
      <c r="BV539" s="83"/>
      <c r="BW539" s="83"/>
      <c r="BX539" s="83"/>
      <c r="BY539" s="83"/>
      <c r="BZ539" s="83"/>
      <c r="CA539" s="83"/>
      <c r="CB539" s="83"/>
      <c r="CC539" s="83"/>
      <c r="CD539" s="83"/>
      <c r="CE539" s="83"/>
      <c r="CF539" s="83"/>
      <c r="CG539" s="83"/>
      <c r="CH539" s="83"/>
      <c r="CI539" s="83"/>
      <c r="CJ539" s="83"/>
      <c r="CK539" s="83"/>
      <c r="CL539" s="83"/>
      <c r="CM539" s="83"/>
      <c r="CN539" s="83"/>
      <c r="CO539" s="83"/>
      <c r="CP539" s="83"/>
      <c r="CQ539" s="83"/>
      <c r="CR539" s="83"/>
      <c r="CS539" s="83"/>
      <c r="CT539" s="83"/>
      <c r="CU539" s="83"/>
      <c r="CV539" s="83"/>
      <c r="CW539" s="83"/>
      <c r="CX539" s="83"/>
      <c r="CY539" s="83"/>
      <c r="CZ539" s="83"/>
      <c r="DA539" s="83"/>
      <c r="DB539" s="83"/>
      <c r="DC539" s="83"/>
      <c r="DD539" s="83"/>
      <c r="DE539" s="83"/>
      <c r="DF539" s="83"/>
      <c r="DG539" s="83"/>
      <c r="DH539" s="83"/>
      <c r="DI539" s="83"/>
      <c r="DJ539" s="83"/>
      <c r="DK539" s="83"/>
      <c r="DL539" s="83"/>
      <c r="DM539" s="83"/>
      <c r="DN539" s="83"/>
      <c r="DO539" s="83"/>
      <c r="DP539" s="83"/>
      <c r="DQ539" s="83"/>
      <c r="DR539" s="83"/>
      <c r="DS539" s="83"/>
      <c r="DT539" s="83"/>
      <c r="DU539" s="83"/>
      <c r="DV539" s="83"/>
      <c r="DW539" s="83"/>
      <c r="DX539" s="83"/>
      <c r="DY539" s="83"/>
      <c r="DZ539" s="83"/>
      <c r="EA539" s="83"/>
      <c r="EB539" s="83"/>
      <c r="EC539" s="83"/>
      <c r="ED539" s="83"/>
      <c r="EE539" s="83"/>
      <c r="EF539" s="83"/>
      <c r="EG539" s="83"/>
      <c r="EH539" s="83"/>
      <c r="EI539" s="83"/>
      <c r="EJ539" s="83"/>
      <c r="EK539" s="83"/>
      <c r="EL539" s="83"/>
      <c r="EM539" s="83"/>
      <c r="EN539" s="83"/>
      <c r="EO539" s="83"/>
      <c r="EP539" s="83"/>
      <c r="EQ539" s="83"/>
      <c r="ER539" s="83"/>
      <c r="ES539" s="83"/>
      <c r="ET539" s="83"/>
      <c r="EU539" s="83"/>
      <c r="EV539" s="83"/>
      <c r="EW539" s="83"/>
      <c r="EX539" s="83"/>
      <c r="EY539" s="83"/>
      <c r="EZ539" s="83"/>
      <c r="FA539" s="83"/>
      <c r="FB539" s="83"/>
      <c r="FC539" s="83"/>
      <c r="FD539" s="83"/>
      <c r="FE539" s="83"/>
      <c r="FF539" s="83"/>
      <c r="FG539" s="83"/>
      <c r="FH539" s="83"/>
      <c r="FI539" s="83"/>
      <c r="FJ539" s="83"/>
      <c r="FK539" s="83"/>
      <c r="FL539" s="83"/>
      <c r="FM539" s="83"/>
      <c r="FN539" s="83"/>
      <c r="FO539" s="83"/>
      <c r="FP539" s="83"/>
      <c r="FQ539" s="83"/>
      <c r="FR539" s="83"/>
      <c r="FS539" s="83"/>
      <c r="FT539" s="83"/>
      <c r="FU539" s="83"/>
      <c r="FV539" s="83"/>
      <c r="FW539" s="83"/>
      <c r="FX539" s="83"/>
      <c r="FY539" s="83"/>
      <c r="FZ539" s="83"/>
      <c r="GA539" s="83"/>
      <c r="GB539" s="83"/>
      <c r="GC539" s="83"/>
      <c r="GD539" s="83"/>
      <c r="GE539" s="83"/>
      <c r="GF539" s="83"/>
      <c r="GG539" s="83"/>
      <c r="GH539" s="83"/>
      <c r="GI539" s="83"/>
      <c r="GJ539" s="83"/>
      <c r="GK539" s="83"/>
      <c r="GL539" s="83"/>
      <c r="GM539" s="83"/>
      <c r="GN539" s="83"/>
      <c r="GO539" s="83"/>
      <c r="GP539" s="83"/>
      <c r="GQ539" s="83"/>
      <c r="GR539" s="83"/>
      <c r="GS539" s="83"/>
      <c r="GT539" s="83"/>
      <c r="GU539" s="83"/>
      <c r="GV539" s="83"/>
      <c r="GW539" s="83"/>
      <c r="GX539" s="83"/>
      <c r="GY539" s="83"/>
      <c r="GZ539" s="83"/>
      <c r="HA539" s="83"/>
      <c r="HB539" s="83"/>
      <c r="HC539" s="83"/>
      <c r="HD539" s="83"/>
      <c r="HE539" s="83"/>
      <c r="HF539" s="83"/>
      <c r="HG539" s="83"/>
      <c r="HH539" s="83"/>
      <c r="HI539" s="83"/>
      <c r="HJ539" s="83"/>
      <c r="HK539" s="83"/>
      <c r="HL539" s="83"/>
      <c r="HM539" s="83"/>
      <c r="HN539" s="83"/>
      <c r="HO539" s="83"/>
      <c r="HP539" s="83"/>
      <c r="HQ539" s="83"/>
      <c r="HR539" s="83"/>
      <c r="HS539" s="83"/>
      <c r="HT539" s="83"/>
      <c r="HU539" s="83"/>
      <c r="HV539" s="83"/>
      <c r="HW539" s="83"/>
      <c r="HX539" s="83"/>
      <c r="HY539" s="83"/>
      <c r="HZ539" s="83"/>
      <c r="IA539" s="83"/>
      <c r="IB539" s="83"/>
      <c r="IC539" s="83"/>
      <c r="ID539" s="83"/>
      <c r="IE539" s="83"/>
      <c r="IF539" s="83"/>
      <c r="IG539" s="83"/>
      <c r="IH539" s="83"/>
      <c r="II539" s="83"/>
      <c r="IJ539" s="83"/>
      <c r="IK539" s="83"/>
      <c r="IL539" s="83"/>
      <c r="IM539" s="83"/>
      <c r="IN539" s="83"/>
      <c r="IO539" s="83"/>
      <c r="IP539" s="83"/>
      <c r="IQ539" s="83"/>
      <c r="IR539" s="83"/>
      <c r="IS539" s="83"/>
      <c r="IT539" s="83"/>
      <c r="IU539" s="83"/>
      <c r="IV539" s="83"/>
      <c r="IW539" s="83"/>
      <c r="IX539" s="83"/>
      <c r="IY539" s="83"/>
      <c r="IZ539" s="83"/>
      <c r="JA539" s="83"/>
      <c r="JB539" s="83"/>
      <c r="JC539" s="83"/>
      <c r="JD539" s="83"/>
      <c r="JE539" s="83"/>
    </row>
    <row r="540" spans="1:266" s="8" customFormat="1" ht="15" customHeight="1" x14ac:dyDescent="0.2">
      <c r="A540" s="130"/>
      <c r="B540" s="131" t="s">
        <v>252</v>
      </c>
      <c r="C540" s="132"/>
      <c r="D540" s="326" t="s">
        <v>253</v>
      </c>
      <c r="E540" s="191"/>
      <c r="F540" s="991"/>
      <c r="G540" s="992"/>
      <c r="H540" s="326" t="s">
        <v>23</v>
      </c>
      <c r="I540" s="326" t="s">
        <v>106</v>
      </c>
      <c r="J540" s="326"/>
      <c r="K540" s="372" t="s">
        <v>2107</v>
      </c>
      <c r="L540" s="372"/>
      <c r="M540" s="1118"/>
      <c r="N540" s="1118"/>
      <c r="O540" s="372"/>
      <c r="P540" s="581"/>
      <c r="Q540" s="582"/>
      <c r="R540" s="582"/>
      <c r="S540" s="582"/>
      <c r="T540" s="582"/>
      <c r="U540" s="582">
        <v>4</v>
      </c>
      <c r="V540" s="582"/>
      <c r="W540" s="583"/>
      <c r="X540" s="228"/>
      <c r="Y540" s="228"/>
      <c r="Z540" s="112"/>
      <c r="AA540" s="83"/>
      <c r="AB540" s="83"/>
      <c r="AC540" s="83" t="str">
        <f t="shared" si="14"/>
        <v/>
      </c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83"/>
      <c r="AT540" s="83"/>
      <c r="AU540" s="83"/>
      <c r="AV540" s="83"/>
      <c r="AW540" s="83"/>
      <c r="AX540" s="83"/>
      <c r="AY540" s="83"/>
      <c r="AZ540" s="83"/>
      <c r="BA540" s="83"/>
      <c r="BB540" s="83"/>
      <c r="BC540" s="83"/>
      <c r="BD540" s="83"/>
      <c r="BE540" s="83"/>
      <c r="BF540" s="83"/>
      <c r="BG540" s="83"/>
      <c r="BH540" s="83"/>
      <c r="BI540" s="83"/>
      <c r="BJ540" s="83"/>
      <c r="BK540" s="83"/>
      <c r="BL540" s="83"/>
      <c r="BM540" s="83"/>
      <c r="BN540" s="83"/>
      <c r="BO540" s="83"/>
      <c r="BP540" s="83"/>
      <c r="BQ540" s="83"/>
      <c r="BR540" s="83"/>
      <c r="BS540" s="83"/>
      <c r="BT540" s="83"/>
      <c r="BU540" s="83"/>
      <c r="BV540" s="83"/>
      <c r="BW540" s="83"/>
      <c r="BX540" s="83"/>
      <c r="BY540" s="83"/>
      <c r="BZ540" s="83"/>
      <c r="CA540" s="83"/>
      <c r="CB540" s="83"/>
      <c r="CC540" s="83"/>
      <c r="CD540" s="83"/>
      <c r="CE540" s="83"/>
      <c r="CF540" s="83"/>
      <c r="CG540" s="83"/>
      <c r="CH540" s="83"/>
      <c r="CI540" s="83"/>
      <c r="CJ540" s="83"/>
      <c r="CK540" s="83"/>
      <c r="CL540" s="83"/>
      <c r="CM540" s="83"/>
      <c r="CN540" s="83"/>
      <c r="CO540" s="83"/>
      <c r="CP540" s="83"/>
      <c r="CQ540" s="83"/>
      <c r="CR540" s="83"/>
      <c r="CS540" s="83"/>
      <c r="CT540" s="83"/>
      <c r="CU540" s="83"/>
      <c r="CV540" s="83"/>
      <c r="CW540" s="83"/>
      <c r="CX540" s="83"/>
      <c r="CY540" s="83"/>
      <c r="CZ540" s="83"/>
      <c r="DA540" s="83"/>
      <c r="DB540" s="83"/>
      <c r="DC540" s="83"/>
      <c r="DD540" s="83"/>
      <c r="DE540" s="83"/>
      <c r="DF540" s="83"/>
      <c r="DG540" s="83"/>
      <c r="DH540" s="83"/>
      <c r="DI540" s="83"/>
      <c r="DJ540" s="83"/>
      <c r="DK540" s="83"/>
      <c r="DL540" s="83"/>
      <c r="DM540" s="83"/>
      <c r="DN540" s="83"/>
      <c r="DO540" s="83"/>
      <c r="DP540" s="83"/>
      <c r="DQ540" s="83"/>
      <c r="DR540" s="83"/>
      <c r="DS540" s="83"/>
      <c r="DT540" s="83"/>
      <c r="DU540" s="83"/>
      <c r="DV540" s="83"/>
      <c r="DW540" s="83"/>
      <c r="DX540" s="83"/>
      <c r="DY540" s="83"/>
      <c r="DZ540" s="83"/>
      <c r="EA540" s="83"/>
      <c r="EB540" s="83"/>
      <c r="EC540" s="83"/>
      <c r="ED540" s="83"/>
      <c r="EE540" s="83"/>
      <c r="EF540" s="83"/>
      <c r="EG540" s="83"/>
      <c r="EH540" s="83"/>
      <c r="EI540" s="83"/>
      <c r="EJ540" s="83"/>
      <c r="EK540" s="83"/>
      <c r="EL540" s="83"/>
      <c r="EM540" s="83"/>
      <c r="EN540" s="83"/>
      <c r="EO540" s="83"/>
      <c r="EP540" s="83"/>
      <c r="EQ540" s="83"/>
      <c r="ER540" s="83"/>
      <c r="ES540" s="83"/>
      <c r="ET540" s="83"/>
      <c r="EU540" s="83"/>
      <c r="EV540" s="83"/>
      <c r="EW540" s="83"/>
      <c r="EX540" s="83"/>
      <c r="EY540" s="83"/>
      <c r="EZ540" s="83"/>
      <c r="FA540" s="83"/>
      <c r="FB540" s="83"/>
      <c r="FC540" s="83"/>
      <c r="FD540" s="83"/>
      <c r="FE540" s="83"/>
      <c r="FF540" s="83"/>
      <c r="FG540" s="83"/>
      <c r="FH540" s="83"/>
      <c r="FI540" s="83"/>
      <c r="FJ540" s="83"/>
      <c r="FK540" s="83"/>
      <c r="FL540" s="83"/>
      <c r="FM540" s="83"/>
      <c r="FN540" s="83"/>
      <c r="FO540" s="83"/>
      <c r="FP540" s="83"/>
      <c r="FQ540" s="83"/>
      <c r="FR540" s="83"/>
      <c r="FS540" s="83"/>
      <c r="FT540" s="83"/>
      <c r="FU540" s="83"/>
      <c r="FV540" s="83"/>
      <c r="FW540" s="83"/>
      <c r="FX540" s="83"/>
      <c r="FY540" s="83"/>
      <c r="FZ540" s="83"/>
      <c r="GA540" s="83"/>
      <c r="GB540" s="83"/>
      <c r="GC540" s="83"/>
      <c r="GD540" s="83"/>
      <c r="GE540" s="83"/>
      <c r="GF540" s="83"/>
      <c r="GG540" s="83"/>
      <c r="GH540" s="83"/>
      <c r="GI540" s="83"/>
      <c r="GJ540" s="83"/>
      <c r="GK540" s="83"/>
      <c r="GL540" s="83"/>
      <c r="GM540" s="83"/>
      <c r="GN540" s="83"/>
      <c r="GO540" s="83"/>
      <c r="GP540" s="83"/>
      <c r="GQ540" s="83"/>
      <c r="GR540" s="83"/>
      <c r="GS540" s="83"/>
      <c r="GT540" s="83"/>
      <c r="GU540" s="83"/>
      <c r="GV540" s="83"/>
      <c r="GW540" s="83"/>
      <c r="GX540" s="83"/>
      <c r="GY540" s="83"/>
      <c r="GZ540" s="83"/>
      <c r="HA540" s="83"/>
      <c r="HB540" s="83"/>
      <c r="HC540" s="83"/>
      <c r="HD540" s="83"/>
      <c r="HE540" s="83"/>
      <c r="HF540" s="83"/>
      <c r="HG540" s="83"/>
      <c r="HH540" s="83"/>
      <c r="HI540" s="83"/>
      <c r="HJ540" s="83"/>
      <c r="HK540" s="83"/>
      <c r="HL540" s="83"/>
      <c r="HM540" s="83"/>
      <c r="HN540" s="83"/>
      <c r="HO540" s="83"/>
      <c r="HP540" s="83"/>
      <c r="HQ540" s="83"/>
      <c r="HR540" s="83"/>
      <c r="HS540" s="83"/>
      <c r="HT540" s="83"/>
      <c r="HU540" s="83"/>
      <c r="HV540" s="83"/>
      <c r="HW540" s="83"/>
      <c r="HX540" s="83"/>
      <c r="HY540" s="83"/>
      <c r="HZ540" s="83"/>
      <c r="IA540" s="83"/>
      <c r="IB540" s="83"/>
      <c r="IC540" s="83"/>
      <c r="ID540" s="83"/>
      <c r="IE540" s="83"/>
      <c r="IF540" s="83"/>
      <c r="IG540" s="83"/>
      <c r="IH540" s="83"/>
      <c r="II540" s="83"/>
      <c r="IJ540" s="83"/>
      <c r="IK540" s="83"/>
      <c r="IL540" s="83"/>
      <c r="IM540" s="83"/>
      <c r="IN540" s="83"/>
      <c r="IO540" s="83"/>
      <c r="IP540" s="83"/>
      <c r="IQ540" s="83"/>
      <c r="IR540" s="83"/>
      <c r="IS540" s="83"/>
      <c r="IT540" s="83"/>
      <c r="IU540" s="83"/>
      <c r="IV540" s="83"/>
      <c r="IW540" s="83"/>
      <c r="IX540" s="83"/>
      <c r="IY540" s="83"/>
      <c r="IZ540" s="83"/>
      <c r="JA540" s="83"/>
      <c r="JB540" s="83"/>
      <c r="JC540" s="83"/>
      <c r="JD540" s="83"/>
      <c r="JE540" s="83"/>
    </row>
    <row r="541" spans="1:266" s="8" customFormat="1" ht="15" customHeight="1" thickBot="1" x14ac:dyDescent="0.25">
      <c r="A541" s="130"/>
      <c r="B541" s="131" t="s">
        <v>252</v>
      </c>
      <c r="C541" s="206"/>
      <c r="D541" s="355" t="s">
        <v>253</v>
      </c>
      <c r="E541" s="191"/>
      <c r="F541" s="991"/>
      <c r="G541" s="992"/>
      <c r="H541" s="355" t="s">
        <v>23</v>
      </c>
      <c r="I541" s="355" t="s">
        <v>106</v>
      </c>
      <c r="J541" s="355"/>
      <c r="K541" s="387" t="s">
        <v>1391</v>
      </c>
      <c r="L541" s="387"/>
      <c r="M541" s="1173"/>
      <c r="N541" s="1173"/>
      <c r="O541" s="387"/>
      <c r="P541" s="601"/>
      <c r="Q541" s="602"/>
      <c r="R541" s="602"/>
      <c r="S541" s="602"/>
      <c r="T541" s="602"/>
      <c r="U541" s="602"/>
      <c r="V541" s="602"/>
      <c r="W541" s="603">
        <v>4</v>
      </c>
      <c r="X541" s="228">
        <f>SUM(P531:W541)</f>
        <v>40</v>
      </c>
      <c r="Y541" s="228">
        <f>X541</f>
        <v>40</v>
      </c>
      <c r="Z541" s="112"/>
      <c r="AA541" s="83"/>
      <c r="AB541" s="83"/>
      <c r="AC541" s="83" t="str">
        <f t="shared" si="14"/>
        <v/>
      </c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  <c r="BC541" s="83"/>
      <c r="BD541" s="83"/>
      <c r="BE541" s="83"/>
      <c r="BF541" s="83"/>
      <c r="BG541" s="83"/>
      <c r="BH541" s="83"/>
      <c r="BI541" s="83"/>
      <c r="BJ541" s="83"/>
      <c r="BK541" s="83"/>
      <c r="BL541" s="83"/>
      <c r="BM541" s="83"/>
      <c r="BN541" s="83"/>
      <c r="BO541" s="83"/>
      <c r="BP541" s="83"/>
      <c r="BQ541" s="83"/>
      <c r="BR541" s="83"/>
      <c r="BS541" s="83"/>
      <c r="BT541" s="83"/>
      <c r="BU541" s="83"/>
      <c r="BV541" s="83"/>
      <c r="BW541" s="83"/>
      <c r="BX541" s="83"/>
      <c r="BY541" s="83"/>
      <c r="BZ541" s="83"/>
      <c r="CA541" s="83"/>
      <c r="CB541" s="83"/>
      <c r="CC541" s="83"/>
      <c r="CD541" s="83"/>
      <c r="CE541" s="83"/>
      <c r="CF541" s="83"/>
      <c r="CG541" s="83"/>
      <c r="CH541" s="83"/>
      <c r="CI541" s="83"/>
      <c r="CJ541" s="83"/>
      <c r="CK541" s="83"/>
      <c r="CL541" s="83"/>
      <c r="CM541" s="83"/>
      <c r="CN541" s="83"/>
      <c r="CO541" s="83"/>
      <c r="CP541" s="83"/>
      <c r="CQ541" s="83"/>
      <c r="CR541" s="83"/>
      <c r="CS541" s="83"/>
      <c r="CT541" s="83"/>
      <c r="CU541" s="83"/>
      <c r="CV541" s="83"/>
      <c r="CW541" s="83"/>
      <c r="CX541" s="83"/>
      <c r="CY541" s="83"/>
      <c r="CZ541" s="83"/>
      <c r="DA541" s="83"/>
      <c r="DB541" s="83"/>
      <c r="DC541" s="83"/>
      <c r="DD541" s="83"/>
      <c r="DE541" s="83"/>
      <c r="DF541" s="83"/>
      <c r="DG541" s="83"/>
      <c r="DH541" s="83"/>
      <c r="DI541" s="83"/>
      <c r="DJ541" s="83"/>
      <c r="DK541" s="83"/>
      <c r="DL541" s="83"/>
      <c r="DM541" s="83"/>
      <c r="DN541" s="83"/>
      <c r="DO541" s="83"/>
      <c r="DP541" s="83"/>
      <c r="DQ541" s="83"/>
      <c r="DR541" s="83"/>
      <c r="DS541" s="83"/>
      <c r="DT541" s="83"/>
      <c r="DU541" s="83"/>
      <c r="DV541" s="83"/>
      <c r="DW541" s="83"/>
      <c r="DX541" s="83"/>
      <c r="DY541" s="83"/>
      <c r="DZ541" s="83"/>
      <c r="EA541" s="83"/>
      <c r="EB541" s="83"/>
      <c r="EC541" s="83"/>
      <c r="ED541" s="83"/>
      <c r="EE541" s="83"/>
      <c r="EF541" s="83"/>
      <c r="EG541" s="83"/>
      <c r="EH541" s="83"/>
      <c r="EI541" s="83"/>
      <c r="EJ541" s="83"/>
      <c r="EK541" s="83"/>
      <c r="EL541" s="83"/>
      <c r="EM541" s="83"/>
      <c r="EN541" s="83"/>
      <c r="EO541" s="83"/>
      <c r="EP541" s="83"/>
      <c r="EQ541" s="83"/>
      <c r="ER541" s="83"/>
      <c r="ES541" s="83"/>
      <c r="ET541" s="83"/>
      <c r="EU541" s="83"/>
      <c r="EV541" s="83"/>
      <c r="EW541" s="83"/>
      <c r="EX541" s="83"/>
      <c r="EY541" s="83"/>
      <c r="EZ541" s="83"/>
      <c r="FA541" s="83"/>
      <c r="FB541" s="83"/>
      <c r="FC541" s="83"/>
      <c r="FD541" s="83"/>
      <c r="FE541" s="83"/>
      <c r="FF541" s="83"/>
      <c r="FG541" s="83"/>
      <c r="FH541" s="83"/>
      <c r="FI541" s="83"/>
      <c r="FJ541" s="83"/>
      <c r="FK541" s="83"/>
      <c r="FL541" s="83"/>
      <c r="FM541" s="83"/>
      <c r="FN541" s="83"/>
      <c r="FO541" s="83"/>
      <c r="FP541" s="83"/>
      <c r="FQ541" s="83"/>
      <c r="FR541" s="83"/>
      <c r="FS541" s="83"/>
      <c r="FT541" s="83"/>
      <c r="FU541" s="83"/>
      <c r="FV541" s="83"/>
      <c r="FW541" s="83"/>
      <c r="FX541" s="83"/>
      <c r="FY541" s="83"/>
      <c r="FZ541" s="83"/>
      <c r="GA541" s="83"/>
      <c r="GB541" s="83"/>
      <c r="GC541" s="83"/>
      <c r="GD541" s="83"/>
      <c r="GE541" s="83"/>
      <c r="GF541" s="83"/>
      <c r="GG541" s="83"/>
      <c r="GH541" s="83"/>
      <c r="GI541" s="83"/>
      <c r="GJ541" s="83"/>
      <c r="GK541" s="83"/>
      <c r="GL541" s="83"/>
      <c r="GM541" s="83"/>
      <c r="GN541" s="83"/>
      <c r="GO541" s="83"/>
      <c r="GP541" s="83"/>
      <c r="GQ541" s="83"/>
      <c r="GR541" s="83"/>
      <c r="GS541" s="83"/>
      <c r="GT541" s="83"/>
      <c r="GU541" s="83"/>
      <c r="GV541" s="83"/>
      <c r="GW541" s="83"/>
      <c r="GX541" s="83"/>
      <c r="GY541" s="83"/>
      <c r="GZ541" s="83"/>
      <c r="HA541" s="83"/>
      <c r="HB541" s="83"/>
      <c r="HC541" s="83"/>
      <c r="HD541" s="83"/>
      <c r="HE541" s="83"/>
      <c r="HF541" s="83"/>
      <c r="HG541" s="83"/>
      <c r="HH541" s="83"/>
      <c r="HI541" s="83"/>
      <c r="HJ541" s="83"/>
      <c r="HK541" s="83"/>
      <c r="HL541" s="83"/>
      <c r="HM541" s="83"/>
      <c r="HN541" s="83"/>
      <c r="HO541" s="83"/>
      <c r="HP541" s="83"/>
      <c r="HQ541" s="83"/>
      <c r="HR541" s="83"/>
      <c r="HS541" s="83"/>
      <c r="HT541" s="83"/>
      <c r="HU541" s="83"/>
      <c r="HV541" s="83"/>
      <c r="HW541" s="83"/>
      <c r="HX541" s="83"/>
      <c r="HY541" s="83"/>
      <c r="HZ541" s="83"/>
      <c r="IA541" s="83"/>
      <c r="IB541" s="83"/>
      <c r="IC541" s="83"/>
      <c r="ID541" s="83"/>
      <c r="IE541" s="83"/>
      <c r="IF541" s="83"/>
      <c r="IG541" s="83"/>
      <c r="IH541" s="83"/>
      <c r="II541" s="83"/>
      <c r="IJ541" s="83"/>
      <c r="IK541" s="83"/>
      <c r="IL541" s="83"/>
      <c r="IM541" s="83"/>
      <c r="IN541" s="83"/>
      <c r="IO541" s="83"/>
      <c r="IP541" s="83"/>
      <c r="IQ541" s="83"/>
      <c r="IR541" s="83"/>
      <c r="IS541" s="83"/>
      <c r="IT541" s="83"/>
      <c r="IU541" s="83"/>
      <c r="IV541" s="83"/>
      <c r="IW541" s="83"/>
      <c r="IX541" s="83"/>
      <c r="IY541" s="83"/>
      <c r="IZ541" s="83"/>
      <c r="JA541" s="83"/>
      <c r="JB541" s="83"/>
      <c r="JC541" s="83"/>
      <c r="JD541" s="83"/>
      <c r="JE541" s="83"/>
    </row>
    <row r="542" spans="1:266" s="18" customFormat="1" ht="15" customHeight="1" x14ac:dyDescent="0.2">
      <c r="A542" s="277">
        <f>+A531+1</f>
        <v>59</v>
      </c>
      <c r="B542" s="1096" t="s">
        <v>1129</v>
      </c>
      <c r="C542" s="201" t="s">
        <v>35</v>
      </c>
      <c r="D542" s="325" t="s">
        <v>1130</v>
      </c>
      <c r="E542" s="212" t="s">
        <v>89</v>
      </c>
      <c r="F542" s="1052" t="s">
        <v>1131</v>
      </c>
      <c r="G542" s="1035" t="s">
        <v>22</v>
      </c>
      <c r="H542" s="325" t="s">
        <v>1985</v>
      </c>
      <c r="I542" s="325" t="s">
        <v>1985</v>
      </c>
      <c r="J542" s="325"/>
      <c r="K542" s="371" t="s">
        <v>2215</v>
      </c>
      <c r="L542" s="371" t="s">
        <v>97</v>
      </c>
      <c r="M542" s="1162">
        <v>1</v>
      </c>
      <c r="N542" s="1162" t="s">
        <v>1987</v>
      </c>
      <c r="O542" s="371" t="s">
        <v>626</v>
      </c>
      <c r="P542" s="578">
        <v>8</v>
      </c>
      <c r="Q542" s="579"/>
      <c r="R542" s="579"/>
      <c r="S542" s="579"/>
      <c r="T542" s="579"/>
      <c r="U542" s="579"/>
      <c r="V542" s="579"/>
      <c r="W542" s="580"/>
      <c r="X542" s="129"/>
      <c r="Y542" s="227" t="s">
        <v>741</v>
      </c>
      <c r="Z542" s="112" t="str">
        <f>C542</f>
        <v>TC</v>
      </c>
      <c r="AA542" s="68" t="s">
        <v>1478</v>
      </c>
      <c r="AB542" s="68" t="s">
        <v>1479</v>
      </c>
      <c r="AC542" s="83">
        <f t="shared" si="14"/>
        <v>24</v>
      </c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  <c r="IS542" s="68"/>
      <c r="IT542" s="68"/>
      <c r="IU542" s="68"/>
      <c r="IV542" s="68"/>
      <c r="IW542" s="68"/>
      <c r="IX542" s="68"/>
      <c r="IY542" s="68"/>
      <c r="IZ542" s="68"/>
      <c r="JA542" s="68"/>
      <c r="JB542" s="68"/>
      <c r="JC542" s="68"/>
      <c r="JD542" s="68"/>
      <c r="JE542" s="68"/>
      <c r="JF542" s="79"/>
    </row>
    <row r="543" spans="1:266" s="19" customFormat="1" ht="15" customHeight="1" x14ac:dyDescent="0.2">
      <c r="A543" s="144"/>
      <c r="B543" s="876" t="s">
        <v>1129</v>
      </c>
      <c r="C543" s="206"/>
      <c r="D543" s="326" t="s">
        <v>1130</v>
      </c>
      <c r="E543" s="278"/>
      <c r="F543" s="1036"/>
      <c r="G543" s="1037"/>
      <c r="H543" s="326" t="s">
        <v>1985</v>
      </c>
      <c r="I543" s="326" t="s">
        <v>1985</v>
      </c>
      <c r="J543" s="326"/>
      <c r="K543" s="372" t="s">
        <v>2215</v>
      </c>
      <c r="L543" s="372" t="s">
        <v>97</v>
      </c>
      <c r="M543" s="1118">
        <v>1</v>
      </c>
      <c r="N543" s="1118" t="s">
        <v>1988</v>
      </c>
      <c r="O543" s="372" t="s">
        <v>626</v>
      </c>
      <c r="P543" s="581">
        <v>8</v>
      </c>
      <c r="Q543" s="582"/>
      <c r="R543" s="582"/>
      <c r="S543" s="582"/>
      <c r="T543" s="582"/>
      <c r="U543" s="582"/>
      <c r="V543" s="582"/>
      <c r="W543" s="583"/>
      <c r="X543" s="142"/>
      <c r="Y543" s="228"/>
      <c r="Z543" s="112"/>
      <c r="AA543" s="68"/>
      <c r="AB543" s="68"/>
      <c r="AC543" s="83" t="str">
        <f t="shared" si="14"/>
        <v/>
      </c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  <c r="IS543" s="68"/>
      <c r="IT543" s="68"/>
      <c r="IU543" s="68"/>
      <c r="IV543" s="68"/>
      <c r="IW543" s="68"/>
      <c r="IX543" s="68"/>
      <c r="IY543" s="68"/>
      <c r="IZ543" s="68"/>
      <c r="JA543" s="68"/>
      <c r="JB543" s="68"/>
      <c r="JC543" s="68"/>
      <c r="JD543" s="68"/>
      <c r="JE543" s="68"/>
      <c r="JF543" s="80"/>
    </row>
    <row r="544" spans="1:266" s="19" customFormat="1" ht="15" customHeight="1" x14ac:dyDescent="0.2">
      <c r="A544" s="144"/>
      <c r="B544" s="876" t="s">
        <v>1129</v>
      </c>
      <c r="C544" s="206"/>
      <c r="D544" s="326" t="s">
        <v>1130</v>
      </c>
      <c r="E544" s="278"/>
      <c r="F544" s="1036"/>
      <c r="G544" s="1037"/>
      <c r="H544" s="326" t="s">
        <v>1985</v>
      </c>
      <c r="I544" s="326" t="s">
        <v>1985</v>
      </c>
      <c r="J544" s="326"/>
      <c r="K544" s="372" t="s">
        <v>2215</v>
      </c>
      <c r="L544" s="372" t="s">
        <v>97</v>
      </c>
      <c r="M544" s="1118">
        <v>1</v>
      </c>
      <c r="N544" s="1118" t="s">
        <v>1989</v>
      </c>
      <c r="O544" s="372" t="s">
        <v>626</v>
      </c>
      <c r="P544" s="581">
        <v>8</v>
      </c>
      <c r="Q544" s="582"/>
      <c r="R544" s="582"/>
      <c r="S544" s="582"/>
      <c r="T544" s="582"/>
      <c r="U544" s="582"/>
      <c r="V544" s="582"/>
      <c r="W544" s="583"/>
      <c r="X544" s="142"/>
      <c r="Y544" s="228"/>
      <c r="Z544" s="112"/>
      <c r="AA544" s="68"/>
      <c r="AB544" s="68"/>
      <c r="AC544" s="83" t="str">
        <f t="shared" si="14"/>
        <v/>
      </c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  <c r="IS544" s="68"/>
      <c r="IT544" s="68"/>
      <c r="IU544" s="68"/>
      <c r="IV544" s="68"/>
      <c r="IW544" s="68"/>
      <c r="IX544" s="68"/>
      <c r="IY544" s="68"/>
      <c r="IZ544" s="68"/>
      <c r="JA544" s="68"/>
      <c r="JB544" s="68"/>
      <c r="JC544" s="68"/>
      <c r="JD544" s="68"/>
      <c r="JE544" s="68"/>
      <c r="JF544" s="80"/>
    </row>
    <row r="545" spans="1:266" s="19" customFormat="1" ht="15" customHeight="1" x14ac:dyDescent="0.2">
      <c r="A545" s="144"/>
      <c r="B545" s="876" t="s">
        <v>1129</v>
      </c>
      <c r="C545" s="206"/>
      <c r="D545" s="326" t="s">
        <v>1130</v>
      </c>
      <c r="E545" s="278"/>
      <c r="F545" s="1036"/>
      <c r="G545" s="1037"/>
      <c r="H545" s="326" t="s">
        <v>1985</v>
      </c>
      <c r="I545" s="326" t="s">
        <v>1985</v>
      </c>
      <c r="J545" s="326"/>
      <c r="K545" s="372" t="s">
        <v>157</v>
      </c>
      <c r="L545" s="372"/>
      <c r="M545" s="1118"/>
      <c r="N545" s="1118"/>
      <c r="O545" s="372"/>
      <c r="P545" s="581"/>
      <c r="Q545" s="582"/>
      <c r="R545" s="582"/>
      <c r="S545" s="582"/>
      <c r="T545" s="582"/>
      <c r="U545" s="582"/>
      <c r="V545" s="582"/>
      <c r="W545" s="583">
        <v>4</v>
      </c>
      <c r="X545" s="142"/>
      <c r="Y545" s="228"/>
      <c r="Z545" s="112"/>
      <c r="AA545" s="68"/>
      <c r="AB545" s="68"/>
      <c r="AC545" s="83" t="str">
        <f t="shared" si="14"/>
        <v/>
      </c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  <c r="IS545" s="68"/>
      <c r="IT545" s="68"/>
      <c r="IU545" s="68"/>
      <c r="IV545" s="68"/>
      <c r="IW545" s="68"/>
      <c r="IX545" s="68"/>
      <c r="IY545" s="68"/>
      <c r="IZ545" s="68"/>
      <c r="JA545" s="68"/>
      <c r="JB545" s="68"/>
      <c r="JC545" s="68"/>
      <c r="JD545" s="68"/>
      <c r="JE545" s="68"/>
      <c r="JF545" s="80"/>
    </row>
    <row r="546" spans="1:266" s="19" customFormat="1" ht="15" customHeight="1" x14ac:dyDescent="0.2">
      <c r="A546" s="144"/>
      <c r="B546" s="876" t="s">
        <v>1129</v>
      </c>
      <c r="C546" s="206"/>
      <c r="D546" s="326" t="s">
        <v>1130</v>
      </c>
      <c r="E546" s="278"/>
      <c r="F546" s="1036"/>
      <c r="G546" s="1037"/>
      <c r="H546" s="326" t="s">
        <v>1985</v>
      </c>
      <c r="I546" s="326" t="s">
        <v>1985</v>
      </c>
      <c r="J546" s="326"/>
      <c r="K546" s="372" t="s">
        <v>2007</v>
      </c>
      <c r="L546" s="372"/>
      <c r="M546" s="1118"/>
      <c r="N546" s="1118"/>
      <c r="O546" s="372"/>
      <c r="P546" s="581"/>
      <c r="Q546" s="582"/>
      <c r="R546" s="582"/>
      <c r="S546" s="582">
        <v>4</v>
      </c>
      <c r="T546" s="582"/>
      <c r="U546" s="582"/>
      <c r="V546" s="582"/>
      <c r="W546" s="583"/>
      <c r="X546" s="142"/>
      <c r="Y546" s="228"/>
      <c r="Z546" s="112"/>
      <c r="AA546" s="68"/>
      <c r="AB546" s="68"/>
      <c r="AC546" s="83" t="str">
        <f t="shared" si="14"/>
        <v/>
      </c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  <c r="HV546" s="68"/>
      <c r="HW546" s="68"/>
      <c r="HX546" s="68"/>
      <c r="HY546" s="68"/>
      <c r="HZ546" s="68"/>
      <c r="IA546" s="68"/>
      <c r="IB546" s="68"/>
      <c r="IC546" s="68"/>
      <c r="ID546" s="68"/>
      <c r="IE546" s="68"/>
      <c r="IF546" s="68"/>
      <c r="IG546" s="68"/>
      <c r="IH546" s="68"/>
      <c r="II546" s="68"/>
      <c r="IJ546" s="68"/>
      <c r="IK546" s="68"/>
      <c r="IL546" s="68"/>
      <c r="IM546" s="68"/>
      <c r="IN546" s="68"/>
      <c r="IO546" s="68"/>
      <c r="IP546" s="68"/>
      <c r="IQ546" s="68"/>
      <c r="IR546" s="68"/>
      <c r="IS546" s="68"/>
      <c r="IT546" s="68"/>
      <c r="IU546" s="68"/>
      <c r="IV546" s="68"/>
      <c r="IW546" s="68"/>
      <c r="IX546" s="68"/>
      <c r="IY546" s="68"/>
      <c r="IZ546" s="68"/>
      <c r="JA546" s="68"/>
      <c r="JB546" s="68"/>
      <c r="JC546" s="68"/>
      <c r="JD546" s="68"/>
      <c r="JE546" s="68"/>
      <c r="JF546" s="80"/>
    </row>
    <row r="547" spans="1:266" s="19" customFormat="1" ht="15" customHeight="1" x14ac:dyDescent="0.2">
      <c r="A547" s="144"/>
      <c r="B547" s="876" t="s">
        <v>1129</v>
      </c>
      <c r="C547" s="206"/>
      <c r="D547" s="326" t="s">
        <v>1130</v>
      </c>
      <c r="E547" s="278"/>
      <c r="F547" s="1036"/>
      <c r="G547" s="1037"/>
      <c r="H547" s="326" t="s">
        <v>1985</v>
      </c>
      <c r="I547" s="326" t="s">
        <v>1985</v>
      </c>
      <c r="J547" s="326"/>
      <c r="K547" s="372" t="s">
        <v>426</v>
      </c>
      <c r="L547" s="372"/>
      <c r="M547" s="1118"/>
      <c r="N547" s="1118"/>
      <c r="O547" s="372"/>
      <c r="P547" s="581"/>
      <c r="Q547" s="582"/>
      <c r="R547" s="582"/>
      <c r="S547" s="582">
        <v>4</v>
      </c>
      <c r="T547" s="582"/>
      <c r="U547" s="582"/>
      <c r="V547" s="582"/>
      <c r="W547" s="583"/>
      <c r="X547" s="147"/>
      <c r="Y547" s="279"/>
      <c r="Z547" s="112"/>
      <c r="AA547" s="68"/>
      <c r="AB547" s="68"/>
      <c r="AC547" s="83" t="str">
        <f t="shared" si="14"/>
        <v/>
      </c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  <c r="HV547" s="68"/>
      <c r="HW547" s="68"/>
      <c r="HX547" s="68"/>
      <c r="HY547" s="68"/>
      <c r="HZ547" s="68"/>
      <c r="IA547" s="68"/>
      <c r="IB547" s="68"/>
      <c r="IC547" s="68"/>
      <c r="ID547" s="68"/>
      <c r="IE547" s="68"/>
      <c r="IF547" s="68"/>
      <c r="IG547" s="68"/>
      <c r="IH547" s="68"/>
      <c r="II547" s="68"/>
      <c r="IJ547" s="68"/>
      <c r="IK547" s="68"/>
      <c r="IL547" s="68"/>
      <c r="IM547" s="68"/>
      <c r="IN547" s="68"/>
      <c r="IO547" s="68"/>
      <c r="IP547" s="68"/>
      <c r="IQ547" s="68"/>
      <c r="IR547" s="68"/>
      <c r="IS547" s="68"/>
      <c r="IT547" s="68"/>
      <c r="IU547" s="68"/>
      <c r="IV547" s="68"/>
      <c r="IW547" s="68"/>
      <c r="IX547" s="68"/>
      <c r="IY547" s="68"/>
      <c r="IZ547" s="68"/>
      <c r="JA547" s="68"/>
      <c r="JB547" s="68"/>
      <c r="JC547" s="68"/>
      <c r="JD547" s="68"/>
      <c r="JE547" s="68"/>
      <c r="JF547" s="80"/>
    </row>
    <row r="548" spans="1:266" s="21" customFormat="1" ht="15" customHeight="1" thickBot="1" x14ac:dyDescent="0.25">
      <c r="A548" s="280"/>
      <c r="B548" s="877" t="s">
        <v>1129</v>
      </c>
      <c r="C548" s="209"/>
      <c r="D548" s="347" t="s">
        <v>1130</v>
      </c>
      <c r="E548" s="281"/>
      <c r="F548" s="1038"/>
      <c r="G548" s="1039"/>
      <c r="H548" s="347" t="s">
        <v>1985</v>
      </c>
      <c r="I548" s="347" t="s">
        <v>1985</v>
      </c>
      <c r="J548" s="347"/>
      <c r="K548" s="374" t="s">
        <v>2148</v>
      </c>
      <c r="L548" s="374"/>
      <c r="M548" s="1164"/>
      <c r="N548" s="1164"/>
      <c r="O548" s="374"/>
      <c r="P548" s="613"/>
      <c r="Q548" s="584"/>
      <c r="R548" s="584"/>
      <c r="S548" s="584"/>
      <c r="T548" s="584">
        <v>4</v>
      </c>
      <c r="U548" s="584"/>
      <c r="V548" s="584"/>
      <c r="W548" s="585"/>
      <c r="X548" s="199">
        <f>SUM(P542:W548)</f>
        <v>40</v>
      </c>
      <c r="Y548" s="231">
        <f>X548</f>
        <v>40</v>
      </c>
      <c r="Z548" s="112"/>
      <c r="AA548" s="68"/>
      <c r="AB548" s="68"/>
      <c r="AC548" s="83" t="str">
        <f t="shared" si="14"/>
        <v/>
      </c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  <c r="HV548" s="68"/>
      <c r="HW548" s="68"/>
      <c r="HX548" s="68"/>
      <c r="HY548" s="68"/>
      <c r="HZ548" s="68"/>
      <c r="IA548" s="68"/>
      <c r="IB548" s="68"/>
      <c r="IC548" s="68"/>
      <c r="ID548" s="68"/>
      <c r="IE548" s="68"/>
      <c r="IF548" s="68"/>
      <c r="IG548" s="68"/>
      <c r="IH548" s="68"/>
      <c r="II548" s="68"/>
      <c r="IJ548" s="68"/>
      <c r="IK548" s="68"/>
      <c r="IL548" s="68"/>
      <c r="IM548" s="68"/>
      <c r="IN548" s="68"/>
      <c r="IO548" s="68"/>
      <c r="IP548" s="68"/>
      <c r="IQ548" s="68"/>
      <c r="IR548" s="68"/>
      <c r="IS548" s="68"/>
      <c r="IT548" s="68"/>
      <c r="IU548" s="68"/>
      <c r="IV548" s="68"/>
      <c r="IW548" s="68"/>
      <c r="IX548" s="68"/>
      <c r="IY548" s="68"/>
      <c r="IZ548" s="68"/>
      <c r="JA548" s="68"/>
      <c r="JB548" s="68"/>
      <c r="JC548" s="68"/>
      <c r="JD548" s="68"/>
      <c r="JE548" s="68"/>
      <c r="JF548" s="81"/>
    </row>
    <row r="549" spans="1:266" s="8" customFormat="1" ht="15" customHeight="1" x14ac:dyDescent="0.2">
      <c r="A549" s="130">
        <f>+A542+1</f>
        <v>60</v>
      </c>
      <c r="B549" s="1088" t="s">
        <v>700</v>
      </c>
      <c r="C549" s="206" t="s">
        <v>35</v>
      </c>
      <c r="D549" s="357" t="s">
        <v>701</v>
      </c>
      <c r="E549" s="205" t="s">
        <v>88</v>
      </c>
      <c r="F549" s="1036" t="s">
        <v>655</v>
      </c>
      <c r="G549" s="1037" t="s">
        <v>702</v>
      </c>
      <c r="H549" s="357" t="s">
        <v>650</v>
      </c>
      <c r="I549" s="357" t="s">
        <v>651</v>
      </c>
      <c r="J549" s="357" t="s">
        <v>1078</v>
      </c>
      <c r="K549" s="391" t="s">
        <v>706</v>
      </c>
      <c r="L549" s="391" t="s">
        <v>97</v>
      </c>
      <c r="M549" s="1175">
        <v>5</v>
      </c>
      <c r="N549" s="1175" t="s">
        <v>24</v>
      </c>
      <c r="O549" s="391" t="s">
        <v>739</v>
      </c>
      <c r="P549" s="578">
        <v>2</v>
      </c>
      <c r="Q549" s="579"/>
      <c r="R549" s="579"/>
      <c r="S549" s="579"/>
      <c r="T549" s="579"/>
      <c r="U549" s="579"/>
      <c r="V549" s="579"/>
      <c r="W549" s="580"/>
      <c r="X549" s="219"/>
      <c r="Y549" s="219" t="s">
        <v>741</v>
      </c>
      <c r="Z549" s="112" t="str">
        <f>C549</f>
        <v>TC</v>
      </c>
      <c r="AA549" s="83" t="s">
        <v>1475</v>
      </c>
      <c r="AB549" s="83" t="s">
        <v>1480</v>
      </c>
      <c r="AC549" s="83">
        <f t="shared" si="14"/>
        <v>20</v>
      </c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83"/>
      <c r="AT549" s="83"/>
      <c r="AU549" s="83"/>
      <c r="AV549" s="83"/>
      <c r="AW549" s="83"/>
      <c r="AX549" s="83"/>
      <c r="AY549" s="83"/>
      <c r="AZ549" s="83"/>
      <c r="BA549" s="83"/>
      <c r="BB549" s="83"/>
      <c r="BC549" s="83"/>
      <c r="BD549" s="83"/>
      <c r="BE549" s="83"/>
      <c r="BF549" s="83"/>
      <c r="BG549" s="83"/>
      <c r="BH549" s="83"/>
      <c r="BI549" s="83"/>
      <c r="BJ549" s="83"/>
      <c r="BK549" s="83"/>
      <c r="BL549" s="83"/>
      <c r="BM549" s="83"/>
      <c r="BN549" s="83"/>
      <c r="BO549" s="83"/>
      <c r="BP549" s="83"/>
      <c r="BQ549" s="83"/>
      <c r="BR549" s="83"/>
      <c r="BS549" s="83"/>
      <c r="BT549" s="83"/>
      <c r="BU549" s="83"/>
      <c r="BV549" s="83"/>
      <c r="BW549" s="83"/>
      <c r="BX549" s="83"/>
      <c r="BY549" s="83"/>
      <c r="BZ549" s="83"/>
      <c r="CA549" s="83"/>
      <c r="CB549" s="83"/>
      <c r="CC549" s="83"/>
      <c r="CD549" s="83"/>
      <c r="CE549" s="83"/>
      <c r="CF549" s="83"/>
      <c r="CG549" s="83"/>
      <c r="CH549" s="83"/>
      <c r="CI549" s="83"/>
      <c r="CJ549" s="83"/>
      <c r="CK549" s="83"/>
      <c r="CL549" s="83"/>
      <c r="CM549" s="83"/>
      <c r="CN549" s="83"/>
      <c r="CO549" s="83"/>
      <c r="CP549" s="83"/>
      <c r="CQ549" s="83"/>
      <c r="CR549" s="83"/>
      <c r="CS549" s="83"/>
      <c r="CT549" s="83"/>
      <c r="CU549" s="83"/>
      <c r="CV549" s="83"/>
      <c r="CW549" s="83"/>
      <c r="CX549" s="83"/>
      <c r="CY549" s="83"/>
      <c r="CZ549" s="83"/>
      <c r="DA549" s="83"/>
      <c r="DB549" s="83"/>
      <c r="DC549" s="83"/>
      <c r="DD549" s="83"/>
      <c r="DE549" s="83"/>
      <c r="DF549" s="83"/>
      <c r="DG549" s="83"/>
      <c r="DH549" s="83"/>
      <c r="DI549" s="83"/>
      <c r="DJ549" s="83"/>
      <c r="DK549" s="83"/>
      <c r="DL549" s="83"/>
      <c r="DM549" s="83"/>
      <c r="DN549" s="83"/>
      <c r="DO549" s="83"/>
      <c r="DP549" s="83"/>
      <c r="DQ549" s="83"/>
      <c r="DR549" s="83"/>
      <c r="DS549" s="83"/>
      <c r="DT549" s="83"/>
      <c r="DU549" s="83"/>
      <c r="DV549" s="83"/>
      <c r="DW549" s="83"/>
      <c r="DX549" s="83"/>
      <c r="DY549" s="83"/>
      <c r="DZ549" s="83"/>
      <c r="EA549" s="83"/>
      <c r="EB549" s="83"/>
      <c r="EC549" s="83"/>
      <c r="ED549" s="83"/>
      <c r="EE549" s="83"/>
      <c r="EF549" s="83"/>
      <c r="EG549" s="83"/>
      <c r="EH549" s="83"/>
      <c r="EI549" s="83"/>
      <c r="EJ549" s="83"/>
      <c r="EK549" s="83"/>
      <c r="EL549" s="83"/>
      <c r="EM549" s="83"/>
      <c r="EN549" s="83"/>
      <c r="EO549" s="83"/>
      <c r="EP549" s="83"/>
      <c r="EQ549" s="83"/>
      <c r="ER549" s="83"/>
      <c r="ES549" s="83"/>
      <c r="ET549" s="83"/>
      <c r="EU549" s="83"/>
      <c r="EV549" s="83"/>
      <c r="EW549" s="83"/>
      <c r="EX549" s="83"/>
      <c r="EY549" s="83"/>
      <c r="EZ549" s="83"/>
      <c r="FA549" s="83"/>
      <c r="FB549" s="83"/>
      <c r="FC549" s="83"/>
      <c r="FD549" s="83"/>
      <c r="FE549" s="83"/>
      <c r="FF549" s="83"/>
      <c r="FG549" s="83"/>
      <c r="FH549" s="83"/>
      <c r="FI549" s="83"/>
      <c r="FJ549" s="83"/>
      <c r="FK549" s="83"/>
      <c r="FL549" s="83"/>
      <c r="FM549" s="83"/>
      <c r="FN549" s="83"/>
      <c r="FO549" s="83"/>
      <c r="FP549" s="83"/>
      <c r="FQ549" s="83"/>
      <c r="FR549" s="83"/>
      <c r="FS549" s="83"/>
      <c r="FT549" s="83"/>
      <c r="FU549" s="83"/>
      <c r="FV549" s="83"/>
      <c r="FW549" s="83"/>
      <c r="FX549" s="83"/>
      <c r="FY549" s="83"/>
      <c r="FZ549" s="83"/>
      <c r="GA549" s="83"/>
      <c r="GB549" s="83"/>
      <c r="GC549" s="83"/>
      <c r="GD549" s="83"/>
      <c r="GE549" s="83"/>
      <c r="GF549" s="83"/>
      <c r="GG549" s="83"/>
      <c r="GH549" s="83"/>
      <c r="GI549" s="83"/>
      <c r="GJ549" s="83"/>
      <c r="GK549" s="83"/>
      <c r="GL549" s="83"/>
      <c r="GM549" s="83"/>
      <c r="GN549" s="83"/>
      <c r="GO549" s="83"/>
      <c r="GP549" s="83"/>
      <c r="GQ549" s="83"/>
      <c r="GR549" s="83"/>
      <c r="GS549" s="83"/>
      <c r="GT549" s="83"/>
      <c r="GU549" s="83"/>
      <c r="GV549" s="83"/>
      <c r="GW549" s="83"/>
      <c r="GX549" s="83"/>
      <c r="GY549" s="83"/>
      <c r="GZ549" s="83"/>
      <c r="HA549" s="83"/>
      <c r="HB549" s="83"/>
      <c r="HC549" s="83"/>
      <c r="HD549" s="83"/>
      <c r="HE549" s="83"/>
      <c r="HF549" s="83"/>
      <c r="HG549" s="83"/>
      <c r="HH549" s="83"/>
      <c r="HI549" s="83"/>
      <c r="HJ549" s="83"/>
      <c r="HK549" s="83"/>
      <c r="HL549" s="83"/>
      <c r="HM549" s="83"/>
      <c r="HN549" s="83"/>
      <c r="HO549" s="83"/>
      <c r="HP549" s="83"/>
      <c r="HQ549" s="83"/>
      <c r="HR549" s="83"/>
      <c r="HS549" s="83"/>
      <c r="HT549" s="83"/>
      <c r="HU549" s="83"/>
      <c r="HV549" s="83"/>
      <c r="HW549" s="83"/>
      <c r="HX549" s="83"/>
      <c r="HY549" s="83"/>
      <c r="HZ549" s="83"/>
      <c r="IA549" s="83"/>
      <c r="IB549" s="83"/>
      <c r="IC549" s="83"/>
      <c r="ID549" s="83"/>
      <c r="IE549" s="83"/>
      <c r="IF549" s="83"/>
      <c r="IG549" s="83"/>
      <c r="IH549" s="83"/>
      <c r="II549" s="83"/>
      <c r="IJ549" s="83"/>
      <c r="IK549" s="83"/>
      <c r="IL549" s="83"/>
      <c r="IM549" s="83"/>
      <c r="IN549" s="83"/>
      <c r="IO549" s="83"/>
      <c r="IP549" s="83"/>
      <c r="IQ549" s="83"/>
      <c r="IR549" s="83"/>
      <c r="IS549" s="83"/>
      <c r="IT549" s="83"/>
      <c r="IU549" s="83"/>
      <c r="IV549" s="83"/>
      <c r="IW549" s="83"/>
      <c r="IX549" s="83"/>
      <c r="IY549" s="83"/>
      <c r="IZ549" s="83"/>
      <c r="JA549" s="83"/>
      <c r="JB549" s="83"/>
      <c r="JC549" s="83"/>
      <c r="JD549" s="83"/>
      <c r="JE549" s="83"/>
    </row>
    <row r="550" spans="1:266" s="8" customFormat="1" ht="15" customHeight="1" x14ac:dyDescent="0.2">
      <c r="A550" s="130"/>
      <c r="B550" s="131" t="s">
        <v>700</v>
      </c>
      <c r="C550" s="206"/>
      <c r="D550" s="336" t="s">
        <v>701</v>
      </c>
      <c r="E550" s="205"/>
      <c r="F550" s="1036"/>
      <c r="G550" s="1037"/>
      <c r="H550" s="336" t="s">
        <v>650</v>
      </c>
      <c r="I550" s="336" t="s">
        <v>651</v>
      </c>
      <c r="J550" s="336" t="s">
        <v>1078</v>
      </c>
      <c r="K550" s="392" t="s">
        <v>706</v>
      </c>
      <c r="L550" s="392" t="s">
        <v>97</v>
      </c>
      <c r="M550" s="1163">
        <v>5</v>
      </c>
      <c r="N550" s="1163" t="s">
        <v>101</v>
      </c>
      <c r="O550" s="392" t="s">
        <v>739</v>
      </c>
      <c r="P550" s="581">
        <v>2</v>
      </c>
      <c r="Q550" s="582"/>
      <c r="R550" s="582"/>
      <c r="S550" s="582"/>
      <c r="T550" s="582"/>
      <c r="U550" s="582"/>
      <c r="V550" s="582"/>
      <c r="W550" s="583"/>
      <c r="X550" s="219"/>
      <c r="Y550" s="219"/>
      <c r="Z550" s="112"/>
      <c r="AA550" s="83"/>
      <c r="AB550" s="83"/>
      <c r="AC550" s="83" t="str">
        <f t="shared" si="14"/>
        <v/>
      </c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83"/>
      <c r="AT550" s="83"/>
      <c r="AU550" s="83"/>
      <c r="AV550" s="83"/>
      <c r="AW550" s="83"/>
      <c r="AX550" s="83"/>
      <c r="AY550" s="83"/>
      <c r="AZ550" s="83"/>
      <c r="BA550" s="83"/>
      <c r="BB550" s="83"/>
      <c r="BC550" s="83"/>
      <c r="BD550" s="83"/>
      <c r="BE550" s="83"/>
      <c r="BF550" s="83"/>
      <c r="BG550" s="83"/>
      <c r="BH550" s="83"/>
      <c r="BI550" s="83"/>
      <c r="BJ550" s="83"/>
      <c r="BK550" s="83"/>
      <c r="BL550" s="83"/>
      <c r="BM550" s="83"/>
      <c r="BN550" s="83"/>
      <c r="BO550" s="83"/>
      <c r="BP550" s="83"/>
      <c r="BQ550" s="83"/>
      <c r="BR550" s="83"/>
      <c r="BS550" s="83"/>
      <c r="BT550" s="83"/>
      <c r="BU550" s="83"/>
      <c r="BV550" s="83"/>
      <c r="BW550" s="83"/>
      <c r="BX550" s="83"/>
      <c r="BY550" s="83"/>
      <c r="BZ550" s="83"/>
      <c r="CA550" s="83"/>
      <c r="CB550" s="83"/>
      <c r="CC550" s="83"/>
      <c r="CD550" s="83"/>
      <c r="CE550" s="83"/>
      <c r="CF550" s="83"/>
      <c r="CG550" s="83"/>
      <c r="CH550" s="83"/>
      <c r="CI550" s="83"/>
      <c r="CJ550" s="83"/>
      <c r="CK550" s="83"/>
      <c r="CL550" s="83"/>
      <c r="CM550" s="83"/>
      <c r="CN550" s="83"/>
      <c r="CO550" s="83"/>
      <c r="CP550" s="83"/>
      <c r="CQ550" s="83"/>
      <c r="CR550" s="83"/>
      <c r="CS550" s="83"/>
      <c r="CT550" s="83"/>
      <c r="CU550" s="83"/>
      <c r="CV550" s="83"/>
      <c r="CW550" s="83"/>
      <c r="CX550" s="83"/>
      <c r="CY550" s="83"/>
      <c r="CZ550" s="83"/>
      <c r="DA550" s="83"/>
      <c r="DB550" s="83"/>
      <c r="DC550" s="83"/>
      <c r="DD550" s="83"/>
      <c r="DE550" s="83"/>
      <c r="DF550" s="83"/>
      <c r="DG550" s="83"/>
      <c r="DH550" s="83"/>
      <c r="DI550" s="83"/>
      <c r="DJ550" s="83"/>
      <c r="DK550" s="83"/>
      <c r="DL550" s="83"/>
      <c r="DM550" s="83"/>
      <c r="DN550" s="83"/>
      <c r="DO550" s="83"/>
      <c r="DP550" s="83"/>
      <c r="DQ550" s="83"/>
      <c r="DR550" s="83"/>
      <c r="DS550" s="83"/>
      <c r="DT550" s="83"/>
      <c r="DU550" s="83"/>
      <c r="DV550" s="83"/>
      <c r="DW550" s="83"/>
      <c r="DX550" s="83"/>
      <c r="DY550" s="83"/>
      <c r="DZ550" s="83"/>
      <c r="EA550" s="83"/>
      <c r="EB550" s="83"/>
      <c r="EC550" s="83"/>
      <c r="ED550" s="83"/>
      <c r="EE550" s="83"/>
      <c r="EF550" s="83"/>
      <c r="EG550" s="83"/>
      <c r="EH550" s="83"/>
      <c r="EI550" s="83"/>
      <c r="EJ550" s="83"/>
      <c r="EK550" s="83"/>
      <c r="EL550" s="83"/>
      <c r="EM550" s="83"/>
      <c r="EN550" s="83"/>
      <c r="EO550" s="83"/>
      <c r="EP550" s="83"/>
      <c r="EQ550" s="83"/>
      <c r="ER550" s="83"/>
      <c r="ES550" s="83"/>
      <c r="ET550" s="83"/>
      <c r="EU550" s="83"/>
      <c r="EV550" s="83"/>
      <c r="EW550" s="83"/>
      <c r="EX550" s="83"/>
      <c r="EY550" s="83"/>
      <c r="EZ550" s="83"/>
      <c r="FA550" s="83"/>
      <c r="FB550" s="83"/>
      <c r="FC550" s="83"/>
      <c r="FD550" s="83"/>
      <c r="FE550" s="83"/>
      <c r="FF550" s="83"/>
      <c r="FG550" s="83"/>
      <c r="FH550" s="83"/>
      <c r="FI550" s="83"/>
      <c r="FJ550" s="83"/>
      <c r="FK550" s="83"/>
      <c r="FL550" s="83"/>
      <c r="FM550" s="83"/>
      <c r="FN550" s="83"/>
      <c r="FO550" s="83"/>
      <c r="FP550" s="83"/>
      <c r="FQ550" s="83"/>
      <c r="FR550" s="83"/>
      <c r="FS550" s="83"/>
      <c r="FT550" s="83"/>
      <c r="FU550" s="83"/>
      <c r="FV550" s="83"/>
      <c r="FW550" s="83"/>
      <c r="FX550" s="83"/>
      <c r="FY550" s="83"/>
      <c r="FZ550" s="83"/>
      <c r="GA550" s="83"/>
      <c r="GB550" s="83"/>
      <c r="GC550" s="83"/>
      <c r="GD550" s="83"/>
      <c r="GE550" s="83"/>
      <c r="GF550" s="83"/>
      <c r="GG550" s="83"/>
      <c r="GH550" s="83"/>
      <c r="GI550" s="83"/>
      <c r="GJ550" s="83"/>
      <c r="GK550" s="83"/>
      <c r="GL550" s="83"/>
      <c r="GM550" s="83"/>
      <c r="GN550" s="83"/>
      <c r="GO550" s="83"/>
      <c r="GP550" s="83"/>
      <c r="GQ550" s="83"/>
      <c r="GR550" s="83"/>
      <c r="GS550" s="83"/>
      <c r="GT550" s="83"/>
      <c r="GU550" s="83"/>
      <c r="GV550" s="83"/>
      <c r="GW550" s="83"/>
      <c r="GX550" s="83"/>
      <c r="GY550" s="83"/>
      <c r="GZ550" s="83"/>
      <c r="HA550" s="83"/>
      <c r="HB550" s="83"/>
      <c r="HC550" s="83"/>
      <c r="HD550" s="83"/>
      <c r="HE550" s="83"/>
      <c r="HF550" s="83"/>
      <c r="HG550" s="83"/>
      <c r="HH550" s="83"/>
      <c r="HI550" s="83"/>
      <c r="HJ550" s="83"/>
      <c r="HK550" s="83"/>
      <c r="HL550" s="83"/>
      <c r="HM550" s="83"/>
      <c r="HN550" s="83"/>
      <c r="HO550" s="83"/>
      <c r="HP550" s="83"/>
      <c r="HQ550" s="83"/>
      <c r="HR550" s="83"/>
      <c r="HS550" s="83"/>
      <c r="HT550" s="83"/>
      <c r="HU550" s="83"/>
      <c r="HV550" s="83"/>
      <c r="HW550" s="83"/>
      <c r="HX550" s="83"/>
      <c r="HY550" s="83"/>
      <c r="HZ550" s="83"/>
      <c r="IA550" s="83"/>
      <c r="IB550" s="83"/>
      <c r="IC550" s="83"/>
      <c r="ID550" s="83"/>
      <c r="IE550" s="83"/>
      <c r="IF550" s="83"/>
      <c r="IG550" s="83"/>
      <c r="IH550" s="83"/>
      <c r="II550" s="83"/>
      <c r="IJ550" s="83"/>
      <c r="IK550" s="83"/>
      <c r="IL550" s="83"/>
      <c r="IM550" s="83"/>
      <c r="IN550" s="83"/>
      <c r="IO550" s="83"/>
      <c r="IP550" s="83"/>
      <c r="IQ550" s="83"/>
      <c r="IR550" s="83"/>
      <c r="IS550" s="83"/>
      <c r="IT550" s="83"/>
      <c r="IU550" s="83"/>
      <c r="IV550" s="83"/>
      <c r="IW550" s="83"/>
      <c r="IX550" s="83"/>
      <c r="IY550" s="83"/>
      <c r="IZ550" s="83"/>
      <c r="JA550" s="83"/>
      <c r="JB550" s="83"/>
      <c r="JC550" s="83"/>
      <c r="JD550" s="83"/>
      <c r="JE550" s="83"/>
    </row>
    <row r="551" spans="1:266" s="8" customFormat="1" ht="15" customHeight="1" x14ac:dyDescent="0.2">
      <c r="A551" s="130"/>
      <c r="B551" s="131" t="s">
        <v>700</v>
      </c>
      <c r="C551" s="206"/>
      <c r="D551" s="336" t="s">
        <v>701</v>
      </c>
      <c r="E551" s="205"/>
      <c r="F551" s="1036"/>
      <c r="G551" s="1037"/>
      <c r="H551" s="336" t="s">
        <v>650</v>
      </c>
      <c r="I551" s="336" t="s">
        <v>651</v>
      </c>
      <c r="J551" s="336" t="s">
        <v>1078</v>
      </c>
      <c r="K551" s="392" t="s">
        <v>699</v>
      </c>
      <c r="L551" s="392" t="s">
        <v>97</v>
      </c>
      <c r="M551" s="1163">
        <v>7</v>
      </c>
      <c r="N551" s="1163" t="s">
        <v>24</v>
      </c>
      <c r="O551" s="392" t="s">
        <v>739</v>
      </c>
      <c r="P551" s="581">
        <v>2</v>
      </c>
      <c r="Q551" s="582"/>
      <c r="R551" s="582"/>
      <c r="S551" s="582"/>
      <c r="T551" s="582"/>
      <c r="U551" s="582"/>
      <c r="V551" s="582"/>
      <c r="W551" s="583"/>
      <c r="X551" s="219"/>
      <c r="Y551" s="219"/>
      <c r="Z551" s="112"/>
      <c r="AA551" s="83"/>
      <c r="AB551" s="83"/>
      <c r="AC551" s="83" t="str">
        <f t="shared" si="14"/>
        <v/>
      </c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83"/>
      <c r="AT551" s="83"/>
      <c r="AU551" s="83"/>
      <c r="AV551" s="83"/>
      <c r="AW551" s="83"/>
      <c r="AX551" s="83"/>
      <c r="AY551" s="83"/>
      <c r="AZ551" s="83"/>
      <c r="BA551" s="83"/>
      <c r="BB551" s="83"/>
      <c r="BC551" s="83"/>
      <c r="BD551" s="83"/>
      <c r="BE551" s="83"/>
      <c r="BF551" s="83"/>
      <c r="BG551" s="83"/>
      <c r="BH551" s="83"/>
      <c r="BI551" s="83"/>
      <c r="BJ551" s="83"/>
      <c r="BK551" s="83"/>
      <c r="BL551" s="83"/>
      <c r="BM551" s="83"/>
      <c r="BN551" s="83"/>
      <c r="BO551" s="83"/>
      <c r="BP551" s="83"/>
      <c r="BQ551" s="83"/>
      <c r="BR551" s="83"/>
      <c r="BS551" s="83"/>
      <c r="BT551" s="83"/>
      <c r="BU551" s="83"/>
      <c r="BV551" s="83"/>
      <c r="BW551" s="83"/>
      <c r="BX551" s="83"/>
      <c r="BY551" s="83"/>
      <c r="BZ551" s="83"/>
      <c r="CA551" s="83"/>
      <c r="CB551" s="83"/>
      <c r="CC551" s="83"/>
      <c r="CD551" s="83"/>
      <c r="CE551" s="83"/>
      <c r="CF551" s="83"/>
      <c r="CG551" s="83"/>
      <c r="CH551" s="83"/>
      <c r="CI551" s="83"/>
      <c r="CJ551" s="83"/>
      <c r="CK551" s="83"/>
      <c r="CL551" s="83"/>
      <c r="CM551" s="83"/>
      <c r="CN551" s="83"/>
      <c r="CO551" s="83"/>
      <c r="CP551" s="83"/>
      <c r="CQ551" s="83"/>
      <c r="CR551" s="83"/>
      <c r="CS551" s="83"/>
      <c r="CT551" s="83"/>
      <c r="CU551" s="83"/>
      <c r="CV551" s="83"/>
      <c r="CW551" s="83"/>
      <c r="CX551" s="83"/>
      <c r="CY551" s="83"/>
      <c r="CZ551" s="83"/>
      <c r="DA551" s="83"/>
      <c r="DB551" s="83"/>
      <c r="DC551" s="83"/>
      <c r="DD551" s="83"/>
      <c r="DE551" s="83"/>
      <c r="DF551" s="83"/>
      <c r="DG551" s="83"/>
      <c r="DH551" s="83"/>
      <c r="DI551" s="83"/>
      <c r="DJ551" s="83"/>
      <c r="DK551" s="83"/>
      <c r="DL551" s="83"/>
      <c r="DM551" s="83"/>
      <c r="DN551" s="83"/>
      <c r="DO551" s="83"/>
      <c r="DP551" s="83"/>
      <c r="DQ551" s="83"/>
      <c r="DR551" s="83"/>
      <c r="DS551" s="83"/>
      <c r="DT551" s="83"/>
      <c r="DU551" s="83"/>
      <c r="DV551" s="83"/>
      <c r="DW551" s="83"/>
      <c r="DX551" s="83"/>
      <c r="DY551" s="83"/>
      <c r="DZ551" s="83"/>
      <c r="EA551" s="83"/>
      <c r="EB551" s="83"/>
      <c r="EC551" s="83"/>
      <c r="ED551" s="83"/>
      <c r="EE551" s="83"/>
      <c r="EF551" s="83"/>
      <c r="EG551" s="83"/>
      <c r="EH551" s="83"/>
      <c r="EI551" s="83"/>
      <c r="EJ551" s="83"/>
      <c r="EK551" s="83"/>
      <c r="EL551" s="83"/>
      <c r="EM551" s="83"/>
      <c r="EN551" s="83"/>
      <c r="EO551" s="83"/>
      <c r="EP551" s="83"/>
      <c r="EQ551" s="83"/>
      <c r="ER551" s="83"/>
      <c r="ES551" s="83"/>
      <c r="ET551" s="83"/>
      <c r="EU551" s="83"/>
      <c r="EV551" s="83"/>
      <c r="EW551" s="83"/>
      <c r="EX551" s="83"/>
      <c r="EY551" s="83"/>
      <c r="EZ551" s="83"/>
      <c r="FA551" s="83"/>
      <c r="FB551" s="83"/>
      <c r="FC551" s="83"/>
      <c r="FD551" s="83"/>
      <c r="FE551" s="83"/>
      <c r="FF551" s="83"/>
      <c r="FG551" s="83"/>
      <c r="FH551" s="83"/>
      <c r="FI551" s="83"/>
      <c r="FJ551" s="83"/>
      <c r="FK551" s="83"/>
      <c r="FL551" s="83"/>
      <c r="FM551" s="83"/>
      <c r="FN551" s="83"/>
      <c r="FO551" s="83"/>
      <c r="FP551" s="83"/>
      <c r="FQ551" s="83"/>
      <c r="FR551" s="83"/>
      <c r="FS551" s="83"/>
      <c r="FT551" s="83"/>
      <c r="FU551" s="83"/>
      <c r="FV551" s="83"/>
      <c r="FW551" s="83"/>
      <c r="FX551" s="83"/>
      <c r="FY551" s="83"/>
      <c r="FZ551" s="83"/>
      <c r="GA551" s="83"/>
      <c r="GB551" s="83"/>
      <c r="GC551" s="83"/>
      <c r="GD551" s="83"/>
      <c r="GE551" s="83"/>
      <c r="GF551" s="83"/>
      <c r="GG551" s="83"/>
      <c r="GH551" s="83"/>
      <c r="GI551" s="83"/>
      <c r="GJ551" s="83"/>
      <c r="GK551" s="83"/>
      <c r="GL551" s="83"/>
      <c r="GM551" s="83"/>
      <c r="GN551" s="83"/>
      <c r="GO551" s="83"/>
      <c r="GP551" s="83"/>
      <c r="GQ551" s="83"/>
      <c r="GR551" s="83"/>
      <c r="GS551" s="83"/>
      <c r="GT551" s="83"/>
      <c r="GU551" s="83"/>
      <c r="GV551" s="83"/>
      <c r="GW551" s="83"/>
      <c r="GX551" s="83"/>
      <c r="GY551" s="83"/>
      <c r="GZ551" s="83"/>
      <c r="HA551" s="83"/>
      <c r="HB551" s="83"/>
      <c r="HC551" s="83"/>
      <c r="HD551" s="83"/>
      <c r="HE551" s="83"/>
      <c r="HF551" s="83"/>
      <c r="HG551" s="83"/>
      <c r="HH551" s="83"/>
      <c r="HI551" s="83"/>
      <c r="HJ551" s="83"/>
      <c r="HK551" s="83"/>
      <c r="HL551" s="83"/>
      <c r="HM551" s="83"/>
      <c r="HN551" s="83"/>
      <c r="HO551" s="83"/>
      <c r="HP551" s="83"/>
      <c r="HQ551" s="83"/>
      <c r="HR551" s="83"/>
      <c r="HS551" s="83"/>
      <c r="HT551" s="83"/>
      <c r="HU551" s="83"/>
      <c r="HV551" s="83"/>
      <c r="HW551" s="83"/>
      <c r="HX551" s="83"/>
      <c r="HY551" s="83"/>
      <c r="HZ551" s="83"/>
      <c r="IA551" s="83"/>
      <c r="IB551" s="83"/>
      <c r="IC551" s="83"/>
      <c r="ID551" s="83"/>
      <c r="IE551" s="83"/>
      <c r="IF551" s="83"/>
      <c r="IG551" s="83"/>
      <c r="IH551" s="83"/>
      <c r="II551" s="83"/>
      <c r="IJ551" s="83"/>
      <c r="IK551" s="83"/>
      <c r="IL551" s="83"/>
      <c r="IM551" s="83"/>
      <c r="IN551" s="83"/>
      <c r="IO551" s="83"/>
      <c r="IP551" s="83"/>
      <c r="IQ551" s="83"/>
      <c r="IR551" s="83"/>
      <c r="IS551" s="83"/>
      <c r="IT551" s="83"/>
      <c r="IU551" s="83"/>
      <c r="IV551" s="83"/>
      <c r="IW551" s="83"/>
      <c r="IX551" s="83"/>
      <c r="IY551" s="83"/>
      <c r="IZ551" s="83"/>
      <c r="JA551" s="83"/>
      <c r="JB551" s="83"/>
      <c r="JC551" s="83"/>
      <c r="JD551" s="83"/>
      <c r="JE551" s="83"/>
    </row>
    <row r="552" spans="1:266" s="8" customFormat="1" ht="15" customHeight="1" x14ac:dyDescent="0.2">
      <c r="A552" s="130"/>
      <c r="B552" s="131" t="s">
        <v>700</v>
      </c>
      <c r="C552" s="206"/>
      <c r="D552" s="336" t="s">
        <v>701</v>
      </c>
      <c r="E552" s="205"/>
      <c r="F552" s="1036"/>
      <c r="G552" s="1037"/>
      <c r="H552" s="336" t="s">
        <v>650</v>
      </c>
      <c r="I552" s="336" t="s">
        <v>651</v>
      </c>
      <c r="J552" s="336" t="s">
        <v>1078</v>
      </c>
      <c r="K552" s="392" t="s">
        <v>699</v>
      </c>
      <c r="L552" s="392" t="s">
        <v>97</v>
      </c>
      <c r="M552" s="1163">
        <v>7</v>
      </c>
      <c r="N552" s="1163" t="s">
        <v>101</v>
      </c>
      <c r="O552" s="392" t="s">
        <v>739</v>
      </c>
      <c r="P552" s="581">
        <v>2</v>
      </c>
      <c r="Q552" s="582"/>
      <c r="R552" s="582"/>
      <c r="S552" s="582"/>
      <c r="T552" s="582"/>
      <c r="U552" s="582"/>
      <c r="V552" s="582"/>
      <c r="W552" s="583"/>
      <c r="X552" s="219"/>
      <c r="Y552" s="219"/>
      <c r="Z552" s="112"/>
      <c r="AA552" s="83"/>
      <c r="AB552" s="83"/>
      <c r="AC552" s="83" t="str">
        <f t="shared" si="14"/>
        <v/>
      </c>
      <c r="AD552" s="83"/>
      <c r="AE552" s="83"/>
      <c r="AF552" s="83"/>
      <c r="AG552" s="83"/>
      <c r="AH552" s="83"/>
      <c r="AI552" s="83"/>
      <c r="AJ552" s="83"/>
      <c r="AK552" s="83"/>
      <c r="AL552" s="83"/>
      <c r="AM552" s="83"/>
      <c r="AN552" s="83"/>
      <c r="AO552" s="83"/>
      <c r="AP552" s="83"/>
      <c r="AQ552" s="83"/>
      <c r="AR552" s="83"/>
      <c r="AS552" s="83"/>
      <c r="AT552" s="83"/>
      <c r="AU552" s="83"/>
      <c r="AV552" s="83"/>
      <c r="AW552" s="83"/>
      <c r="AX552" s="83"/>
      <c r="AY552" s="83"/>
      <c r="AZ552" s="83"/>
      <c r="BA552" s="83"/>
      <c r="BB552" s="83"/>
      <c r="BC552" s="83"/>
      <c r="BD552" s="83"/>
      <c r="BE552" s="83"/>
      <c r="BF552" s="83"/>
      <c r="BG552" s="83"/>
      <c r="BH552" s="83"/>
      <c r="BI552" s="83"/>
      <c r="BJ552" s="83"/>
      <c r="BK552" s="83"/>
      <c r="BL552" s="83"/>
      <c r="BM552" s="83"/>
      <c r="BN552" s="83"/>
      <c r="BO552" s="83"/>
      <c r="BP552" s="83"/>
      <c r="BQ552" s="83"/>
      <c r="BR552" s="83"/>
      <c r="BS552" s="83"/>
      <c r="BT552" s="83"/>
      <c r="BU552" s="83"/>
      <c r="BV552" s="83"/>
      <c r="BW552" s="83"/>
      <c r="BX552" s="83"/>
      <c r="BY552" s="83"/>
      <c r="BZ552" s="83"/>
      <c r="CA552" s="83"/>
      <c r="CB552" s="83"/>
      <c r="CC552" s="83"/>
      <c r="CD552" s="83"/>
      <c r="CE552" s="83"/>
      <c r="CF552" s="83"/>
      <c r="CG552" s="83"/>
      <c r="CH552" s="83"/>
      <c r="CI552" s="83"/>
      <c r="CJ552" s="83"/>
      <c r="CK552" s="83"/>
      <c r="CL552" s="83"/>
      <c r="CM552" s="83"/>
      <c r="CN552" s="83"/>
      <c r="CO552" s="83"/>
      <c r="CP552" s="83"/>
      <c r="CQ552" s="83"/>
      <c r="CR552" s="83"/>
      <c r="CS552" s="83"/>
      <c r="CT552" s="83"/>
      <c r="CU552" s="83"/>
      <c r="CV552" s="83"/>
      <c r="CW552" s="83"/>
      <c r="CX552" s="83"/>
      <c r="CY552" s="83"/>
      <c r="CZ552" s="83"/>
      <c r="DA552" s="83"/>
      <c r="DB552" s="83"/>
      <c r="DC552" s="83"/>
      <c r="DD552" s="83"/>
      <c r="DE552" s="83"/>
      <c r="DF552" s="83"/>
      <c r="DG552" s="83"/>
      <c r="DH552" s="83"/>
      <c r="DI552" s="83"/>
      <c r="DJ552" s="83"/>
      <c r="DK552" s="83"/>
      <c r="DL552" s="83"/>
      <c r="DM552" s="83"/>
      <c r="DN552" s="83"/>
      <c r="DO552" s="83"/>
      <c r="DP552" s="83"/>
      <c r="DQ552" s="83"/>
      <c r="DR552" s="83"/>
      <c r="DS552" s="83"/>
      <c r="DT552" s="83"/>
      <c r="DU552" s="83"/>
      <c r="DV552" s="83"/>
      <c r="DW552" s="83"/>
      <c r="DX552" s="83"/>
      <c r="DY552" s="83"/>
      <c r="DZ552" s="83"/>
      <c r="EA552" s="83"/>
      <c r="EB552" s="83"/>
      <c r="EC552" s="83"/>
      <c r="ED552" s="83"/>
      <c r="EE552" s="83"/>
      <c r="EF552" s="83"/>
      <c r="EG552" s="83"/>
      <c r="EH552" s="83"/>
      <c r="EI552" s="83"/>
      <c r="EJ552" s="83"/>
      <c r="EK552" s="83"/>
      <c r="EL552" s="83"/>
      <c r="EM552" s="83"/>
      <c r="EN552" s="83"/>
      <c r="EO552" s="83"/>
      <c r="EP552" s="83"/>
      <c r="EQ552" s="83"/>
      <c r="ER552" s="83"/>
      <c r="ES552" s="83"/>
      <c r="ET552" s="83"/>
      <c r="EU552" s="83"/>
      <c r="EV552" s="83"/>
      <c r="EW552" s="83"/>
      <c r="EX552" s="83"/>
      <c r="EY552" s="83"/>
      <c r="EZ552" s="83"/>
      <c r="FA552" s="83"/>
      <c r="FB552" s="83"/>
      <c r="FC552" s="83"/>
      <c r="FD552" s="83"/>
      <c r="FE552" s="83"/>
      <c r="FF552" s="83"/>
      <c r="FG552" s="83"/>
      <c r="FH552" s="83"/>
      <c r="FI552" s="83"/>
      <c r="FJ552" s="83"/>
      <c r="FK552" s="83"/>
      <c r="FL552" s="83"/>
      <c r="FM552" s="83"/>
      <c r="FN552" s="83"/>
      <c r="FO552" s="83"/>
      <c r="FP552" s="83"/>
      <c r="FQ552" s="83"/>
      <c r="FR552" s="83"/>
      <c r="FS552" s="83"/>
      <c r="FT552" s="83"/>
      <c r="FU552" s="83"/>
      <c r="FV552" s="83"/>
      <c r="FW552" s="83"/>
      <c r="FX552" s="83"/>
      <c r="FY552" s="83"/>
      <c r="FZ552" s="83"/>
      <c r="GA552" s="83"/>
      <c r="GB552" s="83"/>
      <c r="GC552" s="83"/>
      <c r="GD552" s="83"/>
      <c r="GE552" s="83"/>
      <c r="GF552" s="83"/>
      <c r="GG552" s="83"/>
      <c r="GH552" s="83"/>
      <c r="GI552" s="83"/>
      <c r="GJ552" s="83"/>
      <c r="GK552" s="83"/>
      <c r="GL552" s="83"/>
      <c r="GM552" s="83"/>
      <c r="GN552" s="83"/>
      <c r="GO552" s="83"/>
      <c r="GP552" s="83"/>
      <c r="GQ552" s="83"/>
      <c r="GR552" s="83"/>
      <c r="GS552" s="83"/>
      <c r="GT552" s="83"/>
      <c r="GU552" s="83"/>
      <c r="GV552" s="83"/>
      <c r="GW552" s="83"/>
      <c r="GX552" s="83"/>
      <c r="GY552" s="83"/>
      <c r="GZ552" s="83"/>
      <c r="HA552" s="83"/>
      <c r="HB552" s="83"/>
      <c r="HC552" s="83"/>
      <c r="HD552" s="83"/>
      <c r="HE552" s="83"/>
      <c r="HF552" s="83"/>
      <c r="HG552" s="83"/>
      <c r="HH552" s="83"/>
      <c r="HI552" s="83"/>
      <c r="HJ552" s="83"/>
      <c r="HK552" s="83"/>
      <c r="HL552" s="83"/>
      <c r="HM552" s="83"/>
      <c r="HN552" s="83"/>
      <c r="HO552" s="83"/>
      <c r="HP552" s="83"/>
      <c r="HQ552" s="83"/>
      <c r="HR552" s="83"/>
      <c r="HS552" s="83"/>
      <c r="HT552" s="83"/>
      <c r="HU552" s="83"/>
      <c r="HV552" s="83"/>
      <c r="HW552" s="83"/>
      <c r="HX552" s="83"/>
      <c r="HY552" s="83"/>
      <c r="HZ552" s="83"/>
      <c r="IA552" s="83"/>
      <c r="IB552" s="83"/>
      <c r="IC552" s="83"/>
      <c r="ID552" s="83"/>
      <c r="IE552" s="83"/>
      <c r="IF552" s="83"/>
      <c r="IG552" s="83"/>
      <c r="IH552" s="83"/>
      <c r="II552" s="83"/>
      <c r="IJ552" s="83"/>
      <c r="IK552" s="83"/>
      <c r="IL552" s="83"/>
      <c r="IM552" s="83"/>
      <c r="IN552" s="83"/>
      <c r="IO552" s="83"/>
      <c r="IP552" s="83"/>
      <c r="IQ552" s="83"/>
      <c r="IR552" s="83"/>
      <c r="IS552" s="83"/>
      <c r="IT552" s="83"/>
      <c r="IU552" s="83"/>
      <c r="IV552" s="83"/>
      <c r="IW552" s="83"/>
      <c r="IX552" s="83"/>
      <c r="IY552" s="83"/>
      <c r="IZ552" s="83"/>
      <c r="JA552" s="83"/>
      <c r="JB552" s="83"/>
      <c r="JC552" s="83"/>
      <c r="JD552" s="83"/>
      <c r="JE552" s="83"/>
    </row>
    <row r="553" spans="1:266" s="8" customFormat="1" ht="15" customHeight="1" x14ac:dyDescent="0.2">
      <c r="A553" s="573"/>
      <c r="B553" s="131" t="s">
        <v>700</v>
      </c>
      <c r="C553" s="206"/>
      <c r="D553" s="336" t="s">
        <v>701</v>
      </c>
      <c r="E553" s="205"/>
      <c r="F553" s="1036"/>
      <c r="G553" s="1037"/>
      <c r="H553" s="336" t="s">
        <v>650</v>
      </c>
      <c r="I553" s="336" t="s">
        <v>651</v>
      </c>
      <c r="J553" s="336" t="s">
        <v>1078</v>
      </c>
      <c r="K553" s="392" t="s">
        <v>699</v>
      </c>
      <c r="L553" s="392" t="s">
        <v>97</v>
      </c>
      <c r="M553" s="1163">
        <v>7</v>
      </c>
      <c r="N553" s="1163" t="s">
        <v>511</v>
      </c>
      <c r="O553" s="392" t="s">
        <v>740</v>
      </c>
      <c r="P553" s="581">
        <v>2</v>
      </c>
      <c r="Q553" s="582"/>
      <c r="R553" s="582"/>
      <c r="S553" s="582"/>
      <c r="T553" s="582"/>
      <c r="U553" s="582"/>
      <c r="V553" s="582"/>
      <c r="W553" s="583"/>
      <c r="X553" s="219"/>
      <c r="Y553" s="219"/>
      <c r="Z553" s="112"/>
      <c r="AA553" s="83"/>
      <c r="AB553" s="83"/>
      <c r="AC553" s="83" t="str">
        <f t="shared" si="14"/>
        <v/>
      </c>
      <c r="AD553" s="83"/>
      <c r="AE553" s="83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  <c r="AV553" s="83"/>
      <c r="AW553" s="83"/>
      <c r="AX553" s="83"/>
      <c r="AY553" s="83"/>
      <c r="AZ553" s="83"/>
      <c r="BA553" s="83"/>
      <c r="BB553" s="83"/>
      <c r="BC553" s="83"/>
      <c r="BD553" s="83"/>
      <c r="BE553" s="83"/>
      <c r="BF553" s="83"/>
      <c r="BG553" s="83"/>
      <c r="BH553" s="83"/>
      <c r="BI553" s="83"/>
      <c r="BJ553" s="83"/>
      <c r="BK553" s="83"/>
      <c r="BL553" s="83"/>
      <c r="BM553" s="83"/>
      <c r="BN553" s="83"/>
      <c r="BO553" s="83"/>
      <c r="BP553" s="83"/>
      <c r="BQ553" s="83"/>
      <c r="BR553" s="83"/>
      <c r="BS553" s="83"/>
      <c r="BT553" s="83"/>
      <c r="BU553" s="83"/>
      <c r="BV553" s="83"/>
      <c r="BW553" s="83"/>
      <c r="BX553" s="83"/>
      <c r="BY553" s="83"/>
      <c r="BZ553" s="83"/>
      <c r="CA553" s="83"/>
      <c r="CB553" s="83"/>
      <c r="CC553" s="83"/>
      <c r="CD553" s="83"/>
      <c r="CE553" s="83"/>
      <c r="CF553" s="83"/>
      <c r="CG553" s="83"/>
      <c r="CH553" s="83"/>
      <c r="CI553" s="83"/>
      <c r="CJ553" s="83"/>
      <c r="CK553" s="83"/>
      <c r="CL553" s="83"/>
      <c r="CM553" s="83"/>
      <c r="CN553" s="83"/>
      <c r="CO553" s="83"/>
      <c r="CP553" s="83"/>
      <c r="CQ553" s="83"/>
      <c r="CR553" s="83"/>
      <c r="CS553" s="83"/>
      <c r="CT553" s="83"/>
      <c r="CU553" s="83"/>
      <c r="CV553" s="83"/>
      <c r="CW553" s="83"/>
      <c r="CX553" s="83"/>
      <c r="CY553" s="83"/>
      <c r="CZ553" s="83"/>
      <c r="DA553" s="83"/>
      <c r="DB553" s="83"/>
      <c r="DC553" s="83"/>
      <c r="DD553" s="83"/>
      <c r="DE553" s="83"/>
      <c r="DF553" s="83"/>
      <c r="DG553" s="83"/>
      <c r="DH553" s="83"/>
      <c r="DI553" s="83"/>
      <c r="DJ553" s="83"/>
      <c r="DK553" s="83"/>
      <c r="DL553" s="83"/>
      <c r="DM553" s="83"/>
      <c r="DN553" s="83"/>
      <c r="DO553" s="83"/>
      <c r="DP553" s="83"/>
      <c r="DQ553" s="83"/>
      <c r="DR553" s="83"/>
      <c r="DS553" s="83"/>
      <c r="DT553" s="83"/>
      <c r="DU553" s="83"/>
      <c r="DV553" s="83"/>
      <c r="DW553" s="83"/>
      <c r="DX553" s="83"/>
      <c r="DY553" s="83"/>
      <c r="DZ553" s="83"/>
      <c r="EA553" s="83"/>
      <c r="EB553" s="83"/>
      <c r="EC553" s="83"/>
      <c r="ED553" s="83"/>
      <c r="EE553" s="83"/>
      <c r="EF553" s="83"/>
      <c r="EG553" s="83"/>
      <c r="EH553" s="83"/>
      <c r="EI553" s="83"/>
      <c r="EJ553" s="83"/>
      <c r="EK553" s="83"/>
      <c r="EL553" s="83"/>
      <c r="EM553" s="83"/>
      <c r="EN553" s="83"/>
      <c r="EO553" s="83"/>
      <c r="EP553" s="83"/>
      <c r="EQ553" s="83"/>
      <c r="ER553" s="83"/>
      <c r="ES553" s="83"/>
      <c r="ET553" s="83"/>
      <c r="EU553" s="83"/>
      <c r="EV553" s="83"/>
      <c r="EW553" s="83"/>
      <c r="EX553" s="83"/>
      <c r="EY553" s="83"/>
      <c r="EZ553" s="83"/>
      <c r="FA553" s="83"/>
      <c r="FB553" s="83"/>
      <c r="FC553" s="83"/>
      <c r="FD553" s="83"/>
      <c r="FE553" s="83"/>
      <c r="FF553" s="83"/>
      <c r="FG553" s="83"/>
      <c r="FH553" s="83"/>
      <c r="FI553" s="83"/>
      <c r="FJ553" s="83"/>
      <c r="FK553" s="83"/>
      <c r="FL553" s="83"/>
      <c r="FM553" s="83"/>
      <c r="FN553" s="83"/>
      <c r="FO553" s="83"/>
      <c r="FP553" s="83"/>
      <c r="FQ553" s="83"/>
      <c r="FR553" s="83"/>
      <c r="FS553" s="83"/>
      <c r="FT553" s="83"/>
      <c r="FU553" s="83"/>
      <c r="FV553" s="83"/>
      <c r="FW553" s="83"/>
      <c r="FX553" s="83"/>
      <c r="FY553" s="83"/>
      <c r="FZ553" s="83"/>
      <c r="GA553" s="83"/>
      <c r="GB553" s="83"/>
      <c r="GC553" s="83"/>
      <c r="GD553" s="83"/>
      <c r="GE553" s="83"/>
      <c r="GF553" s="83"/>
      <c r="GG553" s="83"/>
      <c r="GH553" s="83"/>
      <c r="GI553" s="83"/>
      <c r="GJ553" s="83"/>
      <c r="GK553" s="83"/>
      <c r="GL553" s="83"/>
      <c r="GM553" s="83"/>
      <c r="GN553" s="83"/>
      <c r="GO553" s="83"/>
      <c r="GP553" s="83"/>
      <c r="GQ553" s="83"/>
      <c r="GR553" s="83"/>
      <c r="GS553" s="83"/>
      <c r="GT553" s="83"/>
      <c r="GU553" s="83"/>
      <c r="GV553" s="83"/>
      <c r="GW553" s="83"/>
      <c r="GX553" s="83"/>
      <c r="GY553" s="83"/>
      <c r="GZ553" s="83"/>
      <c r="HA553" s="83"/>
      <c r="HB553" s="83"/>
      <c r="HC553" s="83"/>
      <c r="HD553" s="83"/>
      <c r="HE553" s="83"/>
      <c r="HF553" s="83"/>
      <c r="HG553" s="83"/>
      <c r="HH553" s="83"/>
      <c r="HI553" s="83"/>
      <c r="HJ553" s="83"/>
      <c r="HK553" s="83"/>
      <c r="HL553" s="83"/>
      <c r="HM553" s="83"/>
      <c r="HN553" s="83"/>
      <c r="HO553" s="83"/>
      <c r="HP553" s="83"/>
      <c r="HQ553" s="83"/>
      <c r="HR553" s="83"/>
      <c r="HS553" s="83"/>
      <c r="HT553" s="83"/>
      <c r="HU553" s="83"/>
      <c r="HV553" s="83"/>
      <c r="HW553" s="83"/>
      <c r="HX553" s="83"/>
      <c r="HY553" s="83"/>
      <c r="HZ553" s="83"/>
      <c r="IA553" s="83"/>
      <c r="IB553" s="83"/>
      <c r="IC553" s="83"/>
      <c r="ID553" s="83"/>
      <c r="IE553" s="83"/>
      <c r="IF553" s="83"/>
      <c r="IG553" s="83"/>
      <c r="IH553" s="83"/>
      <c r="II553" s="83"/>
      <c r="IJ553" s="83"/>
      <c r="IK553" s="83"/>
      <c r="IL553" s="83"/>
      <c r="IM553" s="83"/>
      <c r="IN553" s="83"/>
      <c r="IO553" s="83"/>
      <c r="IP553" s="83"/>
      <c r="IQ553" s="83"/>
      <c r="IR553" s="83"/>
      <c r="IS553" s="83"/>
      <c r="IT553" s="83"/>
      <c r="IU553" s="83"/>
      <c r="IV553" s="83"/>
      <c r="IW553" s="83"/>
      <c r="IX553" s="83"/>
      <c r="IY553" s="83"/>
      <c r="IZ553" s="83"/>
      <c r="JA553" s="83"/>
      <c r="JB553" s="83"/>
      <c r="JC553" s="83"/>
      <c r="JD553" s="83"/>
      <c r="JE553" s="83"/>
    </row>
    <row r="554" spans="1:266" s="8" customFormat="1" ht="15" customHeight="1" x14ac:dyDescent="0.2">
      <c r="A554" s="130"/>
      <c r="B554" s="131" t="s">
        <v>700</v>
      </c>
      <c r="C554" s="206"/>
      <c r="D554" s="336" t="s">
        <v>701</v>
      </c>
      <c r="E554" s="205"/>
      <c r="F554" s="1036"/>
      <c r="G554" s="1037"/>
      <c r="H554" s="336" t="s">
        <v>650</v>
      </c>
      <c r="I554" s="336" t="s">
        <v>651</v>
      </c>
      <c r="J554" s="336" t="s">
        <v>1084</v>
      </c>
      <c r="K554" s="392" t="s">
        <v>703</v>
      </c>
      <c r="L554" s="392" t="s">
        <v>97</v>
      </c>
      <c r="M554" s="1163">
        <v>10</v>
      </c>
      <c r="N554" s="1163" t="s">
        <v>562</v>
      </c>
      <c r="O554" s="392" t="s">
        <v>739</v>
      </c>
      <c r="P554" s="581">
        <v>6</v>
      </c>
      <c r="Q554" s="582"/>
      <c r="R554" s="582"/>
      <c r="S554" s="582"/>
      <c r="T554" s="582"/>
      <c r="U554" s="582"/>
      <c r="V554" s="582"/>
      <c r="W554" s="583"/>
      <c r="X554" s="219"/>
      <c r="Y554" s="219"/>
      <c r="Z554" s="112"/>
      <c r="AA554" s="83"/>
      <c r="AB554" s="83"/>
      <c r="AC554" s="83" t="str">
        <f t="shared" si="14"/>
        <v/>
      </c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83"/>
      <c r="AT554" s="83"/>
      <c r="AU554" s="83"/>
      <c r="AV554" s="83"/>
      <c r="AW554" s="83"/>
      <c r="AX554" s="83"/>
      <c r="AY554" s="83"/>
      <c r="AZ554" s="83"/>
      <c r="BA554" s="83"/>
      <c r="BB554" s="83"/>
      <c r="BC554" s="83"/>
      <c r="BD554" s="83"/>
      <c r="BE554" s="83"/>
      <c r="BF554" s="83"/>
      <c r="BG554" s="83"/>
      <c r="BH554" s="83"/>
      <c r="BI554" s="83"/>
      <c r="BJ554" s="83"/>
      <c r="BK554" s="83"/>
      <c r="BL554" s="83"/>
      <c r="BM554" s="83"/>
      <c r="BN554" s="83"/>
      <c r="BO554" s="83"/>
      <c r="BP554" s="83"/>
      <c r="BQ554" s="83"/>
      <c r="BR554" s="83"/>
      <c r="BS554" s="83"/>
      <c r="BT554" s="83"/>
      <c r="BU554" s="83"/>
      <c r="BV554" s="83"/>
      <c r="BW554" s="83"/>
      <c r="BX554" s="83"/>
      <c r="BY554" s="83"/>
      <c r="BZ554" s="83"/>
      <c r="CA554" s="83"/>
      <c r="CB554" s="83"/>
      <c r="CC554" s="83"/>
      <c r="CD554" s="83"/>
      <c r="CE554" s="83"/>
      <c r="CF554" s="83"/>
      <c r="CG554" s="83"/>
      <c r="CH554" s="83"/>
      <c r="CI554" s="83"/>
      <c r="CJ554" s="83"/>
      <c r="CK554" s="83"/>
      <c r="CL554" s="83"/>
      <c r="CM554" s="83"/>
      <c r="CN554" s="83"/>
      <c r="CO554" s="83"/>
      <c r="CP554" s="83"/>
      <c r="CQ554" s="83"/>
      <c r="CR554" s="83"/>
      <c r="CS554" s="83"/>
      <c r="CT554" s="83"/>
      <c r="CU554" s="83"/>
      <c r="CV554" s="83"/>
      <c r="CW554" s="83"/>
      <c r="CX554" s="83"/>
      <c r="CY554" s="83"/>
      <c r="CZ554" s="83"/>
      <c r="DA554" s="83"/>
      <c r="DB554" s="83"/>
      <c r="DC554" s="83"/>
      <c r="DD554" s="83"/>
      <c r="DE554" s="83"/>
      <c r="DF554" s="83"/>
      <c r="DG554" s="83"/>
      <c r="DH554" s="83"/>
      <c r="DI554" s="83"/>
      <c r="DJ554" s="83"/>
      <c r="DK554" s="83"/>
      <c r="DL554" s="83"/>
      <c r="DM554" s="83"/>
      <c r="DN554" s="83"/>
      <c r="DO554" s="83"/>
      <c r="DP554" s="83"/>
      <c r="DQ554" s="83"/>
      <c r="DR554" s="83"/>
      <c r="DS554" s="83"/>
      <c r="DT554" s="83"/>
      <c r="DU554" s="83"/>
      <c r="DV554" s="83"/>
      <c r="DW554" s="83"/>
      <c r="DX554" s="83"/>
      <c r="DY554" s="83"/>
      <c r="DZ554" s="83"/>
      <c r="EA554" s="83"/>
      <c r="EB554" s="83"/>
      <c r="EC554" s="83"/>
      <c r="ED554" s="83"/>
      <c r="EE554" s="83"/>
      <c r="EF554" s="83"/>
      <c r="EG554" s="83"/>
      <c r="EH554" s="83"/>
      <c r="EI554" s="83"/>
      <c r="EJ554" s="83"/>
      <c r="EK554" s="83"/>
      <c r="EL554" s="83"/>
      <c r="EM554" s="83"/>
      <c r="EN554" s="83"/>
      <c r="EO554" s="83"/>
      <c r="EP554" s="83"/>
      <c r="EQ554" s="83"/>
      <c r="ER554" s="83"/>
      <c r="ES554" s="83"/>
      <c r="ET554" s="83"/>
      <c r="EU554" s="83"/>
      <c r="EV554" s="83"/>
      <c r="EW554" s="83"/>
      <c r="EX554" s="83"/>
      <c r="EY554" s="83"/>
      <c r="EZ554" s="83"/>
      <c r="FA554" s="83"/>
      <c r="FB554" s="83"/>
      <c r="FC554" s="83"/>
      <c r="FD554" s="83"/>
      <c r="FE554" s="83"/>
      <c r="FF554" s="83"/>
      <c r="FG554" s="83"/>
      <c r="FH554" s="83"/>
      <c r="FI554" s="83"/>
      <c r="FJ554" s="83"/>
      <c r="FK554" s="83"/>
      <c r="FL554" s="83"/>
      <c r="FM554" s="83"/>
      <c r="FN554" s="83"/>
      <c r="FO554" s="83"/>
      <c r="FP554" s="83"/>
      <c r="FQ554" s="83"/>
      <c r="FR554" s="83"/>
      <c r="FS554" s="83"/>
      <c r="FT554" s="83"/>
      <c r="FU554" s="83"/>
      <c r="FV554" s="83"/>
      <c r="FW554" s="83"/>
      <c r="FX554" s="83"/>
      <c r="FY554" s="83"/>
      <c r="FZ554" s="83"/>
      <c r="GA554" s="83"/>
      <c r="GB554" s="83"/>
      <c r="GC554" s="83"/>
      <c r="GD554" s="83"/>
      <c r="GE554" s="83"/>
      <c r="GF554" s="83"/>
      <c r="GG554" s="83"/>
      <c r="GH554" s="83"/>
      <c r="GI554" s="83"/>
      <c r="GJ554" s="83"/>
      <c r="GK554" s="83"/>
      <c r="GL554" s="83"/>
      <c r="GM554" s="83"/>
      <c r="GN554" s="83"/>
      <c r="GO554" s="83"/>
      <c r="GP554" s="83"/>
      <c r="GQ554" s="83"/>
      <c r="GR554" s="83"/>
      <c r="GS554" s="83"/>
      <c r="GT554" s="83"/>
      <c r="GU554" s="83"/>
      <c r="GV554" s="83"/>
      <c r="GW554" s="83"/>
      <c r="GX554" s="83"/>
      <c r="GY554" s="83"/>
      <c r="GZ554" s="83"/>
      <c r="HA554" s="83"/>
      <c r="HB554" s="83"/>
      <c r="HC554" s="83"/>
      <c r="HD554" s="83"/>
      <c r="HE554" s="83"/>
      <c r="HF554" s="83"/>
      <c r="HG554" s="83"/>
      <c r="HH554" s="83"/>
      <c r="HI554" s="83"/>
      <c r="HJ554" s="83"/>
      <c r="HK554" s="83"/>
      <c r="HL554" s="83"/>
      <c r="HM554" s="83"/>
      <c r="HN554" s="83"/>
      <c r="HO554" s="83"/>
      <c r="HP554" s="83"/>
      <c r="HQ554" s="83"/>
      <c r="HR554" s="83"/>
      <c r="HS554" s="83"/>
      <c r="HT554" s="83"/>
      <c r="HU554" s="83"/>
      <c r="HV554" s="83"/>
      <c r="HW554" s="83"/>
      <c r="HX554" s="83"/>
      <c r="HY554" s="83"/>
      <c r="HZ554" s="83"/>
      <c r="IA554" s="83"/>
      <c r="IB554" s="83"/>
      <c r="IC554" s="83"/>
      <c r="ID554" s="83"/>
      <c r="IE554" s="83"/>
      <c r="IF554" s="83"/>
      <c r="IG554" s="83"/>
      <c r="IH554" s="83"/>
      <c r="II554" s="83"/>
      <c r="IJ554" s="83"/>
      <c r="IK554" s="83"/>
      <c r="IL554" s="83"/>
      <c r="IM554" s="83"/>
      <c r="IN554" s="83"/>
      <c r="IO554" s="83"/>
      <c r="IP554" s="83"/>
      <c r="IQ554" s="83"/>
      <c r="IR554" s="83"/>
      <c r="IS554" s="83"/>
      <c r="IT554" s="83"/>
      <c r="IU554" s="83"/>
      <c r="IV554" s="83"/>
      <c r="IW554" s="83"/>
      <c r="IX554" s="83"/>
      <c r="IY554" s="83"/>
      <c r="IZ554" s="83"/>
      <c r="JA554" s="83"/>
      <c r="JB554" s="83"/>
      <c r="JC554" s="83"/>
      <c r="JD554" s="83"/>
      <c r="JE554" s="83"/>
    </row>
    <row r="555" spans="1:266" s="8" customFormat="1" ht="15" customHeight="1" x14ac:dyDescent="0.2">
      <c r="A555" s="130"/>
      <c r="B555" s="131" t="s">
        <v>700</v>
      </c>
      <c r="C555" s="206"/>
      <c r="D555" s="336" t="s">
        <v>701</v>
      </c>
      <c r="E555" s="205"/>
      <c r="F555" s="1036"/>
      <c r="G555" s="1037"/>
      <c r="H555" s="336" t="s">
        <v>650</v>
      </c>
      <c r="I555" s="336" t="s">
        <v>651</v>
      </c>
      <c r="J555" s="336" t="s">
        <v>1084</v>
      </c>
      <c r="K555" s="392" t="s">
        <v>2011</v>
      </c>
      <c r="L555" s="392" t="s">
        <v>97</v>
      </c>
      <c r="M555" s="1163">
        <v>8</v>
      </c>
      <c r="N555" s="1163" t="s">
        <v>511</v>
      </c>
      <c r="O555" s="392" t="s">
        <v>740</v>
      </c>
      <c r="P555" s="581">
        <v>4</v>
      </c>
      <c r="Q555" s="582"/>
      <c r="R555" s="582"/>
      <c r="S555" s="582"/>
      <c r="T555" s="582"/>
      <c r="U555" s="582"/>
      <c r="V555" s="582"/>
      <c r="W555" s="583"/>
      <c r="X555" s="219"/>
      <c r="Y555" s="219"/>
      <c r="Z555" s="112"/>
      <c r="AA555" s="83"/>
      <c r="AB555" s="83"/>
      <c r="AC555" s="83" t="str">
        <f t="shared" si="14"/>
        <v/>
      </c>
      <c r="AD555" s="83"/>
      <c r="AE555" s="83"/>
      <c r="AF555" s="83"/>
      <c r="AG555" s="83"/>
      <c r="AH555" s="83"/>
      <c r="AI555" s="83"/>
      <c r="AJ555" s="83"/>
      <c r="AK555" s="83"/>
      <c r="AL555" s="83"/>
      <c r="AM555" s="83"/>
      <c r="AN555" s="83"/>
      <c r="AO555" s="83"/>
      <c r="AP555" s="83"/>
      <c r="AQ555" s="83"/>
      <c r="AR555" s="83"/>
      <c r="AS555" s="83"/>
      <c r="AT555" s="83"/>
      <c r="AU555" s="83"/>
      <c r="AV555" s="83"/>
      <c r="AW555" s="83"/>
      <c r="AX555" s="83"/>
      <c r="AY555" s="83"/>
      <c r="AZ555" s="83"/>
      <c r="BA555" s="83"/>
      <c r="BB555" s="83"/>
      <c r="BC555" s="83"/>
      <c r="BD555" s="83"/>
      <c r="BE555" s="83"/>
      <c r="BF555" s="83"/>
      <c r="BG555" s="83"/>
      <c r="BH555" s="83"/>
      <c r="BI555" s="83"/>
      <c r="BJ555" s="83"/>
      <c r="BK555" s="83"/>
      <c r="BL555" s="83"/>
      <c r="BM555" s="83"/>
      <c r="BN555" s="83"/>
      <c r="BO555" s="83"/>
      <c r="BP555" s="83"/>
      <c r="BQ555" s="83"/>
      <c r="BR555" s="83"/>
      <c r="BS555" s="83"/>
      <c r="BT555" s="83"/>
      <c r="BU555" s="83"/>
      <c r="BV555" s="83"/>
      <c r="BW555" s="83"/>
      <c r="BX555" s="83"/>
      <c r="BY555" s="83"/>
      <c r="BZ555" s="83"/>
      <c r="CA555" s="83"/>
      <c r="CB555" s="83"/>
      <c r="CC555" s="83"/>
      <c r="CD555" s="83"/>
      <c r="CE555" s="83"/>
      <c r="CF555" s="83"/>
      <c r="CG555" s="83"/>
      <c r="CH555" s="83"/>
      <c r="CI555" s="83"/>
      <c r="CJ555" s="83"/>
      <c r="CK555" s="83"/>
      <c r="CL555" s="83"/>
      <c r="CM555" s="83"/>
      <c r="CN555" s="83"/>
      <c r="CO555" s="83"/>
      <c r="CP555" s="83"/>
      <c r="CQ555" s="83"/>
      <c r="CR555" s="83"/>
      <c r="CS555" s="83"/>
      <c r="CT555" s="83"/>
      <c r="CU555" s="83"/>
      <c r="CV555" s="83"/>
      <c r="CW555" s="83"/>
      <c r="CX555" s="83"/>
      <c r="CY555" s="83"/>
      <c r="CZ555" s="83"/>
      <c r="DA555" s="83"/>
      <c r="DB555" s="83"/>
      <c r="DC555" s="83"/>
      <c r="DD555" s="83"/>
      <c r="DE555" s="83"/>
      <c r="DF555" s="83"/>
      <c r="DG555" s="83"/>
      <c r="DH555" s="83"/>
      <c r="DI555" s="83"/>
      <c r="DJ555" s="83"/>
      <c r="DK555" s="83"/>
      <c r="DL555" s="83"/>
      <c r="DM555" s="83"/>
      <c r="DN555" s="83"/>
      <c r="DO555" s="83"/>
      <c r="DP555" s="83"/>
      <c r="DQ555" s="83"/>
      <c r="DR555" s="83"/>
      <c r="DS555" s="83"/>
      <c r="DT555" s="83"/>
      <c r="DU555" s="83"/>
      <c r="DV555" s="83"/>
      <c r="DW555" s="83"/>
      <c r="DX555" s="83"/>
      <c r="DY555" s="83"/>
      <c r="DZ555" s="83"/>
      <c r="EA555" s="83"/>
      <c r="EB555" s="83"/>
      <c r="EC555" s="83"/>
      <c r="ED555" s="83"/>
      <c r="EE555" s="83"/>
      <c r="EF555" s="83"/>
      <c r="EG555" s="83"/>
      <c r="EH555" s="83"/>
      <c r="EI555" s="83"/>
      <c r="EJ555" s="83"/>
      <c r="EK555" s="83"/>
      <c r="EL555" s="83"/>
      <c r="EM555" s="83"/>
      <c r="EN555" s="83"/>
      <c r="EO555" s="83"/>
      <c r="EP555" s="83"/>
      <c r="EQ555" s="83"/>
      <c r="ER555" s="83"/>
      <c r="ES555" s="83"/>
      <c r="ET555" s="83"/>
      <c r="EU555" s="83"/>
      <c r="EV555" s="83"/>
      <c r="EW555" s="83"/>
      <c r="EX555" s="83"/>
      <c r="EY555" s="83"/>
      <c r="EZ555" s="83"/>
      <c r="FA555" s="83"/>
      <c r="FB555" s="83"/>
      <c r="FC555" s="83"/>
      <c r="FD555" s="83"/>
      <c r="FE555" s="83"/>
      <c r="FF555" s="83"/>
      <c r="FG555" s="83"/>
      <c r="FH555" s="83"/>
      <c r="FI555" s="83"/>
      <c r="FJ555" s="83"/>
      <c r="FK555" s="83"/>
      <c r="FL555" s="83"/>
      <c r="FM555" s="83"/>
      <c r="FN555" s="83"/>
      <c r="FO555" s="83"/>
      <c r="FP555" s="83"/>
      <c r="FQ555" s="83"/>
      <c r="FR555" s="83"/>
      <c r="FS555" s="83"/>
      <c r="FT555" s="83"/>
      <c r="FU555" s="83"/>
      <c r="FV555" s="83"/>
      <c r="FW555" s="83"/>
      <c r="FX555" s="83"/>
      <c r="FY555" s="83"/>
      <c r="FZ555" s="83"/>
      <c r="GA555" s="83"/>
      <c r="GB555" s="83"/>
      <c r="GC555" s="83"/>
      <c r="GD555" s="83"/>
      <c r="GE555" s="83"/>
      <c r="GF555" s="83"/>
      <c r="GG555" s="83"/>
      <c r="GH555" s="83"/>
      <c r="GI555" s="83"/>
      <c r="GJ555" s="83"/>
      <c r="GK555" s="83"/>
      <c r="GL555" s="83"/>
      <c r="GM555" s="83"/>
      <c r="GN555" s="83"/>
      <c r="GO555" s="83"/>
      <c r="GP555" s="83"/>
      <c r="GQ555" s="83"/>
      <c r="GR555" s="83"/>
      <c r="GS555" s="83"/>
      <c r="GT555" s="83"/>
      <c r="GU555" s="83"/>
      <c r="GV555" s="83"/>
      <c r="GW555" s="83"/>
      <c r="GX555" s="83"/>
      <c r="GY555" s="83"/>
      <c r="GZ555" s="83"/>
      <c r="HA555" s="83"/>
      <c r="HB555" s="83"/>
      <c r="HC555" s="83"/>
      <c r="HD555" s="83"/>
      <c r="HE555" s="83"/>
      <c r="HF555" s="83"/>
      <c r="HG555" s="83"/>
      <c r="HH555" s="83"/>
      <c r="HI555" s="83"/>
      <c r="HJ555" s="83"/>
      <c r="HK555" s="83"/>
      <c r="HL555" s="83"/>
      <c r="HM555" s="83"/>
      <c r="HN555" s="83"/>
      <c r="HO555" s="83"/>
      <c r="HP555" s="83"/>
      <c r="HQ555" s="83"/>
      <c r="HR555" s="83"/>
      <c r="HS555" s="83"/>
      <c r="HT555" s="83"/>
      <c r="HU555" s="83"/>
      <c r="HV555" s="83"/>
      <c r="HW555" s="83"/>
      <c r="HX555" s="83"/>
      <c r="HY555" s="83"/>
      <c r="HZ555" s="83"/>
      <c r="IA555" s="83"/>
      <c r="IB555" s="83"/>
      <c r="IC555" s="83"/>
      <c r="ID555" s="83"/>
      <c r="IE555" s="83"/>
      <c r="IF555" s="83"/>
      <c r="IG555" s="83"/>
      <c r="IH555" s="83"/>
      <c r="II555" s="83"/>
      <c r="IJ555" s="83"/>
      <c r="IK555" s="83"/>
      <c r="IL555" s="83"/>
      <c r="IM555" s="83"/>
      <c r="IN555" s="83"/>
      <c r="IO555" s="83"/>
      <c r="IP555" s="83"/>
      <c r="IQ555" s="83"/>
      <c r="IR555" s="83"/>
      <c r="IS555" s="83"/>
      <c r="IT555" s="83"/>
      <c r="IU555" s="83"/>
      <c r="IV555" s="83"/>
      <c r="IW555" s="83"/>
      <c r="IX555" s="83"/>
      <c r="IY555" s="83"/>
      <c r="IZ555" s="83"/>
      <c r="JA555" s="83"/>
      <c r="JB555" s="83"/>
      <c r="JC555" s="83"/>
      <c r="JD555" s="83"/>
      <c r="JE555" s="83"/>
    </row>
    <row r="556" spans="1:266" s="8" customFormat="1" ht="15" customHeight="1" x14ac:dyDescent="0.2">
      <c r="A556" s="130"/>
      <c r="B556" s="131" t="s">
        <v>700</v>
      </c>
      <c r="C556" s="206"/>
      <c r="D556" s="336" t="s">
        <v>701</v>
      </c>
      <c r="E556" s="205"/>
      <c r="F556" s="1036"/>
      <c r="G556" s="1037"/>
      <c r="H556" s="336" t="s">
        <v>650</v>
      </c>
      <c r="I556" s="336" t="s">
        <v>651</v>
      </c>
      <c r="J556" s="336"/>
      <c r="K556" s="392" t="s">
        <v>2105</v>
      </c>
      <c r="L556" s="392"/>
      <c r="M556" s="1163"/>
      <c r="N556" s="1163"/>
      <c r="O556" s="392"/>
      <c r="P556" s="581"/>
      <c r="Q556" s="582"/>
      <c r="R556" s="582"/>
      <c r="S556" s="582">
        <v>5</v>
      </c>
      <c r="T556" s="582"/>
      <c r="U556" s="582"/>
      <c r="V556" s="582"/>
      <c r="W556" s="583"/>
      <c r="X556" s="219"/>
      <c r="Y556" s="219"/>
      <c r="Z556" s="112"/>
      <c r="AA556" s="83"/>
      <c r="AB556" s="83"/>
      <c r="AC556" s="83" t="str">
        <f t="shared" si="14"/>
        <v/>
      </c>
      <c r="AD556" s="83"/>
      <c r="AE556" s="83"/>
      <c r="AF556" s="83"/>
      <c r="AG556" s="83"/>
      <c r="AH556" s="83"/>
      <c r="AI556" s="83"/>
      <c r="AJ556" s="83"/>
      <c r="AK556" s="83"/>
      <c r="AL556" s="83"/>
      <c r="AM556" s="83"/>
      <c r="AN556" s="83"/>
      <c r="AO556" s="83"/>
      <c r="AP556" s="83"/>
      <c r="AQ556" s="83"/>
      <c r="AR556" s="83"/>
      <c r="AS556" s="83"/>
      <c r="AT556" s="83"/>
      <c r="AU556" s="83"/>
      <c r="AV556" s="83"/>
      <c r="AW556" s="83"/>
      <c r="AX556" s="83"/>
      <c r="AY556" s="83"/>
      <c r="AZ556" s="83"/>
      <c r="BA556" s="83"/>
      <c r="BB556" s="83"/>
      <c r="BC556" s="83"/>
      <c r="BD556" s="83"/>
      <c r="BE556" s="83"/>
      <c r="BF556" s="83"/>
      <c r="BG556" s="83"/>
      <c r="BH556" s="83"/>
      <c r="BI556" s="83"/>
      <c r="BJ556" s="83"/>
      <c r="BK556" s="83"/>
      <c r="BL556" s="83"/>
      <c r="BM556" s="83"/>
      <c r="BN556" s="83"/>
      <c r="BO556" s="83"/>
      <c r="BP556" s="83"/>
      <c r="BQ556" s="83"/>
      <c r="BR556" s="83"/>
      <c r="BS556" s="83"/>
      <c r="BT556" s="83"/>
      <c r="BU556" s="83"/>
      <c r="BV556" s="83"/>
      <c r="BW556" s="83"/>
      <c r="BX556" s="83"/>
      <c r="BY556" s="83"/>
      <c r="BZ556" s="83"/>
      <c r="CA556" s="83"/>
      <c r="CB556" s="83"/>
      <c r="CC556" s="83"/>
      <c r="CD556" s="83"/>
      <c r="CE556" s="83"/>
      <c r="CF556" s="83"/>
      <c r="CG556" s="83"/>
      <c r="CH556" s="83"/>
      <c r="CI556" s="83"/>
      <c r="CJ556" s="83"/>
      <c r="CK556" s="83"/>
      <c r="CL556" s="83"/>
      <c r="CM556" s="83"/>
      <c r="CN556" s="83"/>
      <c r="CO556" s="83"/>
      <c r="CP556" s="83"/>
      <c r="CQ556" s="83"/>
      <c r="CR556" s="83"/>
      <c r="CS556" s="83"/>
      <c r="CT556" s="83"/>
      <c r="CU556" s="83"/>
      <c r="CV556" s="83"/>
      <c r="CW556" s="83"/>
      <c r="CX556" s="83"/>
      <c r="CY556" s="83"/>
      <c r="CZ556" s="83"/>
      <c r="DA556" s="83"/>
      <c r="DB556" s="83"/>
      <c r="DC556" s="83"/>
      <c r="DD556" s="83"/>
      <c r="DE556" s="83"/>
      <c r="DF556" s="83"/>
      <c r="DG556" s="83"/>
      <c r="DH556" s="83"/>
      <c r="DI556" s="83"/>
      <c r="DJ556" s="83"/>
      <c r="DK556" s="83"/>
      <c r="DL556" s="83"/>
      <c r="DM556" s="83"/>
      <c r="DN556" s="83"/>
      <c r="DO556" s="83"/>
      <c r="DP556" s="83"/>
      <c r="DQ556" s="83"/>
      <c r="DR556" s="83"/>
      <c r="DS556" s="83"/>
      <c r="DT556" s="83"/>
      <c r="DU556" s="83"/>
      <c r="DV556" s="83"/>
      <c r="DW556" s="83"/>
      <c r="DX556" s="83"/>
      <c r="DY556" s="83"/>
      <c r="DZ556" s="83"/>
      <c r="EA556" s="83"/>
      <c r="EB556" s="83"/>
      <c r="EC556" s="83"/>
      <c r="ED556" s="83"/>
      <c r="EE556" s="83"/>
      <c r="EF556" s="83"/>
      <c r="EG556" s="83"/>
      <c r="EH556" s="83"/>
      <c r="EI556" s="83"/>
      <c r="EJ556" s="83"/>
      <c r="EK556" s="83"/>
      <c r="EL556" s="83"/>
      <c r="EM556" s="83"/>
      <c r="EN556" s="83"/>
      <c r="EO556" s="83"/>
      <c r="EP556" s="83"/>
      <c r="EQ556" s="83"/>
      <c r="ER556" s="83"/>
      <c r="ES556" s="83"/>
      <c r="ET556" s="83"/>
      <c r="EU556" s="83"/>
      <c r="EV556" s="83"/>
      <c r="EW556" s="83"/>
      <c r="EX556" s="83"/>
      <c r="EY556" s="83"/>
      <c r="EZ556" s="83"/>
      <c r="FA556" s="83"/>
      <c r="FB556" s="83"/>
      <c r="FC556" s="83"/>
      <c r="FD556" s="83"/>
      <c r="FE556" s="83"/>
      <c r="FF556" s="83"/>
      <c r="FG556" s="83"/>
      <c r="FH556" s="83"/>
      <c r="FI556" s="83"/>
      <c r="FJ556" s="83"/>
      <c r="FK556" s="83"/>
      <c r="FL556" s="83"/>
      <c r="FM556" s="83"/>
      <c r="FN556" s="83"/>
      <c r="FO556" s="83"/>
      <c r="FP556" s="83"/>
      <c r="FQ556" s="83"/>
      <c r="FR556" s="83"/>
      <c r="FS556" s="83"/>
      <c r="FT556" s="83"/>
      <c r="FU556" s="83"/>
      <c r="FV556" s="83"/>
      <c r="FW556" s="83"/>
      <c r="FX556" s="83"/>
      <c r="FY556" s="83"/>
      <c r="FZ556" s="83"/>
      <c r="GA556" s="83"/>
      <c r="GB556" s="83"/>
      <c r="GC556" s="83"/>
      <c r="GD556" s="83"/>
      <c r="GE556" s="83"/>
      <c r="GF556" s="83"/>
      <c r="GG556" s="83"/>
      <c r="GH556" s="83"/>
      <c r="GI556" s="83"/>
      <c r="GJ556" s="83"/>
      <c r="GK556" s="83"/>
      <c r="GL556" s="83"/>
      <c r="GM556" s="83"/>
      <c r="GN556" s="83"/>
      <c r="GO556" s="83"/>
      <c r="GP556" s="83"/>
      <c r="GQ556" s="83"/>
      <c r="GR556" s="83"/>
      <c r="GS556" s="83"/>
      <c r="GT556" s="83"/>
      <c r="GU556" s="83"/>
      <c r="GV556" s="83"/>
      <c r="GW556" s="83"/>
      <c r="GX556" s="83"/>
      <c r="GY556" s="83"/>
      <c r="GZ556" s="83"/>
      <c r="HA556" s="83"/>
      <c r="HB556" s="83"/>
      <c r="HC556" s="83"/>
      <c r="HD556" s="83"/>
      <c r="HE556" s="83"/>
      <c r="HF556" s="83"/>
      <c r="HG556" s="83"/>
      <c r="HH556" s="83"/>
      <c r="HI556" s="83"/>
      <c r="HJ556" s="83"/>
      <c r="HK556" s="83"/>
      <c r="HL556" s="83"/>
      <c r="HM556" s="83"/>
      <c r="HN556" s="83"/>
      <c r="HO556" s="83"/>
      <c r="HP556" s="83"/>
      <c r="HQ556" s="83"/>
      <c r="HR556" s="83"/>
      <c r="HS556" s="83"/>
      <c r="HT556" s="83"/>
      <c r="HU556" s="83"/>
      <c r="HV556" s="83"/>
      <c r="HW556" s="83"/>
      <c r="HX556" s="83"/>
      <c r="HY556" s="83"/>
      <c r="HZ556" s="83"/>
      <c r="IA556" s="83"/>
      <c r="IB556" s="83"/>
      <c r="IC556" s="83"/>
      <c r="ID556" s="83"/>
      <c r="IE556" s="83"/>
      <c r="IF556" s="83"/>
      <c r="IG556" s="83"/>
      <c r="IH556" s="83"/>
      <c r="II556" s="83"/>
      <c r="IJ556" s="83"/>
      <c r="IK556" s="83"/>
      <c r="IL556" s="83"/>
      <c r="IM556" s="83"/>
      <c r="IN556" s="83"/>
      <c r="IO556" s="83"/>
      <c r="IP556" s="83"/>
      <c r="IQ556" s="83"/>
      <c r="IR556" s="83"/>
      <c r="IS556" s="83"/>
      <c r="IT556" s="83"/>
      <c r="IU556" s="83"/>
      <c r="IV556" s="83"/>
      <c r="IW556" s="83"/>
      <c r="IX556" s="83"/>
      <c r="IY556" s="83"/>
      <c r="IZ556" s="83"/>
      <c r="JA556" s="83"/>
      <c r="JB556" s="83"/>
      <c r="JC556" s="83"/>
      <c r="JD556" s="83"/>
      <c r="JE556" s="83"/>
    </row>
    <row r="557" spans="1:266" s="8" customFormat="1" ht="15" customHeight="1" x14ac:dyDescent="0.2">
      <c r="A557" s="130"/>
      <c r="B557" s="131" t="s">
        <v>700</v>
      </c>
      <c r="C557" s="206"/>
      <c r="D557" s="336" t="s">
        <v>701</v>
      </c>
      <c r="E557" s="205"/>
      <c r="F557" s="1036"/>
      <c r="G557" s="1037"/>
      <c r="H557" s="336" t="s">
        <v>650</v>
      </c>
      <c r="I557" s="336" t="s">
        <v>651</v>
      </c>
      <c r="J557" s="336"/>
      <c r="K557" s="392" t="s">
        <v>2106</v>
      </c>
      <c r="L557" s="392"/>
      <c r="M557" s="1163"/>
      <c r="N557" s="1163"/>
      <c r="O557" s="392"/>
      <c r="P557" s="581"/>
      <c r="Q557" s="582"/>
      <c r="R557" s="582"/>
      <c r="S557" s="582">
        <v>3</v>
      </c>
      <c r="T557" s="582"/>
      <c r="U557" s="582"/>
      <c r="V557" s="582"/>
      <c r="W557" s="583"/>
      <c r="X557" s="219"/>
      <c r="Y557" s="219"/>
      <c r="Z557" s="112"/>
      <c r="AA557" s="83"/>
      <c r="AB557" s="83"/>
      <c r="AC557" s="83" t="str">
        <f t="shared" si="14"/>
        <v/>
      </c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83"/>
      <c r="AT557" s="83"/>
      <c r="AU557" s="83"/>
      <c r="AV557" s="83"/>
      <c r="AW557" s="83"/>
      <c r="AX557" s="83"/>
      <c r="AY557" s="83"/>
      <c r="AZ557" s="83"/>
      <c r="BA557" s="83"/>
      <c r="BB557" s="83"/>
      <c r="BC557" s="83"/>
      <c r="BD557" s="83"/>
      <c r="BE557" s="83"/>
      <c r="BF557" s="83"/>
      <c r="BG557" s="83"/>
      <c r="BH557" s="83"/>
      <c r="BI557" s="83"/>
      <c r="BJ557" s="83"/>
      <c r="BK557" s="83"/>
      <c r="BL557" s="83"/>
      <c r="BM557" s="83"/>
      <c r="BN557" s="83"/>
      <c r="BO557" s="83"/>
      <c r="BP557" s="83"/>
      <c r="BQ557" s="83"/>
      <c r="BR557" s="83"/>
      <c r="BS557" s="83"/>
      <c r="BT557" s="83"/>
      <c r="BU557" s="83"/>
      <c r="BV557" s="83"/>
      <c r="BW557" s="83"/>
      <c r="BX557" s="83"/>
      <c r="BY557" s="83"/>
      <c r="BZ557" s="83"/>
      <c r="CA557" s="83"/>
      <c r="CB557" s="83"/>
      <c r="CC557" s="83"/>
      <c r="CD557" s="83"/>
      <c r="CE557" s="83"/>
      <c r="CF557" s="83"/>
      <c r="CG557" s="83"/>
      <c r="CH557" s="83"/>
      <c r="CI557" s="83"/>
      <c r="CJ557" s="83"/>
      <c r="CK557" s="83"/>
      <c r="CL557" s="83"/>
      <c r="CM557" s="83"/>
      <c r="CN557" s="83"/>
      <c r="CO557" s="83"/>
      <c r="CP557" s="83"/>
      <c r="CQ557" s="83"/>
      <c r="CR557" s="83"/>
      <c r="CS557" s="83"/>
      <c r="CT557" s="83"/>
      <c r="CU557" s="83"/>
      <c r="CV557" s="83"/>
      <c r="CW557" s="83"/>
      <c r="CX557" s="83"/>
      <c r="CY557" s="83"/>
      <c r="CZ557" s="83"/>
      <c r="DA557" s="83"/>
      <c r="DB557" s="83"/>
      <c r="DC557" s="83"/>
      <c r="DD557" s="83"/>
      <c r="DE557" s="83"/>
      <c r="DF557" s="83"/>
      <c r="DG557" s="83"/>
      <c r="DH557" s="83"/>
      <c r="DI557" s="83"/>
      <c r="DJ557" s="83"/>
      <c r="DK557" s="83"/>
      <c r="DL557" s="83"/>
      <c r="DM557" s="83"/>
      <c r="DN557" s="83"/>
      <c r="DO557" s="83"/>
      <c r="DP557" s="83"/>
      <c r="DQ557" s="83"/>
      <c r="DR557" s="83"/>
      <c r="DS557" s="83"/>
      <c r="DT557" s="83"/>
      <c r="DU557" s="83"/>
      <c r="DV557" s="83"/>
      <c r="DW557" s="83"/>
      <c r="DX557" s="83"/>
      <c r="DY557" s="83"/>
      <c r="DZ557" s="83"/>
      <c r="EA557" s="83"/>
      <c r="EB557" s="83"/>
      <c r="EC557" s="83"/>
      <c r="ED557" s="83"/>
      <c r="EE557" s="83"/>
      <c r="EF557" s="83"/>
      <c r="EG557" s="83"/>
      <c r="EH557" s="83"/>
      <c r="EI557" s="83"/>
      <c r="EJ557" s="83"/>
      <c r="EK557" s="83"/>
      <c r="EL557" s="83"/>
      <c r="EM557" s="83"/>
      <c r="EN557" s="83"/>
      <c r="EO557" s="83"/>
      <c r="EP557" s="83"/>
      <c r="EQ557" s="83"/>
      <c r="ER557" s="83"/>
      <c r="ES557" s="83"/>
      <c r="ET557" s="83"/>
      <c r="EU557" s="83"/>
      <c r="EV557" s="83"/>
      <c r="EW557" s="83"/>
      <c r="EX557" s="83"/>
      <c r="EY557" s="83"/>
      <c r="EZ557" s="83"/>
      <c r="FA557" s="83"/>
      <c r="FB557" s="83"/>
      <c r="FC557" s="83"/>
      <c r="FD557" s="83"/>
      <c r="FE557" s="83"/>
      <c r="FF557" s="83"/>
      <c r="FG557" s="83"/>
      <c r="FH557" s="83"/>
      <c r="FI557" s="83"/>
      <c r="FJ557" s="83"/>
      <c r="FK557" s="83"/>
      <c r="FL557" s="83"/>
      <c r="FM557" s="83"/>
      <c r="FN557" s="83"/>
      <c r="FO557" s="83"/>
      <c r="FP557" s="83"/>
      <c r="FQ557" s="83"/>
      <c r="FR557" s="83"/>
      <c r="FS557" s="83"/>
      <c r="FT557" s="83"/>
      <c r="FU557" s="83"/>
      <c r="FV557" s="83"/>
      <c r="FW557" s="83"/>
      <c r="FX557" s="83"/>
      <c r="FY557" s="83"/>
      <c r="FZ557" s="83"/>
      <c r="GA557" s="83"/>
      <c r="GB557" s="83"/>
      <c r="GC557" s="83"/>
      <c r="GD557" s="83"/>
      <c r="GE557" s="83"/>
      <c r="GF557" s="83"/>
      <c r="GG557" s="83"/>
      <c r="GH557" s="83"/>
      <c r="GI557" s="83"/>
      <c r="GJ557" s="83"/>
      <c r="GK557" s="83"/>
      <c r="GL557" s="83"/>
      <c r="GM557" s="83"/>
      <c r="GN557" s="83"/>
      <c r="GO557" s="83"/>
      <c r="GP557" s="83"/>
      <c r="GQ557" s="83"/>
      <c r="GR557" s="83"/>
      <c r="GS557" s="83"/>
      <c r="GT557" s="83"/>
      <c r="GU557" s="83"/>
      <c r="GV557" s="83"/>
      <c r="GW557" s="83"/>
      <c r="GX557" s="83"/>
      <c r="GY557" s="83"/>
      <c r="GZ557" s="83"/>
      <c r="HA557" s="83"/>
      <c r="HB557" s="83"/>
      <c r="HC557" s="83"/>
      <c r="HD557" s="83"/>
      <c r="HE557" s="83"/>
      <c r="HF557" s="83"/>
      <c r="HG557" s="83"/>
      <c r="HH557" s="83"/>
      <c r="HI557" s="83"/>
      <c r="HJ557" s="83"/>
      <c r="HK557" s="83"/>
      <c r="HL557" s="83"/>
      <c r="HM557" s="83"/>
      <c r="HN557" s="83"/>
      <c r="HO557" s="83"/>
      <c r="HP557" s="83"/>
      <c r="HQ557" s="83"/>
      <c r="HR557" s="83"/>
      <c r="HS557" s="83"/>
      <c r="HT557" s="83"/>
      <c r="HU557" s="83"/>
      <c r="HV557" s="83"/>
      <c r="HW557" s="83"/>
      <c r="HX557" s="83"/>
      <c r="HY557" s="83"/>
      <c r="HZ557" s="83"/>
      <c r="IA557" s="83"/>
      <c r="IB557" s="83"/>
      <c r="IC557" s="83"/>
      <c r="ID557" s="83"/>
      <c r="IE557" s="83"/>
      <c r="IF557" s="83"/>
      <c r="IG557" s="83"/>
      <c r="IH557" s="83"/>
      <c r="II557" s="83"/>
      <c r="IJ557" s="83"/>
      <c r="IK557" s="83"/>
      <c r="IL557" s="83"/>
      <c r="IM557" s="83"/>
      <c r="IN557" s="83"/>
      <c r="IO557" s="83"/>
      <c r="IP557" s="83"/>
      <c r="IQ557" s="83"/>
      <c r="IR557" s="83"/>
      <c r="IS557" s="83"/>
      <c r="IT557" s="83"/>
      <c r="IU557" s="83"/>
      <c r="IV557" s="83"/>
      <c r="IW557" s="83"/>
      <c r="IX557" s="83"/>
      <c r="IY557" s="83"/>
      <c r="IZ557" s="83"/>
      <c r="JA557" s="83"/>
      <c r="JB557" s="83"/>
      <c r="JC557" s="83"/>
      <c r="JD557" s="83"/>
      <c r="JE557" s="83"/>
    </row>
    <row r="558" spans="1:266" s="8" customFormat="1" ht="15" customHeight="1" x14ac:dyDescent="0.2">
      <c r="A558" s="130"/>
      <c r="B558" s="131" t="s">
        <v>700</v>
      </c>
      <c r="C558" s="206"/>
      <c r="D558" s="337" t="s">
        <v>701</v>
      </c>
      <c r="E558" s="205"/>
      <c r="F558" s="1036"/>
      <c r="G558" s="1037"/>
      <c r="H558" s="337" t="s">
        <v>650</v>
      </c>
      <c r="I558" s="337" t="s">
        <v>651</v>
      </c>
      <c r="J558" s="337"/>
      <c r="K558" s="393" t="s">
        <v>1391</v>
      </c>
      <c r="L558" s="393"/>
      <c r="M558" s="1176"/>
      <c r="N558" s="1176"/>
      <c r="O558" s="393"/>
      <c r="P558" s="617"/>
      <c r="Q558" s="618"/>
      <c r="R558" s="618"/>
      <c r="S558" s="618"/>
      <c r="T558" s="618"/>
      <c r="U558" s="618"/>
      <c r="V558" s="618"/>
      <c r="W558" s="619">
        <v>4</v>
      </c>
      <c r="X558" s="219"/>
      <c r="Y558" s="219"/>
      <c r="Z558" s="112"/>
      <c r="AA558" s="83"/>
      <c r="AB558" s="83"/>
      <c r="AC558" s="83" t="str">
        <f t="shared" si="14"/>
        <v/>
      </c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83"/>
      <c r="AT558" s="83"/>
      <c r="AU558" s="83"/>
      <c r="AV558" s="83"/>
      <c r="AW558" s="83"/>
      <c r="AX558" s="83"/>
      <c r="AY558" s="83"/>
      <c r="AZ558" s="83"/>
      <c r="BA558" s="83"/>
      <c r="BB558" s="83"/>
      <c r="BC558" s="83"/>
      <c r="BD558" s="83"/>
      <c r="BE558" s="83"/>
      <c r="BF558" s="83"/>
      <c r="BG558" s="83"/>
      <c r="BH558" s="83"/>
      <c r="BI558" s="83"/>
      <c r="BJ558" s="83"/>
      <c r="BK558" s="83"/>
      <c r="BL558" s="83"/>
      <c r="BM558" s="83"/>
      <c r="BN558" s="83"/>
      <c r="BO558" s="83"/>
      <c r="BP558" s="83"/>
      <c r="BQ558" s="83"/>
      <c r="BR558" s="83"/>
      <c r="BS558" s="83"/>
      <c r="BT558" s="83"/>
      <c r="BU558" s="83"/>
      <c r="BV558" s="83"/>
      <c r="BW558" s="83"/>
      <c r="BX558" s="83"/>
      <c r="BY558" s="83"/>
      <c r="BZ558" s="83"/>
      <c r="CA558" s="83"/>
      <c r="CB558" s="83"/>
      <c r="CC558" s="83"/>
      <c r="CD558" s="83"/>
      <c r="CE558" s="83"/>
      <c r="CF558" s="83"/>
      <c r="CG558" s="83"/>
      <c r="CH558" s="83"/>
      <c r="CI558" s="83"/>
      <c r="CJ558" s="83"/>
      <c r="CK558" s="83"/>
      <c r="CL558" s="83"/>
      <c r="CM558" s="83"/>
      <c r="CN558" s="83"/>
      <c r="CO558" s="83"/>
      <c r="CP558" s="83"/>
      <c r="CQ558" s="83"/>
      <c r="CR558" s="83"/>
      <c r="CS558" s="83"/>
      <c r="CT558" s="83"/>
      <c r="CU558" s="83"/>
      <c r="CV558" s="83"/>
      <c r="CW558" s="83"/>
      <c r="CX558" s="83"/>
      <c r="CY558" s="83"/>
      <c r="CZ558" s="83"/>
      <c r="DA558" s="83"/>
      <c r="DB558" s="83"/>
      <c r="DC558" s="83"/>
      <c r="DD558" s="83"/>
      <c r="DE558" s="83"/>
      <c r="DF558" s="83"/>
      <c r="DG558" s="83"/>
      <c r="DH558" s="83"/>
      <c r="DI558" s="83"/>
      <c r="DJ558" s="83"/>
      <c r="DK558" s="83"/>
      <c r="DL558" s="83"/>
      <c r="DM558" s="83"/>
      <c r="DN558" s="83"/>
      <c r="DO558" s="83"/>
      <c r="DP558" s="83"/>
      <c r="DQ558" s="83"/>
      <c r="DR558" s="83"/>
      <c r="DS558" s="83"/>
      <c r="DT558" s="83"/>
      <c r="DU558" s="83"/>
      <c r="DV558" s="83"/>
      <c r="DW558" s="83"/>
      <c r="DX558" s="83"/>
      <c r="DY558" s="83"/>
      <c r="DZ558" s="83"/>
      <c r="EA558" s="83"/>
      <c r="EB558" s="83"/>
      <c r="EC558" s="83"/>
      <c r="ED558" s="83"/>
      <c r="EE558" s="83"/>
      <c r="EF558" s="83"/>
      <c r="EG558" s="83"/>
      <c r="EH558" s="83"/>
      <c r="EI558" s="83"/>
      <c r="EJ558" s="83"/>
      <c r="EK558" s="83"/>
      <c r="EL558" s="83"/>
      <c r="EM558" s="83"/>
      <c r="EN558" s="83"/>
      <c r="EO558" s="83"/>
      <c r="EP558" s="83"/>
      <c r="EQ558" s="83"/>
      <c r="ER558" s="83"/>
      <c r="ES558" s="83"/>
      <c r="ET558" s="83"/>
      <c r="EU558" s="83"/>
      <c r="EV558" s="83"/>
      <c r="EW558" s="83"/>
      <c r="EX558" s="83"/>
      <c r="EY558" s="83"/>
      <c r="EZ558" s="83"/>
      <c r="FA558" s="83"/>
      <c r="FB558" s="83"/>
      <c r="FC558" s="83"/>
      <c r="FD558" s="83"/>
      <c r="FE558" s="83"/>
      <c r="FF558" s="83"/>
      <c r="FG558" s="83"/>
      <c r="FH558" s="83"/>
      <c r="FI558" s="83"/>
      <c r="FJ558" s="83"/>
      <c r="FK558" s="83"/>
      <c r="FL558" s="83"/>
      <c r="FM558" s="83"/>
      <c r="FN558" s="83"/>
      <c r="FO558" s="83"/>
      <c r="FP558" s="83"/>
      <c r="FQ558" s="83"/>
      <c r="FR558" s="83"/>
      <c r="FS558" s="83"/>
      <c r="FT558" s="83"/>
      <c r="FU558" s="83"/>
      <c r="FV558" s="83"/>
      <c r="FW558" s="83"/>
      <c r="FX558" s="83"/>
      <c r="FY558" s="83"/>
      <c r="FZ558" s="83"/>
      <c r="GA558" s="83"/>
      <c r="GB558" s="83"/>
      <c r="GC558" s="83"/>
      <c r="GD558" s="83"/>
      <c r="GE558" s="83"/>
      <c r="GF558" s="83"/>
      <c r="GG558" s="83"/>
      <c r="GH558" s="83"/>
      <c r="GI558" s="83"/>
      <c r="GJ558" s="83"/>
      <c r="GK558" s="83"/>
      <c r="GL558" s="83"/>
      <c r="GM558" s="83"/>
      <c r="GN558" s="83"/>
      <c r="GO558" s="83"/>
      <c r="GP558" s="83"/>
      <c r="GQ558" s="83"/>
      <c r="GR558" s="83"/>
      <c r="GS558" s="83"/>
      <c r="GT558" s="83"/>
      <c r="GU558" s="83"/>
      <c r="GV558" s="83"/>
      <c r="GW558" s="83"/>
      <c r="GX558" s="83"/>
      <c r="GY558" s="83"/>
      <c r="GZ558" s="83"/>
      <c r="HA558" s="83"/>
      <c r="HB558" s="83"/>
      <c r="HC558" s="83"/>
      <c r="HD558" s="83"/>
      <c r="HE558" s="83"/>
      <c r="HF558" s="83"/>
      <c r="HG558" s="83"/>
      <c r="HH558" s="83"/>
      <c r="HI558" s="83"/>
      <c r="HJ558" s="83"/>
      <c r="HK558" s="83"/>
      <c r="HL558" s="83"/>
      <c r="HM558" s="83"/>
      <c r="HN558" s="83"/>
      <c r="HO558" s="83"/>
      <c r="HP558" s="83"/>
      <c r="HQ558" s="83"/>
      <c r="HR558" s="83"/>
      <c r="HS558" s="83"/>
      <c r="HT558" s="83"/>
      <c r="HU558" s="83"/>
      <c r="HV558" s="83"/>
      <c r="HW558" s="83"/>
      <c r="HX558" s="83"/>
      <c r="HY558" s="83"/>
      <c r="HZ558" s="83"/>
      <c r="IA558" s="83"/>
      <c r="IB558" s="83"/>
      <c r="IC558" s="83"/>
      <c r="ID558" s="83"/>
      <c r="IE558" s="83"/>
      <c r="IF558" s="83"/>
      <c r="IG558" s="83"/>
      <c r="IH558" s="83"/>
      <c r="II558" s="83"/>
      <c r="IJ558" s="83"/>
      <c r="IK558" s="83"/>
      <c r="IL558" s="83"/>
      <c r="IM558" s="83"/>
      <c r="IN558" s="83"/>
      <c r="IO558" s="83"/>
      <c r="IP558" s="83"/>
      <c r="IQ558" s="83"/>
      <c r="IR558" s="83"/>
      <c r="IS558" s="83"/>
      <c r="IT558" s="83"/>
      <c r="IU558" s="83"/>
      <c r="IV558" s="83"/>
      <c r="IW558" s="83"/>
      <c r="IX558" s="83"/>
      <c r="IY558" s="83"/>
      <c r="IZ558" s="83"/>
      <c r="JA558" s="83"/>
      <c r="JB558" s="83"/>
      <c r="JC558" s="83"/>
      <c r="JD558" s="83"/>
      <c r="JE558" s="83"/>
    </row>
    <row r="559" spans="1:266" s="8" customFormat="1" ht="15" customHeight="1" x14ac:dyDescent="0.2">
      <c r="A559" s="130"/>
      <c r="B559" s="131" t="s">
        <v>700</v>
      </c>
      <c r="C559" s="206"/>
      <c r="D559" s="337" t="s">
        <v>701</v>
      </c>
      <c r="E559" s="205"/>
      <c r="F559" s="1036"/>
      <c r="G559" s="1037"/>
      <c r="H559" s="337" t="s">
        <v>650</v>
      </c>
      <c r="I559" s="337" t="s">
        <v>651</v>
      </c>
      <c r="J559" s="337"/>
      <c r="K559" s="393" t="s">
        <v>2048</v>
      </c>
      <c r="L559" s="393"/>
      <c r="M559" s="1176"/>
      <c r="N559" s="1176"/>
      <c r="O559" s="393"/>
      <c r="P559" s="617"/>
      <c r="Q559" s="618"/>
      <c r="R559" s="618"/>
      <c r="S559" s="618"/>
      <c r="T559" s="618">
        <v>4</v>
      </c>
      <c r="U559" s="618"/>
      <c r="V559" s="618"/>
      <c r="W559" s="619"/>
      <c r="X559" s="219"/>
      <c r="Y559" s="219"/>
      <c r="Z559" s="112"/>
      <c r="AA559" s="83"/>
      <c r="AB559" s="83"/>
      <c r="AC559" s="83" t="str">
        <f t="shared" si="14"/>
        <v/>
      </c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83"/>
      <c r="AT559" s="83"/>
      <c r="AU559" s="83"/>
      <c r="AV559" s="83"/>
      <c r="AW559" s="83"/>
      <c r="AX559" s="83"/>
      <c r="AY559" s="83"/>
      <c r="AZ559" s="83"/>
      <c r="BA559" s="83"/>
      <c r="BB559" s="83"/>
      <c r="BC559" s="83"/>
      <c r="BD559" s="83"/>
      <c r="BE559" s="83"/>
      <c r="BF559" s="83"/>
      <c r="BG559" s="83"/>
      <c r="BH559" s="83"/>
      <c r="BI559" s="83"/>
      <c r="BJ559" s="83"/>
      <c r="BK559" s="83"/>
      <c r="BL559" s="83"/>
      <c r="BM559" s="83"/>
      <c r="BN559" s="83"/>
      <c r="BO559" s="83"/>
      <c r="BP559" s="83"/>
      <c r="BQ559" s="83"/>
      <c r="BR559" s="83"/>
      <c r="BS559" s="83"/>
      <c r="BT559" s="83"/>
      <c r="BU559" s="83"/>
      <c r="BV559" s="83"/>
      <c r="BW559" s="83"/>
      <c r="BX559" s="83"/>
      <c r="BY559" s="83"/>
      <c r="BZ559" s="83"/>
      <c r="CA559" s="83"/>
      <c r="CB559" s="83"/>
      <c r="CC559" s="83"/>
      <c r="CD559" s="83"/>
      <c r="CE559" s="83"/>
      <c r="CF559" s="83"/>
      <c r="CG559" s="83"/>
      <c r="CH559" s="83"/>
      <c r="CI559" s="83"/>
      <c r="CJ559" s="83"/>
      <c r="CK559" s="83"/>
      <c r="CL559" s="83"/>
      <c r="CM559" s="83"/>
      <c r="CN559" s="83"/>
      <c r="CO559" s="83"/>
      <c r="CP559" s="83"/>
      <c r="CQ559" s="83"/>
      <c r="CR559" s="83"/>
      <c r="CS559" s="83"/>
      <c r="CT559" s="83"/>
      <c r="CU559" s="83"/>
      <c r="CV559" s="83"/>
      <c r="CW559" s="83"/>
      <c r="CX559" s="83"/>
      <c r="CY559" s="83"/>
      <c r="CZ559" s="83"/>
      <c r="DA559" s="83"/>
      <c r="DB559" s="83"/>
      <c r="DC559" s="83"/>
      <c r="DD559" s="83"/>
      <c r="DE559" s="83"/>
      <c r="DF559" s="83"/>
      <c r="DG559" s="83"/>
      <c r="DH559" s="83"/>
      <c r="DI559" s="83"/>
      <c r="DJ559" s="83"/>
      <c r="DK559" s="83"/>
      <c r="DL559" s="83"/>
      <c r="DM559" s="83"/>
      <c r="DN559" s="83"/>
      <c r="DO559" s="83"/>
      <c r="DP559" s="83"/>
      <c r="DQ559" s="83"/>
      <c r="DR559" s="83"/>
      <c r="DS559" s="83"/>
      <c r="DT559" s="83"/>
      <c r="DU559" s="83"/>
      <c r="DV559" s="83"/>
      <c r="DW559" s="83"/>
      <c r="DX559" s="83"/>
      <c r="DY559" s="83"/>
      <c r="DZ559" s="83"/>
      <c r="EA559" s="83"/>
      <c r="EB559" s="83"/>
      <c r="EC559" s="83"/>
      <c r="ED559" s="83"/>
      <c r="EE559" s="83"/>
      <c r="EF559" s="83"/>
      <c r="EG559" s="83"/>
      <c r="EH559" s="83"/>
      <c r="EI559" s="83"/>
      <c r="EJ559" s="83"/>
      <c r="EK559" s="83"/>
      <c r="EL559" s="83"/>
      <c r="EM559" s="83"/>
      <c r="EN559" s="83"/>
      <c r="EO559" s="83"/>
      <c r="EP559" s="83"/>
      <c r="EQ559" s="83"/>
      <c r="ER559" s="83"/>
      <c r="ES559" s="83"/>
      <c r="ET559" s="83"/>
      <c r="EU559" s="83"/>
      <c r="EV559" s="83"/>
      <c r="EW559" s="83"/>
      <c r="EX559" s="83"/>
      <c r="EY559" s="83"/>
      <c r="EZ559" s="83"/>
      <c r="FA559" s="83"/>
      <c r="FB559" s="83"/>
      <c r="FC559" s="83"/>
      <c r="FD559" s="83"/>
      <c r="FE559" s="83"/>
      <c r="FF559" s="83"/>
      <c r="FG559" s="83"/>
      <c r="FH559" s="83"/>
      <c r="FI559" s="83"/>
      <c r="FJ559" s="83"/>
      <c r="FK559" s="83"/>
      <c r="FL559" s="83"/>
      <c r="FM559" s="83"/>
      <c r="FN559" s="83"/>
      <c r="FO559" s="83"/>
      <c r="FP559" s="83"/>
      <c r="FQ559" s="83"/>
      <c r="FR559" s="83"/>
      <c r="FS559" s="83"/>
      <c r="FT559" s="83"/>
      <c r="FU559" s="83"/>
      <c r="FV559" s="83"/>
      <c r="FW559" s="83"/>
      <c r="FX559" s="83"/>
      <c r="FY559" s="83"/>
      <c r="FZ559" s="83"/>
      <c r="GA559" s="83"/>
      <c r="GB559" s="83"/>
      <c r="GC559" s="83"/>
      <c r="GD559" s="83"/>
      <c r="GE559" s="83"/>
      <c r="GF559" s="83"/>
      <c r="GG559" s="83"/>
      <c r="GH559" s="83"/>
      <c r="GI559" s="83"/>
      <c r="GJ559" s="83"/>
      <c r="GK559" s="83"/>
      <c r="GL559" s="83"/>
      <c r="GM559" s="83"/>
      <c r="GN559" s="83"/>
      <c r="GO559" s="83"/>
      <c r="GP559" s="83"/>
      <c r="GQ559" s="83"/>
      <c r="GR559" s="83"/>
      <c r="GS559" s="83"/>
      <c r="GT559" s="83"/>
      <c r="GU559" s="83"/>
      <c r="GV559" s="83"/>
      <c r="GW559" s="83"/>
      <c r="GX559" s="83"/>
      <c r="GY559" s="83"/>
      <c r="GZ559" s="83"/>
      <c r="HA559" s="83"/>
      <c r="HB559" s="83"/>
      <c r="HC559" s="83"/>
      <c r="HD559" s="83"/>
      <c r="HE559" s="83"/>
      <c r="HF559" s="83"/>
      <c r="HG559" s="83"/>
      <c r="HH559" s="83"/>
      <c r="HI559" s="83"/>
      <c r="HJ559" s="83"/>
      <c r="HK559" s="83"/>
      <c r="HL559" s="83"/>
      <c r="HM559" s="83"/>
      <c r="HN559" s="83"/>
      <c r="HO559" s="83"/>
      <c r="HP559" s="83"/>
      <c r="HQ559" s="83"/>
      <c r="HR559" s="83"/>
      <c r="HS559" s="83"/>
      <c r="HT559" s="83"/>
      <c r="HU559" s="83"/>
      <c r="HV559" s="83"/>
      <c r="HW559" s="83"/>
      <c r="HX559" s="83"/>
      <c r="HY559" s="83"/>
      <c r="HZ559" s="83"/>
      <c r="IA559" s="83"/>
      <c r="IB559" s="83"/>
      <c r="IC559" s="83"/>
      <c r="ID559" s="83"/>
      <c r="IE559" s="83"/>
      <c r="IF559" s="83"/>
      <c r="IG559" s="83"/>
      <c r="IH559" s="83"/>
      <c r="II559" s="83"/>
      <c r="IJ559" s="83"/>
      <c r="IK559" s="83"/>
      <c r="IL559" s="83"/>
      <c r="IM559" s="83"/>
      <c r="IN559" s="83"/>
      <c r="IO559" s="83"/>
      <c r="IP559" s="83"/>
      <c r="IQ559" s="83"/>
      <c r="IR559" s="83"/>
      <c r="IS559" s="83"/>
      <c r="IT559" s="83"/>
      <c r="IU559" s="83"/>
      <c r="IV559" s="83"/>
      <c r="IW559" s="83"/>
      <c r="IX559" s="83"/>
      <c r="IY559" s="83"/>
      <c r="IZ559" s="83"/>
      <c r="JA559" s="83"/>
      <c r="JB559" s="83"/>
      <c r="JC559" s="83"/>
      <c r="JD559" s="83"/>
      <c r="JE559" s="83"/>
    </row>
    <row r="560" spans="1:266" s="8" customFormat="1" ht="15" customHeight="1" thickBot="1" x14ac:dyDescent="0.25">
      <c r="A560" s="130"/>
      <c r="B560" s="131" t="s">
        <v>700</v>
      </c>
      <c r="C560" s="206"/>
      <c r="D560" s="358" t="s">
        <v>701</v>
      </c>
      <c r="E560" s="205"/>
      <c r="F560" s="1036"/>
      <c r="G560" s="1037"/>
      <c r="H560" s="358" t="s">
        <v>650</v>
      </c>
      <c r="I560" s="358" t="s">
        <v>651</v>
      </c>
      <c r="J560" s="358"/>
      <c r="K560" s="394" t="s">
        <v>1565</v>
      </c>
      <c r="L560" s="394"/>
      <c r="M560" s="1177"/>
      <c r="N560" s="1177"/>
      <c r="O560" s="394"/>
      <c r="P560" s="620"/>
      <c r="Q560" s="621"/>
      <c r="R560" s="621"/>
      <c r="S560" s="621"/>
      <c r="T560" s="621">
        <v>4</v>
      </c>
      <c r="U560" s="621"/>
      <c r="V560" s="621"/>
      <c r="W560" s="622"/>
      <c r="X560" s="219">
        <f>SUM(P549:W560)</f>
        <v>40</v>
      </c>
      <c r="Y560" s="219">
        <f>X560</f>
        <v>40</v>
      </c>
      <c r="Z560" s="112"/>
      <c r="AA560" s="83"/>
      <c r="AB560" s="83"/>
      <c r="AC560" s="83" t="str">
        <f t="shared" si="14"/>
        <v/>
      </c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  <c r="AV560" s="83"/>
      <c r="AW560" s="83"/>
      <c r="AX560" s="83"/>
      <c r="AY560" s="83"/>
      <c r="AZ560" s="83"/>
      <c r="BA560" s="83"/>
      <c r="BB560" s="83"/>
      <c r="BC560" s="83"/>
      <c r="BD560" s="83"/>
      <c r="BE560" s="83"/>
      <c r="BF560" s="83"/>
      <c r="BG560" s="83"/>
      <c r="BH560" s="83"/>
      <c r="BI560" s="83"/>
      <c r="BJ560" s="83"/>
      <c r="BK560" s="83"/>
      <c r="BL560" s="83"/>
      <c r="BM560" s="83"/>
      <c r="BN560" s="83"/>
      <c r="BO560" s="83"/>
      <c r="BP560" s="83"/>
      <c r="BQ560" s="83"/>
      <c r="BR560" s="83"/>
      <c r="BS560" s="83"/>
      <c r="BT560" s="83"/>
      <c r="BU560" s="83"/>
      <c r="BV560" s="83"/>
      <c r="BW560" s="83"/>
      <c r="BX560" s="83"/>
      <c r="BY560" s="83"/>
      <c r="BZ560" s="83"/>
      <c r="CA560" s="83"/>
      <c r="CB560" s="83"/>
      <c r="CC560" s="83"/>
      <c r="CD560" s="83"/>
      <c r="CE560" s="83"/>
      <c r="CF560" s="83"/>
      <c r="CG560" s="83"/>
      <c r="CH560" s="83"/>
      <c r="CI560" s="83"/>
      <c r="CJ560" s="83"/>
      <c r="CK560" s="83"/>
      <c r="CL560" s="83"/>
      <c r="CM560" s="83"/>
      <c r="CN560" s="83"/>
      <c r="CO560" s="83"/>
      <c r="CP560" s="83"/>
      <c r="CQ560" s="83"/>
      <c r="CR560" s="83"/>
      <c r="CS560" s="83"/>
      <c r="CT560" s="83"/>
      <c r="CU560" s="83"/>
      <c r="CV560" s="83"/>
      <c r="CW560" s="83"/>
      <c r="CX560" s="83"/>
      <c r="CY560" s="83"/>
      <c r="CZ560" s="83"/>
      <c r="DA560" s="83"/>
      <c r="DB560" s="83"/>
      <c r="DC560" s="83"/>
      <c r="DD560" s="83"/>
      <c r="DE560" s="83"/>
      <c r="DF560" s="83"/>
      <c r="DG560" s="83"/>
      <c r="DH560" s="83"/>
      <c r="DI560" s="83"/>
      <c r="DJ560" s="83"/>
      <c r="DK560" s="83"/>
      <c r="DL560" s="83"/>
      <c r="DM560" s="83"/>
      <c r="DN560" s="83"/>
      <c r="DO560" s="83"/>
      <c r="DP560" s="83"/>
      <c r="DQ560" s="83"/>
      <c r="DR560" s="83"/>
      <c r="DS560" s="83"/>
      <c r="DT560" s="83"/>
      <c r="DU560" s="83"/>
      <c r="DV560" s="83"/>
      <c r="DW560" s="83"/>
      <c r="DX560" s="83"/>
      <c r="DY560" s="83"/>
      <c r="DZ560" s="83"/>
      <c r="EA560" s="83"/>
      <c r="EB560" s="83"/>
      <c r="EC560" s="83"/>
      <c r="ED560" s="83"/>
      <c r="EE560" s="83"/>
      <c r="EF560" s="83"/>
      <c r="EG560" s="83"/>
      <c r="EH560" s="83"/>
      <c r="EI560" s="83"/>
      <c r="EJ560" s="83"/>
      <c r="EK560" s="83"/>
      <c r="EL560" s="83"/>
      <c r="EM560" s="83"/>
      <c r="EN560" s="83"/>
      <c r="EO560" s="83"/>
      <c r="EP560" s="83"/>
      <c r="EQ560" s="83"/>
      <c r="ER560" s="83"/>
      <c r="ES560" s="83"/>
      <c r="ET560" s="83"/>
      <c r="EU560" s="83"/>
      <c r="EV560" s="83"/>
      <c r="EW560" s="83"/>
      <c r="EX560" s="83"/>
      <c r="EY560" s="83"/>
      <c r="EZ560" s="83"/>
      <c r="FA560" s="83"/>
      <c r="FB560" s="83"/>
      <c r="FC560" s="83"/>
      <c r="FD560" s="83"/>
      <c r="FE560" s="83"/>
      <c r="FF560" s="83"/>
      <c r="FG560" s="83"/>
      <c r="FH560" s="83"/>
      <c r="FI560" s="83"/>
      <c r="FJ560" s="83"/>
      <c r="FK560" s="83"/>
      <c r="FL560" s="83"/>
      <c r="FM560" s="83"/>
      <c r="FN560" s="83"/>
      <c r="FO560" s="83"/>
      <c r="FP560" s="83"/>
      <c r="FQ560" s="83"/>
      <c r="FR560" s="83"/>
      <c r="FS560" s="83"/>
      <c r="FT560" s="83"/>
      <c r="FU560" s="83"/>
      <c r="FV560" s="83"/>
      <c r="FW560" s="83"/>
      <c r="FX560" s="83"/>
      <c r="FY560" s="83"/>
      <c r="FZ560" s="83"/>
      <c r="GA560" s="83"/>
      <c r="GB560" s="83"/>
      <c r="GC560" s="83"/>
      <c r="GD560" s="83"/>
      <c r="GE560" s="83"/>
      <c r="GF560" s="83"/>
      <c r="GG560" s="83"/>
      <c r="GH560" s="83"/>
      <c r="GI560" s="83"/>
      <c r="GJ560" s="83"/>
      <c r="GK560" s="83"/>
      <c r="GL560" s="83"/>
      <c r="GM560" s="83"/>
      <c r="GN560" s="83"/>
      <c r="GO560" s="83"/>
      <c r="GP560" s="83"/>
      <c r="GQ560" s="83"/>
      <c r="GR560" s="83"/>
      <c r="GS560" s="83"/>
      <c r="GT560" s="83"/>
      <c r="GU560" s="83"/>
      <c r="GV560" s="83"/>
      <c r="GW560" s="83"/>
      <c r="GX560" s="83"/>
      <c r="GY560" s="83"/>
      <c r="GZ560" s="83"/>
      <c r="HA560" s="83"/>
      <c r="HB560" s="83"/>
      <c r="HC560" s="83"/>
      <c r="HD560" s="83"/>
      <c r="HE560" s="83"/>
      <c r="HF560" s="83"/>
      <c r="HG560" s="83"/>
      <c r="HH560" s="83"/>
      <c r="HI560" s="83"/>
      <c r="HJ560" s="83"/>
      <c r="HK560" s="83"/>
      <c r="HL560" s="83"/>
      <c r="HM560" s="83"/>
      <c r="HN560" s="83"/>
      <c r="HO560" s="83"/>
      <c r="HP560" s="83"/>
      <c r="HQ560" s="83"/>
      <c r="HR560" s="83"/>
      <c r="HS560" s="83"/>
      <c r="HT560" s="83"/>
      <c r="HU560" s="83"/>
      <c r="HV560" s="83"/>
      <c r="HW560" s="83"/>
      <c r="HX560" s="83"/>
      <c r="HY560" s="83"/>
      <c r="HZ560" s="83"/>
      <c r="IA560" s="83"/>
      <c r="IB560" s="83"/>
      <c r="IC560" s="83"/>
      <c r="ID560" s="83"/>
      <c r="IE560" s="83"/>
      <c r="IF560" s="83"/>
      <c r="IG560" s="83"/>
      <c r="IH560" s="83"/>
      <c r="II560" s="83"/>
      <c r="IJ560" s="83"/>
      <c r="IK560" s="83"/>
      <c r="IL560" s="83"/>
      <c r="IM560" s="83"/>
      <c r="IN560" s="83"/>
      <c r="IO560" s="83"/>
      <c r="IP560" s="83"/>
      <c r="IQ560" s="83"/>
      <c r="IR560" s="83"/>
      <c r="IS560" s="83"/>
      <c r="IT560" s="83"/>
      <c r="IU560" s="83"/>
      <c r="IV560" s="83"/>
      <c r="IW560" s="83"/>
      <c r="IX560" s="83"/>
      <c r="IY560" s="83"/>
      <c r="IZ560" s="83"/>
      <c r="JA560" s="83"/>
      <c r="JB560" s="83"/>
      <c r="JC560" s="83"/>
      <c r="JD560" s="83"/>
      <c r="JE560" s="83"/>
    </row>
    <row r="561" spans="1:265" s="8" customFormat="1" ht="15" customHeight="1" x14ac:dyDescent="0.2">
      <c r="A561" s="572">
        <f>A549+1</f>
        <v>61</v>
      </c>
      <c r="B561" s="1222" t="s">
        <v>2255</v>
      </c>
      <c r="C561" s="201" t="s">
        <v>35</v>
      </c>
      <c r="D561" s="357" t="s">
        <v>2256</v>
      </c>
      <c r="E561" s="215" t="s">
        <v>336</v>
      </c>
      <c r="F561" s="1042" t="s">
        <v>2257</v>
      </c>
      <c r="G561" s="1043" t="s">
        <v>2258</v>
      </c>
      <c r="H561" s="357" t="s">
        <v>650</v>
      </c>
      <c r="I561" s="357" t="s">
        <v>651</v>
      </c>
      <c r="J561" s="357" t="s">
        <v>1078</v>
      </c>
      <c r="K561" s="391" t="s">
        <v>759</v>
      </c>
      <c r="L561" s="391" t="s">
        <v>97</v>
      </c>
      <c r="M561" s="1175">
        <v>6</v>
      </c>
      <c r="N561" s="1175" t="s">
        <v>511</v>
      </c>
      <c r="O561" s="391" t="s">
        <v>740</v>
      </c>
      <c r="P561" s="578">
        <v>3</v>
      </c>
      <c r="Q561" s="579"/>
      <c r="R561" s="579"/>
      <c r="S561" s="579"/>
      <c r="T561" s="579"/>
      <c r="U561" s="579"/>
      <c r="V561" s="579"/>
      <c r="W561" s="580"/>
      <c r="X561" s="216"/>
      <c r="Y561" s="216"/>
      <c r="Z561" s="112" t="str">
        <f>C561</f>
        <v>TC</v>
      </c>
      <c r="AA561" s="83" t="s">
        <v>1475</v>
      </c>
      <c r="AB561" s="83" t="s">
        <v>1479</v>
      </c>
      <c r="AC561" s="83">
        <f t="shared" si="14"/>
        <v>15</v>
      </c>
      <c r="AD561" s="83" t="s">
        <v>2287</v>
      </c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83"/>
      <c r="AT561" s="83"/>
      <c r="AU561" s="83"/>
      <c r="AV561" s="83"/>
      <c r="AW561" s="83"/>
      <c r="AX561" s="83"/>
      <c r="AY561" s="83"/>
      <c r="AZ561" s="83"/>
      <c r="BA561" s="83"/>
      <c r="BB561" s="83"/>
      <c r="BC561" s="83"/>
      <c r="BD561" s="83"/>
      <c r="BE561" s="83"/>
      <c r="BF561" s="83"/>
      <c r="BG561" s="83"/>
      <c r="BH561" s="83"/>
      <c r="BI561" s="83"/>
      <c r="BJ561" s="83"/>
      <c r="BK561" s="83"/>
      <c r="BL561" s="83"/>
      <c r="BM561" s="83"/>
      <c r="BN561" s="83"/>
      <c r="BO561" s="83"/>
      <c r="BP561" s="83"/>
      <c r="BQ561" s="83"/>
      <c r="BR561" s="83"/>
      <c r="BS561" s="83"/>
      <c r="BT561" s="83"/>
      <c r="BU561" s="83"/>
      <c r="BV561" s="83"/>
      <c r="BW561" s="83"/>
      <c r="BX561" s="83"/>
      <c r="BY561" s="83"/>
      <c r="BZ561" s="83"/>
      <c r="CA561" s="83"/>
      <c r="CB561" s="83"/>
      <c r="CC561" s="83"/>
      <c r="CD561" s="83"/>
      <c r="CE561" s="83"/>
      <c r="CF561" s="83"/>
      <c r="CG561" s="83"/>
      <c r="CH561" s="83"/>
      <c r="CI561" s="83"/>
      <c r="CJ561" s="83"/>
      <c r="CK561" s="83"/>
      <c r="CL561" s="83"/>
      <c r="CM561" s="83"/>
      <c r="CN561" s="83"/>
      <c r="CO561" s="83"/>
      <c r="CP561" s="83"/>
      <c r="CQ561" s="83"/>
      <c r="CR561" s="83"/>
      <c r="CS561" s="83"/>
      <c r="CT561" s="83"/>
      <c r="CU561" s="83"/>
      <c r="CV561" s="83"/>
      <c r="CW561" s="83"/>
      <c r="CX561" s="83"/>
      <c r="CY561" s="83"/>
      <c r="CZ561" s="83"/>
      <c r="DA561" s="83"/>
      <c r="DB561" s="83"/>
      <c r="DC561" s="83"/>
      <c r="DD561" s="83"/>
      <c r="DE561" s="83"/>
      <c r="DF561" s="83"/>
      <c r="DG561" s="83"/>
      <c r="DH561" s="83"/>
      <c r="DI561" s="83"/>
      <c r="DJ561" s="83"/>
      <c r="DK561" s="83"/>
      <c r="DL561" s="83"/>
      <c r="DM561" s="83"/>
      <c r="DN561" s="83"/>
      <c r="DO561" s="83"/>
      <c r="DP561" s="83"/>
      <c r="DQ561" s="83"/>
      <c r="DR561" s="83"/>
      <c r="DS561" s="83"/>
      <c r="DT561" s="83"/>
      <c r="DU561" s="83"/>
      <c r="DV561" s="83"/>
      <c r="DW561" s="83"/>
      <c r="DX561" s="83"/>
      <c r="DY561" s="83"/>
      <c r="DZ561" s="83"/>
      <c r="EA561" s="83"/>
      <c r="EB561" s="83"/>
      <c r="EC561" s="83"/>
      <c r="ED561" s="83"/>
      <c r="EE561" s="83"/>
      <c r="EF561" s="83"/>
      <c r="EG561" s="83"/>
      <c r="EH561" s="83"/>
      <c r="EI561" s="83"/>
      <c r="EJ561" s="83"/>
      <c r="EK561" s="83"/>
      <c r="EL561" s="83"/>
      <c r="EM561" s="83"/>
      <c r="EN561" s="83"/>
      <c r="EO561" s="83"/>
      <c r="EP561" s="83"/>
      <c r="EQ561" s="83"/>
      <c r="ER561" s="83"/>
      <c r="ES561" s="83"/>
      <c r="ET561" s="83"/>
      <c r="EU561" s="83"/>
      <c r="EV561" s="83"/>
      <c r="EW561" s="83"/>
      <c r="EX561" s="83"/>
      <c r="EY561" s="83"/>
      <c r="EZ561" s="83"/>
      <c r="FA561" s="83"/>
      <c r="FB561" s="83"/>
      <c r="FC561" s="83"/>
      <c r="FD561" s="83"/>
      <c r="FE561" s="83"/>
      <c r="FF561" s="83"/>
      <c r="FG561" s="83"/>
      <c r="FH561" s="83"/>
      <c r="FI561" s="83"/>
      <c r="FJ561" s="83"/>
      <c r="FK561" s="83"/>
      <c r="FL561" s="83"/>
      <c r="FM561" s="83"/>
      <c r="FN561" s="83"/>
      <c r="FO561" s="83"/>
      <c r="FP561" s="83"/>
      <c r="FQ561" s="83"/>
      <c r="FR561" s="83"/>
      <c r="FS561" s="83"/>
      <c r="FT561" s="83"/>
      <c r="FU561" s="83"/>
      <c r="FV561" s="83"/>
      <c r="FW561" s="83"/>
      <c r="FX561" s="83"/>
      <c r="FY561" s="83"/>
      <c r="FZ561" s="83"/>
      <c r="GA561" s="83"/>
      <c r="GB561" s="83"/>
      <c r="GC561" s="83"/>
      <c r="GD561" s="83"/>
      <c r="GE561" s="83"/>
      <c r="GF561" s="83"/>
      <c r="GG561" s="83"/>
      <c r="GH561" s="83"/>
      <c r="GI561" s="83"/>
      <c r="GJ561" s="83"/>
      <c r="GK561" s="83"/>
      <c r="GL561" s="83"/>
      <c r="GM561" s="83"/>
      <c r="GN561" s="83"/>
      <c r="GO561" s="83"/>
      <c r="GP561" s="83"/>
      <c r="GQ561" s="83"/>
      <c r="GR561" s="83"/>
      <c r="GS561" s="83"/>
      <c r="GT561" s="83"/>
      <c r="GU561" s="83"/>
      <c r="GV561" s="83"/>
      <c r="GW561" s="83"/>
      <c r="GX561" s="83"/>
      <c r="GY561" s="83"/>
      <c r="GZ561" s="83"/>
      <c r="HA561" s="83"/>
      <c r="HB561" s="83"/>
      <c r="HC561" s="83"/>
      <c r="HD561" s="83"/>
      <c r="HE561" s="83"/>
      <c r="HF561" s="83"/>
      <c r="HG561" s="83"/>
      <c r="HH561" s="83"/>
      <c r="HI561" s="83"/>
      <c r="HJ561" s="83"/>
      <c r="HK561" s="83"/>
      <c r="HL561" s="83"/>
      <c r="HM561" s="83"/>
      <c r="HN561" s="83"/>
      <c r="HO561" s="83"/>
      <c r="HP561" s="83"/>
      <c r="HQ561" s="83"/>
      <c r="HR561" s="83"/>
      <c r="HS561" s="83"/>
      <c r="HT561" s="83"/>
      <c r="HU561" s="83"/>
      <c r="HV561" s="83"/>
      <c r="HW561" s="83"/>
      <c r="HX561" s="83"/>
      <c r="HY561" s="83"/>
      <c r="HZ561" s="83"/>
      <c r="IA561" s="83"/>
      <c r="IB561" s="83"/>
      <c r="IC561" s="83"/>
      <c r="ID561" s="83"/>
      <c r="IE561" s="83"/>
      <c r="IF561" s="83"/>
      <c r="IG561" s="83"/>
      <c r="IH561" s="83"/>
      <c r="II561" s="83"/>
      <c r="IJ561" s="83"/>
      <c r="IK561" s="83"/>
      <c r="IL561" s="83"/>
      <c r="IM561" s="83"/>
      <c r="IN561" s="83"/>
      <c r="IO561" s="83"/>
      <c r="IP561" s="83"/>
      <c r="IQ561" s="83"/>
      <c r="IR561" s="83"/>
      <c r="IS561" s="83"/>
      <c r="IT561" s="83"/>
      <c r="IU561" s="83"/>
      <c r="IV561" s="83"/>
      <c r="IW561" s="83"/>
      <c r="IX561" s="83"/>
      <c r="IY561" s="83"/>
      <c r="IZ561" s="83"/>
      <c r="JA561" s="83"/>
      <c r="JB561" s="83"/>
      <c r="JC561" s="83"/>
      <c r="JD561" s="83"/>
      <c r="JE561" s="83"/>
    </row>
    <row r="562" spans="1:265" s="8" customFormat="1" ht="15" customHeight="1" x14ac:dyDescent="0.2">
      <c r="A562" s="573"/>
      <c r="B562" s="131" t="s">
        <v>2255</v>
      </c>
      <c r="C562" s="206"/>
      <c r="D562" s="333" t="s">
        <v>2256</v>
      </c>
      <c r="E562" s="218"/>
      <c r="F562" s="1055"/>
      <c r="G562" s="1056"/>
      <c r="H562" s="333" t="s">
        <v>650</v>
      </c>
      <c r="I562" s="333" t="s">
        <v>651</v>
      </c>
      <c r="J562" s="333" t="s">
        <v>1078</v>
      </c>
      <c r="K562" s="388" t="s">
        <v>759</v>
      </c>
      <c r="L562" s="388" t="s">
        <v>97</v>
      </c>
      <c r="M562" s="1136">
        <v>6</v>
      </c>
      <c r="N562" s="1136" t="s">
        <v>24</v>
      </c>
      <c r="O562" s="388" t="s">
        <v>739</v>
      </c>
      <c r="P562" s="604">
        <v>3</v>
      </c>
      <c r="Q562" s="605"/>
      <c r="R562" s="605"/>
      <c r="S562" s="605"/>
      <c r="T562" s="605"/>
      <c r="U562" s="605"/>
      <c r="V562" s="605"/>
      <c r="W562" s="606"/>
      <c r="X562" s="219"/>
      <c r="Y562" s="219"/>
      <c r="Z562" s="112"/>
      <c r="AA562" s="83"/>
      <c r="AB562" s="83"/>
      <c r="AC562" s="83" t="str">
        <f t="shared" si="14"/>
        <v/>
      </c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83"/>
      <c r="AT562" s="83"/>
      <c r="AU562" s="83"/>
      <c r="AV562" s="83"/>
      <c r="AW562" s="83"/>
      <c r="AX562" s="83"/>
      <c r="AY562" s="83"/>
      <c r="AZ562" s="83"/>
      <c r="BA562" s="83"/>
      <c r="BB562" s="83"/>
      <c r="BC562" s="83"/>
      <c r="BD562" s="83"/>
      <c r="BE562" s="83"/>
      <c r="BF562" s="83"/>
      <c r="BG562" s="83"/>
      <c r="BH562" s="83"/>
      <c r="BI562" s="83"/>
      <c r="BJ562" s="83"/>
      <c r="BK562" s="83"/>
      <c r="BL562" s="83"/>
      <c r="BM562" s="83"/>
      <c r="BN562" s="83"/>
      <c r="BO562" s="83"/>
      <c r="BP562" s="83"/>
      <c r="BQ562" s="83"/>
      <c r="BR562" s="83"/>
      <c r="BS562" s="83"/>
      <c r="BT562" s="83"/>
      <c r="BU562" s="83"/>
      <c r="BV562" s="83"/>
      <c r="BW562" s="83"/>
      <c r="BX562" s="83"/>
      <c r="BY562" s="83"/>
      <c r="BZ562" s="83"/>
      <c r="CA562" s="83"/>
      <c r="CB562" s="83"/>
      <c r="CC562" s="83"/>
      <c r="CD562" s="83"/>
      <c r="CE562" s="83"/>
      <c r="CF562" s="83"/>
      <c r="CG562" s="83"/>
      <c r="CH562" s="83"/>
      <c r="CI562" s="83"/>
      <c r="CJ562" s="83"/>
      <c r="CK562" s="83"/>
      <c r="CL562" s="83"/>
      <c r="CM562" s="83"/>
      <c r="CN562" s="83"/>
      <c r="CO562" s="83"/>
      <c r="CP562" s="83"/>
      <c r="CQ562" s="83"/>
      <c r="CR562" s="83"/>
      <c r="CS562" s="83"/>
      <c r="CT562" s="83"/>
      <c r="CU562" s="83"/>
      <c r="CV562" s="83"/>
      <c r="CW562" s="83"/>
      <c r="CX562" s="83"/>
      <c r="CY562" s="83"/>
      <c r="CZ562" s="83"/>
      <c r="DA562" s="83"/>
      <c r="DB562" s="83"/>
      <c r="DC562" s="83"/>
      <c r="DD562" s="83"/>
      <c r="DE562" s="83"/>
      <c r="DF562" s="83"/>
      <c r="DG562" s="83"/>
      <c r="DH562" s="83"/>
      <c r="DI562" s="83"/>
      <c r="DJ562" s="83"/>
      <c r="DK562" s="83"/>
      <c r="DL562" s="83"/>
      <c r="DM562" s="83"/>
      <c r="DN562" s="83"/>
      <c r="DO562" s="83"/>
      <c r="DP562" s="83"/>
      <c r="DQ562" s="83"/>
      <c r="DR562" s="83"/>
      <c r="DS562" s="83"/>
      <c r="DT562" s="83"/>
      <c r="DU562" s="83"/>
      <c r="DV562" s="83"/>
      <c r="DW562" s="83"/>
      <c r="DX562" s="83"/>
      <c r="DY562" s="83"/>
      <c r="DZ562" s="83"/>
      <c r="EA562" s="83"/>
      <c r="EB562" s="83"/>
      <c r="EC562" s="83"/>
      <c r="ED562" s="83"/>
      <c r="EE562" s="83"/>
      <c r="EF562" s="83"/>
      <c r="EG562" s="83"/>
      <c r="EH562" s="83"/>
      <c r="EI562" s="83"/>
      <c r="EJ562" s="83"/>
      <c r="EK562" s="83"/>
      <c r="EL562" s="83"/>
      <c r="EM562" s="83"/>
      <c r="EN562" s="83"/>
      <c r="EO562" s="83"/>
      <c r="EP562" s="83"/>
      <c r="EQ562" s="83"/>
      <c r="ER562" s="83"/>
      <c r="ES562" s="83"/>
      <c r="ET562" s="83"/>
      <c r="EU562" s="83"/>
      <c r="EV562" s="83"/>
      <c r="EW562" s="83"/>
      <c r="EX562" s="83"/>
      <c r="EY562" s="83"/>
      <c r="EZ562" s="83"/>
      <c r="FA562" s="83"/>
      <c r="FB562" s="83"/>
      <c r="FC562" s="83"/>
      <c r="FD562" s="83"/>
      <c r="FE562" s="83"/>
      <c r="FF562" s="83"/>
      <c r="FG562" s="83"/>
      <c r="FH562" s="83"/>
      <c r="FI562" s="83"/>
      <c r="FJ562" s="83"/>
      <c r="FK562" s="83"/>
      <c r="FL562" s="83"/>
      <c r="FM562" s="83"/>
      <c r="FN562" s="83"/>
      <c r="FO562" s="83"/>
      <c r="FP562" s="83"/>
      <c r="FQ562" s="83"/>
      <c r="FR562" s="83"/>
      <c r="FS562" s="83"/>
      <c r="FT562" s="83"/>
      <c r="FU562" s="83"/>
      <c r="FV562" s="83"/>
      <c r="FW562" s="83"/>
      <c r="FX562" s="83"/>
      <c r="FY562" s="83"/>
      <c r="FZ562" s="83"/>
      <c r="GA562" s="83"/>
      <c r="GB562" s="83"/>
      <c r="GC562" s="83"/>
      <c r="GD562" s="83"/>
      <c r="GE562" s="83"/>
      <c r="GF562" s="83"/>
      <c r="GG562" s="83"/>
      <c r="GH562" s="83"/>
      <c r="GI562" s="83"/>
      <c r="GJ562" s="83"/>
      <c r="GK562" s="83"/>
      <c r="GL562" s="83"/>
      <c r="GM562" s="83"/>
      <c r="GN562" s="83"/>
      <c r="GO562" s="83"/>
      <c r="GP562" s="83"/>
      <c r="GQ562" s="83"/>
      <c r="GR562" s="83"/>
      <c r="GS562" s="83"/>
      <c r="GT562" s="83"/>
      <c r="GU562" s="83"/>
      <c r="GV562" s="83"/>
      <c r="GW562" s="83"/>
      <c r="GX562" s="83"/>
      <c r="GY562" s="83"/>
      <c r="GZ562" s="83"/>
      <c r="HA562" s="83"/>
      <c r="HB562" s="83"/>
      <c r="HC562" s="83"/>
      <c r="HD562" s="83"/>
      <c r="HE562" s="83"/>
      <c r="HF562" s="83"/>
      <c r="HG562" s="83"/>
      <c r="HH562" s="83"/>
      <c r="HI562" s="83"/>
      <c r="HJ562" s="83"/>
      <c r="HK562" s="83"/>
      <c r="HL562" s="83"/>
      <c r="HM562" s="83"/>
      <c r="HN562" s="83"/>
      <c r="HO562" s="83"/>
      <c r="HP562" s="83"/>
      <c r="HQ562" s="83"/>
      <c r="HR562" s="83"/>
      <c r="HS562" s="83"/>
      <c r="HT562" s="83"/>
      <c r="HU562" s="83"/>
      <c r="HV562" s="83"/>
      <c r="HW562" s="83"/>
      <c r="HX562" s="83"/>
      <c r="HY562" s="83"/>
      <c r="HZ562" s="83"/>
      <c r="IA562" s="83"/>
      <c r="IB562" s="83"/>
      <c r="IC562" s="83"/>
      <c r="ID562" s="83"/>
      <c r="IE562" s="83"/>
      <c r="IF562" s="83"/>
      <c r="IG562" s="83"/>
      <c r="IH562" s="83"/>
      <c r="II562" s="83"/>
      <c r="IJ562" s="83"/>
      <c r="IK562" s="83"/>
      <c r="IL562" s="83"/>
      <c r="IM562" s="83"/>
      <c r="IN562" s="83"/>
      <c r="IO562" s="83"/>
      <c r="IP562" s="83"/>
      <c r="IQ562" s="83"/>
      <c r="IR562" s="83"/>
      <c r="IS562" s="83"/>
      <c r="IT562" s="83"/>
      <c r="IU562" s="83"/>
      <c r="IV562" s="83"/>
      <c r="IW562" s="83"/>
      <c r="IX562" s="83"/>
      <c r="IY562" s="83"/>
      <c r="IZ562" s="83"/>
      <c r="JA562" s="83"/>
      <c r="JB562" s="83"/>
      <c r="JC562" s="83"/>
      <c r="JD562" s="83"/>
      <c r="JE562" s="83"/>
    </row>
    <row r="563" spans="1:265" s="8" customFormat="1" ht="15" customHeight="1" x14ac:dyDescent="0.2">
      <c r="A563" s="573"/>
      <c r="B563" s="131" t="s">
        <v>2255</v>
      </c>
      <c r="C563" s="206"/>
      <c r="D563" s="337" t="s">
        <v>2256</v>
      </c>
      <c r="E563" s="218"/>
      <c r="F563" s="1055"/>
      <c r="G563" s="1056"/>
      <c r="H563" s="337" t="s">
        <v>650</v>
      </c>
      <c r="I563" s="337" t="s">
        <v>651</v>
      </c>
      <c r="J563" s="337" t="s">
        <v>1078</v>
      </c>
      <c r="K563" s="393" t="s">
        <v>759</v>
      </c>
      <c r="L563" s="393" t="s">
        <v>97</v>
      </c>
      <c r="M563" s="1176">
        <v>6</v>
      </c>
      <c r="N563" s="1176" t="s">
        <v>101</v>
      </c>
      <c r="O563" s="393" t="s">
        <v>739</v>
      </c>
      <c r="P563" s="617">
        <v>3</v>
      </c>
      <c r="Q563" s="618"/>
      <c r="R563" s="618"/>
      <c r="S563" s="618"/>
      <c r="T563" s="618"/>
      <c r="U563" s="618"/>
      <c r="V563" s="618"/>
      <c r="W563" s="619"/>
      <c r="X563" s="219"/>
      <c r="Y563" s="219"/>
      <c r="Z563" s="112"/>
      <c r="AA563" s="83"/>
      <c r="AB563" s="83"/>
      <c r="AC563" s="83" t="str">
        <f t="shared" si="14"/>
        <v/>
      </c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83"/>
      <c r="AT563" s="83"/>
      <c r="AU563" s="83"/>
      <c r="AV563" s="83"/>
      <c r="AW563" s="83"/>
      <c r="AX563" s="83"/>
      <c r="AY563" s="83"/>
      <c r="AZ563" s="83"/>
      <c r="BA563" s="83"/>
      <c r="BB563" s="83"/>
      <c r="BC563" s="83"/>
      <c r="BD563" s="83"/>
      <c r="BE563" s="83"/>
      <c r="BF563" s="83"/>
      <c r="BG563" s="83"/>
      <c r="BH563" s="83"/>
      <c r="BI563" s="83"/>
      <c r="BJ563" s="83"/>
      <c r="BK563" s="83"/>
      <c r="BL563" s="83"/>
      <c r="BM563" s="83"/>
      <c r="BN563" s="83"/>
      <c r="BO563" s="83"/>
      <c r="BP563" s="83"/>
      <c r="BQ563" s="83"/>
      <c r="BR563" s="83"/>
      <c r="BS563" s="83"/>
      <c r="BT563" s="83"/>
      <c r="BU563" s="83"/>
      <c r="BV563" s="83"/>
      <c r="BW563" s="83"/>
      <c r="BX563" s="83"/>
      <c r="BY563" s="83"/>
      <c r="BZ563" s="83"/>
      <c r="CA563" s="83"/>
      <c r="CB563" s="83"/>
      <c r="CC563" s="83"/>
      <c r="CD563" s="83"/>
      <c r="CE563" s="83"/>
      <c r="CF563" s="83"/>
      <c r="CG563" s="83"/>
      <c r="CH563" s="83"/>
      <c r="CI563" s="83"/>
      <c r="CJ563" s="83"/>
      <c r="CK563" s="83"/>
      <c r="CL563" s="83"/>
      <c r="CM563" s="83"/>
      <c r="CN563" s="83"/>
      <c r="CO563" s="83"/>
      <c r="CP563" s="83"/>
      <c r="CQ563" s="83"/>
      <c r="CR563" s="83"/>
      <c r="CS563" s="83"/>
      <c r="CT563" s="83"/>
      <c r="CU563" s="83"/>
      <c r="CV563" s="83"/>
      <c r="CW563" s="83"/>
      <c r="CX563" s="83"/>
      <c r="CY563" s="83"/>
      <c r="CZ563" s="83"/>
      <c r="DA563" s="83"/>
      <c r="DB563" s="83"/>
      <c r="DC563" s="83"/>
      <c r="DD563" s="83"/>
      <c r="DE563" s="83"/>
      <c r="DF563" s="83"/>
      <c r="DG563" s="83"/>
      <c r="DH563" s="83"/>
      <c r="DI563" s="83"/>
      <c r="DJ563" s="83"/>
      <c r="DK563" s="83"/>
      <c r="DL563" s="83"/>
      <c r="DM563" s="83"/>
      <c r="DN563" s="83"/>
      <c r="DO563" s="83"/>
      <c r="DP563" s="83"/>
      <c r="DQ563" s="83"/>
      <c r="DR563" s="83"/>
      <c r="DS563" s="83"/>
      <c r="DT563" s="83"/>
      <c r="DU563" s="83"/>
      <c r="DV563" s="83"/>
      <c r="DW563" s="83"/>
      <c r="DX563" s="83"/>
      <c r="DY563" s="83"/>
      <c r="DZ563" s="83"/>
      <c r="EA563" s="83"/>
      <c r="EB563" s="83"/>
      <c r="EC563" s="83"/>
      <c r="ED563" s="83"/>
      <c r="EE563" s="83"/>
      <c r="EF563" s="83"/>
      <c r="EG563" s="83"/>
      <c r="EH563" s="83"/>
      <c r="EI563" s="83"/>
      <c r="EJ563" s="83"/>
      <c r="EK563" s="83"/>
      <c r="EL563" s="83"/>
      <c r="EM563" s="83"/>
      <c r="EN563" s="83"/>
      <c r="EO563" s="83"/>
      <c r="EP563" s="83"/>
      <c r="EQ563" s="83"/>
      <c r="ER563" s="83"/>
      <c r="ES563" s="83"/>
      <c r="ET563" s="83"/>
      <c r="EU563" s="83"/>
      <c r="EV563" s="83"/>
      <c r="EW563" s="83"/>
      <c r="EX563" s="83"/>
      <c r="EY563" s="83"/>
      <c r="EZ563" s="83"/>
      <c r="FA563" s="83"/>
      <c r="FB563" s="83"/>
      <c r="FC563" s="83"/>
      <c r="FD563" s="83"/>
      <c r="FE563" s="83"/>
      <c r="FF563" s="83"/>
      <c r="FG563" s="83"/>
      <c r="FH563" s="83"/>
      <c r="FI563" s="83"/>
      <c r="FJ563" s="83"/>
      <c r="FK563" s="83"/>
      <c r="FL563" s="83"/>
      <c r="FM563" s="83"/>
      <c r="FN563" s="83"/>
      <c r="FO563" s="83"/>
      <c r="FP563" s="83"/>
      <c r="FQ563" s="83"/>
      <c r="FR563" s="83"/>
      <c r="FS563" s="83"/>
      <c r="FT563" s="83"/>
      <c r="FU563" s="83"/>
      <c r="FV563" s="83"/>
      <c r="FW563" s="83"/>
      <c r="FX563" s="83"/>
      <c r="FY563" s="83"/>
      <c r="FZ563" s="83"/>
      <c r="GA563" s="83"/>
      <c r="GB563" s="83"/>
      <c r="GC563" s="83"/>
      <c r="GD563" s="83"/>
      <c r="GE563" s="83"/>
      <c r="GF563" s="83"/>
      <c r="GG563" s="83"/>
      <c r="GH563" s="83"/>
      <c r="GI563" s="83"/>
      <c r="GJ563" s="83"/>
      <c r="GK563" s="83"/>
      <c r="GL563" s="83"/>
      <c r="GM563" s="83"/>
      <c r="GN563" s="83"/>
      <c r="GO563" s="83"/>
      <c r="GP563" s="83"/>
      <c r="GQ563" s="83"/>
      <c r="GR563" s="83"/>
      <c r="GS563" s="83"/>
      <c r="GT563" s="83"/>
      <c r="GU563" s="83"/>
      <c r="GV563" s="83"/>
      <c r="GW563" s="83"/>
      <c r="GX563" s="83"/>
      <c r="GY563" s="83"/>
      <c r="GZ563" s="83"/>
      <c r="HA563" s="83"/>
      <c r="HB563" s="83"/>
      <c r="HC563" s="83"/>
      <c r="HD563" s="83"/>
      <c r="HE563" s="83"/>
      <c r="HF563" s="83"/>
      <c r="HG563" s="83"/>
      <c r="HH563" s="83"/>
      <c r="HI563" s="83"/>
      <c r="HJ563" s="83"/>
      <c r="HK563" s="83"/>
      <c r="HL563" s="83"/>
      <c r="HM563" s="83"/>
      <c r="HN563" s="83"/>
      <c r="HO563" s="83"/>
      <c r="HP563" s="83"/>
      <c r="HQ563" s="83"/>
      <c r="HR563" s="83"/>
      <c r="HS563" s="83"/>
      <c r="HT563" s="83"/>
      <c r="HU563" s="83"/>
      <c r="HV563" s="83"/>
      <c r="HW563" s="83"/>
      <c r="HX563" s="83"/>
      <c r="HY563" s="83"/>
      <c r="HZ563" s="83"/>
      <c r="IA563" s="83"/>
      <c r="IB563" s="83"/>
      <c r="IC563" s="83"/>
      <c r="ID563" s="83"/>
      <c r="IE563" s="83"/>
      <c r="IF563" s="83"/>
      <c r="IG563" s="83"/>
      <c r="IH563" s="83"/>
      <c r="II563" s="83"/>
      <c r="IJ563" s="83"/>
      <c r="IK563" s="83"/>
      <c r="IL563" s="83"/>
      <c r="IM563" s="83"/>
      <c r="IN563" s="83"/>
      <c r="IO563" s="83"/>
      <c r="IP563" s="83"/>
      <c r="IQ563" s="83"/>
      <c r="IR563" s="83"/>
      <c r="IS563" s="83"/>
      <c r="IT563" s="83"/>
      <c r="IU563" s="83"/>
      <c r="IV563" s="83"/>
      <c r="IW563" s="83"/>
      <c r="IX563" s="83"/>
      <c r="IY563" s="83"/>
      <c r="IZ563" s="83"/>
      <c r="JA563" s="83"/>
      <c r="JB563" s="83"/>
      <c r="JC563" s="83"/>
      <c r="JD563" s="83"/>
      <c r="JE563" s="83"/>
    </row>
    <row r="564" spans="1:265" s="8" customFormat="1" ht="15" customHeight="1" x14ac:dyDescent="0.2">
      <c r="A564" s="573"/>
      <c r="B564" s="131" t="s">
        <v>2255</v>
      </c>
      <c r="C564" s="206"/>
      <c r="D564" s="337" t="s">
        <v>2256</v>
      </c>
      <c r="E564" s="218"/>
      <c r="F564" s="1055"/>
      <c r="G564" s="1056"/>
      <c r="H564" s="337" t="s">
        <v>650</v>
      </c>
      <c r="I564" s="337" t="s">
        <v>651</v>
      </c>
      <c r="J564" s="337" t="s">
        <v>1078</v>
      </c>
      <c r="K564" s="393" t="s">
        <v>2013</v>
      </c>
      <c r="L564" s="393" t="s">
        <v>97</v>
      </c>
      <c r="M564" s="1176">
        <v>8</v>
      </c>
      <c r="N564" s="1176" t="s">
        <v>24</v>
      </c>
      <c r="O564" s="393" t="s">
        <v>739</v>
      </c>
      <c r="P564" s="617">
        <v>2</v>
      </c>
      <c r="Q564" s="618"/>
      <c r="R564" s="618"/>
      <c r="S564" s="618"/>
      <c r="T564" s="618"/>
      <c r="U564" s="618"/>
      <c r="V564" s="618"/>
      <c r="W564" s="619"/>
      <c r="X564" s="219"/>
      <c r="Y564" s="219"/>
      <c r="Z564" s="112"/>
      <c r="AA564" s="83"/>
      <c r="AB564" s="83"/>
      <c r="AC564" s="83" t="str">
        <f t="shared" si="14"/>
        <v/>
      </c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83"/>
      <c r="AT564" s="83"/>
      <c r="AU564" s="83"/>
      <c r="AV564" s="83"/>
      <c r="AW564" s="83"/>
      <c r="AX564" s="83"/>
      <c r="AY564" s="83"/>
      <c r="AZ564" s="83"/>
      <c r="BA564" s="83"/>
      <c r="BB564" s="83"/>
      <c r="BC564" s="83"/>
      <c r="BD564" s="83"/>
      <c r="BE564" s="83"/>
      <c r="BF564" s="83"/>
      <c r="BG564" s="83"/>
      <c r="BH564" s="83"/>
      <c r="BI564" s="83"/>
      <c r="BJ564" s="83"/>
      <c r="BK564" s="83"/>
      <c r="BL564" s="83"/>
      <c r="BM564" s="83"/>
      <c r="BN564" s="83"/>
      <c r="BO564" s="83"/>
      <c r="BP564" s="83"/>
      <c r="BQ564" s="83"/>
      <c r="BR564" s="83"/>
      <c r="BS564" s="83"/>
      <c r="BT564" s="83"/>
      <c r="BU564" s="83"/>
      <c r="BV564" s="83"/>
      <c r="BW564" s="83"/>
      <c r="BX564" s="83"/>
      <c r="BY564" s="83"/>
      <c r="BZ564" s="83"/>
      <c r="CA564" s="83"/>
      <c r="CB564" s="83"/>
      <c r="CC564" s="83"/>
      <c r="CD564" s="83"/>
      <c r="CE564" s="83"/>
      <c r="CF564" s="83"/>
      <c r="CG564" s="83"/>
      <c r="CH564" s="83"/>
      <c r="CI564" s="83"/>
      <c r="CJ564" s="83"/>
      <c r="CK564" s="83"/>
      <c r="CL564" s="83"/>
      <c r="CM564" s="83"/>
      <c r="CN564" s="83"/>
      <c r="CO564" s="83"/>
      <c r="CP564" s="83"/>
      <c r="CQ564" s="83"/>
      <c r="CR564" s="83"/>
      <c r="CS564" s="83"/>
      <c r="CT564" s="83"/>
      <c r="CU564" s="83"/>
      <c r="CV564" s="83"/>
      <c r="CW564" s="83"/>
      <c r="CX564" s="83"/>
      <c r="CY564" s="83"/>
      <c r="CZ564" s="83"/>
      <c r="DA564" s="83"/>
      <c r="DB564" s="83"/>
      <c r="DC564" s="83"/>
      <c r="DD564" s="83"/>
      <c r="DE564" s="83"/>
      <c r="DF564" s="83"/>
      <c r="DG564" s="83"/>
      <c r="DH564" s="83"/>
      <c r="DI564" s="83"/>
      <c r="DJ564" s="83"/>
      <c r="DK564" s="83"/>
      <c r="DL564" s="83"/>
      <c r="DM564" s="83"/>
      <c r="DN564" s="83"/>
      <c r="DO564" s="83"/>
      <c r="DP564" s="83"/>
      <c r="DQ564" s="83"/>
      <c r="DR564" s="83"/>
      <c r="DS564" s="83"/>
      <c r="DT564" s="83"/>
      <c r="DU564" s="83"/>
      <c r="DV564" s="83"/>
      <c r="DW564" s="83"/>
      <c r="DX564" s="83"/>
      <c r="DY564" s="83"/>
      <c r="DZ564" s="83"/>
      <c r="EA564" s="83"/>
      <c r="EB564" s="83"/>
      <c r="EC564" s="83"/>
      <c r="ED564" s="83"/>
      <c r="EE564" s="83"/>
      <c r="EF564" s="83"/>
      <c r="EG564" s="83"/>
      <c r="EH564" s="83"/>
      <c r="EI564" s="83"/>
      <c r="EJ564" s="83"/>
      <c r="EK564" s="83"/>
      <c r="EL564" s="83"/>
      <c r="EM564" s="83"/>
      <c r="EN564" s="83"/>
      <c r="EO564" s="83"/>
      <c r="EP564" s="83"/>
      <c r="EQ564" s="83"/>
      <c r="ER564" s="83"/>
      <c r="ES564" s="83"/>
      <c r="ET564" s="83"/>
      <c r="EU564" s="83"/>
      <c r="EV564" s="83"/>
      <c r="EW564" s="83"/>
      <c r="EX564" s="83"/>
      <c r="EY564" s="83"/>
      <c r="EZ564" s="83"/>
      <c r="FA564" s="83"/>
      <c r="FB564" s="83"/>
      <c r="FC564" s="83"/>
      <c r="FD564" s="83"/>
      <c r="FE564" s="83"/>
      <c r="FF564" s="83"/>
      <c r="FG564" s="83"/>
      <c r="FH564" s="83"/>
      <c r="FI564" s="83"/>
      <c r="FJ564" s="83"/>
      <c r="FK564" s="83"/>
      <c r="FL564" s="83"/>
      <c r="FM564" s="83"/>
      <c r="FN564" s="83"/>
      <c r="FO564" s="83"/>
      <c r="FP564" s="83"/>
      <c r="FQ564" s="83"/>
      <c r="FR564" s="83"/>
      <c r="FS564" s="83"/>
      <c r="FT564" s="83"/>
      <c r="FU564" s="83"/>
      <c r="FV564" s="83"/>
      <c r="FW564" s="83"/>
      <c r="FX564" s="83"/>
      <c r="FY564" s="83"/>
      <c r="FZ564" s="83"/>
      <c r="GA564" s="83"/>
      <c r="GB564" s="83"/>
      <c r="GC564" s="83"/>
      <c r="GD564" s="83"/>
      <c r="GE564" s="83"/>
      <c r="GF564" s="83"/>
      <c r="GG564" s="83"/>
      <c r="GH564" s="83"/>
      <c r="GI564" s="83"/>
      <c r="GJ564" s="83"/>
      <c r="GK564" s="83"/>
      <c r="GL564" s="83"/>
      <c r="GM564" s="83"/>
      <c r="GN564" s="83"/>
      <c r="GO564" s="83"/>
      <c r="GP564" s="83"/>
      <c r="GQ564" s="83"/>
      <c r="GR564" s="83"/>
      <c r="GS564" s="83"/>
      <c r="GT564" s="83"/>
      <c r="GU564" s="83"/>
      <c r="GV564" s="83"/>
      <c r="GW564" s="83"/>
      <c r="GX564" s="83"/>
      <c r="GY564" s="83"/>
      <c r="GZ564" s="83"/>
      <c r="HA564" s="83"/>
      <c r="HB564" s="83"/>
      <c r="HC564" s="83"/>
      <c r="HD564" s="83"/>
      <c r="HE564" s="83"/>
      <c r="HF564" s="83"/>
      <c r="HG564" s="83"/>
      <c r="HH564" s="83"/>
      <c r="HI564" s="83"/>
      <c r="HJ564" s="83"/>
      <c r="HK564" s="83"/>
      <c r="HL564" s="83"/>
      <c r="HM564" s="83"/>
      <c r="HN564" s="83"/>
      <c r="HO564" s="83"/>
      <c r="HP564" s="83"/>
      <c r="HQ564" s="83"/>
      <c r="HR564" s="83"/>
      <c r="HS564" s="83"/>
      <c r="HT564" s="83"/>
      <c r="HU564" s="83"/>
      <c r="HV564" s="83"/>
      <c r="HW564" s="83"/>
      <c r="HX564" s="83"/>
      <c r="HY564" s="83"/>
      <c r="HZ564" s="83"/>
      <c r="IA564" s="83"/>
      <c r="IB564" s="83"/>
      <c r="IC564" s="83"/>
      <c r="ID564" s="83"/>
      <c r="IE564" s="83"/>
      <c r="IF564" s="83"/>
      <c r="IG564" s="83"/>
      <c r="IH564" s="83"/>
      <c r="II564" s="83"/>
      <c r="IJ564" s="83"/>
      <c r="IK564" s="83"/>
      <c r="IL564" s="83"/>
      <c r="IM564" s="83"/>
      <c r="IN564" s="83"/>
      <c r="IO564" s="83"/>
      <c r="IP564" s="83"/>
      <c r="IQ564" s="83"/>
      <c r="IR564" s="83"/>
      <c r="IS564" s="83"/>
      <c r="IT564" s="83"/>
      <c r="IU564" s="83"/>
      <c r="IV564" s="83"/>
      <c r="IW564" s="83"/>
      <c r="IX564" s="83"/>
      <c r="IY564" s="83"/>
      <c r="IZ564" s="83"/>
      <c r="JA564" s="83"/>
      <c r="JB564" s="83"/>
      <c r="JC564" s="83"/>
      <c r="JD564" s="83"/>
      <c r="JE564" s="83"/>
    </row>
    <row r="565" spans="1:265" s="8" customFormat="1" ht="15" customHeight="1" x14ac:dyDescent="0.2">
      <c r="A565" s="573"/>
      <c r="B565" s="131" t="s">
        <v>2255</v>
      </c>
      <c r="C565" s="206"/>
      <c r="D565" s="337" t="s">
        <v>2256</v>
      </c>
      <c r="E565" s="218"/>
      <c r="F565" s="1055"/>
      <c r="G565" s="1056"/>
      <c r="H565" s="337" t="s">
        <v>650</v>
      </c>
      <c r="I565" s="337" t="s">
        <v>651</v>
      </c>
      <c r="J565" s="337" t="s">
        <v>1078</v>
      </c>
      <c r="K565" s="393" t="s">
        <v>2013</v>
      </c>
      <c r="L565" s="393" t="s">
        <v>97</v>
      </c>
      <c r="M565" s="1176">
        <v>8</v>
      </c>
      <c r="N565" s="1176" t="s">
        <v>101</v>
      </c>
      <c r="O565" s="393" t="s">
        <v>739</v>
      </c>
      <c r="P565" s="617">
        <v>2</v>
      </c>
      <c r="Q565" s="618"/>
      <c r="R565" s="618"/>
      <c r="S565" s="618"/>
      <c r="T565" s="618"/>
      <c r="U565" s="618"/>
      <c r="V565" s="618"/>
      <c r="W565" s="619"/>
      <c r="X565" s="219"/>
      <c r="Y565" s="219"/>
      <c r="Z565" s="112"/>
      <c r="AA565" s="83"/>
      <c r="AB565" s="83"/>
      <c r="AC565" s="83" t="str">
        <f t="shared" si="14"/>
        <v/>
      </c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83"/>
      <c r="AT565" s="83"/>
      <c r="AU565" s="83"/>
      <c r="AV565" s="83"/>
      <c r="AW565" s="83"/>
      <c r="AX565" s="83"/>
      <c r="AY565" s="83"/>
      <c r="AZ565" s="83"/>
      <c r="BA565" s="83"/>
      <c r="BB565" s="83"/>
      <c r="BC565" s="83"/>
      <c r="BD565" s="83"/>
      <c r="BE565" s="83"/>
      <c r="BF565" s="83"/>
      <c r="BG565" s="83"/>
      <c r="BH565" s="83"/>
      <c r="BI565" s="83"/>
      <c r="BJ565" s="83"/>
      <c r="BK565" s="83"/>
      <c r="BL565" s="83"/>
      <c r="BM565" s="83"/>
      <c r="BN565" s="83"/>
      <c r="BO565" s="83"/>
      <c r="BP565" s="83"/>
      <c r="BQ565" s="83"/>
      <c r="BR565" s="83"/>
      <c r="BS565" s="83"/>
      <c r="BT565" s="83"/>
      <c r="BU565" s="83"/>
      <c r="BV565" s="83"/>
      <c r="BW565" s="83"/>
      <c r="BX565" s="83"/>
      <c r="BY565" s="83"/>
      <c r="BZ565" s="83"/>
      <c r="CA565" s="83"/>
      <c r="CB565" s="83"/>
      <c r="CC565" s="83"/>
      <c r="CD565" s="83"/>
      <c r="CE565" s="83"/>
      <c r="CF565" s="83"/>
      <c r="CG565" s="83"/>
      <c r="CH565" s="83"/>
      <c r="CI565" s="83"/>
      <c r="CJ565" s="83"/>
      <c r="CK565" s="83"/>
      <c r="CL565" s="83"/>
      <c r="CM565" s="83"/>
      <c r="CN565" s="83"/>
      <c r="CO565" s="83"/>
      <c r="CP565" s="83"/>
      <c r="CQ565" s="83"/>
      <c r="CR565" s="83"/>
      <c r="CS565" s="83"/>
      <c r="CT565" s="83"/>
      <c r="CU565" s="83"/>
      <c r="CV565" s="83"/>
      <c r="CW565" s="83"/>
      <c r="CX565" s="83"/>
      <c r="CY565" s="83"/>
      <c r="CZ565" s="83"/>
      <c r="DA565" s="83"/>
      <c r="DB565" s="83"/>
      <c r="DC565" s="83"/>
      <c r="DD565" s="83"/>
      <c r="DE565" s="83"/>
      <c r="DF565" s="83"/>
      <c r="DG565" s="83"/>
      <c r="DH565" s="83"/>
      <c r="DI565" s="83"/>
      <c r="DJ565" s="83"/>
      <c r="DK565" s="83"/>
      <c r="DL565" s="83"/>
      <c r="DM565" s="83"/>
      <c r="DN565" s="83"/>
      <c r="DO565" s="83"/>
      <c r="DP565" s="83"/>
      <c r="DQ565" s="83"/>
      <c r="DR565" s="83"/>
      <c r="DS565" s="83"/>
      <c r="DT565" s="83"/>
      <c r="DU565" s="83"/>
      <c r="DV565" s="83"/>
      <c r="DW565" s="83"/>
      <c r="DX565" s="83"/>
      <c r="DY565" s="83"/>
      <c r="DZ565" s="83"/>
      <c r="EA565" s="83"/>
      <c r="EB565" s="83"/>
      <c r="EC565" s="83"/>
      <c r="ED565" s="83"/>
      <c r="EE565" s="83"/>
      <c r="EF565" s="83"/>
      <c r="EG565" s="83"/>
      <c r="EH565" s="83"/>
      <c r="EI565" s="83"/>
      <c r="EJ565" s="83"/>
      <c r="EK565" s="83"/>
      <c r="EL565" s="83"/>
      <c r="EM565" s="83"/>
      <c r="EN565" s="83"/>
      <c r="EO565" s="83"/>
      <c r="EP565" s="83"/>
      <c r="EQ565" s="83"/>
      <c r="ER565" s="83"/>
      <c r="ES565" s="83"/>
      <c r="ET565" s="83"/>
      <c r="EU565" s="83"/>
      <c r="EV565" s="83"/>
      <c r="EW565" s="83"/>
      <c r="EX565" s="83"/>
      <c r="EY565" s="83"/>
      <c r="EZ565" s="83"/>
      <c r="FA565" s="83"/>
      <c r="FB565" s="83"/>
      <c r="FC565" s="83"/>
      <c r="FD565" s="83"/>
      <c r="FE565" s="83"/>
      <c r="FF565" s="83"/>
      <c r="FG565" s="83"/>
      <c r="FH565" s="83"/>
      <c r="FI565" s="83"/>
      <c r="FJ565" s="83"/>
      <c r="FK565" s="83"/>
      <c r="FL565" s="83"/>
      <c r="FM565" s="83"/>
      <c r="FN565" s="83"/>
      <c r="FO565" s="83"/>
      <c r="FP565" s="83"/>
      <c r="FQ565" s="83"/>
      <c r="FR565" s="83"/>
      <c r="FS565" s="83"/>
      <c r="FT565" s="83"/>
      <c r="FU565" s="83"/>
      <c r="FV565" s="83"/>
      <c r="FW565" s="83"/>
      <c r="FX565" s="83"/>
      <c r="FY565" s="83"/>
      <c r="FZ565" s="83"/>
      <c r="GA565" s="83"/>
      <c r="GB565" s="83"/>
      <c r="GC565" s="83"/>
      <c r="GD565" s="83"/>
      <c r="GE565" s="83"/>
      <c r="GF565" s="83"/>
      <c r="GG565" s="83"/>
      <c r="GH565" s="83"/>
      <c r="GI565" s="83"/>
      <c r="GJ565" s="83"/>
      <c r="GK565" s="83"/>
      <c r="GL565" s="83"/>
      <c r="GM565" s="83"/>
      <c r="GN565" s="83"/>
      <c r="GO565" s="83"/>
      <c r="GP565" s="83"/>
      <c r="GQ565" s="83"/>
      <c r="GR565" s="83"/>
      <c r="GS565" s="83"/>
      <c r="GT565" s="83"/>
      <c r="GU565" s="83"/>
      <c r="GV565" s="83"/>
      <c r="GW565" s="83"/>
      <c r="GX565" s="83"/>
      <c r="GY565" s="83"/>
      <c r="GZ565" s="83"/>
      <c r="HA565" s="83"/>
      <c r="HB565" s="83"/>
      <c r="HC565" s="83"/>
      <c r="HD565" s="83"/>
      <c r="HE565" s="83"/>
      <c r="HF565" s="83"/>
      <c r="HG565" s="83"/>
      <c r="HH565" s="83"/>
      <c r="HI565" s="83"/>
      <c r="HJ565" s="83"/>
      <c r="HK565" s="83"/>
      <c r="HL565" s="83"/>
      <c r="HM565" s="83"/>
      <c r="HN565" s="83"/>
      <c r="HO565" s="83"/>
      <c r="HP565" s="83"/>
      <c r="HQ565" s="83"/>
      <c r="HR565" s="83"/>
      <c r="HS565" s="83"/>
      <c r="HT565" s="83"/>
      <c r="HU565" s="83"/>
      <c r="HV565" s="83"/>
      <c r="HW565" s="83"/>
      <c r="HX565" s="83"/>
      <c r="HY565" s="83"/>
      <c r="HZ565" s="83"/>
      <c r="IA565" s="83"/>
      <c r="IB565" s="83"/>
      <c r="IC565" s="83"/>
      <c r="ID565" s="83"/>
      <c r="IE565" s="83"/>
      <c r="IF565" s="83"/>
      <c r="IG565" s="83"/>
      <c r="IH565" s="83"/>
      <c r="II565" s="83"/>
      <c r="IJ565" s="83"/>
      <c r="IK565" s="83"/>
      <c r="IL565" s="83"/>
      <c r="IM565" s="83"/>
      <c r="IN565" s="83"/>
      <c r="IO565" s="83"/>
      <c r="IP565" s="83"/>
      <c r="IQ565" s="83"/>
      <c r="IR565" s="83"/>
      <c r="IS565" s="83"/>
      <c r="IT565" s="83"/>
      <c r="IU565" s="83"/>
      <c r="IV565" s="83"/>
      <c r="IW565" s="83"/>
      <c r="IX565" s="83"/>
      <c r="IY565" s="83"/>
      <c r="IZ565" s="83"/>
      <c r="JA565" s="83"/>
      <c r="JB565" s="83"/>
      <c r="JC565" s="83"/>
      <c r="JD565" s="83"/>
      <c r="JE565" s="83"/>
    </row>
    <row r="566" spans="1:265" s="8" customFormat="1" ht="15" customHeight="1" x14ac:dyDescent="0.2">
      <c r="A566" s="573"/>
      <c r="B566" s="131" t="s">
        <v>2255</v>
      </c>
      <c r="C566" s="206"/>
      <c r="D566" s="337" t="s">
        <v>2256</v>
      </c>
      <c r="E566" s="218"/>
      <c r="F566" s="1055"/>
      <c r="G566" s="1056"/>
      <c r="H566" s="337" t="s">
        <v>650</v>
      </c>
      <c r="I566" s="337" t="s">
        <v>651</v>
      </c>
      <c r="J566" s="337" t="s">
        <v>1078</v>
      </c>
      <c r="K566" s="393" t="s">
        <v>2013</v>
      </c>
      <c r="L566" s="393" t="s">
        <v>97</v>
      </c>
      <c r="M566" s="1176">
        <v>8</v>
      </c>
      <c r="N566" s="1176" t="s">
        <v>511</v>
      </c>
      <c r="O566" s="393" t="s">
        <v>740</v>
      </c>
      <c r="P566" s="617">
        <v>2</v>
      </c>
      <c r="Q566" s="618"/>
      <c r="R566" s="618"/>
      <c r="S566" s="618"/>
      <c r="T566" s="618"/>
      <c r="U566" s="618"/>
      <c r="V566" s="618"/>
      <c r="W566" s="619"/>
      <c r="X566" s="219"/>
      <c r="Y566" s="219"/>
      <c r="Z566" s="112"/>
      <c r="AA566" s="83"/>
      <c r="AB566" s="83"/>
      <c r="AC566" s="83" t="str">
        <f t="shared" si="14"/>
        <v/>
      </c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83"/>
      <c r="AT566" s="83"/>
      <c r="AU566" s="83"/>
      <c r="AV566" s="83"/>
      <c r="AW566" s="83"/>
      <c r="AX566" s="83"/>
      <c r="AY566" s="83"/>
      <c r="AZ566" s="83"/>
      <c r="BA566" s="83"/>
      <c r="BB566" s="83"/>
      <c r="BC566" s="83"/>
      <c r="BD566" s="83"/>
      <c r="BE566" s="83"/>
      <c r="BF566" s="83"/>
      <c r="BG566" s="83"/>
      <c r="BH566" s="83"/>
      <c r="BI566" s="83"/>
      <c r="BJ566" s="83"/>
      <c r="BK566" s="83"/>
      <c r="BL566" s="83"/>
      <c r="BM566" s="83"/>
      <c r="BN566" s="83"/>
      <c r="BO566" s="83"/>
      <c r="BP566" s="83"/>
      <c r="BQ566" s="83"/>
      <c r="BR566" s="83"/>
      <c r="BS566" s="83"/>
      <c r="BT566" s="83"/>
      <c r="BU566" s="83"/>
      <c r="BV566" s="83"/>
      <c r="BW566" s="83"/>
      <c r="BX566" s="83"/>
      <c r="BY566" s="83"/>
      <c r="BZ566" s="83"/>
      <c r="CA566" s="83"/>
      <c r="CB566" s="83"/>
      <c r="CC566" s="83"/>
      <c r="CD566" s="83"/>
      <c r="CE566" s="83"/>
      <c r="CF566" s="83"/>
      <c r="CG566" s="83"/>
      <c r="CH566" s="83"/>
      <c r="CI566" s="83"/>
      <c r="CJ566" s="83"/>
      <c r="CK566" s="83"/>
      <c r="CL566" s="83"/>
      <c r="CM566" s="83"/>
      <c r="CN566" s="83"/>
      <c r="CO566" s="83"/>
      <c r="CP566" s="83"/>
      <c r="CQ566" s="83"/>
      <c r="CR566" s="83"/>
      <c r="CS566" s="83"/>
      <c r="CT566" s="83"/>
      <c r="CU566" s="83"/>
      <c r="CV566" s="83"/>
      <c r="CW566" s="83"/>
      <c r="CX566" s="83"/>
      <c r="CY566" s="83"/>
      <c r="CZ566" s="83"/>
      <c r="DA566" s="83"/>
      <c r="DB566" s="83"/>
      <c r="DC566" s="83"/>
      <c r="DD566" s="83"/>
      <c r="DE566" s="83"/>
      <c r="DF566" s="83"/>
      <c r="DG566" s="83"/>
      <c r="DH566" s="83"/>
      <c r="DI566" s="83"/>
      <c r="DJ566" s="83"/>
      <c r="DK566" s="83"/>
      <c r="DL566" s="83"/>
      <c r="DM566" s="83"/>
      <c r="DN566" s="83"/>
      <c r="DO566" s="83"/>
      <c r="DP566" s="83"/>
      <c r="DQ566" s="83"/>
      <c r="DR566" s="83"/>
      <c r="DS566" s="83"/>
      <c r="DT566" s="83"/>
      <c r="DU566" s="83"/>
      <c r="DV566" s="83"/>
      <c r="DW566" s="83"/>
      <c r="DX566" s="83"/>
      <c r="DY566" s="83"/>
      <c r="DZ566" s="83"/>
      <c r="EA566" s="83"/>
      <c r="EB566" s="83"/>
      <c r="EC566" s="83"/>
      <c r="ED566" s="83"/>
      <c r="EE566" s="83"/>
      <c r="EF566" s="83"/>
      <c r="EG566" s="83"/>
      <c r="EH566" s="83"/>
      <c r="EI566" s="83"/>
      <c r="EJ566" s="83"/>
      <c r="EK566" s="83"/>
      <c r="EL566" s="83"/>
      <c r="EM566" s="83"/>
      <c r="EN566" s="83"/>
      <c r="EO566" s="83"/>
      <c r="EP566" s="83"/>
      <c r="EQ566" s="83"/>
      <c r="ER566" s="83"/>
      <c r="ES566" s="83"/>
      <c r="ET566" s="83"/>
      <c r="EU566" s="83"/>
      <c r="EV566" s="83"/>
      <c r="EW566" s="83"/>
      <c r="EX566" s="83"/>
      <c r="EY566" s="83"/>
      <c r="EZ566" s="83"/>
      <c r="FA566" s="83"/>
      <c r="FB566" s="83"/>
      <c r="FC566" s="83"/>
      <c r="FD566" s="83"/>
      <c r="FE566" s="83"/>
      <c r="FF566" s="83"/>
      <c r="FG566" s="83"/>
      <c r="FH566" s="83"/>
      <c r="FI566" s="83"/>
      <c r="FJ566" s="83"/>
      <c r="FK566" s="83"/>
      <c r="FL566" s="83"/>
      <c r="FM566" s="83"/>
      <c r="FN566" s="83"/>
      <c r="FO566" s="83"/>
      <c r="FP566" s="83"/>
      <c r="FQ566" s="83"/>
      <c r="FR566" s="83"/>
      <c r="FS566" s="83"/>
      <c r="FT566" s="83"/>
      <c r="FU566" s="83"/>
      <c r="FV566" s="83"/>
      <c r="FW566" s="83"/>
      <c r="FX566" s="83"/>
      <c r="FY566" s="83"/>
      <c r="FZ566" s="83"/>
      <c r="GA566" s="83"/>
      <c r="GB566" s="83"/>
      <c r="GC566" s="83"/>
      <c r="GD566" s="83"/>
      <c r="GE566" s="83"/>
      <c r="GF566" s="83"/>
      <c r="GG566" s="83"/>
      <c r="GH566" s="83"/>
      <c r="GI566" s="83"/>
      <c r="GJ566" s="83"/>
      <c r="GK566" s="83"/>
      <c r="GL566" s="83"/>
      <c r="GM566" s="83"/>
      <c r="GN566" s="83"/>
      <c r="GO566" s="83"/>
      <c r="GP566" s="83"/>
      <c r="GQ566" s="83"/>
      <c r="GR566" s="83"/>
      <c r="GS566" s="83"/>
      <c r="GT566" s="83"/>
      <c r="GU566" s="83"/>
      <c r="GV566" s="83"/>
      <c r="GW566" s="83"/>
      <c r="GX566" s="83"/>
      <c r="GY566" s="83"/>
      <c r="GZ566" s="83"/>
      <c r="HA566" s="83"/>
      <c r="HB566" s="83"/>
      <c r="HC566" s="83"/>
      <c r="HD566" s="83"/>
      <c r="HE566" s="83"/>
      <c r="HF566" s="83"/>
      <c r="HG566" s="83"/>
      <c r="HH566" s="83"/>
      <c r="HI566" s="83"/>
      <c r="HJ566" s="83"/>
      <c r="HK566" s="83"/>
      <c r="HL566" s="83"/>
      <c r="HM566" s="83"/>
      <c r="HN566" s="83"/>
      <c r="HO566" s="83"/>
      <c r="HP566" s="83"/>
      <c r="HQ566" s="83"/>
      <c r="HR566" s="83"/>
      <c r="HS566" s="83"/>
      <c r="HT566" s="83"/>
      <c r="HU566" s="83"/>
      <c r="HV566" s="83"/>
      <c r="HW566" s="83"/>
      <c r="HX566" s="83"/>
      <c r="HY566" s="83"/>
      <c r="HZ566" s="83"/>
      <c r="IA566" s="83"/>
      <c r="IB566" s="83"/>
      <c r="IC566" s="83"/>
      <c r="ID566" s="83"/>
      <c r="IE566" s="83"/>
      <c r="IF566" s="83"/>
      <c r="IG566" s="83"/>
      <c r="IH566" s="83"/>
      <c r="II566" s="83"/>
      <c r="IJ566" s="83"/>
      <c r="IK566" s="83"/>
      <c r="IL566" s="83"/>
      <c r="IM566" s="83"/>
      <c r="IN566" s="83"/>
      <c r="IO566" s="83"/>
      <c r="IP566" s="83"/>
      <c r="IQ566" s="83"/>
      <c r="IR566" s="83"/>
      <c r="IS566" s="83"/>
      <c r="IT566" s="83"/>
      <c r="IU566" s="83"/>
      <c r="IV566" s="83"/>
      <c r="IW566" s="83"/>
      <c r="IX566" s="83"/>
      <c r="IY566" s="83"/>
      <c r="IZ566" s="83"/>
      <c r="JA566" s="83"/>
      <c r="JB566" s="83"/>
      <c r="JC566" s="83"/>
      <c r="JD566" s="83"/>
      <c r="JE566" s="83"/>
    </row>
    <row r="567" spans="1:265" s="8" customFormat="1" ht="15" customHeight="1" x14ac:dyDescent="0.2">
      <c r="A567" s="573"/>
      <c r="B567" s="131" t="s">
        <v>2255</v>
      </c>
      <c r="C567" s="206"/>
      <c r="D567" s="337" t="s">
        <v>2256</v>
      </c>
      <c r="E567" s="218"/>
      <c r="F567" s="1055"/>
      <c r="G567" s="1056"/>
      <c r="H567" s="337" t="s">
        <v>650</v>
      </c>
      <c r="I567" s="337" t="s">
        <v>651</v>
      </c>
      <c r="J567" s="337"/>
      <c r="K567" s="393" t="s">
        <v>2105</v>
      </c>
      <c r="L567" s="393"/>
      <c r="M567" s="1176"/>
      <c r="N567" s="1176"/>
      <c r="O567" s="393"/>
      <c r="P567" s="617"/>
      <c r="Q567" s="618"/>
      <c r="R567" s="618"/>
      <c r="S567" s="618">
        <v>5</v>
      </c>
      <c r="T567" s="618"/>
      <c r="U567" s="618"/>
      <c r="V567" s="618"/>
      <c r="W567" s="619"/>
      <c r="X567" s="219"/>
      <c r="Y567" s="219"/>
      <c r="Z567" s="112"/>
      <c r="AA567" s="83"/>
      <c r="AB567" s="83"/>
      <c r="AC567" s="83" t="str">
        <f t="shared" si="14"/>
        <v/>
      </c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83"/>
      <c r="AT567" s="83"/>
      <c r="AU567" s="83"/>
      <c r="AV567" s="83"/>
      <c r="AW567" s="83"/>
      <c r="AX567" s="83"/>
      <c r="AY567" s="83"/>
      <c r="AZ567" s="83"/>
      <c r="BA567" s="83"/>
      <c r="BB567" s="83"/>
      <c r="BC567" s="83"/>
      <c r="BD567" s="83"/>
      <c r="BE567" s="83"/>
      <c r="BF567" s="83"/>
      <c r="BG567" s="83"/>
      <c r="BH567" s="83"/>
      <c r="BI567" s="83"/>
      <c r="BJ567" s="83"/>
      <c r="BK567" s="83"/>
      <c r="BL567" s="83"/>
      <c r="BM567" s="83"/>
      <c r="BN567" s="83"/>
      <c r="BO567" s="83"/>
      <c r="BP567" s="83"/>
      <c r="BQ567" s="83"/>
      <c r="BR567" s="83"/>
      <c r="BS567" s="83"/>
      <c r="BT567" s="83"/>
      <c r="BU567" s="83"/>
      <c r="BV567" s="83"/>
      <c r="BW567" s="83"/>
      <c r="BX567" s="83"/>
      <c r="BY567" s="83"/>
      <c r="BZ567" s="83"/>
      <c r="CA567" s="83"/>
      <c r="CB567" s="83"/>
      <c r="CC567" s="83"/>
      <c r="CD567" s="83"/>
      <c r="CE567" s="83"/>
      <c r="CF567" s="83"/>
      <c r="CG567" s="83"/>
      <c r="CH567" s="83"/>
      <c r="CI567" s="83"/>
      <c r="CJ567" s="83"/>
      <c r="CK567" s="83"/>
      <c r="CL567" s="83"/>
      <c r="CM567" s="83"/>
      <c r="CN567" s="83"/>
      <c r="CO567" s="83"/>
      <c r="CP567" s="83"/>
      <c r="CQ567" s="83"/>
      <c r="CR567" s="83"/>
      <c r="CS567" s="83"/>
      <c r="CT567" s="83"/>
      <c r="CU567" s="83"/>
      <c r="CV567" s="83"/>
      <c r="CW567" s="83"/>
      <c r="CX567" s="83"/>
      <c r="CY567" s="83"/>
      <c r="CZ567" s="83"/>
      <c r="DA567" s="83"/>
      <c r="DB567" s="83"/>
      <c r="DC567" s="83"/>
      <c r="DD567" s="83"/>
      <c r="DE567" s="83"/>
      <c r="DF567" s="83"/>
      <c r="DG567" s="83"/>
      <c r="DH567" s="83"/>
      <c r="DI567" s="83"/>
      <c r="DJ567" s="83"/>
      <c r="DK567" s="83"/>
      <c r="DL567" s="83"/>
      <c r="DM567" s="83"/>
      <c r="DN567" s="83"/>
      <c r="DO567" s="83"/>
      <c r="DP567" s="83"/>
      <c r="DQ567" s="83"/>
      <c r="DR567" s="83"/>
      <c r="DS567" s="83"/>
      <c r="DT567" s="83"/>
      <c r="DU567" s="83"/>
      <c r="DV567" s="83"/>
      <c r="DW567" s="83"/>
      <c r="DX567" s="83"/>
      <c r="DY567" s="83"/>
      <c r="DZ567" s="83"/>
      <c r="EA567" s="83"/>
      <c r="EB567" s="83"/>
      <c r="EC567" s="83"/>
      <c r="ED567" s="83"/>
      <c r="EE567" s="83"/>
      <c r="EF567" s="83"/>
      <c r="EG567" s="83"/>
      <c r="EH567" s="83"/>
      <c r="EI567" s="83"/>
      <c r="EJ567" s="83"/>
      <c r="EK567" s="83"/>
      <c r="EL567" s="83"/>
      <c r="EM567" s="83"/>
      <c r="EN567" s="83"/>
      <c r="EO567" s="83"/>
      <c r="EP567" s="83"/>
      <c r="EQ567" s="83"/>
      <c r="ER567" s="83"/>
      <c r="ES567" s="83"/>
      <c r="ET567" s="83"/>
      <c r="EU567" s="83"/>
      <c r="EV567" s="83"/>
      <c r="EW567" s="83"/>
      <c r="EX567" s="83"/>
      <c r="EY567" s="83"/>
      <c r="EZ567" s="83"/>
      <c r="FA567" s="83"/>
      <c r="FB567" s="83"/>
      <c r="FC567" s="83"/>
      <c r="FD567" s="83"/>
      <c r="FE567" s="83"/>
      <c r="FF567" s="83"/>
      <c r="FG567" s="83"/>
      <c r="FH567" s="83"/>
      <c r="FI567" s="83"/>
      <c r="FJ567" s="83"/>
      <c r="FK567" s="83"/>
      <c r="FL567" s="83"/>
      <c r="FM567" s="83"/>
      <c r="FN567" s="83"/>
      <c r="FO567" s="83"/>
      <c r="FP567" s="83"/>
      <c r="FQ567" s="83"/>
      <c r="FR567" s="83"/>
      <c r="FS567" s="83"/>
      <c r="FT567" s="83"/>
      <c r="FU567" s="83"/>
      <c r="FV567" s="83"/>
      <c r="FW567" s="83"/>
      <c r="FX567" s="83"/>
      <c r="FY567" s="83"/>
      <c r="FZ567" s="83"/>
      <c r="GA567" s="83"/>
      <c r="GB567" s="83"/>
      <c r="GC567" s="83"/>
      <c r="GD567" s="83"/>
      <c r="GE567" s="83"/>
      <c r="GF567" s="83"/>
      <c r="GG567" s="83"/>
      <c r="GH567" s="83"/>
      <c r="GI567" s="83"/>
      <c r="GJ567" s="83"/>
      <c r="GK567" s="83"/>
      <c r="GL567" s="83"/>
      <c r="GM567" s="83"/>
      <c r="GN567" s="83"/>
      <c r="GO567" s="83"/>
      <c r="GP567" s="83"/>
      <c r="GQ567" s="83"/>
      <c r="GR567" s="83"/>
      <c r="GS567" s="83"/>
      <c r="GT567" s="83"/>
      <c r="GU567" s="83"/>
      <c r="GV567" s="83"/>
      <c r="GW567" s="83"/>
      <c r="GX567" s="83"/>
      <c r="GY567" s="83"/>
      <c r="GZ567" s="83"/>
      <c r="HA567" s="83"/>
      <c r="HB567" s="83"/>
      <c r="HC567" s="83"/>
      <c r="HD567" s="83"/>
      <c r="HE567" s="83"/>
      <c r="HF567" s="83"/>
      <c r="HG567" s="83"/>
      <c r="HH567" s="83"/>
      <c r="HI567" s="83"/>
      <c r="HJ567" s="83"/>
      <c r="HK567" s="83"/>
      <c r="HL567" s="83"/>
      <c r="HM567" s="83"/>
      <c r="HN567" s="83"/>
      <c r="HO567" s="83"/>
      <c r="HP567" s="83"/>
      <c r="HQ567" s="83"/>
      <c r="HR567" s="83"/>
      <c r="HS567" s="83"/>
      <c r="HT567" s="83"/>
      <c r="HU567" s="83"/>
      <c r="HV567" s="83"/>
      <c r="HW567" s="83"/>
      <c r="HX567" s="83"/>
      <c r="HY567" s="83"/>
      <c r="HZ567" s="83"/>
      <c r="IA567" s="83"/>
      <c r="IB567" s="83"/>
      <c r="IC567" s="83"/>
      <c r="ID567" s="83"/>
      <c r="IE567" s="83"/>
      <c r="IF567" s="83"/>
      <c r="IG567" s="83"/>
      <c r="IH567" s="83"/>
      <c r="II567" s="83"/>
      <c r="IJ567" s="83"/>
      <c r="IK567" s="83"/>
      <c r="IL567" s="83"/>
      <c r="IM567" s="83"/>
      <c r="IN567" s="83"/>
      <c r="IO567" s="83"/>
      <c r="IP567" s="83"/>
      <c r="IQ567" s="83"/>
      <c r="IR567" s="83"/>
      <c r="IS567" s="83"/>
      <c r="IT567" s="83"/>
      <c r="IU567" s="83"/>
      <c r="IV567" s="83"/>
      <c r="IW567" s="83"/>
      <c r="IX567" s="83"/>
      <c r="IY567" s="83"/>
      <c r="IZ567" s="83"/>
      <c r="JA567" s="83"/>
      <c r="JB567" s="83"/>
      <c r="JC567" s="83"/>
      <c r="JD567" s="83"/>
      <c r="JE567" s="83"/>
    </row>
    <row r="568" spans="1:265" s="8" customFormat="1" ht="15" customHeight="1" x14ac:dyDescent="0.2">
      <c r="A568" s="573"/>
      <c r="B568" s="131" t="s">
        <v>2255</v>
      </c>
      <c r="C568" s="206"/>
      <c r="D568" s="337" t="s">
        <v>2256</v>
      </c>
      <c r="E568" s="218"/>
      <c r="F568" s="1055"/>
      <c r="G568" s="1056"/>
      <c r="H568" s="337" t="s">
        <v>650</v>
      </c>
      <c r="I568" s="337" t="s">
        <v>651</v>
      </c>
      <c r="J568" s="337"/>
      <c r="K568" s="393" t="s">
        <v>426</v>
      </c>
      <c r="L568" s="393"/>
      <c r="M568" s="1176"/>
      <c r="N568" s="1176"/>
      <c r="O568" s="393"/>
      <c r="P568" s="617"/>
      <c r="Q568" s="618"/>
      <c r="R568" s="618"/>
      <c r="S568" s="618">
        <v>3</v>
      </c>
      <c r="T568" s="618"/>
      <c r="U568" s="618"/>
      <c r="V568" s="618"/>
      <c r="W568" s="619"/>
      <c r="X568" s="219"/>
      <c r="Y568" s="219"/>
      <c r="Z568" s="112"/>
      <c r="AA568" s="83"/>
      <c r="AB568" s="83"/>
      <c r="AC568" s="83" t="str">
        <f t="shared" si="14"/>
        <v/>
      </c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83"/>
      <c r="AT568" s="83"/>
      <c r="AU568" s="83"/>
      <c r="AV568" s="83"/>
      <c r="AW568" s="83"/>
      <c r="AX568" s="83"/>
      <c r="AY568" s="83"/>
      <c r="AZ568" s="83"/>
      <c r="BA568" s="83"/>
      <c r="BB568" s="83"/>
      <c r="BC568" s="83"/>
      <c r="BD568" s="83"/>
      <c r="BE568" s="83"/>
      <c r="BF568" s="83"/>
      <c r="BG568" s="83"/>
      <c r="BH568" s="83"/>
      <c r="BI568" s="83"/>
      <c r="BJ568" s="83"/>
      <c r="BK568" s="83"/>
      <c r="BL568" s="83"/>
      <c r="BM568" s="83"/>
      <c r="BN568" s="83"/>
      <c r="BO568" s="83"/>
      <c r="BP568" s="83"/>
      <c r="BQ568" s="83"/>
      <c r="BR568" s="83"/>
      <c r="BS568" s="83"/>
      <c r="BT568" s="83"/>
      <c r="BU568" s="83"/>
      <c r="BV568" s="83"/>
      <c r="BW568" s="83"/>
      <c r="BX568" s="83"/>
      <c r="BY568" s="83"/>
      <c r="BZ568" s="83"/>
      <c r="CA568" s="83"/>
      <c r="CB568" s="83"/>
      <c r="CC568" s="83"/>
      <c r="CD568" s="83"/>
      <c r="CE568" s="83"/>
      <c r="CF568" s="83"/>
      <c r="CG568" s="83"/>
      <c r="CH568" s="83"/>
      <c r="CI568" s="83"/>
      <c r="CJ568" s="83"/>
      <c r="CK568" s="83"/>
      <c r="CL568" s="83"/>
      <c r="CM568" s="83"/>
      <c r="CN568" s="83"/>
      <c r="CO568" s="83"/>
      <c r="CP568" s="83"/>
      <c r="CQ568" s="83"/>
      <c r="CR568" s="83"/>
      <c r="CS568" s="83"/>
      <c r="CT568" s="83"/>
      <c r="CU568" s="83"/>
      <c r="CV568" s="83"/>
      <c r="CW568" s="83"/>
      <c r="CX568" s="83"/>
      <c r="CY568" s="83"/>
      <c r="CZ568" s="83"/>
      <c r="DA568" s="83"/>
      <c r="DB568" s="83"/>
      <c r="DC568" s="83"/>
      <c r="DD568" s="83"/>
      <c r="DE568" s="83"/>
      <c r="DF568" s="83"/>
      <c r="DG568" s="83"/>
      <c r="DH568" s="83"/>
      <c r="DI568" s="83"/>
      <c r="DJ568" s="83"/>
      <c r="DK568" s="83"/>
      <c r="DL568" s="83"/>
      <c r="DM568" s="83"/>
      <c r="DN568" s="83"/>
      <c r="DO568" s="83"/>
      <c r="DP568" s="83"/>
      <c r="DQ568" s="83"/>
      <c r="DR568" s="83"/>
      <c r="DS568" s="83"/>
      <c r="DT568" s="83"/>
      <c r="DU568" s="83"/>
      <c r="DV568" s="83"/>
      <c r="DW568" s="83"/>
      <c r="DX568" s="83"/>
      <c r="DY568" s="83"/>
      <c r="DZ568" s="83"/>
      <c r="EA568" s="83"/>
      <c r="EB568" s="83"/>
      <c r="EC568" s="83"/>
      <c r="ED568" s="83"/>
      <c r="EE568" s="83"/>
      <c r="EF568" s="83"/>
      <c r="EG568" s="83"/>
      <c r="EH568" s="83"/>
      <c r="EI568" s="83"/>
      <c r="EJ568" s="83"/>
      <c r="EK568" s="83"/>
      <c r="EL568" s="83"/>
      <c r="EM568" s="83"/>
      <c r="EN568" s="83"/>
      <c r="EO568" s="83"/>
      <c r="EP568" s="83"/>
      <c r="EQ568" s="83"/>
      <c r="ER568" s="83"/>
      <c r="ES568" s="83"/>
      <c r="ET568" s="83"/>
      <c r="EU568" s="83"/>
      <c r="EV568" s="83"/>
      <c r="EW568" s="83"/>
      <c r="EX568" s="83"/>
      <c r="EY568" s="83"/>
      <c r="EZ568" s="83"/>
      <c r="FA568" s="83"/>
      <c r="FB568" s="83"/>
      <c r="FC568" s="83"/>
      <c r="FD568" s="83"/>
      <c r="FE568" s="83"/>
      <c r="FF568" s="83"/>
      <c r="FG568" s="83"/>
      <c r="FH568" s="83"/>
      <c r="FI568" s="83"/>
      <c r="FJ568" s="83"/>
      <c r="FK568" s="83"/>
      <c r="FL568" s="83"/>
      <c r="FM568" s="83"/>
      <c r="FN568" s="83"/>
      <c r="FO568" s="83"/>
      <c r="FP568" s="83"/>
      <c r="FQ568" s="83"/>
      <c r="FR568" s="83"/>
      <c r="FS568" s="83"/>
      <c r="FT568" s="83"/>
      <c r="FU568" s="83"/>
      <c r="FV568" s="83"/>
      <c r="FW568" s="83"/>
      <c r="FX568" s="83"/>
      <c r="FY568" s="83"/>
      <c r="FZ568" s="83"/>
      <c r="GA568" s="83"/>
      <c r="GB568" s="83"/>
      <c r="GC568" s="83"/>
      <c r="GD568" s="83"/>
      <c r="GE568" s="83"/>
      <c r="GF568" s="83"/>
      <c r="GG568" s="83"/>
      <c r="GH568" s="83"/>
      <c r="GI568" s="83"/>
      <c r="GJ568" s="83"/>
      <c r="GK568" s="83"/>
      <c r="GL568" s="83"/>
      <c r="GM568" s="83"/>
      <c r="GN568" s="83"/>
      <c r="GO568" s="83"/>
      <c r="GP568" s="83"/>
      <c r="GQ568" s="83"/>
      <c r="GR568" s="83"/>
      <c r="GS568" s="83"/>
      <c r="GT568" s="83"/>
      <c r="GU568" s="83"/>
      <c r="GV568" s="83"/>
      <c r="GW568" s="83"/>
      <c r="GX568" s="83"/>
      <c r="GY568" s="83"/>
      <c r="GZ568" s="83"/>
      <c r="HA568" s="83"/>
      <c r="HB568" s="83"/>
      <c r="HC568" s="83"/>
      <c r="HD568" s="83"/>
      <c r="HE568" s="83"/>
      <c r="HF568" s="83"/>
      <c r="HG568" s="83"/>
      <c r="HH568" s="83"/>
      <c r="HI568" s="83"/>
      <c r="HJ568" s="83"/>
      <c r="HK568" s="83"/>
      <c r="HL568" s="83"/>
      <c r="HM568" s="83"/>
      <c r="HN568" s="83"/>
      <c r="HO568" s="83"/>
      <c r="HP568" s="83"/>
      <c r="HQ568" s="83"/>
      <c r="HR568" s="83"/>
      <c r="HS568" s="83"/>
      <c r="HT568" s="83"/>
      <c r="HU568" s="83"/>
      <c r="HV568" s="83"/>
      <c r="HW568" s="83"/>
      <c r="HX568" s="83"/>
      <c r="HY568" s="83"/>
      <c r="HZ568" s="83"/>
      <c r="IA568" s="83"/>
      <c r="IB568" s="83"/>
      <c r="IC568" s="83"/>
      <c r="ID568" s="83"/>
      <c r="IE568" s="83"/>
      <c r="IF568" s="83"/>
      <c r="IG568" s="83"/>
      <c r="IH568" s="83"/>
      <c r="II568" s="83"/>
      <c r="IJ568" s="83"/>
      <c r="IK568" s="83"/>
      <c r="IL568" s="83"/>
      <c r="IM568" s="83"/>
      <c r="IN568" s="83"/>
      <c r="IO568" s="83"/>
      <c r="IP568" s="83"/>
      <c r="IQ568" s="83"/>
      <c r="IR568" s="83"/>
      <c r="IS568" s="83"/>
      <c r="IT568" s="83"/>
      <c r="IU568" s="83"/>
      <c r="IV568" s="83"/>
      <c r="IW568" s="83"/>
      <c r="IX568" s="83"/>
      <c r="IY568" s="83"/>
      <c r="IZ568" s="83"/>
      <c r="JA568" s="83"/>
      <c r="JB568" s="83"/>
      <c r="JC568" s="83"/>
      <c r="JD568" s="83"/>
      <c r="JE568" s="83"/>
    </row>
    <row r="569" spans="1:265" s="8" customFormat="1" ht="15" customHeight="1" x14ac:dyDescent="0.2">
      <c r="A569" s="573"/>
      <c r="B569" s="131" t="s">
        <v>2255</v>
      </c>
      <c r="C569" s="206"/>
      <c r="D569" s="337" t="s">
        <v>2256</v>
      </c>
      <c r="E569" s="218"/>
      <c r="F569" s="1055"/>
      <c r="G569" s="1056"/>
      <c r="H569" s="337" t="s">
        <v>650</v>
      </c>
      <c r="I569" s="337" t="s">
        <v>651</v>
      </c>
      <c r="J569" s="337"/>
      <c r="K569" s="393" t="s">
        <v>2048</v>
      </c>
      <c r="L569" s="393"/>
      <c r="M569" s="1176"/>
      <c r="N569" s="1176"/>
      <c r="O569" s="393"/>
      <c r="P569" s="617"/>
      <c r="Q569" s="618"/>
      <c r="R569" s="618"/>
      <c r="S569" s="618"/>
      <c r="T569" s="618">
        <v>4</v>
      </c>
      <c r="U569" s="618"/>
      <c r="V569" s="618"/>
      <c r="W569" s="619"/>
      <c r="X569" s="219"/>
      <c r="Y569" s="219"/>
      <c r="Z569" s="112"/>
      <c r="AA569" s="83"/>
      <c r="AB569" s="83"/>
      <c r="AC569" s="83" t="str">
        <f t="shared" si="14"/>
        <v/>
      </c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83"/>
      <c r="AT569" s="83"/>
      <c r="AU569" s="83"/>
      <c r="AV569" s="83"/>
      <c r="AW569" s="83"/>
      <c r="AX569" s="83"/>
      <c r="AY569" s="83"/>
      <c r="AZ569" s="83"/>
      <c r="BA569" s="83"/>
      <c r="BB569" s="83"/>
      <c r="BC569" s="83"/>
      <c r="BD569" s="83"/>
      <c r="BE569" s="83"/>
      <c r="BF569" s="83"/>
      <c r="BG569" s="83"/>
      <c r="BH569" s="83"/>
      <c r="BI569" s="83"/>
      <c r="BJ569" s="83"/>
      <c r="BK569" s="83"/>
      <c r="BL569" s="83"/>
      <c r="BM569" s="83"/>
      <c r="BN569" s="83"/>
      <c r="BO569" s="83"/>
      <c r="BP569" s="83"/>
      <c r="BQ569" s="83"/>
      <c r="BR569" s="83"/>
      <c r="BS569" s="83"/>
      <c r="BT569" s="83"/>
      <c r="BU569" s="83"/>
      <c r="BV569" s="83"/>
      <c r="BW569" s="83"/>
      <c r="BX569" s="83"/>
      <c r="BY569" s="83"/>
      <c r="BZ569" s="83"/>
      <c r="CA569" s="83"/>
      <c r="CB569" s="83"/>
      <c r="CC569" s="83"/>
      <c r="CD569" s="83"/>
      <c r="CE569" s="83"/>
      <c r="CF569" s="83"/>
      <c r="CG569" s="83"/>
      <c r="CH569" s="83"/>
      <c r="CI569" s="83"/>
      <c r="CJ569" s="83"/>
      <c r="CK569" s="83"/>
      <c r="CL569" s="83"/>
      <c r="CM569" s="83"/>
      <c r="CN569" s="83"/>
      <c r="CO569" s="83"/>
      <c r="CP569" s="83"/>
      <c r="CQ569" s="83"/>
      <c r="CR569" s="83"/>
      <c r="CS569" s="83"/>
      <c r="CT569" s="83"/>
      <c r="CU569" s="83"/>
      <c r="CV569" s="83"/>
      <c r="CW569" s="83"/>
      <c r="CX569" s="83"/>
      <c r="CY569" s="83"/>
      <c r="CZ569" s="83"/>
      <c r="DA569" s="83"/>
      <c r="DB569" s="83"/>
      <c r="DC569" s="83"/>
      <c r="DD569" s="83"/>
      <c r="DE569" s="83"/>
      <c r="DF569" s="83"/>
      <c r="DG569" s="83"/>
      <c r="DH569" s="83"/>
      <c r="DI569" s="83"/>
      <c r="DJ569" s="83"/>
      <c r="DK569" s="83"/>
      <c r="DL569" s="83"/>
      <c r="DM569" s="83"/>
      <c r="DN569" s="83"/>
      <c r="DO569" s="83"/>
      <c r="DP569" s="83"/>
      <c r="DQ569" s="83"/>
      <c r="DR569" s="83"/>
      <c r="DS569" s="83"/>
      <c r="DT569" s="83"/>
      <c r="DU569" s="83"/>
      <c r="DV569" s="83"/>
      <c r="DW569" s="83"/>
      <c r="DX569" s="83"/>
      <c r="DY569" s="83"/>
      <c r="DZ569" s="83"/>
      <c r="EA569" s="83"/>
      <c r="EB569" s="83"/>
      <c r="EC569" s="83"/>
      <c r="ED569" s="83"/>
      <c r="EE569" s="83"/>
      <c r="EF569" s="83"/>
      <c r="EG569" s="83"/>
      <c r="EH569" s="83"/>
      <c r="EI569" s="83"/>
      <c r="EJ569" s="83"/>
      <c r="EK569" s="83"/>
      <c r="EL569" s="83"/>
      <c r="EM569" s="83"/>
      <c r="EN569" s="83"/>
      <c r="EO569" s="83"/>
      <c r="EP569" s="83"/>
      <c r="EQ569" s="83"/>
      <c r="ER569" s="83"/>
      <c r="ES569" s="83"/>
      <c r="ET569" s="83"/>
      <c r="EU569" s="83"/>
      <c r="EV569" s="83"/>
      <c r="EW569" s="83"/>
      <c r="EX569" s="83"/>
      <c r="EY569" s="83"/>
      <c r="EZ569" s="83"/>
      <c r="FA569" s="83"/>
      <c r="FB569" s="83"/>
      <c r="FC569" s="83"/>
      <c r="FD569" s="83"/>
      <c r="FE569" s="83"/>
      <c r="FF569" s="83"/>
      <c r="FG569" s="83"/>
      <c r="FH569" s="83"/>
      <c r="FI569" s="83"/>
      <c r="FJ569" s="83"/>
      <c r="FK569" s="83"/>
      <c r="FL569" s="83"/>
      <c r="FM569" s="83"/>
      <c r="FN569" s="83"/>
      <c r="FO569" s="83"/>
      <c r="FP569" s="83"/>
      <c r="FQ569" s="83"/>
      <c r="FR569" s="83"/>
      <c r="FS569" s="83"/>
      <c r="FT569" s="83"/>
      <c r="FU569" s="83"/>
      <c r="FV569" s="83"/>
      <c r="FW569" s="83"/>
      <c r="FX569" s="83"/>
      <c r="FY569" s="83"/>
      <c r="FZ569" s="83"/>
      <c r="GA569" s="83"/>
      <c r="GB569" s="83"/>
      <c r="GC569" s="83"/>
      <c r="GD569" s="83"/>
      <c r="GE569" s="83"/>
      <c r="GF569" s="83"/>
      <c r="GG569" s="83"/>
      <c r="GH569" s="83"/>
      <c r="GI569" s="83"/>
      <c r="GJ569" s="83"/>
      <c r="GK569" s="83"/>
      <c r="GL569" s="83"/>
      <c r="GM569" s="83"/>
      <c r="GN569" s="83"/>
      <c r="GO569" s="83"/>
      <c r="GP569" s="83"/>
      <c r="GQ569" s="83"/>
      <c r="GR569" s="83"/>
      <c r="GS569" s="83"/>
      <c r="GT569" s="83"/>
      <c r="GU569" s="83"/>
      <c r="GV569" s="83"/>
      <c r="GW569" s="83"/>
      <c r="GX569" s="83"/>
      <c r="GY569" s="83"/>
      <c r="GZ569" s="83"/>
      <c r="HA569" s="83"/>
      <c r="HB569" s="83"/>
      <c r="HC569" s="83"/>
      <c r="HD569" s="83"/>
      <c r="HE569" s="83"/>
      <c r="HF569" s="83"/>
      <c r="HG569" s="83"/>
      <c r="HH569" s="83"/>
      <c r="HI569" s="83"/>
      <c r="HJ569" s="83"/>
      <c r="HK569" s="83"/>
      <c r="HL569" s="83"/>
      <c r="HM569" s="83"/>
      <c r="HN569" s="83"/>
      <c r="HO569" s="83"/>
      <c r="HP569" s="83"/>
      <c r="HQ569" s="83"/>
      <c r="HR569" s="83"/>
      <c r="HS569" s="83"/>
      <c r="HT569" s="83"/>
      <c r="HU569" s="83"/>
      <c r="HV569" s="83"/>
      <c r="HW569" s="83"/>
      <c r="HX569" s="83"/>
      <c r="HY569" s="83"/>
      <c r="HZ569" s="83"/>
      <c r="IA569" s="83"/>
      <c r="IB569" s="83"/>
      <c r="IC569" s="83"/>
      <c r="ID569" s="83"/>
      <c r="IE569" s="83"/>
      <c r="IF569" s="83"/>
      <c r="IG569" s="83"/>
      <c r="IH569" s="83"/>
      <c r="II569" s="83"/>
      <c r="IJ569" s="83"/>
      <c r="IK569" s="83"/>
      <c r="IL569" s="83"/>
      <c r="IM569" s="83"/>
      <c r="IN569" s="83"/>
      <c r="IO569" s="83"/>
      <c r="IP569" s="83"/>
      <c r="IQ569" s="83"/>
      <c r="IR569" s="83"/>
      <c r="IS569" s="83"/>
      <c r="IT569" s="83"/>
      <c r="IU569" s="83"/>
      <c r="IV569" s="83"/>
      <c r="IW569" s="83"/>
      <c r="IX569" s="83"/>
      <c r="IY569" s="83"/>
      <c r="IZ569" s="83"/>
      <c r="JA569" s="83"/>
      <c r="JB569" s="83"/>
      <c r="JC569" s="83"/>
      <c r="JD569" s="83"/>
      <c r="JE569" s="83"/>
    </row>
    <row r="570" spans="1:265" s="8" customFormat="1" ht="15" customHeight="1" x14ac:dyDescent="0.2">
      <c r="A570" s="573"/>
      <c r="B570" s="131" t="s">
        <v>2255</v>
      </c>
      <c r="C570" s="206"/>
      <c r="D570" s="337" t="s">
        <v>2256</v>
      </c>
      <c r="E570" s="218"/>
      <c r="F570" s="1055"/>
      <c r="G570" s="1056"/>
      <c r="H570" s="337" t="s">
        <v>650</v>
      </c>
      <c r="I570" s="337" t="s">
        <v>651</v>
      </c>
      <c r="J570" s="337"/>
      <c r="K570" s="393" t="s">
        <v>2146</v>
      </c>
      <c r="L570" s="393"/>
      <c r="M570" s="1176"/>
      <c r="N570" s="1176"/>
      <c r="O570" s="393"/>
      <c r="P570" s="617"/>
      <c r="Q570" s="618"/>
      <c r="R570" s="618"/>
      <c r="S570" s="618"/>
      <c r="T570" s="618">
        <v>4</v>
      </c>
      <c r="U570" s="618"/>
      <c r="V570" s="618"/>
      <c r="W570" s="619"/>
      <c r="X570" s="219"/>
      <c r="Y570" s="219"/>
      <c r="Z570" s="112"/>
      <c r="AA570" s="83"/>
      <c r="AB570" s="83"/>
      <c r="AC570" s="83" t="str">
        <f t="shared" si="14"/>
        <v/>
      </c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  <c r="AV570" s="83"/>
      <c r="AW570" s="83"/>
      <c r="AX570" s="83"/>
      <c r="AY570" s="83"/>
      <c r="AZ570" s="83"/>
      <c r="BA570" s="83"/>
      <c r="BB570" s="83"/>
      <c r="BC570" s="83"/>
      <c r="BD570" s="83"/>
      <c r="BE570" s="83"/>
      <c r="BF570" s="83"/>
      <c r="BG570" s="83"/>
      <c r="BH570" s="83"/>
      <c r="BI570" s="83"/>
      <c r="BJ570" s="83"/>
      <c r="BK570" s="83"/>
      <c r="BL570" s="83"/>
      <c r="BM570" s="83"/>
      <c r="BN570" s="83"/>
      <c r="BO570" s="83"/>
      <c r="BP570" s="83"/>
      <c r="BQ570" s="83"/>
      <c r="BR570" s="83"/>
      <c r="BS570" s="83"/>
      <c r="BT570" s="83"/>
      <c r="BU570" s="83"/>
      <c r="BV570" s="83"/>
      <c r="BW570" s="83"/>
      <c r="BX570" s="83"/>
      <c r="BY570" s="83"/>
      <c r="BZ570" s="83"/>
      <c r="CA570" s="83"/>
      <c r="CB570" s="83"/>
      <c r="CC570" s="83"/>
      <c r="CD570" s="83"/>
      <c r="CE570" s="83"/>
      <c r="CF570" s="83"/>
      <c r="CG570" s="83"/>
      <c r="CH570" s="83"/>
      <c r="CI570" s="83"/>
      <c r="CJ570" s="83"/>
      <c r="CK570" s="83"/>
      <c r="CL570" s="83"/>
      <c r="CM570" s="83"/>
      <c r="CN570" s="83"/>
      <c r="CO570" s="83"/>
      <c r="CP570" s="83"/>
      <c r="CQ570" s="83"/>
      <c r="CR570" s="83"/>
      <c r="CS570" s="83"/>
      <c r="CT570" s="83"/>
      <c r="CU570" s="83"/>
      <c r="CV570" s="83"/>
      <c r="CW570" s="83"/>
      <c r="CX570" s="83"/>
      <c r="CY570" s="83"/>
      <c r="CZ570" s="83"/>
      <c r="DA570" s="83"/>
      <c r="DB570" s="83"/>
      <c r="DC570" s="83"/>
      <c r="DD570" s="83"/>
      <c r="DE570" s="83"/>
      <c r="DF570" s="83"/>
      <c r="DG570" s="83"/>
      <c r="DH570" s="83"/>
      <c r="DI570" s="83"/>
      <c r="DJ570" s="83"/>
      <c r="DK570" s="83"/>
      <c r="DL570" s="83"/>
      <c r="DM570" s="83"/>
      <c r="DN570" s="83"/>
      <c r="DO570" s="83"/>
      <c r="DP570" s="83"/>
      <c r="DQ570" s="83"/>
      <c r="DR570" s="83"/>
      <c r="DS570" s="83"/>
      <c r="DT570" s="83"/>
      <c r="DU570" s="83"/>
      <c r="DV570" s="83"/>
      <c r="DW570" s="83"/>
      <c r="DX570" s="83"/>
      <c r="DY570" s="83"/>
      <c r="DZ570" s="83"/>
      <c r="EA570" s="83"/>
      <c r="EB570" s="83"/>
      <c r="EC570" s="83"/>
      <c r="ED570" s="83"/>
      <c r="EE570" s="83"/>
      <c r="EF570" s="83"/>
      <c r="EG570" s="83"/>
      <c r="EH570" s="83"/>
      <c r="EI570" s="83"/>
      <c r="EJ570" s="83"/>
      <c r="EK570" s="83"/>
      <c r="EL570" s="83"/>
      <c r="EM570" s="83"/>
      <c r="EN570" s="83"/>
      <c r="EO570" s="83"/>
      <c r="EP570" s="83"/>
      <c r="EQ570" s="83"/>
      <c r="ER570" s="83"/>
      <c r="ES570" s="83"/>
      <c r="ET570" s="83"/>
      <c r="EU570" s="83"/>
      <c r="EV570" s="83"/>
      <c r="EW570" s="83"/>
      <c r="EX570" s="83"/>
      <c r="EY570" s="83"/>
      <c r="EZ570" s="83"/>
      <c r="FA570" s="83"/>
      <c r="FB570" s="83"/>
      <c r="FC570" s="83"/>
      <c r="FD570" s="83"/>
      <c r="FE570" s="83"/>
      <c r="FF570" s="83"/>
      <c r="FG570" s="83"/>
      <c r="FH570" s="83"/>
      <c r="FI570" s="83"/>
      <c r="FJ570" s="83"/>
      <c r="FK570" s="83"/>
      <c r="FL570" s="83"/>
      <c r="FM570" s="83"/>
      <c r="FN570" s="83"/>
      <c r="FO570" s="83"/>
      <c r="FP570" s="83"/>
      <c r="FQ570" s="83"/>
      <c r="FR570" s="83"/>
      <c r="FS570" s="83"/>
      <c r="FT570" s="83"/>
      <c r="FU570" s="83"/>
      <c r="FV570" s="83"/>
      <c r="FW570" s="83"/>
      <c r="FX570" s="83"/>
      <c r="FY570" s="83"/>
      <c r="FZ570" s="83"/>
      <c r="GA570" s="83"/>
      <c r="GB570" s="83"/>
      <c r="GC570" s="83"/>
      <c r="GD570" s="83"/>
      <c r="GE570" s="83"/>
      <c r="GF570" s="83"/>
      <c r="GG570" s="83"/>
      <c r="GH570" s="83"/>
      <c r="GI570" s="83"/>
      <c r="GJ570" s="83"/>
      <c r="GK570" s="83"/>
      <c r="GL570" s="83"/>
      <c r="GM570" s="83"/>
      <c r="GN570" s="83"/>
      <c r="GO570" s="83"/>
      <c r="GP570" s="83"/>
      <c r="GQ570" s="83"/>
      <c r="GR570" s="83"/>
      <c r="GS570" s="83"/>
      <c r="GT570" s="83"/>
      <c r="GU570" s="83"/>
      <c r="GV570" s="83"/>
      <c r="GW570" s="83"/>
      <c r="GX570" s="83"/>
      <c r="GY570" s="83"/>
      <c r="GZ570" s="83"/>
      <c r="HA570" s="83"/>
      <c r="HB570" s="83"/>
      <c r="HC570" s="83"/>
      <c r="HD570" s="83"/>
      <c r="HE570" s="83"/>
      <c r="HF570" s="83"/>
      <c r="HG570" s="83"/>
      <c r="HH570" s="83"/>
      <c r="HI570" s="83"/>
      <c r="HJ570" s="83"/>
      <c r="HK570" s="83"/>
      <c r="HL570" s="83"/>
      <c r="HM570" s="83"/>
      <c r="HN570" s="83"/>
      <c r="HO570" s="83"/>
      <c r="HP570" s="83"/>
      <c r="HQ570" s="83"/>
      <c r="HR570" s="83"/>
      <c r="HS570" s="83"/>
      <c r="HT570" s="83"/>
      <c r="HU570" s="83"/>
      <c r="HV570" s="83"/>
      <c r="HW570" s="83"/>
      <c r="HX570" s="83"/>
      <c r="HY570" s="83"/>
      <c r="HZ570" s="83"/>
      <c r="IA570" s="83"/>
      <c r="IB570" s="83"/>
      <c r="IC570" s="83"/>
      <c r="ID570" s="83"/>
      <c r="IE570" s="83"/>
      <c r="IF570" s="83"/>
      <c r="IG570" s="83"/>
      <c r="IH570" s="83"/>
      <c r="II570" s="83"/>
      <c r="IJ570" s="83"/>
      <c r="IK570" s="83"/>
      <c r="IL570" s="83"/>
      <c r="IM570" s="83"/>
      <c r="IN570" s="83"/>
      <c r="IO570" s="83"/>
      <c r="IP570" s="83"/>
      <c r="IQ570" s="83"/>
      <c r="IR570" s="83"/>
      <c r="IS570" s="83"/>
      <c r="IT570" s="83"/>
      <c r="IU570" s="83"/>
      <c r="IV570" s="83"/>
      <c r="IW570" s="83"/>
      <c r="IX570" s="83"/>
      <c r="IY570" s="83"/>
      <c r="IZ570" s="83"/>
      <c r="JA570" s="83"/>
      <c r="JB570" s="83"/>
      <c r="JC570" s="83"/>
      <c r="JD570" s="83"/>
      <c r="JE570" s="83"/>
    </row>
    <row r="571" spans="1:265" s="8" customFormat="1" ht="15" customHeight="1" x14ac:dyDescent="0.2">
      <c r="A571" s="573"/>
      <c r="B571" s="131" t="s">
        <v>2255</v>
      </c>
      <c r="C571" s="206"/>
      <c r="D571" s="337" t="s">
        <v>2256</v>
      </c>
      <c r="E571" s="218"/>
      <c r="F571" s="1055"/>
      <c r="G571" s="1056"/>
      <c r="H571" s="337" t="s">
        <v>650</v>
      </c>
      <c r="I571" s="337" t="s">
        <v>651</v>
      </c>
      <c r="J571" s="337"/>
      <c r="K571" s="393" t="s">
        <v>1270</v>
      </c>
      <c r="L571" s="393"/>
      <c r="M571" s="1176"/>
      <c r="N571" s="1176"/>
      <c r="O571" s="393"/>
      <c r="P571" s="617"/>
      <c r="Q571" s="618"/>
      <c r="R571" s="618"/>
      <c r="S571" s="618"/>
      <c r="T571" s="618"/>
      <c r="U571" s="618"/>
      <c r="V571" s="618">
        <v>4</v>
      </c>
      <c r="W571" s="619"/>
      <c r="X571" s="219"/>
      <c r="Y571" s="219"/>
      <c r="Z571" s="112"/>
      <c r="AA571" s="83"/>
      <c r="AB571" s="83"/>
      <c r="AC571" s="83" t="str">
        <f t="shared" si="14"/>
        <v/>
      </c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83"/>
      <c r="AT571" s="83"/>
      <c r="AU571" s="83"/>
      <c r="AV571" s="83"/>
      <c r="AW571" s="83"/>
      <c r="AX571" s="83"/>
      <c r="AY571" s="83"/>
      <c r="AZ571" s="83"/>
      <c r="BA571" s="83"/>
      <c r="BB571" s="83"/>
      <c r="BC571" s="83"/>
      <c r="BD571" s="83"/>
      <c r="BE571" s="83"/>
      <c r="BF571" s="83"/>
      <c r="BG571" s="83"/>
      <c r="BH571" s="83"/>
      <c r="BI571" s="83"/>
      <c r="BJ571" s="83"/>
      <c r="BK571" s="83"/>
      <c r="BL571" s="83"/>
      <c r="BM571" s="83"/>
      <c r="BN571" s="83"/>
      <c r="BO571" s="83"/>
      <c r="BP571" s="83"/>
      <c r="BQ571" s="83"/>
      <c r="BR571" s="83"/>
      <c r="BS571" s="83"/>
      <c r="BT571" s="83"/>
      <c r="BU571" s="83"/>
      <c r="BV571" s="83"/>
      <c r="BW571" s="83"/>
      <c r="BX571" s="83"/>
      <c r="BY571" s="83"/>
      <c r="BZ571" s="83"/>
      <c r="CA571" s="83"/>
      <c r="CB571" s="83"/>
      <c r="CC571" s="83"/>
      <c r="CD571" s="83"/>
      <c r="CE571" s="83"/>
      <c r="CF571" s="83"/>
      <c r="CG571" s="83"/>
      <c r="CH571" s="83"/>
      <c r="CI571" s="83"/>
      <c r="CJ571" s="83"/>
      <c r="CK571" s="83"/>
      <c r="CL571" s="83"/>
      <c r="CM571" s="83"/>
      <c r="CN571" s="83"/>
      <c r="CO571" s="83"/>
      <c r="CP571" s="83"/>
      <c r="CQ571" s="83"/>
      <c r="CR571" s="83"/>
      <c r="CS571" s="83"/>
      <c r="CT571" s="83"/>
      <c r="CU571" s="83"/>
      <c r="CV571" s="83"/>
      <c r="CW571" s="83"/>
      <c r="CX571" s="83"/>
      <c r="CY571" s="83"/>
      <c r="CZ571" s="83"/>
      <c r="DA571" s="83"/>
      <c r="DB571" s="83"/>
      <c r="DC571" s="83"/>
      <c r="DD571" s="83"/>
      <c r="DE571" s="83"/>
      <c r="DF571" s="83"/>
      <c r="DG571" s="83"/>
      <c r="DH571" s="83"/>
      <c r="DI571" s="83"/>
      <c r="DJ571" s="83"/>
      <c r="DK571" s="83"/>
      <c r="DL571" s="83"/>
      <c r="DM571" s="83"/>
      <c r="DN571" s="83"/>
      <c r="DO571" s="83"/>
      <c r="DP571" s="83"/>
      <c r="DQ571" s="83"/>
      <c r="DR571" s="83"/>
      <c r="DS571" s="83"/>
      <c r="DT571" s="83"/>
      <c r="DU571" s="83"/>
      <c r="DV571" s="83"/>
      <c r="DW571" s="83"/>
      <c r="DX571" s="83"/>
      <c r="DY571" s="83"/>
      <c r="DZ571" s="83"/>
      <c r="EA571" s="83"/>
      <c r="EB571" s="83"/>
      <c r="EC571" s="83"/>
      <c r="ED571" s="83"/>
      <c r="EE571" s="83"/>
      <c r="EF571" s="83"/>
      <c r="EG571" s="83"/>
      <c r="EH571" s="83"/>
      <c r="EI571" s="83"/>
      <c r="EJ571" s="83"/>
      <c r="EK571" s="83"/>
      <c r="EL571" s="83"/>
      <c r="EM571" s="83"/>
      <c r="EN571" s="83"/>
      <c r="EO571" s="83"/>
      <c r="EP571" s="83"/>
      <c r="EQ571" s="83"/>
      <c r="ER571" s="83"/>
      <c r="ES571" s="83"/>
      <c r="ET571" s="83"/>
      <c r="EU571" s="83"/>
      <c r="EV571" s="83"/>
      <c r="EW571" s="83"/>
      <c r="EX571" s="83"/>
      <c r="EY571" s="83"/>
      <c r="EZ571" s="83"/>
      <c r="FA571" s="83"/>
      <c r="FB571" s="83"/>
      <c r="FC571" s="83"/>
      <c r="FD571" s="83"/>
      <c r="FE571" s="83"/>
      <c r="FF571" s="83"/>
      <c r="FG571" s="83"/>
      <c r="FH571" s="83"/>
      <c r="FI571" s="83"/>
      <c r="FJ571" s="83"/>
      <c r="FK571" s="83"/>
      <c r="FL571" s="83"/>
      <c r="FM571" s="83"/>
      <c r="FN571" s="83"/>
      <c r="FO571" s="83"/>
      <c r="FP571" s="83"/>
      <c r="FQ571" s="83"/>
      <c r="FR571" s="83"/>
      <c r="FS571" s="83"/>
      <c r="FT571" s="83"/>
      <c r="FU571" s="83"/>
      <c r="FV571" s="83"/>
      <c r="FW571" s="83"/>
      <c r="FX571" s="83"/>
      <c r="FY571" s="83"/>
      <c r="FZ571" s="83"/>
      <c r="GA571" s="83"/>
      <c r="GB571" s="83"/>
      <c r="GC571" s="83"/>
      <c r="GD571" s="83"/>
      <c r="GE571" s="83"/>
      <c r="GF571" s="83"/>
      <c r="GG571" s="83"/>
      <c r="GH571" s="83"/>
      <c r="GI571" s="83"/>
      <c r="GJ571" s="83"/>
      <c r="GK571" s="83"/>
      <c r="GL571" s="83"/>
      <c r="GM571" s="83"/>
      <c r="GN571" s="83"/>
      <c r="GO571" s="83"/>
      <c r="GP571" s="83"/>
      <c r="GQ571" s="83"/>
      <c r="GR571" s="83"/>
      <c r="GS571" s="83"/>
      <c r="GT571" s="83"/>
      <c r="GU571" s="83"/>
      <c r="GV571" s="83"/>
      <c r="GW571" s="83"/>
      <c r="GX571" s="83"/>
      <c r="GY571" s="83"/>
      <c r="GZ571" s="83"/>
      <c r="HA571" s="83"/>
      <c r="HB571" s="83"/>
      <c r="HC571" s="83"/>
      <c r="HD571" s="83"/>
      <c r="HE571" s="83"/>
      <c r="HF571" s="83"/>
      <c r="HG571" s="83"/>
      <c r="HH571" s="83"/>
      <c r="HI571" s="83"/>
      <c r="HJ571" s="83"/>
      <c r="HK571" s="83"/>
      <c r="HL571" s="83"/>
      <c r="HM571" s="83"/>
      <c r="HN571" s="83"/>
      <c r="HO571" s="83"/>
      <c r="HP571" s="83"/>
      <c r="HQ571" s="83"/>
      <c r="HR571" s="83"/>
      <c r="HS571" s="83"/>
      <c r="HT571" s="83"/>
      <c r="HU571" s="83"/>
      <c r="HV571" s="83"/>
      <c r="HW571" s="83"/>
      <c r="HX571" s="83"/>
      <c r="HY571" s="83"/>
      <c r="HZ571" s="83"/>
      <c r="IA571" s="83"/>
      <c r="IB571" s="83"/>
      <c r="IC571" s="83"/>
      <c r="ID571" s="83"/>
      <c r="IE571" s="83"/>
      <c r="IF571" s="83"/>
      <c r="IG571" s="83"/>
      <c r="IH571" s="83"/>
      <c r="II571" s="83"/>
      <c r="IJ571" s="83"/>
      <c r="IK571" s="83"/>
      <c r="IL571" s="83"/>
      <c r="IM571" s="83"/>
      <c r="IN571" s="83"/>
      <c r="IO571" s="83"/>
      <c r="IP571" s="83"/>
      <c r="IQ571" s="83"/>
      <c r="IR571" s="83"/>
      <c r="IS571" s="83"/>
      <c r="IT571" s="83"/>
      <c r="IU571" s="83"/>
      <c r="IV571" s="83"/>
      <c r="IW571" s="83"/>
      <c r="IX571" s="83"/>
      <c r="IY571" s="83"/>
      <c r="IZ571" s="83"/>
      <c r="JA571" s="83"/>
      <c r="JB571" s="83"/>
      <c r="JC571" s="83"/>
      <c r="JD571" s="83"/>
      <c r="JE571" s="83"/>
    </row>
    <row r="572" spans="1:265" s="8" customFormat="1" ht="15" customHeight="1" thickBot="1" x14ac:dyDescent="0.25">
      <c r="A572" s="574"/>
      <c r="B572" s="162" t="s">
        <v>2255</v>
      </c>
      <c r="C572" s="209"/>
      <c r="D572" s="358" t="s">
        <v>2256</v>
      </c>
      <c r="E572" s="225"/>
      <c r="F572" s="1057"/>
      <c r="G572" s="1058"/>
      <c r="H572" s="358" t="s">
        <v>650</v>
      </c>
      <c r="I572" s="358" t="s">
        <v>651</v>
      </c>
      <c r="J572" s="358"/>
      <c r="K572" s="394" t="s">
        <v>1069</v>
      </c>
      <c r="L572" s="394"/>
      <c r="M572" s="1177"/>
      <c r="N572" s="1177"/>
      <c r="O572" s="394"/>
      <c r="P572" s="620"/>
      <c r="Q572" s="621"/>
      <c r="R572" s="621"/>
      <c r="S572" s="621"/>
      <c r="T572" s="621"/>
      <c r="U572" s="621"/>
      <c r="V572" s="621"/>
      <c r="W572" s="622">
        <v>5</v>
      </c>
      <c r="X572" s="424">
        <f>SUM(P561:W572)</f>
        <v>40</v>
      </c>
      <c r="Y572" s="249">
        <f>X572</f>
        <v>40</v>
      </c>
      <c r="Z572" s="112"/>
      <c r="AA572" s="83"/>
      <c r="AB572" s="83"/>
      <c r="AC572" s="83" t="str">
        <f t="shared" si="14"/>
        <v/>
      </c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83"/>
      <c r="AT572" s="83"/>
      <c r="AU572" s="83"/>
      <c r="AV572" s="83"/>
      <c r="AW572" s="83"/>
      <c r="AX572" s="83"/>
      <c r="AY572" s="83"/>
      <c r="AZ572" s="83"/>
      <c r="BA572" s="83"/>
      <c r="BB572" s="83"/>
      <c r="BC572" s="83"/>
      <c r="BD572" s="83"/>
      <c r="BE572" s="83"/>
      <c r="BF572" s="83"/>
      <c r="BG572" s="83"/>
      <c r="BH572" s="83"/>
      <c r="BI572" s="83"/>
      <c r="BJ572" s="83"/>
      <c r="BK572" s="83"/>
      <c r="BL572" s="83"/>
      <c r="BM572" s="83"/>
      <c r="BN572" s="83"/>
      <c r="BO572" s="83"/>
      <c r="BP572" s="83"/>
      <c r="BQ572" s="83"/>
      <c r="BR572" s="83"/>
      <c r="BS572" s="83"/>
      <c r="BT572" s="83"/>
      <c r="BU572" s="83"/>
      <c r="BV572" s="83"/>
      <c r="BW572" s="83"/>
      <c r="BX572" s="83"/>
      <c r="BY572" s="83"/>
      <c r="BZ572" s="83"/>
      <c r="CA572" s="83"/>
      <c r="CB572" s="83"/>
      <c r="CC572" s="83"/>
      <c r="CD572" s="83"/>
      <c r="CE572" s="83"/>
      <c r="CF572" s="83"/>
      <c r="CG572" s="83"/>
      <c r="CH572" s="83"/>
      <c r="CI572" s="83"/>
      <c r="CJ572" s="83"/>
      <c r="CK572" s="83"/>
      <c r="CL572" s="83"/>
      <c r="CM572" s="83"/>
      <c r="CN572" s="83"/>
      <c r="CO572" s="83"/>
      <c r="CP572" s="83"/>
      <c r="CQ572" s="83"/>
      <c r="CR572" s="83"/>
      <c r="CS572" s="83"/>
      <c r="CT572" s="83"/>
      <c r="CU572" s="83"/>
      <c r="CV572" s="83"/>
      <c r="CW572" s="83"/>
      <c r="CX572" s="83"/>
      <c r="CY572" s="83"/>
      <c r="CZ572" s="83"/>
      <c r="DA572" s="83"/>
      <c r="DB572" s="83"/>
      <c r="DC572" s="83"/>
      <c r="DD572" s="83"/>
      <c r="DE572" s="83"/>
      <c r="DF572" s="83"/>
      <c r="DG572" s="83"/>
      <c r="DH572" s="83"/>
      <c r="DI572" s="83"/>
      <c r="DJ572" s="83"/>
      <c r="DK572" s="83"/>
      <c r="DL572" s="83"/>
      <c r="DM572" s="83"/>
      <c r="DN572" s="83"/>
      <c r="DO572" s="83"/>
      <c r="DP572" s="83"/>
      <c r="DQ572" s="83"/>
      <c r="DR572" s="83"/>
      <c r="DS572" s="83"/>
      <c r="DT572" s="83"/>
      <c r="DU572" s="83"/>
      <c r="DV572" s="83"/>
      <c r="DW572" s="83"/>
      <c r="DX572" s="83"/>
      <c r="DY572" s="83"/>
      <c r="DZ572" s="83"/>
      <c r="EA572" s="83"/>
      <c r="EB572" s="83"/>
      <c r="EC572" s="83"/>
      <c r="ED572" s="83"/>
      <c r="EE572" s="83"/>
      <c r="EF572" s="83"/>
      <c r="EG572" s="83"/>
      <c r="EH572" s="83"/>
      <c r="EI572" s="83"/>
      <c r="EJ572" s="83"/>
      <c r="EK572" s="83"/>
      <c r="EL572" s="83"/>
      <c r="EM572" s="83"/>
      <c r="EN572" s="83"/>
      <c r="EO572" s="83"/>
      <c r="EP572" s="83"/>
      <c r="EQ572" s="83"/>
      <c r="ER572" s="83"/>
      <c r="ES572" s="83"/>
      <c r="ET572" s="83"/>
      <c r="EU572" s="83"/>
      <c r="EV572" s="83"/>
      <c r="EW572" s="83"/>
      <c r="EX572" s="83"/>
      <c r="EY572" s="83"/>
      <c r="EZ572" s="83"/>
      <c r="FA572" s="83"/>
      <c r="FB572" s="83"/>
      <c r="FC572" s="83"/>
      <c r="FD572" s="83"/>
      <c r="FE572" s="83"/>
      <c r="FF572" s="83"/>
      <c r="FG572" s="83"/>
      <c r="FH572" s="83"/>
      <c r="FI572" s="83"/>
      <c r="FJ572" s="83"/>
      <c r="FK572" s="83"/>
      <c r="FL572" s="83"/>
      <c r="FM572" s="83"/>
      <c r="FN572" s="83"/>
      <c r="FO572" s="83"/>
      <c r="FP572" s="83"/>
      <c r="FQ572" s="83"/>
      <c r="FR572" s="83"/>
      <c r="FS572" s="83"/>
      <c r="FT572" s="83"/>
      <c r="FU572" s="83"/>
      <c r="FV572" s="83"/>
      <c r="FW572" s="83"/>
      <c r="FX572" s="83"/>
      <c r="FY572" s="83"/>
      <c r="FZ572" s="83"/>
      <c r="GA572" s="83"/>
      <c r="GB572" s="83"/>
      <c r="GC572" s="83"/>
      <c r="GD572" s="83"/>
      <c r="GE572" s="83"/>
      <c r="GF572" s="83"/>
      <c r="GG572" s="83"/>
      <c r="GH572" s="83"/>
      <c r="GI572" s="83"/>
      <c r="GJ572" s="83"/>
      <c r="GK572" s="83"/>
      <c r="GL572" s="83"/>
      <c r="GM572" s="83"/>
      <c r="GN572" s="83"/>
      <c r="GO572" s="83"/>
      <c r="GP572" s="83"/>
      <c r="GQ572" s="83"/>
      <c r="GR572" s="83"/>
      <c r="GS572" s="83"/>
      <c r="GT572" s="83"/>
      <c r="GU572" s="83"/>
      <c r="GV572" s="83"/>
      <c r="GW572" s="83"/>
      <c r="GX572" s="83"/>
      <c r="GY572" s="83"/>
      <c r="GZ572" s="83"/>
      <c r="HA572" s="83"/>
      <c r="HB572" s="83"/>
      <c r="HC572" s="83"/>
      <c r="HD572" s="83"/>
      <c r="HE572" s="83"/>
      <c r="HF572" s="83"/>
      <c r="HG572" s="83"/>
      <c r="HH572" s="83"/>
      <c r="HI572" s="83"/>
      <c r="HJ572" s="83"/>
      <c r="HK572" s="83"/>
      <c r="HL572" s="83"/>
      <c r="HM572" s="83"/>
      <c r="HN572" s="83"/>
      <c r="HO572" s="83"/>
      <c r="HP572" s="83"/>
      <c r="HQ572" s="83"/>
      <c r="HR572" s="83"/>
      <c r="HS572" s="83"/>
      <c r="HT572" s="83"/>
      <c r="HU572" s="83"/>
      <c r="HV572" s="83"/>
      <c r="HW572" s="83"/>
      <c r="HX572" s="83"/>
      <c r="HY572" s="83"/>
      <c r="HZ572" s="83"/>
      <c r="IA572" s="83"/>
      <c r="IB572" s="83"/>
      <c r="IC572" s="83"/>
      <c r="ID572" s="83"/>
      <c r="IE572" s="83"/>
      <c r="IF572" s="83"/>
      <c r="IG572" s="83"/>
      <c r="IH572" s="83"/>
      <c r="II572" s="83"/>
      <c r="IJ572" s="83"/>
      <c r="IK572" s="83"/>
      <c r="IL572" s="83"/>
      <c r="IM572" s="83"/>
      <c r="IN572" s="83"/>
      <c r="IO572" s="83"/>
      <c r="IP572" s="83"/>
      <c r="IQ572" s="83"/>
      <c r="IR572" s="83"/>
      <c r="IS572" s="83"/>
      <c r="IT572" s="83"/>
      <c r="IU572" s="83"/>
      <c r="IV572" s="83"/>
      <c r="IW572" s="83"/>
      <c r="IX572" s="83"/>
      <c r="IY572" s="83"/>
      <c r="IZ572" s="83"/>
      <c r="JA572" s="83"/>
      <c r="JB572" s="83"/>
      <c r="JC572" s="83"/>
      <c r="JD572" s="83"/>
      <c r="JE572" s="83"/>
    </row>
    <row r="573" spans="1:265" s="8" customFormat="1" ht="15" customHeight="1" x14ac:dyDescent="0.2">
      <c r="A573" s="118">
        <f>A561+1</f>
        <v>62</v>
      </c>
      <c r="B573" s="1086" t="s">
        <v>64</v>
      </c>
      <c r="C573" s="120" t="s">
        <v>83</v>
      </c>
      <c r="D573" s="325" t="s">
        <v>65</v>
      </c>
      <c r="E573" s="122" t="s">
        <v>91</v>
      </c>
      <c r="F573" s="989" t="s">
        <v>66</v>
      </c>
      <c r="G573" s="990" t="s">
        <v>22</v>
      </c>
      <c r="H573" s="325" t="s">
        <v>23</v>
      </c>
      <c r="I573" s="325" t="s">
        <v>102</v>
      </c>
      <c r="J573" s="325"/>
      <c r="K573" s="371" t="s">
        <v>117</v>
      </c>
      <c r="L573" s="371" t="s">
        <v>97</v>
      </c>
      <c r="M573" s="1162">
        <v>3</v>
      </c>
      <c r="N573" s="1162" t="s">
        <v>101</v>
      </c>
      <c r="O573" s="371" t="s">
        <v>435</v>
      </c>
      <c r="P573" s="578">
        <v>4</v>
      </c>
      <c r="Q573" s="579"/>
      <c r="R573" s="579"/>
      <c r="S573" s="579"/>
      <c r="T573" s="579"/>
      <c r="U573" s="579"/>
      <c r="V573" s="579"/>
      <c r="W573" s="580"/>
      <c r="X573" s="227"/>
      <c r="Y573" s="227"/>
      <c r="Z573" s="112" t="str">
        <f>C573</f>
        <v>MT</v>
      </c>
      <c r="AA573" s="83" t="s">
        <v>1472</v>
      </c>
      <c r="AB573" s="83" t="s">
        <v>1479</v>
      </c>
      <c r="AC573" s="83">
        <f t="shared" si="14"/>
        <v>12</v>
      </c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83"/>
      <c r="AT573" s="83"/>
      <c r="AU573" s="83"/>
      <c r="AV573" s="83"/>
      <c r="AW573" s="83"/>
      <c r="AX573" s="83"/>
      <c r="AY573" s="83"/>
      <c r="AZ573" s="83"/>
      <c r="BA573" s="83"/>
      <c r="BB573" s="83"/>
      <c r="BC573" s="83"/>
      <c r="BD573" s="83"/>
      <c r="BE573" s="83"/>
      <c r="BF573" s="83"/>
      <c r="BG573" s="83"/>
      <c r="BH573" s="83"/>
      <c r="BI573" s="83"/>
      <c r="BJ573" s="83"/>
      <c r="BK573" s="83"/>
      <c r="BL573" s="83"/>
      <c r="BM573" s="83"/>
      <c r="BN573" s="83"/>
      <c r="BO573" s="83"/>
      <c r="BP573" s="83"/>
      <c r="BQ573" s="83"/>
      <c r="BR573" s="83"/>
      <c r="BS573" s="83"/>
      <c r="BT573" s="83"/>
      <c r="BU573" s="83"/>
      <c r="BV573" s="83"/>
      <c r="BW573" s="83"/>
      <c r="BX573" s="83"/>
      <c r="BY573" s="83"/>
      <c r="BZ573" s="83"/>
      <c r="CA573" s="83"/>
      <c r="CB573" s="83"/>
      <c r="CC573" s="83"/>
      <c r="CD573" s="83"/>
      <c r="CE573" s="83"/>
      <c r="CF573" s="83"/>
      <c r="CG573" s="83"/>
      <c r="CH573" s="83"/>
      <c r="CI573" s="83"/>
      <c r="CJ573" s="83"/>
      <c r="CK573" s="83"/>
      <c r="CL573" s="83"/>
      <c r="CM573" s="83"/>
      <c r="CN573" s="83"/>
      <c r="CO573" s="83"/>
      <c r="CP573" s="83"/>
      <c r="CQ573" s="83"/>
      <c r="CR573" s="83"/>
      <c r="CS573" s="83"/>
      <c r="CT573" s="83"/>
      <c r="CU573" s="83"/>
      <c r="CV573" s="83"/>
      <c r="CW573" s="83"/>
      <c r="CX573" s="83"/>
      <c r="CY573" s="83"/>
      <c r="CZ573" s="83"/>
      <c r="DA573" s="83"/>
      <c r="DB573" s="83"/>
      <c r="DC573" s="83"/>
      <c r="DD573" s="83"/>
      <c r="DE573" s="83"/>
      <c r="DF573" s="83"/>
      <c r="DG573" s="83"/>
      <c r="DH573" s="83"/>
      <c r="DI573" s="83"/>
      <c r="DJ573" s="83"/>
      <c r="DK573" s="83"/>
      <c r="DL573" s="83"/>
      <c r="DM573" s="83"/>
      <c r="DN573" s="83"/>
      <c r="DO573" s="83"/>
      <c r="DP573" s="83"/>
      <c r="DQ573" s="83"/>
      <c r="DR573" s="83"/>
      <c r="DS573" s="83"/>
      <c r="DT573" s="83"/>
      <c r="DU573" s="83"/>
      <c r="DV573" s="83"/>
      <c r="DW573" s="83"/>
      <c r="DX573" s="83"/>
      <c r="DY573" s="83"/>
      <c r="DZ573" s="83"/>
      <c r="EA573" s="83"/>
      <c r="EB573" s="83"/>
      <c r="EC573" s="83"/>
      <c r="ED573" s="83"/>
      <c r="EE573" s="83"/>
      <c r="EF573" s="83"/>
      <c r="EG573" s="83"/>
      <c r="EH573" s="83"/>
      <c r="EI573" s="83"/>
      <c r="EJ573" s="83"/>
      <c r="EK573" s="83"/>
      <c r="EL573" s="83"/>
      <c r="EM573" s="83"/>
      <c r="EN573" s="83"/>
      <c r="EO573" s="83"/>
      <c r="EP573" s="83"/>
      <c r="EQ573" s="83"/>
      <c r="ER573" s="83"/>
      <c r="ES573" s="83"/>
      <c r="ET573" s="83"/>
      <c r="EU573" s="83"/>
      <c r="EV573" s="83"/>
      <c r="EW573" s="83"/>
      <c r="EX573" s="83"/>
      <c r="EY573" s="83"/>
      <c r="EZ573" s="83"/>
      <c r="FA573" s="83"/>
      <c r="FB573" s="83"/>
      <c r="FC573" s="83"/>
      <c r="FD573" s="83"/>
      <c r="FE573" s="83"/>
      <c r="FF573" s="83"/>
      <c r="FG573" s="83"/>
      <c r="FH573" s="83"/>
      <c r="FI573" s="83"/>
      <c r="FJ573" s="83"/>
      <c r="FK573" s="83"/>
      <c r="FL573" s="83"/>
      <c r="FM573" s="83"/>
      <c r="FN573" s="83"/>
      <c r="FO573" s="83"/>
      <c r="FP573" s="83"/>
      <c r="FQ573" s="83"/>
      <c r="FR573" s="83"/>
      <c r="FS573" s="83"/>
      <c r="FT573" s="83"/>
      <c r="FU573" s="83"/>
      <c r="FV573" s="83"/>
      <c r="FW573" s="83"/>
      <c r="FX573" s="83"/>
      <c r="FY573" s="83"/>
      <c r="FZ573" s="83"/>
      <c r="GA573" s="83"/>
      <c r="GB573" s="83"/>
      <c r="GC573" s="83"/>
      <c r="GD573" s="83"/>
      <c r="GE573" s="83"/>
      <c r="GF573" s="83"/>
      <c r="GG573" s="83"/>
      <c r="GH573" s="83"/>
      <c r="GI573" s="83"/>
      <c r="GJ573" s="83"/>
      <c r="GK573" s="83"/>
      <c r="GL573" s="83"/>
      <c r="GM573" s="83"/>
      <c r="GN573" s="83"/>
      <c r="GO573" s="83"/>
      <c r="GP573" s="83"/>
      <c r="GQ573" s="83"/>
      <c r="GR573" s="83"/>
      <c r="GS573" s="83"/>
      <c r="GT573" s="83"/>
      <c r="GU573" s="83"/>
      <c r="GV573" s="83"/>
      <c r="GW573" s="83"/>
      <c r="GX573" s="83"/>
      <c r="GY573" s="83"/>
      <c r="GZ573" s="83"/>
      <c r="HA573" s="83"/>
      <c r="HB573" s="83"/>
      <c r="HC573" s="83"/>
      <c r="HD573" s="83"/>
      <c r="HE573" s="83"/>
      <c r="HF573" s="83"/>
      <c r="HG573" s="83"/>
      <c r="HH573" s="83"/>
      <c r="HI573" s="83"/>
      <c r="HJ573" s="83"/>
      <c r="HK573" s="83"/>
      <c r="HL573" s="83"/>
      <c r="HM573" s="83"/>
      <c r="HN573" s="83"/>
      <c r="HO573" s="83"/>
      <c r="HP573" s="83"/>
      <c r="HQ573" s="83"/>
      <c r="HR573" s="83"/>
      <c r="HS573" s="83"/>
      <c r="HT573" s="83"/>
      <c r="HU573" s="83"/>
      <c r="HV573" s="83"/>
      <c r="HW573" s="83"/>
      <c r="HX573" s="83"/>
      <c r="HY573" s="83"/>
      <c r="HZ573" s="83"/>
      <c r="IA573" s="83"/>
      <c r="IB573" s="83"/>
      <c r="IC573" s="83"/>
      <c r="ID573" s="83"/>
      <c r="IE573" s="83"/>
      <c r="IF573" s="83"/>
      <c r="IG573" s="83"/>
      <c r="IH573" s="83"/>
      <c r="II573" s="83"/>
      <c r="IJ573" s="83"/>
      <c r="IK573" s="83"/>
      <c r="IL573" s="83"/>
      <c r="IM573" s="83"/>
      <c r="IN573" s="83"/>
      <c r="IO573" s="83"/>
      <c r="IP573" s="83"/>
      <c r="IQ573" s="83"/>
      <c r="IR573" s="83"/>
      <c r="IS573" s="83"/>
      <c r="IT573" s="83"/>
      <c r="IU573" s="83"/>
      <c r="IV573" s="83"/>
      <c r="IW573" s="83"/>
      <c r="IX573" s="83"/>
      <c r="IY573" s="83"/>
      <c r="IZ573" s="83"/>
      <c r="JA573" s="83"/>
      <c r="JB573" s="83"/>
      <c r="JC573" s="83"/>
      <c r="JD573" s="83"/>
      <c r="JE573" s="83"/>
    </row>
    <row r="574" spans="1:265" s="8" customFormat="1" ht="15" customHeight="1" x14ac:dyDescent="0.2">
      <c r="A574" s="130"/>
      <c r="B574" s="131" t="s">
        <v>64</v>
      </c>
      <c r="C574" s="206"/>
      <c r="D574" s="332" t="s">
        <v>65</v>
      </c>
      <c r="E574" s="191"/>
      <c r="F574" s="991"/>
      <c r="G574" s="992"/>
      <c r="H574" s="332" t="s">
        <v>23</v>
      </c>
      <c r="I574" s="332" t="s">
        <v>102</v>
      </c>
      <c r="J574" s="332"/>
      <c r="K574" s="386" t="s">
        <v>121</v>
      </c>
      <c r="L574" s="386" t="s">
        <v>97</v>
      </c>
      <c r="M574" s="765">
        <v>1</v>
      </c>
      <c r="N574" s="765" t="s">
        <v>101</v>
      </c>
      <c r="O574" s="386" t="s">
        <v>435</v>
      </c>
      <c r="P574" s="598">
        <v>4</v>
      </c>
      <c r="Q574" s="599"/>
      <c r="R574" s="599"/>
      <c r="S574" s="599"/>
      <c r="T574" s="599"/>
      <c r="U574" s="599"/>
      <c r="V574" s="599"/>
      <c r="W574" s="600"/>
      <c r="X574" s="228"/>
      <c r="Y574" s="228"/>
      <c r="Z574" s="112"/>
      <c r="AA574" s="83"/>
      <c r="AB574" s="83"/>
      <c r="AC574" s="83" t="str">
        <f t="shared" si="14"/>
        <v/>
      </c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83"/>
      <c r="AT574" s="83"/>
      <c r="AU574" s="83"/>
      <c r="AV574" s="83"/>
      <c r="AW574" s="83"/>
      <c r="AX574" s="83"/>
      <c r="AY574" s="83"/>
      <c r="AZ574" s="83"/>
      <c r="BA574" s="83"/>
      <c r="BB574" s="83"/>
      <c r="BC574" s="83"/>
      <c r="BD574" s="83"/>
      <c r="BE574" s="83"/>
      <c r="BF574" s="83"/>
      <c r="BG574" s="83"/>
      <c r="BH574" s="83"/>
      <c r="BI574" s="83"/>
      <c r="BJ574" s="83"/>
      <c r="BK574" s="83"/>
      <c r="BL574" s="83"/>
      <c r="BM574" s="83"/>
      <c r="BN574" s="83"/>
      <c r="BO574" s="83"/>
      <c r="BP574" s="83"/>
      <c r="BQ574" s="83"/>
      <c r="BR574" s="83"/>
      <c r="BS574" s="83"/>
      <c r="BT574" s="83"/>
      <c r="BU574" s="83"/>
      <c r="BV574" s="83"/>
      <c r="BW574" s="83"/>
      <c r="BX574" s="83"/>
      <c r="BY574" s="83"/>
      <c r="BZ574" s="83"/>
      <c r="CA574" s="83"/>
      <c r="CB574" s="83"/>
      <c r="CC574" s="83"/>
      <c r="CD574" s="83"/>
      <c r="CE574" s="83"/>
      <c r="CF574" s="83"/>
      <c r="CG574" s="83"/>
      <c r="CH574" s="83"/>
      <c r="CI574" s="83"/>
      <c r="CJ574" s="83"/>
      <c r="CK574" s="83"/>
      <c r="CL574" s="83"/>
      <c r="CM574" s="83"/>
      <c r="CN574" s="83"/>
      <c r="CO574" s="83"/>
      <c r="CP574" s="83"/>
      <c r="CQ574" s="83"/>
      <c r="CR574" s="83"/>
      <c r="CS574" s="83"/>
      <c r="CT574" s="83"/>
      <c r="CU574" s="83"/>
      <c r="CV574" s="83"/>
      <c r="CW574" s="83"/>
      <c r="CX574" s="83"/>
      <c r="CY574" s="83"/>
      <c r="CZ574" s="83"/>
      <c r="DA574" s="83"/>
      <c r="DB574" s="83"/>
      <c r="DC574" s="83"/>
      <c r="DD574" s="83"/>
      <c r="DE574" s="83"/>
      <c r="DF574" s="83"/>
      <c r="DG574" s="83"/>
      <c r="DH574" s="83"/>
      <c r="DI574" s="83"/>
      <c r="DJ574" s="83"/>
      <c r="DK574" s="83"/>
      <c r="DL574" s="83"/>
      <c r="DM574" s="83"/>
      <c r="DN574" s="83"/>
      <c r="DO574" s="83"/>
      <c r="DP574" s="83"/>
      <c r="DQ574" s="83"/>
      <c r="DR574" s="83"/>
      <c r="DS574" s="83"/>
      <c r="DT574" s="83"/>
      <c r="DU574" s="83"/>
      <c r="DV574" s="83"/>
      <c r="DW574" s="83"/>
      <c r="DX574" s="83"/>
      <c r="DY574" s="83"/>
      <c r="DZ574" s="83"/>
      <c r="EA574" s="83"/>
      <c r="EB574" s="83"/>
      <c r="EC574" s="83"/>
      <c r="ED574" s="83"/>
      <c r="EE574" s="83"/>
      <c r="EF574" s="83"/>
      <c r="EG574" s="83"/>
      <c r="EH574" s="83"/>
      <c r="EI574" s="83"/>
      <c r="EJ574" s="83"/>
      <c r="EK574" s="83"/>
      <c r="EL574" s="83"/>
      <c r="EM574" s="83"/>
      <c r="EN574" s="83"/>
      <c r="EO574" s="83"/>
      <c r="EP574" s="83"/>
      <c r="EQ574" s="83"/>
      <c r="ER574" s="83"/>
      <c r="ES574" s="83"/>
      <c r="ET574" s="83"/>
      <c r="EU574" s="83"/>
      <c r="EV574" s="83"/>
      <c r="EW574" s="83"/>
      <c r="EX574" s="83"/>
      <c r="EY574" s="83"/>
      <c r="EZ574" s="83"/>
      <c r="FA574" s="83"/>
      <c r="FB574" s="83"/>
      <c r="FC574" s="83"/>
      <c r="FD574" s="83"/>
      <c r="FE574" s="83"/>
      <c r="FF574" s="83"/>
      <c r="FG574" s="83"/>
      <c r="FH574" s="83"/>
      <c r="FI574" s="83"/>
      <c r="FJ574" s="83"/>
      <c r="FK574" s="83"/>
      <c r="FL574" s="83"/>
      <c r="FM574" s="83"/>
      <c r="FN574" s="83"/>
      <c r="FO574" s="83"/>
      <c r="FP574" s="83"/>
      <c r="FQ574" s="83"/>
      <c r="FR574" s="83"/>
      <c r="FS574" s="83"/>
      <c r="FT574" s="83"/>
      <c r="FU574" s="83"/>
      <c r="FV574" s="83"/>
      <c r="FW574" s="83"/>
      <c r="FX574" s="83"/>
      <c r="FY574" s="83"/>
      <c r="FZ574" s="83"/>
      <c r="GA574" s="83"/>
      <c r="GB574" s="83"/>
      <c r="GC574" s="83"/>
      <c r="GD574" s="83"/>
      <c r="GE574" s="83"/>
      <c r="GF574" s="83"/>
      <c r="GG574" s="83"/>
      <c r="GH574" s="83"/>
      <c r="GI574" s="83"/>
      <c r="GJ574" s="83"/>
      <c r="GK574" s="83"/>
      <c r="GL574" s="83"/>
      <c r="GM574" s="83"/>
      <c r="GN574" s="83"/>
      <c r="GO574" s="83"/>
      <c r="GP574" s="83"/>
      <c r="GQ574" s="83"/>
      <c r="GR574" s="83"/>
      <c r="GS574" s="83"/>
      <c r="GT574" s="83"/>
      <c r="GU574" s="83"/>
      <c r="GV574" s="83"/>
      <c r="GW574" s="83"/>
      <c r="GX574" s="83"/>
      <c r="GY574" s="83"/>
      <c r="GZ574" s="83"/>
      <c r="HA574" s="83"/>
      <c r="HB574" s="83"/>
      <c r="HC574" s="83"/>
      <c r="HD574" s="83"/>
      <c r="HE574" s="83"/>
      <c r="HF574" s="83"/>
      <c r="HG574" s="83"/>
      <c r="HH574" s="83"/>
      <c r="HI574" s="83"/>
      <c r="HJ574" s="83"/>
      <c r="HK574" s="83"/>
      <c r="HL574" s="83"/>
      <c r="HM574" s="83"/>
      <c r="HN574" s="83"/>
      <c r="HO574" s="83"/>
      <c r="HP574" s="83"/>
      <c r="HQ574" s="83"/>
      <c r="HR574" s="83"/>
      <c r="HS574" s="83"/>
      <c r="HT574" s="83"/>
      <c r="HU574" s="83"/>
      <c r="HV574" s="83"/>
      <c r="HW574" s="83"/>
      <c r="HX574" s="83"/>
      <c r="HY574" s="83"/>
      <c r="HZ574" s="83"/>
      <c r="IA574" s="83"/>
      <c r="IB574" s="83"/>
      <c r="IC574" s="83"/>
      <c r="ID574" s="83"/>
      <c r="IE574" s="83"/>
      <c r="IF574" s="83"/>
      <c r="IG574" s="83"/>
      <c r="IH574" s="83"/>
      <c r="II574" s="83"/>
      <c r="IJ574" s="83"/>
      <c r="IK574" s="83"/>
      <c r="IL574" s="83"/>
      <c r="IM574" s="83"/>
      <c r="IN574" s="83"/>
      <c r="IO574" s="83"/>
      <c r="IP574" s="83"/>
      <c r="IQ574" s="83"/>
      <c r="IR574" s="83"/>
      <c r="IS574" s="83"/>
      <c r="IT574" s="83"/>
      <c r="IU574" s="83"/>
      <c r="IV574" s="83"/>
      <c r="IW574" s="83"/>
      <c r="IX574" s="83"/>
      <c r="IY574" s="83"/>
      <c r="IZ574" s="83"/>
      <c r="JA574" s="83"/>
      <c r="JB574" s="83"/>
      <c r="JC574" s="83"/>
      <c r="JD574" s="83"/>
      <c r="JE574" s="83"/>
    </row>
    <row r="575" spans="1:265" s="8" customFormat="1" ht="15" customHeight="1" x14ac:dyDescent="0.2">
      <c r="A575" s="573"/>
      <c r="B575" s="131" t="s">
        <v>64</v>
      </c>
      <c r="C575" s="206"/>
      <c r="D575" s="332" t="s">
        <v>65</v>
      </c>
      <c r="E575" s="191"/>
      <c r="F575" s="991"/>
      <c r="G575" s="992"/>
      <c r="H575" s="332" t="s">
        <v>23</v>
      </c>
      <c r="I575" s="332" t="s">
        <v>102</v>
      </c>
      <c r="J575" s="332"/>
      <c r="K575" s="937" t="s">
        <v>2047</v>
      </c>
      <c r="L575" s="386" t="s">
        <v>97</v>
      </c>
      <c r="M575" s="765">
        <v>3</v>
      </c>
      <c r="N575" s="765" t="s">
        <v>101</v>
      </c>
      <c r="O575" s="386" t="s">
        <v>435</v>
      </c>
      <c r="P575" s="598">
        <v>2</v>
      </c>
      <c r="Q575" s="599"/>
      <c r="R575" s="599"/>
      <c r="S575" s="599"/>
      <c r="T575" s="599"/>
      <c r="U575" s="599"/>
      <c r="V575" s="599"/>
      <c r="W575" s="600"/>
      <c r="X575" s="228"/>
      <c r="Y575" s="228"/>
      <c r="Z575" s="112"/>
      <c r="AA575" s="83"/>
      <c r="AB575" s="83"/>
      <c r="AC575" s="83" t="str">
        <f t="shared" si="14"/>
        <v/>
      </c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83"/>
      <c r="AT575" s="83"/>
      <c r="AU575" s="83"/>
      <c r="AV575" s="83"/>
      <c r="AW575" s="83"/>
      <c r="AX575" s="83"/>
      <c r="AY575" s="83"/>
      <c r="AZ575" s="83"/>
      <c r="BA575" s="83"/>
      <c r="BB575" s="83"/>
      <c r="BC575" s="83"/>
      <c r="BD575" s="83"/>
      <c r="BE575" s="83"/>
      <c r="BF575" s="83"/>
      <c r="BG575" s="83"/>
      <c r="BH575" s="83"/>
      <c r="BI575" s="83"/>
      <c r="BJ575" s="83"/>
      <c r="BK575" s="83"/>
      <c r="BL575" s="83"/>
      <c r="BM575" s="83"/>
      <c r="BN575" s="83"/>
      <c r="BO575" s="83"/>
      <c r="BP575" s="83"/>
      <c r="BQ575" s="83"/>
      <c r="BR575" s="83"/>
      <c r="BS575" s="83"/>
      <c r="BT575" s="83"/>
      <c r="BU575" s="83"/>
      <c r="BV575" s="83"/>
      <c r="BW575" s="83"/>
      <c r="BX575" s="83"/>
      <c r="BY575" s="83"/>
      <c r="BZ575" s="83"/>
      <c r="CA575" s="83"/>
      <c r="CB575" s="83"/>
      <c r="CC575" s="83"/>
      <c r="CD575" s="83"/>
      <c r="CE575" s="83"/>
      <c r="CF575" s="83"/>
      <c r="CG575" s="83"/>
      <c r="CH575" s="83"/>
      <c r="CI575" s="83"/>
      <c r="CJ575" s="83"/>
      <c r="CK575" s="83"/>
      <c r="CL575" s="83"/>
      <c r="CM575" s="83"/>
      <c r="CN575" s="83"/>
      <c r="CO575" s="83"/>
      <c r="CP575" s="83"/>
      <c r="CQ575" s="83"/>
      <c r="CR575" s="83"/>
      <c r="CS575" s="83"/>
      <c r="CT575" s="83"/>
      <c r="CU575" s="83"/>
      <c r="CV575" s="83"/>
      <c r="CW575" s="83"/>
      <c r="CX575" s="83"/>
      <c r="CY575" s="83"/>
      <c r="CZ575" s="83"/>
      <c r="DA575" s="83"/>
      <c r="DB575" s="83"/>
      <c r="DC575" s="83"/>
      <c r="DD575" s="83"/>
      <c r="DE575" s="83"/>
      <c r="DF575" s="83"/>
      <c r="DG575" s="83"/>
      <c r="DH575" s="83"/>
      <c r="DI575" s="83"/>
      <c r="DJ575" s="83"/>
      <c r="DK575" s="83"/>
      <c r="DL575" s="83"/>
      <c r="DM575" s="83"/>
      <c r="DN575" s="83"/>
      <c r="DO575" s="83"/>
      <c r="DP575" s="83"/>
      <c r="DQ575" s="83"/>
      <c r="DR575" s="83"/>
      <c r="DS575" s="83"/>
      <c r="DT575" s="83"/>
      <c r="DU575" s="83"/>
      <c r="DV575" s="83"/>
      <c r="DW575" s="83"/>
      <c r="DX575" s="83"/>
      <c r="DY575" s="83"/>
      <c r="DZ575" s="83"/>
      <c r="EA575" s="83"/>
      <c r="EB575" s="83"/>
      <c r="EC575" s="83"/>
      <c r="ED575" s="83"/>
      <c r="EE575" s="83"/>
      <c r="EF575" s="83"/>
      <c r="EG575" s="83"/>
      <c r="EH575" s="83"/>
      <c r="EI575" s="83"/>
      <c r="EJ575" s="83"/>
      <c r="EK575" s="83"/>
      <c r="EL575" s="83"/>
      <c r="EM575" s="83"/>
      <c r="EN575" s="83"/>
      <c r="EO575" s="83"/>
      <c r="EP575" s="83"/>
      <c r="EQ575" s="83"/>
      <c r="ER575" s="83"/>
      <c r="ES575" s="83"/>
      <c r="ET575" s="83"/>
      <c r="EU575" s="83"/>
      <c r="EV575" s="83"/>
      <c r="EW575" s="83"/>
      <c r="EX575" s="83"/>
      <c r="EY575" s="83"/>
      <c r="EZ575" s="83"/>
      <c r="FA575" s="83"/>
      <c r="FB575" s="83"/>
      <c r="FC575" s="83"/>
      <c r="FD575" s="83"/>
      <c r="FE575" s="83"/>
      <c r="FF575" s="83"/>
      <c r="FG575" s="83"/>
      <c r="FH575" s="83"/>
      <c r="FI575" s="83"/>
      <c r="FJ575" s="83"/>
      <c r="FK575" s="83"/>
      <c r="FL575" s="83"/>
      <c r="FM575" s="83"/>
      <c r="FN575" s="83"/>
      <c r="FO575" s="83"/>
      <c r="FP575" s="83"/>
      <c r="FQ575" s="83"/>
      <c r="FR575" s="83"/>
      <c r="FS575" s="83"/>
      <c r="FT575" s="83"/>
      <c r="FU575" s="83"/>
      <c r="FV575" s="83"/>
      <c r="FW575" s="83"/>
      <c r="FX575" s="83"/>
      <c r="FY575" s="83"/>
      <c r="FZ575" s="83"/>
      <c r="GA575" s="83"/>
      <c r="GB575" s="83"/>
      <c r="GC575" s="83"/>
      <c r="GD575" s="83"/>
      <c r="GE575" s="83"/>
      <c r="GF575" s="83"/>
      <c r="GG575" s="83"/>
      <c r="GH575" s="83"/>
      <c r="GI575" s="83"/>
      <c r="GJ575" s="83"/>
      <c r="GK575" s="83"/>
      <c r="GL575" s="83"/>
      <c r="GM575" s="83"/>
      <c r="GN575" s="83"/>
      <c r="GO575" s="83"/>
      <c r="GP575" s="83"/>
      <c r="GQ575" s="83"/>
      <c r="GR575" s="83"/>
      <c r="GS575" s="83"/>
      <c r="GT575" s="83"/>
      <c r="GU575" s="83"/>
      <c r="GV575" s="83"/>
      <c r="GW575" s="83"/>
      <c r="GX575" s="83"/>
      <c r="GY575" s="83"/>
      <c r="GZ575" s="83"/>
      <c r="HA575" s="83"/>
      <c r="HB575" s="83"/>
      <c r="HC575" s="83"/>
      <c r="HD575" s="83"/>
      <c r="HE575" s="83"/>
      <c r="HF575" s="83"/>
      <c r="HG575" s="83"/>
      <c r="HH575" s="83"/>
      <c r="HI575" s="83"/>
      <c r="HJ575" s="83"/>
      <c r="HK575" s="83"/>
      <c r="HL575" s="83"/>
      <c r="HM575" s="83"/>
      <c r="HN575" s="83"/>
      <c r="HO575" s="83"/>
      <c r="HP575" s="83"/>
      <c r="HQ575" s="83"/>
      <c r="HR575" s="83"/>
      <c r="HS575" s="83"/>
      <c r="HT575" s="83"/>
      <c r="HU575" s="83"/>
      <c r="HV575" s="83"/>
      <c r="HW575" s="83"/>
      <c r="HX575" s="83"/>
      <c r="HY575" s="83"/>
      <c r="HZ575" s="83"/>
      <c r="IA575" s="83"/>
      <c r="IB575" s="83"/>
      <c r="IC575" s="83"/>
      <c r="ID575" s="83"/>
      <c r="IE575" s="83"/>
      <c r="IF575" s="83"/>
      <c r="IG575" s="83"/>
      <c r="IH575" s="83"/>
      <c r="II575" s="83"/>
      <c r="IJ575" s="83"/>
      <c r="IK575" s="83"/>
      <c r="IL575" s="83"/>
      <c r="IM575" s="83"/>
      <c r="IN575" s="83"/>
      <c r="IO575" s="83"/>
      <c r="IP575" s="83"/>
      <c r="IQ575" s="83"/>
      <c r="IR575" s="83"/>
      <c r="IS575" s="83"/>
      <c r="IT575" s="83"/>
      <c r="IU575" s="83"/>
      <c r="IV575" s="83"/>
      <c r="IW575" s="83"/>
      <c r="IX575" s="83"/>
      <c r="IY575" s="83"/>
      <c r="IZ575" s="83"/>
      <c r="JA575" s="83"/>
      <c r="JB575" s="83"/>
      <c r="JC575" s="83"/>
      <c r="JD575" s="83"/>
      <c r="JE575" s="83"/>
    </row>
    <row r="576" spans="1:265" s="8" customFormat="1" ht="15" customHeight="1" x14ac:dyDescent="0.2">
      <c r="A576" s="130"/>
      <c r="B576" s="131" t="s">
        <v>64</v>
      </c>
      <c r="C576" s="206"/>
      <c r="D576" s="332" t="s">
        <v>65</v>
      </c>
      <c r="E576" s="191"/>
      <c r="F576" s="991"/>
      <c r="G576" s="992"/>
      <c r="H576" s="332" t="s">
        <v>23</v>
      </c>
      <c r="I576" s="332" t="s">
        <v>115</v>
      </c>
      <c r="J576" s="332"/>
      <c r="K576" s="386" t="s">
        <v>131</v>
      </c>
      <c r="L576" s="386" t="s">
        <v>97</v>
      </c>
      <c r="M576" s="765">
        <v>2</v>
      </c>
      <c r="N576" s="765" t="s">
        <v>24</v>
      </c>
      <c r="O576" s="386" t="s">
        <v>435</v>
      </c>
      <c r="P576" s="598">
        <v>2</v>
      </c>
      <c r="Q576" s="599"/>
      <c r="R576" s="599"/>
      <c r="S576" s="599"/>
      <c r="T576" s="599"/>
      <c r="U576" s="599"/>
      <c r="V576" s="599"/>
      <c r="W576" s="600"/>
      <c r="X576" s="228"/>
      <c r="Y576" s="228"/>
      <c r="Z576" s="112"/>
      <c r="AA576" s="83"/>
      <c r="AB576" s="83"/>
      <c r="AC576" s="83" t="str">
        <f t="shared" si="14"/>
        <v/>
      </c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83"/>
      <c r="AT576" s="83"/>
      <c r="AU576" s="83"/>
      <c r="AV576" s="83"/>
      <c r="AW576" s="83"/>
      <c r="AX576" s="83"/>
      <c r="AY576" s="83"/>
      <c r="AZ576" s="83"/>
      <c r="BA576" s="83"/>
      <c r="BB576" s="83"/>
      <c r="BC576" s="83"/>
      <c r="BD576" s="83"/>
      <c r="BE576" s="83"/>
      <c r="BF576" s="83"/>
      <c r="BG576" s="83"/>
      <c r="BH576" s="83"/>
      <c r="BI576" s="83"/>
      <c r="BJ576" s="83"/>
      <c r="BK576" s="83"/>
      <c r="BL576" s="83"/>
      <c r="BM576" s="83"/>
      <c r="BN576" s="83"/>
      <c r="BO576" s="83"/>
      <c r="BP576" s="83"/>
      <c r="BQ576" s="83"/>
      <c r="BR576" s="83"/>
      <c r="BS576" s="83"/>
      <c r="BT576" s="83"/>
      <c r="BU576" s="83"/>
      <c r="BV576" s="83"/>
      <c r="BW576" s="83"/>
      <c r="BX576" s="83"/>
      <c r="BY576" s="83"/>
      <c r="BZ576" s="83"/>
      <c r="CA576" s="83"/>
      <c r="CB576" s="83"/>
      <c r="CC576" s="83"/>
      <c r="CD576" s="83"/>
      <c r="CE576" s="83"/>
      <c r="CF576" s="83"/>
      <c r="CG576" s="83"/>
      <c r="CH576" s="83"/>
      <c r="CI576" s="83"/>
      <c r="CJ576" s="83"/>
      <c r="CK576" s="83"/>
      <c r="CL576" s="83"/>
      <c r="CM576" s="83"/>
      <c r="CN576" s="83"/>
      <c r="CO576" s="83"/>
      <c r="CP576" s="83"/>
      <c r="CQ576" s="83"/>
      <c r="CR576" s="83"/>
      <c r="CS576" s="83"/>
      <c r="CT576" s="83"/>
      <c r="CU576" s="83"/>
      <c r="CV576" s="83"/>
      <c r="CW576" s="83"/>
      <c r="CX576" s="83"/>
      <c r="CY576" s="83"/>
      <c r="CZ576" s="83"/>
      <c r="DA576" s="83"/>
      <c r="DB576" s="83"/>
      <c r="DC576" s="83"/>
      <c r="DD576" s="83"/>
      <c r="DE576" s="83"/>
      <c r="DF576" s="83"/>
      <c r="DG576" s="83"/>
      <c r="DH576" s="83"/>
      <c r="DI576" s="83"/>
      <c r="DJ576" s="83"/>
      <c r="DK576" s="83"/>
      <c r="DL576" s="83"/>
      <c r="DM576" s="83"/>
      <c r="DN576" s="83"/>
      <c r="DO576" s="83"/>
      <c r="DP576" s="83"/>
      <c r="DQ576" s="83"/>
      <c r="DR576" s="83"/>
      <c r="DS576" s="83"/>
      <c r="DT576" s="83"/>
      <c r="DU576" s="83"/>
      <c r="DV576" s="83"/>
      <c r="DW576" s="83"/>
      <c r="DX576" s="83"/>
      <c r="DY576" s="83"/>
      <c r="DZ576" s="83"/>
      <c r="EA576" s="83"/>
      <c r="EB576" s="83"/>
      <c r="EC576" s="83"/>
      <c r="ED576" s="83"/>
      <c r="EE576" s="83"/>
      <c r="EF576" s="83"/>
      <c r="EG576" s="83"/>
      <c r="EH576" s="83"/>
      <c r="EI576" s="83"/>
      <c r="EJ576" s="83"/>
      <c r="EK576" s="83"/>
      <c r="EL576" s="83"/>
      <c r="EM576" s="83"/>
      <c r="EN576" s="83"/>
      <c r="EO576" s="83"/>
      <c r="EP576" s="83"/>
      <c r="EQ576" s="83"/>
      <c r="ER576" s="83"/>
      <c r="ES576" s="83"/>
      <c r="ET576" s="83"/>
      <c r="EU576" s="83"/>
      <c r="EV576" s="83"/>
      <c r="EW576" s="83"/>
      <c r="EX576" s="83"/>
      <c r="EY576" s="83"/>
      <c r="EZ576" s="83"/>
      <c r="FA576" s="83"/>
      <c r="FB576" s="83"/>
      <c r="FC576" s="83"/>
      <c r="FD576" s="83"/>
      <c r="FE576" s="83"/>
      <c r="FF576" s="83"/>
      <c r="FG576" s="83"/>
      <c r="FH576" s="83"/>
      <c r="FI576" s="83"/>
      <c r="FJ576" s="83"/>
      <c r="FK576" s="83"/>
      <c r="FL576" s="83"/>
      <c r="FM576" s="83"/>
      <c r="FN576" s="83"/>
      <c r="FO576" s="83"/>
      <c r="FP576" s="83"/>
      <c r="FQ576" s="83"/>
      <c r="FR576" s="83"/>
      <c r="FS576" s="83"/>
      <c r="FT576" s="83"/>
      <c r="FU576" s="83"/>
      <c r="FV576" s="83"/>
      <c r="FW576" s="83"/>
      <c r="FX576" s="83"/>
      <c r="FY576" s="83"/>
      <c r="FZ576" s="83"/>
      <c r="GA576" s="83"/>
      <c r="GB576" s="83"/>
      <c r="GC576" s="83"/>
      <c r="GD576" s="83"/>
      <c r="GE576" s="83"/>
      <c r="GF576" s="83"/>
      <c r="GG576" s="83"/>
      <c r="GH576" s="83"/>
      <c r="GI576" s="83"/>
      <c r="GJ576" s="83"/>
      <c r="GK576" s="83"/>
      <c r="GL576" s="83"/>
      <c r="GM576" s="83"/>
      <c r="GN576" s="83"/>
      <c r="GO576" s="83"/>
      <c r="GP576" s="83"/>
      <c r="GQ576" s="83"/>
      <c r="GR576" s="83"/>
      <c r="GS576" s="83"/>
      <c r="GT576" s="83"/>
      <c r="GU576" s="83"/>
      <c r="GV576" s="83"/>
      <c r="GW576" s="83"/>
      <c r="GX576" s="83"/>
      <c r="GY576" s="83"/>
      <c r="GZ576" s="83"/>
      <c r="HA576" s="83"/>
      <c r="HB576" s="83"/>
      <c r="HC576" s="83"/>
      <c r="HD576" s="83"/>
      <c r="HE576" s="83"/>
      <c r="HF576" s="83"/>
      <c r="HG576" s="83"/>
      <c r="HH576" s="83"/>
      <c r="HI576" s="83"/>
      <c r="HJ576" s="83"/>
      <c r="HK576" s="83"/>
      <c r="HL576" s="83"/>
      <c r="HM576" s="83"/>
      <c r="HN576" s="83"/>
      <c r="HO576" s="83"/>
      <c r="HP576" s="83"/>
      <c r="HQ576" s="83"/>
      <c r="HR576" s="83"/>
      <c r="HS576" s="83"/>
      <c r="HT576" s="83"/>
      <c r="HU576" s="83"/>
      <c r="HV576" s="83"/>
      <c r="HW576" s="83"/>
      <c r="HX576" s="83"/>
      <c r="HY576" s="83"/>
      <c r="HZ576" s="83"/>
      <c r="IA576" s="83"/>
      <c r="IB576" s="83"/>
      <c r="IC576" s="83"/>
      <c r="ID576" s="83"/>
      <c r="IE576" s="83"/>
      <c r="IF576" s="83"/>
      <c r="IG576" s="83"/>
      <c r="IH576" s="83"/>
      <c r="II576" s="83"/>
      <c r="IJ576" s="83"/>
      <c r="IK576" s="83"/>
      <c r="IL576" s="83"/>
      <c r="IM576" s="83"/>
      <c r="IN576" s="83"/>
      <c r="IO576" s="83"/>
      <c r="IP576" s="83"/>
      <c r="IQ576" s="83"/>
      <c r="IR576" s="83"/>
      <c r="IS576" s="83"/>
      <c r="IT576" s="83"/>
      <c r="IU576" s="83"/>
      <c r="IV576" s="83"/>
      <c r="IW576" s="83"/>
      <c r="IX576" s="83"/>
      <c r="IY576" s="83"/>
      <c r="IZ576" s="83"/>
      <c r="JA576" s="83"/>
      <c r="JB576" s="83"/>
      <c r="JC576" s="83"/>
      <c r="JD576" s="83"/>
      <c r="JE576" s="83"/>
    </row>
    <row r="577" spans="1:265" s="8" customFormat="1" ht="15" customHeight="1" x14ac:dyDescent="0.2">
      <c r="A577" s="130"/>
      <c r="B577" s="131" t="s">
        <v>64</v>
      </c>
      <c r="C577" s="206"/>
      <c r="D577" s="332" t="s">
        <v>65</v>
      </c>
      <c r="E577" s="191"/>
      <c r="F577" s="991"/>
      <c r="G577" s="992"/>
      <c r="H577" s="332" t="s">
        <v>23</v>
      </c>
      <c r="I577" s="332" t="s">
        <v>102</v>
      </c>
      <c r="J577" s="332"/>
      <c r="K577" s="386" t="s">
        <v>2105</v>
      </c>
      <c r="L577" s="386"/>
      <c r="M577" s="765"/>
      <c r="N577" s="765"/>
      <c r="O577" s="386"/>
      <c r="P577" s="598"/>
      <c r="Q577" s="599"/>
      <c r="R577" s="599"/>
      <c r="S577" s="599">
        <v>2</v>
      </c>
      <c r="T577" s="599"/>
      <c r="U577" s="599"/>
      <c r="V577" s="599"/>
      <c r="W577" s="600"/>
      <c r="X577" s="228"/>
      <c r="Y577" s="228"/>
      <c r="Z577" s="112"/>
      <c r="AA577" s="83"/>
      <c r="AB577" s="83"/>
      <c r="AC577" s="83" t="str">
        <f t="shared" si="14"/>
        <v/>
      </c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83"/>
      <c r="AT577" s="83"/>
      <c r="AU577" s="83"/>
      <c r="AV577" s="83"/>
      <c r="AW577" s="83"/>
      <c r="AX577" s="83"/>
      <c r="AY577" s="83"/>
      <c r="AZ577" s="83"/>
      <c r="BA577" s="83"/>
      <c r="BB577" s="83"/>
      <c r="BC577" s="83"/>
      <c r="BD577" s="83"/>
      <c r="BE577" s="83"/>
      <c r="BF577" s="83"/>
      <c r="BG577" s="83"/>
      <c r="BH577" s="83"/>
      <c r="BI577" s="83"/>
      <c r="BJ577" s="83"/>
      <c r="BK577" s="83"/>
      <c r="BL577" s="83"/>
      <c r="BM577" s="83"/>
      <c r="BN577" s="83"/>
      <c r="BO577" s="83"/>
      <c r="BP577" s="83"/>
      <c r="BQ577" s="83"/>
      <c r="BR577" s="83"/>
      <c r="BS577" s="83"/>
      <c r="BT577" s="83"/>
      <c r="BU577" s="83"/>
      <c r="BV577" s="83"/>
      <c r="BW577" s="83"/>
      <c r="BX577" s="83"/>
      <c r="BY577" s="83"/>
      <c r="BZ577" s="83"/>
      <c r="CA577" s="83"/>
      <c r="CB577" s="83"/>
      <c r="CC577" s="83"/>
      <c r="CD577" s="83"/>
      <c r="CE577" s="83"/>
      <c r="CF577" s="83"/>
      <c r="CG577" s="83"/>
      <c r="CH577" s="83"/>
      <c r="CI577" s="83"/>
      <c r="CJ577" s="83"/>
      <c r="CK577" s="83"/>
      <c r="CL577" s="83"/>
      <c r="CM577" s="83"/>
      <c r="CN577" s="83"/>
      <c r="CO577" s="83"/>
      <c r="CP577" s="83"/>
      <c r="CQ577" s="83"/>
      <c r="CR577" s="83"/>
      <c r="CS577" s="83"/>
      <c r="CT577" s="83"/>
      <c r="CU577" s="83"/>
      <c r="CV577" s="83"/>
      <c r="CW577" s="83"/>
      <c r="CX577" s="83"/>
      <c r="CY577" s="83"/>
      <c r="CZ577" s="83"/>
      <c r="DA577" s="83"/>
      <c r="DB577" s="83"/>
      <c r="DC577" s="83"/>
      <c r="DD577" s="83"/>
      <c r="DE577" s="83"/>
      <c r="DF577" s="83"/>
      <c r="DG577" s="83"/>
      <c r="DH577" s="83"/>
      <c r="DI577" s="83"/>
      <c r="DJ577" s="83"/>
      <c r="DK577" s="83"/>
      <c r="DL577" s="83"/>
      <c r="DM577" s="83"/>
      <c r="DN577" s="83"/>
      <c r="DO577" s="83"/>
      <c r="DP577" s="83"/>
      <c r="DQ577" s="83"/>
      <c r="DR577" s="83"/>
      <c r="DS577" s="83"/>
      <c r="DT577" s="83"/>
      <c r="DU577" s="83"/>
      <c r="DV577" s="83"/>
      <c r="DW577" s="83"/>
      <c r="DX577" s="83"/>
      <c r="DY577" s="83"/>
      <c r="DZ577" s="83"/>
      <c r="EA577" s="83"/>
      <c r="EB577" s="83"/>
      <c r="EC577" s="83"/>
      <c r="ED577" s="83"/>
      <c r="EE577" s="83"/>
      <c r="EF577" s="83"/>
      <c r="EG577" s="83"/>
      <c r="EH577" s="83"/>
      <c r="EI577" s="83"/>
      <c r="EJ577" s="83"/>
      <c r="EK577" s="83"/>
      <c r="EL577" s="83"/>
      <c r="EM577" s="83"/>
      <c r="EN577" s="83"/>
      <c r="EO577" s="83"/>
      <c r="EP577" s="83"/>
      <c r="EQ577" s="83"/>
      <c r="ER577" s="83"/>
      <c r="ES577" s="83"/>
      <c r="ET577" s="83"/>
      <c r="EU577" s="83"/>
      <c r="EV577" s="83"/>
      <c r="EW577" s="83"/>
      <c r="EX577" s="83"/>
      <c r="EY577" s="83"/>
      <c r="EZ577" s="83"/>
      <c r="FA577" s="83"/>
      <c r="FB577" s="83"/>
      <c r="FC577" s="83"/>
      <c r="FD577" s="83"/>
      <c r="FE577" s="83"/>
      <c r="FF577" s="83"/>
      <c r="FG577" s="83"/>
      <c r="FH577" s="83"/>
      <c r="FI577" s="83"/>
      <c r="FJ577" s="83"/>
      <c r="FK577" s="83"/>
      <c r="FL577" s="83"/>
      <c r="FM577" s="83"/>
      <c r="FN577" s="83"/>
      <c r="FO577" s="83"/>
      <c r="FP577" s="83"/>
      <c r="FQ577" s="83"/>
      <c r="FR577" s="83"/>
      <c r="FS577" s="83"/>
      <c r="FT577" s="83"/>
      <c r="FU577" s="83"/>
      <c r="FV577" s="83"/>
      <c r="FW577" s="83"/>
      <c r="FX577" s="83"/>
      <c r="FY577" s="83"/>
      <c r="FZ577" s="83"/>
      <c r="GA577" s="83"/>
      <c r="GB577" s="83"/>
      <c r="GC577" s="83"/>
      <c r="GD577" s="83"/>
      <c r="GE577" s="83"/>
      <c r="GF577" s="83"/>
      <c r="GG577" s="83"/>
      <c r="GH577" s="83"/>
      <c r="GI577" s="83"/>
      <c r="GJ577" s="83"/>
      <c r="GK577" s="83"/>
      <c r="GL577" s="83"/>
      <c r="GM577" s="83"/>
      <c r="GN577" s="83"/>
      <c r="GO577" s="83"/>
      <c r="GP577" s="83"/>
      <c r="GQ577" s="83"/>
      <c r="GR577" s="83"/>
      <c r="GS577" s="83"/>
      <c r="GT577" s="83"/>
      <c r="GU577" s="83"/>
      <c r="GV577" s="83"/>
      <c r="GW577" s="83"/>
      <c r="GX577" s="83"/>
      <c r="GY577" s="83"/>
      <c r="GZ577" s="83"/>
      <c r="HA577" s="83"/>
      <c r="HB577" s="83"/>
      <c r="HC577" s="83"/>
      <c r="HD577" s="83"/>
      <c r="HE577" s="83"/>
      <c r="HF577" s="83"/>
      <c r="HG577" s="83"/>
      <c r="HH577" s="83"/>
      <c r="HI577" s="83"/>
      <c r="HJ577" s="83"/>
      <c r="HK577" s="83"/>
      <c r="HL577" s="83"/>
      <c r="HM577" s="83"/>
      <c r="HN577" s="83"/>
      <c r="HO577" s="83"/>
      <c r="HP577" s="83"/>
      <c r="HQ577" s="83"/>
      <c r="HR577" s="83"/>
      <c r="HS577" s="83"/>
      <c r="HT577" s="83"/>
      <c r="HU577" s="83"/>
      <c r="HV577" s="83"/>
      <c r="HW577" s="83"/>
      <c r="HX577" s="83"/>
      <c r="HY577" s="83"/>
      <c r="HZ577" s="83"/>
      <c r="IA577" s="83"/>
      <c r="IB577" s="83"/>
      <c r="IC577" s="83"/>
      <c r="ID577" s="83"/>
      <c r="IE577" s="83"/>
      <c r="IF577" s="83"/>
      <c r="IG577" s="83"/>
      <c r="IH577" s="83"/>
      <c r="II577" s="83"/>
      <c r="IJ577" s="83"/>
      <c r="IK577" s="83"/>
      <c r="IL577" s="83"/>
      <c r="IM577" s="83"/>
      <c r="IN577" s="83"/>
      <c r="IO577" s="83"/>
      <c r="IP577" s="83"/>
      <c r="IQ577" s="83"/>
      <c r="IR577" s="83"/>
      <c r="IS577" s="83"/>
      <c r="IT577" s="83"/>
      <c r="IU577" s="83"/>
      <c r="IV577" s="83"/>
      <c r="IW577" s="83"/>
      <c r="IX577" s="83"/>
      <c r="IY577" s="83"/>
      <c r="IZ577" s="83"/>
      <c r="JA577" s="83"/>
      <c r="JB577" s="83"/>
      <c r="JC577" s="83"/>
      <c r="JD577" s="83"/>
      <c r="JE577" s="83"/>
    </row>
    <row r="578" spans="1:265" s="8" customFormat="1" ht="15" customHeight="1" x14ac:dyDescent="0.2">
      <c r="A578" s="130"/>
      <c r="B578" s="131" t="s">
        <v>64</v>
      </c>
      <c r="C578" s="206"/>
      <c r="D578" s="332" t="s">
        <v>65</v>
      </c>
      <c r="E578" s="191"/>
      <c r="F578" s="991"/>
      <c r="G578" s="992"/>
      <c r="H578" s="332" t="s">
        <v>23</v>
      </c>
      <c r="I578" s="332" t="s">
        <v>102</v>
      </c>
      <c r="J578" s="332"/>
      <c r="K578" s="386" t="s">
        <v>2106</v>
      </c>
      <c r="L578" s="386"/>
      <c r="M578" s="765"/>
      <c r="N578" s="765"/>
      <c r="O578" s="386"/>
      <c r="P578" s="598"/>
      <c r="Q578" s="599"/>
      <c r="R578" s="599"/>
      <c r="S578" s="599">
        <v>2</v>
      </c>
      <c r="T578" s="599"/>
      <c r="U578" s="599"/>
      <c r="V578" s="599"/>
      <c r="W578" s="600"/>
      <c r="X578" s="228"/>
      <c r="Y578" s="228"/>
      <c r="Z578" s="112"/>
      <c r="AA578" s="83"/>
      <c r="AB578" s="83"/>
      <c r="AC578" s="83" t="str">
        <f t="shared" si="14"/>
        <v/>
      </c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83"/>
      <c r="AT578" s="83"/>
      <c r="AU578" s="83"/>
      <c r="AV578" s="83"/>
      <c r="AW578" s="83"/>
      <c r="AX578" s="83"/>
      <c r="AY578" s="83"/>
      <c r="AZ578" s="83"/>
      <c r="BA578" s="83"/>
      <c r="BB578" s="83"/>
      <c r="BC578" s="83"/>
      <c r="BD578" s="83"/>
      <c r="BE578" s="83"/>
      <c r="BF578" s="83"/>
      <c r="BG578" s="83"/>
      <c r="BH578" s="83"/>
      <c r="BI578" s="83"/>
      <c r="BJ578" s="83"/>
      <c r="BK578" s="83"/>
      <c r="BL578" s="83"/>
      <c r="BM578" s="83"/>
      <c r="BN578" s="83"/>
      <c r="BO578" s="83"/>
      <c r="BP578" s="83"/>
      <c r="BQ578" s="83"/>
      <c r="BR578" s="83"/>
      <c r="BS578" s="83"/>
      <c r="BT578" s="83"/>
      <c r="BU578" s="83"/>
      <c r="BV578" s="83"/>
      <c r="BW578" s="83"/>
      <c r="BX578" s="83"/>
      <c r="BY578" s="83"/>
      <c r="BZ578" s="83"/>
      <c r="CA578" s="83"/>
      <c r="CB578" s="83"/>
      <c r="CC578" s="83"/>
      <c r="CD578" s="83"/>
      <c r="CE578" s="83"/>
      <c r="CF578" s="83"/>
      <c r="CG578" s="83"/>
      <c r="CH578" s="83"/>
      <c r="CI578" s="83"/>
      <c r="CJ578" s="83"/>
      <c r="CK578" s="83"/>
      <c r="CL578" s="83"/>
      <c r="CM578" s="83"/>
      <c r="CN578" s="83"/>
      <c r="CO578" s="83"/>
      <c r="CP578" s="83"/>
      <c r="CQ578" s="83"/>
      <c r="CR578" s="83"/>
      <c r="CS578" s="83"/>
      <c r="CT578" s="83"/>
      <c r="CU578" s="83"/>
      <c r="CV578" s="83"/>
      <c r="CW578" s="83"/>
      <c r="CX578" s="83"/>
      <c r="CY578" s="83"/>
      <c r="CZ578" s="83"/>
      <c r="DA578" s="83"/>
      <c r="DB578" s="83"/>
      <c r="DC578" s="83"/>
      <c r="DD578" s="83"/>
      <c r="DE578" s="83"/>
      <c r="DF578" s="83"/>
      <c r="DG578" s="83"/>
      <c r="DH578" s="83"/>
      <c r="DI578" s="83"/>
      <c r="DJ578" s="83"/>
      <c r="DK578" s="83"/>
      <c r="DL578" s="83"/>
      <c r="DM578" s="83"/>
      <c r="DN578" s="83"/>
      <c r="DO578" s="83"/>
      <c r="DP578" s="83"/>
      <c r="DQ578" s="83"/>
      <c r="DR578" s="83"/>
      <c r="DS578" s="83"/>
      <c r="DT578" s="83"/>
      <c r="DU578" s="83"/>
      <c r="DV578" s="83"/>
      <c r="DW578" s="83"/>
      <c r="DX578" s="83"/>
      <c r="DY578" s="83"/>
      <c r="DZ578" s="83"/>
      <c r="EA578" s="83"/>
      <c r="EB578" s="83"/>
      <c r="EC578" s="83"/>
      <c r="ED578" s="83"/>
      <c r="EE578" s="83"/>
      <c r="EF578" s="83"/>
      <c r="EG578" s="83"/>
      <c r="EH578" s="83"/>
      <c r="EI578" s="83"/>
      <c r="EJ578" s="83"/>
      <c r="EK578" s="83"/>
      <c r="EL578" s="83"/>
      <c r="EM578" s="83"/>
      <c r="EN578" s="83"/>
      <c r="EO578" s="83"/>
      <c r="EP578" s="83"/>
      <c r="EQ578" s="83"/>
      <c r="ER578" s="83"/>
      <c r="ES578" s="83"/>
      <c r="ET578" s="83"/>
      <c r="EU578" s="83"/>
      <c r="EV578" s="83"/>
      <c r="EW578" s="83"/>
      <c r="EX578" s="83"/>
      <c r="EY578" s="83"/>
      <c r="EZ578" s="83"/>
      <c r="FA578" s="83"/>
      <c r="FB578" s="83"/>
      <c r="FC578" s="83"/>
      <c r="FD578" s="83"/>
      <c r="FE578" s="83"/>
      <c r="FF578" s="83"/>
      <c r="FG578" s="83"/>
      <c r="FH578" s="83"/>
      <c r="FI578" s="83"/>
      <c r="FJ578" s="83"/>
      <c r="FK578" s="83"/>
      <c r="FL578" s="83"/>
      <c r="FM578" s="83"/>
      <c r="FN578" s="83"/>
      <c r="FO578" s="83"/>
      <c r="FP578" s="83"/>
      <c r="FQ578" s="83"/>
      <c r="FR578" s="83"/>
      <c r="FS578" s="83"/>
      <c r="FT578" s="83"/>
      <c r="FU578" s="83"/>
      <c r="FV578" s="83"/>
      <c r="FW578" s="83"/>
      <c r="FX578" s="83"/>
      <c r="FY578" s="83"/>
      <c r="FZ578" s="83"/>
      <c r="GA578" s="83"/>
      <c r="GB578" s="83"/>
      <c r="GC578" s="83"/>
      <c r="GD578" s="83"/>
      <c r="GE578" s="83"/>
      <c r="GF578" s="83"/>
      <c r="GG578" s="83"/>
      <c r="GH578" s="83"/>
      <c r="GI578" s="83"/>
      <c r="GJ578" s="83"/>
      <c r="GK578" s="83"/>
      <c r="GL578" s="83"/>
      <c r="GM578" s="83"/>
      <c r="GN578" s="83"/>
      <c r="GO578" s="83"/>
      <c r="GP578" s="83"/>
      <c r="GQ578" s="83"/>
      <c r="GR578" s="83"/>
      <c r="GS578" s="83"/>
      <c r="GT578" s="83"/>
      <c r="GU578" s="83"/>
      <c r="GV578" s="83"/>
      <c r="GW578" s="83"/>
      <c r="GX578" s="83"/>
      <c r="GY578" s="83"/>
      <c r="GZ578" s="83"/>
      <c r="HA578" s="83"/>
      <c r="HB578" s="83"/>
      <c r="HC578" s="83"/>
      <c r="HD578" s="83"/>
      <c r="HE578" s="83"/>
      <c r="HF578" s="83"/>
      <c r="HG578" s="83"/>
      <c r="HH578" s="83"/>
      <c r="HI578" s="83"/>
      <c r="HJ578" s="83"/>
      <c r="HK578" s="83"/>
      <c r="HL578" s="83"/>
      <c r="HM578" s="83"/>
      <c r="HN578" s="83"/>
      <c r="HO578" s="83"/>
      <c r="HP578" s="83"/>
      <c r="HQ578" s="83"/>
      <c r="HR578" s="83"/>
      <c r="HS578" s="83"/>
      <c r="HT578" s="83"/>
      <c r="HU578" s="83"/>
      <c r="HV578" s="83"/>
      <c r="HW578" s="83"/>
      <c r="HX578" s="83"/>
      <c r="HY578" s="83"/>
      <c r="HZ578" s="83"/>
      <c r="IA578" s="83"/>
      <c r="IB578" s="83"/>
      <c r="IC578" s="83"/>
      <c r="ID578" s="83"/>
      <c r="IE578" s="83"/>
      <c r="IF578" s="83"/>
      <c r="IG578" s="83"/>
      <c r="IH578" s="83"/>
      <c r="II578" s="83"/>
      <c r="IJ578" s="83"/>
      <c r="IK578" s="83"/>
      <c r="IL578" s="83"/>
      <c r="IM578" s="83"/>
      <c r="IN578" s="83"/>
      <c r="IO578" s="83"/>
      <c r="IP578" s="83"/>
      <c r="IQ578" s="83"/>
      <c r="IR578" s="83"/>
      <c r="IS578" s="83"/>
      <c r="IT578" s="83"/>
      <c r="IU578" s="83"/>
      <c r="IV578" s="83"/>
      <c r="IW578" s="83"/>
      <c r="IX578" s="83"/>
      <c r="IY578" s="83"/>
      <c r="IZ578" s="83"/>
      <c r="JA578" s="83"/>
      <c r="JB578" s="83"/>
      <c r="JC578" s="83"/>
      <c r="JD578" s="83"/>
      <c r="JE578" s="83"/>
    </row>
    <row r="579" spans="1:265" s="8" customFormat="1" ht="15" customHeight="1" thickBot="1" x14ac:dyDescent="0.25">
      <c r="A579" s="130"/>
      <c r="B579" s="131" t="s">
        <v>64</v>
      </c>
      <c r="C579" s="206"/>
      <c r="D579" s="360" t="s">
        <v>65</v>
      </c>
      <c r="E579" s="191"/>
      <c r="F579" s="991"/>
      <c r="G579" s="992"/>
      <c r="H579" s="360" t="s">
        <v>23</v>
      </c>
      <c r="I579" s="360" t="s">
        <v>102</v>
      </c>
      <c r="J579" s="360"/>
      <c r="K579" s="396" t="s">
        <v>1391</v>
      </c>
      <c r="L579" s="396"/>
      <c r="M579" s="1173"/>
      <c r="N579" s="1173"/>
      <c r="O579" s="396"/>
      <c r="P579" s="601"/>
      <c r="Q579" s="602"/>
      <c r="R579" s="602"/>
      <c r="S579" s="602"/>
      <c r="T579" s="602"/>
      <c r="U579" s="602"/>
      <c r="V579" s="602"/>
      <c r="W579" s="603">
        <v>4</v>
      </c>
      <c r="X579" s="231">
        <f>SUM(P573:W579)</f>
        <v>20</v>
      </c>
      <c r="Y579" s="231">
        <v>20</v>
      </c>
      <c r="Z579" s="112"/>
      <c r="AA579" s="83"/>
      <c r="AB579" s="83"/>
      <c r="AC579" s="83" t="str">
        <f t="shared" si="14"/>
        <v/>
      </c>
      <c r="AD579" s="83"/>
      <c r="AE579" s="83"/>
      <c r="AF579" s="83"/>
      <c r="AG579" s="83"/>
      <c r="AH579" s="83"/>
      <c r="AI579" s="83"/>
      <c r="AJ579" s="83"/>
      <c r="AK579" s="83"/>
      <c r="AL579" s="83"/>
      <c r="AM579" s="83"/>
      <c r="AN579" s="83"/>
      <c r="AO579" s="83"/>
      <c r="AP579" s="83"/>
      <c r="AQ579" s="83"/>
      <c r="AR579" s="83"/>
      <c r="AS579" s="83"/>
      <c r="AT579" s="83"/>
      <c r="AU579" s="83"/>
      <c r="AV579" s="83"/>
      <c r="AW579" s="83"/>
      <c r="AX579" s="83"/>
      <c r="AY579" s="83"/>
      <c r="AZ579" s="83"/>
      <c r="BA579" s="83"/>
      <c r="BB579" s="83"/>
      <c r="BC579" s="83"/>
      <c r="BD579" s="83"/>
      <c r="BE579" s="83"/>
      <c r="BF579" s="83"/>
      <c r="BG579" s="83"/>
      <c r="BH579" s="83"/>
      <c r="BI579" s="83"/>
      <c r="BJ579" s="83"/>
      <c r="BK579" s="83"/>
      <c r="BL579" s="83"/>
      <c r="BM579" s="83"/>
      <c r="BN579" s="83"/>
      <c r="BO579" s="83"/>
      <c r="BP579" s="83"/>
      <c r="BQ579" s="83"/>
      <c r="BR579" s="83"/>
      <c r="BS579" s="83"/>
      <c r="BT579" s="83"/>
      <c r="BU579" s="83"/>
      <c r="BV579" s="83"/>
      <c r="BW579" s="83"/>
      <c r="BX579" s="83"/>
      <c r="BY579" s="83"/>
      <c r="BZ579" s="83"/>
      <c r="CA579" s="83"/>
      <c r="CB579" s="83"/>
      <c r="CC579" s="83"/>
      <c r="CD579" s="83"/>
      <c r="CE579" s="83"/>
      <c r="CF579" s="83"/>
      <c r="CG579" s="83"/>
      <c r="CH579" s="83"/>
      <c r="CI579" s="83"/>
      <c r="CJ579" s="83"/>
      <c r="CK579" s="83"/>
      <c r="CL579" s="83"/>
      <c r="CM579" s="83"/>
      <c r="CN579" s="83"/>
      <c r="CO579" s="83"/>
      <c r="CP579" s="83"/>
      <c r="CQ579" s="83"/>
      <c r="CR579" s="83"/>
      <c r="CS579" s="83"/>
      <c r="CT579" s="83"/>
      <c r="CU579" s="83"/>
      <c r="CV579" s="83"/>
      <c r="CW579" s="83"/>
      <c r="CX579" s="83"/>
      <c r="CY579" s="83"/>
      <c r="CZ579" s="83"/>
      <c r="DA579" s="83"/>
      <c r="DB579" s="83"/>
      <c r="DC579" s="83"/>
      <c r="DD579" s="83"/>
      <c r="DE579" s="83"/>
      <c r="DF579" s="83"/>
      <c r="DG579" s="83"/>
      <c r="DH579" s="83"/>
      <c r="DI579" s="83"/>
      <c r="DJ579" s="83"/>
      <c r="DK579" s="83"/>
      <c r="DL579" s="83"/>
      <c r="DM579" s="83"/>
      <c r="DN579" s="83"/>
      <c r="DO579" s="83"/>
      <c r="DP579" s="83"/>
      <c r="DQ579" s="83"/>
      <c r="DR579" s="83"/>
      <c r="DS579" s="83"/>
      <c r="DT579" s="83"/>
      <c r="DU579" s="83"/>
      <c r="DV579" s="83"/>
      <c r="DW579" s="83"/>
      <c r="DX579" s="83"/>
      <c r="DY579" s="83"/>
      <c r="DZ579" s="83"/>
      <c r="EA579" s="83"/>
      <c r="EB579" s="83"/>
      <c r="EC579" s="83"/>
      <c r="ED579" s="83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83"/>
      <c r="FA579" s="83"/>
      <c r="FB579" s="83"/>
      <c r="FC579" s="83"/>
      <c r="FD579" s="83"/>
      <c r="FE579" s="83"/>
      <c r="FF579" s="83"/>
      <c r="FG579" s="83"/>
      <c r="FH579" s="83"/>
      <c r="FI579" s="83"/>
      <c r="FJ579" s="83"/>
      <c r="FK579" s="83"/>
      <c r="FL579" s="83"/>
      <c r="FM579" s="83"/>
      <c r="FN579" s="83"/>
      <c r="FO579" s="83"/>
      <c r="FP579" s="83"/>
      <c r="FQ579" s="83"/>
      <c r="FR579" s="83"/>
      <c r="FS579" s="83"/>
      <c r="FT579" s="83"/>
      <c r="FU579" s="83"/>
      <c r="FV579" s="83"/>
      <c r="FW579" s="83"/>
      <c r="FX579" s="83"/>
      <c r="FY579" s="83"/>
      <c r="FZ579" s="83"/>
      <c r="GA579" s="83"/>
      <c r="GB579" s="83"/>
      <c r="GC579" s="83"/>
      <c r="GD579" s="83"/>
      <c r="GE579" s="83"/>
      <c r="GF579" s="83"/>
      <c r="GG579" s="83"/>
      <c r="GH579" s="83"/>
      <c r="GI579" s="83"/>
      <c r="GJ579" s="83"/>
      <c r="GK579" s="83"/>
      <c r="GL579" s="83"/>
      <c r="GM579" s="83"/>
      <c r="GN579" s="83"/>
      <c r="GO579" s="83"/>
      <c r="GP579" s="83"/>
      <c r="GQ579" s="83"/>
      <c r="GR579" s="83"/>
      <c r="GS579" s="83"/>
      <c r="GT579" s="83"/>
      <c r="GU579" s="83"/>
      <c r="GV579" s="83"/>
      <c r="GW579" s="83"/>
      <c r="GX579" s="83"/>
      <c r="GY579" s="83"/>
      <c r="GZ579" s="83"/>
      <c r="HA579" s="83"/>
      <c r="HB579" s="83"/>
      <c r="HC579" s="83"/>
      <c r="HD579" s="83"/>
      <c r="HE579" s="83"/>
      <c r="HF579" s="83"/>
      <c r="HG579" s="83"/>
      <c r="HH579" s="83"/>
      <c r="HI579" s="83"/>
      <c r="HJ579" s="83"/>
      <c r="HK579" s="83"/>
      <c r="HL579" s="83"/>
      <c r="HM579" s="83"/>
      <c r="HN579" s="83"/>
      <c r="HO579" s="83"/>
      <c r="HP579" s="83"/>
      <c r="HQ579" s="83"/>
      <c r="HR579" s="83"/>
      <c r="HS579" s="83"/>
      <c r="HT579" s="83"/>
      <c r="HU579" s="83"/>
      <c r="HV579" s="83"/>
      <c r="HW579" s="83"/>
      <c r="HX579" s="83"/>
      <c r="HY579" s="83"/>
      <c r="HZ579" s="83"/>
      <c r="IA579" s="83"/>
      <c r="IB579" s="83"/>
      <c r="IC579" s="83"/>
      <c r="ID579" s="83"/>
      <c r="IE579" s="83"/>
      <c r="IF579" s="83"/>
      <c r="IG579" s="83"/>
      <c r="IH579" s="83"/>
      <c r="II579" s="83"/>
      <c r="IJ579" s="83"/>
      <c r="IK579" s="83"/>
      <c r="IL579" s="83"/>
      <c r="IM579" s="83"/>
      <c r="IN579" s="83"/>
      <c r="IO579" s="83"/>
      <c r="IP579" s="83"/>
      <c r="IQ579" s="83"/>
      <c r="IR579" s="83"/>
      <c r="IS579" s="83"/>
      <c r="IT579" s="83"/>
      <c r="IU579" s="83"/>
      <c r="IV579" s="83"/>
      <c r="IW579" s="83"/>
      <c r="IX579" s="83"/>
      <c r="IY579" s="83"/>
      <c r="IZ579" s="83"/>
      <c r="JA579" s="83"/>
      <c r="JB579" s="83"/>
      <c r="JC579" s="83"/>
      <c r="JD579" s="83"/>
      <c r="JE579" s="83"/>
    </row>
    <row r="580" spans="1:265" s="8" customFormat="1" ht="15" customHeight="1" x14ac:dyDescent="0.2">
      <c r="A580" s="156">
        <f>+A573+1</f>
        <v>63</v>
      </c>
      <c r="B580" s="1086" t="s">
        <v>256</v>
      </c>
      <c r="C580" s="120" t="s">
        <v>35</v>
      </c>
      <c r="D580" s="325" t="s">
        <v>257</v>
      </c>
      <c r="E580" s="121" t="s">
        <v>86</v>
      </c>
      <c r="F580" s="1046" t="s">
        <v>37</v>
      </c>
      <c r="G580" s="1047" t="s">
        <v>258</v>
      </c>
      <c r="H580" s="325" t="s">
        <v>23</v>
      </c>
      <c r="I580" s="325" t="s">
        <v>106</v>
      </c>
      <c r="J580" s="325"/>
      <c r="K580" s="371" t="s">
        <v>197</v>
      </c>
      <c r="L580" s="371" t="s">
        <v>97</v>
      </c>
      <c r="M580" s="1162">
        <v>6</v>
      </c>
      <c r="N580" s="1162" t="s">
        <v>24</v>
      </c>
      <c r="O580" s="371" t="s">
        <v>440</v>
      </c>
      <c r="P580" s="578">
        <v>4</v>
      </c>
      <c r="Q580" s="579"/>
      <c r="R580" s="579"/>
      <c r="S580" s="579"/>
      <c r="T580" s="579"/>
      <c r="U580" s="579"/>
      <c r="V580" s="579"/>
      <c r="W580" s="580"/>
      <c r="X580" s="129"/>
      <c r="Y580" s="129" t="str">
        <f>IF(X580&lt;&gt;"",X580,"")</f>
        <v/>
      </c>
      <c r="Z580" s="112" t="str">
        <f>C580</f>
        <v>TC</v>
      </c>
      <c r="AA580" s="83" t="s">
        <v>1472</v>
      </c>
      <c r="AB580" s="83" t="s">
        <v>1480</v>
      </c>
      <c r="AC580" s="83">
        <f t="shared" si="14"/>
        <v>12</v>
      </c>
      <c r="AD580" s="83"/>
      <c r="AE580" s="83"/>
      <c r="AF580" s="83"/>
      <c r="AG580" s="83"/>
      <c r="AH580" s="83"/>
      <c r="AI580" s="83"/>
      <c r="AJ580" s="83"/>
      <c r="AK580" s="83"/>
      <c r="AL580" s="83"/>
      <c r="AM580" s="83"/>
      <c r="AN580" s="83"/>
      <c r="AO580" s="83"/>
      <c r="AP580" s="83"/>
      <c r="AQ580" s="83"/>
      <c r="AR580" s="83"/>
      <c r="AS580" s="83"/>
      <c r="AT580" s="83"/>
      <c r="AU580" s="83"/>
      <c r="AV580" s="83"/>
      <c r="AW580" s="83"/>
      <c r="AX580" s="83"/>
      <c r="AY580" s="83"/>
      <c r="AZ580" s="83"/>
      <c r="BA580" s="83"/>
      <c r="BB580" s="83"/>
      <c r="BC580" s="83"/>
      <c r="BD580" s="83"/>
      <c r="BE580" s="83"/>
      <c r="BF580" s="83"/>
      <c r="BG580" s="83"/>
      <c r="BH580" s="83"/>
      <c r="BI580" s="83"/>
      <c r="BJ580" s="83"/>
      <c r="BK580" s="83"/>
      <c r="BL580" s="83"/>
      <c r="BM580" s="83"/>
      <c r="BN580" s="83"/>
      <c r="BO580" s="83"/>
      <c r="BP580" s="83"/>
      <c r="BQ580" s="83"/>
      <c r="BR580" s="83"/>
      <c r="BS580" s="83"/>
      <c r="BT580" s="83"/>
      <c r="BU580" s="83"/>
      <c r="BV580" s="83"/>
      <c r="BW580" s="83"/>
      <c r="BX580" s="83"/>
      <c r="BY580" s="83"/>
      <c r="BZ580" s="83"/>
      <c r="CA580" s="83"/>
      <c r="CB580" s="83"/>
      <c r="CC580" s="83"/>
      <c r="CD580" s="83"/>
      <c r="CE580" s="83"/>
      <c r="CF580" s="83"/>
      <c r="CG580" s="83"/>
      <c r="CH580" s="83"/>
      <c r="CI580" s="83"/>
      <c r="CJ580" s="83"/>
      <c r="CK580" s="83"/>
      <c r="CL580" s="83"/>
      <c r="CM580" s="83"/>
      <c r="CN580" s="83"/>
      <c r="CO580" s="83"/>
      <c r="CP580" s="83"/>
      <c r="CQ580" s="83"/>
      <c r="CR580" s="83"/>
      <c r="CS580" s="83"/>
      <c r="CT580" s="83"/>
      <c r="CU580" s="83"/>
      <c r="CV580" s="83"/>
      <c r="CW580" s="83"/>
      <c r="CX580" s="83"/>
      <c r="CY580" s="83"/>
      <c r="CZ580" s="83"/>
      <c r="DA580" s="83"/>
      <c r="DB580" s="83"/>
      <c r="DC580" s="83"/>
      <c r="DD580" s="83"/>
      <c r="DE580" s="83"/>
      <c r="DF580" s="83"/>
      <c r="DG580" s="83"/>
      <c r="DH580" s="83"/>
      <c r="DI580" s="83"/>
      <c r="DJ580" s="83"/>
      <c r="DK580" s="83"/>
      <c r="DL580" s="83"/>
      <c r="DM580" s="83"/>
      <c r="DN580" s="83"/>
      <c r="DO580" s="83"/>
      <c r="DP580" s="83"/>
      <c r="DQ580" s="83"/>
      <c r="DR580" s="83"/>
      <c r="DS580" s="83"/>
      <c r="DT580" s="83"/>
      <c r="DU580" s="83"/>
      <c r="DV580" s="83"/>
      <c r="DW580" s="83"/>
      <c r="DX580" s="83"/>
      <c r="DY580" s="83"/>
      <c r="DZ580" s="83"/>
      <c r="EA580" s="83"/>
      <c r="EB580" s="83"/>
      <c r="EC580" s="83"/>
      <c r="ED580" s="83"/>
      <c r="EE580" s="83"/>
      <c r="EF580" s="83"/>
      <c r="EG580" s="83"/>
      <c r="EH580" s="83"/>
      <c r="EI580" s="83"/>
      <c r="EJ580" s="83"/>
      <c r="EK580" s="83"/>
      <c r="EL580" s="83"/>
      <c r="EM580" s="83"/>
      <c r="EN580" s="83"/>
      <c r="EO580" s="83"/>
      <c r="EP580" s="83"/>
      <c r="EQ580" s="83"/>
      <c r="ER580" s="83"/>
      <c r="ES580" s="83"/>
      <c r="ET580" s="83"/>
      <c r="EU580" s="83"/>
      <c r="EV580" s="83"/>
      <c r="EW580" s="83"/>
      <c r="EX580" s="83"/>
      <c r="EY580" s="83"/>
      <c r="EZ580" s="83"/>
      <c r="FA580" s="83"/>
      <c r="FB580" s="83"/>
      <c r="FC580" s="83"/>
      <c r="FD580" s="83"/>
      <c r="FE580" s="83"/>
      <c r="FF580" s="83"/>
      <c r="FG580" s="83"/>
      <c r="FH580" s="83"/>
      <c r="FI580" s="83"/>
      <c r="FJ580" s="83"/>
      <c r="FK580" s="83"/>
      <c r="FL580" s="83"/>
      <c r="FM580" s="83"/>
      <c r="FN580" s="83"/>
      <c r="FO580" s="83"/>
      <c r="FP580" s="83"/>
      <c r="FQ580" s="83"/>
      <c r="FR580" s="83"/>
      <c r="FS580" s="83"/>
      <c r="FT580" s="83"/>
      <c r="FU580" s="83"/>
      <c r="FV580" s="83"/>
      <c r="FW580" s="83"/>
      <c r="FX580" s="83"/>
      <c r="FY580" s="83"/>
      <c r="FZ580" s="83"/>
      <c r="GA580" s="83"/>
      <c r="GB580" s="83"/>
      <c r="GC580" s="83"/>
      <c r="GD580" s="83"/>
      <c r="GE580" s="83"/>
      <c r="GF580" s="83"/>
      <c r="GG580" s="83"/>
      <c r="GH580" s="83"/>
      <c r="GI580" s="83"/>
      <c r="GJ580" s="83"/>
      <c r="GK580" s="83"/>
      <c r="GL580" s="83"/>
      <c r="GM580" s="83"/>
      <c r="GN580" s="83"/>
      <c r="GO580" s="83"/>
      <c r="GP580" s="83"/>
      <c r="GQ580" s="83"/>
      <c r="GR580" s="83"/>
      <c r="GS580" s="83"/>
      <c r="GT580" s="83"/>
      <c r="GU580" s="83"/>
      <c r="GV580" s="83"/>
      <c r="GW580" s="83"/>
      <c r="GX580" s="83"/>
      <c r="GY580" s="83"/>
      <c r="GZ580" s="83"/>
      <c r="HA580" s="83"/>
      <c r="HB580" s="83"/>
      <c r="HC580" s="83"/>
      <c r="HD580" s="83"/>
      <c r="HE580" s="83"/>
      <c r="HF580" s="83"/>
      <c r="HG580" s="83"/>
      <c r="HH580" s="83"/>
      <c r="HI580" s="83"/>
      <c r="HJ580" s="83"/>
      <c r="HK580" s="83"/>
      <c r="HL580" s="83"/>
      <c r="HM580" s="83"/>
      <c r="HN580" s="83"/>
      <c r="HO580" s="83"/>
      <c r="HP580" s="83"/>
      <c r="HQ580" s="83"/>
      <c r="HR580" s="83"/>
      <c r="HS580" s="83"/>
      <c r="HT580" s="83"/>
      <c r="HU580" s="83"/>
      <c r="HV580" s="83"/>
      <c r="HW580" s="83"/>
      <c r="HX580" s="83"/>
      <c r="HY580" s="83"/>
      <c r="HZ580" s="83"/>
      <c r="IA580" s="83"/>
      <c r="IB580" s="83"/>
      <c r="IC580" s="83"/>
      <c r="ID580" s="83"/>
      <c r="IE580" s="83"/>
      <c r="IF580" s="83"/>
      <c r="IG580" s="83"/>
      <c r="IH580" s="83"/>
      <c r="II580" s="83"/>
      <c r="IJ580" s="83"/>
      <c r="IK580" s="83"/>
      <c r="IL580" s="83"/>
      <c r="IM580" s="83"/>
      <c r="IN580" s="83"/>
      <c r="IO580" s="83"/>
      <c r="IP580" s="83"/>
      <c r="IQ580" s="83"/>
      <c r="IR580" s="83"/>
      <c r="IS580" s="83"/>
      <c r="IT580" s="83"/>
      <c r="IU580" s="83"/>
      <c r="IV580" s="83"/>
      <c r="IW580" s="83"/>
      <c r="IX580" s="83"/>
      <c r="IY580" s="83"/>
      <c r="IZ580" s="83"/>
      <c r="JA580" s="83"/>
      <c r="JB580" s="83"/>
      <c r="JC580" s="83"/>
      <c r="JD580" s="83"/>
      <c r="JE580" s="83"/>
    </row>
    <row r="581" spans="1:265" s="8" customFormat="1" ht="15" customHeight="1" x14ac:dyDescent="0.2">
      <c r="A581" s="130"/>
      <c r="B581" s="131" t="s">
        <v>256</v>
      </c>
      <c r="C581" s="132"/>
      <c r="D581" s="326" t="s">
        <v>257</v>
      </c>
      <c r="E581" s="133"/>
      <c r="F581" s="1048"/>
      <c r="G581" s="1049"/>
      <c r="H581" s="326" t="s">
        <v>23</v>
      </c>
      <c r="I581" s="326" t="s">
        <v>106</v>
      </c>
      <c r="J581" s="326"/>
      <c r="K581" s="372" t="s">
        <v>197</v>
      </c>
      <c r="L581" s="372" t="s">
        <v>97</v>
      </c>
      <c r="M581" s="1118">
        <v>6</v>
      </c>
      <c r="N581" s="1118" t="s">
        <v>101</v>
      </c>
      <c r="O581" s="372" t="s">
        <v>435</v>
      </c>
      <c r="P581" s="581">
        <v>4</v>
      </c>
      <c r="Q581" s="582"/>
      <c r="R581" s="582"/>
      <c r="S581" s="582"/>
      <c r="T581" s="582"/>
      <c r="U581" s="582"/>
      <c r="V581" s="582"/>
      <c r="W581" s="583"/>
      <c r="X581" s="142"/>
      <c r="Y581" s="142"/>
      <c r="Z581" s="112"/>
      <c r="AA581" s="83"/>
      <c r="AB581" s="83"/>
      <c r="AC581" s="83" t="str">
        <f t="shared" si="14"/>
        <v/>
      </c>
      <c r="AD581" s="83"/>
      <c r="AE581" s="83"/>
      <c r="AF581" s="83"/>
      <c r="AG581" s="83"/>
      <c r="AH581" s="83"/>
      <c r="AI581" s="83"/>
      <c r="AJ581" s="83"/>
      <c r="AK581" s="83"/>
      <c r="AL581" s="83"/>
      <c r="AM581" s="83"/>
      <c r="AN581" s="83"/>
      <c r="AO581" s="83"/>
      <c r="AP581" s="83"/>
      <c r="AQ581" s="83"/>
      <c r="AR581" s="83"/>
      <c r="AS581" s="83"/>
      <c r="AT581" s="83"/>
      <c r="AU581" s="83"/>
      <c r="AV581" s="83"/>
      <c r="AW581" s="83"/>
      <c r="AX581" s="83"/>
      <c r="AY581" s="83"/>
      <c r="AZ581" s="83"/>
      <c r="BA581" s="83"/>
      <c r="BB581" s="83"/>
      <c r="BC581" s="83"/>
      <c r="BD581" s="83"/>
      <c r="BE581" s="83"/>
      <c r="BF581" s="83"/>
      <c r="BG581" s="83"/>
      <c r="BH581" s="83"/>
      <c r="BI581" s="83"/>
      <c r="BJ581" s="83"/>
      <c r="BK581" s="83"/>
      <c r="BL581" s="83"/>
      <c r="BM581" s="83"/>
      <c r="BN581" s="83"/>
      <c r="BO581" s="83"/>
      <c r="BP581" s="83"/>
      <c r="BQ581" s="83"/>
      <c r="BR581" s="83"/>
      <c r="BS581" s="83"/>
      <c r="BT581" s="83"/>
      <c r="BU581" s="83"/>
      <c r="BV581" s="83"/>
      <c r="BW581" s="83"/>
      <c r="BX581" s="83"/>
      <c r="BY581" s="83"/>
      <c r="BZ581" s="83"/>
      <c r="CA581" s="83"/>
      <c r="CB581" s="83"/>
      <c r="CC581" s="83"/>
      <c r="CD581" s="83"/>
      <c r="CE581" s="83"/>
      <c r="CF581" s="83"/>
      <c r="CG581" s="83"/>
      <c r="CH581" s="83"/>
      <c r="CI581" s="83"/>
      <c r="CJ581" s="83"/>
      <c r="CK581" s="83"/>
      <c r="CL581" s="83"/>
      <c r="CM581" s="83"/>
      <c r="CN581" s="83"/>
      <c r="CO581" s="83"/>
      <c r="CP581" s="83"/>
      <c r="CQ581" s="83"/>
      <c r="CR581" s="83"/>
      <c r="CS581" s="83"/>
      <c r="CT581" s="83"/>
      <c r="CU581" s="83"/>
      <c r="CV581" s="83"/>
      <c r="CW581" s="83"/>
      <c r="CX581" s="83"/>
      <c r="CY581" s="83"/>
      <c r="CZ581" s="83"/>
      <c r="DA581" s="83"/>
      <c r="DB581" s="83"/>
      <c r="DC581" s="83"/>
      <c r="DD581" s="83"/>
      <c r="DE581" s="83"/>
      <c r="DF581" s="83"/>
      <c r="DG581" s="83"/>
      <c r="DH581" s="83"/>
      <c r="DI581" s="83"/>
      <c r="DJ581" s="83"/>
      <c r="DK581" s="83"/>
      <c r="DL581" s="83"/>
      <c r="DM581" s="83"/>
      <c r="DN581" s="83"/>
      <c r="DO581" s="83"/>
      <c r="DP581" s="83"/>
      <c r="DQ581" s="83"/>
      <c r="DR581" s="83"/>
      <c r="DS581" s="83"/>
      <c r="DT581" s="83"/>
      <c r="DU581" s="83"/>
      <c r="DV581" s="83"/>
      <c r="DW581" s="83"/>
      <c r="DX581" s="83"/>
      <c r="DY581" s="83"/>
      <c r="DZ581" s="83"/>
      <c r="EA581" s="83"/>
      <c r="EB581" s="83"/>
      <c r="EC581" s="83"/>
      <c r="ED581" s="83"/>
      <c r="EE581" s="83"/>
      <c r="EF581" s="83"/>
      <c r="EG581" s="83"/>
      <c r="EH581" s="83"/>
      <c r="EI581" s="83"/>
      <c r="EJ581" s="83"/>
      <c r="EK581" s="83"/>
      <c r="EL581" s="83"/>
      <c r="EM581" s="83"/>
      <c r="EN581" s="83"/>
      <c r="EO581" s="83"/>
      <c r="EP581" s="83"/>
      <c r="EQ581" s="83"/>
      <c r="ER581" s="83"/>
      <c r="ES581" s="83"/>
      <c r="ET581" s="83"/>
      <c r="EU581" s="83"/>
      <c r="EV581" s="83"/>
      <c r="EW581" s="83"/>
      <c r="EX581" s="83"/>
      <c r="EY581" s="83"/>
      <c r="EZ581" s="83"/>
      <c r="FA581" s="83"/>
      <c r="FB581" s="83"/>
      <c r="FC581" s="83"/>
      <c r="FD581" s="83"/>
      <c r="FE581" s="83"/>
      <c r="FF581" s="83"/>
      <c r="FG581" s="83"/>
      <c r="FH581" s="83"/>
      <c r="FI581" s="83"/>
      <c r="FJ581" s="83"/>
      <c r="FK581" s="83"/>
      <c r="FL581" s="83"/>
      <c r="FM581" s="83"/>
      <c r="FN581" s="83"/>
      <c r="FO581" s="83"/>
      <c r="FP581" s="83"/>
      <c r="FQ581" s="83"/>
      <c r="FR581" s="83"/>
      <c r="FS581" s="83"/>
      <c r="FT581" s="83"/>
      <c r="FU581" s="83"/>
      <c r="FV581" s="83"/>
      <c r="FW581" s="83"/>
      <c r="FX581" s="83"/>
      <c r="FY581" s="83"/>
      <c r="FZ581" s="83"/>
      <c r="GA581" s="83"/>
      <c r="GB581" s="83"/>
      <c r="GC581" s="83"/>
      <c r="GD581" s="83"/>
      <c r="GE581" s="83"/>
      <c r="GF581" s="83"/>
      <c r="GG581" s="83"/>
      <c r="GH581" s="83"/>
      <c r="GI581" s="83"/>
      <c r="GJ581" s="83"/>
      <c r="GK581" s="83"/>
      <c r="GL581" s="83"/>
      <c r="GM581" s="83"/>
      <c r="GN581" s="83"/>
      <c r="GO581" s="83"/>
      <c r="GP581" s="83"/>
      <c r="GQ581" s="83"/>
      <c r="GR581" s="83"/>
      <c r="GS581" s="83"/>
      <c r="GT581" s="83"/>
      <c r="GU581" s="83"/>
      <c r="GV581" s="83"/>
      <c r="GW581" s="83"/>
      <c r="GX581" s="83"/>
      <c r="GY581" s="83"/>
      <c r="GZ581" s="83"/>
      <c r="HA581" s="83"/>
      <c r="HB581" s="83"/>
      <c r="HC581" s="83"/>
      <c r="HD581" s="83"/>
      <c r="HE581" s="83"/>
      <c r="HF581" s="83"/>
      <c r="HG581" s="83"/>
      <c r="HH581" s="83"/>
      <c r="HI581" s="83"/>
      <c r="HJ581" s="83"/>
      <c r="HK581" s="83"/>
      <c r="HL581" s="83"/>
      <c r="HM581" s="83"/>
      <c r="HN581" s="83"/>
      <c r="HO581" s="83"/>
      <c r="HP581" s="83"/>
      <c r="HQ581" s="83"/>
      <c r="HR581" s="83"/>
      <c r="HS581" s="83"/>
      <c r="HT581" s="83"/>
      <c r="HU581" s="83"/>
      <c r="HV581" s="83"/>
      <c r="HW581" s="83"/>
      <c r="HX581" s="83"/>
      <c r="HY581" s="83"/>
      <c r="HZ581" s="83"/>
      <c r="IA581" s="83"/>
      <c r="IB581" s="83"/>
      <c r="IC581" s="83"/>
      <c r="ID581" s="83"/>
      <c r="IE581" s="83"/>
      <c r="IF581" s="83"/>
      <c r="IG581" s="83"/>
      <c r="IH581" s="83"/>
      <c r="II581" s="83"/>
      <c r="IJ581" s="83"/>
      <c r="IK581" s="83"/>
      <c r="IL581" s="83"/>
      <c r="IM581" s="83"/>
      <c r="IN581" s="83"/>
      <c r="IO581" s="83"/>
      <c r="IP581" s="83"/>
      <c r="IQ581" s="83"/>
      <c r="IR581" s="83"/>
      <c r="IS581" s="83"/>
      <c r="IT581" s="83"/>
      <c r="IU581" s="83"/>
      <c r="IV581" s="83"/>
      <c r="IW581" s="83"/>
      <c r="IX581" s="83"/>
      <c r="IY581" s="83"/>
      <c r="IZ581" s="83"/>
      <c r="JA581" s="83"/>
      <c r="JB581" s="83"/>
      <c r="JC581" s="83"/>
      <c r="JD581" s="83"/>
      <c r="JE581" s="83"/>
    </row>
    <row r="582" spans="1:265" s="8" customFormat="1" ht="15" customHeight="1" x14ac:dyDescent="0.2">
      <c r="A582" s="573"/>
      <c r="B582" s="131" t="s">
        <v>256</v>
      </c>
      <c r="C582" s="132"/>
      <c r="D582" s="326" t="s">
        <v>257</v>
      </c>
      <c r="E582" s="133"/>
      <c r="F582" s="1048"/>
      <c r="G582" s="1049"/>
      <c r="H582" s="326" t="s">
        <v>23</v>
      </c>
      <c r="I582" s="326" t="s">
        <v>106</v>
      </c>
      <c r="J582" s="326"/>
      <c r="K582" s="372" t="s">
        <v>1749</v>
      </c>
      <c r="L582" s="372" t="s">
        <v>97</v>
      </c>
      <c r="M582" s="1118">
        <v>9</v>
      </c>
      <c r="N582" s="1118" t="s">
        <v>101</v>
      </c>
      <c r="O582" s="372" t="s">
        <v>435</v>
      </c>
      <c r="P582" s="581">
        <v>4</v>
      </c>
      <c r="Q582" s="582"/>
      <c r="R582" s="582"/>
      <c r="S582" s="582"/>
      <c r="T582" s="582"/>
      <c r="U582" s="582"/>
      <c r="V582" s="582"/>
      <c r="W582" s="583"/>
      <c r="X582" s="142"/>
      <c r="Y582" s="142"/>
      <c r="Z582" s="112"/>
      <c r="AA582" s="83"/>
      <c r="AB582" s="83"/>
      <c r="AC582" s="83" t="str">
        <f t="shared" si="14"/>
        <v/>
      </c>
      <c r="AD582" s="83"/>
      <c r="AE582" s="83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  <c r="AV582" s="83"/>
      <c r="AW582" s="83"/>
      <c r="AX582" s="83"/>
      <c r="AY582" s="83"/>
      <c r="AZ582" s="83"/>
      <c r="BA582" s="83"/>
      <c r="BB582" s="83"/>
      <c r="BC582" s="83"/>
      <c r="BD582" s="83"/>
      <c r="BE582" s="83"/>
      <c r="BF582" s="83"/>
      <c r="BG582" s="83"/>
      <c r="BH582" s="83"/>
      <c r="BI582" s="83"/>
      <c r="BJ582" s="83"/>
      <c r="BK582" s="83"/>
      <c r="BL582" s="83"/>
      <c r="BM582" s="83"/>
      <c r="BN582" s="83"/>
      <c r="BO582" s="83"/>
      <c r="BP582" s="83"/>
      <c r="BQ582" s="83"/>
      <c r="BR582" s="83"/>
      <c r="BS582" s="83"/>
      <c r="BT582" s="83"/>
      <c r="BU582" s="83"/>
      <c r="BV582" s="83"/>
      <c r="BW582" s="83"/>
      <c r="BX582" s="83"/>
      <c r="BY582" s="83"/>
      <c r="BZ582" s="83"/>
      <c r="CA582" s="83"/>
      <c r="CB582" s="83"/>
      <c r="CC582" s="83"/>
      <c r="CD582" s="83"/>
      <c r="CE582" s="83"/>
      <c r="CF582" s="83"/>
      <c r="CG582" s="83"/>
      <c r="CH582" s="83"/>
      <c r="CI582" s="83"/>
      <c r="CJ582" s="83"/>
      <c r="CK582" s="83"/>
      <c r="CL582" s="83"/>
      <c r="CM582" s="83"/>
      <c r="CN582" s="83"/>
      <c r="CO582" s="83"/>
      <c r="CP582" s="83"/>
      <c r="CQ582" s="83"/>
      <c r="CR582" s="83"/>
      <c r="CS582" s="83"/>
      <c r="CT582" s="83"/>
      <c r="CU582" s="83"/>
      <c r="CV582" s="83"/>
      <c r="CW582" s="83"/>
      <c r="CX582" s="83"/>
      <c r="CY582" s="83"/>
      <c r="CZ582" s="83"/>
      <c r="DA582" s="83"/>
      <c r="DB582" s="83"/>
      <c r="DC582" s="83"/>
      <c r="DD582" s="83"/>
      <c r="DE582" s="83"/>
      <c r="DF582" s="83"/>
      <c r="DG582" s="83"/>
      <c r="DH582" s="83"/>
      <c r="DI582" s="83"/>
      <c r="DJ582" s="83"/>
      <c r="DK582" s="83"/>
      <c r="DL582" s="83"/>
      <c r="DM582" s="83"/>
      <c r="DN582" s="83"/>
      <c r="DO582" s="83"/>
      <c r="DP582" s="83"/>
      <c r="DQ582" s="83"/>
      <c r="DR582" s="83"/>
      <c r="DS582" s="83"/>
      <c r="DT582" s="83"/>
      <c r="DU582" s="83"/>
      <c r="DV582" s="83"/>
      <c r="DW582" s="83"/>
      <c r="DX582" s="83"/>
      <c r="DY582" s="83"/>
      <c r="DZ582" s="83"/>
      <c r="EA582" s="83"/>
      <c r="EB582" s="83"/>
      <c r="EC582" s="83"/>
      <c r="ED582" s="83"/>
      <c r="EE582" s="83"/>
      <c r="EF582" s="83"/>
      <c r="EG582" s="83"/>
      <c r="EH582" s="83"/>
      <c r="EI582" s="83"/>
      <c r="EJ582" s="83"/>
      <c r="EK582" s="83"/>
      <c r="EL582" s="83"/>
      <c r="EM582" s="83"/>
      <c r="EN582" s="83"/>
      <c r="EO582" s="83"/>
      <c r="EP582" s="83"/>
      <c r="EQ582" s="83"/>
      <c r="ER582" s="83"/>
      <c r="ES582" s="83"/>
      <c r="ET582" s="83"/>
      <c r="EU582" s="83"/>
      <c r="EV582" s="83"/>
      <c r="EW582" s="83"/>
      <c r="EX582" s="83"/>
      <c r="EY582" s="83"/>
      <c r="EZ582" s="83"/>
      <c r="FA582" s="83"/>
      <c r="FB582" s="83"/>
      <c r="FC582" s="83"/>
      <c r="FD582" s="83"/>
      <c r="FE582" s="83"/>
      <c r="FF582" s="83"/>
      <c r="FG582" s="83"/>
      <c r="FH582" s="83"/>
      <c r="FI582" s="83"/>
      <c r="FJ582" s="83"/>
      <c r="FK582" s="83"/>
      <c r="FL582" s="83"/>
      <c r="FM582" s="83"/>
      <c r="FN582" s="83"/>
      <c r="FO582" s="83"/>
      <c r="FP582" s="83"/>
      <c r="FQ582" s="83"/>
      <c r="FR582" s="83"/>
      <c r="FS582" s="83"/>
      <c r="FT582" s="83"/>
      <c r="FU582" s="83"/>
      <c r="FV582" s="83"/>
      <c r="FW582" s="83"/>
      <c r="FX582" s="83"/>
      <c r="FY582" s="83"/>
      <c r="FZ582" s="83"/>
      <c r="GA582" s="83"/>
      <c r="GB582" s="83"/>
      <c r="GC582" s="83"/>
      <c r="GD582" s="83"/>
      <c r="GE582" s="83"/>
      <c r="GF582" s="83"/>
      <c r="GG582" s="83"/>
      <c r="GH582" s="83"/>
      <c r="GI582" s="83"/>
      <c r="GJ582" s="83"/>
      <c r="GK582" s="83"/>
      <c r="GL582" s="83"/>
      <c r="GM582" s="83"/>
      <c r="GN582" s="83"/>
      <c r="GO582" s="83"/>
      <c r="GP582" s="83"/>
      <c r="GQ582" s="83"/>
      <c r="GR582" s="83"/>
      <c r="GS582" s="83"/>
      <c r="GT582" s="83"/>
      <c r="GU582" s="83"/>
      <c r="GV582" s="83"/>
      <c r="GW582" s="83"/>
      <c r="GX582" s="83"/>
      <c r="GY582" s="83"/>
      <c r="GZ582" s="83"/>
      <c r="HA582" s="83"/>
      <c r="HB582" s="83"/>
      <c r="HC582" s="83"/>
      <c r="HD582" s="83"/>
      <c r="HE582" s="83"/>
      <c r="HF582" s="83"/>
      <c r="HG582" s="83"/>
      <c r="HH582" s="83"/>
      <c r="HI582" s="83"/>
      <c r="HJ582" s="83"/>
      <c r="HK582" s="83"/>
      <c r="HL582" s="83"/>
      <c r="HM582" s="83"/>
      <c r="HN582" s="83"/>
      <c r="HO582" s="83"/>
      <c r="HP582" s="83"/>
      <c r="HQ582" s="83"/>
      <c r="HR582" s="83"/>
      <c r="HS582" s="83"/>
      <c r="HT582" s="83"/>
      <c r="HU582" s="83"/>
      <c r="HV582" s="83"/>
      <c r="HW582" s="83"/>
      <c r="HX582" s="83"/>
      <c r="HY582" s="83"/>
      <c r="HZ582" s="83"/>
      <c r="IA582" s="83"/>
      <c r="IB582" s="83"/>
      <c r="IC582" s="83"/>
      <c r="ID582" s="83"/>
      <c r="IE582" s="83"/>
      <c r="IF582" s="83"/>
      <c r="IG582" s="83"/>
      <c r="IH582" s="83"/>
      <c r="II582" s="83"/>
      <c r="IJ582" s="83"/>
      <c r="IK582" s="83"/>
      <c r="IL582" s="83"/>
      <c r="IM582" s="83"/>
      <c r="IN582" s="83"/>
      <c r="IO582" s="83"/>
      <c r="IP582" s="83"/>
      <c r="IQ582" s="83"/>
      <c r="IR582" s="83"/>
      <c r="IS582" s="83"/>
      <c r="IT582" s="83"/>
      <c r="IU582" s="83"/>
      <c r="IV582" s="83"/>
      <c r="IW582" s="83"/>
      <c r="IX582" s="83"/>
      <c r="IY582" s="83"/>
      <c r="IZ582" s="83"/>
      <c r="JA582" s="83"/>
      <c r="JB582" s="83"/>
      <c r="JC582" s="83"/>
      <c r="JD582" s="83"/>
      <c r="JE582" s="83"/>
    </row>
    <row r="583" spans="1:265" s="8" customFormat="1" ht="15" customHeight="1" x14ac:dyDescent="0.2">
      <c r="A583" s="130"/>
      <c r="B583" s="131" t="s">
        <v>256</v>
      </c>
      <c r="C583" s="132"/>
      <c r="D583" s="326" t="s">
        <v>257</v>
      </c>
      <c r="E583" s="133"/>
      <c r="F583" s="1048"/>
      <c r="G583" s="1049"/>
      <c r="H583" s="326" t="s">
        <v>23</v>
      </c>
      <c r="I583" s="326" t="s">
        <v>106</v>
      </c>
      <c r="J583" s="326"/>
      <c r="K583" s="372" t="s">
        <v>2105</v>
      </c>
      <c r="L583" s="372"/>
      <c r="M583" s="1118"/>
      <c r="N583" s="1118"/>
      <c r="O583" s="372"/>
      <c r="P583" s="581"/>
      <c r="Q583" s="582"/>
      <c r="R583" s="582"/>
      <c r="S583" s="582">
        <v>1</v>
      </c>
      <c r="T583" s="582"/>
      <c r="U583" s="582"/>
      <c r="V583" s="582"/>
      <c r="W583" s="583"/>
      <c r="X583" s="142"/>
      <c r="Y583" s="142"/>
      <c r="Z583" s="112"/>
      <c r="AA583" s="83"/>
      <c r="AB583" s="83"/>
      <c r="AC583" s="83" t="str">
        <f t="shared" si="14"/>
        <v/>
      </c>
      <c r="AD583" s="83"/>
      <c r="AE583" s="83"/>
      <c r="AF583" s="83"/>
      <c r="AG583" s="83"/>
      <c r="AH583" s="83"/>
      <c r="AI583" s="83"/>
      <c r="AJ583" s="83"/>
      <c r="AK583" s="83"/>
      <c r="AL583" s="83"/>
      <c r="AM583" s="83"/>
      <c r="AN583" s="83"/>
      <c r="AO583" s="83"/>
      <c r="AP583" s="83"/>
      <c r="AQ583" s="83"/>
      <c r="AR583" s="83"/>
      <c r="AS583" s="83"/>
      <c r="AT583" s="83"/>
      <c r="AU583" s="83"/>
      <c r="AV583" s="83"/>
      <c r="AW583" s="83"/>
      <c r="AX583" s="83"/>
      <c r="AY583" s="83"/>
      <c r="AZ583" s="83"/>
      <c r="BA583" s="83"/>
      <c r="BB583" s="83"/>
      <c r="BC583" s="83"/>
      <c r="BD583" s="83"/>
      <c r="BE583" s="83"/>
      <c r="BF583" s="83"/>
      <c r="BG583" s="83"/>
      <c r="BH583" s="83"/>
      <c r="BI583" s="83"/>
      <c r="BJ583" s="83"/>
      <c r="BK583" s="83"/>
      <c r="BL583" s="83"/>
      <c r="BM583" s="83"/>
      <c r="BN583" s="83"/>
      <c r="BO583" s="83"/>
      <c r="BP583" s="83"/>
      <c r="BQ583" s="83"/>
      <c r="BR583" s="83"/>
      <c r="BS583" s="83"/>
      <c r="BT583" s="83"/>
      <c r="BU583" s="83"/>
      <c r="BV583" s="83"/>
      <c r="BW583" s="83"/>
      <c r="BX583" s="83"/>
      <c r="BY583" s="83"/>
      <c r="BZ583" s="83"/>
      <c r="CA583" s="83"/>
      <c r="CB583" s="83"/>
      <c r="CC583" s="83"/>
      <c r="CD583" s="83"/>
      <c r="CE583" s="83"/>
      <c r="CF583" s="83"/>
      <c r="CG583" s="83"/>
      <c r="CH583" s="83"/>
      <c r="CI583" s="83"/>
      <c r="CJ583" s="83"/>
      <c r="CK583" s="83"/>
      <c r="CL583" s="83"/>
      <c r="CM583" s="83"/>
      <c r="CN583" s="83"/>
      <c r="CO583" s="83"/>
      <c r="CP583" s="83"/>
      <c r="CQ583" s="83"/>
      <c r="CR583" s="83"/>
      <c r="CS583" s="83"/>
      <c r="CT583" s="83"/>
      <c r="CU583" s="83"/>
      <c r="CV583" s="83"/>
      <c r="CW583" s="83"/>
      <c r="CX583" s="83"/>
      <c r="CY583" s="83"/>
      <c r="CZ583" s="83"/>
      <c r="DA583" s="83"/>
      <c r="DB583" s="83"/>
      <c r="DC583" s="83"/>
      <c r="DD583" s="83"/>
      <c r="DE583" s="83"/>
      <c r="DF583" s="83"/>
      <c r="DG583" s="83"/>
      <c r="DH583" s="83"/>
      <c r="DI583" s="83"/>
      <c r="DJ583" s="83"/>
      <c r="DK583" s="83"/>
      <c r="DL583" s="83"/>
      <c r="DM583" s="83"/>
      <c r="DN583" s="83"/>
      <c r="DO583" s="83"/>
      <c r="DP583" s="83"/>
      <c r="DQ583" s="83"/>
      <c r="DR583" s="83"/>
      <c r="DS583" s="83"/>
      <c r="DT583" s="83"/>
      <c r="DU583" s="83"/>
      <c r="DV583" s="83"/>
      <c r="DW583" s="83"/>
      <c r="DX583" s="83"/>
      <c r="DY583" s="83"/>
      <c r="DZ583" s="83"/>
      <c r="EA583" s="83"/>
      <c r="EB583" s="83"/>
      <c r="EC583" s="83"/>
      <c r="ED583" s="83"/>
      <c r="EE583" s="83"/>
      <c r="EF583" s="83"/>
      <c r="EG583" s="83"/>
      <c r="EH583" s="83"/>
      <c r="EI583" s="83"/>
      <c r="EJ583" s="83"/>
      <c r="EK583" s="83"/>
      <c r="EL583" s="83"/>
      <c r="EM583" s="83"/>
      <c r="EN583" s="83"/>
      <c r="EO583" s="83"/>
      <c r="EP583" s="83"/>
      <c r="EQ583" s="83"/>
      <c r="ER583" s="83"/>
      <c r="ES583" s="83"/>
      <c r="ET583" s="83"/>
      <c r="EU583" s="83"/>
      <c r="EV583" s="83"/>
      <c r="EW583" s="83"/>
      <c r="EX583" s="83"/>
      <c r="EY583" s="83"/>
      <c r="EZ583" s="83"/>
      <c r="FA583" s="83"/>
      <c r="FB583" s="83"/>
      <c r="FC583" s="83"/>
      <c r="FD583" s="83"/>
      <c r="FE583" s="83"/>
      <c r="FF583" s="83"/>
      <c r="FG583" s="83"/>
      <c r="FH583" s="83"/>
      <c r="FI583" s="83"/>
      <c r="FJ583" s="83"/>
      <c r="FK583" s="83"/>
      <c r="FL583" s="83"/>
      <c r="FM583" s="83"/>
      <c r="FN583" s="83"/>
      <c r="FO583" s="83"/>
      <c r="FP583" s="83"/>
      <c r="FQ583" s="83"/>
      <c r="FR583" s="83"/>
      <c r="FS583" s="83"/>
      <c r="FT583" s="83"/>
      <c r="FU583" s="83"/>
      <c r="FV583" s="83"/>
      <c r="FW583" s="83"/>
      <c r="FX583" s="83"/>
      <c r="FY583" s="83"/>
      <c r="FZ583" s="83"/>
      <c r="GA583" s="83"/>
      <c r="GB583" s="83"/>
      <c r="GC583" s="83"/>
      <c r="GD583" s="83"/>
      <c r="GE583" s="83"/>
      <c r="GF583" s="83"/>
      <c r="GG583" s="83"/>
      <c r="GH583" s="83"/>
      <c r="GI583" s="83"/>
      <c r="GJ583" s="83"/>
      <c r="GK583" s="83"/>
      <c r="GL583" s="83"/>
      <c r="GM583" s="83"/>
      <c r="GN583" s="83"/>
      <c r="GO583" s="83"/>
      <c r="GP583" s="83"/>
      <c r="GQ583" s="83"/>
      <c r="GR583" s="83"/>
      <c r="GS583" s="83"/>
      <c r="GT583" s="83"/>
      <c r="GU583" s="83"/>
      <c r="GV583" s="83"/>
      <c r="GW583" s="83"/>
      <c r="GX583" s="83"/>
      <c r="GY583" s="83"/>
      <c r="GZ583" s="83"/>
      <c r="HA583" s="83"/>
      <c r="HB583" s="83"/>
      <c r="HC583" s="83"/>
      <c r="HD583" s="83"/>
      <c r="HE583" s="83"/>
      <c r="HF583" s="83"/>
      <c r="HG583" s="83"/>
      <c r="HH583" s="83"/>
      <c r="HI583" s="83"/>
      <c r="HJ583" s="83"/>
      <c r="HK583" s="83"/>
      <c r="HL583" s="83"/>
      <c r="HM583" s="83"/>
      <c r="HN583" s="83"/>
      <c r="HO583" s="83"/>
      <c r="HP583" s="83"/>
      <c r="HQ583" s="83"/>
      <c r="HR583" s="83"/>
      <c r="HS583" s="83"/>
      <c r="HT583" s="83"/>
      <c r="HU583" s="83"/>
      <c r="HV583" s="83"/>
      <c r="HW583" s="83"/>
      <c r="HX583" s="83"/>
      <c r="HY583" s="83"/>
      <c r="HZ583" s="83"/>
      <c r="IA583" s="83"/>
      <c r="IB583" s="83"/>
      <c r="IC583" s="83"/>
      <c r="ID583" s="83"/>
      <c r="IE583" s="83"/>
      <c r="IF583" s="83"/>
      <c r="IG583" s="83"/>
      <c r="IH583" s="83"/>
      <c r="II583" s="83"/>
      <c r="IJ583" s="83"/>
      <c r="IK583" s="83"/>
      <c r="IL583" s="83"/>
      <c r="IM583" s="83"/>
      <c r="IN583" s="83"/>
      <c r="IO583" s="83"/>
      <c r="IP583" s="83"/>
      <c r="IQ583" s="83"/>
      <c r="IR583" s="83"/>
      <c r="IS583" s="83"/>
      <c r="IT583" s="83"/>
      <c r="IU583" s="83"/>
      <c r="IV583" s="83"/>
      <c r="IW583" s="83"/>
      <c r="IX583" s="83"/>
      <c r="IY583" s="83"/>
      <c r="IZ583" s="83"/>
      <c r="JA583" s="83"/>
      <c r="JB583" s="83"/>
      <c r="JC583" s="83"/>
      <c r="JD583" s="83"/>
      <c r="JE583" s="83"/>
    </row>
    <row r="584" spans="1:265" s="8" customFormat="1" ht="15" customHeight="1" x14ac:dyDescent="0.2">
      <c r="A584" s="130"/>
      <c r="B584" s="131" t="s">
        <v>256</v>
      </c>
      <c r="C584" s="132"/>
      <c r="D584" s="326" t="s">
        <v>257</v>
      </c>
      <c r="E584" s="133"/>
      <c r="F584" s="1048"/>
      <c r="G584" s="1049"/>
      <c r="H584" s="326" t="s">
        <v>23</v>
      </c>
      <c r="I584" s="326" t="s">
        <v>106</v>
      </c>
      <c r="J584" s="326"/>
      <c r="K584" s="372" t="s">
        <v>2106</v>
      </c>
      <c r="L584" s="372"/>
      <c r="M584" s="1118"/>
      <c r="N584" s="1118"/>
      <c r="O584" s="372"/>
      <c r="P584" s="581"/>
      <c r="Q584" s="582"/>
      <c r="R584" s="582"/>
      <c r="S584" s="582">
        <v>1</v>
      </c>
      <c r="T584" s="582"/>
      <c r="U584" s="582"/>
      <c r="V584" s="582"/>
      <c r="W584" s="583"/>
      <c r="X584" s="142"/>
      <c r="Y584" s="142"/>
      <c r="Z584" s="112"/>
      <c r="AA584" s="83"/>
      <c r="AB584" s="83"/>
      <c r="AC584" s="83" t="str">
        <f t="shared" si="14"/>
        <v/>
      </c>
      <c r="AD584" s="83"/>
      <c r="AE584" s="83"/>
      <c r="AF584" s="83"/>
      <c r="AG584" s="83"/>
      <c r="AH584" s="83"/>
      <c r="AI584" s="83"/>
      <c r="AJ584" s="83"/>
      <c r="AK584" s="83"/>
      <c r="AL584" s="83"/>
      <c r="AM584" s="83"/>
      <c r="AN584" s="83"/>
      <c r="AO584" s="83"/>
      <c r="AP584" s="83"/>
      <c r="AQ584" s="83"/>
      <c r="AR584" s="83"/>
      <c r="AS584" s="83"/>
      <c r="AT584" s="83"/>
      <c r="AU584" s="83"/>
      <c r="AV584" s="83"/>
      <c r="AW584" s="83"/>
      <c r="AX584" s="83"/>
      <c r="AY584" s="83"/>
      <c r="AZ584" s="83"/>
      <c r="BA584" s="83"/>
      <c r="BB584" s="83"/>
      <c r="BC584" s="83"/>
      <c r="BD584" s="83"/>
      <c r="BE584" s="83"/>
      <c r="BF584" s="83"/>
      <c r="BG584" s="83"/>
      <c r="BH584" s="83"/>
      <c r="BI584" s="83"/>
      <c r="BJ584" s="83"/>
      <c r="BK584" s="83"/>
      <c r="BL584" s="83"/>
      <c r="BM584" s="83"/>
      <c r="BN584" s="83"/>
      <c r="BO584" s="83"/>
      <c r="BP584" s="83"/>
      <c r="BQ584" s="83"/>
      <c r="BR584" s="83"/>
      <c r="BS584" s="83"/>
      <c r="BT584" s="83"/>
      <c r="BU584" s="83"/>
      <c r="BV584" s="83"/>
      <c r="BW584" s="83"/>
      <c r="BX584" s="83"/>
      <c r="BY584" s="83"/>
      <c r="BZ584" s="83"/>
      <c r="CA584" s="83"/>
      <c r="CB584" s="83"/>
      <c r="CC584" s="83"/>
      <c r="CD584" s="83"/>
      <c r="CE584" s="83"/>
      <c r="CF584" s="83"/>
      <c r="CG584" s="83"/>
      <c r="CH584" s="83"/>
      <c r="CI584" s="83"/>
      <c r="CJ584" s="83"/>
      <c r="CK584" s="83"/>
      <c r="CL584" s="83"/>
      <c r="CM584" s="83"/>
      <c r="CN584" s="83"/>
      <c r="CO584" s="83"/>
      <c r="CP584" s="83"/>
      <c r="CQ584" s="83"/>
      <c r="CR584" s="83"/>
      <c r="CS584" s="83"/>
      <c r="CT584" s="83"/>
      <c r="CU584" s="83"/>
      <c r="CV584" s="83"/>
      <c r="CW584" s="83"/>
      <c r="CX584" s="83"/>
      <c r="CY584" s="83"/>
      <c r="CZ584" s="83"/>
      <c r="DA584" s="83"/>
      <c r="DB584" s="83"/>
      <c r="DC584" s="83"/>
      <c r="DD584" s="83"/>
      <c r="DE584" s="83"/>
      <c r="DF584" s="83"/>
      <c r="DG584" s="83"/>
      <c r="DH584" s="83"/>
      <c r="DI584" s="83"/>
      <c r="DJ584" s="83"/>
      <c r="DK584" s="83"/>
      <c r="DL584" s="83"/>
      <c r="DM584" s="83"/>
      <c r="DN584" s="83"/>
      <c r="DO584" s="83"/>
      <c r="DP584" s="83"/>
      <c r="DQ584" s="83"/>
      <c r="DR584" s="83"/>
      <c r="DS584" s="83"/>
      <c r="DT584" s="83"/>
      <c r="DU584" s="83"/>
      <c r="DV584" s="83"/>
      <c r="DW584" s="83"/>
      <c r="DX584" s="83"/>
      <c r="DY584" s="83"/>
      <c r="DZ584" s="83"/>
      <c r="EA584" s="83"/>
      <c r="EB584" s="83"/>
      <c r="EC584" s="83"/>
      <c r="ED584" s="83"/>
      <c r="EE584" s="83"/>
      <c r="EF584" s="83"/>
      <c r="EG584" s="83"/>
      <c r="EH584" s="83"/>
      <c r="EI584" s="83"/>
      <c r="EJ584" s="83"/>
      <c r="EK584" s="83"/>
      <c r="EL584" s="83"/>
      <c r="EM584" s="83"/>
      <c r="EN584" s="83"/>
      <c r="EO584" s="83"/>
      <c r="EP584" s="83"/>
      <c r="EQ584" s="83"/>
      <c r="ER584" s="83"/>
      <c r="ES584" s="83"/>
      <c r="ET584" s="83"/>
      <c r="EU584" s="83"/>
      <c r="EV584" s="83"/>
      <c r="EW584" s="83"/>
      <c r="EX584" s="83"/>
      <c r="EY584" s="83"/>
      <c r="EZ584" s="83"/>
      <c r="FA584" s="83"/>
      <c r="FB584" s="83"/>
      <c r="FC584" s="83"/>
      <c r="FD584" s="83"/>
      <c r="FE584" s="83"/>
      <c r="FF584" s="83"/>
      <c r="FG584" s="83"/>
      <c r="FH584" s="83"/>
      <c r="FI584" s="83"/>
      <c r="FJ584" s="83"/>
      <c r="FK584" s="83"/>
      <c r="FL584" s="83"/>
      <c r="FM584" s="83"/>
      <c r="FN584" s="83"/>
      <c r="FO584" s="83"/>
      <c r="FP584" s="83"/>
      <c r="FQ584" s="83"/>
      <c r="FR584" s="83"/>
      <c r="FS584" s="83"/>
      <c r="FT584" s="83"/>
      <c r="FU584" s="83"/>
      <c r="FV584" s="83"/>
      <c r="FW584" s="83"/>
      <c r="FX584" s="83"/>
      <c r="FY584" s="83"/>
      <c r="FZ584" s="83"/>
      <c r="GA584" s="83"/>
      <c r="GB584" s="83"/>
      <c r="GC584" s="83"/>
      <c r="GD584" s="83"/>
      <c r="GE584" s="83"/>
      <c r="GF584" s="83"/>
      <c r="GG584" s="83"/>
      <c r="GH584" s="83"/>
      <c r="GI584" s="83"/>
      <c r="GJ584" s="83"/>
      <c r="GK584" s="83"/>
      <c r="GL584" s="83"/>
      <c r="GM584" s="83"/>
      <c r="GN584" s="83"/>
      <c r="GO584" s="83"/>
      <c r="GP584" s="83"/>
      <c r="GQ584" s="83"/>
      <c r="GR584" s="83"/>
      <c r="GS584" s="83"/>
      <c r="GT584" s="83"/>
      <c r="GU584" s="83"/>
      <c r="GV584" s="83"/>
      <c r="GW584" s="83"/>
      <c r="GX584" s="83"/>
      <c r="GY584" s="83"/>
      <c r="GZ584" s="83"/>
      <c r="HA584" s="83"/>
      <c r="HB584" s="83"/>
      <c r="HC584" s="83"/>
      <c r="HD584" s="83"/>
      <c r="HE584" s="83"/>
      <c r="HF584" s="83"/>
      <c r="HG584" s="83"/>
      <c r="HH584" s="83"/>
      <c r="HI584" s="83"/>
      <c r="HJ584" s="83"/>
      <c r="HK584" s="83"/>
      <c r="HL584" s="83"/>
      <c r="HM584" s="83"/>
      <c r="HN584" s="83"/>
      <c r="HO584" s="83"/>
      <c r="HP584" s="83"/>
      <c r="HQ584" s="83"/>
      <c r="HR584" s="83"/>
      <c r="HS584" s="83"/>
      <c r="HT584" s="83"/>
      <c r="HU584" s="83"/>
      <c r="HV584" s="83"/>
      <c r="HW584" s="83"/>
      <c r="HX584" s="83"/>
      <c r="HY584" s="83"/>
      <c r="HZ584" s="83"/>
      <c r="IA584" s="83"/>
      <c r="IB584" s="83"/>
      <c r="IC584" s="83"/>
      <c r="ID584" s="83"/>
      <c r="IE584" s="83"/>
      <c r="IF584" s="83"/>
      <c r="IG584" s="83"/>
      <c r="IH584" s="83"/>
      <c r="II584" s="83"/>
      <c r="IJ584" s="83"/>
      <c r="IK584" s="83"/>
      <c r="IL584" s="83"/>
      <c r="IM584" s="83"/>
      <c r="IN584" s="83"/>
      <c r="IO584" s="83"/>
      <c r="IP584" s="83"/>
      <c r="IQ584" s="83"/>
      <c r="IR584" s="83"/>
      <c r="IS584" s="83"/>
      <c r="IT584" s="83"/>
      <c r="IU584" s="83"/>
      <c r="IV584" s="83"/>
      <c r="IW584" s="83"/>
      <c r="IX584" s="83"/>
      <c r="IY584" s="83"/>
      <c r="IZ584" s="83"/>
      <c r="JA584" s="83"/>
      <c r="JB584" s="83"/>
      <c r="JC584" s="83"/>
      <c r="JD584" s="83"/>
      <c r="JE584" s="83"/>
    </row>
    <row r="585" spans="1:265" s="8" customFormat="1" ht="15" customHeight="1" thickBot="1" x14ac:dyDescent="0.25">
      <c r="A585" s="161"/>
      <c r="B585" s="162" t="s">
        <v>256</v>
      </c>
      <c r="C585" s="257"/>
      <c r="D585" s="347" t="s">
        <v>257</v>
      </c>
      <c r="E585" s="210"/>
      <c r="F585" s="1050"/>
      <c r="G585" s="1051"/>
      <c r="H585" s="347" t="s">
        <v>23</v>
      </c>
      <c r="I585" s="347" t="s">
        <v>1498</v>
      </c>
      <c r="J585" s="347"/>
      <c r="K585" s="374" t="s">
        <v>1274</v>
      </c>
      <c r="L585" s="374"/>
      <c r="M585" s="1164"/>
      <c r="N585" s="1164"/>
      <c r="O585" s="374"/>
      <c r="P585" s="613"/>
      <c r="Q585" s="584"/>
      <c r="R585" s="584"/>
      <c r="S585" s="584"/>
      <c r="T585" s="584">
        <v>26</v>
      </c>
      <c r="U585" s="584"/>
      <c r="V585" s="584"/>
      <c r="W585" s="585"/>
      <c r="X585" s="199">
        <f>SUM(P580:W585)</f>
        <v>40</v>
      </c>
      <c r="Y585" s="199">
        <f>IF(X585&lt;&gt;"",X585,"")</f>
        <v>40</v>
      </c>
      <c r="Z585" s="112"/>
      <c r="AA585" s="83"/>
      <c r="AB585" s="83"/>
      <c r="AC585" s="83" t="str">
        <f t="shared" si="14"/>
        <v/>
      </c>
      <c r="AD585" s="83"/>
      <c r="AE585" s="83"/>
      <c r="AF585" s="83"/>
      <c r="AG585" s="83"/>
      <c r="AH585" s="83"/>
      <c r="AI585" s="83"/>
      <c r="AJ585" s="83"/>
      <c r="AK585" s="83"/>
      <c r="AL585" s="83"/>
      <c r="AM585" s="83"/>
      <c r="AN585" s="83"/>
      <c r="AO585" s="83"/>
      <c r="AP585" s="83"/>
      <c r="AQ585" s="83"/>
      <c r="AR585" s="83"/>
      <c r="AS585" s="83"/>
      <c r="AT585" s="83"/>
      <c r="AU585" s="83"/>
      <c r="AV585" s="83"/>
      <c r="AW585" s="83"/>
      <c r="AX585" s="83"/>
      <c r="AY585" s="83"/>
      <c r="AZ585" s="83"/>
      <c r="BA585" s="83"/>
      <c r="BB585" s="83"/>
      <c r="BC585" s="83"/>
      <c r="BD585" s="83"/>
      <c r="BE585" s="83"/>
      <c r="BF585" s="83"/>
      <c r="BG585" s="83"/>
      <c r="BH585" s="83"/>
      <c r="BI585" s="83"/>
      <c r="BJ585" s="83"/>
      <c r="BK585" s="83"/>
      <c r="BL585" s="83"/>
      <c r="BM585" s="83"/>
      <c r="BN585" s="83"/>
      <c r="BO585" s="83"/>
      <c r="BP585" s="83"/>
      <c r="BQ585" s="83"/>
      <c r="BR585" s="83"/>
      <c r="BS585" s="83"/>
      <c r="BT585" s="83"/>
      <c r="BU585" s="83"/>
      <c r="BV585" s="83"/>
      <c r="BW585" s="83"/>
      <c r="BX585" s="83"/>
      <c r="BY585" s="83"/>
      <c r="BZ585" s="83"/>
      <c r="CA585" s="83"/>
      <c r="CB585" s="83"/>
      <c r="CC585" s="83"/>
      <c r="CD585" s="83"/>
      <c r="CE585" s="83"/>
      <c r="CF585" s="83"/>
      <c r="CG585" s="83"/>
      <c r="CH585" s="83"/>
      <c r="CI585" s="83"/>
      <c r="CJ585" s="83"/>
      <c r="CK585" s="83"/>
      <c r="CL585" s="83"/>
      <c r="CM585" s="83"/>
      <c r="CN585" s="83"/>
      <c r="CO585" s="83"/>
      <c r="CP585" s="83"/>
      <c r="CQ585" s="83"/>
      <c r="CR585" s="83"/>
      <c r="CS585" s="83"/>
      <c r="CT585" s="83"/>
      <c r="CU585" s="83"/>
      <c r="CV585" s="83"/>
      <c r="CW585" s="83"/>
      <c r="CX585" s="83"/>
      <c r="CY585" s="83"/>
      <c r="CZ585" s="83"/>
      <c r="DA585" s="83"/>
      <c r="DB585" s="83"/>
      <c r="DC585" s="83"/>
      <c r="DD585" s="83"/>
      <c r="DE585" s="83"/>
      <c r="DF585" s="83"/>
      <c r="DG585" s="83"/>
      <c r="DH585" s="83"/>
      <c r="DI585" s="83"/>
      <c r="DJ585" s="83"/>
      <c r="DK585" s="83"/>
      <c r="DL585" s="83"/>
      <c r="DM585" s="83"/>
      <c r="DN585" s="83"/>
      <c r="DO585" s="83"/>
      <c r="DP585" s="83"/>
      <c r="DQ585" s="83"/>
      <c r="DR585" s="83"/>
      <c r="DS585" s="83"/>
      <c r="DT585" s="83"/>
      <c r="DU585" s="83"/>
      <c r="DV585" s="83"/>
      <c r="DW585" s="83"/>
      <c r="DX585" s="83"/>
      <c r="DY585" s="83"/>
      <c r="DZ585" s="83"/>
      <c r="EA585" s="83"/>
      <c r="EB585" s="83"/>
      <c r="EC585" s="83"/>
      <c r="ED585" s="83"/>
      <c r="EE585" s="83"/>
      <c r="EF585" s="83"/>
      <c r="EG585" s="83"/>
      <c r="EH585" s="83"/>
      <c r="EI585" s="83"/>
      <c r="EJ585" s="83"/>
      <c r="EK585" s="83"/>
      <c r="EL585" s="83"/>
      <c r="EM585" s="83"/>
      <c r="EN585" s="83"/>
      <c r="EO585" s="83"/>
      <c r="EP585" s="83"/>
      <c r="EQ585" s="83"/>
      <c r="ER585" s="83"/>
      <c r="ES585" s="83"/>
      <c r="ET585" s="83"/>
      <c r="EU585" s="83"/>
      <c r="EV585" s="83"/>
      <c r="EW585" s="83"/>
      <c r="EX585" s="83"/>
      <c r="EY585" s="83"/>
      <c r="EZ585" s="83"/>
      <c r="FA585" s="83"/>
      <c r="FB585" s="83"/>
      <c r="FC585" s="83"/>
      <c r="FD585" s="83"/>
      <c r="FE585" s="83"/>
      <c r="FF585" s="83"/>
      <c r="FG585" s="83"/>
      <c r="FH585" s="83"/>
      <c r="FI585" s="83"/>
      <c r="FJ585" s="83"/>
      <c r="FK585" s="83"/>
      <c r="FL585" s="83"/>
      <c r="FM585" s="83"/>
      <c r="FN585" s="83"/>
      <c r="FO585" s="83"/>
      <c r="FP585" s="83"/>
      <c r="FQ585" s="83"/>
      <c r="FR585" s="83"/>
      <c r="FS585" s="83"/>
      <c r="FT585" s="83"/>
      <c r="FU585" s="83"/>
      <c r="FV585" s="83"/>
      <c r="FW585" s="83"/>
      <c r="FX585" s="83"/>
      <c r="FY585" s="83"/>
      <c r="FZ585" s="83"/>
      <c r="GA585" s="83"/>
      <c r="GB585" s="83"/>
      <c r="GC585" s="83"/>
      <c r="GD585" s="83"/>
      <c r="GE585" s="83"/>
      <c r="GF585" s="83"/>
      <c r="GG585" s="83"/>
      <c r="GH585" s="83"/>
      <c r="GI585" s="83"/>
      <c r="GJ585" s="83"/>
      <c r="GK585" s="83"/>
      <c r="GL585" s="83"/>
      <c r="GM585" s="83"/>
      <c r="GN585" s="83"/>
      <c r="GO585" s="83"/>
      <c r="GP585" s="83"/>
      <c r="GQ585" s="83"/>
      <c r="GR585" s="83"/>
      <c r="GS585" s="83"/>
      <c r="GT585" s="83"/>
      <c r="GU585" s="83"/>
      <c r="GV585" s="83"/>
      <c r="GW585" s="83"/>
      <c r="GX585" s="83"/>
      <c r="GY585" s="83"/>
      <c r="GZ585" s="83"/>
      <c r="HA585" s="83"/>
      <c r="HB585" s="83"/>
      <c r="HC585" s="83"/>
      <c r="HD585" s="83"/>
      <c r="HE585" s="83"/>
      <c r="HF585" s="83"/>
      <c r="HG585" s="83"/>
      <c r="HH585" s="83"/>
      <c r="HI585" s="83"/>
      <c r="HJ585" s="83"/>
      <c r="HK585" s="83"/>
      <c r="HL585" s="83"/>
      <c r="HM585" s="83"/>
      <c r="HN585" s="83"/>
      <c r="HO585" s="83"/>
      <c r="HP585" s="83"/>
      <c r="HQ585" s="83"/>
      <c r="HR585" s="83"/>
      <c r="HS585" s="83"/>
      <c r="HT585" s="83"/>
      <c r="HU585" s="83"/>
      <c r="HV585" s="83"/>
      <c r="HW585" s="83"/>
      <c r="HX585" s="83"/>
      <c r="HY585" s="83"/>
      <c r="HZ585" s="83"/>
      <c r="IA585" s="83"/>
      <c r="IB585" s="83"/>
      <c r="IC585" s="83"/>
      <c r="ID585" s="83"/>
      <c r="IE585" s="83"/>
      <c r="IF585" s="83"/>
      <c r="IG585" s="83"/>
      <c r="IH585" s="83"/>
      <c r="II585" s="83"/>
      <c r="IJ585" s="83"/>
      <c r="IK585" s="83"/>
      <c r="IL585" s="83"/>
      <c r="IM585" s="83"/>
      <c r="IN585" s="83"/>
      <c r="IO585" s="83"/>
      <c r="IP585" s="83"/>
      <c r="IQ585" s="83"/>
      <c r="IR585" s="83"/>
      <c r="IS585" s="83"/>
      <c r="IT585" s="83"/>
      <c r="IU585" s="83"/>
      <c r="IV585" s="83"/>
      <c r="IW585" s="83"/>
      <c r="IX585" s="83"/>
      <c r="IY585" s="83"/>
      <c r="IZ585" s="83"/>
      <c r="JA585" s="83"/>
      <c r="JB585" s="83"/>
      <c r="JC585" s="83"/>
      <c r="JD585" s="83"/>
      <c r="JE585" s="83"/>
    </row>
    <row r="586" spans="1:265" s="8" customFormat="1" ht="15" customHeight="1" x14ac:dyDescent="0.2">
      <c r="A586" s="156">
        <f>A580+1</f>
        <v>64</v>
      </c>
      <c r="B586" s="1086" t="s">
        <v>2253</v>
      </c>
      <c r="C586" s="201" t="s">
        <v>35</v>
      </c>
      <c r="D586" s="354" t="s">
        <v>1519</v>
      </c>
      <c r="E586" s="122" t="s">
        <v>88</v>
      </c>
      <c r="F586" s="989" t="s">
        <v>1520</v>
      </c>
      <c r="G586" s="990" t="s">
        <v>1521</v>
      </c>
      <c r="H586" s="354" t="s">
        <v>445</v>
      </c>
      <c r="I586" s="354" t="s">
        <v>508</v>
      </c>
      <c r="J586" s="354"/>
      <c r="K586" s="385" t="s">
        <v>1522</v>
      </c>
      <c r="L586" s="385" t="s">
        <v>614</v>
      </c>
      <c r="M586" s="766">
        <v>1</v>
      </c>
      <c r="N586" s="766" t="s">
        <v>24</v>
      </c>
      <c r="O586" s="385" t="s">
        <v>440</v>
      </c>
      <c r="P586" s="595">
        <v>4</v>
      </c>
      <c r="Q586" s="596"/>
      <c r="R586" s="596"/>
      <c r="S586" s="596"/>
      <c r="T586" s="596"/>
      <c r="U586" s="596"/>
      <c r="V586" s="596"/>
      <c r="W586" s="597"/>
      <c r="X586" s="227"/>
      <c r="Y586" s="227"/>
      <c r="Z586" s="112" t="str">
        <f>C586</f>
        <v>TC</v>
      </c>
      <c r="AA586" s="83" t="s">
        <v>1473</v>
      </c>
      <c r="AB586" s="83" t="s">
        <v>1479</v>
      </c>
      <c r="AC586" s="83">
        <f t="shared" si="14"/>
        <v>20</v>
      </c>
      <c r="AD586" s="83"/>
      <c r="AE586" s="83"/>
      <c r="AF586" s="83"/>
      <c r="AG586" s="83"/>
      <c r="AH586" s="83"/>
      <c r="AI586" s="83"/>
      <c r="AJ586" s="83"/>
      <c r="AK586" s="83"/>
      <c r="AL586" s="83"/>
      <c r="AM586" s="83"/>
      <c r="AN586" s="83"/>
      <c r="AO586" s="83"/>
      <c r="AP586" s="83"/>
      <c r="AQ586" s="83"/>
      <c r="AR586" s="83"/>
      <c r="AS586" s="83"/>
      <c r="AT586" s="83"/>
      <c r="AU586" s="83"/>
      <c r="AV586" s="83"/>
      <c r="AW586" s="83"/>
      <c r="AX586" s="83"/>
      <c r="AY586" s="83"/>
      <c r="AZ586" s="83"/>
      <c r="BA586" s="83"/>
      <c r="BB586" s="83"/>
      <c r="BC586" s="83"/>
      <c r="BD586" s="83"/>
      <c r="BE586" s="83"/>
      <c r="BF586" s="83"/>
      <c r="BG586" s="83"/>
      <c r="BH586" s="83"/>
      <c r="BI586" s="83"/>
      <c r="BJ586" s="83"/>
      <c r="BK586" s="83"/>
      <c r="BL586" s="83"/>
      <c r="BM586" s="83"/>
      <c r="BN586" s="83"/>
      <c r="BO586" s="83"/>
      <c r="BP586" s="83"/>
      <c r="BQ586" s="83"/>
      <c r="BR586" s="83"/>
      <c r="BS586" s="83"/>
      <c r="BT586" s="83"/>
      <c r="BU586" s="83"/>
      <c r="BV586" s="83"/>
      <c r="BW586" s="83"/>
      <c r="BX586" s="83"/>
      <c r="BY586" s="83"/>
      <c r="BZ586" s="83"/>
      <c r="CA586" s="83"/>
      <c r="CB586" s="83"/>
      <c r="CC586" s="83"/>
      <c r="CD586" s="83"/>
      <c r="CE586" s="83"/>
      <c r="CF586" s="83"/>
      <c r="CG586" s="83"/>
      <c r="CH586" s="83"/>
      <c r="CI586" s="83"/>
      <c r="CJ586" s="83"/>
      <c r="CK586" s="83"/>
      <c r="CL586" s="83"/>
      <c r="CM586" s="83"/>
      <c r="CN586" s="83"/>
      <c r="CO586" s="83"/>
      <c r="CP586" s="83"/>
      <c r="CQ586" s="83"/>
      <c r="CR586" s="83"/>
      <c r="CS586" s="83"/>
      <c r="CT586" s="83"/>
      <c r="CU586" s="83"/>
      <c r="CV586" s="83"/>
      <c r="CW586" s="83"/>
      <c r="CX586" s="83"/>
      <c r="CY586" s="83"/>
      <c r="CZ586" s="83"/>
      <c r="DA586" s="83"/>
      <c r="DB586" s="83"/>
      <c r="DC586" s="83"/>
      <c r="DD586" s="83"/>
      <c r="DE586" s="83"/>
      <c r="DF586" s="83"/>
      <c r="DG586" s="83"/>
      <c r="DH586" s="83"/>
      <c r="DI586" s="83"/>
      <c r="DJ586" s="83"/>
      <c r="DK586" s="83"/>
      <c r="DL586" s="83"/>
      <c r="DM586" s="83"/>
      <c r="DN586" s="83"/>
      <c r="DO586" s="83"/>
      <c r="DP586" s="83"/>
      <c r="DQ586" s="83"/>
      <c r="DR586" s="83"/>
      <c r="DS586" s="83"/>
      <c r="DT586" s="83"/>
      <c r="DU586" s="83"/>
      <c r="DV586" s="83"/>
      <c r="DW586" s="83"/>
      <c r="DX586" s="83"/>
      <c r="DY586" s="83"/>
      <c r="DZ586" s="83"/>
      <c r="EA586" s="83"/>
      <c r="EB586" s="83"/>
      <c r="EC586" s="83"/>
      <c r="ED586" s="83"/>
      <c r="EE586" s="83"/>
      <c r="EF586" s="83"/>
      <c r="EG586" s="83"/>
      <c r="EH586" s="83"/>
      <c r="EI586" s="83"/>
      <c r="EJ586" s="83"/>
      <c r="EK586" s="83"/>
      <c r="EL586" s="83"/>
      <c r="EM586" s="83"/>
      <c r="EN586" s="83"/>
      <c r="EO586" s="83"/>
      <c r="EP586" s="83"/>
      <c r="EQ586" s="83"/>
      <c r="ER586" s="83"/>
      <c r="ES586" s="83"/>
      <c r="ET586" s="83"/>
      <c r="EU586" s="83"/>
      <c r="EV586" s="83"/>
      <c r="EW586" s="83"/>
      <c r="EX586" s="83"/>
      <c r="EY586" s="83"/>
      <c r="EZ586" s="83"/>
      <c r="FA586" s="83"/>
      <c r="FB586" s="83"/>
      <c r="FC586" s="83"/>
      <c r="FD586" s="83"/>
      <c r="FE586" s="83"/>
      <c r="FF586" s="83"/>
      <c r="FG586" s="83"/>
      <c r="FH586" s="83"/>
      <c r="FI586" s="83"/>
      <c r="FJ586" s="83"/>
      <c r="FK586" s="83"/>
      <c r="FL586" s="83"/>
      <c r="FM586" s="83"/>
      <c r="FN586" s="83"/>
      <c r="FO586" s="83"/>
      <c r="FP586" s="83"/>
      <c r="FQ586" s="83"/>
      <c r="FR586" s="83"/>
      <c r="FS586" s="83"/>
      <c r="FT586" s="83"/>
      <c r="FU586" s="83"/>
      <c r="FV586" s="83"/>
      <c r="FW586" s="83"/>
      <c r="FX586" s="83"/>
      <c r="FY586" s="83"/>
      <c r="FZ586" s="83"/>
      <c r="GA586" s="83"/>
      <c r="GB586" s="83"/>
      <c r="GC586" s="83"/>
      <c r="GD586" s="83"/>
      <c r="GE586" s="83"/>
      <c r="GF586" s="83"/>
      <c r="GG586" s="83"/>
      <c r="GH586" s="83"/>
      <c r="GI586" s="83"/>
      <c r="GJ586" s="83"/>
      <c r="GK586" s="83"/>
      <c r="GL586" s="83"/>
      <c r="GM586" s="83"/>
      <c r="GN586" s="83"/>
      <c r="GO586" s="83"/>
      <c r="GP586" s="83"/>
      <c r="GQ586" s="83"/>
      <c r="GR586" s="83"/>
      <c r="GS586" s="83"/>
      <c r="GT586" s="83"/>
      <c r="GU586" s="83"/>
      <c r="GV586" s="83"/>
      <c r="GW586" s="83"/>
      <c r="GX586" s="83"/>
      <c r="GY586" s="83"/>
      <c r="GZ586" s="83"/>
      <c r="HA586" s="83"/>
      <c r="HB586" s="83"/>
      <c r="HC586" s="83"/>
      <c r="HD586" s="83"/>
      <c r="HE586" s="83"/>
      <c r="HF586" s="83"/>
      <c r="HG586" s="83"/>
      <c r="HH586" s="83"/>
      <c r="HI586" s="83"/>
      <c r="HJ586" s="83"/>
      <c r="HK586" s="83"/>
      <c r="HL586" s="83"/>
      <c r="HM586" s="83"/>
      <c r="HN586" s="83"/>
      <c r="HO586" s="83"/>
      <c r="HP586" s="83"/>
      <c r="HQ586" s="83"/>
      <c r="HR586" s="83"/>
      <c r="HS586" s="83"/>
      <c r="HT586" s="83"/>
      <c r="HU586" s="83"/>
      <c r="HV586" s="83"/>
      <c r="HW586" s="83"/>
      <c r="HX586" s="83"/>
      <c r="HY586" s="83"/>
      <c r="HZ586" s="83"/>
      <c r="IA586" s="83"/>
      <c r="IB586" s="83"/>
      <c r="IC586" s="83"/>
      <c r="ID586" s="83"/>
      <c r="IE586" s="83"/>
      <c r="IF586" s="83"/>
      <c r="IG586" s="83"/>
      <c r="IH586" s="83"/>
      <c r="II586" s="83"/>
      <c r="IJ586" s="83"/>
      <c r="IK586" s="83"/>
      <c r="IL586" s="83"/>
      <c r="IM586" s="83"/>
      <c r="IN586" s="83"/>
      <c r="IO586" s="83"/>
      <c r="IP586" s="83"/>
      <c r="IQ586" s="83"/>
      <c r="IR586" s="83"/>
      <c r="IS586" s="83"/>
      <c r="IT586" s="83"/>
      <c r="IU586" s="83"/>
      <c r="IV586" s="83"/>
      <c r="IW586" s="83"/>
      <c r="IX586" s="83"/>
      <c r="IY586" s="83"/>
      <c r="IZ586" s="83"/>
      <c r="JA586" s="83"/>
      <c r="JB586" s="83"/>
      <c r="JC586" s="83"/>
      <c r="JD586" s="83"/>
      <c r="JE586" s="83"/>
    </row>
    <row r="587" spans="1:265" s="8" customFormat="1" ht="15" customHeight="1" x14ac:dyDescent="0.2">
      <c r="A587" s="130"/>
      <c r="B587" s="131" t="s">
        <v>2253</v>
      </c>
      <c r="C587" s="132"/>
      <c r="D587" s="326" t="s">
        <v>1519</v>
      </c>
      <c r="E587" s="191"/>
      <c r="F587" s="991"/>
      <c r="G587" s="992"/>
      <c r="H587" s="326" t="s">
        <v>445</v>
      </c>
      <c r="I587" s="326" t="s">
        <v>508</v>
      </c>
      <c r="J587" s="326"/>
      <c r="K587" s="372" t="s">
        <v>1522</v>
      </c>
      <c r="L587" s="372" t="s">
        <v>614</v>
      </c>
      <c r="M587" s="1118">
        <v>1</v>
      </c>
      <c r="N587" s="1118" t="s">
        <v>101</v>
      </c>
      <c r="O587" s="372" t="s">
        <v>440</v>
      </c>
      <c r="P587" s="581">
        <v>4</v>
      </c>
      <c r="Q587" s="582"/>
      <c r="R587" s="582"/>
      <c r="S587" s="582"/>
      <c r="T587" s="582"/>
      <c r="U587" s="582"/>
      <c r="V587" s="582"/>
      <c r="W587" s="583"/>
      <c r="X587" s="228"/>
      <c r="Y587" s="228"/>
      <c r="Z587" s="112"/>
      <c r="AA587" s="83"/>
      <c r="AB587" s="83"/>
      <c r="AC587" s="83" t="str">
        <f t="shared" si="14"/>
        <v/>
      </c>
      <c r="AD587" s="83"/>
      <c r="AE587" s="83"/>
      <c r="AF587" s="83"/>
      <c r="AG587" s="83"/>
      <c r="AH587" s="83"/>
      <c r="AI587" s="83"/>
      <c r="AJ587" s="83"/>
      <c r="AK587" s="83"/>
      <c r="AL587" s="83"/>
      <c r="AM587" s="83"/>
      <c r="AN587" s="83"/>
      <c r="AO587" s="83"/>
      <c r="AP587" s="83"/>
      <c r="AQ587" s="83"/>
      <c r="AR587" s="83"/>
      <c r="AS587" s="83"/>
      <c r="AT587" s="83"/>
      <c r="AU587" s="83"/>
      <c r="AV587" s="83"/>
      <c r="AW587" s="83"/>
      <c r="AX587" s="83"/>
      <c r="AY587" s="83"/>
      <c r="AZ587" s="83"/>
      <c r="BA587" s="83"/>
      <c r="BB587" s="83"/>
      <c r="BC587" s="83"/>
      <c r="BD587" s="83"/>
      <c r="BE587" s="83"/>
      <c r="BF587" s="83"/>
      <c r="BG587" s="83"/>
      <c r="BH587" s="83"/>
      <c r="BI587" s="83"/>
      <c r="BJ587" s="83"/>
      <c r="BK587" s="83"/>
      <c r="BL587" s="83"/>
      <c r="BM587" s="83"/>
      <c r="BN587" s="83"/>
      <c r="BO587" s="83"/>
      <c r="BP587" s="83"/>
      <c r="BQ587" s="83"/>
      <c r="BR587" s="83"/>
      <c r="BS587" s="83"/>
      <c r="BT587" s="83"/>
      <c r="BU587" s="83"/>
      <c r="BV587" s="83"/>
      <c r="BW587" s="83"/>
      <c r="BX587" s="83"/>
      <c r="BY587" s="83"/>
      <c r="BZ587" s="83"/>
      <c r="CA587" s="83"/>
      <c r="CB587" s="83"/>
      <c r="CC587" s="83"/>
      <c r="CD587" s="83"/>
      <c r="CE587" s="83"/>
      <c r="CF587" s="83"/>
      <c r="CG587" s="83"/>
      <c r="CH587" s="83"/>
      <c r="CI587" s="83"/>
      <c r="CJ587" s="83"/>
      <c r="CK587" s="83"/>
      <c r="CL587" s="83"/>
      <c r="CM587" s="83"/>
      <c r="CN587" s="83"/>
      <c r="CO587" s="83"/>
      <c r="CP587" s="83"/>
      <c r="CQ587" s="83"/>
      <c r="CR587" s="83"/>
      <c r="CS587" s="83"/>
      <c r="CT587" s="83"/>
      <c r="CU587" s="83"/>
      <c r="CV587" s="83"/>
      <c r="CW587" s="83"/>
      <c r="CX587" s="83"/>
      <c r="CY587" s="83"/>
      <c r="CZ587" s="83"/>
      <c r="DA587" s="83"/>
      <c r="DB587" s="83"/>
      <c r="DC587" s="83"/>
      <c r="DD587" s="83"/>
      <c r="DE587" s="83"/>
      <c r="DF587" s="83"/>
      <c r="DG587" s="83"/>
      <c r="DH587" s="83"/>
      <c r="DI587" s="83"/>
      <c r="DJ587" s="83"/>
      <c r="DK587" s="83"/>
      <c r="DL587" s="83"/>
      <c r="DM587" s="83"/>
      <c r="DN587" s="83"/>
      <c r="DO587" s="83"/>
      <c r="DP587" s="83"/>
      <c r="DQ587" s="83"/>
      <c r="DR587" s="83"/>
      <c r="DS587" s="83"/>
      <c r="DT587" s="83"/>
      <c r="DU587" s="83"/>
      <c r="DV587" s="83"/>
      <c r="DW587" s="83"/>
      <c r="DX587" s="83"/>
      <c r="DY587" s="83"/>
      <c r="DZ587" s="83"/>
      <c r="EA587" s="83"/>
      <c r="EB587" s="83"/>
      <c r="EC587" s="83"/>
      <c r="ED587" s="83"/>
      <c r="EE587" s="83"/>
      <c r="EF587" s="83"/>
      <c r="EG587" s="83"/>
      <c r="EH587" s="83"/>
      <c r="EI587" s="83"/>
      <c r="EJ587" s="83"/>
      <c r="EK587" s="83"/>
      <c r="EL587" s="83"/>
      <c r="EM587" s="83"/>
      <c r="EN587" s="83"/>
      <c r="EO587" s="83"/>
      <c r="EP587" s="83"/>
      <c r="EQ587" s="83"/>
      <c r="ER587" s="83"/>
      <c r="ES587" s="83"/>
      <c r="ET587" s="83"/>
      <c r="EU587" s="83"/>
      <c r="EV587" s="83"/>
      <c r="EW587" s="83"/>
      <c r="EX587" s="83"/>
      <c r="EY587" s="83"/>
      <c r="EZ587" s="83"/>
      <c r="FA587" s="83"/>
      <c r="FB587" s="83"/>
      <c r="FC587" s="83"/>
      <c r="FD587" s="83"/>
      <c r="FE587" s="83"/>
      <c r="FF587" s="83"/>
      <c r="FG587" s="83"/>
      <c r="FH587" s="83"/>
      <c r="FI587" s="83"/>
      <c r="FJ587" s="83"/>
      <c r="FK587" s="83"/>
      <c r="FL587" s="83"/>
      <c r="FM587" s="83"/>
      <c r="FN587" s="83"/>
      <c r="FO587" s="83"/>
      <c r="FP587" s="83"/>
      <c r="FQ587" s="83"/>
      <c r="FR587" s="83"/>
      <c r="FS587" s="83"/>
      <c r="FT587" s="83"/>
      <c r="FU587" s="83"/>
      <c r="FV587" s="83"/>
      <c r="FW587" s="83"/>
      <c r="FX587" s="83"/>
      <c r="FY587" s="83"/>
      <c r="FZ587" s="83"/>
      <c r="GA587" s="83"/>
      <c r="GB587" s="83"/>
      <c r="GC587" s="83"/>
      <c r="GD587" s="83"/>
      <c r="GE587" s="83"/>
      <c r="GF587" s="83"/>
      <c r="GG587" s="83"/>
      <c r="GH587" s="83"/>
      <c r="GI587" s="83"/>
      <c r="GJ587" s="83"/>
      <c r="GK587" s="83"/>
      <c r="GL587" s="83"/>
      <c r="GM587" s="83"/>
      <c r="GN587" s="83"/>
      <c r="GO587" s="83"/>
      <c r="GP587" s="83"/>
      <c r="GQ587" s="83"/>
      <c r="GR587" s="83"/>
      <c r="GS587" s="83"/>
      <c r="GT587" s="83"/>
      <c r="GU587" s="83"/>
      <c r="GV587" s="83"/>
      <c r="GW587" s="83"/>
      <c r="GX587" s="83"/>
      <c r="GY587" s="83"/>
      <c r="GZ587" s="83"/>
      <c r="HA587" s="83"/>
      <c r="HB587" s="83"/>
      <c r="HC587" s="83"/>
      <c r="HD587" s="83"/>
      <c r="HE587" s="83"/>
      <c r="HF587" s="83"/>
      <c r="HG587" s="83"/>
      <c r="HH587" s="83"/>
      <c r="HI587" s="83"/>
      <c r="HJ587" s="83"/>
      <c r="HK587" s="83"/>
      <c r="HL587" s="83"/>
      <c r="HM587" s="83"/>
      <c r="HN587" s="83"/>
      <c r="HO587" s="83"/>
      <c r="HP587" s="83"/>
      <c r="HQ587" s="83"/>
      <c r="HR587" s="83"/>
      <c r="HS587" s="83"/>
      <c r="HT587" s="83"/>
      <c r="HU587" s="83"/>
      <c r="HV587" s="83"/>
      <c r="HW587" s="83"/>
      <c r="HX587" s="83"/>
      <c r="HY587" s="83"/>
      <c r="HZ587" s="83"/>
      <c r="IA587" s="83"/>
      <c r="IB587" s="83"/>
      <c r="IC587" s="83"/>
      <c r="ID587" s="83"/>
      <c r="IE587" s="83"/>
      <c r="IF587" s="83"/>
      <c r="IG587" s="83"/>
      <c r="IH587" s="83"/>
      <c r="II587" s="83"/>
      <c r="IJ587" s="83"/>
      <c r="IK587" s="83"/>
      <c r="IL587" s="83"/>
      <c r="IM587" s="83"/>
      <c r="IN587" s="83"/>
      <c r="IO587" s="83"/>
      <c r="IP587" s="83"/>
      <c r="IQ587" s="83"/>
      <c r="IR587" s="83"/>
      <c r="IS587" s="83"/>
      <c r="IT587" s="83"/>
      <c r="IU587" s="83"/>
      <c r="IV587" s="83"/>
      <c r="IW587" s="83"/>
      <c r="IX587" s="83"/>
      <c r="IY587" s="83"/>
      <c r="IZ587" s="83"/>
      <c r="JA587" s="83"/>
      <c r="JB587" s="83"/>
      <c r="JC587" s="83"/>
      <c r="JD587" s="83"/>
      <c r="JE587" s="83"/>
    </row>
    <row r="588" spans="1:265" s="8" customFormat="1" ht="15" customHeight="1" x14ac:dyDescent="0.2">
      <c r="A588" s="573"/>
      <c r="B588" s="131" t="s">
        <v>2253</v>
      </c>
      <c r="C588" s="206"/>
      <c r="D588" s="332" t="s">
        <v>1519</v>
      </c>
      <c r="E588" s="191"/>
      <c r="F588" s="991"/>
      <c r="G588" s="992"/>
      <c r="H588" s="332" t="s">
        <v>445</v>
      </c>
      <c r="I588" s="332" t="s">
        <v>508</v>
      </c>
      <c r="J588" s="332"/>
      <c r="K588" s="386" t="s">
        <v>1523</v>
      </c>
      <c r="L588" s="386" t="s">
        <v>614</v>
      </c>
      <c r="M588" s="765">
        <v>1</v>
      </c>
      <c r="N588" s="765" t="s">
        <v>24</v>
      </c>
      <c r="O588" s="386" t="s">
        <v>440</v>
      </c>
      <c r="P588" s="598">
        <v>4</v>
      </c>
      <c r="Q588" s="599"/>
      <c r="R588" s="599"/>
      <c r="S588" s="599"/>
      <c r="T588" s="599"/>
      <c r="U588" s="599"/>
      <c r="V588" s="599"/>
      <c r="W588" s="600"/>
      <c r="X588" s="228"/>
      <c r="Y588" s="228"/>
      <c r="Z588" s="112"/>
      <c r="AA588" s="83"/>
      <c r="AB588" s="83"/>
      <c r="AC588" s="83" t="str">
        <f t="shared" si="14"/>
        <v/>
      </c>
      <c r="AD588" s="83"/>
      <c r="AE588" s="83"/>
      <c r="AF588" s="83"/>
      <c r="AG588" s="83"/>
      <c r="AH588" s="83"/>
      <c r="AI588" s="83"/>
      <c r="AJ588" s="83"/>
      <c r="AK588" s="83"/>
      <c r="AL588" s="83"/>
      <c r="AM588" s="83"/>
      <c r="AN588" s="83"/>
      <c r="AO588" s="83"/>
      <c r="AP588" s="83"/>
      <c r="AQ588" s="83"/>
      <c r="AR588" s="83"/>
      <c r="AS588" s="83"/>
      <c r="AT588" s="83"/>
      <c r="AU588" s="83"/>
      <c r="AV588" s="83"/>
      <c r="AW588" s="83"/>
      <c r="AX588" s="83"/>
      <c r="AY588" s="83"/>
      <c r="AZ588" s="83"/>
      <c r="BA588" s="83"/>
      <c r="BB588" s="83"/>
      <c r="BC588" s="83"/>
      <c r="BD588" s="83"/>
      <c r="BE588" s="83"/>
      <c r="BF588" s="83"/>
      <c r="BG588" s="83"/>
      <c r="BH588" s="83"/>
      <c r="BI588" s="83"/>
      <c r="BJ588" s="83"/>
      <c r="BK588" s="83"/>
      <c r="BL588" s="83"/>
      <c r="BM588" s="83"/>
      <c r="BN588" s="83"/>
      <c r="BO588" s="83"/>
      <c r="BP588" s="83"/>
      <c r="BQ588" s="83"/>
      <c r="BR588" s="83"/>
      <c r="BS588" s="83"/>
      <c r="BT588" s="83"/>
      <c r="BU588" s="83"/>
      <c r="BV588" s="83"/>
      <c r="BW588" s="83"/>
      <c r="BX588" s="83"/>
      <c r="BY588" s="83"/>
      <c r="BZ588" s="83"/>
      <c r="CA588" s="83"/>
      <c r="CB588" s="83"/>
      <c r="CC588" s="83"/>
      <c r="CD588" s="83"/>
      <c r="CE588" s="83"/>
      <c r="CF588" s="83"/>
      <c r="CG588" s="83"/>
      <c r="CH588" s="83"/>
      <c r="CI588" s="83"/>
      <c r="CJ588" s="83"/>
      <c r="CK588" s="83"/>
      <c r="CL588" s="83"/>
      <c r="CM588" s="83"/>
      <c r="CN588" s="83"/>
      <c r="CO588" s="83"/>
      <c r="CP588" s="83"/>
      <c r="CQ588" s="83"/>
      <c r="CR588" s="83"/>
      <c r="CS588" s="83"/>
      <c r="CT588" s="83"/>
      <c r="CU588" s="83"/>
      <c r="CV588" s="83"/>
      <c r="CW588" s="83"/>
      <c r="CX588" s="83"/>
      <c r="CY588" s="83"/>
      <c r="CZ588" s="83"/>
      <c r="DA588" s="83"/>
      <c r="DB588" s="83"/>
      <c r="DC588" s="83"/>
      <c r="DD588" s="83"/>
      <c r="DE588" s="83"/>
      <c r="DF588" s="83"/>
      <c r="DG588" s="83"/>
      <c r="DH588" s="83"/>
      <c r="DI588" s="83"/>
      <c r="DJ588" s="83"/>
      <c r="DK588" s="83"/>
      <c r="DL588" s="83"/>
      <c r="DM588" s="83"/>
      <c r="DN588" s="83"/>
      <c r="DO588" s="83"/>
      <c r="DP588" s="83"/>
      <c r="DQ588" s="83"/>
      <c r="DR588" s="83"/>
      <c r="DS588" s="83"/>
      <c r="DT588" s="83"/>
      <c r="DU588" s="83"/>
      <c r="DV588" s="83"/>
      <c r="DW588" s="83"/>
      <c r="DX588" s="83"/>
      <c r="DY588" s="83"/>
      <c r="DZ588" s="83"/>
      <c r="EA588" s="83"/>
      <c r="EB588" s="83"/>
      <c r="EC588" s="83"/>
      <c r="ED588" s="83"/>
      <c r="EE588" s="83"/>
      <c r="EF588" s="83"/>
      <c r="EG588" s="83"/>
      <c r="EH588" s="83"/>
      <c r="EI588" s="83"/>
      <c r="EJ588" s="83"/>
      <c r="EK588" s="83"/>
      <c r="EL588" s="83"/>
      <c r="EM588" s="83"/>
      <c r="EN588" s="83"/>
      <c r="EO588" s="83"/>
      <c r="EP588" s="83"/>
      <c r="EQ588" s="83"/>
      <c r="ER588" s="83"/>
      <c r="ES588" s="83"/>
      <c r="ET588" s="83"/>
      <c r="EU588" s="83"/>
      <c r="EV588" s="83"/>
      <c r="EW588" s="83"/>
      <c r="EX588" s="83"/>
      <c r="EY588" s="83"/>
      <c r="EZ588" s="83"/>
      <c r="FA588" s="83"/>
      <c r="FB588" s="83"/>
      <c r="FC588" s="83"/>
      <c r="FD588" s="83"/>
      <c r="FE588" s="83"/>
      <c r="FF588" s="83"/>
      <c r="FG588" s="83"/>
      <c r="FH588" s="83"/>
      <c r="FI588" s="83"/>
      <c r="FJ588" s="83"/>
      <c r="FK588" s="83"/>
      <c r="FL588" s="83"/>
      <c r="FM588" s="83"/>
      <c r="FN588" s="83"/>
      <c r="FO588" s="83"/>
      <c r="FP588" s="83"/>
      <c r="FQ588" s="83"/>
      <c r="FR588" s="83"/>
      <c r="FS588" s="83"/>
      <c r="FT588" s="83"/>
      <c r="FU588" s="83"/>
      <c r="FV588" s="83"/>
      <c r="FW588" s="83"/>
      <c r="FX588" s="83"/>
      <c r="FY588" s="83"/>
      <c r="FZ588" s="83"/>
      <c r="GA588" s="83"/>
      <c r="GB588" s="83"/>
      <c r="GC588" s="83"/>
      <c r="GD588" s="83"/>
      <c r="GE588" s="83"/>
      <c r="GF588" s="83"/>
      <c r="GG588" s="83"/>
      <c r="GH588" s="83"/>
      <c r="GI588" s="83"/>
      <c r="GJ588" s="83"/>
      <c r="GK588" s="83"/>
      <c r="GL588" s="83"/>
      <c r="GM588" s="83"/>
      <c r="GN588" s="83"/>
      <c r="GO588" s="83"/>
      <c r="GP588" s="83"/>
      <c r="GQ588" s="83"/>
      <c r="GR588" s="83"/>
      <c r="GS588" s="83"/>
      <c r="GT588" s="83"/>
      <c r="GU588" s="83"/>
      <c r="GV588" s="83"/>
      <c r="GW588" s="83"/>
      <c r="GX588" s="83"/>
      <c r="GY588" s="83"/>
      <c r="GZ588" s="83"/>
      <c r="HA588" s="83"/>
      <c r="HB588" s="83"/>
      <c r="HC588" s="83"/>
      <c r="HD588" s="83"/>
      <c r="HE588" s="83"/>
      <c r="HF588" s="83"/>
      <c r="HG588" s="83"/>
      <c r="HH588" s="83"/>
      <c r="HI588" s="83"/>
      <c r="HJ588" s="83"/>
      <c r="HK588" s="83"/>
      <c r="HL588" s="83"/>
      <c r="HM588" s="83"/>
      <c r="HN588" s="83"/>
      <c r="HO588" s="83"/>
      <c r="HP588" s="83"/>
      <c r="HQ588" s="83"/>
      <c r="HR588" s="83"/>
      <c r="HS588" s="83"/>
      <c r="HT588" s="83"/>
      <c r="HU588" s="83"/>
      <c r="HV588" s="83"/>
      <c r="HW588" s="83"/>
      <c r="HX588" s="83"/>
      <c r="HY588" s="83"/>
      <c r="HZ588" s="83"/>
      <c r="IA588" s="83"/>
      <c r="IB588" s="83"/>
      <c r="IC588" s="83"/>
      <c r="ID588" s="83"/>
      <c r="IE588" s="83"/>
      <c r="IF588" s="83"/>
      <c r="IG588" s="83"/>
      <c r="IH588" s="83"/>
      <c r="II588" s="83"/>
      <c r="IJ588" s="83"/>
      <c r="IK588" s="83"/>
      <c r="IL588" s="83"/>
      <c r="IM588" s="83"/>
      <c r="IN588" s="83"/>
      <c r="IO588" s="83"/>
      <c r="IP588" s="83"/>
      <c r="IQ588" s="83"/>
      <c r="IR588" s="83"/>
      <c r="IS588" s="83"/>
      <c r="IT588" s="83"/>
      <c r="IU588" s="83"/>
      <c r="IV588" s="83"/>
      <c r="IW588" s="83"/>
      <c r="IX588" s="83"/>
      <c r="IY588" s="83"/>
      <c r="IZ588" s="83"/>
      <c r="JA588" s="83"/>
      <c r="JB588" s="83"/>
      <c r="JC588" s="83"/>
      <c r="JD588" s="83"/>
      <c r="JE588" s="83"/>
    </row>
    <row r="589" spans="1:265" s="8" customFormat="1" ht="15" customHeight="1" x14ac:dyDescent="0.2">
      <c r="A589" s="573"/>
      <c r="B589" s="131" t="s">
        <v>2253</v>
      </c>
      <c r="C589" s="206"/>
      <c r="D589" s="332" t="s">
        <v>1519</v>
      </c>
      <c r="E589" s="191"/>
      <c r="F589" s="991"/>
      <c r="G589" s="992"/>
      <c r="H589" s="332" t="s">
        <v>445</v>
      </c>
      <c r="I589" s="332" t="s">
        <v>508</v>
      </c>
      <c r="J589" s="332"/>
      <c r="K589" s="386" t="s">
        <v>1523</v>
      </c>
      <c r="L589" s="386" t="s">
        <v>614</v>
      </c>
      <c r="M589" s="765">
        <v>1</v>
      </c>
      <c r="N589" s="765" t="s">
        <v>101</v>
      </c>
      <c r="O589" s="386" t="s">
        <v>440</v>
      </c>
      <c r="P589" s="598">
        <v>4</v>
      </c>
      <c r="Q589" s="599"/>
      <c r="R589" s="599"/>
      <c r="S589" s="599"/>
      <c r="T589" s="599"/>
      <c r="U589" s="599"/>
      <c r="V589" s="599"/>
      <c r="W589" s="600"/>
      <c r="X589" s="228"/>
      <c r="Y589" s="228"/>
      <c r="Z589" s="112"/>
      <c r="AA589" s="83"/>
      <c r="AB589" s="83"/>
      <c r="AC589" s="83" t="str">
        <f t="shared" si="14"/>
        <v/>
      </c>
      <c r="AD589" s="83"/>
      <c r="AE589" s="83"/>
      <c r="AF589" s="83"/>
      <c r="AG589" s="83"/>
      <c r="AH589" s="83"/>
      <c r="AI589" s="83"/>
      <c r="AJ589" s="83"/>
      <c r="AK589" s="83"/>
      <c r="AL589" s="83"/>
      <c r="AM589" s="83"/>
      <c r="AN589" s="83"/>
      <c r="AO589" s="83"/>
      <c r="AP589" s="83"/>
      <c r="AQ589" s="83"/>
      <c r="AR589" s="83"/>
      <c r="AS589" s="83"/>
      <c r="AT589" s="83"/>
      <c r="AU589" s="83"/>
      <c r="AV589" s="83"/>
      <c r="AW589" s="83"/>
      <c r="AX589" s="83"/>
      <c r="AY589" s="83"/>
      <c r="AZ589" s="83"/>
      <c r="BA589" s="83"/>
      <c r="BB589" s="83"/>
      <c r="BC589" s="83"/>
      <c r="BD589" s="83"/>
      <c r="BE589" s="83"/>
      <c r="BF589" s="83"/>
      <c r="BG589" s="83"/>
      <c r="BH589" s="83"/>
      <c r="BI589" s="83"/>
      <c r="BJ589" s="83"/>
      <c r="BK589" s="83"/>
      <c r="BL589" s="83"/>
      <c r="BM589" s="83"/>
      <c r="BN589" s="83"/>
      <c r="BO589" s="83"/>
      <c r="BP589" s="83"/>
      <c r="BQ589" s="83"/>
      <c r="BR589" s="83"/>
      <c r="BS589" s="83"/>
      <c r="BT589" s="83"/>
      <c r="BU589" s="83"/>
      <c r="BV589" s="83"/>
      <c r="BW589" s="83"/>
      <c r="BX589" s="83"/>
      <c r="BY589" s="83"/>
      <c r="BZ589" s="83"/>
      <c r="CA589" s="83"/>
      <c r="CB589" s="83"/>
      <c r="CC589" s="83"/>
      <c r="CD589" s="83"/>
      <c r="CE589" s="83"/>
      <c r="CF589" s="83"/>
      <c r="CG589" s="83"/>
      <c r="CH589" s="83"/>
      <c r="CI589" s="83"/>
      <c r="CJ589" s="83"/>
      <c r="CK589" s="83"/>
      <c r="CL589" s="83"/>
      <c r="CM589" s="83"/>
      <c r="CN589" s="83"/>
      <c r="CO589" s="83"/>
      <c r="CP589" s="83"/>
      <c r="CQ589" s="83"/>
      <c r="CR589" s="83"/>
      <c r="CS589" s="83"/>
      <c r="CT589" s="83"/>
      <c r="CU589" s="83"/>
      <c r="CV589" s="83"/>
      <c r="CW589" s="83"/>
      <c r="CX589" s="83"/>
      <c r="CY589" s="83"/>
      <c r="CZ589" s="83"/>
      <c r="DA589" s="83"/>
      <c r="DB589" s="83"/>
      <c r="DC589" s="83"/>
      <c r="DD589" s="83"/>
      <c r="DE589" s="83"/>
      <c r="DF589" s="83"/>
      <c r="DG589" s="83"/>
      <c r="DH589" s="83"/>
      <c r="DI589" s="83"/>
      <c r="DJ589" s="83"/>
      <c r="DK589" s="83"/>
      <c r="DL589" s="83"/>
      <c r="DM589" s="83"/>
      <c r="DN589" s="83"/>
      <c r="DO589" s="83"/>
      <c r="DP589" s="83"/>
      <c r="DQ589" s="83"/>
      <c r="DR589" s="83"/>
      <c r="DS589" s="83"/>
      <c r="DT589" s="83"/>
      <c r="DU589" s="83"/>
      <c r="DV589" s="83"/>
      <c r="DW589" s="83"/>
      <c r="DX589" s="83"/>
      <c r="DY589" s="83"/>
      <c r="DZ589" s="83"/>
      <c r="EA589" s="83"/>
      <c r="EB589" s="83"/>
      <c r="EC589" s="83"/>
      <c r="ED589" s="83"/>
      <c r="EE589" s="83"/>
      <c r="EF589" s="83"/>
      <c r="EG589" s="83"/>
      <c r="EH589" s="83"/>
      <c r="EI589" s="83"/>
      <c r="EJ589" s="83"/>
      <c r="EK589" s="83"/>
      <c r="EL589" s="83"/>
      <c r="EM589" s="83"/>
      <c r="EN589" s="83"/>
      <c r="EO589" s="83"/>
      <c r="EP589" s="83"/>
      <c r="EQ589" s="83"/>
      <c r="ER589" s="83"/>
      <c r="ES589" s="83"/>
      <c r="ET589" s="83"/>
      <c r="EU589" s="83"/>
      <c r="EV589" s="83"/>
      <c r="EW589" s="83"/>
      <c r="EX589" s="83"/>
      <c r="EY589" s="83"/>
      <c r="EZ589" s="83"/>
      <c r="FA589" s="83"/>
      <c r="FB589" s="83"/>
      <c r="FC589" s="83"/>
      <c r="FD589" s="83"/>
      <c r="FE589" s="83"/>
      <c r="FF589" s="83"/>
      <c r="FG589" s="83"/>
      <c r="FH589" s="83"/>
      <c r="FI589" s="83"/>
      <c r="FJ589" s="83"/>
      <c r="FK589" s="83"/>
      <c r="FL589" s="83"/>
      <c r="FM589" s="83"/>
      <c r="FN589" s="83"/>
      <c r="FO589" s="83"/>
      <c r="FP589" s="83"/>
      <c r="FQ589" s="83"/>
      <c r="FR589" s="83"/>
      <c r="FS589" s="83"/>
      <c r="FT589" s="83"/>
      <c r="FU589" s="83"/>
      <c r="FV589" s="83"/>
      <c r="FW589" s="83"/>
      <c r="FX589" s="83"/>
      <c r="FY589" s="83"/>
      <c r="FZ589" s="83"/>
      <c r="GA589" s="83"/>
      <c r="GB589" s="83"/>
      <c r="GC589" s="83"/>
      <c r="GD589" s="83"/>
      <c r="GE589" s="83"/>
      <c r="GF589" s="83"/>
      <c r="GG589" s="83"/>
      <c r="GH589" s="83"/>
      <c r="GI589" s="83"/>
      <c r="GJ589" s="83"/>
      <c r="GK589" s="83"/>
      <c r="GL589" s="83"/>
      <c r="GM589" s="83"/>
      <c r="GN589" s="83"/>
      <c r="GO589" s="83"/>
      <c r="GP589" s="83"/>
      <c r="GQ589" s="83"/>
      <c r="GR589" s="83"/>
      <c r="GS589" s="83"/>
      <c r="GT589" s="83"/>
      <c r="GU589" s="83"/>
      <c r="GV589" s="83"/>
      <c r="GW589" s="83"/>
      <c r="GX589" s="83"/>
      <c r="GY589" s="83"/>
      <c r="GZ589" s="83"/>
      <c r="HA589" s="83"/>
      <c r="HB589" s="83"/>
      <c r="HC589" s="83"/>
      <c r="HD589" s="83"/>
      <c r="HE589" s="83"/>
      <c r="HF589" s="83"/>
      <c r="HG589" s="83"/>
      <c r="HH589" s="83"/>
      <c r="HI589" s="83"/>
      <c r="HJ589" s="83"/>
      <c r="HK589" s="83"/>
      <c r="HL589" s="83"/>
      <c r="HM589" s="83"/>
      <c r="HN589" s="83"/>
      <c r="HO589" s="83"/>
      <c r="HP589" s="83"/>
      <c r="HQ589" s="83"/>
      <c r="HR589" s="83"/>
      <c r="HS589" s="83"/>
      <c r="HT589" s="83"/>
      <c r="HU589" s="83"/>
      <c r="HV589" s="83"/>
      <c r="HW589" s="83"/>
      <c r="HX589" s="83"/>
      <c r="HY589" s="83"/>
      <c r="HZ589" s="83"/>
      <c r="IA589" s="83"/>
      <c r="IB589" s="83"/>
      <c r="IC589" s="83"/>
      <c r="ID589" s="83"/>
      <c r="IE589" s="83"/>
      <c r="IF589" s="83"/>
      <c r="IG589" s="83"/>
      <c r="IH589" s="83"/>
      <c r="II589" s="83"/>
      <c r="IJ589" s="83"/>
      <c r="IK589" s="83"/>
      <c r="IL589" s="83"/>
      <c r="IM589" s="83"/>
      <c r="IN589" s="83"/>
      <c r="IO589" s="83"/>
      <c r="IP589" s="83"/>
      <c r="IQ589" s="83"/>
      <c r="IR589" s="83"/>
      <c r="IS589" s="83"/>
      <c r="IT589" s="83"/>
      <c r="IU589" s="83"/>
      <c r="IV589" s="83"/>
      <c r="IW589" s="83"/>
      <c r="IX589" s="83"/>
      <c r="IY589" s="83"/>
      <c r="IZ589" s="83"/>
      <c r="JA589" s="83"/>
      <c r="JB589" s="83"/>
      <c r="JC589" s="83"/>
      <c r="JD589" s="83"/>
      <c r="JE589" s="83"/>
    </row>
    <row r="590" spans="1:265" s="8" customFormat="1" ht="15" customHeight="1" x14ac:dyDescent="0.2">
      <c r="A590" s="130"/>
      <c r="B590" s="131" t="s">
        <v>2253</v>
      </c>
      <c r="C590" s="206"/>
      <c r="D590" s="332" t="s">
        <v>1519</v>
      </c>
      <c r="E590" s="191"/>
      <c r="F590" s="991"/>
      <c r="G590" s="992"/>
      <c r="H590" s="332" t="s">
        <v>445</v>
      </c>
      <c r="I590" s="332" t="s">
        <v>489</v>
      </c>
      <c r="J590" s="332"/>
      <c r="K590" s="386" t="s">
        <v>1524</v>
      </c>
      <c r="L590" s="386" t="s">
        <v>614</v>
      </c>
      <c r="M590" s="765">
        <v>4</v>
      </c>
      <c r="N590" s="765" t="s">
        <v>24</v>
      </c>
      <c r="O590" s="386" t="s">
        <v>440</v>
      </c>
      <c r="P590" s="598">
        <v>4</v>
      </c>
      <c r="Q590" s="599"/>
      <c r="R590" s="599"/>
      <c r="S590" s="599"/>
      <c r="T590" s="599"/>
      <c r="U590" s="599"/>
      <c r="V590" s="599"/>
      <c r="W590" s="600"/>
      <c r="X590" s="228"/>
      <c r="Y590" s="228"/>
      <c r="Z590" s="112"/>
      <c r="AA590" s="83"/>
      <c r="AB590" s="83"/>
      <c r="AC590" s="83" t="str">
        <f t="shared" si="14"/>
        <v/>
      </c>
      <c r="AD590" s="83"/>
      <c r="AE590" s="83"/>
      <c r="AF590" s="83"/>
      <c r="AG590" s="83"/>
      <c r="AH590" s="83"/>
      <c r="AI590" s="83"/>
      <c r="AJ590" s="83"/>
      <c r="AK590" s="83"/>
      <c r="AL590" s="83"/>
      <c r="AM590" s="83"/>
      <c r="AN590" s="83"/>
      <c r="AO590" s="83"/>
      <c r="AP590" s="83"/>
      <c r="AQ590" s="83"/>
      <c r="AR590" s="83"/>
      <c r="AS590" s="83"/>
      <c r="AT590" s="83"/>
      <c r="AU590" s="83"/>
      <c r="AV590" s="83"/>
      <c r="AW590" s="83"/>
      <c r="AX590" s="83"/>
      <c r="AY590" s="83"/>
      <c r="AZ590" s="83"/>
      <c r="BA590" s="83"/>
      <c r="BB590" s="83"/>
      <c r="BC590" s="83"/>
      <c r="BD590" s="83"/>
      <c r="BE590" s="83"/>
      <c r="BF590" s="83"/>
      <c r="BG590" s="83"/>
      <c r="BH590" s="83"/>
      <c r="BI590" s="83"/>
      <c r="BJ590" s="83"/>
      <c r="BK590" s="83"/>
      <c r="BL590" s="83"/>
      <c r="BM590" s="83"/>
      <c r="BN590" s="83"/>
      <c r="BO590" s="83"/>
      <c r="BP590" s="83"/>
      <c r="BQ590" s="83"/>
      <c r="BR590" s="83"/>
      <c r="BS590" s="83"/>
      <c r="BT590" s="83"/>
      <c r="BU590" s="83"/>
      <c r="BV590" s="83"/>
      <c r="BW590" s="83"/>
      <c r="BX590" s="83"/>
      <c r="BY590" s="83"/>
      <c r="BZ590" s="83"/>
      <c r="CA590" s="83"/>
      <c r="CB590" s="83"/>
      <c r="CC590" s="83"/>
      <c r="CD590" s="83"/>
      <c r="CE590" s="83"/>
      <c r="CF590" s="83"/>
      <c r="CG590" s="83"/>
      <c r="CH590" s="83"/>
      <c r="CI590" s="83"/>
      <c r="CJ590" s="83"/>
      <c r="CK590" s="83"/>
      <c r="CL590" s="83"/>
      <c r="CM590" s="83"/>
      <c r="CN590" s="83"/>
      <c r="CO590" s="83"/>
      <c r="CP590" s="83"/>
      <c r="CQ590" s="83"/>
      <c r="CR590" s="83"/>
      <c r="CS590" s="83"/>
      <c r="CT590" s="83"/>
      <c r="CU590" s="83"/>
      <c r="CV590" s="83"/>
      <c r="CW590" s="83"/>
      <c r="CX590" s="83"/>
      <c r="CY590" s="83"/>
      <c r="CZ590" s="83"/>
      <c r="DA590" s="83"/>
      <c r="DB590" s="83"/>
      <c r="DC590" s="83"/>
      <c r="DD590" s="83"/>
      <c r="DE590" s="83"/>
      <c r="DF590" s="83"/>
      <c r="DG590" s="83"/>
      <c r="DH590" s="83"/>
      <c r="DI590" s="83"/>
      <c r="DJ590" s="83"/>
      <c r="DK590" s="83"/>
      <c r="DL590" s="83"/>
      <c r="DM590" s="83"/>
      <c r="DN590" s="83"/>
      <c r="DO590" s="83"/>
      <c r="DP590" s="83"/>
      <c r="DQ590" s="83"/>
      <c r="DR590" s="83"/>
      <c r="DS590" s="83"/>
      <c r="DT590" s="83"/>
      <c r="DU590" s="83"/>
      <c r="DV590" s="83"/>
      <c r="DW590" s="83"/>
      <c r="DX590" s="83"/>
      <c r="DY590" s="83"/>
      <c r="DZ590" s="83"/>
      <c r="EA590" s="83"/>
      <c r="EB590" s="83"/>
      <c r="EC590" s="83"/>
      <c r="ED590" s="83"/>
      <c r="EE590" s="83"/>
      <c r="EF590" s="83"/>
      <c r="EG590" s="83"/>
      <c r="EH590" s="83"/>
      <c r="EI590" s="83"/>
      <c r="EJ590" s="83"/>
      <c r="EK590" s="83"/>
      <c r="EL590" s="83"/>
      <c r="EM590" s="83"/>
      <c r="EN590" s="83"/>
      <c r="EO590" s="83"/>
      <c r="EP590" s="83"/>
      <c r="EQ590" s="83"/>
      <c r="ER590" s="83"/>
      <c r="ES590" s="83"/>
      <c r="ET590" s="83"/>
      <c r="EU590" s="83"/>
      <c r="EV590" s="83"/>
      <c r="EW590" s="83"/>
      <c r="EX590" s="83"/>
      <c r="EY590" s="83"/>
      <c r="EZ590" s="83"/>
      <c r="FA590" s="83"/>
      <c r="FB590" s="83"/>
      <c r="FC590" s="83"/>
      <c r="FD590" s="83"/>
      <c r="FE590" s="83"/>
      <c r="FF590" s="83"/>
      <c r="FG590" s="83"/>
      <c r="FH590" s="83"/>
      <c r="FI590" s="83"/>
      <c r="FJ590" s="83"/>
      <c r="FK590" s="83"/>
      <c r="FL590" s="83"/>
      <c r="FM590" s="83"/>
      <c r="FN590" s="83"/>
      <c r="FO590" s="83"/>
      <c r="FP590" s="83"/>
      <c r="FQ590" s="83"/>
      <c r="FR590" s="83"/>
      <c r="FS590" s="83"/>
      <c r="FT590" s="83"/>
      <c r="FU590" s="83"/>
      <c r="FV590" s="83"/>
      <c r="FW590" s="83"/>
      <c r="FX590" s="83"/>
      <c r="FY590" s="83"/>
      <c r="FZ590" s="83"/>
      <c r="GA590" s="83"/>
      <c r="GB590" s="83"/>
      <c r="GC590" s="83"/>
      <c r="GD590" s="83"/>
      <c r="GE590" s="83"/>
      <c r="GF590" s="83"/>
      <c r="GG590" s="83"/>
      <c r="GH590" s="83"/>
      <c r="GI590" s="83"/>
      <c r="GJ590" s="83"/>
      <c r="GK590" s="83"/>
      <c r="GL590" s="83"/>
      <c r="GM590" s="83"/>
      <c r="GN590" s="83"/>
      <c r="GO590" s="83"/>
      <c r="GP590" s="83"/>
      <c r="GQ590" s="83"/>
      <c r="GR590" s="83"/>
      <c r="GS590" s="83"/>
      <c r="GT590" s="83"/>
      <c r="GU590" s="83"/>
      <c r="GV590" s="83"/>
      <c r="GW590" s="83"/>
      <c r="GX590" s="83"/>
      <c r="GY590" s="83"/>
      <c r="GZ590" s="83"/>
      <c r="HA590" s="83"/>
      <c r="HB590" s="83"/>
      <c r="HC590" s="83"/>
      <c r="HD590" s="83"/>
      <c r="HE590" s="83"/>
      <c r="HF590" s="83"/>
      <c r="HG590" s="83"/>
      <c r="HH590" s="83"/>
      <c r="HI590" s="83"/>
      <c r="HJ590" s="83"/>
      <c r="HK590" s="83"/>
      <c r="HL590" s="83"/>
      <c r="HM590" s="83"/>
      <c r="HN590" s="83"/>
      <c r="HO590" s="83"/>
      <c r="HP590" s="83"/>
      <c r="HQ590" s="83"/>
      <c r="HR590" s="83"/>
      <c r="HS590" s="83"/>
      <c r="HT590" s="83"/>
      <c r="HU590" s="83"/>
      <c r="HV590" s="83"/>
      <c r="HW590" s="83"/>
      <c r="HX590" s="83"/>
      <c r="HY590" s="83"/>
      <c r="HZ590" s="83"/>
      <c r="IA590" s="83"/>
      <c r="IB590" s="83"/>
      <c r="IC590" s="83"/>
      <c r="ID590" s="83"/>
      <c r="IE590" s="83"/>
      <c r="IF590" s="83"/>
      <c r="IG590" s="83"/>
      <c r="IH590" s="83"/>
      <c r="II590" s="83"/>
      <c r="IJ590" s="83"/>
      <c r="IK590" s="83"/>
      <c r="IL590" s="83"/>
      <c r="IM590" s="83"/>
      <c r="IN590" s="83"/>
      <c r="IO590" s="83"/>
      <c r="IP590" s="83"/>
      <c r="IQ590" s="83"/>
      <c r="IR590" s="83"/>
      <c r="IS590" s="83"/>
      <c r="IT590" s="83"/>
      <c r="IU590" s="83"/>
      <c r="IV590" s="83"/>
      <c r="IW590" s="83"/>
      <c r="IX590" s="83"/>
      <c r="IY590" s="83"/>
      <c r="IZ590" s="83"/>
      <c r="JA590" s="83"/>
      <c r="JB590" s="83"/>
      <c r="JC590" s="83"/>
      <c r="JD590" s="83"/>
      <c r="JE590" s="83"/>
    </row>
    <row r="591" spans="1:265" s="8" customFormat="1" ht="15" customHeight="1" x14ac:dyDescent="0.2">
      <c r="A591" s="130"/>
      <c r="B591" s="131" t="s">
        <v>2253</v>
      </c>
      <c r="C591" s="206"/>
      <c r="D591" s="332" t="s">
        <v>1519</v>
      </c>
      <c r="E591" s="191"/>
      <c r="F591" s="991"/>
      <c r="G591" s="992"/>
      <c r="H591" s="332" t="s">
        <v>445</v>
      </c>
      <c r="I591" s="332" t="s">
        <v>508</v>
      </c>
      <c r="J591" s="332"/>
      <c r="K591" s="386" t="s">
        <v>2125</v>
      </c>
      <c r="L591" s="386"/>
      <c r="M591" s="765"/>
      <c r="N591" s="765"/>
      <c r="O591" s="386"/>
      <c r="P591" s="598"/>
      <c r="Q591" s="599"/>
      <c r="R591" s="599"/>
      <c r="S591" s="599"/>
      <c r="T591" s="599"/>
      <c r="U591" s="599"/>
      <c r="V591" s="599"/>
      <c r="W591" s="600">
        <v>4</v>
      </c>
      <c r="X591" s="228"/>
      <c r="Y591" s="228"/>
      <c r="Z591" s="112"/>
      <c r="AA591" s="83"/>
      <c r="AB591" s="83"/>
      <c r="AC591" s="83" t="str">
        <f t="shared" si="14"/>
        <v/>
      </c>
      <c r="AD591" s="83"/>
      <c r="AE591" s="83"/>
      <c r="AF591" s="83"/>
      <c r="AG591" s="83"/>
      <c r="AH591" s="83"/>
      <c r="AI591" s="83"/>
      <c r="AJ591" s="83"/>
      <c r="AK591" s="83"/>
      <c r="AL591" s="83"/>
      <c r="AM591" s="83"/>
      <c r="AN591" s="83"/>
      <c r="AO591" s="83"/>
      <c r="AP591" s="83"/>
      <c r="AQ591" s="83"/>
      <c r="AR591" s="83"/>
      <c r="AS591" s="83"/>
      <c r="AT591" s="83"/>
      <c r="AU591" s="83"/>
      <c r="AV591" s="83"/>
      <c r="AW591" s="83"/>
      <c r="AX591" s="83"/>
      <c r="AY591" s="83"/>
      <c r="AZ591" s="83"/>
      <c r="BA591" s="83"/>
      <c r="BB591" s="83"/>
      <c r="BC591" s="83"/>
      <c r="BD591" s="83"/>
      <c r="BE591" s="83"/>
      <c r="BF591" s="83"/>
      <c r="BG591" s="83"/>
      <c r="BH591" s="83"/>
      <c r="BI591" s="83"/>
      <c r="BJ591" s="83"/>
      <c r="BK591" s="83"/>
      <c r="BL591" s="83"/>
      <c r="BM591" s="83"/>
      <c r="BN591" s="83"/>
      <c r="BO591" s="83"/>
      <c r="BP591" s="83"/>
      <c r="BQ591" s="83"/>
      <c r="BR591" s="83"/>
      <c r="BS591" s="83"/>
      <c r="BT591" s="83"/>
      <c r="BU591" s="83"/>
      <c r="BV591" s="83"/>
      <c r="BW591" s="83"/>
      <c r="BX591" s="83"/>
      <c r="BY591" s="83"/>
      <c r="BZ591" s="83"/>
      <c r="CA591" s="83"/>
      <c r="CB591" s="83"/>
      <c r="CC591" s="83"/>
      <c r="CD591" s="83"/>
      <c r="CE591" s="83"/>
      <c r="CF591" s="83"/>
      <c r="CG591" s="83"/>
      <c r="CH591" s="83"/>
      <c r="CI591" s="83"/>
      <c r="CJ591" s="83"/>
      <c r="CK591" s="83"/>
      <c r="CL591" s="83"/>
      <c r="CM591" s="83"/>
      <c r="CN591" s="83"/>
      <c r="CO591" s="83"/>
      <c r="CP591" s="83"/>
      <c r="CQ591" s="83"/>
      <c r="CR591" s="83"/>
      <c r="CS591" s="83"/>
      <c r="CT591" s="83"/>
      <c r="CU591" s="83"/>
      <c r="CV591" s="83"/>
      <c r="CW591" s="83"/>
      <c r="CX591" s="83"/>
      <c r="CY591" s="83"/>
      <c r="CZ591" s="83"/>
      <c r="DA591" s="83"/>
      <c r="DB591" s="83"/>
      <c r="DC591" s="83"/>
      <c r="DD591" s="83"/>
      <c r="DE591" s="83"/>
      <c r="DF591" s="83"/>
      <c r="DG591" s="83"/>
      <c r="DH591" s="83"/>
      <c r="DI591" s="83"/>
      <c r="DJ591" s="83"/>
      <c r="DK591" s="83"/>
      <c r="DL591" s="83"/>
      <c r="DM591" s="83"/>
      <c r="DN591" s="83"/>
      <c r="DO591" s="83"/>
      <c r="DP591" s="83"/>
      <c r="DQ591" s="83"/>
      <c r="DR591" s="83"/>
      <c r="DS591" s="83"/>
      <c r="DT591" s="83"/>
      <c r="DU591" s="83"/>
      <c r="DV591" s="83"/>
      <c r="DW591" s="83"/>
      <c r="DX591" s="83"/>
      <c r="DY591" s="83"/>
      <c r="DZ591" s="83"/>
      <c r="EA591" s="83"/>
      <c r="EB591" s="83"/>
      <c r="EC591" s="83"/>
      <c r="ED591" s="83"/>
      <c r="EE591" s="83"/>
      <c r="EF591" s="83"/>
      <c r="EG591" s="83"/>
      <c r="EH591" s="83"/>
      <c r="EI591" s="83"/>
      <c r="EJ591" s="83"/>
      <c r="EK591" s="83"/>
      <c r="EL591" s="83"/>
      <c r="EM591" s="83"/>
      <c r="EN591" s="83"/>
      <c r="EO591" s="83"/>
      <c r="EP591" s="83"/>
      <c r="EQ591" s="83"/>
      <c r="ER591" s="83"/>
      <c r="ES591" s="83"/>
      <c r="ET591" s="83"/>
      <c r="EU591" s="83"/>
      <c r="EV591" s="83"/>
      <c r="EW591" s="83"/>
      <c r="EX591" s="83"/>
      <c r="EY591" s="83"/>
      <c r="EZ591" s="83"/>
      <c r="FA591" s="83"/>
      <c r="FB591" s="83"/>
      <c r="FC591" s="83"/>
      <c r="FD591" s="83"/>
      <c r="FE591" s="83"/>
      <c r="FF591" s="83"/>
      <c r="FG591" s="83"/>
      <c r="FH591" s="83"/>
      <c r="FI591" s="83"/>
      <c r="FJ591" s="83"/>
      <c r="FK591" s="83"/>
      <c r="FL591" s="83"/>
      <c r="FM591" s="83"/>
      <c r="FN591" s="83"/>
      <c r="FO591" s="83"/>
      <c r="FP591" s="83"/>
      <c r="FQ591" s="83"/>
      <c r="FR591" s="83"/>
      <c r="FS591" s="83"/>
      <c r="FT591" s="83"/>
      <c r="FU591" s="83"/>
      <c r="FV591" s="83"/>
      <c r="FW591" s="83"/>
      <c r="FX591" s="83"/>
      <c r="FY591" s="83"/>
      <c r="FZ591" s="83"/>
      <c r="GA591" s="83"/>
      <c r="GB591" s="83"/>
      <c r="GC591" s="83"/>
      <c r="GD591" s="83"/>
      <c r="GE591" s="83"/>
      <c r="GF591" s="83"/>
      <c r="GG591" s="83"/>
      <c r="GH591" s="83"/>
      <c r="GI591" s="83"/>
      <c r="GJ591" s="83"/>
      <c r="GK591" s="83"/>
      <c r="GL591" s="83"/>
      <c r="GM591" s="83"/>
      <c r="GN591" s="83"/>
      <c r="GO591" s="83"/>
      <c r="GP591" s="83"/>
      <c r="GQ591" s="83"/>
      <c r="GR591" s="83"/>
      <c r="GS591" s="83"/>
      <c r="GT591" s="83"/>
      <c r="GU591" s="83"/>
      <c r="GV591" s="83"/>
      <c r="GW591" s="83"/>
      <c r="GX591" s="83"/>
      <c r="GY591" s="83"/>
      <c r="GZ591" s="83"/>
      <c r="HA591" s="83"/>
      <c r="HB591" s="83"/>
      <c r="HC591" s="83"/>
      <c r="HD591" s="83"/>
      <c r="HE591" s="83"/>
      <c r="HF591" s="83"/>
      <c r="HG591" s="83"/>
      <c r="HH591" s="83"/>
      <c r="HI591" s="83"/>
      <c r="HJ591" s="83"/>
      <c r="HK591" s="83"/>
      <c r="HL591" s="83"/>
      <c r="HM591" s="83"/>
      <c r="HN591" s="83"/>
      <c r="HO591" s="83"/>
      <c r="HP591" s="83"/>
      <c r="HQ591" s="83"/>
      <c r="HR591" s="83"/>
      <c r="HS591" s="83"/>
      <c r="HT591" s="83"/>
      <c r="HU591" s="83"/>
      <c r="HV591" s="83"/>
      <c r="HW591" s="83"/>
      <c r="HX591" s="83"/>
      <c r="HY591" s="83"/>
      <c r="HZ591" s="83"/>
      <c r="IA591" s="83"/>
      <c r="IB591" s="83"/>
      <c r="IC591" s="83"/>
      <c r="ID591" s="83"/>
      <c r="IE591" s="83"/>
      <c r="IF591" s="83"/>
      <c r="IG591" s="83"/>
      <c r="IH591" s="83"/>
      <c r="II591" s="83"/>
      <c r="IJ591" s="83"/>
      <c r="IK591" s="83"/>
      <c r="IL591" s="83"/>
      <c r="IM591" s="83"/>
      <c r="IN591" s="83"/>
      <c r="IO591" s="83"/>
      <c r="IP591" s="83"/>
      <c r="IQ591" s="83"/>
      <c r="IR591" s="83"/>
      <c r="IS591" s="83"/>
      <c r="IT591" s="83"/>
      <c r="IU591" s="83"/>
      <c r="IV591" s="83"/>
      <c r="IW591" s="83"/>
      <c r="IX591" s="83"/>
      <c r="IY591" s="83"/>
      <c r="IZ591" s="83"/>
      <c r="JA591" s="83"/>
      <c r="JB591" s="83"/>
      <c r="JC591" s="83"/>
      <c r="JD591" s="83"/>
      <c r="JE591" s="83"/>
    </row>
    <row r="592" spans="1:265" s="8" customFormat="1" ht="15" customHeight="1" x14ac:dyDescent="0.2">
      <c r="A592" s="130"/>
      <c r="B592" s="131" t="s">
        <v>2253</v>
      </c>
      <c r="C592" s="206"/>
      <c r="D592" s="332" t="s">
        <v>1519</v>
      </c>
      <c r="E592" s="191"/>
      <c r="F592" s="991"/>
      <c r="G592" s="992"/>
      <c r="H592" s="332" t="s">
        <v>445</v>
      </c>
      <c r="I592" s="332" t="s">
        <v>508</v>
      </c>
      <c r="J592" s="332"/>
      <c r="K592" s="386" t="s">
        <v>1270</v>
      </c>
      <c r="L592" s="386"/>
      <c r="M592" s="765"/>
      <c r="N592" s="765"/>
      <c r="O592" s="386"/>
      <c r="P592" s="598"/>
      <c r="Q592" s="599"/>
      <c r="R592" s="599"/>
      <c r="S592" s="599"/>
      <c r="T592" s="599"/>
      <c r="U592" s="599"/>
      <c r="V592" s="599">
        <v>4</v>
      </c>
      <c r="W592" s="600"/>
      <c r="X592" s="228"/>
      <c r="Y592" s="228"/>
      <c r="Z592" s="112"/>
      <c r="AA592" s="83"/>
      <c r="AB592" s="83"/>
      <c r="AC592" s="83" t="str">
        <f t="shared" si="14"/>
        <v/>
      </c>
      <c r="AD592" s="83"/>
      <c r="AE592" s="83"/>
      <c r="AF592" s="83"/>
      <c r="AG592" s="83"/>
      <c r="AH592" s="83"/>
      <c r="AI592" s="83"/>
      <c r="AJ592" s="83"/>
      <c r="AK592" s="83"/>
      <c r="AL592" s="83"/>
      <c r="AM592" s="83"/>
      <c r="AN592" s="83"/>
      <c r="AO592" s="83"/>
      <c r="AP592" s="83"/>
      <c r="AQ592" s="83"/>
      <c r="AR592" s="83"/>
      <c r="AS592" s="83"/>
      <c r="AT592" s="83"/>
      <c r="AU592" s="83"/>
      <c r="AV592" s="83"/>
      <c r="AW592" s="83"/>
      <c r="AX592" s="83"/>
      <c r="AY592" s="83"/>
      <c r="AZ592" s="83"/>
      <c r="BA592" s="83"/>
      <c r="BB592" s="83"/>
      <c r="BC592" s="83"/>
      <c r="BD592" s="83"/>
      <c r="BE592" s="83"/>
      <c r="BF592" s="83"/>
      <c r="BG592" s="83"/>
      <c r="BH592" s="83"/>
      <c r="BI592" s="83"/>
      <c r="BJ592" s="83"/>
      <c r="BK592" s="83"/>
      <c r="BL592" s="83"/>
      <c r="BM592" s="83"/>
      <c r="BN592" s="83"/>
      <c r="BO592" s="83"/>
      <c r="BP592" s="83"/>
      <c r="BQ592" s="83"/>
      <c r="BR592" s="83"/>
      <c r="BS592" s="83"/>
      <c r="BT592" s="83"/>
      <c r="BU592" s="83"/>
      <c r="BV592" s="83"/>
      <c r="BW592" s="83"/>
      <c r="BX592" s="83"/>
      <c r="BY592" s="83"/>
      <c r="BZ592" s="83"/>
      <c r="CA592" s="83"/>
      <c r="CB592" s="83"/>
      <c r="CC592" s="83"/>
      <c r="CD592" s="83"/>
      <c r="CE592" s="83"/>
      <c r="CF592" s="83"/>
      <c r="CG592" s="83"/>
      <c r="CH592" s="83"/>
      <c r="CI592" s="83"/>
      <c r="CJ592" s="83"/>
      <c r="CK592" s="83"/>
      <c r="CL592" s="83"/>
      <c r="CM592" s="83"/>
      <c r="CN592" s="83"/>
      <c r="CO592" s="83"/>
      <c r="CP592" s="83"/>
      <c r="CQ592" s="83"/>
      <c r="CR592" s="83"/>
      <c r="CS592" s="83"/>
      <c r="CT592" s="83"/>
      <c r="CU592" s="83"/>
      <c r="CV592" s="83"/>
      <c r="CW592" s="83"/>
      <c r="CX592" s="83"/>
      <c r="CY592" s="83"/>
      <c r="CZ592" s="83"/>
      <c r="DA592" s="83"/>
      <c r="DB592" s="83"/>
      <c r="DC592" s="83"/>
      <c r="DD592" s="83"/>
      <c r="DE592" s="83"/>
      <c r="DF592" s="83"/>
      <c r="DG592" s="83"/>
      <c r="DH592" s="83"/>
      <c r="DI592" s="83"/>
      <c r="DJ592" s="83"/>
      <c r="DK592" s="83"/>
      <c r="DL592" s="83"/>
      <c r="DM592" s="83"/>
      <c r="DN592" s="83"/>
      <c r="DO592" s="83"/>
      <c r="DP592" s="83"/>
      <c r="DQ592" s="83"/>
      <c r="DR592" s="83"/>
      <c r="DS592" s="83"/>
      <c r="DT592" s="83"/>
      <c r="DU592" s="83"/>
      <c r="DV592" s="83"/>
      <c r="DW592" s="83"/>
      <c r="DX592" s="83"/>
      <c r="DY592" s="83"/>
      <c r="DZ592" s="83"/>
      <c r="EA592" s="83"/>
      <c r="EB592" s="83"/>
      <c r="EC592" s="83"/>
      <c r="ED592" s="83"/>
      <c r="EE592" s="83"/>
      <c r="EF592" s="83"/>
      <c r="EG592" s="83"/>
      <c r="EH592" s="83"/>
      <c r="EI592" s="83"/>
      <c r="EJ592" s="83"/>
      <c r="EK592" s="83"/>
      <c r="EL592" s="83"/>
      <c r="EM592" s="83"/>
      <c r="EN592" s="83"/>
      <c r="EO592" s="83"/>
      <c r="EP592" s="83"/>
      <c r="EQ592" s="83"/>
      <c r="ER592" s="83"/>
      <c r="ES592" s="83"/>
      <c r="ET592" s="83"/>
      <c r="EU592" s="83"/>
      <c r="EV592" s="83"/>
      <c r="EW592" s="83"/>
      <c r="EX592" s="83"/>
      <c r="EY592" s="83"/>
      <c r="EZ592" s="83"/>
      <c r="FA592" s="83"/>
      <c r="FB592" s="83"/>
      <c r="FC592" s="83"/>
      <c r="FD592" s="83"/>
      <c r="FE592" s="83"/>
      <c r="FF592" s="83"/>
      <c r="FG592" s="83"/>
      <c r="FH592" s="83"/>
      <c r="FI592" s="83"/>
      <c r="FJ592" s="83"/>
      <c r="FK592" s="83"/>
      <c r="FL592" s="83"/>
      <c r="FM592" s="83"/>
      <c r="FN592" s="83"/>
      <c r="FO592" s="83"/>
      <c r="FP592" s="83"/>
      <c r="FQ592" s="83"/>
      <c r="FR592" s="83"/>
      <c r="FS592" s="83"/>
      <c r="FT592" s="83"/>
      <c r="FU592" s="83"/>
      <c r="FV592" s="83"/>
      <c r="FW592" s="83"/>
      <c r="FX592" s="83"/>
      <c r="FY592" s="83"/>
      <c r="FZ592" s="83"/>
      <c r="GA592" s="83"/>
      <c r="GB592" s="83"/>
      <c r="GC592" s="83"/>
      <c r="GD592" s="83"/>
      <c r="GE592" s="83"/>
      <c r="GF592" s="83"/>
      <c r="GG592" s="83"/>
      <c r="GH592" s="83"/>
      <c r="GI592" s="83"/>
      <c r="GJ592" s="83"/>
      <c r="GK592" s="83"/>
      <c r="GL592" s="83"/>
      <c r="GM592" s="83"/>
      <c r="GN592" s="83"/>
      <c r="GO592" s="83"/>
      <c r="GP592" s="83"/>
      <c r="GQ592" s="83"/>
      <c r="GR592" s="83"/>
      <c r="GS592" s="83"/>
      <c r="GT592" s="83"/>
      <c r="GU592" s="83"/>
      <c r="GV592" s="83"/>
      <c r="GW592" s="83"/>
      <c r="GX592" s="83"/>
      <c r="GY592" s="83"/>
      <c r="GZ592" s="83"/>
      <c r="HA592" s="83"/>
      <c r="HB592" s="83"/>
      <c r="HC592" s="83"/>
      <c r="HD592" s="83"/>
      <c r="HE592" s="83"/>
      <c r="HF592" s="83"/>
      <c r="HG592" s="83"/>
      <c r="HH592" s="83"/>
      <c r="HI592" s="83"/>
      <c r="HJ592" s="83"/>
      <c r="HK592" s="83"/>
      <c r="HL592" s="83"/>
      <c r="HM592" s="83"/>
      <c r="HN592" s="83"/>
      <c r="HO592" s="83"/>
      <c r="HP592" s="83"/>
      <c r="HQ592" s="83"/>
      <c r="HR592" s="83"/>
      <c r="HS592" s="83"/>
      <c r="HT592" s="83"/>
      <c r="HU592" s="83"/>
      <c r="HV592" s="83"/>
      <c r="HW592" s="83"/>
      <c r="HX592" s="83"/>
      <c r="HY592" s="83"/>
      <c r="HZ592" s="83"/>
      <c r="IA592" s="83"/>
      <c r="IB592" s="83"/>
      <c r="IC592" s="83"/>
      <c r="ID592" s="83"/>
      <c r="IE592" s="83"/>
      <c r="IF592" s="83"/>
      <c r="IG592" s="83"/>
      <c r="IH592" s="83"/>
      <c r="II592" s="83"/>
      <c r="IJ592" s="83"/>
      <c r="IK592" s="83"/>
      <c r="IL592" s="83"/>
      <c r="IM592" s="83"/>
      <c r="IN592" s="83"/>
      <c r="IO592" s="83"/>
      <c r="IP592" s="83"/>
      <c r="IQ592" s="83"/>
      <c r="IR592" s="83"/>
      <c r="IS592" s="83"/>
      <c r="IT592" s="83"/>
      <c r="IU592" s="83"/>
      <c r="IV592" s="83"/>
      <c r="IW592" s="83"/>
      <c r="IX592" s="83"/>
      <c r="IY592" s="83"/>
      <c r="IZ592" s="83"/>
      <c r="JA592" s="83"/>
      <c r="JB592" s="83"/>
      <c r="JC592" s="83"/>
      <c r="JD592" s="83"/>
      <c r="JE592" s="83"/>
    </row>
    <row r="593" spans="1:265" s="8" customFormat="1" ht="15" customHeight="1" x14ac:dyDescent="0.2">
      <c r="A593" s="130"/>
      <c r="B593" s="131" t="s">
        <v>2253</v>
      </c>
      <c r="C593" s="206"/>
      <c r="D593" s="332" t="s">
        <v>1519</v>
      </c>
      <c r="E593" s="191"/>
      <c r="F593" s="991"/>
      <c r="G593" s="992"/>
      <c r="H593" s="332" t="s">
        <v>445</v>
      </c>
      <c r="I593" s="332" t="s">
        <v>489</v>
      </c>
      <c r="J593" s="332"/>
      <c r="K593" s="386" t="s">
        <v>2124</v>
      </c>
      <c r="L593" s="386"/>
      <c r="M593" s="765"/>
      <c r="N593" s="765"/>
      <c r="O593" s="386"/>
      <c r="P593" s="598"/>
      <c r="Q593" s="599"/>
      <c r="R593" s="599"/>
      <c r="S593" s="599"/>
      <c r="T593" s="599">
        <v>4</v>
      </c>
      <c r="U593" s="599"/>
      <c r="V593" s="599"/>
      <c r="W593" s="600"/>
      <c r="X593" s="228"/>
      <c r="Y593" s="228"/>
      <c r="Z593" s="112"/>
      <c r="AA593" s="83"/>
      <c r="AB593" s="83"/>
      <c r="AC593" s="83" t="str">
        <f t="shared" si="14"/>
        <v/>
      </c>
      <c r="AD593" s="83"/>
      <c r="AE593" s="83"/>
      <c r="AF593" s="83"/>
      <c r="AG593" s="83"/>
      <c r="AH593" s="83"/>
      <c r="AI593" s="83"/>
      <c r="AJ593" s="83"/>
      <c r="AK593" s="83"/>
      <c r="AL593" s="83"/>
      <c r="AM593" s="83"/>
      <c r="AN593" s="83"/>
      <c r="AO593" s="83"/>
      <c r="AP593" s="83"/>
      <c r="AQ593" s="83"/>
      <c r="AR593" s="83"/>
      <c r="AS593" s="83"/>
      <c r="AT593" s="83"/>
      <c r="AU593" s="83"/>
      <c r="AV593" s="83"/>
      <c r="AW593" s="83"/>
      <c r="AX593" s="83"/>
      <c r="AY593" s="83"/>
      <c r="AZ593" s="83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  <c r="BM593" s="83"/>
      <c r="BN593" s="83"/>
      <c r="BO593" s="83"/>
      <c r="BP593" s="83"/>
      <c r="BQ593" s="83"/>
      <c r="BR593" s="83"/>
      <c r="BS593" s="83"/>
      <c r="BT593" s="83"/>
      <c r="BU593" s="83"/>
      <c r="BV593" s="83"/>
      <c r="BW593" s="83"/>
      <c r="BX593" s="83"/>
      <c r="BY593" s="83"/>
      <c r="BZ593" s="83"/>
      <c r="CA593" s="83"/>
      <c r="CB593" s="83"/>
      <c r="CC593" s="83"/>
      <c r="CD593" s="83"/>
      <c r="CE593" s="83"/>
      <c r="CF593" s="83"/>
      <c r="CG593" s="83"/>
      <c r="CH593" s="83"/>
      <c r="CI593" s="83"/>
      <c r="CJ593" s="83"/>
      <c r="CK593" s="83"/>
      <c r="CL593" s="83"/>
      <c r="CM593" s="83"/>
      <c r="CN593" s="83"/>
      <c r="CO593" s="83"/>
      <c r="CP593" s="83"/>
      <c r="CQ593" s="83"/>
      <c r="CR593" s="83"/>
      <c r="CS593" s="83"/>
      <c r="CT593" s="83"/>
      <c r="CU593" s="83"/>
      <c r="CV593" s="83"/>
      <c r="CW593" s="83"/>
      <c r="CX593" s="83"/>
      <c r="CY593" s="83"/>
      <c r="CZ593" s="83"/>
      <c r="DA593" s="83"/>
      <c r="DB593" s="83"/>
      <c r="DC593" s="83"/>
      <c r="DD593" s="83"/>
      <c r="DE593" s="83"/>
      <c r="DF593" s="83"/>
      <c r="DG593" s="83"/>
      <c r="DH593" s="83"/>
      <c r="DI593" s="83"/>
      <c r="DJ593" s="83"/>
      <c r="DK593" s="83"/>
      <c r="DL593" s="83"/>
      <c r="DM593" s="83"/>
      <c r="DN593" s="83"/>
      <c r="DO593" s="83"/>
      <c r="DP593" s="83"/>
      <c r="DQ593" s="83"/>
      <c r="DR593" s="83"/>
      <c r="DS593" s="83"/>
      <c r="DT593" s="83"/>
      <c r="DU593" s="83"/>
      <c r="DV593" s="83"/>
      <c r="DW593" s="83"/>
      <c r="DX593" s="83"/>
      <c r="DY593" s="83"/>
      <c r="DZ593" s="83"/>
      <c r="EA593" s="83"/>
      <c r="EB593" s="83"/>
      <c r="EC593" s="83"/>
      <c r="ED593" s="83"/>
      <c r="EE593" s="83"/>
      <c r="EF593" s="83"/>
      <c r="EG593" s="83"/>
      <c r="EH593" s="83"/>
      <c r="EI593" s="83"/>
      <c r="EJ593" s="83"/>
      <c r="EK593" s="83"/>
      <c r="EL593" s="83"/>
      <c r="EM593" s="83"/>
      <c r="EN593" s="83"/>
      <c r="EO593" s="83"/>
      <c r="EP593" s="83"/>
      <c r="EQ593" s="83"/>
      <c r="ER593" s="83"/>
      <c r="ES593" s="83"/>
      <c r="ET593" s="83"/>
      <c r="EU593" s="83"/>
      <c r="EV593" s="83"/>
      <c r="EW593" s="83"/>
      <c r="EX593" s="83"/>
      <c r="EY593" s="83"/>
      <c r="EZ593" s="83"/>
      <c r="FA593" s="83"/>
      <c r="FB593" s="83"/>
      <c r="FC593" s="83"/>
      <c r="FD593" s="83"/>
      <c r="FE593" s="83"/>
      <c r="FF593" s="83"/>
      <c r="FG593" s="83"/>
      <c r="FH593" s="83"/>
      <c r="FI593" s="83"/>
      <c r="FJ593" s="83"/>
      <c r="FK593" s="83"/>
      <c r="FL593" s="83"/>
      <c r="FM593" s="83"/>
      <c r="FN593" s="83"/>
      <c r="FO593" s="83"/>
      <c r="FP593" s="83"/>
      <c r="FQ593" s="83"/>
      <c r="FR593" s="83"/>
      <c r="FS593" s="83"/>
      <c r="FT593" s="83"/>
      <c r="FU593" s="83"/>
      <c r="FV593" s="83"/>
      <c r="FW593" s="83"/>
      <c r="FX593" s="83"/>
      <c r="FY593" s="83"/>
      <c r="FZ593" s="83"/>
      <c r="GA593" s="83"/>
      <c r="GB593" s="83"/>
      <c r="GC593" s="83"/>
      <c r="GD593" s="83"/>
      <c r="GE593" s="83"/>
      <c r="GF593" s="83"/>
      <c r="GG593" s="83"/>
      <c r="GH593" s="83"/>
      <c r="GI593" s="83"/>
      <c r="GJ593" s="83"/>
      <c r="GK593" s="83"/>
      <c r="GL593" s="83"/>
      <c r="GM593" s="83"/>
      <c r="GN593" s="83"/>
      <c r="GO593" s="83"/>
      <c r="GP593" s="83"/>
      <c r="GQ593" s="83"/>
      <c r="GR593" s="83"/>
      <c r="GS593" s="83"/>
      <c r="GT593" s="83"/>
      <c r="GU593" s="83"/>
      <c r="GV593" s="83"/>
      <c r="GW593" s="83"/>
      <c r="GX593" s="83"/>
      <c r="GY593" s="83"/>
      <c r="GZ593" s="83"/>
      <c r="HA593" s="83"/>
      <c r="HB593" s="83"/>
      <c r="HC593" s="83"/>
      <c r="HD593" s="83"/>
      <c r="HE593" s="83"/>
      <c r="HF593" s="83"/>
      <c r="HG593" s="83"/>
      <c r="HH593" s="83"/>
      <c r="HI593" s="83"/>
      <c r="HJ593" s="83"/>
      <c r="HK593" s="83"/>
      <c r="HL593" s="83"/>
      <c r="HM593" s="83"/>
      <c r="HN593" s="83"/>
      <c r="HO593" s="83"/>
      <c r="HP593" s="83"/>
      <c r="HQ593" s="83"/>
      <c r="HR593" s="83"/>
      <c r="HS593" s="83"/>
      <c r="HT593" s="83"/>
      <c r="HU593" s="83"/>
      <c r="HV593" s="83"/>
      <c r="HW593" s="83"/>
      <c r="HX593" s="83"/>
      <c r="HY593" s="83"/>
      <c r="HZ593" s="83"/>
      <c r="IA593" s="83"/>
      <c r="IB593" s="83"/>
      <c r="IC593" s="83"/>
      <c r="ID593" s="83"/>
      <c r="IE593" s="83"/>
      <c r="IF593" s="83"/>
      <c r="IG593" s="83"/>
      <c r="IH593" s="83"/>
      <c r="II593" s="83"/>
      <c r="IJ593" s="83"/>
      <c r="IK593" s="83"/>
      <c r="IL593" s="83"/>
      <c r="IM593" s="83"/>
      <c r="IN593" s="83"/>
      <c r="IO593" s="83"/>
      <c r="IP593" s="83"/>
      <c r="IQ593" s="83"/>
      <c r="IR593" s="83"/>
      <c r="IS593" s="83"/>
      <c r="IT593" s="83"/>
      <c r="IU593" s="83"/>
      <c r="IV593" s="83"/>
      <c r="IW593" s="83"/>
      <c r="IX593" s="83"/>
      <c r="IY593" s="83"/>
      <c r="IZ593" s="83"/>
      <c r="JA593" s="83"/>
      <c r="JB593" s="83"/>
      <c r="JC593" s="83"/>
      <c r="JD593" s="83"/>
      <c r="JE593" s="83"/>
    </row>
    <row r="594" spans="1:265" s="8" customFormat="1" ht="15" customHeight="1" x14ac:dyDescent="0.2">
      <c r="A594" s="130"/>
      <c r="B594" s="131" t="s">
        <v>2253</v>
      </c>
      <c r="C594" s="206"/>
      <c r="D594" s="332" t="s">
        <v>1519</v>
      </c>
      <c r="E594" s="191"/>
      <c r="F594" s="991"/>
      <c r="G594" s="992"/>
      <c r="H594" s="332" t="s">
        <v>445</v>
      </c>
      <c r="I594" s="332" t="s">
        <v>508</v>
      </c>
      <c r="J594" s="332"/>
      <c r="K594" s="386" t="s">
        <v>2007</v>
      </c>
      <c r="L594" s="386"/>
      <c r="M594" s="765"/>
      <c r="N594" s="765"/>
      <c r="O594" s="386"/>
      <c r="P594" s="598"/>
      <c r="Q594" s="599"/>
      <c r="R594" s="599"/>
      <c r="S594" s="599">
        <v>5</v>
      </c>
      <c r="T594" s="599"/>
      <c r="U594" s="599"/>
      <c r="V594" s="599"/>
      <c r="W594" s="600"/>
      <c r="X594" s="228"/>
      <c r="Y594" s="228"/>
      <c r="Z594" s="112"/>
      <c r="AA594" s="83"/>
      <c r="AB594" s="83"/>
      <c r="AC594" s="83" t="str">
        <f t="shared" si="14"/>
        <v/>
      </c>
      <c r="AD594" s="83"/>
      <c r="AE594" s="83"/>
      <c r="AF594" s="83"/>
      <c r="AG594" s="83"/>
      <c r="AH594" s="83"/>
      <c r="AI594" s="83"/>
      <c r="AJ594" s="83"/>
      <c r="AK594" s="83"/>
      <c r="AL594" s="83"/>
      <c r="AM594" s="83"/>
      <c r="AN594" s="83"/>
      <c r="AO594" s="83"/>
      <c r="AP594" s="83"/>
      <c r="AQ594" s="83"/>
      <c r="AR594" s="83"/>
      <c r="AS594" s="83"/>
      <c r="AT594" s="83"/>
      <c r="AU594" s="83"/>
      <c r="AV594" s="83"/>
      <c r="AW594" s="83"/>
      <c r="AX594" s="83"/>
      <c r="AY594" s="83"/>
      <c r="AZ594" s="83"/>
      <c r="BA594" s="83"/>
      <c r="BB594" s="83"/>
      <c r="BC594" s="83"/>
      <c r="BD594" s="83"/>
      <c r="BE594" s="83"/>
      <c r="BF594" s="83"/>
      <c r="BG594" s="83"/>
      <c r="BH594" s="83"/>
      <c r="BI594" s="83"/>
      <c r="BJ594" s="83"/>
      <c r="BK594" s="83"/>
      <c r="BL594" s="83"/>
      <c r="BM594" s="83"/>
      <c r="BN594" s="83"/>
      <c r="BO594" s="83"/>
      <c r="BP594" s="83"/>
      <c r="BQ594" s="83"/>
      <c r="BR594" s="83"/>
      <c r="BS594" s="83"/>
      <c r="BT594" s="83"/>
      <c r="BU594" s="83"/>
      <c r="BV594" s="83"/>
      <c r="BW594" s="83"/>
      <c r="BX594" s="83"/>
      <c r="BY594" s="83"/>
      <c r="BZ594" s="83"/>
      <c r="CA594" s="83"/>
      <c r="CB594" s="83"/>
      <c r="CC594" s="83"/>
      <c r="CD594" s="83"/>
      <c r="CE594" s="83"/>
      <c r="CF594" s="83"/>
      <c r="CG594" s="83"/>
      <c r="CH594" s="83"/>
      <c r="CI594" s="83"/>
      <c r="CJ594" s="83"/>
      <c r="CK594" s="83"/>
      <c r="CL594" s="83"/>
      <c r="CM594" s="83"/>
      <c r="CN594" s="83"/>
      <c r="CO594" s="83"/>
      <c r="CP594" s="83"/>
      <c r="CQ594" s="83"/>
      <c r="CR594" s="83"/>
      <c r="CS594" s="83"/>
      <c r="CT594" s="83"/>
      <c r="CU594" s="83"/>
      <c r="CV594" s="83"/>
      <c r="CW594" s="83"/>
      <c r="CX594" s="83"/>
      <c r="CY594" s="83"/>
      <c r="CZ594" s="83"/>
      <c r="DA594" s="83"/>
      <c r="DB594" s="83"/>
      <c r="DC594" s="83"/>
      <c r="DD594" s="83"/>
      <c r="DE594" s="83"/>
      <c r="DF594" s="83"/>
      <c r="DG594" s="83"/>
      <c r="DH594" s="83"/>
      <c r="DI594" s="83"/>
      <c r="DJ594" s="83"/>
      <c r="DK594" s="83"/>
      <c r="DL594" s="83"/>
      <c r="DM594" s="83"/>
      <c r="DN594" s="83"/>
      <c r="DO594" s="83"/>
      <c r="DP594" s="83"/>
      <c r="DQ594" s="83"/>
      <c r="DR594" s="83"/>
      <c r="DS594" s="83"/>
      <c r="DT594" s="83"/>
      <c r="DU594" s="83"/>
      <c r="DV594" s="83"/>
      <c r="DW594" s="83"/>
      <c r="DX594" s="83"/>
      <c r="DY594" s="83"/>
      <c r="DZ594" s="83"/>
      <c r="EA594" s="83"/>
      <c r="EB594" s="83"/>
      <c r="EC594" s="83"/>
      <c r="ED594" s="83"/>
      <c r="EE594" s="83"/>
      <c r="EF594" s="83"/>
      <c r="EG594" s="83"/>
      <c r="EH594" s="83"/>
      <c r="EI594" s="83"/>
      <c r="EJ594" s="83"/>
      <c r="EK594" s="83"/>
      <c r="EL594" s="83"/>
      <c r="EM594" s="83"/>
      <c r="EN594" s="83"/>
      <c r="EO594" s="83"/>
      <c r="EP594" s="83"/>
      <c r="EQ594" s="83"/>
      <c r="ER594" s="83"/>
      <c r="ES594" s="83"/>
      <c r="ET594" s="83"/>
      <c r="EU594" s="83"/>
      <c r="EV594" s="83"/>
      <c r="EW594" s="83"/>
      <c r="EX594" s="83"/>
      <c r="EY594" s="83"/>
      <c r="EZ594" s="83"/>
      <c r="FA594" s="83"/>
      <c r="FB594" s="83"/>
      <c r="FC594" s="83"/>
      <c r="FD594" s="83"/>
      <c r="FE594" s="83"/>
      <c r="FF594" s="83"/>
      <c r="FG594" s="83"/>
      <c r="FH594" s="83"/>
      <c r="FI594" s="83"/>
      <c r="FJ594" s="83"/>
      <c r="FK594" s="83"/>
      <c r="FL594" s="83"/>
      <c r="FM594" s="83"/>
      <c r="FN594" s="83"/>
      <c r="FO594" s="83"/>
      <c r="FP594" s="83"/>
      <c r="FQ594" s="83"/>
      <c r="FR594" s="83"/>
      <c r="FS594" s="83"/>
      <c r="FT594" s="83"/>
      <c r="FU594" s="83"/>
      <c r="FV594" s="83"/>
      <c r="FW594" s="83"/>
      <c r="FX594" s="83"/>
      <c r="FY594" s="83"/>
      <c r="FZ594" s="83"/>
      <c r="GA594" s="83"/>
      <c r="GB594" s="83"/>
      <c r="GC594" s="83"/>
      <c r="GD594" s="83"/>
      <c r="GE594" s="83"/>
      <c r="GF594" s="83"/>
      <c r="GG594" s="83"/>
      <c r="GH594" s="83"/>
      <c r="GI594" s="83"/>
      <c r="GJ594" s="83"/>
      <c r="GK594" s="83"/>
      <c r="GL594" s="83"/>
      <c r="GM594" s="83"/>
      <c r="GN594" s="83"/>
      <c r="GO594" s="83"/>
      <c r="GP594" s="83"/>
      <c r="GQ594" s="83"/>
      <c r="GR594" s="83"/>
      <c r="GS594" s="83"/>
      <c r="GT594" s="83"/>
      <c r="GU594" s="83"/>
      <c r="GV594" s="83"/>
      <c r="GW594" s="83"/>
      <c r="GX594" s="83"/>
      <c r="GY594" s="83"/>
      <c r="GZ594" s="83"/>
      <c r="HA594" s="83"/>
      <c r="HB594" s="83"/>
      <c r="HC594" s="83"/>
      <c r="HD594" s="83"/>
      <c r="HE594" s="83"/>
      <c r="HF594" s="83"/>
      <c r="HG594" s="83"/>
      <c r="HH594" s="83"/>
      <c r="HI594" s="83"/>
      <c r="HJ594" s="83"/>
      <c r="HK594" s="83"/>
      <c r="HL594" s="83"/>
      <c r="HM594" s="83"/>
      <c r="HN594" s="83"/>
      <c r="HO594" s="83"/>
      <c r="HP594" s="83"/>
      <c r="HQ594" s="83"/>
      <c r="HR594" s="83"/>
      <c r="HS594" s="83"/>
      <c r="HT594" s="83"/>
      <c r="HU594" s="83"/>
      <c r="HV594" s="83"/>
      <c r="HW594" s="83"/>
      <c r="HX594" s="83"/>
      <c r="HY594" s="83"/>
      <c r="HZ594" s="83"/>
      <c r="IA594" s="83"/>
      <c r="IB594" s="83"/>
      <c r="IC594" s="83"/>
      <c r="ID594" s="83"/>
      <c r="IE594" s="83"/>
      <c r="IF594" s="83"/>
      <c r="IG594" s="83"/>
      <c r="IH594" s="83"/>
      <c r="II594" s="83"/>
      <c r="IJ594" s="83"/>
      <c r="IK594" s="83"/>
      <c r="IL594" s="83"/>
      <c r="IM594" s="83"/>
      <c r="IN594" s="83"/>
      <c r="IO594" s="83"/>
      <c r="IP594" s="83"/>
      <c r="IQ594" s="83"/>
      <c r="IR594" s="83"/>
      <c r="IS594" s="83"/>
      <c r="IT594" s="83"/>
      <c r="IU594" s="83"/>
      <c r="IV594" s="83"/>
      <c r="IW594" s="83"/>
      <c r="IX594" s="83"/>
      <c r="IY594" s="83"/>
      <c r="IZ594" s="83"/>
      <c r="JA594" s="83"/>
      <c r="JB594" s="83"/>
      <c r="JC594" s="83"/>
      <c r="JD594" s="83"/>
      <c r="JE594" s="83"/>
    </row>
    <row r="595" spans="1:265" s="8" customFormat="1" ht="15" customHeight="1" thickBot="1" x14ac:dyDescent="0.25">
      <c r="A595" s="161"/>
      <c r="B595" s="131" t="s">
        <v>2253</v>
      </c>
      <c r="C595" s="209"/>
      <c r="D595" s="422" t="s">
        <v>1519</v>
      </c>
      <c r="E595" s="230"/>
      <c r="F595" s="993"/>
      <c r="G595" s="994"/>
      <c r="H595" s="422" t="s">
        <v>445</v>
      </c>
      <c r="I595" s="422" t="s">
        <v>508</v>
      </c>
      <c r="J595" s="422"/>
      <c r="K595" s="423" t="s">
        <v>426</v>
      </c>
      <c r="L595" s="423"/>
      <c r="M595" s="1185"/>
      <c r="N595" s="1185"/>
      <c r="O595" s="423"/>
      <c r="P595" s="614"/>
      <c r="Q595" s="615"/>
      <c r="R595" s="615"/>
      <c r="S595" s="615">
        <v>3</v>
      </c>
      <c r="T595" s="615"/>
      <c r="U595" s="615"/>
      <c r="V595" s="615"/>
      <c r="W595" s="616"/>
      <c r="X595" s="231">
        <f>SUM(P586:W595)</f>
        <v>40</v>
      </c>
      <c r="Y595" s="231">
        <f>X595</f>
        <v>40</v>
      </c>
      <c r="Z595" s="112"/>
      <c r="AA595" s="83"/>
      <c r="AB595" s="83"/>
      <c r="AC595" s="83" t="str">
        <f t="shared" si="14"/>
        <v/>
      </c>
      <c r="AD595" s="83"/>
      <c r="AE595" s="83"/>
      <c r="AF595" s="83"/>
      <c r="AG595" s="83"/>
      <c r="AH595" s="83"/>
      <c r="AI595" s="83"/>
      <c r="AJ595" s="83"/>
      <c r="AK595" s="83"/>
      <c r="AL595" s="83"/>
      <c r="AM595" s="83"/>
      <c r="AN595" s="83"/>
      <c r="AO595" s="83"/>
      <c r="AP595" s="83"/>
      <c r="AQ595" s="83"/>
      <c r="AR595" s="83"/>
      <c r="AS595" s="83"/>
      <c r="AT595" s="83"/>
      <c r="AU595" s="83"/>
      <c r="AV595" s="83"/>
      <c r="AW595" s="83"/>
      <c r="AX595" s="83"/>
      <c r="AY595" s="83"/>
      <c r="AZ595" s="83"/>
      <c r="BA595" s="83"/>
      <c r="BB595" s="83"/>
      <c r="BC595" s="83"/>
      <c r="BD595" s="83"/>
      <c r="BE595" s="83"/>
      <c r="BF595" s="83"/>
      <c r="BG595" s="83"/>
      <c r="BH595" s="83"/>
      <c r="BI595" s="83"/>
      <c r="BJ595" s="83"/>
      <c r="BK595" s="83"/>
      <c r="BL595" s="83"/>
      <c r="BM595" s="83"/>
      <c r="BN595" s="83"/>
      <c r="BO595" s="83"/>
      <c r="BP595" s="83"/>
      <c r="BQ595" s="83"/>
      <c r="BR595" s="83"/>
      <c r="BS595" s="83"/>
      <c r="BT595" s="83"/>
      <c r="BU595" s="83"/>
      <c r="BV595" s="83"/>
      <c r="BW595" s="83"/>
      <c r="BX595" s="83"/>
      <c r="BY595" s="83"/>
      <c r="BZ595" s="83"/>
      <c r="CA595" s="83"/>
      <c r="CB595" s="83"/>
      <c r="CC595" s="83"/>
      <c r="CD595" s="83"/>
      <c r="CE595" s="83"/>
      <c r="CF595" s="83"/>
      <c r="CG595" s="83"/>
      <c r="CH595" s="83"/>
      <c r="CI595" s="83"/>
      <c r="CJ595" s="83"/>
      <c r="CK595" s="83"/>
      <c r="CL595" s="83"/>
      <c r="CM595" s="83"/>
      <c r="CN595" s="83"/>
      <c r="CO595" s="83"/>
      <c r="CP595" s="83"/>
      <c r="CQ595" s="83"/>
      <c r="CR595" s="83"/>
      <c r="CS595" s="83"/>
      <c r="CT595" s="83"/>
      <c r="CU595" s="83"/>
      <c r="CV595" s="83"/>
      <c r="CW595" s="83"/>
      <c r="CX595" s="83"/>
      <c r="CY595" s="83"/>
      <c r="CZ595" s="83"/>
      <c r="DA595" s="83"/>
      <c r="DB595" s="83"/>
      <c r="DC595" s="83"/>
      <c r="DD595" s="83"/>
      <c r="DE595" s="83"/>
      <c r="DF595" s="83"/>
      <c r="DG595" s="83"/>
      <c r="DH595" s="83"/>
      <c r="DI595" s="83"/>
      <c r="DJ595" s="83"/>
      <c r="DK595" s="83"/>
      <c r="DL595" s="83"/>
      <c r="DM595" s="83"/>
      <c r="DN595" s="83"/>
      <c r="DO595" s="83"/>
      <c r="DP595" s="83"/>
      <c r="DQ595" s="83"/>
      <c r="DR595" s="83"/>
      <c r="DS595" s="83"/>
      <c r="DT595" s="83"/>
      <c r="DU595" s="83"/>
      <c r="DV595" s="83"/>
      <c r="DW595" s="83"/>
      <c r="DX595" s="83"/>
      <c r="DY595" s="83"/>
      <c r="DZ595" s="83"/>
      <c r="EA595" s="83"/>
      <c r="EB595" s="83"/>
      <c r="EC595" s="83"/>
      <c r="ED595" s="83"/>
      <c r="EE595" s="83"/>
      <c r="EF595" s="83"/>
      <c r="EG595" s="83"/>
      <c r="EH595" s="83"/>
      <c r="EI595" s="83"/>
      <c r="EJ595" s="83"/>
      <c r="EK595" s="83"/>
      <c r="EL595" s="83"/>
      <c r="EM595" s="83"/>
      <c r="EN595" s="83"/>
      <c r="EO595" s="83"/>
      <c r="EP595" s="83"/>
      <c r="EQ595" s="83"/>
      <c r="ER595" s="83"/>
      <c r="ES595" s="83"/>
      <c r="ET595" s="83"/>
      <c r="EU595" s="83"/>
      <c r="EV595" s="83"/>
      <c r="EW595" s="83"/>
      <c r="EX595" s="83"/>
      <c r="EY595" s="83"/>
      <c r="EZ595" s="83"/>
      <c r="FA595" s="83"/>
      <c r="FB595" s="83"/>
      <c r="FC595" s="83"/>
      <c r="FD595" s="83"/>
      <c r="FE595" s="83"/>
      <c r="FF595" s="83"/>
      <c r="FG595" s="83"/>
      <c r="FH595" s="83"/>
      <c r="FI595" s="83"/>
      <c r="FJ595" s="83"/>
      <c r="FK595" s="83"/>
      <c r="FL595" s="83"/>
      <c r="FM595" s="83"/>
      <c r="FN595" s="83"/>
      <c r="FO595" s="83"/>
      <c r="FP595" s="83"/>
      <c r="FQ595" s="83"/>
      <c r="FR595" s="83"/>
      <c r="FS595" s="83"/>
      <c r="FT595" s="83"/>
      <c r="FU595" s="83"/>
      <c r="FV595" s="83"/>
      <c r="FW595" s="83"/>
      <c r="FX595" s="83"/>
      <c r="FY595" s="83"/>
      <c r="FZ595" s="83"/>
      <c r="GA595" s="83"/>
      <c r="GB595" s="83"/>
      <c r="GC595" s="83"/>
      <c r="GD595" s="83"/>
      <c r="GE595" s="83"/>
      <c r="GF595" s="83"/>
      <c r="GG595" s="83"/>
      <c r="GH595" s="83"/>
      <c r="GI595" s="83"/>
      <c r="GJ595" s="83"/>
      <c r="GK595" s="83"/>
      <c r="GL595" s="83"/>
      <c r="GM595" s="83"/>
      <c r="GN595" s="83"/>
      <c r="GO595" s="83"/>
      <c r="GP595" s="83"/>
      <c r="GQ595" s="83"/>
      <c r="GR595" s="83"/>
      <c r="GS595" s="83"/>
      <c r="GT595" s="83"/>
      <c r="GU595" s="83"/>
      <c r="GV595" s="83"/>
      <c r="GW595" s="83"/>
      <c r="GX595" s="83"/>
      <c r="GY595" s="83"/>
      <c r="GZ595" s="83"/>
      <c r="HA595" s="83"/>
      <c r="HB595" s="83"/>
      <c r="HC595" s="83"/>
      <c r="HD595" s="83"/>
      <c r="HE595" s="83"/>
      <c r="HF595" s="83"/>
      <c r="HG595" s="83"/>
      <c r="HH595" s="83"/>
      <c r="HI595" s="83"/>
      <c r="HJ595" s="83"/>
      <c r="HK595" s="83"/>
      <c r="HL595" s="83"/>
      <c r="HM595" s="83"/>
      <c r="HN595" s="83"/>
      <c r="HO595" s="83"/>
      <c r="HP595" s="83"/>
      <c r="HQ595" s="83"/>
      <c r="HR595" s="83"/>
      <c r="HS595" s="83"/>
      <c r="HT595" s="83"/>
      <c r="HU595" s="83"/>
      <c r="HV595" s="83"/>
      <c r="HW595" s="83"/>
      <c r="HX595" s="83"/>
      <c r="HY595" s="83"/>
      <c r="HZ595" s="83"/>
      <c r="IA595" s="83"/>
      <c r="IB595" s="83"/>
      <c r="IC595" s="83"/>
      <c r="ID595" s="83"/>
      <c r="IE595" s="83"/>
      <c r="IF595" s="83"/>
      <c r="IG595" s="83"/>
      <c r="IH595" s="83"/>
      <c r="II595" s="83"/>
      <c r="IJ595" s="83"/>
      <c r="IK595" s="83"/>
      <c r="IL595" s="83"/>
      <c r="IM595" s="83"/>
      <c r="IN595" s="83"/>
      <c r="IO595" s="83"/>
      <c r="IP595" s="83"/>
      <c r="IQ595" s="83"/>
      <c r="IR595" s="83"/>
      <c r="IS595" s="83"/>
      <c r="IT595" s="83"/>
      <c r="IU595" s="83"/>
      <c r="IV595" s="83"/>
      <c r="IW595" s="83"/>
      <c r="IX595" s="83"/>
      <c r="IY595" s="83"/>
      <c r="IZ595" s="83"/>
      <c r="JA595" s="83"/>
      <c r="JB595" s="83"/>
      <c r="JC595" s="83"/>
      <c r="JD595" s="83"/>
      <c r="JE595" s="83"/>
    </row>
    <row r="596" spans="1:265" s="8" customFormat="1" ht="15" customHeight="1" x14ac:dyDescent="0.2">
      <c r="A596" s="572">
        <f>A586+1</f>
        <v>65</v>
      </c>
      <c r="B596" s="1086" t="s">
        <v>259</v>
      </c>
      <c r="C596" s="201" t="s">
        <v>35</v>
      </c>
      <c r="D596" s="354" t="s">
        <v>260</v>
      </c>
      <c r="E596" s="122" t="s">
        <v>85</v>
      </c>
      <c r="F596" s="989" t="s">
        <v>261</v>
      </c>
      <c r="G596" s="990" t="s">
        <v>22</v>
      </c>
      <c r="H596" s="354" t="s">
        <v>23</v>
      </c>
      <c r="I596" s="354" t="s">
        <v>114</v>
      </c>
      <c r="J596" s="354"/>
      <c r="K596" s="385" t="s">
        <v>370</v>
      </c>
      <c r="L596" s="385" t="s">
        <v>97</v>
      </c>
      <c r="M596" s="766">
        <v>4</v>
      </c>
      <c r="N596" s="766" t="s">
        <v>24</v>
      </c>
      <c r="O596" s="385" t="s">
        <v>440</v>
      </c>
      <c r="P596" s="595">
        <v>3</v>
      </c>
      <c r="Q596" s="596"/>
      <c r="R596" s="596"/>
      <c r="S596" s="596"/>
      <c r="T596" s="596"/>
      <c r="U596" s="596"/>
      <c r="V596" s="596"/>
      <c r="W596" s="597"/>
      <c r="X596" s="227"/>
      <c r="Y596" s="227"/>
      <c r="Z596" s="112" t="str">
        <f>C596</f>
        <v>TC</v>
      </c>
      <c r="AA596" s="83" t="s">
        <v>1472</v>
      </c>
      <c r="AB596" s="83" t="s">
        <v>1480</v>
      </c>
      <c r="AC596" s="83">
        <f t="shared" si="14"/>
        <v>19</v>
      </c>
      <c r="AD596" s="83"/>
      <c r="AE596" s="83"/>
      <c r="AF596" s="83"/>
      <c r="AG596" s="83"/>
      <c r="AH596" s="83"/>
      <c r="AI596" s="83"/>
      <c r="AJ596" s="83"/>
      <c r="AK596" s="83"/>
      <c r="AL596" s="83"/>
      <c r="AM596" s="83"/>
      <c r="AN596" s="83"/>
      <c r="AO596" s="83"/>
      <c r="AP596" s="83"/>
      <c r="AQ596" s="83"/>
      <c r="AR596" s="83"/>
      <c r="AS596" s="83"/>
      <c r="AT596" s="83"/>
      <c r="AU596" s="83"/>
      <c r="AV596" s="83"/>
      <c r="AW596" s="83"/>
      <c r="AX596" s="83"/>
      <c r="AY596" s="83"/>
      <c r="AZ596" s="83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  <c r="BM596" s="83"/>
      <c r="BN596" s="83"/>
      <c r="BO596" s="83"/>
      <c r="BP596" s="83"/>
      <c r="BQ596" s="83"/>
      <c r="BR596" s="83"/>
      <c r="BS596" s="83"/>
      <c r="BT596" s="83"/>
      <c r="BU596" s="83"/>
      <c r="BV596" s="83"/>
      <c r="BW596" s="83"/>
      <c r="BX596" s="83"/>
      <c r="BY596" s="83"/>
      <c r="BZ596" s="83"/>
      <c r="CA596" s="83"/>
      <c r="CB596" s="83"/>
      <c r="CC596" s="83"/>
      <c r="CD596" s="83"/>
      <c r="CE596" s="83"/>
      <c r="CF596" s="83"/>
      <c r="CG596" s="83"/>
      <c r="CH596" s="83"/>
      <c r="CI596" s="83"/>
      <c r="CJ596" s="83"/>
      <c r="CK596" s="83"/>
      <c r="CL596" s="83"/>
      <c r="CM596" s="83"/>
      <c r="CN596" s="83"/>
      <c r="CO596" s="83"/>
      <c r="CP596" s="83"/>
      <c r="CQ596" s="83"/>
      <c r="CR596" s="83"/>
      <c r="CS596" s="83"/>
      <c r="CT596" s="83"/>
      <c r="CU596" s="83"/>
      <c r="CV596" s="83"/>
      <c r="CW596" s="83"/>
      <c r="CX596" s="83"/>
      <c r="CY596" s="83"/>
      <c r="CZ596" s="83"/>
      <c r="DA596" s="83"/>
      <c r="DB596" s="83"/>
      <c r="DC596" s="83"/>
      <c r="DD596" s="83"/>
      <c r="DE596" s="83"/>
      <c r="DF596" s="83"/>
      <c r="DG596" s="83"/>
      <c r="DH596" s="83"/>
      <c r="DI596" s="83"/>
      <c r="DJ596" s="83"/>
      <c r="DK596" s="83"/>
      <c r="DL596" s="83"/>
      <c r="DM596" s="83"/>
      <c r="DN596" s="83"/>
      <c r="DO596" s="83"/>
      <c r="DP596" s="83"/>
      <c r="DQ596" s="83"/>
      <c r="DR596" s="83"/>
      <c r="DS596" s="83"/>
      <c r="DT596" s="83"/>
      <c r="DU596" s="83"/>
      <c r="DV596" s="83"/>
      <c r="DW596" s="83"/>
      <c r="DX596" s="83"/>
      <c r="DY596" s="83"/>
      <c r="DZ596" s="83"/>
      <c r="EA596" s="83"/>
      <c r="EB596" s="83"/>
      <c r="EC596" s="83"/>
      <c r="ED596" s="83"/>
      <c r="EE596" s="83"/>
      <c r="EF596" s="83"/>
      <c r="EG596" s="83"/>
      <c r="EH596" s="83"/>
      <c r="EI596" s="83"/>
      <c r="EJ596" s="83"/>
      <c r="EK596" s="83"/>
      <c r="EL596" s="83"/>
      <c r="EM596" s="83"/>
      <c r="EN596" s="83"/>
      <c r="EO596" s="83"/>
      <c r="EP596" s="83"/>
      <c r="EQ596" s="83"/>
      <c r="ER596" s="83"/>
      <c r="ES596" s="83"/>
      <c r="ET596" s="83"/>
      <c r="EU596" s="83"/>
      <c r="EV596" s="83"/>
      <c r="EW596" s="83"/>
      <c r="EX596" s="83"/>
      <c r="EY596" s="83"/>
      <c r="EZ596" s="83"/>
      <c r="FA596" s="83"/>
      <c r="FB596" s="83"/>
      <c r="FC596" s="83"/>
      <c r="FD596" s="83"/>
      <c r="FE596" s="83"/>
      <c r="FF596" s="83"/>
      <c r="FG596" s="83"/>
      <c r="FH596" s="83"/>
      <c r="FI596" s="83"/>
      <c r="FJ596" s="83"/>
      <c r="FK596" s="83"/>
      <c r="FL596" s="83"/>
      <c r="FM596" s="83"/>
      <c r="FN596" s="83"/>
      <c r="FO596" s="83"/>
      <c r="FP596" s="83"/>
      <c r="FQ596" s="83"/>
      <c r="FR596" s="83"/>
      <c r="FS596" s="83"/>
      <c r="FT596" s="83"/>
      <c r="FU596" s="83"/>
      <c r="FV596" s="83"/>
      <c r="FW596" s="83"/>
      <c r="FX596" s="83"/>
      <c r="FY596" s="83"/>
      <c r="FZ596" s="83"/>
      <c r="GA596" s="83"/>
      <c r="GB596" s="83"/>
      <c r="GC596" s="83"/>
      <c r="GD596" s="83"/>
      <c r="GE596" s="83"/>
      <c r="GF596" s="83"/>
      <c r="GG596" s="83"/>
      <c r="GH596" s="83"/>
      <c r="GI596" s="83"/>
      <c r="GJ596" s="83"/>
      <c r="GK596" s="83"/>
      <c r="GL596" s="83"/>
      <c r="GM596" s="83"/>
      <c r="GN596" s="83"/>
      <c r="GO596" s="83"/>
      <c r="GP596" s="83"/>
      <c r="GQ596" s="83"/>
      <c r="GR596" s="83"/>
      <c r="GS596" s="83"/>
      <c r="GT596" s="83"/>
      <c r="GU596" s="83"/>
      <c r="GV596" s="83"/>
      <c r="GW596" s="83"/>
      <c r="GX596" s="83"/>
      <c r="GY596" s="83"/>
      <c r="GZ596" s="83"/>
      <c r="HA596" s="83"/>
      <c r="HB596" s="83"/>
      <c r="HC596" s="83"/>
      <c r="HD596" s="83"/>
      <c r="HE596" s="83"/>
      <c r="HF596" s="83"/>
      <c r="HG596" s="83"/>
      <c r="HH596" s="83"/>
      <c r="HI596" s="83"/>
      <c r="HJ596" s="83"/>
      <c r="HK596" s="83"/>
      <c r="HL596" s="83"/>
      <c r="HM596" s="83"/>
      <c r="HN596" s="83"/>
      <c r="HO596" s="83"/>
      <c r="HP596" s="83"/>
      <c r="HQ596" s="83"/>
      <c r="HR596" s="83"/>
      <c r="HS596" s="83"/>
      <c r="HT596" s="83"/>
      <c r="HU596" s="83"/>
      <c r="HV596" s="83"/>
      <c r="HW596" s="83"/>
      <c r="HX596" s="83"/>
      <c r="HY596" s="83"/>
      <c r="HZ596" s="83"/>
      <c r="IA596" s="83"/>
      <c r="IB596" s="83"/>
      <c r="IC596" s="83"/>
      <c r="ID596" s="83"/>
      <c r="IE596" s="83"/>
      <c r="IF596" s="83"/>
      <c r="IG596" s="83"/>
      <c r="IH596" s="83"/>
      <c r="II596" s="83"/>
      <c r="IJ596" s="83"/>
      <c r="IK596" s="83"/>
      <c r="IL596" s="83"/>
      <c r="IM596" s="83"/>
      <c r="IN596" s="83"/>
      <c r="IO596" s="83"/>
      <c r="IP596" s="83"/>
      <c r="IQ596" s="83"/>
      <c r="IR596" s="83"/>
      <c r="IS596" s="83"/>
      <c r="IT596" s="83"/>
      <c r="IU596" s="83"/>
      <c r="IV596" s="83"/>
      <c r="IW596" s="83"/>
      <c r="IX596" s="83"/>
      <c r="IY596" s="83"/>
      <c r="IZ596" s="83"/>
      <c r="JA596" s="83"/>
      <c r="JB596" s="83"/>
      <c r="JC596" s="83"/>
      <c r="JD596" s="83"/>
      <c r="JE596" s="83"/>
    </row>
    <row r="597" spans="1:265" s="8" customFormat="1" ht="15" customHeight="1" x14ac:dyDescent="0.2">
      <c r="A597" s="573"/>
      <c r="B597" s="131" t="s">
        <v>259</v>
      </c>
      <c r="C597" s="132"/>
      <c r="D597" s="326" t="s">
        <v>260</v>
      </c>
      <c r="E597" s="191"/>
      <c r="F597" s="991"/>
      <c r="G597" s="992"/>
      <c r="H597" s="326" t="s">
        <v>23</v>
      </c>
      <c r="I597" s="326" t="s">
        <v>114</v>
      </c>
      <c r="J597" s="326"/>
      <c r="K597" s="372" t="s">
        <v>370</v>
      </c>
      <c r="L597" s="372" t="s">
        <v>97</v>
      </c>
      <c r="M597" s="1118">
        <v>4</v>
      </c>
      <c r="N597" s="1118" t="s">
        <v>101</v>
      </c>
      <c r="O597" s="372" t="s">
        <v>435</v>
      </c>
      <c r="P597" s="581">
        <v>3</v>
      </c>
      <c r="Q597" s="582"/>
      <c r="R597" s="582"/>
      <c r="S597" s="582"/>
      <c r="T597" s="582"/>
      <c r="U597" s="582"/>
      <c r="V597" s="582"/>
      <c r="W597" s="583"/>
      <c r="X597" s="228"/>
      <c r="Y597" s="228"/>
      <c r="Z597" s="112"/>
      <c r="AA597" s="83"/>
      <c r="AB597" s="83"/>
      <c r="AC597" s="83" t="str">
        <f t="shared" si="14"/>
        <v/>
      </c>
      <c r="AD597" s="83"/>
      <c r="AE597" s="83"/>
      <c r="AF597" s="83"/>
      <c r="AG597" s="83"/>
      <c r="AH597" s="83"/>
      <c r="AI597" s="83"/>
      <c r="AJ597" s="83"/>
      <c r="AK597" s="83"/>
      <c r="AL597" s="83"/>
      <c r="AM597" s="83"/>
      <c r="AN597" s="83"/>
      <c r="AO597" s="83"/>
      <c r="AP597" s="83"/>
      <c r="AQ597" s="83"/>
      <c r="AR597" s="83"/>
      <c r="AS597" s="83"/>
      <c r="AT597" s="83"/>
      <c r="AU597" s="83"/>
      <c r="AV597" s="83"/>
      <c r="AW597" s="83"/>
      <c r="AX597" s="83"/>
      <c r="AY597" s="83"/>
      <c r="AZ597" s="83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  <c r="BM597" s="83"/>
      <c r="BN597" s="83"/>
      <c r="BO597" s="83"/>
      <c r="BP597" s="83"/>
      <c r="BQ597" s="83"/>
      <c r="BR597" s="83"/>
      <c r="BS597" s="83"/>
      <c r="BT597" s="83"/>
      <c r="BU597" s="83"/>
      <c r="BV597" s="83"/>
      <c r="BW597" s="83"/>
      <c r="BX597" s="83"/>
      <c r="BY597" s="83"/>
      <c r="BZ597" s="83"/>
      <c r="CA597" s="83"/>
      <c r="CB597" s="83"/>
      <c r="CC597" s="83"/>
      <c r="CD597" s="83"/>
      <c r="CE597" s="83"/>
      <c r="CF597" s="83"/>
      <c r="CG597" s="83"/>
      <c r="CH597" s="83"/>
      <c r="CI597" s="83"/>
      <c r="CJ597" s="83"/>
      <c r="CK597" s="83"/>
      <c r="CL597" s="83"/>
      <c r="CM597" s="83"/>
      <c r="CN597" s="83"/>
      <c r="CO597" s="83"/>
      <c r="CP597" s="83"/>
      <c r="CQ597" s="83"/>
      <c r="CR597" s="83"/>
      <c r="CS597" s="83"/>
      <c r="CT597" s="83"/>
      <c r="CU597" s="83"/>
      <c r="CV597" s="83"/>
      <c r="CW597" s="83"/>
      <c r="CX597" s="83"/>
      <c r="CY597" s="83"/>
      <c r="CZ597" s="83"/>
      <c r="DA597" s="83"/>
      <c r="DB597" s="83"/>
      <c r="DC597" s="83"/>
      <c r="DD597" s="83"/>
      <c r="DE597" s="83"/>
      <c r="DF597" s="83"/>
      <c r="DG597" s="83"/>
      <c r="DH597" s="83"/>
      <c r="DI597" s="83"/>
      <c r="DJ597" s="83"/>
      <c r="DK597" s="83"/>
      <c r="DL597" s="83"/>
      <c r="DM597" s="83"/>
      <c r="DN597" s="83"/>
      <c r="DO597" s="83"/>
      <c r="DP597" s="83"/>
      <c r="DQ597" s="83"/>
      <c r="DR597" s="83"/>
      <c r="DS597" s="83"/>
      <c r="DT597" s="83"/>
      <c r="DU597" s="83"/>
      <c r="DV597" s="83"/>
      <c r="DW597" s="83"/>
      <c r="DX597" s="83"/>
      <c r="DY597" s="83"/>
      <c r="DZ597" s="83"/>
      <c r="EA597" s="83"/>
      <c r="EB597" s="83"/>
      <c r="EC597" s="83"/>
      <c r="ED597" s="83"/>
      <c r="EE597" s="83"/>
      <c r="EF597" s="83"/>
      <c r="EG597" s="83"/>
      <c r="EH597" s="83"/>
      <c r="EI597" s="83"/>
      <c r="EJ597" s="83"/>
      <c r="EK597" s="83"/>
      <c r="EL597" s="83"/>
      <c r="EM597" s="83"/>
      <c r="EN597" s="83"/>
      <c r="EO597" s="83"/>
      <c r="EP597" s="83"/>
      <c r="EQ597" s="83"/>
      <c r="ER597" s="83"/>
      <c r="ES597" s="83"/>
      <c r="ET597" s="83"/>
      <c r="EU597" s="83"/>
      <c r="EV597" s="83"/>
      <c r="EW597" s="83"/>
      <c r="EX597" s="83"/>
      <c r="EY597" s="83"/>
      <c r="EZ597" s="83"/>
      <c r="FA597" s="83"/>
      <c r="FB597" s="83"/>
      <c r="FC597" s="83"/>
      <c r="FD597" s="83"/>
      <c r="FE597" s="83"/>
      <c r="FF597" s="83"/>
      <c r="FG597" s="83"/>
      <c r="FH597" s="83"/>
      <c r="FI597" s="83"/>
      <c r="FJ597" s="83"/>
      <c r="FK597" s="83"/>
      <c r="FL597" s="83"/>
      <c r="FM597" s="83"/>
      <c r="FN597" s="83"/>
      <c r="FO597" s="83"/>
      <c r="FP597" s="83"/>
      <c r="FQ597" s="83"/>
      <c r="FR597" s="83"/>
      <c r="FS597" s="83"/>
      <c r="FT597" s="83"/>
      <c r="FU597" s="83"/>
      <c r="FV597" s="83"/>
      <c r="FW597" s="83"/>
      <c r="FX597" s="83"/>
      <c r="FY597" s="83"/>
      <c r="FZ597" s="83"/>
      <c r="GA597" s="83"/>
      <c r="GB597" s="83"/>
      <c r="GC597" s="83"/>
      <c r="GD597" s="83"/>
      <c r="GE597" s="83"/>
      <c r="GF597" s="83"/>
      <c r="GG597" s="83"/>
      <c r="GH597" s="83"/>
      <c r="GI597" s="83"/>
      <c r="GJ597" s="83"/>
      <c r="GK597" s="83"/>
      <c r="GL597" s="83"/>
      <c r="GM597" s="83"/>
      <c r="GN597" s="83"/>
      <c r="GO597" s="83"/>
      <c r="GP597" s="83"/>
      <c r="GQ597" s="83"/>
      <c r="GR597" s="83"/>
      <c r="GS597" s="83"/>
      <c r="GT597" s="83"/>
      <c r="GU597" s="83"/>
      <c r="GV597" s="83"/>
      <c r="GW597" s="83"/>
      <c r="GX597" s="83"/>
      <c r="GY597" s="83"/>
      <c r="GZ597" s="83"/>
      <c r="HA597" s="83"/>
      <c r="HB597" s="83"/>
      <c r="HC597" s="83"/>
      <c r="HD597" s="83"/>
      <c r="HE597" s="83"/>
      <c r="HF597" s="83"/>
      <c r="HG597" s="83"/>
      <c r="HH597" s="83"/>
      <c r="HI597" s="83"/>
      <c r="HJ597" s="83"/>
      <c r="HK597" s="83"/>
      <c r="HL597" s="83"/>
      <c r="HM597" s="83"/>
      <c r="HN597" s="83"/>
      <c r="HO597" s="83"/>
      <c r="HP597" s="83"/>
      <c r="HQ597" s="83"/>
      <c r="HR597" s="83"/>
      <c r="HS597" s="83"/>
      <c r="HT597" s="83"/>
      <c r="HU597" s="83"/>
      <c r="HV597" s="83"/>
      <c r="HW597" s="83"/>
      <c r="HX597" s="83"/>
      <c r="HY597" s="83"/>
      <c r="HZ597" s="83"/>
      <c r="IA597" s="83"/>
      <c r="IB597" s="83"/>
      <c r="IC597" s="83"/>
      <c r="ID597" s="83"/>
      <c r="IE597" s="83"/>
      <c r="IF597" s="83"/>
      <c r="IG597" s="83"/>
      <c r="IH597" s="83"/>
      <c r="II597" s="83"/>
      <c r="IJ597" s="83"/>
      <c r="IK597" s="83"/>
      <c r="IL597" s="83"/>
      <c r="IM597" s="83"/>
      <c r="IN597" s="83"/>
      <c r="IO597" s="83"/>
      <c r="IP597" s="83"/>
      <c r="IQ597" s="83"/>
      <c r="IR597" s="83"/>
      <c r="IS597" s="83"/>
      <c r="IT597" s="83"/>
      <c r="IU597" s="83"/>
      <c r="IV597" s="83"/>
      <c r="IW597" s="83"/>
      <c r="IX597" s="83"/>
      <c r="IY597" s="83"/>
      <c r="IZ597" s="83"/>
      <c r="JA597" s="83"/>
      <c r="JB597" s="83"/>
      <c r="JC597" s="83"/>
      <c r="JD597" s="83"/>
      <c r="JE597" s="83"/>
    </row>
    <row r="598" spans="1:265" s="8" customFormat="1" ht="15" customHeight="1" x14ac:dyDescent="0.2">
      <c r="A598" s="573"/>
      <c r="B598" s="131" t="s">
        <v>259</v>
      </c>
      <c r="C598" s="206"/>
      <c r="D598" s="332" t="s">
        <v>260</v>
      </c>
      <c r="E598" s="191"/>
      <c r="F598" s="991"/>
      <c r="G598" s="992"/>
      <c r="H598" s="332" t="s">
        <v>23</v>
      </c>
      <c r="I598" s="332" t="s">
        <v>110</v>
      </c>
      <c r="J598" s="332"/>
      <c r="K598" s="386" t="s">
        <v>263</v>
      </c>
      <c r="L598" s="386" t="s">
        <v>97</v>
      </c>
      <c r="M598" s="765">
        <v>6</v>
      </c>
      <c r="N598" s="765" t="s">
        <v>24</v>
      </c>
      <c r="O598" s="386" t="s">
        <v>435</v>
      </c>
      <c r="P598" s="598">
        <v>4</v>
      </c>
      <c r="Q598" s="599"/>
      <c r="R598" s="599"/>
      <c r="S598" s="599"/>
      <c r="T598" s="599"/>
      <c r="U598" s="599"/>
      <c r="V598" s="599"/>
      <c r="W598" s="600"/>
      <c r="X598" s="228"/>
      <c r="Y598" s="228"/>
      <c r="Z598" s="112"/>
      <c r="AA598" s="83"/>
      <c r="AB598" s="83"/>
      <c r="AC598" s="83" t="str">
        <f t="shared" si="14"/>
        <v/>
      </c>
      <c r="AD598" s="83"/>
      <c r="AE598" s="83"/>
      <c r="AF598" s="83"/>
      <c r="AG598" s="83"/>
      <c r="AH598" s="83"/>
      <c r="AI598" s="83"/>
      <c r="AJ598" s="83"/>
      <c r="AK598" s="83"/>
      <c r="AL598" s="83"/>
      <c r="AM598" s="83"/>
      <c r="AN598" s="83"/>
      <c r="AO598" s="83"/>
      <c r="AP598" s="83"/>
      <c r="AQ598" s="83"/>
      <c r="AR598" s="83"/>
      <c r="AS598" s="83"/>
      <c r="AT598" s="83"/>
      <c r="AU598" s="83"/>
      <c r="AV598" s="83"/>
      <c r="AW598" s="83"/>
      <c r="AX598" s="83"/>
      <c r="AY598" s="83"/>
      <c r="AZ598" s="83"/>
      <c r="BA598" s="83"/>
      <c r="BB598" s="83"/>
      <c r="BC598" s="83"/>
      <c r="BD598" s="83"/>
      <c r="BE598" s="83"/>
      <c r="BF598" s="83"/>
      <c r="BG598" s="83"/>
      <c r="BH598" s="83"/>
      <c r="BI598" s="83"/>
      <c r="BJ598" s="83"/>
      <c r="BK598" s="83"/>
      <c r="BL598" s="83"/>
      <c r="BM598" s="83"/>
      <c r="BN598" s="83"/>
      <c r="BO598" s="83"/>
      <c r="BP598" s="83"/>
      <c r="BQ598" s="83"/>
      <c r="BR598" s="83"/>
      <c r="BS598" s="83"/>
      <c r="BT598" s="83"/>
      <c r="BU598" s="83"/>
      <c r="BV598" s="83"/>
      <c r="BW598" s="83"/>
      <c r="BX598" s="83"/>
      <c r="BY598" s="83"/>
      <c r="BZ598" s="83"/>
      <c r="CA598" s="83"/>
      <c r="CB598" s="83"/>
      <c r="CC598" s="83"/>
      <c r="CD598" s="83"/>
      <c r="CE598" s="83"/>
      <c r="CF598" s="83"/>
      <c r="CG598" s="83"/>
      <c r="CH598" s="83"/>
      <c r="CI598" s="83"/>
      <c r="CJ598" s="83"/>
      <c r="CK598" s="83"/>
      <c r="CL598" s="83"/>
      <c r="CM598" s="83"/>
      <c r="CN598" s="83"/>
      <c r="CO598" s="83"/>
      <c r="CP598" s="83"/>
      <c r="CQ598" s="83"/>
      <c r="CR598" s="83"/>
      <c r="CS598" s="83"/>
      <c r="CT598" s="83"/>
      <c r="CU598" s="83"/>
      <c r="CV598" s="83"/>
      <c r="CW598" s="83"/>
      <c r="CX598" s="83"/>
      <c r="CY598" s="83"/>
      <c r="CZ598" s="83"/>
      <c r="DA598" s="83"/>
      <c r="DB598" s="83"/>
      <c r="DC598" s="83"/>
      <c r="DD598" s="83"/>
      <c r="DE598" s="83"/>
      <c r="DF598" s="83"/>
      <c r="DG598" s="83"/>
      <c r="DH598" s="83"/>
      <c r="DI598" s="83"/>
      <c r="DJ598" s="83"/>
      <c r="DK598" s="83"/>
      <c r="DL598" s="83"/>
      <c r="DM598" s="83"/>
      <c r="DN598" s="83"/>
      <c r="DO598" s="83"/>
      <c r="DP598" s="83"/>
      <c r="DQ598" s="83"/>
      <c r="DR598" s="83"/>
      <c r="DS598" s="83"/>
      <c r="DT598" s="83"/>
      <c r="DU598" s="83"/>
      <c r="DV598" s="83"/>
      <c r="DW598" s="83"/>
      <c r="DX598" s="83"/>
      <c r="DY598" s="83"/>
      <c r="DZ598" s="83"/>
      <c r="EA598" s="83"/>
      <c r="EB598" s="83"/>
      <c r="EC598" s="83"/>
      <c r="ED598" s="83"/>
      <c r="EE598" s="83"/>
      <c r="EF598" s="83"/>
      <c r="EG598" s="83"/>
      <c r="EH598" s="83"/>
      <c r="EI598" s="83"/>
      <c r="EJ598" s="83"/>
      <c r="EK598" s="83"/>
      <c r="EL598" s="83"/>
      <c r="EM598" s="83"/>
      <c r="EN598" s="83"/>
      <c r="EO598" s="83"/>
      <c r="EP598" s="83"/>
      <c r="EQ598" s="83"/>
      <c r="ER598" s="83"/>
      <c r="ES598" s="83"/>
      <c r="ET598" s="83"/>
      <c r="EU598" s="83"/>
      <c r="EV598" s="83"/>
      <c r="EW598" s="83"/>
      <c r="EX598" s="83"/>
      <c r="EY598" s="83"/>
      <c r="EZ598" s="83"/>
      <c r="FA598" s="83"/>
      <c r="FB598" s="83"/>
      <c r="FC598" s="83"/>
      <c r="FD598" s="83"/>
      <c r="FE598" s="83"/>
      <c r="FF598" s="83"/>
      <c r="FG598" s="83"/>
      <c r="FH598" s="83"/>
      <c r="FI598" s="83"/>
      <c r="FJ598" s="83"/>
      <c r="FK598" s="83"/>
      <c r="FL598" s="83"/>
      <c r="FM598" s="83"/>
      <c r="FN598" s="83"/>
      <c r="FO598" s="83"/>
      <c r="FP598" s="83"/>
      <c r="FQ598" s="83"/>
      <c r="FR598" s="83"/>
      <c r="FS598" s="83"/>
      <c r="FT598" s="83"/>
      <c r="FU598" s="83"/>
      <c r="FV598" s="83"/>
      <c r="FW598" s="83"/>
      <c r="FX598" s="83"/>
      <c r="FY598" s="83"/>
      <c r="FZ598" s="83"/>
      <c r="GA598" s="83"/>
      <c r="GB598" s="83"/>
      <c r="GC598" s="83"/>
      <c r="GD598" s="83"/>
      <c r="GE598" s="83"/>
      <c r="GF598" s="83"/>
      <c r="GG598" s="83"/>
      <c r="GH598" s="83"/>
      <c r="GI598" s="83"/>
      <c r="GJ598" s="83"/>
      <c r="GK598" s="83"/>
      <c r="GL598" s="83"/>
      <c r="GM598" s="83"/>
      <c r="GN598" s="83"/>
      <c r="GO598" s="83"/>
      <c r="GP598" s="83"/>
      <c r="GQ598" s="83"/>
      <c r="GR598" s="83"/>
      <c r="GS598" s="83"/>
      <c r="GT598" s="83"/>
      <c r="GU598" s="83"/>
      <c r="GV598" s="83"/>
      <c r="GW598" s="83"/>
      <c r="GX598" s="83"/>
      <c r="GY598" s="83"/>
      <c r="GZ598" s="83"/>
      <c r="HA598" s="83"/>
      <c r="HB598" s="83"/>
      <c r="HC598" s="83"/>
      <c r="HD598" s="83"/>
      <c r="HE598" s="83"/>
      <c r="HF598" s="83"/>
      <c r="HG598" s="83"/>
      <c r="HH598" s="83"/>
      <c r="HI598" s="83"/>
      <c r="HJ598" s="83"/>
      <c r="HK598" s="83"/>
      <c r="HL598" s="83"/>
      <c r="HM598" s="83"/>
      <c r="HN598" s="83"/>
      <c r="HO598" s="83"/>
      <c r="HP598" s="83"/>
      <c r="HQ598" s="83"/>
      <c r="HR598" s="83"/>
      <c r="HS598" s="83"/>
      <c r="HT598" s="83"/>
      <c r="HU598" s="83"/>
      <c r="HV598" s="83"/>
      <c r="HW598" s="83"/>
      <c r="HX598" s="83"/>
      <c r="HY598" s="83"/>
      <c r="HZ598" s="83"/>
      <c r="IA598" s="83"/>
      <c r="IB598" s="83"/>
      <c r="IC598" s="83"/>
      <c r="ID598" s="83"/>
      <c r="IE598" s="83"/>
      <c r="IF598" s="83"/>
      <c r="IG598" s="83"/>
      <c r="IH598" s="83"/>
      <c r="II598" s="83"/>
      <c r="IJ598" s="83"/>
      <c r="IK598" s="83"/>
      <c r="IL598" s="83"/>
      <c r="IM598" s="83"/>
      <c r="IN598" s="83"/>
      <c r="IO598" s="83"/>
      <c r="IP598" s="83"/>
      <c r="IQ598" s="83"/>
      <c r="IR598" s="83"/>
      <c r="IS598" s="83"/>
      <c r="IT598" s="83"/>
      <c r="IU598" s="83"/>
      <c r="IV598" s="83"/>
      <c r="IW598" s="83"/>
      <c r="IX598" s="83"/>
      <c r="IY598" s="83"/>
      <c r="IZ598" s="83"/>
      <c r="JA598" s="83"/>
      <c r="JB598" s="83"/>
      <c r="JC598" s="83"/>
      <c r="JD598" s="83"/>
      <c r="JE598" s="83"/>
    </row>
    <row r="599" spans="1:265" s="8" customFormat="1" ht="15" customHeight="1" x14ac:dyDescent="0.2">
      <c r="A599" s="573"/>
      <c r="B599" s="131" t="s">
        <v>259</v>
      </c>
      <c r="C599" s="206"/>
      <c r="D599" s="332" t="s">
        <v>260</v>
      </c>
      <c r="E599" s="191"/>
      <c r="F599" s="991"/>
      <c r="G599" s="992"/>
      <c r="H599" s="332" t="s">
        <v>23</v>
      </c>
      <c r="I599" s="332" t="s">
        <v>114</v>
      </c>
      <c r="J599" s="332"/>
      <c r="K599" s="386" t="s">
        <v>1393</v>
      </c>
      <c r="L599" s="386" t="s">
        <v>97</v>
      </c>
      <c r="M599" s="765">
        <v>8</v>
      </c>
      <c r="N599" s="765" t="s">
        <v>24</v>
      </c>
      <c r="O599" s="386" t="s">
        <v>440</v>
      </c>
      <c r="P599" s="598">
        <v>3</v>
      </c>
      <c r="Q599" s="599"/>
      <c r="R599" s="599"/>
      <c r="S599" s="599"/>
      <c r="T599" s="599"/>
      <c r="U599" s="599"/>
      <c r="V599" s="599"/>
      <c r="W599" s="600"/>
      <c r="X599" s="228"/>
      <c r="Y599" s="228"/>
      <c r="Z599" s="112"/>
      <c r="AA599" s="83"/>
      <c r="AB599" s="83"/>
      <c r="AC599" s="83" t="str">
        <f t="shared" ref="AC599:AC662" si="15">IF(C599&lt;&gt;"",SUMIF(D$6:D$1540,D599,P$6:Q$1540),"")</f>
        <v/>
      </c>
      <c r="AD599" s="83"/>
      <c r="AE599" s="83"/>
      <c r="AF599" s="83"/>
      <c r="AG599" s="83"/>
      <c r="AH599" s="83"/>
      <c r="AI599" s="83"/>
      <c r="AJ599" s="83"/>
      <c r="AK599" s="83"/>
      <c r="AL599" s="83"/>
      <c r="AM599" s="83"/>
      <c r="AN599" s="83"/>
      <c r="AO599" s="83"/>
      <c r="AP599" s="83"/>
      <c r="AQ599" s="83"/>
      <c r="AR599" s="83"/>
      <c r="AS599" s="83"/>
      <c r="AT599" s="83"/>
      <c r="AU599" s="83"/>
      <c r="AV599" s="83"/>
      <c r="AW599" s="83"/>
      <c r="AX599" s="83"/>
      <c r="AY599" s="83"/>
      <c r="AZ599" s="83"/>
      <c r="BA599" s="83"/>
      <c r="BB599" s="83"/>
      <c r="BC599" s="83"/>
      <c r="BD599" s="83"/>
      <c r="BE599" s="83"/>
      <c r="BF599" s="83"/>
      <c r="BG599" s="83"/>
      <c r="BH599" s="83"/>
      <c r="BI599" s="83"/>
      <c r="BJ599" s="83"/>
      <c r="BK599" s="83"/>
      <c r="BL599" s="83"/>
      <c r="BM599" s="83"/>
      <c r="BN599" s="83"/>
      <c r="BO599" s="83"/>
      <c r="BP599" s="83"/>
      <c r="BQ599" s="83"/>
      <c r="BR599" s="83"/>
      <c r="BS599" s="83"/>
      <c r="BT599" s="83"/>
      <c r="BU599" s="83"/>
      <c r="BV599" s="83"/>
      <c r="BW599" s="83"/>
      <c r="BX599" s="83"/>
      <c r="BY599" s="83"/>
      <c r="BZ599" s="83"/>
      <c r="CA599" s="83"/>
      <c r="CB599" s="83"/>
      <c r="CC599" s="83"/>
      <c r="CD599" s="83"/>
      <c r="CE599" s="83"/>
      <c r="CF599" s="83"/>
      <c r="CG599" s="83"/>
      <c r="CH599" s="83"/>
      <c r="CI599" s="83"/>
      <c r="CJ599" s="83"/>
      <c r="CK599" s="83"/>
      <c r="CL599" s="83"/>
      <c r="CM599" s="83"/>
      <c r="CN599" s="83"/>
      <c r="CO599" s="83"/>
      <c r="CP599" s="83"/>
      <c r="CQ599" s="83"/>
      <c r="CR599" s="83"/>
      <c r="CS599" s="83"/>
      <c r="CT599" s="83"/>
      <c r="CU599" s="83"/>
      <c r="CV599" s="83"/>
      <c r="CW599" s="83"/>
      <c r="CX599" s="83"/>
      <c r="CY599" s="83"/>
      <c r="CZ599" s="83"/>
      <c r="DA599" s="83"/>
      <c r="DB599" s="83"/>
      <c r="DC599" s="83"/>
      <c r="DD599" s="83"/>
      <c r="DE599" s="83"/>
      <c r="DF599" s="83"/>
      <c r="DG599" s="83"/>
      <c r="DH599" s="83"/>
      <c r="DI599" s="83"/>
      <c r="DJ599" s="83"/>
      <c r="DK599" s="83"/>
      <c r="DL599" s="83"/>
      <c r="DM599" s="83"/>
      <c r="DN599" s="83"/>
      <c r="DO599" s="83"/>
      <c r="DP599" s="83"/>
      <c r="DQ599" s="83"/>
      <c r="DR599" s="83"/>
      <c r="DS599" s="83"/>
      <c r="DT599" s="83"/>
      <c r="DU599" s="83"/>
      <c r="DV599" s="83"/>
      <c r="DW599" s="83"/>
      <c r="DX599" s="83"/>
      <c r="DY599" s="83"/>
      <c r="DZ599" s="83"/>
      <c r="EA599" s="83"/>
      <c r="EB599" s="83"/>
      <c r="EC599" s="83"/>
      <c r="ED599" s="83"/>
      <c r="EE599" s="83"/>
      <c r="EF599" s="83"/>
      <c r="EG599" s="83"/>
      <c r="EH599" s="83"/>
      <c r="EI599" s="83"/>
      <c r="EJ599" s="83"/>
      <c r="EK599" s="83"/>
      <c r="EL599" s="83"/>
      <c r="EM599" s="83"/>
      <c r="EN599" s="83"/>
      <c r="EO599" s="83"/>
      <c r="EP599" s="83"/>
      <c r="EQ599" s="83"/>
      <c r="ER599" s="83"/>
      <c r="ES599" s="83"/>
      <c r="ET599" s="83"/>
      <c r="EU599" s="83"/>
      <c r="EV599" s="83"/>
      <c r="EW599" s="83"/>
      <c r="EX599" s="83"/>
      <c r="EY599" s="83"/>
      <c r="EZ599" s="83"/>
      <c r="FA599" s="83"/>
      <c r="FB599" s="83"/>
      <c r="FC599" s="83"/>
      <c r="FD599" s="83"/>
      <c r="FE599" s="83"/>
      <c r="FF599" s="83"/>
      <c r="FG599" s="83"/>
      <c r="FH599" s="83"/>
      <c r="FI599" s="83"/>
      <c r="FJ599" s="83"/>
      <c r="FK599" s="83"/>
      <c r="FL599" s="83"/>
      <c r="FM599" s="83"/>
      <c r="FN599" s="83"/>
      <c r="FO599" s="83"/>
      <c r="FP599" s="83"/>
      <c r="FQ599" s="83"/>
      <c r="FR599" s="83"/>
      <c r="FS599" s="83"/>
      <c r="FT599" s="83"/>
      <c r="FU599" s="83"/>
      <c r="FV599" s="83"/>
      <c r="FW599" s="83"/>
      <c r="FX599" s="83"/>
      <c r="FY599" s="83"/>
      <c r="FZ599" s="83"/>
      <c r="GA599" s="83"/>
      <c r="GB599" s="83"/>
      <c r="GC599" s="83"/>
      <c r="GD599" s="83"/>
      <c r="GE599" s="83"/>
      <c r="GF599" s="83"/>
      <c r="GG599" s="83"/>
      <c r="GH599" s="83"/>
      <c r="GI599" s="83"/>
      <c r="GJ599" s="83"/>
      <c r="GK599" s="83"/>
      <c r="GL599" s="83"/>
      <c r="GM599" s="83"/>
      <c r="GN599" s="83"/>
      <c r="GO599" s="83"/>
      <c r="GP599" s="83"/>
      <c r="GQ599" s="83"/>
      <c r="GR599" s="83"/>
      <c r="GS599" s="83"/>
      <c r="GT599" s="83"/>
      <c r="GU599" s="83"/>
      <c r="GV599" s="83"/>
      <c r="GW599" s="83"/>
      <c r="GX599" s="83"/>
      <c r="GY599" s="83"/>
      <c r="GZ599" s="83"/>
      <c r="HA599" s="83"/>
      <c r="HB599" s="83"/>
      <c r="HC599" s="83"/>
      <c r="HD599" s="83"/>
      <c r="HE599" s="83"/>
      <c r="HF599" s="83"/>
      <c r="HG599" s="83"/>
      <c r="HH599" s="83"/>
      <c r="HI599" s="83"/>
      <c r="HJ599" s="83"/>
      <c r="HK599" s="83"/>
      <c r="HL599" s="83"/>
      <c r="HM599" s="83"/>
      <c r="HN599" s="83"/>
      <c r="HO599" s="83"/>
      <c r="HP599" s="83"/>
      <c r="HQ599" s="83"/>
      <c r="HR599" s="83"/>
      <c r="HS599" s="83"/>
      <c r="HT599" s="83"/>
      <c r="HU599" s="83"/>
      <c r="HV599" s="83"/>
      <c r="HW599" s="83"/>
      <c r="HX599" s="83"/>
      <c r="HY599" s="83"/>
      <c r="HZ599" s="83"/>
      <c r="IA599" s="83"/>
      <c r="IB599" s="83"/>
      <c r="IC599" s="83"/>
      <c r="ID599" s="83"/>
      <c r="IE599" s="83"/>
      <c r="IF599" s="83"/>
      <c r="IG599" s="83"/>
      <c r="IH599" s="83"/>
      <c r="II599" s="83"/>
      <c r="IJ599" s="83"/>
      <c r="IK599" s="83"/>
      <c r="IL599" s="83"/>
      <c r="IM599" s="83"/>
      <c r="IN599" s="83"/>
      <c r="IO599" s="83"/>
      <c r="IP599" s="83"/>
      <c r="IQ599" s="83"/>
      <c r="IR599" s="83"/>
      <c r="IS599" s="83"/>
      <c r="IT599" s="83"/>
      <c r="IU599" s="83"/>
      <c r="IV599" s="83"/>
      <c r="IW599" s="83"/>
      <c r="IX599" s="83"/>
      <c r="IY599" s="83"/>
      <c r="IZ599" s="83"/>
      <c r="JA599" s="83"/>
      <c r="JB599" s="83"/>
      <c r="JC599" s="83"/>
      <c r="JD599" s="83"/>
      <c r="JE599" s="83"/>
    </row>
    <row r="600" spans="1:265" s="8" customFormat="1" ht="15" customHeight="1" x14ac:dyDescent="0.2">
      <c r="A600" s="573"/>
      <c r="B600" s="131" t="s">
        <v>259</v>
      </c>
      <c r="C600" s="206"/>
      <c r="D600" s="332" t="s">
        <v>260</v>
      </c>
      <c r="E600" s="191"/>
      <c r="F600" s="991"/>
      <c r="G600" s="992"/>
      <c r="H600" s="332" t="s">
        <v>23</v>
      </c>
      <c r="I600" s="332" t="s">
        <v>114</v>
      </c>
      <c r="J600" s="332"/>
      <c r="K600" s="386" t="s">
        <v>185</v>
      </c>
      <c r="L600" s="386" t="s">
        <v>97</v>
      </c>
      <c r="M600" s="765">
        <v>6</v>
      </c>
      <c r="N600" s="765" t="s">
        <v>24</v>
      </c>
      <c r="O600" s="386" t="s">
        <v>435</v>
      </c>
      <c r="P600" s="598">
        <v>4</v>
      </c>
      <c r="Q600" s="599"/>
      <c r="R600" s="599"/>
      <c r="S600" s="599"/>
      <c r="T600" s="599"/>
      <c r="U600" s="599"/>
      <c r="V600" s="599"/>
      <c r="W600" s="600"/>
      <c r="X600" s="228"/>
      <c r="Y600" s="228"/>
      <c r="Z600" s="112"/>
      <c r="AA600" s="83"/>
      <c r="AB600" s="83"/>
      <c r="AC600" s="83" t="str">
        <f t="shared" si="15"/>
        <v/>
      </c>
      <c r="AD600" s="83"/>
      <c r="AE600" s="83"/>
      <c r="AF600" s="83"/>
      <c r="AG600" s="83"/>
      <c r="AH600" s="83"/>
      <c r="AI600" s="83"/>
      <c r="AJ600" s="83"/>
      <c r="AK600" s="83"/>
      <c r="AL600" s="83"/>
      <c r="AM600" s="83"/>
      <c r="AN600" s="83"/>
      <c r="AO600" s="83"/>
      <c r="AP600" s="83"/>
      <c r="AQ600" s="83"/>
      <c r="AR600" s="83"/>
      <c r="AS600" s="83"/>
      <c r="AT600" s="83"/>
      <c r="AU600" s="83"/>
      <c r="AV600" s="83"/>
      <c r="AW600" s="83"/>
      <c r="AX600" s="83"/>
      <c r="AY600" s="83"/>
      <c r="AZ600" s="83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  <c r="BM600" s="83"/>
      <c r="BN600" s="83"/>
      <c r="BO600" s="83"/>
      <c r="BP600" s="83"/>
      <c r="BQ600" s="83"/>
      <c r="BR600" s="83"/>
      <c r="BS600" s="83"/>
      <c r="BT600" s="83"/>
      <c r="BU600" s="83"/>
      <c r="BV600" s="83"/>
      <c r="BW600" s="83"/>
      <c r="BX600" s="83"/>
      <c r="BY600" s="83"/>
      <c r="BZ600" s="83"/>
      <c r="CA600" s="83"/>
      <c r="CB600" s="83"/>
      <c r="CC600" s="83"/>
      <c r="CD600" s="83"/>
      <c r="CE600" s="83"/>
      <c r="CF600" s="83"/>
      <c r="CG600" s="83"/>
      <c r="CH600" s="83"/>
      <c r="CI600" s="83"/>
      <c r="CJ600" s="83"/>
      <c r="CK600" s="83"/>
      <c r="CL600" s="83"/>
      <c r="CM600" s="83"/>
      <c r="CN600" s="83"/>
      <c r="CO600" s="83"/>
      <c r="CP600" s="83"/>
      <c r="CQ600" s="83"/>
      <c r="CR600" s="83"/>
      <c r="CS600" s="83"/>
      <c r="CT600" s="83"/>
      <c r="CU600" s="83"/>
      <c r="CV600" s="83"/>
      <c r="CW600" s="83"/>
      <c r="CX600" s="83"/>
      <c r="CY600" s="83"/>
      <c r="CZ600" s="83"/>
      <c r="DA600" s="83"/>
      <c r="DB600" s="83"/>
      <c r="DC600" s="83"/>
      <c r="DD600" s="83"/>
      <c r="DE600" s="83"/>
      <c r="DF600" s="83"/>
      <c r="DG600" s="83"/>
      <c r="DH600" s="83"/>
      <c r="DI600" s="83"/>
      <c r="DJ600" s="83"/>
      <c r="DK600" s="83"/>
      <c r="DL600" s="83"/>
      <c r="DM600" s="83"/>
      <c r="DN600" s="83"/>
      <c r="DO600" s="83"/>
      <c r="DP600" s="83"/>
      <c r="DQ600" s="83"/>
      <c r="DR600" s="83"/>
      <c r="DS600" s="83"/>
      <c r="DT600" s="83"/>
      <c r="DU600" s="83"/>
      <c r="DV600" s="83"/>
      <c r="DW600" s="83"/>
      <c r="DX600" s="83"/>
      <c r="DY600" s="83"/>
      <c r="DZ600" s="83"/>
      <c r="EA600" s="83"/>
      <c r="EB600" s="83"/>
      <c r="EC600" s="83"/>
      <c r="ED600" s="83"/>
      <c r="EE600" s="83"/>
      <c r="EF600" s="83"/>
      <c r="EG600" s="83"/>
      <c r="EH600" s="83"/>
      <c r="EI600" s="83"/>
      <c r="EJ600" s="83"/>
      <c r="EK600" s="83"/>
      <c r="EL600" s="83"/>
      <c r="EM600" s="83"/>
      <c r="EN600" s="83"/>
      <c r="EO600" s="83"/>
      <c r="EP600" s="83"/>
      <c r="EQ600" s="83"/>
      <c r="ER600" s="83"/>
      <c r="ES600" s="83"/>
      <c r="ET600" s="83"/>
      <c r="EU600" s="83"/>
      <c r="EV600" s="83"/>
      <c r="EW600" s="83"/>
      <c r="EX600" s="83"/>
      <c r="EY600" s="83"/>
      <c r="EZ600" s="83"/>
      <c r="FA600" s="83"/>
      <c r="FB600" s="83"/>
      <c r="FC600" s="83"/>
      <c r="FD600" s="83"/>
      <c r="FE600" s="83"/>
      <c r="FF600" s="83"/>
      <c r="FG600" s="83"/>
      <c r="FH600" s="83"/>
      <c r="FI600" s="83"/>
      <c r="FJ600" s="83"/>
      <c r="FK600" s="83"/>
      <c r="FL600" s="83"/>
      <c r="FM600" s="83"/>
      <c r="FN600" s="83"/>
      <c r="FO600" s="83"/>
      <c r="FP600" s="83"/>
      <c r="FQ600" s="83"/>
      <c r="FR600" s="83"/>
      <c r="FS600" s="83"/>
      <c r="FT600" s="83"/>
      <c r="FU600" s="83"/>
      <c r="FV600" s="83"/>
      <c r="FW600" s="83"/>
      <c r="FX600" s="83"/>
      <c r="FY600" s="83"/>
      <c r="FZ600" s="83"/>
      <c r="GA600" s="83"/>
      <c r="GB600" s="83"/>
      <c r="GC600" s="83"/>
      <c r="GD600" s="83"/>
      <c r="GE600" s="83"/>
      <c r="GF600" s="83"/>
      <c r="GG600" s="83"/>
      <c r="GH600" s="83"/>
      <c r="GI600" s="83"/>
      <c r="GJ600" s="83"/>
      <c r="GK600" s="83"/>
      <c r="GL600" s="83"/>
      <c r="GM600" s="83"/>
      <c r="GN600" s="83"/>
      <c r="GO600" s="83"/>
      <c r="GP600" s="83"/>
      <c r="GQ600" s="83"/>
      <c r="GR600" s="83"/>
      <c r="GS600" s="83"/>
      <c r="GT600" s="83"/>
      <c r="GU600" s="83"/>
      <c r="GV600" s="83"/>
      <c r="GW600" s="83"/>
      <c r="GX600" s="83"/>
      <c r="GY600" s="83"/>
      <c r="GZ600" s="83"/>
      <c r="HA600" s="83"/>
      <c r="HB600" s="83"/>
      <c r="HC600" s="83"/>
      <c r="HD600" s="83"/>
      <c r="HE600" s="83"/>
      <c r="HF600" s="83"/>
      <c r="HG600" s="83"/>
      <c r="HH600" s="83"/>
      <c r="HI600" s="83"/>
      <c r="HJ600" s="83"/>
      <c r="HK600" s="83"/>
      <c r="HL600" s="83"/>
      <c r="HM600" s="83"/>
      <c r="HN600" s="83"/>
      <c r="HO600" s="83"/>
      <c r="HP600" s="83"/>
      <c r="HQ600" s="83"/>
      <c r="HR600" s="83"/>
      <c r="HS600" s="83"/>
      <c r="HT600" s="83"/>
      <c r="HU600" s="83"/>
      <c r="HV600" s="83"/>
      <c r="HW600" s="83"/>
      <c r="HX600" s="83"/>
      <c r="HY600" s="83"/>
      <c r="HZ600" s="83"/>
      <c r="IA600" s="83"/>
      <c r="IB600" s="83"/>
      <c r="IC600" s="83"/>
      <c r="ID600" s="83"/>
      <c r="IE600" s="83"/>
      <c r="IF600" s="83"/>
      <c r="IG600" s="83"/>
      <c r="IH600" s="83"/>
      <c r="II600" s="83"/>
      <c r="IJ600" s="83"/>
      <c r="IK600" s="83"/>
      <c r="IL600" s="83"/>
      <c r="IM600" s="83"/>
      <c r="IN600" s="83"/>
      <c r="IO600" s="83"/>
      <c r="IP600" s="83"/>
      <c r="IQ600" s="83"/>
      <c r="IR600" s="83"/>
      <c r="IS600" s="83"/>
      <c r="IT600" s="83"/>
      <c r="IU600" s="83"/>
      <c r="IV600" s="83"/>
      <c r="IW600" s="83"/>
      <c r="IX600" s="83"/>
      <c r="IY600" s="83"/>
      <c r="IZ600" s="83"/>
      <c r="JA600" s="83"/>
      <c r="JB600" s="83"/>
      <c r="JC600" s="83"/>
      <c r="JD600" s="83"/>
      <c r="JE600" s="83"/>
    </row>
    <row r="601" spans="1:265" s="8" customFormat="1" ht="15" customHeight="1" x14ac:dyDescent="0.2">
      <c r="A601" s="573"/>
      <c r="B601" s="131" t="s">
        <v>259</v>
      </c>
      <c r="C601" s="206"/>
      <c r="D601" s="332" t="s">
        <v>260</v>
      </c>
      <c r="E601" s="191"/>
      <c r="F601" s="991"/>
      <c r="G601" s="992"/>
      <c r="H601" s="332" t="s">
        <v>23</v>
      </c>
      <c r="I601" s="332" t="s">
        <v>110</v>
      </c>
      <c r="J601" s="332"/>
      <c r="K601" s="386" t="s">
        <v>424</v>
      </c>
      <c r="L601" s="386" t="s">
        <v>97</v>
      </c>
      <c r="M601" s="765">
        <v>8</v>
      </c>
      <c r="N601" s="765" t="s">
        <v>24</v>
      </c>
      <c r="O601" s="386" t="s">
        <v>435</v>
      </c>
      <c r="P601" s="598">
        <v>2</v>
      </c>
      <c r="Q601" s="599"/>
      <c r="R601" s="599"/>
      <c r="S601" s="599"/>
      <c r="T601" s="599"/>
      <c r="U601" s="599"/>
      <c r="V601" s="599"/>
      <c r="W601" s="600"/>
      <c r="X601" s="228"/>
      <c r="Y601" s="228"/>
      <c r="Z601" s="112"/>
      <c r="AA601" s="83"/>
      <c r="AB601" s="83"/>
      <c r="AC601" s="83" t="str">
        <f t="shared" si="15"/>
        <v/>
      </c>
      <c r="AD601" s="83"/>
      <c r="AE601" s="83"/>
      <c r="AF601" s="83"/>
      <c r="AG601" s="83"/>
      <c r="AH601" s="83"/>
      <c r="AI601" s="83"/>
      <c r="AJ601" s="83"/>
      <c r="AK601" s="83"/>
      <c r="AL601" s="83"/>
      <c r="AM601" s="83"/>
      <c r="AN601" s="83"/>
      <c r="AO601" s="83"/>
      <c r="AP601" s="83"/>
      <c r="AQ601" s="83"/>
      <c r="AR601" s="83"/>
      <c r="AS601" s="83"/>
      <c r="AT601" s="83"/>
      <c r="AU601" s="83"/>
      <c r="AV601" s="83"/>
      <c r="AW601" s="83"/>
      <c r="AX601" s="83"/>
      <c r="AY601" s="83"/>
      <c r="AZ601" s="83"/>
      <c r="BA601" s="83"/>
      <c r="BB601" s="83"/>
      <c r="BC601" s="83"/>
      <c r="BD601" s="83"/>
      <c r="BE601" s="83"/>
      <c r="BF601" s="83"/>
      <c r="BG601" s="83"/>
      <c r="BH601" s="83"/>
      <c r="BI601" s="83"/>
      <c r="BJ601" s="83"/>
      <c r="BK601" s="83"/>
      <c r="BL601" s="83"/>
      <c r="BM601" s="83"/>
      <c r="BN601" s="83"/>
      <c r="BO601" s="83"/>
      <c r="BP601" s="83"/>
      <c r="BQ601" s="83"/>
      <c r="BR601" s="83"/>
      <c r="BS601" s="83"/>
      <c r="BT601" s="83"/>
      <c r="BU601" s="83"/>
      <c r="BV601" s="83"/>
      <c r="BW601" s="83"/>
      <c r="BX601" s="83"/>
      <c r="BY601" s="83"/>
      <c r="BZ601" s="83"/>
      <c r="CA601" s="83"/>
      <c r="CB601" s="83"/>
      <c r="CC601" s="83"/>
      <c r="CD601" s="83"/>
      <c r="CE601" s="83"/>
      <c r="CF601" s="83"/>
      <c r="CG601" s="83"/>
      <c r="CH601" s="83"/>
      <c r="CI601" s="83"/>
      <c r="CJ601" s="83"/>
      <c r="CK601" s="83"/>
      <c r="CL601" s="83"/>
      <c r="CM601" s="83"/>
      <c r="CN601" s="83"/>
      <c r="CO601" s="83"/>
      <c r="CP601" s="83"/>
      <c r="CQ601" s="83"/>
      <c r="CR601" s="83"/>
      <c r="CS601" s="83"/>
      <c r="CT601" s="83"/>
      <c r="CU601" s="83"/>
      <c r="CV601" s="83"/>
      <c r="CW601" s="83"/>
      <c r="CX601" s="83"/>
      <c r="CY601" s="83"/>
      <c r="CZ601" s="83"/>
      <c r="DA601" s="83"/>
      <c r="DB601" s="83"/>
      <c r="DC601" s="83"/>
      <c r="DD601" s="83"/>
      <c r="DE601" s="83"/>
      <c r="DF601" s="83"/>
      <c r="DG601" s="83"/>
      <c r="DH601" s="83"/>
      <c r="DI601" s="83"/>
      <c r="DJ601" s="83"/>
      <c r="DK601" s="83"/>
      <c r="DL601" s="83"/>
      <c r="DM601" s="83"/>
      <c r="DN601" s="83"/>
      <c r="DO601" s="83"/>
      <c r="DP601" s="83"/>
      <c r="DQ601" s="83"/>
      <c r="DR601" s="83"/>
      <c r="DS601" s="83"/>
      <c r="DT601" s="83"/>
      <c r="DU601" s="83"/>
      <c r="DV601" s="83"/>
      <c r="DW601" s="83"/>
      <c r="DX601" s="83"/>
      <c r="DY601" s="83"/>
      <c r="DZ601" s="83"/>
      <c r="EA601" s="83"/>
      <c r="EB601" s="83"/>
      <c r="EC601" s="83"/>
      <c r="ED601" s="83"/>
      <c r="EE601" s="83"/>
      <c r="EF601" s="83"/>
      <c r="EG601" s="83"/>
      <c r="EH601" s="83"/>
      <c r="EI601" s="83"/>
      <c r="EJ601" s="83"/>
      <c r="EK601" s="83"/>
      <c r="EL601" s="83"/>
      <c r="EM601" s="83"/>
      <c r="EN601" s="83"/>
      <c r="EO601" s="83"/>
      <c r="EP601" s="83"/>
      <c r="EQ601" s="83"/>
      <c r="ER601" s="83"/>
      <c r="ES601" s="83"/>
      <c r="ET601" s="83"/>
      <c r="EU601" s="83"/>
      <c r="EV601" s="83"/>
      <c r="EW601" s="83"/>
      <c r="EX601" s="83"/>
      <c r="EY601" s="83"/>
      <c r="EZ601" s="83"/>
      <c r="FA601" s="83"/>
      <c r="FB601" s="83"/>
      <c r="FC601" s="83"/>
      <c r="FD601" s="83"/>
      <c r="FE601" s="83"/>
      <c r="FF601" s="83"/>
      <c r="FG601" s="83"/>
      <c r="FH601" s="83"/>
      <c r="FI601" s="83"/>
      <c r="FJ601" s="83"/>
      <c r="FK601" s="83"/>
      <c r="FL601" s="83"/>
      <c r="FM601" s="83"/>
      <c r="FN601" s="83"/>
      <c r="FO601" s="83"/>
      <c r="FP601" s="83"/>
      <c r="FQ601" s="83"/>
      <c r="FR601" s="83"/>
      <c r="FS601" s="83"/>
      <c r="FT601" s="83"/>
      <c r="FU601" s="83"/>
      <c r="FV601" s="83"/>
      <c r="FW601" s="83"/>
      <c r="FX601" s="83"/>
      <c r="FY601" s="83"/>
      <c r="FZ601" s="83"/>
      <c r="GA601" s="83"/>
      <c r="GB601" s="83"/>
      <c r="GC601" s="83"/>
      <c r="GD601" s="83"/>
      <c r="GE601" s="83"/>
      <c r="GF601" s="83"/>
      <c r="GG601" s="83"/>
      <c r="GH601" s="83"/>
      <c r="GI601" s="83"/>
      <c r="GJ601" s="83"/>
      <c r="GK601" s="83"/>
      <c r="GL601" s="83"/>
      <c r="GM601" s="83"/>
      <c r="GN601" s="83"/>
      <c r="GO601" s="83"/>
      <c r="GP601" s="83"/>
      <c r="GQ601" s="83"/>
      <c r="GR601" s="83"/>
      <c r="GS601" s="83"/>
      <c r="GT601" s="83"/>
      <c r="GU601" s="83"/>
      <c r="GV601" s="83"/>
      <c r="GW601" s="83"/>
      <c r="GX601" s="83"/>
      <c r="GY601" s="83"/>
      <c r="GZ601" s="83"/>
      <c r="HA601" s="83"/>
      <c r="HB601" s="83"/>
      <c r="HC601" s="83"/>
      <c r="HD601" s="83"/>
      <c r="HE601" s="83"/>
      <c r="HF601" s="83"/>
      <c r="HG601" s="83"/>
      <c r="HH601" s="83"/>
      <c r="HI601" s="83"/>
      <c r="HJ601" s="83"/>
      <c r="HK601" s="83"/>
      <c r="HL601" s="83"/>
      <c r="HM601" s="83"/>
      <c r="HN601" s="83"/>
      <c r="HO601" s="83"/>
      <c r="HP601" s="83"/>
      <c r="HQ601" s="83"/>
      <c r="HR601" s="83"/>
      <c r="HS601" s="83"/>
      <c r="HT601" s="83"/>
      <c r="HU601" s="83"/>
      <c r="HV601" s="83"/>
      <c r="HW601" s="83"/>
      <c r="HX601" s="83"/>
      <c r="HY601" s="83"/>
      <c r="HZ601" s="83"/>
      <c r="IA601" s="83"/>
      <c r="IB601" s="83"/>
      <c r="IC601" s="83"/>
      <c r="ID601" s="83"/>
      <c r="IE601" s="83"/>
      <c r="IF601" s="83"/>
      <c r="IG601" s="83"/>
      <c r="IH601" s="83"/>
      <c r="II601" s="83"/>
      <c r="IJ601" s="83"/>
      <c r="IK601" s="83"/>
      <c r="IL601" s="83"/>
      <c r="IM601" s="83"/>
      <c r="IN601" s="83"/>
      <c r="IO601" s="83"/>
      <c r="IP601" s="83"/>
      <c r="IQ601" s="83"/>
      <c r="IR601" s="83"/>
      <c r="IS601" s="83"/>
      <c r="IT601" s="83"/>
      <c r="IU601" s="83"/>
      <c r="IV601" s="83"/>
      <c r="IW601" s="83"/>
      <c r="IX601" s="83"/>
      <c r="IY601" s="83"/>
      <c r="IZ601" s="83"/>
      <c r="JA601" s="83"/>
      <c r="JB601" s="83"/>
      <c r="JC601" s="83"/>
      <c r="JD601" s="83"/>
      <c r="JE601" s="83"/>
    </row>
    <row r="602" spans="1:265" s="8" customFormat="1" ht="15" customHeight="1" x14ac:dyDescent="0.2">
      <c r="A602" s="573"/>
      <c r="B602" s="131" t="s">
        <v>259</v>
      </c>
      <c r="C602" s="206"/>
      <c r="D602" s="332" t="s">
        <v>260</v>
      </c>
      <c r="E602" s="191"/>
      <c r="F602" s="991"/>
      <c r="G602" s="992"/>
      <c r="H602" s="332" t="s">
        <v>23</v>
      </c>
      <c r="I602" s="332" t="s">
        <v>110</v>
      </c>
      <c r="J602" s="332"/>
      <c r="K602" s="386" t="s">
        <v>2105</v>
      </c>
      <c r="L602" s="386"/>
      <c r="M602" s="765"/>
      <c r="N602" s="765"/>
      <c r="O602" s="386"/>
      <c r="P602" s="598"/>
      <c r="Q602" s="599"/>
      <c r="R602" s="599"/>
      <c r="S602" s="599">
        <v>5</v>
      </c>
      <c r="T602" s="599"/>
      <c r="U602" s="599"/>
      <c r="V602" s="599"/>
      <c r="W602" s="600"/>
      <c r="X602" s="228"/>
      <c r="Y602" s="228"/>
      <c r="Z602" s="112"/>
      <c r="AA602" s="83"/>
      <c r="AB602" s="83"/>
      <c r="AC602" s="83" t="str">
        <f t="shared" si="15"/>
        <v/>
      </c>
      <c r="AD602" s="83"/>
      <c r="AE602" s="83"/>
      <c r="AF602" s="83"/>
      <c r="AG602" s="83"/>
      <c r="AH602" s="83"/>
      <c r="AI602" s="83"/>
      <c r="AJ602" s="83"/>
      <c r="AK602" s="83"/>
      <c r="AL602" s="83"/>
      <c r="AM602" s="83"/>
      <c r="AN602" s="83"/>
      <c r="AO602" s="83"/>
      <c r="AP602" s="83"/>
      <c r="AQ602" s="83"/>
      <c r="AR602" s="83"/>
      <c r="AS602" s="83"/>
      <c r="AT602" s="83"/>
      <c r="AU602" s="83"/>
      <c r="AV602" s="83"/>
      <c r="AW602" s="83"/>
      <c r="AX602" s="83"/>
      <c r="AY602" s="83"/>
      <c r="AZ602" s="83"/>
      <c r="BA602" s="83"/>
      <c r="BB602" s="83"/>
      <c r="BC602" s="83"/>
      <c r="BD602" s="83"/>
      <c r="BE602" s="83"/>
      <c r="BF602" s="83"/>
      <c r="BG602" s="83"/>
      <c r="BH602" s="83"/>
      <c r="BI602" s="83"/>
      <c r="BJ602" s="83"/>
      <c r="BK602" s="83"/>
      <c r="BL602" s="83"/>
      <c r="BM602" s="83"/>
      <c r="BN602" s="83"/>
      <c r="BO602" s="83"/>
      <c r="BP602" s="83"/>
      <c r="BQ602" s="83"/>
      <c r="BR602" s="83"/>
      <c r="BS602" s="83"/>
      <c r="BT602" s="83"/>
      <c r="BU602" s="83"/>
      <c r="BV602" s="83"/>
      <c r="BW602" s="83"/>
      <c r="BX602" s="83"/>
      <c r="BY602" s="83"/>
      <c r="BZ602" s="83"/>
      <c r="CA602" s="83"/>
      <c r="CB602" s="83"/>
      <c r="CC602" s="83"/>
      <c r="CD602" s="83"/>
      <c r="CE602" s="83"/>
      <c r="CF602" s="83"/>
      <c r="CG602" s="83"/>
      <c r="CH602" s="83"/>
      <c r="CI602" s="83"/>
      <c r="CJ602" s="83"/>
      <c r="CK602" s="83"/>
      <c r="CL602" s="83"/>
      <c r="CM602" s="83"/>
      <c r="CN602" s="83"/>
      <c r="CO602" s="83"/>
      <c r="CP602" s="83"/>
      <c r="CQ602" s="83"/>
      <c r="CR602" s="83"/>
      <c r="CS602" s="83"/>
      <c r="CT602" s="83"/>
      <c r="CU602" s="83"/>
      <c r="CV602" s="83"/>
      <c r="CW602" s="83"/>
      <c r="CX602" s="83"/>
      <c r="CY602" s="83"/>
      <c r="CZ602" s="83"/>
      <c r="DA602" s="83"/>
      <c r="DB602" s="83"/>
      <c r="DC602" s="83"/>
      <c r="DD602" s="83"/>
      <c r="DE602" s="83"/>
      <c r="DF602" s="83"/>
      <c r="DG602" s="83"/>
      <c r="DH602" s="83"/>
      <c r="DI602" s="83"/>
      <c r="DJ602" s="83"/>
      <c r="DK602" s="83"/>
      <c r="DL602" s="83"/>
      <c r="DM602" s="83"/>
      <c r="DN602" s="83"/>
      <c r="DO602" s="83"/>
      <c r="DP602" s="83"/>
      <c r="DQ602" s="83"/>
      <c r="DR602" s="83"/>
      <c r="DS602" s="83"/>
      <c r="DT602" s="83"/>
      <c r="DU602" s="83"/>
      <c r="DV602" s="83"/>
      <c r="DW602" s="83"/>
      <c r="DX602" s="83"/>
      <c r="DY602" s="83"/>
      <c r="DZ602" s="83"/>
      <c r="EA602" s="83"/>
      <c r="EB602" s="83"/>
      <c r="EC602" s="83"/>
      <c r="ED602" s="83"/>
      <c r="EE602" s="83"/>
      <c r="EF602" s="83"/>
      <c r="EG602" s="83"/>
      <c r="EH602" s="83"/>
      <c r="EI602" s="83"/>
      <c r="EJ602" s="83"/>
      <c r="EK602" s="83"/>
      <c r="EL602" s="83"/>
      <c r="EM602" s="83"/>
      <c r="EN602" s="83"/>
      <c r="EO602" s="83"/>
      <c r="EP602" s="83"/>
      <c r="EQ602" s="83"/>
      <c r="ER602" s="83"/>
      <c r="ES602" s="83"/>
      <c r="ET602" s="83"/>
      <c r="EU602" s="83"/>
      <c r="EV602" s="83"/>
      <c r="EW602" s="83"/>
      <c r="EX602" s="83"/>
      <c r="EY602" s="83"/>
      <c r="EZ602" s="83"/>
      <c r="FA602" s="83"/>
      <c r="FB602" s="83"/>
      <c r="FC602" s="83"/>
      <c r="FD602" s="83"/>
      <c r="FE602" s="83"/>
      <c r="FF602" s="83"/>
      <c r="FG602" s="83"/>
      <c r="FH602" s="83"/>
      <c r="FI602" s="83"/>
      <c r="FJ602" s="83"/>
      <c r="FK602" s="83"/>
      <c r="FL602" s="83"/>
      <c r="FM602" s="83"/>
      <c r="FN602" s="83"/>
      <c r="FO602" s="83"/>
      <c r="FP602" s="83"/>
      <c r="FQ602" s="83"/>
      <c r="FR602" s="83"/>
      <c r="FS602" s="83"/>
      <c r="FT602" s="83"/>
      <c r="FU602" s="83"/>
      <c r="FV602" s="83"/>
      <c r="FW602" s="83"/>
      <c r="FX602" s="83"/>
      <c r="FY602" s="83"/>
      <c r="FZ602" s="83"/>
      <c r="GA602" s="83"/>
      <c r="GB602" s="83"/>
      <c r="GC602" s="83"/>
      <c r="GD602" s="83"/>
      <c r="GE602" s="83"/>
      <c r="GF602" s="83"/>
      <c r="GG602" s="83"/>
      <c r="GH602" s="83"/>
      <c r="GI602" s="83"/>
      <c r="GJ602" s="83"/>
      <c r="GK602" s="83"/>
      <c r="GL602" s="83"/>
      <c r="GM602" s="83"/>
      <c r="GN602" s="83"/>
      <c r="GO602" s="83"/>
      <c r="GP602" s="83"/>
      <c r="GQ602" s="83"/>
      <c r="GR602" s="83"/>
      <c r="GS602" s="83"/>
      <c r="GT602" s="83"/>
      <c r="GU602" s="83"/>
      <c r="GV602" s="83"/>
      <c r="GW602" s="83"/>
      <c r="GX602" s="83"/>
      <c r="GY602" s="83"/>
      <c r="GZ602" s="83"/>
      <c r="HA602" s="83"/>
      <c r="HB602" s="83"/>
      <c r="HC602" s="83"/>
      <c r="HD602" s="83"/>
      <c r="HE602" s="83"/>
      <c r="HF602" s="83"/>
      <c r="HG602" s="83"/>
      <c r="HH602" s="83"/>
      <c r="HI602" s="83"/>
      <c r="HJ602" s="83"/>
      <c r="HK602" s="83"/>
      <c r="HL602" s="83"/>
      <c r="HM602" s="83"/>
      <c r="HN602" s="83"/>
      <c r="HO602" s="83"/>
      <c r="HP602" s="83"/>
      <c r="HQ602" s="83"/>
      <c r="HR602" s="83"/>
      <c r="HS602" s="83"/>
      <c r="HT602" s="83"/>
      <c r="HU602" s="83"/>
      <c r="HV602" s="83"/>
      <c r="HW602" s="83"/>
      <c r="HX602" s="83"/>
      <c r="HY602" s="83"/>
      <c r="HZ602" s="83"/>
      <c r="IA602" s="83"/>
      <c r="IB602" s="83"/>
      <c r="IC602" s="83"/>
      <c r="ID602" s="83"/>
      <c r="IE602" s="83"/>
      <c r="IF602" s="83"/>
      <c r="IG602" s="83"/>
      <c r="IH602" s="83"/>
      <c r="II602" s="83"/>
      <c r="IJ602" s="83"/>
      <c r="IK602" s="83"/>
      <c r="IL602" s="83"/>
      <c r="IM602" s="83"/>
      <c r="IN602" s="83"/>
      <c r="IO602" s="83"/>
      <c r="IP602" s="83"/>
      <c r="IQ602" s="83"/>
      <c r="IR602" s="83"/>
      <c r="IS602" s="83"/>
      <c r="IT602" s="83"/>
      <c r="IU602" s="83"/>
      <c r="IV602" s="83"/>
      <c r="IW602" s="83"/>
      <c r="IX602" s="83"/>
      <c r="IY602" s="83"/>
      <c r="IZ602" s="83"/>
      <c r="JA602" s="83"/>
      <c r="JB602" s="83"/>
      <c r="JC602" s="83"/>
      <c r="JD602" s="83"/>
      <c r="JE602" s="83"/>
    </row>
    <row r="603" spans="1:265" s="8" customFormat="1" ht="15" customHeight="1" x14ac:dyDescent="0.2">
      <c r="A603" s="573"/>
      <c r="B603" s="131" t="s">
        <v>259</v>
      </c>
      <c r="C603" s="206"/>
      <c r="D603" s="332" t="s">
        <v>260</v>
      </c>
      <c r="E603" s="191"/>
      <c r="F603" s="991"/>
      <c r="G603" s="992"/>
      <c r="H603" s="332" t="s">
        <v>23</v>
      </c>
      <c r="I603" s="332" t="s">
        <v>110</v>
      </c>
      <c r="J603" s="332"/>
      <c r="K603" s="386" t="s">
        <v>2106</v>
      </c>
      <c r="L603" s="386"/>
      <c r="M603" s="765"/>
      <c r="N603" s="765"/>
      <c r="O603" s="386"/>
      <c r="P603" s="598"/>
      <c r="Q603" s="599"/>
      <c r="R603" s="599"/>
      <c r="S603" s="599">
        <v>3</v>
      </c>
      <c r="T603" s="599"/>
      <c r="U603" s="599"/>
      <c r="V603" s="599"/>
      <c r="W603" s="600"/>
      <c r="X603" s="228"/>
      <c r="Y603" s="228"/>
      <c r="Z603" s="112"/>
      <c r="AA603" s="83"/>
      <c r="AB603" s="83"/>
      <c r="AC603" s="83" t="str">
        <f t="shared" si="15"/>
        <v/>
      </c>
      <c r="AD603" s="83"/>
      <c r="AE603" s="83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  <c r="AV603" s="83"/>
      <c r="AW603" s="83"/>
      <c r="AX603" s="83"/>
      <c r="AY603" s="83"/>
      <c r="AZ603" s="83"/>
      <c r="BA603" s="83"/>
      <c r="BB603" s="83"/>
      <c r="BC603" s="83"/>
      <c r="BD603" s="83"/>
      <c r="BE603" s="83"/>
      <c r="BF603" s="83"/>
      <c r="BG603" s="83"/>
      <c r="BH603" s="83"/>
      <c r="BI603" s="83"/>
      <c r="BJ603" s="83"/>
      <c r="BK603" s="83"/>
      <c r="BL603" s="83"/>
      <c r="BM603" s="83"/>
      <c r="BN603" s="83"/>
      <c r="BO603" s="83"/>
      <c r="BP603" s="83"/>
      <c r="BQ603" s="83"/>
      <c r="BR603" s="83"/>
      <c r="BS603" s="83"/>
      <c r="BT603" s="83"/>
      <c r="BU603" s="83"/>
      <c r="BV603" s="83"/>
      <c r="BW603" s="83"/>
      <c r="BX603" s="83"/>
      <c r="BY603" s="83"/>
      <c r="BZ603" s="83"/>
      <c r="CA603" s="83"/>
      <c r="CB603" s="83"/>
      <c r="CC603" s="83"/>
      <c r="CD603" s="83"/>
      <c r="CE603" s="83"/>
      <c r="CF603" s="83"/>
      <c r="CG603" s="83"/>
      <c r="CH603" s="83"/>
      <c r="CI603" s="83"/>
      <c r="CJ603" s="83"/>
      <c r="CK603" s="83"/>
      <c r="CL603" s="83"/>
      <c r="CM603" s="83"/>
      <c r="CN603" s="83"/>
      <c r="CO603" s="83"/>
      <c r="CP603" s="83"/>
      <c r="CQ603" s="83"/>
      <c r="CR603" s="83"/>
      <c r="CS603" s="83"/>
      <c r="CT603" s="83"/>
      <c r="CU603" s="83"/>
      <c r="CV603" s="83"/>
      <c r="CW603" s="83"/>
      <c r="CX603" s="83"/>
      <c r="CY603" s="83"/>
      <c r="CZ603" s="83"/>
      <c r="DA603" s="83"/>
      <c r="DB603" s="83"/>
      <c r="DC603" s="83"/>
      <c r="DD603" s="83"/>
      <c r="DE603" s="83"/>
      <c r="DF603" s="83"/>
      <c r="DG603" s="83"/>
      <c r="DH603" s="83"/>
      <c r="DI603" s="83"/>
      <c r="DJ603" s="83"/>
      <c r="DK603" s="83"/>
      <c r="DL603" s="83"/>
      <c r="DM603" s="83"/>
      <c r="DN603" s="83"/>
      <c r="DO603" s="83"/>
      <c r="DP603" s="83"/>
      <c r="DQ603" s="83"/>
      <c r="DR603" s="83"/>
      <c r="DS603" s="83"/>
      <c r="DT603" s="83"/>
      <c r="DU603" s="83"/>
      <c r="DV603" s="83"/>
      <c r="DW603" s="83"/>
      <c r="DX603" s="83"/>
      <c r="DY603" s="83"/>
      <c r="DZ603" s="83"/>
      <c r="EA603" s="83"/>
      <c r="EB603" s="83"/>
      <c r="EC603" s="83"/>
      <c r="ED603" s="83"/>
      <c r="EE603" s="83"/>
      <c r="EF603" s="83"/>
      <c r="EG603" s="83"/>
      <c r="EH603" s="83"/>
      <c r="EI603" s="83"/>
      <c r="EJ603" s="83"/>
      <c r="EK603" s="83"/>
      <c r="EL603" s="83"/>
      <c r="EM603" s="83"/>
      <c r="EN603" s="83"/>
      <c r="EO603" s="83"/>
      <c r="EP603" s="83"/>
      <c r="EQ603" s="83"/>
      <c r="ER603" s="83"/>
      <c r="ES603" s="83"/>
      <c r="ET603" s="83"/>
      <c r="EU603" s="83"/>
      <c r="EV603" s="83"/>
      <c r="EW603" s="83"/>
      <c r="EX603" s="83"/>
      <c r="EY603" s="83"/>
      <c r="EZ603" s="83"/>
      <c r="FA603" s="83"/>
      <c r="FB603" s="83"/>
      <c r="FC603" s="83"/>
      <c r="FD603" s="83"/>
      <c r="FE603" s="83"/>
      <c r="FF603" s="83"/>
      <c r="FG603" s="83"/>
      <c r="FH603" s="83"/>
      <c r="FI603" s="83"/>
      <c r="FJ603" s="83"/>
      <c r="FK603" s="83"/>
      <c r="FL603" s="83"/>
      <c r="FM603" s="83"/>
      <c r="FN603" s="83"/>
      <c r="FO603" s="83"/>
      <c r="FP603" s="83"/>
      <c r="FQ603" s="83"/>
      <c r="FR603" s="83"/>
      <c r="FS603" s="83"/>
      <c r="FT603" s="83"/>
      <c r="FU603" s="83"/>
      <c r="FV603" s="83"/>
      <c r="FW603" s="83"/>
      <c r="FX603" s="83"/>
      <c r="FY603" s="83"/>
      <c r="FZ603" s="83"/>
      <c r="GA603" s="83"/>
      <c r="GB603" s="83"/>
      <c r="GC603" s="83"/>
      <c r="GD603" s="83"/>
      <c r="GE603" s="83"/>
      <c r="GF603" s="83"/>
      <c r="GG603" s="83"/>
      <c r="GH603" s="83"/>
      <c r="GI603" s="83"/>
      <c r="GJ603" s="83"/>
      <c r="GK603" s="83"/>
      <c r="GL603" s="83"/>
      <c r="GM603" s="83"/>
      <c r="GN603" s="83"/>
      <c r="GO603" s="83"/>
      <c r="GP603" s="83"/>
      <c r="GQ603" s="83"/>
      <c r="GR603" s="83"/>
      <c r="GS603" s="83"/>
      <c r="GT603" s="83"/>
      <c r="GU603" s="83"/>
      <c r="GV603" s="83"/>
      <c r="GW603" s="83"/>
      <c r="GX603" s="83"/>
      <c r="GY603" s="83"/>
      <c r="GZ603" s="83"/>
      <c r="HA603" s="83"/>
      <c r="HB603" s="83"/>
      <c r="HC603" s="83"/>
      <c r="HD603" s="83"/>
      <c r="HE603" s="83"/>
      <c r="HF603" s="83"/>
      <c r="HG603" s="83"/>
      <c r="HH603" s="83"/>
      <c r="HI603" s="83"/>
      <c r="HJ603" s="83"/>
      <c r="HK603" s="83"/>
      <c r="HL603" s="83"/>
      <c r="HM603" s="83"/>
      <c r="HN603" s="83"/>
      <c r="HO603" s="83"/>
      <c r="HP603" s="83"/>
      <c r="HQ603" s="83"/>
      <c r="HR603" s="83"/>
      <c r="HS603" s="83"/>
      <c r="HT603" s="83"/>
      <c r="HU603" s="83"/>
      <c r="HV603" s="83"/>
      <c r="HW603" s="83"/>
      <c r="HX603" s="83"/>
      <c r="HY603" s="83"/>
      <c r="HZ603" s="83"/>
      <c r="IA603" s="83"/>
      <c r="IB603" s="83"/>
      <c r="IC603" s="83"/>
      <c r="ID603" s="83"/>
      <c r="IE603" s="83"/>
      <c r="IF603" s="83"/>
      <c r="IG603" s="83"/>
      <c r="IH603" s="83"/>
      <c r="II603" s="83"/>
      <c r="IJ603" s="83"/>
      <c r="IK603" s="83"/>
      <c r="IL603" s="83"/>
      <c r="IM603" s="83"/>
      <c r="IN603" s="83"/>
      <c r="IO603" s="83"/>
      <c r="IP603" s="83"/>
      <c r="IQ603" s="83"/>
      <c r="IR603" s="83"/>
      <c r="IS603" s="83"/>
      <c r="IT603" s="83"/>
      <c r="IU603" s="83"/>
      <c r="IV603" s="83"/>
      <c r="IW603" s="83"/>
      <c r="IX603" s="83"/>
      <c r="IY603" s="83"/>
      <c r="IZ603" s="83"/>
      <c r="JA603" s="83"/>
      <c r="JB603" s="83"/>
      <c r="JC603" s="83"/>
      <c r="JD603" s="83"/>
      <c r="JE603" s="83"/>
    </row>
    <row r="604" spans="1:265" s="8" customFormat="1" ht="15" customHeight="1" x14ac:dyDescent="0.2">
      <c r="A604" s="573"/>
      <c r="B604" s="131" t="s">
        <v>259</v>
      </c>
      <c r="C604" s="206"/>
      <c r="D604" s="332" t="s">
        <v>260</v>
      </c>
      <c r="E604" s="191"/>
      <c r="F604" s="991"/>
      <c r="G604" s="992"/>
      <c r="H604" s="332" t="s">
        <v>23</v>
      </c>
      <c r="I604" s="332" t="s">
        <v>110</v>
      </c>
      <c r="J604" s="332"/>
      <c r="K604" s="386" t="s">
        <v>1391</v>
      </c>
      <c r="L604" s="386"/>
      <c r="M604" s="765"/>
      <c r="N604" s="765"/>
      <c r="O604" s="386"/>
      <c r="P604" s="598"/>
      <c r="Q604" s="599"/>
      <c r="R604" s="599"/>
      <c r="S604" s="599"/>
      <c r="T604" s="599"/>
      <c r="U604" s="599"/>
      <c r="V604" s="599"/>
      <c r="W604" s="600">
        <v>4</v>
      </c>
      <c r="X604" s="228"/>
      <c r="Y604" s="228"/>
      <c r="Z604" s="112"/>
      <c r="AA604" s="83"/>
      <c r="AB604" s="83"/>
      <c r="AC604" s="83" t="str">
        <f t="shared" si="15"/>
        <v/>
      </c>
      <c r="AD604" s="83"/>
      <c r="AE604" s="83"/>
      <c r="AF604" s="83"/>
      <c r="AG604" s="83"/>
      <c r="AH604" s="83"/>
      <c r="AI604" s="83"/>
      <c r="AJ604" s="83"/>
      <c r="AK604" s="83"/>
      <c r="AL604" s="83"/>
      <c r="AM604" s="83"/>
      <c r="AN604" s="83"/>
      <c r="AO604" s="83"/>
      <c r="AP604" s="83"/>
      <c r="AQ604" s="83"/>
      <c r="AR604" s="83"/>
      <c r="AS604" s="83"/>
      <c r="AT604" s="83"/>
      <c r="AU604" s="83"/>
      <c r="AV604" s="83"/>
      <c r="AW604" s="83"/>
      <c r="AX604" s="83"/>
      <c r="AY604" s="83"/>
      <c r="AZ604" s="83"/>
      <c r="BA604" s="83"/>
      <c r="BB604" s="83"/>
      <c r="BC604" s="83"/>
      <c r="BD604" s="83"/>
      <c r="BE604" s="83"/>
      <c r="BF604" s="83"/>
      <c r="BG604" s="83"/>
      <c r="BH604" s="83"/>
      <c r="BI604" s="83"/>
      <c r="BJ604" s="83"/>
      <c r="BK604" s="83"/>
      <c r="BL604" s="83"/>
      <c r="BM604" s="83"/>
      <c r="BN604" s="83"/>
      <c r="BO604" s="83"/>
      <c r="BP604" s="83"/>
      <c r="BQ604" s="83"/>
      <c r="BR604" s="83"/>
      <c r="BS604" s="83"/>
      <c r="BT604" s="83"/>
      <c r="BU604" s="83"/>
      <c r="BV604" s="83"/>
      <c r="BW604" s="83"/>
      <c r="BX604" s="83"/>
      <c r="BY604" s="83"/>
      <c r="BZ604" s="83"/>
      <c r="CA604" s="83"/>
      <c r="CB604" s="83"/>
      <c r="CC604" s="83"/>
      <c r="CD604" s="83"/>
      <c r="CE604" s="83"/>
      <c r="CF604" s="83"/>
      <c r="CG604" s="83"/>
      <c r="CH604" s="83"/>
      <c r="CI604" s="83"/>
      <c r="CJ604" s="83"/>
      <c r="CK604" s="83"/>
      <c r="CL604" s="83"/>
      <c r="CM604" s="83"/>
      <c r="CN604" s="83"/>
      <c r="CO604" s="83"/>
      <c r="CP604" s="83"/>
      <c r="CQ604" s="83"/>
      <c r="CR604" s="83"/>
      <c r="CS604" s="83"/>
      <c r="CT604" s="83"/>
      <c r="CU604" s="83"/>
      <c r="CV604" s="83"/>
      <c r="CW604" s="83"/>
      <c r="CX604" s="83"/>
      <c r="CY604" s="83"/>
      <c r="CZ604" s="83"/>
      <c r="DA604" s="83"/>
      <c r="DB604" s="83"/>
      <c r="DC604" s="83"/>
      <c r="DD604" s="83"/>
      <c r="DE604" s="83"/>
      <c r="DF604" s="83"/>
      <c r="DG604" s="83"/>
      <c r="DH604" s="83"/>
      <c r="DI604" s="83"/>
      <c r="DJ604" s="83"/>
      <c r="DK604" s="83"/>
      <c r="DL604" s="83"/>
      <c r="DM604" s="83"/>
      <c r="DN604" s="83"/>
      <c r="DO604" s="83"/>
      <c r="DP604" s="83"/>
      <c r="DQ604" s="83"/>
      <c r="DR604" s="83"/>
      <c r="DS604" s="83"/>
      <c r="DT604" s="83"/>
      <c r="DU604" s="83"/>
      <c r="DV604" s="83"/>
      <c r="DW604" s="83"/>
      <c r="DX604" s="83"/>
      <c r="DY604" s="83"/>
      <c r="DZ604" s="83"/>
      <c r="EA604" s="83"/>
      <c r="EB604" s="83"/>
      <c r="EC604" s="83"/>
      <c r="ED604" s="83"/>
      <c r="EE604" s="83"/>
      <c r="EF604" s="83"/>
      <c r="EG604" s="83"/>
      <c r="EH604" s="83"/>
      <c r="EI604" s="83"/>
      <c r="EJ604" s="83"/>
      <c r="EK604" s="83"/>
      <c r="EL604" s="83"/>
      <c r="EM604" s="83"/>
      <c r="EN604" s="83"/>
      <c r="EO604" s="83"/>
      <c r="EP604" s="83"/>
      <c r="EQ604" s="83"/>
      <c r="ER604" s="83"/>
      <c r="ES604" s="83"/>
      <c r="ET604" s="83"/>
      <c r="EU604" s="83"/>
      <c r="EV604" s="83"/>
      <c r="EW604" s="83"/>
      <c r="EX604" s="83"/>
      <c r="EY604" s="83"/>
      <c r="EZ604" s="83"/>
      <c r="FA604" s="83"/>
      <c r="FB604" s="83"/>
      <c r="FC604" s="83"/>
      <c r="FD604" s="83"/>
      <c r="FE604" s="83"/>
      <c r="FF604" s="83"/>
      <c r="FG604" s="83"/>
      <c r="FH604" s="83"/>
      <c r="FI604" s="83"/>
      <c r="FJ604" s="83"/>
      <c r="FK604" s="83"/>
      <c r="FL604" s="83"/>
      <c r="FM604" s="83"/>
      <c r="FN604" s="83"/>
      <c r="FO604" s="83"/>
      <c r="FP604" s="83"/>
      <c r="FQ604" s="83"/>
      <c r="FR604" s="83"/>
      <c r="FS604" s="83"/>
      <c r="FT604" s="83"/>
      <c r="FU604" s="83"/>
      <c r="FV604" s="83"/>
      <c r="FW604" s="83"/>
      <c r="FX604" s="83"/>
      <c r="FY604" s="83"/>
      <c r="FZ604" s="83"/>
      <c r="GA604" s="83"/>
      <c r="GB604" s="83"/>
      <c r="GC604" s="83"/>
      <c r="GD604" s="83"/>
      <c r="GE604" s="83"/>
      <c r="GF604" s="83"/>
      <c r="GG604" s="83"/>
      <c r="GH604" s="83"/>
      <c r="GI604" s="83"/>
      <c r="GJ604" s="83"/>
      <c r="GK604" s="83"/>
      <c r="GL604" s="83"/>
      <c r="GM604" s="83"/>
      <c r="GN604" s="83"/>
      <c r="GO604" s="83"/>
      <c r="GP604" s="83"/>
      <c r="GQ604" s="83"/>
      <c r="GR604" s="83"/>
      <c r="GS604" s="83"/>
      <c r="GT604" s="83"/>
      <c r="GU604" s="83"/>
      <c r="GV604" s="83"/>
      <c r="GW604" s="83"/>
      <c r="GX604" s="83"/>
      <c r="GY604" s="83"/>
      <c r="GZ604" s="83"/>
      <c r="HA604" s="83"/>
      <c r="HB604" s="83"/>
      <c r="HC604" s="83"/>
      <c r="HD604" s="83"/>
      <c r="HE604" s="83"/>
      <c r="HF604" s="83"/>
      <c r="HG604" s="83"/>
      <c r="HH604" s="83"/>
      <c r="HI604" s="83"/>
      <c r="HJ604" s="83"/>
      <c r="HK604" s="83"/>
      <c r="HL604" s="83"/>
      <c r="HM604" s="83"/>
      <c r="HN604" s="83"/>
      <c r="HO604" s="83"/>
      <c r="HP604" s="83"/>
      <c r="HQ604" s="83"/>
      <c r="HR604" s="83"/>
      <c r="HS604" s="83"/>
      <c r="HT604" s="83"/>
      <c r="HU604" s="83"/>
      <c r="HV604" s="83"/>
      <c r="HW604" s="83"/>
      <c r="HX604" s="83"/>
      <c r="HY604" s="83"/>
      <c r="HZ604" s="83"/>
      <c r="IA604" s="83"/>
      <c r="IB604" s="83"/>
      <c r="IC604" s="83"/>
      <c r="ID604" s="83"/>
      <c r="IE604" s="83"/>
      <c r="IF604" s="83"/>
      <c r="IG604" s="83"/>
      <c r="IH604" s="83"/>
      <c r="II604" s="83"/>
      <c r="IJ604" s="83"/>
      <c r="IK604" s="83"/>
      <c r="IL604" s="83"/>
      <c r="IM604" s="83"/>
      <c r="IN604" s="83"/>
      <c r="IO604" s="83"/>
      <c r="IP604" s="83"/>
      <c r="IQ604" s="83"/>
      <c r="IR604" s="83"/>
      <c r="IS604" s="83"/>
      <c r="IT604" s="83"/>
      <c r="IU604" s="83"/>
      <c r="IV604" s="83"/>
      <c r="IW604" s="83"/>
      <c r="IX604" s="83"/>
      <c r="IY604" s="83"/>
      <c r="IZ604" s="83"/>
      <c r="JA604" s="83"/>
      <c r="JB604" s="83"/>
      <c r="JC604" s="83"/>
      <c r="JD604" s="83"/>
      <c r="JE604" s="83"/>
    </row>
    <row r="605" spans="1:265" s="8" customFormat="1" ht="15" customHeight="1" x14ac:dyDescent="0.2">
      <c r="A605" s="573"/>
      <c r="B605" s="131" t="s">
        <v>259</v>
      </c>
      <c r="C605" s="206"/>
      <c r="D605" s="332" t="s">
        <v>260</v>
      </c>
      <c r="E605" s="191"/>
      <c r="F605" s="991"/>
      <c r="G605" s="992"/>
      <c r="H605" s="332" t="s">
        <v>23</v>
      </c>
      <c r="I605" s="332" t="s">
        <v>110</v>
      </c>
      <c r="J605" s="332"/>
      <c r="K605" s="386" t="s">
        <v>1270</v>
      </c>
      <c r="L605" s="386"/>
      <c r="M605" s="765"/>
      <c r="N605" s="765"/>
      <c r="O605" s="386"/>
      <c r="P605" s="598"/>
      <c r="Q605" s="599"/>
      <c r="R605" s="599"/>
      <c r="S605" s="599"/>
      <c r="T605" s="599"/>
      <c r="U605" s="599"/>
      <c r="V605" s="599">
        <v>3</v>
      </c>
      <c r="W605" s="600"/>
      <c r="X605" s="228"/>
      <c r="Y605" s="228"/>
      <c r="Z605" s="112"/>
      <c r="AA605" s="83"/>
      <c r="AB605" s="83"/>
      <c r="AC605" s="83" t="str">
        <f t="shared" si="15"/>
        <v/>
      </c>
      <c r="AD605" s="83"/>
      <c r="AE605" s="83"/>
      <c r="AF605" s="83"/>
      <c r="AG605" s="83"/>
      <c r="AH605" s="83"/>
      <c r="AI605" s="83"/>
      <c r="AJ605" s="83"/>
      <c r="AK605" s="83"/>
      <c r="AL605" s="83"/>
      <c r="AM605" s="83"/>
      <c r="AN605" s="83"/>
      <c r="AO605" s="83"/>
      <c r="AP605" s="83"/>
      <c r="AQ605" s="83"/>
      <c r="AR605" s="83"/>
      <c r="AS605" s="83"/>
      <c r="AT605" s="83"/>
      <c r="AU605" s="83"/>
      <c r="AV605" s="83"/>
      <c r="AW605" s="83"/>
      <c r="AX605" s="83"/>
      <c r="AY605" s="83"/>
      <c r="AZ605" s="83"/>
      <c r="BA605" s="83"/>
      <c r="BB605" s="83"/>
      <c r="BC605" s="83"/>
      <c r="BD605" s="83"/>
      <c r="BE605" s="83"/>
      <c r="BF605" s="83"/>
      <c r="BG605" s="83"/>
      <c r="BH605" s="83"/>
      <c r="BI605" s="83"/>
      <c r="BJ605" s="83"/>
      <c r="BK605" s="83"/>
      <c r="BL605" s="83"/>
      <c r="BM605" s="83"/>
      <c r="BN605" s="83"/>
      <c r="BO605" s="83"/>
      <c r="BP605" s="83"/>
      <c r="BQ605" s="83"/>
      <c r="BR605" s="83"/>
      <c r="BS605" s="83"/>
      <c r="BT605" s="83"/>
      <c r="BU605" s="83"/>
      <c r="BV605" s="83"/>
      <c r="BW605" s="83"/>
      <c r="BX605" s="83"/>
      <c r="BY605" s="83"/>
      <c r="BZ605" s="83"/>
      <c r="CA605" s="83"/>
      <c r="CB605" s="83"/>
      <c r="CC605" s="83"/>
      <c r="CD605" s="83"/>
      <c r="CE605" s="83"/>
      <c r="CF605" s="83"/>
      <c r="CG605" s="83"/>
      <c r="CH605" s="83"/>
      <c r="CI605" s="83"/>
      <c r="CJ605" s="83"/>
      <c r="CK605" s="83"/>
      <c r="CL605" s="83"/>
      <c r="CM605" s="83"/>
      <c r="CN605" s="83"/>
      <c r="CO605" s="83"/>
      <c r="CP605" s="83"/>
      <c r="CQ605" s="83"/>
      <c r="CR605" s="83"/>
      <c r="CS605" s="83"/>
      <c r="CT605" s="83"/>
      <c r="CU605" s="83"/>
      <c r="CV605" s="83"/>
      <c r="CW605" s="83"/>
      <c r="CX605" s="83"/>
      <c r="CY605" s="83"/>
      <c r="CZ605" s="83"/>
      <c r="DA605" s="83"/>
      <c r="DB605" s="83"/>
      <c r="DC605" s="83"/>
      <c r="DD605" s="83"/>
      <c r="DE605" s="83"/>
      <c r="DF605" s="83"/>
      <c r="DG605" s="83"/>
      <c r="DH605" s="83"/>
      <c r="DI605" s="83"/>
      <c r="DJ605" s="83"/>
      <c r="DK605" s="83"/>
      <c r="DL605" s="83"/>
      <c r="DM605" s="83"/>
      <c r="DN605" s="83"/>
      <c r="DO605" s="83"/>
      <c r="DP605" s="83"/>
      <c r="DQ605" s="83"/>
      <c r="DR605" s="83"/>
      <c r="DS605" s="83"/>
      <c r="DT605" s="83"/>
      <c r="DU605" s="83"/>
      <c r="DV605" s="83"/>
      <c r="DW605" s="83"/>
      <c r="DX605" s="83"/>
      <c r="DY605" s="83"/>
      <c r="DZ605" s="83"/>
      <c r="EA605" s="83"/>
      <c r="EB605" s="83"/>
      <c r="EC605" s="83"/>
      <c r="ED605" s="83"/>
      <c r="EE605" s="83"/>
      <c r="EF605" s="83"/>
      <c r="EG605" s="83"/>
      <c r="EH605" s="83"/>
      <c r="EI605" s="83"/>
      <c r="EJ605" s="83"/>
      <c r="EK605" s="83"/>
      <c r="EL605" s="83"/>
      <c r="EM605" s="83"/>
      <c r="EN605" s="83"/>
      <c r="EO605" s="83"/>
      <c r="EP605" s="83"/>
      <c r="EQ605" s="83"/>
      <c r="ER605" s="83"/>
      <c r="ES605" s="83"/>
      <c r="ET605" s="83"/>
      <c r="EU605" s="83"/>
      <c r="EV605" s="83"/>
      <c r="EW605" s="83"/>
      <c r="EX605" s="83"/>
      <c r="EY605" s="83"/>
      <c r="EZ605" s="83"/>
      <c r="FA605" s="83"/>
      <c r="FB605" s="83"/>
      <c r="FC605" s="83"/>
      <c r="FD605" s="83"/>
      <c r="FE605" s="83"/>
      <c r="FF605" s="83"/>
      <c r="FG605" s="83"/>
      <c r="FH605" s="83"/>
      <c r="FI605" s="83"/>
      <c r="FJ605" s="83"/>
      <c r="FK605" s="83"/>
      <c r="FL605" s="83"/>
      <c r="FM605" s="83"/>
      <c r="FN605" s="83"/>
      <c r="FO605" s="83"/>
      <c r="FP605" s="83"/>
      <c r="FQ605" s="83"/>
      <c r="FR605" s="83"/>
      <c r="FS605" s="83"/>
      <c r="FT605" s="83"/>
      <c r="FU605" s="83"/>
      <c r="FV605" s="83"/>
      <c r="FW605" s="83"/>
      <c r="FX605" s="83"/>
      <c r="FY605" s="83"/>
      <c r="FZ605" s="83"/>
      <c r="GA605" s="83"/>
      <c r="GB605" s="83"/>
      <c r="GC605" s="83"/>
      <c r="GD605" s="83"/>
      <c r="GE605" s="83"/>
      <c r="GF605" s="83"/>
      <c r="GG605" s="83"/>
      <c r="GH605" s="83"/>
      <c r="GI605" s="83"/>
      <c r="GJ605" s="83"/>
      <c r="GK605" s="83"/>
      <c r="GL605" s="83"/>
      <c r="GM605" s="83"/>
      <c r="GN605" s="83"/>
      <c r="GO605" s="83"/>
      <c r="GP605" s="83"/>
      <c r="GQ605" s="83"/>
      <c r="GR605" s="83"/>
      <c r="GS605" s="83"/>
      <c r="GT605" s="83"/>
      <c r="GU605" s="83"/>
      <c r="GV605" s="83"/>
      <c r="GW605" s="83"/>
      <c r="GX605" s="83"/>
      <c r="GY605" s="83"/>
      <c r="GZ605" s="83"/>
      <c r="HA605" s="83"/>
      <c r="HB605" s="83"/>
      <c r="HC605" s="83"/>
      <c r="HD605" s="83"/>
      <c r="HE605" s="83"/>
      <c r="HF605" s="83"/>
      <c r="HG605" s="83"/>
      <c r="HH605" s="83"/>
      <c r="HI605" s="83"/>
      <c r="HJ605" s="83"/>
      <c r="HK605" s="83"/>
      <c r="HL605" s="83"/>
      <c r="HM605" s="83"/>
      <c r="HN605" s="83"/>
      <c r="HO605" s="83"/>
      <c r="HP605" s="83"/>
      <c r="HQ605" s="83"/>
      <c r="HR605" s="83"/>
      <c r="HS605" s="83"/>
      <c r="HT605" s="83"/>
      <c r="HU605" s="83"/>
      <c r="HV605" s="83"/>
      <c r="HW605" s="83"/>
      <c r="HX605" s="83"/>
      <c r="HY605" s="83"/>
      <c r="HZ605" s="83"/>
      <c r="IA605" s="83"/>
      <c r="IB605" s="83"/>
      <c r="IC605" s="83"/>
      <c r="ID605" s="83"/>
      <c r="IE605" s="83"/>
      <c r="IF605" s="83"/>
      <c r="IG605" s="83"/>
      <c r="IH605" s="83"/>
      <c r="II605" s="83"/>
      <c r="IJ605" s="83"/>
      <c r="IK605" s="83"/>
      <c r="IL605" s="83"/>
      <c r="IM605" s="83"/>
      <c r="IN605" s="83"/>
      <c r="IO605" s="83"/>
      <c r="IP605" s="83"/>
      <c r="IQ605" s="83"/>
      <c r="IR605" s="83"/>
      <c r="IS605" s="83"/>
      <c r="IT605" s="83"/>
      <c r="IU605" s="83"/>
      <c r="IV605" s="83"/>
      <c r="IW605" s="83"/>
      <c r="IX605" s="83"/>
      <c r="IY605" s="83"/>
      <c r="IZ605" s="83"/>
      <c r="JA605" s="83"/>
      <c r="JB605" s="83"/>
      <c r="JC605" s="83"/>
      <c r="JD605" s="83"/>
      <c r="JE605" s="83"/>
    </row>
    <row r="606" spans="1:265" s="8" customFormat="1" ht="15" customHeight="1" thickBot="1" x14ac:dyDescent="0.25">
      <c r="A606" s="574"/>
      <c r="B606" s="162" t="s">
        <v>259</v>
      </c>
      <c r="C606" s="209"/>
      <c r="D606" s="422" t="s">
        <v>260</v>
      </c>
      <c r="E606" s="230"/>
      <c r="F606" s="993"/>
      <c r="G606" s="994"/>
      <c r="H606" s="422" t="s">
        <v>23</v>
      </c>
      <c r="I606" s="422" t="s">
        <v>110</v>
      </c>
      <c r="J606" s="422"/>
      <c r="K606" s="423" t="s">
        <v>2061</v>
      </c>
      <c r="L606" s="423"/>
      <c r="M606" s="1185"/>
      <c r="N606" s="1185"/>
      <c r="O606" s="423"/>
      <c r="P606" s="614"/>
      <c r="Q606" s="615"/>
      <c r="R606" s="615"/>
      <c r="S606" s="615"/>
      <c r="T606" s="615"/>
      <c r="U606" s="615"/>
      <c r="V606" s="615"/>
      <c r="W606" s="616">
        <v>6</v>
      </c>
      <c r="X606" s="231">
        <f>SUM(P596:W606)</f>
        <v>40</v>
      </c>
      <c r="Y606" s="231">
        <f>X606</f>
        <v>40</v>
      </c>
      <c r="Z606" s="112"/>
      <c r="AA606" s="83"/>
      <c r="AB606" s="83"/>
      <c r="AC606" s="83" t="str">
        <f t="shared" si="15"/>
        <v/>
      </c>
      <c r="AD606" s="83"/>
      <c r="AE606" s="83"/>
      <c r="AF606" s="83"/>
      <c r="AG606" s="83"/>
      <c r="AH606" s="83"/>
      <c r="AI606" s="83"/>
      <c r="AJ606" s="83"/>
      <c r="AK606" s="83"/>
      <c r="AL606" s="83"/>
      <c r="AM606" s="83"/>
      <c r="AN606" s="83"/>
      <c r="AO606" s="83"/>
      <c r="AP606" s="83"/>
      <c r="AQ606" s="83"/>
      <c r="AR606" s="83"/>
      <c r="AS606" s="83"/>
      <c r="AT606" s="83"/>
      <c r="AU606" s="83"/>
      <c r="AV606" s="83"/>
      <c r="AW606" s="83"/>
      <c r="AX606" s="83"/>
      <c r="AY606" s="83"/>
      <c r="AZ606" s="83"/>
      <c r="BA606" s="83"/>
      <c r="BB606" s="83"/>
      <c r="BC606" s="83"/>
      <c r="BD606" s="83"/>
      <c r="BE606" s="83"/>
      <c r="BF606" s="83"/>
      <c r="BG606" s="83"/>
      <c r="BH606" s="83"/>
      <c r="BI606" s="83"/>
      <c r="BJ606" s="83"/>
      <c r="BK606" s="83"/>
      <c r="BL606" s="83"/>
      <c r="BM606" s="83"/>
      <c r="BN606" s="83"/>
      <c r="BO606" s="83"/>
      <c r="BP606" s="83"/>
      <c r="BQ606" s="83"/>
      <c r="BR606" s="83"/>
      <c r="BS606" s="83"/>
      <c r="BT606" s="83"/>
      <c r="BU606" s="83"/>
      <c r="BV606" s="83"/>
      <c r="BW606" s="83"/>
      <c r="BX606" s="83"/>
      <c r="BY606" s="83"/>
      <c r="BZ606" s="83"/>
      <c r="CA606" s="83"/>
      <c r="CB606" s="83"/>
      <c r="CC606" s="83"/>
      <c r="CD606" s="83"/>
      <c r="CE606" s="83"/>
      <c r="CF606" s="83"/>
      <c r="CG606" s="83"/>
      <c r="CH606" s="83"/>
      <c r="CI606" s="83"/>
      <c r="CJ606" s="83"/>
      <c r="CK606" s="83"/>
      <c r="CL606" s="83"/>
      <c r="CM606" s="83"/>
      <c r="CN606" s="83"/>
      <c r="CO606" s="83"/>
      <c r="CP606" s="83"/>
      <c r="CQ606" s="83"/>
      <c r="CR606" s="83"/>
      <c r="CS606" s="83"/>
      <c r="CT606" s="83"/>
      <c r="CU606" s="83"/>
      <c r="CV606" s="83"/>
      <c r="CW606" s="83"/>
      <c r="CX606" s="83"/>
      <c r="CY606" s="83"/>
      <c r="CZ606" s="83"/>
      <c r="DA606" s="83"/>
      <c r="DB606" s="83"/>
      <c r="DC606" s="83"/>
      <c r="DD606" s="83"/>
      <c r="DE606" s="83"/>
      <c r="DF606" s="83"/>
      <c r="DG606" s="83"/>
      <c r="DH606" s="83"/>
      <c r="DI606" s="83"/>
      <c r="DJ606" s="83"/>
      <c r="DK606" s="83"/>
      <c r="DL606" s="83"/>
      <c r="DM606" s="83"/>
      <c r="DN606" s="83"/>
      <c r="DO606" s="83"/>
      <c r="DP606" s="83"/>
      <c r="DQ606" s="83"/>
      <c r="DR606" s="83"/>
      <c r="DS606" s="83"/>
      <c r="DT606" s="83"/>
      <c r="DU606" s="83"/>
      <c r="DV606" s="83"/>
      <c r="DW606" s="83"/>
      <c r="DX606" s="83"/>
      <c r="DY606" s="83"/>
      <c r="DZ606" s="83"/>
      <c r="EA606" s="83"/>
      <c r="EB606" s="83"/>
      <c r="EC606" s="83"/>
      <c r="ED606" s="83"/>
      <c r="EE606" s="83"/>
      <c r="EF606" s="83"/>
      <c r="EG606" s="83"/>
      <c r="EH606" s="83"/>
      <c r="EI606" s="83"/>
      <c r="EJ606" s="83"/>
      <c r="EK606" s="83"/>
      <c r="EL606" s="83"/>
      <c r="EM606" s="83"/>
      <c r="EN606" s="83"/>
      <c r="EO606" s="83"/>
      <c r="EP606" s="83"/>
      <c r="EQ606" s="83"/>
      <c r="ER606" s="83"/>
      <c r="ES606" s="83"/>
      <c r="ET606" s="83"/>
      <c r="EU606" s="83"/>
      <c r="EV606" s="83"/>
      <c r="EW606" s="83"/>
      <c r="EX606" s="83"/>
      <c r="EY606" s="83"/>
      <c r="EZ606" s="83"/>
      <c r="FA606" s="83"/>
      <c r="FB606" s="83"/>
      <c r="FC606" s="83"/>
      <c r="FD606" s="83"/>
      <c r="FE606" s="83"/>
      <c r="FF606" s="83"/>
      <c r="FG606" s="83"/>
      <c r="FH606" s="83"/>
      <c r="FI606" s="83"/>
      <c r="FJ606" s="83"/>
      <c r="FK606" s="83"/>
      <c r="FL606" s="83"/>
      <c r="FM606" s="83"/>
      <c r="FN606" s="83"/>
      <c r="FO606" s="83"/>
      <c r="FP606" s="83"/>
      <c r="FQ606" s="83"/>
      <c r="FR606" s="83"/>
      <c r="FS606" s="83"/>
      <c r="FT606" s="83"/>
      <c r="FU606" s="83"/>
      <c r="FV606" s="83"/>
      <c r="FW606" s="83"/>
      <c r="FX606" s="83"/>
      <c r="FY606" s="83"/>
      <c r="FZ606" s="83"/>
      <c r="GA606" s="83"/>
      <c r="GB606" s="83"/>
      <c r="GC606" s="83"/>
      <c r="GD606" s="83"/>
      <c r="GE606" s="83"/>
      <c r="GF606" s="83"/>
      <c r="GG606" s="83"/>
      <c r="GH606" s="83"/>
      <c r="GI606" s="83"/>
      <c r="GJ606" s="83"/>
      <c r="GK606" s="83"/>
      <c r="GL606" s="83"/>
      <c r="GM606" s="83"/>
      <c r="GN606" s="83"/>
      <c r="GO606" s="83"/>
      <c r="GP606" s="83"/>
      <c r="GQ606" s="83"/>
      <c r="GR606" s="83"/>
      <c r="GS606" s="83"/>
      <c r="GT606" s="83"/>
      <c r="GU606" s="83"/>
      <c r="GV606" s="83"/>
      <c r="GW606" s="83"/>
      <c r="GX606" s="83"/>
      <c r="GY606" s="83"/>
      <c r="GZ606" s="83"/>
      <c r="HA606" s="83"/>
      <c r="HB606" s="83"/>
      <c r="HC606" s="83"/>
      <c r="HD606" s="83"/>
      <c r="HE606" s="83"/>
      <c r="HF606" s="83"/>
      <c r="HG606" s="83"/>
      <c r="HH606" s="83"/>
      <c r="HI606" s="83"/>
      <c r="HJ606" s="83"/>
      <c r="HK606" s="83"/>
      <c r="HL606" s="83"/>
      <c r="HM606" s="83"/>
      <c r="HN606" s="83"/>
      <c r="HO606" s="83"/>
      <c r="HP606" s="83"/>
      <c r="HQ606" s="83"/>
      <c r="HR606" s="83"/>
      <c r="HS606" s="83"/>
      <c r="HT606" s="83"/>
      <c r="HU606" s="83"/>
      <c r="HV606" s="83"/>
      <c r="HW606" s="83"/>
      <c r="HX606" s="83"/>
      <c r="HY606" s="83"/>
      <c r="HZ606" s="83"/>
      <c r="IA606" s="83"/>
      <c r="IB606" s="83"/>
      <c r="IC606" s="83"/>
      <c r="ID606" s="83"/>
      <c r="IE606" s="83"/>
      <c r="IF606" s="83"/>
      <c r="IG606" s="83"/>
      <c r="IH606" s="83"/>
      <c r="II606" s="83"/>
      <c r="IJ606" s="83"/>
      <c r="IK606" s="83"/>
      <c r="IL606" s="83"/>
      <c r="IM606" s="83"/>
      <c r="IN606" s="83"/>
      <c r="IO606" s="83"/>
      <c r="IP606" s="83"/>
      <c r="IQ606" s="83"/>
      <c r="IR606" s="83"/>
      <c r="IS606" s="83"/>
      <c r="IT606" s="83"/>
      <c r="IU606" s="83"/>
      <c r="IV606" s="83"/>
      <c r="IW606" s="83"/>
      <c r="IX606" s="83"/>
      <c r="IY606" s="83"/>
      <c r="IZ606" s="83"/>
      <c r="JA606" s="83"/>
      <c r="JB606" s="83"/>
      <c r="JC606" s="83"/>
      <c r="JD606" s="83"/>
      <c r="JE606" s="83"/>
    </row>
    <row r="607" spans="1:265" s="8" customFormat="1" ht="15" customHeight="1" x14ac:dyDescent="0.2">
      <c r="A607" s="156">
        <f>+A596+1</f>
        <v>66</v>
      </c>
      <c r="B607" s="1091" t="s">
        <v>796</v>
      </c>
      <c r="C607" s="201" t="s">
        <v>35</v>
      </c>
      <c r="D607" s="359" t="s">
        <v>821</v>
      </c>
      <c r="E607" s="215" t="s">
        <v>843</v>
      </c>
      <c r="F607" s="1042" t="s">
        <v>848</v>
      </c>
      <c r="G607" s="1043" t="s">
        <v>879</v>
      </c>
      <c r="H607" s="359" t="s">
        <v>861</v>
      </c>
      <c r="I607" s="359" t="s">
        <v>874</v>
      </c>
      <c r="J607" s="359"/>
      <c r="K607" s="395" t="s">
        <v>880</v>
      </c>
      <c r="L607" s="395" t="s">
        <v>97</v>
      </c>
      <c r="M607" s="766">
        <v>5</v>
      </c>
      <c r="N607" s="766" t="s">
        <v>24</v>
      </c>
      <c r="O607" s="395" t="s">
        <v>625</v>
      </c>
      <c r="P607" s="595">
        <v>4</v>
      </c>
      <c r="Q607" s="596"/>
      <c r="R607" s="596"/>
      <c r="S607" s="596"/>
      <c r="T607" s="596"/>
      <c r="U607" s="596"/>
      <c r="V607" s="596"/>
      <c r="W607" s="597"/>
      <c r="X607" s="156"/>
      <c r="Y607" s="156"/>
      <c r="Z607" s="112" t="str">
        <f>C607</f>
        <v>TC</v>
      </c>
      <c r="AA607" s="83" t="s">
        <v>1476</v>
      </c>
      <c r="AB607" s="83" t="s">
        <v>1479</v>
      </c>
      <c r="AC607" s="83">
        <f t="shared" si="15"/>
        <v>8</v>
      </c>
      <c r="AD607" s="83"/>
      <c r="AE607" s="83"/>
      <c r="AF607" s="83"/>
      <c r="AG607" s="83"/>
      <c r="AH607" s="83"/>
      <c r="AI607" s="83"/>
      <c r="AJ607" s="83"/>
      <c r="AK607" s="83"/>
      <c r="AL607" s="83"/>
      <c r="AM607" s="83"/>
      <c r="AN607" s="83"/>
      <c r="AO607" s="83"/>
      <c r="AP607" s="83"/>
      <c r="AQ607" s="83"/>
      <c r="AR607" s="83"/>
      <c r="AS607" s="83"/>
      <c r="AT607" s="83"/>
      <c r="AU607" s="83"/>
      <c r="AV607" s="83"/>
      <c r="AW607" s="83"/>
      <c r="AX607" s="83"/>
      <c r="AY607" s="83"/>
      <c r="AZ607" s="83"/>
      <c r="BA607" s="83"/>
      <c r="BB607" s="83"/>
      <c r="BC607" s="83"/>
      <c r="BD607" s="83"/>
      <c r="BE607" s="83"/>
      <c r="BF607" s="83"/>
      <c r="BG607" s="83"/>
      <c r="BH607" s="83"/>
      <c r="BI607" s="83"/>
      <c r="BJ607" s="83"/>
      <c r="BK607" s="83"/>
      <c r="BL607" s="83"/>
      <c r="BM607" s="83"/>
      <c r="BN607" s="83"/>
      <c r="BO607" s="83"/>
      <c r="BP607" s="83"/>
      <c r="BQ607" s="83"/>
      <c r="BR607" s="83"/>
      <c r="BS607" s="83"/>
      <c r="BT607" s="83"/>
      <c r="BU607" s="83"/>
      <c r="BV607" s="83"/>
      <c r="BW607" s="83"/>
      <c r="BX607" s="83"/>
      <c r="BY607" s="83"/>
      <c r="BZ607" s="83"/>
      <c r="CA607" s="83"/>
      <c r="CB607" s="83"/>
      <c r="CC607" s="83"/>
      <c r="CD607" s="83"/>
      <c r="CE607" s="83"/>
      <c r="CF607" s="83"/>
      <c r="CG607" s="83"/>
      <c r="CH607" s="83"/>
      <c r="CI607" s="83"/>
      <c r="CJ607" s="83"/>
      <c r="CK607" s="83"/>
      <c r="CL607" s="83"/>
      <c r="CM607" s="83"/>
      <c r="CN607" s="83"/>
      <c r="CO607" s="83"/>
      <c r="CP607" s="83"/>
      <c r="CQ607" s="83"/>
      <c r="CR607" s="83"/>
      <c r="CS607" s="83"/>
      <c r="CT607" s="83"/>
      <c r="CU607" s="83"/>
      <c r="CV607" s="83"/>
      <c r="CW607" s="83"/>
      <c r="CX607" s="83"/>
      <c r="CY607" s="83"/>
      <c r="CZ607" s="83"/>
      <c r="DA607" s="83"/>
      <c r="DB607" s="83"/>
      <c r="DC607" s="83"/>
      <c r="DD607" s="83"/>
      <c r="DE607" s="83"/>
      <c r="DF607" s="83"/>
      <c r="DG607" s="83"/>
      <c r="DH607" s="83"/>
      <c r="DI607" s="83"/>
      <c r="DJ607" s="83"/>
      <c r="DK607" s="83"/>
      <c r="DL607" s="83"/>
      <c r="DM607" s="83"/>
      <c r="DN607" s="83"/>
      <c r="DO607" s="83"/>
      <c r="DP607" s="83"/>
      <c r="DQ607" s="83"/>
      <c r="DR607" s="83"/>
      <c r="DS607" s="83"/>
      <c r="DT607" s="83"/>
      <c r="DU607" s="83"/>
      <c r="DV607" s="83"/>
      <c r="DW607" s="83"/>
      <c r="DX607" s="83"/>
      <c r="DY607" s="83"/>
      <c r="DZ607" s="83"/>
      <c r="EA607" s="83"/>
      <c r="EB607" s="83"/>
      <c r="EC607" s="83"/>
      <c r="ED607" s="83"/>
      <c r="EE607" s="83"/>
      <c r="EF607" s="83"/>
      <c r="EG607" s="83"/>
      <c r="EH607" s="83"/>
      <c r="EI607" s="83"/>
      <c r="EJ607" s="83"/>
      <c r="EK607" s="83"/>
      <c r="EL607" s="83"/>
      <c r="EM607" s="83"/>
      <c r="EN607" s="83"/>
      <c r="EO607" s="83"/>
      <c r="EP607" s="83"/>
      <c r="EQ607" s="83"/>
      <c r="ER607" s="83"/>
      <c r="ES607" s="83"/>
      <c r="ET607" s="83"/>
      <c r="EU607" s="83"/>
      <c r="EV607" s="83"/>
      <c r="EW607" s="83"/>
      <c r="EX607" s="83"/>
      <c r="EY607" s="83"/>
      <c r="EZ607" s="83"/>
      <c r="FA607" s="83"/>
      <c r="FB607" s="83"/>
      <c r="FC607" s="83"/>
      <c r="FD607" s="83"/>
      <c r="FE607" s="83"/>
      <c r="FF607" s="83"/>
      <c r="FG607" s="83"/>
      <c r="FH607" s="83"/>
      <c r="FI607" s="83"/>
      <c r="FJ607" s="83"/>
      <c r="FK607" s="83"/>
      <c r="FL607" s="83"/>
      <c r="FM607" s="83"/>
      <c r="FN607" s="83"/>
      <c r="FO607" s="83"/>
      <c r="FP607" s="83"/>
      <c r="FQ607" s="83"/>
      <c r="FR607" s="83"/>
      <c r="FS607" s="83"/>
      <c r="FT607" s="83"/>
      <c r="FU607" s="83"/>
      <c r="FV607" s="83"/>
      <c r="FW607" s="83"/>
      <c r="FX607" s="83"/>
      <c r="FY607" s="83"/>
      <c r="FZ607" s="83"/>
      <c r="GA607" s="83"/>
      <c r="GB607" s="83"/>
      <c r="GC607" s="83"/>
      <c r="GD607" s="83"/>
      <c r="GE607" s="83"/>
      <c r="GF607" s="83"/>
      <c r="GG607" s="83"/>
      <c r="GH607" s="83"/>
      <c r="GI607" s="83"/>
      <c r="GJ607" s="83"/>
      <c r="GK607" s="83"/>
      <c r="GL607" s="83"/>
      <c r="GM607" s="83"/>
      <c r="GN607" s="83"/>
      <c r="GO607" s="83"/>
      <c r="GP607" s="83"/>
      <c r="GQ607" s="83"/>
      <c r="GR607" s="83"/>
      <c r="GS607" s="83"/>
      <c r="GT607" s="83"/>
      <c r="GU607" s="83"/>
      <c r="GV607" s="83"/>
      <c r="GW607" s="83"/>
      <c r="GX607" s="83"/>
      <c r="GY607" s="83"/>
      <c r="GZ607" s="83"/>
      <c r="HA607" s="83"/>
      <c r="HB607" s="83"/>
      <c r="HC607" s="83"/>
      <c r="HD607" s="83"/>
      <c r="HE607" s="83"/>
      <c r="HF607" s="83"/>
      <c r="HG607" s="83"/>
      <c r="HH607" s="83"/>
      <c r="HI607" s="83"/>
      <c r="HJ607" s="83"/>
      <c r="HK607" s="83"/>
      <c r="HL607" s="83"/>
      <c r="HM607" s="83"/>
      <c r="HN607" s="83"/>
      <c r="HO607" s="83"/>
      <c r="HP607" s="83"/>
      <c r="HQ607" s="83"/>
      <c r="HR607" s="83"/>
      <c r="HS607" s="83"/>
      <c r="HT607" s="83"/>
      <c r="HU607" s="83"/>
      <c r="HV607" s="83"/>
      <c r="HW607" s="83"/>
      <c r="HX607" s="83"/>
      <c r="HY607" s="83"/>
      <c r="HZ607" s="83"/>
      <c r="IA607" s="83"/>
      <c r="IB607" s="83"/>
      <c r="IC607" s="83"/>
      <c r="ID607" s="83"/>
      <c r="IE607" s="83"/>
      <c r="IF607" s="83"/>
      <c r="IG607" s="83"/>
      <c r="IH607" s="83"/>
      <c r="II607" s="83"/>
      <c r="IJ607" s="83"/>
      <c r="IK607" s="83"/>
      <c r="IL607" s="83"/>
      <c r="IM607" s="83"/>
      <c r="IN607" s="83"/>
      <c r="IO607" s="83"/>
      <c r="IP607" s="83"/>
      <c r="IQ607" s="83"/>
      <c r="IR607" s="83"/>
      <c r="IS607" s="83"/>
      <c r="IT607" s="83"/>
      <c r="IU607" s="83"/>
      <c r="IV607" s="83"/>
      <c r="IW607" s="83"/>
      <c r="IX607" s="83"/>
      <c r="IY607" s="83"/>
      <c r="IZ607" s="83"/>
      <c r="JA607" s="83"/>
      <c r="JB607" s="83"/>
      <c r="JC607" s="83"/>
      <c r="JD607" s="83"/>
      <c r="JE607" s="83"/>
    </row>
    <row r="608" spans="1:265" s="8" customFormat="1" ht="15" customHeight="1" x14ac:dyDescent="0.2">
      <c r="A608" s="573"/>
      <c r="B608" s="131" t="s">
        <v>796</v>
      </c>
      <c r="C608" s="206"/>
      <c r="D608" s="335" t="s">
        <v>821</v>
      </c>
      <c r="E608" s="218"/>
      <c r="F608" s="1055"/>
      <c r="G608" s="1056"/>
      <c r="H608" s="335" t="s">
        <v>861</v>
      </c>
      <c r="I608" s="335" t="s">
        <v>874</v>
      </c>
      <c r="J608" s="858"/>
      <c r="K608" s="518" t="s">
        <v>880</v>
      </c>
      <c r="L608" s="236" t="s">
        <v>97</v>
      </c>
      <c r="M608" s="285">
        <v>5</v>
      </c>
      <c r="N608" s="564" t="s">
        <v>101</v>
      </c>
      <c r="O608" s="563" t="s">
        <v>625</v>
      </c>
      <c r="P608" s="714">
        <v>4</v>
      </c>
      <c r="Q608" s="732"/>
      <c r="R608" s="780"/>
      <c r="S608" s="780"/>
      <c r="T608" s="780"/>
      <c r="U608" s="780"/>
      <c r="V608" s="780"/>
      <c r="W608" s="781"/>
      <c r="X608" s="573"/>
      <c r="Y608" s="573"/>
      <c r="Z608" s="112"/>
      <c r="AA608" s="83"/>
      <c r="AB608" s="83"/>
      <c r="AC608" s="83" t="str">
        <f t="shared" si="15"/>
        <v/>
      </c>
      <c r="AD608" s="83"/>
      <c r="AE608" s="83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  <c r="AV608" s="83"/>
      <c r="AW608" s="83"/>
      <c r="AX608" s="83"/>
      <c r="AY608" s="83"/>
      <c r="AZ608" s="83"/>
      <c r="BA608" s="83"/>
      <c r="BB608" s="83"/>
      <c r="BC608" s="83"/>
      <c r="BD608" s="83"/>
      <c r="BE608" s="83"/>
      <c r="BF608" s="83"/>
      <c r="BG608" s="83"/>
      <c r="BH608" s="83"/>
      <c r="BI608" s="83"/>
      <c r="BJ608" s="83"/>
      <c r="BK608" s="83"/>
      <c r="BL608" s="83"/>
      <c r="BM608" s="83"/>
      <c r="BN608" s="83"/>
      <c r="BO608" s="83"/>
      <c r="BP608" s="83"/>
      <c r="BQ608" s="83"/>
      <c r="BR608" s="83"/>
      <c r="BS608" s="83"/>
      <c r="BT608" s="83"/>
      <c r="BU608" s="83"/>
      <c r="BV608" s="83"/>
      <c r="BW608" s="83"/>
      <c r="BX608" s="83"/>
      <c r="BY608" s="83"/>
      <c r="BZ608" s="83"/>
      <c r="CA608" s="83"/>
      <c r="CB608" s="83"/>
      <c r="CC608" s="83"/>
      <c r="CD608" s="83"/>
      <c r="CE608" s="83"/>
      <c r="CF608" s="83"/>
      <c r="CG608" s="83"/>
      <c r="CH608" s="83"/>
      <c r="CI608" s="83"/>
      <c r="CJ608" s="83"/>
      <c r="CK608" s="83"/>
      <c r="CL608" s="83"/>
      <c r="CM608" s="83"/>
      <c r="CN608" s="83"/>
      <c r="CO608" s="83"/>
      <c r="CP608" s="83"/>
      <c r="CQ608" s="83"/>
      <c r="CR608" s="83"/>
      <c r="CS608" s="83"/>
      <c r="CT608" s="83"/>
      <c r="CU608" s="83"/>
      <c r="CV608" s="83"/>
      <c r="CW608" s="83"/>
      <c r="CX608" s="83"/>
      <c r="CY608" s="83"/>
      <c r="CZ608" s="83"/>
      <c r="DA608" s="83"/>
      <c r="DB608" s="83"/>
      <c r="DC608" s="83"/>
      <c r="DD608" s="83"/>
      <c r="DE608" s="83"/>
      <c r="DF608" s="83"/>
      <c r="DG608" s="83"/>
      <c r="DH608" s="83"/>
      <c r="DI608" s="83"/>
      <c r="DJ608" s="83"/>
      <c r="DK608" s="83"/>
      <c r="DL608" s="83"/>
      <c r="DM608" s="83"/>
      <c r="DN608" s="83"/>
      <c r="DO608" s="83"/>
      <c r="DP608" s="83"/>
      <c r="DQ608" s="83"/>
      <c r="DR608" s="83"/>
      <c r="DS608" s="83"/>
      <c r="DT608" s="83"/>
      <c r="DU608" s="83"/>
      <c r="DV608" s="83"/>
      <c r="DW608" s="83"/>
      <c r="DX608" s="83"/>
      <c r="DY608" s="83"/>
      <c r="DZ608" s="83"/>
      <c r="EA608" s="83"/>
      <c r="EB608" s="83"/>
      <c r="EC608" s="83"/>
      <c r="ED608" s="83"/>
      <c r="EE608" s="83"/>
      <c r="EF608" s="83"/>
      <c r="EG608" s="83"/>
      <c r="EH608" s="83"/>
      <c r="EI608" s="83"/>
      <c r="EJ608" s="83"/>
      <c r="EK608" s="83"/>
      <c r="EL608" s="83"/>
      <c r="EM608" s="83"/>
      <c r="EN608" s="83"/>
      <c r="EO608" s="83"/>
      <c r="EP608" s="83"/>
      <c r="EQ608" s="83"/>
      <c r="ER608" s="83"/>
      <c r="ES608" s="83"/>
      <c r="ET608" s="83"/>
      <c r="EU608" s="83"/>
      <c r="EV608" s="83"/>
      <c r="EW608" s="83"/>
      <c r="EX608" s="83"/>
      <c r="EY608" s="83"/>
      <c r="EZ608" s="83"/>
      <c r="FA608" s="83"/>
      <c r="FB608" s="83"/>
      <c r="FC608" s="83"/>
      <c r="FD608" s="83"/>
      <c r="FE608" s="83"/>
      <c r="FF608" s="83"/>
      <c r="FG608" s="83"/>
      <c r="FH608" s="83"/>
      <c r="FI608" s="83"/>
      <c r="FJ608" s="83"/>
      <c r="FK608" s="83"/>
      <c r="FL608" s="83"/>
      <c r="FM608" s="83"/>
      <c r="FN608" s="83"/>
      <c r="FO608" s="83"/>
      <c r="FP608" s="83"/>
      <c r="FQ608" s="83"/>
      <c r="FR608" s="83"/>
      <c r="FS608" s="83"/>
      <c r="FT608" s="83"/>
      <c r="FU608" s="83"/>
      <c r="FV608" s="83"/>
      <c r="FW608" s="83"/>
      <c r="FX608" s="83"/>
      <c r="FY608" s="83"/>
      <c r="FZ608" s="83"/>
      <c r="GA608" s="83"/>
      <c r="GB608" s="83"/>
      <c r="GC608" s="83"/>
      <c r="GD608" s="83"/>
      <c r="GE608" s="83"/>
      <c r="GF608" s="83"/>
      <c r="GG608" s="83"/>
      <c r="GH608" s="83"/>
      <c r="GI608" s="83"/>
      <c r="GJ608" s="83"/>
      <c r="GK608" s="83"/>
      <c r="GL608" s="83"/>
      <c r="GM608" s="83"/>
      <c r="GN608" s="83"/>
      <c r="GO608" s="83"/>
      <c r="GP608" s="83"/>
      <c r="GQ608" s="83"/>
      <c r="GR608" s="83"/>
      <c r="GS608" s="83"/>
      <c r="GT608" s="83"/>
      <c r="GU608" s="83"/>
      <c r="GV608" s="83"/>
      <c r="GW608" s="83"/>
      <c r="GX608" s="83"/>
      <c r="GY608" s="83"/>
      <c r="GZ608" s="83"/>
      <c r="HA608" s="83"/>
      <c r="HB608" s="83"/>
      <c r="HC608" s="83"/>
      <c r="HD608" s="83"/>
      <c r="HE608" s="83"/>
      <c r="HF608" s="83"/>
      <c r="HG608" s="83"/>
      <c r="HH608" s="83"/>
      <c r="HI608" s="83"/>
      <c r="HJ608" s="83"/>
      <c r="HK608" s="83"/>
      <c r="HL608" s="83"/>
      <c r="HM608" s="83"/>
      <c r="HN608" s="83"/>
      <c r="HO608" s="83"/>
      <c r="HP608" s="83"/>
      <c r="HQ608" s="83"/>
      <c r="HR608" s="83"/>
      <c r="HS608" s="83"/>
      <c r="HT608" s="83"/>
      <c r="HU608" s="83"/>
      <c r="HV608" s="83"/>
      <c r="HW608" s="83"/>
      <c r="HX608" s="83"/>
      <c r="HY608" s="83"/>
      <c r="HZ608" s="83"/>
      <c r="IA608" s="83"/>
      <c r="IB608" s="83"/>
      <c r="IC608" s="83"/>
      <c r="ID608" s="83"/>
      <c r="IE608" s="83"/>
      <c r="IF608" s="83"/>
      <c r="IG608" s="83"/>
      <c r="IH608" s="83"/>
      <c r="II608" s="83"/>
      <c r="IJ608" s="83"/>
      <c r="IK608" s="83"/>
      <c r="IL608" s="83"/>
      <c r="IM608" s="83"/>
      <c r="IN608" s="83"/>
      <c r="IO608" s="83"/>
      <c r="IP608" s="83"/>
      <c r="IQ608" s="83"/>
      <c r="IR608" s="83"/>
      <c r="IS608" s="83"/>
      <c r="IT608" s="83"/>
      <c r="IU608" s="83"/>
      <c r="IV608" s="83"/>
      <c r="IW608" s="83"/>
      <c r="IX608" s="83"/>
      <c r="IY608" s="83"/>
      <c r="IZ608" s="83"/>
      <c r="JA608" s="83"/>
      <c r="JB608" s="83"/>
      <c r="JC608" s="83"/>
      <c r="JD608" s="83"/>
      <c r="JE608" s="83"/>
    </row>
    <row r="609" spans="1:265" s="8" customFormat="1" ht="15" customHeight="1" x14ac:dyDescent="0.2">
      <c r="A609" s="573"/>
      <c r="B609" s="131" t="s">
        <v>796</v>
      </c>
      <c r="C609" s="206"/>
      <c r="D609" s="335" t="s">
        <v>821</v>
      </c>
      <c r="E609" s="218"/>
      <c r="F609" s="1055"/>
      <c r="G609" s="1056"/>
      <c r="H609" s="335" t="s">
        <v>861</v>
      </c>
      <c r="I609" s="335" t="s">
        <v>874</v>
      </c>
      <c r="J609" s="858"/>
      <c r="K609" s="396" t="s">
        <v>2007</v>
      </c>
      <c r="L609" s="396"/>
      <c r="M609" s="1173"/>
      <c r="N609" s="1173"/>
      <c r="O609" s="396"/>
      <c r="P609" s="601"/>
      <c r="Q609" s="602"/>
      <c r="R609" s="602"/>
      <c r="S609" s="602">
        <v>1</v>
      </c>
      <c r="T609" s="780"/>
      <c r="U609" s="780"/>
      <c r="V609" s="780"/>
      <c r="W609" s="781"/>
      <c r="X609" s="573"/>
      <c r="Y609" s="573"/>
      <c r="Z609" s="112"/>
      <c r="AA609" s="83"/>
      <c r="AB609" s="83"/>
      <c r="AC609" s="83" t="str">
        <f t="shared" si="15"/>
        <v/>
      </c>
      <c r="AD609" s="83"/>
      <c r="AE609" s="83"/>
      <c r="AF609" s="83"/>
      <c r="AG609" s="83"/>
      <c r="AH609" s="83"/>
      <c r="AI609" s="83"/>
      <c r="AJ609" s="83"/>
      <c r="AK609" s="83"/>
      <c r="AL609" s="83"/>
      <c r="AM609" s="83"/>
      <c r="AN609" s="83"/>
      <c r="AO609" s="83"/>
      <c r="AP609" s="83"/>
      <c r="AQ609" s="83"/>
      <c r="AR609" s="83"/>
      <c r="AS609" s="83"/>
      <c r="AT609" s="83"/>
      <c r="AU609" s="83"/>
      <c r="AV609" s="83"/>
      <c r="AW609" s="83"/>
      <c r="AX609" s="83"/>
      <c r="AY609" s="83"/>
      <c r="AZ609" s="83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  <c r="BM609" s="83"/>
      <c r="BN609" s="83"/>
      <c r="BO609" s="83"/>
      <c r="BP609" s="83"/>
      <c r="BQ609" s="83"/>
      <c r="BR609" s="83"/>
      <c r="BS609" s="83"/>
      <c r="BT609" s="83"/>
      <c r="BU609" s="83"/>
      <c r="BV609" s="83"/>
      <c r="BW609" s="83"/>
      <c r="BX609" s="83"/>
      <c r="BY609" s="83"/>
      <c r="BZ609" s="83"/>
      <c r="CA609" s="83"/>
      <c r="CB609" s="83"/>
      <c r="CC609" s="83"/>
      <c r="CD609" s="83"/>
      <c r="CE609" s="83"/>
      <c r="CF609" s="83"/>
      <c r="CG609" s="83"/>
      <c r="CH609" s="83"/>
      <c r="CI609" s="83"/>
      <c r="CJ609" s="83"/>
      <c r="CK609" s="83"/>
      <c r="CL609" s="83"/>
      <c r="CM609" s="83"/>
      <c r="CN609" s="83"/>
      <c r="CO609" s="83"/>
      <c r="CP609" s="83"/>
      <c r="CQ609" s="83"/>
      <c r="CR609" s="83"/>
      <c r="CS609" s="83"/>
      <c r="CT609" s="83"/>
      <c r="CU609" s="83"/>
      <c r="CV609" s="83"/>
      <c r="CW609" s="83"/>
      <c r="CX609" s="83"/>
      <c r="CY609" s="83"/>
      <c r="CZ609" s="83"/>
      <c r="DA609" s="83"/>
      <c r="DB609" s="83"/>
      <c r="DC609" s="83"/>
      <c r="DD609" s="83"/>
      <c r="DE609" s="83"/>
      <c r="DF609" s="83"/>
      <c r="DG609" s="83"/>
      <c r="DH609" s="83"/>
      <c r="DI609" s="83"/>
      <c r="DJ609" s="83"/>
      <c r="DK609" s="83"/>
      <c r="DL609" s="83"/>
      <c r="DM609" s="83"/>
      <c r="DN609" s="83"/>
      <c r="DO609" s="83"/>
      <c r="DP609" s="83"/>
      <c r="DQ609" s="83"/>
      <c r="DR609" s="83"/>
      <c r="DS609" s="83"/>
      <c r="DT609" s="83"/>
      <c r="DU609" s="83"/>
      <c r="DV609" s="83"/>
      <c r="DW609" s="83"/>
      <c r="DX609" s="83"/>
      <c r="DY609" s="83"/>
      <c r="DZ609" s="83"/>
      <c r="EA609" s="83"/>
      <c r="EB609" s="83"/>
      <c r="EC609" s="83"/>
      <c r="ED609" s="83"/>
      <c r="EE609" s="83"/>
      <c r="EF609" s="83"/>
      <c r="EG609" s="83"/>
      <c r="EH609" s="83"/>
      <c r="EI609" s="83"/>
      <c r="EJ609" s="83"/>
      <c r="EK609" s="83"/>
      <c r="EL609" s="83"/>
      <c r="EM609" s="83"/>
      <c r="EN609" s="83"/>
      <c r="EO609" s="83"/>
      <c r="EP609" s="83"/>
      <c r="EQ609" s="83"/>
      <c r="ER609" s="83"/>
      <c r="ES609" s="83"/>
      <c r="ET609" s="83"/>
      <c r="EU609" s="83"/>
      <c r="EV609" s="83"/>
      <c r="EW609" s="83"/>
      <c r="EX609" s="83"/>
      <c r="EY609" s="83"/>
      <c r="EZ609" s="83"/>
      <c r="FA609" s="83"/>
      <c r="FB609" s="83"/>
      <c r="FC609" s="83"/>
      <c r="FD609" s="83"/>
      <c r="FE609" s="83"/>
      <c r="FF609" s="83"/>
      <c r="FG609" s="83"/>
      <c r="FH609" s="83"/>
      <c r="FI609" s="83"/>
      <c r="FJ609" s="83"/>
      <c r="FK609" s="83"/>
      <c r="FL609" s="83"/>
      <c r="FM609" s="83"/>
      <c r="FN609" s="83"/>
      <c r="FO609" s="83"/>
      <c r="FP609" s="83"/>
      <c r="FQ609" s="83"/>
      <c r="FR609" s="83"/>
      <c r="FS609" s="83"/>
      <c r="FT609" s="83"/>
      <c r="FU609" s="83"/>
      <c r="FV609" s="83"/>
      <c r="FW609" s="83"/>
      <c r="FX609" s="83"/>
      <c r="FY609" s="83"/>
      <c r="FZ609" s="83"/>
      <c r="GA609" s="83"/>
      <c r="GB609" s="83"/>
      <c r="GC609" s="83"/>
      <c r="GD609" s="83"/>
      <c r="GE609" s="83"/>
      <c r="GF609" s="83"/>
      <c r="GG609" s="83"/>
      <c r="GH609" s="83"/>
      <c r="GI609" s="83"/>
      <c r="GJ609" s="83"/>
      <c r="GK609" s="83"/>
      <c r="GL609" s="83"/>
      <c r="GM609" s="83"/>
      <c r="GN609" s="83"/>
      <c r="GO609" s="83"/>
      <c r="GP609" s="83"/>
      <c r="GQ609" s="83"/>
      <c r="GR609" s="83"/>
      <c r="GS609" s="83"/>
      <c r="GT609" s="83"/>
      <c r="GU609" s="83"/>
      <c r="GV609" s="83"/>
      <c r="GW609" s="83"/>
      <c r="GX609" s="83"/>
      <c r="GY609" s="83"/>
      <c r="GZ609" s="83"/>
      <c r="HA609" s="83"/>
      <c r="HB609" s="83"/>
      <c r="HC609" s="83"/>
      <c r="HD609" s="83"/>
      <c r="HE609" s="83"/>
      <c r="HF609" s="83"/>
      <c r="HG609" s="83"/>
      <c r="HH609" s="83"/>
      <c r="HI609" s="83"/>
      <c r="HJ609" s="83"/>
      <c r="HK609" s="83"/>
      <c r="HL609" s="83"/>
      <c r="HM609" s="83"/>
      <c r="HN609" s="83"/>
      <c r="HO609" s="83"/>
      <c r="HP609" s="83"/>
      <c r="HQ609" s="83"/>
      <c r="HR609" s="83"/>
      <c r="HS609" s="83"/>
      <c r="HT609" s="83"/>
      <c r="HU609" s="83"/>
      <c r="HV609" s="83"/>
      <c r="HW609" s="83"/>
      <c r="HX609" s="83"/>
      <c r="HY609" s="83"/>
      <c r="HZ609" s="83"/>
      <c r="IA609" s="83"/>
      <c r="IB609" s="83"/>
      <c r="IC609" s="83"/>
      <c r="ID609" s="83"/>
      <c r="IE609" s="83"/>
      <c r="IF609" s="83"/>
      <c r="IG609" s="83"/>
      <c r="IH609" s="83"/>
      <c r="II609" s="83"/>
      <c r="IJ609" s="83"/>
      <c r="IK609" s="83"/>
      <c r="IL609" s="83"/>
      <c r="IM609" s="83"/>
      <c r="IN609" s="83"/>
      <c r="IO609" s="83"/>
      <c r="IP609" s="83"/>
      <c r="IQ609" s="83"/>
      <c r="IR609" s="83"/>
      <c r="IS609" s="83"/>
      <c r="IT609" s="83"/>
      <c r="IU609" s="83"/>
      <c r="IV609" s="83"/>
      <c r="IW609" s="83"/>
      <c r="IX609" s="83"/>
      <c r="IY609" s="83"/>
      <c r="IZ609" s="83"/>
      <c r="JA609" s="83"/>
      <c r="JB609" s="83"/>
      <c r="JC609" s="83"/>
      <c r="JD609" s="83"/>
      <c r="JE609" s="83"/>
    </row>
    <row r="610" spans="1:265" s="8" customFormat="1" ht="15" customHeight="1" x14ac:dyDescent="0.2">
      <c r="A610" s="573"/>
      <c r="B610" s="131" t="s">
        <v>796</v>
      </c>
      <c r="C610" s="206"/>
      <c r="D610" s="335" t="s">
        <v>821</v>
      </c>
      <c r="E610" s="218"/>
      <c r="F610" s="1055"/>
      <c r="G610" s="1056"/>
      <c r="H610" s="335" t="s">
        <v>861</v>
      </c>
      <c r="I610" s="335" t="s">
        <v>874</v>
      </c>
      <c r="J610" s="858"/>
      <c r="K610" s="390" t="s">
        <v>426</v>
      </c>
      <c r="L610" s="390"/>
      <c r="M610" s="765"/>
      <c r="N610" s="765"/>
      <c r="O610" s="390"/>
      <c r="P610" s="598"/>
      <c r="Q610" s="599"/>
      <c r="R610" s="599"/>
      <c r="S610" s="599">
        <v>1</v>
      </c>
      <c r="T610" s="780"/>
      <c r="U610" s="780"/>
      <c r="V610" s="780"/>
      <c r="W610" s="781"/>
      <c r="X610" s="573"/>
      <c r="Y610" s="573"/>
      <c r="Z610" s="112"/>
      <c r="AA610" s="83"/>
      <c r="AB610" s="83"/>
      <c r="AC610" s="83" t="str">
        <f t="shared" si="15"/>
        <v/>
      </c>
      <c r="AD610" s="83"/>
      <c r="AE610" s="83"/>
      <c r="AF610" s="83"/>
      <c r="AG610" s="83"/>
      <c r="AH610" s="83"/>
      <c r="AI610" s="83"/>
      <c r="AJ610" s="83"/>
      <c r="AK610" s="83"/>
      <c r="AL610" s="83"/>
      <c r="AM610" s="83"/>
      <c r="AN610" s="83"/>
      <c r="AO610" s="83"/>
      <c r="AP610" s="83"/>
      <c r="AQ610" s="83"/>
      <c r="AR610" s="83"/>
      <c r="AS610" s="83"/>
      <c r="AT610" s="83"/>
      <c r="AU610" s="83"/>
      <c r="AV610" s="83"/>
      <c r="AW610" s="83"/>
      <c r="AX610" s="83"/>
      <c r="AY610" s="83"/>
      <c r="AZ610" s="83"/>
      <c r="BA610" s="83"/>
      <c r="BB610" s="83"/>
      <c r="BC610" s="83"/>
      <c r="BD610" s="83"/>
      <c r="BE610" s="83"/>
      <c r="BF610" s="83"/>
      <c r="BG610" s="83"/>
      <c r="BH610" s="83"/>
      <c r="BI610" s="83"/>
      <c r="BJ610" s="83"/>
      <c r="BK610" s="83"/>
      <c r="BL610" s="83"/>
      <c r="BM610" s="83"/>
      <c r="BN610" s="83"/>
      <c r="BO610" s="83"/>
      <c r="BP610" s="83"/>
      <c r="BQ610" s="83"/>
      <c r="BR610" s="83"/>
      <c r="BS610" s="83"/>
      <c r="BT610" s="83"/>
      <c r="BU610" s="83"/>
      <c r="BV610" s="83"/>
      <c r="BW610" s="83"/>
      <c r="BX610" s="83"/>
      <c r="BY610" s="83"/>
      <c r="BZ610" s="83"/>
      <c r="CA610" s="83"/>
      <c r="CB610" s="83"/>
      <c r="CC610" s="83"/>
      <c r="CD610" s="83"/>
      <c r="CE610" s="83"/>
      <c r="CF610" s="83"/>
      <c r="CG610" s="83"/>
      <c r="CH610" s="83"/>
      <c r="CI610" s="83"/>
      <c r="CJ610" s="83"/>
      <c r="CK610" s="83"/>
      <c r="CL610" s="83"/>
      <c r="CM610" s="83"/>
      <c r="CN610" s="83"/>
      <c r="CO610" s="83"/>
      <c r="CP610" s="83"/>
      <c r="CQ610" s="83"/>
      <c r="CR610" s="83"/>
      <c r="CS610" s="83"/>
      <c r="CT610" s="83"/>
      <c r="CU610" s="83"/>
      <c r="CV610" s="83"/>
      <c r="CW610" s="83"/>
      <c r="CX610" s="83"/>
      <c r="CY610" s="83"/>
      <c r="CZ610" s="83"/>
      <c r="DA610" s="83"/>
      <c r="DB610" s="83"/>
      <c r="DC610" s="83"/>
      <c r="DD610" s="83"/>
      <c r="DE610" s="83"/>
      <c r="DF610" s="83"/>
      <c r="DG610" s="83"/>
      <c r="DH610" s="83"/>
      <c r="DI610" s="83"/>
      <c r="DJ610" s="83"/>
      <c r="DK610" s="83"/>
      <c r="DL610" s="83"/>
      <c r="DM610" s="83"/>
      <c r="DN610" s="83"/>
      <c r="DO610" s="83"/>
      <c r="DP610" s="83"/>
      <c r="DQ610" s="83"/>
      <c r="DR610" s="83"/>
      <c r="DS610" s="83"/>
      <c r="DT610" s="83"/>
      <c r="DU610" s="83"/>
      <c r="DV610" s="83"/>
      <c r="DW610" s="83"/>
      <c r="DX610" s="83"/>
      <c r="DY610" s="83"/>
      <c r="DZ610" s="83"/>
      <c r="EA610" s="83"/>
      <c r="EB610" s="83"/>
      <c r="EC610" s="83"/>
      <c r="ED610" s="83"/>
      <c r="EE610" s="83"/>
      <c r="EF610" s="83"/>
      <c r="EG610" s="83"/>
      <c r="EH610" s="83"/>
      <c r="EI610" s="83"/>
      <c r="EJ610" s="83"/>
      <c r="EK610" s="83"/>
      <c r="EL610" s="83"/>
      <c r="EM610" s="83"/>
      <c r="EN610" s="83"/>
      <c r="EO610" s="83"/>
      <c r="EP610" s="83"/>
      <c r="EQ610" s="83"/>
      <c r="ER610" s="83"/>
      <c r="ES610" s="83"/>
      <c r="ET610" s="83"/>
      <c r="EU610" s="83"/>
      <c r="EV610" s="83"/>
      <c r="EW610" s="83"/>
      <c r="EX610" s="83"/>
      <c r="EY610" s="83"/>
      <c r="EZ610" s="83"/>
      <c r="FA610" s="83"/>
      <c r="FB610" s="83"/>
      <c r="FC610" s="83"/>
      <c r="FD610" s="83"/>
      <c r="FE610" s="83"/>
      <c r="FF610" s="83"/>
      <c r="FG610" s="83"/>
      <c r="FH610" s="83"/>
      <c r="FI610" s="83"/>
      <c r="FJ610" s="83"/>
      <c r="FK610" s="83"/>
      <c r="FL610" s="83"/>
      <c r="FM610" s="83"/>
      <c r="FN610" s="83"/>
      <c r="FO610" s="83"/>
      <c r="FP610" s="83"/>
      <c r="FQ610" s="83"/>
      <c r="FR610" s="83"/>
      <c r="FS610" s="83"/>
      <c r="FT610" s="83"/>
      <c r="FU610" s="83"/>
      <c r="FV610" s="83"/>
      <c r="FW610" s="83"/>
      <c r="FX610" s="83"/>
      <c r="FY610" s="83"/>
      <c r="FZ610" s="83"/>
      <c r="GA610" s="83"/>
      <c r="GB610" s="83"/>
      <c r="GC610" s="83"/>
      <c r="GD610" s="83"/>
      <c r="GE610" s="83"/>
      <c r="GF610" s="83"/>
      <c r="GG610" s="83"/>
      <c r="GH610" s="83"/>
      <c r="GI610" s="83"/>
      <c r="GJ610" s="83"/>
      <c r="GK610" s="83"/>
      <c r="GL610" s="83"/>
      <c r="GM610" s="83"/>
      <c r="GN610" s="83"/>
      <c r="GO610" s="83"/>
      <c r="GP610" s="83"/>
      <c r="GQ610" s="83"/>
      <c r="GR610" s="83"/>
      <c r="GS610" s="83"/>
      <c r="GT610" s="83"/>
      <c r="GU610" s="83"/>
      <c r="GV610" s="83"/>
      <c r="GW610" s="83"/>
      <c r="GX610" s="83"/>
      <c r="GY610" s="83"/>
      <c r="GZ610" s="83"/>
      <c r="HA610" s="83"/>
      <c r="HB610" s="83"/>
      <c r="HC610" s="83"/>
      <c r="HD610" s="83"/>
      <c r="HE610" s="83"/>
      <c r="HF610" s="83"/>
      <c r="HG610" s="83"/>
      <c r="HH610" s="83"/>
      <c r="HI610" s="83"/>
      <c r="HJ610" s="83"/>
      <c r="HK610" s="83"/>
      <c r="HL610" s="83"/>
      <c r="HM610" s="83"/>
      <c r="HN610" s="83"/>
      <c r="HO610" s="83"/>
      <c r="HP610" s="83"/>
      <c r="HQ610" s="83"/>
      <c r="HR610" s="83"/>
      <c r="HS610" s="83"/>
      <c r="HT610" s="83"/>
      <c r="HU610" s="83"/>
      <c r="HV610" s="83"/>
      <c r="HW610" s="83"/>
      <c r="HX610" s="83"/>
      <c r="HY610" s="83"/>
      <c r="HZ610" s="83"/>
      <c r="IA610" s="83"/>
      <c r="IB610" s="83"/>
      <c r="IC610" s="83"/>
      <c r="ID610" s="83"/>
      <c r="IE610" s="83"/>
      <c r="IF610" s="83"/>
      <c r="IG610" s="83"/>
      <c r="IH610" s="83"/>
      <c r="II610" s="83"/>
      <c r="IJ610" s="83"/>
      <c r="IK610" s="83"/>
      <c r="IL610" s="83"/>
      <c r="IM610" s="83"/>
      <c r="IN610" s="83"/>
      <c r="IO610" s="83"/>
      <c r="IP610" s="83"/>
      <c r="IQ610" s="83"/>
      <c r="IR610" s="83"/>
      <c r="IS610" s="83"/>
      <c r="IT610" s="83"/>
      <c r="IU610" s="83"/>
      <c r="IV610" s="83"/>
      <c r="IW610" s="83"/>
      <c r="IX610" s="83"/>
      <c r="IY610" s="83"/>
      <c r="IZ610" s="83"/>
      <c r="JA610" s="83"/>
      <c r="JB610" s="83"/>
      <c r="JC610" s="83"/>
      <c r="JD610" s="83"/>
      <c r="JE610" s="83"/>
    </row>
    <row r="611" spans="1:265" s="8" customFormat="1" ht="15" customHeight="1" x14ac:dyDescent="0.2">
      <c r="A611" s="130"/>
      <c r="B611" s="131" t="s">
        <v>796</v>
      </c>
      <c r="C611" s="206"/>
      <c r="D611" s="335" t="s">
        <v>821</v>
      </c>
      <c r="E611" s="218"/>
      <c r="F611" s="1055"/>
      <c r="G611" s="1056"/>
      <c r="H611" s="335" t="s">
        <v>861</v>
      </c>
      <c r="I611" s="335" t="s">
        <v>874</v>
      </c>
      <c r="J611" s="335"/>
      <c r="K611" s="390" t="s">
        <v>1270</v>
      </c>
      <c r="L611" s="390"/>
      <c r="M611" s="765"/>
      <c r="N611" s="765"/>
      <c r="O611" s="390"/>
      <c r="P611" s="598"/>
      <c r="Q611" s="599"/>
      <c r="R611" s="599"/>
      <c r="S611" s="599"/>
      <c r="T611" s="599"/>
      <c r="U611" s="599"/>
      <c r="V611" s="599">
        <v>9</v>
      </c>
      <c r="W611" s="600"/>
      <c r="X611" s="130"/>
      <c r="Y611" s="130"/>
      <c r="Z611" s="112"/>
      <c r="AA611" s="83"/>
      <c r="AB611" s="83"/>
      <c r="AC611" s="83" t="str">
        <f t="shared" si="15"/>
        <v/>
      </c>
      <c r="AD611" s="83"/>
      <c r="AE611" s="83"/>
      <c r="AF611" s="83"/>
      <c r="AG611" s="83"/>
      <c r="AH611" s="83"/>
      <c r="AI611" s="83"/>
      <c r="AJ611" s="83"/>
      <c r="AK611" s="83"/>
      <c r="AL611" s="83"/>
      <c r="AM611" s="83"/>
      <c r="AN611" s="83"/>
      <c r="AO611" s="83"/>
      <c r="AP611" s="83"/>
      <c r="AQ611" s="83"/>
      <c r="AR611" s="83"/>
      <c r="AS611" s="83"/>
      <c r="AT611" s="83"/>
      <c r="AU611" s="83"/>
      <c r="AV611" s="83"/>
      <c r="AW611" s="83"/>
      <c r="AX611" s="83"/>
      <c r="AY611" s="83"/>
      <c r="AZ611" s="83"/>
      <c r="BA611" s="83"/>
      <c r="BB611" s="83"/>
      <c r="BC611" s="83"/>
      <c r="BD611" s="83"/>
      <c r="BE611" s="83"/>
      <c r="BF611" s="83"/>
      <c r="BG611" s="83"/>
      <c r="BH611" s="83"/>
      <c r="BI611" s="83"/>
      <c r="BJ611" s="83"/>
      <c r="BK611" s="83"/>
      <c r="BL611" s="83"/>
      <c r="BM611" s="83"/>
      <c r="BN611" s="83"/>
      <c r="BO611" s="83"/>
      <c r="BP611" s="83"/>
      <c r="BQ611" s="83"/>
      <c r="BR611" s="83"/>
      <c r="BS611" s="83"/>
      <c r="BT611" s="83"/>
      <c r="BU611" s="83"/>
      <c r="BV611" s="83"/>
      <c r="BW611" s="83"/>
      <c r="BX611" s="83"/>
      <c r="BY611" s="83"/>
      <c r="BZ611" s="83"/>
      <c r="CA611" s="83"/>
      <c r="CB611" s="83"/>
      <c r="CC611" s="83"/>
      <c r="CD611" s="83"/>
      <c r="CE611" s="83"/>
      <c r="CF611" s="83"/>
      <c r="CG611" s="83"/>
      <c r="CH611" s="83"/>
      <c r="CI611" s="83"/>
      <c r="CJ611" s="83"/>
      <c r="CK611" s="83"/>
      <c r="CL611" s="83"/>
      <c r="CM611" s="83"/>
      <c r="CN611" s="83"/>
      <c r="CO611" s="83"/>
      <c r="CP611" s="83"/>
      <c r="CQ611" s="83"/>
      <c r="CR611" s="83"/>
      <c r="CS611" s="83"/>
      <c r="CT611" s="83"/>
      <c r="CU611" s="83"/>
      <c r="CV611" s="83"/>
      <c r="CW611" s="83"/>
      <c r="CX611" s="83"/>
      <c r="CY611" s="83"/>
      <c r="CZ611" s="83"/>
      <c r="DA611" s="83"/>
      <c r="DB611" s="83"/>
      <c r="DC611" s="83"/>
      <c r="DD611" s="83"/>
      <c r="DE611" s="83"/>
      <c r="DF611" s="83"/>
      <c r="DG611" s="83"/>
      <c r="DH611" s="83"/>
      <c r="DI611" s="83"/>
      <c r="DJ611" s="83"/>
      <c r="DK611" s="83"/>
      <c r="DL611" s="83"/>
      <c r="DM611" s="83"/>
      <c r="DN611" s="83"/>
      <c r="DO611" s="83"/>
      <c r="DP611" s="83"/>
      <c r="DQ611" s="83"/>
      <c r="DR611" s="83"/>
      <c r="DS611" s="83"/>
      <c r="DT611" s="83"/>
      <c r="DU611" s="83"/>
      <c r="DV611" s="83"/>
      <c r="DW611" s="83"/>
      <c r="DX611" s="83"/>
      <c r="DY611" s="83"/>
      <c r="DZ611" s="83"/>
      <c r="EA611" s="83"/>
      <c r="EB611" s="83"/>
      <c r="EC611" s="83"/>
      <c r="ED611" s="83"/>
      <c r="EE611" s="83"/>
      <c r="EF611" s="83"/>
      <c r="EG611" s="83"/>
      <c r="EH611" s="83"/>
      <c r="EI611" s="83"/>
      <c r="EJ611" s="83"/>
      <c r="EK611" s="83"/>
      <c r="EL611" s="83"/>
      <c r="EM611" s="83"/>
      <c r="EN611" s="83"/>
      <c r="EO611" s="83"/>
      <c r="EP611" s="83"/>
      <c r="EQ611" s="83"/>
      <c r="ER611" s="83"/>
      <c r="ES611" s="83"/>
      <c r="ET611" s="83"/>
      <c r="EU611" s="83"/>
      <c r="EV611" s="83"/>
      <c r="EW611" s="83"/>
      <c r="EX611" s="83"/>
      <c r="EY611" s="83"/>
      <c r="EZ611" s="83"/>
      <c r="FA611" s="83"/>
      <c r="FB611" s="83"/>
      <c r="FC611" s="83"/>
      <c r="FD611" s="83"/>
      <c r="FE611" s="83"/>
      <c r="FF611" s="83"/>
      <c r="FG611" s="83"/>
      <c r="FH611" s="83"/>
      <c r="FI611" s="83"/>
      <c r="FJ611" s="83"/>
      <c r="FK611" s="83"/>
      <c r="FL611" s="83"/>
      <c r="FM611" s="83"/>
      <c r="FN611" s="83"/>
      <c r="FO611" s="83"/>
      <c r="FP611" s="83"/>
      <c r="FQ611" s="83"/>
      <c r="FR611" s="83"/>
      <c r="FS611" s="83"/>
      <c r="FT611" s="83"/>
      <c r="FU611" s="83"/>
      <c r="FV611" s="83"/>
      <c r="FW611" s="83"/>
      <c r="FX611" s="83"/>
      <c r="FY611" s="83"/>
      <c r="FZ611" s="83"/>
      <c r="GA611" s="83"/>
      <c r="GB611" s="83"/>
      <c r="GC611" s="83"/>
      <c r="GD611" s="83"/>
      <c r="GE611" s="83"/>
      <c r="GF611" s="83"/>
      <c r="GG611" s="83"/>
      <c r="GH611" s="83"/>
      <c r="GI611" s="83"/>
      <c r="GJ611" s="83"/>
      <c r="GK611" s="83"/>
      <c r="GL611" s="83"/>
      <c r="GM611" s="83"/>
      <c r="GN611" s="83"/>
      <c r="GO611" s="83"/>
      <c r="GP611" s="83"/>
      <c r="GQ611" s="83"/>
      <c r="GR611" s="83"/>
      <c r="GS611" s="83"/>
      <c r="GT611" s="83"/>
      <c r="GU611" s="83"/>
      <c r="GV611" s="83"/>
      <c r="GW611" s="83"/>
      <c r="GX611" s="83"/>
      <c r="GY611" s="83"/>
      <c r="GZ611" s="83"/>
      <c r="HA611" s="83"/>
      <c r="HB611" s="83"/>
      <c r="HC611" s="83"/>
      <c r="HD611" s="83"/>
      <c r="HE611" s="83"/>
      <c r="HF611" s="83"/>
      <c r="HG611" s="83"/>
      <c r="HH611" s="83"/>
      <c r="HI611" s="83"/>
      <c r="HJ611" s="83"/>
      <c r="HK611" s="83"/>
      <c r="HL611" s="83"/>
      <c r="HM611" s="83"/>
      <c r="HN611" s="83"/>
      <c r="HO611" s="83"/>
      <c r="HP611" s="83"/>
      <c r="HQ611" s="83"/>
      <c r="HR611" s="83"/>
      <c r="HS611" s="83"/>
      <c r="HT611" s="83"/>
      <c r="HU611" s="83"/>
      <c r="HV611" s="83"/>
      <c r="HW611" s="83"/>
      <c r="HX611" s="83"/>
      <c r="HY611" s="83"/>
      <c r="HZ611" s="83"/>
      <c r="IA611" s="83"/>
      <c r="IB611" s="83"/>
      <c r="IC611" s="83"/>
      <c r="ID611" s="83"/>
      <c r="IE611" s="83"/>
      <c r="IF611" s="83"/>
      <c r="IG611" s="83"/>
      <c r="IH611" s="83"/>
      <c r="II611" s="83"/>
      <c r="IJ611" s="83"/>
      <c r="IK611" s="83"/>
      <c r="IL611" s="83"/>
      <c r="IM611" s="83"/>
      <c r="IN611" s="83"/>
      <c r="IO611" s="83"/>
      <c r="IP611" s="83"/>
      <c r="IQ611" s="83"/>
      <c r="IR611" s="83"/>
      <c r="IS611" s="83"/>
      <c r="IT611" s="83"/>
      <c r="IU611" s="83"/>
      <c r="IV611" s="83"/>
      <c r="IW611" s="83"/>
      <c r="IX611" s="83"/>
      <c r="IY611" s="83"/>
      <c r="IZ611" s="83"/>
      <c r="JA611" s="83"/>
      <c r="JB611" s="83"/>
      <c r="JC611" s="83"/>
      <c r="JD611" s="83"/>
      <c r="JE611" s="83"/>
    </row>
    <row r="612" spans="1:265" s="8" customFormat="1" ht="15" customHeight="1" x14ac:dyDescent="0.2">
      <c r="A612" s="130"/>
      <c r="B612" s="131" t="s">
        <v>796</v>
      </c>
      <c r="C612" s="206"/>
      <c r="D612" s="335" t="s">
        <v>821</v>
      </c>
      <c r="E612" s="218"/>
      <c r="F612" s="1055"/>
      <c r="G612" s="1056"/>
      <c r="H612" s="335" t="s">
        <v>861</v>
      </c>
      <c r="I612" s="335" t="s">
        <v>874</v>
      </c>
      <c r="J612" s="335"/>
      <c r="K612" s="390" t="s">
        <v>1365</v>
      </c>
      <c r="L612" s="390"/>
      <c r="M612" s="765"/>
      <c r="N612" s="765"/>
      <c r="O612" s="390"/>
      <c r="P612" s="598"/>
      <c r="Q612" s="599"/>
      <c r="R612" s="599"/>
      <c r="S612" s="599"/>
      <c r="T612" s="599">
        <v>4</v>
      </c>
      <c r="U612" s="599"/>
      <c r="V612" s="599"/>
      <c r="W612" s="600"/>
      <c r="X612" s="130"/>
      <c r="Y612" s="130"/>
      <c r="Z612" s="112"/>
      <c r="AA612" s="83"/>
      <c r="AB612" s="83"/>
      <c r="AC612" s="83" t="str">
        <f t="shared" si="15"/>
        <v/>
      </c>
      <c r="AD612" s="83"/>
      <c r="AE612" s="83"/>
      <c r="AF612" s="83"/>
      <c r="AG612" s="83"/>
      <c r="AH612" s="83"/>
      <c r="AI612" s="83"/>
      <c r="AJ612" s="83"/>
      <c r="AK612" s="83"/>
      <c r="AL612" s="83"/>
      <c r="AM612" s="83"/>
      <c r="AN612" s="83"/>
      <c r="AO612" s="83"/>
      <c r="AP612" s="83"/>
      <c r="AQ612" s="83"/>
      <c r="AR612" s="83"/>
      <c r="AS612" s="83"/>
      <c r="AT612" s="83"/>
      <c r="AU612" s="83"/>
      <c r="AV612" s="83"/>
      <c r="AW612" s="83"/>
      <c r="AX612" s="83"/>
      <c r="AY612" s="83"/>
      <c r="AZ612" s="83"/>
      <c r="BA612" s="83"/>
      <c r="BB612" s="83"/>
      <c r="BC612" s="83"/>
      <c r="BD612" s="83"/>
      <c r="BE612" s="83"/>
      <c r="BF612" s="83"/>
      <c r="BG612" s="83"/>
      <c r="BH612" s="83"/>
      <c r="BI612" s="83"/>
      <c r="BJ612" s="83"/>
      <c r="BK612" s="83"/>
      <c r="BL612" s="83"/>
      <c r="BM612" s="83"/>
      <c r="BN612" s="83"/>
      <c r="BO612" s="83"/>
      <c r="BP612" s="83"/>
      <c r="BQ612" s="83"/>
      <c r="BR612" s="83"/>
      <c r="BS612" s="83"/>
      <c r="BT612" s="83"/>
      <c r="BU612" s="83"/>
      <c r="BV612" s="83"/>
      <c r="BW612" s="83"/>
      <c r="BX612" s="83"/>
      <c r="BY612" s="83"/>
      <c r="BZ612" s="83"/>
      <c r="CA612" s="83"/>
      <c r="CB612" s="83"/>
      <c r="CC612" s="83"/>
      <c r="CD612" s="83"/>
      <c r="CE612" s="83"/>
      <c r="CF612" s="83"/>
      <c r="CG612" s="83"/>
      <c r="CH612" s="83"/>
      <c r="CI612" s="83"/>
      <c r="CJ612" s="83"/>
      <c r="CK612" s="83"/>
      <c r="CL612" s="83"/>
      <c r="CM612" s="83"/>
      <c r="CN612" s="83"/>
      <c r="CO612" s="83"/>
      <c r="CP612" s="83"/>
      <c r="CQ612" s="83"/>
      <c r="CR612" s="83"/>
      <c r="CS612" s="83"/>
      <c r="CT612" s="83"/>
      <c r="CU612" s="83"/>
      <c r="CV612" s="83"/>
      <c r="CW612" s="83"/>
      <c r="CX612" s="83"/>
      <c r="CY612" s="83"/>
      <c r="CZ612" s="83"/>
      <c r="DA612" s="83"/>
      <c r="DB612" s="83"/>
      <c r="DC612" s="83"/>
      <c r="DD612" s="83"/>
      <c r="DE612" s="83"/>
      <c r="DF612" s="83"/>
      <c r="DG612" s="83"/>
      <c r="DH612" s="83"/>
      <c r="DI612" s="83"/>
      <c r="DJ612" s="83"/>
      <c r="DK612" s="83"/>
      <c r="DL612" s="83"/>
      <c r="DM612" s="83"/>
      <c r="DN612" s="83"/>
      <c r="DO612" s="83"/>
      <c r="DP612" s="83"/>
      <c r="DQ612" s="83"/>
      <c r="DR612" s="83"/>
      <c r="DS612" s="83"/>
      <c r="DT612" s="83"/>
      <c r="DU612" s="83"/>
      <c r="DV612" s="83"/>
      <c r="DW612" s="83"/>
      <c r="DX612" s="83"/>
      <c r="DY612" s="83"/>
      <c r="DZ612" s="83"/>
      <c r="EA612" s="83"/>
      <c r="EB612" s="83"/>
      <c r="EC612" s="83"/>
      <c r="ED612" s="83"/>
      <c r="EE612" s="83"/>
      <c r="EF612" s="83"/>
      <c r="EG612" s="83"/>
      <c r="EH612" s="83"/>
      <c r="EI612" s="83"/>
      <c r="EJ612" s="83"/>
      <c r="EK612" s="83"/>
      <c r="EL612" s="83"/>
      <c r="EM612" s="83"/>
      <c r="EN612" s="83"/>
      <c r="EO612" s="83"/>
      <c r="EP612" s="83"/>
      <c r="EQ612" s="83"/>
      <c r="ER612" s="83"/>
      <c r="ES612" s="83"/>
      <c r="ET612" s="83"/>
      <c r="EU612" s="83"/>
      <c r="EV612" s="83"/>
      <c r="EW612" s="83"/>
      <c r="EX612" s="83"/>
      <c r="EY612" s="83"/>
      <c r="EZ612" s="83"/>
      <c r="FA612" s="83"/>
      <c r="FB612" s="83"/>
      <c r="FC612" s="83"/>
      <c r="FD612" s="83"/>
      <c r="FE612" s="83"/>
      <c r="FF612" s="83"/>
      <c r="FG612" s="83"/>
      <c r="FH612" s="83"/>
      <c r="FI612" s="83"/>
      <c r="FJ612" s="83"/>
      <c r="FK612" s="83"/>
      <c r="FL612" s="83"/>
      <c r="FM612" s="83"/>
      <c r="FN612" s="83"/>
      <c r="FO612" s="83"/>
      <c r="FP612" s="83"/>
      <c r="FQ612" s="83"/>
      <c r="FR612" s="83"/>
      <c r="FS612" s="83"/>
      <c r="FT612" s="83"/>
      <c r="FU612" s="83"/>
      <c r="FV612" s="83"/>
      <c r="FW612" s="83"/>
      <c r="FX612" s="83"/>
      <c r="FY612" s="83"/>
      <c r="FZ612" s="83"/>
      <c r="GA612" s="83"/>
      <c r="GB612" s="83"/>
      <c r="GC612" s="83"/>
      <c r="GD612" s="83"/>
      <c r="GE612" s="83"/>
      <c r="GF612" s="83"/>
      <c r="GG612" s="83"/>
      <c r="GH612" s="83"/>
      <c r="GI612" s="83"/>
      <c r="GJ612" s="83"/>
      <c r="GK612" s="83"/>
      <c r="GL612" s="83"/>
      <c r="GM612" s="83"/>
      <c r="GN612" s="83"/>
      <c r="GO612" s="83"/>
      <c r="GP612" s="83"/>
      <c r="GQ612" s="83"/>
      <c r="GR612" s="83"/>
      <c r="GS612" s="83"/>
      <c r="GT612" s="83"/>
      <c r="GU612" s="83"/>
      <c r="GV612" s="83"/>
      <c r="GW612" s="83"/>
      <c r="GX612" s="83"/>
      <c r="GY612" s="83"/>
      <c r="GZ612" s="83"/>
      <c r="HA612" s="83"/>
      <c r="HB612" s="83"/>
      <c r="HC612" s="83"/>
      <c r="HD612" s="83"/>
      <c r="HE612" s="83"/>
      <c r="HF612" s="83"/>
      <c r="HG612" s="83"/>
      <c r="HH612" s="83"/>
      <c r="HI612" s="83"/>
      <c r="HJ612" s="83"/>
      <c r="HK612" s="83"/>
      <c r="HL612" s="83"/>
      <c r="HM612" s="83"/>
      <c r="HN612" s="83"/>
      <c r="HO612" s="83"/>
      <c r="HP612" s="83"/>
      <c r="HQ612" s="83"/>
      <c r="HR612" s="83"/>
      <c r="HS612" s="83"/>
      <c r="HT612" s="83"/>
      <c r="HU612" s="83"/>
      <c r="HV612" s="83"/>
      <c r="HW612" s="83"/>
      <c r="HX612" s="83"/>
      <c r="HY612" s="83"/>
      <c r="HZ612" s="83"/>
      <c r="IA612" s="83"/>
      <c r="IB612" s="83"/>
      <c r="IC612" s="83"/>
      <c r="ID612" s="83"/>
      <c r="IE612" s="83"/>
      <c r="IF612" s="83"/>
      <c r="IG612" s="83"/>
      <c r="IH612" s="83"/>
      <c r="II612" s="83"/>
      <c r="IJ612" s="83"/>
      <c r="IK612" s="83"/>
      <c r="IL612" s="83"/>
      <c r="IM612" s="83"/>
      <c r="IN612" s="83"/>
      <c r="IO612" s="83"/>
      <c r="IP612" s="83"/>
      <c r="IQ612" s="83"/>
      <c r="IR612" s="83"/>
      <c r="IS612" s="83"/>
      <c r="IT612" s="83"/>
      <c r="IU612" s="83"/>
      <c r="IV612" s="83"/>
      <c r="IW612" s="83"/>
      <c r="IX612" s="83"/>
      <c r="IY612" s="83"/>
      <c r="IZ612" s="83"/>
      <c r="JA612" s="83"/>
      <c r="JB612" s="83"/>
      <c r="JC612" s="83"/>
      <c r="JD612" s="83"/>
      <c r="JE612" s="83"/>
    </row>
    <row r="613" spans="1:265" s="8" customFormat="1" ht="15" customHeight="1" x14ac:dyDescent="0.2">
      <c r="A613" s="130"/>
      <c r="B613" s="131" t="s">
        <v>796</v>
      </c>
      <c r="C613" s="206"/>
      <c r="D613" s="335" t="s">
        <v>821</v>
      </c>
      <c r="E613" s="218"/>
      <c r="F613" s="1055"/>
      <c r="G613" s="1056"/>
      <c r="H613" s="335" t="s">
        <v>861</v>
      </c>
      <c r="I613" s="335" t="s">
        <v>874</v>
      </c>
      <c r="J613" s="335"/>
      <c r="K613" s="390" t="s">
        <v>1391</v>
      </c>
      <c r="L613" s="390"/>
      <c r="M613" s="765"/>
      <c r="N613" s="765"/>
      <c r="O613" s="390"/>
      <c r="P613" s="598"/>
      <c r="Q613" s="599"/>
      <c r="R613" s="599"/>
      <c r="S613" s="599"/>
      <c r="T613" s="599"/>
      <c r="U613" s="599"/>
      <c r="V613" s="599"/>
      <c r="W613" s="600">
        <v>4</v>
      </c>
      <c r="X613" s="130"/>
      <c r="Y613" s="130"/>
      <c r="Z613" s="112"/>
      <c r="AA613" s="83"/>
      <c r="AB613" s="83"/>
      <c r="AC613" s="83" t="str">
        <f t="shared" si="15"/>
        <v/>
      </c>
      <c r="AD613" s="83"/>
      <c r="AE613" s="83"/>
      <c r="AF613" s="83"/>
      <c r="AG613" s="83"/>
      <c r="AH613" s="83"/>
      <c r="AI613" s="83"/>
      <c r="AJ613" s="83"/>
      <c r="AK613" s="83"/>
      <c r="AL613" s="83"/>
      <c r="AM613" s="83"/>
      <c r="AN613" s="83"/>
      <c r="AO613" s="83"/>
      <c r="AP613" s="83"/>
      <c r="AQ613" s="83"/>
      <c r="AR613" s="83"/>
      <c r="AS613" s="83"/>
      <c r="AT613" s="83"/>
      <c r="AU613" s="83"/>
      <c r="AV613" s="83"/>
      <c r="AW613" s="83"/>
      <c r="AX613" s="83"/>
      <c r="AY613" s="83"/>
      <c r="AZ613" s="83"/>
      <c r="BA613" s="83"/>
      <c r="BB613" s="83"/>
      <c r="BC613" s="83"/>
      <c r="BD613" s="83"/>
      <c r="BE613" s="83"/>
      <c r="BF613" s="83"/>
      <c r="BG613" s="83"/>
      <c r="BH613" s="83"/>
      <c r="BI613" s="83"/>
      <c r="BJ613" s="83"/>
      <c r="BK613" s="83"/>
      <c r="BL613" s="83"/>
      <c r="BM613" s="83"/>
      <c r="BN613" s="83"/>
      <c r="BO613" s="83"/>
      <c r="BP613" s="83"/>
      <c r="BQ613" s="83"/>
      <c r="BR613" s="83"/>
      <c r="BS613" s="83"/>
      <c r="BT613" s="83"/>
      <c r="BU613" s="83"/>
      <c r="BV613" s="83"/>
      <c r="BW613" s="83"/>
      <c r="BX613" s="83"/>
      <c r="BY613" s="83"/>
      <c r="BZ613" s="83"/>
      <c r="CA613" s="83"/>
      <c r="CB613" s="83"/>
      <c r="CC613" s="83"/>
      <c r="CD613" s="83"/>
      <c r="CE613" s="83"/>
      <c r="CF613" s="83"/>
      <c r="CG613" s="83"/>
      <c r="CH613" s="83"/>
      <c r="CI613" s="83"/>
      <c r="CJ613" s="83"/>
      <c r="CK613" s="83"/>
      <c r="CL613" s="83"/>
      <c r="CM613" s="83"/>
      <c r="CN613" s="83"/>
      <c r="CO613" s="83"/>
      <c r="CP613" s="83"/>
      <c r="CQ613" s="83"/>
      <c r="CR613" s="83"/>
      <c r="CS613" s="83"/>
      <c r="CT613" s="83"/>
      <c r="CU613" s="83"/>
      <c r="CV613" s="83"/>
      <c r="CW613" s="83"/>
      <c r="CX613" s="83"/>
      <c r="CY613" s="83"/>
      <c r="CZ613" s="83"/>
      <c r="DA613" s="83"/>
      <c r="DB613" s="83"/>
      <c r="DC613" s="83"/>
      <c r="DD613" s="83"/>
      <c r="DE613" s="83"/>
      <c r="DF613" s="83"/>
      <c r="DG613" s="83"/>
      <c r="DH613" s="83"/>
      <c r="DI613" s="83"/>
      <c r="DJ613" s="83"/>
      <c r="DK613" s="83"/>
      <c r="DL613" s="83"/>
      <c r="DM613" s="83"/>
      <c r="DN613" s="83"/>
      <c r="DO613" s="83"/>
      <c r="DP613" s="83"/>
      <c r="DQ613" s="83"/>
      <c r="DR613" s="83"/>
      <c r="DS613" s="83"/>
      <c r="DT613" s="83"/>
      <c r="DU613" s="83"/>
      <c r="DV613" s="83"/>
      <c r="DW613" s="83"/>
      <c r="DX613" s="83"/>
      <c r="DY613" s="83"/>
      <c r="DZ613" s="83"/>
      <c r="EA613" s="83"/>
      <c r="EB613" s="83"/>
      <c r="EC613" s="83"/>
      <c r="ED613" s="83"/>
      <c r="EE613" s="83"/>
      <c r="EF613" s="83"/>
      <c r="EG613" s="83"/>
      <c r="EH613" s="83"/>
      <c r="EI613" s="83"/>
      <c r="EJ613" s="83"/>
      <c r="EK613" s="83"/>
      <c r="EL613" s="83"/>
      <c r="EM613" s="83"/>
      <c r="EN613" s="83"/>
      <c r="EO613" s="83"/>
      <c r="EP613" s="83"/>
      <c r="EQ613" s="83"/>
      <c r="ER613" s="83"/>
      <c r="ES613" s="83"/>
      <c r="ET613" s="83"/>
      <c r="EU613" s="83"/>
      <c r="EV613" s="83"/>
      <c r="EW613" s="83"/>
      <c r="EX613" s="83"/>
      <c r="EY613" s="83"/>
      <c r="EZ613" s="83"/>
      <c r="FA613" s="83"/>
      <c r="FB613" s="83"/>
      <c r="FC613" s="83"/>
      <c r="FD613" s="83"/>
      <c r="FE613" s="83"/>
      <c r="FF613" s="83"/>
      <c r="FG613" s="83"/>
      <c r="FH613" s="83"/>
      <c r="FI613" s="83"/>
      <c r="FJ613" s="83"/>
      <c r="FK613" s="83"/>
      <c r="FL613" s="83"/>
      <c r="FM613" s="83"/>
      <c r="FN613" s="83"/>
      <c r="FO613" s="83"/>
      <c r="FP613" s="83"/>
      <c r="FQ613" s="83"/>
      <c r="FR613" s="83"/>
      <c r="FS613" s="83"/>
      <c r="FT613" s="83"/>
      <c r="FU613" s="83"/>
      <c r="FV613" s="83"/>
      <c r="FW613" s="83"/>
      <c r="FX613" s="83"/>
      <c r="FY613" s="83"/>
      <c r="FZ613" s="83"/>
      <c r="GA613" s="83"/>
      <c r="GB613" s="83"/>
      <c r="GC613" s="83"/>
      <c r="GD613" s="83"/>
      <c r="GE613" s="83"/>
      <c r="GF613" s="83"/>
      <c r="GG613" s="83"/>
      <c r="GH613" s="83"/>
      <c r="GI613" s="83"/>
      <c r="GJ613" s="83"/>
      <c r="GK613" s="83"/>
      <c r="GL613" s="83"/>
      <c r="GM613" s="83"/>
      <c r="GN613" s="83"/>
      <c r="GO613" s="83"/>
      <c r="GP613" s="83"/>
      <c r="GQ613" s="83"/>
      <c r="GR613" s="83"/>
      <c r="GS613" s="83"/>
      <c r="GT613" s="83"/>
      <c r="GU613" s="83"/>
      <c r="GV613" s="83"/>
      <c r="GW613" s="83"/>
      <c r="GX613" s="83"/>
      <c r="GY613" s="83"/>
      <c r="GZ613" s="83"/>
      <c r="HA613" s="83"/>
      <c r="HB613" s="83"/>
      <c r="HC613" s="83"/>
      <c r="HD613" s="83"/>
      <c r="HE613" s="83"/>
      <c r="HF613" s="83"/>
      <c r="HG613" s="83"/>
      <c r="HH613" s="83"/>
      <c r="HI613" s="83"/>
      <c r="HJ613" s="83"/>
      <c r="HK613" s="83"/>
      <c r="HL613" s="83"/>
      <c r="HM613" s="83"/>
      <c r="HN613" s="83"/>
      <c r="HO613" s="83"/>
      <c r="HP613" s="83"/>
      <c r="HQ613" s="83"/>
      <c r="HR613" s="83"/>
      <c r="HS613" s="83"/>
      <c r="HT613" s="83"/>
      <c r="HU613" s="83"/>
      <c r="HV613" s="83"/>
      <c r="HW613" s="83"/>
      <c r="HX613" s="83"/>
      <c r="HY613" s="83"/>
      <c r="HZ613" s="83"/>
      <c r="IA613" s="83"/>
      <c r="IB613" s="83"/>
      <c r="IC613" s="83"/>
      <c r="ID613" s="83"/>
      <c r="IE613" s="83"/>
      <c r="IF613" s="83"/>
      <c r="IG613" s="83"/>
      <c r="IH613" s="83"/>
      <c r="II613" s="83"/>
      <c r="IJ613" s="83"/>
      <c r="IK613" s="83"/>
      <c r="IL613" s="83"/>
      <c r="IM613" s="83"/>
      <c r="IN613" s="83"/>
      <c r="IO613" s="83"/>
      <c r="IP613" s="83"/>
      <c r="IQ613" s="83"/>
      <c r="IR613" s="83"/>
      <c r="IS613" s="83"/>
      <c r="IT613" s="83"/>
      <c r="IU613" s="83"/>
      <c r="IV613" s="83"/>
      <c r="IW613" s="83"/>
      <c r="IX613" s="83"/>
      <c r="IY613" s="83"/>
      <c r="IZ613" s="83"/>
      <c r="JA613" s="83"/>
      <c r="JB613" s="83"/>
      <c r="JC613" s="83"/>
      <c r="JD613" s="83"/>
      <c r="JE613" s="83"/>
    </row>
    <row r="614" spans="1:265" s="8" customFormat="1" ht="15" customHeight="1" x14ac:dyDescent="0.2">
      <c r="A614" s="130"/>
      <c r="B614" s="131" t="s">
        <v>796</v>
      </c>
      <c r="C614" s="206"/>
      <c r="D614" s="335" t="s">
        <v>821</v>
      </c>
      <c r="E614" s="218"/>
      <c r="F614" s="1055"/>
      <c r="G614" s="1056"/>
      <c r="H614" s="335" t="s">
        <v>861</v>
      </c>
      <c r="I614" s="335" t="s">
        <v>874</v>
      </c>
      <c r="J614" s="819"/>
      <c r="K614" s="820" t="s">
        <v>2059</v>
      </c>
      <c r="L614" s="390"/>
      <c r="M614" s="765"/>
      <c r="N614" s="765"/>
      <c r="O614" s="390"/>
      <c r="P614" s="598"/>
      <c r="Q614" s="599"/>
      <c r="R614" s="599"/>
      <c r="S614" s="599"/>
      <c r="T614" s="599">
        <v>9</v>
      </c>
      <c r="U614" s="599"/>
      <c r="V614" s="599"/>
      <c r="W614" s="600"/>
      <c r="X614" s="130"/>
      <c r="Y614" s="130"/>
      <c r="Z614" s="112"/>
      <c r="AA614" s="83"/>
      <c r="AB614" s="83"/>
      <c r="AC614" s="83" t="str">
        <f t="shared" si="15"/>
        <v/>
      </c>
      <c r="AD614" s="83"/>
      <c r="AE614" s="83"/>
      <c r="AF614" s="83"/>
      <c r="AG614" s="83"/>
      <c r="AH614" s="83"/>
      <c r="AI614" s="83"/>
      <c r="AJ614" s="83"/>
      <c r="AK614" s="83"/>
      <c r="AL614" s="83"/>
      <c r="AM614" s="83"/>
      <c r="AN614" s="83"/>
      <c r="AO614" s="83"/>
      <c r="AP614" s="83"/>
      <c r="AQ614" s="83"/>
      <c r="AR614" s="83"/>
      <c r="AS614" s="83"/>
      <c r="AT614" s="83"/>
      <c r="AU614" s="83"/>
      <c r="AV614" s="83"/>
      <c r="AW614" s="83"/>
      <c r="AX614" s="83"/>
      <c r="AY614" s="83"/>
      <c r="AZ614" s="83"/>
      <c r="BA614" s="83"/>
      <c r="BB614" s="83"/>
      <c r="BC614" s="83"/>
      <c r="BD614" s="83"/>
      <c r="BE614" s="83"/>
      <c r="BF614" s="83"/>
      <c r="BG614" s="83"/>
      <c r="BH614" s="83"/>
      <c r="BI614" s="83"/>
      <c r="BJ614" s="83"/>
      <c r="BK614" s="83"/>
      <c r="BL614" s="83"/>
      <c r="BM614" s="83"/>
      <c r="BN614" s="83"/>
      <c r="BO614" s="83"/>
      <c r="BP614" s="83"/>
      <c r="BQ614" s="83"/>
      <c r="BR614" s="83"/>
      <c r="BS614" s="83"/>
      <c r="BT614" s="83"/>
      <c r="BU614" s="83"/>
      <c r="BV614" s="83"/>
      <c r="BW614" s="83"/>
      <c r="BX614" s="83"/>
      <c r="BY614" s="83"/>
      <c r="BZ614" s="83"/>
      <c r="CA614" s="83"/>
      <c r="CB614" s="83"/>
      <c r="CC614" s="83"/>
      <c r="CD614" s="83"/>
      <c r="CE614" s="83"/>
      <c r="CF614" s="83"/>
      <c r="CG614" s="83"/>
      <c r="CH614" s="83"/>
      <c r="CI614" s="83"/>
      <c r="CJ614" s="83"/>
      <c r="CK614" s="83"/>
      <c r="CL614" s="83"/>
      <c r="CM614" s="83"/>
      <c r="CN614" s="83"/>
      <c r="CO614" s="83"/>
      <c r="CP614" s="83"/>
      <c r="CQ614" s="83"/>
      <c r="CR614" s="83"/>
      <c r="CS614" s="83"/>
      <c r="CT614" s="83"/>
      <c r="CU614" s="83"/>
      <c r="CV614" s="83"/>
      <c r="CW614" s="83"/>
      <c r="CX614" s="83"/>
      <c r="CY614" s="83"/>
      <c r="CZ614" s="83"/>
      <c r="DA614" s="83"/>
      <c r="DB614" s="83"/>
      <c r="DC614" s="83"/>
      <c r="DD614" s="83"/>
      <c r="DE614" s="83"/>
      <c r="DF614" s="83"/>
      <c r="DG614" s="83"/>
      <c r="DH614" s="83"/>
      <c r="DI614" s="83"/>
      <c r="DJ614" s="83"/>
      <c r="DK614" s="83"/>
      <c r="DL614" s="83"/>
      <c r="DM614" s="83"/>
      <c r="DN614" s="83"/>
      <c r="DO614" s="83"/>
      <c r="DP614" s="83"/>
      <c r="DQ614" s="83"/>
      <c r="DR614" s="83"/>
      <c r="DS614" s="83"/>
      <c r="DT614" s="83"/>
      <c r="DU614" s="83"/>
      <c r="DV614" s="83"/>
      <c r="DW614" s="83"/>
      <c r="DX614" s="83"/>
      <c r="DY614" s="83"/>
      <c r="DZ614" s="83"/>
      <c r="EA614" s="83"/>
      <c r="EB614" s="83"/>
      <c r="EC614" s="83"/>
      <c r="ED614" s="83"/>
      <c r="EE614" s="83"/>
      <c r="EF614" s="83"/>
      <c r="EG614" s="83"/>
      <c r="EH614" s="83"/>
      <c r="EI614" s="83"/>
      <c r="EJ614" s="83"/>
      <c r="EK614" s="83"/>
      <c r="EL614" s="83"/>
      <c r="EM614" s="83"/>
      <c r="EN614" s="83"/>
      <c r="EO614" s="83"/>
      <c r="EP614" s="83"/>
      <c r="EQ614" s="83"/>
      <c r="ER614" s="83"/>
      <c r="ES614" s="83"/>
      <c r="ET614" s="83"/>
      <c r="EU614" s="83"/>
      <c r="EV614" s="83"/>
      <c r="EW614" s="83"/>
      <c r="EX614" s="83"/>
      <c r="EY614" s="83"/>
      <c r="EZ614" s="83"/>
      <c r="FA614" s="83"/>
      <c r="FB614" s="83"/>
      <c r="FC614" s="83"/>
      <c r="FD614" s="83"/>
      <c r="FE614" s="83"/>
      <c r="FF614" s="83"/>
      <c r="FG614" s="83"/>
      <c r="FH614" s="83"/>
      <c r="FI614" s="83"/>
      <c r="FJ614" s="83"/>
      <c r="FK614" s="83"/>
      <c r="FL614" s="83"/>
      <c r="FM614" s="83"/>
      <c r="FN614" s="83"/>
      <c r="FO614" s="83"/>
      <c r="FP614" s="83"/>
      <c r="FQ614" s="83"/>
      <c r="FR614" s="83"/>
      <c r="FS614" s="83"/>
      <c r="FT614" s="83"/>
      <c r="FU614" s="83"/>
      <c r="FV614" s="83"/>
      <c r="FW614" s="83"/>
      <c r="FX614" s="83"/>
      <c r="FY614" s="83"/>
      <c r="FZ614" s="83"/>
      <c r="GA614" s="83"/>
      <c r="GB614" s="83"/>
      <c r="GC614" s="83"/>
      <c r="GD614" s="83"/>
      <c r="GE614" s="83"/>
      <c r="GF614" s="83"/>
      <c r="GG614" s="83"/>
      <c r="GH614" s="83"/>
      <c r="GI614" s="83"/>
      <c r="GJ614" s="83"/>
      <c r="GK614" s="83"/>
      <c r="GL614" s="83"/>
      <c r="GM614" s="83"/>
      <c r="GN614" s="83"/>
      <c r="GO614" s="83"/>
      <c r="GP614" s="83"/>
      <c r="GQ614" s="83"/>
      <c r="GR614" s="83"/>
      <c r="GS614" s="83"/>
      <c r="GT614" s="83"/>
      <c r="GU614" s="83"/>
      <c r="GV614" s="83"/>
      <c r="GW614" s="83"/>
      <c r="GX614" s="83"/>
      <c r="GY614" s="83"/>
      <c r="GZ614" s="83"/>
      <c r="HA614" s="83"/>
      <c r="HB614" s="83"/>
      <c r="HC614" s="83"/>
      <c r="HD614" s="83"/>
      <c r="HE614" s="83"/>
      <c r="HF614" s="83"/>
      <c r="HG614" s="83"/>
      <c r="HH614" s="83"/>
      <c r="HI614" s="83"/>
      <c r="HJ614" s="83"/>
      <c r="HK614" s="83"/>
      <c r="HL614" s="83"/>
      <c r="HM614" s="83"/>
      <c r="HN614" s="83"/>
      <c r="HO614" s="83"/>
      <c r="HP614" s="83"/>
      <c r="HQ614" s="83"/>
      <c r="HR614" s="83"/>
      <c r="HS614" s="83"/>
      <c r="HT614" s="83"/>
      <c r="HU614" s="83"/>
      <c r="HV614" s="83"/>
      <c r="HW614" s="83"/>
      <c r="HX614" s="83"/>
      <c r="HY614" s="83"/>
      <c r="HZ614" s="83"/>
      <c r="IA614" s="83"/>
      <c r="IB614" s="83"/>
      <c r="IC614" s="83"/>
      <c r="ID614" s="83"/>
      <c r="IE614" s="83"/>
      <c r="IF614" s="83"/>
      <c r="IG614" s="83"/>
      <c r="IH614" s="83"/>
      <c r="II614" s="83"/>
      <c r="IJ614" s="83"/>
      <c r="IK614" s="83"/>
      <c r="IL614" s="83"/>
      <c r="IM614" s="83"/>
      <c r="IN614" s="83"/>
      <c r="IO614" s="83"/>
      <c r="IP614" s="83"/>
      <c r="IQ614" s="83"/>
      <c r="IR614" s="83"/>
      <c r="IS614" s="83"/>
      <c r="IT614" s="83"/>
      <c r="IU614" s="83"/>
      <c r="IV614" s="83"/>
      <c r="IW614" s="83"/>
      <c r="IX614" s="83"/>
      <c r="IY614" s="83"/>
      <c r="IZ614" s="83"/>
      <c r="JA614" s="83"/>
      <c r="JB614" s="83"/>
      <c r="JC614" s="83"/>
      <c r="JD614" s="83"/>
      <c r="JE614" s="83"/>
    </row>
    <row r="615" spans="1:265" s="8" customFormat="1" ht="15" customHeight="1" thickBot="1" x14ac:dyDescent="0.25">
      <c r="A615" s="130"/>
      <c r="B615" s="131" t="s">
        <v>796</v>
      </c>
      <c r="C615" s="206"/>
      <c r="D615" s="335" t="s">
        <v>821</v>
      </c>
      <c r="E615" s="218"/>
      <c r="F615" s="1055"/>
      <c r="G615" s="1056"/>
      <c r="H615" s="821" t="s">
        <v>861</v>
      </c>
      <c r="I615" s="821" t="s">
        <v>874</v>
      </c>
      <c r="J615" s="335"/>
      <c r="K615" s="390" t="s">
        <v>157</v>
      </c>
      <c r="L615" s="390"/>
      <c r="M615" s="765"/>
      <c r="N615" s="765"/>
      <c r="O615" s="390"/>
      <c r="P615" s="598"/>
      <c r="Q615" s="599"/>
      <c r="R615" s="599"/>
      <c r="S615" s="599"/>
      <c r="T615" s="599"/>
      <c r="U615" s="599"/>
      <c r="V615" s="599"/>
      <c r="W615" s="600">
        <v>4</v>
      </c>
      <c r="X615" s="168">
        <f>SUM(P607:W615)</f>
        <v>40</v>
      </c>
      <c r="Y615" s="161">
        <f>X615</f>
        <v>40</v>
      </c>
      <c r="Z615" s="112"/>
      <c r="AA615" s="83"/>
      <c r="AB615" s="83"/>
      <c r="AC615" s="83" t="str">
        <f t="shared" si="15"/>
        <v/>
      </c>
      <c r="AD615" s="83"/>
      <c r="AE615" s="83"/>
      <c r="AF615" s="83"/>
      <c r="AG615" s="83"/>
      <c r="AH615" s="83"/>
      <c r="AI615" s="83"/>
      <c r="AJ615" s="83"/>
      <c r="AK615" s="83"/>
      <c r="AL615" s="83"/>
      <c r="AM615" s="83"/>
      <c r="AN615" s="83"/>
      <c r="AO615" s="83"/>
      <c r="AP615" s="83"/>
      <c r="AQ615" s="83"/>
      <c r="AR615" s="83"/>
      <c r="AS615" s="83"/>
      <c r="AT615" s="83"/>
      <c r="AU615" s="83"/>
      <c r="AV615" s="83"/>
      <c r="AW615" s="83"/>
      <c r="AX615" s="83"/>
      <c r="AY615" s="83"/>
      <c r="AZ615" s="83"/>
      <c r="BA615" s="83"/>
      <c r="BB615" s="83"/>
      <c r="BC615" s="83"/>
      <c r="BD615" s="83"/>
      <c r="BE615" s="83"/>
      <c r="BF615" s="83"/>
      <c r="BG615" s="83"/>
      <c r="BH615" s="83"/>
      <c r="BI615" s="83"/>
      <c r="BJ615" s="83"/>
      <c r="BK615" s="83"/>
      <c r="BL615" s="83"/>
      <c r="BM615" s="83"/>
      <c r="BN615" s="83"/>
      <c r="BO615" s="83"/>
      <c r="BP615" s="83"/>
      <c r="BQ615" s="83"/>
      <c r="BR615" s="83"/>
      <c r="BS615" s="83"/>
      <c r="BT615" s="83"/>
      <c r="BU615" s="83"/>
      <c r="BV615" s="83"/>
      <c r="BW615" s="83"/>
      <c r="BX615" s="83"/>
      <c r="BY615" s="83"/>
      <c r="BZ615" s="83"/>
      <c r="CA615" s="83"/>
      <c r="CB615" s="83"/>
      <c r="CC615" s="83"/>
      <c r="CD615" s="83"/>
      <c r="CE615" s="83"/>
      <c r="CF615" s="83"/>
      <c r="CG615" s="83"/>
      <c r="CH615" s="83"/>
      <c r="CI615" s="83"/>
      <c r="CJ615" s="83"/>
      <c r="CK615" s="83"/>
      <c r="CL615" s="83"/>
      <c r="CM615" s="83"/>
      <c r="CN615" s="83"/>
      <c r="CO615" s="83"/>
      <c r="CP615" s="83"/>
      <c r="CQ615" s="83"/>
      <c r="CR615" s="83"/>
      <c r="CS615" s="83"/>
      <c r="CT615" s="83"/>
      <c r="CU615" s="83"/>
      <c r="CV615" s="83"/>
      <c r="CW615" s="83"/>
      <c r="CX615" s="83"/>
      <c r="CY615" s="83"/>
      <c r="CZ615" s="83"/>
      <c r="DA615" s="83"/>
      <c r="DB615" s="83"/>
      <c r="DC615" s="83"/>
      <c r="DD615" s="83"/>
      <c r="DE615" s="83"/>
      <c r="DF615" s="83"/>
      <c r="DG615" s="83"/>
      <c r="DH615" s="83"/>
      <c r="DI615" s="83"/>
      <c r="DJ615" s="83"/>
      <c r="DK615" s="83"/>
      <c r="DL615" s="83"/>
      <c r="DM615" s="83"/>
      <c r="DN615" s="83"/>
      <c r="DO615" s="83"/>
      <c r="DP615" s="83"/>
      <c r="DQ615" s="83"/>
      <c r="DR615" s="83"/>
      <c r="DS615" s="83"/>
      <c r="DT615" s="83"/>
      <c r="DU615" s="83"/>
      <c r="DV615" s="83"/>
      <c r="DW615" s="83"/>
      <c r="DX615" s="83"/>
      <c r="DY615" s="83"/>
      <c r="DZ615" s="83"/>
      <c r="EA615" s="83"/>
      <c r="EB615" s="83"/>
      <c r="EC615" s="83"/>
      <c r="ED615" s="83"/>
      <c r="EE615" s="83"/>
      <c r="EF615" s="83"/>
      <c r="EG615" s="83"/>
      <c r="EH615" s="83"/>
      <c r="EI615" s="83"/>
      <c r="EJ615" s="83"/>
      <c r="EK615" s="83"/>
      <c r="EL615" s="83"/>
      <c r="EM615" s="83"/>
      <c r="EN615" s="83"/>
      <c r="EO615" s="83"/>
      <c r="EP615" s="83"/>
      <c r="EQ615" s="83"/>
      <c r="ER615" s="83"/>
      <c r="ES615" s="83"/>
      <c r="ET615" s="83"/>
      <c r="EU615" s="83"/>
      <c r="EV615" s="83"/>
      <c r="EW615" s="83"/>
      <c r="EX615" s="83"/>
      <c r="EY615" s="83"/>
      <c r="EZ615" s="83"/>
      <c r="FA615" s="83"/>
      <c r="FB615" s="83"/>
      <c r="FC615" s="83"/>
      <c r="FD615" s="83"/>
      <c r="FE615" s="83"/>
      <c r="FF615" s="83"/>
      <c r="FG615" s="83"/>
      <c r="FH615" s="83"/>
      <c r="FI615" s="83"/>
      <c r="FJ615" s="83"/>
      <c r="FK615" s="83"/>
      <c r="FL615" s="83"/>
      <c r="FM615" s="83"/>
      <c r="FN615" s="83"/>
      <c r="FO615" s="83"/>
      <c r="FP615" s="83"/>
      <c r="FQ615" s="83"/>
      <c r="FR615" s="83"/>
      <c r="FS615" s="83"/>
      <c r="FT615" s="83"/>
      <c r="FU615" s="83"/>
      <c r="FV615" s="83"/>
      <c r="FW615" s="83"/>
      <c r="FX615" s="83"/>
      <c r="FY615" s="83"/>
      <c r="FZ615" s="83"/>
      <c r="GA615" s="83"/>
      <c r="GB615" s="83"/>
      <c r="GC615" s="83"/>
      <c r="GD615" s="83"/>
      <c r="GE615" s="83"/>
      <c r="GF615" s="83"/>
      <c r="GG615" s="83"/>
      <c r="GH615" s="83"/>
      <c r="GI615" s="83"/>
      <c r="GJ615" s="83"/>
      <c r="GK615" s="83"/>
      <c r="GL615" s="83"/>
      <c r="GM615" s="83"/>
      <c r="GN615" s="83"/>
      <c r="GO615" s="83"/>
      <c r="GP615" s="83"/>
      <c r="GQ615" s="83"/>
      <c r="GR615" s="83"/>
      <c r="GS615" s="83"/>
      <c r="GT615" s="83"/>
      <c r="GU615" s="83"/>
      <c r="GV615" s="83"/>
      <c r="GW615" s="83"/>
      <c r="GX615" s="83"/>
      <c r="GY615" s="83"/>
      <c r="GZ615" s="83"/>
      <c r="HA615" s="83"/>
      <c r="HB615" s="83"/>
      <c r="HC615" s="83"/>
      <c r="HD615" s="83"/>
      <c r="HE615" s="83"/>
      <c r="HF615" s="83"/>
      <c r="HG615" s="83"/>
      <c r="HH615" s="83"/>
      <c r="HI615" s="83"/>
      <c r="HJ615" s="83"/>
      <c r="HK615" s="83"/>
      <c r="HL615" s="83"/>
      <c r="HM615" s="83"/>
      <c r="HN615" s="83"/>
      <c r="HO615" s="83"/>
      <c r="HP615" s="83"/>
      <c r="HQ615" s="83"/>
      <c r="HR615" s="83"/>
      <c r="HS615" s="83"/>
      <c r="HT615" s="83"/>
      <c r="HU615" s="83"/>
      <c r="HV615" s="83"/>
      <c r="HW615" s="83"/>
      <c r="HX615" s="83"/>
      <c r="HY615" s="83"/>
      <c r="HZ615" s="83"/>
      <c r="IA615" s="83"/>
      <c r="IB615" s="83"/>
      <c r="IC615" s="83"/>
      <c r="ID615" s="83"/>
      <c r="IE615" s="83"/>
      <c r="IF615" s="83"/>
      <c r="IG615" s="83"/>
      <c r="IH615" s="83"/>
      <c r="II615" s="83"/>
      <c r="IJ615" s="83"/>
      <c r="IK615" s="83"/>
      <c r="IL615" s="83"/>
      <c r="IM615" s="83"/>
      <c r="IN615" s="83"/>
      <c r="IO615" s="83"/>
      <c r="IP615" s="83"/>
      <c r="IQ615" s="83"/>
      <c r="IR615" s="83"/>
      <c r="IS615" s="83"/>
      <c r="IT615" s="83"/>
      <c r="IU615" s="83"/>
      <c r="IV615" s="83"/>
      <c r="IW615" s="83"/>
      <c r="IX615" s="83"/>
      <c r="IY615" s="83"/>
      <c r="IZ615" s="83"/>
      <c r="JA615" s="83"/>
      <c r="JB615" s="83"/>
      <c r="JC615" s="83"/>
      <c r="JD615" s="83"/>
      <c r="JE615" s="83"/>
    </row>
    <row r="616" spans="1:265" s="8" customFormat="1" ht="15" customHeight="1" x14ac:dyDescent="0.2">
      <c r="A616" s="156">
        <f>+A607+1</f>
        <v>67</v>
      </c>
      <c r="B616" s="1086" t="s">
        <v>264</v>
      </c>
      <c r="C616" s="201" t="s">
        <v>35</v>
      </c>
      <c r="D616" s="354" t="s">
        <v>265</v>
      </c>
      <c r="E616" s="122" t="s">
        <v>85</v>
      </c>
      <c r="F616" s="989" t="s">
        <v>266</v>
      </c>
      <c r="G616" s="990" t="s">
        <v>267</v>
      </c>
      <c r="H616" s="354" t="s">
        <v>23</v>
      </c>
      <c r="I616" s="354" t="s">
        <v>102</v>
      </c>
      <c r="J616" s="354"/>
      <c r="K616" s="385" t="s">
        <v>118</v>
      </c>
      <c r="L616" s="385" t="s">
        <v>97</v>
      </c>
      <c r="M616" s="766">
        <v>3</v>
      </c>
      <c r="N616" s="766" t="s">
        <v>101</v>
      </c>
      <c r="O616" s="385" t="s">
        <v>435</v>
      </c>
      <c r="P616" s="595">
        <v>2</v>
      </c>
      <c r="Q616" s="596"/>
      <c r="R616" s="596"/>
      <c r="S616" s="596"/>
      <c r="T616" s="596"/>
      <c r="U616" s="596"/>
      <c r="V616" s="596"/>
      <c r="W616" s="597"/>
      <c r="X616" s="227"/>
      <c r="Y616" s="227"/>
      <c r="Z616" s="112" t="str">
        <f>C616</f>
        <v>TC</v>
      </c>
      <c r="AA616" s="83" t="s">
        <v>1472</v>
      </c>
      <c r="AB616" s="83" t="s">
        <v>1479</v>
      </c>
      <c r="AC616" s="83">
        <f t="shared" si="15"/>
        <v>15</v>
      </c>
      <c r="AD616" s="83"/>
      <c r="AE616" s="83"/>
      <c r="AF616" s="83"/>
      <c r="AG616" s="83"/>
      <c r="AH616" s="83"/>
      <c r="AI616" s="83"/>
      <c r="AJ616" s="83"/>
      <c r="AK616" s="83"/>
      <c r="AL616" s="83"/>
      <c r="AM616" s="83"/>
      <c r="AN616" s="83"/>
      <c r="AO616" s="83"/>
      <c r="AP616" s="83"/>
      <c r="AQ616" s="83"/>
      <c r="AR616" s="83"/>
      <c r="AS616" s="83"/>
      <c r="AT616" s="83"/>
      <c r="AU616" s="83"/>
      <c r="AV616" s="83"/>
      <c r="AW616" s="83"/>
      <c r="AX616" s="83"/>
      <c r="AY616" s="83"/>
      <c r="AZ616" s="83"/>
      <c r="BA616" s="83"/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  <c r="BM616" s="83"/>
      <c r="BN616" s="83"/>
      <c r="BO616" s="83"/>
      <c r="BP616" s="83"/>
      <c r="BQ616" s="83"/>
      <c r="BR616" s="83"/>
      <c r="BS616" s="83"/>
      <c r="BT616" s="83"/>
      <c r="BU616" s="83"/>
      <c r="BV616" s="83"/>
      <c r="BW616" s="83"/>
      <c r="BX616" s="83"/>
      <c r="BY616" s="83"/>
      <c r="BZ616" s="83"/>
      <c r="CA616" s="83"/>
      <c r="CB616" s="83"/>
      <c r="CC616" s="83"/>
      <c r="CD616" s="83"/>
      <c r="CE616" s="83"/>
      <c r="CF616" s="83"/>
      <c r="CG616" s="83"/>
      <c r="CH616" s="83"/>
      <c r="CI616" s="83"/>
      <c r="CJ616" s="83"/>
      <c r="CK616" s="83"/>
      <c r="CL616" s="83"/>
      <c r="CM616" s="83"/>
      <c r="CN616" s="83"/>
      <c r="CO616" s="83"/>
      <c r="CP616" s="83"/>
      <c r="CQ616" s="83"/>
      <c r="CR616" s="83"/>
      <c r="CS616" s="83"/>
      <c r="CT616" s="83"/>
      <c r="CU616" s="83"/>
      <c r="CV616" s="83"/>
      <c r="CW616" s="83"/>
      <c r="CX616" s="83"/>
      <c r="CY616" s="83"/>
      <c r="CZ616" s="83"/>
      <c r="DA616" s="83"/>
      <c r="DB616" s="83"/>
      <c r="DC616" s="83"/>
      <c r="DD616" s="83"/>
      <c r="DE616" s="83"/>
      <c r="DF616" s="83"/>
      <c r="DG616" s="83"/>
      <c r="DH616" s="83"/>
      <c r="DI616" s="83"/>
      <c r="DJ616" s="83"/>
      <c r="DK616" s="83"/>
      <c r="DL616" s="83"/>
      <c r="DM616" s="83"/>
      <c r="DN616" s="83"/>
      <c r="DO616" s="83"/>
      <c r="DP616" s="83"/>
      <c r="DQ616" s="83"/>
      <c r="DR616" s="83"/>
      <c r="DS616" s="83"/>
      <c r="DT616" s="83"/>
      <c r="DU616" s="83"/>
      <c r="DV616" s="83"/>
      <c r="DW616" s="83"/>
      <c r="DX616" s="83"/>
      <c r="DY616" s="83"/>
      <c r="DZ616" s="83"/>
      <c r="EA616" s="83"/>
      <c r="EB616" s="83"/>
      <c r="EC616" s="83"/>
      <c r="ED616" s="83"/>
      <c r="EE616" s="83"/>
      <c r="EF616" s="83"/>
      <c r="EG616" s="83"/>
      <c r="EH616" s="83"/>
      <c r="EI616" s="83"/>
      <c r="EJ616" s="83"/>
      <c r="EK616" s="83"/>
      <c r="EL616" s="83"/>
      <c r="EM616" s="83"/>
      <c r="EN616" s="83"/>
      <c r="EO616" s="83"/>
      <c r="EP616" s="83"/>
      <c r="EQ616" s="83"/>
      <c r="ER616" s="83"/>
      <c r="ES616" s="83"/>
      <c r="ET616" s="83"/>
      <c r="EU616" s="83"/>
      <c r="EV616" s="83"/>
      <c r="EW616" s="83"/>
      <c r="EX616" s="83"/>
      <c r="EY616" s="83"/>
      <c r="EZ616" s="83"/>
      <c r="FA616" s="83"/>
      <c r="FB616" s="83"/>
      <c r="FC616" s="83"/>
      <c r="FD616" s="83"/>
      <c r="FE616" s="83"/>
      <c r="FF616" s="83"/>
      <c r="FG616" s="83"/>
      <c r="FH616" s="83"/>
      <c r="FI616" s="83"/>
      <c r="FJ616" s="83"/>
      <c r="FK616" s="83"/>
      <c r="FL616" s="83"/>
      <c r="FM616" s="83"/>
      <c r="FN616" s="83"/>
      <c r="FO616" s="83"/>
      <c r="FP616" s="83"/>
      <c r="FQ616" s="83"/>
      <c r="FR616" s="83"/>
      <c r="FS616" s="83"/>
      <c r="FT616" s="83"/>
      <c r="FU616" s="83"/>
      <c r="FV616" s="83"/>
      <c r="FW616" s="83"/>
      <c r="FX616" s="83"/>
      <c r="FY616" s="83"/>
      <c r="FZ616" s="83"/>
      <c r="GA616" s="83"/>
      <c r="GB616" s="83"/>
      <c r="GC616" s="83"/>
      <c r="GD616" s="83"/>
      <c r="GE616" s="83"/>
      <c r="GF616" s="83"/>
      <c r="GG616" s="83"/>
      <c r="GH616" s="83"/>
      <c r="GI616" s="83"/>
      <c r="GJ616" s="83"/>
      <c r="GK616" s="83"/>
      <c r="GL616" s="83"/>
      <c r="GM616" s="83"/>
      <c r="GN616" s="83"/>
      <c r="GO616" s="83"/>
      <c r="GP616" s="83"/>
      <c r="GQ616" s="83"/>
      <c r="GR616" s="83"/>
      <c r="GS616" s="83"/>
      <c r="GT616" s="83"/>
      <c r="GU616" s="83"/>
      <c r="GV616" s="83"/>
      <c r="GW616" s="83"/>
      <c r="GX616" s="83"/>
      <c r="GY616" s="83"/>
      <c r="GZ616" s="83"/>
      <c r="HA616" s="83"/>
      <c r="HB616" s="83"/>
      <c r="HC616" s="83"/>
      <c r="HD616" s="83"/>
      <c r="HE616" s="83"/>
      <c r="HF616" s="83"/>
      <c r="HG616" s="83"/>
      <c r="HH616" s="83"/>
      <c r="HI616" s="83"/>
      <c r="HJ616" s="83"/>
      <c r="HK616" s="83"/>
      <c r="HL616" s="83"/>
      <c r="HM616" s="83"/>
      <c r="HN616" s="83"/>
      <c r="HO616" s="83"/>
      <c r="HP616" s="83"/>
      <c r="HQ616" s="83"/>
      <c r="HR616" s="83"/>
      <c r="HS616" s="83"/>
      <c r="HT616" s="83"/>
      <c r="HU616" s="83"/>
      <c r="HV616" s="83"/>
      <c r="HW616" s="83"/>
      <c r="HX616" s="83"/>
      <c r="HY616" s="83"/>
      <c r="HZ616" s="83"/>
      <c r="IA616" s="83"/>
      <c r="IB616" s="83"/>
      <c r="IC616" s="83"/>
      <c r="ID616" s="83"/>
      <c r="IE616" s="83"/>
      <c r="IF616" s="83"/>
      <c r="IG616" s="83"/>
      <c r="IH616" s="83"/>
      <c r="II616" s="83"/>
      <c r="IJ616" s="83"/>
      <c r="IK616" s="83"/>
      <c r="IL616" s="83"/>
      <c r="IM616" s="83"/>
      <c r="IN616" s="83"/>
      <c r="IO616" s="83"/>
      <c r="IP616" s="83"/>
      <c r="IQ616" s="83"/>
      <c r="IR616" s="83"/>
      <c r="IS616" s="83"/>
      <c r="IT616" s="83"/>
      <c r="IU616" s="83"/>
      <c r="IV616" s="83"/>
      <c r="IW616" s="83"/>
      <c r="IX616" s="83"/>
      <c r="IY616" s="83"/>
      <c r="IZ616" s="83"/>
      <c r="JA616" s="83"/>
      <c r="JB616" s="83"/>
      <c r="JC616" s="83"/>
      <c r="JD616" s="83"/>
      <c r="JE616" s="83"/>
    </row>
    <row r="617" spans="1:265" s="8" customFormat="1" ht="15" customHeight="1" x14ac:dyDescent="0.2">
      <c r="A617" s="130"/>
      <c r="B617" s="131" t="s">
        <v>264</v>
      </c>
      <c r="C617" s="206"/>
      <c r="D617" s="332" t="s">
        <v>265</v>
      </c>
      <c r="E617" s="191"/>
      <c r="F617" s="991"/>
      <c r="G617" s="992"/>
      <c r="H617" s="332" t="s">
        <v>23</v>
      </c>
      <c r="I617" s="332" t="s">
        <v>103</v>
      </c>
      <c r="J617" s="332"/>
      <c r="K617" s="386" t="s">
        <v>119</v>
      </c>
      <c r="L617" s="386" t="s">
        <v>97</v>
      </c>
      <c r="M617" s="765">
        <v>3</v>
      </c>
      <c r="N617" s="765" t="s">
        <v>24</v>
      </c>
      <c r="O617" s="386" t="s">
        <v>440</v>
      </c>
      <c r="P617" s="598">
        <v>2</v>
      </c>
      <c r="Q617" s="599"/>
      <c r="R617" s="599"/>
      <c r="S617" s="599"/>
      <c r="T617" s="599"/>
      <c r="U617" s="599"/>
      <c r="V617" s="599"/>
      <c r="W617" s="600"/>
      <c r="X617" s="228"/>
      <c r="Y617" s="228"/>
      <c r="Z617" s="112"/>
      <c r="AA617" s="83"/>
      <c r="AB617" s="83"/>
      <c r="AC617" s="83" t="str">
        <f t="shared" si="15"/>
        <v/>
      </c>
      <c r="AD617" s="83"/>
      <c r="AE617" s="83"/>
      <c r="AF617" s="83"/>
      <c r="AG617" s="83"/>
      <c r="AH617" s="83"/>
      <c r="AI617" s="83"/>
      <c r="AJ617" s="83"/>
      <c r="AK617" s="83"/>
      <c r="AL617" s="83"/>
      <c r="AM617" s="83"/>
      <c r="AN617" s="83"/>
      <c r="AO617" s="83"/>
      <c r="AP617" s="83"/>
      <c r="AQ617" s="83"/>
      <c r="AR617" s="83"/>
      <c r="AS617" s="83"/>
      <c r="AT617" s="83"/>
      <c r="AU617" s="83"/>
      <c r="AV617" s="83"/>
      <c r="AW617" s="83"/>
      <c r="AX617" s="83"/>
      <c r="AY617" s="83"/>
      <c r="AZ617" s="83"/>
      <c r="BA617" s="83"/>
      <c r="BB617" s="83"/>
      <c r="BC617" s="83"/>
      <c r="BD617" s="83"/>
      <c r="BE617" s="83"/>
      <c r="BF617" s="83"/>
      <c r="BG617" s="83"/>
      <c r="BH617" s="83"/>
      <c r="BI617" s="83"/>
      <c r="BJ617" s="83"/>
      <c r="BK617" s="83"/>
      <c r="BL617" s="83"/>
      <c r="BM617" s="83"/>
      <c r="BN617" s="83"/>
      <c r="BO617" s="83"/>
      <c r="BP617" s="83"/>
      <c r="BQ617" s="83"/>
      <c r="BR617" s="83"/>
      <c r="BS617" s="83"/>
      <c r="BT617" s="83"/>
      <c r="BU617" s="83"/>
      <c r="BV617" s="83"/>
      <c r="BW617" s="83"/>
      <c r="BX617" s="83"/>
      <c r="BY617" s="83"/>
      <c r="BZ617" s="83"/>
      <c r="CA617" s="83"/>
      <c r="CB617" s="83"/>
      <c r="CC617" s="83"/>
      <c r="CD617" s="83"/>
      <c r="CE617" s="83"/>
      <c r="CF617" s="83"/>
      <c r="CG617" s="83"/>
      <c r="CH617" s="83"/>
      <c r="CI617" s="83"/>
      <c r="CJ617" s="83"/>
      <c r="CK617" s="83"/>
      <c r="CL617" s="83"/>
      <c r="CM617" s="83"/>
      <c r="CN617" s="83"/>
      <c r="CO617" s="83"/>
      <c r="CP617" s="83"/>
      <c r="CQ617" s="83"/>
      <c r="CR617" s="83"/>
      <c r="CS617" s="83"/>
      <c r="CT617" s="83"/>
      <c r="CU617" s="83"/>
      <c r="CV617" s="83"/>
      <c r="CW617" s="83"/>
      <c r="CX617" s="83"/>
      <c r="CY617" s="83"/>
      <c r="CZ617" s="83"/>
      <c r="DA617" s="83"/>
      <c r="DB617" s="83"/>
      <c r="DC617" s="83"/>
      <c r="DD617" s="83"/>
      <c r="DE617" s="83"/>
      <c r="DF617" s="83"/>
      <c r="DG617" s="83"/>
      <c r="DH617" s="83"/>
      <c r="DI617" s="83"/>
      <c r="DJ617" s="83"/>
      <c r="DK617" s="83"/>
      <c r="DL617" s="83"/>
      <c r="DM617" s="83"/>
      <c r="DN617" s="83"/>
      <c r="DO617" s="83"/>
      <c r="DP617" s="83"/>
      <c r="DQ617" s="83"/>
      <c r="DR617" s="83"/>
      <c r="DS617" s="83"/>
      <c r="DT617" s="83"/>
      <c r="DU617" s="83"/>
      <c r="DV617" s="83"/>
      <c r="DW617" s="83"/>
      <c r="DX617" s="83"/>
      <c r="DY617" s="83"/>
      <c r="DZ617" s="83"/>
      <c r="EA617" s="83"/>
      <c r="EB617" s="83"/>
      <c r="EC617" s="83"/>
      <c r="ED617" s="83"/>
      <c r="EE617" s="83"/>
      <c r="EF617" s="83"/>
      <c r="EG617" s="83"/>
      <c r="EH617" s="83"/>
      <c r="EI617" s="83"/>
      <c r="EJ617" s="83"/>
      <c r="EK617" s="83"/>
      <c r="EL617" s="83"/>
      <c r="EM617" s="83"/>
      <c r="EN617" s="83"/>
      <c r="EO617" s="83"/>
      <c r="EP617" s="83"/>
      <c r="EQ617" s="83"/>
      <c r="ER617" s="83"/>
      <c r="ES617" s="83"/>
      <c r="ET617" s="83"/>
      <c r="EU617" s="83"/>
      <c r="EV617" s="83"/>
      <c r="EW617" s="83"/>
      <c r="EX617" s="83"/>
      <c r="EY617" s="83"/>
      <c r="EZ617" s="83"/>
      <c r="FA617" s="83"/>
      <c r="FB617" s="83"/>
      <c r="FC617" s="83"/>
      <c r="FD617" s="83"/>
      <c r="FE617" s="83"/>
      <c r="FF617" s="83"/>
      <c r="FG617" s="83"/>
      <c r="FH617" s="83"/>
      <c r="FI617" s="83"/>
      <c r="FJ617" s="83"/>
      <c r="FK617" s="83"/>
      <c r="FL617" s="83"/>
      <c r="FM617" s="83"/>
      <c r="FN617" s="83"/>
      <c r="FO617" s="83"/>
      <c r="FP617" s="83"/>
      <c r="FQ617" s="83"/>
      <c r="FR617" s="83"/>
      <c r="FS617" s="83"/>
      <c r="FT617" s="83"/>
      <c r="FU617" s="83"/>
      <c r="FV617" s="83"/>
      <c r="FW617" s="83"/>
      <c r="FX617" s="83"/>
      <c r="FY617" s="83"/>
      <c r="FZ617" s="83"/>
      <c r="GA617" s="83"/>
      <c r="GB617" s="83"/>
      <c r="GC617" s="83"/>
      <c r="GD617" s="83"/>
      <c r="GE617" s="83"/>
      <c r="GF617" s="83"/>
      <c r="GG617" s="83"/>
      <c r="GH617" s="83"/>
      <c r="GI617" s="83"/>
      <c r="GJ617" s="83"/>
      <c r="GK617" s="83"/>
      <c r="GL617" s="83"/>
      <c r="GM617" s="83"/>
      <c r="GN617" s="83"/>
      <c r="GO617" s="83"/>
      <c r="GP617" s="83"/>
      <c r="GQ617" s="83"/>
      <c r="GR617" s="83"/>
      <c r="GS617" s="83"/>
      <c r="GT617" s="83"/>
      <c r="GU617" s="83"/>
      <c r="GV617" s="83"/>
      <c r="GW617" s="83"/>
      <c r="GX617" s="83"/>
      <c r="GY617" s="83"/>
      <c r="GZ617" s="83"/>
      <c r="HA617" s="83"/>
      <c r="HB617" s="83"/>
      <c r="HC617" s="83"/>
      <c r="HD617" s="83"/>
      <c r="HE617" s="83"/>
      <c r="HF617" s="83"/>
      <c r="HG617" s="83"/>
      <c r="HH617" s="83"/>
      <c r="HI617" s="83"/>
      <c r="HJ617" s="83"/>
      <c r="HK617" s="83"/>
      <c r="HL617" s="83"/>
      <c r="HM617" s="83"/>
      <c r="HN617" s="83"/>
      <c r="HO617" s="83"/>
      <c r="HP617" s="83"/>
      <c r="HQ617" s="83"/>
      <c r="HR617" s="83"/>
      <c r="HS617" s="83"/>
      <c r="HT617" s="83"/>
      <c r="HU617" s="83"/>
      <c r="HV617" s="83"/>
      <c r="HW617" s="83"/>
      <c r="HX617" s="83"/>
      <c r="HY617" s="83"/>
      <c r="HZ617" s="83"/>
      <c r="IA617" s="83"/>
      <c r="IB617" s="83"/>
      <c r="IC617" s="83"/>
      <c r="ID617" s="83"/>
      <c r="IE617" s="83"/>
      <c r="IF617" s="83"/>
      <c r="IG617" s="83"/>
      <c r="IH617" s="83"/>
      <c r="II617" s="83"/>
      <c r="IJ617" s="83"/>
      <c r="IK617" s="83"/>
      <c r="IL617" s="83"/>
      <c r="IM617" s="83"/>
      <c r="IN617" s="83"/>
      <c r="IO617" s="83"/>
      <c r="IP617" s="83"/>
      <c r="IQ617" s="83"/>
      <c r="IR617" s="83"/>
      <c r="IS617" s="83"/>
      <c r="IT617" s="83"/>
      <c r="IU617" s="83"/>
      <c r="IV617" s="83"/>
      <c r="IW617" s="83"/>
      <c r="IX617" s="83"/>
      <c r="IY617" s="83"/>
      <c r="IZ617" s="83"/>
      <c r="JA617" s="83"/>
      <c r="JB617" s="83"/>
      <c r="JC617" s="83"/>
      <c r="JD617" s="83"/>
      <c r="JE617" s="83"/>
    </row>
    <row r="618" spans="1:265" s="8" customFormat="1" ht="15" customHeight="1" x14ac:dyDescent="0.2">
      <c r="A618" s="130"/>
      <c r="B618" s="131" t="s">
        <v>264</v>
      </c>
      <c r="C618" s="206"/>
      <c r="D618" s="332" t="s">
        <v>265</v>
      </c>
      <c r="E618" s="191"/>
      <c r="F618" s="991"/>
      <c r="G618" s="992"/>
      <c r="H618" s="332" t="s">
        <v>23</v>
      </c>
      <c r="I618" s="332" t="s">
        <v>103</v>
      </c>
      <c r="J618" s="332"/>
      <c r="K618" s="386" t="s">
        <v>1679</v>
      </c>
      <c r="L618" s="386" t="s">
        <v>97</v>
      </c>
      <c r="M618" s="765">
        <v>4</v>
      </c>
      <c r="N618" s="765" t="s">
        <v>24</v>
      </c>
      <c r="O618" s="386" t="s">
        <v>435</v>
      </c>
      <c r="P618" s="598">
        <v>2</v>
      </c>
      <c r="Q618" s="599"/>
      <c r="R618" s="599"/>
      <c r="S618" s="599"/>
      <c r="T618" s="599"/>
      <c r="U618" s="599"/>
      <c r="V618" s="599"/>
      <c r="W618" s="600"/>
      <c r="X618" s="228"/>
      <c r="Y618" s="228"/>
      <c r="Z618" s="112"/>
      <c r="AA618" s="83"/>
      <c r="AB618" s="83"/>
      <c r="AC618" s="83" t="str">
        <f t="shared" si="15"/>
        <v/>
      </c>
      <c r="AD618" s="83"/>
      <c r="AE618" s="83"/>
      <c r="AF618" s="83"/>
      <c r="AG618" s="83"/>
      <c r="AH618" s="83"/>
      <c r="AI618" s="83"/>
      <c r="AJ618" s="83"/>
      <c r="AK618" s="83"/>
      <c r="AL618" s="83"/>
      <c r="AM618" s="83"/>
      <c r="AN618" s="83"/>
      <c r="AO618" s="83"/>
      <c r="AP618" s="83"/>
      <c r="AQ618" s="83"/>
      <c r="AR618" s="83"/>
      <c r="AS618" s="83"/>
      <c r="AT618" s="83"/>
      <c r="AU618" s="83"/>
      <c r="AV618" s="83"/>
      <c r="AW618" s="83"/>
      <c r="AX618" s="83"/>
      <c r="AY618" s="83"/>
      <c r="AZ618" s="83"/>
      <c r="BA618" s="83"/>
      <c r="BB618" s="83"/>
      <c r="BC618" s="83"/>
      <c r="BD618" s="83"/>
      <c r="BE618" s="83"/>
      <c r="BF618" s="83"/>
      <c r="BG618" s="83"/>
      <c r="BH618" s="83"/>
      <c r="BI618" s="83"/>
      <c r="BJ618" s="83"/>
      <c r="BK618" s="83"/>
      <c r="BL618" s="83"/>
      <c r="BM618" s="83"/>
      <c r="BN618" s="83"/>
      <c r="BO618" s="83"/>
      <c r="BP618" s="83"/>
      <c r="BQ618" s="83"/>
      <c r="BR618" s="83"/>
      <c r="BS618" s="83"/>
      <c r="BT618" s="83"/>
      <c r="BU618" s="83"/>
      <c r="BV618" s="83"/>
      <c r="BW618" s="83"/>
      <c r="BX618" s="83"/>
      <c r="BY618" s="83"/>
      <c r="BZ618" s="83"/>
      <c r="CA618" s="83"/>
      <c r="CB618" s="83"/>
      <c r="CC618" s="83"/>
      <c r="CD618" s="83"/>
      <c r="CE618" s="83"/>
      <c r="CF618" s="83"/>
      <c r="CG618" s="83"/>
      <c r="CH618" s="83"/>
      <c r="CI618" s="83"/>
      <c r="CJ618" s="83"/>
      <c r="CK618" s="83"/>
      <c r="CL618" s="83"/>
      <c r="CM618" s="83"/>
      <c r="CN618" s="83"/>
      <c r="CO618" s="83"/>
      <c r="CP618" s="83"/>
      <c r="CQ618" s="83"/>
      <c r="CR618" s="83"/>
      <c r="CS618" s="83"/>
      <c r="CT618" s="83"/>
      <c r="CU618" s="83"/>
      <c r="CV618" s="83"/>
      <c r="CW618" s="83"/>
      <c r="CX618" s="83"/>
      <c r="CY618" s="83"/>
      <c r="CZ618" s="83"/>
      <c r="DA618" s="83"/>
      <c r="DB618" s="83"/>
      <c r="DC618" s="83"/>
      <c r="DD618" s="83"/>
      <c r="DE618" s="83"/>
      <c r="DF618" s="83"/>
      <c r="DG618" s="83"/>
      <c r="DH618" s="83"/>
      <c r="DI618" s="83"/>
      <c r="DJ618" s="83"/>
      <c r="DK618" s="83"/>
      <c r="DL618" s="83"/>
      <c r="DM618" s="83"/>
      <c r="DN618" s="83"/>
      <c r="DO618" s="83"/>
      <c r="DP618" s="83"/>
      <c r="DQ618" s="83"/>
      <c r="DR618" s="83"/>
      <c r="DS618" s="83"/>
      <c r="DT618" s="83"/>
      <c r="DU618" s="83"/>
      <c r="DV618" s="83"/>
      <c r="DW618" s="83"/>
      <c r="DX618" s="83"/>
      <c r="DY618" s="83"/>
      <c r="DZ618" s="83"/>
      <c r="EA618" s="83"/>
      <c r="EB618" s="83"/>
      <c r="EC618" s="83"/>
      <c r="ED618" s="83"/>
      <c r="EE618" s="83"/>
      <c r="EF618" s="83"/>
      <c r="EG618" s="83"/>
      <c r="EH618" s="83"/>
      <c r="EI618" s="83"/>
      <c r="EJ618" s="83"/>
      <c r="EK618" s="83"/>
      <c r="EL618" s="83"/>
      <c r="EM618" s="83"/>
      <c r="EN618" s="83"/>
      <c r="EO618" s="83"/>
      <c r="EP618" s="83"/>
      <c r="EQ618" s="83"/>
      <c r="ER618" s="83"/>
      <c r="ES618" s="83"/>
      <c r="ET618" s="83"/>
      <c r="EU618" s="83"/>
      <c r="EV618" s="83"/>
      <c r="EW618" s="83"/>
      <c r="EX618" s="83"/>
      <c r="EY618" s="83"/>
      <c r="EZ618" s="83"/>
      <c r="FA618" s="83"/>
      <c r="FB618" s="83"/>
      <c r="FC618" s="83"/>
      <c r="FD618" s="83"/>
      <c r="FE618" s="83"/>
      <c r="FF618" s="83"/>
      <c r="FG618" s="83"/>
      <c r="FH618" s="83"/>
      <c r="FI618" s="83"/>
      <c r="FJ618" s="83"/>
      <c r="FK618" s="83"/>
      <c r="FL618" s="83"/>
      <c r="FM618" s="83"/>
      <c r="FN618" s="83"/>
      <c r="FO618" s="83"/>
      <c r="FP618" s="83"/>
      <c r="FQ618" s="83"/>
      <c r="FR618" s="83"/>
      <c r="FS618" s="83"/>
      <c r="FT618" s="83"/>
      <c r="FU618" s="83"/>
      <c r="FV618" s="83"/>
      <c r="FW618" s="83"/>
      <c r="FX618" s="83"/>
      <c r="FY618" s="83"/>
      <c r="FZ618" s="83"/>
      <c r="GA618" s="83"/>
      <c r="GB618" s="83"/>
      <c r="GC618" s="83"/>
      <c r="GD618" s="83"/>
      <c r="GE618" s="83"/>
      <c r="GF618" s="83"/>
      <c r="GG618" s="83"/>
      <c r="GH618" s="83"/>
      <c r="GI618" s="83"/>
      <c r="GJ618" s="83"/>
      <c r="GK618" s="83"/>
      <c r="GL618" s="83"/>
      <c r="GM618" s="83"/>
      <c r="GN618" s="83"/>
      <c r="GO618" s="83"/>
      <c r="GP618" s="83"/>
      <c r="GQ618" s="83"/>
      <c r="GR618" s="83"/>
      <c r="GS618" s="83"/>
      <c r="GT618" s="83"/>
      <c r="GU618" s="83"/>
      <c r="GV618" s="83"/>
      <c r="GW618" s="83"/>
      <c r="GX618" s="83"/>
      <c r="GY618" s="83"/>
      <c r="GZ618" s="83"/>
      <c r="HA618" s="83"/>
      <c r="HB618" s="83"/>
      <c r="HC618" s="83"/>
      <c r="HD618" s="83"/>
      <c r="HE618" s="83"/>
      <c r="HF618" s="83"/>
      <c r="HG618" s="83"/>
      <c r="HH618" s="83"/>
      <c r="HI618" s="83"/>
      <c r="HJ618" s="83"/>
      <c r="HK618" s="83"/>
      <c r="HL618" s="83"/>
      <c r="HM618" s="83"/>
      <c r="HN618" s="83"/>
      <c r="HO618" s="83"/>
      <c r="HP618" s="83"/>
      <c r="HQ618" s="83"/>
      <c r="HR618" s="83"/>
      <c r="HS618" s="83"/>
      <c r="HT618" s="83"/>
      <c r="HU618" s="83"/>
      <c r="HV618" s="83"/>
      <c r="HW618" s="83"/>
      <c r="HX618" s="83"/>
      <c r="HY618" s="83"/>
      <c r="HZ618" s="83"/>
      <c r="IA618" s="83"/>
      <c r="IB618" s="83"/>
      <c r="IC618" s="83"/>
      <c r="ID618" s="83"/>
      <c r="IE618" s="83"/>
      <c r="IF618" s="83"/>
      <c r="IG618" s="83"/>
      <c r="IH618" s="83"/>
      <c r="II618" s="83"/>
      <c r="IJ618" s="83"/>
      <c r="IK618" s="83"/>
      <c r="IL618" s="83"/>
      <c r="IM618" s="83"/>
      <c r="IN618" s="83"/>
      <c r="IO618" s="83"/>
      <c r="IP618" s="83"/>
      <c r="IQ618" s="83"/>
      <c r="IR618" s="83"/>
      <c r="IS618" s="83"/>
      <c r="IT618" s="83"/>
      <c r="IU618" s="83"/>
      <c r="IV618" s="83"/>
      <c r="IW618" s="83"/>
      <c r="IX618" s="83"/>
      <c r="IY618" s="83"/>
      <c r="IZ618" s="83"/>
      <c r="JA618" s="83"/>
      <c r="JB618" s="83"/>
      <c r="JC618" s="83"/>
      <c r="JD618" s="83"/>
      <c r="JE618" s="83"/>
    </row>
    <row r="619" spans="1:265" s="8" customFormat="1" ht="15" customHeight="1" x14ac:dyDescent="0.2">
      <c r="A619" s="130"/>
      <c r="B619" s="131" t="s">
        <v>264</v>
      </c>
      <c r="C619" s="206"/>
      <c r="D619" s="332" t="s">
        <v>265</v>
      </c>
      <c r="E619" s="191"/>
      <c r="F619" s="991"/>
      <c r="G619" s="992"/>
      <c r="H619" s="332" t="s">
        <v>23</v>
      </c>
      <c r="I619" s="332" t="s">
        <v>108</v>
      </c>
      <c r="J619" s="332"/>
      <c r="K619" s="386" t="s">
        <v>118</v>
      </c>
      <c r="L619" s="386" t="s">
        <v>97</v>
      </c>
      <c r="M619" s="765">
        <v>2</v>
      </c>
      <c r="N619" s="765" t="s">
        <v>24</v>
      </c>
      <c r="O619" s="386" t="s">
        <v>440</v>
      </c>
      <c r="P619" s="598">
        <v>2</v>
      </c>
      <c r="Q619" s="599"/>
      <c r="R619" s="599"/>
      <c r="S619" s="599"/>
      <c r="T619" s="599"/>
      <c r="U619" s="599"/>
      <c r="V619" s="599"/>
      <c r="W619" s="600"/>
      <c r="X619" s="228"/>
      <c r="Y619" s="228"/>
      <c r="Z619" s="112"/>
      <c r="AA619" s="83"/>
      <c r="AB619" s="83"/>
      <c r="AC619" s="83" t="str">
        <f t="shared" si="15"/>
        <v/>
      </c>
      <c r="AD619" s="83"/>
      <c r="AE619" s="83"/>
      <c r="AF619" s="83"/>
      <c r="AG619" s="83"/>
      <c r="AH619" s="83"/>
      <c r="AI619" s="83"/>
      <c r="AJ619" s="83"/>
      <c r="AK619" s="83"/>
      <c r="AL619" s="83"/>
      <c r="AM619" s="83"/>
      <c r="AN619" s="83"/>
      <c r="AO619" s="83"/>
      <c r="AP619" s="83"/>
      <c r="AQ619" s="83"/>
      <c r="AR619" s="83"/>
      <c r="AS619" s="83"/>
      <c r="AT619" s="83"/>
      <c r="AU619" s="83"/>
      <c r="AV619" s="83"/>
      <c r="AW619" s="83"/>
      <c r="AX619" s="83"/>
      <c r="AY619" s="83"/>
      <c r="AZ619" s="83"/>
      <c r="BA619" s="83"/>
      <c r="BB619" s="83"/>
      <c r="BC619" s="83"/>
      <c r="BD619" s="83"/>
      <c r="BE619" s="83"/>
      <c r="BF619" s="83"/>
      <c r="BG619" s="83"/>
      <c r="BH619" s="83"/>
      <c r="BI619" s="83"/>
      <c r="BJ619" s="83"/>
      <c r="BK619" s="83"/>
      <c r="BL619" s="83"/>
      <c r="BM619" s="83"/>
      <c r="BN619" s="83"/>
      <c r="BO619" s="83"/>
      <c r="BP619" s="83"/>
      <c r="BQ619" s="83"/>
      <c r="BR619" s="83"/>
      <c r="BS619" s="83"/>
      <c r="BT619" s="83"/>
      <c r="BU619" s="83"/>
      <c r="BV619" s="83"/>
      <c r="BW619" s="83"/>
      <c r="BX619" s="83"/>
      <c r="BY619" s="83"/>
      <c r="BZ619" s="83"/>
      <c r="CA619" s="83"/>
      <c r="CB619" s="83"/>
      <c r="CC619" s="83"/>
      <c r="CD619" s="83"/>
      <c r="CE619" s="83"/>
      <c r="CF619" s="83"/>
      <c r="CG619" s="83"/>
      <c r="CH619" s="83"/>
      <c r="CI619" s="83"/>
      <c r="CJ619" s="83"/>
      <c r="CK619" s="83"/>
      <c r="CL619" s="83"/>
      <c r="CM619" s="83"/>
      <c r="CN619" s="83"/>
      <c r="CO619" s="83"/>
      <c r="CP619" s="83"/>
      <c r="CQ619" s="83"/>
      <c r="CR619" s="83"/>
      <c r="CS619" s="83"/>
      <c r="CT619" s="83"/>
      <c r="CU619" s="83"/>
      <c r="CV619" s="83"/>
      <c r="CW619" s="83"/>
      <c r="CX619" s="83"/>
      <c r="CY619" s="83"/>
      <c r="CZ619" s="83"/>
      <c r="DA619" s="83"/>
      <c r="DB619" s="83"/>
      <c r="DC619" s="83"/>
      <c r="DD619" s="83"/>
      <c r="DE619" s="83"/>
      <c r="DF619" s="83"/>
      <c r="DG619" s="83"/>
      <c r="DH619" s="83"/>
      <c r="DI619" s="83"/>
      <c r="DJ619" s="83"/>
      <c r="DK619" s="83"/>
      <c r="DL619" s="83"/>
      <c r="DM619" s="83"/>
      <c r="DN619" s="83"/>
      <c r="DO619" s="83"/>
      <c r="DP619" s="83"/>
      <c r="DQ619" s="83"/>
      <c r="DR619" s="83"/>
      <c r="DS619" s="83"/>
      <c r="DT619" s="83"/>
      <c r="DU619" s="83"/>
      <c r="DV619" s="83"/>
      <c r="DW619" s="83"/>
      <c r="DX619" s="83"/>
      <c r="DY619" s="83"/>
      <c r="DZ619" s="83"/>
      <c r="EA619" s="83"/>
      <c r="EB619" s="83"/>
      <c r="EC619" s="83"/>
      <c r="ED619" s="83"/>
      <c r="EE619" s="83"/>
      <c r="EF619" s="83"/>
      <c r="EG619" s="83"/>
      <c r="EH619" s="83"/>
      <c r="EI619" s="83"/>
      <c r="EJ619" s="83"/>
      <c r="EK619" s="83"/>
      <c r="EL619" s="83"/>
      <c r="EM619" s="83"/>
      <c r="EN619" s="83"/>
      <c r="EO619" s="83"/>
      <c r="EP619" s="83"/>
      <c r="EQ619" s="83"/>
      <c r="ER619" s="83"/>
      <c r="ES619" s="83"/>
      <c r="ET619" s="83"/>
      <c r="EU619" s="83"/>
      <c r="EV619" s="83"/>
      <c r="EW619" s="83"/>
      <c r="EX619" s="83"/>
      <c r="EY619" s="83"/>
      <c r="EZ619" s="83"/>
      <c r="FA619" s="83"/>
      <c r="FB619" s="83"/>
      <c r="FC619" s="83"/>
      <c r="FD619" s="83"/>
      <c r="FE619" s="83"/>
      <c r="FF619" s="83"/>
      <c r="FG619" s="83"/>
      <c r="FH619" s="83"/>
      <c r="FI619" s="83"/>
      <c r="FJ619" s="83"/>
      <c r="FK619" s="83"/>
      <c r="FL619" s="83"/>
      <c r="FM619" s="83"/>
      <c r="FN619" s="83"/>
      <c r="FO619" s="83"/>
      <c r="FP619" s="83"/>
      <c r="FQ619" s="83"/>
      <c r="FR619" s="83"/>
      <c r="FS619" s="83"/>
      <c r="FT619" s="83"/>
      <c r="FU619" s="83"/>
      <c r="FV619" s="83"/>
      <c r="FW619" s="83"/>
      <c r="FX619" s="83"/>
      <c r="FY619" s="83"/>
      <c r="FZ619" s="83"/>
      <c r="GA619" s="83"/>
      <c r="GB619" s="83"/>
      <c r="GC619" s="83"/>
      <c r="GD619" s="83"/>
      <c r="GE619" s="83"/>
      <c r="GF619" s="83"/>
      <c r="GG619" s="83"/>
      <c r="GH619" s="83"/>
      <c r="GI619" s="83"/>
      <c r="GJ619" s="83"/>
      <c r="GK619" s="83"/>
      <c r="GL619" s="83"/>
      <c r="GM619" s="83"/>
      <c r="GN619" s="83"/>
      <c r="GO619" s="83"/>
      <c r="GP619" s="83"/>
      <c r="GQ619" s="83"/>
      <c r="GR619" s="83"/>
      <c r="GS619" s="83"/>
      <c r="GT619" s="83"/>
      <c r="GU619" s="83"/>
      <c r="GV619" s="83"/>
      <c r="GW619" s="83"/>
      <c r="GX619" s="83"/>
      <c r="GY619" s="83"/>
      <c r="GZ619" s="83"/>
      <c r="HA619" s="83"/>
      <c r="HB619" s="83"/>
      <c r="HC619" s="83"/>
      <c r="HD619" s="83"/>
      <c r="HE619" s="83"/>
      <c r="HF619" s="83"/>
      <c r="HG619" s="83"/>
      <c r="HH619" s="83"/>
      <c r="HI619" s="83"/>
      <c r="HJ619" s="83"/>
      <c r="HK619" s="83"/>
      <c r="HL619" s="83"/>
      <c r="HM619" s="83"/>
      <c r="HN619" s="83"/>
      <c r="HO619" s="83"/>
      <c r="HP619" s="83"/>
      <c r="HQ619" s="83"/>
      <c r="HR619" s="83"/>
      <c r="HS619" s="83"/>
      <c r="HT619" s="83"/>
      <c r="HU619" s="83"/>
      <c r="HV619" s="83"/>
      <c r="HW619" s="83"/>
      <c r="HX619" s="83"/>
      <c r="HY619" s="83"/>
      <c r="HZ619" s="83"/>
      <c r="IA619" s="83"/>
      <c r="IB619" s="83"/>
      <c r="IC619" s="83"/>
      <c r="ID619" s="83"/>
      <c r="IE619" s="83"/>
      <c r="IF619" s="83"/>
      <c r="IG619" s="83"/>
      <c r="IH619" s="83"/>
      <c r="II619" s="83"/>
      <c r="IJ619" s="83"/>
      <c r="IK619" s="83"/>
      <c r="IL619" s="83"/>
      <c r="IM619" s="83"/>
      <c r="IN619" s="83"/>
      <c r="IO619" s="83"/>
      <c r="IP619" s="83"/>
      <c r="IQ619" s="83"/>
      <c r="IR619" s="83"/>
      <c r="IS619" s="83"/>
      <c r="IT619" s="83"/>
      <c r="IU619" s="83"/>
      <c r="IV619" s="83"/>
      <c r="IW619" s="83"/>
      <c r="IX619" s="83"/>
      <c r="IY619" s="83"/>
      <c r="IZ619" s="83"/>
      <c r="JA619" s="83"/>
      <c r="JB619" s="83"/>
      <c r="JC619" s="83"/>
      <c r="JD619" s="83"/>
      <c r="JE619" s="83"/>
    </row>
    <row r="620" spans="1:265" s="8" customFormat="1" ht="15" customHeight="1" x14ac:dyDescent="0.2">
      <c r="A620" s="573"/>
      <c r="B620" s="131" t="s">
        <v>264</v>
      </c>
      <c r="C620" s="206"/>
      <c r="D620" s="332" t="s">
        <v>265</v>
      </c>
      <c r="E620" s="191"/>
      <c r="F620" s="991"/>
      <c r="G620" s="992"/>
      <c r="H620" s="332" t="s">
        <v>23</v>
      </c>
      <c r="I620" s="332" t="s">
        <v>102</v>
      </c>
      <c r="J620" s="332"/>
      <c r="K620" s="386" t="s">
        <v>119</v>
      </c>
      <c r="L620" s="386" t="s">
        <v>97</v>
      </c>
      <c r="M620" s="765">
        <v>2</v>
      </c>
      <c r="N620" s="765" t="s">
        <v>101</v>
      </c>
      <c r="O620" s="386" t="s">
        <v>435</v>
      </c>
      <c r="P620" s="598">
        <v>2</v>
      </c>
      <c r="Q620" s="599"/>
      <c r="R620" s="599"/>
      <c r="S620" s="599"/>
      <c r="T620" s="599"/>
      <c r="U620" s="599"/>
      <c r="V620" s="599"/>
      <c r="W620" s="600"/>
      <c r="X620" s="228"/>
      <c r="Y620" s="228"/>
      <c r="Z620" s="112"/>
      <c r="AA620" s="83"/>
      <c r="AB620" s="83"/>
      <c r="AC620" s="83" t="str">
        <f t="shared" si="15"/>
        <v/>
      </c>
      <c r="AD620" s="83"/>
      <c r="AE620" s="83"/>
      <c r="AF620" s="83"/>
      <c r="AG620" s="83"/>
      <c r="AH620" s="83"/>
      <c r="AI620" s="83"/>
      <c r="AJ620" s="83"/>
      <c r="AK620" s="83"/>
      <c r="AL620" s="83"/>
      <c r="AM620" s="83"/>
      <c r="AN620" s="83"/>
      <c r="AO620" s="83"/>
      <c r="AP620" s="83"/>
      <c r="AQ620" s="83"/>
      <c r="AR620" s="83"/>
      <c r="AS620" s="83"/>
      <c r="AT620" s="83"/>
      <c r="AU620" s="83"/>
      <c r="AV620" s="83"/>
      <c r="AW620" s="83"/>
      <c r="AX620" s="83"/>
      <c r="AY620" s="83"/>
      <c r="AZ620" s="83"/>
      <c r="BA620" s="83"/>
      <c r="BB620" s="83"/>
      <c r="BC620" s="83"/>
      <c r="BD620" s="83"/>
      <c r="BE620" s="83"/>
      <c r="BF620" s="83"/>
      <c r="BG620" s="83"/>
      <c r="BH620" s="83"/>
      <c r="BI620" s="83"/>
      <c r="BJ620" s="83"/>
      <c r="BK620" s="83"/>
      <c r="BL620" s="83"/>
      <c r="BM620" s="83"/>
      <c r="BN620" s="83"/>
      <c r="BO620" s="83"/>
      <c r="BP620" s="83"/>
      <c r="BQ620" s="83"/>
      <c r="BR620" s="83"/>
      <c r="BS620" s="83"/>
      <c r="BT620" s="83"/>
      <c r="BU620" s="83"/>
      <c r="BV620" s="83"/>
      <c r="BW620" s="83"/>
      <c r="BX620" s="83"/>
      <c r="BY620" s="83"/>
      <c r="BZ620" s="83"/>
      <c r="CA620" s="83"/>
      <c r="CB620" s="83"/>
      <c r="CC620" s="83"/>
      <c r="CD620" s="83"/>
      <c r="CE620" s="83"/>
      <c r="CF620" s="83"/>
      <c r="CG620" s="83"/>
      <c r="CH620" s="83"/>
      <c r="CI620" s="83"/>
      <c r="CJ620" s="83"/>
      <c r="CK620" s="83"/>
      <c r="CL620" s="83"/>
      <c r="CM620" s="83"/>
      <c r="CN620" s="83"/>
      <c r="CO620" s="83"/>
      <c r="CP620" s="83"/>
      <c r="CQ620" s="83"/>
      <c r="CR620" s="83"/>
      <c r="CS620" s="83"/>
      <c r="CT620" s="83"/>
      <c r="CU620" s="83"/>
      <c r="CV620" s="83"/>
      <c r="CW620" s="83"/>
      <c r="CX620" s="83"/>
      <c r="CY620" s="83"/>
      <c r="CZ620" s="83"/>
      <c r="DA620" s="83"/>
      <c r="DB620" s="83"/>
      <c r="DC620" s="83"/>
      <c r="DD620" s="83"/>
      <c r="DE620" s="83"/>
      <c r="DF620" s="83"/>
      <c r="DG620" s="83"/>
      <c r="DH620" s="83"/>
      <c r="DI620" s="83"/>
      <c r="DJ620" s="83"/>
      <c r="DK620" s="83"/>
      <c r="DL620" s="83"/>
      <c r="DM620" s="83"/>
      <c r="DN620" s="83"/>
      <c r="DO620" s="83"/>
      <c r="DP620" s="83"/>
      <c r="DQ620" s="83"/>
      <c r="DR620" s="83"/>
      <c r="DS620" s="83"/>
      <c r="DT620" s="83"/>
      <c r="DU620" s="83"/>
      <c r="DV620" s="83"/>
      <c r="DW620" s="83"/>
      <c r="DX620" s="83"/>
      <c r="DY620" s="83"/>
      <c r="DZ620" s="83"/>
      <c r="EA620" s="83"/>
      <c r="EB620" s="83"/>
      <c r="EC620" s="83"/>
      <c r="ED620" s="83"/>
      <c r="EE620" s="83"/>
      <c r="EF620" s="83"/>
      <c r="EG620" s="83"/>
      <c r="EH620" s="83"/>
      <c r="EI620" s="83"/>
      <c r="EJ620" s="83"/>
      <c r="EK620" s="83"/>
      <c r="EL620" s="83"/>
      <c r="EM620" s="83"/>
      <c r="EN620" s="83"/>
      <c r="EO620" s="83"/>
      <c r="EP620" s="83"/>
      <c r="EQ620" s="83"/>
      <c r="ER620" s="83"/>
      <c r="ES620" s="83"/>
      <c r="ET620" s="83"/>
      <c r="EU620" s="83"/>
      <c r="EV620" s="83"/>
      <c r="EW620" s="83"/>
      <c r="EX620" s="83"/>
      <c r="EY620" s="83"/>
      <c r="EZ620" s="83"/>
      <c r="FA620" s="83"/>
      <c r="FB620" s="83"/>
      <c r="FC620" s="83"/>
      <c r="FD620" s="83"/>
      <c r="FE620" s="83"/>
      <c r="FF620" s="83"/>
      <c r="FG620" s="83"/>
      <c r="FH620" s="83"/>
      <c r="FI620" s="83"/>
      <c r="FJ620" s="83"/>
      <c r="FK620" s="83"/>
      <c r="FL620" s="83"/>
      <c r="FM620" s="83"/>
      <c r="FN620" s="83"/>
      <c r="FO620" s="83"/>
      <c r="FP620" s="83"/>
      <c r="FQ620" s="83"/>
      <c r="FR620" s="83"/>
      <c r="FS620" s="83"/>
      <c r="FT620" s="83"/>
      <c r="FU620" s="83"/>
      <c r="FV620" s="83"/>
      <c r="FW620" s="83"/>
      <c r="FX620" s="83"/>
      <c r="FY620" s="83"/>
      <c r="FZ620" s="83"/>
      <c r="GA620" s="83"/>
      <c r="GB620" s="83"/>
      <c r="GC620" s="83"/>
      <c r="GD620" s="83"/>
      <c r="GE620" s="83"/>
      <c r="GF620" s="83"/>
      <c r="GG620" s="83"/>
      <c r="GH620" s="83"/>
      <c r="GI620" s="83"/>
      <c r="GJ620" s="83"/>
      <c r="GK620" s="83"/>
      <c r="GL620" s="83"/>
      <c r="GM620" s="83"/>
      <c r="GN620" s="83"/>
      <c r="GO620" s="83"/>
      <c r="GP620" s="83"/>
      <c r="GQ620" s="83"/>
      <c r="GR620" s="83"/>
      <c r="GS620" s="83"/>
      <c r="GT620" s="83"/>
      <c r="GU620" s="83"/>
      <c r="GV620" s="83"/>
      <c r="GW620" s="83"/>
      <c r="GX620" s="83"/>
      <c r="GY620" s="83"/>
      <c r="GZ620" s="83"/>
      <c r="HA620" s="83"/>
      <c r="HB620" s="83"/>
      <c r="HC620" s="83"/>
      <c r="HD620" s="83"/>
      <c r="HE620" s="83"/>
      <c r="HF620" s="83"/>
      <c r="HG620" s="83"/>
      <c r="HH620" s="83"/>
      <c r="HI620" s="83"/>
      <c r="HJ620" s="83"/>
      <c r="HK620" s="83"/>
      <c r="HL620" s="83"/>
      <c r="HM620" s="83"/>
      <c r="HN620" s="83"/>
      <c r="HO620" s="83"/>
      <c r="HP620" s="83"/>
      <c r="HQ620" s="83"/>
      <c r="HR620" s="83"/>
      <c r="HS620" s="83"/>
      <c r="HT620" s="83"/>
      <c r="HU620" s="83"/>
      <c r="HV620" s="83"/>
      <c r="HW620" s="83"/>
      <c r="HX620" s="83"/>
      <c r="HY620" s="83"/>
      <c r="HZ620" s="83"/>
      <c r="IA620" s="83"/>
      <c r="IB620" s="83"/>
      <c r="IC620" s="83"/>
      <c r="ID620" s="83"/>
      <c r="IE620" s="83"/>
      <c r="IF620" s="83"/>
      <c r="IG620" s="83"/>
      <c r="IH620" s="83"/>
      <c r="II620" s="83"/>
      <c r="IJ620" s="83"/>
      <c r="IK620" s="83"/>
      <c r="IL620" s="83"/>
      <c r="IM620" s="83"/>
      <c r="IN620" s="83"/>
      <c r="IO620" s="83"/>
      <c r="IP620" s="83"/>
      <c r="IQ620" s="83"/>
      <c r="IR620" s="83"/>
      <c r="IS620" s="83"/>
      <c r="IT620" s="83"/>
      <c r="IU620" s="83"/>
      <c r="IV620" s="83"/>
      <c r="IW620" s="83"/>
      <c r="IX620" s="83"/>
      <c r="IY620" s="83"/>
      <c r="IZ620" s="83"/>
      <c r="JA620" s="83"/>
      <c r="JB620" s="83"/>
      <c r="JC620" s="83"/>
      <c r="JD620" s="83"/>
      <c r="JE620" s="83"/>
    </row>
    <row r="621" spans="1:265" s="8" customFormat="1" ht="15" customHeight="1" x14ac:dyDescent="0.2">
      <c r="A621" s="130"/>
      <c r="B621" s="131" t="s">
        <v>264</v>
      </c>
      <c r="C621" s="206"/>
      <c r="D621" s="332" t="s">
        <v>265</v>
      </c>
      <c r="E621" s="191"/>
      <c r="F621" s="991"/>
      <c r="G621" s="992"/>
      <c r="H621" s="332" t="s">
        <v>23</v>
      </c>
      <c r="I621" s="332" t="s">
        <v>102</v>
      </c>
      <c r="J621" s="332"/>
      <c r="K621" s="386" t="s">
        <v>119</v>
      </c>
      <c r="L621" s="386" t="s">
        <v>97</v>
      </c>
      <c r="M621" s="765">
        <v>2</v>
      </c>
      <c r="N621" s="765" t="s">
        <v>24</v>
      </c>
      <c r="O621" s="386" t="s">
        <v>440</v>
      </c>
      <c r="P621" s="598">
        <v>2</v>
      </c>
      <c r="Q621" s="599"/>
      <c r="R621" s="599"/>
      <c r="S621" s="599"/>
      <c r="T621" s="599"/>
      <c r="U621" s="599"/>
      <c r="V621" s="599"/>
      <c r="W621" s="600"/>
      <c r="X621" s="228"/>
      <c r="Y621" s="228"/>
      <c r="Z621" s="112"/>
      <c r="AA621" s="83"/>
      <c r="AB621" s="83"/>
      <c r="AC621" s="83" t="str">
        <f t="shared" si="15"/>
        <v/>
      </c>
      <c r="AD621" s="83"/>
      <c r="AE621" s="83"/>
      <c r="AF621" s="83"/>
      <c r="AG621" s="83"/>
      <c r="AH621" s="83"/>
      <c r="AI621" s="83"/>
      <c r="AJ621" s="83"/>
      <c r="AK621" s="83"/>
      <c r="AL621" s="83"/>
      <c r="AM621" s="83"/>
      <c r="AN621" s="83"/>
      <c r="AO621" s="83"/>
      <c r="AP621" s="83"/>
      <c r="AQ621" s="83"/>
      <c r="AR621" s="83"/>
      <c r="AS621" s="83"/>
      <c r="AT621" s="83"/>
      <c r="AU621" s="83"/>
      <c r="AV621" s="83"/>
      <c r="AW621" s="83"/>
      <c r="AX621" s="83"/>
      <c r="AY621" s="83"/>
      <c r="AZ621" s="83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  <c r="BM621" s="83"/>
      <c r="BN621" s="83"/>
      <c r="BO621" s="83"/>
      <c r="BP621" s="83"/>
      <c r="BQ621" s="83"/>
      <c r="BR621" s="83"/>
      <c r="BS621" s="83"/>
      <c r="BT621" s="83"/>
      <c r="BU621" s="83"/>
      <c r="BV621" s="83"/>
      <c r="BW621" s="83"/>
      <c r="BX621" s="83"/>
      <c r="BY621" s="83"/>
      <c r="BZ621" s="83"/>
      <c r="CA621" s="83"/>
      <c r="CB621" s="83"/>
      <c r="CC621" s="83"/>
      <c r="CD621" s="83"/>
      <c r="CE621" s="83"/>
      <c r="CF621" s="83"/>
      <c r="CG621" s="83"/>
      <c r="CH621" s="83"/>
      <c r="CI621" s="83"/>
      <c r="CJ621" s="83"/>
      <c r="CK621" s="83"/>
      <c r="CL621" s="83"/>
      <c r="CM621" s="83"/>
      <c r="CN621" s="83"/>
      <c r="CO621" s="83"/>
      <c r="CP621" s="83"/>
      <c r="CQ621" s="83"/>
      <c r="CR621" s="83"/>
      <c r="CS621" s="83"/>
      <c r="CT621" s="83"/>
      <c r="CU621" s="83"/>
      <c r="CV621" s="83"/>
      <c r="CW621" s="83"/>
      <c r="CX621" s="83"/>
      <c r="CY621" s="83"/>
      <c r="CZ621" s="83"/>
      <c r="DA621" s="83"/>
      <c r="DB621" s="83"/>
      <c r="DC621" s="83"/>
      <c r="DD621" s="83"/>
      <c r="DE621" s="83"/>
      <c r="DF621" s="83"/>
      <c r="DG621" s="83"/>
      <c r="DH621" s="83"/>
      <c r="DI621" s="83"/>
      <c r="DJ621" s="83"/>
      <c r="DK621" s="83"/>
      <c r="DL621" s="83"/>
      <c r="DM621" s="83"/>
      <c r="DN621" s="83"/>
      <c r="DO621" s="83"/>
      <c r="DP621" s="83"/>
      <c r="DQ621" s="83"/>
      <c r="DR621" s="83"/>
      <c r="DS621" s="83"/>
      <c r="DT621" s="83"/>
      <c r="DU621" s="83"/>
      <c r="DV621" s="83"/>
      <c r="DW621" s="83"/>
      <c r="DX621" s="83"/>
      <c r="DY621" s="83"/>
      <c r="DZ621" s="83"/>
      <c r="EA621" s="83"/>
      <c r="EB621" s="83"/>
      <c r="EC621" s="83"/>
      <c r="ED621" s="83"/>
      <c r="EE621" s="83"/>
      <c r="EF621" s="83"/>
      <c r="EG621" s="83"/>
      <c r="EH621" s="83"/>
      <c r="EI621" s="83"/>
      <c r="EJ621" s="83"/>
      <c r="EK621" s="83"/>
      <c r="EL621" s="83"/>
      <c r="EM621" s="83"/>
      <c r="EN621" s="83"/>
      <c r="EO621" s="83"/>
      <c r="EP621" s="83"/>
      <c r="EQ621" s="83"/>
      <c r="ER621" s="83"/>
      <c r="ES621" s="83"/>
      <c r="ET621" s="83"/>
      <c r="EU621" s="83"/>
      <c r="EV621" s="83"/>
      <c r="EW621" s="83"/>
      <c r="EX621" s="83"/>
      <c r="EY621" s="83"/>
      <c r="EZ621" s="83"/>
      <c r="FA621" s="83"/>
      <c r="FB621" s="83"/>
      <c r="FC621" s="83"/>
      <c r="FD621" s="83"/>
      <c r="FE621" s="83"/>
      <c r="FF621" s="83"/>
      <c r="FG621" s="83"/>
      <c r="FH621" s="83"/>
      <c r="FI621" s="83"/>
      <c r="FJ621" s="83"/>
      <c r="FK621" s="83"/>
      <c r="FL621" s="83"/>
      <c r="FM621" s="83"/>
      <c r="FN621" s="83"/>
      <c r="FO621" s="83"/>
      <c r="FP621" s="83"/>
      <c r="FQ621" s="83"/>
      <c r="FR621" s="83"/>
      <c r="FS621" s="83"/>
      <c r="FT621" s="83"/>
      <c r="FU621" s="83"/>
      <c r="FV621" s="83"/>
      <c r="FW621" s="83"/>
      <c r="FX621" s="83"/>
      <c r="FY621" s="83"/>
      <c r="FZ621" s="83"/>
      <c r="GA621" s="83"/>
      <c r="GB621" s="83"/>
      <c r="GC621" s="83"/>
      <c r="GD621" s="83"/>
      <c r="GE621" s="83"/>
      <c r="GF621" s="83"/>
      <c r="GG621" s="83"/>
      <c r="GH621" s="83"/>
      <c r="GI621" s="83"/>
      <c r="GJ621" s="83"/>
      <c r="GK621" s="83"/>
      <c r="GL621" s="83"/>
      <c r="GM621" s="83"/>
      <c r="GN621" s="83"/>
      <c r="GO621" s="83"/>
      <c r="GP621" s="83"/>
      <c r="GQ621" s="83"/>
      <c r="GR621" s="83"/>
      <c r="GS621" s="83"/>
      <c r="GT621" s="83"/>
      <c r="GU621" s="83"/>
      <c r="GV621" s="83"/>
      <c r="GW621" s="83"/>
      <c r="GX621" s="83"/>
      <c r="GY621" s="83"/>
      <c r="GZ621" s="83"/>
      <c r="HA621" s="83"/>
      <c r="HB621" s="83"/>
      <c r="HC621" s="83"/>
      <c r="HD621" s="83"/>
      <c r="HE621" s="83"/>
      <c r="HF621" s="83"/>
      <c r="HG621" s="83"/>
      <c r="HH621" s="83"/>
      <c r="HI621" s="83"/>
      <c r="HJ621" s="83"/>
      <c r="HK621" s="83"/>
      <c r="HL621" s="83"/>
      <c r="HM621" s="83"/>
      <c r="HN621" s="83"/>
      <c r="HO621" s="83"/>
      <c r="HP621" s="83"/>
      <c r="HQ621" s="83"/>
      <c r="HR621" s="83"/>
      <c r="HS621" s="83"/>
      <c r="HT621" s="83"/>
      <c r="HU621" s="83"/>
      <c r="HV621" s="83"/>
      <c r="HW621" s="83"/>
      <c r="HX621" s="83"/>
      <c r="HY621" s="83"/>
      <c r="HZ621" s="83"/>
      <c r="IA621" s="83"/>
      <c r="IB621" s="83"/>
      <c r="IC621" s="83"/>
      <c r="ID621" s="83"/>
      <c r="IE621" s="83"/>
      <c r="IF621" s="83"/>
      <c r="IG621" s="83"/>
      <c r="IH621" s="83"/>
      <c r="II621" s="83"/>
      <c r="IJ621" s="83"/>
      <c r="IK621" s="83"/>
      <c r="IL621" s="83"/>
      <c r="IM621" s="83"/>
      <c r="IN621" s="83"/>
      <c r="IO621" s="83"/>
      <c r="IP621" s="83"/>
      <c r="IQ621" s="83"/>
      <c r="IR621" s="83"/>
      <c r="IS621" s="83"/>
      <c r="IT621" s="83"/>
      <c r="IU621" s="83"/>
      <c r="IV621" s="83"/>
      <c r="IW621" s="83"/>
      <c r="IX621" s="83"/>
      <c r="IY621" s="83"/>
      <c r="IZ621" s="83"/>
      <c r="JA621" s="83"/>
      <c r="JB621" s="83"/>
      <c r="JC621" s="83"/>
      <c r="JD621" s="83"/>
      <c r="JE621" s="83"/>
    </row>
    <row r="622" spans="1:265" s="8" customFormat="1" ht="15" customHeight="1" x14ac:dyDescent="0.2">
      <c r="A622" s="573"/>
      <c r="B622" s="131" t="s">
        <v>264</v>
      </c>
      <c r="C622" s="206"/>
      <c r="D622" s="332" t="s">
        <v>265</v>
      </c>
      <c r="E622" s="191"/>
      <c r="F622" s="991"/>
      <c r="G622" s="992"/>
      <c r="H622" s="332" t="s">
        <v>23</v>
      </c>
      <c r="I622" s="332" t="s">
        <v>98</v>
      </c>
      <c r="J622" s="332"/>
      <c r="K622" s="386" t="s">
        <v>268</v>
      </c>
      <c r="L622" s="386" t="s">
        <v>97</v>
      </c>
      <c r="M622" s="765">
        <v>10</v>
      </c>
      <c r="N622" s="765" t="s">
        <v>24</v>
      </c>
      <c r="O622" s="386" t="s">
        <v>435</v>
      </c>
      <c r="P622" s="598">
        <v>3</v>
      </c>
      <c r="Q622" s="599"/>
      <c r="R622" s="599"/>
      <c r="S622" s="599"/>
      <c r="T622" s="599"/>
      <c r="U622" s="599"/>
      <c r="V622" s="599"/>
      <c r="W622" s="600"/>
      <c r="X622" s="228"/>
      <c r="Y622" s="228"/>
      <c r="Z622" s="112"/>
      <c r="AA622" s="83"/>
      <c r="AB622" s="83"/>
      <c r="AC622" s="83" t="str">
        <f t="shared" si="15"/>
        <v/>
      </c>
      <c r="AD622" s="83"/>
      <c r="AE622" s="83"/>
      <c r="AF622" s="83"/>
      <c r="AG622" s="83"/>
      <c r="AH622" s="83"/>
      <c r="AI622" s="83"/>
      <c r="AJ622" s="83"/>
      <c r="AK622" s="83"/>
      <c r="AL622" s="83"/>
      <c r="AM622" s="83"/>
      <c r="AN622" s="83"/>
      <c r="AO622" s="83"/>
      <c r="AP622" s="83"/>
      <c r="AQ622" s="83"/>
      <c r="AR622" s="83"/>
      <c r="AS622" s="83"/>
      <c r="AT622" s="83"/>
      <c r="AU622" s="83"/>
      <c r="AV622" s="83"/>
      <c r="AW622" s="83"/>
      <c r="AX622" s="83"/>
      <c r="AY622" s="83"/>
      <c r="AZ622" s="83"/>
      <c r="BA622" s="83"/>
      <c r="BB622" s="83"/>
      <c r="BC622" s="83"/>
      <c r="BD622" s="83"/>
      <c r="BE622" s="83"/>
      <c r="BF622" s="83"/>
      <c r="BG622" s="83"/>
      <c r="BH622" s="83"/>
      <c r="BI622" s="83"/>
      <c r="BJ622" s="83"/>
      <c r="BK622" s="83"/>
      <c r="BL622" s="83"/>
      <c r="BM622" s="83"/>
      <c r="BN622" s="83"/>
      <c r="BO622" s="83"/>
      <c r="BP622" s="83"/>
      <c r="BQ622" s="83"/>
      <c r="BR622" s="83"/>
      <c r="BS622" s="83"/>
      <c r="BT622" s="83"/>
      <c r="BU622" s="83"/>
      <c r="BV622" s="83"/>
      <c r="BW622" s="83"/>
      <c r="BX622" s="83"/>
      <c r="BY622" s="83"/>
      <c r="BZ622" s="83"/>
      <c r="CA622" s="83"/>
      <c r="CB622" s="83"/>
      <c r="CC622" s="83"/>
      <c r="CD622" s="83"/>
      <c r="CE622" s="83"/>
      <c r="CF622" s="83"/>
      <c r="CG622" s="83"/>
      <c r="CH622" s="83"/>
      <c r="CI622" s="83"/>
      <c r="CJ622" s="83"/>
      <c r="CK622" s="83"/>
      <c r="CL622" s="83"/>
      <c r="CM622" s="83"/>
      <c r="CN622" s="83"/>
      <c r="CO622" s="83"/>
      <c r="CP622" s="83"/>
      <c r="CQ622" s="83"/>
      <c r="CR622" s="83"/>
      <c r="CS622" s="83"/>
      <c r="CT622" s="83"/>
      <c r="CU622" s="83"/>
      <c r="CV622" s="83"/>
      <c r="CW622" s="83"/>
      <c r="CX622" s="83"/>
      <c r="CY622" s="83"/>
      <c r="CZ622" s="83"/>
      <c r="DA622" s="83"/>
      <c r="DB622" s="83"/>
      <c r="DC622" s="83"/>
      <c r="DD622" s="83"/>
      <c r="DE622" s="83"/>
      <c r="DF622" s="83"/>
      <c r="DG622" s="83"/>
      <c r="DH622" s="83"/>
      <c r="DI622" s="83"/>
      <c r="DJ622" s="83"/>
      <c r="DK622" s="83"/>
      <c r="DL622" s="83"/>
      <c r="DM622" s="83"/>
      <c r="DN622" s="83"/>
      <c r="DO622" s="83"/>
      <c r="DP622" s="83"/>
      <c r="DQ622" s="83"/>
      <c r="DR622" s="83"/>
      <c r="DS622" s="83"/>
      <c r="DT622" s="83"/>
      <c r="DU622" s="83"/>
      <c r="DV622" s="83"/>
      <c r="DW622" s="83"/>
      <c r="DX622" s="83"/>
      <c r="DY622" s="83"/>
      <c r="DZ622" s="83"/>
      <c r="EA622" s="83"/>
      <c r="EB622" s="83"/>
      <c r="EC622" s="83"/>
      <c r="ED622" s="83"/>
      <c r="EE622" s="83"/>
      <c r="EF622" s="83"/>
      <c r="EG622" s="83"/>
      <c r="EH622" s="83"/>
      <c r="EI622" s="83"/>
      <c r="EJ622" s="83"/>
      <c r="EK622" s="83"/>
      <c r="EL622" s="83"/>
      <c r="EM622" s="83"/>
      <c r="EN622" s="83"/>
      <c r="EO622" s="83"/>
      <c r="EP622" s="83"/>
      <c r="EQ622" s="83"/>
      <c r="ER622" s="83"/>
      <c r="ES622" s="83"/>
      <c r="ET622" s="83"/>
      <c r="EU622" s="83"/>
      <c r="EV622" s="83"/>
      <c r="EW622" s="83"/>
      <c r="EX622" s="83"/>
      <c r="EY622" s="83"/>
      <c r="EZ622" s="83"/>
      <c r="FA622" s="83"/>
      <c r="FB622" s="83"/>
      <c r="FC622" s="83"/>
      <c r="FD622" s="83"/>
      <c r="FE622" s="83"/>
      <c r="FF622" s="83"/>
      <c r="FG622" s="83"/>
      <c r="FH622" s="83"/>
      <c r="FI622" s="83"/>
      <c r="FJ622" s="83"/>
      <c r="FK622" s="83"/>
      <c r="FL622" s="83"/>
      <c r="FM622" s="83"/>
      <c r="FN622" s="83"/>
      <c r="FO622" s="83"/>
      <c r="FP622" s="83"/>
      <c r="FQ622" s="83"/>
      <c r="FR622" s="83"/>
      <c r="FS622" s="83"/>
      <c r="FT622" s="83"/>
      <c r="FU622" s="83"/>
      <c r="FV622" s="83"/>
      <c r="FW622" s="83"/>
      <c r="FX622" s="83"/>
      <c r="FY622" s="83"/>
      <c r="FZ622" s="83"/>
      <c r="GA622" s="83"/>
      <c r="GB622" s="83"/>
      <c r="GC622" s="83"/>
      <c r="GD622" s="83"/>
      <c r="GE622" s="83"/>
      <c r="GF622" s="83"/>
      <c r="GG622" s="83"/>
      <c r="GH622" s="83"/>
      <c r="GI622" s="83"/>
      <c r="GJ622" s="83"/>
      <c r="GK622" s="83"/>
      <c r="GL622" s="83"/>
      <c r="GM622" s="83"/>
      <c r="GN622" s="83"/>
      <c r="GO622" s="83"/>
      <c r="GP622" s="83"/>
      <c r="GQ622" s="83"/>
      <c r="GR622" s="83"/>
      <c r="GS622" s="83"/>
      <c r="GT622" s="83"/>
      <c r="GU622" s="83"/>
      <c r="GV622" s="83"/>
      <c r="GW622" s="83"/>
      <c r="GX622" s="83"/>
      <c r="GY622" s="83"/>
      <c r="GZ622" s="83"/>
      <c r="HA622" s="83"/>
      <c r="HB622" s="83"/>
      <c r="HC622" s="83"/>
      <c r="HD622" s="83"/>
      <c r="HE622" s="83"/>
      <c r="HF622" s="83"/>
      <c r="HG622" s="83"/>
      <c r="HH622" s="83"/>
      <c r="HI622" s="83"/>
      <c r="HJ622" s="83"/>
      <c r="HK622" s="83"/>
      <c r="HL622" s="83"/>
      <c r="HM622" s="83"/>
      <c r="HN622" s="83"/>
      <c r="HO622" s="83"/>
      <c r="HP622" s="83"/>
      <c r="HQ622" s="83"/>
      <c r="HR622" s="83"/>
      <c r="HS622" s="83"/>
      <c r="HT622" s="83"/>
      <c r="HU622" s="83"/>
      <c r="HV622" s="83"/>
      <c r="HW622" s="83"/>
      <c r="HX622" s="83"/>
      <c r="HY622" s="83"/>
      <c r="HZ622" s="83"/>
      <c r="IA622" s="83"/>
      <c r="IB622" s="83"/>
      <c r="IC622" s="83"/>
      <c r="ID622" s="83"/>
      <c r="IE622" s="83"/>
      <c r="IF622" s="83"/>
      <c r="IG622" s="83"/>
      <c r="IH622" s="83"/>
      <c r="II622" s="83"/>
      <c r="IJ622" s="83"/>
      <c r="IK622" s="83"/>
      <c r="IL622" s="83"/>
      <c r="IM622" s="83"/>
      <c r="IN622" s="83"/>
      <c r="IO622" s="83"/>
      <c r="IP622" s="83"/>
      <c r="IQ622" s="83"/>
      <c r="IR622" s="83"/>
      <c r="IS622" s="83"/>
      <c r="IT622" s="83"/>
      <c r="IU622" s="83"/>
      <c r="IV622" s="83"/>
      <c r="IW622" s="83"/>
      <c r="IX622" s="83"/>
      <c r="IY622" s="83"/>
      <c r="IZ622" s="83"/>
      <c r="JA622" s="83"/>
      <c r="JB622" s="83"/>
      <c r="JC622" s="83"/>
      <c r="JD622" s="83"/>
      <c r="JE622" s="83"/>
    </row>
    <row r="623" spans="1:265" s="8" customFormat="1" ht="15" customHeight="1" x14ac:dyDescent="0.2">
      <c r="A623" s="130"/>
      <c r="B623" s="131" t="s">
        <v>264</v>
      </c>
      <c r="C623" s="206"/>
      <c r="D623" s="332" t="s">
        <v>265</v>
      </c>
      <c r="E623" s="191"/>
      <c r="F623" s="991"/>
      <c r="G623" s="992"/>
      <c r="H623" s="332" t="s">
        <v>23</v>
      </c>
      <c r="I623" s="332" t="s">
        <v>108</v>
      </c>
      <c r="J623" s="332"/>
      <c r="K623" s="386" t="s">
        <v>2105</v>
      </c>
      <c r="L623" s="386"/>
      <c r="M623" s="765"/>
      <c r="N623" s="765"/>
      <c r="O623" s="386"/>
      <c r="P623" s="598"/>
      <c r="Q623" s="599"/>
      <c r="R623" s="599"/>
      <c r="S623" s="599">
        <v>5</v>
      </c>
      <c r="T623" s="599"/>
      <c r="U623" s="599"/>
      <c r="V623" s="599"/>
      <c r="W623" s="600"/>
      <c r="X623" s="228"/>
      <c r="Y623" s="228"/>
      <c r="Z623" s="112"/>
      <c r="AA623" s="83"/>
      <c r="AB623" s="83"/>
      <c r="AC623" s="83" t="str">
        <f t="shared" si="15"/>
        <v/>
      </c>
      <c r="AD623" s="83"/>
      <c r="AE623" s="83"/>
      <c r="AF623" s="83"/>
      <c r="AG623" s="83"/>
      <c r="AH623" s="83"/>
      <c r="AI623" s="83"/>
      <c r="AJ623" s="83"/>
      <c r="AK623" s="83"/>
      <c r="AL623" s="83"/>
      <c r="AM623" s="83"/>
      <c r="AN623" s="83"/>
      <c r="AO623" s="83"/>
      <c r="AP623" s="83"/>
      <c r="AQ623" s="83"/>
      <c r="AR623" s="83"/>
      <c r="AS623" s="83"/>
      <c r="AT623" s="83"/>
      <c r="AU623" s="83"/>
      <c r="AV623" s="83"/>
      <c r="AW623" s="83"/>
      <c r="AX623" s="83"/>
      <c r="AY623" s="83"/>
      <c r="AZ623" s="83"/>
      <c r="BA623" s="83"/>
      <c r="BB623" s="83"/>
      <c r="BC623" s="83"/>
      <c r="BD623" s="83"/>
      <c r="BE623" s="83"/>
      <c r="BF623" s="83"/>
      <c r="BG623" s="83"/>
      <c r="BH623" s="83"/>
      <c r="BI623" s="83"/>
      <c r="BJ623" s="83"/>
      <c r="BK623" s="83"/>
      <c r="BL623" s="83"/>
      <c r="BM623" s="83"/>
      <c r="BN623" s="83"/>
      <c r="BO623" s="83"/>
      <c r="BP623" s="83"/>
      <c r="BQ623" s="83"/>
      <c r="BR623" s="83"/>
      <c r="BS623" s="83"/>
      <c r="BT623" s="83"/>
      <c r="BU623" s="83"/>
      <c r="BV623" s="83"/>
      <c r="BW623" s="83"/>
      <c r="BX623" s="83"/>
      <c r="BY623" s="83"/>
      <c r="BZ623" s="83"/>
      <c r="CA623" s="83"/>
      <c r="CB623" s="83"/>
      <c r="CC623" s="83"/>
      <c r="CD623" s="83"/>
      <c r="CE623" s="83"/>
      <c r="CF623" s="83"/>
      <c r="CG623" s="83"/>
      <c r="CH623" s="83"/>
      <c r="CI623" s="83"/>
      <c r="CJ623" s="83"/>
      <c r="CK623" s="83"/>
      <c r="CL623" s="83"/>
      <c r="CM623" s="83"/>
      <c r="CN623" s="83"/>
      <c r="CO623" s="83"/>
      <c r="CP623" s="83"/>
      <c r="CQ623" s="83"/>
      <c r="CR623" s="83"/>
      <c r="CS623" s="83"/>
      <c r="CT623" s="83"/>
      <c r="CU623" s="83"/>
      <c r="CV623" s="83"/>
      <c r="CW623" s="83"/>
      <c r="CX623" s="83"/>
      <c r="CY623" s="83"/>
      <c r="CZ623" s="83"/>
      <c r="DA623" s="83"/>
      <c r="DB623" s="83"/>
      <c r="DC623" s="83"/>
      <c r="DD623" s="83"/>
      <c r="DE623" s="83"/>
      <c r="DF623" s="83"/>
      <c r="DG623" s="83"/>
      <c r="DH623" s="83"/>
      <c r="DI623" s="83"/>
      <c r="DJ623" s="83"/>
      <c r="DK623" s="83"/>
      <c r="DL623" s="83"/>
      <c r="DM623" s="83"/>
      <c r="DN623" s="83"/>
      <c r="DO623" s="83"/>
      <c r="DP623" s="83"/>
      <c r="DQ623" s="83"/>
      <c r="DR623" s="83"/>
      <c r="DS623" s="83"/>
      <c r="DT623" s="83"/>
      <c r="DU623" s="83"/>
      <c r="DV623" s="83"/>
      <c r="DW623" s="83"/>
      <c r="DX623" s="83"/>
      <c r="DY623" s="83"/>
      <c r="DZ623" s="83"/>
      <c r="EA623" s="83"/>
      <c r="EB623" s="83"/>
      <c r="EC623" s="83"/>
      <c r="ED623" s="83"/>
      <c r="EE623" s="83"/>
      <c r="EF623" s="83"/>
      <c r="EG623" s="83"/>
      <c r="EH623" s="83"/>
      <c r="EI623" s="83"/>
      <c r="EJ623" s="83"/>
      <c r="EK623" s="83"/>
      <c r="EL623" s="83"/>
      <c r="EM623" s="83"/>
      <c r="EN623" s="83"/>
      <c r="EO623" s="83"/>
      <c r="EP623" s="83"/>
      <c r="EQ623" s="83"/>
      <c r="ER623" s="83"/>
      <c r="ES623" s="83"/>
      <c r="ET623" s="83"/>
      <c r="EU623" s="83"/>
      <c r="EV623" s="83"/>
      <c r="EW623" s="83"/>
      <c r="EX623" s="83"/>
      <c r="EY623" s="83"/>
      <c r="EZ623" s="83"/>
      <c r="FA623" s="83"/>
      <c r="FB623" s="83"/>
      <c r="FC623" s="83"/>
      <c r="FD623" s="83"/>
      <c r="FE623" s="83"/>
      <c r="FF623" s="83"/>
      <c r="FG623" s="83"/>
      <c r="FH623" s="83"/>
      <c r="FI623" s="83"/>
      <c r="FJ623" s="83"/>
      <c r="FK623" s="83"/>
      <c r="FL623" s="83"/>
      <c r="FM623" s="83"/>
      <c r="FN623" s="83"/>
      <c r="FO623" s="83"/>
      <c r="FP623" s="83"/>
      <c r="FQ623" s="83"/>
      <c r="FR623" s="83"/>
      <c r="FS623" s="83"/>
      <c r="FT623" s="83"/>
      <c r="FU623" s="83"/>
      <c r="FV623" s="83"/>
      <c r="FW623" s="83"/>
      <c r="FX623" s="83"/>
      <c r="FY623" s="83"/>
      <c r="FZ623" s="83"/>
      <c r="GA623" s="83"/>
      <c r="GB623" s="83"/>
      <c r="GC623" s="83"/>
      <c r="GD623" s="83"/>
      <c r="GE623" s="83"/>
      <c r="GF623" s="83"/>
      <c r="GG623" s="83"/>
      <c r="GH623" s="83"/>
      <c r="GI623" s="83"/>
      <c r="GJ623" s="83"/>
      <c r="GK623" s="83"/>
      <c r="GL623" s="83"/>
      <c r="GM623" s="83"/>
      <c r="GN623" s="83"/>
      <c r="GO623" s="83"/>
      <c r="GP623" s="83"/>
      <c r="GQ623" s="83"/>
      <c r="GR623" s="83"/>
      <c r="GS623" s="83"/>
      <c r="GT623" s="83"/>
      <c r="GU623" s="83"/>
      <c r="GV623" s="83"/>
      <c r="GW623" s="83"/>
      <c r="GX623" s="83"/>
      <c r="GY623" s="83"/>
      <c r="GZ623" s="83"/>
      <c r="HA623" s="83"/>
      <c r="HB623" s="83"/>
      <c r="HC623" s="83"/>
      <c r="HD623" s="83"/>
      <c r="HE623" s="83"/>
      <c r="HF623" s="83"/>
      <c r="HG623" s="83"/>
      <c r="HH623" s="83"/>
      <c r="HI623" s="83"/>
      <c r="HJ623" s="83"/>
      <c r="HK623" s="83"/>
      <c r="HL623" s="83"/>
      <c r="HM623" s="83"/>
      <c r="HN623" s="83"/>
      <c r="HO623" s="83"/>
      <c r="HP623" s="83"/>
      <c r="HQ623" s="83"/>
      <c r="HR623" s="83"/>
      <c r="HS623" s="83"/>
      <c r="HT623" s="83"/>
      <c r="HU623" s="83"/>
      <c r="HV623" s="83"/>
      <c r="HW623" s="83"/>
      <c r="HX623" s="83"/>
      <c r="HY623" s="83"/>
      <c r="HZ623" s="83"/>
      <c r="IA623" s="83"/>
      <c r="IB623" s="83"/>
      <c r="IC623" s="83"/>
      <c r="ID623" s="83"/>
      <c r="IE623" s="83"/>
      <c r="IF623" s="83"/>
      <c r="IG623" s="83"/>
      <c r="IH623" s="83"/>
      <c r="II623" s="83"/>
      <c r="IJ623" s="83"/>
      <c r="IK623" s="83"/>
      <c r="IL623" s="83"/>
      <c r="IM623" s="83"/>
      <c r="IN623" s="83"/>
      <c r="IO623" s="83"/>
      <c r="IP623" s="83"/>
      <c r="IQ623" s="83"/>
      <c r="IR623" s="83"/>
      <c r="IS623" s="83"/>
      <c r="IT623" s="83"/>
      <c r="IU623" s="83"/>
      <c r="IV623" s="83"/>
      <c r="IW623" s="83"/>
      <c r="IX623" s="83"/>
      <c r="IY623" s="83"/>
      <c r="IZ623" s="83"/>
      <c r="JA623" s="83"/>
      <c r="JB623" s="83"/>
      <c r="JC623" s="83"/>
      <c r="JD623" s="83"/>
      <c r="JE623" s="83"/>
    </row>
    <row r="624" spans="1:265" s="8" customFormat="1" ht="15" customHeight="1" x14ac:dyDescent="0.2">
      <c r="A624" s="130"/>
      <c r="B624" s="131" t="s">
        <v>264</v>
      </c>
      <c r="C624" s="206"/>
      <c r="D624" s="332" t="s">
        <v>265</v>
      </c>
      <c r="E624" s="191"/>
      <c r="F624" s="991"/>
      <c r="G624" s="992"/>
      <c r="H624" s="332" t="s">
        <v>23</v>
      </c>
      <c r="I624" s="332" t="s">
        <v>108</v>
      </c>
      <c r="J624" s="332"/>
      <c r="K624" s="386" t="s">
        <v>2106</v>
      </c>
      <c r="L624" s="386"/>
      <c r="M624" s="765"/>
      <c r="N624" s="765"/>
      <c r="O624" s="386"/>
      <c r="P624" s="598"/>
      <c r="Q624" s="599"/>
      <c r="R624" s="599"/>
      <c r="S624" s="599">
        <v>3</v>
      </c>
      <c r="T624" s="599"/>
      <c r="U624" s="599"/>
      <c r="V624" s="599"/>
      <c r="W624" s="600"/>
      <c r="X624" s="228"/>
      <c r="Y624" s="228"/>
      <c r="Z624" s="112"/>
      <c r="AA624" s="83"/>
      <c r="AB624" s="83"/>
      <c r="AC624" s="83" t="str">
        <f t="shared" si="15"/>
        <v/>
      </c>
      <c r="AD624" s="83"/>
      <c r="AE624" s="83"/>
      <c r="AF624" s="83"/>
      <c r="AG624" s="83"/>
      <c r="AH624" s="83"/>
      <c r="AI624" s="83"/>
      <c r="AJ624" s="83"/>
      <c r="AK624" s="83"/>
      <c r="AL624" s="83"/>
      <c r="AM624" s="83"/>
      <c r="AN624" s="83"/>
      <c r="AO624" s="83"/>
      <c r="AP624" s="83"/>
      <c r="AQ624" s="83"/>
      <c r="AR624" s="83"/>
      <c r="AS624" s="83"/>
      <c r="AT624" s="83"/>
      <c r="AU624" s="83"/>
      <c r="AV624" s="83"/>
      <c r="AW624" s="83"/>
      <c r="AX624" s="83"/>
      <c r="AY624" s="83"/>
      <c r="AZ624" s="83"/>
      <c r="BA624" s="83"/>
      <c r="BB624" s="83"/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  <c r="BM624" s="83"/>
      <c r="BN624" s="83"/>
      <c r="BO624" s="83"/>
      <c r="BP624" s="83"/>
      <c r="BQ624" s="83"/>
      <c r="BR624" s="83"/>
      <c r="BS624" s="83"/>
      <c r="BT624" s="83"/>
      <c r="BU624" s="83"/>
      <c r="BV624" s="83"/>
      <c r="BW624" s="83"/>
      <c r="BX624" s="83"/>
      <c r="BY624" s="83"/>
      <c r="BZ624" s="83"/>
      <c r="CA624" s="83"/>
      <c r="CB624" s="83"/>
      <c r="CC624" s="83"/>
      <c r="CD624" s="83"/>
      <c r="CE624" s="83"/>
      <c r="CF624" s="83"/>
      <c r="CG624" s="83"/>
      <c r="CH624" s="83"/>
      <c r="CI624" s="83"/>
      <c r="CJ624" s="83"/>
      <c r="CK624" s="83"/>
      <c r="CL624" s="83"/>
      <c r="CM624" s="83"/>
      <c r="CN624" s="83"/>
      <c r="CO624" s="83"/>
      <c r="CP624" s="83"/>
      <c r="CQ624" s="83"/>
      <c r="CR624" s="83"/>
      <c r="CS624" s="83"/>
      <c r="CT624" s="83"/>
      <c r="CU624" s="83"/>
      <c r="CV624" s="83"/>
      <c r="CW624" s="83"/>
      <c r="CX624" s="83"/>
      <c r="CY624" s="83"/>
      <c r="CZ624" s="83"/>
      <c r="DA624" s="83"/>
      <c r="DB624" s="83"/>
      <c r="DC624" s="83"/>
      <c r="DD624" s="83"/>
      <c r="DE624" s="83"/>
      <c r="DF624" s="83"/>
      <c r="DG624" s="83"/>
      <c r="DH624" s="83"/>
      <c r="DI624" s="83"/>
      <c r="DJ624" s="83"/>
      <c r="DK624" s="83"/>
      <c r="DL624" s="83"/>
      <c r="DM624" s="83"/>
      <c r="DN624" s="83"/>
      <c r="DO624" s="83"/>
      <c r="DP624" s="83"/>
      <c r="DQ624" s="83"/>
      <c r="DR624" s="83"/>
      <c r="DS624" s="83"/>
      <c r="DT624" s="83"/>
      <c r="DU624" s="83"/>
      <c r="DV624" s="83"/>
      <c r="DW624" s="83"/>
      <c r="DX624" s="83"/>
      <c r="DY624" s="83"/>
      <c r="DZ624" s="83"/>
      <c r="EA624" s="83"/>
      <c r="EB624" s="83"/>
      <c r="EC624" s="83"/>
      <c r="ED624" s="83"/>
      <c r="EE624" s="83"/>
      <c r="EF624" s="83"/>
      <c r="EG624" s="83"/>
      <c r="EH624" s="83"/>
      <c r="EI624" s="83"/>
      <c r="EJ624" s="83"/>
      <c r="EK624" s="83"/>
      <c r="EL624" s="83"/>
      <c r="EM624" s="83"/>
      <c r="EN624" s="83"/>
      <c r="EO624" s="83"/>
      <c r="EP624" s="83"/>
      <c r="EQ624" s="83"/>
      <c r="ER624" s="83"/>
      <c r="ES624" s="83"/>
      <c r="ET624" s="83"/>
      <c r="EU624" s="83"/>
      <c r="EV624" s="83"/>
      <c r="EW624" s="83"/>
      <c r="EX624" s="83"/>
      <c r="EY624" s="83"/>
      <c r="EZ624" s="83"/>
      <c r="FA624" s="83"/>
      <c r="FB624" s="83"/>
      <c r="FC624" s="83"/>
      <c r="FD624" s="83"/>
      <c r="FE624" s="83"/>
      <c r="FF624" s="83"/>
      <c r="FG624" s="83"/>
      <c r="FH624" s="83"/>
      <c r="FI624" s="83"/>
      <c r="FJ624" s="83"/>
      <c r="FK624" s="83"/>
      <c r="FL624" s="83"/>
      <c r="FM624" s="83"/>
      <c r="FN624" s="83"/>
      <c r="FO624" s="83"/>
      <c r="FP624" s="83"/>
      <c r="FQ624" s="83"/>
      <c r="FR624" s="83"/>
      <c r="FS624" s="83"/>
      <c r="FT624" s="83"/>
      <c r="FU624" s="83"/>
      <c r="FV624" s="83"/>
      <c r="FW624" s="83"/>
      <c r="FX624" s="83"/>
      <c r="FY624" s="83"/>
      <c r="FZ624" s="83"/>
      <c r="GA624" s="83"/>
      <c r="GB624" s="83"/>
      <c r="GC624" s="83"/>
      <c r="GD624" s="83"/>
      <c r="GE624" s="83"/>
      <c r="GF624" s="83"/>
      <c r="GG624" s="83"/>
      <c r="GH624" s="83"/>
      <c r="GI624" s="83"/>
      <c r="GJ624" s="83"/>
      <c r="GK624" s="83"/>
      <c r="GL624" s="83"/>
      <c r="GM624" s="83"/>
      <c r="GN624" s="83"/>
      <c r="GO624" s="83"/>
      <c r="GP624" s="83"/>
      <c r="GQ624" s="83"/>
      <c r="GR624" s="83"/>
      <c r="GS624" s="83"/>
      <c r="GT624" s="83"/>
      <c r="GU624" s="83"/>
      <c r="GV624" s="83"/>
      <c r="GW624" s="83"/>
      <c r="GX624" s="83"/>
      <c r="GY624" s="83"/>
      <c r="GZ624" s="83"/>
      <c r="HA624" s="83"/>
      <c r="HB624" s="83"/>
      <c r="HC624" s="83"/>
      <c r="HD624" s="83"/>
      <c r="HE624" s="83"/>
      <c r="HF624" s="83"/>
      <c r="HG624" s="83"/>
      <c r="HH624" s="83"/>
      <c r="HI624" s="83"/>
      <c r="HJ624" s="83"/>
      <c r="HK624" s="83"/>
      <c r="HL624" s="83"/>
      <c r="HM624" s="83"/>
      <c r="HN624" s="83"/>
      <c r="HO624" s="83"/>
      <c r="HP624" s="83"/>
      <c r="HQ624" s="83"/>
      <c r="HR624" s="83"/>
      <c r="HS624" s="83"/>
      <c r="HT624" s="83"/>
      <c r="HU624" s="83"/>
      <c r="HV624" s="83"/>
      <c r="HW624" s="83"/>
      <c r="HX624" s="83"/>
      <c r="HY624" s="83"/>
      <c r="HZ624" s="83"/>
      <c r="IA624" s="83"/>
      <c r="IB624" s="83"/>
      <c r="IC624" s="83"/>
      <c r="ID624" s="83"/>
      <c r="IE624" s="83"/>
      <c r="IF624" s="83"/>
      <c r="IG624" s="83"/>
      <c r="IH624" s="83"/>
      <c r="II624" s="83"/>
      <c r="IJ624" s="83"/>
      <c r="IK624" s="83"/>
      <c r="IL624" s="83"/>
      <c r="IM624" s="83"/>
      <c r="IN624" s="83"/>
      <c r="IO624" s="83"/>
      <c r="IP624" s="83"/>
      <c r="IQ624" s="83"/>
      <c r="IR624" s="83"/>
      <c r="IS624" s="83"/>
      <c r="IT624" s="83"/>
      <c r="IU624" s="83"/>
      <c r="IV624" s="83"/>
      <c r="IW624" s="83"/>
      <c r="IX624" s="83"/>
      <c r="IY624" s="83"/>
      <c r="IZ624" s="83"/>
      <c r="JA624" s="83"/>
      <c r="JB624" s="83"/>
      <c r="JC624" s="83"/>
      <c r="JD624" s="83"/>
      <c r="JE624" s="83"/>
    </row>
    <row r="625" spans="1:265" s="8" customFormat="1" ht="15" customHeight="1" x14ac:dyDescent="0.2">
      <c r="A625" s="130"/>
      <c r="B625" s="131" t="s">
        <v>264</v>
      </c>
      <c r="C625" s="206"/>
      <c r="D625" s="332" t="s">
        <v>265</v>
      </c>
      <c r="E625" s="191"/>
      <c r="F625" s="991"/>
      <c r="G625" s="992"/>
      <c r="H625" s="332" t="s">
        <v>23</v>
      </c>
      <c r="I625" s="332" t="s">
        <v>98</v>
      </c>
      <c r="J625" s="332"/>
      <c r="K625" s="386" t="s">
        <v>1391</v>
      </c>
      <c r="L625" s="386"/>
      <c r="M625" s="765"/>
      <c r="N625" s="765"/>
      <c r="O625" s="386"/>
      <c r="P625" s="598"/>
      <c r="Q625" s="599"/>
      <c r="R625" s="599"/>
      <c r="S625" s="599"/>
      <c r="T625" s="599"/>
      <c r="U625" s="599"/>
      <c r="V625" s="599"/>
      <c r="W625" s="600">
        <v>2</v>
      </c>
      <c r="X625" s="228"/>
      <c r="Y625" s="228"/>
      <c r="Z625" s="112"/>
      <c r="AA625" s="83"/>
      <c r="AB625" s="83"/>
      <c r="AC625" s="83" t="str">
        <f t="shared" si="15"/>
        <v/>
      </c>
      <c r="AD625" s="83"/>
      <c r="AE625" s="83"/>
      <c r="AF625" s="83"/>
      <c r="AG625" s="83"/>
      <c r="AH625" s="83"/>
      <c r="AI625" s="83"/>
      <c r="AJ625" s="83"/>
      <c r="AK625" s="83"/>
      <c r="AL625" s="83"/>
      <c r="AM625" s="83"/>
      <c r="AN625" s="83"/>
      <c r="AO625" s="83"/>
      <c r="AP625" s="83"/>
      <c r="AQ625" s="83"/>
      <c r="AR625" s="83"/>
      <c r="AS625" s="83"/>
      <c r="AT625" s="83"/>
      <c r="AU625" s="83"/>
      <c r="AV625" s="83"/>
      <c r="AW625" s="83"/>
      <c r="AX625" s="83"/>
      <c r="AY625" s="83"/>
      <c r="AZ625" s="83"/>
      <c r="BA625" s="83"/>
      <c r="BB625" s="83"/>
      <c r="BC625" s="83"/>
      <c r="BD625" s="83"/>
      <c r="BE625" s="83"/>
      <c r="BF625" s="83"/>
      <c r="BG625" s="83"/>
      <c r="BH625" s="83"/>
      <c r="BI625" s="83"/>
      <c r="BJ625" s="83"/>
      <c r="BK625" s="83"/>
      <c r="BL625" s="83"/>
      <c r="BM625" s="83"/>
      <c r="BN625" s="83"/>
      <c r="BO625" s="83"/>
      <c r="BP625" s="83"/>
      <c r="BQ625" s="83"/>
      <c r="BR625" s="83"/>
      <c r="BS625" s="83"/>
      <c r="BT625" s="83"/>
      <c r="BU625" s="83"/>
      <c r="BV625" s="83"/>
      <c r="BW625" s="83"/>
      <c r="BX625" s="83"/>
      <c r="BY625" s="83"/>
      <c r="BZ625" s="83"/>
      <c r="CA625" s="83"/>
      <c r="CB625" s="83"/>
      <c r="CC625" s="83"/>
      <c r="CD625" s="83"/>
      <c r="CE625" s="83"/>
      <c r="CF625" s="83"/>
      <c r="CG625" s="83"/>
      <c r="CH625" s="83"/>
      <c r="CI625" s="83"/>
      <c r="CJ625" s="83"/>
      <c r="CK625" s="83"/>
      <c r="CL625" s="83"/>
      <c r="CM625" s="83"/>
      <c r="CN625" s="83"/>
      <c r="CO625" s="83"/>
      <c r="CP625" s="83"/>
      <c r="CQ625" s="83"/>
      <c r="CR625" s="83"/>
      <c r="CS625" s="83"/>
      <c r="CT625" s="83"/>
      <c r="CU625" s="83"/>
      <c r="CV625" s="83"/>
      <c r="CW625" s="83"/>
      <c r="CX625" s="83"/>
      <c r="CY625" s="83"/>
      <c r="CZ625" s="83"/>
      <c r="DA625" s="83"/>
      <c r="DB625" s="83"/>
      <c r="DC625" s="83"/>
      <c r="DD625" s="83"/>
      <c r="DE625" s="83"/>
      <c r="DF625" s="83"/>
      <c r="DG625" s="83"/>
      <c r="DH625" s="83"/>
      <c r="DI625" s="83"/>
      <c r="DJ625" s="83"/>
      <c r="DK625" s="83"/>
      <c r="DL625" s="83"/>
      <c r="DM625" s="83"/>
      <c r="DN625" s="83"/>
      <c r="DO625" s="83"/>
      <c r="DP625" s="83"/>
      <c r="DQ625" s="83"/>
      <c r="DR625" s="83"/>
      <c r="DS625" s="83"/>
      <c r="DT625" s="83"/>
      <c r="DU625" s="83"/>
      <c r="DV625" s="83"/>
      <c r="DW625" s="83"/>
      <c r="DX625" s="83"/>
      <c r="DY625" s="83"/>
      <c r="DZ625" s="83"/>
      <c r="EA625" s="83"/>
      <c r="EB625" s="83"/>
      <c r="EC625" s="83"/>
      <c r="ED625" s="83"/>
      <c r="EE625" s="83"/>
      <c r="EF625" s="83"/>
      <c r="EG625" s="83"/>
      <c r="EH625" s="83"/>
      <c r="EI625" s="83"/>
      <c r="EJ625" s="83"/>
      <c r="EK625" s="83"/>
      <c r="EL625" s="83"/>
      <c r="EM625" s="83"/>
      <c r="EN625" s="83"/>
      <c r="EO625" s="83"/>
      <c r="EP625" s="83"/>
      <c r="EQ625" s="83"/>
      <c r="ER625" s="83"/>
      <c r="ES625" s="83"/>
      <c r="ET625" s="83"/>
      <c r="EU625" s="83"/>
      <c r="EV625" s="83"/>
      <c r="EW625" s="83"/>
      <c r="EX625" s="83"/>
      <c r="EY625" s="83"/>
      <c r="EZ625" s="83"/>
      <c r="FA625" s="83"/>
      <c r="FB625" s="83"/>
      <c r="FC625" s="83"/>
      <c r="FD625" s="83"/>
      <c r="FE625" s="83"/>
      <c r="FF625" s="83"/>
      <c r="FG625" s="83"/>
      <c r="FH625" s="83"/>
      <c r="FI625" s="83"/>
      <c r="FJ625" s="83"/>
      <c r="FK625" s="83"/>
      <c r="FL625" s="83"/>
      <c r="FM625" s="83"/>
      <c r="FN625" s="83"/>
      <c r="FO625" s="83"/>
      <c r="FP625" s="83"/>
      <c r="FQ625" s="83"/>
      <c r="FR625" s="83"/>
      <c r="FS625" s="83"/>
      <c r="FT625" s="83"/>
      <c r="FU625" s="83"/>
      <c r="FV625" s="83"/>
      <c r="FW625" s="83"/>
      <c r="FX625" s="83"/>
      <c r="FY625" s="83"/>
      <c r="FZ625" s="83"/>
      <c r="GA625" s="83"/>
      <c r="GB625" s="83"/>
      <c r="GC625" s="83"/>
      <c r="GD625" s="83"/>
      <c r="GE625" s="83"/>
      <c r="GF625" s="83"/>
      <c r="GG625" s="83"/>
      <c r="GH625" s="83"/>
      <c r="GI625" s="83"/>
      <c r="GJ625" s="83"/>
      <c r="GK625" s="83"/>
      <c r="GL625" s="83"/>
      <c r="GM625" s="83"/>
      <c r="GN625" s="83"/>
      <c r="GO625" s="83"/>
      <c r="GP625" s="83"/>
      <c r="GQ625" s="83"/>
      <c r="GR625" s="83"/>
      <c r="GS625" s="83"/>
      <c r="GT625" s="83"/>
      <c r="GU625" s="83"/>
      <c r="GV625" s="83"/>
      <c r="GW625" s="83"/>
      <c r="GX625" s="83"/>
      <c r="GY625" s="83"/>
      <c r="GZ625" s="83"/>
      <c r="HA625" s="83"/>
      <c r="HB625" s="83"/>
      <c r="HC625" s="83"/>
      <c r="HD625" s="83"/>
      <c r="HE625" s="83"/>
      <c r="HF625" s="83"/>
      <c r="HG625" s="83"/>
      <c r="HH625" s="83"/>
      <c r="HI625" s="83"/>
      <c r="HJ625" s="83"/>
      <c r="HK625" s="83"/>
      <c r="HL625" s="83"/>
      <c r="HM625" s="83"/>
      <c r="HN625" s="83"/>
      <c r="HO625" s="83"/>
      <c r="HP625" s="83"/>
      <c r="HQ625" s="83"/>
      <c r="HR625" s="83"/>
      <c r="HS625" s="83"/>
      <c r="HT625" s="83"/>
      <c r="HU625" s="83"/>
      <c r="HV625" s="83"/>
      <c r="HW625" s="83"/>
      <c r="HX625" s="83"/>
      <c r="HY625" s="83"/>
      <c r="HZ625" s="83"/>
      <c r="IA625" s="83"/>
      <c r="IB625" s="83"/>
      <c r="IC625" s="83"/>
      <c r="ID625" s="83"/>
      <c r="IE625" s="83"/>
      <c r="IF625" s="83"/>
      <c r="IG625" s="83"/>
      <c r="IH625" s="83"/>
      <c r="II625" s="83"/>
      <c r="IJ625" s="83"/>
      <c r="IK625" s="83"/>
      <c r="IL625" s="83"/>
      <c r="IM625" s="83"/>
      <c r="IN625" s="83"/>
      <c r="IO625" s="83"/>
      <c r="IP625" s="83"/>
      <c r="IQ625" s="83"/>
      <c r="IR625" s="83"/>
      <c r="IS625" s="83"/>
      <c r="IT625" s="83"/>
      <c r="IU625" s="83"/>
      <c r="IV625" s="83"/>
      <c r="IW625" s="83"/>
      <c r="IX625" s="83"/>
      <c r="IY625" s="83"/>
      <c r="IZ625" s="83"/>
      <c r="JA625" s="83"/>
      <c r="JB625" s="83"/>
      <c r="JC625" s="83"/>
      <c r="JD625" s="83"/>
      <c r="JE625" s="83"/>
    </row>
    <row r="626" spans="1:265" s="8" customFormat="1" ht="15" customHeight="1" x14ac:dyDescent="0.2">
      <c r="A626" s="130"/>
      <c r="B626" s="131" t="s">
        <v>264</v>
      </c>
      <c r="C626" s="206"/>
      <c r="D626" s="332" t="s">
        <v>265</v>
      </c>
      <c r="E626" s="191"/>
      <c r="F626" s="991"/>
      <c r="G626" s="992"/>
      <c r="H626" s="332" t="s">
        <v>23</v>
      </c>
      <c r="I626" s="332" t="s">
        <v>108</v>
      </c>
      <c r="J626" s="332"/>
      <c r="K626" s="386" t="s">
        <v>1285</v>
      </c>
      <c r="L626" s="386"/>
      <c r="M626" s="765"/>
      <c r="N626" s="765"/>
      <c r="O626" s="386"/>
      <c r="P626" s="598"/>
      <c r="Q626" s="599"/>
      <c r="R626" s="599"/>
      <c r="S626" s="599"/>
      <c r="T626" s="599">
        <v>5</v>
      </c>
      <c r="U626" s="599"/>
      <c r="V626" s="599"/>
      <c r="W626" s="600"/>
      <c r="X626" s="228"/>
      <c r="Y626" s="228"/>
      <c r="Z626" s="112"/>
      <c r="AA626" s="83"/>
      <c r="AB626" s="83"/>
      <c r="AC626" s="83" t="str">
        <f t="shared" si="15"/>
        <v/>
      </c>
      <c r="AD626" s="83"/>
      <c r="AE626" s="83"/>
      <c r="AF626" s="83"/>
      <c r="AG626" s="83"/>
      <c r="AH626" s="83"/>
      <c r="AI626" s="83"/>
      <c r="AJ626" s="83"/>
      <c r="AK626" s="83"/>
      <c r="AL626" s="83"/>
      <c r="AM626" s="83"/>
      <c r="AN626" s="83"/>
      <c r="AO626" s="83"/>
      <c r="AP626" s="83"/>
      <c r="AQ626" s="83"/>
      <c r="AR626" s="83"/>
      <c r="AS626" s="83"/>
      <c r="AT626" s="83"/>
      <c r="AU626" s="83"/>
      <c r="AV626" s="83"/>
      <c r="AW626" s="83"/>
      <c r="AX626" s="83"/>
      <c r="AY626" s="83"/>
      <c r="AZ626" s="83"/>
      <c r="BA626" s="83"/>
      <c r="BB626" s="83"/>
      <c r="BC626" s="83"/>
      <c r="BD626" s="83"/>
      <c r="BE626" s="83"/>
      <c r="BF626" s="83"/>
      <c r="BG626" s="83"/>
      <c r="BH626" s="83"/>
      <c r="BI626" s="83"/>
      <c r="BJ626" s="83"/>
      <c r="BK626" s="83"/>
      <c r="BL626" s="83"/>
      <c r="BM626" s="83"/>
      <c r="BN626" s="83"/>
      <c r="BO626" s="83"/>
      <c r="BP626" s="83"/>
      <c r="BQ626" s="83"/>
      <c r="BR626" s="83"/>
      <c r="BS626" s="83"/>
      <c r="BT626" s="83"/>
      <c r="BU626" s="83"/>
      <c r="BV626" s="83"/>
      <c r="BW626" s="83"/>
      <c r="BX626" s="83"/>
      <c r="BY626" s="83"/>
      <c r="BZ626" s="83"/>
      <c r="CA626" s="83"/>
      <c r="CB626" s="83"/>
      <c r="CC626" s="83"/>
      <c r="CD626" s="83"/>
      <c r="CE626" s="83"/>
      <c r="CF626" s="83"/>
      <c r="CG626" s="83"/>
      <c r="CH626" s="83"/>
      <c r="CI626" s="83"/>
      <c r="CJ626" s="83"/>
      <c r="CK626" s="83"/>
      <c r="CL626" s="83"/>
      <c r="CM626" s="83"/>
      <c r="CN626" s="83"/>
      <c r="CO626" s="83"/>
      <c r="CP626" s="83"/>
      <c r="CQ626" s="83"/>
      <c r="CR626" s="83"/>
      <c r="CS626" s="83"/>
      <c r="CT626" s="83"/>
      <c r="CU626" s="83"/>
      <c r="CV626" s="83"/>
      <c r="CW626" s="83"/>
      <c r="CX626" s="83"/>
      <c r="CY626" s="83"/>
      <c r="CZ626" s="83"/>
      <c r="DA626" s="83"/>
      <c r="DB626" s="83"/>
      <c r="DC626" s="83"/>
      <c r="DD626" s="83"/>
      <c r="DE626" s="83"/>
      <c r="DF626" s="83"/>
      <c r="DG626" s="83"/>
      <c r="DH626" s="83"/>
      <c r="DI626" s="83"/>
      <c r="DJ626" s="83"/>
      <c r="DK626" s="83"/>
      <c r="DL626" s="83"/>
      <c r="DM626" s="83"/>
      <c r="DN626" s="83"/>
      <c r="DO626" s="83"/>
      <c r="DP626" s="83"/>
      <c r="DQ626" s="83"/>
      <c r="DR626" s="83"/>
      <c r="DS626" s="83"/>
      <c r="DT626" s="83"/>
      <c r="DU626" s="83"/>
      <c r="DV626" s="83"/>
      <c r="DW626" s="83"/>
      <c r="DX626" s="83"/>
      <c r="DY626" s="83"/>
      <c r="DZ626" s="83"/>
      <c r="EA626" s="83"/>
      <c r="EB626" s="83"/>
      <c r="EC626" s="83"/>
      <c r="ED626" s="83"/>
      <c r="EE626" s="83"/>
      <c r="EF626" s="83"/>
      <c r="EG626" s="83"/>
      <c r="EH626" s="83"/>
      <c r="EI626" s="83"/>
      <c r="EJ626" s="83"/>
      <c r="EK626" s="83"/>
      <c r="EL626" s="83"/>
      <c r="EM626" s="83"/>
      <c r="EN626" s="83"/>
      <c r="EO626" s="83"/>
      <c r="EP626" s="83"/>
      <c r="EQ626" s="83"/>
      <c r="ER626" s="83"/>
      <c r="ES626" s="83"/>
      <c r="ET626" s="83"/>
      <c r="EU626" s="83"/>
      <c r="EV626" s="83"/>
      <c r="EW626" s="83"/>
      <c r="EX626" s="83"/>
      <c r="EY626" s="83"/>
      <c r="EZ626" s="83"/>
      <c r="FA626" s="83"/>
      <c r="FB626" s="83"/>
      <c r="FC626" s="83"/>
      <c r="FD626" s="83"/>
      <c r="FE626" s="83"/>
      <c r="FF626" s="83"/>
      <c r="FG626" s="83"/>
      <c r="FH626" s="83"/>
      <c r="FI626" s="83"/>
      <c r="FJ626" s="83"/>
      <c r="FK626" s="83"/>
      <c r="FL626" s="83"/>
      <c r="FM626" s="83"/>
      <c r="FN626" s="83"/>
      <c r="FO626" s="83"/>
      <c r="FP626" s="83"/>
      <c r="FQ626" s="83"/>
      <c r="FR626" s="83"/>
      <c r="FS626" s="83"/>
      <c r="FT626" s="83"/>
      <c r="FU626" s="83"/>
      <c r="FV626" s="83"/>
      <c r="FW626" s="83"/>
      <c r="FX626" s="83"/>
      <c r="FY626" s="83"/>
      <c r="FZ626" s="83"/>
      <c r="GA626" s="83"/>
      <c r="GB626" s="83"/>
      <c r="GC626" s="83"/>
      <c r="GD626" s="83"/>
      <c r="GE626" s="83"/>
      <c r="GF626" s="83"/>
      <c r="GG626" s="83"/>
      <c r="GH626" s="83"/>
      <c r="GI626" s="83"/>
      <c r="GJ626" s="83"/>
      <c r="GK626" s="83"/>
      <c r="GL626" s="83"/>
      <c r="GM626" s="83"/>
      <c r="GN626" s="83"/>
      <c r="GO626" s="83"/>
      <c r="GP626" s="83"/>
      <c r="GQ626" s="83"/>
      <c r="GR626" s="83"/>
      <c r="GS626" s="83"/>
      <c r="GT626" s="83"/>
      <c r="GU626" s="83"/>
      <c r="GV626" s="83"/>
      <c r="GW626" s="83"/>
      <c r="GX626" s="83"/>
      <c r="GY626" s="83"/>
      <c r="GZ626" s="83"/>
      <c r="HA626" s="83"/>
      <c r="HB626" s="83"/>
      <c r="HC626" s="83"/>
      <c r="HD626" s="83"/>
      <c r="HE626" s="83"/>
      <c r="HF626" s="83"/>
      <c r="HG626" s="83"/>
      <c r="HH626" s="83"/>
      <c r="HI626" s="83"/>
      <c r="HJ626" s="83"/>
      <c r="HK626" s="83"/>
      <c r="HL626" s="83"/>
      <c r="HM626" s="83"/>
      <c r="HN626" s="83"/>
      <c r="HO626" s="83"/>
      <c r="HP626" s="83"/>
      <c r="HQ626" s="83"/>
      <c r="HR626" s="83"/>
      <c r="HS626" s="83"/>
      <c r="HT626" s="83"/>
      <c r="HU626" s="83"/>
      <c r="HV626" s="83"/>
      <c r="HW626" s="83"/>
      <c r="HX626" s="83"/>
      <c r="HY626" s="83"/>
      <c r="HZ626" s="83"/>
      <c r="IA626" s="83"/>
      <c r="IB626" s="83"/>
      <c r="IC626" s="83"/>
      <c r="ID626" s="83"/>
      <c r="IE626" s="83"/>
      <c r="IF626" s="83"/>
      <c r="IG626" s="83"/>
      <c r="IH626" s="83"/>
      <c r="II626" s="83"/>
      <c r="IJ626" s="83"/>
      <c r="IK626" s="83"/>
      <c r="IL626" s="83"/>
      <c r="IM626" s="83"/>
      <c r="IN626" s="83"/>
      <c r="IO626" s="83"/>
      <c r="IP626" s="83"/>
      <c r="IQ626" s="83"/>
      <c r="IR626" s="83"/>
      <c r="IS626" s="83"/>
      <c r="IT626" s="83"/>
      <c r="IU626" s="83"/>
      <c r="IV626" s="83"/>
      <c r="IW626" s="83"/>
      <c r="IX626" s="83"/>
      <c r="IY626" s="83"/>
      <c r="IZ626" s="83"/>
      <c r="JA626" s="83"/>
      <c r="JB626" s="83"/>
      <c r="JC626" s="83"/>
      <c r="JD626" s="83"/>
      <c r="JE626" s="83"/>
    </row>
    <row r="627" spans="1:265" s="8" customFormat="1" ht="15" customHeight="1" x14ac:dyDescent="0.2">
      <c r="A627" s="130"/>
      <c r="B627" s="131" t="s">
        <v>264</v>
      </c>
      <c r="C627" s="206"/>
      <c r="D627" s="332" t="s">
        <v>265</v>
      </c>
      <c r="E627" s="191"/>
      <c r="F627" s="991"/>
      <c r="G627" s="992"/>
      <c r="H627" s="332" t="s">
        <v>23</v>
      </c>
      <c r="I627" s="332" t="s">
        <v>108</v>
      </c>
      <c r="J627" s="332"/>
      <c r="K627" s="386" t="s">
        <v>2107</v>
      </c>
      <c r="L627" s="386"/>
      <c r="M627" s="765"/>
      <c r="N627" s="765"/>
      <c r="O627" s="386"/>
      <c r="P627" s="598"/>
      <c r="Q627" s="599"/>
      <c r="R627" s="599"/>
      <c r="S627" s="599"/>
      <c r="T627" s="599"/>
      <c r="U627" s="599">
        <v>4</v>
      </c>
      <c r="V627" s="599"/>
      <c r="W627" s="600"/>
      <c r="X627" s="228"/>
      <c r="Y627" s="228"/>
      <c r="Z627" s="112"/>
      <c r="AA627" s="83"/>
      <c r="AB627" s="83"/>
      <c r="AC627" s="83" t="str">
        <f t="shared" si="15"/>
        <v/>
      </c>
      <c r="AD627" s="83"/>
      <c r="AE627" s="83"/>
      <c r="AF627" s="83"/>
      <c r="AG627" s="83"/>
      <c r="AH627" s="83"/>
      <c r="AI627" s="83"/>
      <c r="AJ627" s="83"/>
      <c r="AK627" s="83"/>
      <c r="AL627" s="83"/>
      <c r="AM627" s="83"/>
      <c r="AN627" s="83"/>
      <c r="AO627" s="83"/>
      <c r="AP627" s="83"/>
      <c r="AQ627" s="83"/>
      <c r="AR627" s="83"/>
      <c r="AS627" s="83"/>
      <c r="AT627" s="83"/>
      <c r="AU627" s="83"/>
      <c r="AV627" s="83"/>
      <c r="AW627" s="83"/>
      <c r="AX627" s="83"/>
      <c r="AY627" s="83"/>
      <c r="AZ627" s="83"/>
      <c r="BA627" s="83"/>
      <c r="BB627" s="83"/>
      <c r="BC627" s="83"/>
      <c r="BD627" s="83"/>
      <c r="BE627" s="83"/>
      <c r="BF627" s="83"/>
      <c r="BG627" s="83"/>
      <c r="BH627" s="83"/>
      <c r="BI627" s="83"/>
      <c r="BJ627" s="83"/>
      <c r="BK627" s="83"/>
      <c r="BL627" s="83"/>
      <c r="BM627" s="83"/>
      <c r="BN627" s="83"/>
      <c r="BO627" s="83"/>
      <c r="BP627" s="83"/>
      <c r="BQ627" s="83"/>
      <c r="BR627" s="83"/>
      <c r="BS627" s="83"/>
      <c r="BT627" s="83"/>
      <c r="BU627" s="83"/>
      <c r="BV627" s="83"/>
      <c r="BW627" s="83"/>
      <c r="BX627" s="83"/>
      <c r="BY627" s="83"/>
      <c r="BZ627" s="83"/>
      <c r="CA627" s="83"/>
      <c r="CB627" s="83"/>
      <c r="CC627" s="83"/>
      <c r="CD627" s="83"/>
      <c r="CE627" s="83"/>
      <c r="CF627" s="83"/>
      <c r="CG627" s="83"/>
      <c r="CH627" s="83"/>
      <c r="CI627" s="83"/>
      <c r="CJ627" s="83"/>
      <c r="CK627" s="83"/>
      <c r="CL627" s="83"/>
      <c r="CM627" s="83"/>
      <c r="CN627" s="83"/>
      <c r="CO627" s="83"/>
      <c r="CP627" s="83"/>
      <c r="CQ627" s="83"/>
      <c r="CR627" s="83"/>
      <c r="CS627" s="83"/>
      <c r="CT627" s="83"/>
      <c r="CU627" s="83"/>
      <c r="CV627" s="83"/>
      <c r="CW627" s="83"/>
      <c r="CX627" s="83"/>
      <c r="CY627" s="83"/>
      <c r="CZ627" s="83"/>
      <c r="DA627" s="83"/>
      <c r="DB627" s="83"/>
      <c r="DC627" s="83"/>
      <c r="DD627" s="83"/>
      <c r="DE627" s="83"/>
      <c r="DF627" s="83"/>
      <c r="DG627" s="83"/>
      <c r="DH627" s="83"/>
      <c r="DI627" s="83"/>
      <c r="DJ627" s="83"/>
      <c r="DK627" s="83"/>
      <c r="DL627" s="83"/>
      <c r="DM627" s="83"/>
      <c r="DN627" s="83"/>
      <c r="DO627" s="83"/>
      <c r="DP627" s="83"/>
      <c r="DQ627" s="83"/>
      <c r="DR627" s="83"/>
      <c r="DS627" s="83"/>
      <c r="DT627" s="83"/>
      <c r="DU627" s="83"/>
      <c r="DV627" s="83"/>
      <c r="DW627" s="83"/>
      <c r="DX627" s="83"/>
      <c r="DY627" s="83"/>
      <c r="DZ627" s="83"/>
      <c r="EA627" s="83"/>
      <c r="EB627" s="83"/>
      <c r="EC627" s="83"/>
      <c r="ED627" s="83"/>
      <c r="EE627" s="83"/>
      <c r="EF627" s="83"/>
      <c r="EG627" s="83"/>
      <c r="EH627" s="83"/>
      <c r="EI627" s="83"/>
      <c r="EJ627" s="83"/>
      <c r="EK627" s="83"/>
      <c r="EL627" s="83"/>
      <c r="EM627" s="83"/>
      <c r="EN627" s="83"/>
      <c r="EO627" s="83"/>
      <c r="EP627" s="83"/>
      <c r="EQ627" s="83"/>
      <c r="ER627" s="83"/>
      <c r="ES627" s="83"/>
      <c r="ET627" s="83"/>
      <c r="EU627" s="83"/>
      <c r="EV627" s="83"/>
      <c r="EW627" s="83"/>
      <c r="EX627" s="83"/>
      <c r="EY627" s="83"/>
      <c r="EZ627" s="83"/>
      <c r="FA627" s="83"/>
      <c r="FB627" s="83"/>
      <c r="FC627" s="83"/>
      <c r="FD627" s="83"/>
      <c r="FE627" s="83"/>
      <c r="FF627" s="83"/>
      <c r="FG627" s="83"/>
      <c r="FH627" s="83"/>
      <c r="FI627" s="83"/>
      <c r="FJ627" s="83"/>
      <c r="FK627" s="83"/>
      <c r="FL627" s="83"/>
      <c r="FM627" s="83"/>
      <c r="FN627" s="83"/>
      <c r="FO627" s="83"/>
      <c r="FP627" s="83"/>
      <c r="FQ627" s="83"/>
      <c r="FR627" s="83"/>
      <c r="FS627" s="83"/>
      <c r="FT627" s="83"/>
      <c r="FU627" s="83"/>
      <c r="FV627" s="83"/>
      <c r="FW627" s="83"/>
      <c r="FX627" s="83"/>
      <c r="FY627" s="83"/>
      <c r="FZ627" s="83"/>
      <c r="GA627" s="83"/>
      <c r="GB627" s="83"/>
      <c r="GC627" s="83"/>
      <c r="GD627" s="83"/>
      <c r="GE627" s="83"/>
      <c r="GF627" s="83"/>
      <c r="GG627" s="83"/>
      <c r="GH627" s="83"/>
      <c r="GI627" s="83"/>
      <c r="GJ627" s="83"/>
      <c r="GK627" s="83"/>
      <c r="GL627" s="83"/>
      <c r="GM627" s="83"/>
      <c r="GN627" s="83"/>
      <c r="GO627" s="83"/>
      <c r="GP627" s="83"/>
      <c r="GQ627" s="83"/>
      <c r="GR627" s="83"/>
      <c r="GS627" s="83"/>
      <c r="GT627" s="83"/>
      <c r="GU627" s="83"/>
      <c r="GV627" s="83"/>
      <c r="GW627" s="83"/>
      <c r="GX627" s="83"/>
      <c r="GY627" s="83"/>
      <c r="GZ627" s="83"/>
      <c r="HA627" s="83"/>
      <c r="HB627" s="83"/>
      <c r="HC627" s="83"/>
      <c r="HD627" s="83"/>
      <c r="HE627" s="83"/>
      <c r="HF627" s="83"/>
      <c r="HG627" s="83"/>
      <c r="HH627" s="83"/>
      <c r="HI627" s="83"/>
      <c r="HJ627" s="83"/>
      <c r="HK627" s="83"/>
      <c r="HL627" s="83"/>
      <c r="HM627" s="83"/>
      <c r="HN627" s="83"/>
      <c r="HO627" s="83"/>
      <c r="HP627" s="83"/>
      <c r="HQ627" s="83"/>
      <c r="HR627" s="83"/>
      <c r="HS627" s="83"/>
      <c r="HT627" s="83"/>
      <c r="HU627" s="83"/>
      <c r="HV627" s="83"/>
      <c r="HW627" s="83"/>
      <c r="HX627" s="83"/>
      <c r="HY627" s="83"/>
      <c r="HZ627" s="83"/>
      <c r="IA627" s="83"/>
      <c r="IB627" s="83"/>
      <c r="IC627" s="83"/>
      <c r="ID627" s="83"/>
      <c r="IE627" s="83"/>
      <c r="IF627" s="83"/>
      <c r="IG627" s="83"/>
      <c r="IH627" s="83"/>
      <c r="II627" s="83"/>
      <c r="IJ627" s="83"/>
      <c r="IK627" s="83"/>
      <c r="IL627" s="83"/>
      <c r="IM627" s="83"/>
      <c r="IN627" s="83"/>
      <c r="IO627" s="83"/>
      <c r="IP627" s="83"/>
      <c r="IQ627" s="83"/>
      <c r="IR627" s="83"/>
      <c r="IS627" s="83"/>
      <c r="IT627" s="83"/>
      <c r="IU627" s="83"/>
      <c r="IV627" s="83"/>
      <c r="IW627" s="83"/>
      <c r="IX627" s="83"/>
      <c r="IY627" s="83"/>
      <c r="IZ627" s="83"/>
      <c r="JA627" s="83"/>
      <c r="JB627" s="83"/>
      <c r="JC627" s="83"/>
      <c r="JD627" s="83"/>
      <c r="JE627" s="83"/>
    </row>
    <row r="628" spans="1:265" s="8" customFormat="1" ht="15" customHeight="1" thickBot="1" x14ac:dyDescent="0.25">
      <c r="A628" s="161"/>
      <c r="B628" s="162" t="s">
        <v>264</v>
      </c>
      <c r="C628" s="209"/>
      <c r="D628" s="355" t="s">
        <v>265</v>
      </c>
      <c r="E628" s="230"/>
      <c r="F628" s="993"/>
      <c r="G628" s="994"/>
      <c r="H628" s="355" t="s">
        <v>23</v>
      </c>
      <c r="I628" s="355" t="s">
        <v>108</v>
      </c>
      <c r="J628" s="355"/>
      <c r="K628" s="387" t="s">
        <v>1270</v>
      </c>
      <c r="L628" s="387"/>
      <c r="M628" s="1173"/>
      <c r="N628" s="1173"/>
      <c r="O628" s="387"/>
      <c r="P628" s="601"/>
      <c r="Q628" s="602"/>
      <c r="R628" s="602"/>
      <c r="S628" s="602"/>
      <c r="T628" s="602"/>
      <c r="U628" s="602"/>
      <c r="V628" s="602">
        <v>6</v>
      </c>
      <c r="W628" s="603"/>
      <c r="X628" s="231">
        <f>SUM(P616:W628)</f>
        <v>40</v>
      </c>
      <c r="Y628" s="231">
        <f>X628</f>
        <v>40</v>
      </c>
      <c r="Z628" s="112"/>
      <c r="AA628" s="83"/>
      <c r="AB628" s="83"/>
      <c r="AC628" s="83" t="str">
        <f t="shared" si="15"/>
        <v/>
      </c>
      <c r="AD628" s="83"/>
      <c r="AE628" s="83"/>
      <c r="AF628" s="83"/>
      <c r="AG628" s="83"/>
      <c r="AH628" s="83"/>
      <c r="AI628" s="83"/>
      <c r="AJ628" s="83"/>
      <c r="AK628" s="83"/>
      <c r="AL628" s="83"/>
      <c r="AM628" s="83"/>
      <c r="AN628" s="83"/>
      <c r="AO628" s="83"/>
      <c r="AP628" s="83"/>
      <c r="AQ628" s="83"/>
      <c r="AR628" s="83"/>
      <c r="AS628" s="83"/>
      <c r="AT628" s="83"/>
      <c r="AU628" s="83"/>
      <c r="AV628" s="83"/>
      <c r="AW628" s="83"/>
      <c r="AX628" s="83"/>
      <c r="AY628" s="83"/>
      <c r="AZ628" s="83"/>
      <c r="BA628" s="83"/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  <c r="BM628" s="83"/>
      <c r="BN628" s="83"/>
      <c r="BO628" s="83"/>
      <c r="BP628" s="83"/>
      <c r="BQ628" s="83"/>
      <c r="BR628" s="83"/>
      <c r="BS628" s="83"/>
      <c r="BT628" s="83"/>
      <c r="BU628" s="83"/>
      <c r="BV628" s="83"/>
      <c r="BW628" s="83"/>
      <c r="BX628" s="83"/>
      <c r="BY628" s="83"/>
      <c r="BZ628" s="83"/>
      <c r="CA628" s="83"/>
      <c r="CB628" s="83"/>
      <c r="CC628" s="83"/>
      <c r="CD628" s="83"/>
      <c r="CE628" s="83"/>
      <c r="CF628" s="83"/>
      <c r="CG628" s="83"/>
      <c r="CH628" s="83"/>
      <c r="CI628" s="83"/>
      <c r="CJ628" s="83"/>
      <c r="CK628" s="83"/>
      <c r="CL628" s="83"/>
      <c r="CM628" s="83"/>
      <c r="CN628" s="83"/>
      <c r="CO628" s="83"/>
      <c r="CP628" s="83"/>
      <c r="CQ628" s="83"/>
      <c r="CR628" s="83"/>
      <c r="CS628" s="83"/>
      <c r="CT628" s="83"/>
      <c r="CU628" s="83"/>
      <c r="CV628" s="83"/>
      <c r="CW628" s="83"/>
      <c r="CX628" s="83"/>
      <c r="CY628" s="83"/>
      <c r="CZ628" s="83"/>
      <c r="DA628" s="83"/>
      <c r="DB628" s="83"/>
      <c r="DC628" s="83"/>
      <c r="DD628" s="83"/>
      <c r="DE628" s="83"/>
      <c r="DF628" s="83"/>
      <c r="DG628" s="83"/>
      <c r="DH628" s="83"/>
      <c r="DI628" s="83"/>
      <c r="DJ628" s="83"/>
      <c r="DK628" s="83"/>
      <c r="DL628" s="83"/>
      <c r="DM628" s="83"/>
      <c r="DN628" s="83"/>
      <c r="DO628" s="83"/>
      <c r="DP628" s="83"/>
      <c r="DQ628" s="83"/>
      <c r="DR628" s="83"/>
      <c r="DS628" s="83"/>
      <c r="DT628" s="83"/>
      <c r="DU628" s="83"/>
      <c r="DV628" s="83"/>
      <c r="DW628" s="83"/>
      <c r="DX628" s="83"/>
      <c r="DY628" s="83"/>
      <c r="DZ628" s="83"/>
      <c r="EA628" s="83"/>
      <c r="EB628" s="83"/>
      <c r="EC628" s="83"/>
      <c r="ED628" s="83"/>
      <c r="EE628" s="83"/>
      <c r="EF628" s="83"/>
      <c r="EG628" s="83"/>
      <c r="EH628" s="83"/>
      <c r="EI628" s="83"/>
      <c r="EJ628" s="83"/>
      <c r="EK628" s="83"/>
      <c r="EL628" s="83"/>
      <c r="EM628" s="83"/>
      <c r="EN628" s="83"/>
      <c r="EO628" s="83"/>
      <c r="EP628" s="83"/>
      <c r="EQ628" s="83"/>
      <c r="ER628" s="83"/>
      <c r="ES628" s="83"/>
      <c r="ET628" s="83"/>
      <c r="EU628" s="83"/>
      <c r="EV628" s="83"/>
      <c r="EW628" s="83"/>
      <c r="EX628" s="83"/>
      <c r="EY628" s="83"/>
      <c r="EZ628" s="83"/>
      <c r="FA628" s="83"/>
      <c r="FB628" s="83"/>
      <c r="FC628" s="83"/>
      <c r="FD628" s="83"/>
      <c r="FE628" s="83"/>
      <c r="FF628" s="83"/>
      <c r="FG628" s="83"/>
      <c r="FH628" s="83"/>
      <c r="FI628" s="83"/>
      <c r="FJ628" s="83"/>
      <c r="FK628" s="83"/>
      <c r="FL628" s="83"/>
      <c r="FM628" s="83"/>
      <c r="FN628" s="83"/>
      <c r="FO628" s="83"/>
      <c r="FP628" s="83"/>
      <c r="FQ628" s="83"/>
      <c r="FR628" s="83"/>
      <c r="FS628" s="83"/>
      <c r="FT628" s="83"/>
      <c r="FU628" s="83"/>
      <c r="FV628" s="83"/>
      <c r="FW628" s="83"/>
      <c r="FX628" s="83"/>
      <c r="FY628" s="83"/>
      <c r="FZ628" s="83"/>
      <c r="GA628" s="83"/>
      <c r="GB628" s="83"/>
      <c r="GC628" s="83"/>
      <c r="GD628" s="83"/>
      <c r="GE628" s="83"/>
      <c r="GF628" s="83"/>
      <c r="GG628" s="83"/>
      <c r="GH628" s="83"/>
      <c r="GI628" s="83"/>
      <c r="GJ628" s="83"/>
      <c r="GK628" s="83"/>
      <c r="GL628" s="83"/>
      <c r="GM628" s="83"/>
      <c r="GN628" s="83"/>
      <c r="GO628" s="83"/>
      <c r="GP628" s="83"/>
      <c r="GQ628" s="83"/>
      <c r="GR628" s="83"/>
      <c r="GS628" s="83"/>
      <c r="GT628" s="83"/>
      <c r="GU628" s="83"/>
      <c r="GV628" s="83"/>
      <c r="GW628" s="83"/>
      <c r="GX628" s="83"/>
      <c r="GY628" s="83"/>
      <c r="GZ628" s="83"/>
      <c r="HA628" s="83"/>
      <c r="HB628" s="83"/>
      <c r="HC628" s="83"/>
      <c r="HD628" s="83"/>
      <c r="HE628" s="83"/>
      <c r="HF628" s="83"/>
      <c r="HG628" s="83"/>
      <c r="HH628" s="83"/>
      <c r="HI628" s="83"/>
      <c r="HJ628" s="83"/>
      <c r="HK628" s="83"/>
      <c r="HL628" s="83"/>
      <c r="HM628" s="83"/>
      <c r="HN628" s="83"/>
      <c r="HO628" s="83"/>
      <c r="HP628" s="83"/>
      <c r="HQ628" s="83"/>
      <c r="HR628" s="83"/>
      <c r="HS628" s="83"/>
      <c r="HT628" s="83"/>
      <c r="HU628" s="83"/>
      <c r="HV628" s="83"/>
      <c r="HW628" s="83"/>
      <c r="HX628" s="83"/>
      <c r="HY628" s="83"/>
      <c r="HZ628" s="83"/>
      <c r="IA628" s="83"/>
      <c r="IB628" s="83"/>
      <c r="IC628" s="83"/>
      <c r="ID628" s="83"/>
      <c r="IE628" s="83"/>
      <c r="IF628" s="83"/>
      <c r="IG628" s="83"/>
      <c r="IH628" s="83"/>
      <c r="II628" s="83"/>
      <c r="IJ628" s="83"/>
      <c r="IK628" s="83"/>
      <c r="IL628" s="83"/>
      <c r="IM628" s="83"/>
      <c r="IN628" s="83"/>
      <c r="IO628" s="83"/>
      <c r="IP628" s="83"/>
      <c r="IQ628" s="83"/>
      <c r="IR628" s="83"/>
      <c r="IS628" s="83"/>
      <c r="IT628" s="83"/>
      <c r="IU628" s="83"/>
      <c r="IV628" s="83"/>
      <c r="IW628" s="83"/>
      <c r="IX628" s="83"/>
      <c r="IY628" s="83"/>
      <c r="IZ628" s="83"/>
      <c r="JA628" s="83"/>
      <c r="JB628" s="83"/>
      <c r="JC628" s="83"/>
      <c r="JD628" s="83"/>
      <c r="JE628" s="83"/>
    </row>
    <row r="629" spans="1:265" s="8" customFormat="1" ht="15" customHeight="1" x14ac:dyDescent="0.2">
      <c r="A629" s="173">
        <f>+A616+1</f>
        <v>68</v>
      </c>
      <c r="B629" s="1088" t="s">
        <v>466</v>
      </c>
      <c r="C629" s="217" t="s">
        <v>35</v>
      </c>
      <c r="D629" s="350" t="s">
        <v>991</v>
      </c>
      <c r="E629" s="215" t="s">
        <v>89</v>
      </c>
      <c r="F629" s="1042" t="s">
        <v>976</v>
      </c>
      <c r="G629" s="1043" t="s">
        <v>992</v>
      </c>
      <c r="H629" s="350" t="s">
        <v>445</v>
      </c>
      <c r="I629" s="350" t="s">
        <v>446</v>
      </c>
      <c r="J629" s="350"/>
      <c r="K629" s="378" t="s">
        <v>532</v>
      </c>
      <c r="L629" s="378" t="s">
        <v>614</v>
      </c>
      <c r="M629" s="1138" t="s">
        <v>507</v>
      </c>
      <c r="N629" s="1138" t="s">
        <v>24</v>
      </c>
      <c r="O629" s="378" t="s">
        <v>1379</v>
      </c>
      <c r="P629" s="623">
        <v>4</v>
      </c>
      <c r="Q629" s="624"/>
      <c r="R629" s="624"/>
      <c r="S629" s="624"/>
      <c r="T629" s="624"/>
      <c r="U629" s="624"/>
      <c r="V629" s="624"/>
      <c r="W629" s="625"/>
      <c r="X629" s="216"/>
      <c r="Y629" s="216"/>
      <c r="Z629" s="112" t="str">
        <f>C629</f>
        <v>TC</v>
      </c>
      <c r="AA629" s="83" t="s">
        <v>1473</v>
      </c>
      <c r="AB629" s="83" t="s">
        <v>1480</v>
      </c>
      <c r="AC629" s="83">
        <f t="shared" si="15"/>
        <v>20</v>
      </c>
      <c r="AD629" s="83"/>
      <c r="AE629" s="83"/>
      <c r="AF629" s="83"/>
      <c r="AG629" s="83"/>
      <c r="AH629" s="83"/>
      <c r="AI629" s="83"/>
      <c r="AJ629" s="83"/>
      <c r="AK629" s="83"/>
      <c r="AL629" s="83"/>
      <c r="AM629" s="83"/>
      <c r="AN629" s="83"/>
      <c r="AO629" s="83"/>
      <c r="AP629" s="83"/>
      <c r="AQ629" s="83"/>
      <c r="AR629" s="83"/>
      <c r="AS629" s="83"/>
      <c r="AT629" s="83"/>
      <c r="AU629" s="83"/>
      <c r="AV629" s="83"/>
      <c r="AW629" s="83"/>
      <c r="AX629" s="83"/>
      <c r="AY629" s="83"/>
      <c r="AZ629" s="83"/>
      <c r="BA629" s="83"/>
      <c r="BB629" s="83"/>
      <c r="BC629" s="83"/>
      <c r="BD629" s="83"/>
      <c r="BE629" s="83"/>
      <c r="BF629" s="83"/>
      <c r="BG629" s="83"/>
      <c r="BH629" s="83"/>
      <c r="BI629" s="83"/>
      <c r="BJ629" s="83"/>
      <c r="BK629" s="83"/>
      <c r="BL629" s="83"/>
      <c r="BM629" s="83"/>
      <c r="BN629" s="83"/>
      <c r="BO629" s="83"/>
      <c r="BP629" s="83"/>
      <c r="BQ629" s="83"/>
      <c r="BR629" s="83"/>
      <c r="BS629" s="83"/>
      <c r="BT629" s="83"/>
      <c r="BU629" s="83"/>
      <c r="BV629" s="83"/>
      <c r="BW629" s="83"/>
      <c r="BX629" s="83"/>
      <c r="BY629" s="83"/>
      <c r="BZ629" s="83"/>
      <c r="CA629" s="83"/>
      <c r="CB629" s="83"/>
      <c r="CC629" s="83"/>
      <c r="CD629" s="83"/>
      <c r="CE629" s="83"/>
      <c r="CF629" s="83"/>
      <c r="CG629" s="83"/>
      <c r="CH629" s="83"/>
      <c r="CI629" s="83"/>
      <c r="CJ629" s="83"/>
      <c r="CK629" s="83"/>
      <c r="CL629" s="83"/>
      <c r="CM629" s="83"/>
      <c r="CN629" s="83"/>
      <c r="CO629" s="83"/>
      <c r="CP629" s="83"/>
      <c r="CQ629" s="83"/>
      <c r="CR629" s="83"/>
      <c r="CS629" s="83"/>
      <c r="CT629" s="83"/>
      <c r="CU629" s="83"/>
      <c r="CV629" s="83"/>
      <c r="CW629" s="83"/>
      <c r="CX629" s="83"/>
      <c r="CY629" s="83"/>
      <c r="CZ629" s="83"/>
      <c r="DA629" s="83"/>
      <c r="DB629" s="83"/>
      <c r="DC629" s="83"/>
      <c r="DD629" s="83"/>
      <c r="DE629" s="83"/>
      <c r="DF629" s="83"/>
      <c r="DG629" s="83"/>
      <c r="DH629" s="83"/>
      <c r="DI629" s="83"/>
      <c r="DJ629" s="83"/>
      <c r="DK629" s="83"/>
      <c r="DL629" s="83"/>
      <c r="DM629" s="83"/>
      <c r="DN629" s="83"/>
      <c r="DO629" s="83"/>
      <c r="DP629" s="83"/>
      <c r="DQ629" s="83"/>
      <c r="DR629" s="83"/>
      <c r="DS629" s="83"/>
      <c r="DT629" s="83"/>
      <c r="DU629" s="83"/>
      <c r="DV629" s="83"/>
      <c r="DW629" s="83"/>
      <c r="DX629" s="83"/>
      <c r="DY629" s="83"/>
      <c r="DZ629" s="83"/>
      <c r="EA629" s="83"/>
      <c r="EB629" s="83"/>
      <c r="EC629" s="83"/>
      <c r="ED629" s="83"/>
      <c r="EE629" s="83"/>
      <c r="EF629" s="83"/>
      <c r="EG629" s="83"/>
      <c r="EH629" s="83"/>
      <c r="EI629" s="83"/>
      <c r="EJ629" s="83"/>
      <c r="EK629" s="83"/>
      <c r="EL629" s="83"/>
      <c r="EM629" s="83"/>
      <c r="EN629" s="83"/>
      <c r="EO629" s="83"/>
      <c r="EP629" s="83"/>
      <c r="EQ629" s="83"/>
      <c r="ER629" s="83"/>
      <c r="ES629" s="83"/>
      <c r="ET629" s="83"/>
      <c r="EU629" s="83"/>
      <c r="EV629" s="83"/>
      <c r="EW629" s="83"/>
      <c r="EX629" s="83"/>
      <c r="EY629" s="83"/>
      <c r="EZ629" s="83"/>
      <c r="FA629" s="83"/>
      <c r="FB629" s="83"/>
      <c r="FC629" s="83"/>
      <c r="FD629" s="83"/>
      <c r="FE629" s="83"/>
      <c r="FF629" s="83"/>
      <c r="FG629" s="83"/>
      <c r="FH629" s="83"/>
      <c r="FI629" s="83"/>
      <c r="FJ629" s="83"/>
      <c r="FK629" s="83"/>
      <c r="FL629" s="83"/>
      <c r="FM629" s="83"/>
      <c r="FN629" s="83"/>
      <c r="FO629" s="83"/>
      <c r="FP629" s="83"/>
      <c r="FQ629" s="83"/>
      <c r="FR629" s="83"/>
      <c r="FS629" s="83"/>
      <c r="FT629" s="83"/>
      <c r="FU629" s="83"/>
      <c r="FV629" s="83"/>
      <c r="FW629" s="83"/>
      <c r="FX629" s="83"/>
      <c r="FY629" s="83"/>
      <c r="FZ629" s="83"/>
      <c r="GA629" s="83"/>
      <c r="GB629" s="83"/>
      <c r="GC629" s="83"/>
      <c r="GD629" s="83"/>
      <c r="GE629" s="83"/>
      <c r="GF629" s="83"/>
      <c r="GG629" s="83"/>
      <c r="GH629" s="83"/>
      <c r="GI629" s="83"/>
      <c r="GJ629" s="83"/>
      <c r="GK629" s="83"/>
      <c r="GL629" s="83"/>
      <c r="GM629" s="83"/>
      <c r="GN629" s="83"/>
      <c r="GO629" s="83"/>
      <c r="GP629" s="83"/>
      <c r="GQ629" s="83"/>
      <c r="GR629" s="83"/>
      <c r="GS629" s="83"/>
      <c r="GT629" s="83"/>
      <c r="GU629" s="83"/>
      <c r="GV629" s="83"/>
      <c r="GW629" s="83"/>
      <c r="GX629" s="83"/>
      <c r="GY629" s="83"/>
      <c r="GZ629" s="83"/>
      <c r="HA629" s="83"/>
      <c r="HB629" s="83"/>
      <c r="HC629" s="83"/>
      <c r="HD629" s="83"/>
      <c r="HE629" s="83"/>
      <c r="HF629" s="83"/>
      <c r="HG629" s="83"/>
      <c r="HH629" s="83"/>
      <c r="HI629" s="83"/>
      <c r="HJ629" s="83"/>
      <c r="HK629" s="83"/>
      <c r="HL629" s="83"/>
      <c r="HM629" s="83"/>
      <c r="HN629" s="83"/>
      <c r="HO629" s="83"/>
      <c r="HP629" s="83"/>
      <c r="HQ629" s="83"/>
      <c r="HR629" s="83"/>
      <c r="HS629" s="83"/>
      <c r="HT629" s="83"/>
      <c r="HU629" s="83"/>
      <c r="HV629" s="83"/>
      <c r="HW629" s="83"/>
      <c r="HX629" s="83"/>
      <c r="HY629" s="83"/>
      <c r="HZ629" s="83"/>
      <c r="IA629" s="83"/>
      <c r="IB629" s="83"/>
      <c r="IC629" s="83"/>
      <c r="ID629" s="83"/>
      <c r="IE629" s="83"/>
      <c r="IF629" s="83"/>
      <c r="IG629" s="83"/>
      <c r="IH629" s="83"/>
      <c r="II629" s="83"/>
      <c r="IJ629" s="83"/>
      <c r="IK629" s="83"/>
      <c r="IL629" s="83"/>
      <c r="IM629" s="83"/>
      <c r="IN629" s="83"/>
      <c r="IO629" s="83"/>
      <c r="IP629" s="83"/>
      <c r="IQ629" s="83"/>
      <c r="IR629" s="83"/>
      <c r="IS629" s="83"/>
      <c r="IT629" s="83"/>
      <c r="IU629" s="83"/>
      <c r="IV629" s="83"/>
      <c r="IW629" s="83"/>
      <c r="IX629" s="83"/>
      <c r="IY629" s="83"/>
      <c r="IZ629" s="83"/>
      <c r="JA629" s="83"/>
      <c r="JB629" s="83"/>
      <c r="JC629" s="83"/>
      <c r="JD629" s="83"/>
      <c r="JE629" s="83"/>
    </row>
    <row r="630" spans="1:265" s="8" customFormat="1" ht="15" customHeight="1" x14ac:dyDescent="0.2">
      <c r="A630" s="173"/>
      <c r="B630" s="131" t="s">
        <v>466</v>
      </c>
      <c r="C630" s="217"/>
      <c r="D630" s="329" t="s">
        <v>991</v>
      </c>
      <c r="E630" s="117"/>
      <c r="F630" s="1044"/>
      <c r="G630" s="1045"/>
      <c r="H630" s="329" t="s">
        <v>445</v>
      </c>
      <c r="I630" s="329" t="s">
        <v>446</v>
      </c>
      <c r="J630" s="329"/>
      <c r="K630" s="379" t="s">
        <v>532</v>
      </c>
      <c r="L630" s="379" t="s">
        <v>614</v>
      </c>
      <c r="M630" s="1139" t="s">
        <v>507</v>
      </c>
      <c r="N630" s="1139" t="s">
        <v>101</v>
      </c>
      <c r="O630" s="379" t="s">
        <v>1379</v>
      </c>
      <c r="P630" s="626">
        <v>4</v>
      </c>
      <c r="Q630" s="627"/>
      <c r="R630" s="627"/>
      <c r="S630" s="627"/>
      <c r="T630" s="627"/>
      <c r="U630" s="627"/>
      <c r="V630" s="627"/>
      <c r="W630" s="628"/>
      <c r="X630" s="219"/>
      <c r="Y630" s="219"/>
      <c r="Z630" s="112"/>
      <c r="AA630" s="83"/>
      <c r="AB630" s="83"/>
      <c r="AC630" s="83" t="str">
        <f t="shared" si="15"/>
        <v/>
      </c>
      <c r="AD630" s="83"/>
      <c r="AE630" s="83"/>
      <c r="AF630" s="83"/>
      <c r="AG630" s="83"/>
      <c r="AH630" s="83"/>
      <c r="AI630" s="83"/>
      <c r="AJ630" s="83"/>
      <c r="AK630" s="83"/>
      <c r="AL630" s="83"/>
      <c r="AM630" s="83"/>
      <c r="AN630" s="83"/>
      <c r="AO630" s="83"/>
      <c r="AP630" s="83"/>
      <c r="AQ630" s="83"/>
      <c r="AR630" s="83"/>
      <c r="AS630" s="83"/>
      <c r="AT630" s="83"/>
      <c r="AU630" s="83"/>
      <c r="AV630" s="83"/>
      <c r="AW630" s="83"/>
      <c r="AX630" s="83"/>
      <c r="AY630" s="83"/>
      <c r="AZ630" s="83"/>
      <c r="BA630" s="83"/>
      <c r="BB630" s="83"/>
      <c r="BC630" s="83"/>
      <c r="BD630" s="83"/>
      <c r="BE630" s="83"/>
      <c r="BF630" s="83"/>
      <c r="BG630" s="83"/>
      <c r="BH630" s="83"/>
      <c r="BI630" s="83"/>
      <c r="BJ630" s="83"/>
      <c r="BK630" s="83"/>
      <c r="BL630" s="83"/>
      <c r="BM630" s="83"/>
      <c r="BN630" s="83"/>
      <c r="BO630" s="83"/>
      <c r="BP630" s="83"/>
      <c r="BQ630" s="83"/>
      <c r="BR630" s="83"/>
      <c r="BS630" s="83"/>
      <c r="BT630" s="83"/>
      <c r="BU630" s="83"/>
      <c r="BV630" s="83"/>
      <c r="BW630" s="83"/>
      <c r="BX630" s="83"/>
      <c r="BY630" s="83"/>
      <c r="BZ630" s="83"/>
      <c r="CA630" s="83"/>
      <c r="CB630" s="83"/>
      <c r="CC630" s="83"/>
      <c r="CD630" s="83"/>
      <c r="CE630" s="83"/>
      <c r="CF630" s="83"/>
      <c r="CG630" s="83"/>
      <c r="CH630" s="83"/>
      <c r="CI630" s="83"/>
      <c r="CJ630" s="83"/>
      <c r="CK630" s="83"/>
      <c r="CL630" s="83"/>
      <c r="CM630" s="83"/>
      <c r="CN630" s="83"/>
      <c r="CO630" s="83"/>
      <c r="CP630" s="83"/>
      <c r="CQ630" s="83"/>
      <c r="CR630" s="83"/>
      <c r="CS630" s="83"/>
      <c r="CT630" s="83"/>
      <c r="CU630" s="83"/>
      <c r="CV630" s="83"/>
      <c r="CW630" s="83"/>
      <c r="CX630" s="83"/>
      <c r="CY630" s="83"/>
      <c r="CZ630" s="83"/>
      <c r="DA630" s="83"/>
      <c r="DB630" s="83"/>
      <c r="DC630" s="83"/>
      <c r="DD630" s="83"/>
      <c r="DE630" s="83"/>
      <c r="DF630" s="83"/>
      <c r="DG630" s="83"/>
      <c r="DH630" s="83"/>
      <c r="DI630" s="83"/>
      <c r="DJ630" s="83"/>
      <c r="DK630" s="83"/>
      <c r="DL630" s="83"/>
      <c r="DM630" s="83"/>
      <c r="DN630" s="83"/>
      <c r="DO630" s="83"/>
      <c r="DP630" s="83"/>
      <c r="DQ630" s="83"/>
      <c r="DR630" s="83"/>
      <c r="DS630" s="83"/>
      <c r="DT630" s="83"/>
      <c r="DU630" s="83"/>
      <c r="DV630" s="83"/>
      <c r="DW630" s="83"/>
      <c r="DX630" s="83"/>
      <c r="DY630" s="83"/>
      <c r="DZ630" s="83"/>
      <c r="EA630" s="83"/>
      <c r="EB630" s="83"/>
      <c r="EC630" s="83"/>
      <c r="ED630" s="83"/>
      <c r="EE630" s="83"/>
      <c r="EF630" s="83"/>
      <c r="EG630" s="83"/>
      <c r="EH630" s="83"/>
      <c r="EI630" s="83"/>
      <c r="EJ630" s="83"/>
      <c r="EK630" s="83"/>
      <c r="EL630" s="83"/>
      <c r="EM630" s="83"/>
      <c r="EN630" s="83"/>
      <c r="EO630" s="83"/>
      <c r="EP630" s="83"/>
      <c r="EQ630" s="83"/>
      <c r="ER630" s="83"/>
      <c r="ES630" s="83"/>
      <c r="ET630" s="83"/>
      <c r="EU630" s="83"/>
      <c r="EV630" s="83"/>
      <c r="EW630" s="83"/>
      <c r="EX630" s="83"/>
      <c r="EY630" s="83"/>
      <c r="EZ630" s="83"/>
      <c r="FA630" s="83"/>
      <c r="FB630" s="83"/>
      <c r="FC630" s="83"/>
      <c r="FD630" s="83"/>
      <c r="FE630" s="83"/>
      <c r="FF630" s="83"/>
      <c r="FG630" s="83"/>
      <c r="FH630" s="83"/>
      <c r="FI630" s="83"/>
      <c r="FJ630" s="83"/>
      <c r="FK630" s="83"/>
      <c r="FL630" s="83"/>
      <c r="FM630" s="83"/>
      <c r="FN630" s="83"/>
      <c r="FO630" s="83"/>
      <c r="FP630" s="83"/>
      <c r="FQ630" s="83"/>
      <c r="FR630" s="83"/>
      <c r="FS630" s="83"/>
      <c r="FT630" s="83"/>
      <c r="FU630" s="83"/>
      <c r="FV630" s="83"/>
      <c r="FW630" s="83"/>
      <c r="FX630" s="83"/>
      <c r="FY630" s="83"/>
      <c r="FZ630" s="83"/>
      <c r="GA630" s="83"/>
      <c r="GB630" s="83"/>
      <c r="GC630" s="83"/>
      <c r="GD630" s="83"/>
      <c r="GE630" s="83"/>
      <c r="GF630" s="83"/>
      <c r="GG630" s="83"/>
      <c r="GH630" s="83"/>
      <c r="GI630" s="83"/>
      <c r="GJ630" s="83"/>
      <c r="GK630" s="83"/>
      <c r="GL630" s="83"/>
      <c r="GM630" s="83"/>
      <c r="GN630" s="83"/>
      <c r="GO630" s="83"/>
      <c r="GP630" s="83"/>
      <c r="GQ630" s="83"/>
      <c r="GR630" s="83"/>
      <c r="GS630" s="83"/>
      <c r="GT630" s="83"/>
      <c r="GU630" s="83"/>
      <c r="GV630" s="83"/>
      <c r="GW630" s="83"/>
      <c r="GX630" s="83"/>
      <c r="GY630" s="83"/>
      <c r="GZ630" s="83"/>
      <c r="HA630" s="83"/>
      <c r="HB630" s="83"/>
      <c r="HC630" s="83"/>
      <c r="HD630" s="83"/>
      <c r="HE630" s="83"/>
      <c r="HF630" s="83"/>
      <c r="HG630" s="83"/>
      <c r="HH630" s="83"/>
      <c r="HI630" s="83"/>
      <c r="HJ630" s="83"/>
      <c r="HK630" s="83"/>
      <c r="HL630" s="83"/>
      <c r="HM630" s="83"/>
      <c r="HN630" s="83"/>
      <c r="HO630" s="83"/>
      <c r="HP630" s="83"/>
      <c r="HQ630" s="83"/>
      <c r="HR630" s="83"/>
      <c r="HS630" s="83"/>
      <c r="HT630" s="83"/>
      <c r="HU630" s="83"/>
      <c r="HV630" s="83"/>
      <c r="HW630" s="83"/>
      <c r="HX630" s="83"/>
      <c r="HY630" s="83"/>
      <c r="HZ630" s="83"/>
      <c r="IA630" s="83"/>
      <c r="IB630" s="83"/>
      <c r="IC630" s="83"/>
      <c r="ID630" s="83"/>
      <c r="IE630" s="83"/>
      <c r="IF630" s="83"/>
      <c r="IG630" s="83"/>
      <c r="IH630" s="83"/>
      <c r="II630" s="83"/>
      <c r="IJ630" s="83"/>
      <c r="IK630" s="83"/>
      <c r="IL630" s="83"/>
      <c r="IM630" s="83"/>
      <c r="IN630" s="83"/>
      <c r="IO630" s="83"/>
      <c r="IP630" s="83"/>
      <c r="IQ630" s="83"/>
      <c r="IR630" s="83"/>
      <c r="IS630" s="83"/>
      <c r="IT630" s="83"/>
      <c r="IU630" s="83"/>
      <c r="IV630" s="83"/>
      <c r="IW630" s="83"/>
      <c r="IX630" s="83"/>
      <c r="IY630" s="83"/>
      <c r="IZ630" s="83"/>
      <c r="JA630" s="83"/>
      <c r="JB630" s="83"/>
      <c r="JC630" s="83"/>
      <c r="JD630" s="83"/>
      <c r="JE630" s="83"/>
    </row>
    <row r="631" spans="1:265" s="8" customFormat="1" ht="15" customHeight="1" x14ac:dyDescent="0.2">
      <c r="A631" s="173"/>
      <c r="B631" s="131" t="s">
        <v>466</v>
      </c>
      <c r="C631" s="217"/>
      <c r="D631" s="329" t="s">
        <v>991</v>
      </c>
      <c r="E631" s="117"/>
      <c r="F631" s="1044"/>
      <c r="G631" s="1045"/>
      <c r="H631" s="329" t="s">
        <v>445</v>
      </c>
      <c r="I631" s="329" t="s">
        <v>446</v>
      </c>
      <c r="J631" s="329"/>
      <c r="K631" s="379" t="s">
        <v>533</v>
      </c>
      <c r="L631" s="379" t="s">
        <v>614</v>
      </c>
      <c r="M631" s="1139">
        <v>8</v>
      </c>
      <c r="N631" s="1139" t="s">
        <v>24</v>
      </c>
      <c r="O631" s="379" t="s">
        <v>1379</v>
      </c>
      <c r="P631" s="626">
        <v>3</v>
      </c>
      <c r="Q631" s="627"/>
      <c r="R631" s="627"/>
      <c r="S631" s="627"/>
      <c r="T631" s="627"/>
      <c r="U631" s="627"/>
      <c r="V631" s="627"/>
      <c r="W631" s="628"/>
      <c r="X631" s="219"/>
      <c r="Y631" s="219"/>
      <c r="Z631" s="112"/>
      <c r="AA631" s="83"/>
      <c r="AB631" s="83"/>
      <c r="AC631" s="83" t="str">
        <f t="shared" si="15"/>
        <v/>
      </c>
      <c r="AD631" s="83"/>
      <c r="AE631" s="83"/>
      <c r="AF631" s="83"/>
      <c r="AG631" s="83"/>
      <c r="AH631" s="83"/>
      <c r="AI631" s="83"/>
      <c r="AJ631" s="83"/>
      <c r="AK631" s="83"/>
      <c r="AL631" s="83"/>
      <c r="AM631" s="83"/>
      <c r="AN631" s="83"/>
      <c r="AO631" s="83"/>
      <c r="AP631" s="83"/>
      <c r="AQ631" s="83"/>
      <c r="AR631" s="83"/>
      <c r="AS631" s="83"/>
      <c r="AT631" s="83"/>
      <c r="AU631" s="83"/>
      <c r="AV631" s="83"/>
      <c r="AW631" s="83"/>
      <c r="AX631" s="83"/>
      <c r="AY631" s="83"/>
      <c r="AZ631" s="83"/>
      <c r="BA631" s="83"/>
      <c r="BB631" s="83"/>
      <c r="BC631" s="83"/>
      <c r="BD631" s="83"/>
      <c r="BE631" s="83"/>
      <c r="BF631" s="83"/>
      <c r="BG631" s="83"/>
      <c r="BH631" s="83"/>
      <c r="BI631" s="83"/>
      <c r="BJ631" s="83"/>
      <c r="BK631" s="83"/>
      <c r="BL631" s="83"/>
      <c r="BM631" s="83"/>
      <c r="BN631" s="83"/>
      <c r="BO631" s="83"/>
      <c r="BP631" s="83"/>
      <c r="BQ631" s="83"/>
      <c r="BR631" s="83"/>
      <c r="BS631" s="83"/>
      <c r="BT631" s="83"/>
      <c r="BU631" s="83"/>
      <c r="BV631" s="83"/>
      <c r="BW631" s="83"/>
      <c r="BX631" s="83"/>
      <c r="BY631" s="83"/>
      <c r="BZ631" s="83"/>
      <c r="CA631" s="83"/>
      <c r="CB631" s="83"/>
      <c r="CC631" s="83"/>
      <c r="CD631" s="83"/>
      <c r="CE631" s="83"/>
      <c r="CF631" s="83"/>
      <c r="CG631" s="83"/>
      <c r="CH631" s="83"/>
      <c r="CI631" s="83"/>
      <c r="CJ631" s="83"/>
      <c r="CK631" s="83"/>
      <c r="CL631" s="83"/>
      <c r="CM631" s="83"/>
      <c r="CN631" s="83"/>
      <c r="CO631" s="83"/>
      <c r="CP631" s="83"/>
      <c r="CQ631" s="83"/>
      <c r="CR631" s="83"/>
      <c r="CS631" s="83"/>
      <c r="CT631" s="83"/>
      <c r="CU631" s="83"/>
      <c r="CV631" s="83"/>
      <c r="CW631" s="83"/>
      <c r="CX631" s="83"/>
      <c r="CY631" s="83"/>
      <c r="CZ631" s="83"/>
      <c r="DA631" s="83"/>
      <c r="DB631" s="83"/>
      <c r="DC631" s="83"/>
      <c r="DD631" s="83"/>
      <c r="DE631" s="83"/>
      <c r="DF631" s="83"/>
      <c r="DG631" s="83"/>
      <c r="DH631" s="83"/>
      <c r="DI631" s="83"/>
      <c r="DJ631" s="83"/>
      <c r="DK631" s="83"/>
      <c r="DL631" s="83"/>
      <c r="DM631" s="83"/>
      <c r="DN631" s="83"/>
      <c r="DO631" s="83"/>
      <c r="DP631" s="83"/>
      <c r="DQ631" s="83"/>
      <c r="DR631" s="83"/>
      <c r="DS631" s="83"/>
      <c r="DT631" s="83"/>
      <c r="DU631" s="83"/>
      <c r="DV631" s="83"/>
      <c r="DW631" s="83"/>
      <c r="DX631" s="83"/>
      <c r="DY631" s="83"/>
      <c r="DZ631" s="83"/>
      <c r="EA631" s="83"/>
      <c r="EB631" s="83"/>
      <c r="EC631" s="83"/>
      <c r="ED631" s="83"/>
      <c r="EE631" s="83"/>
      <c r="EF631" s="83"/>
      <c r="EG631" s="83"/>
      <c r="EH631" s="83"/>
      <c r="EI631" s="83"/>
      <c r="EJ631" s="83"/>
      <c r="EK631" s="83"/>
      <c r="EL631" s="83"/>
      <c r="EM631" s="83"/>
      <c r="EN631" s="83"/>
      <c r="EO631" s="83"/>
      <c r="EP631" s="83"/>
      <c r="EQ631" s="83"/>
      <c r="ER631" s="83"/>
      <c r="ES631" s="83"/>
      <c r="ET631" s="83"/>
      <c r="EU631" s="83"/>
      <c r="EV631" s="83"/>
      <c r="EW631" s="83"/>
      <c r="EX631" s="83"/>
      <c r="EY631" s="83"/>
      <c r="EZ631" s="83"/>
      <c r="FA631" s="83"/>
      <c r="FB631" s="83"/>
      <c r="FC631" s="83"/>
      <c r="FD631" s="83"/>
      <c r="FE631" s="83"/>
      <c r="FF631" s="83"/>
      <c r="FG631" s="83"/>
      <c r="FH631" s="83"/>
      <c r="FI631" s="83"/>
      <c r="FJ631" s="83"/>
      <c r="FK631" s="83"/>
      <c r="FL631" s="83"/>
      <c r="FM631" s="83"/>
      <c r="FN631" s="83"/>
      <c r="FO631" s="83"/>
      <c r="FP631" s="83"/>
      <c r="FQ631" s="83"/>
      <c r="FR631" s="83"/>
      <c r="FS631" s="83"/>
      <c r="FT631" s="83"/>
      <c r="FU631" s="83"/>
      <c r="FV631" s="83"/>
      <c r="FW631" s="83"/>
      <c r="FX631" s="83"/>
      <c r="FY631" s="83"/>
      <c r="FZ631" s="83"/>
      <c r="GA631" s="83"/>
      <c r="GB631" s="83"/>
      <c r="GC631" s="83"/>
      <c r="GD631" s="83"/>
      <c r="GE631" s="83"/>
      <c r="GF631" s="83"/>
      <c r="GG631" s="83"/>
      <c r="GH631" s="83"/>
      <c r="GI631" s="83"/>
      <c r="GJ631" s="83"/>
      <c r="GK631" s="83"/>
      <c r="GL631" s="83"/>
      <c r="GM631" s="83"/>
      <c r="GN631" s="83"/>
      <c r="GO631" s="83"/>
      <c r="GP631" s="83"/>
      <c r="GQ631" s="83"/>
      <c r="GR631" s="83"/>
      <c r="GS631" s="83"/>
      <c r="GT631" s="83"/>
      <c r="GU631" s="83"/>
      <c r="GV631" s="83"/>
      <c r="GW631" s="83"/>
      <c r="GX631" s="83"/>
      <c r="GY631" s="83"/>
      <c r="GZ631" s="83"/>
      <c r="HA631" s="83"/>
      <c r="HB631" s="83"/>
      <c r="HC631" s="83"/>
      <c r="HD631" s="83"/>
      <c r="HE631" s="83"/>
      <c r="HF631" s="83"/>
      <c r="HG631" s="83"/>
      <c r="HH631" s="83"/>
      <c r="HI631" s="83"/>
      <c r="HJ631" s="83"/>
      <c r="HK631" s="83"/>
      <c r="HL631" s="83"/>
      <c r="HM631" s="83"/>
      <c r="HN631" s="83"/>
      <c r="HO631" s="83"/>
      <c r="HP631" s="83"/>
      <c r="HQ631" s="83"/>
      <c r="HR631" s="83"/>
      <c r="HS631" s="83"/>
      <c r="HT631" s="83"/>
      <c r="HU631" s="83"/>
      <c r="HV631" s="83"/>
      <c r="HW631" s="83"/>
      <c r="HX631" s="83"/>
      <c r="HY631" s="83"/>
      <c r="HZ631" s="83"/>
      <c r="IA631" s="83"/>
      <c r="IB631" s="83"/>
      <c r="IC631" s="83"/>
      <c r="ID631" s="83"/>
      <c r="IE631" s="83"/>
      <c r="IF631" s="83"/>
      <c r="IG631" s="83"/>
      <c r="IH631" s="83"/>
      <c r="II631" s="83"/>
      <c r="IJ631" s="83"/>
      <c r="IK631" s="83"/>
      <c r="IL631" s="83"/>
      <c r="IM631" s="83"/>
      <c r="IN631" s="83"/>
      <c r="IO631" s="83"/>
      <c r="IP631" s="83"/>
      <c r="IQ631" s="83"/>
      <c r="IR631" s="83"/>
      <c r="IS631" s="83"/>
      <c r="IT631" s="83"/>
      <c r="IU631" s="83"/>
      <c r="IV631" s="83"/>
      <c r="IW631" s="83"/>
      <c r="IX631" s="83"/>
      <c r="IY631" s="83"/>
      <c r="IZ631" s="83"/>
      <c r="JA631" s="83"/>
      <c r="JB631" s="83"/>
      <c r="JC631" s="83"/>
      <c r="JD631" s="83"/>
      <c r="JE631" s="83"/>
    </row>
    <row r="632" spans="1:265" s="8" customFormat="1" ht="15" customHeight="1" x14ac:dyDescent="0.2">
      <c r="A632" s="173"/>
      <c r="B632" s="131" t="s">
        <v>466</v>
      </c>
      <c r="C632" s="217"/>
      <c r="D632" s="329" t="s">
        <v>991</v>
      </c>
      <c r="E632" s="117"/>
      <c r="F632" s="1044"/>
      <c r="G632" s="1045"/>
      <c r="H632" s="329" t="s">
        <v>445</v>
      </c>
      <c r="I632" s="329" t="s">
        <v>450</v>
      </c>
      <c r="J632" s="329"/>
      <c r="K632" s="379" t="s">
        <v>534</v>
      </c>
      <c r="L632" s="379" t="s">
        <v>614</v>
      </c>
      <c r="M632" s="1139">
        <v>9</v>
      </c>
      <c r="N632" s="1139" t="s">
        <v>453</v>
      </c>
      <c r="O632" s="379" t="s">
        <v>1379</v>
      </c>
      <c r="P632" s="626">
        <v>3</v>
      </c>
      <c r="Q632" s="627"/>
      <c r="R632" s="627"/>
      <c r="S632" s="627"/>
      <c r="T632" s="627"/>
      <c r="U632" s="627"/>
      <c r="V632" s="627"/>
      <c r="W632" s="628"/>
      <c r="X632" s="219"/>
      <c r="Y632" s="219"/>
      <c r="Z632" s="112"/>
      <c r="AA632" s="83"/>
      <c r="AB632" s="83"/>
      <c r="AC632" s="83" t="str">
        <f t="shared" si="15"/>
        <v/>
      </c>
      <c r="AD632" s="83"/>
      <c r="AE632" s="83"/>
      <c r="AF632" s="83"/>
      <c r="AG632" s="83"/>
      <c r="AH632" s="83"/>
      <c r="AI632" s="83"/>
      <c r="AJ632" s="83"/>
      <c r="AK632" s="83"/>
      <c r="AL632" s="83"/>
      <c r="AM632" s="83"/>
      <c r="AN632" s="83"/>
      <c r="AO632" s="83"/>
      <c r="AP632" s="83"/>
      <c r="AQ632" s="83"/>
      <c r="AR632" s="83"/>
      <c r="AS632" s="83"/>
      <c r="AT632" s="83"/>
      <c r="AU632" s="83"/>
      <c r="AV632" s="83"/>
      <c r="AW632" s="83"/>
      <c r="AX632" s="83"/>
      <c r="AY632" s="83"/>
      <c r="AZ632" s="83"/>
      <c r="BA632" s="83"/>
      <c r="BB632" s="83"/>
      <c r="BC632" s="83"/>
      <c r="BD632" s="83"/>
      <c r="BE632" s="83"/>
      <c r="BF632" s="83"/>
      <c r="BG632" s="83"/>
      <c r="BH632" s="83"/>
      <c r="BI632" s="83"/>
      <c r="BJ632" s="83"/>
      <c r="BK632" s="83"/>
      <c r="BL632" s="83"/>
      <c r="BM632" s="83"/>
      <c r="BN632" s="83"/>
      <c r="BO632" s="83"/>
      <c r="BP632" s="83"/>
      <c r="BQ632" s="83"/>
      <c r="BR632" s="83"/>
      <c r="BS632" s="83"/>
      <c r="BT632" s="83"/>
      <c r="BU632" s="83"/>
      <c r="BV632" s="83"/>
      <c r="BW632" s="83"/>
      <c r="BX632" s="83"/>
      <c r="BY632" s="83"/>
      <c r="BZ632" s="83"/>
      <c r="CA632" s="83"/>
      <c r="CB632" s="83"/>
      <c r="CC632" s="83"/>
      <c r="CD632" s="83"/>
      <c r="CE632" s="83"/>
      <c r="CF632" s="83"/>
      <c r="CG632" s="83"/>
      <c r="CH632" s="83"/>
      <c r="CI632" s="83"/>
      <c r="CJ632" s="83"/>
      <c r="CK632" s="83"/>
      <c r="CL632" s="83"/>
      <c r="CM632" s="83"/>
      <c r="CN632" s="83"/>
      <c r="CO632" s="83"/>
      <c r="CP632" s="83"/>
      <c r="CQ632" s="83"/>
      <c r="CR632" s="83"/>
      <c r="CS632" s="83"/>
      <c r="CT632" s="83"/>
      <c r="CU632" s="83"/>
      <c r="CV632" s="83"/>
      <c r="CW632" s="83"/>
      <c r="CX632" s="83"/>
      <c r="CY632" s="83"/>
      <c r="CZ632" s="83"/>
      <c r="DA632" s="83"/>
      <c r="DB632" s="83"/>
      <c r="DC632" s="83"/>
      <c r="DD632" s="83"/>
      <c r="DE632" s="83"/>
      <c r="DF632" s="83"/>
      <c r="DG632" s="83"/>
      <c r="DH632" s="83"/>
      <c r="DI632" s="83"/>
      <c r="DJ632" s="83"/>
      <c r="DK632" s="83"/>
      <c r="DL632" s="83"/>
      <c r="DM632" s="83"/>
      <c r="DN632" s="83"/>
      <c r="DO632" s="83"/>
      <c r="DP632" s="83"/>
      <c r="DQ632" s="83"/>
      <c r="DR632" s="83"/>
      <c r="DS632" s="83"/>
      <c r="DT632" s="83"/>
      <c r="DU632" s="83"/>
      <c r="DV632" s="83"/>
      <c r="DW632" s="83"/>
      <c r="DX632" s="83"/>
      <c r="DY632" s="83"/>
      <c r="DZ632" s="83"/>
      <c r="EA632" s="83"/>
      <c r="EB632" s="83"/>
      <c r="EC632" s="83"/>
      <c r="ED632" s="83"/>
      <c r="EE632" s="83"/>
      <c r="EF632" s="83"/>
      <c r="EG632" s="83"/>
      <c r="EH632" s="83"/>
      <c r="EI632" s="83"/>
      <c r="EJ632" s="83"/>
      <c r="EK632" s="83"/>
      <c r="EL632" s="83"/>
      <c r="EM632" s="83"/>
      <c r="EN632" s="83"/>
      <c r="EO632" s="83"/>
      <c r="EP632" s="83"/>
      <c r="EQ632" s="83"/>
      <c r="ER632" s="83"/>
      <c r="ES632" s="83"/>
      <c r="ET632" s="83"/>
      <c r="EU632" s="83"/>
      <c r="EV632" s="83"/>
      <c r="EW632" s="83"/>
      <c r="EX632" s="83"/>
      <c r="EY632" s="83"/>
      <c r="EZ632" s="83"/>
      <c r="FA632" s="83"/>
      <c r="FB632" s="83"/>
      <c r="FC632" s="83"/>
      <c r="FD632" s="83"/>
      <c r="FE632" s="83"/>
      <c r="FF632" s="83"/>
      <c r="FG632" s="83"/>
      <c r="FH632" s="83"/>
      <c r="FI632" s="83"/>
      <c r="FJ632" s="83"/>
      <c r="FK632" s="83"/>
      <c r="FL632" s="83"/>
      <c r="FM632" s="83"/>
      <c r="FN632" s="83"/>
      <c r="FO632" s="83"/>
      <c r="FP632" s="83"/>
      <c r="FQ632" s="83"/>
      <c r="FR632" s="83"/>
      <c r="FS632" s="83"/>
      <c r="FT632" s="83"/>
      <c r="FU632" s="83"/>
      <c r="FV632" s="83"/>
      <c r="FW632" s="83"/>
      <c r="FX632" s="83"/>
      <c r="FY632" s="83"/>
      <c r="FZ632" s="83"/>
      <c r="GA632" s="83"/>
      <c r="GB632" s="83"/>
      <c r="GC632" s="83"/>
      <c r="GD632" s="83"/>
      <c r="GE632" s="83"/>
      <c r="GF632" s="83"/>
      <c r="GG632" s="83"/>
      <c r="GH632" s="83"/>
      <c r="GI632" s="83"/>
      <c r="GJ632" s="83"/>
      <c r="GK632" s="83"/>
      <c r="GL632" s="83"/>
      <c r="GM632" s="83"/>
      <c r="GN632" s="83"/>
      <c r="GO632" s="83"/>
      <c r="GP632" s="83"/>
      <c r="GQ632" s="83"/>
      <c r="GR632" s="83"/>
      <c r="GS632" s="83"/>
      <c r="GT632" s="83"/>
      <c r="GU632" s="83"/>
      <c r="GV632" s="83"/>
      <c r="GW632" s="83"/>
      <c r="GX632" s="83"/>
      <c r="GY632" s="83"/>
      <c r="GZ632" s="83"/>
      <c r="HA632" s="83"/>
      <c r="HB632" s="83"/>
      <c r="HC632" s="83"/>
      <c r="HD632" s="83"/>
      <c r="HE632" s="83"/>
      <c r="HF632" s="83"/>
      <c r="HG632" s="83"/>
      <c r="HH632" s="83"/>
      <c r="HI632" s="83"/>
      <c r="HJ632" s="83"/>
      <c r="HK632" s="83"/>
      <c r="HL632" s="83"/>
      <c r="HM632" s="83"/>
      <c r="HN632" s="83"/>
      <c r="HO632" s="83"/>
      <c r="HP632" s="83"/>
      <c r="HQ632" s="83"/>
      <c r="HR632" s="83"/>
      <c r="HS632" s="83"/>
      <c r="HT632" s="83"/>
      <c r="HU632" s="83"/>
      <c r="HV632" s="83"/>
      <c r="HW632" s="83"/>
      <c r="HX632" s="83"/>
      <c r="HY632" s="83"/>
      <c r="HZ632" s="83"/>
      <c r="IA632" s="83"/>
      <c r="IB632" s="83"/>
      <c r="IC632" s="83"/>
      <c r="ID632" s="83"/>
      <c r="IE632" s="83"/>
      <c r="IF632" s="83"/>
      <c r="IG632" s="83"/>
      <c r="IH632" s="83"/>
      <c r="II632" s="83"/>
      <c r="IJ632" s="83"/>
      <c r="IK632" s="83"/>
      <c r="IL632" s="83"/>
      <c r="IM632" s="83"/>
      <c r="IN632" s="83"/>
      <c r="IO632" s="83"/>
      <c r="IP632" s="83"/>
      <c r="IQ632" s="83"/>
      <c r="IR632" s="83"/>
      <c r="IS632" s="83"/>
      <c r="IT632" s="83"/>
      <c r="IU632" s="83"/>
      <c r="IV632" s="83"/>
      <c r="IW632" s="83"/>
      <c r="IX632" s="83"/>
      <c r="IY632" s="83"/>
      <c r="IZ632" s="83"/>
      <c r="JA632" s="83"/>
      <c r="JB632" s="83"/>
      <c r="JC632" s="83"/>
      <c r="JD632" s="83"/>
      <c r="JE632" s="83"/>
    </row>
    <row r="633" spans="1:265" s="8" customFormat="1" ht="15" customHeight="1" x14ac:dyDescent="0.2">
      <c r="A633" s="173"/>
      <c r="B633" s="131" t="s">
        <v>466</v>
      </c>
      <c r="C633" s="217"/>
      <c r="D633" s="329" t="s">
        <v>991</v>
      </c>
      <c r="E633" s="117"/>
      <c r="F633" s="1044"/>
      <c r="G633" s="1045"/>
      <c r="H633" s="329" t="s">
        <v>445</v>
      </c>
      <c r="I633" s="329" t="s">
        <v>450</v>
      </c>
      <c r="J633" s="329"/>
      <c r="K633" s="379" t="s">
        <v>535</v>
      </c>
      <c r="L633" s="379" t="s">
        <v>614</v>
      </c>
      <c r="M633" s="1139" t="s">
        <v>514</v>
      </c>
      <c r="N633" s="1139" t="s">
        <v>24</v>
      </c>
      <c r="O633" s="379" t="s">
        <v>1379</v>
      </c>
      <c r="P633" s="626">
        <v>3</v>
      </c>
      <c r="Q633" s="627"/>
      <c r="R633" s="627"/>
      <c r="S633" s="627"/>
      <c r="T633" s="627"/>
      <c r="U633" s="627"/>
      <c r="V633" s="627"/>
      <c r="W633" s="628"/>
      <c r="X633" s="219"/>
      <c r="Y633" s="219"/>
      <c r="Z633" s="112"/>
      <c r="AA633" s="83"/>
      <c r="AB633" s="83"/>
      <c r="AC633" s="83" t="str">
        <f t="shared" si="15"/>
        <v/>
      </c>
      <c r="AD633" s="83"/>
      <c r="AE633" s="83"/>
      <c r="AF633" s="83"/>
      <c r="AG633" s="83"/>
      <c r="AH633" s="83"/>
      <c r="AI633" s="83"/>
      <c r="AJ633" s="83"/>
      <c r="AK633" s="83"/>
      <c r="AL633" s="83"/>
      <c r="AM633" s="83"/>
      <c r="AN633" s="83"/>
      <c r="AO633" s="83"/>
      <c r="AP633" s="83"/>
      <c r="AQ633" s="83"/>
      <c r="AR633" s="83"/>
      <c r="AS633" s="83"/>
      <c r="AT633" s="83"/>
      <c r="AU633" s="83"/>
      <c r="AV633" s="83"/>
      <c r="AW633" s="83"/>
      <c r="AX633" s="83"/>
      <c r="AY633" s="83"/>
      <c r="AZ633" s="83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  <c r="BM633" s="83"/>
      <c r="BN633" s="83"/>
      <c r="BO633" s="83"/>
      <c r="BP633" s="83"/>
      <c r="BQ633" s="83"/>
      <c r="BR633" s="83"/>
      <c r="BS633" s="83"/>
      <c r="BT633" s="83"/>
      <c r="BU633" s="83"/>
      <c r="BV633" s="83"/>
      <c r="BW633" s="83"/>
      <c r="BX633" s="83"/>
      <c r="BY633" s="83"/>
      <c r="BZ633" s="83"/>
      <c r="CA633" s="83"/>
      <c r="CB633" s="83"/>
      <c r="CC633" s="83"/>
      <c r="CD633" s="83"/>
      <c r="CE633" s="83"/>
      <c r="CF633" s="83"/>
      <c r="CG633" s="83"/>
      <c r="CH633" s="83"/>
      <c r="CI633" s="83"/>
      <c r="CJ633" s="83"/>
      <c r="CK633" s="83"/>
      <c r="CL633" s="83"/>
      <c r="CM633" s="83"/>
      <c r="CN633" s="83"/>
      <c r="CO633" s="83"/>
      <c r="CP633" s="83"/>
      <c r="CQ633" s="83"/>
      <c r="CR633" s="83"/>
      <c r="CS633" s="83"/>
      <c r="CT633" s="83"/>
      <c r="CU633" s="83"/>
      <c r="CV633" s="83"/>
      <c r="CW633" s="83"/>
      <c r="CX633" s="83"/>
      <c r="CY633" s="83"/>
      <c r="CZ633" s="83"/>
      <c r="DA633" s="83"/>
      <c r="DB633" s="83"/>
      <c r="DC633" s="83"/>
      <c r="DD633" s="83"/>
      <c r="DE633" s="83"/>
      <c r="DF633" s="83"/>
      <c r="DG633" s="83"/>
      <c r="DH633" s="83"/>
      <c r="DI633" s="83"/>
      <c r="DJ633" s="83"/>
      <c r="DK633" s="83"/>
      <c r="DL633" s="83"/>
      <c r="DM633" s="83"/>
      <c r="DN633" s="83"/>
      <c r="DO633" s="83"/>
      <c r="DP633" s="83"/>
      <c r="DQ633" s="83"/>
      <c r="DR633" s="83"/>
      <c r="DS633" s="83"/>
      <c r="DT633" s="83"/>
      <c r="DU633" s="83"/>
      <c r="DV633" s="83"/>
      <c r="DW633" s="83"/>
      <c r="DX633" s="83"/>
      <c r="DY633" s="83"/>
      <c r="DZ633" s="83"/>
      <c r="EA633" s="83"/>
      <c r="EB633" s="83"/>
      <c r="EC633" s="83"/>
      <c r="ED633" s="83"/>
      <c r="EE633" s="83"/>
      <c r="EF633" s="83"/>
      <c r="EG633" s="83"/>
      <c r="EH633" s="83"/>
      <c r="EI633" s="83"/>
      <c r="EJ633" s="83"/>
      <c r="EK633" s="83"/>
      <c r="EL633" s="83"/>
      <c r="EM633" s="83"/>
      <c r="EN633" s="83"/>
      <c r="EO633" s="83"/>
      <c r="EP633" s="83"/>
      <c r="EQ633" s="83"/>
      <c r="ER633" s="83"/>
      <c r="ES633" s="83"/>
      <c r="ET633" s="83"/>
      <c r="EU633" s="83"/>
      <c r="EV633" s="83"/>
      <c r="EW633" s="83"/>
      <c r="EX633" s="83"/>
      <c r="EY633" s="83"/>
      <c r="EZ633" s="83"/>
      <c r="FA633" s="83"/>
      <c r="FB633" s="83"/>
      <c r="FC633" s="83"/>
      <c r="FD633" s="83"/>
      <c r="FE633" s="83"/>
      <c r="FF633" s="83"/>
      <c r="FG633" s="83"/>
      <c r="FH633" s="83"/>
      <c r="FI633" s="83"/>
      <c r="FJ633" s="83"/>
      <c r="FK633" s="83"/>
      <c r="FL633" s="83"/>
      <c r="FM633" s="83"/>
      <c r="FN633" s="83"/>
      <c r="FO633" s="83"/>
      <c r="FP633" s="83"/>
      <c r="FQ633" s="83"/>
      <c r="FR633" s="83"/>
      <c r="FS633" s="83"/>
      <c r="FT633" s="83"/>
      <c r="FU633" s="83"/>
      <c r="FV633" s="83"/>
      <c r="FW633" s="83"/>
      <c r="FX633" s="83"/>
      <c r="FY633" s="83"/>
      <c r="FZ633" s="83"/>
      <c r="GA633" s="83"/>
      <c r="GB633" s="83"/>
      <c r="GC633" s="83"/>
      <c r="GD633" s="83"/>
      <c r="GE633" s="83"/>
      <c r="GF633" s="83"/>
      <c r="GG633" s="83"/>
      <c r="GH633" s="83"/>
      <c r="GI633" s="83"/>
      <c r="GJ633" s="83"/>
      <c r="GK633" s="83"/>
      <c r="GL633" s="83"/>
      <c r="GM633" s="83"/>
      <c r="GN633" s="83"/>
      <c r="GO633" s="83"/>
      <c r="GP633" s="83"/>
      <c r="GQ633" s="83"/>
      <c r="GR633" s="83"/>
      <c r="GS633" s="83"/>
      <c r="GT633" s="83"/>
      <c r="GU633" s="83"/>
      <c r="GV633" s="83"/>
      <c r="GW633" s="83"/>
      <c r="GX633" s="83"/>
      <c r="GY633" s="83"/>
      <c r="GZ633" s="83"/>
      <c r="HA633" s="83"/>
      <c r="HB633" s="83"/>
      <c r="HC633" s="83"/>
      <c r="HD633" s="83"/>
      <c r="HE633" s="83"/>
      <c r="HF633" s="83"/>
      <c r="HG633" s="83"/>
      <c r="HH633" s="83"/>
      <c r="HI633" s="83"/>
      <c r="HJ633" s="83"/>
      <c r="HK633" s="83"/>
      <c r="HL633" s="83"/>
      <c r="HM633" s="83"/>
      <c r="HN633" s="83"/>
      <c r="HO633" s="83"/>
      <c r="HP633" s="83"/>
      <c r="HQ633" s="83"/>
      <c r="HR633" s="83"/>
      <c r="HS633" s="83"/>
      <c r="HT633" s="83"/>
      <c r="HU633" s="83"/>
      <c r="HV633" s="83"/>
      <c r="HW633" s="83"/>
      <c r="HX633" s="83"/>
      <c r="HY633" s="83"/>
      <c r="HZ633" s="83"/>
      <c r="IA633" s="83"/>
      <c r="IB633" s="83"/>
      <c r="IC633" s="83"/>
      <c r="ID633" s="83"/>
      <c r="IE633" s="83"/>
      <c r="IF633" s="83"/>
      <c r="IG633" s="83"/>
      <c r="IH633" s="83"/>
      <c r="II633" s="83"/>
      <c r="IJ633" s="83"/>
      <c r="IK633" s="83"/>
      <c r="IL633" s="83"/>
      <c r="IM633" s="83"/>
      <c r="IN633" s="83"/>
      <c r="IO633" s="83"/>
      <c r="IP633" s="83"/>
      <c r="IQ633" s="83"/>
      <c r="IR633" s="83"/>
      <c r="IS633" s="83"/>
      <c r="IT633" s="83"/>
      <c r="IU633" s="83"/>
      <c r="IV633" s="83"/>
      <c r="IW633" s="83"/>
      <c r="IX633" s="83"/>
      <c r="IY633" s="83"/>
      <c r="IZ633" s="83"/>
      <c r="JA633" s="83"/>
      <c r="JB633" s="83"/>
      <c r="JC633" s="83"/>
      <c r="JD633" s="83"/>
      <c r="JE633" s="83"/>
    </row>
    <row r="634" spans="1:265" s="8" customFormat="1" ht="15" customHeight="1" x14ac:dyDescent="0.2">
      <c r="A634" s="173"/>
      <c r="B634" s="131" t="s">
        <v>466</v>
      </c>
      <c r="C634" s="217"/>
      <c r="D634" s="329" t="s">
        <v>991</v>
      </c>
      <c r="E634" s="117"/>
      <c r="F634" s="1044"/>
      <c r="G634" s="1045"/>
      <c r="H634" s="329" t="s">
        <v>445</v>
      </c>
      <c r="I634" s="329" t="s">
        <v>450</v>
      </c>
      <c r="J634" s="329"/>
      <c r="K634" s="379" t="s">
        <v>535</v>
      </c>
      <c r="L634" s="379" t="s">
        <v>614</v>
      </c>
      <c r="M634" s="1139" t="s">
        <v>514</v>
      </c>
      <c r="N634" s="1139" t="s">
        <v>101</v>
      </c>
      <c r="O634" s="379" t="s">
        <v>1379</v>
      </c>
      <c r="P634" s="626">
        <v>3</v>
      </c>
      <c r="Q634" s="627"/>
      <c r="R634" s="627"/>
      <c r="S634" s="627"/>
      <c r="T634" s="627"/>
      <c r="U634" s="627"/>
      <c r="V634" s="627"/>
      <c r="W634" s="628"/>
      <c r="X634" s="219"/>
      <c r="Y634" s="219"/>
      <c r="Z634" s="112"/>
      <c r="AA634" s="83"/>
      <c r="AB634" s="83"/>
      <c r="AC634" s="83" t="str">
        <f t="shared" si="15"/>
        <v/>
      </c>
      <c r="AD634" s="83"/>
      <c r="AE634" s="83"/>
      <c r="AF634" s="83"/>
      <c r="AG634" s="83"/>
      <c r="AH634" s="83"/>
      <c r="AI634" s="83"/>
      <c r="AJ634" s="83"/>
      <c r="AK634" s="83"/>
      <c r="AL634" s="83"/>
      <c r="AM634" s="83"/>
      <c r="AN634" s="83"/>
      <c r="AO634" s="83"/>
      <c r="AP634" s="83"/>
      <c r="AQ634" s="83"/>
      <c r="AR634" s="83"/>
      <c r="AS634" s="83"/>
      <c r="AT634" s="83"/>
      <c r="AU634" s="83"/>
      <c r="AV634" s="83"/>
      <c r="AW634" s="83"/>
      <c r="AX634" s="83"/>
      <c r="AY634" s="83"/>
      <c r="AZ634" s="83"/>
      <c r="BA634" s="83"/>
      <c r="BB634" s="83"/>
      <c r="BC634" s="83"/>
      <c r="BD634" s="83"/>
      <c r="BE634" s="83"/>
      <c r="BF634" s="83"/>
      <c r="BG634" s="83"/>
      <c r="BH634" s="83"/>
      <c r="BI634" s="83"/>
      <c r="BJ634" s="83"/>
      <c r="BK634" s="83"/>
      <c r="BL634" s="83"/>
      <c r="BM634" s="83"/>
      <c r="BN634" s="83"/>
      <c r="BO634" s="83"/>
      <c r="BP634" s="83"/>
      <c r="BQ634" s="83"/>
      <c r="BR634" s="83"/>
      <c r="BS634" s="83"/>
      <c r="BT634" s="83"/>
      <c r="BU634" s="83"/>
      <c r="BV634" s="83"/>
      <c r="BW634" s="83"/>
      <c r="BX634" s="83"/>
      <c r="BY634" s="83"/>
      <c r="BZ634" s="83"/>
      <c r="CA634" s="83"/>
      <c r="CB634" s="83"/>
      <c r="CC634" s="83"/>
      <c r="CD634" s="83"/>
      <c r="CE634" s="83"/>
      <c r="CF634" s="83"/>
      <c r="CG634" s="83"/>
      <c r="CH634" s="83"/>
      <c r="CI634" s="83"/>
      <c r="CJ634" s="83"/>
      <c r="CK634" s="83"/>
      <c r="CL634" s="83"/>
      <c r="CM634" s="83"/>
      <c r="CN634" s="83"/>
      <c r="CO634" s="83"/>
      <c r="CP634" s="83"/>
      <c r="CQ634" s="83"/>
      <c r="CR634" s="83"/>
      <c r="CS634" s="83"/>
      <c r="CT634" s="83"/>
      <c r="CU634" s="83"/>
      <c r="CV634" s="83"/>
      <c r="CW634" s="83"/>
      <c r="CX634" s="83"/>
      <c r="CY634" s="83"/>
      <c r="CZ634" s="83"/>
      <c r="DA634" s="83"/>
      <c r="DB634" s="83"/>
      <c r="DC634" s="83"/>
      <c r="DD634" s="83"/>
      <c r="DE634" s="83"/>
      <c r="DF634" s="83"/>
      <c r="DG634" s="83"/>
      <c r="DH634" s="83"/>
      <c r="DI634" s="83"/>
      <c r="DJ634" s="83"/>
      <c r="DK634" s="83"/>
      <c r="DL634" s="83"/>
      <c r="DM634" s="83"/>
      <c r="DN634" s="83"/>
      <c r="DO634" s="83"/>
      <c r="DP634" s="83"/>
      <c r="DQ634" s="83"/>
      <c r="DR634" s="83"/>
      <c r="DS634" s="83"/>
      <c r="DT634" s="83"/>
      <c r="DU634" s="83"/>
      <c r="DV634" s="83"/>
      <c r="DW634" s="83"/>
      <c r="DX634" s="83"/>
      <c r="DY634" s="83"/>
      <c r="DZ634" s="83"/>
      <c r="EA634" s="83"/>
      <c r="EB634" s="83"/>
      <c r="EC634" s="83"/>
      <c r="ED634" s="83"/>
      <c r="EE634" s="83"/>
      <c r="EF634" s="83"/>
      <c r="EG634" s="83"/>
      <c r="EH634" s="83"/>
      <c r="EI634" s="83"/>
      <c r="EJ634" s="83"/>
      <c r="EK634" s="83"/>
      <c r="EL634" s="83"/>
      <c r="EM634" s="83"/>
      <c r="EN634" s="83"/>
      <c r="EO634" s="83"/>
      <c r="EP634" s="83"/>
      <c r="EQ634" s="83"/>
      <c r="ER634" s="83"/>
      <c r="ES634" s="83"/>
      <c r="ET634" s="83"/>
      <c r="EU634" s="83"/>
      <c r="EV634" s="83"/>
      <c r="EW634" s="83"/>
      <c r="EX634" s="83"/>
      <c r="EY634" s="83"/>
      <c r="EZ634" s="83"/>
      <c r="FA634" s="83"/>
      <c r="FB634" s="83"/>
      <c r="FC634" s="83"/>
      <c r="FD634" s="83"/>
      <c r="FE634" s="83"/>
      <c r="FF634" s="83"/>
      <c r="FG634" s="83"/>
      <c r="FH634" s="83"/>
      <c r="FI634" s="83"/>
      <c r="FJ634" s="83"/>
      <c r="FK634" s="83"/>
      <c r="FL634" s="83"/>
      <c r="FM634" s="83"/>
      <c r="FN634" s="83"/>
      <c r="FO634" s="83"/>
      <c r="FP634" s="83"/>
      <c r="FQ634" s="83"/>
      <c r="FR634" s="83"/>
      <c r="FS634" s="83"/>
      <c r="FT634" s="83"/>
      <c r="FU634" s="83"/>
      <c r="FV634" s="83"/>
      <c r="FW634" s="83"/>
      <c r="FX634" s="83"/>
      <c r="FY634" s="83"/>
      <c r="FZ634" s="83"/>
      <c r="GA634" s="83"/>
      <c r="GB634" s="83"/>
      <c r="GC634" s="83"/>
      <c r="GD634" s="83"/>
      <c r="GE634" s="83"/>
      <c r="GF634" s="83"/>
      <c r="GG634" s="83"/>
      <c r="GH634" s="83"/>
      <c r="GI634" s="83"/>
      <c r="GJ634" s="83"/>
      <c r="GK634" s="83"/>
      <c r="GL634" s="83"/>
      <c r="GM634" s="83"/>
      <c r="GN634" s="83"/>
      <c r="GO634" s="83"/>
      <c r="GP634" s="83"/>
      <c r="GQ634" s="83"/>
      <c r="GR634" s="83"/>
      <c r="GS634" s="83"/>
      <c r="GT634" s="83"/>
      <c r="GU634" s="83"/>
      <c r="GV634" s="83"/>
      <c r="GW634" s="83"/>
      <c r="GX634" s="83"/>
      <c r="GY634" s="83"/>
      <c r="GZ634" s="83"/>
      <c r="HA634" s="83"/>
      <c r="HB634" s="83"/>
      <c r="HC634" s="83"/>
      <c r="HD634" s="83"/>
      <c r="HE634" s="83"/>
      <c r="HF634" s="83"/>
      <c r="HG634" s="83"/>
      <c r="HH634" s="83"/>
      <c r="HI634" s="83"/>
      <c r="HJ634" s="83"/>
      <c r="HK634" s="83"/>
      <c r="HL634" s="83"/>
      <c r="HM634" s="83"/>
      <c r="HN634" s="83"/>
      <c r="HO634" s="83"/>
      <c r="HP634" s="83"/>
      <c r="HQ634" s="83"/>
      <c r="HR634" s="83"/>
      <c r="HS634" s="83"/>
      <c r="HT634" s="83"/>
      <c r="HU634" s="83"/>
      <c r="HV634" s="83"/>
      <c r="HW634" s="83"/>
      <c r="HX634" s="83"/>
      <c r="HY634" s="83"/>
      <c r="HZ634" s="83"/>
      <c r="IA634" s="83"/>
      <c r="IB634" s="83"/>
      <c r="IC634" s="83"/>
      <c r="ID634" s="83"/>
      <c r="IE634" s="83"/>
      <c r="IF634" s="83"/>
      <c r="IG634" s="83"/>
      <c r="IH634" s="83"/>
      <c r="II634" s="83"/>
      <c r="IJ634" s="83"/>
      <c r="IK634" s="83"/>
      <c r="IL634" s="83"/>
      <c r="IM634" s="83"/>
      <c r="IN634" s="83"/>
      <c r="IO634" s="83"/>
      <c r="IP634" s="83"/>
      <c r="IQ634" s="83"/>
      <c r="IR634" s="83"/>
      <c r="IS634" s="83"/>
      <c r="IT634" s="83"/>
      <c r="IU634" s="83"/>
      <c r="IV634" s="83"/>
      <c r="IW634" s="83"/>
      <c r="IX634" s="83"/>
      <c r="IY634" s="83"/>
      <c r="IZ634" s="83"/>
      <c r="JA634" s="83"/>
      <c r="JB634" s="83"/>
      <c r="JC634" s="83"/>
      <c r="JD634" s="83"/>
      <c r="JE634" s="83"/>
    </row>
    <row r="635" spans="1:265" s="8" customFormat="1" ht="15" customHeight="1" x14ac:dyDescent="0.2">
      <c r="A635" s="173"/>
      <c r="B635" s="131" t="s">
        <v>466</v>
      </c>
      <c r="C635" s="217"/>
      <c r="D635" s="329" t="s">
        <v>991</v>
      </c>
      <c r="E635" s="117"/>
      <c r="F635" s="1044"/>
      <c r="G635" s="1045"/>
      <c r="H635" s="329" t="s">
        <v>445</v>
      </c>
      <c r="I635" s="329" t="s">
        <v>450</v>
      </c>
      <c r="J635" s="329"/>
      <c r="K635" s="379" t="s">
        <v>1391</v>
      </c>
      <c r="L635" s="379"/>
      <c r="M635" s="1139"/>
      <c r="N635" s="1139"/>
      <c r="O635" s="379"/>
      <c r="P635" s="626"/>
      <c r="Q635" s="627"/>
      <c r="R635" s="627"/>
      <c r="S635" s="627"/>
      <c r="T635" s="627"/>
      <c r="U635" s="627"/>
      <c r="V635" s="627"/>
      <c r="W635" s="628">
        <v>4</v>
      </c>
      <c r="X635" s="219"/>
      <c r="Y635" s="219"/>
      <c r="Z635" s="112"/>
      <c r="AA635" s="83"/>
      <c r="AB635" s="83"/>
      <c r="AC635" s="83" t="str">
        <f t="shared" si="15"/>
        <v/>
      </c>
      <c r="AD635" s="83"/>
      <c r="AE635" s="83"/>
      <c r="AF635" s="83"/>
      <c r="AG635" s="83"/>
      <c r="AH635" s="83"/>
      <c r="AI635" s="83"/>
      <c r="AJ635" s="83"/>
      <c r="AK635" s="83"/>
      <c r="AL635" s="83"/>
      <c r="AM635" s="83"/>
      <c r="AN635" s="83"/>
      <c r="AO635" s="83"/>
      <c r="AP635" s="83"/>
      <c r="AQ635" s="83"/>
      <c r="AR635" s="83"/>
      <c r="AS635" s="83"/>
      <c r="AT635" s="83"/>
      <c r="AU635" s="83"/>
      <c r="AV635" s="83"/>
      <c r="AW635" s="83"/>
      <c r="AX635" s="83"/>
      <c r="AY635" s="83"/>
      <c r="AZ635" s="83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  <c r="BM635" s="83"/>
      <c r="BN635" s="83"/>
      <c r="BO635" s="83"/>
      <c r="BP635" s="83"/>
      <c r="BQ635" s="83"/>
      <c r="BR635" s="83"/>
      <c r="BS635" s="83"/>
      <c r="BT635" s="83"/>
      <c r="BU635" s="83"/>
      <c r="BV635" s="83"/>
      <c r="BW635" s="83"/>
      <c r="BX635" s="83"/>
      <c r="BY635" s="83"/>
      <c r="BZ635" s="83"/>
      <c r="CA635" s="83"/>
      <c r="CB635" s="83"/>
      <c r="CC635" s="83"/>
      <c r="CD635" s="83"/>
      <c r="CE635" s="83"/>
      <c r="CF635" s="83"/>
      <c r="CG635" s="83"/>
      <c r="CH635" s="83"/>
      <c r="CI635" s="83"/>
      <c r="CJ635" s="83"/>
      <c r="CK635" s="83"/>
      <c r="CL635" s="83"/>
      <c r="CM635" s="83"/>
      <c r="CN635" s="83"/>
      <c r="CO635" s="83"/>
      <c r="CP635" s="83"/>
      <c r="CQ635" s="83"/>
      <c r="CR635" s="83"/>
      <c r="CS635" s="83"/>
      <c r="CT635" s="83"/>
      <c r="CU635" s="83"/>
      <c r="CV635" s="83"/>
      <c r="CW635" s="83"/>
      <c r="CX635" s="83"/>
      <c r="CY635" s="83"/>
      <c r="CZ635" s="83"/>
      <c r="DA635" s="83"/>
      <c r="DB635" s="83"/>
      <c r="DC635" s="83"/>
      <c r="DD635" s="83"/>
      <c r="DE635" s="83"/>
      <c r="DF635" s="83"/>
      <c r="DG635" s="83"/>
      <c r="DH635" s="83"/>
      <c r="DI635" s="83"/>
      <c r="DJ635" s="83"/>
      <c r="DK635" s="83"/>
      <c r="DL635" s="83"/>
      <c r="DM635" s="83"/>
      <c r="DN635" s="83"/>
      <c r="DO635" s="83"/>
      <c r="DP635" s="83"/>
      <c r="DQ635" s="83"/>
      <c r="DR635" s="83"/>
      <c r="DS635" s="83"/>
      <c r="DT635" s="83"/>
      <c r="DU635" s="83"/>
      <c r="DV635" s="83"/>
      <c r="DW635" s="83"/>
      <c r="DX635" s="83"/>
      <c r="DY635" s="83"/>
      <c r="DZ635" s="83"/>
      <c r="EA635" s="83"/>
      <c r="EB635" s="83"/>
      <c r="EC635" s="83"/>
      <c r="ED635" s="83"/>
      <c r="EE635" s="83"/>
      <c r="EF635" s="83"/>
      <c r="EG635" s="83"/>
      <c r="EH635" s="83"/>
      <c r="EI635" s="83"/>
      <c r="EJ635" s="83"/>
      <c r="EK635" s="83"/>
      <c r="EL635" s="83"/>
      <c r="EM635" s="83"/>
      <c r="EN635" s="83"/>
      <c r="EO635" s="83"/>
      <c r="EP635" s="83"/>
      <c r="EQ635" s="83"/>
      <c r="ER635" s="83"/>
      <c r="ES635" s="83"/>
      <c r="ET635" s="83"/>
      <c r="EU635" s="83"/>
      <c r="EV635" s="83"/>
      <c r="EW635" s="83"/>
      <c r="EX635" s="83"/>
      <c r="EY635" s="83"/>
      <c r="EZ635" s="83"/>
      <c r="FA635" s="83"/>
      <c r="FB635" s="83"/>
      <c r="FC635" s="83"/>
      <c r="FD635" s="83"/>
      <c r="FE635" s="83"/>
      <c r="FF635" s="83"/>
      <c r="FG635" s="83"/>
      <c r="FH635" s="83"/>
      <c r="FI635" s="83"/>
      <c r="FJ635" s="83"/>
      <c r="FK635" s="83"/>
      <c r="FL635" s="83"/>
      <c r="FM635" s="83"/>
      <c r="FN635" s="83"/>
      <c r="FO635" s="83"/>
      <c r="FP635" s="83"/>
      <c r="FQ635" s="83"/>
      <c r="FR635" s="83"/>
      <c r="FS635" s="83"/>
      <c r="FT635" s="83"/>
      <c r="FU635" s="83"/>
      <c r="FV635" s="83"/>
      <c r="FW635" s="83"/>
      <c r="FX635" s="83"/>
      <c r="FY635" s="83"/>
      <c r="FZ635" s="83"/>
      <c r="GA635" s="83"/>
      <c r="GB635" s="83"/>
      <c r="GC635" s="83"/>
      <c r="GD635" s="83"/>
      <c r="GE635" s="83"/>
      <c r="GF635" s="83"/>
      <c r="GG635" s="83"/>
      <c r="GH635" s="83"/>
      <c r="GI635" s="83"/>
      <c r="GJ635" s="83"/>
      <c r="GK635" s="83"/>
      <c r="GL635" s="83"/>
      <c r="GM635" s="83"/>
      <c r="GN635" s="83"/>
      <c r="GO635" s="83"/>
      <c r="GP635" s="83"/>
      <c r="GQ635" s="83"/>
      <c r="GR635" s="83"/>
      <c r="GS635" s="83"/>
      <c r="GT635" s="83"/>
      <c r="GU635" s="83"/>
      <c r="GV635" s="83"/>
      <c r="GW635" s="83"/>
      <c r="GX635" s="83"/>
      <c r="GY635" s="83"/>
      <c r="GZ635" s="83"/>
      <c r="HA635" s="83"/>
      <c r="HB635" s="83"/>
      <c r="HC635" s="83"/>
      <c r="HD635" s="83"/>
      <c r="HE635" s="83"/>
      <c r="HF635" s="83"/>
      <c r="HG635" s="83"/>
      <c r="HH635" s="83"/>
      <c r="HI635" s="83"/>
      <c r="HJ635" s="83"/>
      <c r="HK635" s="83"/>
      <c r="HL635" s="83"/>
      <c r="HM635" s="83"/>
      <c r="HN635" s="83"/>
      <c r="HO635" s="83"/>
      <c r="HP635" s="83"/>
      <c r="HQ635" s="83"/>
      <c r="HR635" s="83"/>
      <c r="HS635" s="83"/>
      <c r="HT635" s="83"/>
      <c r="HU635" s="83"/>
      <c r="HV635" s="83"/>
      <c r="HW635" s="83"/>
      <c r="HX635" s="83"/>
      <c r="HY635" s="83"/>
      <c r="HZ635" s="83"/>
      <c r="IA635" s="83"/>
      <c r="IB635" s="83"/>
      <c r="IC635" s="83"/>
      <c r="ID635" s="83"/>
      <c r="IE635" s="83"/>
      <c r="IF635" s="83"/>
      <c r="IG635" s="83"/>
      <c r="IH635" s="83"/>
      <c r="II635" s="83"/>
      <c r="IJ635" s="83"/>
      <c r="IK635" s="83"/>
      <c r="IL635" s="83"/>
      <c r="IM635" s="83"/>
      <c r="IN635" s="83"/>
      <c r="IO635" s="83"/>
      <c r="IP635" s="83"/>
      <c r="IQ635" s="83"/>
      <c r="IR635" s="83"/>
      <c r="IS635" s="83"/>
      <c r="IT635" s="83"/>
      <c r="IU635" s="83"/>
      <c r="IV635" s="83"/>
      <c r="IW635" s="83"/>
      <c r="IX635" s="83"/>
      <c r="IY635" s="83"/>
      <c r="IZ635" s="83"/>
      <c r="JA635" s="83"/>
      <c r="JB635" s="83"/>
      <c r="JC635" s="83"/>
      <c r="JD635" s="83"/>
      <c r="JE635" s="83"/>
    </row>
    <row r="636" spans="1:265" s="8" customFormat="1" ht="15" customHeight="1" x14ac:dyDescent="0.2">
      <c r="A636" s="173"/>
      <c r="B636" s="131" t="s">
        <v>466</v>
      </c>
      <c r="C636" s="217"/>
      <c r="D636" s="329" t="s">
        <v>991</v>
      </c>
      <c r="E636" s="117"/>
      <c r="F636" s="1044"/>
      <c r="G636" s="1045"/>
      <c r="H636" s="329" t="s">
        <v>445</v>
      </c>
      <c r="I636" s="329" t="s">
        <v>450</v>
      </c>
      <c r="J636" s="329"/>
      <c r="K636" s="379" t="s">
        <v>1270</v>
      </c>
      <c r="L636" s="379"/>
      <c r="M636" s="1139"/>
      <c r="N636" s="1139"/>
      <c r="O636" s="379"/>
      <c r="P636" s="626"/>
      <c r="Q636" s="627"/>
      <c r="R636" s="627"/>
      <c r="S636" s="627"/>
      <c r="T636" s="627"/>
      <c r="U636" s="627"/>
      <c r="V636" s="627">
        <v>4</v>
      </c>
      <c r="W636" s="628"/>
      <c r="X636" s="219"/>
      <c r="Y636" s="219"/>
      <c r="Z636" s="112"/>
      <c r="AA636" s="83"/>
      <c r="AB636" s="83"/>
      <c r="AC636" s="83" t="str">
        <f t="shared" si="15"/>
        <v/>
      </c>
      <c r="AD636" s="83"/>
      <c r="AE636" s="83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  <c r="AV636" s="83"/>
      <c r="AW636" s="83"/>
      <c r="AX636" s="83"/>
      <c r="AY636" s="83"/>
      <c r="AZ636" s="83"/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  <c r="BM636" s="83"/>
      <c r="BN636" s="83"/>
      <c r="BO636" s="83"/>
      <c r="BP636" s="83"/>
      <c r="BQ636" s="83"/>
      <c r="BR636" s="83"/>
      <c r="BS636" s="83"/>
      <c r="BT636" s="83"/>
      <c r="BU636" s="83"/>
      <c r="BV636" s="83"/>
      <c r="BW636" s="83"/>
      <c r="BX636" s="83"/>
      <c r="BY636" s="83"/>
      <c r="BZ636" s="83"/>
      <c r="CA636" s="83"/>
      <c r="CB636" s="83"/>
      <c r="CC636" s="83"/>
      <c r="CD636" s="83"/>
      <c r="CE636" s="83"/>
      <c r="CF636" s="83"/>
      <c r="CG636" s="83"/>
      <c r="CH636" s="83"/>
      <c r="CI636" s="83"/>
      <c r="CJ636" s="83"/>
      <c r="CK636" s="83"/>
      <c r="CL636" s="83"/>
      <c r="CM636" s="83"/>
      <c r="CN636" s="83"/>
      <c r="CO636" s="83"/>
      <c r="CP636" s="83"/>
      <c r="CQ636" s="83"/>
      <c r="CR636" s="83"/>
      <c r="CS636" s="83"/>
      <c r="CT636" s="83"/>
      <c r="CU636" s="83"/>
      <c r="CV636" s="83"/>
      <c r="CW636" s="83"/>
      <c r="CX636" s="83"/>
      <c r="CY636" s="83"/>
      <c r="CZ636" s="83"/>
      <c r="DA636" s="83"/>
      <c r="DB636" s="83"/>
      <c r="DC636" s="83"/>
      <c r="DD636" s="83"/>
      <c r="DE636" s="83"/>
      <c r="DF636" s="83"/>
      <c r="DG636" s="83"/>
      <c r="DH636" s="83"/>
      <c r="DI636" s="83"/>
      <c r="DJ636" s="83"/>
      <c r="DK636" s="83"/>
      <c r="DL636" s="83"/>
      <c r="DM636" s="83"/>
      <c r="DN636" s="83"/>
      <c r="DO636" s="83"/>
      <c r="DP636" s="83"/>
      <c r="DQ636" s="83"/>
      <c r="DR636" s="83"/>
      <c r="DS636" s="83"/>
      <c r="DT636" s="83"/>
      <c r="DU636" s="83"/>
      <c r="DV636" s="83"/>
      <c r="DW636" s="83"/>
      <c r="DX636" s="83"/>
      <c r="DY636" s="83"/>
      <c r="DZ636" s="83"/>
      <c r="EA636" s="83"/>
      <c r="EB636" s="83"/>
      <c r="EC636" s="83"/>
      <c r="ED636" s="83"/>
      <c r="EE636" s="83"/>
      <c r="EF636" s="83"/>
      <c r="EG636" s="83"/>
      <c r="EH636" s="83"/>
      <c r="EI636" s="83"/>
      <c r="EJ636" s="83"/>
      <c r="EK636" s="83"/>
      <c r="EL636" s="83"/>
      <c r="EM636" s="83"/>
      <c r="EN636" s="83"/>
      <c r="EO636" s="83"/>
      <c r="EP636" s="83"/>
      <c r="EQ636" s="83"/>
      <c r="ER636" s="83"/>
      <c r="ES636" s="83"/>
      <c r="ET636" s="83"/>
      <c r="EU636" s="83"/>
      <c r="EV636" s="83"/>
      <c r="EW636" s="83"/>
      <c r="EX636" s="83"/>
      <c r="EY636" s="83"/>
      <c r="EZ636" s="83"/>
      <c r="FA636" s="83"/>
      <c r="FB636" s="83"/>
      <c r="FC636" s="83"/>
      <c r="FD636" s="83"/>
      <c r="FE636" s="83"/>
      <c r="FF636" s="83"/>
      <c r="FG636" s="83"/>
      <c r="FH636" s="83"/>
      <c r="FI636" s="83"/>
      <c r="FJ636" s="83"/>
      <c r="FK636" s="83"/>
      <c r="FL636" s="83"/>
      <c r="FM636" s="83"/>
      <c r="FN636" s="83"/>
      <c r="FO636" s="83"/>
      <c r="FP636" s="83"/>
      <c r="FQ636" s="83"/>
      <c r="FR636" s="83"/>
      <c r="FS636" s="83"/>
      <c r="FT636" s="83"/>
      <c r="FU636" s="83"/>
      <c r="FV636" s="83"/>
      <c r="FW636" s="83"/>
      <c r="FX636" s="83"/>
      <c r="FY636" s="83"/>
      <c r="FZ636" s="83"/>
      <c r="GA636" s="83"/>
      <c r="GB636" s="83"/>
      <c r="GC636" s="83"/>
      <c r="GD636" s="83"/>
      <c r="GE636" s="83"/>
      <c r="GF636" s="83"/>
      <c r="GG636" s="83"/>
      <c r="GH636" s="83"/>
      <c r="GI636" s="83"/>
      <c r="GJ636" s="83"/>
      <c r="GK636" s="83"/>
      <c r="GL636" s="83"/>
      <c r="GM636" s="83"/>
      <c r="GN636" s="83"/>
      <c r="GO636" s="83"/>
      <c r="GP636" s="83"/>
      <c r="GQ636" s="83"/>
      <c r="GR636" s="83"/>
      <c r="GS636" s="83"/>
      <c r="GT636" s="83"/>
      <c r="GU636" s="83"/>
      <c r="GV636" s="83"/>
      <c r="GW636" s="83"/>
      <c r="GX636" s="83"/>
      <c r="GY636" s="83"/>
      <c r="GZ636" s="83"/>
      <c r="HA636" s="83"/>
      <c r="HB636" s="83"/>
      <c r="HC636" s="83"/>
      <c r="HD636" s="83"/>
      <c r="HE636" s="83"/>
      <c r="HF636" s="83"/>
      <c r="HG636" s="83"/>
      <c r="HH636" s="83"/>
      <c r="HI636" s="83"/>
      <c r="HJ636" s="83"/>
      <c r="HK636" s="83"/>
      <c r="HL636" s="83"/>
      <c r="HM636" s="83"/>
      <c r="HN636" s="83"/>
      <c r="HO636" s="83"/>
      <c r="HP636" s="83"/>
      <c r="HQ636" s="83"/>
      <c r="HR636" s="83"/>
      <c r="HS636" s="83"/>
      <c r="HT636" s="83"/>
      <c r="HU636" s="83"/>
      <c r="HV636" s="83"/>
      <c r="HW636" s="83"/>
      <c r="HX636" s="83"/>
      <c r="HY636" s="83"/>
      <c r="HZ636" s="83"/>
      <c r="IA636" s="83"/>
      <c r="IB636" s="83"/>
      <c r="IC636" s="83"/>
      <c r="ID636" s="83"/>
      <c r="IE636" s="83"/>
      <c r="IF636" s="83"/>
      <c r="IG636" s="83"/>
      <c r="IH636" s="83"/>
      <c r="II636" s="83"/>
      <c r="IJ636" s="83"/>
      <c r="IK636" s="83"/>
      <c r="IL636" s="83"/>
      <c r="IM636" s="83"/>
      <c r="IN636" s="83"/>
      <c r="IO636" s="83"/>
      <c r="IP636" s="83"/>
      <c r="IQ636" s="83"/>
      <c r="IR636" s="83"/>
      <c r="IS636" s="83"/>
      <c r="IT636" s="83"/>
      <c r="IU636" s="83"/>
      <c r="IV636" s="83"/>
      <c r="IW636" s="83"/>
      <c r="IX636" s="83"/>
      <c r="IY636" s="83"/>
      <c r="IZ636" s="83"/>
      <c r="JA636" s="83"/>
      <c r="JB636" s="83"/>
      <c r="JC636" s="83"/>
      <c r="JD636" s="83"/>
      <c r="JE636" s="83"/>
    </row>
    <row r="637" spans="1:265" s="8" customFormat="1" ht="15" customHeight="1" x14ac:dyDescent="0.2">
      <c r="A637" s="173"/>
      <c r="B637" s="131" t="s">
        <v>466</v>
      </c>
      <c r="C637" s="217"/>
      <c r="D637" s="329" t="s">
        <v>991</v>
      </c>
      <c r="E637" s="117"/>
      <c r="F637" s="1044"/>
      <c r="G637" s="1045"/>
      <c r="H637" s="329" t="s">
        <v>445</v>
      </c>
      <c r="I637" s="329" t="s">
        <v>450</v>
      </c>
      <c r="J637" s="329"/>
      <c r="K637" s="379" t="s">
        <v>157</v>
      </c>
      <c r="L637" s="379"/>
      <c r="M637" s="1139"/>
      <c r="N637" s="1139"/>
      <c r="O637" s="379"/>
      <c r="P637" s="626"/>
      <c r="Q637" s="627"/>
      <c r="R637" s="627"/>
      <c r="S637" s="627"/>
      <c r="T637" s="627"/>
      <c r="U637" s="627"/>
      <c r="V637" s="627"/>
      <c r="W637" s="628">
        <v>4</v>
      </c>
      <c r="X637" s="219"/>
      <c r="Y637" s="219"/>
      <c r="Z637" s="112"/>
      <c r="AA637" s="83"/>
      <c r="AB637" s="83"/>
      <c r="AC637" s="83" t="str">
        <f t="shared" si="15"/>
        <v/>
      </c>
      <c r="AD637" s="83"/>
      <c r="AE637" s="83"/>
      <c r="AF637" s="83"/>
      <c r="AG637" s="83"/>
      <c r="AH637" s="83"/>
      <c r="AI637" s="83"/>
      <c r="AJ637" s="83"/>
      <c r="AK637" s="83"/>
      <c r="AL637" s="83"/>
      <c r="AM637" s="83"/>
      <c r="AN637" s="83"/>
      <c r="AO637" s="83"/>
      <c r="AP637" s="83"/>
      <c r="AQ637" s="83"/>
      <c r="AR637" s="83"/>
      <c r="AS637" s="83"/>
      <c r="AT637" s="83"/>
      <c r="AU637" s="83"/>
      <c r="AV637" s="83"/>
      <c r="AW637" s="83"/>
      <c r="AX637" s="83"/>
      <c r="AY637" s="83"/>
      <c r="AZ637" s="83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  <c r="BM637" s="83"/>
      <c r="BN637" s="83"/>
      <c r="BO637" s="83"/>
      <c r="BP637" s="83"/>
      <c r="BQ637" s="83"/>
      <c r="BR637" s="83"/>
      <c r="BS637" s="83"/>
      <c r="BT637" s="83"/>
      <c r="BU637" s="83"/>
      <c r="BV637" s="83"/>
      <c r="BW637" s="83"/>
      <c r="BX637" s="83"/>
      <c r="BY637" s="83"/>
      <c r="BZ637" s="83"/>
      <c r="CA637" s="83"/>
      <c r="CB637" s="83"/>
      <c r="CC637" s="83"/>
      <c r="CD637" s="83"/>
      <c r="CE637" s="83"/>
      <c r="CF637" s="83"/>
      <c r="CG637" s="83"/>
      <c r="CH637" s="83"/>
      <c r="CI637" s="83"/>
      <c r="CJ637" s="83"/>
      <c r="CK637" s="83"/>
      <c r="CL637" s="83"/>
      <c r="CM637" s="83"/>
      <c r="CN637" s="83"/>
      <c r="CO637" s="83"/>
      <c r="CP637" s="83"/>
      <c r="CQ637" s="83"/>
      <c r="CR637" s="83"/>
      <c r="CS637" s="83"/>
      <c r="CT637" s="83"/>
      <c r="CU637" s="83"/>
      <c r="CV637" s="83"/>
      <c r="CW637" s="83"/>
      <c r="CX637" s="83"/>
      <c r="CY637" s="83"/>
      <c r="CZ637" s="83"/>
      <c r="DA637" s="83"/>
      <c r="DB637" s="83"/>
      <c r="DC637" s="83"/>
      <c r="DD637" s="83"/>
      <c r="DE637" s="83"/>
      <c r="DF637" s="83"/>
      <c r="DG637" s="83"/>
      <c r="DH637" s="83"/>
      <c r="DI637" s="83"/>
      <c r="DJ637" s="83"/>
      <c r="DK637" s="83"/>
      <c r="DL637" s="83"/>
      <c r="DM637" s="83"/>
      <c r="DN637" s="83"/>
      <c r="DO637" s="83"/>
      <c r="DP637" s="83"/>
      <c r="DQ637" s="83"/>
      <c r="DR637" s="83"/>
      <c r="DS637" s="83"/>
      <c r="DT637" s="83"/>
      <c r="DU637" s="83"/>
      <c r="DV637" s="83"/>
      <c r="DW637" s="83"/>
      <c r="DX637" s="83"/>
      <c r="DY637" s="83"/>
      <c r="DZ637" s="83"/>
      <c r="EA637" s="83"/>
      <c r="EB637" s="83"/>
      <c r="EC637" s="83"/>
      <c r="ED637" s="83"/>
      <c r="EE637" s="83"/>
      <c r="EF637" s="83"/>
      <c r="EG637" s="83"/>
      <c r="EH637" s="83"/>
      <c r="EI637" s="83"/>
      <c r="EJ637" s="83"/>
      <c r="EK637" s="83"/>
      <c r="EL637" s="83"/>
      <c r="EM637" s="83"/>
      <c r="EN637" s="83"/>
      <c r="EO637" s="83"/>
      <c r="EP637" s="83"/>
      <c r="EQ637" s="83"/>
      <c r="ER637" s="83"/>
      <c r="ES637" s="83"/>
      <c r="ET637" s="83"/>
      <c r="EU637" s="83"/>
      <c r="EV637" s="83"/>
      <c r="EW637" s="83"/>
      <c r="EX637" s="83"/>
      <c r="EY637" s="83"/>
      <c r="EZ637" s="83"/>
      <c r="FA637" s="83"/>
      <c r="FB637" s="83"/>
      <c r="FC637" s="83"/>
      <c r="FD637" s="83"/>
      <c r="FE637" s="83"/>
      <c r="FF637" s="83"/>
      <c r="FG637" s="83"/>
      <c r="FH637" s="83"/>
      <c r="FI637" s="83"/>
      <c r="FJ637" s="83"/>
      <c r="FK637" s="83"/>
      <c r="FL637" s="83"/>
      <c r="FM637" s="83"/>
      <c r="FN637" s="83"/>
      <c r="FO637" s="83"/>
      <c r="FP637" s="83"/>
      <c r="FQ637" s="83"/>
      <c r="FR637" s="83"/>
      <c r="FS637" s="83"/>
      <c r="FT637" s="83"/>
      <c r="FU637" s="83"/>
      <c r="FV637" s="83"/>
      <c r="FW637" s="83"/>
      <c r="FX637" s="83"/>
      <c r="FY637" s="83"/>
      <c r="FZ637" s="83"/>
      <c r="GA637" s="83"/>
      <c r="GB637" s="83"/>
      <c r="GC637" s="83"/>
      <c r="GD637" s="83"/>
      <c r="GE637" s="83"/>
      <c r="GF637" s="83"/>
      <c r="GG637" s="83"/>
      <c r="GH637" s="83"/>
      <c r="GI637" s="83"/>
      <c r="GJ637" s="83"/>
      <c r="GK637" s="83"/>
      <c r="GL637" s="83"/>
      <c r="GM637" s="83"/>
      <c r="GN637" s="83"/>
      <c r="GO637" s="83"/>
      <c r="GP637" s="83"/>
      <c r="GQ637" s="83"/>
      <c r="GR637" s="83"/>
      <c r="GS637" s="83"/>
      <c r="GT637" s="83"/>
      <c r="GU637" s="83"/>
      <c r="GV637" s="83"/>
      <c r="GW637" s="83"/>
      <c r="GX637" s="83"/>
      <c r="GY637" s="83"/>
      <c r="GZ637" s="83"/>
      <c r="HA637" s="83"/>
      <c r="HB637" s="83"/>
      <c r="HC637" s="83"/>
      <c r="HD637" s="83"/>
      <c r="HE637" s="83"/>
      <c r="HF637" s="83"/>
      <c r="HG637" s="83"/>
      <c r="HH637" s="83"/>
      <c r="HI637" s="83"/>
      <c r="HJ637" s="83"/>
      <c r="HK637" s="83"/>
      <c r="HL637" s="83"/>
      <c r="HM637" s="83"/>
      <c r="HN637" s="83"/>
      <c r="HO637" s="83"/>
      <c r="HP637" s="83"/>
      <c r="HQ637" s="83"/>
      <c r="HR637" s="83"/>
      <c r="HS637" s="83"/>
      <c r="HT637" s="83"/>
      <c r="HU637" s="83"/>
      <c r="HV637" s="83"/>
      <c r="HW637" s="83"/>
      <c r="HX637" s="83"/>
      <c r="HY637" s="83"/>
      <c r="HZ637" s="83"/>
      <c r="IA637" s="83"/>
      <c r="IB637" s="83"/>
      <c r="IC637" s="83"/>
      <c r="ID637" s="83"/>
      <c r="IE637" s="83"/>
      <c r="IF637" s="83"/>
      <c r="IG637" s="83"/>
      <c r="IH637" s="83"/>
      <c r="II637" s="83"/>
      <c r="IJ637" s="83"/>
      <c r="IK637" s="83"/>
      <c r="IL637" s="83"/>
      <c r="IM637" s="83"/>
      <c r="IN637" s="83"/>
      <c r="IO637" s="83"/>
      <c r="IP637" s="83"/>
      <c r="IQ637" s="83"/>
      <c r="IR637" s="83"/>
      <c r="IS637" s="83"/>
      <c r="IT637" s="83"/>
      <c r="IU637" s="83"/>
      <c r="IV637" s="83"/>
      <c r="IW637" s="83"/>
      <c r="IX637" s="83"/>
      <c r="IY637" s="83"/>
      <c r="IZ637" s="83"/>
      <c r="JA637" s="83"/>
      <c r="JB637" s="83"/>
      <c r="JC637" s="83"/>
      <c r="JD637" s="83"/>
      <c r="JE637" s="83"/>
    </row>
    <row r="638" spans="1:265" s="8" customFormat="1" ht="15" customHeight="1" x14ac:dyDescent="0.2">
      <c r="A638" s="173"/>
      <c r="B638" s="131" t="s">
        <v>466</v>
      </c>
      <c r="C638" s="217"/>
      <c r="D638" s="329" t="s">
        <v>991</v>
      </c>
      <c r="E638" s="117"/>
      <c r="F638" s="1044"/>
      <c r="G638" s="1045"/>
      <c r="H638" s="329" t="s">
        <v>445</v>
      </c>
      <c r="I638" s="329" t="s">
        <v>450</v>
      </c>
      <c r="J638" s="329"/>
      <c r="K638" s="379" t="s">
        <v>2007</v>
      </c>
      <c r="L638" s="379"/>
      <c r="M638" s="1139"/>
      <c r="N638" s="1139"/>
      <c r="O638" s="379"/>
      <c r="P638" s="626"/>
      <c r="Q638" s="627"/>
      <c r="R638" s="627"/>
      <c r="S638" s="627">
        <v>5</v>
      </c>
      <c r="T638" s="627"/>
      <c r="U638" s="627"/>
      <c r="V638" s="627"/>
      <c r="W638" s="628"/>
      <c r="X638" s="219"/>
      <c r="Y638" s="219"/>
      <c r="Z638" s="112"/>
      <c r="AA638" s="83"/>
      <c r="AB638" s="83"/>
      <c r="AC638" s="83" t="str">
        <f t="shared" si="15"/>
        <v/>
      </c>
      <c r="AD638" s="83"/>
      <c r="AE638" s="83"/>
      <c r="AF638" s="83"/>
      <c r="AG638" s="83"/>
      <c r="AH638" s="83"/>
      <c r="AI638" s="83"/>
      <c r="AJ638" s="83"/>
      <c r="AK638" s="83"/>
      <c r="AL638" s="83"/>
      <c r="AM638" s="83"/>
      <c r="AN638" s="83"/>
      <c r="AO638" s="83"/>
      <c r="AP638" s="83"/>
      <c r="AQ638" s="83"/>
      <c r="AR638" s="83"/>
      <c r="AS638" s="83"/>
      <c r="AT638" s="83"/>
      <c r="AU638" s="83"/>
      <c r="AV638" s="83"/>
      <c r="AW638" s="83"/>
      <c r="AX638" s="83"/>
      <c r="AY638" s="83"/>
      <c r="AZ638" s="83"/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  <c r="BM638" s="83"/>
      <c r="BN638" s="83"/>
      <c r="BO638" s="83"/>
      <c r="BP638" s="83"/>
      <c r="BQ638" s="83"/>
      <c r="BR638" s="83"/>
      <c r="BS638" s="83"/>
      <c r="BT638" s="83"/>
      <c r="BU638" s="83"/>
      <c r="BV638" s="83"/>
      <c r="BW638" s="83"/>
      <c r="BX638" s="83"/>
      <c r="BY638" s="83"/>
      <c r="BZ638" s="83"/>
      <c r="CA638" s="83"/>
      <c r="CB638" s="83"/>
      <c r="CC638" s="83"/>
      <c r="CD638" s="83"/>
      <c r="CE638" s="83"/>
      <c r="CF638" s="83"/>
      <c r="CG638" s="83"/>
      <c r="CH638" s="83"/>
      <c r="CI638" s="83"/>
      <c r="CJ638" s="83"/>
      <c r="CK638" s="83"/>
      <c r="CL638" s="83"/>
      <c r="CM638" s="83"/>
      <c r="CN638" s="83"/>
      <c r="CO638" s="83"/>
      <c r="CP638" s="83"/>
      <c r="CQ638" s="83"/>
      <c r="CR638" s="83"/>
      <c r="CS638" s="83"/>
      <c r="CT638" s="83"/>
      <c r="CU638" s="83"/>
      <c r="CV638" s="83"/>
      <c r="CW638" s="83"/>
      <c r="CX638" s="83"/>
      <c r="CY638" s="83"/>
      <c r="CZ638" s="83"/>
      <c r="DA638" s="83"/>
      <c r="DB638" s="83"/>
      <c r="DC638" s="83"/>
      <c r="DD638" s="83"/>
      <c r="DE638" s="83"/>
      <c r="DF638" s="83"/>
      <c r="DG638" s="83"/>
      <c r="DH638" s="83"/>
      <c r="DI638" s="83"/>
      <c r="DJ638" s="83"/>
      <c r="DK638" s="83"/>
      <c r="DL638" s="83"/>
      <c r="DM638" s="83"/>
      <c r="DN638" s="83"/>
      <c r="DO638" s="83"/>
      <c r="DP638" s="83"/>
      <c r="DQ638" s="83"/>
      <c r="DR638" s="83"/>
      <c r="DS638" s="83"/>
      <c r="DT638" s="83"/>
      <c r="DU638" s="83"/>
      <c r="DV638" s="83"/>
      <c r="DW638" s="83"/>
      <c r="DX638" s="83"/>
      <c r="DY638" s="83"/>
      <c r="DZ638" s="83"/>
      <c r="EA638" s="83"/>
      <c r="EB638" s="83"/>
      <c r="EC638" s="83"/>
      <c r="ED638" s="83"/>
      <c r="EE638" s="83"/>
      <c r="EF638" s="83"/>
      <c r="EG638" s="83"/>
      <c r="EH638" s="83"/>
      <c r="EI638" s="83"/>
      <c r="EJ638" s="83"/>
      <c r="EK638" s="83"/>
      <c r="EL638" s="83"/>
      <c r="EM638" s="83"/>
      <c r="EN638" s="83"/>
      <c r="EO638" s="83"/>
      <c r="EP638" s="83"/>
      <c r="EQ638" s="83"/>
      <c r="ER638" s="83"/>
      <c r="ES638" s="83"/>
      <c r="ET638" s="83"/>
      <c r="EU638" s="83"/>
      <c r="EV638" s="83"/>
      <c r="EW638" s="83"/>
      <c r="EX638" s="83"/>
      <c r="EY638" s="83"/>
      <c r="EZ638" s="83"/>
      <c r="FA638" s="83"/>
      <c r="FB638" s="83"/>
      <c r="FC638" s="83"/>
      <c r="FD638" s="83"/>
      <c r="FE638" s="83"/>
      <c r="FF638" s="83"/>
      <c r="FG638" s="83"/>
      <c r="FH638" s="83"/>
      <c r="FI638" s="83"/>
      <c r="FJ638" s="83"/>
      <c r="FK638" s="83"/>
      <c r="FL638" s="83"/>
      <c r="FM638" s="83"/>
      <c r="FN638" s="83"/>
      <c r="FO638" s="83"/>
      <c r="FP638" s="83"/>
      <c r="FQ638" s="83"/>
      <c r="FR638" s="83"/>
      <c r="FS638" s="83"/>
      <c r="FT638" s="83"/>
      <c r="FU638" s="83"/>
      <c r="FV638" s="83"/>
      <c r="FW638" s="83"/>
      <c r="FX638" s="83"/>
      <c r="FY638" s="83"/>
      <c r="FZ638" s="83"/>
      <c r="GA638" s="83"/>
      <c r="GB638" s="83"/>
      <c r="GC638" s="83"/>
      <c r="GD638" s="83"/>
      <c r="GE638" s="83"/>
      <c r="GF638" s="83"/>
      <c r="GG638" s="83"/>
      <c r="GH638" s="83"/>
      <c r="GI638" s="83"/>
      <c r="GJ638" s="83"/>
      <c r="GK638" s="83"/>
      <c r="GL638" s="83"/>
      <c r="GM638" s="83"/>
      <c r="GN638" s="83"/>
      <c r="GO638" s="83"/>
      <c r="GP638" s="83"/>
      <c r="GQ638" s="83"/>
      <c r="GR638" s="83"/>
      <c r="GS638" s="83"/>
      <c r="GT638" s="83"/>
      <c r="GU638" s="83"/>
      <c r="GV638" s="83"/>
      <c r="GW638" s="83"/>
      <c r="GX638" s="83"/>
      <c r="GY638" s="83"/>
      <c r="GZ638" s="83"/>
      <c r="HA638" s="83"/>
      <c r="HB638" s="83"/>
      <c r="HC638" s="83"/>
      <c r="HD638" s="83"/>
      <c r="HE638" s="83"/>
      <c r="HF638" s="83"/>
      <c r="HG638" s="83"/>
      <c r="HH638" s="83"/>
      <c r="HI638" s="83"/>
      <c r="HJ638" s="83"/>
      <c r="HK638" s="83"/>
      <c r="HL638" s="83"/>
      <c r="HM638" s="83"/>
      <c r="HN638" s="83"/>
      <c r="HO638" s="83"/>
      <c r="HP638" s="83"/>
      <c r="HQ638" s="83"/>
      <c r="HR638" s="83"/>
      <c r="HS638" s="83"/>
      <c r="HT638" s="83"/>
      <c r="HU638" s="83"/>
      <c r="HV638" s="83"/>
      <c r="HW638" s="83"/>
      <c r="HX638" s="83"/>
      <c r="HY638" s="83"/>
      <c r="HZ638" s="83"/>
      <c r="IA638" s="83"/>
      <c r="IB638" s="83"/>
      <c r="IC638" s="83"/>
      <c r="ID638" s="83"/>
      <c r="IE638" s="83"/>
      <c r="IF638" s="83"/>
      <c r="IG638" s="83"/>
      <c r="IH638" s="83"/>
      <c r="II638" s="83"/>
      <c r="IJ638" s="83"/>
      <c r="IK638" s="83"/>
      <c r="IL638" s="83"/>
      <c r="IM638" s="83"/>
      <c r="IN638" s="83"/>
      <c r="IO638" s="83"/>
      <c r="IP638" s="83"/>
      <c r="IQ638" s="83"/>
      <c r="IR638" s="83"/>
      <c r="IS638" s="83"/>
      <c r="IT638" s="83"/>
      <c r="IU638" s="83"/>
      <c r="IV638" s="83"/>
      <c r="IW638" s="83"/>
      <c r="IX638" s="83"/>
      <c r="IY638" s="83"/>
      <c r="IZ638" s="83"/>
      <c r="JA638" s="83"/>
      <c r="JB638" s="83"/>
      <c r="JC638" s="83"/>
      <c r="JD638" s="83"/>
      <c r="JE638" s="83"/>
    </row>
    <row r="639" spans="1:265" s="8" customFormat="1" ht="15" customHeight="1" thickBot="1" x14ac:dyDescent="0.25">
      <c r="A639" s="173"/>
      <c r="B639" s="131" t="s">
        <v>466</v>
      </c>
      <c r="C639" s="217"/>
      <c r="D639" s="351" t="s">
        <v>991</v>
      </c>
      <c r="E639" s="234"/>
      <c r="F639" s="1053"/>
      <c r="G639" s="1054"/>
      <c r="H639" s="351" t="s">
        <v>445</v>
      </c>
      <c r="I639" s="351" t="s">
        <v>450</v>
      </c>
      <c r="J639" s="351"/>
      <c r="K639" s="381" t="s">
        <v>426</v>
      </c>
      <c r="L639" s="381"/>
      <c r="M639" s="1169"/>
      <c r="N639" s="1169"/>
      <c r="O639" s="381"/>
      <c r="P639" s="639"/>
      <c r="Q639" s="640"/>
      <c r="R639" s="640"/>
      <c r="S639" s="640">
        <v>3</v>
      </c>
      <c r="T639" s="640"/>
      <c r="U639" s="640"/>
      <c r="V639" s="640"/>
      <c r="W639" s="641"/>
      <c r="X639" s="249">
        <f>SUM(P629:W639)</f>
        <v>40</v>
      </c>
      <c r="Y639" s="249">
        <f>X639</f>
        <v>40</v>
      </c>
      <c r="Z639" s="112"/>
      <c r="AA639" s="83"/>
      <c r="AB639" s="83"/>
      <c r="AC639" s="83" t="str">
        <f t="shared" si="15"/>
        <v/>
      </c>
      <c r="AD639" s="83"/>
      <c r="AE639" s="83"/>
      <c r="AF639" s="83"/>
      <c r="AG639" s="83"/>
      <c r="AH639" s="83"/>
      <c r="AI639" s="83"/>
      <c r="AJ639" s="83"/>
      <c r="AK639" s="83"/>
      <c r="AL639" s="83"/>
      <c r="AM639" s="83"/>
      <c r="AN639" s="83"/>
      <c r="AO639" s="83"/>
      <c r="AP639" s="83"/>
      <c r="AQ639" s="83"/>
      <c r="AR639" s="83"/>
      <c r="AS639" s="83"/>
      <c r="AT639" s="83"/>
      <c r="AU639" s="83"/>
      <c r="AV639" s="83"/>
      <c r="AW639" s="83"/>
      <c r="AX639" s="83"/>
      <c r="AY639" s="83"/>
      <c r="AZ639" s="83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  <c r="BM639" s="83"/>
      <c r="BN639" s="83"/>
      <c r="BO639" s="83"/>
      <c r="BP639" s="83"/>
      <c r="BQ639" s="83"/>
      <c r="BR639" s="83"/>
      <c r="BS639" s="83"/>
      <c r="BT639" s="83"/>
      <c r="BU639" s="83"/>
      <c r="BV639" s="83"/>
      <c r="BW639" s="83"/>
      <c r="BX639" s="83"/>
      <c r="BY639" s="83"/>
      <c r="BZ639" s="83"/>
      <c r="CA639" s="83"/>
      <c r="CB639" s="83"/>
      <c r="CC639" s="83"/>
      <c r="CD639" s="83"/>
      <c r="CE639" s="83"/>
      <c r="CF639" s="83"/>
      <c r="CG639" s="83"/>
      <c r="CH639" s="83"/>
      <c r="CI639" s="83"/>
      <c r="CJ639" s="83"/>
      <c r="CK639" s="83"/>
      <c r="CL639" s="83"/>
      <c r="CM639" s="83"/>
      <c r="CN639" s="83"/>
      <c r="CO639" s="83"/>
      <c r="CP639" s="83"/>
      <c r="CQ639" s="83"/>
      <c r="CR639" s="83"/>
      <c r="CS639" s="83"/>
      <c r="CT639" s="83"/>
      <c r="CU639" s="83"/>
      <c r="CV639" s="83"/>
      <c r="CW639" s="83"/>
      <c r="CX639" s="83"/>
      <c r="CY639" s="83"/>
      <c r="CZ639" s="83"/>
      <c r="DA639" s="83"/>
      <c r="DB639" s="83"/>
      <c r="DC639" s="83"/>
      <c r="DD639" s="83"/>
      <c r="DE639" s="83"/>
      <c r="DF639" s="83"/>
      <c r="DG639" s="83"/>
      <c r="DH639" s="83"/>
      <c r="DI639" s="83"/>
      <c r="DJ639" s="83"/>
      <c r="DK639" s="83"/>
      <c r="DL639" s="83"/>
      <c r="DM639" s="83"/>
      <c r="DN639" s="83"/>
      <c r="DO639" s="83"/>
      <c r="DP639" s="83"/>
      <c r="DQ639" s="83"/>
      <c r="DR639" s="83"/>
      <c r="DS639" s="83"/>
      <c r="DT639" s="83"/>
      <c r="DU639" s="83"/>
      <c r="DV639" s="83"/>
      <c r="DW639" s="83"/>
      <c r="DX639" s="83"/>
      <c r="DY639" s="83"/>
      <c r="DZ639" s="83"/>
      <c r="EA639" s="83"/>
      <c r="EB639" s="83"/>
      <c r="EC639" s="83"/>
      <c r="ED639" s="83"/>
      <c r="EE639" s="83"/>
      <c r="EF639" s="83"/>
      <c r="EG639" s="83"/>
      <c r="EH639" s="83"/>
      <c r="EI639" s="83"/>
      <c r="EJ639" s="83"/>
      <c r="EK639" s="83"/>
      <c r="EL639" s="83"/>
      <c r="EM639" s="83"/>
      <c r="EN639" s="83"/>
      <c r="EO639" s="83"/>
      <c r="EP639" s="83"/>
      <c r="EQ639" s="83"/>
      <c r="ER639" s="83"/>
      <c r="ES639" s="83"/>
      <c r="ET639" s="83"/>
      <c r="EU639" s="83"/>
      <c r="EV639" s="83"/>
      <c r="EW639" s="83"/>
      <c r="EX639" s="83"/>
      <c r="EY639" s="83"/>
      <c r="EZ639" s="83"/>
      <c r="FA639" s="83"/>
      <c r="FB639" s="83"/>
      <c r="FC639" s="83"/>
      <c r="FD639" s="83"/>
      <c r="FE639" s="83"/>
      <c r="FF639" s="83"/>
      <c r="FG639" s="83"/>
      <c r="FH639" s="83"/>
      <c r="FI639" s="83"/>
      <c r="FJ639" s="83"/>
      <c r="FK639" s="83"/>
      <c r="FL639" s="83"/>
      <c r="FM639" s="83"/>
      <c r="FN639" s="83"/>
      <c r="FO639" s="83"/>
      <c r="FP639" s="83"/>
      <c r="FQ639" s="83"/>
      <c r="FR639" s="83"/>
      <c r="FS639" s="83"/>
      <c r="FT639" s="83"/>
      <c r="FU639" s="83"/>
      <c r="FV639" s="83"/>
      <c r="FW639" s="83"/>
      <c r="FX639" s="83"/>
      <c r="FY639" s="83"/>
      <c r="FZ639" s="83"/>
      <c r="GA639" s="83"/>
      <c r="GB639" s="83"/>
      <c r="GC639" s="83"/>
      <c r="GD639" s="83"/>
      <c r="GE639" s="83"/>
      <c r="GF639" s="83"/>
      <c r="GG639" s="83"/>
      <c r="GH639" s="83"/>
      <c r="GI639" s="83"/>
      <c r="GJ639" s="83"/>
      <c r="GK639" s="83"/>
      <c r="GL639" s="83"/>
      <c r="GM639" s="83"/>
      <c r="GN639" s="83"/>
      <c r="GO639" s="83"/>
      <c r="GP639" s="83"/>
      <c r="GQ639" s="83"/>
      <c r="GR639" s="83"/>
      <c r="GS639" s="83"/>
      <c r="GT639" s="83"/>
      <c r="GU639" s="83"/>
      <c r="GV639" s="83"/>
      <c r="GW639" s="83"/>
      <c r="GX639" s="83"/>
      <c r="GY639" s="83"/>
      <c r="GZ639" s="83"/>
      <c r="HA639" s="83"/>
      <c r="HB639" s="83"/>
      <c r="HC639" s="83"/>
      <c r="HD639" s="83"/>
      <c r="HE639" s="83"/>
      <c r="HF639" s="83"/>
      <c r="HG639" s="83"/>
      <c r="HH639" s="83"/>
      <c r="HI639" s="83"/>
      <c r="HJ639" s="83"/>
      <c r="HK639" s="83"/>
      <c r="HL639" s="83"/>
      <c r="HM639" s="83"/>
      <c r="HN639" s="83"/>
      <c r="HO639" s="83"/>
      <c r="HP639" s="83"/>
      <c r="HQ639" s="83"/>
      <c r="HR639" s="83"/>
      <c r="HS639" s="83"/>
      <c r="HT639" s="83"/>
      <c r="HU639" s="83"/>
      <c r="HV639" s="83"/>
      <c r="HW639" s="83"/>
      <c r="HX639" s="83"/>
      <c r="HY639" s="83"/>
      <c r="HZ639" s="83"/>
      <c r="IA639" s="83"/>
      <c r="IB639" s="83"/>
      <c r="IC639" s="83"/>
      <c r="ID639" s="83"/>
      <c r="IE639" s="83"/>
      <c r="IF639" s="83"/>
      <c r="IG639" s="83"/>
      <c r="IH639" s="83"/>
      <c r="II639" s="83"/>
      <c r="IJ639" s="83"/>
      <c r="IK639" s="83"/>
      <c r="IL639" s="83"/>
      <c r="IM639" s="83"/>
      <c r="IN639" s="83"/>
      <c r="IO639" s="83"/>
      <c r="IP639" s="83"/>
      <c r="IQ639" s="83"/>
      <c r="IR639" s="83"/>
      <c r="IS639" s="83"/>
      <c r="IT639" s="83"/>
      <c r="IU639" s="83"/>
      <c r="IV639" s="83"/>
      <c r="IW639" s="83"/>
      <c r="IX639" s="83"/>
      <c r="IY639" s="83"/>
      <c r="IZ639" s="83"/>
      <c r="JA639" s="83"/>
      <c r="JB639" s="83"/>
      <c r="JC639" s="83"/>
      <c r="JD639" s="83"/>
      <c r="JE639" s="83"/>
    </row>
    <row r="640" spans="1:265" s="8" customFormat="1" ht="15" customHeight="1" x14ac:dyDescent="0.2">
      <c r="A640" s="156">
        <f>+A629+1</f>
        <v>69</v>
      </c>
      <c r="B640" s="1094" t="s">
        <v>947</v>
      </c>
      <c r="C640" s="120" t="s">
        <v>35</v>
      </c>
      <c r="D640" s="363" t="s">
        <v>994</v>
      </c>
      <c r="E640" s="215" t="s">
        <v>89</v>
      </c>
      <c r="F640" s="1042" t="s">
        <v>993</v>
      </c>
      <c r="G640" s="1043" t="s">
        <v>22</v>
      </c>
      <c r="H640" s="363" t="s">
        <v>941</v>
      </c>
      <c r="I640" s="363" t="s">
        <v>1810</v>
      </c>
      <c r="J640" s="363" t="s">
        <v>1811</v>
      </c>
      <c r="K640" s="398" t="s">
        <v>1840</v>
      </c>
      <c r="L640" s="400" t="s">
        <v>1822</v>
      </c>
      <c r="M640" s="1135">
        <v>1</v>
      </c>
      <c r="N640" s="1135" t="s">
        <v>24</v>
      </c>
      <c r="O640" s="400" t="s">
        <v>435</v>
      </c>
      <c r="P640" s="642">
        <v>4</v>
      </c>
      <c r="Q640" s="643"/>
      <c r="R640" s="643"/>
      <c r="S640" s="643"/>
      <c r="T640" s="643"/>
      <c r="U640" s="643"/>
      <c r="V640" s="643"/>
      <c r="W640" s="644"/>
      <c r="X640" s="129"/>
      <c r="Y640" s="129"/>
      <c r="Z640" s="112" t="str">
        <f>C640</f>
        <v>TC</v>
      </c>
      <c r="AA640" s="83" t="s">
        <v>1474</v>
      </c>
      <c r="AB640" s="83" t="s">
        <v>1480</v>
      </c>
      <c r="AC640" s="83">
        <f t="shared" si="15"/>
        <v>20</v>
      </c>
      <c r="AD640" s="83"/>
      <c r="AE640" s="83"/>
      <c r="AF640" s="83"/>
      <c r="AG640" s="83"/>
      <c r="AH640" s="83"/>
      <c r="AI640" s="83"/>
      <c r="AJ640" s="83"/>
      <c r="AK640" s="83"/>
      <c r="AL640" s="83"/>
      <c r="AM640" s="83"/>
      <c r="AN640" s="83"/>
      <c r="AO640" s="83"/>
      <c r="AP640" s="83"/>
      <c r="AQ640" s="83"/>
      <c r="AR640" s="83"/>
      <c r="AS640" s="83"/>
      <c r="AT640" s="83"/>
      <c r="AU640" s="83"/>
      <c r="AV640" s="83"/>
      <c r="AW640" s="83"/>
      <c r="AX640" s="83"/>
      <c r="AY640" s="83"/>
      <c r="AZ640" s="83"/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  <c r="BM640" s="83"/>
      <c r="BN640" s="83"/>
      <c r="BO640" s="83"/>
      <c r="BP640" s="83"/>
      <c r="BQ640" s="83"/>
      <c r="BR640" s="83"/>
      <c r="BS640" s="83"/>
      <c r="BT640" s="83"/>
      <c r="BU640" s="83"/>
      <c r="BV640" s="83"/>
      <c r="BW640" s="83"/>
      <c r="BX640" s="83"/>
      <c r="BY640" s="83"/>
      <c r="BZ640" s="83"/>
      <c r="CA640" s="83"/>
      <c r="CB640" s="83"/>
      <c r="CC640" s="83"/>
      <c r="CD640" s="83"/>
      <c r="CE640" s="83"/>
      <c r="CF640" s="83"/>
      <c r="CG640" s="83"/>
      <c r="CH640" s="83"/>
      <c r="CI640" s="83"/>
      <c r="CJ640" s="83"/>
      <c r="CK640" s="83"/>
      <c r="CL640" s="83"/>
      <c r="CM640" s="83"/>
      <c r="CN640" s="83"/>
      <c r="CO640" s="83"/>
      <c r="CP640" s="83"/>
      <c r="CQ640" s="83"/>
      <c r="CR640" s="83"/>
      <c r="CS640" s="83"/>
      <c r="CT640" s="83"/>
      <c r="CU640" s="83"/>
      <c r="CV640" s="83"/>
      <c r="CW640" s="83"/>
      <c r="CX640" s="83"/>
      <c r="CY640" s="83"/>
      <c r="CZ640" s="83"/>
      <c r="DA640" s="83"/>
      <c r="DB640" s="83"/>
      <c r="DC640" s="83"/>
      <c r="DD640" s="83"/>
      <c r="DE640" s="83"/>
      <c r="DF640" s="83"/>
      <c r="DG640" s="83"/>
      <c r="DH640" s="83"/>
      <c r="DI640" s="83"/>
      <c r="DJ640" s="83"/>
      <c r="DK640" s="83"/>
      <c r="DL640" s="83"/>
      <c r="DM640" s="83"/>
      <c r="DN640" s="83"/>
      <c r="DO640" s="83"/>
      <c r="DP640" s="83"/>
      <c r="DQ640" s="83"/>
      <c r="DR640" s="83"/>
      <c r="DS640" s="83"/>
      <c r="DT640" s="83"/>
      <c r="DU640" s="83"/>
      <c r="DV640" s="83"/>
      <c r="DW640" s="83"/>
      <c r="DX640" s="83"/>
      <c r="DY640" s="83"/>
      <c r="DZ640" s="83"/>
      <c r="EA640" s="83"/>
      <c r="EB640" s="83"/>
      <c r="EC640" s="83"/>
      <c r="ED640" s="83"/>
      <c r="EE640" s="83"/>
      <c r="EF640" s="83"/>
      <c r="EG640" s="83"/>
      <c r="EH640" s="83"/>
      <c r="EI640" s="83"/>
      <c r="EJ640" s="83"/>
      <c r="EK640" s="83"/>
      <c r="EL640" s="83"/>
      <c r="EM640" s="83"/>
      <c r="EN640" s="83"/>
      <c r="EO640" s="83"/>
      <c r="EP640" s="83"/>
      <c r="EQ640" s="83"/>
      <c r="ER640" s="83"/>
      <c r="ES640" s="83"/>
      <c r="ET640" s="83"/>
      <c r="EU640" s="83"/>
      <c r="EV640" s="83"/>
      <c r="EW640" s="83"/>
      <c r="EX640" s="83"/>
      <c r="EY640" s="83"/>
      <c r="EZ640" s="83"/>
      <c r="FA640" s="83"/>
      <c r="FB640" s="83"/>
      <c r="FC640" s="83"/>
      <c r="FD640" s="83"/>
      <c r="FE640" s="83"/>
      <c r="FF640" s="83"/>
      <c r="FG640" s="83"/>
      <c r="FH640" s="83"/>
      <c r="FI640" s="83"/>
      <c r="FJ640" s="83"/>
      <c r="FK640" s="83"/>
      <c r="FL640" s="83"/>
      <c r="FM640" s="83"/>
      <c r="FN640" s="83"/>
      <c r="FO640" s="83"/>
      <c r="FP640" s="83"/>
      <c r="FQ640" s="83"/>
      <c r="FR640" s="83"/>
      <c r="FS640" s="83"/>
      <c r="FT640" s="83"/>
      <c r="FU640" s="83"/>
      <c r="FV640" s="83"/>
      <c r="FW640" s="83"/>
      <c r="FX640" s="83"/>
      <c r="FY640" s="83"/>
      <c r="FZ640" s="83"/>
      <c r="GA640" s="83"/>
      <c r="GB640" s="83"/>
      <c r="GC640" s="83"/>
      <c r="GD640" s="83"/>
      <c r="GE640" s="83"/>
      <c r="GF640" s="83"/>
      <c r="GG640" s="83"/>
      <c r="GH640" s="83"/>
      <c r="GI640" s="83"/>
      <c r="GJ640" s="83"/>
      <c r="GK640" s="83"/>
      <c r="GL640" s="83"/>
      <c r="GM640" s="83"/>
      <c r="GN640" s="83"/>
      <c r="GO640" s="83"/>
      <c r="GP640" s="83"/>
      <c r="GQ640" s="83"/>
      <c r="GR640" s="83"/>
      <c r="GS640" s="83"/>
      <c r="GT640" s="83"/>
      <c r="GU640" s="83"/>
      <c r="GV640" s="83"/>
      <c r="GW640" s="83"/>
      <c r="GX640" s="83"/>
      <c r="GY640" s="83"/>
      <c r="GZ640" s="83"/>
      <c r="HA640" s="83"/>
      <c r="HB640" s="83"/>
      <c r="HC640" s="83"/>
      <c r="HD640" s="83"/>
      <c r="HE640" s="83"/>
      <c r="HF640" s="83"/>
      <c r="HG640" s="83"/>
      <c r="HH640" s="83"/>
      <c r="HI640" s="83"/>
      <c r="HJ640" s="83"/>
      <c r="HK640" s="83"/>
      <c r="HL640" s="83"/>
      <c r="HM640" s="83"/>
      <c r="HN640" s="83"/>
      <c r="HO640" s="83"/>
      <c r="HP640" s="83"/>
      <c r="HQ640" s="83"/>
      <c r="HR640" s="83"/>
      <c r="HS640" s="83"/>
      <c r="HT640" s="83"/>
      <c r="HU640" s="83"/>
      <c r="HV640" s="83"/>
      <c r="HW640" s="83"/>
      <c r="HX640" s="83"/>
      <c r="HY640" s="83"/>
      <c r="HZ640" s="83"/>
      <c r="IA640" s="83"/>
      <c r="IB640" s="83"/>
      <c r="IC640" s="83"/>
      <c r="ID640" s="83"/>
      <c r="IE640" s="83"/>
      <c r="IF640" s="83"/>
      <c r="IG640" s="83"/>
      <c r="IH640" s="83"/>
      <c r="II640" s="83"/>
      <c r="IJ640" s="83"/>
      <c r="IK640" s="83"/>
      <c r="IL640" s="83"/>
      <c r="IM640" s="83"/>
      <c r="IN640" s="83"/>
      <c r="IO640" s="83"/>
      <c r="IP640" s="83"/>
      <c r="IQ640" s="83"/>
      <c r="IR640" s="83"/>
      <c r="IS640" s="83"/>
      <c r="IT640" s="83"/>
      <c r="IU640" s="83"/>
      <c r="IV640" s="83"/>
      <c r="IW640" s="83"/>
      <c r="IX640" s="83"/>
      <c r="IY640" s="83"/>
      <c r="IZ640" s="83"/>
      <c r="JA640" s="83"/>
      <c r="JB640" s="83"/>
      <c r="JC640" s="83"/>
      <c r="JD640" s="83"/>
      <c r="JE640" s="83"/>
    </row>
    <row r="641" spans="1:265" s="8" customFormat="1" ht="15" customHeight="1" x14ac:dyDescent="0.2">
      <c r="A641" s="130"/>
      <c r="B641" s="117" t="s">
        <v>947</v>
      </c>
      <c r="C641" s="132"/>
      <c r="D641" s="340" t="s">
        <v>994</v>
      </c>
      <c r="E641" s="117"/>
      <c r="F641" s="1048"/>
      <c r="G641" s="1049"/>
      <c r="H641" s="340" t="s">
        <v>941</v>
      </c>
      <c r="I641" s="340" t="s">
        <v>1810</v>
      </c>
      <c r="J641" s="340" t="s">
        <v>1811</v>
      </c>
      <c r="K641" s="388" t="s">
        <v>1840</v>
      </c>
      <c r="L641" s="401" t="s">
        <v>1822</v>
      </c>
      <c r="M641" s="1136">
        <v>1</v>
      </c>
      <c r="N641" s="1136" t="s">
        <v>101</v>
      </c>
      <c r="O641" s="401" t="s">
        <v>435</v>
      </c>
      <c r="P641" s="604">
        <v>4</v>
      </c>
      <c r="Q641" s="605"/>
      <c r="R641" s="605"/>
      <c r="S641" s="605"/>
      <c r="T641" s="605"/>
      <c r="U641" s="605"/>
      <c r="V641" s="605"/>
      <c r="W641" s="606"/>
      <c r="X641" s="142"/>
      <c r="Y641" s="142"/>
      <c r="Z641" s="112"/>
      <c r="AA641" s="83"/>
      <c r="AB641" s="83"/>
      <c r="AC641" s="83" t="str">
        <f t="shared" si="15"/>
        <v/>
      </c>
      <c r="AD641" s="83"/>
      <c r="AE641" s="83"/>
      <c r="AF641" s="83"/>
      <c r="AG641" s="83"/>
      <c r="AH641" s="83"/>
      <c r="AI641" s="83"/>
      <c r="AJ641" s="83"/>
      <c r="AK641" s="83"/>
      <c r="AL641" s="83"/>
      <c r="AM641" s="83"/>
      <c r="AN641" s="83"/>
      <c r="AO641" s="83"/>
      <c r="AP641" s="83"/>
      <c r="AQ641" s="83"/>
      <c r="AR641" s="83"/>
      <c r="AS641" s="83"/>
      <c r="AT641" s="83"/>
      <c r="AU641" s="83"/>
      <c r="AV641" s="83"/>
      <c r="AW641" s="83"/>
      <c r="AX641" s="83"/>
      <c r="AY641" s="83"/>
      <c r="AZ641" s="83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  <c r="BM641" s="83"/>
      <c r="BN641" s="83"/>
      <c r="BO641" s="83"/>
      <c r="BP641" s="83"/>
      <c r="BQ641" s="83"/>
      <c r="BR641" s="83"/>
      <c r="BS641" s="83"/>
      <c r="BT641" s="83"/>
      <c r="BU641" s="83"/>
      <c r="BV641" s="83"/>
      <c r="BW641" s="83"/>
      <c r="BX641" s="83"/>
      <c r="BY641" s="83"/>
      <c r="BZ641" s="83"/>
      <c r="CA641" s="83"/>
      <c r="CB641" s="83"/>
      <c r="CC641" s="83"/>
      <c r="CD641" s="83"/>
      <c r="CE641" s="83"/>
      <c r="CF641" s="83"/>
      <c r="CG641" s="83"/>
      <c r="CH641" s="83"/>
      <c r="CI641" s="83"/>
      <c r="CJ641" s="83"/>
      <c r="CK641" s="83"/>
      <c r="CL641" s="83"/>
      <c r="CM641" s="83"/>
      <c r="CN641" s="83"/>
      <c r="CO641" s="83"/>
      <c r="CP641" s="83"/>
      <c r="CQ641" s="83"/>
      <c r="CR641" s="83"/>
      <c r="CS641" s="83"/>
      <c r="CT641" s="83"/>
      <c r="CU641" s="83"/>
      <c r="CV641" s="83"/>
      <c r="CW641" s="83"/>
      <c r="CX641" s="83"/>
      <c r="CY641" s="83"/>
      <c r="CZ641" s="83"/>
      <c r="DA641" s="83"/>
      <c r="DB641" s="83"/>
      <c r="DC641" s="83"/>
      <c r="DD641" s="83"/>
      <c r="DE641" s="83"/>
      <c r="DF641" s="83"/>
      <c r="DG641" s="83"/>
      <c r="DH641" s="83"/>
      <c r="DI641" s="83"/>
      <c r="DJ641" s="83"/>
      <c r="DK641" s="83"/>
      <c r="DL641" s="83"/>
      <c r="DM641" s="83"/>
      <c r="DN641" s="83"/>
      <c r="DO641" s="83"/>
      <c r="DP641" s="83"/>
      <c r="DQ641" s="83"/>
      <c r="DR641" s="83"/>
      <c r="DS641" s="83"/>
      <c r="DT641" s="83"/>
      <c r="DU641" s="83"/>
      <c r="DV641" s="83"/>
      <c r="DW641" s="83"/>
      <c r="DX641" s="83"/>
      <c r="DY641" s="83"/>
      <c r="DZ641" s="83"/>
      <c r="EA641" s="83"/>
      <c r="EB641" s="83"/>
      <c r="EC641" s="83"/>
      <c r="ED641" s="83"/>
      <c r="EE641" s="83"/>
      <c r="EF641" s="83"/>
      <c r="EG641" s="83"/>
      <c r="EH641" s="83"/>
      <c r="EI641" s="83"/>
      <c r="EJ641" s="83"/>
      <c r="EK641" s="83"/>
      <c r="EL641" s="83"/>
      <c r="EM641" s="83"/>
      <c r="EN641" s="83"/>
      <c r="EO641" s="83"/>
      <c r="EP641" s="83"/>
      <c r="EQ641" s="83"/>
      <c r="ER641" s="83"/>
      <c r="ES641" s="83"/>
      <c r="ET641" s="83"/>
      <c r="EU641" s="83"/>
      <c r="EV641" s="83"/>
      <c r="EW641" s="83"/>
      <c r="EX641" s="83"/>
      <c r="EY641" s="83"/>
      <c r="EZ641" s="83"/>
      <c r="FA641" s="83"/>
      <c r="FB641" s="83"/>
      <c r="FC641" s="83"/>
      <c r="FD641" s="83"/>
      <c r="FE641" s="83"/>
      <c r="FF641" s="83"/>
      <c r="FG641" s="83"/>
      <c r="FH641" s="83"/>
      <c r="FI641" s="83"/>
      <c r="FJ641" s="83"/>
      <c r="FK641" s="83"/>
      <c r="FL641" s="83"/>
      <c r="FM641" s="83"/>
      <c r="FN641" s="83"/>
      <c r="FO641" s="83"/>
      <c r="FP641" s="83"/>
      <c r="FQ641" s="83"/>
      <c r="FR641" s="83"/>
      <c r="FS641" s="83"/>
      <c r="FT641" s="83"/>
      <c r="FU641" s="83"/>
      <c r="FV641" s="83"/>
      <c r="FW641" s="83"/>
      <c r="FX641" s="83"/>
      <c r="FY641" s="83"/>
      <c r="FZ641" s="83"/>
      <c r="GA641" s="83"/>
      <c r="GB641" s="83"/>
      <c r="GC641" s="83"/>
      <c r="GD641" s="83"/>
      <c r="GE641" s="83"/>
      <c r="GF641" s="83"/>
      <c r="GG641" s="83"/>
      <c r="GH641" s="83"/>
      <c r="GI641" s="83"/>
      <c r="GJ641" s="83"/>
      <c r="GK641" s="83"/>
      <c r="GL641" s="83"/>
      <c r="GM641" s="83"/>
      <c r="GN641" s="83"/>
      <c r="GO641" s="83"/>
      <c r="GP641" s="83"/>
      <c r="GQ641" s="83"/>
      <c r="GR641" s="83"/>
      <c r="GS641" s="83"/>
      <c r="GT641" s="83"/>
      <c r="GU641" s="83"/>
      <c r="GV641" s="83"/>
      <c r="GW641" s="83"/>
      <c r="GX641" s="83"/>
      <c r="GY641" s="83"/>
      <c r="GZ641" s="83"/>
      <c r="HA641" s="83"/>
      <c r="HB641" s="83"/>
      <c r="HC641" s="83"/>
      <c r="HD641" s="83"/>
      <c r="HE641" s="83"/>
      <c r="HF641" s="83"/>
      <c r="HG641" s="83"/>
      <c r="HH641" s="83"/>
      <c r="HI641" s="83"/>
      <c r="HJ641" s="83"/>
      <c r="HK641" s="83"/>
      <c r="HL641" s="83"/>
      <c r="HM641" s="83"/>
      <c r="HN641" s="83"/>
      <c r="HO641" s="83"/>
      <c r="HP641" s="83"/>
      <c r="HQ641" s="83"/>
      <c r="HR641" s="83"/>
      <c r="HS641" s="83"/>
      <c r="HT641" s="83"/>
      <c r="HU641" s="83"/>
      <c r="HV641" s="83"/>
      <c r="HW641" s="83"/>
      <c r="HX641" s="83"/>
      <c r="HY641" s="83"/>
      <c r="HZ641" s="83"/>
      <c r="IA641" s="83"/>
      <c r="IB641" s="83"/>
      <c r="IC641" s="83"/>
      <c r="ID641" s="83"/>
      <c r="IE641" s="83"/>
      <c r="IF641" s="83"/>
      <c r="IG641" s="83"/>
      <c r="IH641" s="83"/>
      <c r="II641" s="83"/>
      <c r="IJ641" s="83"/>
      <c r="IK641" s="83"/>
      <c r="IL641" s="83"/>
      <c r="IM641" s="83"/>
      <c r="IN641" s="83"/>
      <c r="IO641" s="83"/>
      <c r="IP641" s="83"/>
      <c r="IQ641" s="83"/>
      <c r="IR641" s="83"/>
      <c r="IS641" s="83"/>
      <c r="IT641" s="83"/>
      <c r="IU641" s="83"/>
      <c r="IV641" s="83"/>
      <c r="IW641" s="83"/>
      <c r="IX641" s="83"/>
      <c r="IY641" s="83"/>
      <c r="IZ641" s="83"/>
      <c r="JA641" s="83"/>
      <c r="JB641" s="83"/>
      <c r="JC641" s="83"/>
      <c r="JD641" s="83"/>
      <c r="JE641" s="83"/>
    </row>
    <row r="642" spans="1:265" s="8" customFormat="1" ht="15" customHeight="1" x14ac:dyDescent="0.2">
      <c r="A642" s="573"/>
      <c r="B642" s="117" t="s">
        <v>947</v>
      </c>
      <c r="C642" s="132"/>
      <c r="D642" s="340" t="s">
        <v>994</v>
      </c>
      <c r="E642" s="117"/>
      <c r="F642" s="1048"/>
      <c r="G642" s="1049"/>
      <c r="H642" s="340" t="s">
        <v>941</v>
      </c>
      <c r="I642" s="340" t="s">
        <v>1810</v>
      </c>
      <c r="J642" s="340" t="s">
        <v>1811</v>
      </c>
      <c r="K642" s="388" t="s">
        <v>1840</v>
      </c>
      <c r="L642" s="401" t="s">
        <v>1822</v>
      </c>
      <c r="M642" s="1136">
        <v>1</v>
      </c>
      <c r="N642" s="1136" t="s">
        <v>511</v>
      </c>
      <c r="O642" s="401" t="s">
        <v>435</v>
      </c>
      <c r="P642" s="604">
        <v>4</v>
      </c>
      <c r="Q642" s="605"/>
      <c r="R642" s="605"/>
      <c r="S642" s="605"/>
      <c r="T642" s="605"/>
      <c r="U642" s="605"/>
      <c r="V642" s="605"/>
      <c r="W642" s="606"/>
      <c r="X642" s="142"/>
      <c r="Y642" s="142"/>
      <c r="Z642" s="112"/>
      <c r="AA642" s="83"/>
      <c r="AB642" s="83"/>
      <c r="AC642" s="83" t="str">
        <f t="shared" si="15"/>
        <v/>
      </c>
      <c r="AD642" s="83"/>
      <c r="AE642" s="83"/>
      <c r="AF642" s="83"/>
      <c r="AG642" s="83"/>
      <c r="AH642" s="83"/>
      <c r="AI642" s="83"/>
      <c r="AJ642" s="83"/>
      <c r="AK642" s="83"/>
      <c r="AL642" s="83"/>
      <c r="AM642" s="83"/>
      <c r="AN642" s="83"/>
      <c r="AO642" s="83"/>
      <c r="AP642" s="83"/>
      <c r="AQ642" s="83"/>
      <c r="AR642" s="83"/>
      <c r="AS642" s="83"/>
      <c r="AT642" s="83"/>
      <c r="AU642" s="83"/>
      <c r="AV642" s="83"/>
      <c r="AW642" s="83"/>
      <c r="AX642" s="83"/>
      <c r="AY642" s="83"/>
      <c r="AZ642" s="83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  <c r="BM642" s="83"/>
      <c r="BN642" s="83"/>
      <c r="BO642" s="83"/>
      <c r="BP642" s="83"/>
      <c r="BQ642" s="83"/>
      <c r="BR642" s="83"/>
      <c r="BS642" s="83"/>
      <c r="BT642" s="83"/>
      <c r="BU642" s="83"/>
      <c r="BV642" s="83"/>
      <c r="BW642" s="83"/>
      <c r="BX642" s="83"/>
      <c r="BY642" s="83"/>
      <c r="BZ642" s="83"/>
      <c r="CA642" s="83"/>
      <c r="CB642" s="83"/>
      <c r="CC642" s="83"/>
      <c r="CD642" s="83"/>
      <c r="CE642" s="83"/>
      <c r="CF642" s="83"/>
      <c r="CG642" s="83"/>
      <c r="CH642" s="83"/>
      <c r="CI642" s="83"/>
      <c r="CJ642" s="83"/>
      <c r="CK642" s="83"/>
      <c r="CL642" s="83"/>
      <c r="CM642" s="83"/>
      <c r="CN642" s="83"/>
      <c r="CO642" s="83"/>
      <c r="CP642" s="83"/>
      <c r="CQ642" s="83"/>
      <c r="CR642" s="83"/>
      <c r="CS642" s="83"/>
      <c r="CT642" s="83"/>
      <c r="CU642" s="83"/>
      <c r="CV642" s="83"/>
      <c r="CW642" s="83"/>
      <c r="CX642" s="83"/>
      <c r="CY642" s="83"/>
      <c r="CZ642" s="83"/>
      <c r="DA642" s="83"/>
      <c r="DB642" s="83"/>
      <c r="DC642" s="83"/>
      <c r="DD642" s="83"/>
      <c r="DE642" s="83"/>
      <c r="DF642" s="83"/>
      <c r="DG642" s="83"/>
      <c r="DH642" s="83"/>
      <c r="DI642" s="83"/>
      <c r="DJ642" s="83"/>
      <c r="DK642" s="83"/>
      <c r="DL642" s="83"/>
      <c r="DM642" s="83"/>
      <c r="DN642" s="83"/>
      <c r="DO642" s="83"/>
      <c r="DP642" s="83"/>
      <c r="DQ642" s="83"/>
      <c r="DR642" s="83"/>
      <c r="DS642" s="83"/>
      <c r="DT642" s="83"/>
      <c r="DU642" s="83"/>
      <c r="DV642" s="83"/>
      <c r="DW642" s="83"/>
      <c r="DX642" s="83"/>
      <c r="DY642" s="83"/>
      <c r="DZ642" s="83"/>
      <c r="EA642" s="83"/>
      <c r="EB642" s="83"/>
      <c r="EC642" s="83"/>
      <c r="ED642" s="83"/>
      <c r="EE642" s="83"/>
      <c r="EF642" s="83"/>
      <c r="EG642" s="83"/>
      <c r="EH642" s="83"/>
      <c r="EI642" s="83"/>
      <c r="EJ642" s="83"/>
      <c r="EK642" s="83"/>
      <c r="EL642" s="83"/>
      <c r="EM642" s="83"/>
      <c r="EN642" s="83"/>
      <c r="EO642" s="83"/>
      <c r="EP642" s="83"/>
      <c r="EQ642" s="83"/>
      <c r="ER642" s="83"/>
      <c r="ES642" s="83"/>
      <c r="ET642" s="83"/>
      <c r="EU642" s="83"/>
      <c r="EV642" s="83"/>
      <c r="EW642" s="83"/>
      <c r="EX642" s="83"/>
      <c r="EY642" s="83"/>
      <c r="EZ642" s="83"/>
      <c r="FA642" s="83"/>
      <c r="FB642" s="83"/>
      <c r="FC642" s="83"/>
      <c r="FD642" s="83"/>
      <c r="FE642" s="83"/>
      <c r="FF642" s="83"/>
      <c r="FG642" s="83"/>
      <c r="FH642" s="83"/>
      <c r="FI642" s="83"/>
      <c r="FJ642" s="83"/>
      <c r="FK642" s="83"/>
      <c r="FL642" s="83"/>
      <c r="FM642" s="83"/>
      <c r="FN642" s="83"/>
      <c r="FO642" s="83"/>
      <c r="FP642" s="83"/>
      <c r="FQ642" s="83"/>
      <c r="FR642" s="83"/>
      <c r="FS642" s="83"/>
      <c r="FT642" s="83"/>
      <c r="FU642" s="83"/>
      <c r="FV642" s="83"/>
      <c r="FW642" s="83"/>
      <c r="FX642" s="83"/>
      <c r="FY642" s="83"/>
      <c r="FZ642" s="83"/>
      <c r="GA642" s="83"/>
      <c r="GB642" s="83"/>
      <c r="GC642" s="83"/>
      <c r="GD642" s="83"/>
      <c r="GE642" s="83"/>
      <c r="GF642" s="83"/>
      <c r="GG642" s="83"/>
      <c r="GH642" s="83"/>
      <c r="GI642" s="83"/>
      <c r="GJ642" s="83"/>
      <c r="GK642" s="83"/>
      <c r="GL642" s="83"/>
      <c r="GM642" s="83"/>
      <c r="GN642" s="83"/>
      <c r="GO642" s="83"/>
      <c r="GP642" s="83"/>
      <c r="GQ642" s="83"/>
      <c r="GR642" s="83"/>
      <c r="GS642" s="83"/>
      <c r="GT642" s="83"/>
      <c r="GU642" s="83"/>
      <c r="GV642" s="83"/>
      <c r="GW642" s="83"/>
      <c r="GX642" s="83"/>
      <c r="GY642" s="83"/>
      <c r="GZ642" s="83"/>
      <c r="HA642" s="83"/>
      <c r="HB642" s="83"/>
      <c r="HC642" s="83"/>
      <c r="HD642" s="83"/>
      <c r="HE642" s="83"/>
      <c r="HF642" s="83"/>
      <c r="HG642" s="83"/>
      <c r="HH642" s="83"/>
      <c r="HI642" s="83"/>
      <c r="HJ642" s="83"/>
      <c r="HK642" s="83"/>
      <c r="HL642" s="83"/>
      <c r="HM642" s="83"/>
      <c r="HN642" s="83"/>
      <c r="HO642" s="83"/>
      <c r="HP642" s="83"/>
      <c r="HQ642" s="83"/>
      <c r="HR642" s="83"/>
      <c r="HS642" s="83"/>
      <c r="HT642" s="83"/>
      <c r="HU642" s="83"/>
      <c r="HV642" s="83"/>
      <c r="HW642" s="83"/>
      <c r="HX642" s="83"/>
      <c r="HY642" s="83"/>
      <c r="HZ642" s="83"/>
      <c r="IA642" s="83"/>
      <c r="IB642" s="83"/>
      <c r="IC642" s="83"/>
      <c r="ID642" s="83"/>
      <c r="IE642" s="83"/>
      <c r="IF642" s="83"/>
      <c r="IG642" s="83"/>
      <c r="IH642" s="83"/>
      <c r="II642" s="83"/>
      <c r="IJ642" s="83"/>
      <c r="IK642" s="83"/>
      <c r="IL642" s="83"/>
      <c r="IM642" s="83"/>
      <c r="IN642" s="83"/>
      <c r="IO642" s="83"/>
      <c r="IP642" s="83"/>
      <c r="IQ642" s="83"/>
      <c r="IR642" s="83"/>
      <c r="IS642" s="83"/>
      <c r="IT642" s="83"/>
      <c r="IU642" s="83"/>
      <c r="IV642" s="83"/>
      <c r="IW642" s="83"/>
      <c r="IX642" s="83"/>
      <c r="IY642" s="83"/>
      <c r="IZ642" s="83"/>
      <c r="JA642" s="83"/>
      <c r="JB642" s="83"/>
      <c r="JC642" s="83"/>
      <c r="JD642" s="83"/>
      <c r="JE642" s="83"/>
    </row>
    <row r="643" spans="1:265" s="8" customFormat="1" ht="15" customHeight="1" x14ac:dyDescent="0.2">
      <c r="A643" s="573"/>
      <c r="B643" s="117" t="s">
        <v>947</v>
      </c>
      <c r="C643" s="132"/>
      <c r="D643" s="340" t="s">
        <v>994</v>
      </c>
      <c r="E643" s="117"/>
      <c r="F643" s="1048"/>
      <c r="G643" s="1049"/>
      <c r="H643" s="340" t="s">
        <v>941</v>
      </c>
      <c r="I643" s="340" t="s">
        <v>1810</v>
      </c>
      <c r="J643" s="340" t="s">
        <v>1811</v>
      </c>
      <c r="K643" s="388" t="s">
        <v>1841</v>
      </c>
      <c r="L643" s="401" t="s">
        <v>97</v>
      </c>
      <c r="M643" s="1136">
        <v>1</v>
      </c>
      <c r="N643" s="1136" t="s">
        <v>24</v>
      </c>
      <c r="O643" s="401" t="s">
        <v>435</v>
      </c>
      <c r="P643" s="604">
        <v>4</v>
      </c>
      <c r="Q643" s="605"/>
      <c r="R643" s="605"/>
      <c r="S643" s="605"/>
      <c r="T643" s="605"/>
      <c r="U643" s="605"/>
      <c r="V643" s="605"/>
      <c r="W643" s="606"/>
      <c r="X643" s="142"/>
      <c r="Y643" s="142"/>
      <c r="Z643" s="112"/>
      <c r="AA643" s="83"/>
      <c r="AB643" s="83"/>
      <c r="AC643" s="83" t="str">
        <f t="shared" si="15"/>
        <v/>
      </c>
      <c r="AD643" s="83"/>
      <c r="AE643" s="83"/>
      <c r="AF643" s="83"/>
      <c r="AG643" s="83"/>
      <c r="AH643" s="83"/>
      <c r="AI643" s="83"/>
      <c r="AJ643" s="83"/>
      <c r="AK643" s="83"/>
      <c r="AL643" s="83"/>
      <c r="AM643" s="83"/>
      <c r="AN643" s="83"/>
      <c r="AO643" s="83"/>
      <c r="AP643" s="83"/>
      <c r="AQ643" s="83"/>
      <c r="AR643" s="83"/>
      <c r="AS643" s="83"/>
      <c r="AT643" s="83"/>
      <c r="AU643" s="83"/>
      <c r="AV643" s="83"/>
      <c r="AW643" s="83"/>
      <c r="AX643" s="83"/>
      <c r="AY643" s="83"/>
      <c r="AZ643" s="83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  <c r="BM643" s="83"/>
      <c r="BN643" s="83"/>
      <c r="BO643" s="83"/>
      <c r="BP643" s="83"/>
      <c r="BQ643" s="83"/>
      <c r="BR643" s="83"/>
      <c r="BS643" s="83"/>
      <c r="BT643" s="83"/>
      <c r="BU643" s="83"/>
      <c r="BV643" s="83"/>
      <c r="BW643" s="83"/>
      <c r="BX643" s="83"/>
      <c r="BY643" s="83"/>
      <c r="BZ643" s="83"/>
      <c r="CA643" s="83"/>
      <c r="CB643" s="83"/>
      <c r="CC643" s="83"/>
      <c r="CD643" s="83"/>
      <c r="CE643" s="83"/>
      <c r="CF643" s="83"/>
      <c r="CG643" s="83"/>
      <c r="CH643" s="83"/>
      <c r="CI643" s="83"/>
      <c r="CJ643" s="83"/>
      <c r="CK643" s="83"/>
      <c r="CL643" s="83"/>
      <c r="CM643" s="83"/>
      <c r="CN643" s="83"/>
      <c r="CO643" s="83"/>
      <c r="CP643" s="83"/>
      <c r="CQ643" s="83"/>
      <c r="CR643" s="83"/>
      <c r="CS643" s="83"/>
      <c r="CT643" s="83"/>
      <c r="CU643" s="83"/>
      <c r="CV643" s="83"/>
      <c r="CW643" s="83"/>
      <c r="CX643" s="83"/>
      <c r="CY643" s="83"/>
      <c r="CZ643" s="83"/>
      <c r="DA643" s="83"/>
      <c r="DB643" s="83"/>
      <c r="DC643" s="83"/>
      <c r="DD643" s="83"/>
      <c r="DE643" s="83"/>
      <c r="DF643" s="83"/>
      <c r="DG643" s="83"/>
      <c r="DH643" s="83"/>
      <c r="DI643" s="83"/>
      <c r="DJ643" s="83"/>
      <c r="DK643" s="83"/>
      <c r="DL643" s="83"/>
      <c r="DM643" s="83"/>
      <c r="DN643" s="83"/>
      <c r="DO643" s="83"/>
      <c r="DP643" s="83"/>
      <c r="DQ643" s="83"/>
      <c r="DR643" s="83"/>
      <c r="DS643" s="83"/>
      <c r="DT643" s="83"/>
      <c r="DU643" s="83"/>
      <c r="DV643" s="83"/>
      <c r="DW643" s="83"/>
      <c r="DX643" s="83"/>
      <c r="DY643" s="83"/>
      <c r="DZ643" s="83"/>
      <c r="EA643" s="83"/>
      <c r="EB643" s="83"/>
      <c r="EC643" s="83"/>
      <c r="ED643" s="83"/>
      <c r="EE643" s="83"/>
      <c r="EF643" s="83"/>
      <c r="EG643" s="83"/>
      <c r="EH643" s="83"/>
      <c r="EI643" s="83"/>
      <c r="EJ643" s="83"/>
      <c r="EK643" s="83"/>
      <c r="EL643" s="83"/>
      <c r="EM643" s="83"/>
      <c r="EN643" s="83"/>
      <c r="EO643" s="83"/>
      <c r="EP643" s="83"/>
      <c r="EQ643" s="83"/>
      <c r="ER643" s="83"/>
      <c r="ES643" s="83"/>
      <c r="ET643" s="83"/>
      <c r="EU643" s="83"/>
      <c r="EV643" s="83"/>
      <c r="EW643" s="83"/>
      <c r="EX643" s="83"/>
      <c r="EY643" s="83"/>
      <c r="EZ643" s="83"/>
      <c r="FA643" s="83"/>
      <c r="FB643" s="83"/>
      <c r="FC643" s="83"/>
      <c r="FD643" s="83"/>
      <c r="FE643" s="83"/>
      <c r="FF643" s="83"/>
      <c r="FG643" s="83"/>
      <c r="FH643" s="83"/>
      <c r="FI643" s="83"/>
      <c r="FJ643" s="83"/>
      <c r="FK643" s="83"/>
      <c r="FL643" s="83"/>
      <c r="FM643" s="83"/>
      <c r="FN643" s="83"/>
      <c r="FO643" s="83"/>
      <c r="FP643" s="83"/>
      <c r="FQ643" s="83"/>
      <c r="FR643" s="83"/>
      <c r="FS643" s="83"/>
      <c r="FT643" s="83"/>
      <c r="FU643" s="83"/>
      <c r="FV643" s="83"/>
      <c r="FW643" s="83"/>
      <c r="FX643" s="83"/>
      <c r="FY643" s="83"/>
      <c r="FZ643" s="83"/>
      <c r="GA643" s="83"/>
      <c r="GB643" s="83"/>
      <c r="GC643" s="83"/>
      <c r="GD643" s="83"/>
      <c r="GE643" s="83"/>
      <c r="GF643" s="83"/>
      <c r="GG643" s="83"/>
      <c r="GH643" s="83"/>
      <c r="GI643" s="83"/>
      <c r="GJ643" s="83"/>
      <c r="GK643" s="83"/>
      <c r="GL643" s="83"/>
      <c r="GM643" s="83"/>
      <c r="GN643" s="83"/>
      <c r="GO643" s="83"/>
      <c r="GP643" s="83"/>
      <c r="GQ643" s="83"/>
      <c r="GR643" s="83"/>
      <c r="GS643" s="83"/>
      <c r="GT643" s="83"/>
      <c r="GU643" s="83"/>
      <c r="GV643" s="83"/>
      <c r="GW643" s="83"/>
      <c r="GX643" s="83"/>
      <c r="GY643" s="83"/>
      <c r="GZ643" s="83"/>
      <c r="HA643" s="83"/>
      <c r="HB643" s="83"/>
      <c r="HC643" s="83"/>
      <c r="HD643" s="83"/>
      <c r="HE643" s="83"/>
      <c r="HF643" s="83"/>
      <c r="HG643" s="83"/>
      <c r="HH643" s="83"/>
      <c r="HI643" s="83"/>
      <c r="HJ643" s="83"/>
      <c r="HK643" s="83"/>
      <c r="HL643" s="83"/>
      <c r="HM643" s="83"/>
      <c r="HN643" s="83"/>
      <c r="HO643" s="83"/>
      <c r="HP643" s="83"/>
      <c r="HQ643" s="83"/>
      <c r="HR643" s="83"/>
      <c r="HS643" s="83"/>
      <c r="HT643" s="83"/>
      <c r="HU643" s="83"/>
      <c r="HV643" s="83"/>
      <c r="HW643" s="83"/>
      <c r="HX643" s="83"/>
      <c r="HY643" s="83"/>
      <c r="HZ643" s="83"/>
      <c r="IA643" s="83"/>
      <c r="IB643" s="83"/>
      <c r="IC643" s="83"/>
      <c r="ID643" s="83"/>
      <c r="IE643" s="83"/>
      <c r="IF643" s="83"/>
      <c r="IG643" s="83"/>
      <c r="IH643" s="83"/>
      <c r="II643" s="83"/>
      <c r="IJ643" s="83"/>
      <c r="IK643" s="83"/>
      <c r="IL643" s="83"/>
      <c r="IM643" s="83"/>
      <c r="IN643" s="83"/>
      <c r="IO643" s="83"/>
      <c r="IP643" s="83"/>
      <c r="IQ643" s="83"/>
      <c r="IR643" s="83"/>
      <c r="IS643" s="83"/>
      <c r="IT643" s="83"/>
      <c r="IU643" s="83"/>
      <c r="IV643" s="83"/>
      <c r="IW643" s="83"/>
      <c r="IX643" s="83"/>
      <c r="IY643" s="83"/>
      <c r="IZ643" s="83"/>
      <c r="JA643" s="83"/>
      <c r="JB643" s="83"/>
      <c r="JC643" s="83"/>
      <c r="JD643" s="83"/>
      <c r="JE643" s="83"/>
    </row>
    <row r="644" spans="1:265" s="8" customFormat="1" ht="15" customHeight="1" x14ac:dyDescent="0.2">
      <c r="A644" s="573"/>
      <c r="B644" s="117" t="s">
        <v>947</v>
      </c>
      <c r="C644" s="132"/>
      <c r="D644" s="340" t="s">
        <v>994</v>
      </c>
      <c r="E644" s="117"/>
      <c r="F644" s="1048"/>
      <c r="G644" s="1049"/>
      <c r="H644" s="340" t="s">
        <v>941</v>
      </c>
      <c r="I644" s="340" t="s">
        <v>1810</v>
      </c>
      <c r="J644" s="340" t="s">
        <v>1811</v>
      </c>
      <c r="K644" s="388" t="s">
        <v>1841</v>
      </c>
      <c r="L644" s="401" t="s">
        <v>97</v>
      </c>
      <c r="M644" s="1136">
        <v>1</v>
      </c>
      <c r="N644" s="1136" t="s">
        <v>101</v>
      </c>
      <c r="O644" s="401" t="s">
        <v>435</v>
      </c>
      <c r="P644" s="604">
        <v>4</v>
      </c>
      <c r="Q644" s="605"/>
      <c r="R644" s="605"/>
      <c r="S644" s="605"/>
      <c r="T644" s="605"/>
      <c r="U644" s="605"/>
      <c r="V644" s="605"/>
      <c r="W644" s="606"/>
      <c r="X644" s="142"/>
      <c r="Y644" s="142"/>
      <c r="Z644" s="112"/>
      <c r="AA644" s="83"/>
      <c r="AB644" s="83"/>
      <c r="AC644" s="83" t="str">
        <f t="shared" si="15"/>
        <v/>
      </c>
      <c r="AD644" s="83"/>
      <c r="AE644" s="83"/>
      <c r="AF644" s="83"/>
      <c r="AG644" s="83"/>
      <c r="AH644" s="83"/>
      <c r="AI644" s="83"/>
      <c r="AJ644" s="83"/>
      <c r="AK644" s="83"/>
      <c r="AL644" s="83"/>
      <c r="AM644" s="83"/>
      <c r="AN644" s="83"/>
      <c r="AO644" s="83"/>
      <c r="AP644" s="83"/>
      <c r="AQ644" s="83"/>
      <c r="AR644" s="83"/>
      <c r="AS644" s="83"/>
      <c r="AT644" s="83"/>
      <c r="AU644" s="83"/>
      <c r="AV644" s="83"/>
      <c r="AW644" s="83"/>
      <c r="AX644" s="83"/>
      <c r="AY644" s="83"/>
      <c r="AZ644" s="83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  <c r="BM644" s="83"/>
      <c r="BN644" s="83"/>
      <c r="BO644" s="83"/>
      <c r="BP644" s="83"/>
      <c r="BQ644" s="83"/>
      <c r="BR644" s="83"/>
      <c r="BS644" s="83"/>
      <c r="BT644" s="83"/>
      <c r="BU644" s="83"/>
      <c r="BV644" s="83"/>
      <c r="BW644" s="83"/>
      <c r="BX644" s="83"/>
      <c r="BY644" s="83"/>
      <c r="BZ644" s="83"/>
      <c r="CA644" s="83"/>
      <c r="CB644" s="83"/>
      <c r="CC644" s="83"/>
      <c r="CD644" s="83"/>
      <c r="CE644" s="83"/>
      <c r="CF644" s="83"/>
      <c r="CG644" s="83"/>
      <c r="CH644" s="83"/>
      <c r="CI644" s="83"/>
      <c r="CJ644" s="83"/>
      <c r="CK644" s="83"/>
      <c r="CL644" s="83"/>
      <c r="CM644" s="83"/>
      <c r="CN644" s="83"/>
      <c r="CO644" s="83"/>
      <c r="CP644" s="83"/>
      <c r="CQ644" s="83"/>
      <c r="CR644" s="83"/>
      <c r="CS644" s="83"/>
      <c r="CT644" s="83"/>
      <c r="CU644" s="83"/>
      <c r="CV644" s="83"/>
      <c r="CW644" s="83"/>
      <c r="CX644" s="83"/>
      <c r="CY644" s="83"/>
      <c r="CZ644" s="83"/>
      <c r="DA644" s="83"/>
      <c r="DB644" s="83"/>
      <c r="DC644" s="83"/>
      <c r="DD644" s="83"/>
      <c r="DE644" s="83"/>
      <c r="DF644" s="83"/>
      <c r="DG644" s="83"/>
      <c r="DH644" s="83"/>
      <c r="DI644" s="83"/>
      <c r="DJ644" s="83"/>
      <c r="DK644" s="83"/>
      <c r="DL644" s="83"/>
      <c r="DM644" s="83"/>
      <c r="DN644" s="83"/>
      <c r="DO644" s="83"/>
      <c r="DP644" s="83"/>
      <c r="DQ644" s="83"/>
      <c r="DR644" s="83"/>
      <c r="DS644" s="83"/>
      <c r="DT644" s="83"/>
      <c r="DU644" s="83"/>
      <c r="DV644" s="83"/>
      <c r="DW644" s="83"/>
      <c r="DX644" s="83"/>
      <c r="DY644" s="83"/>
      <c r="DZ644" s="83"/>
      <c r="EA644" s="83"/>
      <c r="EB644" s="83"/>
      <c r="EC644" s="83"/>
      <c r="ED644" s="83"/>
      <c r="EE644" s="83"/>
      <c r="EF644" s="83"/>
      <c r="EG644" s="83"/>
      <c r="EH644" s="83"/>
      <c r="EI644" s="83"/>
      <c r="EJ644" s="83"/>
      <c r="EK644" s="83"/>
      <c r="EL644" s="83"/>
      <c r="EM644" s="83"/>
      <c r="EN644" s="83"/>
      <c r="EO644" s="83"/>
      <c r="EP644" s="83"/>
      <c r="EQ644" s="83"/>
      <c r="ER644" s="83"/>
      <c r="ES644" s="83"/>
      <c r="ET644" s="83"/>
      <c r="EU644" s="83"/>
      <c r="EV644" s="83"/>
      <c r="EW644" s="83"/>
      <c r="EX644" s="83"/>
      <c r="EY644" s="83"/>
      <c r="EZ644" s="83"/>
      <c r="FA644" s="83"/>
      <c r="FB644" s="83"/>
      <c r="FC644" s="83"/>
      <c r="FD644" s="83"/>
      <c r="FE644" s="83"/>
      <c r="FF644" s="83"/>
      <c r="FG644" s="83"/>
      <c r="FH644" s="83"/>
      <c r="FI644" s="83"/>
      <c r="FJ644" s="83"/>
      <c r="FK644" s="83"/>
      <c r="FL644" s="83"/>
      <c r="FM644" s="83"/>
      <c r="FN644" s="83"/>
      <c r="FO644" s="83"/>
      <c r="FP644" s="83"/>
      <c r="FQ644" s="83"/>
      <c r="FR644" s="83"/>
      <c r="FS644" s="83"/>
      <c r="FT644" s="83"/>
      <c r="FU644" s="83"/>
      <c r="FV644" s="83"/>
      <c r="FW644" s="83"/>
      <c r="FX644" s="83"/>
      <c r="FY644" s="83"/>
      <c r="FZ644" s="83"/>
      <c r="GA644" s="83"/>
      <c r="GB644" s="83"/>
      <c r="GC644" s="83"/>
      <c r="GD644" s="83"/>
      <c r="GE644" s="83"/>
      <c r="GF644" s="83"/>
      <c r="GG644" s="83"/>
      <c r="GH644" s="83"/>
      <c r="GI644" s="83"/>
      <c r="GJ644" s="83"/>
      <c r="GK644" s="83"/>
      <c r="GL644" s="83"/>
      <c r="GM644" s="83"/>
      <c r="GN644" s="83"/>
      <c r="GO644" s="83"/>
      <c r="GP644" s="83"/>
      <c r="GQ644" s="83"/>
      <c r="GR644" s="83"/>
      <c r="GS644" s="83"/>
      <c r="GT644" s="83"/>
      <c r="GU644" s="83"/>
      <c r="GV644" s="83"/>
      <c r="GW644" s="83"/>
      <c r="GX644" s="83"/>
      <c r="GY644" s="83"/>
      <c r="GZ644" s="83"/>
      <c r="HA644" s="83"/>
      <c r="HB644" s="83"/>
      <c r="HC644" s="83"/>
      <c r="HD644" s="83"/>
      <c r="HE644" s="83"/>
      <c r="HF644" s="83"/>
      <c r="HG644" s="83"/>
      <c r="HH644" s="83"/>
      <c r="HI644" s="83"/>
      <c r="HJ644" s="83"/>
      <c r="HK644" s="83"/>
      <c r="HL644" s="83"/>
      <c r="HM644" s="83"/>
      <c r="HN644" s="83"/>
      <c r="HO644" s="83"/>
      <c r="HP644" s="83"/>
      <c r="HQ644" s="83"/>
      <c r="HR644" s="83"/>
      <c r="HS644" s="83"/>
      <c r="HT644" s="83"/>
      <c r="HU644" s="83"/>
      <c r="HV644" s="83"/>
      <c r="HW644" s="83"/>
      <c r="HX644" s="83"/>
      <c r="HY644" s="83"/>
      <c r="HZ644" s="83"/>
      <c r="IA644" s="83"/>
      <c r="IB644" s="83"/>
      <c r="IC644" s="83"/>
      <c r="ID644" s="83"/>
      <c r="IE644" s="83"/>
      <c r="IF644" s="83"/>
      <c r="IG644" s="83"/>
      <c r="IH644" s="83"/>
      <c r="II644" s="83"/>
      <c r="IJ644" s="83"/>
      <c r="IK644" s="83"/>
      <c r="IL644" s="83"/>
      <c r="IM644" s="83"/>
      <c r="IN644" s="83"/>
      <c r="IO644" s="83"/>
      <c r="IP644" s="83"/>
      <c r="IQ644" s="83"/>
      <c r="IR644" s="83"/>
      <c r="IS644" s="83"/>
      <c r="IT644" s="83"/>
      <c r="IU644" s="83"/>
      <c r="IV644" s="83"/>
      <c r="IW644" s="83"/>
      <c r="IX644" s="83"/>
      <c r="IY644" s="83"/>
      <c r="IZ644" s="83"/>
      <c r="JA644" s="83"/>
      <c r="JB644" s="83"/>
      <c r="JC644" s="83"/>
      <c r="JD644" s="83"/>
      <c r="JE644" s="83"/>
    </row>
    <row r="645" spans="1:265" s="8" customFormat="1" ht="15" customHeight="1" x14ac:dyDescent="0.2">
      <c r="A645" s="130"/>
      <c r="B645" s="117" t="s">
        <v>947</v>
      </c>
      <c r="C645" s="132"/>
      <c r="D645" s="340" t="s">
        <v>994</v>
      </c>
      <c r="E645" s="117"/>
      <c r="F645" s="1048"/>
      <c r="G645" s="1049"/>
      <c r="H645" s="340" t="s">
        <v>941</v>
      </c>
      <c r="I645" s="340" t="s">
        <v>1810</v>
      </c>
      <c r="J645" s="340" t="s">
        <v>1811</v>
      </c>
      <c r="K645" s="388" t="s">
        <v>126</v>
      </c>
      <c r="L645" s="401" t="s">
        <v>97</v>
      </c>
      <c r="M645" s="1136"/>
      <c r="N645" s="1136"/>
      <c r="O645" s="401"/>
      <c r="P645" s="604"/>
      <c r="Q645" s="605"/>
      <c r="R645" s="605"/>
      <c r="S645" s="605">
        <v>5</v>
      </c>
      <c r="T645" s="605"/>
      <c r="U645" s="605"/>
      <c r="V645" s="605"/>
      <c r="W645" s="606"/>
      <c r="X645" s="142"/>
      <c r="Y645" s="142"/>
      <c r="Z645" s="112"/>
      <c r="AA645" s="83"/>
      <c r="AB645" s="83"/>
      <c r="AC645" s="83" t="str">
        <f t="shared" si="15"/>
        <v/>
      </c>
      <c r="AD645" s="83"/>
      <c r="AE645" s="83"/>
      <c r="AF645" s="83"/>
      <c r="AG645" s="83"/>
      <c r="AH645" s="83"/>
      <c r="AI645" s="83"/>
      <c r="AJ645" s="83"/>
      <c r="AK645" s="83"/>
      <c r="AL645" s="83"/>
      <c r="AM645" s="83"/>
      <c r="AN645" s="83"/>
      <c r="AO645" s="83"/>
      <c r="AP645" s="83"/>
      <c r="AQ645" s="83"/>
      <c r="AR645" s="83"/>
      <c r="AS645" s="83"/>
      <c r="AT645" s="83"/>
      <c r="AU645" s="83"/>
      <c r="AV645" s="83"/>
      <c r="AW645" s="83"/>
      <c r="AX645" s="83"/>
      <c r="AY645" s="83"/>
      <c r="AZ645" s="83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  <c r="BM645" s="83"/>
      <c r="BN645" s="83"/>
      <c r="BO645" s="83"/>
      <c r="BP645" s="83"/>
      <c r="BQ645" s="83"/>
      <c r="BR645" s="83"/>
      <c r="BS645" s="83"/>
      <c r="BT645" s="83"/>
      <c r="BU645" s="83"/>
      <c r="BV645" s="83"/>
      <c r="BW645" s="83"/>
      <c r="BX645" s="83"/>
      <c r="BY645" s="83"/>
      <c r="BZ645" s="83"/>
      <c r="CA645" s="83"/>
      <c r="CB645" s="83"/>
      <c r="CC645" s="83"/>
      <c r="CD645" s="83"/>
      <c r="CE645" s="83"/>
      <c r="CF645" s="83"/>
      <c r="CG645" s="83"/>
      <c r="CH645" s="83"/>
      <c r="CI645" s="83"/>
      <c r="CJ645" s="83"/>
      <c r="CK645" s="83"/>
      <c r="CL645" s="83"/>
      <c r="CM645" s="83"/>
      <c r="CN645" s="83"/>
      <c r="CO645" s="83"/>
      <c r="CP645" s="83"/>
      <c r="CQ645" s="83"/>
      <c r="CR645" s="83"/>
      <c r="CS645" s="83"/>
      <c r="CT645" s="83"/>
      <c r="CU645" s="83"/>
      <c r="CV645" s="83"/>
      <c r="CW645" s="83"/>
      <c r="CX645" s="83"/>
      <c r="CY645" s="83"/>
      <c r="CZ645" s="83"/>
      <c r="DA645" s="83"/>
      <c r="DB645" s="83"/>
      <c r="DC645" s="83"/>
      <c r="DD645" s="83"/>
      <c r="DE645" s="83"/>
      <c r="DF645" s="83"/>
      <c r="DG645" s="83"/>
      <c r="DH645" s="83"/>
      <c r="DI645" s="83"/>
      <c r="DJ645" s="83"/>
      <c r="DK645" s="83"/>
      <c r="DL645" s="83"/>
      <c r="DM645" s="83"/>
      <c r="DN645" s="83"/>
      <c r="DO645" s="83"/>
      <c r="DP645" s="83"/>
      <c r="DQ645" s="83"/>
      <c r="DR645" s="83"/>
      <c r="DS645" s="83"/>
      <c r="DT645" s="83"/>
      <c r="DU645" s="83"/>
      <c r="DV645" s="83"/>
      <c r="DW645" s="83"/>
      <c r="DX645" s="83"/>
      <c r="DY645" s="83"/>
      <c r="DZ645" s="83"/>
      <c r="EA645" s="83"/>
      <c r="EB645" s="83"/>
      <c r="EC645" s="83"/>
      <c r="ED645" s="83"/>
      <c r="EE645" s="83"/>
      <c r="EF645" s="83"/>
      <c r="EG645" s="83"/>
      <c r="EH645" s="83"/>
      <c r="EI645" s="83"/>
      <c r="EJ645" s="83"/>
      <c r="EK645" s="83"/>
      <c r="EL645" s="83"/>
      <c r="EM645" s="83"/>
      <c r="EN645" s="83"/>
      <c r="EO645" s="83"/>
      <c r="EP645" s="83"/>
      <c r="EQ645" s="83"/>
      <c r="ER645" s="83"/>
      <c r="ES645" s="83"/>
      <c r="ET645" s="83"/>
      <c r="EU645" s="83"/>
      <c r="EV645" s="83"/>
      <c r="EW645" s="83"/>
      <c r="EX645" s="83"/>
      <c r="EY645" s="83"/>
      <c r="EZ645" s="83"/>
      <c r="FA645" s="83"/>
      <c r="FB645" s="83"/>
      <c r="FC645" s="83"/>
      <c r="FD645" s="83"/>
      <c r="FE645" s="83"/>
      <c r="FF645" s="83"/>
      <c r="FG645" s="83"/>
      <c r="FH645" s="83"/>
      <c r="FI645" s="83"/>
      <c r="FJ645" s="83"/>
      <c r="FK645" s="83"/>
      <c r="FL645" s="83"/>
      <c r="FM645" s="83"/>
      <c r="FN645" s="83"/>
      <c r="FO645" s="83"/>
      <c r="FP645" s="83"/>
      <c r="FQ645" s="83"/>
      <c r="FR645" s="83"/>
      <c r="FS645" s="83"/>
      <c r="FT645" s="83"/>
      <c r="FU645" s="83"/>
      <c r="FV645" s="83"/>
      <c r="FW645" s="83"/>
      <c r="FX645" s="83"/>
      <c r="FY645" s="83"/>
      <c r="FZ645" s="83"/>
      <c r="GA645" s="83"/>
      <c r="GB645" s="83"/>
      <c r="GC645" s="83"/>
      <c r="GD645" s="83"/>
      <c r="GE645" s="83"/>
      <c r="GF645" s="83"/>
      <c r="GG645" s="83"/>
      <c r="GH645" s="83"/>
      <c r="GI645" s="83"/>
      <c r="GJ645" s="83"/>
      <c r="GK645" s="83"/>
      <c r="GL645" s="83"/>
      <c r="GM645" s="83"/>
      <c r="GN645" s="83"/>
      <c r="GO645" s="83"/>
      <c r="GP645" s="83"/>
      <c r="GQ645" s="83"/>
      <c r="GR645" s="83"/>
      <c r="GS645" s="83"/>
      <c r="GT645" s="83"/>
      <c r="GU645" s="83"/>
      <c r="GV645" s="83"/>
      <c r="GW645" s="83"/>
      <c r="GX645" s="83"/>
      <c r="GY645" s="83"/>
      <c r="GZ645" s="83"/>
      <c r="HA645" s="83"/>
      <c r="HB645" s="83"/>
      <c r="HC645" s="83"/>
      <c r="HD645" s="83"/>
      <c r="HE645" s="83"/>
      <c r="HF645" s="83"/>
      <c r="HG645" s="83"/>
      <c r="HH645" s="83"/>
      <c r="HI645" s="83"/>
      <c r="HJ645" s="83"/>
      <c r="HK645" s="83"/>
      <c r="HL645" s="83"/>
      <c r="HM645" s="83"/>
      <c r="HN645" s="83"/>
      <c r="HO645" s="83"/>
      <c r="HP645" s="83"/>
      <c r="HQ645" s="83"/>
      <c r="HR645" s="83"/>
      <c r="HS645" s="83"/>
      <c r="HT645" s="83"/>
      <c r="HU645" s="83"/>
      <c r="HV645" s="83"/>
      <c r="HW645" s="83"/>
      <c r="HX645" s="83"/>
      <c r="HY645" s="83"/>
      <c r="HZ645" s="83"/>
      <c r="IA645" s="83"/>
      <c r="IB645" s="83"/>
      <c r="IC645" s="83"/>
      <c r="ID645" s="83"/>
      <c r="IE645" s="83"/>
      <c r="IF645" s="83"/>
      <c r="IG645" s="83"/>
      <c r="IH645" s="83"/>
      <c r="II645" s="83"/>
      <c r="IJ645" s="83"/>
      <c r="IK645" s="83"/>
      <c r="IL645" s="83"/>
      <c r="IM645" s="83"/>
      <c r="IN645" s="83"/>
      <c r="IO645" s="83"/>
      <c r="IP645" s="83"/>
      <c r="IQ645" s="83"/>
      <c r="IR645" s="83"/>
      <c r="IS645" s="83"/>
      <c r="IT645" s="83"/>
      <c r="IU645" s="83"/>
      <c r="IV645" s="83"/>
      <c r="IW645" s="83"/>
      <c r="IX645" s="83"/>
      <c r="IY645" s="83"/>
      <c r="IZ645" s="83"/>
      <c r="JA645" s="83"/>
      <c r="JB645" s="83"/>
      <c r="JC645" s="83"/>
      <c r="JD645" s="83"/>
      <c r="JE645" s="83"/>
    </row>
    <row r="646" spans="1:265" s="8" customFormat="1" ht="15" customHeight="1" x14ac:dyDescent="0.2">
      <c r="A646" s="130"/>
      <c r="B646" s="117" t="s">
        <v>947</v>
      </c>
      <c r="C646" s="132"/>
      <c r="D646" s="340" t="s">
        <v>994</v>
      </c>
      <c r="E646" s="117"/>
      <c r="F646" s="1048"/>
      <c r="G646" s="1049"/>
      <c r="H646" s="340" t="s">
        <v>941</v>
      </c>
      <c r="I646" s="340" t="s">
        <v>1810</v>
      </c>
      <c r="J646" s="340" t="s">
        <v>1811</v>
      </c>
      <c r="K646" s="388" t="s">
        <v>426</v>
      </c>
      <c r="L646" s="401" t="s">
        <v>97</v>
      </c>
      <c r="M646" s="1136"/>
      <c r="N646" s="1136"/>
      <c r="O646" s="401"/>
      <c r="P646" s="604"/>
      <c r="Q646" s="605"/>
      <c r="R646" s="605"/>
      <c r="S646" s="605">
        <v>3</v>
      </c>
      <c r="T646" s="605"/>
      <c r="U646" s="605"/>
      <c r="V646" s="605"/>
      <c r="W646" s="606"/>
      <c r="X646" s="142"/>
      <c r="Y646" s="142"/>
      <c r="Z646" s="112"/>
      <c r="AA646" s="83"/>
      <c r="AB646" s="83"/>
      <c r="AC646" s="83" t="str">
        <f t="shared" si="15"/>
        <v/>
      </c>
      <c r="AD646" s="83"/>
      <c r="AE646" s="83"/>
      <c r="AF646" s="83"/>
      <c r="AG646" s="83"/>
      <c r="AH646" s="83"/>
      <c r="AI646" s="83"/>
      <c r="AJ646" s="83"/>
      <c r="AK646" s="83"/>
      <c r="AL646" s="83"/>
      <c r="AM646" s="83"/>
      <c r="AN646" s="83"/>
      <c r="AO646" s="83"/>
      <c r="AP646" s="83"/>
      <c r="AQ646" s="83"/>
      <c r="AR646" s="83"/>
      <c r="AS646" s="83"/>
      <c r="AT646" s="83"/>
      <c r="AU646" s="83"/>
      <c r="AV646" s="83"/>
      <c r="AW646" s="83"/>
      <c r="AX646" s="83"/>
      <c r="AY646" s="83"/>
      <c r="AZ646" s="83"/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  <c r="BM646" s="83"/>
      <c r="BN646" s="83"/>
      <c r="BO646" s="83"/>
      <c r="BP646" s="83"/>
      <c r="BQ646" s="83"/>
      <c r="BR646" s="83"/>
      <c r="BS646" s="83"/>
      <c r="BT646" s="83"/>
      <c r="BU646" s="83"/>
      <c r="BV646" s="83"/>
      <c r="BW646" s="83"/>
      <c r="BX646" s="83"/>
      <c r="BY646" s="83"/>
      <c r="BZ646" s="83"/>
      <c r="CA646" s="83"/>
      <c r="CB646" s="83"/>
      <c r="CC646" s="83"/>
      <c r="CD646" s="83"/>
      <c r="CE646" s="83"/>
      <c r="CF646" s="83"/>
      <c r="CG646" s="83"/>
      <c r="CH646" s="83"/>
      <c r="CI646" s="83"/>
      <c r="CJ646" s="83"/>
      <c r="CK646" s="83"/>
      <c r="CL646" s="83"/>
      <c r="CM646" s="83"/>
      <c r="CN646" s="83"/>
      <c r="CO646" s="83"/>
      <c r="CP646" s="83"/>
      <c r="CQ646" s="83"/>
      <c r="CR646" s="83"/>
      <c r="CS646" s="83"/>
      <c r="CT646" s="83"/>
      <c r="CU646" s="83"/>
      <c r="CV646" s="83"/>
      <c r="CW646" s="83"/>
      <c r="CX646" s="83"/>
      <c r="CY646" s="83"/>
      <c r="CZ646" s="83"/>
      <c r="DA646" s="83"/>
      <c r="DB646" s="83"/>
      <c r="DC646" s="83"/>
      <c r="DD646" s="83"/>
      <c r="DE646" s="83"/>
      <c r="DF646" s="83"/>
      <c r="DG646" s="83"/>
      <c r="DH646" s="83"/>
      <c r="DI646" s="83"/>
      <c r="DJ646" s="83"/>
      <c r="DK646" s="83"/>
      <c r="DL646" s="83"/>
      <c r="DM646" s="83"/>
      <c r="DN646" s="83"/>
      <c r="DO646" s="83"/>
      <c r="DP646" s="83"/>
      <c r="DQ646" s="83"/>
      <c r="DR646" s="83"/>
      <c r="DS646" s="83"/>
      <c r="DT646" s="83"/>
      <c r="DU646" s="83"/>
      <c r="DV646" s="83"/>
      <c r="DW646" s="83"/>
      <c r="DX646" s="83"/>
      <c r="DY646" s="83"/>
      <c r="DZ646" s="83"/>
      <c r="EA646" s="83"/>
      <c r="EB646" s="83"/>
      <c r="EC646" s="83"/>
      <c r="ED646" s="83"/>
      <c r="EE646" s="83"/>
      <c r="EF646" s="83"/>
      <c r="EG646" s="83"/>
      <c r="EH646" s="83"/>
      <c r="EI646" s="83"/>
      <c r="EJ646" s="83"/>
      <c r="EK646" s="83"/>
      <c r="EL646" s="83"/>
      <c r="EM646" s="83"/>
      <c r="EN646" s="83"/>
      <c r="EO646" s="83"/>
      <c r="EP646" s="83"/>
      <c r="EQ646" s="83"/>
      <c r="ER646" s="83"/>
      <c r="ES646" s="83"/>
      <c r="ET646" s="83"/>
      <c r="EU646" s="83"/>
      <c r="EV646" s="83"/>
      <c r="EW646" s="83"/>
      <c r="EX646" s="83"/>
      <c r="EY646" s="83"/>
      <c r="EZ646" s="83"/>
      <c r="FA646" s="83"/>
      <c r="FB646" s="83"/>
      <c r="FC646" s="83"/>
      <c r="FD646" s="83"/>
      <c r="FE646" s="83"/>
      <c r="FF646" s="83"/>
      <c r="FG646" s="83"/>
      <c r="FH646" s="83"/>
      <c r="FI646" s="83"/>
      <c r="FJ646" s="83"/>
      <c r="FK646" s="83"/>
      <c r="FL646" s="83"/>
      <c r="FM646" s="83"/>
      <c r="FN646" s="83"/>
      <c r="FO646" s="83"/>
      <c r="FP646" s="83"/>
      <c r="FQ646" s="83"/>
      <c r="FR646" s="83"/>
      <c r="FS646" s="83"/>
      <c r="FT646" s="83"/>
      <c r="FU646" s="83"/>
      <c r="FV646" s="83"/>
      <c r="FW646" s="83"/>
      <c r="FX646" s="83"/>
      <c r="FY646" s="83"/>
      <c r="FZ646" s="83"/>
      <c r="GA646" s="83"/>
      <c r="GB646" s="83"/>
      <c r="GC646" s="83"/>
      <c r="GD646" s="83"/>
      <c r="GE646" s="83"/>
      <c r="GF646" s="83"/>
      <c r="GG646" s="83"/>
      <c r="GH646" s="83"/>
      <c r="GI646" s="83"/>
      <c r="GJ646" s="83"/>
      <c r="GK646" s="83"/>
      <c r="GL646" s="83"/>
      <c r="GM646" s="83"/>
      <c r="GN646" s="83"/>
      <c r="GO646" s="83"/>
      <c r="GP646" s="83"/>
      <c r="GQ646" s="83"/>
      <c r="GR646" s="83"/>
      <c r="GS646" s="83"/>
      <c r="GT646" s="83"/>
      <c r="GU646" s="83"/>
      <c r="GV646" s="83"/>
      <c r="GW646" s="83"/>
      <c r="GX646" s="83"/>
      <c r="GY646" s="83"/>
      <c r="GZ646" s="83"/>
      <c r="HA646" s="83"/>
      <c r="HB646" s="83"/>
      <c r="HC646" s="83"/>
      <c r="HD646" s="83"/>
      <c r="HE646" s="83"/>
      <c r="HF646" s="83"/>
      <c r="HG646" s="83"/>
      <c r="HH646" s="83"/>
      <c r="HI646" s="83"/>
      <c r="HJ646" s="83"/>
      <c r="HK646" s="83"/>
      <c r="HL646" s="83"/>
      <c r="HM646" s="83"/>
      <c r="HN646" s="83"/>
      <c r="HO646" s="83"/>
      <c r="HP646" s="83"/>
      <c r="HQ646" s="83"/>
      <c r="HR646" s="83"/>
      <c r="HS646" s="83"/>
      <c r="HT646" s="83"/>
      <c r="HU646" s="83"/>
      <c r="HV646" s="83"/>
      <c r="HW646" s="83"/>
      <c r="HX646" s="83"/>
      <c r="HY646" s="83"/>
      <c r="HZ646" s="83"/>
      <c r="IA646" s="83"/>
      <c r="IB646" s="83"/>
      <c r="IC646" s="83"/>
      <c r="ID646" s="83"/>
      <c r="IE646" s="83"/>
      <c r="IF646" s="83"/>
      <c r="IG646" s="83"/>
      <c r="IH646" s="83"/>
      <c r="II646" s="83"/>
      <c r="IJ646" s="83"/>
      <c r="IK646" s="83"/>
      <c r="IL646" s="83"/>
      <c r="IM646" s="83"/>
      <c r="IN646" s="83"/>
      <c r="IO646" s="83"/>
      <c r="IP646" s="83"/>
      <c r="IQ646" s="83"/>
      <c r="IR646" s="83"/>
      <c r="IS646" s="83"/>
      <c r="IT646" s="83"/>
      <c r="IU646" s="83"/>
      <c r="IV646" s="83"/>
      <c r="IW646" s="83"/>
      <c r="IX646" s="83"/>
      <c r="IY646" s="83"/>
      <c r="IZ646" s="83"/>
      <c r="JA646" s="83"/>
      <c r="JB646" s="83"/>
      <c r="JC646" s="83"/>
      <c r="JD646" s="83"/>
      <c r="JE646" s="83"/>
    </row>
    <row r="647" spans="1:265" s="8" customFormat="1" ht="15" customHeight="1" x14ac:dyDescent="0.2">
      <c r="A647" s="130"/>
      <c r="B647" s="117" t="s">
        <v>947</v>
      </c>
      <c r="C647" s="132"/>
      <c r="D647" s="340" t="s">
        <v>994</v>
      </c>
      <c r="E647" s="117"/>
      <c r="F647" s="1048"/>
      <c r="G647" s="1049"/>
      <c r="H647" s="340" t="s">
        <v>941</v>
      </c>
      <c r="I647" s="340" t="s">
        <v>1810</v>
      </c>
      <c r="J647" s="340"/>
      <c r="K647" s="388" t="s">
        <v>1815</v>
      </c>
      <c r="L647" s="401"/>
      <c r="M647" s="1136"/>
      <c r="N647" s="1136"/>
      <c r="O647" s="401"/>
      <c r="P647" s="604"/>
      <c r="Q647" s="605"/>
      <c r="R647" s="605"/>
      <c r="S647" s="605"/>
      <c r="T647" s="605"/>
      <c r="U647" s="605"/>
      <c r="V647" s="605"/>
      <c r="W647" s="606">
        <v>3</v>
      </c>
      <c r="X647" s="142"/>
      <c r="Y647" s="142"/>
      <c r="Z647" s="112"/>
      <c r="AA647" s="83"/>
      <c r="AB647" s="83"/>
      <c r="AC647" s="83" t="str">
        <f t="shared" si="15"/>
        <v/>
      </c>
      <c r="AD647" s="83"/>
      <c r="AE647" s="83"/>
      <c r="AF647" s="83"/>
      <c r="AG647" s="83"/>
      <c r="AH647" s="83"/>
      <c r="AI647" s="83"/>
      <c r="AJ647" s="83"/>
      <c r="AK647" s="83"/>
      <c r="AL647" s="83"/>
      <c r="AM647" s="83"/>
      <c r="AN647" s="83"/>
      <c r="AO647" s="83"/>
      <c r="AP647" s="83"/>
      <c r="AQ647" s="83"/>
      <c r="AR647" s="83"/>
      <c r="AS647" s="83"/>
      <c r="AT647" s="83"/>
      <c r="AU647" s="83"/>
      <c r="AV647" s="83"/>
      <c r="AW647" s="83"/>
      <c r="AX647" s="83"/>
      <c r="AY647" s="83"/>
      <c r="AZ647" s="83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  <c r="BM647" s="83"/>
      <c r="BN647" s="83"/>
      <c r="BO647" s="83"/>
      <c r="BP647" s="83"/>
      <c r="BQ647" s="83"/>
      <c r="BR647" s="83"/>
      <c r="BS647" s="83"/>
      <c r="BT647" s="83"/>
      <c r="BU647" s="83"/>
      <c r="BV647" s="83"/>
      <c r="BW647" s="83"/>
      <c r="BX647" s="83"/>
      <c r="BY647" s="83"/>
      <c r="BZ647" s="83"/>
      <c r="CA647" s="83"/>
      <c r="CB647" s="83"/>
      <c r="CC647" s="83"/>
      <c r="CD647" s="83"/>
      <c r="CE647" s="83"/>
      <c r="CF647" s="83"/>
      <c r="CG647" s="83"/>
      <c r="CH647" s="83"/>
      <c r="CI647" s="83"/>
      <c r="CJ647" s="83"/>
      <c r="CK647" s="83"/>
      <c r="CL647" s="83"/>
      <c r="CM647" s="83"/>
      <c r="CN647" s="83"/>
      <c r="CO647" s="83"/>
      <c r="CP647" s="83"/>
      <c r="CQ647" s="83"/>
      <c r="CR647" s="83"/>
      <c r="CS647" s="83"/>
      <c r="CT647" s="83"/>
      <c r="CU647" s="83"/>
      <c r="CV647" s="83"/>
      <c r="CW647" s="83"/>
      <c r="CX647" s="83"/>
      <c r="CY647" s="83"/>
      <c r="CZ647" s="83"/>
      <c r="DA647" s="83"/>
      <c r="DB647" s="83"/>
      <c r="DC647" s="83"/>
      <c r="DD647" s="83"/>
      <c r="DE647" s="83"/>
      <c r="DF647" s="83"/>
      <c r="DG647" s="83"/>
      <c r="DH647" s="83"/>
      <c r="DI647" s="83"/>
      <c r="DJ647" s="83"/>
      <c r="DK647" s="83"/>
      <c r="DL647" s="83"/>
      <c r="DM647" s="83"/>
      <c r="DN647" s="83"/>
      <c r="DO647" s="83"/>
      <c r="DP647" s="83"/>
      <c r="DQ647" s="83"/>
      <c r="DR647" s="83"/>
      <c r="DS647" s="83"/>
      <c r="DT647" s="83"/>
      <c r="DU647" s="83"/>
      <c r="DV647" s="83"/>
      <c r="DW647" s="83"/>
      <c r="DX647" s="83"/>
      <c r="DY647" s="83"/>
      <c r="DZ647" s="83"/>
      <c r="EA647" s="83"/>
      <c r="EB647" s="83"/>
      <c r="EC647" s="83"/>
      <c r="ED647" s="83"/>
      <c r="EE647" s="83"/>
      <c r="EF647" s="83"/>
      <c r="EG647" s="83"/>
      <c r="EH647" s="83"/>
      <c r="EI647" s="83"/>
      <c r="EJ647" s="83"/>
      <c r="EK647" s="83"/>
      <c r="EL647" s="83"/>
      <c r="EM647" s="83"/>
      <c r="EN647" s="83"/>
      <c r="EO647" s="83"/>
      <c r="EP647" s="83"/>
      <c r="EQ647" s="83"/>
      <c r="ER647" s="83"/>
      <c r="ES647" s="83"/>
      <c r="ET647" s="83"/>
      <c r="EU647" s="83"/>
      <c r="EV647" s="83"/>
      <c r="EW647" s="83"/>
      <c r="EX647" s="83"/>
      <c r="EY647" s="83"/>
      <c r="EZ647" s="83"/>
      <c r="FA647" s="83"/>
      <c r="FB647" s="83"/>
      <c r="FC647" s="83"/>
      <c r="FD647" s="83"/>
      <c r="FE647" s="83"/>
      <c r="FF647" s="83"/>
      <c r="FG647" s="83"/>
      <c r="FH647" s="83"/>
      <c r="FI647" s="83"/>
      <c r="FJ647" s="83"/>
      <c r="FK647" s="83"/>
      <c r="FL647" s="83"/>
      <c r="FM647" s="83"/>
      <c r="FN647" s="83"/>
      <c r="FO647" s="83"/>
      <c r="FP647" s="83"/>
      <c r="FQ647" s="83"/>
      <c r="FR647" s="83"/>
      <c r="FS647" s="83"/>
      <c r="FT647" s="83"/>
      <c r="FU647" s="83"/>
      <c r="FV647" s="83"/>
      <c r="FW647" s="83"/>
      <c r="FX647" s="83"/>
      <c r="FY647" s="83"/>
      <c r="FZ647" s="83"/>
      <c r="GA647" s="83"/>
      <c r="GB647" s="83"/>
      <c r="GC647" s="83"/>
      <c r="GD647" s="83"/>
      <c r="GE647" s="83"/>
      <c r="GF647" s="83"/>
      <c r="GG647" s="83"/>
      <c r="GH647" s="83"/>
      <c r="GI647" s="83"/>
      <c r="GJ647" s="83"/>
      <c r="GK647" s="83"/>
      <c r="GL647" s="83"/>
      <c r="GM647" s="83"/>
      <c r="GN647" s="83"/>
      <c r="GO647" s="83"/>
      <c r="GP647" s="83"/>
      <c r="GQ647" s="83"/>
      <c r="GR647" s="83"/>
      <c r="GS647" s="83"/>
      <c r="GT647" s="83"/>
      <c r="GU647" s="83"/>
      <c r="GV647" s="83"/>
      <c r="GW647" s="83"/>
      <c r="GX647" s="83"/>
      <c r="GY647" s="83"/>
      <c r="GZ647" s="83"/>
      <c r="HA647" s="83"/>
      <c r="HB647" s="83"/>
      <c r="HC647" s="83"/>
      <c r="HD647" s="83"/>
      <c r="HE647" s="83"/>
      <c r="HF647" s="83"/>
      <c r="HG647" s="83"/>
      <c r="HH647" s="83"/>
      <c r="HI647" s="83"/>
      <c r="HJ647" s="83"/>
      <c r="HK647" s="83"/>
      <c r="HL647" s="83"/>
      <c r="HM647" s="83"/>
      <c r="HN647" s="83"/>
      <c r="HO647" s="83"/>
      <c r="HP647" s="83"/>
      <c r="HQ647" s="83"/>
      <c r="HR647" s="83"/>
      <c r="HS647" s="83"/>
      <c r="HT647" s="83"/>
      <c r="HU647" s="83"/>
      <c r="HV647" s="83"/>
      <c r="HW647" s="83"/>
      <c r="HX647" s="83"/>
      <c r="HY647" s="83"/>
      <c r="HZ647" s="83"/>
      <c r="IA647" s="83"/>
      <c r="IB647" s="83"/>
      <c r="IC647" s="83"/>
      <c r="ID647" s="83"/>
      <c r="IE647" s="83"/>
      <c r="IF647" s="83"/>
      <c r="IG647" s="83"/>
      <c r="IH647" s="83"/>
      <c r="II647" s="83"/>
      <c r="IJ647" s="83"/>
      <c r="IK647" s="83"/>
      <c r="IL647" s="83"/>
      <c r="IM647" s="83"/>
      <c r="IN647" s="83"/>
      <c r="IO647" s="83"/>
      <c r="IP647" s="83"/>
      <c r="IQ647" s="83"/>
      <c r="IR647" s="83"/>
      <c r="IS647" s="83"/>
      <c r="IT647" s="83"/>
      <c r="IU647" s="83"/>
      <c r="IV647" s="83"/>
      <c r="IW647" s="83"/>
      <c r="IX647" s="83"/>
      <c r="IY647" s="83"/>
      <c r="IZ647" s="83"/>
      <c r="JA647" s="83"/>
      <c r="JB647" s="83"/>
      <c r="JC647" s="83"/>
      <c r="JD647" s="83"/>
      <c r="JE647" s="83"/>
    </row>
    <row r="648" spans="1:265" s="8" customFormat="1" ht="15" customHeight="1" x14ac:dyDescent="0.2">
      <c r="A648" s="130"/>
      <c r="B648" s="117" t="s">
        <v>947</v>
      </c>
      <c r="C648" s="132"/>
      <c r="D648" s="340" t="s">
        <v>994</v>
      </c>
      <c r="E648" s="117"/>
      <c r="F648" s="1048"/>
      <c r="G648" s="1049"/>
      <c r="H648" s="340" t="s">
        <v>941</v>
      </c>
      <c r="I648" s="340" t="s">
        <v>1810</v>
      </c>
      <c r="J648" s="340"/>
      <c r="K648" s="388" t="s">
        <v>1879</v>
      </c>
      <c r="L648" s="401"/>
      <c r="M648" s="1136"/>
      <c r="N648" s="1136"/>
      <c r="O648" s="401"/>
      <c r="P648" s="604"/>
      <c r="Q648" s="605"/>
      <c r="R648" s="605"/>
      <c r="S648" s="605"/>
      <c r="T648" s="605"/>
      <c r="U648" s="605"/>
      <c r="V648" s="605"/>
      <c r="W648" s="606">
        <v>3</v>
      </c>
      <c r="X648" s="142"/>
      <c r="Y648" s="142"/>
      <c r="Z648" s="112"/>
      <c r="AA648" s="83"/>
      <c r="AB648" s="83"/>
      <c r="AC648" s="83" t="str">
        <f t="shared" si="15"/>
        <v/>
      </c>
      <c r="AD648" s="83"/>
      <c r="AE648" s="83"/>
      <c r="AF648" s="83"/>
      <c r="AG648" s="83"/>
      <c r="AH648" s="83"/>
      <c r="AI648" s="83"/>
      <c r="AJ648" s="83"/>
      <c r="AK648" s="83"/>
      <c r="AL648" s="83"/>
      <c r="AM648" s="83"/>
      <c r="AN648" s="83"/>
      <c r="AO648" s="83"/>
      <c r="AP648" s="83"/>
      <c r="AQ648" s="83"/>
      <c r="AR648" s="83"/>
      <c r="AS648" s="83"/>
      <c r="AT648" s="83"/>
      <c r="AU648" s="83"/>
      <c r="AV648" s="83"/>
      <c r="AW648" s="83"/>
      <c r="AX648" s="83"/>
      <c r="AY648" s="83"/>
      <c r="AZ648" s="83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  <c r="BM648" s="83"/>
      <c r="BN648" s="83"/>
      <c r="BO648" s="83"/>
      <c r="BP648" s="83"/>
      <c r="BQ648" s="83"/>
      <c r="BR648" s="83"/>
      <c r="BS648" s="83"/>
      <c r="BT648" s="83"/>
      <c r="BU648" s="83"/>
      <c r="BV648" s="83"/>
      <c r="BW648" s="83"/>
      <c r="BX648" s="83"/>
      <c r="BY648" s="83"/>
      <c r="BZ648" s="83"/>
      <c r="CA648" s="83"/>
      <c r="CB648" s="83"/>
      <c r="CC648" s="83"/>
      <c r="CD648" s="83"/>
      <c r="CE648" s="83"/>
      <c r="CF648" s="83"/>
      <c r="CG648" s="83"/>
      <c r="CH648" s="83"/>
      <c r="CI648" s="83"/>
      <c r="CJ648" s="83"/>
      <c r="CK648" s="83"/>
      <c r="CL648" s="83"/>
      <c r="CM648" s="83"/>
      <c r="CN648" s="83"/>
      <c r="CO648" s="83"/>
      <c r="CP648" s="83"/>
      <c r="CQ648" s="83"/>
      <c r="CR648" s="83"/>
      <c r="CS648" s="83"/>
      <c r="CT648" s="83"/>
      <c r="CU648" s="83"/>
      <c r="CV648" s="83"/>
      <c r="CW648" s="83"/>
      <c r="CX648" s="83"/>
      <c r="CY648" s="83"/>
      <c r="CZ648" s="83"/>
      <c r="DA648" s="83"/>
      <c r="DB648" s="83"/>
      <c r="DC648" s="83"/>
      <c r="DD648" s="83"/>
      <c r="DE648" s="83"/>
      <c r="DF648" s="83"/>
      <c r="DG648" s="83"/>
      <c r="DH648" s="83"/>
      <c r="DI648" s="83"/>
      <c r="DJ648" s="83"/>
      <c r="DK648" s="83"/>
      <c r="DL648" s="83"/>
      <c r="DM648" s="83"/>
      <c r="DN648" s="83"/>
      <c r="DO648" s="83"/>
      <c r="DP648" s="83"/>
      <c r="DQ648" s="83"/>
      <c r="DR648" s="83"/>
      <c r="DS648" s="83"/>
      <c r="DT648" s="83"/>
      <c r="DU648" s="83"/>
      <c r="DV648" s="83"/>
      <c r="DW648" s="83"/>
      <c r="DX648" s="83"/>
      <c r="DY648" s="83"/>
      <c r="DZ648" s="83"/>
      <c r="EA648" s="83"/>
      <c r="EB648" s="83"/>
      <c r="EC648" s="83"/>
      <c r="ED648" s="83"/>
      <c r="EE648" s="83"/>
      <c r="EF648" s="83"/>
      <c r="EG648" s="83"/>
      <c r="EH648" s="83"/>
      <c r="EI648" s="83"/>
      <c r="EJ648" s="83"/>
      <c r="EK648" s="83"/>
      <c r="EL648" s="83"/>
      <c r="EM648" s="83"/>
      <c r="EN648" s="83"/>
      <c r="EO648" s="83"/>
      <c r="EP648" s="83"/>
      <c r="EQ648" s="83"/>
      <c r="ER648" s="83"/>
      <c r="ES648" s="83"/>
      <c r="ET648" s="83"/>
      <c r="EU648" s="83"/>
      <c r="EV648" s="83"/>
      <c r="EW648" s="83"/>
      <c r="EX648" s="83"/>
      <c r="EY648" s="83"/>
      <c r="EZ648" s="83"/>
      <c r="FA648" s="83"/>
      <c r="FB648" s="83"/>
      <c r="FC648" s="83"/>
      <c r="FD648" s="83"/>
      <c r="FE648" s="83"/>
      <c r="FF648" s="83"/>
      <c r="FG648" s="83"/>
      <c r="FH648" s="83"/>
      <c r="FI648" s="83"/>
      <c r="FJ648" s="83"/>
      <c r="FK648" s="83"/>
      <c r="FL648" s="83"/>
      <c r="FM648" s="83"/>
      <c r="FN648" s="83"/>
      <c r="FO648" s="83"/>
      <c r="FP648" s="83"/>
      <c r="FQ648" s="83"/>
      <c r="FR648" s="83"/>
      <c r="FS648" s="83"/>
      <c r="FT648" s="83"/>
      <c r="FU648" s="83"/>
      <c r="FV648" s="83"/>
      <c r="FW648" s="83"/>
      <c r="FX648" s="83"/>
      <c r="FY648" s="83"/>
      <c r="FZ648" s="83"/>
      <c r="GA648" s="83"/>
      <c r="GB648" s="83"/>
      <c r="GC648" s="83"/>
      <c r="GD648" s="83"/>
      <c r="GE648" s="83"/>
      <c r="GF648" s="83"/>
      <c r="GG648" s="83"/>
      <c r="GH648" s="83"/>
      <c r="GI648" s="83"/>
      <c r="GJ648" s="83"/>
      <c r="GK648" s="83"/>
      <c r="GL648" s="83"/>
      <c r="GM648" s="83"/>
      <c r="GN648" s="83"/>
      <c r="GO648" s="83"/>
      <c r="GP648" s="83"/>
      <c r="GQ648" s="83"/>
      <c r="GR648" s="83"/>
      <c r="GS648" s="83"/>
      <c r="GT648" s="83"/>
      <c r="GU648" s="83"/>
      <c r="GV648" s="83"/>
      <c r="GW648" s="83"/>
      <c r="GX648" s="83"/>
      <c r="GY648" s="83"/>
      <c r="GZ648" s="83"/>
      <c r="HA648" s="83"/>
      <c r="HB648" s="83"/>
      <c r="HC648" s="83"/>
      <c r="HD648" s="83"/>
      <c r="HE648" s="83"/>
      <c r="HF648" s="83"/>
      <c r="HG648" s="83"/>
      <c r="HH648" s="83"/>
      <c r="HI648" s="83"/>
      <c r="HJ648" s="83"/>
      <c r="HK648" s="83"/>
      <c r="HL648" s="83"/>
      <c r="HM648" s="83"/>
      <c r="HN648" s="83"/>
      <c r="HO648" s="83"/>
      <c r="HP648" s="83"/>
      <c r="HQ648" s="83"/>
      <c r="HR648" s="83"/>
      <c r="HS648" s="83"/>
      <c r="HT648" s="83"/>
      <c r="HU648" s="83"/>
      <c r="HV648" s="83"/>
      <c r="HW648" s="83"/>
      <c r="HX648" s="83"/>
      <c r="HY648" s="83"/>
      <c r="HZ648" s="83"/>
      <c r="IA648" s="83"/>
      <c r="IB648" s="83"/>
      <c r="IC648" s="83"/>
      <c r="ID648" s="83"/>
      <c r="IE648" s="83"/>
      <c r="IF648" s="83"/>
      <c r="IG648" s="83"/>
      <c r="IH648" s="83"/>
      <c r="II648" s="83"/>
      <c r="IJ648" s="83"/>
      <c r="IK648" s="83"/>
      <c r="IL648" s="83"/>
      <c r="IM648" s="83"/>
      <c r="IN648" s="83"/>
      <c r="IO648" s="83"/>
      <c r="IP648" s="83"/>
      <c r="IQ648" s="83"/>
      <c r="IR648" s="83"/>
      <c r="IS648" s="83"/>
      <c r="IT648" s="83"/>
      <c r="IU648" s="83"/>
      <c r="IV648" s="83"/>
      <c r="IW648" s="83"/>
      <c r="IX648" s="83"/>
      <c r="IY648" s="83"/>
      <c r="IZ648" s="83"/>
      <c r="JA648" s="83"/>
      <c r="JB648" s="83"/>
      <c r="JC648" s="83"/>
      <c r="JD648" s="83"/>
      <c r="JE648" s="83"/>
    </row>
    <row r="649" spans="1:265" s="8" customFormat="1" ht="15" customHeight="1" x14ac:dyDescent="0.2">
      <c r="A649" s="130"/>
      <c r="B649" s="117" t="s">
        <v>947</v>
      </c>
      <c r="C649" s="132"/>
      <c r="D649" s="340" t="s">
        <v>994</v>
      </c>
      <c r="E649" s="117"/>
      <c r="F649" s="1048"/>
      <c r="G649" s="1049"/>
      <c r="H649" s="340" t="s">
        <v>941</v>
      </c>
      <c r="I649" s="340" t="s">
        <v>1810</v>
      </c>
      <c r="J649" s="340"/>
      <c r="K649" s="388" t="s">
        <v>1816</v>
      </c>
      <c r="L649" s="401"/>
      <c r="M649" s="1136"/>
      <c r="N649" s="1136"/>
      <c r="O649" s="401"/>
      <c r="P649" s="604"/>
      <c r="Q649" s="605"/>
      <c r="R649" s="605"/>
      <c r="S649" s="605"/>
      <c r="T649" s="605">
        <v>3</v>
      </c>
      <c r="U649" s="605"/>
      <c r="V649" s="605"/>
      <c r="W649" s="606"/>
      <c r="X649" s="142"/>
      <c r="Y649" s="142"/>
      <c r="Z649" s="112"/>
      <c r="AA649" s="83"/>
      <c r="AB649" s="83"/>
      <c r="AC649" s="83" t="str">
        <f t="shared" si="15"/>
        <v/>
      </c>
      <c r="AD649" s="83"/>
      <c r="AE649" s="83"/>
      <c r="AF649" s="83"/>
      <c r="AG649" s="83"/>
      <c r="AH649" s="83"/>
      <c r="AI649" s="83"/>
      <c r="AJ649" s="83"/>
      <c r="AK649" s="83"/>
      <c r="AL649" s="83"/>
      <c r="AM649" s="83"/>
      <c r="AN649" s="83"/>
      <c r="AO649" s="83"/>
      <c r="AP649" s="83"/>
      <c r="AQ649" s="83"/>
      <c r="AR649" s="83"/>
      <c r="AS649" s="83"/>
      <c r="AT649" s="83"/>
      <c r="AU649" s="83"/>
      <c r="AV649" s="83"/>
      <c r="AW649" s="83"/>
      <c r="AX649" s="83"/>
      <c r="AY649" s="83"/>
      <c r="AZ649" s="83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  <c r="BM649" s="83"/>
      <c r="BN649" s="83"/>
      <c r="BO649" s="83"/>
      <c r="BP649" s="83"/>
      <c r="BQ649" s="83"/>
      <c r="BR649" s="83"/>
      <c r="BS649" s="83"/>
      <c r="BT649" s="83"/>
      <c r="BU649" s="83"/>
      <c r="BV649" s="83"/>
      <c r="BW649" s="83"/>
      <c r="BX649" s="83"/>
      <c r="BY649" s="83"/>
      <c r="BZ649" s="83"/>
      <c r="CA649" s="83"/>
      <c r="CB649" s="83"/>
      <c r="CC649" s="83"/>
      <c r="CD649" s="83"/>
      <c r="CE649" s="83"/>
      <c r="CF649" s="83"/>
      <c r="CG649" s="83"/>
      <c r="CH649" s="83"/>
      <c r="CI649" s="83"/>
      <c r="CJ649" s="83"/>
      <c r="CK649" s="83"/>
      <c r="CL649" s="83"/>
      <c r="CM649" s="83"/>
      <c r="CN649" s="83"/>
      <c r="CO649" s="83"/>
      <c r="CP649" s="83"/>
      <c r="CQ649" s="83"/>
      <c r="CR649" s="83"/>
      <c r="CS649" s="83"/>
      <c r="CT649" s="83"/>
      <c r="CU649" s="83"/>
      <c r="CV649" s="83"/>
      <c r="CW649" s="83"/>
      <c r="CX649" s="83"/>
      <c r="CY649" s="83"/>
      <c r="CZ649" s="83"/>
      <c r="DA649" s="83"/>
      <c r="DB649" s="83"/>
      <c r="DC649" s="83"/>
      <c r="DD649" s="83"/>
      <c r="DE649" s="83"/>
      <c r="DF649" s="83"/>
      <c r="DG649" s="83"/>
      <c r="DH649" s="83"/>
      <c r="DI649" s="83"/>
      <c r="DJ649" s="83"/>
      <c r="DK649" s="83"/>
      <c r="DL649" s="83"/>
      <c r="DM649" s="83"/>
      <c r="DN649" s="83"/>
      <c r="DO649" s="83"/>
      <c r="DP649" s="83"/>
      <c r="DQ649" s="83"/>
      <c r="DR649" s="83"/>
      <c r="DS649" s="83"/>
      <c r="DT649" s="83"/>
      <c r="DU649" s="83"/>
      <c r="DV649" s="83"/>
      <c r="DW649" s="83"/>
      <c r="DX649" s="83"/>
      <c r="DY649" s="83"/>
      <c r="DZ649" s="83"/>
      <c r="EA649" s="83"/>
      <c r="EB649" s="83"/>
      <c r="EC649" s="83"/>
      <c r="ED649" s="83"/>
      <c r="EE649" s="83"/>
      <c r="EF649" s="83"/>
      <c r="EG649" s="83"/>
      <c r="EH649" s="83"/>
      <c r="EI649" s="83"/>
      <c r="EJ649" s="83"/>
      <c r="EK649" s="83"/>
      <c r="EL649" s="83"/>
      <c r="EM649" s="83"/>
      <c r="EN649" s="83"/>
      <c r="EO649" s="83"/>
      <c r="EP649" s="83"/>
      <c r="EQ649" s="83"/>
      <c r="ER649" s="83"/>
      <c r="ES649" s="83"/>
      <c r="ET649" s="83"/>
      <c r="EU649" s="83"/>
      <c r="EV649" s="83"/>
      <c r="EW649" s="83"/>
      <c r="EX649" s="83"/>
      <c r="EY649" s="83"/>
      <c r="EZ649" s="83"/>
      <c r="FA649" s="83"/>
      <c r="FB649" s="83"/>
      <c r="FC649" s="83"/>
      <c r="FD649" s="83"/>
      <c r="FE649" s="83"/>
      <c r="FF649" s="83"/>
      <c r="FG649" s="83"/>
      <c r="FH649" s="83"/>
      <c r="FI649" s="83"/>
      <c r="FJ649" s="83"/>
      <c r="FK649" s="83"/>
      <c r="FL649" s="83"/>
      <c r="FM649" s="83"/>
      <c r="FN649" s="83"/>
      <c r="FO649" s="83"/>
      <c r="FP649" s="83"/>
      <c r="FQ649" s="83"/>
      <c r="FR649" s="83"/>
      <c r="FS649" s="83"/>
      <c r="FT649" s="83"/>
      <c r="FU649" s="83"/>
      <c r="FV649" s="83"/>
      <c r="FW649" s="83"/>
      <c r="FX649" s="83"/>
      <c r="FY649" s="83"/>
      <c r="FZ649" s="83"/>
      <c r="GA649" s="83"/>
      <c r="GB649" s="83"/>
      <c r="GC649" s="83"/>
      <c r="GD649" s="83"/>
      <c r="GE649" s="83"/>
      <c r="GF649" s="83"/>
      <c r="GG649" s="83"/>
      <c r="GH649" s="83"/>
      <c r="GI649" s="83"/>
      <c r="GJ649" s="83"/>
      <c r="GK649" s="83"/>
      <c r="GL649" s="83"/>
      <c r="GM649" s="83"/>
      <c r="GN649" s="83"/>
      <c r="GO649" s="83"/>
      <c r="GP649" s="83"/>
      <c r="GQ649" s="83"/>
      <c r="GR649" s="83"/>
      <c r="GS649" s="83"/>
      <c r="GT649" s="83"/>
      <c r="GU649" s="83"/>
      <c r="GV649" s="83"/>
      <c r="GW649" s="83"/>
      <c r="GX649" s="83"/>
      <c r="GY649" s="83"/>
      <c r="GZ649" s="83"/>
      <c r="HA649" s="83"/>
      <c r="HB649" s="83"/>
      <c r="HC649" s="83"/>
      <c r="HD649" s="83"/>
      <c r="HE649" s="83"/>
      <c r="HF649" s="83"/>
      <c r="HG649" s="83"/>
      <c r="HH649" s="83"/>
      <c r="HI649" s="83"/>
      <c r="HJ649" s="83"/>
      <c r="HK649" s="83"/>
      <c r="HL649" s="83"/>
      <c r="HM649" s="83"/>
      <c r="HN649" s="83"/>
      <c r="HO649" s="83"/>
      <c r="HP649" s="83"/>
      <c r="HQ649" s="83"/>
      <c r="HR649" s="83"/>
      <c r="HS649" s="83"/>
      <c r="HT649" s="83"/>
      <c r="HU649" s="83"/>
      <c r="HV649" s="83"/>
      <c r="HW649" s="83"/>
      <c r="HX649" s="83"/>
      <c r="HY649" s="83"/>
      <c r="HZ649" s="83"/>
      <c r="IA649" s="83"/>
      <c r="IB649" s="83"/>
      <c r="IC649" s="83"/>
      <c r="ID649" s="83"/>
      <c r="IE649" s="83"/>
      <c r="IF649" s="83"/>
      <c r="IG649" s="83"/>
      <c r="IH649" s="83"/>
      <c r="II649" s="83"/>
      <c r="IJ649" s="83"/>
      <c r="IK649" s="83"/>
      <c r="IL649" s="83"/>
      <c r="IM649" s="83"/>
      <c r="IN649" s="83"/>
      <c r="IO649" s="83"/>
      <c r="IP649" s="83"/>
      <c r="IQ649" s="83"/>
      <c r="IR649" s="83"/>
      <c r="IS649" s="83"/>
      <c r="IT649" s="83"/>
      <c r="IU649" s="83"/>
      <c r="IV649" s="83"/>
      <c r="IW649" s="83"/>
      <c r="IX649" s="83"/>
      <c r="IY649" s="83"/>
      <c r="IZ649" s="83"/>
      <c r="JA649" s="83"/>
      <c r="JB649" s="83"/>
      <c r="JC649" s="83"/>
      <c r="JD649" s="83"/>
      <c r="JE649" s="83"/>
    </row>
    <row r="650" spans="1:265" s="8" customFormat="1" ht="15" customHeight="1" thickBot="1" x14ac:dyDescent="0.25">
      <c r="A650" s="130"/>
      <c r="B650" s="117" t="s">
        <v>947</v>
      </c>
      <c r="C650" s="132"/>
      <c r="D650" s="364" t="s">
        <v>994</v>
      </c>
      <c r="E650" s="117"/>
      <c r="F650" s="1048"/>
      <c r="G650" s="1049"/>
      <c r="H650" s="364" t="s">
        <v>941</v>
      </c>
      <c r="I650" s="364" t="s">
        <v>1810</v>
      </c>
      <c r="J650" s="364" t="s">
        <v>1811</v>
      </c>
      <c r="K650" s="399" t="s">
        <v>2135</v>
      </c>
      <c r="L650" s="402"/>
      <c r="M650" s="1180"/>
      <c r="N650" s="1180"/>
      <c r="O650" s="402"/>
      <c r="P650" s="645"/>
      <c r="Q650" s="646"/>
      <c r="R650" s="646"/>
      <c r="S650" s="646"/>
      <c r="T650" s="646">
        <v>3</v>
      </c>
      <c r="U650" s="646"/>
      <c r="V650" s="646"/>
      <c r="W650" s="647"/>
      <c r="X650" s="199">
        <f>SUM(P640:W650)</f>
        <v>40</v>
      </c>
      <c r="Y650" s="199">
        <f>X650</f>
        <v>40</v>
      </c>
      <c r="Z650" s="112"/>
      <c r="AA650" s="83"/>
      <c r="AB650" s="83"/>
      <c r="AC650" s="83" t="str">
        <f t="shared" si="15"/>
        <v/>
      </c>
      <c r="AD650" s="83"/>
      <c r="AE650" s="83"/>
      <c r="AF650" s="83"/>
      <c r="AG650" s="83"/>
      <c r="AH650" s="83"/>
      <c r="AI650" s="83"/>
      <c r="AJ650" s="83"/>
      <c r="AK650" s="83"/>
      <c r="AL650" s="83"/>
      <c r="AM650" s="83"/>
      <c r="AN650" s="83"/>
      <c r="AO650" s="83"/>
      <c r="AP650" s="83"/>
      <c r="AQ650" s="83"/>
      <c r="AR650" s="83"/>
      <c r="AS650" s="83"/>
      <c r="AT650" s="83"/>
      <c r="AU650" s="83"/>
      <c r="AV650" s="83"/>
      <c r="AW650" s="83"/>
      <c r="AX650" s="83"/>
      <c r="AY650" s="83"/>
      <c r="AZ650" s="83"/>
      <c r="BA650" s="83"/>
      <c r="BB650" s="83"/>
      <c r="BC650" s="83"/>
      <c r="BD650" s="83"/>
      <c r="BE650" s="83"/>
      <c r="BF650" s="83"/>
      <c r="BG650" s="83"/>
      <c r="BH650" s="83"/>
      <c r="BI650" s="83"/>
      <c r="BJ650" s="83"/>
      <c r="BK650" s="83"/>
      <c r="BL650" s="83"/>
      <c r="BM650" s="83"/>
      <c r="BN650" s="83"/>
      <c r="BO650" s="83"/>
      <c r="BP650" s="83"/>
      <c r="BQ650" s="83"/>
      <c r="BR650" s="83"/>
      <c r="BS650" s="83"/>
      <c r="BT650" s="83"/>
      <c r="BU650" s="83"/>
      <c r="BV650" s="83"/>
      <c r="BW650" s="83"/>
      <c r="BX650" s="83"/>
      <c r="BY650" s="83"/>
      <c r="BZ650" s="83"/>
      <c r="CA650" s="83"/>
      <c r="CB650" s="83"/>
      <c r="CC650" s="83"/>
      <c r="CD650" s="83"/>
      <c r="CE650" s="83"/>
      <c r="CF650" s="83"/>
      <c r="CG650" s="83"/>
      <c r="CH650" s="83"/>
      <c r="CI650" s="83"/>
      <c r="CJ650" s="83"/>
      <c r="CK650" s="83"/>
      <c r="CL650" s="83"/>
      <c r="CM650" s="83"/>
      <c r="CN650" s="83"/>
      <c r="CO650" s="83"/>
      <c r="CP650" s="83"/>
      <c r="CQ650" s="83"/>
      <c r="CR650" s="83"/>
      <c r="CS650" s="83"/>
      <c r="CT650" s="83"/>
      <c r="CU650" s="83"/>
      <c r="CV650" s="83"/>
      <c r="CW650" s="83"/>
      <c r="CX650" s="83"/>
      <c r="CY650" s="83"/>
      <c r="CZ650" s="83"/>
      <c r="DA650" s="83"/>
      <c r="DB650" s="83"/>
      <c r="DC650" s="83"/>
      <c r="DD650" s="83"/>
      <c r="DE650" s="83"/>
      <c r="DF650" s="83"/>
      <c r="DG650" s="83"/>
      <c r="DH650" s="83"/>
      <c r="DI650" s="83"/>
      <c r="DJ650" s="83"/>
      <c r="DK650" s="83"/>
      <c r="DL650" s="83"/>
      <c r="DM650" s="83"/>
      <c r="DN650" s="83"/>
      <c r="DO650" s="83"/>
      <c r="DP650" s="83"/>
      <c r="DQ650" s="83"/>
      <c r="DR650" s="83"/>
      <c r="DS650" s="83"/>
      <c r="DT650" s="83"/>
      <c r="DU650" s="83"/>
      <c r="DV650" s="83"/>
      <c r="DW650" s="83"/>
      <c r="DX650" s="83"/>
      <c r="DY650" s="83"/>
      <c r="DZ650" s="83"/>
      <c r="EA650" s="83"/>
      <c r="EB650" s="83"/>
      <c r="EC650" s="83"/>
      <c r="ED650" s="83"/>
      <c r="EE650" s="83"/>
      <c r="EF650" s="83"/>
      <c r="EG650" s="83"/>
      <c r="EH650" s="83"/>
      <c r="EI650" s="83"/>
      <c r="EJ650" s="83"/>
      <c r="EK650" s="83"/>
      <c r="EL650" s="83"/>
      <c r="EM650" s="83"/>
      <c r="EN650" s="83"/>
      <c r="EO650" s="83"/>
      <c r="EP650" s="83"/>
      <c r="EQ650" s="83"/>
      <c r="ER650" s="83"/>
      <c r="ES650" s="83"/>
      <c r="ET650" s="83"/>
      <c r="EU650" s="83"/>
      <c r="EV650" s="83"/>
      <c r="EW650" s="83"/>
      <c r="EX650" s="83"/>
      <c r="EY650" s="83"/>
      <c r="EZ650" s="83"/>
      <c r="FA650" s="83"/>
      <c r="FB650" s="83"/>
      <c r="FC650" s="83"/>
      <c r="FD650" s="83"/>
      <c r="FE650" s="83"/>
      <c r="FF650" s="83"/>
      <c r="FG650" s="83"/>
      <c r="FH650" s="83"/>
      <c r="FI650" s="83"/>
      <c r="FJ650" s="83"/>
      <c r="FK650" s="83"/>
      <c r="FL650" s="83"/>
      <c r="FM650" s="83"/>
      <c r="FN650" s="83"/>
      <c r="FO650" s="83"/>
      <c r="FP650" s="83"/>
      <c r="FQ650" s="83"/>
      <c r="FR650" s="83"/>
      <c r="FS650" s="83"/>
      <c r="FT650" s="83"/>
      <c r="FU650" s="83"/>
      <c r="FV650" s="83"/>
      <c r="FW650" s="83"/>
      <c r="FX650" s="83"/>
      <c r="FY650" s="83"/>
      <c r="FZ650" s="83"/>
      <c r="GA650" s="83"/>
      <c r="GB650" s="83"/>
      <c r="GC650" s="83"/>
      <c r="GD650" s="83"/>
      <c r="GE650" s="83"/>
      <c r="GF650" s="83"/>
      <c r="GG650" s="83"/>
      <c r="GH650" s="83"/>
      <c r="GI650" s="83"/>
      <c r="GJ650" s="83"/>
      <c r="GK650" s="83"/>
      <c r="GL650" s="83"/>
      <c r="GM650" s="83"/>
      <c r="GN650" s="83"/>
      <c r="GO650" s="83"/>
      <c r="GP650" s="83"/>
      <c r="GQ650" s="83"/>
      <c r="GR650" s="83"/>
      <c r="GS650" s="83"/>
      <c r="GT650" s="83"/>
      <c r="GU650" s="83"/>
      <c r="GV650" s="83"/>
      <c r="GW650" s="83"/>
      <c r="GX650" s="83"/>
      <c r="GY650" s="83"/>
      <c r="GZ650" s="83"/>
      <c r="HA650" s="83"/>
      <c r="HB650" s="83"/>
      <c r="HC650" s="83"/>
      <c r="HD650" s="83"/>
      <c r="HE650" s="83"/>
      <c r="HF650" s="83"/>
      <c r="HG650" s="83"/>
      <c r="HH650" s="83"/>
      <c r="HI650" s="83"/>
      <c r="HJ650" s="83"/>
      <c r="HK650" s="83"/>
      <c r="HL650" s="83"/>
      <c r="HM650" s="83"/>
      <c r="HN650" s="83"/>
      <c r="HO650" s="83"/>
      <c r="HP650" s="83"/>
      <c r="HQ650" s="83"/>
      <c r="HR650" s="83"/>
      <c r="HS650" s="83"/>
      <c r="HT650" s="83"/>
      <c r="HU650" s="83"/>
      <c r="HV650" s="83"/>
      <c r="HW650" s="83"/>
      <c r="HX650" s="83"/>
      <c r="HY650" s="83"/>
      <c r="HZ650" s="83"/>
      <c r="IA650" s="83"/>
      <c r="IB650" s="83"/>
      <c r="IC650" s="83"/>
      <c r="ID650" s="83"/>
      <c r="IE650" s="83"/>
      <c r="IF650" s="83"/>
      <c r="IG650" s="83"/>
      <c r="IH650" s="83"/>
      <c r="II650" s="83"/>
      <c r="IJ650" s="83"/>
      <c r="IK650" s="83"/>
      <c r="IL650" s="83"/>
      <c r="IM650" s="83"/>
      <c r="IN650" s="83"/>
      <c r="IO650" s="83"/>
      <c r="IP650" s="83"/>
      <c r="IQ650" s="83"/>
      <c r="IR650" s="83"/>
      <c r="IS650" s="83"/>
      <c r="IT650" s="83"/>
      <c r="IU650" s="83"/>
      <c r="IV650" s="83"/>
      <c r="IW650" s="83"/>
      <c r="IX650" s="83"/>
      <c r="IY650" s="83"/>
      <c r="IZ650" s="83"/>
      <c r="JA650" s="83"/>
      <c r="JB650" s="83"/>
      <c r="JC650" s="83"/>
      <c r="JD650" s="83"/>
      <c r="JE650" s="83"/>
    </row>
    <row r="651" spans="1:265" s="8" customFormat="1" ht="15" customHeight="1" x14ac:dyDescent="0.2">
      <c r="A651" s="156">
        <f>+A640+1</f>
        <v>70</v>
      </c>
      <c r="B651" s="1091" t="s">
        <v>269</v>
      </c>
      <c r="C651" s="201" t="s">
        <v>35</v>
      </c>
      <c r="D651" s="354" t="s">
        <v>270</v>
      </c>
      <c r="E651" s="122" t="s">
        <v>89</v>
      </c>
      <c r="F651" s="989" t="s">
        <v>271</v>
      </c>
      <c r="G651" s="990" t="s">
        <v>272</v>
      </c>
      <c r="H651" s="354" t="s">
        <v>23</v>
      </c>
      <c r="I651" s="354" t="s">
        <v>115</v>
      </c>
      <c r="J651" s="354"/>
      <c r="K651" s="385" t="s">
        <v>273</v>
      </c>
      <c r="L651" s="385" t="s">
        <v>97</v>
      </c>
      <c r="M651" s="766">
        <v>4</v>
      </c>
      <c r="N651" s="766" t="s">
        <v>24</v>
      </c>
      <c r="O651" s="385" t="s">
        <v>435</v>
      </c>
      <c r="P651" s="595">
        <v>4</v>
      </c>
      <c r="Q651" s="596"/>
      <c r="R651" s="596"/>
      <c r="S651" s="596"/>
      <c r="T651" s="596"/>
      <c r="U651" s="596"/>
      <c r="V651" s="596"/>
      <c r="W651" s="597"/>
      <c r="X651" s="227"/>
      <c r="Y651" s="227"/>
      <c r="Z651" s="112" t="str">
        <f>C651</f>
        <v>TC</v>
      </c>
      <c r="AA651" s="83" t="s">
        <v>1472</v>
      </c>
      <c r="AB651" s="83" t="s">
        <v>1479</v>
      </c>
      <c r="AC651" s="83">
        <f t="shared" si="15"/>
        <v>18</v>
      </c>
      <c r="AD651" s="83"/>
      <c r="AE651" s="83"/>
      <c r="AF651" s="83"/>
      <c r="AG651" s="83"/>
      <c r="AH651" s="83"/>
      <c r="AI651" s="83"/>
      <c r="AJ651" s="83"/>
      <c r="AK651" s="83"/>
      <c r="AL651" s="83"/>
      <c r="AM651" s="83"/>
      <c r="AN651" s="83"/>
      <c r="AO651" s="83"/>
      <c r="AP651" s="83"/>
      <c r="AQ651" s="83"/>
      <c r="AR651" s="83"/>
      <c r="AS651" s="83"/>
      <c r="AT651" s="83"/>
      <c r="AU651" s="83"/>
      <c r="AV651" s="83"/>
      <c r="AW651" s="83"/>
      <c r="AX651" s="83"/>
      <c r="AY651" s="83"/>
      <c r="AZ651" s="83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  <c r="BM651" s="83"/>
      <c r="BN651" s="83"/>
      <c r="BO651" s="83"/>
      <c r="BP651" s="83"/>
      <c r="BQ651" s="83"/>
      <c r="BR651" s="83"/>
      <c r="BS651" s="83"/>
      <c r="BT651" s="83"/>
      <c r="BU651" s="83"/>
      <c r="BV651" s="83"/>
      <c r="BW651" s="83"/>
      <c r="BX651" s="83"/>
      <c r="BY651" s="83"/>
      <c r="BZ651" s="83"/>
      <c r="CA651" s="83"/>
      <c r="CB651" s="83"/>
      <c r="CC651" s="83"/>
      <c r="CD651" s="83"/>
      <c r="CE651" s="83"/>
      <c r="CF651" s="83"/>
      <c r="CG651" s="83"/>
      <c r="CH651" s="83"/>
      <c r="CI651" s="83"/>
      <c r="CJ651" s="83"/>
      <c r="CK651" s="83"/>
      <c r="CL651" s="83"/>
      <c r="CM651" s="83"/>
      <c r="CN651" s="83"/>
      <c r="CO651" s="83"/>
      <c r="CP651" s="83"/>
      <c r="CQ651" s="83"/>
      <c r="CR651" s="83"/>
      <c r="CS651" s="83"/>
      <c r="CT651" s="83"/>
      <c r="CU651" s="83"/>
      <c r="CV651" s="83"/>
      <c r="CW651" s="83"/>
      <c r="CX651" s="83"/>
      <c r="CY651" s="83"/>
      <c r="CZ651" s="83"/>
      <c r="DA651" s="83"/>
      <c r="DB651" s="83"/>
      <c r="DC651" s="83"/>
      <c r="DD651" s="83"/>
      <c r="DE651" s="83"/>
      <c r="DF651" s="83"/>
      <c r="DG651" s="83"/>
      <c r="DH651" s="83"/>
      <c r="DI651" s="83"/>
      <c r="DJ651" s="83"/>
      <c r="DK651" s="83"/>
      <c r="DL651" s="83"/>
      <c r="DM651" s="83"/>
      <c r="DN651" s="83"/>
      <c r="DO651" s="83"/>
      <c r="DP651" s="83"/>
      <c r="DQ651" s="83"/>
      <c r="DR651" s="83"/>
      <c r="DS651" s="83"/>
      <c r="DT651" s="83"/>
      <c r="DU651" s="83"/>
      <c r="DV651" s="83"/>
      <c r="DW651" s="83"/>
      <c r="DX651" s="83"/>
      <c r="DY651" s="83"/>
      <c r="DZ651" s="83"/>
      <c r="EA651" s="83"/>
      <c r="EB651" s="83"/>
      <c r="EC651" s="83"/>
      <c r="ED651" s="83"/>
      <c r="EE651" s="83"/>
      <c r="EF651" s="83"/>
      <c r="EG651" s="83"/>
      <c r="EH651" s="83"/>
      <c r="EI651" s="83"/>
      <c r="EJ651" s="83"/>
      <c r="EK651" s="83"/>
      <c r="EL651" s="83"/>
      <c r="EM651" s="83"/>
      <c r="EN651" s="83"/>
      <c r="EO651" s="83"/>
      <c r="EP651" s="83"/>
      <c r="EQ651" s="83"/>
      <c r="ER651" s="83"/>
      <c r="ES651" s="83"/>
      <c r="ET651" s="83"/>
      <c r="EU651" s="83"/>
      <c r="EV651" s="83"/>
      <c r="EW651" s="83"/>
      <c r="EX651" s="83"/>
      <c r="EY651" s="83"/>
      <c r="EZ651" s="83"/>
      <c r="FA651" s="83"/>
      <c r="FB651" s="83"/>
      <c r="FC651" s="83"/>
      <c r="FD651" s="83"/>
      <c r="FE651" s="83"/>
      <c r="FF651" s="83"/>
      <c r="FG651" s="83"/>
      <c r="FH651" s="83"/>
      <c r="FI651" s="83"/>
      <c r="FJ651" s="83"/>
      <c r="FK651" s="83"/>
      <c r="FL651" s="83"/>
      <c r="FM651" s="83"/>
      <c r="FN651" s="83"/>
      <c r="FO651" s="83"/>
      <c r="FP651" s="83"/>
      <c r="FQ651" s="83"/>
      <c r="FR651" s="83"/>
      <c r="FS651" s="83"/>
      <c r="FT651" s="83"/>
      <c r="FU651" s="83"/>
      <c r="FV651" s="83"/>
      <c r="FW651" s="83"/>
      <c r="FX651" s="83"/>
      <c r="FY651" s="83"/>
      <c r="FZ651" s="83"/>
      <c r="GA651" s="83"/>
      <c r="GB651" s="83"/>
      <c r="GC651" s="83"/>
      <c r="GD651" s="83"/>
      <c r="GE651" s="83"/>
      <c r="GF651" s="83"/>
      <c r="GG651" s="83"/>
      <c r="GH651" s="83"/>
      <c r="GI651" s="83"/>
      <c r="GJ651" s="83"/>
      <c r="GK651" s="83"/>
      <c r="GL651" s="83"/>
      <c r="GM651" s="83"/>
      <c r="GN651" s="83"/>
      <c r="GO651" s="83"/>
      <c r="GP651" s="83"/>
      <c r="GQ651" s="83"/>
      <c r="GR651" s="83"/>
      <c r="GS651" s="83"/>
      <c r="GT651" s="83"/>
      <c r="GU651" s="83"/>
      <c r="GV651" s="83"/>
      <c r="GW651" s="83"/>
      <c r="GX651" s="83"/>
      <c r="GY651" s="83"/>
      <c r="GZ651" s="83"/>
      <c r="HA651" s="83"/>
      <c r="HB651" s="83"/>
      <c r="HC651" s="83"/>
      <c r="HD651" s="83"/>
      <c r="HE651" s="83"/>
      <c r="HF651" s="83"/>
      <c r="HG651" s="83"/>
      <c r="HH651" s="83"/>
      <c r="HI651" s="83"/>
      <c r="HJ651" s="83"/>
      <c r="HK651" s="83"/>
      <c r="HL651" s="83"/>
      <c r="HM651" s="83"/>
      <c r="HN651" s="83"/>
      <c r="HO651" s="83"/>
      <c r="HP651" s="83"/>
      <c r="HQ651" s="83"/>
      <c r="HR651" s="83"/>
      <c r="HS651" s="83"/>
      <c r="HT651" s="83"/>
      <c r="HU651" s="83"/>
      <c r="HV651" s="83"/>
      <c r="HW651" s="83"/>
      <c r="HX651" s="83"/>
      <c r="HY651" s="83"/>
      <c r="HZ651" s="83"/>
      <c r="IA651" s="83"/>
      <c r="IB651" s="83"/>
      <c r="IC651" s="83"/>
      <c r="ID651" s="83"/>
      <c r="IE651" s="83"/>
      <c r="IF651" s="83"/>
      <c r="IG651" s="83"/>
      <c r="IH651" s="83"/>
      <c r="II651" s="83"/>
      <c r="IJ651" s="83"/>
      <c r="IK651" s="83"/>
      <c r="IL651" s="83"/>
      <c r="IM651" s="83"/>
      <c r="IN651" s="83"/>
      <c r="IO651" s="83"/>
      <c r="IP651" s="83"/>
      <c r="IQ651" s="83"/>
      <c r="IR651" s="83"/>
      <c r="IS651" s="83"/>
      <c r="IT651" s="83"/>
      <c r="IU651" s="83"/>
      <c r="IV651" s="83"/>
      <c r="IW651" s="83"/>
      <c r="IX651" s="83"/>
      <c r="IY651" s="83"/>
      <c r="IZ651" s="83"/>
      <c r="JA651" s="83"/>
      <c r="JB651" s="83"/>
      <c r="JC651" s="83"/>
      <c r="JD651" s="83"/>
      <c r="JE651" s="83"/>
    </row>
    <row r="652" spans="1:265" s="8" customFormat="1" ht="15" customHeight="1" x14ac:dyDescent="0.2">
      <c r="A652" s="130"/>
      <c r="B652" s="565" t="s">
        <v>269</v>
      </c>
      <c r="C652" s="206"/>
      <c r="D652" s="332" t="s">
        <v>270</v>
      </c>
      <c r="E652" s="191"/>
      <c r="F652" s="991"/>
      <c r="G652" s="992"/>
      <c r="H652" s="332" t="s">
        <v>23</v>
      </c>
      <c r="I652" s="332" t="s">
        <v>115</v>
      </c>
      <c r="J652" s="332"/>
      <c r="K652" s="386" t="s">
        <v>354</v>
      </c>
      <c r="L652" s="386" t="s">
        <v>97</v>
      </c>
      <c r="M652" s="765">
        <v>6</v>
      </c>
      <c r="N652" s="765" t="s">
        <v>24</v>
      </c>
      <c r="O652" s="386" t="s">
        <v>440</v>
      </c>
      <c r="P652" s="598">
        <v>4</v>
      </c>
      <c r="Q652" s="599"/>
      <c r="R652" s="599"/>
      <c r="S652" s="599"/>
      <c r="T652" s="599"/>
      <c r="U652" s="599"/>
      <c r="V652" s="599"/>
      <c r="W652" s="600"/>
      <c r="X652" s="228"/>
      <c r="Y652" s="228"/>
      <c r="Z652" s="112"/>
      <c r="AA652" s="83"/>
      <c r="AB652" s="83"/>
      <c r="AC652" s="83" t="str">
        <f t="shared" si="15"/>
        <v/>
      </c>
      <c r="AD652" s="83"/>
      <c r="AE652" s="83"/>
      <c r="AF652" s="83"/>
      <c r="AG652" s="83"/>
      <c r="AH652" s="83"/>
      <c r="AI652" s="83"/>
      <c r="AJ652" s="83"/>
      <c r="AK652" s="83"/>
      <c r="AL652" s="83"/>
      <c r="AM652" s="83"/>
      <c r="AN652" s="83"/>
      <c r="AO652" s="83"/>
      <c r="AP652" s="83"/>
      <c r="AQ652" s="83"/>
      <c r="AR652" s="83"/>
      <c r="AS652" s="83"/>
      <c r="AT652" s="83"/>
      <c r="AU652" s="83"/>
      <c r="AV652" s="83"/>
      <c r="AW652" s="83"/>
      <c r="AX652" s="83"/>
      <c r="AY652" s="83"/>
      <c r="AZ652" s="83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  <c r="BM652" s="83"/>
      <c r="BN652" s="83"/>
      <c r="BO652" s="83"/>
      <c r="BP652" s="83"/>
      <c r="BQ652" s="83"/>
      <c r="BR652" s="83"/>
      <c r="BS652" s="83"/>
      <c r="BT652" s="83"/>
      <c r="BU652" s="83"/>
      <c r="BV652" s="83"/>
      <c r="BW652" s="83"/>
      <c r="BX652" s="83"/>
      <c r="BY652" s="83"/>
      <c r="BZ652" s="83"/>
      <c r="CA652" s="83"/>
      <c r="CB652" s="83"/>
      <c r="CC652" s="83"/>
      <c r="CD652" s="83"/>
      <c r="CE652" s="83"/>
      <c r="CF652" s="83"/>
      <c r="CG652" s="83"/>
      <c r="CH652" s="83"/>
      <c r="CI652" s="83"/>
      <c r="CJ652" s="83"/>
      <c r="CK652" s="83"/>
      <c r="CL652" s="83"/>
      <c r="CM652" s="83"/>
      <c r="CN652" s="83"/>
      <c r="CO652" s="83"/>
      <c r="CP652" s="83"/>
      <c r="CQ652" s="83"/>
      <c r="CR652" s="83"/>
      <c r="CS652" s="83"/>
      <c r="CT652" s="83"/>
      <c r="CU652" s="83"/>
      <c r="CV652" s="83"/>
      <c r="CW652" s="83"/>
      <c r="CX652" s="83"/>
      <c r="CY652" s="83"/>
      <c r="CZ652" s="83"/>
      <c r="DA652" s="83"/>
      <c r="DB652" s="83"/>
      <c r="DC652" s="83"/>
      <c r="DD652" s="83"/>
      <c r="DE652" s="83"/>
      <c r="DF652" s="83"/>
      <c r="DG652" s="83"/>
      <c r="DH652" s="83"/>
      <c r="DI652" s="83"/>
      <c r="DJ652" s="83"/>
      <c r="DK652" s="83"/>
      <c r="DL652" s="83"/>
      <c r="DM652" s="83"/>
      <c r="DN652" s="83"/>
      <c r="DO652" s="83"/>
      <c r="DP652" s="83"/>
      <c r="DQ652" s="83"/>
      <c r="DR652" s="83"/>
      <c r="DS652" s="83"/>
      <c r="DT652" s="83"/>
      <c r="DU652" s="83"/>
      <c r="DV652" s="83"/>
      <c r="DW652" s="83"/>
      <c r="DX652" s="83"/>
      <c r="DY652" s="83"/>
      <c r="DZ652" s="83"/>
      <c r="EA652" s="83"/>
      <c r="EB652" s="83"/>
      <c r="EC652" s="83"/>
      <c r="ED652" s="83"/>
      <c r="EE652" s="83"/>
      <c r="EF652" s="83"/>
      <c r="EG652" s="83"/>
      <c r="EH652" s="83"/>
      <c r="EI652" s="83"/>
      <c r="EJ652" s="83"/>
      <c r="EK652" s="83"/>
      <c r="EL652" s="83"/>
      <c r="EM652" s="83"/>
      <c r="EN652" s="83"/>
      <c r="EO652" s="83"/>
      <c r="EP652" s="83"/>
      <c r="EQ652" s="83"/>
      <c r="ER652" s="83"/>
      <c r="ES652" s="83"/>
      <c r="ET652" s="83"/>
      <c r="EU652" s="83"/>
      <c r="EV652" s="83"/>
      <c r="EW652" s="83"/>
      <c r="EX652" s="83"/>
      <c r="EY652" s="83"/>
      <c r="EZ652" s="83"/>
      <c r="FA652" s="83"/>
      <c r="FB652" s="83"/>
      <c r="FC652" s="83"/>
      <c r="FD652" s="83"/>
      <c r="FE652" s="83"/>
      <c r="FF652" s="83"/>
      <c r="FG652" s="83"/>
      <c r="FH652" s="83"/>
      <c r="FI652" s="83"/>
      <c r="FJ652" s="83"/>
      <c r="FK652" s="83"/>
      <c r="FL652" s="83"/>
      <c r="FM652" s="83"/>
      <c r="FN652" s="83"/>
      <c r="FO652" s="83"/>
      <c r="FP652" s="83"/>
      <c r="FQ652" s="83"/>
      <c r="FR652" s="83"/>
      <c r="FS652" s="83"/>
      <c r="FT652" s="83"/>
      <c r="FU652" s="83"/>
      <c r="FV652" s="83"/>
      <c r="FW652" s="83"/>
      <c r="FX652" s="83"/>
      <c r="FY652" s="83"/>
      <c r="FZ652" s="83"/>
      <c r="GA652" s="83"/>
      <c r="GB652" s="83"/>
      <c r="GC652" s="83"/>
      <c r="GD652" s="83"/>
      <c r="GE652" s="83"/>
      <c r="GF652" s="83"/>
      <c r="GG652" s="83"/>
      <c r="GH652" s="83"/>
      <c r="GI652" s="83"/>
      <c r="GJ652" s="83"/>
      <c r="GK652" s="83"/>
      <c r="GL652" s="83"/>
      <c r="GM652" s="83"/>
      <c r="GN652" s="83"/>
      <c r="GO652" s="83"/>
      <c r="GP652" s="83"/>
      <c r="GQ652" s="83"/>
      <c r="GR652" s="83"/>
      <c r="GS652" s="83"/>
      <c r="GT652" s="83"/>
      <c r="GU652" s="83"/>
      <c r="GV652" s="83"/>
      <c r="GW652" s="83"/>
      <c r="GX652" s="83"/>
      <c r="GY652" s="83"/>
      <c r="GZ652" s="83"/>
      <c r="HA652" s="83"/>
      <c r="HB652" s="83"/>
      <c r="HC652" s="83"/>
      <c r="HD652" s="83"/>
      <c r="HE652" s="83"/>
      <c r="HF652" s="83"/>
      <c r="HG652" s="83"/>
      <c r="HH652" s="83"/>
      <c r="HI652" s="83"/>
      <c r="HJ652" s="83"/>
      <c r="HK652" s="83"/>
      <c r="HL652" s="83"/>
      <c r="HM652" s="83"/>
      <c r="HN652" s="83"/>
      <c r="HO652" s="83"/>
      <c r="HP652" s="83"/>
      <c r="HQ652" s="83"/>
      <c r="HR652" s="83"/>
      <c r="HS652" s="83"/>
      <c r="HT652" s="83"/>
      <c r="HU652" s="83"/>
      <c r="HV652" s="83"/>
      <c r="HW652" s="83"/>
      <c r="HX652" s="83"/>
      <c r="HY652" s="83"/>
      <c r="HZ652" s="83"/>
      <c r="IA652" s="83"/>
      <c r="IB652" s="83"/>
      <c r="IC652" s="83"/>
      <c r="ID652" s="83"/>
      <c r="IE652" s="83"/>
      <c r="IF652" s="83"/>
      <c r="IG652" s="83"/>
      <c r="IH652" s="83"/>
      <c r="II652" s="83"/>
      <c r="IJ652" s="83"/>
      <c r="IK652" s="83"/>
      <c r="IL652" s="83"/>
      <c r="IM652" s="83"/>
      <c r="IN652" s="83"/>
      <c r="IO652" s="83"/>
      <c r="IP652" s="83"/>
      <c r="IQ652" s="83"/>
      <c r="IR652" s="83"/>
      <c r="IS652" s="83"/>
      <c r="IT652" s="83"/>
      <c r="IU652" s="83"/>
      <c r="IV652" s="83"/>
      <c r="IW652" s="83"/>
      <c r="IX652" s="83"/>
      <c r="IY652" s="83"/>
      <c r="IZ652" s="83"/>
      <c r="JA652" s="83"/>
      <c r="JB652" s="83"/>
      <c r="JC652" s="83"/>
      <c r="JD652" s="83"/>
      <c r="JE652" s="83"/>
    </row>
    <row r="653" spans="1:265" s="8" customFormat="1" ht="15" customHeight="1" x14ac:dyDescent="0.2">
      <c r="A653" s="130"/>
      <c r="B653" s="131" t="s">
        <v>269</v>
      </c>
      <c r="C653" s="206"/>
      <c r="D653" s="332" t="s">
        <v>270</v>
      </c>
      <c r="E653" s="191"/>
      <c r="F653" s="991"/>
      <c r="G653" s="992"/>
      <c r="H653" s="332" t="s">
        <v>23</v>
      </c>
      <c r="I653" s="332" t="s">
        <v>100</v>
      </c>
      <c r="J653" s="332"/>
      <c r="K653" s="386" t="s">
        <v>371</v>
      </c>
      <c r="L653" s="386" t="s">
        <v>97</v>
      </c>
      <c r="M653" s="765">
        <v>7</v>
      </c>
      <c r="N653" s="765" t="s">
        <v>24</v>
      </c>
      <c r="O653" s="386" t="s">
        <v>435</v>
      </c>
      <c r="P653" s="598">
        <v>4</v>
      </c>
      <c r="Q653" s="599"/>
      <c r="R653" s="599"/>
      <c r="S653" s="599"/>
      <c r="T653" s="599"/>
      <c r="U653" s="599"/>
      <c r="V653" s="599"/>
      <c r="W653" s="600"/>
      <c r="X653" s="228"/>
      <c r="Y653" s="228"/>
      <c r="Z653" s="112"/>
      <c r="AA653" s="83"/>
      <c r="AB653" s="83"/>
      <c r="AC653" s="83" t="str">
        <f t="shared" si="15"/>
        <v/>
      </c>
      <c r="AD653" s="83"/>
      <c r="AE653" s="83"/>
      <c r="AF653" s="83"/>
      <c r="AG653" s="83"/>
      <c r="AH653" s="83"/>
      <c r="AI653" s="83"/>
      <c r="AJ653" s="83"/>
      <c r="AK653" s="83"/>
      <c r="AL653" s="83"/>
      <c r="AM653" s="83"/>
      <c r="AN653" s="83"/>
      <c r="AO653" s="83"/>
      <c r="AP653" s="83"/>
      <c r="AQ653" s="83"/>
      <c r="AR653" s="83"/>
      <c r="AS653" s="83"/>
      <c r="AT653" s="83"/>
      <c r="AU653" s="83"/>
      <c r="AV653" s="83"/>
      <c r="AW653" s="83"/>
      <c r="AX653" s="83"/>
      <c r="AY653" s="83"/>
      <c r="AZ653" s="83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  <c r="BM653" s="83"/>
      <c r="BN653" s="83"/>
      <c r="BO653" s="83"/>
      <c r="BP653" s="83"/>
      <c r="BQ653" s="83"/>
      <c r="BR653" s="83"/>
      <c r="BS653" s="83"/>
      <c r="BT653" s="83"/>
      <c r="BU653" s="83"/>
      <c r="BV653" s="83"/>
      <c r="BW653" s="83"/>
      <c r="BX653" s="83"/>
      <c r="BY653" s="83"/>
      <c r="BZ653" s="83"/>
      <c r="CA653" s="83"/>
      <c r="CB653" s="83"/>
      <c r="CC653" s="83"/>
      <c r="CD653" s="83"/>
      <c r="CE653" s="83"/>
      <c r="CF653" s="83"/>
      <c r="CG653" s="83"/>
      <c r="CH653" s="83"/>
      <c r="CI653" s="83"/>
      <c r="CJ653" s="83"/>
      <c r="CK653" s="83"/>
      <c r="CL653" s="83"/>
      <c r="CM653" s="83"/>
      <c r="CN653" s="83"/>
      <c r="CO653" s="83"/>
      <c r="CP653" s="83"/>
      <c r="CQ653" s="83"/>
      <c r="CR653" s="83"/>
      <c r="CS653" s="83"/>
      <c r="CT653" s="83"/>
      <c r="CU653" s="83"/>
      <c r="CV653" s="83"/>
      <c r="CW653" s="83"/>
      <c r="CX653" s="83"/>
      <c r="CY653" s="83"/>
      <c r="CZ653" s="83"/>
      <c r="DA653" s="83"/>
      <c r="DB653" s="83"/>
      <c r="DC653" s="83"/>
      <c r="DD653" s="83"/>
      <c r="DE653" s="83"/>
      <c r="DF653" s="83"/>
      <c r="DG653" s="83"/>
      <c r="DH653" s="83"/>
      <c r="DI653" s="83"/>
      <c r="DJ653" s="83"/>
      <c r="DK653" s="83"/>
      <c r="DL653" s="83"/>
      <c r="DM653" s="83"/>
      <c r="DN653" s="83"/>
      <c r="DO653" s="83"/>
      <c r="DP653" s="83"/>
      <c r="DQ653" s="83"/>
      <c r="DR653" s="83"/>
      <c r="DS653" s="83"/>
      <c r="DT653" s="83"/>
      <c r="DU653" s="83"/>
      <c r="DV653" s="83"/>
      <c r="DW653" s="83"/>
      <c r="DX653" s="83"/>
      <c r="DY653" s="83"/>
      <c r="DZ653" s="83"/>
      <c r="EA653" s="83"/>
      <c r="EB653" s="83"/>
      <c r="EC653" s="83"/>
      <c r="ED653" s="83"/>
      <c r="EE653" s="83"/>
      <c r="EF653" s="83"/>
      <c r="EG653" s="83"/>
      <c r="EH653" s="83"/>
      <c r="EI653" s="83"/>
      <c r="EJ653" s="83"/>
      <c r="EK653" s="83"/>
      <c r="EL653" s="83"/>
      <c r="EM653" s="83"/>
      <c r="EN653" s="83"/>
      <c r="EO653" s="83"/>
      <c r="EP653" s="83"/>
      <c r="EQ653" s="83"/>
      <c r="ER653" s="83"/>
      <c r="ES653" s="83"/>
      <c r="ET653" s="83"/>
      <c r="EU653" s="83"/>
      <c r="EV653" s="83"/>
      <c r="EW653" s="83"/>
      <c r="EX653" s="83"/>
      <c r="EY653" s="83"/>
      <c r="EZ653" s="83"/>
      <c r="FA653" s="83"/>
      <c r="FB653" s="83"/>
      <c r="FC653" s="83"/>
      <c r="FD653" s="83"/>
      <c r="FE653" s="83"/>
      <c r="FF653" s="83"/>
      <c r="FG653" s="83"/>
      <c r="FH653" s="83"/>
      <c r="FI653" s="83"/>
      <c r="FJ653" s="83"/>
      <c r="FK653" s="83"/>
      <c r="FL653" s="83"/>
      <c r="FM653" s="83"/>
      <c r="FN653" s="83"/>
      <c r="FO653" s="83"/>
      <c r="FP653" s="83"/>
      <c r="FQ653" s="83"/>
      <c r="FR653" s="83"/>
      <c r="FS653" s="83"/>
      <c r="FT653" s="83"/>
      <c r="FU653" s="83"/>
      <c r="FV653" s="83"/>
      <c r="FW653" s="83"/>
      <c r="FX653" s="83"/>
      <c r="FY653" s="83"/>
      <c r="FZ653" s="83"/>
      <c r="GA653" s="83"/>
      <c r="GB653" s="83"/>
      <c r="GC653" s="83"/>
      <c r="GD653" s="83"/>
      <c r="GE653" s="83"/>
      <c r="GF653" s="83"/>
      <c r="GG653" s="83"/>
      <c r="GH653" s="83"/>
      <c r="GI653" s="83"/>
      <c r="GJ653" s="83"/>
      <c r="GK653" s="83"/>
      <c r="GL653" s="83"/>
      <c r="GM653" s="83"/>
      <c r="GN653" s="83"/>
      <c r="GO653" s="83"/>
      <c r="GP653" s="83"/>
      <c r="GQ653" s="83"/>
      <c r="GR653" s="83"/>
      <c r="GS653" s="83"/>
      <c r="GT653" s="83"/>
      <c r="GU653" s="83"/>
      <c r="GV653" s="83"/>
      <c r="GW653" s="83"/>
      <c r="GX653" s="83"/>
      <c r="GY653" s="83"/>
      <c r="GZ653" s="83"/>
      <c r="HA653" s="83"/>
      <c r="HB653" s="83"/>
      <c r="HC653" s="83"/>
      <c r="HD653" s="83"/>
      <c r="HE653" s="83"/>
      <c r="HF653" s="83"/>
      <c r="HG653" s="83"/>
      <c r="HH653" s="83"/>
      <c r="HI653" s="83"/>
      <c r="HJ653" s="83"/>
      <c r="HK653" s="83"/>
      <c r="HL653" s="83"/>
      <c r="HM653" s="83"/>
      <c r="HN653" s="83"/>
      <c r="HO653" s="83"/>
      <c r="HP653" s="83"/>
      <c r="HQ653" s="83"/>
      <c r="HR653" s="83"/>
      <c r="HS653" s="83"/>
      <c r="HT653" s="83"/>
      <c r="HU653" s="83"/>
      <c r="HV653" s="83"/>
      <c r="HW653" s="83"/>
      <c r="HX653" s="83"/>
      <c r="HY653" s="83"/>
      <c r="HZ653" s="83"/>
      <c r="IA653" s="83"/>
      <c r="IB653" s="83"/>
      <c r="IC653" s="83"/>
      <c r="ID653" s="83"/>
      <c r="IE653" s="83"/>
      <c r="IF653" s="83"/>
      <c r="IG653" s="83"/>
      <c r="IH653" s="83"/>
      <c r="II653" s="83"/>
      <c r="IJ653" s="83"/>
      <c r="IK653" s="83"/>
      <c r="IL653" s="83"/>
      <c r="IM653" s="83"/>
      <c r="IN653" s="83"/>
      <c r="IO653" s="83"/>
      <c r="IP653" s="83"/>
      <c r="IQ653" s="83"/>
      <c r="IR653" s="83"/>
      <c r="IS653" s="83"/>
      <c r="IT653" s="83"/>
      <c r="IU653" s="83"/>
      <c r="IV653" s="83"/>
      <c r="IW653" s="83"/>
      <c r="IX653" s="83"/>
      <c r="IY653" s="83"/>
      <c r="IZ653" s="83"/>
      <c r="JA653" s="83"/>
      <c r="JB653" s="83"/>
      <c r="JC653" s="83"/>
      <c r="JD653" s="83"/>
      <c r="JE653" s="83"/>
    </row>
    <row r="654" spans="1:265" s="8" customFormat="1" ht="15" customHeight="1" x14ac:dyDescent="0.2">
      <c r="A654" s="130"/>
      <c r="B654" s="131" t="s">
        <v>269</v>
      </c>
      <c r="C654" s="206"/>
      <c r="D654" s="332" t="s">
        <v>270</v>
      </c>
      <c r="E654" s="191"/>
      <c r="F654" s="991"/>
      <c r="G654" s="992"/>
      <c r="H654" s="332" t="s">
        <v>23</v>
      </c>
      <c r="I654" s="332" t="s">
        <v>100</v>
      </c>
      <c r="J654" s="332"/>
      <c r="K654" s="386" t="s">
        <v>395</v>
      </c>
      <c r="L654" s="386" t="s">
        <v>97</v>
      </c>
      <c r="M654" s="765">
        <v>5</v>
      </c>
      <c r="N654" s="765" t="s">
        <v>24</v>
      </c>
      <c r="O654" s="386" t="s">
        <v>435</v>
      </c>
      <c r="P654" s="598">
        <v>2</v>
      </c>
      <c r="Q654" s="599"/>
      <c r="R654" s="599"/>
      <c r="S654" s="599"/>
      <c r="T654" s="599"/>
      <c r="U654" s="599"/>
      <c r="V654" s="599"/>
      <c r="W654" s="600"/>
      <c r="X654" s="228"/>
      <c r="Y654" s="228"/>
      <c r="Z654" s="112"/>
      <c r="AA654" s="83"/>
      <c r="AB654" s="83"/>
      <c r="AC654" s="83" t="str">
        <f t="shared" si="15"/>
        <v/>
      </c>
      <c r="AD654" s="83"/>
      <c r="AE654" s="83"/>
      <c r="AF654" s="83"/>
      <c r="AG654" s="83"/>
      <c r="AH654" s="83"/>
      <c r="AI654" s="83"/>
      <c r="AJ654" s="83"/>
      <c r="AK654" s="83"/>
      <c r="AL654" s="83"/>
      <c r="AM654" s="83"/>
      <c r="AN654" s="83"/>
      <c r="AO654" s="83"/>
      <c r="AP654" s="83"/>
      <c r="AQ654" s="83"/>
      <c r="AR654" s="83"/>
      <c r="AS654" s="83"/>
      <c r="AT654" s="83"/>
      <c r="AU654" s="83"/>
      <c r="AV654" s="83"/>
      <c r="AW654" s="83"/>
      <c r="AX654" s="83"/>
      <c r="AY654" s="83"/>
      <c r="AZ654" s="83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  <c r="BM654" s="83"/>
      <c r="BN654" s="83"/>
      <c r="BO654" s="83"/>
      <c r="BP654" s="83"/>
      <c r="BQ654" s="83"/>
      <c r="BR654" s="83"/>
      <c r="BS654" s="83"/>
      <c r="BT654" s="83"/>
      <c r="BU654" s="83"/>
      <c r="BV654" s="83"/>
      <c r="BW654" s="83"/>
      <c r="BX654" s="83"/>
      <c r="BY654" s="83"/>
      <c r="BZ654" s="83"/>
      <c r="CA654" s="83"/>
      <c r="CB654" s="83"/>
      <c r="CC654" s="83"/>
      <c r="CD654" s="83"/>
      <c r="CE654" s="83"/>
      <c r="CF654" s="83"/>
      <c r="CG654" s="83"/>
      <c r="CH654" s="83"/>
      <c r="CI654" s="83"/>
      <c r="CJ654" s="83"/>
      <c r="CK654" s="83"/>
      <c r="CL654" s="83"/>
      <c r="CM654" s="83"/>
      <c r="CN654" s="83"/>
      <c r="CO654" s="83"/>
      <c r="CP654" s="83"/>
      <c r="CQ654" s="83"/>
      <c r="CR654" s="83"/>
      <c r="CS654" s="83"/>
      <c r="CT654" s="83"/>
      <c r="CU654" s="83"/>
      <c r="CV654" s="83"/>
      <c r="CW654" s="83"/>
      <c r="CX654" s="83"/>
      <c r="CY654" s="83"/>
      <c r="CZ654" s="83"/>
      <c r="DA654" s="83"/>
      <c r="DB654" s="83"/>
      <c r="DC654" s="83"/>
      <c r="DD654" s="83"/>
      <c r="DE654" s="83"/>
      <c r="DF654" s="83"/>
      <c r="DG654" s="83"/>
      <c r="DH654" s="83"/>
      <c r="DI654" s="83"/>
      <c r="DJ654" s="83"/>
      <c r="DK654" s="83"/>
      <c r="DL654" s="83"/>
      <c r="DM654" s="83"/>
      <c r="DN654" s="83"/>
      <c r="DO654" s="83"/>
      <c r="DP654" s="83"/>
      <c r="DQ654" s="83"/>
      <c r="DR654" s="83"/>
      <c r="DS654" s="83"/>
      <c r="DT654" s="83"/>
      <c r="DU654" s="83"/>
      <c r="DV654" s="83"/>
      <c r="DW654" s="83"/>
      <c r="DX654" s="83"/>
      <c r="DY654" s="83"/>
      <c r="DZ654" s="83"/>
      <c r="EA654" s="83"/>
      <c r="EB654" s="83"/>
      <c r="EC654" s="83"/>
      <c r="ED654" s="83"/>
      <c r="EE654" s="83"/>
      <c r="EF654" s="83"/>
      <c r="EG654" s="83"/>
      <c r="EH654" s="83"/>
      <c r="EI654" s="83"/>
      <c r="EJ654" s="83"/>
      <c r="EK654" s="83"/>
      <c r="EL654" s="83"/>
      <c r="EM654" s="83"/>
      <c r="EN654" s="83"/>
      <c r="EO654" s="83"/>
      <c r="EP654" s="83"/>
      <c r="EQ654" s="83"/>
      <c r="ER654" s="83"/>
      <c r="ES654" s="83"/>
      <c r="ET654" s="83"/>
      <c r="EU654" s="83"/>
      <c r="EV654" s="83"/>
      <c r="EW654" s="83"/>
      <c r="EX654" s="83"/>
      <c r="EY654" s="83"/>
      <c r="EZ654" s="83"/>
      <c r="FA654" s="83"/>
      <c r="FB654" s="83"/>
      <c r="FC654" s="83"/>
      <c r="FD654" s="83"/>
      <c r="FE654" s="83"/>
      <c r="FF654" s="83"/>
      <c r="FG654" s="83"/>
      <c r="FH654" s="83"/>
      <c r="FI654" s="83"/>
      <c r="FJ654" s="83"/>
      <c r="FK654" s="83"/>
      <c r="FL654" s="83"/>
      <c r="FM654" s="83"/>
      <c r="FN654" s="83"/>
      <c r="FO654" s="83"/>
      <c r="FP654" s="83"/>
      <c r="FQ654" s="83"/>
      <c r="FR654" s="83"/>
      <c r="FS654" s="83"/>
      <c r="FT654" s="83"/>
      <c r="FU654" s="83"/>
      <c r="FV654" s="83"/>
      <c r="FW654" s="83"/>
      <c r="FX654" s="83"/>
      <c r="FY654" s="83"/>
      <c r="FZ654" s="83"/>
      <c r="GA654" s="83"/>
      <c r="GB654" s="83"/>
      <c r="GC654" s="83"/>
      <c r="GD654" s="83"/>
      <c r="GE654" s="83"/>
      <c r="GF654" s="83"/>
      <c r="GG654" s="83"/>
      <c r="GH654" s="83"/>
      <c r="GI654" s="83"/>
      <c r="GJ654" s="83"/>
      <c r="GK654" s="83"/>
      <c r="GL654" s="83"/>
      <c r="GM654" s="83"/>
      <c r="GN654" s="83"/>
      <c r="GO654" s="83"/>
      <c r="GP654" s="83"/>
      <c r="GQ654" s="83"/>
      <c r="GR654" s="83"/>
      <c r="GS654" s="83"/>
      <c r="GT654" s="83"/>
      <c r="GU654" s="83"/>
      <c r="GV654" s="83"/>
      <c r="GW654" s="83"/>
      <c r="GX654" s="83"/>
      <c r="GY654" s="83"/>
      <c r="GZ654" s="83"/>
      <c r="HA654" s="83"/>
      <c r="HB654" s="83"/>
      <c r="HC654" s="83"/>
      <c r="HD654" s="83"/>
      <c r="HE654" s="83"/>
      <c r="HF654" s="83"/>
      <c r="HG654" s="83"/>
      <c r="HH654" s="83"/>
      <c r="HI654" s="83"/>
      <c r="HJ654" s="83"/>
      <c r="HK654" s="83"/>
      <c r="HL654" s="83"/>
      <c r="HM654" s="83"/>
      <c r="HN654" s="83"/>
      <c r="HO654" s="83"/>
      <c r="HP654" s="83"/>
      <c r="HQ654" s="83"/>
      <c r="HR654" s="83"/>
      <c r="HS654" s="83"/>
      <c r="HT654" s="83"/>
      <c r="HU654" s="83"/>
      <c r="HV654" s="83"/>
      <c r="HW654" s="83"/>
      <c r="HX654" s="83"/>
      <c r="HY654" s="83"/>
      <c r="HZ654" s="83"/>
      <c r="IA654" s="83"/>
      <c r="IB654" s="83"/>
      <c r="IC654" s="83"/>
      <c r="ID654" s="83"/>
      <c r="IE654" s="83"/>
      <c r="IF654" s="83"/>
      <c r="IG654" s="83"/>
      <c r="IH654" s="83"/>
      <c r="II654" s="83"/>
      <c r="IJ654" s="83"/>
      <c r="IK654" s="83"/>
      <c r="IL654" s="83"/>
      <c r="IM654" s="83"/>
      <c r="IN654" s="83"/>
      <c r="IO654" s="83"/>
      <c r="IP654" s="83"/>
      <c r="IQ654" s="83"/>
      <c r="IR654" s="83"/>
      <c r="IS654" s="83"/>
      <c r="IT654" s="83"/>
      <c r="IU654" s="83"/>
      <c r="IV654" s="83"/>
      <c r="IW654" s="83"/>
      <c r="IX654" s="83"/>
      <c r="IY654" s="83"/>
      <c r="IZ654" s="83"/>
      <c r="JA654" s="83"/>
      <c r="JB654" s="83"/>
      <c r="JC654" s="83"/>
      <c r="JD654" s="83"/>
      <c r="JE654" s="83"/>
    </row>
    <row r="655" spans="1:265" s="8" customFormat="1" ht="15" customHeight="1" x14ac:dyDescent="0.2">
      <c r="A655" s="130"/>
      <c r="B655" s="131" t="s">
        <v>269</v>
      </c>
      <c r="C655" s="206"/>
      <c r="D655" s="332" t="s">
        <v>270</v>
      </c>
      <c r="E655" s="191"/>
      <c r="F655" s="991"/>
      <c r="G655" s="992"/>
      <c r="H655" s="332" t="s">
        <v>23</v>
      </c>
      <c r="I655" s="332" t="s">
        <v>100</v>
      </c>
      <c r="J655" s="332"/>
      <c r="K655" s="386" t="s">
        <v>405</v>
      </c>
      <c r="L655" s="386" t="s">
        <v>97</v>
      </c>
      <c r="M655" s="765">
        <v>5</v>
      </c>
      <c r="N655" s="765" t="s">
        <v>24</v>
      </c>
      <c r="O655" s="386" t="s">
        <v>435</v>
      </c>
      <c r="P655" s="598">
        <v>4</v>
      </c>
      <c r="Q655" s="599"/>
      <c r="R655" s="599"/>
      <c r="S655" s="599"/>
      <c r="T655" s="599"/>
      <c r="U655" s="599"/>
      <c r="V655" s="599"/>
      <c r="W655" s="600"/>
      <c r="X655" s="228"/>
      <c r="Y655" s="228"/>
      <c r="Z655" s="112"/>
      <c r="AA655" s="83"/>
      <c r="AB655" s="83"/>
      <c r="AC655" s="83" t="str">
        <f t="shared" si="15"/>
        <v/>
      </c>
      <c r="AD655" s="83"/>
      <c r="AE655" s="83"/>
      <c r="AF655" s="83"/>
      <c r="AG655" s="83"/>
      <c r="AH655" s="83"/>
      <c r="AI655" s="83"/>
      <c r="AJ655" s="83"/>
      <c r="AK655" s="83"/>
      <c r="AL655" s="83"/>
      <c r="AM655" s="83"/>
      <c r="AN655" s="83"/>
      <c r="AO655" s="83"/>
      <c r="AP655" s="83"/>
      <c r="AQ655" s="83"/>
      <c r="AR655" s="83"/>
      <c r="AS655" s="83"/>
      <c r="AT655" s="83"/>
      <c r="AU655" s="83"/>
      <c r="AV655" s="83"/>
      <c r="AW655" s="83"/>
      <c r="AX655" s="83"/>
      <c r="AY655" s="83"/>
      <c r="AZ655" s="83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  <c r="BM655" s="83"/>
      <c r="BN655" s="83"/>
      <c r="BO655" s="83"/>
      <c r="BP655" s="83"/>
      <c r="BQ655" s="83"/>
      <c r="BR655" s="83"/>
      <c r="BS655" s="83"/>
      <c r="BT655" s="83"/>
      <c r="BU655" s="83"/>
      <c r="BV655" s="83"/>
      <c r="BW655" s="83"/>
      <c r="BX655" s="83"/>
      <c r="BY655" s="83"/>
      <c r="BZ655" s="83"/>
      <c r="CA655" s="83"/>
      <c r="CB655" s="83"/>
      <c r="CC655" s="83"/>
      <c r="CD655" s="83"/>
      <c r="CE655" s="83"/>
      <c r="CF655" s="83"/>
      <c r="CG655" s="83"/>
      <c r="CH655" s="83"/>
      <c r="CI655" s="83"/>
      <c r="CJ655" s="83"/>
      <c r="CK655" s="83"/>
      <c r="CL655" s="83"/>
      <c r="CM655" s="83"/>
      <c r="CN655" s="83"/>
      <c r="CO655" s="83"/>
      <c r="CP655" s="83"/>
      <c r="CQ655" s="83"/>
      <c r="CR655" s="83"/>
      <c r="CS655" s="83"/>
      <c r="CT655" s="83"/>
      <c r="CU655" s="83"/>
      <c r="CV655" s="83"/>
      <c r="CW655" s="83"/>
      <c r="CX655" s="83"/>
      <c r="CY655" s="83"/>
      <c r="CZ655" s="83"/>
      <c r="DA655" s="83"/>
      <c r="DB655" s="83"/>
      <c r="DC655" s="83"/>
      <c r="DD655" s="83"/>
      <c r="DE655" s="83"/>
      <c r="DF655" s="83"/>
      <c r="DG655" s="83"/>
      <c r="DH655" s="83"/>
      <c r="DI655" s="83"/>
      <c r="DJ655" s="83"/>
      <c r="DK655" s="83"/>
      <c r="DL655" s="83"/>
      <c r="DM655" s="83"/>
      <c r="DN655" s="83"/>
      <c r="DO655" s="83"/>
      <c r="DP655" s="83"/>
      <c r="DQ655" s="83"/>
      <c r="DR655" s="83"/>
      <c r="DS655" s="83"/>
      <c r="DT655" s="83"/>
      <c r="DU655" s="83"/>
      <c r="DV655" s="83"/>
      <c r="DW655" s="83"/>
      <c r="DX655" s="83"/>
      <c r="DY655" s="83"/>
      <c r="DZ655" s="83"/>
      <c r="EA655" s="83"/>
      <c r="EB655" s="83"/>
      <c r="EC655" s="83"/>
      <c r="ED655" s="83"/>
      <c r="EE655" s="83"/>
      <c r="EF655" s="83"/>
      <c r="EG655" s="83"/>
      <c r="EH655" s="83"/>
      <c r="EI655" s="83"/>
      <c r="EJ655" s="83"/>
      <c r="EK655" s="83"/>
      <c r="EL655" s="83"/>
      <c r="EM655" s="83"/>
      <c r="EN655" s="83"/>
      <c r="EO655" s="83"/>
      <c r="EP655" s="83"/>
      <c r="EQ655" s="83"/>
      <c r="ER655" s="83"/>
      <c r="ES655" s="83"/>
      <c r="ET655" s="83"/>
      <c r="EU655" s="83"/>
      <c r="EV655" s="83"/>
      <c r="EW655" s="83"/>
      <c r="EX655" s="83"/>
      <c r="EY655" s="83"/>
      <c r="EZ655" s="83"/>
      <c r="FA655" s="83"/>
      <c r="FB655" s="83"/>
      <c r="FC655" s="83"/>
      <c r="FD655" s="83"/>
      <c r="FE655" s="83"/>
      <c r="FF655" s="83"/>
      <c r="FG655" s="83"/>
      <c r="FH655" s="83"/>
      <c r="FI655" s="83"/>
      <c r="FJ655" s="83"/>
      <c r="FK655" s="83"/>
      <c r="FL655" s="83"/>
      <c r="FM655" s="83"/>
      <c r="FN655" s="83"/>
      <c r="FO655" s="83"/>
      <c r="FP655" s="83"/>
      <c r="FQ655" s="83"/>
      <c r="FR655" s="83"/>
      <c r="FS655" s="83"/>
      <c r="FT655" s="83"/>
      <c r="FU655" s="83"/>
      <c r="FV655" s="83"/>
      <c r="FW655" s="83"/>
      <c r="FX655" s="83"/>
      <c r="FY655" s="83"/>
      <c r="FZ655" s="83"/>
      <c r="GA655" s="83"/>
      <c r="GB655" s="83"/>
      <c r="GC655" s="83"/>
      <c r="GD655" s="83"/>
      <c r="GE655" s="83"/>
      <c r="GF655" s="83"/>
      <c r="GG655" s="83"/>
      <c r="GH655" s="83"/>
      <c r="GI655" s="83"/>
      <c r="GJ655" s="83"/>
      <c r="GK655" s="83"/>
      <c r="GL655" s="83"/>
      <c r="GM655" s="83"/>
      <c r="GN655" s="83"/>
      <c r="GO655" s="83"/>
      <c r="GP655" s="83"/>
      <c r="GQ655" s="83"/>
      <c r="GR655" s="83"/>
      <c r="GS655" s="83"/>
      <c r="GT655" s="83"/>
      <c r="GU655" s="83"/>
      <c r="GV655" s="83"/>
      <c r="GW655" s="83"/>
      <c r="GX655" s="83"/>
      <c r="GY655" s="83"/>
      <c r="GZ655" s="83"/>
      <c r="HA655" s="83"/>
      <c r="HB655" s="83"/>
      <c r="HC655" s="83"/>
      <c r="HD655" s="83"/>
      <c r="HE655" s="83"/>
      <c r="HF655" s="83"/>
      <c r="HG655" s="83"/>
      <c r="HH655" s="83"/>
      <c r="HI655" s="83"/>
      <c r="HJ655" s="83"/>
      <c r="HK655" s="83"/>
      <c r="HL655" s="83"/>
      <c r="HM655" s="83"/>
      <c r="HN655" s="83"/>
      <c r="HO655" s="83"/>
      <c r="HP655" s="83"/>
      <c r="HQ655" s="83"/>
      <c r="HR655" s="83"/>
      <c r="HS655" s="83"/>
      <c r="HT655" s="83"/>
      <c r="HU655" s="83"/>
      <c r="HV655" s="83"/>
      <c r="HW655" s="83"/>
      <c r="HX655" s="83"/>
      <c r="HY655" s="83"/>
      <c r="HZ655" s="83"/>
      <c r="IA655" s="83"/>
      <c r="IB655" s="83"/>
      <c r="IC655" s="83"/>
      <c r="ID655" s="83"/>
      <c r="IE655" s="83"/>
      <c r="IF655" s="83"/>
      <c r="IG655" s="83"/>
      <c r="IH655" s="83"/>
      <c r="II655" s="83"/>
      <c r="IJ655" s="83"/>
      <c r="IK655" s="83"/>
      <c r="IL655" s="83"/>
      <c r="IM655" s="83"/>
      <c r="IN655" s="83"/>
      <c r="IO655" s="83"/>
      <c r="IP655" s="83"/>
      <c r="IQ655" s="83"/>
      <c r="IR655" s="83"/>
      <c r="IS655" s="83"/>
      <c r="IT655" s="83"/>
      <c r="IU655" s="83"/>
      <c r="IV655" s="83"/>
      <c r="IW655" s="83"/>
      <c r="IX655" s="83"/>
      <c r="IY655" s="83"/>
      <c r="IZ655" s="83"/>
      <c r="JA655" s="83"/>
      <c r="JB655" s="83"/>
      <c r="JC655" s="83"/>
      <c r="JD655" s="83"/>
      <c r="JE655" s="83"/>
    </row>
    <row r="656" spans="1:265" s="8" customFormat="1" ht="15" customHeight="1" x14ac:dyDescent="0.2">
      <c r="A656" s="130"/>
      <c r="B656" s="131" t="s">
        <v>269</v>
      </c>
      <c r="C656" s="206"/>
      <c r="D656" s="332" t="s">
        <v>270</v>
      </c>
      <c r="E656" s="191"/>
      <c r="F656" s="991"/>
      <c r="G656" s="992"/>
      <c r="H656" s="332" t="s">
        <v>23</v>
      </c>
      <c r="I656" s="332" t="s">
        <v>115</v>
      </c>
      <c r="J656" s="332"/>
      <c r="K656" s="386" t="s">
        <v>2105</v>
      </c>
      <c r="L656" s="386"/>
      <c r="M656" s="765"/>
      <c r="N656" s="765"/>
      <c r="O656" s="386"/>
      <c r="P656" s="598"/>
      <c r="Q656" s="599"/>
      <c r="R656" s="599"/>
      <c r="S656" s="599">
        <v>5</v>
      </c>
      <c r="T656" s="599"/>
      <c r="U656" s="599"/>
      <c r="V656" s="599"/>
      <c r="W656" s="600"/>
      <c r="X656" s="228"/>
      <c r="Y656" s="228"/>
      <c r="Z656" s="112"/>
      <c r="AA656" s="83"/>
      <c r="AB656" s="83"/>
      <c r="AC656" s="83" t="str">
        <f t="shared" si="15"/>
        <v/>
      </c>
      <c r="AD656" s="83"/>
      <c r="AE656" s="83"/>
      <c r="AF656" s="83"/>
      <c r="AG656" s="83"/>
      <c r="AH656" s="83"/>
      <c r="AI656" s="83"/>
      <c r="AJ656" s="83"/>
      <c r="AK656" s="83"/>
      <c r="AL656" s="83"/>
      <c r="AM656" s="83"/>
      <c r="AN656" s="83"/>
      <c r="AO656" s="83"/>
      <c r="AP656" s="83"/>
      <c r="AQ656" s="83"/>
      <c r="AR656" s="83"/>
      <c r="AS656" s="83"/>
      <c r="AT656" s="83"/>
      <c r="AU656" s="83"/>
      <c r="AV656" s="83"/>
      <c r="AW656" s="83"/>
      <c r="AX656" s="83"/>
      <c r="AY656" s="83"/>
      <c r="AZ656" s="83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  <c r="BM656" s="83"/>
      <c r="BN656" s="83"/>
      <c r="BO656" s="83"/>
      <c r="BP656" s="83"/>
      <c r="BQ656" s="83"/>
      <c r="BR656" s="83"/>
      <c r="BS656" s="83"/>
      <c r="BT656" s="83"/>
      <c r="BU656" s="83"/>
      <c r="BV656" s="83"/>
      <c r="BW656" s="83"/>
      <c r="BX656" s="83"/>
      <c r="BY656" s="83"/>
      <c r="BZ656" s="83"/>
      <c r="CA656" s="83"/>
      <c r="CB656" s="83"/>
      <c r="CC656" s="83"/>
      <c r="CD656" s="83"/>
      <c r="CE656" s="83"/>
      <c r="CF656" s="83"/>
      <c r="CG656" s="83"/>
      <c r="CH656" s="83"/>
      <c r="CI656" s="83"/>
      <c r="CJ656" s="83"/>
      <c r="CK656" s="83"/>
      <c r="CL656" s="83"/>
      <c r="CM656" s="83"/>
      <c r="CN656" s="83"/>
      <c r="CO656" s="83"/>
      <c r="CP656" s="83"/>
      <c r="CQ656" s="83"/>
      <c r="CR656" s="83"/>
      <c r="CS656" s="83"/>
      <c r="CT656" s="83"/>
      <c r="CU656" s="83"/>
      <c r="CV656" s="83"/>
      <c r="CW656" s="83"/>
      <c r="CX656" s="83"/>
      <c r="CY656" s="83"/>
      <c r="CZ656" s="83"/>
      <c r="DA656" s="83"/>
      <c r="DB656" s="83"/>
      <c r="DC656" s="83"/>
      <c r="DD656" s="83"/>
      <c r="DE656" s="83"/>
      <c r="DF656" s="83"/>
      <c r="DG656" s="83"/>
      <c r="DH656" s="83"/>
      <c r="DI656" s="83"/>
      <c r="DJ656" s="83"/>
      <c r="DK656" s="83"/>
      <c r="DL656" s="83"/>
      <c r="DM656" s="83"/>
      <c r="DN656" s="83"/>
      <c r="DO656" s="83"/>
      <c r="DP656" s="83"/>
      <c r="DQ656" s="83"/>
      <c r="DR656" s="83"/>
      <c r="DS656" s="83"/>
      <c r="DT656" s="83"/>
      <c r="DU656" s="83"/>
      <c r="DV656" s="83"/>
      <c r="DW656" s="83"/>
      <c r="DX656" s="83"/>
      <c r="DY656" s="83"/>
      <c r="DZ656" s="83"/>
      <c r="EA656" s="83"/>
      <c r="EB656" s="83"/>
      <c r="EC656" s="83"/>
      <c r="ED656" s="83"/>
      <c r="EE656" s="83"/>
      <c r="EF656" s="83"/>
      <c r="EG656" s="83"/>
      <c r="EH656" s="83"/>
      <c r="EI656" s="83"/>
      <c r="EJ656" s="83"/>
      <c r="EK656" s="83"/>
      <c r="EL656" s="83"/>
      <c r="EM656" s="83"/>
      <c r="EN656" s="83"/>
      <c r="EO656" s="83"/>
      <c r="EP656" s="83"/>
      <c r="EQ656" s="83"/>
      <c r="ER656" s="83"/>
      <c r="ES656" s="83"/>
      <c r="ET656" s="83"/>
      <c r="EU656" s="83"/>
      <c r="EV656" s="83"/>
      <c r="EW656" s="83"/>
      <c r="EX656" s="83"/>
      <c r="EY656" s="83"/>
      <c r="EZ656" s="83"/>
      <c r="FA656" s="83"/>
      <c r="FB656" s="83"/>
      <c r="FC656" s="83"/>
      <c r="FD656" s="83"/>
      <c r="FE656" s="83"/>
      <c r="FF656" s="83"/>
      <c r="FG656" s="83"/>
      <c r="FH656" s="83"/>
      <c r="FI656" s="83"/>
      <c r="FJ656" s="83"/>
      <c r="FK656" s="83"/>
      <c r="FL656" s="83"/>
      <c r="FM656" s="83"/>
      <c r="FN656" s="83"/>
      <c r="FO656" s="83"/>
      <c r="FP656" s="83"/>
      <c r="FQ656" s="83"/>
      <c r="FR656" s="83"/>
      <c r="FS656" s="83"/>
      <c r="FT656" s="83"/>
      <c r="FU656" s="83"/>
      <c r="FV656" s="83"/>
      <c r="FW656" s="83"/>
      <c r="FX656" s="83"/>
      <c r="FY656" s="83"/>
      <c r="FZ656" s="83"/>
      <c r="GA656" s="83"/>
      <c r="GB656" s="83"/>
      <c r="GC656" s="83"/>
      <c r="GD656" s="83"/>
      <c r="GE656" s="83"/>
      <c r="GF656" s="83"/>
      <c r="GG656" s="83"/>
      <c r="GH656" s="83"/>
      <c r="GI656" s="83"/>
      <c r="GJ656" s="83"/>
      <c r="GK656" s="83"/>
      <c r="GL656" s="83"/>
      <c r="GM656" s="83"/>
      <c r="GN656" s="83"/>
      <c r="GO656" s="83"/>
      <c r="GP656" s="83"/>
      <c r="GQ656" s="83"/>
      <c r="GR656" s="83"/>
      <c r="GS656" s="83"/>
      <c r="GT656" s="83"/>
      <c r="GU656" s="83"/>
      <c r="GV656" s="83"/>
      <c r="GW656" s="83"/>
      <c r="GX656" s="83"/>
      <c r="GY656" s="83"/>
      <c r="GZ656" s="83"/>
      <c r="HA656" s="83"/>
      <c r="HB656" s="83"/>
      <c r="HC656" s="83"/>
      <c r="HD656" s="83"/>
      <c r="HE656" s="83"/>
      <c r="HF656" s="83"/>
      <c r="HG656" s="83"/>
      <c r="HH656" s="83"/>
      <c r="HI656" s="83"/>
      <c r="HJ656" s="83"/>
      <c r="HK656" s="83"/>
      <c r="HL656" s="83"/>
      <c r="HM656" s="83"/>
      <c r="HN656" s="83"/>
      <c r="HO656" s="83"/>
      <c r="HP656" s="83"/>
      <c r="HQ656" s="83"/>
      <c r="HR656" s="83"/>
      <c r="HS656" s="83"/>
      <c r="HT656" s="83"/>
      <c r="HU656" s="83"/>
      <c r="HV656" s="83"/>
      <c r="HW656" s="83"/>
      <c r="HX656" s="83"/>
      <c r="HY656" s="83"/>
      <c r="HZ656" s="83"/>
      <c r="IA656" s="83"/>
      <c r="IB656" s="83"/>
      <c r="IC656" s="83"/>
      <c r="ID656" s="83"/>
      <c r="IE656" s="83"/>
      <c r="IF656" s="83"/>
      <c r="IG656" s="83"/>
      <c r="IH656" s="83"/>
      <c r="II656" s="83"/>
      <c r="IJ656" s="83"/>
      <c r="IK656" s="83"/>
      <c r="IL656" s="83"/>
      <c r="IM656" s="83"/>
      <c r="IN656" s="83"/>
      <c r="IO656" s="83"/>
      <c r="IP656" s="83"/>
      <c r="IQ656" s="83"/>
      <c r="IR656" s="83"/>
      <c r="IS656" s="83"/>
      <c r="IT656" s="83"/>
      <c r="IU656" s="83"/>
      <c r="IV656" s="83"/>
      <c r="IW656" s="83"/>
      <c r="IX656" s="83"/>
      <c r="IY656" s="83"/>
      <c r="IZ656" s="83"/>
      <c r="JA656" s="83"/>
      <c r="JB656" s="83"/>
      <c r="JC656" s="83"/>
      <c r="JD656" s="83"/>
      <c r="JE656" s="83"/>
    </row>
    <row r="657" spans="1:265" s="8" customFormat="1" ht="15" customHeight="1" x14ac:dyDescent="0.2">
      <c r="A657" s="130"/>
      <c r="B657" s="131" t="s">
        <v>269</v>
      </c>
      <c r="C657" s="206"/>
      <c r="D657" s="332" t="s">
        <v>270</v>
      </c>
      <c r="E657" s="191"/>
      <c r="F657" s="991"/>
      <c r="G657" s="992"/>
      <c r="H657" s="332" t="s">
        <v>23</v>
      </c>
      <c r="I657" s="332" t="s">
        <v>115</v>
      </c>
      <c r="J657" s="332"/>
      <c r="K657" s="386" t="s">
        <v>2106</v>
      </c>
      <c r="L657" s="386"/>
      <c r="M657" s="765"/>
      <c r="N657" s="765"/>
      <c r="O657" s="386"/>
      <c r="P657" s="598"/>
      <c r="Q657" s="599"/>
      <c r="R657" s="599"/>
      <c r="S657" s="599">
        <v>3</v>
      </c>
      <c r="T657" s="599"/>
      <c r="U657" s="599"/>
      <c r="V657" s="599"/>
      <c r="W657" s="600"/>
      <c r="X657" s="228"/>
      <c r="Y657" s="228"/>
      <c r="Z657" s="112"/>
      <c r="AA657" s="83"/>
      <c r="AB657" s="83"/>
      <c r="AC657" s="83" t="str">
        <f t="shared" si="15"/>
        <v/>
      </c>
      <c r="AD657" s="83"/>
      <c r="AE657" s="83"/>
      <c r="AF657" s="83"/>
      <c r="AG657" s="83"/>
      <c r="AH657" s="83"/>
      <c r="AI657" s="83"/>
      <c r="AJ657" s="83"/>
      <c r="AK657" s="83"/>
      <c r="AL657" s="83"/>
      <c r="AM657" s="83"/>
      <c r="AN657" s="83"/>
      <c r="AO657" s="83"/>
      <c r="AP657" s="83"/>
      <c r="AQ657" s="83"/>
      <c r="AR657" s="83"/>
      <c r="AS657" s="83"/>
      <c r="AT657" s="83"/>
      <c r="AU657" s="83"/>
      <c r="AV657" s="83"/>
      <c r="AW657" s="83"/>
      <c r="AX657" s="83"/>
      <c r="AY657" s="83"/>
      <c r="AZ657" s="83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  <c r="BM657" s="83"/>
      <c r="BN657" s="83"/>
      <c r="BO657" s="83"/>
      <c r="BP657" s="83"/>
      <c r="BQ657" s="83"/>
      <c r="BR657" s="83"/>
      <c r="BS657" s="83"/>
      <c r="BT657" s="83"/>
      <c r="BU657" s="83"/>
      <c r="BV657" s="83"/>
      <c r="BW657" s="83"/>
      <c r="BX657" s="83"/>
      <c r="BY657" s="83"/>
      <c r="BZ657" s="83"/>
      <c r="CA657" s="83"/>
      <c r="CB657" s="83"/>
      <c r="CC657" s="83"/>
      <c r="CD657" s="83"/>
      <c r="CE657" s="83"/>
      <c r="CF657" s="83"/>
      <c r="CG657" s="83"/>
      <c r="CH657" s="83"/>
      <c r="CI657" s="83"/>
      <c r="CJ657" s="83"/>
      <c r="CK657" s="83"/>
      <c r="CL657" s="83"/>
      <c r="CM657" s="83"/>
      <c r="CN657" s="83"/>
      <c r="CO657" s="83"/>
      <c r="CP657" s="83"/>
      <c r="CQ657" s="83"/>
      <c r="CR657" s="83"/>
      <c r="CS657" s="83"/>
      <c r="CT657" s="83"/>
      <c r="CU657" s="83"/>
      <c r="CV657" s="83"/>
      <c r="CW657" s="83"/>
      <c r="CX657" s="83"/>
      <c r="CY657" s="83"/>
      <c r="CZ657" s="83"/>
      <c r="DA657" s="83"/>
      <c r="DB657" s="83"/>
      <c r="DC657" s="83"/>
      <c r="DD657" s="83"/>
      <c r="DE657" s="83"/>
      <c r="DF657" s="83"/>
      <c r="DG657" s="83"/>
      <c r="DH657" s="83"/>
      <c r="DI657" s="83"/>
      <c r="DJ657" s="83"/>
      <c r="DK657" s="83"/>
      <c r="DL657" s="83"/>
      <c r="DM657" s="83"/>
      <c r="DN657" s="83"/>
      <c r="DO657" s="83"/>
      <c r="DP657" s="83"/>
      <c r="DQ657" s="83"/>
      <c r="DR657" s="83"/>
      <c r="DS657" s="83"/>
      <c r="DT657" s="83"/>
      <c r="DU657" s="83"/>
      <c r="DV657" s="83"/>
      <c r="DW657" s="83"/>
      <c r="DX657" s="83"/>
      <c r="DY657" s="83"/>
      <c r="DZ657" s="83"/>
      <c r="EA657" s="83"/>
      <c r="EB657" s="83"/>
      <c r="EC657" s="83"/>
      <c r="ED657" s="83"/>
      <c r="EE657" s="83"/>
      <c r="EF657" s="83"/>
      <c r="EG657" s="83"/>
      <c r="EH657" s="83"/>
      <c r="EI657" s="83"/>
      <c r="EJ657" s="83"/>
      <c r="EK657" s="83"/>
      <c r="EL657" s="83"/>
      <c r="EM657" s="83"/>
      <c r="EN657" s="83"/>
      <c r="EO657" s="83"/>
      <c r="EP657" s="83"/>
      <c r="EQ657" s="83"/>
      <c r="ER657" s="83"/>
      <c r="ES657" s="83"/>
      <c r="ET657" s="83"/>
      <c r="EU657" s="83"/>
      <c r="EV657" s="83"/>
      <c r="EW657" s="83"/>
      <c r="EX657" s="83"/>
      <c r="EY657" s="83"/>
      <c r="EZ657" s="83"/>
      <c r="FA657" s="83"/>
      <c r="FB657" s="83"/>
      <c r="FC657" s="83"/>
      <c r="FD657" s="83"/>
      <c r="FE657" s="83"/>
      <c r="FF657" s="83"/>
      <c r="FG657" s="83"/>
      <c r="FH657" s="83"/>
      <c r="FI657" s="83"/>
      <c r="FJ657" s="83"/>
      <c r="FK657" s="83"/>
      <c r="FL657" s="83"/>
      <c r="FM657" s="83"/>
      <c r="FN657" s="83"/>
      <c r="FO657" s="83"/>
      <c r="FP657" s="83"/>
      <c r="FQ657" s="83"/>
      <c r="FR657" s="83"/>
      <c r="FS657" s="83"/>
      <c r="FT657" s="83"/>
      <c r="FU657" s="83"/>
      <c r="FV657" s="83"/>
      <c r="FW657" s="83"/>
      <c r="FX657" s="83"/>
      <c r="FY657" s="83"/>
      <c r="FZ657" s="83"/>
      <c r="GA657" s="83"/>
      <c r="GB657" s="83"/>
      <c r="GC657" s="83"/>
      <c r="GD657" s="83"/>
      <c r="GE657" s="83"/>
      <c r="GF657" s="83"/>
      <c r="GG657" s="83"/>
      <c r="GH657" s="83"/>
      <c r="GI657" s="83"/>
      <c r="GJ657" s="83"/>
      <c r="GK657" s="83"/>
      <c r="GL657" s="83"/>
      <c r="GM657" s="83"/>
      <c r="GN657" s="83"/>
      <c r="GO657" s="83"/>
      <c r="GP657" s="83"/>
      <c r="GQ657" s="83"/>
      <c r="GR657" s="83"/>
      <c r="GS657" s="83"/>
      <c r="GT657" s="83"/>
      <c r="GU657" s="83"/>
      <c r="GV657" s="83"/>
      <c r="GW657" s="83"/>
      <c r="GX657" s="83"/>
      <c r="GY657" s="83"/>
      <c r="GZ657" s="83"/>
      <c r="HA657" s="83"/>
      <c r="HB657" s="83"/>
      <c r="HC657" s="83"/>
      <c r="HD657" s="83"/>
      <c r="HE657" s="83"/>
      <c r="HF657" s="83"/>
      <c r="HG657" s="83"/>
      <c r="HH657" s="83"/>
      <c r="HI657" s="83"/>
      <c r="HJ657" s="83"/>
      <c r="HK657" s="83"/>
      <c r="HL657" s="83"/>
      <c r="HM657" s="83"/>
      <c r="HN657" s="83"/>
      <c r="HO657" s="83"/>
      <c r="HP657" s="83"/>
      <c r="HQ657" s="83"/>
      <c r="HR657" s="83"/>
      <c r="HS657" s="83"/>
      <c r="HT657" s="83"/>
      <c r="HU657" s="83"/>
      <c r="HV657" s="83"/>
      <c r="HW657" s="83"/>
      <c r="HX657" s="83"/>
      <c r="HY657" s="83"/>
      <c r="HZ657" s="83"/>
      <c r="IA657" s="83"/>
      <c r="IB657" s="83"/>
      <c r="IC657" s="83"/>
      <c r="ID657" s="83"/>
      <c r="IE657" s="83"/>
      <c r="IF657" s="83"/>
      <c r="IG657" s="83"/>
      <c r="IH657" s="83"/>
      <c r="II657" s="83"/>
      <c r="IJ657" s="83"/>
      <c r="IK657" s="83"/>
      <c r="IL657" s="83"/>
      <c r="IM657" s="83"/>
      <c r="IN657" s="83"/>
      <c r="IO657" s="83"/>
      <c r="IP657" s="83"/>
      <c r="IQ657" s="83"/>
      <c r="IR657" s="83"/>
      <c r="IS657" s="83"/>
      <c r="IT657" s="83"/>
      <c r="IU657" s="83"/>
      <c r="IV657" s="83"/>
      <c r="IW657" s="83"/>
      <c r="IX657" s="83"/>
      <c r="IY657" s="83"/>
      <c r="IZ657" s="83"/>
      <c r="JA657" s="83"/>
      <c r="JB657" s="83"/>
      <c r="JC657" s="83"/>
      <c r="JD657" s="83"/>
      <c r="JE657" s="83"/>
    </row>
    <row r="658" spans="1:265" s="8" customFormat="1" ht="15" customHeight="1" x14ac:dyDescent="0.2">
      <c r="A658" s="130"/>
      <c r="B658" s="131" t="s">
        <v>269</v>
      </c>
      <c r="C658" s="206"/>
      <c r="D658" s="332" t="s">
        <v>270</v>
      </c>
      <c r="E658" s="191"/>
      <c r="F658" s="991"/>
      <c r="G658" s="992"/>
      <c r="H658" s="332" t="s">
        <v>23</v>
      </c>
      <c r="I658" s="332" t="s">
        <v>99</v>
      </c>
      <c r="J658" s="332"/>
      <c r="K658" s="386" t="s">
        <v>1391</v>
      </c>
      <c r="L658" s="386"/>
      <c r="M658" s="765"/>
      <c r="N658" s="765"/>
      <c r="O658" s="386"/>
      <c r="P658" s="598"/>
      <c r="Q658" s="599"/>
      <c r="R658" s="599"/>
      <c r="S658" s="599"/>
      <c r="T658" s="599"/>
      <c r="U658" s="599"/>
      <c r="V658" s="599"/>
      <c r="W658" s="600">
        <v>4</v>
      </c>
      <c r="X658" s="228"/>
      <c r="Y658" s="228"/>
      <c r="Z658" s="112"/>
      <c r="AA658" s="83"/>
      <c r="AB658" s="83"/>
      <c r="AC658" s="83" t="str">
        <f t="shared" si="15"/>
        <v/>
      </c>
      <c r="AD658" s="83"/>
      <c r="AE658" s="83"/>
      <c r="AF658" s="83"/>
      <c r="AG658" s="83"/>
      <c r="AH658" s="83"/>
      <c r="AI658" s="83"/>
      <c r="AJ658" s="83"/>
      <c r="AK658" s="83"/>
      <c r="AL658" s="83"/>
      <c r="AM658" s="83"/>
      <c r="AN658" s="83"/>
      <c r="AO658" s="83"/>
      <c r="AP658" s="83"/>
      <c r="AQ658" s="83"/>
      <c r="AR658" s="83"/>
      <c r="AS658" s="83"/>
      <c r="AT658" s="83"/>
      <c r="AU658" s="83"/>
      <c r="AV658" s="83"/>
      <c r="AW658" s="83"/>
      <c r="AX658" s="83"/>
      <c r="AY658" s="83"/>
      <c r="AZ658" s="83"/>
      <c r="BA658" s="83"/>
      <c r="BB658" s="83"/>
      <c r="BC658" s="83"/>
      <c r="BD658" s="83"/>
      <c r="BE658" s="83"/>
      <c r="BF658" s="83"/>
      <c r="BG658" s="83"/>
      <c r="BH658" s="83"/>
      <c r="BI658" s="83"/>
      <c r="BJ658" s="83"/>
      <c r="BK658" s="83"/>
      <c r="BL658" s="83"/>
      <c r="BM658" s="83"/>
      <c r="BN658" s="83"/>
      <c r="BO658" s="83"/>
      <c r="BP658" s="83"/>
      <c r="BQ658" s="83"/>
      <c r="BR658" s="83"/>
      <c r="BS658" s="83"/>
      <c r="BT658" s="83"/>
      <c r="BU658" s="83"/>
      <c r="BV658" s="83"/>
      <c r="BW658" s="83"/>
      <c r="BX658" s="83"/>
      <c r="BY658" s="83"/>
      <c r="BZ658" s="83"/>
      <c r="CA658" s="83"/>
      <c r="CB658" s="83"/>
      <c r="CC658" s="83"/>
      <c r="CD658" s="83"/>
      <c r="CE658" s="83"/>
      <c r="CF658" s="83"/>
      <c r="CG658" s="83"/>
      <c r="CH658" s="83"/>
      <c r="CI658" s="83"/>
      <c r="CJ658" s="83"/>
      <c r="CK658" s="83"/>
      <c r="CL658" s="83"/>
      <c r="CM658" s="83"/>
      <c r="CN658" s="83"/>
      <c r="CO658" s="83"/>
      <c r="CP658" s="83"/>
      <c r="CQ658" s="83"/>
      <c r="CR658" s="83"/>
      <c r="CS658" s="83"/>
      <c r="CT658" s="83"/>
      <c r="CU658" s="83"/>
      <c r="CV658" s="83"/>
      <c r="CW658" s="83"/>
      <c r="CX658" s="83"/>
      <c r="CY658" s="83"/>
      <c r="CZ658" s="83"/>
      <c r="DA658" s="83"/>
      <c r="DB658" s="83"/>
      <c r="DC658" s="83"/>
      <c r="DD658" s="83"/>
      <c r="DE658" s="83"/>
      <c r="DF658" s="83"/>
      <c r="DG658" s="83"/>
      <c r="DH658" s="83"/>
      <c r="DI658" s="83"/>
      <c r="DJ658" s="83"/>
      <c r="DK658" s="83"/>
      <c r="DL658" s="83"/>
      <c r="DM658" s="83"/>
      <c r="DN658" s="83"/>
      <c r="DO658" s="83"/>
      <c r="DP658" s="83"/>
      <c r="DQ658" s="83"/>
      <c r="DR658" s="83"/>
      <c r="DS658" s="83"/>
      <c r="DT658" s="83"/>
      <c r="DU658" s="83"/>
      <c r="DV658" s="83"/>
      <c r="DW658" s="83"/>
      <c r="DX658" s="83"/>
      <c r="DY658" s="83"/>
      <c r="DZ658" s="83"/>
      <c r="EA658" s="83"/>
      <c r="EB658" s="83"/>
      <c r="EC658" s="83"/>
      <c r="ED658" s="83"/>
      <c r="EE658" s="83"/>
      <c r="EF658" s="83"/>
      <c r="EG658" s="83"/>
      <c r="EH658" s="83"/>
      <c r="EI658" s="83"/>
      <c r="EJ658" s="83"/>
      <c r="EK658" s="83"/>
      <c r="EL658" s="83"/>
      <c r="EM658" s="83"/>
      <c r="EN658" s="83"/>
      <c r="EO658" s="83"/>
      <c r="EP658" s="83"/>
      <c r="EQ658" s="83"/>
      <c r="ER658" s="83"/>
      <c r="ES658" s="83"/>
      <c r="ET658" s="83"/>
      <c r="EU658" s="83"/>
      <c r="EV658" s="83"/>
      <c r="EW658" s="83"/>
      <c r="EX658" s="83"/>
      <c r="EY658" s="83"/>
      <c r="EZ658" s="83"/>
      <c r="FA658" s="83"/>
      <c r="FB658" s="83"/>
      <c r="FC658" s="83"/>
      <c r="FD658" s="83"/>
      <c r="FE658" s="83"/>
      <c r="FF658" s="83"/>
      <c r="FG658" s="83"/>
      <c r="FH658" s="83"/>
      <c r="FI658" s="83"/>
      <c r="FJ658" s="83"/>
      <c r="FK658" s="83"/>
      <c r="FL658" s="83"/>
      <c r="FM658" s="83"/>
      <c r="FN658" s="83"/>
      <c r="FO658" s="83"/>
      <c r="FP658" s="83"/>
      <c r="FQ658" s="83"/>
      <c r="FR658" s="83"/>
      <c r="FS658" s="83"/>
      <c r="FT658" s="83"/>
      <c r="FU658" s="83"/>
      <c r="FV658" s="83"/>
      <c r="FW658" s="83"/>
      <c r="FX658" s="83"/>
      <c r="FY658" s="83"/>
      <c r="FZ658" s="83"/>
      <c r="GA658" s="83"/>
      <c r="GB658" s="83"/>
      <c r="GC658" s="83"/>
      <c r="GD658" s="83"/>
      <c r="GE658" s="83"/>
      <c r="GF658" s="83"/>
      <c r="GG658" s="83"/>
      <c r="GH658" s="83"/>
      <c r="GI658" s="83"/>
      <c r="GJ658" s="83"/>
      <c r="GK658" s="83"/>
      <c r="GL658" s="83"/>
      <c r="GM658" s="83"/>
      <c r="GN658" s="83"/>
      <c r="GO658" s="83"/>
      <c r="GP658" s="83"/>
      <c r="GQ658" s="83"/>
      <c r="GR658" s="83"/>
      <c r="GS658" s="83"/>
      <c r="GT658" s="83"/>
      <c r="GU658" s="83"/>
      <c r="GV658" s="83"/>
      <c r="GW658" s="83"/>
      <c r="GX658" s="83"/>
      <c r="GY658" s="83"/>
      <c r="GZ658" s="83"/>
      <c r="HA658" s="83"/>
      <c r="HB658" s="83"/>
      <c r="HC658" s="83"/>
      <c r="HD658" s="83"/>
      <c r="HE658" s="83"/>
      <c r="HF658" s="83"/>
      <c r="HG658" s="83"/>
      <c r="HH658" s="83"/>
      <c r="HI658" s="83"/>
      <c r="HJ658" s="83"/>
      <c r="HK658" s="83"/>
      <c r="HL658" s="83"/>
      <c r="HM658" s="83"/>
      <c r="HN658" s="83"/>
      <c r="HO658" s="83"/>
      <c r="HP658" s="83"/>
      <c r="HQ658" s="83"/>
      <c r="HR658" s="83"/>
      <c r="HS658" s="83"/>
      <c r="HT658" s="83"/>
      <c r="HU658" s="83"/>
      <c r="HV658" s="83"/>
      <c r="HW658" s="83"/>
      <c r="HX658" s="83"/>
      <c r="HY658" s="83"/>
      <c r="HZ658" s="83"/>
      <c r="IA658" s="83"/>
      <c r="IB658" s="83"/>
      <c r="IC658" s="83"/>
      <c r="ID658" s="83"/>
      <c r="IE658" s="83"/>
      <c r="IF658" s="83"/>
      <c r="IG658" s="83"/>
      <c r="IH658" s="83"/>
      <c r="II658" s="83"/>
      <c r="IJ658" s="83"/>
      <c r="IK658" s="83"/>
      <c r="IL658" s="83"/>
      <c r="IM658" s="83"/>
      <c r="IN658" s="83"/>
      <c r="IO658" s="83"/>
      <c r="IP658" s="83"/>
      <c r="IQ658" s="83"/>
      <c r="IR658" s="83"/>
      <c r="IS658" s="83"/>
      <c r="IT658" s="83"/>
      <c r="IU658" s="83"/>
      <c r="IV658" s="83"/>
      <c r="IW658" s="83"/>
      <c r="IX658" s="83"/>
      <c r="IY658" s="83"/>
      <c r="IZ658" s="83"/>
      <c r="JA658" s="83"/>
      <c r="JB658" s="83"/>
      <c r="JC658" s="83"/>
      <c r="JD658" s="83"/>
      <c r="JE658" s="83"/>
    </row>
    <row r="659" spans="1:265" s="8" customFormat="1" ht="15" customHeight="1" x14ac:dyDescent="0.2">
      <c r="A659" s="130"/>
      <c r="B659" s="131" t="s">
        <v>269</v>
      </c>
      <c r="C659" s="206"/>
      <c r="D659" s="332" t="s">
        <v>270</v>
      </c>
      <c r="E659" s="191"/>
      <c r="F659" s="991"/>
      <c r="G659" s="992"/>
      <c r="H659" s="332" t="s">
        <v>23</v>
      </c>
      <c r="I659" s="332" t="s">
        <v>115</v>
      </c>
      <c r="J659" s="332"/>
      <c r="K659" s="386" t="s">
        <v>1503</v>
      </c>
      <c r="L659" s="386"/>
      <c r="M659" s="765"/>
      <c r="N659" s="765"/>
      <c r="O659" s="386"/>
      <c r="P659" s="598"/>
      <c r="Q659" s="599"/>
      <c r="R659" s="599"/>
      <c r="S659" s="599"/>
      <c r="T659" s="599"/>
      <c r="U659" s="599"/>
      <c r="V659" s="599"/>
      <c r="W659" s="600">
        <v>4</v>
      </c>
      <c r="X659" s="228"/>
      <c r="Y659" s="228"/>
      <c r="Z659" s="112"/>
      <c r="AA659" s="83"/>
      <c r="AB659" s="83"/>
      <c r="AC659" s="83" t="str">
        <f t="shared" si="15"/>
        <v/>
      </c>
      <c r="AD659" s="83"/>
      <c r="AE659" s="83"/>
      <c r="AF659" s="83"/>
      <c r="AG659" s="83"/>
      <c r="AH659" s="83"/>
      <c r="AI659" s="83"/>
      <c r="AJ659" s="83"/>
      <c r="AK659" s="83"/>
      <c r="AL659" s="83"/>
      <c r="AM659" s="83"/>
      <c r="AN659" s="83"/>
      <c r="AO659" s="83"/>
      <c r="AP659" s="83"/>
      <c r="AQ659" s="83"/>
      <c r="AR659" s="83"/>
      <c r="AS659" s="83"/>
      <c r="AT659" s="83"/>
      <c r="AU659" s="83"/>
      <c r="AV659" s="83"/>
      <c r="AW659" s="83"/>
      <c r="AX659" s="83"/>
      <c r="AY659" s="83"/>
      <c r="AZ659" s="83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  <c r="BM659" s="83"/>
      <c r="BN659" s="83"/>
      <c r="BO659" s="83"/>
      <c r="BP659" s="83"/>
      <c r="BQ659" s="83"/>
      <c r="BR659" s="83"/>
      <c r="BS659" s="83"/>
      <c r="BT659" s="83"/>
      <c r="BU659" s="83"/>
      <c r="BV659" s="83"/>
      <c r="BW659" s="83"/>
      <c r="BX659" s="83"/>
      <c r="BY659" s="83"/>
      <c r="BZ659" s="83"/>
      <c r="CA659" s="83"/>
      <c r="CB659" s="83"/>
      <c r="CC659" s="83"/>
      <c r="CD659" s="83"/>
      <c r="CE659" s="83"/>
      <c r="CF659" s="83"/>
      <c r="CG659" s="83"/>
      <c r="CH659" s="83"/>
      <c r="CI659" s="83"/>
      <c r="CJ659" s="83"/>
      <c r="CK659" s="83"/>
      <c r="CL659" s="83"/>
      <c r="CM659" s="83"/>
      <c r="CN659" s="83"/>
      <c r="CO659" s="83"/>
      <c r="CP659" s="83"/>
      <c r="CQ659" s="83"/>
      <c r="CR659" s="83"/>
      <c r="CS659" s="83"/>
      <c r="CT659" s="83"/>
      <c r="CU659" s="83"/>
      <c r="CV659" s="83"/>
      <c r="CW659" s="83"/>
      <c r="CX659" s="83"/>
      <c r="CY659" s="83"/>
      <c r="CZ659" s="83"/>
      <c r="DA659" s="83"/>
      <c r="DB659" s="83"/>
      <c r="DC659" s="83"/>
      <c r="DD659" s="83"/>
      <c r="DE659" s="83"/>
      <c r="DF659" s="83"/>
      <c r="DG659" s="83"/>
      <c r="DH659" s="83"/>
      <c r="DI659" s="83"/>
      <c r="DJ659" s="83"/>
      <c r="DK659" s="83"/>
      <c r="DL659" s="83"/>
      <c r="DM659" s="83"/>
      <c r="DN659" s="83"/>
      <c r="DO659" s="83"/>
      <c r="DP659" s="83"/>
      <c r="DQ659" s="83"/>
      <c r="DR659" s="83"/>
      <c r="DS659" s="83"/>
      <c r="DT659" s="83"/>
      <c r="DU659" s="83"/>
      <c r="DV659" s="83"/>
      <c r="DW659" s="83"/>
      <c r="DX659" s="83"/>
      <c r="DY659" s="83"/>
      <c r="DZ659" s="83"/>
      <c r="EA659" s="83"/>
      <c r="EB659" s="83"/>
      <c r="EC659" s="83"/>
      <c r="ED659" s="83"/>
      <c r="EE659" s="83"/>
      <c r="EF659" s="83"/>
      <c r="EG659" s="83"/>
      <c r="EH659" s="83"/>
      <c r="EI659" s="83"/>
      <c r="EJ659" s="83"/>
      <c r="EK659" s="83"/>
      <c r="EL659" s="83"/>
      <c r="EM659" s="83"/>
      <c r="EN659" s="83"/>
      <c r="EO659" s="83"/>
      <c r="EP659" s="83"/>
      <c r="EQ659" s="83"/>
      <c r="ER659" s="83"/>
      <c r="ES659" s="83"/>
      <c r="ET659" s="83"/>
      <c r="EU659" s="83"/>
      <c r="EV659" s="83"/>
      <c r="EW659" s="83"/>
      <c r="EX659" s="83"/>
      <c r="EY659" s="83"/>
      <c r="EZ659" s="83"/>
      <c r="FA659" s="83"/>
      <c r="FB659" s="83"/>
      <c r="FC659" s="83"/>
      <c r="FD659" s="83"/>
      <c r="FE659" s="83"/>
      <c r="FF659" s="83"/>
      <c r="FG659" s="83"/>
      <c r="FH659" s="83"/>
      <c r="FI659" s="83"/>
      <c r="FJ659" s="83"/>
      <c r="FK659" s="83"/>
      <c r="FL659" s="83"/>
      <c r="FM659" s="83"/>
      <c r="FN659" s="83"/>
      <c r="FO659" s="83"/>
      <c r="FP659" s="83"/>
      <c r="FQ659" s="83"/>
      <c r="FR659" s="83"/>
      <c r="FS659" s="83"/>
      <c r="FT659" s="83"/>
      <c r="FU659" s="83"/>
      <c r="FV659" s="83"/>
      <c r="FW659" s="83"/>
      <c r="FX659" s="83"/>
      <c r="FY659" s="83"/>
      <c r="FZ659" s="83"/>
      <c r="GA659" s="83"/>
      <c r="GB659" s="83"/>
      <c r="GC659" s="83"/>
      <c r="GD659" s="83"/>
      <c r="GE659" s="83"/>
      <c r="GF659" s="83"/>
      <c r="GG659" s="83"/>
      <c r="GH659" s="83"/>
      <c r="GI659" s="83"/>
      <c r="GJ659" s="83"/>
      <c r="GK659" s="83"/>
      <c r="GL659" s="83"/>
      <c r="GM659" s="83"/>
      <c r="GN659" s="83"/>
      <c r="GO659" s="83"/>
      <c r="GP659" s="83"/>
      <c r="GQ659" s="83"/>
      <c r="GR659" s="83"/>
      <c r="GS659" s="83"/>
      <c r="GT659" s="83"/>
      <c r="GU659" s="83"/>
      <c r="GV659" s="83"/>
      <c r="GW659" s="83"/>
      <c r="GX659" s="83"/>
      <c r="GY659" s="83"/>
      <c r="GZ659" s="83"/>
      <c r="HA659" s="83"/>
      <c r="HB659" s="83"/>
      <c r="HC659" s="83"/>
      <c r="HD659" s="83"/>
      <c r="HE659" s="83"/>
      <c r="HF659" s="83"/>
      <c r="HG659" s="83"/>
      <c r="HH659" s="83"/>
      <c r="HI659" s="83"/>
      <c r="HJ659" s="83"/>
      <c r="HK659" s="83"/>
      <c r="HL659" s="83"/>
      <c r="HM659" s="83"/>
      <c r="HN659" s="83"/>
      <c r="HO659" s="83"/>
      <c r="HP659" s="83"/>
      <c r="HQ659" s="83"/>
      <c r="HR659" s="83"/>
      <c r="HS659" s="83"/>
      <c r="HT659" s="83"/>
      <c r="HU659" s="83"/>
      <c r="HV659" s="83"/>
      <c r="HW659" s="83"/>
      <c r="HX659" s="83"/>
      <c r="HY659" s="83"/>
      <c r="HZ659" s="83"/>
      <c r="IA659" s="83"/>
      <c r="IB659" s="83"/>
      <c r="IC659" s="83"/>
      <c r="ID659" s="83"/>
      <c r="IE659" s="83"/>
      <c r="IF659" s="83"/>
      <c r="IG659" s="83"/>
      <c r="IH659" s="83"/>
      <c r="II659" s="83"/>
      <c r="IJ659" s="83"/>
      <c r="IK659" s="83"/>
      <c r="IL659" s="83"/>
      <c r="IM659" s="83"/>
      <c r="IN659" s="83"/>
      <c r="IO659" s="83"/>
      <c r="IP659" s="83"/>
      <c r="IQ659" s="83"/>
      <c r="IR659" s="83"/>
      <c r="IS659" s="83"/>
      <c r="IT659" s="83"/>
      <c r="IU659" s="83"/>
      <c r="IV659" s="83"/>
      <c r="IW659" s="83"/>
      <c r="IX659" s="83"/>
      <c r="IY659" s="83"/>
      <c r="IZ659" s="83"/>
      <c r="JA659" s="83"/>
      <c r="JB659" s="83"/>
      <c r="JC659" s="83"/>
      <c r="JD659" s="83"/>
      <c r="JE659" s="83"/>
    </row>
    <row r="660" spans="1:265" s="8" customFormat="1" ht="15" customHeight="1" thickBot="1" x14ac:dyDescent="0.25">
      <c r="A660" s="161"/>
      <c r="B660" s="162" t="s">
        <v>269</v>
      </c>
      <c r="C660" s="209"/>
      <c r="D660" s="355" t="s">
        <v>270</v>
      </c>
      <c r="E660" s="230"/>
      <c r="F660" s="993"/>
      <c r="G660" s="994"/>
      <c r="H660" s="355" t="s">
        <v>23</v>
      </c>
      <c r="I660" s="355" t="s">
        <v>115</v>
      </c>
      <c r="J660" s="355"/>
      <c r="K660" s="387" t="s">
        <v>1641</v>
      </c>
      <c r="L660" s="387"/>
      <c r="M660" s="1173"/>
      <c r="N660" s="1173"/>
      <c r="O660" s="387"/>
      <c r="P660" s="601"/>
      <c r="Q660" s="602"/>
      <c r="R660" s="602"/>
      <c r="S660" s="602"/>
      <c r="T660" s="602">
        <v>6</v>
      </c>
      <c r="U660" s="602"/>
      <c r="V660" s="602"/>
      <c r="W660" s="603"/>
      <c r="X660" s="231">
        <f>SUM(P651:W660)</f>
        <v>40</v>
      </c>
      <c r="Y660" s="231">
        <f>X660</f>
        <v>40</v>
      </c>
      <c r="Z660" s="112"/>
      <c r="AA660" s="83"/>
      <c r="AB660" s="83"/>
      <c r="AC660" s="83" t="str">
        <f t="shared" si="15"/>
        <v/>
      </c>
      <c r="AD660" s="83"/>
      <c r="AE660" s="83"/>
      <c r="AF660" s="83"/>
      <c r="AG660" s="83"/>
      <c r="AH660" s="83"/>
      <c r="AI660" s="83"/>
      <c r="AJ660" s="83"/>
      <c r="AK660" s="83"/>
      <c r="AL660" s="83"/>
      <c r="AM660" s="83"/>
      <c r="AN660" s="83"/>
      <c r="AO660" s="83"/>
      <c r="AP660" s="83"/>
      <c r="AQ660" s="83"/>
      <c r="AR660" s="83"/>
      <c r="AS660" s="83"/>
      <c r="AT660" s="83"/>
      <c r="AU660" s="83"/>
      <c r="AV660" s="83"/>
      <c r="AW660" s="83"/>
      <c r="AX660" s="83"/>
      <c r="AY660" s="83"/>
      <c r="AZ660" s="83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  <c r="BM660" s="83"/>
      <c r="BN660" s="83"/>
      <c r="BO660" s="83"/>
      <c r="BP660" s="83"/>
      <c r="BQ660" s="83"/>
      <c r="BR660" s="83"/>
      <c r="BS660" s="83"/>
      <c r="BT660" s="83"/>
      <c r="BU660" s="83"/>
      <c r="BV660" s="83"/>
      <c r="BW660" s="83"/>
      <c r="BX660" s="83"/>
      <c r="BY660" s="83"/>
      <c r="BZ660" s="83"/>
      <c r="CA660" s="83"/>
      <c r="CB660" s="83"/>
      <c r="CC660" s="83"/>
      <c r="CD660" s="83"/>
      <c r="CE660" s="83"/>
      <c r="CF660" s="83"/>
      <c r="CG660" s="83"/>
      <c r="CH660" s="83"/>
      <c r="CI660" s="83"/>
      <c r="CJ660" s="83"/>
      <c r="CK660" s="83"/>
      <c r="CL660" s="83"/>
      <c r="CM660" s="83"/>
      <c r="CN660" s="83"/>
      <c r="CO660" s="83"/>
      <c r="CP660" s="83"/>
      <c r="CQ660" s="83"/>
      <c r="CR660" s="83"/>
      <c r="CS660" s="83"/>
      <c r="CT660" s="83"/>
      <c r="CU660" s="83"/>
      <c r="CV660" s="83"/>
      <c r="CW660" s="83"/>
      <c r="CX660" s="83"/>
      <c r="CY660" s="83"/>
      <c r="CZ660" s="83"/>
      <c r="DA660" s="83"/>
      <c r="DB660" s="83"/>
      <c r="DC660" s="83"/>
      <c r="DD660" s="83"/>
      <c r="DE660" s="83"/>
      <c r="DF660" s="83"/>
      <c r="DG660" s="83"/>
      <c r="DH660" s="83"/>
      <c r="DI660" s="83"/>
      <c r="DJ660" s="83"/>
      <c r="DK660" s="83"/>
      <c r="DL660" s="83"/>
      <c r="DM660" s="83"/>
      <c r="DN660" s="83"/>
      <c r="DO660" s="83"/>
      <c r="DP660" s="83"/>
      <c r="DQ660" s="83"/>
      <c r="DR660" s="83"/>
      <c r="DS660" s="83"/>
      <c r="DT660" s="83"/>
      <c r="DU660" s="83"/>
      <c r="DV660" s="83"/>
      <c r="DW660" s="83"/>
      <c r="DX660" s="83"/>
      <c r="DY660" s="83"/>
      <c r="DZ660" s="83"/>
      <c r="EA660" s="83"/>
      <c r="EB660" s="83"/>
      <c r="EC660" s="83"/>
      <c r="ED660" s="83"/>
      <c r="EE660" s="83"/>
      <c r="EF660" s="83"/>
      <c r="EG660" s="83"/>
      <c r="EH660" s="83"/>
      <c r="EI660" s="83"/>
      <c r="EJ660" s="83"/>
      <c r="EK660" s="83"/>
      <c r="EL660" s="83"/>
      <c r="EM660" s="83"/>
      <c r="EN660" s="83"/>
      <c r="EO660" s="83"/>
      <c r="EP660" s="83"/>
      <c r="EQ660" s="83"/>
      <c r="ER660" s="83"/>
      <c r="ES660" s="83"/>
      <c r="ET660" s="83"/>
      <c r="EU660" s="83"/>
      <c r="EV660" s="83"/>
      <c r="EW660" s="83"/>
      <c r="EX660" s="83"/>
      <c r="EY660" s="83"/>
      <c r="EZ660" s="83"/>
      <c r="FA660" s="83"/>
      <c r="FB660" s="83"/>
      <c r="FC660" s="83"/>
      <c r="FD660" s="83"/>
      <c r="FE660" s="83"/>
      <c r="FF660" s="83"/>
      <c r="FG660" s="83"/>
      <c r="FH660" s="83"/>
      <c r="FI660" s="83"/>
      <c r="FJ660" s="83"/>
      <c r="FK660" s="83"/>
      <c r="FL660" s="83"/>
      <c r="FM660" s="83"/>
      <c r="FN660" s="83"/>
      <c r="FO660" s="83"/>
      <c r="FP660" s="83"/>
      <c r="FQ660" s="83"/>
      <c r="FR660" s="83"/>
      <c r="FS660" s="83"/>
      <c r="FT660" s="83"/>
      <c r="FU660" s="83"/>
      <c r="FV660" s="83"/>
      <c r="FW660" s="83"/>
      <c r="FX660" s="83"/>
      <c r="FY660" s="83"/>
      <c r="FZ660" s="83"/>
      <c r="GA660" s="83"/>
      <c r="GB660" s="83"/>
      <c r="GC660" s="83"/>
      <c r="GD660" s="83"/>
      <c r="GE660" s="83"/>
      <c r="GF660" s="83"/>
      <c r="GG660" s="83"/>
      <c r="GH660" s="83"/>
      <c r="GI660" s="83"/>
      <c r="GJ660" s="83"/>
      <c r="GK660" s="83"/>
      <c r="GL660" s="83"/>
      <c r="GM660" s="83"/>
      <c r="GN660" s="83"/>
      <c r="GO660" s="83"/>
      <c r="GP660" s="83"/>
      <c r="GQ660" s="83"/>
      <c r="GR660" s="83"/>
      <c r="GS660" s="83"/>
      <c r="GT660" s="83"/>
      <c r="GU660" s="83"/>
      <c r="GV660" s="83"/>
      <c r="GW660" s="83"/>
      <c r="GX660" s="83"/>
      <c r="GY660" s="83"/>
      <c r="GZ660" s="83"/>
      <c r="HA660" s="83"/>
      <c r="HB660" s="83"/>
      <c r="HC660" s="83"/>
      <c r="HD660" s="83"/>
      <c r="HE660" s="83"/>
      <c r="HF660" s="83"/>
      <c r="HG660" s="83"/>
      <c r="HH660" s="83"/>
      <c r="HI660" s="83"/>
      <c r="HJ660" s="83"/>
      <c r="HK660" s="83"/>
      <c r="HL660" s="83"/>
      <c r="HM660" s="83"/>
      <c r="HN660" s="83"/>
      <c r="HO660" s="83"/>
      <c r="HP660" s="83"/>
      <c r="HQ660" s="83"/>
      <c r="HR660" s="83"/>
      <c r="HS660" s="83"/>
      <c r="HT660" s="83"/>
      <c r="HU660" s="83"/>
      <c r="HV660" s="83"/>
      <c r="HW660" s="83"/>
      <c r="HX660" s="83"/>
      <c r="HY660" s="83"/>
      <c r="HZ660" s="83"/>
      <c r="IA660" s="83"/>
      <c r="IB660" s="83"/>
      <c r="IC660" s="83"/>
      <c r="ID660" s="83"/>
      <c r="IE660" s="83"/>
      <c r="IF660" s="83"/>
      <c r="IG660" s="83"/>
      <c r="IH660" s="83"/>
      <c r="II660" s="83"/>
      <c r="IJ660" s="83"/>
      <c r="IK660" s="83"/>
      <c r="IL660" s="83"/>
      <c r="IM660" s="83"/>
      <c r="IN660" s="83"/>
      <c r="IO660" s="83"/>
      <c r="IP660" s="83"/>
      <c r="IQ660" s="83"/>
      <c r="IR660" s="83"/>
      <c r="IS660" s="83"/>
      <c r="IT660" s="83"/>
      <c r="IU660" s="83"/>
      <c r="IV660" s="83"/>
      <c r="IW660" s="83"/>
      <c r="IX660" s="83"/>
      <c r="IY660" s="83"/>
      <c r="IZ660" s="83"/>
      <c r="JA660" s="83"/>
      <c r="JB660" s="83"/>
      <c r="JC660" s="83"/>
      <c r="JD660" s="83"/>
      <c r="JE660" s="83"/>
    </row>
    <row r="661" spans="1:265" s="8" customFormat="1" ht="15" customHeight="1" x14ac:dyDescent="0.2">
      <c r="A661" s="156">
        <f>+A651+1</f>
        <v>71</v>
      </c>
      <c r="B661" s="1086" t="s">
        <v>797</v>
      </c>
      <c r="C661" s="201" t="s">
        <v>35</v>
      </c>
      <c r="D661" s="359" t="s">
        <v>822</v>
      </c>
      <c r="E661" s="212" t="s">
        <v>86</v>
      </c>
      <c r="F661" s="1052" t="s">
        <v>849</v>
      </c>
      <c r="G661" s="1035" t="s">
        <v>881</v>
      </c>
      <c r="H661" s="359" t="s">
        <v>861</v>
      </c>
      <c r="I661" s="359" t="s">
        <v>864</v>
      </c>
      <c r="J661" s="359"/>
      <c r="K661" s="395" t="s">
        <v>883</v>
      </c>
      <c r="L661" s="395" t="s">
        <v>97</v>
      </c>
      <c r="M661" s="766" t="s">
        <v>536</v>
      </c>
      <c r="N661" s="766" t="s">
        <v>24</v>
      </c>
      <c r="O661" s="395" t="s">
        <v>625</v>
      </c>
      <c r="P661" s="595">
        <v>4</v>
      </c>
      <c r="Q661" s="596"/>
      <c r="R661" s="596"/>
      <c r="S661" s="596"/>
      <c r="T661" s="596"/>
      <c r="U661" s="596"/>
      <c r="V661" s="596"/>
      <c r="W661" s="597"/>
      <c r="X661" s="156"/>
      <c r="Y661" s="156"/>
      <c r="Z661" s="112" t="str">
        <f>C661</f>
        <v>TC</v>
      </c>
      <c r="AA661" s="83" t="s">
        <v>1476</v>
      </c>
      <c r="AB661" s="83" t="s">
        <v>1479</v>
      </c>
      <c r="AC661" s="83">
        <f t="shared" si="15"/>
        <v>20</v>
      </c>
      <c r="AD661" s="83"/>
      <c r="AE661" s="83"/>
      <c r="AF661" s="83"/>
      <c r="AG661" s="83"/>
      <c r="AH661" s="83"/>
      <c r="AI661" s="83"/>
      <c r="AJ661" s="83"/>
      <c r="AK661" s="83"/>
      <c r="AL661" s="83"/>
      <c r="AM661" s="83"/>
      <c r="AN661" s="83"/>
      <c r="AO661" s="83"/>
      <c r="AP661" s="83"/>
      <c r="AQ661" s="83"/>
      <c r="AR661" s="83"/>
      <c r="AS661" s="83"/>
      <c r="AT661" s="83"/>
      <c r="AU661" s="83"/>
      <c r="AV661" s="83"/>
      <c r="AW661" s="83"/>
      <c r="AX661" s="83"/>
      <c r="AY661" s="83"/>
      <c r="AZ661" s="83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  <c r="BM661" s="83"/>
      <c r="BN661" s="83"/>
      <c r="BO661" s="83"/>
      <c r="BP661" s="83"/>
      <c r="BQ661" s="83"/>
      <c r="BR661" s="83"/>
      <c r="BS661" s="83"/>
      <c r="BT661" s="83"/>
      <c r="BU661" s="83"/>
      <c r="BV661" s="83"/>
      <c r="BW661" s="83"/>
      <c r="BX661" s="83"/>
      <c r="BY661" s="83"/>
      <c r="BZ661" s="83"/>
      <c r="CA661" s="83"/>
      <c r="CB661" s="83"/>
      <c r="CC661" s="83"/>
      <c r="CD661" s="83"/>
      <c r="CE661" s="83"/>
      <c r="CF661" s="83"/>
      <c r="CG661" s="83"/>
      <c r="CH661" s="83"/>
      <c r="CI661" s="83"/>
      <c r="CJ661" s="83"/>
      <c r="CK661" s="83"/>
      <c r="CL661" s="83"/>
      <c r="CM661" s="83"/>
      <c r="CN661" s="83"/>
      <c r="CO661" s="83"/>
      <c r="CP661" s="83"/>
      <c r="CQ661" s="83"/>
      <c r="CR661" s="83"/>
      <c r="CS661" s="83"/>
      <c r="CT661" s="83"/>
      <c r="CU661" s="83"/>
      <c r="CV661" s="83"/>
      <c r="CW661" s="83"/>
      <c r="CX661" s="83"/>
      <c r="CY661" s="83"/>
      <c r="CZ661" s="83"/>
      <c r="DA661" s="83"/>
      <c r="DB661" s="83"/>
      <c r="DC661" s="83"/>
      <c r="DD661" s="83"/>
      <c r="DE661" s="83"/>
      <c r="DF661" s="83"/>
      <c r="DG661" s="83"/>
      <c r="DH661" s="83"/>
      <c r="DI661" s="83"/>
      <c r="DJ661" s="83"/>
      <c r="DK661" s="83"/>
      <c r="DL661" s="83"/>
      <c r="DM661" s="83"/>
      <c r="DN661" s="83"/>
      <c r="DO661" s="83"/>
      <c r="DP661" s="83"/>
      <c r="DQ661" s="83"/>
      <c r="DR661" s="83"/>
      <c r="DS661" s="83"/>
      <c r="DT661" s="83"/>
      <c r="DU661" s="83"/>
      <c r="DV661" s="83"/>
      <c r="DW661" s="83"/>
      <c r="DX661" s="83"/>
      <c r="DY661" s="83"/>
      <c r="DZ661" s="83"/>
      <c r="EA661" s="83"/>
      <c r="EB661" s="83"/>
      <c r="EC661" s="83"/>
      <c r="ED661" s="83"/>
      <c r="EE661" s="83"/>
      <c r="EF661" s="83"/>
      <c r="EG661" s="83"/>
      <c r="EH661" s="83"/>
      <c r="EI661" s="83"/>
      <c r="EJ661" s="83"/>
      <c r="EK661" s="83"/>
      <c r="EL661" s="83"/>
      <c r="EM661" s="83"/>
      <c r="EN661" s="83"/>
      <c r="EO661" s="83"/>
      <c r="EP661" s="83"/>
      <c r="EQ661" s="83"/>
      <c r="ER661" s="83"/>
      <c r="ES661" s="83"/>
      <c r="ET661" s="83"/>
      <c r="EU661" s="83"/>
      <c r="EV661" s="83"/>
      <c r="EW661" s="83"/>
      <c r="EX661" s="83"/>
      <c r="EY661" s="83"/>
      <c r="EZ661" s="83"/>
      <c r="FA661" s="83"/>
      <c r="FB661" s="83"/>
      <c r="FC661" s="83"/>
      <c r="FD661" s="83"/>
      <c r="FE661" s="83"/>
      <c r="FF661" s="83"/>
      <c r="FG661" s="83"/>
      <c r="FH661" s="83"/>
      <c r="FI661" s="83"/>
      <c r="FJ661" s="83"/>
      <c r="FK661" s="83"/>
      <c r="FL661" s="83"/>
      <c r="FM661" s="83"/>
      <c r="FN661" s="83"/>
      <c r="FO661" s="83"/>
      <c r="FP661" s="83"/>
      <c r="FQ661" s="83"/>
      <c r="FR661" s="83"/>
      <c r="FS661" s="83"/>
      <c r="FT661" s="83"/>
      <c r="FU661" s="83"/>
      <c r="FV661" s="83"/>
      <c r="FW661" s="83"/>
      <c r="FX661" s="83"/>
      <c r="FY661" s="83"/>
      <c r="FZ661" s="83"/>
      <c r="GA661" s="83"/>
      <c r="GB661" s="83"/>
      <c r="GC661" s="83"/>
      <c r="GD661" s="83"/>
      <c r="GE661" s="83"/>
      <c r="GF661" s="83"/>
      <c r="GG661" s="83"/>
      <c r="GH661" s="83"/>
      <c r="GI661" s="83"/>
      <c r="GJ661" s="83"/>
      <c r="GK661" s="83"/>
      <c r="GL661" s="83"/>
      <c r="GM661" s="83"/>
      <c r="GN661" s="83"/>
      <c r="GO661" s="83"/>
      <c r="GP661" s="83"/>
      <c r="GQ661" s="83"/>
      <c r="GR661" s="83"/>
      <c r="GS661" s="83"/>
      <c r="GT661" s="83"/>
      <c r="GU661" s="83"/>
      <c r="GV661" s="83"/>
      <c r="GW661" s="83"/>
      <c r="GX661" s="83"/>
      <c r="GY661" s="83"/>
      <c r="GZ661" s="83"/>
      <c r="HA661" s="83"/>
      <c r="HB661" s="83"/>
      <c r="HC661" s="83"/>
      <c r="HD661" s="83"/>
      <c r="HE661" s="83"/>
      <c r="HF661" s="83"/>
      <c r="HG661" s="83"/>
      <c r="HH661" s="83"/>
      <c r="HI661" s="83"/>
      <c r="HJ661" s="83"/>
      <c r="HK661" s="83"/>
      <c r="HL661" s="83"/>
      <c r="HM661" s="83"/>
      <c r="HN661" s="83"/>
      <c r="HO661" s="83"/>
      <c r="HP661" s="83"/>
      <c r="HQ661" s="83"/>
      <c r="HR661" s="83"/>
      <c r="HS661" s="83"/>
      <c r="HT661" s="83"/>
      <c r="HU661" s="83"/>
      <c r="HV661" s="83"/>
      <c r="HW661" s="83"/>
      <c r="HX661" s="83"/>
      <c r="HY661" s="83"/>
      <c r="HZ661" s="83"/>
      <c r="IA661" s="83"/>
      <c r="IB661" s="83"/>
      <c r="IC661" s="83"/>
      <c r="ID661" s="83"/>
      <c r="IE661" s="83"/>
      <c r="IF661" s="83"/>
      <c r="IG661" s="83"/>
      <c r="IH661" s="83"/>
      <c r="II661" s="83"/>
      <c r="IJ661" s="83"/>
      <c r="IK661" s="83"/>
      <c r="IL661" s="83"/>
      <c r="IM661" s="83"/>
      <c r="IN661" s="83"/>
      <c r="IO661" s="83"/>
      <c r="IP661" s="83"/>
      <c r="IQ661" s="83"/>
      <c r="IR661" s="83"/>
      <c r="IS661" s="83"/>
      <c r="IT661" s="83"/>
      <c r="IU661" s="83"/>
      <c r="IV661" s="83"/>
      <c r="IW661" s="83"/>
      <c r="IX661" s="83"/>
      <c r="IY661" s="83"/>
      <c r="IZ661" s="83"/>
      <c r="JA661" s="83"/>
      <c r="JB661" s="83"/>
      <c r="JC661" s="83"/>
      <c r="JD661" s="83"/>
      <c r="JE661" s="83"/>
    </row>
    <row r="662" spans="1:265" s="8" customFormat="1" ht="15" customHeight="1" x14ac:dyDescent="0.2">
      <c r="A662" s="130"/>
      <c r="B662" s="131" t="s">
        <v>797</v>
      </c>
      <c r="C662" s="206"/>
      <c r="D662" s="335" t="s">
        <v>822</v>
      </c>
      <c r="E662" s="205"/>
      <c r="F662" s="1036"/>
      <c r="G662" s="1037"/>
      <c r="H662" s="335" t="s">
        <v>861</v>
      </c>
      <c r="I662" s="335" t="s">
        <v>864</v>
      </c>
      <c r="J662" s="335"/>
      <c r="K662" s="390" t="s">
        <v>883</v>
      </c>
      <c r="L662" s="390" t="s">
        <v>97</v>
      </c>
      <c r="M662" s="765" t="s">
        <v>536</v>
      </c>
      <c r="N662" s="765" t="s">
        <v>101</v>
      </c>
      <c r="O662" s="390" t="s">
        <v>625</v>
      </c>
      <c r="P662" s="598">
        <v>4</v>
      </c>
      <c r="Q662" s="599"/>
      <c r="R662" s="599"/>
      <c r="S662" s="599"/>
      <c r="T662" s="599"/>
      <c r="U662" s="599"/>
      <c r="V662" s="599"/>
      <c r="W662" s="600"/>
      <c r="X662" s="130"/>
      <c r="Y662" s="130"/>
      <c r="Z662" s="112"/>
      <c r="AA662" s="83"/>
      <c r="AB662" s="83"/>
      <c r="AC662" s="83" t="str">
        <f t="shared" si="15"/>
        <v/>
      </c>
      <c r="AD662" s="83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83"/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83"/>
      <c r="EL662" s="83"/>
      <c r="EM662" s="83"/>
      <c r="EN662" s="83"/>
      <c r="EO662" s="83"/>
      <c r="EP662" s="83"/>
      <c r="EQ662" s="83"/>
      <c r="ER662" s="83"/>
      <c r="ES662" s="83"/>
      <c r="ET662" s="83"/>
      <c r="EU662" s="83"/>
      <c r="EV662" s="83"/>
      <c r="EW662" s="83"/>
      <c r="EX662" s="83"/>
      <c r="EY662" s="83"/>
      <c r="EZ662" s="83"/>
      <c r="FA662" s="83"/>
      <c r="FB662" s="83"/>
      <c r="FC662" s="83"/>
      <c r="FD662" s="83"/>
      <c r="FE662" s="83"/>
      <c r="FF662" s="83"/>
      <c r="FG662" s="83"/>
      <c r="FH662" s="83"/>
      <c r="FI662" s="83"/>
      <c r="FJ662" s="83"/>
      <c r="FK662" s="83"/>
      <c r="FL662" s="83"/>
      <c r="FM662" s="83"/>
      <c r="FN662" s="83"/>
      <c r="FO662" s="83"/>
      <c r="FP662" s="83"/>
      <c r="FQ662" s="83"/>
      <c r="FR662" s="83"/>
      <c r="FS662" s="83"/>
      <c r="FT662" s="83"/>
      <c r="FU662" s="83"/>
      <c r="FV662" s="83"/>
      <c r="FW662" s="83"/>
      <c r="FX662" s="83"/>
      <c r="FY662" s="83"/>
      <c r="FZ662" s="83"/>
      <c r="GA662" s="83"/>
      <c r="GB662" s="83"/>
      <c r="GC662" s="83"/>
      <c r="GD662" s="83"/>
      <c r="GE662" s="83"/>
      <c r="GF662" s="83"/>
      <c r="GG662" s="83"/>
      <c r="GH662" s="83"/>
      <c r="GI662" s="83"/>
      <c r="GJ662" s="83"/>
      <c r="GK662" s="83"/>
      <c r="GL662" s="83"/>
      <c r="GM662" s="83"/>
      <c r="GN662" s="83"/>
      <c r="GO662" s="83"/>
      <c r="GP662" s="83"/>
      <c r="GQ662" s="83"/>
      <c r="GR662" s="83"/>
      <c r="GS662" s="83"/>
      <c r="GT662" s="83"/>
      <c r="GU662" s="83"/>
      <c r="GV662" s="83"/>
      <c r="GW662" s="83"/>
      <c r="GX662" s="83"/>
      <c r="GY662" s="83"/>
      <c r="GZ662" s="83"/>
      <c r="HA662" s="83"/>
      <c r="HB662" s="83"/>
      <c r="HC662" s="83"/>
      <c r="HD662" s="83"/>
      <c r="HE662" s="83"/>
      <c r="HF662" s="83"/>
      <c r="HG662" s="83"/>
      <c r="HH662" s="83"/>
      <c r="HI662" s="83"/>
      <c r="HJ662" s="83"/>
      <c r="HK662" s="83"/>
      <c r="HL662" s="83"/>
      <c r="HM662" s="83"/>
      <c r="HN662" s="83"/>
      <c r="HO662" s="83"/>
      <c r="HP662" s="83"/>
      <c r="HQ662" s="83"/>
      <c r="HR662" s="83"/>
      <c r="HS662" s="83"/>
      <c r="HT662" s="83"/>
      <c r="HU662" s="83"/>
      <c r="HV662" s="83"/>
      <c r="HW662" s="83"/>
      <c r="HX662" s="83"/>
      <c r="HY662" s="83"/>
      <c r="HZ662" s="83"/>
      <c r="IA662" s="83"/>
      <c r="IB662" s="83"/>
      <c r="IC662" s="83"/>
      <c r="ID662" s="83"/>
      <c r="IE662" s="83"/>
      <c r="IF662" s="83"/>
      <c r="IG662" s="83"/>
      <c r="IH662" s="83"/>
      <c r="II662" s="83"/>
      <c r="IJ662" s="83"/>
      <c r="IK662" s="83"/>
      <c r="IL662" s="83"/>
      <c r="IM662" s="83"/>
      <c r="IN662" s="83"/>
      <c r="IO662" s="83"/>
      <c r="IP662" s="83"/>
      <c r="IQ662" s="83"/>
      <c r="IR662" s="83"/>
      <c r="IS662" s="83"/>
      <c r="IT662" s="83"/>
      <c r="IU662" s="83"/>
      <c r="IV662" s="83"/>
      <c r="IW662" s="83"/>
      <c r="IX662" s="83"/>
      <c r="IY662" s="83"/>
      <c r="IZ662" s="83"/>
      <c r="JA662" s="83"/>
      <c r="JB662" s="83"/>
      <c r="JC662" s="83"/>
      <c r="JD662" s="83"/>
      <c r="JE662" s="83"/>
    </row>
    <row r="663" spans="1:265" s="8" customFormat="1" ht="15" customHeight="1" x14ac:dyDescent="0.2">
      <c r="A663" s="130"/>
      <c r="B663" s="131" t="s">
        <v>797</v>
      </c>
      <c r="C663" s="206"/>
      <c r="D663" s="335" t="s">
        <v>822</v>
      </c>
      <c r="E663" s="205"/>
      <c r="F663" s="1036"/>
      <c r="G663" s="1037"/>
      <c r="H663" s="335" t="s">
        <v>861</v>
      </c>
      <c r="I663" s="335" t="s">
        <v>864</v>
      </c>
      <c r="J663" s="335"/>
      <c r="K663" s="390" t="s">
        <v>936</v>
      </c>
      <c r="L663" s="390" t="s">
        <v>97</v>
      </c>
      <c r="M663" s="765" t="s">
        <v>452</v>
      </c>
      <c r="N663" s="765" t="s">
        <v>24</v>
      </c>
      <c r="O663" s="390" t="s">
        <v>625</v>
      </c>
      <c r="P663" s="598">
        <v>6</v>
      </c>
      <c r="Q663" s="599"/>
      <c r="R663" s="599"/>
      <c r="S663" s="599"/>
      <c r="T663" s="599"/>
      <c r="U663" s="599"/>
      <c r="V663" s="599"/>
      <c r="W663" s="600"/>
      <c r="X663" s="130"/>
      <c r="Y663" s="130"/>
      <c r="Z663" s="112"/>
      <c r="AA663" s="83"/>
      <c r="AB663" s="83"/>
      <c r="AC663" s="83" t="str">
        <f t="shared" ref="AC663:AC713" si="16">IF(C663&lt;&gt;"",SUMIF(D$6:D$1540,D663,P$6:Q$1540),"")</f>
        <v/>
      </c>
      <c r="AD663" s="83"/>
      <c r="AE663" s="83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  <c r="AV663" s="83"/>
      <c r="AW663" s="83"/>
      <c r="AX663" s="83"/>
      <c r="AY663" s="83"/>
      <c r="AZ663" s="83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  <c r="BM663" s="83"/>
      <c r="BN663" s="83"/>
      <c r="BO663" s="83"/>
      <c r="BP663" s="83"/>
      <c r="BQ663" s="83"/>
      <c r="BR663" s="83"/>
      <c r="BS663" s="83"/>
      <c r="BT663" s="83"/>
      <c r="BU663" s="83"/>
      <c r="BV663" s="83"/>
      <c r="BW663" s="83"/>
      <c r="BX663" s="83"/>
      <c r="BY663" s="83"/>
      <c r="BZ663" s="83"/>
      <c r="CA663" s="83"/>
      <c r="CB663" s="83"/>
      <c r="CC663" s="83"/>
      <c r="CD663" s="83"/>
      <c r="CE663" s="83"/>
      <c r="CF663" s="83"/>
      <c r="CG663" s="83"/>
      <c r="CH663" s="83"/>
      <c r="CI663" s="83"/>
      <c r="CJ663" s="83"/>
      <c r="CK663" s="83"/>
      <c r="CL663" s="83"/>
      <c r="CM663" s="83"/>
      <c r="CN663" s="83"/>
      <c r="CO663" s="83"/>
      <c r="CP663" s="83"/>
      <c r="CQ663" s="83"/>
      <c r="CR663" s="83"/>
      <c r="CS663" s="83"/>
      <c r="CT663" s="83"/>
      <c r="CU663" s="83"/>
      <c r="CV663" s="83"/>
      <c r="CW663" s="83"/>
      <c r="CX663" s="83"/>
      <c r="CY663" s="83"/>
      <c r="CZ663" s="83"/>
      <c r="DA663" s="83"/>
      <c r="DB663" s="83"/>
      <c r="DC663" s="83"/>
      <c r="DD663" s="83"/>
      <c r="DE663" s="83"/>
      <c r="DF663" s="83"/>
      <c r="DG663" s="83"/>
      <c r="DH663" s="83"/>
      <c r="DI663" s="83"/>
      <c r="DJ663" s="83"/>
      <c r="DK663" s="83"/>
      <c r="DL663" s="83"/>
      <c r="DM663" s="83"/>
      <c r="DN663" s="83"/>
      <c r="DO663" s="83"/>
      <c r="DP663" s="83"/>
      <c r="DQ663" s="83"/>
      <c r="DR663" s="83"/>
      <c r="DS663" s="83"/>
      <c r="DT663" s="83"/>
      <c r="DU663" s="83"/>
      <c r="DV663" s="83"/>
      <c r="DW663" s="83"/>
      <c r="DX663" s="83"/>
      <c r="DY663" s="83"/>
      <c r="DZ663" s="83"/>
      <c r="EA663" s="83"/>
      <c r="EB663" s="83"/>
      <c r="EC663" s="83"/>
      <c r="ED663" s="83"/>
      <c r="EE663" s="83"/>
      <c r="EF663" s="83"/>
      <c r="EG663" s="83"/>
      <c r="EH663" s="83"/>
      <c r="EI663" s="83"/>
      <c r="EJ663" s="83"/>
      <c r="EK663" s="83"/>
      <c r="EL663" s="83"/>
      <c r="EM663" s="83"/>
      <c r="EN663" s="83"/>
      <c r="EO663" s="83"/>
      <c r="EP663" s="83"/>
      <c r="EQ663" s="83"/>
      <c r="ER663" s="83"/>
      <c r="ES663" s="83"/>
      <c r="ET663" s="83"/>
      <c r="EU663" s="83"/>
      <c r="EV663" s="83"/>
      <c r="EW663" s="83"/>
      <c r="EX663" s="83"/>
      <c r="EY663" s="83"/>
      <c r="EZ663" s="83"/>
      <c r="FA663" s="83"/>
      <c r="FB663" s="83"/>
      <c r="FC663" s="83"/>
      <c r="FD663" s="83"/>
      <c r="FE663" s="83"/>
      <c r="FF663" s="83"/>
      <c r="FG663" s="83"/>
      <c r="FH663" s="83"/>
      <c r="FI663" s="83"/>
      <c r="FJ663" s="83"/>
      <c r="FK663" s="83"/>
      <c r="FL663" s="83"/>
      <c r="FM663" s="83"/>
      <c r="FN663" s="83"/>
      <c r="FO663" s="83"/>
      <c r="FP663" s="83"/>
      <c r="FQ663" s="83"/>
      <c r="FR663" s="83"/>
      <c r="FS663" s="83"/>
      <c r="FT663" s="83"/>
      <c r="FU663" s="83"/>
      <c r="FV663" s="83"/>
      <c r="FW663" s="83"/>
      <c r="FX663" s="83"/>
      <c r="FY663" s="83"/>
      <c r="FZ663" s="83"/>
      <c r="GA663" s="83"/>
      <c r="GB663" s="83"/>
      <c r="GC663" s="83"/>
      <c r="GD663" s="83"/>
      <c r="GE663" s="83"/>
      <c r="GF663" s="83"/>
      <c r="GG663" s="83"/>
      <c r="GH663" s="83"/>
      <c r="GI663" s="83"/>
      <c r="GJ663" s="83"/>
      <c r="GK663" s="83"/>
      <c r="GL663" s="83"/>
      <c r="GM663" s="83"/>
      <c r="GN663" s="83"/>
      <c r="GO663" s="83"/>
      <c r="GP663" s="83"/>
      <c r="GQ663" s="83"/>
      <c r="GR663" s="83"/>
      <c r="GS663" s="83"/>
      <c r="GT663" s="83"/>
      <c r="GU663" s="83"/>
      <c r="GV663" s="83"/>
      <c r="GW663" s="83"/>
      <c r="GX663" s="83"/>
      <c r="GY663" s="83"/>
      <c r="GZ663" s="83"/>
      <c r="HA663" s="83"/>
      <c r="HB663" s="83"/>
      <c r="HC663" s="83"/>
      <c r="HD663" s="83"/>
      <c r="HE663" s="83"/>
      <c r="HF663" s="83"/>
      <c r="HG663" s="83"/>
      <c r="HH663" s="83"/>
      <c r="HI663" s="83"/>
      <c r="HJ663" s="83"/>
      <c r="HK663" s="83"/>
      <c r="HL663" s="83"/>
      <c r="HM663" s="83"/>
      <c r="HN663" s="83"/>
      <c r="HO663" s="83"/>
      <c r="HP663" s="83"/>
      <c r="HQ663" s="83"/>
      <c r="HR663" s="83"/>
      <c r="HS663" s="83"/>
      <c r="HT663" s="83"/>
      <c r="HU663" s="83"/>
      <c r="HV663" s="83"/>
      <c r="HW663" s="83"/>
      <c r="HX663" s="83"/>
      <c r="HY663" s="83"/>
      <c r="HZ663" s="83"/>
      <c r="IA663" s="83"/>
      <c r="IB663" s="83"/>
      <c r="IC663" s="83"/>
      <c r="ID663" s="83"/>
      <c r="IE663" s="83"/>
      <c r="IF663" s="83"/>
      <c r="IG663" s="83"/>
      <c r="IH663" s="83"/>
      <c r="II663" s="83"/>
      <c r="IJ663" s="83"/>
      <c r="IK663" s="83"/>
      <c r="IL663" s="83"/>
      <c r="IM663" s="83"/>
      <c r="IN663" s="83"/>
      <c r="IO663" s="83"/>
      <c r="IP663" s="83"/>
      <c r="IQ663" s="83"/>
      <c r="IR663" s="83"/>
      <c r="IS663" s="83"/>
      <c r="IT663" s="83"/>
      <c r="IU663" s="83"/>
      <c r="IV663" s="83"/>
      <c r="IW663" s="83"/>
      <c r="IX663" s="83"/>
      <c r="IY663" s="83"/>
      <c r="IZ663" s="83"/>
      <c r="JA663" s="83"/>
      <c r="JB663" s="83"/>
      <c r="JC663" s="83"/>
      <c r="JD663" s="83"/>
      <c r="JE663" s="83"/>
    </row>
    <row r="664" spans="1:265" s="8" customFormat="1" ht="15" customHeight="1" x14ac:dyDescent="0.2">
      <c r="A664" s="130"/>
      <c r="B664" s="131" t="s">
        <v>797</v>
      </c>
      <c r="C664" s="206"/>
      <c r="D664" s="335" t="s">
        <v>822</v>
      </c>
      <c r="E664" s="205"/>
      <c r="F664" s="1036"/>
      <c r="G664" s="1037"/>
      <c r="H664" s="335" t="s">
        <v>861</v>
      </c>
      <c r="I664" s="335" t="s">
        <v>864</v>
      </c>
      <c r="J664" s="335"/>
      <c r="K664" s="390" t="s">
        <v>1548</v>
      </c>
      <c r="L664" s="390" t="s">
        <v>97</v>
      </c>
      <c r="M664" s="765" t="s">
        <v>521</v>
      </c>
      <c r="N664" s="765" t="s">
        <v>24</v>
      </c>
      <c r="O664" s="390" t="s">
        <v>625</v>
      </c>
      <c r="P664" s="598">
        <v>6</v>
      </c>
      <c r="Q664" s="599"/>
      <c r="R664" s="599"/>
      <c r="S664" s="599"/>
      <c r="T664" s="599"/>
      <c r="U664" s="599"/>
      <c r="V664" s="599"/>
      <c r="W664" s="600"/>
      <c r="X664" s="130"/>
      <c r="Y664" s="130"/>
      <c r="Z664" s="112"/>
      <c r="AA664" s="83"/>
      <c r="AB664" s="83"/>
      <c r="AC664" s="83" t="str">
        <f t="shared" si="16"/>
        <v/>
      </c>
      <c r="AD664" s="83"/>
      <c r="AE664" s="83"/>
      <c r="AF664" s="83"/>
      <c r="AG664" s="83"/>
      <c r="AH664" s="83"/>
      <c r="AI664" s="83"/>
      <c r="AJ664" s="83"/>
      <c r="AK664" s="83"/>
      <c r="AL664" s="83"/>
      <c r="AM664" s="83"/>
      <c r="AN664" s="83"/>
      <c r="AO664" s="83"/>
      <c r="AP664" s="83"/>
      <c r="AQ664" s="83"/>
      <c r="AR664" s="83"/>
      <c r="AS664" s="83"/>
      <c r="AT664" s="83"/>
      <c r="AU664" s="83"/>
      <c r="AV664" s="83"/>
      <c r="AW664" s="83"/>
      <c r="AX664" s="83"/>
      <c r="AY664" s="83"/>
      <c r="AZ664" s="83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  <c r="BM664" s="83"/>
      <c r="BN664" s="83"/>
      <c r="BO664" s="83"/>
      <c r="BP664" s="83"/>
      <c r="BQ664" s="83"/>
      <c r="BR664" s="83"/>
      <c r="BS664" s="83"/>
      <c r="BT664" s="83"/>
      <c r="BU664" s="83"/>
      <c r="BV664" s="83"/>
      <c r="BW664" s="83"/>
      <c r="BX664" s="83"/>
      <c r="BY664" s="83"/>
      <c r="BZ664" s="83"/>
      <c r="CA664" s="83"/>
      <c r="CB664" s="83"/>
      <c r="CC664" s="83"/>
      <c r="CD664" s="83"/>
      <c r="CE664" s="83"/>
      <c r="CF664" s="83"/>
      <c r="CG664" s="83"/>
      <c r="CH664" s="83"/>
      <c r="CI664" s="83"/>
      <c r="CJ664" s="83"/>
      <c r="CK664" s="83"/>
      <c r="CL664" s="83"/>
      <c r="CM664" s="83"/>
      <c r="CN664" s="83"/>
      <c r="CO664" s="83"/>
      <c r="CP664" s="83"/>
      <c r="CQ664" s="83"/>
      <c r="CR664" s="83"/>
      <c r="CS664" s="83"/>
      <c r="CT664" s="83"/>
      <c r="CU664" s="83"/>
      <c r="CV664" s="83"/>
      <c r="CW664" s="83"/>
      <c r="CX664" s="83"/>
      <c r="CY664" s="83"/>
      <c r="CZ664" s="83"/>
      <c r="DA664" s="83"/>
      <c r="DB664" s="83"/>
      <c r="DC664" s="83"/>
      <c r="DD664" s="83"/>
      <c r="DE664" s="83"/>
      <c r="DF664" s="83"/>
      <c r="DG664" s="83"/>
      <c r="DH664" s="83"/>
      <c r="DI664" s="83"/>
      <c r="DJ664" s="83"/>
      <c r="DK664" s="83"/>
      <c r="DL664" s="83"/>
      <c r="DM664" s="83"/>
      <c r="DN664" s="83"/>
      <c r="DO664" s="83"/>
      <c r="DP664" s="83"/>
      <c r="DQ664" s="83"/>
      <c r="DR664" s="83"/>
      <c r="DS664" s="83"/>
      <c r="DT664" s="83"/>
      <c r="DU664" s="83"/>
      <c r="DV664" s="83"/>
      <c r="DW664" s="83"/>
      <c r="DX664" s="83"/>
      <c r="DY664" s="83"/>
      <c r="DZ664" s="83"/>
      <c r="EA664" s="83"/>
      <c r="EB664" s="83"/>
      <c r="EC664" s="83"/>
      <c r="ED664" s="83"/>
      <c r="EE664" s="83"/>
      <c r="EF664" s="83"/>
      <c r="EG664" s="83"/>
      <c r="EH664" s="83"/>
      <c r="EI664" s="83"/>
      <c r="EJ664" s="83"/>
      <c r="EK664" s="83"/>
      <c r="EL664" s="83"/>
      <c r="EM664" s="83"/>
      <c r="EN664" s="83"/>
      <c r="EO664" s="83"/>
      <c r="EP664" s="83"/>
      <c r="EQ664" s="83"/>
      <c r="ER664" s="83"/>
      <c r="ES664" s="83"/>
      <c r="ET664" s="83"/>
      <c r="EU664" s="83"/>
      <c r="EV664" s="83"/>
      <c r="EW664" s="83"/>
      <c r="EX664" s="83"/>
      <c r="EY664" s="83"/>
      <c r="EZ664" s="83"/>
      <c r="FA664" s="83"/>
      <c r="FB664" s="83"/>
      <c r="FC664" s="83"/>
      <c r="FD664" s="83"/>
      <c r="FE664" s="83"/>
      <c r="FF664" s="83"/>
      <c r="FG664" s="83"/>
      <c r="FH664" s="83"/>
      <c r="FI664" s="83"/>
      <c r="FJ664" s="83"/>
      <c r="FK664" s="83"/>
      <c r="FL664" s="83"/>
      <c r="FM664" s="83"/>
      <c r="FN664" s="83"/>
      <c r="FO664" s="83"/>
      <c r="FP664" s="83"/>
      <c r="FQ664" s="83"/>
      <c r="FR664" s="83"/>
      <c r="FS664" s="83"/>
      <c r="FT664" s="83"/>
      <c r="FU664" s="83"/>
      <c r="FV664" s="83"/>
      <c r="FW664" s="83"/>
      <c r="FX664" s="83"/>
      <c r="FY664" s="83"/>
      <c r="FZ664" s="83"/>
      <c r="GA664" s="83"/>
      <c r="GB664" s="83"/>
      <c r="GC664" s="83"/>
      <c r="GD664" s="83"/>
      <c r="GE664" s="83"/>
      <c r="GF664" s="83"/>
      <c r="GG664" s="83"/>
      <c r="GH664" s="83"/>
      <c r="GI664" s="83"/>
      <c r="GJ664" s="83"/>
      <c r="GK664" s="83"/>
      <c r="GL664" s="83"/>
      <c r="GM664" s="83"/>
      <c r="GN664" s="83"/>
      <c r="GO664" s="83"/>
      <c r="GP664" s="83"/>
      <c r="GQ664" s="83"/>
      <c r="GR664" s="83"/>
      <c r="GS664" s="83"/>
      <c r="GT664" s="83"/>
      <c r="GU664" s="83"/>
      <c r="GV664" s="83"/>
      <c r="GW664" s="83"/>
      <c r="GX664" s="83"/>
      <c r="GY664" s="83"/>
      <c r="GZ664" s="83"/>
      <c r="HA664" s="83"/>
      <c r="HB664" s="83"/>
      <c r="HC664" s="83"/>
      <c r="HD664" s="83"/>
      <c r="HE664" s="83"/>
      <c r="HF664" s="83"/>
      <c r="HG664" s="83"/>
      <c r="HH664" s="83"/>
      <c r="HI664" s="83"/>
      <c r="HJ664" s="83"/>
      <c r="HK664" s="83"/>
      <c r="HL664" s="83"/>
      <c r="HM664" s="83"/>
      <c r="HN664" s="83"/>
      <c r="HO664" s="83"/>
      <c r="HP664" s="83"/>
      <c r="HQ664" s="83"/>
      <c r="HR664" s="83"/>
      <c r="HS664" s="83"/>
      <c r="HT664" s="83"/>
      <c r="HU664" s="83"/>
      <c r="HV664" s="83"/>
      <c r="HW664" s="83"/>
      <c r="HX664" s="83"/>
      <c r="HY664" s="83"/>
      <c r="HZ664" s="83"/>
      <c r="IA664" s="83"/>
      <c r="IB664" s="83"/>
      <c r="IC664" s="83"/>
      <c r="ID664" s="83"/>
      <c r="IE664" s="83"/>
      <c r="IF664" s="83"/>
      <c r="IG664" s="83"/>
      <c r="IH664" s="83"/>
      <c r="II664" s="83"/>
      <c r="IJ664" s="83"/>
      <c r="IK664" s="83"/>
      <c r="IL664" s="83"/>
      <c r="IM664" s="83"/>
      <c r="IN664" s="83"/>
      <c r="IO664" s="83"/>
      <c r="IP664" s="83"/>
      <c r="IQ664" s="83"/>
      <c r="IR664" s="83"/>
      <c r="IS664" s="83"/>
      <c r="IT664" s="83"/>
      <c r="IU664" s="83"/>
      <c r="IV664" s="83"/>
      <c r="IW664" s="83"/>
      <c r="IX664" s="83"/>
      <c r="IY664" s="83"/>
      <c r="IZ664" s="83"/>
      <c r="JA664" s="83"/>
      <c r="JB664" s="83"/>
      <c r="JC664" s="83"/>
      <c r="JD664" s="83"/>
      <c r="JE664" s="83"/>
    </row>
    <row r="665" spans="1:265" s="8" customFormat="1" ht="15" customHeight="1" x14ac:dyDescent="0.2">
      <c r="A665" s="130"/>
      <c r="B665" s="131" t="s">
        <v>797</v>
      </c>
      <c r="C665" s="206"/>
      <c r="D665" s="343" t="s">
        <v>822</v>
      </c>
      <c r="E665" s="205"/>
      <c r="F665" s="1036"/>
      <c r="G665" s="1037"/>
      <c r="H665" s="342" t="s">
        <v>861</v>
      </c>
      <c r="I665" s="343" t="s">
        <v>864</v>
      </c>
      <c r="J665" s="342"/>
      <c r="K665" s="406" t="s">
        <v>1368</v>
      </c>
      <c r="L665" s="405"/>
      <c r="M665" s="943"/>
      <c r="N665" s="943"/>
      <c r="O665" s="405"/>
      <c r="P665" s="657"/>
      <c r="Q665" s="658"/>
      <c r="R665" s="658"/>
      <c r="S665" s="658"/>
      <c r="T665" s="658">
        <v>2</v>
      </c>
      <c r="U665" s="658"/>
      <c r="V665" s="658"/>
      <c r="W665" s="659"/>
      <c r="X665" s="130"/>
      <c r="Y665" s="130"/>
      <c r="Z665" s="112"/>
      <c r="AA665" s="83"/>
      <c r="AB665" s="83"/>
      <c r="AC665" s="83" t="str">
        <f t="shared" si="16"/>
        <v/>
      </c>
      <c r="AD665" s="83"/>
      <c r="AE665" s="83"/>
      <c r="AF665" s="83"/>
      <c r="AG665" s="83"/>
      <c r="AH665" s="83"/>
      <c r="AI665" s="83"/>
      <c r="AJ665" s="83"/>
      <c r="AK665" s="83"/>
      <c r="AL665" s="83"/>
      <c r="AM665" s="83"/>
      <c r="AN665" s="83"/>
      <c r="AO665" s="83"/>
      <c r="AP665" s="83"/>
      <c r="AQ665" s="83"/>
      <c r="AR665" s="83"/>
      <c r="AS665" s="83"/>
      <c r="AT665" s="83"/>
      <c r="AU665" s="83"/>
      <c r="AV665" s="83"/>
      <c r="AW665" s="83"/>
      <c r="AX665" s="83"/>
      <c r="AY665" s="83"/>
      <c r="AZ665" s="83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  <c r="BM665" s="83"/>
      <c r="BN665" s="83"/>
      <c r="BO665" s="83"/>
      <c r="BP665" s="83"/>
      <c r="BQ665" s="83"/>
      <c r="BR665" s="83"/>
      <c r="BS665" s="83"/>
      <c r="BT665" s="83"/>
      <c r="BU665" s="83"/>
      <c r="BV665" s="83"/>
      <c r="BW665" s="83"/>
      <c r="BX665" s="83"/>
      <c r="BY665" s="83"/>
      <c r="BZ665" s="83"/>
      <c r="CA665" s="83"/>
      <c r="CB665" s="83"/>
      <c r="CC665" s="83"/>
      <c r="CD665" s="83"/>
      <c r="CE665" s="83"/>
      <c r="CF665" s="83"/>
      <c r="CG665" s="83"/>
      <c r="CH665" s="83"/>
      <c r="CI665" s="83"/>
      <c r="CJ665" s="83"/>
      <c r="CK665" s="83"/>
      <c r="CL665" s="83"/>
      <c r="CM665" s="83"/>
      <c r="CN665" s="83"/>
      <c r="CO665" s="83"/>
      <c r="CP665" s="83"/>
      <c r="CQ665" s="83"/>
      <c r="CR665" s="83"/>
      <c r="CS665" s="83"/>
      <c r="CT665" s="83"/>
      <c r="CU665" s="83"/>
      <c r="CV665" s="83"/>
      <c r="CW665" s="83"/>
      <c r="CX665" s="83"/>
      <c r="CY665" s="83"/>
      <c r="CZ665" s="83"/>
      <c r="DA665" s="83"/>
      <c r="DB665" s="83"/>
      <c r="DC665" s="83"/>
      <c r="DD665" s="83"/>
      <c r="DE665" s="83"/>
      <c r="DF665" s="83"/>
      <c r="DG665" s="83"/>
      <c r="DH665" s="83"/>
      <c r="DI665" s="83"/>
      <c r="DJ665" s="83"/>
      <c r="DK665" s="83"/>
      <c r="DL665" s="83"/>
      <c r="DM665" s="83"/>
      <c r="DN665" s="83"/>
      <c r="DO665" s="83"/>
      <c r="DP665" s="83"/>
      <c r="DQ665" s="83"/>
      <c r="DR665" s="83"/>
      <c r="DS665" s="83"/>
      <c r="DT665" s="83"/>
      <c r="DU665" s="83"/>
      <c r="DV665" s="83"/>
      <c r="DW665" s="83"/>
      <c r="DX665" s="83"/>
      <c r="DY665" s="83"/>
      <c r="DZ665" s="83"/>
      <c r="EA665" s="83"/>
      <c r="EB665" s="83"/>
      <c r="EC665" s="83"/>
      <c r="ED665" s="83"/>
      <c r="EE665" s="83"/>
      <c r="EF665" s="83"/>
      <c r="EG665" s="83"/>
      <c r="EH665" s="83"/>
      <c r="EI665" s="83"/>
      <c r="EJ665" s="83"/>
      <c r="EK665" s="83"/>
      <c r="EL665" s="83"/>
      <c r="EM665" s="83"/>
      <c r="EN665" s="83"/>
      <c r="EO665" s="83"/>
      <c r="EP665" s="83"/>
      <c r="EQ665" s="83"/>
      <c r="ER665" s="83"/>
      <c r="ES665" s="83"/>
      <c r="ET665" s="83"/>
      <c r="EU665" s="83"/>
      <c r="EV665" s="83"/>
      <c r="EW665" s="83"/>
      <c r="EX665" s="83"/>
      <c r="EY665" s="83"/>
      <c r="EZ665" s="83"/>
      <c r="FA665" s="83"/>
      <c r="FB665" s="83"/>
      <c r="FC665" s="83"/>
      <c r="FD665" s="83"/>
      <c r="FE665" s="83"/>
      <c r="FF665" s="83"/>
      <c r="FG665" s="83"/>
      <c r="FH665" s="83"/>
      <c r="FI665" s="83"/>
      <c r="FJ665" s="83"/>
      <c r="FK665" s="83"/>
      <c r="FL665" s="83"/>
      <c r="FM665" s="83"/>
      <c r="FN665" s="83"/>
      <c r="FO665" s="83"/>
      <c r="FP665" s="83"/>
      <c r="FQ665" s="83"/>
      <c r="FR665" s="83"/>
      <c r="FS665" s="83"/>
      <c r="FT665" s="83"/>
      <c r="FU665" s="83"/>
      <c r="FV665" s="83"/>
      <c r="FW665" s="83"/>
      <c r="FX665" s="83"/>
      <c r="FY665" s="83"/>
      <c r="FZ665" s="83"/>
      <c r="GA665" s="83"/>
      <c r="GB665" s="83"/>
      <c r="GC665" s="83"/>
      <c r="GD665" s="83"/>
      <c r="GE665" s="83"/>
      <c r="GF665" s="83"/>
      <c r="GG665" s="83"/>
      <c r="GH665" s="83"/>
      <c r="GI665" s="83"/>
      <c r="GJ665" s="83"/>
      <c r="GK665" s="83"/>
      <c r="GL665" s="83"/>
      <c r="GM665" s="83"/>
      <c r="GN665" s="83"/>
      <c r="GO665" s="83"/>
      <c r="GP665" s="83"/>
      <c r="GQ665" s="83"/>
      <c r="GR665" s="83"/>
      <c r="GS665" s="83"/>
      <c r="GT665" s="83"/>
      <c r="GU665" s="83"/>
      <c r="GV665" s="83"/>
      <c r="GW665" s="83"/>
      <c r="GX665" s="83"/>
      <c r="GY665" s="83"/>
      <c r="GZ665" s="83"/>
      <c r="HA665" s="83"/>
      <c r="HB665" s="83"/>
      <c r="HC665" s="83"/>
      <c r="HD665" s="83"/>
      <c r="HE665" s="83"/>
      <c r="HF665" s="83"/>
      <c r="HG665" s="83"/>
      <c r="HH665" s="83"/>
      <c r="HI665" s="83"/>
      <c r="HJ665" s="83"/>
      <c r="HK665" s="83"/>
      <c r="HL665" s="83"/>
      <c r="HM665" s="83"/>
      <c r="HN665" s="83"/>
      <c r="HO665" s="83"/>
      <c r="HP665" s="83"/>
      <c r="HQ665" s="83"/>
      <c r="HR665" s="83"/>
      <c r="HS665" s="83"/>
      <c r="HT665" s="83"/>
      <c r="HU665" s="83"/>
      <c r="HV665" s="83"/>
      <c r="HW665" s="83"/>
      <c r="HX665" s="83"/>
      <c r="HY665" s="83"/>
      <c r="HZ665" s="83"/>
      <c r="IA665" s="83"/>
      <c r="IB665" s="83"/>
      <c r="IC665" s="83"/>
      <c r="ID665" s="83"/>
      <c r="IE665" s="83"/>
      <c r="IF665" s="83"/>
      <c r="IG665" s="83"/>
      <c r="IH665" s="83"/>
      <c r="II665" s="83"/>
      <c r="IJ665" s="83"/>
      <c r="IK665" s="83"/>
      <c r="IL665" s="83"/>
      <c r="IM665" s="83"/>
      <c r="IN665" s="83"/>
      <c r="IO665" s="83"/>
      <c r="IP665" s="83"/>
      <c r="IQ665" s="83"/>
      <c r="IR665" s="83"/>
      <c r="IS665" s="83"/>
      <c r="IT665" s="83"/>
      <c r="IU665" s="83"/>
      <c r="IV665" s="83"/>
      <c r="IW665" s="83"/>
      <c r="IX665" s="83"/>
      <c r="IY665" s="83"/>
      <c r="IZ665" s="83"/>
      <c r="JA665" s="83"/>
      <c r="JB665" s="83"/>
      <c r="JC665" s="83"/>
      <c r="JD665" s="83"/>
      <c r="JE665" s="83"/>
    </row>
    <row r="666" spans="1:265" s="8" customFormat="1" ht="15" customHeight="1" x14ac:dyDescent="0.2">
      <c r="A666" s="130"/>
      <c r="B666" s="131" t="s">
        <v>797</v>
      </c>
      <c r="C666" s="206"/>
      <c r="D666" s="335" t="s">
        <v>822</v>
      </c>
      <c r="E666" s="205"/>
      <c r="F666" s="1036"/>
      <c r="G666" s="1037"/>
      <c r="H666" s="335" t="s">
        <v>861</v>
      </c>
      <c r="I666" s="335" t="s">
        <v>864</v>
      </c>
      <c r="J666" s="335"/>
      <c r="K666" s="390" t="s">
        <v>126</v>
      </c>
      <c r="L666" s="390"/>
      <c r="M666" s="765"/>
      <c r="N666" s="765"/>
      <c r="O666" s="390"/>
      <c r="P666" s="598"/>
      <c r="Q666" s="599"/>
      <c r="R666" s="599"/>
      <c r="S666" s="599">
        <v>5</v>
      </c>
      <c r="T666" s="599"/>
      <c r="U666" s="599"/>
      <c r="V666" s="599"/>
      <c r="W666" s="600"/>
      <c r="X666" s="130"/>
      <c r="Y666" s="130"/>
      <c r="Z666" s="112"/>
      <c r="AA666" s="83"/>
      <c r="AB666" s="83"/>
      <c r="AC666" s="83" t="str">
        <f t="shared" si="16"/>
        <v/>
      </c>
      <c r="AD666" s="83"/>
      <c r="AE666" s="83"/>
      <c r="AF666" s="83"/>
      <c r="AG666" s="83"/>
      <c r="AH666" s="83"/>
      <c r="AI666" s="83"/>
      <c r="AJ666" s="83"/>
      <c r="AK666" s="83"/>
      <c r="AL666" s="83"/>
      <c r="AM666" s="83"/>
      <c r="AN666" s="83"/>
      <c r="AO666" s="83"/>
      <c r="AP666" s="83"/>
      <c r="AQ666" s="83"/>
      <c r="AR666" s="83"/>
      <c r="AS666" s="83"/>
      <c r="AT666" s="83"/>
      <c r="AU666" s="83"/>
      <c r="AV666" s="83"/>
      <c r="AW666" s="83"/>
      <c r="AX666" s="83"/>
      <c r="AY666" s="83"/>
      <c r="AZ666" s="83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  <c r="BM666" s="83"/>
      <c r="BN666" s="83"/>
      <c r="BO666" s="83"/>
      <c r="BP666" s="83"/>
      <c r="BQ666" s="83"/>
      <c r="BR666" s="83"/>
      <c r="BS666" s="83"/>
      <c r="BT666" s="83"/>
      <c r="BU666" s="83"/>
      <c r="BV666" s="83"/>
      <c r="BW666" s="83"/>
      <c r="BX666" s="83"/>
      <c r="BY666" s="83"/>
      <c r="BZ666" s="83"/>
      <c r="CA666" s="83"/>
      <c r="CB666" s="83"/>
      <c r="CC666" s="83"/>
      <c r="CD666" s="83"/>
      <c r="CE666" s="83"/>
      <c r="CF666" s="83"/>
      <c r="CG666" s="83"/>
      <c r="CH666" s="83"/>
      <c r="CI666" s="83"/>
      <c r="CJ666" s="83"/>
      <c r="CK666" s="83"/>
      <c r="CL666" s="83"/>
      <c r="CM666" s="83"/>
      <c r="CN666" s="83"/>
      <c r="CO666" s="83"/>
      <c r="CP666" s="83"/>
      <c r="CQ666" s="83"/>
      <c r="CR666" s="83"/>
      <c r="CS666" s="83"/>
      <c r="CT666" s="83"/>
      <c r="CU666" s="83"/>
      <c r="CV666" s="83"/>
      <c r="CW666" s="83"/>
      <c r="CX666" s="83"/>
      <c r="CY666" s="83"/>
      <c r="CZ666" s="83"/>
      <c r="DA666" s="83"/>
      <c r="DB666" s="83"/>
      <c r="DC666" s="83"/>
      <c r="DD666" s="83"/>
      <c r="DE666" s="83"/>
      <c r="DF666" s="83"/>
      <c r="DG666" s="83"/>
      <c r="DH666" s="83"/>
      <c r="DI666" s="83"/>
      <c r="DJ666" s="83"/>
      <c r="DK666" s="83"/>
      <c r="DL666" s="83"/>
      <c r="DM666" s="83"/>
      <c r="DN666" s="83"/>
      <c r="DO666" s="83"/>
      <c r="DP666" s="83"/>
      <c r="DQ666" s="83"/>
      <c r="DR666" s="83"/>
      <c r="DS666" s="83"/>
      <c r="DT666" s="83"/>
      <c r="DU666" s="83"/>
      <c r="DV666" s="83"/>
      <c r="DW666" s="83"/>
      <c r="DX666" s="83"/>
      <c r="DY666" s="83"/>
      <c r="DZ666" s="83"/>
      <c r="EA666" s="83"/>
      <c r="EB666" s="83"/>
      <c r="EC666" s="83"/>
      <c r="ED666" s="83"/>
      <c r="EE666" s="83"/>
      <c r="EF666" s="83"/>
      <c r="EG666" s="83"/>
      <c r="EH666" s="83"/>
      <c r="EI666" s="83"/>
      <c r="EJ666" s="83"/>
      <c r="EK666" s="83"/>
      <c r="EL666" s="83"/>
      <c r="EM666" s="83"/>
      <c r="EN666" s="83"/>
      <c r="EO666" s="83"/>
      <c r="EP666" s="83"/>
      <c r="EQ666" s="83"/>
      <c r="ER666" s="83"/>
      <c r="ES666" s="83"/>
      <c r="ET666" s="83"/>
      <c r="EU666" s="83"/>
      <c r="EV666" s="83"/>
      <c r="EW666" s="83"/>
      <c r="EX666" s="83"/>
      <c r="EY666" s="83"/>
      <c r="EZ666" s="83"/>
      <c r="FA666" s="83"/>
      <c r="FB666" s="83"/>
      <c r="FC666" s="83"/>
      <c r="FD666" s="83"/>
      <c r="FE666" s="83"/>
      <c r="FF666" s="83"/>
      <c r="FG666" s="83"/>
      <c r="FH666" s="83"/>
      <c r="FI666" s="83"/>
      <c r="FJ666" s="83"/>
      <c r="FK666" s="83"/>
      <c r="FL666" s="83"/>
      <c r="FM666" s="83"/>
      <c r="FN666" s="83"/>
      <c r="FO666" s="83"/>
      <c r="FP666" s="83"/>
      <c r="FQ666" s="83"/>
      <c r="FR666" s="83"/>
      <c r="FS666" s="83"/>
      <c r="FT666" s="83"/>
      <c r="FU666" s="83"/>
      <c r="FV666" s="83"/>
      <c r="FW666" s="83"/>
      <c r="FX666" s="83"/>
      <c r="FY666" s="83"/>
      <c r="FZ666" s="83"/>
      <c r="GA666" s="83"/>
      <c r="GB666" s="83"/>
      <c r="GC666" s="83"/>
      <c r="GD666" s="83"/>
      <c r="GE666" s="83"/>
      <c r="GF666" s="83"/>
      <c r="GG666" s="83"/>
      <c r="GH666" s="83"/>
      <c r="GI666" s="83"/>
      <c r="GJ666" s="83"/>
      <c r="GK666" s="83"/>
      <c r="GL666" s="83"/>
      <c r="GM666" s="83"/>
      <c r="GN666" s="83"/>
      <c r="GO666" s="83"/>
      <c r="GP666" s="83"/>
      <c r="GQ666" s="83"/>
      <c r="GR666" s="83"/>
      <c r="GS666" s="83"/>
      <c r="GT666" s="83"/>
      <c r="GU666" s="83"/>
      <c r="GV666" s="83"/>
      <c r="GW666" s="83"/>
      <c r="GX666" s="83"/>
      <c r="GY666" s="83"/>
      <c r="GZ666" s="83"/>
      <c r="HA666" s="83"/>
      <c r="HB666" s="83"/>
      <c r="HC666" s="83"/>
      <c r="HD666" s="83"/>
      <c r="HE666" s="83"/>
      <c r="HF666" s="83"/>
      <c r="HG666" s="83"/>
      <c r="HH666" s="83"/>
      <c r="HI666" s="83"/>
      <c r="HJ666" s="83"/>
      <c r="HK666" s="83"/>
      <c r="HL666" s="83"/>
      <c r="HM666" s="83"/>
      <c r="HN666" s="83"/>
      <c r="HO666" s="83"/>
      <c r="HP666" s="83"/>
      <c r="HQ666" s="83"/>
      <c r="HR666" s="83"/>
      <c r="HS666" s="83"/>
      <c r="HT666" s="83"/>
      <c r="HU666" s="83"/>
      <c r="HV666" s="83"/>
      <c r="HW666" s="83"/>
      <c r="HX666" s="83"/>
      <c r="HY666" s="83"/>
      <c r="HZ666" s="83"/>
      <c r="IA666" s="83"/>
      <c r="IB666" s="83"/>
      <c r="IC666" s="83"/>
      <c r="ID666" s="83"/>
      <c r="IE666" s="83"/>
      <c r="IF666" s="83"/>
      <c r="IG666" s="83"/>
      <c r="IH666" s="83"/>
      <c r="II666" s="83"/>
      <c r="IJ666" s="83"/>
      <c r="IK666" s="83"/>
      <c r="IL666" s="83"/>
      <c r="IM666" s="83"/>
      <c r="IN666" s="83"/>
      <c r="IO666" s="83"/>
      <c r="IP666" s="83"/>
      <c r="IQ666" s="83"/>
      <c r="IR666" s="83"/>
      <c r="IS666" s="83"/>
      <c r="IT666" s="83"/>
      <c r="IU666" s="83"/>
      <c r="IV666" s="83"/>
      <c r="IW666" s="83"/>
      <c r="IX666" s="83"/>
      <c r="IY666" s="83"/>
      <c r="IZ666" s="83"/>
      <c r="JA666" s="83"/>
      <c r="JB666" s="83"/>
      <c r="JC666" s="83"/>
      <c r="JD666" s="83"/>
      <c r="JE666" s="83"/>
    </row>
    <row r="667" spans="1:265" s="8" customFormat="1" ht="15" customHeight="1" x14ac:dyDescent="0.2">
      <c r="A667" s="130"/>
      <c r="B667" s="131" t="s">
        <v>797</v>
      </c>
      <c r="C667" s="206"/>
      <c r="D667" s="335" t="s">
        <v>822</v>
      </c>
      <c r="E667" s="205"/>
      <c r="F667" s="1036"/>
      <c r="G667" s="1037"/>
      <c r="H667" s="335" t="s">
        <v>861</v>
      </c>
      <c r="I667" s="335" t="s">
        <v>864</v>
      </c>
      <c r="J667" s="335"/>
      <c r="K667" s="390" t="s">
        <v>426</v>
      </c>
      <c r="L667" s="390"/>
      <c r="M667" s="765"/>
      <c r="N667" s="765"/>
      <c r="O667" s="390"/>
      <c r="P667" s="598"/>
      <c r="Q667" s="599"/>
      <c r="R667" s="599"/>
      <c r="S667" s="599">
        <v>3</v>
      </c>
      <c r="T667" s="599"/>
      <c r="U667" s="599"/>
      <c r="V667" s="599"/>
      <c r="W667" s="600"/>
      <c r="X667" s="130"/>
      <c r="Y667" s="130"/>
      <c r="Z667" s="112"/>
      <c r="AA667" s="83"/>
      <c r="AB667" s="83"/>
      <c r="AC667" s="83" t="str">
        <f t="shared" si="16"/>
        <v/>
      </c>
      <c r="AD667" s="83"/>
      <c r="AE667" s="83"/>
      <c r="AF667" s="83"/>
      <c r="AG667" s="83"/>
      <c r="AH667" s="83"/>
      <c r="AI667" s="83"/>
      <c r="AJ667" s="83"/>
      <c r="AK667" s="83"/>
      <c r="AL667" s="83"/>
      <c r="AM667" s="83"/>
      <c r="AN667" s="83"/>
      <c r="AO667" s="83"/>
      <c r="AP667" s="83"/>
      <c r="AQ667" s="83"/>
      <c r="AR667" s="83"/>
      <c r="AS667" s="83"/>
      <c r="AT667" s="83"/>
      <c r="AU667" s="83"/>
      <c r="AV667" s="83"/>
      <c r="AW667" s="83"/>
      <c r="AX667" s="83"/>
      <c r="AY667" s="83"/>
      <c r="AZ667" s="83"/>
      <c r="BA667" s="83"/>
      <c r="BB667" s="83"/>
      <c r="BC667" s="83"/>
      <c r="BD667" s="83"/>
      <c r="BE667" s="83"/>
      <c r="BF667" s="83"/>
      <c r="BG667" s="83"/>
      <c r="BH667" s="83"/>
      <c r="BI667" s="83"/>
      <c r="BJ667" s="83"/>
      <c r="BK667" s="83"/>
      <c r="BL667" s="83"/>
      <c r="BM667" s="83"/>
      <c r="BN667" s="83"/>
      <c r="BO667" s="83"/>
      <c r="BP667" s="83"/>
      <c r="BQ667" s="83"/>
      <c r="BR667" s="83"/>
      <c r="BS667" s="83"/>
      <c r="BT667" s="83"/>
      <c r="BU667" s="83"/>
      <c r="BV667" s="83"/>
      <c r="BW667" s="83"/>
      <c r="BX667" s="83"/>
      <c r="BY667" s="83"/>
      <c r="BZ667" s="83"/>
      <c r="CA667" s="83"/>
      <c r="CB667" s="83"/>
      <c r="CC667" s="83"/>
      <c r="CD667" s="83"/>
      <c r="CE667" s="83"/>
      <c r="CF667" s="83"/>
      <c r="CG667" s="83"/>
      <c r="CH667" s="83"/>
      <c r="CI667" s="83"/>
      <c r="CJ667" s="83"/>
      <c r="CK667" s="83"/>
      <c r="CL667" s="83"/>
      <c r="CM667" s="83"/>
      <c r="CN667" s="83"/>
      <c r="CO667" s="83"/>
      <c r="CP667" s="83"/>
      <c r="CQ667" s="83"/>
      <c r="CR667" s="83"/>
      <c r="CS667" s="83"/>
      <c r="CT667" s="83"/>
      <c r="CU667" s="83"/>
      <c r="CV667" s="83"/>
      <c r="CW667" s="83"/>
      <c r="CX667" s="83"/>
      <c r="CY667" s="83"/>
      <c r="CZ667" s="83"/>
      <c r="DA667" s="83"/>
      <c r="DB667" s="83"/>
      <c r="DC667" s="83"/>
      <c r="DD667" s="83"/>
      <c r="DE667" s="83"/>
      <c r="DF667" s="83"/>
      <c r="DG667" s="83"/>
      <c r="DH667" s="83"/>
      <c r="DI667" s="83"/>
      <c r="DJ667" s="83"/>
      <c r="DK667" s="83"/>
      <c r="DL667" s="83"/>
      <c r="DM667" s="83"/>
      <c r="DN667" s="83"/>
      <c r="DO667" s="83"/>
      <c r="DP667" s="83"/>
      <c r="DQ667" s="83"/>
      <c r="DR667" s="83"/>
      <c r="DS667" s="83"/>
      <c r="DT667" s="83"/>
      <c r="DU667" s="83"/>
      <c r="DV667" s="83"/>
      <c r="DW667" s="83"/>
      <c r="DX667" s="83"/>
      <c r="DY667" s="83"/>
      <c r="DZ667" s="83"/>
      <c r="EA667" s="83"/>
      <c r="EB667" s="83"/>
      <c r="EC667" s="83"/>
      <c r="ED667" s="83"/>
      <c r="EE667" s="83"/>
      <c r="EF667" s="83"/>
      <c r="EG667" s="83"/>
      <c r="EH667" s="83"/>
      <c r="EI667" s="83"/>
      <c r="EJ667" s="83"/>
      <c r="EK667" s="83"/>
      <c r="EL667" s="83"/>
      <c r="EM667" s="83"/>
      <c r="EN667" s="83"/>
      <c r="EO667" s="83"/>
      <c r="EP667" s="83"/>
      <c r="EQ667" s="83"/>
      <c r="ER667" s="83"/>
      <c r="ES667" s="83"/>
      <c r="ET667" s="83"/>
      <c r="EU667" s="83"/>
      <c r="EV667" s="83"/>
      <c r="EW667" s="83"/>
      <c r="EX667" s="83"/>
      <c r="EY667" s="83"/>
      <c r="EZ667" s="83"/>
      <c r="FA667" s="83"/>
      <c r="FB667" s="83"/>
      <c r="FC667" s="83"/>
      <c r="FD667" s="83"/>
      <c r="FE667" s="83"/>
      <c r="FF667" s="83"/>
      <c r="FG667" s="83"/>
      <c r="FH667" s="83"/>
      <c r="FI667" s="83"/>
      <c r="FJ667" s="83"/>
      <c r="FK667" s="83"/>
      <c r="FL667" s="83"/>
      <c r="FM667" s="83"/>
      <c r="FN667" s="83"/>
      <c r="FO667" s="83"/>
      <c r="FP667" s="83"/>
      <c r="FQ667" s="83"/>
      <c r="FR667" s="83"/>
      <c r="FS667" s="83"/>
      <c r="FT667" s="83"/>
      <c r="FU667" s="83"/>
      <c r="FV667" s="83"/>
      <c r="FW667" s="83"/>
      <c r="FX667" s="83"/>
      <c r="FY667" s="83"/>
      <c r="FZ667" s="83"/>
      <c r="GA667" s="83"/>
      <c r="GB667" s="83"/>
      <c r="GC667" s="83"/>
      <c r="GD667" s="83"/>
      <c r="GE667" s="83"/>
      <c r="GF667" s="83"/>
      <c r="GG667" s="83"/>
      <c r="GH667" s="83"/>
      <c r="GI667" s="83"/>
      <c r="GJ667" s="83"/>
      <c r="GK667" s="83"/>
      <c r="GL667" s="83"/>
      <c r="GM667" s="83"/>
      <c r="GN667" s="83"/>
      <c r="GO667" s="83"/>
      <c r="GP667" s="83"/>
      <c r="GQ667" s="83"/>
      <c r="GR667" s="83"/>
      <c r="GS667" s="83"/>
      <c r="GT667" s="83"/>
      <c r="GU667" s="83"/>
      <c r="GV667" s="83"/>
      <c r="GW667" s="83"/>
      <c r="GX667" s="83"/>
      <c r="GY667" s="83"/>
      <c r="GZ667" s="83"/>
      <c r="HA667" s="83"/>
      <c r="HB667" s="83"/>
      <c r="HC667" s="83"/>
      <c r="HD667" s="83"/>
      <c r="HE667" s="83"/>
      <c r="HF667" s="83"/>
      <c r="HG667" s="83"/>
      <c r="HH667" s="83"/>
      <c r="HI667" s="83"/>
      <c r="HJ667" s="83"/>
      <c r="HK667" s="83"/>
      <c r="HL667" s="83"/>
      <c r="HM667" s="83"/>
      <c r="HN667" s="83"/>
      <c r="HO667" s="83"/>
      <c r="HP667" s="83"/>
      <c r="HQ667" s="83"/>
      <c r="HR667" s="83"/>
      <c r="HS667" s="83"/>
      <c r="HT667" s="83"/>
      <c r="HU667" s="83"/>
      <c r="HV667" s="83"/>
      <c r="HW667" s="83"/>
      <c r="HX667" s="83"/>
      <c r="HY667" s="83"/>
      <c r="HZ667" s="83"/>
      <c r="IA667" s="83"/>
      <c r="IB667" s="83"/>
      <c r="IC667" s="83"/>
      <c r="ID667" s="83"/>
      <c r="IE667" s="83"/>
      <c r="IF667" s="83"/>
      <c r="IG667" s="83"/>
      <c r="IH667" s="83"/>
      <c r="II667" s="83"/>
      <c r="IJ667" s="83"/>
      <c r="IK667" s="83"/>
      <c r="IL667" s="83"/>
      <c r="IM667" s="83"/>
      <c r="IN667" s="83"/>
      <c r="IO667" s="83"/>
      <c r="IP667" s="83"/>
      <c r="IQ667" s="83"/>
      <c r="IR667" s="83"/>
      <c r="IS667" s="83"/>
      <c r="IT667" s="83"/>
      <c r="IU667" s="83"/>
      <c r="IV667" s="83"/>
      <c r="IW667" s="83"/>
      <c r="IX667" s="83"/>
      <c r="IY667" s="83"/>
      <c r="IZ667" s="83"/>
      <c r="JA667" s="83"/>
      <c r="JB667" s="83"/>
      <c r="JC667" s="83"/>
      <c r="JD667" s="83"/>
      <c r="JE667" s="83"/>
    </row>
    <row r="668" spans="1:265" s="8" customFormat="1" ht="15" customHeight="1" x14ac:dyDescent="0.2">
      <c r="A668" s="130"/>
      <c r="B668" s="131" t="s">
        <v>797</v>
      </c>
      <c r="C668" s="206"/>
      <c r="D668" s="335" t="s">
        <v>822</v>
      </c>
      <c r="E668" s="205"/>
      <c r="F668" s="1036"/>
      <c r="G668" s="1037"/>
      <c r="H668" s="335" t="s">
        <v>861</v>
      </c>
      <c r="I668" s="335" t="s">
        <v>864</v>
      </c>
      <c r="J668" s="335"/>
      <c r="K668" s="390" t="s">
        <v>1271</v>
      </c>
      <c r="L668" s="390"/>
      <c r="M668" s="765"/>
      <c r="N668" s="765"/>
      <c r="O668" s="390"/>
      <c r="P668" s="598"/>
      <c r="Q668" s="599"/>
      <c r="R668" s="599"/>
      <c r="S668" s="599"/>
      <c r="T668" s="599"/>
      <c r="U668" s="599"/>
      <c r="V668" s="599"/>
      <c r="W668" s="600">
        <v>6</v>
      </c>
      <c r="X668" s="130"/>
      <c r="Y668" s="130"/>
      <c r="Z668" s="112"/>
      <c r="AA668" s="83"/>
      <c r="AB668" s="83"/>
      <c r="AC668" s="83" t="str">
        <f t="shared" si="16"/>
        <v/>
      </c>
      <c r="AD668" s="83"/>
      <c r="AE668" s="83"/>
      <c r="AF668" s="83"/>
      <c r="AG668" s="83"/>
      <c r="AH668" s="83"/>
      <c r="AI668" s="83"/>
      <c r="AJ668" s="83"/>
      <c r="AK668" s="83"/>
      <c r="AL668" s="83"/>
      <c r="AM668" s="83"/>
      <c r="AN668" s="83"/>
      <c r="AO668" s="83"/>
      <c r="AP668" s="83"/>
      <c r="AQ668" s="83"/>
      <c r="AR668" s="83"/>
      <c r="AS668" s="83"/>
      <c r="AT668" s="83"/>
      <c r="AU668" s="83"/>
      <c r="AV668" s="83"/>
      <c r="AW668" s="83"/>
      <c r="AX668" s="83"/>
      <c r="AY668" s="83"/>
      <c r="AZ668" s="83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  <c r="BM668" s="83"/>
      <c r="BN668" s="83"/>
      <c r="BO668" s="83"/>
      <c r="BP668" s="83"/>
      <c r="BQ668" s="83"/>
      <c r="BR668" s="83"/>
      <c r="BS668" s="83"/>
      <c r="BT668" s="83"/>
      <c r="BU668" s="83"/>
      <c r="BV668" s="83"/>
      <c r="BW668" s="83"/>
      <c r="BX668" s="83"/>
      <c r="BY668" s="83"/>
      <c r="BZ668" s="83"/>
      <c r="CA668" s="83"/>
      <c r="CB668" s="83"/>
      <c r="CC668" s="83"/>
      <c r="CD668" s="83"/>
      <c r="CE668" s="83"/>
      <c r="CF668" s="83"/>
      <c r="CG668" s="83"/>
      <c r="CH668" s="83"/>
      <c r="CI668" s="83"/>
      <c r="CJ668" s="83"/>
      <c r="CK668" s="83"/>
      <c r="CL668" s="83"/>
      <c r="CM668" s="83"/>
      <c r="CN668" s="83"/>
      <c r="CO668" s="83"/>
      <c r="CP668" s="83"/>
      <c r="CQ668" s="83"/>
      <c r="CR668" s="83"/>
      <c r="CS668" s="83"/>
      <c r="CT668" s="83"/>
      <c r="CU668" s="83"/>
      <c r="CV668" s="83"/>
      <c r="CW668" s="83"/>
      <c r="CX668" s="83"/>
      <c r="CY668" s="83"/>
      <c r="CZ668" s="83"/>
      <c r="DA668" s="83"/>
      <c r="DB668" s="83"/>
      <c r="DC668" s="83"/>
      <c r="DD668" s="83"/>
      <c r="DE668" s="83"/>
      <c r="DF668" s="83"/>
      <c r="DG668" s="83"/>
      <c r="DH668" s="83"/>
      <c r="DI668" s="83"/>
      <c r="DJ668" s="83"/>
      <c r="DK668" s="83"/>
      <c r="DL668" s="83"/>
      <c r="DM668" s="83"/>
      <c r="DN668" s="83"/>
      <c r="DO668" s="83"/>
      <c r="DP668" s="83"/>
      <c r="DQ668" s="83"/>
      <c r="DR668" s="83"/>
      <c r="DS668" s="83"/>
      <c r="DT668" s="83"/>
      <c r="DU668" s="83"/>
      <c r="DV668" s="83"/>
      <c r="DW668" s="83"/>
      <c r="DX668" s="83"/>
      <c r="DY668" s="83"/>
      <c r="DZ668" s="83"/>
      <c r="EA668" s="83"/>
      <c r="EB668" s="83"/>
      <c r="EC668" s="83"/>
      <c r="ED668" s="83"/>
      <c r="EE668" s="83"/>
      <c r="EF668" s="83"/>
      <c r="EG668" s="83"/>
      <c r="EH668" s="83"/>
      <c r="EI668" s="83"/>
      <c r="EJ668" s="83"/>
      <c r="EK668" s="83"/>
      <c r="EL668" s="83"/>
      <c r="EM668" s="83"/>
      <c r="EN668" s="83"/>
      <c r="EO668" s="83"/>
      <c r="EP668" s="83"/>
      <c r="EQ668" s="83"/>
      <c r="ER668" s="83"/>
      <c r="ES668" s="83"/>
      <c r="ET668" s="83"/>
      <c r="EU668" s="83"/>
      <c r="EV668" s="83"/>
      <c r="EW668" s="83"/>
      <c r="EX668" s="83"/>
      <c r="EY668" s="83"/>
      <c r="EZ668" s="83"/>
      <c r="FA668" s="83"/>
      <c r="FB668" s="83"/>
      <c r="FC668" s="83"/>
      <c r="FD668" s="83"/>
      <c r="FE668" s="83"/>
      <c r="FF668" s="83"/>
      <c r="FG668" s="83"/>
      <c r="FH668" s="83"/>
      <c r="FI668" s="83"/>
      <c r="FJ668" s="83"/>
      <c r="FK668" s="83"/>
      <c r="FL668" s="83"/>
      <c r="FM668" s="83"/>
      <c r="FN668" s="83"/>
      <c r="FO668" s="83"/>
      <c r="FP668" s="83"/>
      <c r="FQ668" s="83"/>
      <c r="FR668" s="83"/>
      <c r="FS668" s="83"/>
      <c r="FT668" s="83"/>
      <c r="FU668" s="83"/>
      <c r="FV668" s="83"/>
      <c r="FW668" s="83"/>
      <c r="FX668" s="83"/>
      <c r="FY668" s="83"/>
      <c r="FZ668" s="83"/>
      <c r="GA668" s="83"/>
      <c r="GB668" s="83"/>
      <c r="GC668" s="83"/>
      <c r="GD668" s="83"/>
      <c r="GE668" s="83"/>
      <c r="GF668" s="83"/>
      <c r="GG668" s="83"/>
      <c r="GH668" s="83"/>
      <c r="GI668" s="83"/>
      <c r="GJ668" s="83"/>
      <c r="GK668" s="83"/>
      <c r="GL668" s="83"/>
      <c r="GM668" s="83"/>
      <c r="GN668" s="83"/>
      <c r="GO668" s="83"/>
      <c r="GP668" s="83"/>
      <c r="GQ668" s="83"/>
      <c r="GR668" s="83"/>
      <c r="GS668" s="83"/>
      <c r="GT668" s="83"/>
      <c r="GU668" s="83"/>
      <c r="GV668" s="83"/>
      <c r="GW668" s="83"/>
      <c r="GX668" s="83"/>
      <c r="GY668" s="83"/>
      <c r="GZ668" s="83"/>
      <c r="HA668" s="83"/>
      <c r="HB668" s="83"/>
      <c r="HC668" s="83"/>
      <c r="HD668" s="83"/>
      <c r="HE668" s="83"/>
      <c r="HF668" s="83"/>
      <c r="HG668" s="83"/>
      <c r="HH668" s="83"/>
      <c r="HI668" s="83"/>
      <c r="HJ668" s="83"/>
      <c r="HK668" s="83"/>
      <c r="HL668" s="83"/>
      <c r="HM668" s="83"/>
      <c r="HN668" s="83"/>
      <c r="HO668" s="83"/>
      <c r="HP668" s="83"/>
      <c r="HQ668" s="83"/>
      <c r="HR668" s="83"/>
      <c r="HS668" s="83"/>
      <c r="HT668" s="83"/>
      <c r="HU668" s="83"/>
      <c r="HV668" s="83"/>
      <c r="HW668" s="83"/>
      <c r="HX668" s="83"/>
      <c r="HY668" s="83"/>
      <c r="HZ668" s="83"/>
      <c r="IA668" s="83"/>
      <c r="IB668" s="83"/>
      <c r="IC668" s="83"/>
      <c r="ID668" s="83"/>
      <c r="IE668" s="83"/>
      <c r="IF668" s="83"/>
      <c r="IG668" s="83"/>
      <c r="IH668" s="83"/>
      <c r="II668" s="83"/>
      <c r="IJ668" s="83"/>
      <c r="IK668" s="83"/>
      <c r="IL668" s="83"/>
      <c r="IM668" s="83"/>
      <c r="IN668" s="83"/>
      <c r="IO668" s="83"/>
      <c r="IP668" s="83"/>
      <c r="IQ668" s="83"/>
      <c r="IR668" s="83"/>
      <c r="IS668" s="83"/>
      <c r="IT668" s="83"/>
      <c r="IU668" s="83"/>
      <c r="IV668" s="83"/>
      <c r="IW668" s="83"/>
      <c r="IX668" s="83"/>
      <c r="IY668" s="83"/>
      <c r="IZ668" s="83"/>
      <c r="JA668" s="83"/>
      <c r="JB668" s="83"/>
      <c r="JC668" s="83"/>
      <c r="JD668" s="83"/>
      <c r="JE668" s="83"/>
    </row>
    <row r="669" spans="1:265" s="8" customFormat="1" ht="15" customHeight="1" thickBot="1" x14ac:dyDescent="0.25">
      <c r="A669" s="161"/>
      <c r="B669" s="162" t="s">
        <v>797</v>
      </c>
      <c r="C669" s="209"/>
      <c r="D669" s="360" t="s">
        <v>822</v>
      </c>
      <c r="E669" s="208"/>
      <c r="F669" s="1038"/>
      <c r="G669" s="1039"/>
      <c r="H669" s="360" t="s">
        <v>861</v>
      </c>
      <c r="I669" s="360" t="s">
        <v>864</v>
      </c>
      <c r="J669" s="360"/>
      <c r="K669" s="396" t="s">
        <v>1069</v>
      </c>
      <c r="L669" s="396"/>
      <c r="M669" s="1173"/>
      <c r="N669" s="1173"/>
      <c r="O669" s="396"/>
      <c r="P669" s="601"/>
      <c r="Q669" s="602"/>
      <c r="R669" s="602"/>
      <c r="S669" s="602"/>
      <c r="T669" s="602"/>
      <c r="U669" s="602"/>
      <c r="V669" s="602"/>
      <c r="W669" s="603">
        <v>4</v>
      </c>
      <c r="X669" s="161">
        <f>SUM(P661:W669)</f>
        <v>40</v>
      </c>
      <c r="Y669" s="161">
        <f>X669</f>
        <v>40</v>
      </c>
      <c r="Z669" s="112"/>
      <c r="AA669" s="83"/>
      <c r="AB669" s="83"/>
      <c r="AC669" s="83" t="str">
        <f t="shared" si="16"/>
        <v/>
      </c>
      <c r="AD669" s="83"/>
      <c r="AE669" s="83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  <c r="AV669" s="83"/>
      <c r="AW669" s="83"/>
      <c r="AX669" s="83"/>
      <c r="AY669" s="83"/>
      <c r="AZ669" s="83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  <c r="BM669" s="83"/>
      <c r="BN669" s="83"/>
      <c r="BO669" s="83"/>
      <c r="BP669" s="83"/>
      <c r="BQ669" s="83"/>
      <c r="BR669" s="83"/>
      <c r="BS669" s="83"/>
      <c r="BT669" s="83"/>
      <c r="BU669" s="83"/>
      <c r="BV669" s="83"/>
      <c r="BW669" s="83"/>
      <c r="BX669" s="83"/>
      <c r="BY669" s="83"/>
      <c r="BZ669" s="83"/>
      <c r="CA669" s="83"/>
      <c r="CB669" s="83"/>
      <c r="CC669" s="83"/>
      <c r="CD669" s="83"/>
      <c r="CE669" s="83"/>
      <c r="CF669" s="83"/>
      <c r="CG669" s="83"/>
      <c r="CH669" s="83"/>
      <c r="CI669" s="83"/>
      <c r="CJ669" s="83"/>
      <c r="CK669" s="83"/>
      <c r="CL669" s="83"/>
      <c r="CM669" s="83"/>
      <c r="CN669" s="83"/>
      <c r="CO669" s="83"/>
      <c r="CP669" s="83"/>
      <c r="CQ669" s="83"/>
      <c r="CR669" s="83"/>
      <c r="CS669" s="83"/>
      <c r="CT669" s="83"/>
      <c r="CU669" s="83"/>
      <c r="CV669" s="83"/>
      <c r="CW669" s="83"/>
      <c r="CX669" s="83"/>
      <c r="CY669" s="83"/>
      <c r="CZ669" s="83"/>
      <c r="DA669" s="83"/>
      <c r="DB669" s="83"/>
      <c r="DC669" s="83"/>
      <c r="DD669" s="83"/>
      <c r="DE669" s="83"/>
      <c r="DF669" s="83"/>
      <c r="DG669" s="83"/>
      <c r="DH669" s="83"/>
      <c r="DI669" s="83"/>
      <c r="DJ669" s="83"/>
      <c r="DK669" s="83"/>
      <c r="DL669" s="83"/>
      <c r="DM669" s="83"/>
      <c r="DN669" s="83"/>
      <c r="DO669" s="83"/>
      <c r="DP669" s="83"/>
      <c r="DQ669" s="83"/>
      <c r="DR669" s="83"/>
      <c r="DS669" s="83"/>
      <c r="DT669" s="83"/>
      <c r="DU669" s="83"/>
      <c r="DV669" s="83"/>
      <c r="DW669" s="83"/>
      <c r="DX669" s="83"/>
      <c r="DY669" s="83"/>
      <c r="DZ669" s="83"/>
      <c r="EA669" s="83"/>
      <c r="EB669" s="83"/>
      <c r="EC669" s="83"/>
      <c r="ED669" s="83"/>
      <c r="EE669" s="83"/>
      <c r="EF669" s="83"/>
      <c r="EG669" s="83"/>
      <c r="EH669" s="83"/>
      <c r="EI669" s="83"/>
      <c r="EJ669" s="83"/>
      <c r="EK669" s="83"/>
      <c r="EL669" s="83"/>
      <c r="EM669" s="83"/>
      <c r="EN669" s="83"/>
      <c r="EO669" s="83"/>
      <c r="EP669" s="83"/>
      <c r="EQ669" s="83"/>
      <c r="ER669" s="83"/>
      <c r="ES669" s="83"/>
      <c r="ET669" s="83"/>
      <c r="EU669" s="83"/>
      <c r="EV669" s="83"/>
      <c r="EW669" s="83"/>
      <c r="EX669" s="83"/>
      <c r="EY669" s="83"/>
      <c r="EZ669" s="83"/>
      <c r="FA669" s="83"/>
      <c r="FB669" s="83"/>
      <c r="FC669" s="83"/>
      <c r="FD669" s="83"/>
      <c r="FE669" s="83"/>
      <c r="FF669" s="83"/>
      <c r="FG669" s="83"/>
      <c r="FH669" s="83"/>
      <c r="FI669" s="83"/>
      <c r="FJ669" s="83"/>
      <c r="FK669" s="83"/>
      <c r="FL669" s="83"/>
      <c r="FM669" s="83"/>
      <c r="FN669" s="83"/>
      <c r="FO669" s="83"/>
      <c r="FP669" s="83"/>
      <c r="FQ669" s="83"/>
      <c r="FR669" s="83"/>
      <c r="FS669" s="83"/>
      <c r="FT669" s="83"/>
      <c r="FU669" s="83"/>
      <c r="FV669" s="83"/>
      <c r="FW669" s="83"/>
      <c r="FX669" s="83"/>
      <c r="FY669" s="83"/>
      <c r="FZ669" s="83"/>
      <c r="GA669" s="83"/>
      <c r="GB669" s="83"/>
      <c r="GC669" s="83"/>
      <c r="GD669" s="83"/>
      <c r="GE669" s="83"/>
      <c r="GF669" s="83"/>
      <c r="GG669" s="83"/>
      <c r="GH669" s="83"/>
      <c r="GI669" s="83"/>
      <c r="GJ669" s="83"/>
      <c r="GK669" s="83"/>
      <c r="GL669" s="83"/>
      <c r="GM669" s="83"/>
      <c r="GN669" s="83"/>
      <c r="GO669" s="83"/>
      <c r="GP669" s="83"/>
      <c r="GQ669" s="83"/>
      <c r="GR669" s="83"/>
      <c r="GS669" s="83"/>
      <c r="GT669" s="83"/>
      <c r="GU669" s="83"/>
      <c r="GV669" s="83"/>
      <c r="GW669" s="83"/>
      <c r="GX669" s="83"/>
      <c r="GY669" s="83"/>
      <c r="GZ669" s="83"/>
      <c r="HA669" s="83"/>
      <c r="HB669" s="83"/>
      <c r="HC669" s="83"/>
      <c r="HD669" s="83"/>
      <c r="HE669" s="83"/>
      <c r="HF669" s="83"/>
      <c r="HG669" s="83"/>
      <c r="HH669" s="83"/>
      <c r="HI669" s="83"/>
      <c r="HJ669" s="83"/>
      <c r="HK669" s="83"/>
      <c r="HL669" s="83"/>
      <c r="HM669" s="83"/>
      <c r="HN669" s="83"/>
      <c r="HO669" s="83"/>
      <c r="HP669" s="83"/>
      <c r="HQ669" s="83"/>
      <c r="HR669" s="83"/>
      <c r="HS669" s="83"/>
      <c r="HT669" s="83"/>
      <c r="HU669" s="83"/>
      <c r="HV669" s="83"/>
      <c r="HW669" s="83"/>
      <c r="HX669" s="83"/>
      <c r="HY669" s="83"/>
      <c r="HZ669" s="83"/>
      <c r="IA669" s="83"/>
      <c r="IB669" s="83"/>
      <c r="IC669" s="83"/>
      <c r="ID669" s="83"/>
      <c r="IE669" s="83"/>
      <c r="IF669" s="83"/>
      <c r="IG669" s="83"/>
      <c r="IH669" s="83"/>
      <c r="II669" s="83"/>
      <c r="IJ669" s="83"/>
      <c r="IK669" s="83"/>
      <c r="IL669" s="83"/>
      <c r="IM669" s="83"/>
      <c r="IN669" s="83"/>
      <c r="IO669" s="83"/>
      <c r="IP669" s="83"/>
      <c r="IQ669" s="83"/>
      <c r="IR669" s="83"/>
      <c r="IS669" s="83"/>
      <c r="IT669" s="83"/>
      <c r="IU669" s="83"/>
      <c r="IV669" s="83"/>
      <c r="IW669" s="83"/>
      <c r="IX669" s="83"/>
      <c r="IY669" s="83"/>
      <c r="IZ669" s="83"/>
      <c r="JA669" s="83"/>
      <c r="JB669" s="83"/>
      <c r="JC669" s="83"/>
      <c r="JD669" s="83"/>
      <c r="JE669" s="83"/>
    </row>
    <row r="670" spans="1:265" s="8" customFormat="1" ht="15" customHeight="1" x14ac:dyDescent="0.2">
      <c r="A670" s="180">
        <f>+A661+1</f>
        <v>72</v>
      </c>
      <c r="B670" s="1086" t="s">
        <v>467</v>
      </c>
      <c r="C670" s="214" t="s">
        <v>35</v>
      </c>
      <c r="D670" s="350" t="s">
        <v>995</v>
      </c>
      <c r="E670" s="319" t="s">
        <v>200</v>
      </c>
      <c r="F670" s="1042" t="s">
        <v>996</v>
      </c>
      <c r="G670" s="1071" t="s">
        <v>997</v>
      </c>
      <c r="H670" s="350" t="s">
        <v>445</v>
      </c>
      <c r="I670" s="350" t="s">
        <v>489</v>
      </c>
      <c r="J670" s="350"/>
      <c r="K670" s="378" t="s">
        <v>537</v>
      </c>
      <c r="L670" s="378" t="s">
        <v>614</v>
      </c>
      <c r="M670" s="1138">
        <v>7</v>
      </c>
      <c r="N670" s="1138" t="s">
        <v>24</v>
      </c>
      <c r="O670" s="378" t="s">
        <v>1379</v>
      </c>
      <c r="P670" s="623">
        <v>4</v>
      </c>
      <c r="Q670" s="624"/>
      <c r="R670" s="624"/>
      <c r="S670" s="624"/>
      <c r="T670" s="624"/>
      <c r="U670" s="624"/>
      <c r="V670" s="624"/>
      <c r="W670" s="625"/>
      <c r="X670" s="216"/>
      <c r="Y670" s="216"/>
      <c r="Z670" s="112" t="str">
        <f>C670</f>
        <v>TC</v>
      </c>
      <c r="AA670" s="83" t="s">
        <v>1473</v>
      </c>
      <c r="AB670" s="83" t="s">
        <v>1479</v>
      </c>
      <c r="AC670" s="83">
        <f t="shared" si="16"/>
        <v>16</v>
      </c>
      <c r="AD670" s="83"/>
      <c r="AE670" s="83"/>
      <c r="AF670" s="83"/>
      <c r="AG670" s="83"/>
      <c r="AH670" s="83"/>
      <c r="AI670" s="83"/>
      <c r="AJ670" s="83"/>
      <c r="AK670" s="83"/>
      <c r="AL670" s="83"/>
      <c r="AM670" s="83"/>
      <c r="AN670" s="83"/>
      <c r="AO670" s="83"/>
      <c r="AP670" s="83"/>
      <c r="AQ670" s="83"/>
      <c r="AR670" s="83"/>
      <c r="AS670" s="83"/>
      <c r="AT670" s="83"/>
      <c r="AU670" s="83"/>
      <c r="AV670" s="83"/>
      <c r="AW670" s="83"/>
      <c r="AX670" s="83"/>
      <c r="AY670" s="83"/>
      <c r="AZ670" s="83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  <c r="BM670" s="83"/>
      <c r="BN670" s="83"/>
      <c r="BO670" s="83"/>
      <c r="BP670" s="83"/>
      <c r="BQ670" s="83"/>
      <c r="BR670" s="83"/>
      <c r="BS670" s="83"/>
      <c r="BT670" s="83"/>
      <c r="BU670" s="83"/>
      <c r="BV670" s="83"/>
      <c r="BW670" s="83"/>
      <c r="BX670" s="83"/>
      <c r="BY670" s="83"/>
      <c r="BZ670" s="83"/>
      <c r="CA670" s="83"/>
      <c r="CB670" s="83"/>
      <c r="CC670" s="83"/>
      <c r="CD670" s="83"/>
      <c r="CE670" s="83"/>
      <c r="CF670" s="83"/>
      <c r="CG670" s="83"/>
      <c r="CH670" s="83"/>
      <c r="CI670" s="83"/>
      <c r="CJ670" s="83"/>
      <c r="CK670" s="83"/>
      <c r="CL670" s="83"/>
      <c r="CM670" s="83"/>
      <c r="CN670" s="83"/>
      <c r="CO670" s="83"/>
      <c r="CP670" s="83"/>
      <c r="CQ670" s="83"/>
      <c r="CR670" s="83"/>
      <c r="CS670" s="83"/>
      <c r="CT670" s="83"/>
      <c r="CU670" s="83"/>
      <c r="CV670" s="83"/>
      <c r="CW670" s="83"/>
      <c r="CX670" s="83"/>
      <c r="CY670" s="83"/>
      <c r="CZ670" s="83"/>
      <c r="DA670" s="83"/>
      <c r="DB670" s="83"/>
      <c r="DC670" s="83"/>
      <c r="DD670" s="83"/>
      <c r="DE670" s="83"/>
      <c r="DF670" s="83"/>
      <c r="DG670" s="83"/>
      <c r="DH670" s="83"/>
      <c r="DI670" s="83"/>
      <c r="DJ670" s="83"/>
      <c r="DK670" s="83"/>
      <c r="DL670" s="83"/>
      <c r="DM670" s="83"/>
      <c r="DN670" s="83"/>
      <c r="DO670" s="83"/>
      <c r="DP670" s="83"/>
      <c r="DQ670" s="83"/>
      <c r="DR670" s="83"/>
      <c r="DS670" s="83"/>
      <c r="DT670" s="83"/>
      <c r="DU670" s="83"/>
      <c r="DV670" s="83"/>
      <c r="DW670" s="83"/>
      <c r="DX670" s="83"/>
      <c r="DY670" s="83"/>
      <c r="DZ670" s="83"/>
      <c r="EA670" s="83"/>
      <c r="EB670" s="83"/>
      <c r="EC670" s="83"/>
      <c r="ED670" s="83"/>
      <c r="EE670" s="83"/>
      <c r="EF670" s="83"/>
      <c r="EG670" s="83"/>
      <c r="EH670" s="83"/>
      <c r="EI670" s="83"/>
      <c r="EJ670" s="83"/>
      <c r="EK670" s="83"/>
      <c r="EL670" s="83"/>
      <c r="EM670" s="83"/>
      <c r="EN670" s="83"/>
      <c r="EO670" s="83"/>
      <c r="EP670" s="83"/>
      <c r="EQ670" s="83"/>
      <c r="ER670" s="83"/>
      <c r="ES670" s="83"/>
      <c r="ET670" s="83"/>
      <c r="EU670" s="83"/>
      <c r="EV670" s="83"/>
      <c r="EW670" s="83"/>
      <c r="EX670" s="83"/>
      <c r="EY670" s="83"/>
      <c r="EZ670" s="83"/>
      <c r="FA670" s="83"/>
      <c r="FB670" s="83"/>
      <c r="FC670" s="83"/>
      <c r="FD670" s="83"/>
      <c r="FE670" s="83"/>
      <c r="FF670" s="83"/>
      <c r="FG670" s="83"/>
      <c r="FH670" s="83"/>
      <c r="FI670" s="83"/>
      <c r="FJ670" s="83"/>
      <c r="FK670" s="83"/>
      <c r="FL670" s="83"/>
      <c r="FM670" s="83"/>
      <c r="FN670" s="83"/>
      <c r="FO670" s="83"/>
      <c r="FP670" s="83"/>
      <c r="FQ670" s="83"/>
      <c r="FR670" s="83"/>
      <c r="FS670" s="83"/>
      <c r="FT670" s="83"/>
      <c r="FU670" s="83"/>
      <c r="FV670" s="83"/>
      <c r="FW670" s="83"/>
      <c r="FX670" s="83"/>
      <c r="FY670" s="83"/>
      <c r="FZ670" s="83"/>
      <c r="GA670" s="83"/>
      <c r="GB670" s="83"/>
      <c r="GC670" s="83"/>
      <c r="GD670" s="83"/>
      <c r="GE670" s="83"/>
      <c r="GF670" s="83"/>
      <c r="GG670" s="83"/>
      <c r="GH670" s="83"/>
      <c r="GI670" s="83"/>
      <c r="GJ670" s="83"/>
      <c r="GK670" s="83"/>
      <c r="GL670" s="83"/>
      <c r="GM670" s="83"/>
      <c r="GN670" s="83"/>
      <c r="GO670" s="83"/>
      <c r="GP670" s="83"/>
      <c r="GQ670" s="83"/>
      <c r="GR670" s="83"/>
      <c r="GS670" s="83"/>
      <c r="GT670" s="83"/>
      <c r="GU670" s="83"/>
      <c r="GV670" s="83"/>
      <c r="GW670" s="83"/>
      <c r="GX670" s="83"/>
      <c r="GY670" s="83"/>
      <c r="GZ670" s="83"/>
      <c r="HA670" s="83"/>
      <c r="HB670" s="83"/>
      <c r="HC670" s="83"/>
      <c r="HD670" s="83"/>
      <c r="HE670" s="83"/>
      <c r="HF670" s="83"/>
      <c r="HG670" s="83"/>
      <c r="HH670" s="83"/>
      <c r="HI670" s="83"/>
      <c r="HJ670" s="83"/>
      <c r="HK670" s="83"/>
      <c r="HL670" s="83"/>
      <c r="HM670" s="83"/>
      <c r="HN670" s="83"/>
      <c r="HO670" s="83"/>
      <c r="HP670" s="83"/>
      <c r="HQ670" s="83"/>
      <c r="HR670" s="83"/>
      <c r="HS670" s="83"/>
      <c r="HT670" s="83"/>
      <c r="HU670" s="83"/>
      <c r="HV670" s="83"/>
      <c r="HW670" s="83"/>
      <c r="HX670" s="83"/>
      <c r="HY670" s="83"/>
      <c r="HZ670" s="83"/>
      <c r="IA670" s="83"/>
      <c r="IB670" s="83"/>
      <c r="IC670" s="83"/>
      <c r="ID670" s="83"/>
      <c r="IE670" s="83"/>
      <c r="IF670" s="83"/>
      <c r="IG670" s="83"/>
      <c r="IH670" s="83"/>
      <c r="II670" s="83"/>
      <c r="IJ670" s="83"/>
      <c r="IK670" s="83"/>
      <c r="IL670" s="83"/>
      <c r="IM670" s="83"/>
      <c r="IN670" s="83"/>
      <c r="IO670" s="83"/>
      <c r="IP670" s="83"/>
      <c r="IQ670" s="83"/>
      <c r="IR670" s="83"/>
      <c r="IS670" s="83"/>
      <c r="IT670" s="83"/>
      <c r="IU670" s="83"/>
      <c r="IV670" s="83"/>
      <c r="IW670" s="83"/>
      <c r="IX670" s="83"/>
      <c r="IY670" s="83"/>
      <c r="IZ670" s="83"/>
      <c r="JA670" s="83"/>
      <c r="JB670" s="83"/>
      <c r="JC670" s="83"/>
      <c r="JD670" s="83"/>
      <c r="JE670" s="83"/>
    </row>
    <row r="671" spans="1:265" s="8" customFormat="1" ht="15" customHeight="1" x14ac:dyDescent="0.2">
      <c r="A671" s="173"/>
      <c r="B671" s="131" t="s">
        <v>467</v>
      </c>
      <c r="C671" s="217"/>
      <c r="D671" s="329" t="s">
        <v>995</v>
      </c>
      <c r="E671" s="117"/>
      <c r="F671" s="1044"/>
      <c r="G671" s="1045"/>
      <c r="H671" s="329" t="s">
        <v>445</v>
      </c>
      <c r="I671" s="329" t="s">
        <v>493</v>
      </c>
      <c r="J671" s="329"/>
      <c r="K671" s="379" t="s">
        <v>615</v>
      </c>
      <c r="L671" s="379" t="s">
        <v>614</v>
      </c>
      <c r="M671" s="1139">
        <v>10</v>
      </c>
      <c r="N671" s="1139" t="s">
        <v>24</v>
      </c>
      <c r="O671" s="379" t="s">
        <v>440</v>
      </c>
      <c r="P671" s="626">
        <v>4</v>
      </c>
      <c r="Q671" s="627"/>
      <c r="R671" s="627"/>
      <c r="S671" s="627"/>
      <c r="T671" s="627"/>
      <c r="U671" s="627"/>
      <c r="V671" s="627"/>
      <c r="W671" s="628"/>
      <c r="X671" s="219"/>
      <c r="Y671" s="219"/>
      <c r="Z671" s="112"/>
      <c r="AA671" s="83"/>
      <c r="AB671" s="83"/>
      <c r="AC671" s="83" t="str">
        <f t="shared" si="16"/>
        <v/>
      </c>
      <c r="AD671" s="83"/>
      <c r="AE671" s="83"/>
      <c r="AF671" s="83"/>
      <c r="AG671" s="83"/>
      <c r="AH671" s="83"/>
      <c r="AI671" s="83"/>
      <c r="AJ671" s="83"/>
      <c r="AK671" s="83"/>
      <c r="AL671" s="83"/>
      <c r="AM671" s="83"/>
      <c r="AN671" s="83"/>
      <c r="AO671" s="83"/>
      <c r="AP671" s="83"/>
      <c r="AQ671" s="83"/>
      <c r="AR671" s="83"/>
      <c r="AS671" s="83"/>
      <c r="AT671" s="83"/>
      <c r="AU671" s="83"/>
      <c r="AV671" s="83"/>
      <c r="AW671" s="83"/>
      <c r="AX671" s="83"/>
      <c r="AY671" s="83"/>
      <c r="AZ671" s="83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  <c r="BM671" s="83"/>
      <c r="BN671" s="83"/>
      <c r="BO671" s="83"/>
      <c r="BP671" s="83"/>
      <c r="BQ671" s="83"/>
      <c r="BR671" s="83"/>
      <c r="BS671" s="83"/>
      <c r="BT671" s="83"/>
      <c r="BU671" s="83"/>
      <c r="BV671" s="83"/>
      <c r="BW671" s="83"/>
      <c r="BX671" s="83"/>
      <c r="BY671" s="83"/>
      <c r="BZ671" s="83"/>
      <c r="CA671" s="83"/>
      <c r="CB671" s="83"/>
      <c r="CC671" s="83"/>
      <c r="CD671" s="83"/>
      <c r="CE671" s="83"/>
      <c r="CF671" s="83"/>
      <c r="CG671" s="83"/>
      <c r="CH671" s="83"/>
      <c r="CI671" s="83"/>
      <c r="CJ671" s="83"/>
      <c r="CK671" s="83"/>
      <c r="CL671" s="83"/>
      <c r="CM671" s="83"/>
      <c r="CN671" s="83"/>
      <c r="CO671" s="83"/>
      <c r="CP671" s="83"/>
      <c r="CQ671" s="83"/>
      <c r="CR671" s="83"/>
      <c r="CS671" s="83"/>
      <c r="CT671" s="83"/>
      <c r="CU671" s="83"/>
      <c r="CV671" s="83"/>
      <c r="CW671" s="83"/>
      <c r="CX671" s="83"/>
      <c r="CY671" s="83"/>
      <c r="CZ671" s="83"/>
      <c r="DA671" s="83"/>
      <c r="DB671" s="83"/>
      <c r="DC671" s="83"/>
      <c r="DD671" s="83"/>
      <c r="DE671" s="83"/>
      <c r="DF671" s="83"/>
      <c r="DG671" s="83"/>
      <c r="DH671" s="83"/>
      <c r="DI671" s="83"/>
      <c r="DJ671" s="83"/>
      <c r="DK671" s="83"/>
      <c r="DL671" s="83"/>
      <c r="DM671" s="83"/>
      <c r="DN671" s="83"/>
      <c r="DO671" s="83"/>
      <c r="DP671" s="83"/>
      <c r="DQ671" s="83"/>
      <c r="DR671" s="83"/>
      <c r="DS671" s="83"/>
      <c r="DT671" s="83"/>
      <c r="DU671" s="83"/>
      <c r="DV671" s="83"/>
      <c r="DW671" s="83"/>
      <c r="DX671" s="83"/>
      <c r="DY671" s="83"/>
      <c r="DZ671" s="83"/>
      <c r="EA671" s="83"/>
      <c r="EB671" s="83"/>
      <c r="EC671" s="83"/>
      <c r="ED671" s="83"/>
      <c r="EE671" s="83"/>
      <c r="EF671" s="83"/>
      <c r="EG671" s="83"/>
      <c r="EH671" s="83"/>
      <c r="EI671" s="83"/>
      <c r="EJ671" s="83"/>
      <c r="EK671" s="83"/>
      <c r="EL671" s="83"/>
      <c r="EM671" s="83"/>
      <c r="EN671" s="83"/>
      <c r="EO671" s="83"/>
      <c r="EP671" s="83"/>
      <c r="EQ671" s="83"/>
      <c r="ER671" s="83"/>
      <c r="ES671" s="83"/>
      <c r="ET671" s="83"/>
      <c r="EU671" s="83"/>
      <c r="EV671" s="83"/>
      <c r="EW671" s="83"/>
      <c r="EX671" s="83"/>
      <c r="EY671" s="83"/>
      <c r="EZ671" s="83"/>
      <c r="FA671" s="83"/>
      <c r="FB671" s="83"/>
      <c r="FC671" s="83"/>
      <c r="FD671" s="83"/>
      <c r="FE671" s="83"/>
      <c r="FF671" s="83"/>
      <c r="FG671" s="83"/>
      <c r="FH671" s="83"/>
      <c r="FI671" s="83"/>
      <c r="FJ671" s="83"/>
      <c r="FK671" s="83"/>
      <c r="FL671" s="83"/>
      <c r="FM671" s="83"/>
      <c r="FN671" s="83"/>
      <c r="FO671" s="83"/>
      <c r="FP671" s="83"/>
      <c r="FQ671" s="83"/>
      <c r="FR671" s="83"/>
      <c r="FS671" s="83"/>
      <c r="FT671" s="83"/>
      <c r="FU671" s="83"/>
      <c r="FV671" s="83"/>
      <c r="FW671" s="83"/>
      <c r="FX671" s="83"/>
      <c r="FY671" s="83"/>
      <c r="FZ671" s="83"/>
      <c r="GA671" s="83"/>
      <c r="GB671" s="83"/>
      <c r="GC671" s="83"/>
      <c r="GD671" s="83"/>
      <c r="GE671" s="83"/>
      <c r="GF671" s="83"/>
      <c r="GG671" s="83"/>
      <c r="GH671" s="83"/>
      <c r="GI671" s="83"/>
      <c r="GJ671" s="83"/>
      <c r="GK671" s="83"/>
      <c r="GL671" s="83"/>
      <c r="GM671" s="83"/>
      <c r="GN671" s="83"/>
      <c r="GO671" s="83"/>
      <c r="GP671" s="83"/>
      <c r="GQ671" s="83"/>
      <c r="GR671" s="83"/>
      <c r="GS671" s="83"/>
      <c r="GT671" s="83"/>
      <c r="GU671" s="83"/>
      <c r="GV671" s="83"/>
      <c r="GW671" s="83"/>
      <c r="GX671" s="83"/>
      <c r="GY671" s="83"/>
      <c r="GZ671" s="83"/>
      <c r="HA671" s="83"/>
      <c r="HB671" s="83"/>
      <c r="HC671" s="83"/>
      <c r="HD671" s="83"/>
      <c r="HE671" s="83"/>
      <c r="HF671" s="83"/>
      <c r="HG671" s="83"/>
      <c r="HH671" s="83"/>
      <c r="HI671" s="83"/>
      <c r="HJ671" s="83"/>
      <c r="HK671" s="83"/>
      <c r="HL671" s="83"/>
      <c r="HM671" s="83"/>
      <c r="HN671" s="83"/>
      <c r="HO671" s="83"/>
      <c r="HP671" s="83"/>
      <c r="HQ671" s="83"/>
      <c r="HR671" s="83"/>
      <c r="HS671" s="83"/>
      <c r="HT671" s="83"/>
      <c r="HU671" s="83"/>
      <c r="HV671" s="83"/>
      <c r="HW671" s="83"/>
      <c r="HX671" s="83"/>
      <c r="HY671" s="83"/>
      <c r="HZ671" s="83"/>
      <c r="IA671" s="83"/>
      <c r="IB671" s="83"/>
      <c r="IC671" s="83"/>
      <c r="ID671" s="83"/>
      <c r="IE671" s="83"/>
      <c r="IF671" s="83"/>
      <c r="IG671" s="83"/>
      <c r="IH671" s="83"/>
      <c r="II671" s="83"/>
      <c r="IJ671" s="83"/>
      <c r="IK671" s="83"/>
      <c r="IL671" s="83"/>
      <c r="IM671" s="83"/>
      <c r="IN671" s="83"/>
      <c r="IO671" s="83"/>
      <c r="IP671" s="83"/>
      <c r="IQ671" s="83"/>
      <c r="IR671" s="83"/>
      <c r="IS671" s="83"/>
      <c r="IT671" s="83"/>
      <c r="IU671" s="83"/>
      <c r="IV671" s="83"/>
      <c r="IW671" s="83"/>
      <c r="IX671" s="83"/>
      <c r="IY671" s="83"/>
      <c r="IZ671" s="83"/>
      <c r="JA671" s="83"/>
      <c r="JB671" s="83"/>
      <c r="JC671" s="83"/>
      <c r="JD671" s="83"/>
      <c r="JE671" s="83"/>
    </row>
    <row r="672" spans="1:265" s="8" customFormat="1" ht="13.5" customHeight="1" x14ac:dyDescent="0.2">
      <c r="A672" s="173"/>
      <c r="B672" s="131" t="s">
        <v>467</v>
      </c>
      <c r="C672" s="217"/>
      <c r="D672" s="329" t="s">
        <v>995</v>
      </c>
      <c r="E672" s="117"/>
      <c r="F672" s="1044"/>
      <c r="G672" s="1045"/>
      <c r="H672" s="329" t="s">
        <v>445</v>
      </c>
      <c r="I672" s="329" t="s">
        <v>489</v>
      </c>
      <c r="J672" s="329"/>
      <c r="K672" s="379" t="s">
        <v>538</v>
      </c>
      <c r="L672" s="379" t="s">
        <v>614</v>
      </c>
      <c r="M672" s="1139">
        <v>8</v>
      </c>
      <c r="N672" s="1139" t="s">
        <v>24</v>
      </c>
      <c r="O672" s="379" t="s">
        <v>625</v>
      </c>
      <c r="P672" s="626">
        <v>4</v>
      </c>
      <c r="Q672" s="627"/>
      <c r="R672" s="627"/>
      <c r="S672" s="627"/>
      <c r="T672" s="627"/>
      <c r="U672" s="627"/>
      <c r="V672" s="627"/>
      <c r="W672" s="628"/>
      <c r="X672" s="219"/>
      <c r="Y672" s="219"/>
      <c r="Z672" s="112"/>
      <c r="AA672" s="83"/>
      <c r="AB672" s="83"/>
      <c r="AC672" s="83" t="str">
        <f t="shared" si="16"/>
        <v/>
      </c>
      <c r="AD672" s="83"/>
      <c r="AE672" s="83"/>
      <c r="AF672" s="83"/>
      <c r="AG672" s="83"/>
      <c r="AH672" s="83"/>
      <c r="AI672" s="83"/>
      <c r="AJ672" s="83"/>
      <c r="AK672" s="83"/>
      <c r="AL672" s="83"/>
      <c r="AM672" s="83"/>
      <c r="AN672" s="83"/>
      <c r="AO672" s="83"/>
      <c r="AP672" s="83"/>
      <c r="AQ672" s="83"/>
      <c r="AR672" s="83"/>
      <c r="AS672" s="83"/>
      <c r="AT672" s="83"/>
      <c r="AU672" s="83"/>
      <c r="AV672" s="83"/>
      <c r="AW672" s="83"/>
      <c r="AX672" s="83"/>
      <c r="AY672" s="83"/>
      <c r="AZ672" s="83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  <c r="BM672" s="83"/>
      <c r="BN672" s="83"/>
      <c r="BO672" s="83"/>
      <c r="BP672" s="83"/>
      <c r="BQ672" s="83"/>
      <c r="BR672" s="83"/>
      <c r="BS672" s="83"/>
      <c r="BT672" s="83"/>
      <c r="BU672" s="83"/>
      <c r="BV672" s="83"/>
      <c r="BW672" s="83"/>
      <c r="BX672" s="83"/>
      <c r="BY672" s="83"/>
      <c r="BZ672" s="83"/>
      <c r="CA672" s="83"/>
      <c r="CB672" s="83"/>
      <c r="CC672" s="83"/>
      <c r="CD672" s="83"/>
      <c r="CE672" s="83"/>
      <c r="CF672" s="83"/>
      <c r="CG672" s="83"/>
      <c r="CH672" s="83"/>
      <c r="CI672" s="83"/>
      <c r="CJ672" s="83"/>
      <c r="CK672" s="83"/>
      <c r="CL672" s="83"/>
      <c r="CM672" s="83"/>
      <c r="CN672" s="83"/>
      <c r="CO672" s="83"/>
      <c r="CP672" s="83"/>
      <c r="CQ672" s="83"/>
      <c r="CR672" s="83"/>
      <c r="CS672" s="83"/>
      <c r="CT672" s="83"/>
      <c r="CU672" s="83"/>
      <c r="CV672" s="83"/>
      <c r="CW672" s="83"/>
      <c r="CX672" s="83"/>
      <c r="CY672" s="83"/>
      <c r="CZ672" s="83"/>
      <c r="DA672" s="83"/>
      <c r="DB672" s="83"/>
      <c r="DC672" s="83"/>
      <c r="DD672" s="83"/>
      <c r="DE672" s="83"/>
      <c r="DF672" s="83"/>
      <c r="DG672" s="83"/>
      <c r="DH672" s="83"/>
      <c r="DI672" s="83"/>
      <c r="DJ672" s="83"/>
      <c r="DK672" s="83"/>
      <c r="DL672" s="83"/>
      <c r="DM672" s="83"/>
      <c r="DN672" s="83"/>
      <c r="DO672" s="83"/>
      <c r="DP672" s="83"/>
      <c r="DQ672" s="83"/>
      <c r="DR672" s="83"/>
      <c r="DS672" s="83"/>
      <c r="DT672" s="83"/>
      <c r="DU672" s="83"/>
      <c r="DV672" s="83"/>
      <c r="DW672" s="83"/>
      <c r="DX672" s="83"/>
      <c r="DY672" s="83"/>
      <c r="DZ672" s="83"/>
      <c r="EA672" s="83"/>
      <c r="EB672" s="83"/>
      <c r="EC672" s="83"/>
      <c r="ED672" s="83"/>
      <c r="EE672" s="83"/>
      <c r="EF672" s="83"/>
      <c r="EG672" s="83"/>
      <c r="EH672" s="83"/>
      <c r="EI672" s="83"/>
      <c r="EJ672" s="83"/>
      <c r="EK672" s="83"/>
      <c r="EL672" s="83"/>
      <c r="EM672" s="83"/>
      <c r="EN672" s="83"/>
      <c r="EO672" s="83"/>
      <c r="EP672" s="83"/>
      <c r="EQ672" s="83"/>
      <c r="ER672" s="83"/>
      <c r="ES672" s="83"/>
      <c r="ET672" s="83"/>
      <c r="EU672" s="83"/>
      <c r="EV672" s="83"/>
      <c r="EW672" s="83"/>
      <c r="EX672" s="83"/>
      <c r="EY672" s="83"/>
      <c r="EZ672" s="83"/>
      <c r="FA672" s="83"/>
      <c r="FB672" s="83"/>
      <c r="FC672" s="83"/>
      <c r="FD672" s="83"/>
      <c r="FE672" s="83"/>
      <c r="FF672" s="83"/>
      <c r="FG672" s="83"/>
      <c r="FH672" s="83"/>
      <c r="FI672" s="83"/>
      <c r="FJ672" s="83"/>
      <c r="FK672" s="83"/>
      <c r="FL672" s="83"/>
      <c r="FM672" s="83"/>
      <c r="FN672" s="83"/>
      <c r="FO672" s="83"/>
      <c r="FP672" s="83"/>
      <c r="FQ672" s="83"/>
      <c r="FR672" s="83"/>
      <c r="FS672" s="83"/>
      <c r="FT672" s="83"/>
      <c r="FU672" s="83"/>
      <c r="FV672" s="83"/>
      <c r="FW672" s="83"/>
      <c r="FX672" s="83"/>
      <c r="FY672" s="83"/>
      <c r="FZ672" s="83"/>
      <c r="GA672" s="83"/>
      <c r="GB672" s="83"/>
      <c r="GC672" s="83"/>
      <c r="GD672" s="83"/>
      <c r="GE672" s="83"/>
      <c r="GF672" s="83"/>
      <c r="GG672" s="83"/>
      <c r="GH672" s="83"/>
      <c r="GI672" s="83"/>
      <c r="GJ672" s="83"/>
      <c r="GK672" s="83"/>
      <c r="GL672" s="83"/>
      <c r="GM672" s="83"/>
      <c r="GN672" s="83"/>
      <c r="GO672" s="83"/>
      <c r="GP672" s="83"/>
      <c r="GQ672" s="83"/>
      <c r="GR672" s="83"/>
      <c r="GS672" s="83"/>
      <c r="GT672" s="83"/>
      <c r="GU672" s="83"/>
      <c r="GV672" s="83"/>
      <c r="GW672" s="83"/>
      <c r="GX672" s="83"/>
      <c r="GY672" s="83"/>
      <c r="GZ672" s="83"/>
      <c r="HA672" s="83"/>
      <c r="HB672" s="83"/>
      <c r="HC672" s="83"/>
      <c r="HD672" s="83"/>
      <c r="HE672" s="83"/>
      <c r="HF672" s="83"/>
      <c r="HG672" s="83"/>
      <c r="HH672" s="83"/>
      <c r="HI672" s="83"/>
      <c r="HJ672" s="83"/>
      <c r="HK672" s="83"/>
      <c r="HL672" s="83"/>
      <c r="HM672" s="83"/>
      <c r="HN672" s="83"/>
      <c r="HO672" s="83"/>
      <c r="HP672" s="83"/>
      <c r="HQ672" s="83"/>
      <c r="HR672" s="83"/>
      <c r="HS672" s="83"/>
      <c r="HT672" s="83"/>
      <c r="HU672" s="83"/>
      <c r="HV672" s="83"/>
      <c r="HW672" s="83"/>
      <c r="HX672" s="83"/>
      <c r="HY672" s="83"/>
      <c r="HZ672" s="83"/>
      <c r="IA672" s="83"/>
      <c r="IB672" s="83"/>
      <c r="IC672" s="83"/>
      <c r="ID672" s="83"/>
      <c r="IE672" s="83"/>
      <c r="IF672" s="83"/>
      <c r="IG672" s="83"/>
      <c r="IH672" s="83"/>
      <c r="II672" s="83"/>
      <c r="IJ672" s="83"/>
      <c r="IK672" s="83"/>
      <c r="IL672" s="83"/>
      <c r="IM672" s="83"/>
      <c r="IN672" s="83"/>
      <c r="IO672" s="83"/>
      <c r="IP672" s="83"/>
      <c r="IQ672" s="83"/>
      <c r="IR672" s="83"/>
      <c r="IS672" s="83"/>
      <c r="IT672" s="83"/>
      <c r="IU672" s="83"/>
      <c r="IV672" s="83"/>
      <c r="IW672" s="83"/>
      <c r="IX672" s="83"/>
      <c r="IY672" s="83"/>
      <c r="IZ672" s="83"/>
      <c r="JA672" s="83"/>
      <c r="JB672" s="83"/>
      <c r="JC672" s="83"/>
      <c r="JD672" s="83"/>
      <c r="JE672" s="83"/>
    </row>
    <row r="673" spans="1:265" s="8" customFormat="1" ht="13.5" customHeight="1" x14ac:dyDescent="0.2">
      <c r="A673" s="173"/>
      <c r="B673" s="131" t="s">
        <v>467</v>
      </c>
      <c r="C673" s="217"/>
      <c r="D673" s="329" t="s">
        <v>995</v>
      </c>
      <c r="E673" s="117"/>
      <c r="F673" s="1044"/>
      <c r="G673" s="1045"/>
      <c r="H673" s="329" t="s">
        <v>445</v>
      </c>
      <c r="I673" s="329" t="s">
        <v>489</v>
      </c>
      <c r="J673" s="329"/>
      <c r="K673" s="379" t="s">
        <v>1625</v>
      </c>
      <c r="L673" s="379" t="s">
        <v>614</v>
      </c>
      <c r="M673" s="1139">
        <v>5</v>
      </c>
      <c r="N673" s="1139" t="s">
        <v>531</v>
      </c>
      <c r="O673" s="379" t="s">
        <v>1379</v>
      </c>
      <c r="P673" s="626">
        <v>4</v>
      </c>
      <c r="Q673" s="627"/>
      <c r="R673" s="627"/>
      <c r="S673" s="627"/>
      <c r="T673" s="627"/>
      <c r="U673" s="627"/>
      <c r="V673" s="627"/>
      <c r="W673" s="628"/>
      <c r="X673" s="219"/>
      <c r="Y673" s="219"/>
      <c r="Z673" s="112"/>
      <c r="AA673" s="83"/>
      <c r="AB673" s="83"/>
      <c r="AC673" s="83" t="str">
        <f t="shared" si="16"/>
        <v/>
      </c>
      <c r="AD673" s="83"/>
      <c r="AE673" s="83"/>
      <c r="AF673" s="83"/>
      <c r="AG673" s="83"/>
      <c r="AH673" s="83"/>
      <c r="AI673" s="83"/>
      <c r="AJ673" s="83"/>
      <c r="AK673" s="83"/>
      <c r="AL673" s="83"/>
      <c r="AM673" s="83"/>
      <c r="AN673" s="83"/>
      <c r="AO673" s="83"/>
      <c r="AP673" s="83"/>
      <c r="AQ673" s="83"/>
      <c r="AR673" s="83"/>
      <c r="AS673" s="83"/>
      <c r="AT673" s="83"/>
      <c r="AU673" s="83"/>
      <c r="AV673" s="83"/>
      <c r="AW673" s="83"/>
      <c r="AX673" s="83"/>
      <c r="AY673" s="83"/>
      <c r="AZ673" s="83"/>
      <c r="BA673" s="83"/>
      <c r="BB673" s="83"/>
      <c r="BC673" s="83"/>
      <c r="BD673" s="83"/>
      <c r="BE673" s="83"/>
      <c r="BF673" s="83"/>
      <c r="BG673" s="83"/>
      <c r="BH673" s="83"/>
      <c r="BI673" s="83"/>
      <c r="BJ673" s="83"/>
      <c r="BK673" s="83"/>
      <c r="BL673" s="83"/>
      <c r="BM673" s="83"/>
      <c r="BN673" s="83"/>
      <c r="BO673" s="83"/>
      <c r="BP673" s="83"/>
      <c r="BQ673" s="83"/>
      <c r="BR673" s="83"/>
      <c r="BS673" s="83"/>
      <c r="BT673" s="83"/>
      <c r="BU673" s="83"/>
      <c r="BV673" s="83"/>
      <c r="BW673" s="83"/>
      <c r="BX673" s="83"/>
      <c r="BY673" s="83"/>
      <c r="BZ673" s="83"/>
      <c r="CA673" s="83"/>
      <c r="CB673" s="83"/>
      <c r="CC673" s="83"/>
      <c r="CD673" s="83"/>
      <c r="CE673" s="83"/>
      <c r="CF673" s="83"/>
      <c r="CG673" s="83"/>
      <c r="CH673" s="83"/>
      <c r="CI673" s="83"/>
      <c r="CJ673" s="83"/>
      <c r="CK673" s="83"/>
      <c r="CL673" s="83"/>
      <c r="CM673" s="83"/>
      <c r="CN673" s="83"/>
      <c r="CO673" s="83"/>
      <c r="CP673" s="83"/>
      <c r="CQ673" s="83"/>
      <c r="CR673" s="83"/>
      <c r="CS673" s="83"/>
      <c r="CT673" s="83"/>
      <c r="CU673" s="83"/>
      <c r="CV673" s="83"/>
      <c r="CW673" s="83"/>
      <c r="CX673" s="83"/>
      <c r="CY673" s="83"/>
      <c r="CZ673" s="83"/>
      <c r="DA673" s="83"/>
      <c r="DB673" s="83"/>
      <c r="DC673" s="83"/>
      <c r="DD673" s="83"/>
      <c r="DE673" s="83"/>
      <c r="DF673" s="83"/>
      <c r="DG673" s="83"/>
      <c r="DH673" s="83"/>
      <c r="DI673" s="83"/>
      <c r="DJ673" s="83"/>
      <c r="DK673" s="83"/>
      <c r="DL673" s="83"/>
      <c r="DM673" s="83"/>
      <c r="DN673" s="83"/>
      <c r="DO673" s="83"/>
      <c r="DP673" s="83"/>
      <c r="DQ673" s="83"/>
      <c r="DR673" s="83"/>
      <c r="DS673" s="83"/>
      <c r="DT673" s="83"/>
      <c r="DU673" s="83"/>
      <c r="DV673" s="83"/>
      <c r="DW673" s="83"/>
      <c r="DX673" s="83"/>
      <c r="DY673" s="83"/>
      <c r="DZ673" s="83"/>
      <c r="EA673" s="83"/>
      <c r="EB673" s="83"/>
      <c r="EC673" s="83"/>
      <c r="ED673" s="83"/>
      <c r="EE673" s="83"/>
      <c r="EF673" s="83"/>
      <c r="EG673" s="83"/>
      <c r="EH673" s="83"/>
      <c r="EI673" s="83"/>
      <c r="EJ673" s="83"/>
      <c r="EK673" s="83"/>
      <c r="EL673" s="83"/>
      <c r="EM673" s="83"/>
      <c r="EN673" s="83"/>
      <c r="EO673" s="83"/>
      <c r="EP673" s="83"/>
      <c r="EQ673" s="83"/>
      <c r="ER673" s="83"/>
      <c r="ES673" s="83"/>
      <c r="ET673" s="83"/>
      <c r="EU673" s="83"/>
      <c r="EV673" s="83"/>
      <c r="EW673" s="83"/>
      <c r="EX673" s="83"/>
      <c r="EY673" s="83"/>
      <c r="EZ673" s="83"/>
      <c r="FA673" s="83"/>
      <c r="FB673" s="83"/>
      <c r="FC673" s="83"/>
      <c r="FD673" s="83"/>
      <c r="FE673" s="83"/>
      <c r="FF673" s="83"/>
      <c r="FG673" s="83"/>
      <c r="FH673" s="83"/>
      <c r="FI673" s="83"/>
      <c r="FJ673" s="83"/>
      <c r="FK673" s="83"/>
      <c r="FL673" s="83"/>
      <c r="FM673" s="83"/>
      <c r="FN673" s="83"/>
      <c r="FO673" s="83"/>
      <c r="FP673" s="83"/>
      <c r="FQ673" s="83"/>
      <c r="FR673" s="83"/>
      <c r="FS673" s="83"/>
      <c r="FT673" s="83"/>
      <c r="FU673" s="83"/>
      <c r="FV673" s="83"/>
      <c r="FW673" s="83"/>
      <c r="FX673" s="83"/>
      <c r="FY673" s="83"/>
      <c r="FZ673" s="83"/>
      <c r="GA673" s="83"/>
      <c r="GB673" s="83"/>
      <c r="GC673" s="83"/>
      <c r="GD673" s="83"/>
      <c r="GE673" s="83"/>
      <c r="GF673" s="83"/>
      <c r="GG673" s="83"/>
      <c r="GH673" s="83"/>
      <c r="GI673" s="83"/>
      <c r="GJ673" s="83"/>
      <c r="GK673" s="83"/>
      <c r="GL673" s="83"/>
      <c r="GM673" s="83"/>
      <c r="GN673" s="83"/>
      <c r="GO673" s="83"/>
      <c r="GP673" s="83"/>
      <c r="GQ673" s="83"/>
      <c r="GR673" s="83"/>
      <c r="GS673" s="83"/>
      <c r="GT673" s="83"/>
      <c r="GU673" s="83"/>
      <c r="GV673" s="83"/>
      <c r="GW673" s="83"/>
      <c r="GX673" s="83"/>
      <c r="GY673" s="83"/>
      <c r="GZ673" s="83"/>
      <c r="HA673" s="83"/>
      <c r="HB673" s="83"/>
      <c r="HC673" s="83"/>
      <c r="HD673" s="83"/>
      <c r="HE673" s="83"/>
      <c r="HF673" s="83"/>
      <c r="HG673" s="83"/>
      <c r="HH673" s="83"/>
      <c r="HI673" s="83"/>
      <c r="HJ673" s="83"/>
      <c r="HK673" s="83"/>
      <c r="HL673" s="83"/>
      <c r="HM673" s="83"/>
      <c r="HN673" s="83"/>
      <c r="HO673" s="83"/>
      <c r="HP673" s="83"/>
      <c r="HQ673" s="83"/>
      <c r="HR673" s="83"/>
      <c r="HS673" s="83"/>
      <c r="HT673" s="83"/>
      <c r="HU673" s="83"/>
      <c r="HV673" s="83"/>
      <c r="HW673" s="83"/>
      <c r="HX673" s="83"/>
      <c r="HY673" s="83"/>
      <c r="HZ673" s="83"/>
      <c r="IA673" s="83"/>
      <c r="IB673" s="83"/>
      <c r="IC673" s="83"/>
      <c r="ID673" s="83"/>
      <c r="IE673" s="83"/>
      <c r="IF673" s="83"/>
      <c r="IG673" s="83"/>
      <c r="IH673" s="83"/>
      <c r="II673" s="83"/>
      <c r="IJ673" s="83"/>
      <c r="IK673" s="83"/>
      <c r="IL673" s="83"/>
      <c r="IM673" s="83"/>
      <c r="IN673" s="83"/>
      <c r="IO673" s="83"/>
      <c r="IP673" s="83"/>
      <c r="IQ673" s="83"/>
      <c r="IR673" s="83"/>
      <c r="IS673" s="83"/>
      <c r="IT673" s="83"/>
      <c r="IU673" s="83"/>
      <c r="IV673" s="83"/>
      <c r="IW673" s="83"/>
      <c r="IX673" s="83"/>
      <c r="IY673" s="83"/>
      <c r="IZ673" s="83"/>
      <c r="JA673" s="83"/>
      <c r="JB673" s="83"/>
      <c r="JC673" s="83"/>
      <c r="JD673" s="83"/>
      <c r="JE673" s="83"/>
    </row>
    <row r="674" spans="1:265" s="8" customFormat="1" ht="15" customHeight="1" x14ac:dyDescent="0.2">
      <c r="A674" s="173"/>
      <c r="B674" s="131" t="s">
        <v>467</v>
      </c>
      <c r="C674" s="217"/>
      <c r="D674" s="329" t="s">
        <v>995</v>
      </c>
      <c r="E674" s="117"/>
      <c r="F674" s="1044"/>
      <c r="G674" s="1045"/>
      <c r="H674" s="329" t="s">
        <v>445</v>
      </c>
      <c r="I674" s="329" t="s">
        <v>489</v>
      </c>
      <c r="J674" s="329"/>
      <c r="K674" s="379" t="s">
        <v>2080</v>
      </c>
      <c r="L674" s="379"/>
      <c r="M674" s="1139"/>
      <c r="N674" s="1139"/>
      <c r="O674" s="379"/>
      <c r="P674" s="626"/>
      <c r="Q674" s="627"/>
      <c r="R674" s="627"/>
      <c r="S674" s="627"/>
      <c r="T674" s="627"/>
      <c r="U674" s="627">
        <v>16</v>
      </c>
      <c r="V674" s="627"/>
      <c r="W674" s="628"/>
      <c r="X674" s="219"/>
      <c r="Y674" s="219"/>
      <c r="Z674" s="112"/>
      <c r="AA674" s="83"/>
      <c r="AB674" s="83"/>
      <c r="AC674" s="83" t="str">
        <f t="shared" si="16"/>
        <v/>
      </c>
      <c r="AD674" s="83"/>
      <c r="AE674" s="83"/>
      <c r="AF674" s="83"/>
      <c r="AG674" s="83"/>
      <c r="AH674" s="83"/>
      <c r="AI674" s="83"/>
      <c r="AJ674" s="83"/>
      <c r="AK674" s="83"/>
      <c r="AL674" s="83"/>
      <c r="AM674" s="83"/>
      <c r="AN674" s="83"/>
      <c r="AO674" s="83"/>
      <c r="AP674" s="83"/>
      <c r="AQ674" s="83"/>
      <c r="AR674" s="83"/>
      <c r="AS674" s="83"/>
      <c r="AT674" s="83"/>
      <c r="AU674" s="83"/>
      <c r="AV674" s="83"/>
      <c r="AW674" s="83"/>
      <c r="AX674" s="83"/>
      <c r="AY674" s="83"/>
      <c r="AZ674" s="83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  <c r="BM674" s="83"/>
      <c r="BN674" s="83"/>
      <c r="BO674" s="83"/>
      <c r="BP674" s="83"/>
      <c r="BQ674" s="83"/>
      <c r="BR674" s="83"/>
      <c r="BS674" s="83"/>
      <c r="BT674" s="83"/>
      <c r="BU674" s="83"/>
      <c r="BV674" s="83"/>
      <c r="BW674" s="83"/>
      <c r="BX674" s="83"/>
      <c r="BY674" s="83"/>
      <c r="BZ674" s="83"/>
      <c r="CA674" s="83"/>
      <c r="CB674" s="83"/>
      <c r="CC674" s="83"/>
      <c r="CD674" s="83"/>
      <c r="CE674" s="83"/>
      <c r="CF674" s="83"/>
      <c r="CG674" s="83"/>
      <c r="CH674" s="83"/>
      <c r="CI674" s="83"/>
      <c r="CJ674" s="83"/>
      <c r="CK674" s="83"/>
      <c r="CL674" s="83"/>
      <c r="CM674" s="83"/>
      <c r="CN674" s="83"/>
      <c r="CO674" s="83"/>
      <c r="CP674" s="83"/>
      <c r="CQ674" s="83"/>
      <c r="CR674" s="83"/>
      <c r="CS674" s="83"/>
      <c r="CT674" s="83"/>
      <c r="CU674" s="83"/>
      <c r="CV674" s="83"/>
      <c r="CW674" s="83"/>
      <c r="CX674" s="83"/>
      <c r="CY674" s="83"/>
      <c r="CZ674" s="83"/>
      <c r="DA674" s="83"/>
      <c r="DB674" s="83"/>
      <c r="DC674" s="83"/>
      <c r="DD674" s="83"/>
      <c r="DE674" s="83"/>
      <c r="DF674" s="83"/>
      <c r="DG674" s="83"/>
      <c r="DH674" s="83"/>
      <c r="DI674" s="83"/>
      <c r="DJ674" s="83"/>
      <c r="DK674" s="83"/>
      <c r="DL674" s="83"/>
      <c r="DM674" s="83"/>
      <c r="DN674" s="83"/>
      <c r="DO674" s="83"/>
      <c r="DP674" s="83"/>
      <c r="DQ674" s="83"/>
      <c r="DR674" s="83"/>
      <c r="DS674" s="83"/>
      <c r="DT674" s="83"/>
      <c r="DU674" s="83"/>
      <c r="DV674" s="83"/>
      <c r="DW674" s="83"/>
      <c r="DX674" s="83"/>
      <c r="DY674" s="83"/>
      <c r="DZ674" s="83"/>
      <c r="EA674" s="83"/>
      <c r="EB674" s="83"/>
      <c r="EC674" s="83"/>
      <c r="ED674" s="83"/>
      <c r="EE674" s="83"/>
      <c r="EF674" s="83"/>
      <c r="EG674" s="83"/>
      <c r="EH674" s="83"/>
      <c r="EI674" s="83"/>
      <c r="EJ674" s="83"/>
      <c r="EK674" s="83"/>
      <c r="EL674" s="83"/>
      <c r="EM674" s="83"/>
      <c r="EN674" s="83"/>
      <c r="EO674" s="83"/>
      <c r="EP674" s="83"/>
      <c r="EQ674" s="83"/>
      <c r="ER674" s="83"/>
      <c r="ES674" s="83"/>
      <c r="ET674" s="83"/>
      <c r="EU674" s="83"/>
      <c r="EV674" s="83"/>
      <c r="EW674" s="83"/>
      <c r="EX674" s="83"/>
      <c r="EY674" s="83"/>
      <c r="EZ674" s="83"/>
      <c r="FA674" s="83"/>
      <c r="FB674" s="83"/>
      <c r="FC674" s="83"/>
      <c r="FD674" s="83"/>
      <c r="FE674" s="83"/>
      <c r="FF674" s="83"/>
      <c r="FG674" s="83"/>
      <c r="FH674" s="83"/>
      <c r="FI674" s="83"/>
      <c r="FJ674" s="83"/>
      <c r="FK674" s="83"/>
      <c r="FL674" s="83"/>
      <c r="FM674" s="83"/>
      <c r="FN674" s="83"/>
      <c r="FO674" s="83"/>
      <c r="FP674" s="83"/>
      <c r="FQ674" s="83"/>
      <c r="FR674" s="83"/>
      <c r="FS674" s="83"/>
      <c r="FT674" s="83"/>
      <c r="FU674" s="83"/>
      <c r="FV674" s="83"/>
      <c r="FW674" s="83"/>
      <c r="FX674" s="83"/>
      <c r="FY674" s="83"/>
      <c r="FZ674" s="83"/>
      <c r="GA674" s="83"/>
      <c r="GB674" s="83"/>
      <c r="GC674" s="83"/>
      <c r="GD674" s="83"/>
      <c r="GE674" s="83"/>
      <c r="GF674" s="83"/>
      <c r="GG674" s="83"/>
      <c r="GH674" s="83"/>
      <c r="GI674" s="83"/>
      <c r="GJ674" s="83"/>
      <c r="GK674" s="83"/>
      <c r="GL674" s="83"/>
      <c r="GM674" s="83"/>
      <c r="GN674" s="83"/>
      <c r="GO674" s="83"/>
      <c r="GP674" s="83"/>
      <c r="GQ674" s="83"/>
      <c r="GR674" s="83"/>
      <c r="GS674" s="83"/>
      <c r="GT674" s="83"/>
      <c r="GU674" s="83"/>
      <c r="GV674" s="83"/>
      <c r="GW674" s="83"/>
      <c r="GX674" s="83"/>
      <c r="GY674" s="83"/>
      <c r="GZ674" s="83"/>
      <c r="HA674" s="83"/>
      <c r="HB674" s="83"/>
      <c r="HC674" s="83"/>
      <c r="HD674" s="83"/>
      <c r="HE674" s="83"/>
      <c r="HF674" s="83"/>
      <c r="HG674" s="83"/>
      <c r="HH674" s="83"/>
      <c r="HI674" s="83"/>
      <c r="HJ674" s="83"/>
      <c r="HK674" s="83"/>
      <c r="HL674" s="83"/>
      <c r="HM674" s="83"/>
      <c r="HN674" s="83"/>
      <c r="HO674" s="83"/>
      <c r="HP674" s="83"/>
      <c r="HQ674" s="83"/>
      <c r="HR674" s="83"/>
      <c r="HS674" s="83"/>
      <c r="HT674" s="83"/>
      <c r="HU674" s="83"/>
      <c r="HV674" s="83"/>
      <c r="HW674" s="83"/>
      <c r="HX674" s="83"/>
      <c r="HY674" s="83"/>
      <c r="HZ674" s="83"/>
      <c r="IA674" s="83"/>
      <c r="IB674" s="83"/>
      <c r="IC674" s="83"/>
      <c r="ID674" s="83"/>
      <c r="IE674" s="83"/>
      <c r="IF674" s="83"/>
      <c r="IG674" s="83"/>
      <c r="IH674" s="83"/>
      <c r="II674" s="83"/>
      <c r="IJ674" s="83"/>
      <c r="IK674" s="83"/>
      <c r="IL674" s="83"/>
      <c r="IM674" s="83"/>
      <c r="IN674" s="83"/>
      <c r="IO674" s="83"/>
      <c r="IP674" s="83"/>
      <c r="IQ674" s="83"/>
      <c r="IR674" s="83"/>
      <c r="IS674" s="83"/>
      <c r="IT674" s="83"/>
      <c r="IU674" s="83"/>
      <c r="IV674" s="83"/>
      <c r="IW674" s="83"/>
      <c r="IX674" s="83"/>
      <c r="IY674" s="83"/>
      <c r="IZ674" s="83"/>
      <c r="JA674" s="83"/>
      <c r="JB674" s="83"/>
      <c r="JC674" s="83"/>
      <c r="JD674" s="83"/>
      <c r="JE674" s="83"/>
    </row>
    <row r="675" spans="1:265" s="8" customFormat="1" ht="15" customHeight="1" x14ac:dyDescent="0.2">
      <c r="A675" s="173"/>
      <c r="B675" s="131" t="s">
        <v>467</v>
      </c>
      <c r="C675" s="217"/>
      <c r="D675" s="329" t="s">
        <v>995</v>
      </c>
      <c r="E675" s="117"/>
      <c r="F675" s="1044"/>
      <c r="G675" s="1045"/>
      <c r="H675" s="329" t="s">
        <v>445</v>
      </c>
      <c r="I675" s="329" t="s">
        <v>489</v>
      </c>
      <c r="J675" s="329"/>
      <c r="K675" s="379" t="s">
        <v>2007</v>
      </c>
      <c r="L675" s="379"/>
      <c r="M675" s="1139"/>
      <c r="N675" s="1139"/>
      <c r="O675" s="379"/>
      <c r="P675" s="626"/>
      <c r="Q675" s="627"/>
      <c r="R675" s="627"/>
      <c r="S675" s="627">
        <v>5</v>
      </c>
      <c r="T675" s="627"/>
      <c r="U675" s="627"/>
      <c r="V675" s="627"/>
      <c r="W675" s="628"/>
      <c r="X675" s="219"/>
      <c r="Y675" s="219"/>
      <c r="Z675" s="112"/>
      <c r="AA675" s="83"/>
      <c r="AB675" s="83"/>
      <c r="AC675" s="83" t="str">
        <f t="shared" si="16"/>
        <v/>
      </c>
      <c r="AD675" s="83"/>
      <c r="AE675" s="83"/>
      <c r="AF675" s="83"/>
      <c r="AG675" s="83"/>
      <c r="AH675" s="83"/>
      <c r="AI675" s="83"/>
      <c r="AJ675" s="83"/>
      <c r="AK675" s="83"/>
      <c r="AL675" s="83"/>
      <c r="AM675" s="83"/>
      <c r="AN675" s="83"/>
      <c r="AO675" s="83"/>
      <c r="AP675" s="83"/>
      <c r="AQ675" s="83"/>
      <c r="AR675" s="83"/>
      <c r="AS675" s="83"/>
      <c r="AT675" s="83"/>
      <c r="AU675" s="83"/>
      <c r="AV675" s="83"/>
      <c r="AW675" s="83"/>
      <c r="AX675" s="83"/>
      <c r="AY675" s="83"/>
      <c r="AZ675" s="83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  <c r="BM675" s="83"/>
      <c r="BN675" s="83"/>
      <c r="BO675" s="83"/>
      <c r="BP675" s="83"/>
      <c r="BQ675" s="83"/>
      <c r="BR675" s="83"/>
      <c r="BS675" s="83"/>
      <c r="BT675" s="83"/>
      <c r="BU675" s="83"/>
      <c r="BV675" s="83"/>
      <c r="BW675" s="83"/>
      <c r="BX675" s="83"/>
      <c r="BY675" s="83"/>
      <c r="BZ675" s="83"/>
      <c r="CA675" s="83"/>
      <c r="CB675" s="83"/>
      <c r="CC675" s="83"/>
      <c r="CD675" s="83"/>
      <c r="CE675" s="83"/>
      <c r="CF675" s="83"/>
      <c r="CG675" s="83"/>
      <c r="CH675" s="83"/>
      <c r="CI675" s="83"/>
      <c r="CJ675" s="83"/>
      <c r="CK675" s="83"/>
      <c r="CL675" s="83"/>
      <c r="CM675" s="83"/>
      <c r="CN675" s="83"/>
      <c r="CO675" s="83"/>
      <c r="CP675" s="83"/>
      <c r="CQ675" s="83"/>
      <c r="CR675" s="83"/>
      <c r="CS675" s="83"/>
      <c r="CT675" s="83"/>
      <c r="CU675" s="83"/>
      <c r="CV675" s="83"/>
      <c r="CW675" s="83"/>
      <c r="CX675" s="83"/>
      <c r="CY675" s="83"/>
      <c r="CZ675" s="83"/>
      <c r="DA675" s="83"/>
      <c r="DB675" s="83"/>
      <c r="DC675" s="83"/>
      <c r="DD675" s="83"/>
      <c r="DE675" s="83"/>
      <c r="DF675" s="83"/>
      <c r="DG675" s="83"/>
      <c r="DH675" s="83"/>
      <c r="DI675" s="83"/>
      <c r="DJ675" s="83"/>
      <c r="DK675" s="83"/>
      <c r="DL675" s="83"/>
      <c r="DM675" s="83"/>
      <c r="DN675" s="83"/>
      <c r="DO675" s="83"/>
      <c r="DP675" s="83"/>
      <c r="DQ675" s="83"/>
      <c r="DR675" s="83"/>
      <c r="DS675" s="83"/>
      <c r="DT675" s="83"/>
      <c r="DU675" s="83"/>
      <c r="DV675" s="83"/>
      <c r="DW675" s="83"/>
      <c r="DX675" s="83"/>
      <c r="DY675" s="83"/>
      <c r="DZ675" s="83"/>
      <c r="EA675" s="83"/>
      <c r="EB675" s="83"/>
      <c r="EC675" s="83"/>
      <c r="ED675" s="83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83"/>
      <c r="FA675" s="83"/>
      <c r="FB675" s="83"/>
      <c r="FC675" s="83"/>
      <c r="FD675" s="83"/>
      <c r="FE675" s="83"/>
      <c r="FF675" s="83"/>
      <c r="FG675" s="83"/>
      <c r="FH675" s="83"/>
      <c r="FI675" s="83"/>
      <c r="FJ675" s="83"/>
      <c r="FK675" s="83"/>
      <c r="FL675" s="83"/>
      <c r="FM675" s="83"/>
      <c r="FN675" s="83"/>
      <c r="FO675" s="83"/>
      <c r="FP675" s="83"/>
      <c r="FQ675" s="83"/>
      <c r="FR675" s="83"/>
      <c r="FS675" s="83"/>
      <c r="FT675" s="83"/>
      <c r="FU675" s="83"/>
      <c r="FV675" s="83"/>
      <c r="FW675" s="83"/>
      <c r="FX675" s="83"/>
      <c r="FY675" s="83"/>
      <c r="FZ675" s="83"/>
      <c r="GA675" s="83"/>
      <c r="GB675" s="83"/>
      <c r="GC675" s="83"/>
      <c r="GD675" s="83"/>
      <c r="GE675" s="83"/>
      <c r="GF675" s="83"/>
      <c r="GG675" s="83"/>
      <c r="GH675" s="83"/>
      <c r="GI675" s="83"/>
      <c r="GJ675" s="83"/>
      <c r="GK675" s="83"/>
      <c r="GL675" s="83"/>
      <c r="GM675" s="83"/>
      <c r="GN675" s="83"/>
      <c r="GO675" s="83"/>
      <c r="GP675" s="83"/>
      <c r="GQ675" s="83"/>
      <c r="GR675" s="83"/>
      <c r="GS675" s="83"/>
      <c r="GT675" s="83"/>
      <c r="GU675" s="83"/>
      <c r="GV675" s="83"/>
      <c r="GW675" s="83"/>
      <c r="GX675" s="83"/>
      <c r="GY675" s="83"/>
      <c r="GZ675" s="83"/>
      <c r="HA675" s="83"/>
      <c r="HB675" s="83"/>
      <c r="HC675" s="83"/>
      <c r="HD675" s="83"/>
      <c r="HE675" s="83"/>
      <c r="HF675" s="83"/>
      <c r="HG675" s="83"/>
      <c r="HH675" s="83"/>
      <c r="HI675" s="83"/>
      <c r="HJ675" s="83"/>
      <c r="HK675" s="83"/>
      <c r="HL675" s="83"/>
      <c r="HM675" s="83"/>
      <c r="HN675" s="83"/>
      <c r="HO675" s="83"/>
      <c r="HP675" s="83"/>
      <c r="HQ675" s="83"/>
      <c r="HR675" s="83"/>
      <c r="HS675" s="83"/>
      <c r="HT675" s="83"/>
      <c r="HU675" s="83"/>
      <c r="HV675" s="83"/>
      <c r="HW675" s="83"/>
      <c r="HX675" s="83"/>
      <c r="HY675" s="83"/>
      <c r="HZ675" s="83"/>
      <c r="IA675" s="83"/>
      <c r="IB675" s="83"/>
      <c r="IC675" s="83"/>
      <c r="ID675" s="83"/>
      <c r="IE675" s="83"/>
      <c r="IF675" s="83"/>
      <c r="IG675" s="83"/>
      <c r="IH675" s="83"/>
      <c r="II675" s="83"/>
      <c r="IJ675" s="83"/>
      <c r="IK675" s="83"/>
      <c r="IL675" s="83"/>
      <c r="IM675" s="83"/>
      <c r="IN675" s="83"/>
      <c r="IO675" s="83"/>
      <c r="IP675" s="83"/>
      <c r="IQ675" s="83"/>
      <c r="IR675" s="83"/>
      <c r="IS675" s="83"/>
      <c r="IT675" s="83"/>
      <c r="IU675" s="83"/>
      <c r="IV675" s="83"/>
      <c r="IW675" s="83"/>
      <c r="IX675" s="83"/>
      <c r="IY675" s="83"/>
      <c r="IZ675" s="83"/>
      <c r="JA675" s="83"/>
      <c r="JB675" s="83"/>
      <c r="JC675" s="83"/>
      <c r="JD675" s="83"/>
      <c r="JE675" s="83"/>
    </row>
    <row r="676" spans="1:265" s="8" customFormat="1" ht="15" customHeight="1" thickBot="1" x14ac:dyDescent="0.25">
      <c r="A676" s="176"/>
      <c r="B676" s="162" t="s">
        <v>467</v>
      </c>
      <c r="C676" s="251"/>
      <c r="D676" s="351" t="s">
        <v>995</v>
      </c>
      <c r="E676" s="234"/>
      <c r="F676" s="1053"/>
      <c r="G676" s="1054"/>
      <c r="H676" s="351" t="s">
        <v>445</v>
      </c>
      <c r="I676" s="351" t="s">
        <v>489</v>
      </c>
      <c r="J676" s="351"/>
      <c r="K676" s="381" t="s">
        <v>426</v>
      </c>
      <c r="L676" s="381"/>
      <c r="M676" s="1169"/>
      <c r="N676" s="1169"/>
      <c r="O676" s="381"/>
      <c r="P676" s="639"/>
      <c r="Q676" s="640"/>
      <c r="R676" s="640"/>
      <c r="S676" s="640">
        <v>3</v>
      </c>
      <c r="T676" s="640"/>
      <c r="U676" s="640"/>
      <c r="V676" s="640"/>
      <c r="W676" s="641"/>
      <c r="X676" s="249">
        <f>SUBTOTAL(9,P670:W676)</f>
        <v>40</v>
      </c>
      <c r="Y676" s="249">
        <f>X676</f>
        <v>40</v>
      </c>
      <c r="Z676" s="112"/>
      <c r="AA676" s="83"/>
      <c r="AB676" s="83"/>
      <c r="AC676" s="83" t="str">
        <f t="shared" si="16"/>
        <v/>
      </c>
      <c r="AD676" s="83"/>
      <c r="AE676" s="83"/>
      <c r="AF676" s="83"/>
      <c r="AG676" s="83"/>
      <c r="AH676" s="83"/>
      <c r="AI676" s="83"/>
      <c r="AJ676" s="83"/>
      <c r="AK676" s="83"/>
      <c r="AL676" s="83"/>
      <c r="AM676" s="83"/>
      <c r="AN676" s="83"/>
      <c r="AO676" s="83"/>
      <c r="AP676" s="83"/>
      <c r="AQ676" s="83"/>
      <c r="AR676" s="83"/>
      <c r="AS676" s="83"/>
      <c r="AT676" s="83"/>
      <c r="AU676" s="83"/>
      <c r="AV676" s="83"/>
      <c r="AW676" s="83"/>
      <c r="AX676" s="83"/>
      <c r="AY676" s="83"/>
      <c r="AZ676" s="83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  <c r="BM676" s="83"/>
      <c r="BN676" s="83"/>
      <c r="BO676" s="83"/>
      <c r="BP676" s="83"/>
      <c r="BQ676" s="83"/>
      <c r="BR676" s="83"/>
      <c r="BS676" s="83"/>
      <c r="BT676" s="83"/>
      <c r="BU676" s="83"/>
      <c r="BV676" s="83"/>
      <c r="BW676" s="83"/>
      <c r="BX676" s="83"/>
      <c r="BY676" s="83"/>
      <c r="BZ676" s="83"/>
      <c r="CA676" s="83"/>
      <c r="CB676" s="83"/>
      <c r="CC676" s="83"/>
      <c r="CD676" s="83"/>
      <c r="CE676" s="83"/>
      <c r="CF676" s="83"/>
      <c r="CG676" s="83"/>
      <c r="CH676" s="83"/>
      <c r="CI676" s="83"/>
      <c r="CJ676" s="83"/>
      <c r="CK676" s="83"/>
      <c r="CL676" s="83"/>
      <c r="CM676" s="83"/>
      <c r="CN676" s="83"/>
      <c r="CO676" s="83"/>
      <c r="CP676" s="83"/>
      <c r="CQ676" s="83"/>
      <c r="CR676" s="83"/>
      <c r="CS676" s="83"/>
      <c r="CT676" s="83"/>
      <c r="CU676" s="83"/>
      <c r="CV676" s="83"/>
      <c r="CW676" s="83"/>
      <c r="CX676" s="83"/>
      <c r="CY676" s="83"/>
      <c r="CZ676" s="83"/>
      <c r="DA676" s="83"/>
      <c r="DB676" s="83"/>
      <c r="DC676" s="83"/>
      <c r="DD676" s="83"/>
      <c r="DE676" s="83"/>
      <c r="DF676" s="83"/>
      <c r="DG676" s="83"/>
      <c r="DH676" s="83"/>
      <c r="DI676" s="83"/>
      <c r="DJ676" s="83"/>
      <c r="DK676" s="83"/>
      <c r="DL676" s="83"/>
      <c r="DM676" s="83"/>
      <c r="DN676" s="83"/>
      <c r="DO676" s="83"/>
      <c r="DP676" s="83"/>
      <c r="DQ676" s="83"/>
      <c r="DR676" s="83"/>
      <c r="DS676" s="83"/>
      <c r="DT676" s="83"/>
      <c r="DU676" s="83"/>
      <c r="DV676" s="83"/>
      <c r="DW676" s="83"/>
      <c r="DX676" s="83"/>
      <c r="DY676" s="83"/>
      <c r="DZ676" s="83"/>
      <c r="EA676" s="83"/>
      <c r="EB676" s="83"/>
      <c r="EC676" s="83"/>
      <c r="ED676" s="83"/>
      <c r="EE676" s="83"/>
      <c r="EF676" s="83"/>
      <c r="EG676" s="83"/>
      <c r="EH676" s="83"/>
      <c r="EI676" s="83"/>
      <c r="EJ676" s="83"/>
      <c r="EK676" s="83"/>
      <c r="EL676" s="83"/>
      <c r="EM676" s="83"/>
      <c r="EN676" s="83"/>
      <c r="EO676" s="83"/>
      <c r="EP676" s="83"/>
      <c r="EQ676" s="83"/>
      <c r="ER676" s="83"/>
      <c r="ES676" s="83"/>
      <c r="ET676" s="83"/>
      <c r="EU676" s="83"/>
      <c r="EV676" s="83"/>
      <c r="EW676" s="83"/>
      <c r="EX676" s="83"/>
      <c r="EY676" s="83"/>
      <c r="EZ676" s="83"/>
      <c r="FA676" s="83"/>
      <c r="FB676" s="83"/>
      <c r="FC676" s="83"/>
      <c r="FD676" s="83"/>
      <c r="FE676" s="83"/>
      <c r="FF676" s="83"/>
      <c r="FG676" s="83"/>
      <c r="FH676" s="83"/>
      <c r="FI676" s="83"/>
      <c r="FJ676" s="83"/>
      <c r="FK676" s="83"/>
      <c r="FL676" s="83"/>
      <c r="FM676" s="83"/>
      <c r="FN676" s="83"/>
      <c r="FO676" s="83"/>
      <c r="FP676" s="83"/>
      <c r="FQ676" s="83"/>
      <c r="FR676" s="83"/>
      <c r="FS676" s="83"/>
      <c r="FT676" s="83"/>
      <c r="FU676" s="83"/>
      <c r="FV676" s="83"/>
      <c r="FW676" s="83"/>
      <c r="FX676" s="83"/>
      <c r="FY676" s="83"/>
      <c r="FZ676" s="83"/>
      <c r="GA676" s="83"/>
      <c r="GB676" s="83"/>
      <c r="GC676" s="83"/>
      <c r="GD676" s="83"/>
      <c r="GE676" s="83"/>
      <c r="GF676" s="83"/>
      <c r="GG676" s="83"/>
      <c r="GH676" s="83"/>
      <c r="GI676" s="83"/>
      <c r="GJ676" s="83"/>
      <c r="GK676" s="83"/>
      <c r="GL676" s="83"/>
      <c r="GM676" s="83"/>
      <c r="GN676" s="83"/>
      <c r="GO676" s="83"/>
      <c r="GP676" s="83"/>
      <c r="GQ676" s="83"/>
      <c r="GR676" s="83"/>
      <c r="GS676" s="83"/>
      <c r="GT676" s="83"/>
      <c r="GU676" s="83"/>
      <c r="GV676" s="83"/>
      <c r="GW676" s="83"/>
      <c r="GX676" s="83"/>
      <c r="GY676" s="83"/>
      <c r="GZ676" s="83"/>
      <c r="HA676" s="83"/>
      <c r="HB676" s="83"/>
      <c r="HC676" s="83"/>
      <c r="HD676" s="83"/>
      <c r="HE676" s="83"/>
      <c r="HF676" s="83"/>
      <c r="HG676" s="83"/>
      <c r="HH676" s="83"/>
      <c r="HI676" s="83"/>
      <c r="HJ676" s="83"/>
      <c r="HK676" s="83"/>
      <c r="HL676" s="83"/>
      <c r="HM676" s="83"/>
      <c r="HN676" s="83"/>
      <c r="HO676" s="83"/>
      <c r="HP676" s="83"/>
      <c r="HQ676" s="83"/>
      <c r="HR676" s="83"/>
      <c r="HS676" s="83"/>
      <c r="HT676" s="83"/>
      <c r="HU676" s="83"/>
      <c r="HV676" s="83"/>
      <c r="HW676" s="83"/>
      <c r="HX676" s="83"/>
      <c r="HY676" s="83"/>
      <c r="HZ676" s="83"/>
      <c r="IA676" s="83"/>
      <c r="IB676" s="83"/>
      <c r="IC676" s="83"/>
      <c r="ID676" s="83"/>
      <c r="IE676" s="83"/>
      <c r="IF676" s="83"/>
      <c r="IG676" s="83"/>
      <c r="IH676" s="83"/>
      <c r="II676" s="83"/>
      <c r="IJ676" s="83"/>
      <c r="IK676" s="83"/>
      <c r="IL676" s="83"/>
      <c r="IM676" s="83"/>
      <c r="IN676" s="83"/>
      <c r="IO676" s="83"/>
      <c r="IP676" s="83"/>
      <c r="IQ676" s="83"/>
      <c r="IR676" s="83"/>
      <c r="IS676" s="83"/>
      <c r="IT676" s="83"/>
      <c r="IU676" s="83"/>
      <c r="IV676" s="83"/>
      <c r="IW676" s="83"/>
      <c r="IX676" s="83"/>
      <c r="IY676" s="83"/>
      <c r="IZ676" s="83"/>
      <c r="JA676" s="83"/>
      <c r="JB676" s="83"/>
      <c r="JC676" s="83"/>
      <c r="JD676" s="83"/>
      <c r="JE676" s="83"/>
    </row>
    <row r="677" spans="1:265" s="8" customFormat="1" ht="15" customHeight="1" x14ac:dyDescent="0.2">
      <c r="A677" s="173">
        <f>+A670+1</f>
        <v>73</v>
      </c>
      <c r="B677" s="1088" t="s">
        <v>468</v>
      </c>
      <c r="C677" s="217" t="s">
        <v>35</v>
      </c>
      <c r="D677" s="350" t="s">
        <v>998</v>
      </c>
      <c r="E677" s="215" t="s">
        <v>87</v>
      </c>
      <c r="F677" s="1042" t="s">
        <v>966</v>
      </c>
      <c r="G677" s="1043" t="s">
        <v>999</v>
      </c>
      <c r="H677" s="350" t="s">
        <v>445</v>
      </c>
      <c r="I677" s="350" t="s">
        <v>489</v>
      </c>
      <c r="J677" s="350"/>
      <c r="K677" s="378" t="s">
        <v>539</v>
      </c>
      <c r="L677" s="378" t="s">
        <v>614</v>
      </c>
      <c r="M677" s="1138">
        <v>7</v>
      </c>
      <c r="N677" s="1138" t="s">
        <v>24</v>
      </c>
      <c r="O677" s="378" t="s">
        <v>1379</v>
      </c>
      <c r="P677" s="623">
        <v>4</v>
      </c>
      <c r="Q677" s="624"/>
      <c r="R677" s="624"/>
      <c r="S677" s="624"/>
      <c r="T677" s="624"/>
      <c r="U677" s="624"/>
      <c r="V677" s="624"/>
      <c r="W677" s="625"/>
      <c r="X677" s="216"/>
      <c r="Y677" s="216"/>
      <c r="Z677" s="112" t="str">
        <f>C677</f>
        <v>TC</v>
      </c>
      <c r="AA677" s="83" t="s">
        <v>1473</v>
      </c>
      <c r="AB677" s="83" t="s">
        <v>1480</v>
      </c>
      <c r="AC677" s="83">
        <f t="shared" si="16"/>
        <v>20</v>
      </c>
      <c r="AD677" s="83"/>
      <c r="AE677" s="83"/>
      <c r="AF677" s="83"/>
      <c r="AG677" s="83"/>
      <c r="AH677" s="83"/>
      <c r="AI677" s="83"/>
      <c r="AJ677" s="83"/>
      <c r="AK677" s="83"/>
      <c r="AL677" s="83"/>
      <c r="AM677" s="83"/>
      <c r="AN677" s="83"/>
      <c r="AO677" s="83"/>
      <c r="AP677" s="83"/>
      <c r="AQ677" s="83"/>
      <c r="AR677" s="83"/>
      <c r="AS677" s="83"/>
      <c r="AT677" s="83"/>
      <c r="AU677" s="83"/>
      <c r="AV677" s="83"/>
      <c r="AW677" s="83"/>
      <c r="AX677" s="83"/>
      <c r="AY677" s="83"/>
      <c r="AZ677" s="83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  <c r="BM677" s="83"/>
      <c r="BN677" s="83"/>
      <c r="BO677" s="83"/>
      <c r="BP677" s="83"/>
      <c r="BQ677" s="83"/>
      <c r="BR677" s="83"/>
      <c r="BS677" s="83"/>
      <c r="BT677" s="83"/>
      <c r="BU677" s="83"/>
      <c r="BV677" s="83"/>
      <c r="BW677" s="83"/>
      <c r="BX677" s="83"/>
      <c r="BY677" s="83"/>
      <c r="BZ677" s="83"/>
      <c r="CA677" s="83"/>
      <c r="CB677" s="83"/>
      <c r="CC677" s="83"/>
      <c r="CD677" s="83"/>
      <c r="CE677" s="83"/>
      <c r="CF677" s="83"/>
      <c r="CG677" s="83"/>
      <c r="CH677" s="83"/>
      <c r="CI677" s="83"/>
      <c r="CJ677" s="83"/>
      <c r="CK677" s="83"/>
      <c r="CL677" s="83"/>
      <c r="CM677" s="83"/>
      <c r="CN677" s="83"/>
      <c r="CO677" s="83"/>
      <c r="CP677" s="83"/>
      <c r="CQ677" s="83"/>
      <c r="CR677" s="83"/>
      <c r="CS677" s="83"/>
      <c r="CT677" s="83"/>
      <c r="CU677" s="83"/>
      <c r="CV677" s="83"/>
      <c r="CW677" s="83"/>
      <c r="CX677" s="83"/>
      <c r="CY677" s="83"/>
      <c r="CZ677" s="83"/>
      <c r="DA677" s="83"/>
      <c r="DB677" s="83"/>
      <c r="DC677" s="83"/>
      <c r="DD677" s="83"/>
      <c r="DE677" s="83"/>
      <c r="DF677" s="83"/>
      <c r="DG677" s="83"/>
      <c r="DH677" s="83"/>
      <c r="DI677" s="83"/>
      <c r="DJ677" s="83"/>
      <c r="DK677" s="83"/>
      <c r="DL677" s="83"/>
      <c r="DM677" s="83"/>
      <c r="DN677" s="83"/>
      <c r="DO677" s="83"/>
      <c r="DP677" s="83"/>
      <c r="DQ677" s="83"/>
      <c r="DR677" s="83"/>
      <c r="DS677" s="83"/>
      <c r="DT677" s="83"/>
      <c r="DU677" s="83"/>
      <c r="DV677" s="83"/>
      <c r="DW677" s="83"/>
      <c r="DX677" s="83"/>
      <c r="DY677" s="83"/>
      <c r="DZ677" s="83"/>
      <c r="EA677" s="83"/>
      <c r="EB677" s="83"/>
      <c r="EC677" s="83"/>
      <c r="ED677" s="83"/>
      <c r="EE677" s="83"/>
      <c r="EF677" s="83"/>
      <c r="EG677" s="83"/>
      <c r="EH677" s="83"/>
      <c r="EI677" s="83"/>
      <c r="EJ677" s="83"/>
      <c r="EK677" s="83"/>
      <c r="EL677" s="83"/>
      <c r="EM677" s="83"/>
      <c r="EN677" s="83"/>
      <c r="EO677" s="83"/>
      <c r="EP677" s="83"/>
      <c r="EQ677" s="83"/>
      <c r="ER677" s="83"/>
      <c r="ES677" s="83"/>
      <c r="ET677" s="83"/>
      <c r="EU677" s="83"/>
      <c r="EV677" s="83"/>
      <c r="EW677" s="83"/>
      <c r="EX677" s="83"/>
      <c r="EY677" s="83"/>
      <c r="EZ677" s="83"/>
      <c r="FA677" s="83"/>
      <c r="FB677" s="83"/>
      <c r="FC677" s="83"/>
      <c r="FD677" s="83"/>
      <c r="FE677" s="83"/>
      <c r="FF677" s="83"/>
      <c r="FG677" s="83"/>
      <c r="FH677" s="83"/>
      <c r="FI677" s="83"/>
      <c r="FJ677" s="83"/>
      <c r="FK677" s="83"/>
      <c r="FL677" s="83"/>
      <c r="FM677" s="83"/>
      <c r="FN677" s="83"/>
      <c r="FO677" s="83"/>
      <c r="FP677" s="83"/>
      <c r="FQ677" s="83"/>
      <c r="FR677" s="83"/>
      <c r="FS677" s="83"/>
      <c r="FT677" s="83"/>
      <c r="FU677" s="83"/>
      <c r="FV677" s="83"/>
      <c r="FW677" s="83"/>
      <c r="FX677" s="83"/>
      <c r="FY677" s="83"/>
      <c r="FZ677" s="83"/>
      <c r="GA677" s="83"/>
      <c r="GB677" s="83"/>
      <c r="GC677" s="83"/>
      <c r="GD677" s="83"/>
      <c r="GE677" s="83"/>
      <c r="GF677" s="83"/>
      <c r="GG677" s="83"/>
      <c r="GH677" s="83"/>
      <c r="GI677" s="83"/>
      <c r="GJ677" s="83"/>
      <c r="GK677" s="83"/>
      <c r="GL677" s="83"/>
      <c r="GM677" s="83"/>
      <c r="GN677" s="83"/>
      <c r="GO677" s="83"/>
      <c r="GP677" s="83"/>
      <c r="GQ677" s="83"/>
      <c r="GR677" s="83"/>
      <c r="GS677" s="83"/>
      <c r="GT677" s="83"/>
      <c r="GU677" s="83"/>
      <c r="GV677" s="83"/>
      <c r="GW677" s="83"/>
      <c r="GX677" s="83"/>
      <c r="GY677" s="83"/>
      <c r="GZ677" s="83"/>
      <c r="HA677" s="83"/>
      <c r="HB677" s="83"/>
      <c r="HC677" s="83"/>
      <c r="HD677" s="83"/>
      <c r="HE677" s="83"/>
      <c r="HF677" s="83"/>
      <c r="HG677" s="83"/>
      <c r="HH677" s="83"/>
      <c r="HI677" s="83"/>
      <c r="HJ677" s="83"/>
      <c r="HK677" s="83"/>
      <c r="HL677" s="83"/>
      <c r="HM677" s="83"/>
      <c r="HN677" s="83"/>
      <c r="HO677" s="83"/>
      <c r="HP677" s="83"/>
      <c r="HQ677" s="83"/>
      <c r="HR677" s="83"/>
      <c r="HS677" s="83"/>
      <c r="HT677" s="83"/>
      <c r="HU677" s="83"/>
      <c r="HV677" s="83"/>
      <c r="HW677" s="83"/>
      <c r="HX677" s="83"/>
      <c r="HY677" s="83"/>
      <c r="HZ677" s="83"/>
      <c r="IA677" s="83"/>
      <c r="IB677" s="83"/>
      <c r="IC677" s="83"/>
      <c r="ID677" s="83"/>
      <c r="IE677" s="83"/>
      <c r="IF677" s="83"/>
      <c r="IG677" s="83"/>
      <c r="IH677" s="83"/>
      <c r="II677" s="83"/>
      <c r="IJ677" s="83"/>
      <c r="IK677" s="83"/>
      <c r="IL677" s="83"/>
      <c r="IM677" s="83"/>
      <c r="IN677" s="83"/>
      <c r="IO677" s="83"/>
      <c r="IP677" s="83"/>
      <c r="IQ677" s="83"/>
      <c r="IR677" s="83"/>
      <c r="IS677" s="83"/>
      <c r="IT677" s="83"/>
      <c r="IU677" s="83"/>
      <c r="IV677" s="83"/>
      <c r="IW677" s="83"/>
      <c r="IX677" s="83"/>
      <c r="IY677" s="83"/>
      <c r="IZ677" s="83"/>
      <c r="JA677" s="83"/>
      <c r="JB677" s="83"/>
      <c r="JC677" s="83"/>
      <c r="JD677" s="83"/>
      <c r="JE677" s="83"/>
    </row>
    <row r="678" spans="1:265" s="8" customFormat="1" ht="15" customHeight="1" x14ac:dyDescent="0.2">
      <c r="A678" s="173"/>
      <c r="B678" s="131" t="s">
        <v>468</v>
      </c>
      <c r="C678" s="217"/>
      <c r="D678" s="329" t="s">
        <v>998</v>
      </c>
      <c r="E678" s="117"/>
      <c r="F678" s="1044"/>
      <c r="G678" s="1045"/>
      <c r="H678" s="329" t="s">
        <v>498</v>
      </c>
      <c r="I678" s="329" t="s">
        <v>489</v>
      </c>
      <c r="J678" s="329"/>
      <c r="K678" s="379" t="s">
        <v>541</v>
      </c>
      <c r="L678" s="379" t="s">
        <v>614</v>
      </c>
      <c r="M678" s="1139">
        <v>1</v>
      </c>
      <c r="N678" s="1139" t="s">
        <v>24</v>
      </c>
      <c r="O678" s="379" t="s">
        <v>625</v>
      </c>
      <c r="P678" s="626">
        <v>4</v>
      </c>
      <c r="Q678" s="627"/>
      <c r="R678" s="627"/>
      <c r="S678" s="627"/>
      <c r="T678" s="627"/>
      <c r="U678" s="627"/>
      <c r="V678" s="627"/>
      <c r="W678" s="628"/>
      <c r="X678" s="219"/>
      <c r="Y678" s="219"/>
      <c r="Z678" s="112"/>
      <c r="AA678" s="83"/>
      <c r="AB678" s="83"/>
      <c r="AC678" s="83" t="str">
        <f t="shared" si="16"/>
        <v/>
      </c>
      <c r="AD678" s="83"/>
      <c r="AE678" s="83"/>
      <c r="AF678" s="83"/>
      <c r="AG678" s="83"/>
      <c r="AH678" s="83"/>
      <c r="AI678" s="83"/>
      <c r="AJ678" s="83"/>
      <c r="AK678" s="83"/>
      <c r="AL678" s="83"/>
      <c r="AM678" s="83"/>
      <c r="AN678" s="83"/>
      <c r="AO678" s="83"/>
      <c r="AP678" s="83"/>
      <c r="AQ678" s="83"/>
      <c r="AR678" s="83"/>
      <c r="AS678" s="83"/>
      <c r="AT678" s="83"/>
      <c r="AU678" s="83"/>
      <c r="AV678" s="83"/>
      <c r="AW678" s="83"/>
      <c r="AX678" s="83"/>
      <c r="AY678" s="83"/>
      <c r="AZ678" s="83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  <c r="BM678" s="83"/>
      <c r="BN678" s="83"/>
      <c r="BO678" s="83"/>
      <c r="BP678" s="83"/>
      <c r="BQ678" s="83"/>
      <c r="BR678" s="83"/>
      <c r="BS678" s="83"/>
      <c r="BT678" s="83"/>
      <c r="BU678" s="83"/>
      <c r="BV678" s="83"/>
      <c r="BW678" s="83"/>
      <c r="BX678" s="83"/>
      <c r="BY678" s="83"/>
      <c r="BZ678" s="83"/>
      <c r="CA678" s="83"/>
      <c r="CB678" s="83"/>
      <c r="CC678" s="83"/>
      <c r="CD678" s="83"/>
      <c r="CE678" s="83"/>
      <c r="CF678" s="83"/>
      <c r="CG678" s="83"/>
      <c r="CH678" s="83"/>
      <c r="CI678" s="83"/>
      <c r="CJ678" s="83"/>
      <c r="CK678" s="83"/>
      <c r="CL678" s="83"/>
      <c r="CM678" s="83"/>
      <c r="CN678" s="83"/>
      <c r="CO678" s="83"/>
      <c r="CP678" s="83"/>
      <c r="CQ678" s="83"/>
      <c r="CR678" s="83"/>
      <c r="CS678" s="83"/>
      <c r="CT678" s="83"/>
      <c r="CU678" s="83"/>
      <c r="CV678" s="83"/>
      <c r="CW678" s="83"/>
      <c r="CX678" s="83"/>
      <c r="CY678" s="83"/>
      <c r="CZ678" s="83"/>
      <c r="DA678" s="83"/>
      <c r="DB678" s="83"/>
      <c r="DC678" s="83"/>
      <c r="DD678" s="83"/>
      <c r="DE678" s="83"/>
      <c r="DF678" s="83"/>
      <c r="DG678" s="83"/>
      <c r="DH678" s="83"/>
      <c r="DI678" s="83"/>
      <c r="DJ678" s="83"/>
      <c r="DK678" s="83"/>
      <c r="DL678" s="83"/>
      <c r="DM678" s="83"/>
      <c r="DN678" s="83"/>
      <c r="DO678" s="83"/>
      <c r="DP678" s="83"/>
      <c r="DQ678" s="83"/>
      <c r="DR678" s="83"/>
      <c r="DS678" s="83"/>
      <c r="DT678" s="83"/>
      <c r="DU678" s="83"/>
      <c r="DV678" s="83"/>
      <c r="DW678" s="83"/>
      <c r="DX678" s="83"/>
      <c r="DY678" s="83"/>
      <c r="DZ678" s="83"/>
      <c r="EA678" s="83"/>
      <c r="EB678" s="83"/>
      <c r="EC678" s="83"/>
      <c r="ED678" s="83"/>
      <c r="EE678" s="83"/>
      <c r="EF678" s="83"/>
      <c r="EG678" s="83"/>
      <c r="EH678" s="83"/>
      <c r="EI678" s="83"/>
      <c r="EJ678" s="83"/>
      <c r="EK678" s="83"/>
      <c r="EL678" s="83"/>
      <c r="EM678" s="83"/>
      <c r="EN678" s="83"/>
      <c r="EO678" s="83"/>
      <c r="EP678" s="83"/>
      <c r="EQ678" s="83"/>
      <c r="ER678" s="83"/>
      <c r="ES678" s="83"/>
      <c r="ET678" s="83"/>
      <c r="EU678" s="83"/>
      <c r="EV678" s="83"/>
      <c r="EW678" s="83"/>
      <c r="EX678" s="83"/>
      <c r="EY678" s="83"/>
      <c r="EZ678" s="83"/>
      <c r="FA678" s="83"/>
      <c r="FB678" s="83"/>
      <c r="FC678" s="83"/>
      <c r="FD678" s="83"/>
      <c r="FE678" s="83"/>
      <c r="FF678" s="83"/>
      <c r="FG678" s="83"/>
      <c r="FH678" s="83"/>
      <c r="FI678" s="83"/>
      <c r="FJ678" s="83"/>
      <c r="FK678" s="83"/>
      <c r="FL678" s="83"/>
      <c r="FM678" s="83"/>
      <c r="FN678" s="83"/>
      <c r="FO678" s="83"/>
      <c r="FP678" s="83"/>
      <c r="FQ678" s="83"/>
      <c r="FR678" s="83"/>
      <c r="FS678" s="83"/>
      <c r="FT678" s="83"/>
      <c r="FU678" s="83"/>
      <c r="FV678" s="83"/>
      <c r="FW678" s="83"/>
      <c r="FX678" s="83"/>
      <c r="FY678" s="83"/>
      <c r="FZ678" s="83"/>
      <c r="GA678" s="83"/>
      <c r="GB678" s="83"/>
      <c r="GC678" s="83"/>
      <c r="GD678" s="83"/>
      <c r="GE678" s="83"/>
      <c r="GF678" s="83"/>
      <c r="GG678" s="83"/>
      <c r="GH678" s="83"/>
      <c r="GI678" s="83"/>
      <c r="GJ678" s="83"/>
      <c r="GK678" s="83"/>
      <c r="GL678" s="83"/>
      <c r="GM678" s="83"/>
      <c r="GN678" s="83"/>
      <c r="GO678" s="83"/>
      <c r="GP678" s="83"/>
      <c r="GQ678" s="83"/>
      <c r="GR678" s="83"/>
      <c r="GS678" s="83"/>
      <c r="GT678" s="83"/>
      <c r="GU678" s="83"/>
      <c r="GV678" s="83"/>
      <c r="GW678" s="83"/>
      <c r="GX678" s="83"/>
      <c r="GY678" s="83"/>
      <c r="GZ678" s="83"/>
      <c r="HA678" s="83"/>
      <c r="HB678" s="83"/>
      <c r="HC678" s="83"/>
      <c r="HD678" s="83"/>
      <c r="HE678" s="83"/>
      <c r="HF678" s="83"/>
      <c r="HG678" s="83"/>
      <c r="HH678" s="83"/>
      <c r="HI678" s="83"/>
      <c r="HJ678" s="83"/>
      <c r="HK678" s="83"/>
      <c r="HL678" s="83"/>
      <c r="HM678" s="83"/>
      <c r="HN678" s="83"/>
      <c r="HO678" s="83"/>
      <c r="HP678" s="83"/>
      <c r="HQ678" s="83"/>
      <c r="HR678" s="83"/>
      <c r="HS678" s="83"/>
      <c r="HT678" s="83"/>
      <c r="HU678" s="83"/>
      <c r="HV678" s="83"/>
      <c r="HW678" s="83"/>
      <c r="HX678" s="83"/>
      <c r="HY678" s="83"/>
      <c r="HZ678" s="83"/>
      <c r="IA678" s="83"/>
      <c r="IB678" s="83"/>
      <c r="IC678" s="83"/>
      <c r="ID678" s="83"/>
      <c r="IE678" s="83"/>
      <c r="IF678" s="83"/>
      <c r="IG678" s="83"/>
      <c r="IH678" s="83"/>
      <c r="II678" s="83"/>
      <c r="IJ678" s="83"/>
      <c r="IK678" s="83"/>
      <c r="IL678" s="83"/>
      <c r="IM678" s="83"/>
      <c r="IN678" s="83"/>
      <c r="IO678" s="83"/>
      <c r="IP678" s="83"/>
      <c r="IQ678" s="83"/>
      <c r="IR678" s="83"/>
      <c r="IS678" s="83"/>
      <c r="IT678" s="83"/>
      <c r="IU678" s="83"/>
      <c r="IV678" s="83"/>
      <c r="IW678" s="83"/>
      <c r="IX678" s="83"/>
      <c r="IY678" s="83"/>
      <c r="IZ678" s="83"/>
      <c r="JA678" s="83"/>
      <c r="JB678" s="83"/>
      <c r="JC678" s="83"/>
      <c r="JD678" s="83"/>
      <c r="JE678" s="83"/>
    </row>
    <row r="679" spans="1:265" s="8" customFormat="1" ht="15" customHeight="1" x14ac:dyDescent="0.2">
      <c r="A679" s="173"/>
      <c r="B679" s="131" t="s">
        <v>468</v>
      </c>
      <c r="C679" s="217"/>
      <c r="D679" s="329" t="s">
        <v>998</v>
      </c>
      <c r="E679" s="117"/>
      <c r="F679" s="1044"/>
      <c r="G679" s="1045"/>
      <c r="H679" s="329" t="s">
        <v>498</v>
      </c>
      <c r="I679" s="329" t="s">
        <v>489</v>
      </c>
      <c r="J679" s="329"/>
      <c r="K679" s="379" t="s">
        <v>540</v>
      </c>
      <c r="L679" s="379" t="s">
        <v>614</v>
      </c>
      <c r="M679" s="1139">
        <v>8</v>
      </c>
      <c r="N679" s="1139" t="s">
        <v>24</v>
      </c>
      <c r="O679" s="379" t="s">
        <v>440</v>
      </c>
      <c r="P679" s="626">
        <v>4</v>
      </c>
      <c r="Q679" s="627"/>
      <c r="R679" s="627"/>
      <c r="S679" s="627"/>
      <c r="T679" s="627"/>
      <c r="U679" s="627"/>
      <c r="V679" s="627"/>
      <c r="W679" s="628"/>
      <c r="X679" s="219"/>
      <c r="Y679" s="219"/>
      <c r="Z679" s="112"/>
      <c r="AA679" s="83"/>
      <c r="AB679" s="83"/>
      <c r="AC679" s="83" t="str">
        <f t="shared" si="16"/>
        <v/>
      </c>
      <c r="AD679" s="83"/>
      <c r="AE679" s="83"/>
      <c r="AF679" s="83"/>
      <c r="AG679" s="83"/>
      <c r="AH679" s="83"/>
      <c r="AI679" s="83"/>
      <c r="AJ679" s="83"/>
      <c r="AK679" s="83"/>
      <c r="AL679" s="83"/>
      <c r="AM679" s="83"/>
      <c r="AN679" s="83"/>
      <c r="AO679" s="83"/>
      <c r="AP679" s="83"/>
      <c r="AQ679" s="83"/>
      <c r="AR679" s="83"/>
      <c r="AS679" s="83"/>
      <c r="AT679" s="83"/>
      <c r="AU679" s="83"/>
      <c r="AV679" s="83"/>
      <c r="AW679" s="83"/>
      <c r="AX679" s="83"/>
      <c r="AY679" s="83"/>
      <c r="AZ679" s="83"/>
      <c r="BA679" s="83"/>
      <c r="BB679" s="83"/>
      <c r="BC679" s="83"/>
      <c r="BD679" s="83"/>
      <c r="BE679" s="83"/>
      <c r="BF679" s="83"/>
      <c r="BG679" s="83"/>
      <c r="BH679" s="83"/>
      <c r="BI679" s="83"/>
      <c r="BJ679" s="83"/>
      <c r="BK679" s="83"/>
      <c r="BL679" s="83"/>
      <c r="BM679" s="83"/>
      <c r="BN679" s="83"/>
      <c r="BO679" s="83"/>
      <c r="BP679" s="83"/>
      <c r="BQ679" s="83"/>
      <c r="BR679" s="83"/>
      <c r="BS679" s="83"/>
      <c r="BT679" s="83"/>
      <c r="BU679" s="83"/>
      <c r="BV679" s="83"/>
      <c r="BW679" s="83"/>
      <c r="BX679" s="83"/>
      <c r="BY679" s="83"/>
      <c r="BZ679" s="83"/>
      <c r="CA679" s="83"/>
      <c r="CB679" s="83"/>
      <c r="CC679" s="83"/>
      <c r="CD679" s="83"/>
      <c r="CE679" s="83"/>
      <c r="CF679" s="83"/>
      <c r="CG679" s="83"/>
      <c r="CH679" s="83"/>
      <c r="CI679" s="83"/>
      <c r="CJ679" s="83"/>
      <c r="CK679" s="83"/>
      <c r="CL679" s="83"/>
      <c r="CM679" s="83"/>
      <c r="CN679" s="83"/>
      <c r="CO679" s="83"/>
      <c r="CP679" s="83"/>
      <c r="CQ679" s="83"/>
      <c r="CR679" s="83"/>
      <c r="CS679" s="83"/>
      <c r="CT679" s="83"/>
      <c r="CU679" s="83"/>
      <c r="CV679" s="83"/>
      <c r="CW679" s="83"/>
      <c r="CX679" s="83"/>
      <c r="CY679" s="83"/>
      <c r="CZ679" s="83"/>
      <c r="DA679" s="83"/>
      <c r="DB679" s="83"/>
      <c r="DC679" s="83"/>
      <c r="DD679" s="83"/>
      <c r="DE679" s="83"/>
      <c r="DF679" s="83"/>
      <c r="DG679" s="83"/>
      <c r="DH679" s="83"/>
      <c r="DI679" s="83"/>
      <c r="DJ679" s="83"/>
      <c r="DK679" s="83"/>
      <c r="DL679" s="83"/>
      <c r="DM679" s="83"/>
      <c r="DN679" s="83"/>
      <c r="DO679" s="83"/>
      <c r="DP679" s="83"/>
      <c r="DQ679" s="83"/>
      <c r="DR679" s="83"/>
      <c r="DS679" s="83"/>
      <c r="DT679" s="83"/>
      <c r="DU679" s="83"/>
      <c r="DV679" s="83"/>
      <c r="DW679" s="83"/>
      <c r="DX679" s="83"/>
      <c r="DY679" s="83"/>
      <c r="DZ679" s="83"/>
      <c r="EA679" s="83"/>
      <c r="EB679" s="83"/>
      <c r="EC679" s="83"/>
      <c r="ED679" s="83"/>
      <c r="EE679" s="83"/>
      <c r="EF679" s="83"/>
      <c r="EG679" s="83"/>
      <c r="EH679" s="83"/>
      <c r="EI679" s="83"/>
      <c r="EJ679" s="83"/>
      <c r="EK679" s="83"/>
      <c r="EL679" s="83"/>
      <c r="EM679" s="83"/>
      <c r="EN679" s="83"/>
      <c r="EO679" s="83"/>
      <c r="EP679" s="83"/>
      <c r="EQ679" s="83"/>
      <c r="ER679" s="83"/>
      <c r="ES679" s="83"/>
      <c r="ET679" s="83"/>
      <c r="EU679" s="83"/>
      <c r="EV679" s="83"/>
      <c r="EW679" s="83"/>
      <c r="EX679" s="83"/>
      <c r="EY679" s="83"/>
      <c r="EZ679" s="83"/>
      <c r="FA679" s="83"/>
      <c r="FB679" s="83"/>
      <c r="FC679" s="83"/>
      <c r="FD679" s="83"/>
      <c r="FE679" s="83"/>
      <c r="FF679" s="83"/>
      <c r="FG679" s="83"/>
      <c r="FH679" s="83"/>
      <c r="FI679" s="83"/>
      <c r="FJ679" s="83"/>
      <c r="FK679" s="83"/>
      <c r="FL679" s="83"/>
      <c r="FM679" s="83"/>
      <c r="FN679" s="83"/>
      <c r="FO679" s="83"/>
      <c r="FP679" s="83"/>
      <c r="FQ679" s="83"/>
      <c r="FR679" s="83"/>
      <c r="FS679" s="83"/>
      <c r="FT679" s="83"/>
      <c r="FU679" s="83"/>
      <c r="FV679" s="83"/>
      <c r="FW679" s="83"/>
      <c r="FX679" s="83"/>
      <c r="FY679" s="83"/>
      <c r="FZ679" s="83"/>
      <c r="GA679" s="83"/>
      <c r="GB679" s="83"/>
      <c r="GC679" s="83"/>
      <c r="GD679" s="83"/>
      <c r="GE679" s="83"/>
      <c r="GF679" s="83"/>
      <c r="GG679" s="83"/>
      <c r="GH679" s="83"/>
      <c r="GI679" s="83"/>
      <c r="GJ679" s="83"/>
      <c r="GK679" s="83"/>
      <c r="GL679" s="83"/>
      <c r="GM679" s="83"/>
      <c r="GN679" s="83"/>
      <c r="GO679" s="83"/>
      <c r="GP679" s="83"/>
      <c r="GQ679" s="83"/>
      <c r="GR679" s="83"/>
      <c r="GS679" s="83"/>
      <c r="GT679" s="83"/>
      <c r="GU679" s="83"/>
      <c r="GV679" s="83"/>
      <c r="GW679" s="83"/>
      <c r="GX679" s="83"/>
      <c r="GY679" s="83"/>
      <c r="GZ679" s="83"/>
      <c r="HA679" s="83"/>
      <c r="HB679" s="83"/>
      <c r="HC679" s="83"/>
      <c r="HD679" s="83"/>
      <c r="HE679" s="83"/>
      <c r="HF679" s="83"/>
      <c r="HG679" s="83"/>
      <c r="HH679" s="83"/>
      <c r="HI679" s="83"/>
      <c r="HJ679" s="83"/>
      <c r="HK679" s="83"/>
      <c r="HL679" s="83"/>
      <c r="HM679" s="83"/>
      <c r="HN679" s="83"/>
      <c r="HO679" s="83"/>
      <c r="HP679" s="83"/>
      <c r="HQ679" s="83"/>
      <c r="HR679" s="83"/>
      <c r="HS679" s="83"/>
      <c r="HT679" s="83"/>
      <c r="HU679" s="83"/>
      <c r="HV679" s="83"/>
      <c r="HW679" s="83"/>
      <c r="HX679" s="83"/>
      <c r="HY679" s="83"/>
      <c r="HZ679" s="83"/>
      <c r="IA679" s="83"/>
      <c r="IB679" s="83"/>
      <c r="IC679" s="83"/>
      <c r="ID679" s="83"/>
      <c r="IE679" s="83"/>
      <c r="IF679" s="83"/>
      <c r="IG679" s="83"/>
      <c r="IH679" s="83"/>
      <c r="II679" s="83"/>
      <c r="IJ679" s="83"/>
      <c r="IK679" s="83"/>
      <c r="IL679" s="83"/>
      <c r="IM679" s="83"/>
      <c r="IN679" s="83"/>
      <c r="IO679" s="83"/>
      <c r="IP679" s="83"/>
      <c r="IQ679" s="83"/>
      <c r="IR679" s="83"/>
      <c r="IS679" s="83"/>
      <c r="IT679" s="83"/>
      <c r="IU679" s="83"/>
      <c r="IV679" s="83"/>
      <c r="IW679" s="83"/>
      <c r="IX679" s="83"/>
      <c r="IY679" s="83"/>
      <c r="IZ679" s="83"/>
      <c r="JA679" s="83"/>
      <c r="JB679" s="83"/>
      <c r="JC679" s="83"/>
      <c r="JD679" s="83"/>
      <c r="JE679" s="83"/>
    </row>
    <row r="680" spans="1:265" ht="15" customHeight="1" x14ac:dyDescent="0.2">
      <c r="A680" s="418"/>
      <c r="B680" s="131" t="s">
        <v>468</v>
      </c>
      <c r="C680" s="419"/>
      <c r="D680" s="330" t="s">
        <v>998</v>
      </c>
      <c r="E680" s="420"/>
      <c r="F680" s="1072"/>
      <c r="G680" s="1072"/>
      <c r="H680" s="330" t="s">
        <v>445</v>
      </c>
      <c r="I680" s="330" t="s">
        <v>489</v>
      </c>
      <c r="J680" s="330"/>
      <c r="K680" s="380" t="s">
        <v>619</v>
      </c>
      <c r="L680" s="380" t="s">
        <v>614</v>
      </c>
      <c r="M680" s="1168">
        <v>9</v>
      </c>
      <c r="N680" s="1168" t="s">
        <v>24</v>
      </c>
      <c r="O680" s="380" t="s">
        <v>440</v>
      </c>
      <c r="P680" s="626">
        <v>4</v>
      </c>
      <c r="Q680" s="627"/>
      <c r="R680" s="627"/>
      <c r="S680" s="627"/>
      <c r="T680" s="627"/>
      <c r="U680" s="627"/>
      <c r="V680" s="627"/>
      <c r="W680" s="628"/>
      <c r="X680" s="147"/>
      <c r="Y680" s="147"/>
      <c r="Z680" s="112"/>
      <c r="AC680" s="83" t="str">
        <f t="shared" si="16"/>
        <v/>
      </c>
    </row>
    <row r="681" spans="1:265" ht="15" customHeight="1" x14ac:dyDescent="0.2">
      <c r="A681" s="418"/>
      <c r="B681" s="131" t="s">
        <v>468</v>
      </c>
      <c r="C681" s="419"/>
      <c r="D681" s="330" t="s">
        <v>998</v>
      </c>
      <c r="E681" s="420"/>
      <c r="F681" s="1072"/>
      <c r="G681" s="1072"/>
      <c r="H681" s="330" t="s">
        <v>445</v>
      </c>
      <c r="I681" s="330" t="s">
        <v>489</v>
      </c>
      <c r="J681" s="330"/>
      <c r="K681" s="380" t="s">
        <v>542</v>
      </c>
      <c r="L681" s="380" t="s">
        <v>614</v>
      </c>
      <c r="M681" s="1168">
        <v>2</v>
      </c>
      <c r="N681" s="1168" t="s">
        <v>24</v>
      </c>
      <c r="O681" s="380" t="s">
        <v>440</v>
      </c>
      <c r="P681" s="626">
        <v>4</v>
      </c>
      <c r="Q681" s="627"/>
      <c r="R681" s="627"/>
      <c r="S681" s="627"/>
      <c r="T681" s="627"/>
      <c r="U681" s="627"/>
      <c r="V681" s="627"/>
      <c r="W681" s="628"/>
      <c r="X681" s="147"/>
      <c r="Y681" s="147"/>
      <c r="Z681" s="112"/>
      <c r="AC681" s="83" t="str">
        <f t="shared" si="16"/>
        <v/>
      </c>
    </row>
    <row r="682" spans="1:265" s="8" customFormat="1" ht="15" customHeight="1" x14ac:dyDescent="0.2">
      <c r="A682" s="173"/>
      <c r="B682" s="131" t="s">
        <v>468</v>
      </c>
      <c r="C682" s="217"/>
      <c r="D682" s="330" t="s">
        <v>998</v>
      </c>
      <c r="E682" s="117"/>
      <c r="F682" s="1044"/>
      <c r="G682" s="1045"/>
      <c r="H682" s="330" t="s">
        <v>498</v>
      </c>
      <c r="I682" s="330" t="s">
        <v>493</v>
      </c>
      <c r="J682" s="330"/>
      <c r="K682" s="380" t="s">
        <v>1391</v>
      </c>
      <c r="L682" s="380"/>
      <c r="M682" s="1168"/>
      <c r="N682" s="1168"/>
      <c r="O682" s="380"/>
      <c r="P682" s="626"/>
      <c r="Q682" s="627"/>
      <c r="R682" s="627"/>
      <c r="S682" s="627"/>
      <c r="T682" s="627"/>
      <c r="U682" s="627"/>
      <c r="V682" s="627"/>
      <c r="W682" s="628">
        <v>4</v>
      </c>
      <c r="X682" s="219"/>
      <c r="Y682" s="219"/>
      <c r="Z682" s="112"/>
      <c r="AA682" s="83"/>
      <c r="AB682" s="83"/>
      <c r="AC682" s="83" t="str">
        <f t="shared" si="16"/>
        <v/>
      </c>
      <c r="AD682" s="83"/>
      <c r="AE682" s="83"/>
      <c r="AF682" s="83"/>
      <c r="AG682" s="83"/>
      <c r="AH682" s="83"/>
      <c r="AI682" s="83"/>
      <c r="AJ682" s="83"/>
      <c r="AK682" s="83"/>
      <c r="AL682" s="83"/>
      <c r="AM682" s="83"/>
      <c r="AN682" s="83"/>
      <c r="AO682" s="83"/>
      <c r="AP682" s="83"/>
      <c r="AQ682" s="83"/>
      <c r="AR682" s="83"/>
      <c r="AS682" s="83"/>
      <c r="AT682" s="83"/>
      <c r="AU682" s="83"/>
      <c r="AV682" s="83"/>
      <c r="AW682" s="83"/>
      <c r="AX682" s="83"/>
      <c r="AY682" s="83"/>
      <c r="AZ682" s="83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  <c r="BM682" s="83"/>
      <c r="BN682" s="83"/>
      <c r="BO682" s="83"/>
      <c r="BP682" s="83"/>
      <c r="BQ682" s="83"/>
      <c r="BR682" s="83"/>
      <c r="BS682" s="83"/>
      <c r="BT682" s="83"/>
      <c r="BU682" s="83"/>
      <c r="BV682" s="83"/>
      <c r="BW682" s="83"/>
      <c r="BX682" s="83"/>
      <c r="BY682" s="83"/>
      <c r="BZ682" s="83"/>
      <c r="CA682" s="83"/>
      <c r="CB682" s="83"/>
      <c r="CC682" s="83"/>
      <c r="CD682" s="83"/>
      <c r="CE682" s="83"/>
      <c r="CF682" s="83"/>
      <c r="CG682" s="83"/>
      <c r="CH682" s="83"/>
      <c r="CI682" s="83"/>
      <c r="CJ682" s="83"/>
      <c r="CK682" s="83"/>
      <c r="CL682" s="83"/>
      <c r="CM682" s="83"/>
      <c r="CN682" s="83"/>
      <c r="CO682" s="83"/>
      <c r="CP682" s="83"/>
      <c r="CQ682" s="83"/>
      <c r="CR682" s="83"/>
      <c r="CS682" s="83"/>
      <c r="CT682" s="83"/>
      <c r="CU682" s="83"/>
      <c r="CV682" s="83"/>
      <c r="CW682" s="83"/>
      <c r="CX682" s="83"/>
      <c r="CY682" s="83"/>
      <c r="CZ682" s="83"/>
      <c r="DA682" s="83"/>
      <c r="DB682" s="83"/>
      <c r="DC682" s="83"/>
      <c r="DD682" s="83"/>
      <c r="DE682" s="83"/>
      <c r="DF682" s="83"/>
      <c r="DG682" s="83"/>
      <c r="DH682" s="83"/>
      <c r="DI682" s="83"/>
      <c r="DJ682" s="83"/>
      <c r="DK682" s="83"/>
      <c r="DL682" s="83"/>
      <c r="DM682" s="83"/>
      <c r="DN682" s="83"/>
      <c r="DO682" s="83"/>
      <c r="DP682" s="83"/>
      <c r="DQ682" s="83"/>
      <c r="DR682" s="83"/>
      <c r="DS682" s="83"/>
      <c r="DT682" s="83"/>
      <c r="DU682" s="83"/>
      <c r="DV682" s="83"/>
      <c r="DW682" s="83"/>
      <c r="DX682" s="83"/>
      <c r="DY682" s="83"/>
      <c r="DZ682" s="83"/>
      <c r="EA682" s="83"/>
      <c r="EB682" s="83"/>
      <c r="EC682" s="83"/>
      <c r="ED682" s="83"/>
      <c r="EE682" s="83"/>
      <c r="EF682" s="83"/>
      <c r="EG682" s="83"/>
      <c r="EH682" s="83"/>
      <c r="EI682" s="83"/>
      <c r="EJ682" s="83"/>
      <c r="EK682" s="83"/>
      <c r="EL682" s="83"/>
      <c r="EM682" s="83"/>
      <c r="EN682" s="83"/>
      <c r="EO682" s="83"/>
      <c r="EP682" s="83"/>
      <c r="EQ682" s="83"/>
      <c r="ER682" s="83"/>
      <c r="ES682" s="83"/>
      <c r="ET682" s="83"/>
      <c r="EU682" s="83"/>
      <c r="EV682" s="83"/>
      <c r="EW682" s="83"/>
      <c r="EX682" s="83"/>
      <c r="EY682" s="83"/>
      <c r="EZ682" s="83"/>
      <c r="FA682" s="83"/>
      <c r="FB682" s="83"/>
      <c r="FC682" s="83"/>
      <c r="FD682" s="83"/>
      <c r="FE682" s="83"/>
      <c r="FF682" s="83"/>
      <c r="FG682" s="83"/>
      <c r="FH682" s="83"/>
      <c r="FI682" s="83"/>
      <c r="FJ682" s="83"/>
      <c r="FK682" s="83"/>
      <c r="FL682" s="83"/>
      <c r="FM682" s="83"/>
      <c r="FN682" s="83"/>
      <c r="FO682" s="83"/>
      <c r="FP682" s="83"/>
      <c r="FQ682" s="83"/>
      <c r="FR682" s="83"/>
      <c r="FS682" s="83"/>
      <c r="FT682" s="83"/>
      <c r="FU682" s="83"/>
      <c r="FV682" s="83"/>
      <c r="FW682" s="83"/>
      <c r="FX682" s="83"/>
      <c r="FY682" s="83"/>
      <c r="FZ682" s="83"/>
      <c r="GA682" s="83"/>
      <c r="GB682" s="83"/>
      <c r="GC682" s="83"/>
      <c r="GD682" s="83"/>
      <c r="GE682" s="83"/>
      <c r="GF682" s="83"/>
      <c r="GG682" s="83"/>
      <c r="GH682" s="83"/>
      <c r="GI682" s="83"/>
      <c r="GJ682" s="83"/>
      <c r="GK682" s="83"/>
      <c r="GL682" s="83"/>
      <c r="GM682" s="83"/>
      <c r="GN682" s="83"/>
      <c r="GO682" s="83"/>
      <c r="GP682" s="83"/>
      <c r="GQ682" s="83"/>
      <c r="GR682" s="83"/>
      <c r="GS682" s="83"/>
      <c r="GT682" s="83"/>
      <c r="GU682" s="83"/>
      <c r="GV682" s="83"/>
      <c r="GW682" s="83"/>
      <c r="GX682" s="83"/>
      <c r="GY682" s="83"/>
      <c r="GZ682" s="83"/>
      <c r="HA682" s="83"/>
      <c r="HB682" s="83"/>
      <c r="HC682" s="83"/>
      <c r="HD682" s="83"/>
      <c r="HE682" s="83"/>
      <c r="HF682" s="83"/>
      <c r="HG682" s="83"/>
      <c r="HH682" s="83"/>
      <c r="HI682" s="83"/>
      <c r="HJ682" s="83"/>
      <c r="HK682" s="83"/>
      <c r="HL682" s="83"/>
      <c r="HM682" s="83"/>
      <c r="HN682" s="83"/>
      <c r="HO682" s="83"/>
      <c r="HP682" s="83"/>
      <c r="HQ682" s="83"/>
      <c r="HR682" s="83"/>
      <c r="HS682" s="83"/>
      <c r="HT682" s="83"/>
      <c r="HU682" s="83"/>
      <c r="HV682" s="83"/>
      <c r="HW682" s="83"/>
      <c r="HX682" s="83"/>
      <c r="HY682" s="83"/>
      <c r="HZ682" s="83"/>
      <c r="IA682" s="83"/>
      <c r="IB682" s="83"/>
      <c r="IC682" s="83"/>
      <c r="ID682" s="83"/>
      <c r="IE682" s="83"/>
      <c r="IF682" s="83"/>
      <c r="IG682" s="83"/>
      <c r="IH682" s="83"/>
      <c r="II682" s="83"/>
      <c r="IJ682" s="83"/>
      <c r="IK682" s="83"/>
      <c r="IL682" s="83"/>
      <c r="IM682" s="83"/>
      <c r="IN682" s="83"/>
      <c r="IO682" s="83"/>
      <c r="IP682" s="83"/>
      <c r="IQ682" s="83"/>
      <c r="IR682" s="83"/>
      <c r="IS682" s="83"/>
      <c r="IT682" s="83"/>
      <c r="IU682" s="83"/>
      <c r="IV682" s="83"/>
      <c r="IW682" s="83"/>
      <c r="IX682" s="83"/>
      <c r="IY682" s="83"/>
      <c r="IZ682" s="83"/>
      <c r="JA682" s="83"/>
      <c r="JB682" s="83"/>
      <c r="JC682" s="83"/>
      <c r="JD682" s="83"/>
      <c r="JE682" s="83"/>
    </row>
    <row r="683" spans="1:265" s="8" customFormat="1" ht="15" customHeight="1" x14ac:dyDescent="0.2">
      <c r="A683" s="173"/>
      <c r="B683" s="131" t="s">
        <v>468</v>
      </c>
      <c r="C683" s="217"/>
      <c r="D683" s="329" t="s">
        <v>998</v>
      </c>
      <c r="E683" s="117"/>
      <c r="F683" s="1044"/>
      <c r="G683" s="1045"/>
      <c r="H683" s="329" t="s">
        <v>498</v>
      </c>
      <c r="I683" s="329" t="s">
        <v>493</v>
      </c>
      <c r="J683" s="329"/>
      <c r="K683" s="379" t="s">
        <v>157</v>
      </c>
      <c r="L683" s="379"/>
      <c r="M683" s="1139"/>
      <c r="N683" s="1139"/>
      <c r="O683" s="379"/>
      <c r="P683" s="626"/>
      <c r="Q683" s="627"/>
      <c r="R683" s="627"/>
      <c r="S683" s="627"/>
      <c r="T683" s="627"/>
      <c r="U683" s="627"/>
      <c r="V683" s="627"/>
      <c r="W683" s="628">
        <v>4</v>
      </c>
      <c r="X683" s="219"/>
      <c r="Y683" s="219"/>
      <c r="Z683" s="112"/>
      <c r="AA683" s="83"/>
      <c r="AB683" s="83"/>
      <c r="AC683" s="83" t="str">
        <f t="shared" si="16"/>
        <v/>
      </c>
      <c r="AD683" s="83"/>
      <c r="AE683" s="83"/>
      <c r="AF683" s="83"/>
      <c r="AG683" s="83"/>
      <c r="AH683" s="83"/>
      <c r="AI683" s="83"/>
      <c r="AJ683" s="83"/>
      <c r="AK683" s="83"/>
      <c r="AL683" s="83"/>
      <c r="AM683" s="83"/>
      <c r="AN683" s="83"/>
      <c r="AO683" s="83"/>
      <c r="AP683" s="83"/>
      <c r="AQ683" s="83"/>
      <c r="AR683" s="83"/>
      <c r="AS683" s="83"/>
      <c r="AT683" s="83"/>
      <c r="AU683" s="83"/>
      <c r="AV683" s="83"/>
      <c r="AW683" s="83"/>
      <c r="AX683" s="83"/>
      <c r="AY683" s="83"/>
      <c r="AZ683" s="83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  <c r="BM683" s="83"/>
      <c r="BN683" s="83"/>
      <c r="BO683" s="83"/>
      <c r="BP683" s="83"/>
      <c r="BQ683" s="83"/>
      <c r="BR683" s="83"/>
      <c r="BS683" s="83"/>
      <c r="BT683" s="83"/>
      <c r="BU683" s="83"/>
      <c r="BV683" s="83"/>
      <c r="BW683" s="83"/>
      <c r="BX683" s="83"/>
      <c r="BY683" s="83"/>
      <c r="BZ683" s="83"/>
      <c r="CA683" s="83"/>
      <c r="CB683" s="83"/>
      <c r="CC683" s="83"/>
      <c r="CD683" s="83"/>
      <c r="CE683" s="83"/>
      <c r="CF683" s="83"/>
      <c r="CG683" s="83"/>
      <c r="CH683" s="83"/>
      <c r="CI683" s="83"/>
      <c r="CJ683" s="83"/>
      <c r="CK683" s="83"/>
      <c r="CL683" s="83"/>
      <c r="CM683" s="83"/>
      <c r="CN683" s="83"/>
      <c r="CO683" s="83"/>
      <c r="CP683" s="83"/>
      <c r="CQ683" s="83"/>
      <c r="CR683" s="83"/>
      <c r="CS683" s="83"/>
      <c r="CT683" s="83"/>
      <c r="CU683" s="83"/>
      <c r="CV683" s="83"/>
      <c r="CW683" s="83"/>
      <c r="CX683" s="83"/>
      <c r="CY683" s="83"/>
      <c r="CZ683" s="83"/>
      <c r="DA683" s="83"/>
      <c r="DB683" s="83"/>
      <c r="DC683" s="83"/>
      <c r="DD683" s="83"/>
      <c r="DE683" s="83"/>
      <c r="DF683" s="83"/>
      <c r="DG683" s="83"/>
      <c r="DH683" s="83"/>
      <c r="DI683" s="83"/>
      <c r="DJ683" s="83"/>
      <c r="DK683" s="83"/>
      <c r="DL683" s="83"/>
      <c r="DM683" s="83"/>
      <c r="DN683" s="83"/>
      <c r="DO683" s="83"/>
      <c r="DP683" s="83"/>
      <c r="DQ683" s="83"/>
      <c r="DR683" s="83"/>
      <c r="DS683" s="83"/>
      <c r="DT683" s="83"/>
      <c r="DU683" s="83"/>
      <c r="DV683" s="83"/>
      <c r="DW683" s="83"/>
      <c r="DX683" s="83"/>
      <c r="DY683" s="83"/>
      <c r="DZ683" s="83"/>
      <c r="EA683" s="83"/>
      <c r="EB683" s="83"/>
      <c r="EC683" s="83"/>
      <c r="ED683" s="83"/>
      <c r="EE683" s="83"/>
      <c r="EF683" s="83"/>
      <c r="EG683" s="83"/>
      <c r="EH683" s="83"/>
      <c r="EI683" s="83"/>
      <c r="EJ683" s="83"/>
      <c r="EK683" s="83"/>
      <c r="EL683" s="83"/>
      <c r="EM683" s="83"/>
      <c r="EN683" s="83"/>
      <c r="EO683" s="83"/>
      <c r="EP683" s="83"/>
      <c r="EQ683" s="83"/>
      <c r="ER683" s="83"/>
      <c r="ES683" s="83"/>
      <c r="ET683" s="83"/>
      <c r="EU683" s="83"/>
      <c r="EV683" s="83"/>
      <c r="EW683" s="83"/>
      <c r="EX683" s="83"/>
      <c r="EY683" s="83"/>
      <c r="EZ683" s="83"/>
      <c r="FA683" s="83"/>
      <c r="FB683" s="83"/>
      <c r="FC683" s="83"/>
      <c r="FD683" s="83"/>
      <c r="FE683" s="83"/>
      <c r="FF683" s="83"/>
      <c r="FG683" s="83"/>
      <c r="FH683" s="83"/>
      <c r="FI683" s="83"/>
      <c r="FJ683" s="83"/>
      <c r="FK683" s="83"/>
      <c r="FL683" s="83"/>
      <c r="FM683" s="83"/>
      <c r="FN683" s="83"/>
      <c r="FO683" s="83"/>
      <c r="FP683" s="83"/>
      <c r="FQ683" s="83"/>
      <c r="FR683" s="83"/>
      <c r="FS683" s="83"/>
      <c r="FT683" s="83"/>
      <c r="FU683" s="83"/>
      <c r="FV683" s="83"/>
      <c r="FW683" s="83"/>
      <c r="FX683" s="83"/>
      <c r="FY683" s="83"/>
      <c r="FZ683" s="83"/>
      <c r="GA683" s="83"/>
      <c r="GB683" s="83"/>
      <c r="GC683" s="83"/>
      <c r="GD683" s="83"/>
      <c r="GE683" s="83"/>
      <c r="GF683" s="83"/>
      <c r="GG683" s="83"/>
      <c r="GH683" s="83"/>
      <c r="GI683" s="83"/>
      <c r="GJ683" s="83"/>
      <c r="GK683" s="83"/>
      <c r="GL683" s="83"/>
      <c r="GM683" s="83"/>
      <c r="GN683" s="83"/>
      <c r="GO683" s="83"/>
      <c r="GP683" s="83"/>
      <c r="GQ683" s="83"/>
      <c r="GR683" s="83"/>
      <c r="GS683" s="83"/>
      <c r="GT683" s="83"/>
      <c r="GU683" s="83"/>
      <c r="GV683" s="83"/>
      <c r="GW683" s="83"/>
      <c r="GX683" s="83"/>
      <c r="GY683" s="83"/>
      <c r="GZ683" s="83"/>
      <c r="HA683" s="83"/>
      <c r="HB683" s="83"/>
      <c r="HC683" s="83"/>
      <c r="HD683" s="83"/>
      <c r="HE683" s="83"/>
      <c r="HF683" s="83"/>
      <c r="HG683" s="83"/>
      <c r="HH683" s="83"/>
      <c r="HI683" s="83"/>
      <c r="HJ683" s="83"/>
      <c r="HK683" s="83"/>
      <c r="HL683" s="83"/>
      <c r="HM683" s="83"/>
      <c r="HN683" s="83"/>
      <c r="HO683" s="83"/>
      <c r="HP683" s="83"/>
      <c r="HQ683" s="83"/>
      <c r="HR683" s="83"/>
      <c r="HS683" s="83"/>
      <c r="HT683" s="83"/>
      <c r="HU683" s="83"/>
      <c r="HV683" s="83"/>
      <c r="HW683" s="83"/>
      <c r="HX683" s="83"/>
      <c r="HY683" s="83"/>
      <c r="HZ683" s="83"/>
      <c r="IA683" s="83"/>
      <c r="IB683" s="83"/>
      <c r="IC683" s="83"/>
      <c r="ID683" s="83"/>
      <c r="IE683" s="83"/>
      <c r="IF683" s="83"/>
      <c r="IG683" s="83"/>
      <c r="IH683" s="83"/>
      <c r="II683" s="83"/>
      <c r="IJ683" s="83"/>
      <c r="IK683" s="83"/>
      <c r="IL683" s="83"/>
      <c r="IM683" s="83"/>
      <c r="IN683" s="83"/>
      <c r="IO683" s="83"/>
      <c r="IP683" s="83"/>
      <c r="IQ683" s="83"/>
      <c r="IR683" s="83"/>
      <c r="IS683" s="83"/>
      <c r="IT683" s="83"/>
      <c r="IU683" s="83"/>
      <c r="IV683" s="83"/>
      <c r="IW683" s="83"/>
      <c r="IX683" s="83"/>
      <c r="IY683" s="83"/>
      <c r="IZ683" s="83"/>
      <c r="JA683" s="83"/>
      <c r="JB683" s="83"/>
      <c r="JC683" s="83"/>
      <c r="JD683" s="83"/>
      <c r="JE683" s="83"/>
    </row>
    <row r="684" spans="1:265" s="8" customFormat="1" ht="15" customHeight="1" x14ac:dyDescent="0.2">
      <c r="A684" s="173"/>
      <c r="B684" s="131" t="s">
        <v>468</v>
      </c>
      <c r="C684" s="217"/>
      <c r="D684" s="329" t="s">
        <v>998</v>
      </c>
      <c r="E684" s="117"/>
      <c r="F684" s="1044"/>
      <c r="G684" s="1045"/>
      <c r="H684" s="329" t="s">
        <v>445</v>
      </c>
      <c r="I684" s="329" t="s">
        <v>493</v>
      </c>
      <c r="J684" s="329"/>
      <c r="K684" s="379" t="s">
        <v>1289</v>
      </c>
      <c r="L684" s="379"/>
      <c r="M684" s="1139"/>
      <c r="N684" s="1139"/>
      <c r="O684" s="379"/>
      <c r="P684" s="626"/>
      <c r="Q684" s="627"/>
      <c r="R684" s="627"/>
      <c r="S684" s="627"/>
      <c r="T684" s="627"/>
      <c r="U684" s="627">
        <v>4</v>
      </c>
      <c r="V684" s="627"/>
      <c r="W684" s="628"/>
      <c r="X684" s="219"/>
      <c r="Y684" s="219"/>
      <c r="Z684" s="112"/>
      <c r="AA684" s="83"/>
      <c r="AB684" s="83"/>
      <c r="AC684" s="83" t="str">
        <f t="shared" si="16"/>
        <v/>
      </c>
      <c r="AD684" s="83"/>
      <c r="AE684" s="83"/>
      <c r="AF684" s="83"/>
      <c r="AG684" s="83"/>
      <c r="AH684" s="83"/>
      <c r="AI684" s="83"/>
      <c r="AJ684" s="83"/>
      <c r="AK684" s="83"/>
      <c r="AL684" s="83"/>
      <c r="AM684" s="83"/>
      <c r="AN684" s="83"/>
      <c r="AO684" s="83"/>
      <c r="AP684" s="83"/>
      <c r="AQ684" s="83"/>
      <c r="AR684" s="83"/>
      <c r="AS684" s="83"/>
      <c r="AT684" s="83"/>
      <c r="AU684" s="83"/>
      <c r="AV684" s="83"/>
      <c r="AW684" s="83"/>
      <c r="AX684" s="83"/>
      <c r="AY684" s="83"/>
      <c r="AZ684" s="83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  <c r="BM684" s="83"/>
      <c r="BN684" s="83"/>
      <c r="BO684" s="83"/>
      <c r="BP684" s="83"/>
      <c r="BQ684" s="83"/>
      <c r="BR684" s="83"/>
      <c r="BS684" s="83"/>
      <c r="BT684" s="83"/>
      <c r="BU684" s="83"/>
      <c r="BV684" s="83"/>
      <c r="BW684" s="83"/>
      <c r="BX684" s="83"/>
      <c r="BY684" s="83"/>
      <c r="BZ684" s="83"/>
      <c r="CA684" s="83"/>
      <c r="CB684" s="83"/>
      <c r="CC684" s="83"/>
      <c r="CD684" s="83"/>
      <c r="CE684" s="83"/>
      <c r="CF684" s="83"/>
      <c r="CG684" s="83"/>
      <c r="CH684" s="83"/>
      <c r="CI684" s="83"/>
      <c r="CJ684" s="83"/>
      <c r="CK684" s="83"/>
      <c r="CL684" s="83"/>
      <c r="CM684" s="83"/>
      <c r="CN684" s="83"/>
      <c r="CO684" s="83"/>
      <c r="CP684" s="83"/>
      <c r="CQ684" s="83"/>
      <c r="CR684" s="83"/>
      <c r="CS684" s="83"/>
      <c r="CT684" s="83"/>
      <c r="CU684" s="83"/>
      <c r="CV684" s="83"/>
      <c r="CW684" s="83"/>
      <c r="CX684" s="83"/>
      <c r="CY684" s="83"/>
      <c r="CZ684" s="83"/>
      <c r="DA684" s="83"/>
      <c r="DB684" s="83"/>
      <c r="DC684" s="83"/>
      <c r="DD684" s="83"/>
      <c r="DE684" s="83"/>
      <c r="DF684" s="83"/>
      <c r="DG684" s="83"/>
      <c r="DH684" s="83"/>
      <c r="DI684" s="83"/>
      <c r="DJ684" s="83"/>
      <c r="DK684" s="83"/>
      <c r="DL684" s="83"/>
      <c r="DM684" s="83"/>
      <c r="DN684" s="83"/>
      <c r="DO684" s="83"/>
      <c r="DP684" s="83"/>
      <c r="DQ684" s="83"/>
      <c r="DR684" s="83"/>
      <c r="DS684" s="83"/>
      <c r="DT684" s="83"/>
      <c r="DU684" s="83"/>
      <c r="DV684" s="83"/>
      <c r="DW684" s="83"/>
      <c r="DX684" s="83"/>
      <c r="DY684" s="83"/>
      <c r="DZ684" s="83"/>
      <c r="EA684" s="83"/>
      <c r="EB684" s="83"/>
      <c r="EC684" s="83"/>
      <c r="ED684" s="83"/>
      <c r="EE684" s="83"/>
      <c r="EF684" s="83"/>
      <c r="EG684" s="83"/>
      <c r="EH684" s="83"/>
      <c r="EI684" s="83"/>
      <c r="EJ684" s="83"/>
      <c r="EK684" s="83"/>
      <c r="EL684" s="83"/>
      <c r="EM684" s="83"/>
      <c r="EN684" s="83"/>
      <c r="EO684" s="83"/>
      <c r="EP684" s="83"/>
      <c r="EQ684" s="83"/>
      <c r="ER684" s="83"/>
      <c r="ES684" s="83"/>
      <c r="ET684" s="83"/>
      <c r="EU684" s="83"/>
      <c r="EV684" s="83"/>
      <c r="EW684" s="83"/>
      <c r="EX684" s="83"/>
      <c r="EY684" s="83"/>
      <c r="EZ684" s="83"/>
      <c r="FA684" s="83"/>
      <c r="FB684" s="83"/>
      <c r="FC684" s="83"/>
      <c r="FD684" s="83"/>
      <c r="FE684" s="83"/>
      <c r="FF684" s="83"/>
      <c r="FG684" s="83"/>
      <c r="FH684" s="83"/>
      <c r="FI684" s="83"/>
      <c r="FJ684" s="83"/>
      <c r="FK684" s="83"/>
      <c r="FL684" s="83"/>
      <c r="FM684" s="83"/>
      <c r="FN684" s="83"/>
      <c r="FO684" s="83"/>
      <c r="FP684" s="83"/>
      <c r="FQ684" s="83"/>
      <c r="FR684" s="83"/>
      <c r="FS684" s="83"/>
      <c r="FT684" s="83"/>
      <c r="FU684" s="83"/>
      <c r="FV684" s="83"/>
      <c r="FW684" s="83"/>
      <c r="FX684" s="83"/>
      <c r="FY684" s="83"/>
      <c r="FZ684" s="83"/>
      <c r="GA684" s="83"/>
      <c r="GB684" s="83"/>
      <c r="GC684" s="83"/>
      <c r="GD684" s="83"/>
      <c r="GE684" s="83"/>
      <c r="GF684" s="83"/>
      <c r="GG684" s="83"/>
      <c r="GH684" s="83"/>
      <c r="GI684" s="83"/>
      <c r="GJ684" s="83"/>
      <c r="GK684" s="83"/>
      <c r="GL684" s="83"/>
      <c r="GM684" s="83"/>
      <c r="GN684" s="83"/>
      <c r="GO684" s="83"/>
      <c r="GP684" s="83"/>
      <c r="GQ684" s="83"/>
      <c r="GR684" s="83"/>
      <c r="GS684" s="83"/>
      <c r="GT684" s="83"/>
      <c r="GU684" s="83"/>
      <c r="GV684" s="83"/>
      <c r="GW684" s="83"/>
      <c r="GX684" s="83"/>
      <c r="GY684" s="83"/>
      <c r="GZ684" s="83"/>
      <c r="HA684" s="83"/>
      <c r="HB684" s="83"/>
      <c r="HC684" s="83"/>
      <c r="HD684" s="83"/>
      <c r="HE684" s="83"/>
      <c r="HF684" s="83"/>
      <c r="HG684" s="83"/>
      <c r="HH684" s="83"/>
      <c r="HI684" s="83"/>
      <c r="HJ684" s="83"/>
      <c r="HK684" s="83"/>
      <c r="HL684" s="83"/>
      <c r="HM684" s="83"/>
      <c r="HN684" s="83"/>
      <c r="HO684" s="83"/>
      <c r="HP684" s="83"/>
      <c r="HQ684" s="83"/>
      <c r="HR684" s="83"/>
      <c r="HS684" s="83"/>
      <c r="HT684" s="83"/>
      <c r="HU684" s="83"/>
      <c r="HV684" s="83"/>
      <c r="HW684" s="83"/>
      <c r="HX684" s="83"/>
      <c r="HY684" s="83"/>
      <c r="HZ684" s="83"/>
      <c r="IA684" s="83"/>
      <c r="IB684" s="83"/>
      <c r="IC684" s="83"/>
      <c r="ID684" s="83"/>
      <c r="IE684" s="83"/>
      <c r="IF684" s="83"/>
      <c r="IG684" s="83"/>
      <c r="IH684" s="83"/>
      <c r="II684" s="83"/>
      <c r="IJ684" s="83"/>
      <c r="IK684" s="83"/>
      <c r="IL684" s="83"/>
      <c r="IM684" s="83"/>
      <c r="IN684" s="83"/>
      <c r="IO684" s="83"/>
      <c r="IP684" s="83"/>
      <c r="IQ684" s="83"/>
      <c r="IR684" s="83"/>
      <c r="IS684" s="83"/>
      <c r="IT684" s="83"/>
      <c r="IU684" s="83"/>
      <c r="IV684" s="83"/>
      <c r="IW684" s="83"/>
      <c r="IX684" s="83"/>
      <c r="IY684" s="83"/>
      <c r="IZ684" s="83"/>
      <c r="JA684" s="83"/>
      <c r="JB684" s="83"/>
      <c r="JC684" s="83"/>
      <c r="JD684" s="83"/>
      <c r="JE684" s="83"/>
    </row>
    <row r="685" spans="1:265" s="8" customFormat="1" ht="15" customHeight="1" x14ac:dyDescent="0.2">
      <c r="A685" s="173"/>
      <c r="B685" s="131" t="s">
        <v>468</v>
      </c>
      <c r="C685" s="217"/>
      <c r="D685" s="329" t="s">
        <v>998</v>
      </c>
      <c r="E685" s="117"/>
      <c r="F685" s="1044"/>
      <c r="G685" s="1045"/>
      <c r="H685" s="329" t="s">
        <v>445</v>
      </c>
      <c r="I685" s="329" t="s">
        <v>493</v>
      </c>
      <c r="J685" s="329"/>
      <c r="K685" s="379" t="s">
        <v>2007</v>
      </c>
      <c r="L685" s="379"/>
      <c r="M685" s="1139"/>
      <c r="N685" s="1139"/>
      <c r="O685" s="379"/>
      <c r="P685" s="626"/>
      <c r="Q685" s="627"/>
      <c r="R685" s="627"/>
      <c r="S685" s="627">
        <v>5</v>
      </c>
      <c r="T685" s="627"/>
      <c r="U685" s="627"/>
      <c r="V685" s="627"/>
      <c r="W685" s="628"/>
      <c r="X685" s="219"/>
      <c r="Y685" s="219"/>
      <c r="Z685" s="112"/>
      <c r="AA685" s="83"/>
      <c r="AB685" s="83"/>
      <c r="AC685" s="83" t="str">
        <f t="shared" si="16"/>
        <v/>
      </c>
      <c r="AD685" s="83"/>
      <c r="AE685" s="83"/>
      <c r="AF685" s="83"/>
      <c r="AG685" s="83"/>
      <c r="AH685" s="83"/>
      <c r="AI685" s="83"/>
      <c r="AJ685" s="83"/>
      <c r="AK685" s="83"/>
      <c r="AL685" s="83"/>
      <c r="AM685" s="83"/>
      <c r="AN685" s="83"/>
      <c r="AO685" s="83"/>
      <c r="AP685" s="83"/>
      <c r="AQ685" s="83"/>
      <c r="AR685" s="83"/>
      <c r="AS685" s="83"/>
      <c r="AT685" s="83"/>
      <c r="AU685" s="83"/>
      <c r="AV685" s="83"/>
      <c r="AW685" s="83"/>
      <c r="AX685" s="83"/>
      <c r="AY685" s="83"/>
      <c r="AZ685" s="83"/>
      <c r="BA685" s="83"/>
      <c r="BB685" s="83"/>
      <c r="BC685" s="83"/>
      <c r="BD685" s="83"/>
      <c r="BE685" s="83"/>
      <c r="BF685" s="83"/>
      <c r="BG685" s="83"/>
      <c r="BH685" s="83"/>
      <c r="BI685" s="83"/>
      <c r="BJ685" s="83"/>
      <c r="BK685" s="83"/>
      <c r="BL685" s="83"/>
      <c r="BM685" s="83"/>
      <c r="BN685" s="83"/>
      <c r="BO685" s="83"/>
      <c r="BP685" s="83"/>
      <c r="BQ685" s="83"/>
      <c r="BR685" s="83"/>
      <c r="BS685" s="83"/>
      <c r="BT685" s="83"/>
      <c r="BU685" s="83"/>
      <c r="BV685" s="83"/>
      <c r="BW685" s="83"/>
      <c r="BX685" s="83"/>
      <c r="BY685" s="83"/>
      <c r="BZ685" s="83"/>
      <c r="CA685" s="83"/>
      <c r="CB685" s="83"/>
      <c r="CC685" s="83"/>
      <c r="CD685" s="83"/>
      <c r="CE685" s="83"/>
      <c r="CF685" s="83"/>
      <c r="CG685" s="83"/>
      <c r="CH685" s="83"/>
      <c r="CI685" s="83"/>
      <c r="CJ685" s="83"/>
      <c r="CK685" s="83"/>
      <c r="CL685" s="83"/>
      <c r="CM685" s="83"/>
      <c r="CN685" s="83"/>
      <c r="CO685" s="83"/>
      <c r="CP685" s="83"/>
      <c r="CQ685" s="83"/>
      <c r="CR685" s="83"/>
      <c r="CS685" s="83"/>
      <c r="CT685" s="83"/>
      <c r="CU685" s="83"/>
      <c r="CV685" s="83"/>
      <c r="CW685" s="83"/>
      <c r="CX685" s="83"/>
      <c r="CY685" s="83"/>
      <c r="CZ685" s="83"/>
      <c r="DA685" s="83"/>
      <c r="DB685" s="83"/>
      <c r="DC685" s="83"/>
      <c r="DD685" s="83"/>
      <c r="DE685" s="83"/>
      <c r="DF685" s="83"/>
      <c r="DG685" s="83"/>
      <c r="DH685" s="83"/>
      <c r="DI685" s="83"/>
      <c r="DJ685" s="83"/>
      <c r="DK685" s="83"/>
      <c r="DL685" s="83"/>
      <c r="DM685" s="83"/>
      <c r="DN685" s="83"/>
      <c r="DO685" s="83"/>
      <c r="DP685" s="83"/>
      <c r="DQ685" s="83"/>
      <c r="DR685" s="83"/>
      <c r="DS685" s="83"/>
      <c r="DT685" s="83"/>
      <c r="DU685" s="83"/>
      <c r="DV685" s="83"/>
      <c r="DW685" s="83"/>
      <c r="DX685" s="83"/>
      <c r="DY685" s="83"/>
      <c r="DZ685" s="83"/>
      <c r="EA685" s="83"/>
      <c r="EB685" s="83"/>
      <c r="EC685" s="83"/>
      <c r="ED685" s="83"/>
      <c r="EE685" s="83"/>
      <c r="EF685" s="83"/>
      <c r="EG685" s="83"/>
      <c r="EH685" s="83"/>
      <c r="EI685" s="83"/>
      <c r="EJ685" s="83"/>
      <c r="EK685" s="83"/>
      <c r="EL685" s="83"/>
      <c r="EM685" s="83"/>
      <c r="EN685" s="83"/>
      <c r="EO685" s="83"/>
      <c r="EP685" s="83"/>
      <c r="EQ685" s="83"/>
      <c r="ER685" s="83"/>
      <c r="ES685" s="83"/>
      <c r="ET685" s="83"/>
      <c r="EU685" s="83"/>
      <c r="EV685" s="83"/>
      <c r="EW685" s="83"/>
      <c r="EX685" s="83"/>
      <c r="EY685" s="83"/>
      <c r="EZ685" s="83"/>
      <c r="FA685" s="83"/>
      <c r="FB685" s="83"/>
      <c r="FC685" s="83"/>
      <c r="FD685" s="83"/>
      <c r="FE685" s="83"/>
      <c r="FF685" s="83"/>
      <c r="FG685" s="83"/>
      <c r="FH685" s="83"/>
      <c r="FI685" s="83"/>
      <c r="FJ685" s="83"/>
      <c r="FK685" s="83"/>
      <c r="FL685" s="83"/>
      <c r="FM685" s="83"/>
      <c r="FN685" s="83"/>
      <c r="FO685" s="83"/>
      <c r="FP685" s="83"/>
      <c r="FQ685" s="83"/>
      <c r="FR685" s="83"/>
      <c r="FS685" s="83"/>
      <c r="FT685" s="83"/>
      <c r="FU685" s="83"/>
      <c r="FV685" s="83"/>
      <c r="FW685" s="83"/>
      <c r="FX685" s="83"/>
      <c r="FY685" s="83"/>
      <c r="FZ685" s="83"/>
      <c r="GA685" s="83"/>
      <c r="GB685" s="83"/>
      <c r="GC685" s="83"/>
      <c r="GD685" s="83"/>
      <c r="GE685" s="83"/>
      <c r="GF685" s="83"/>
      <c r="GG685" s="83"/>
      <c r="GH685" s="83"/>
      <c r="GI685" s="83"/>
      <c r="GJ685" s="83"/>
      <c r="GK685" s="83"/>
      <c r="GL685" s="83"/>
      <c r="GM685" s="83"/>
      <c r="GN685" s="83"/>
      <c r="GO685" s="83"/>
      <c r="GP685" s="83"/>
      <c r="GQ685" s="83"/>
      <c r="GR685" s="83"/>
      <c r="GS685" s="83"/>
      <c r="GT685" s="83"/>
      <c r="GU685" s="83"/>
      <c r="GV685" s="83"/>
      <c r="GW685" s="83"/>
      <c r="GX685" s="83"/>
      <c r="GY685" s="83"/>
      <c r="GZ685" s="83"/>
      <c r="HA685" s="83"/>
      <c r="HB685" s="83"/>
      <c r="HC685" s="83"/>
      <c r="HD685" s="83"/>
      <c r="HE685" s="83"/>
      <c r="HF685" s="83"/>
      <c r="HG685" s="83"/>
      <c r="HH685" s="83"/>
      <c r="HI685" s="83"/>
      <c r="HJ685" s="83"/>
      <c r="HK685" s="83"/>
      <c r="HL685" s="83"/>
      <c r="HM685" s="83"/>
      <c r="HN685" s="83"/>
      <c r="HO685" s="83"/>
      <c r="HP685" s="83"/>
      <c r="HQ685" s="83"/>
      <c r="HR685" s="83"/>
      <c r="HS685" s="83"/>
      <c r="HT685" s="83"/>
      <c r="HU685" s="83"/>
      <c r="HV685" s="83"/>
      <c r="HW685" s="83"/>
      <c r="HX685" s="83"/>
      <c r="HY685" s="83"/>
      <c r="HZ685" s="83"/>
      <c r="IA685" s="83"/>
      <c r="IB685" s="83"/>
      <c r="IC685" s="83"/>
      <c r="ID685" s="83"/>
      <c r="IE685" s="83"/>
      <c r="IF685" s="83"/>
      <c r="IG685" s="83"/>
      <c r="IH685" s="83"/>
      <c r="II685" s="83"/>
      <c r="IJ685" s="83"/>
      <c r="IK685" s="83"/>
      <c r="IL685" s="83"/>
      <c r="IM685" s="83"/>
      <c r="IN685" s="83"/>
      <c r="IO685" s="83"/>
      <c r="IP685" s="83"/>
      <c r="IQ685" s="83"/>
      <c r="IR685" s="83"/>
      <c r="IS685" s="83"/>
      <c r="IT685" s="83"/>
      <c r="IU685" s="83"/>
      <c r="IV685" s="83"/>
      <c r="IW685" s="83"/>
      <c r="IX685" s="83"/>
      <c r="IY685" s="83"/>
      <c r="IZ685" s="83"/>
      <c r="JA685" s="83"/>
      <c r="JB685" s="83"/>
      <c r="JC685" s="83"/>
      <c r="JD685" s="83"/>
      <c r="JE685" s="83"/>
    </row>
    <row r="686" spans="1:265" s="8" customFormat="1" ht="15" customHeight="1" thickBot="1" x14ac:dyDescent="0.25">
      <c r="A686" s="173"/>
      <c r="B686" s="131" t="s">
        <v>468</v>
      </c>
      <c r="C686" s="217"/>
      <c r="D686" s="351" t="s">
        <v>998</v>
      </c>
      <c r="E686" s="234"/>
      <c r="F686" s="1053"/>
      <c r="G686" s="1054"/>
      <c r="H686" s="351" t="s">
        <v>445</v>
      </c>
      <c r="I686" s="351" t="s">
        <v>493</v>
      </c>
      <c r="J686" s="351"/>
      <c r="K686" s="381" t="s">
        <v>426</v>
      </c>
      <c r="L686" s="381"/>
      <c r="M686" s="1169"/>
      <c r="N686" s="1169"/>
      <c r="O686" s="381"/>
      <c r="P686" s="639"/>
      <c r="Q686" s="640"/>
      <c r="R686" s="640"/>
      <c r="S686" s="640">
        <v>3</v>
      </c>
      <c r="T686" s="640"/>
      <c r="U686" s="640"/>
      <c r="V686" s="640"/>
      <c r="W686" s="641"/>
      <c r="X686" s="424">
        <f>SUM(P677:W686)</f>
        <v>40</v>
      </c>
      <c r="Y686" s="249">
        <f>X686</f>
        <v>40</v>
      </c>
      <c r="Z686" s="112"/>
      <c r="AA686" s="83"/>
      <c r="AB686" s="83"/>
      <c r="AC686" s="83" t="str">
        <f t="shared" si="16"/>
        <v/>
      </c>
      <c r="AD686" s="83"/>
      <c r="AE686" s="83"/>
      <c r="AF686" s="83"/>
      <c r="AG686" s="83"/>
      <c r="AH686" s="83"/>
      <c r="AI686" s="83"/>
      <c r="AJ686" s="83"/>
      <c r="AK686" s="83"/>
      <c r="AL686" s="83"/>
      <c r="AM686" s="83"/>
      <c r="AN686" s="83"/>
      <c r="AO686" s="83"/>
      <c r="AP686" s="83"/>
      <c r="AQ686" s="83"/>
      <c r="AR686" s="83"/>
      <c r="AS686" s="83"/>
      <c r="AT686" s="83"/>
      <c r="AU686" s="83"/>
      <c r="AV686" s="83"/>
      <c r="AW686" s="83"/>
      <c r="AX686" s="83"/>
      <c r="AY686" s="83"/>
      <c r="AZ686" s="83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  <c r="BM686" s="83"/>
      <c r="BN686" s="83"/>
      <c r="BO686" s="83"/>
      <c r="BP686" s="83"/>
      <c r="BQ686" s="83"/>
      <c r="BR686" s="83"/>
      <c r="BS686" s="83"/>
      <c r="BT686" s="83"/>
      <c r="BU686" s="83"/>
      <c r="BV686" s="83"/>
      <c r="BW686" s="83"/>
      <c r="BX686" s="83"/>
      <c r="BY686" s="83"/>
      <c r="BZ686" s="83"/>
      <c r="CA686" s="83"/>
      <c r="CB686" s="83"/>
      <c r="CC686" s="83"/>
      <c r="CD686" s="83"/>
      <c r="CE686" s="83"/>
      <c r="CF686" s="83"/>
      <c r="CG686" s="83"/>
      <c r="CH686" s="83"/>
      <c r="CI686" s="83"/>
      <c r="CJ686" s="83"/>
      <c r="CK686" s="83"/>
      <c r="CL686" s="83"/>
      <c r="CM686" s="83"/>
      <c r="CN686" s="83"/>
      <c r="CO686" s="83"/>
      <c r="CP686" s="83"/>
      <c r="CQ686" s="83"/>
      <c r="CR686" s="83"/>
      <c r="CS686" s="83"/>
      <c r="CT686" s="83"/>
      <c r="CU686" s="83"/>
      <c r="CV686" s="83"/>
      <c r="CW686" s="83"/>
      <c r="CX686" s="83"/>
      <c r="CY686" s="83"/>
      <c r="CZ686" s="83"/>
      <c r="DA686" s="83"/>
      <c r="DB686" s="83"/>
      <c r="DC686" s="83"/>
      <c r="DD686" s="83"/>
      <c r="DE686" s="83"/>
      <c r="DF686" s="83"/>
      <c r="DG686" s="83"/>
      <c r="DH686" s="83"/>
      <c r="DI686" s="83"/>
      <c r="DJ686" s="83"/>
      <c r="DK686" s="83"/>
      <c r="DL686" s="83"/>
      <c r="DM686" s="83"/>
      <c r="DN686" s="83"/>
      <c r="DO686" s="83"/>
      <c r="DP686" s="83"/>
      <c r="DQ686" s="83"/>
      <c r="DR686" s="83"/>
      <c r="DS686" s="83"/>
      <c r="DT686" s="83"/>
      <c r="DU686" s="83"/>
      <c r="DV686" s="83"/>
      <c r="DW686" s="83"/>
      <c r="DX686" s="83"/>
      <c r="DY686" s="83"/>
      <c r="DZ686" s="83"/>
      <c r="EA686" s="83"/>
      <c r="EB686" s="83"/>
      <c r="EC686" s="83"/>
      <c r="ED686" s="83"/>
      <c r="EE686" s="83"/>
      <c r="EF686" s="83"/>
      <c r="EG686" s="83"/>
      <c r="EH686" s="83"/>
      <c r="EI686" s="83"/>
      <c r="EJ686" s="83"/>
      <c r="EK686" s="83"/>
      <c r="EL686" s="83"/>
      <c r="EM686" s="83"/>
      <c r="EN686" s="83"/>
      <c r="EO686" s="83"/>
      <c r="EP686" s="83"/>
      <c r="EQ686" s="83"/>
      <c r="ER686" s="83"/>
      <c r="ES686" s="83"/>
      <c r="ET686" s="83"/>
      <c r="EU686" s="83"/>
      <c r="EV686" s="83"/>
      <c r="EW686" s="83"/>
      <c r="EX686" s="83"/>
      <c r="EY686" s="83"/>
      <c r="EZ686" s="83"/>
      <c r="FA686" s="83"/>
      <c r="FB686" s="83"/>
      <c r="FC686" s="83"/>
      <c r="FD686" s="83"/>
      <c r="FE686" s="83"/>
      <c r="FF686" s="83"/>
      <c r="FG686" s="83"/>
      <c r="FH686" s="83"/>
      <c r="FI686" s="83"/>
      <c r="FJ686" s="83"/>
      <c r="FK686" s="83"/>
      <c r="FL686" s="83"/>
      <c r="FM686" s="83"/>
      <c r="FN686" s="83"/>
      <c r="FO686" s="83"/>
      <c r="FP686" s="83"/>
      <c r="FQ686" s="83"/>
      <c r="FR686" s="83"/>
      <c r="FS686" s="83"/>
      <c r="FT686" s="83"/>
      <c r="FU686" s="83"/>
      <c r="FV686" s="83"/>
      <c r="FW686" s="83"/>
      <c r="FX686" s="83"/>
      <c r="FY686" s="83"/>
      <c r="FZ686" s="83"/>
      <c r="GA686" s="83"/>
      <c r="GB686" s="83"/>
      <c r="GC686" s="83"/>
      <c r="GD686" s="83"/>
      <c r="GE686" s="83"/>
      <c r="GF686" s="83"/>
      <c r="GG686" s="83"/>
      <c r="GH686" s="83"/>
      <c r="GI686" s="83"/>
      <c r="GJ686" s="83"/>
      <c r="GK686" s="83"/>
      <c r="GL686" s="83"/>
      <c r="GM686" s="83"/>
      <c r="GN686" s="83"/>
      <c r="GO686" s="83"/>
      <c r="GP686" s="83"/>
      <c r="GQ686" s="83"/>
      <c r="GR686" s="83"/>
      <c r="GS686" s="83"/>
      <c r="GT686" s="83"/>
      <c r="GU686" s="83"/>
      <c r="GV686" s="83"/>
      <c r="GW686" s="83"/>
      <c r="GX686" s="83"/>
      <c r="GY686" s="83"/>
      <c r="GZ686" s="83"/>
      <c r="HA686" s="83"/>
      <c r="HB686" s="83"/>
      <c r="HC686" s="83"/>
      <c r="HD686" s="83"/>
      <c r="HE686" s="83"/>
      <c r="HF686" s="83"/>
      <c r="HG686" s="83"/>
      <c r="HH686" s="83"/>
      <c r="HI686" s="83"/>
      <c r="HJ686" s="83"/>
      <c r="HK686" s="83"/>
      <c r="HL686" s="83"/>
      <c r="HM686" s="83"/>
      <c r="HN686" s="83"/>
      <c r="HO686" s="83"/>
      <c r="HP686" s="83"/>
      <c r="HQ686" s="83"/>
      <c r="HR686" s="83"/>
      <c r="HS686" s="83"/>
      <c r="HT686" s="83"/>
      <c r="HU686" s="83"/>
      <c r="HV686" s="83"/>
      <c r="HW686" s="83"/>
      <c r="HX686" s="83"/>
      <c r="HY686" s="83"/>
      <c r="HZ686" s="83"/>
      <c r="IA686" s="83"/>
      <c r="IB686" s="83"/>
      <c r="IC686" s="83"/>
      <c r="ID686" s="83"/>
      <c r="IE686" s="83"/>
      <c r="IF686" s="83"/>
      <c r="IG686" s="83"/>
      <c r="IH686" s="83"/>
      <c r="II686" s="83"/>
      <c r="IJ686" s="83"/>
      <c r="IK686" s="83"/>
      <c r="IL686" s="83"/>
      <c r="IM686" s="83"/>
      <c r="IN686" s="83"/>
      <c r="IO686" s="83"/>
      <c r="IP686" s="83"/>
      <c r="IQ686" s="83"/>
      <c r="IR686" s="83"/>
      <c r="IS686" s="83"/>
      <c r="IT686" s="83"/>
      <c r="IU686" s="83"/>
      <c r="IV686" s="83"/>
      <c r="IW686" s="83"/>
      <c r="IX686" s="83"/>
      <c r="IY686" s="83"/>
      <c r="IZ686" s="83"/>
      <c r="JA686" s="83"/>
      <c r="JB686" s="83"/>
      <c r="JC686" s="83"/>
      <c r="JD686" s="83"/>
      <c r="JE686" s="83"/>
    </row>
    <row r="687" spans="1:265" s="8" customFormat="1" ht="15" customHeight="1" x14ac:dyDescent="0.2">
      <c r="A687" s="156">
        <f>+A677+1</f>
        <v>74</v>
      </c>
      <c r="B687" s="1086" t="s">
        <v>67</v>
      </c>
      <c r="C687" s="201" t="s">
        <v>35</v>
      </c>
      <c r="D687" s="354" t="s">
        <v>68</v>
      </c>
      <c r="E687" s="122" t="s">
        <v>89</v>
      </c>
      <c r="F687" s="989" t="s">
        <v>37</v>
      </c>
      <c r="G687" s="990" t="s">
        <v>60</v>
      </c>
      <c r="H687" s="354" t="s">
        <v>23</v>
      </c>
      <c r="I687" s="354" t="s">
        <v>106</v>
      </c>
      <c r="J687" s="354"/>
      <c r="K687" s="385" t="s">
        <v>1504</v>
      </c>
      <c r="L687" s="385" t="s">
        <v>97</v>
      </c>
      <c r="M687" s="766">
        <v>8</v>
      </c>
      <c r="N687" s="766" t="s">
        <v>24</v>
      </c>
      <c r="O687" s="385" t="s">
        <v>440</v>
      </c>
      <c r="P687" s="595">
        <v>4</v>
      </c>
      <c r="Q687" s="596"/>
      <c r="R687" s="596"/>
      <c r="S687" s="596"/>
      <c r="T687" s="596"/>
      <c r="U687" s="596"/>
      <c r="V687" s="596"/>
      <c r="W687" s="597"/>
      <c r="X687" s="227"/>
      <c r="Y687" s="227"/>
      <c r="Z687" s="112" t="str">
        <f>C687</f>
        <v>TC</v>
      </c>
      <c r="AA687" s="83" t="s">
        <v>1472</v>
      </c>
      <c r="AB687" s="83" t="s">
        <v>1480</v>
      </c>
      <c r="AC687" s="83">
        <f t="shared" si="16"/>
        <v>20</v>
      </c>
      <c r="AD687" s="83"/>
      <c r="AE687" s="83"/>
      <c r="AF687" s="83"/>
      <c r="AG687" s="83"/>
      <c r="AH687" s="83"/>
      <c r="AI687" s="83"/>
      <c r="AJ687" s="83"/>
      <c r="AK687" s="83"/>
      <c r="AL687" s="83"/>
      <c r="AM687" s="83"/>
      <c r="AN687" s="83"/>
      <c r="AO687" s="83"/>
      <c r="AP687" s="83"/>
      <c r="AQ687" s="83"/>
      <c r="AR687" s="83"/>
      <c r="AS687" s="83"/>
      <c r="AT687" s="83"/>
      <c r="AU687" s="83"/>
      <c r="AV687" s="83"/>
      <c r="AW687" s="83"/>
      <c r="AX687" s="83"/>
      <c r="AY687" s="83"/>
      <c r="AZ687" s="83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  <c r="BM687" s="83"/>
      <c r="BN687" s="83"/>
      <c r="BO687" s="83"/>
      <c r="BP687" s="83"/>
      <c r="BQ687" s="83"/>
      <c r="BR687" s="83"/>
      <c r="BS687" s="83"/>
      <c r="BT687" s="83"/>
      <c r="BU687" s="83"/>
      <c r="BV687" s="83"/>
      <c r="BW687" s="83"/>
      <c r="BX687" s="83"/>
      <c r="BY687" s="83"/>
      <c r="BZ687" s="83"/>
      <c r="CA687" s="83"/>
      <c r="CB687" s="83"/>
      <c r="CC687" s="83"/>
      <c r="CD687" s="83"/>
      <c r="CE687" s="83"/>
      <c r="CF687" s="83"/>
      <c r="CG687" s="83"/>
      <c r="CH687" s="83"/>
      <c r="CI687" s="83"/>
      <c r="CJ687" s="83"/>
      <c r="CK687" s="83"/>
      <c r="CL687" s="83"/>
      <c r="CM687" s="83"/>
      <c r="CN687" s="83"/>
      <c r="CO687" s="83"/>
      <c r="CP687" s="83"/>
      <c r="CQ687" s="83"/>
      <c r="CR687" s="83"/>
      <c r="CS687" s="83"/>
      <c r="CT687" s="83"/>
      <c r="CU687" s="83"/>
      <c r="CV687" s="83"/>
      <c r="CW687" s="83"/>
      <c r="CX687" s="83"/>
      <c r="CY687" s="83"/>
      <c r="CZ687" s="83"/>
      <c r="DA687" s="83"/>
      <c r="DB687" s="83"/>
      <c r="DC687" s="83"/>
      <c r="DD687" s="83"/>
      <c r="DE687" s="83"/>
      <c r="DF687" s="83"/>
      <c r="DG687" s="83"/>
      <c r="DH687" s="83"/>
      <c r="DI687" s="83"/>
      <c r="DJ687" s="83"/>
      <c r="DK687" s="83"/>
      <c r="DL687" s="83"/>
      <c r="DM687" s="83"/>
      <c r="DN687" s="83"/>
      <c r="DO687" s="83"/>
      <c r="DP687" s="83"/>
      <c r="DQ687" s="83"/>
      <c r="DR687" s="83"/>
      <c r="DS687" s="83"/>
      <c r="DT687" s="83"/>
      <c r="DU687" s="83"/>
      <c r="DV687" s="83"/>
      <c r="DW687" s="83"/>
      <c r="DX687" s="83"/>
      <c r="DY687" s="83"/>
      <c r="DZ687" s="83"/>
      <c r="EA687" s="83"/>
      <c r="EB687" s="83"/>
      <c r="EC687" s="83"/>
      <c r="ED687" s="83"/>
      <c r="EE687" s="83"/>
      <c r="EF687" s="83"/>
      <c r="EG687" s="83"/>
      <c r="EH687" s="83"/>
      <c r="EI687" s="83"/>
      <c r="EJ687" s="83"/>
      <c r="EK687" s="83"/>
      <c r="EL687" s="83"/>
      <c r="EM687" s="83"/>
      <c r="EN687" s="83"/>
      <c r="EO687" s="83"/>
      <c r="EP687" s="83"/>
      <c r="EQ687" s="83"/>
      <c r="ER687" s="83"/>
      <c r="ES687" s="83"/>
      <c r="ET687" s="83"/>
      <c r="EU687" s="83"/>
      <c r="EV687" s="83"/>
      <c r="EW687" s="83"/>
      <c r="EX687" s="83"/>
      <c r="EY687" s="83"/>
      <c r="EZ687" s="83"/>
      <c r="FA687" s="83"/>
      <c r="FB687" s="83"/>
      <c r="FC687" s="83"/>
      <c r="FD687" s="83"/>
      <c r="FE687" s="83"/>
      <c r="FF687" s="83"/>
      <c r="FG687" s="83"/>
      <c r="FH687" s="83"/>
      <c r="FI687" s="83"/>
      <c r="FJ687" s="83"/>
      <c r="FK687" s="83"/>
      <c r="FL687" s="83"/>
      <c r="FM687" s="83"/>
      <c r="FN687" s="83"/>
      <c r="FO687" s="83"/>
      <c r="FP687" s="83"/>
      <c r="FQ687" s="83"/>
      <c r="FR687" s="83"/>
      <c r="FS687" s="83"/>
      <c r="FT687" s="83"/>
      <c r="FU687" s="83"/>
      <c r="FV687" s="83"/>
      <c r="FW687" s="83"/>
      <c r="FX687" s="83"/>
      <c r="FY687" s="83"/>
      <c r="FZ687" s="83"/>
      <c r="GA687" s="83"/>
      <c r="GB687" s="83"/>
      <c r="GC687" s="83"/>
      <c r="GD687" s="83"/>
      <c r="GE687" s="83"/>
      <c r="GF687" s="83"/>
      <c r="GG687" s="83"/>
      <c r="GH687" s="83"/>
      <c r="GI687" s="83"/>
      <c r="GJ687" s="83"/>
      <c r="GK687" s="83"/>
      <c r="GL687" s="83"/>
      <c r="GM687" s="83"/>
      <c r="GN687" s="83"/>
      <c r="GO687" s="83"/>
      <c r="GP687" s="83"/>
      <c r="GQ687" s="83"/>
      <c r="GR687" s="83"/>
      <c r="GS687" s="83"/>
      <c r="GT687" s="83"/>
      <c r="GU687" s="83"/>
      <c r="GV687" s="83"/>
      <c r="GW687" s="83"/>
      <c r="GX687" s="83"/>
      <c r="GY687" s="83"/>
      <c r="GZ687" s="83"/>
      <c r="HA687" s="83"/>
      <c r="HB687" s="83"/>
      <c r="HC687" s="83"/>
      <c r="HD687" s="83"/>
      <c r="HE687" s="83"/>
      <c r="HF687" s="83"/>
      <c r="HG687" s="83"/>
      <c r="HH687" s="83"/>
      <c r="HI687" s="83"/>
      <c r="HJ687" s="83"/>
      <c r="HK687" s="83"/>
      <c r="HL687" s="83"/>
      <c r="HM687" s="83"/>
      <c r="HN687" s="83"/>
      <c r="HO687" s="83"/>
      <c r="HP687" s="83"/>
      <c r="HQ687" s="83"/>
      <c r="HR687" s="83"/>
      <c r="HS687" s="83"/>
      <c r="HT687" s="83"/>
      <c r="HU687" s="83"/>
      <c r="HV687" s="83"/>
      <c r="HW687" s="83"/>
      <c r="HX687" s="83"/>
      <c r="HY687" s="83"/>
      <c r="HZ687" s="83"/>
      <c r="IA687" s="83"/>
      <c r="IB687" s="83"/>
      <c r="IC687" s="83"/>
      <c r="ID687" s="83"/>
      <c r="IE687" s="83"/>
      <c r="IF687" s="83"/>
      <c r="IG687" s="83"/>
      <c r="IH687" s="83"/>
      <c r="II687" s="83"/>
      <c r="IJ687" s="83"/>
      <c r="IK687" s="83"/>
      <c r="IL687" s="83"/>
      <c r="IM687" s="83"/>
      <c r="IN687" s="83"/>
      <c r="IO687" s="83"/>
      <c r="IP687" s="83"/>
      <c r="IQ687" s="83"/>
      <c r="IR687" s="83"/>
      <c r="IS687" s="83"/>
      <c r="IT687" s="83"/>
      <c r="IU687" s="83"/>
      <c r="IV687" s="83"/>
      <c r="IW687" s="83"/>
      <c r="IX687" s="83"/>
      <c r="IY687" s="83"/>
      <c r="IZ687" s="83"/>
      <c r="JA687" s="83"/>
      <c r="JB687" s="83"/>
      <c r="JC687" s="83"/>
      <c r="JD687" s="83"/>
      <c r="JE687" s="83"/>
    </row>
    <row r="688" spans="1:265" s="8" customFormat="1" ht="15" customHeight="1" x14ac:dyDescent="0.2">
      <c r="A688" s="130"/>
      <c r="B688" s="131" t="s">
        <v>67</v>
      </c>
      <c r="C688" s="206"/>
      <c r="D688" s="332" t="s">
        <v>68</v>
      </c>
      <c r="E688" s="191"/>
      <c r="F688" s="991"/>
      <c r="G688" s="992"/>
      <c r="H688" s="332" t="s">
        <v>23</v>
      </c>
      <c r="I688" s="332" t="s">
        <v>102</v>
      </c>
      <c r="J688" s="332"/>
      <c r="K688" s="386" t="s">
        <v>422</v>
      </c>
      <c r="L688" s="386" t="s">
        <v>97</v>
      </c>
      <c r="M688" s="765">
        <v>8</v>
      </c>
      <c r="N688" s="765" t="s">
        <v>101</v>
      </c>
      <c r="O688" s="386" t="s">
        <v>435</v>
      </c>
      <c r="P688" s="598">
        <v>4</v>
      </c>
      <c r="Q688" s="599"/>
      <c r="R688" s="599"/>
      <c r="S688" s="599"/>
      <c r="T688" s="599"/>
      <c r="U688" s="599"/>
      <c r="V688" s="599"/>
      <c r="W688" s="600"/>
      <c r="X688" s="228"/>
      <c r="Y688" s="228"/>
      <c r="Z688" s="112"/>
      <c r="AA688" s="83"/>
      <c r="AB688" s="83"/>
      <c r="AC688" s="83" t="str">
        <f t="shared" si="16"/>
        <v/>
      </c>
      <c r="AD688" s="83"/>
      <c r="AE688" s="83"/>
      <c r="AF688" s="83"/>
      <c r="AG688" s="83"/>
      <c r="AH688" s="83"/>
      <c r="AI688" s="83"/>
      <c r="AJ688" s="83"/>
      <c r="AK688" s="83"/>
      <c r="AL688" s="83"/>
      <c r="AM688" s="83"/>
      <c r="AN688" s="83"/>
      <c r="AO688" s="83"/>
      <c r="AP688" s="83"/>
      <c r="AQ688" s="83"/>
      <c r="AR688" s="83"/>
      <c r="AS688" s="83"/>
      <c r="AT688" s="83"/>
      <c r="AU688" s="83"/>
      <c r="AV688" s="83"/>
      <c r="AW688" s="83"/>
      <c r="AX688" s="83"/>
      <c r="AY688" s="83"/>
      <c r="AZ688" s="83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  <c r="BM688" s="83"/>
      <c r="BN688" s="83"/>
      <c r="BO688" s="83"/>
      <c r="BP688" s="83"/>
      <c r="BQ688" s="83"/>
      <c r="BR688" s="83"/>
      <c r="BS688" s="83"/>
      <c r="BT688" s="83"/>
      <c r="BU688" s="83"/>
      <c r="BV688" s="83"/>
      <c r="BW688" s="83"/>
      <c r="BX688" s="83"/>
      <c r="BY688" s="83"/>
      <c r="BZ688" s="83"/>
      <c r="CA688" s="83"/>
      <c r="CB688" s="83"/>
      <c r="CC688" s="83"/>
      <c r="CD688" s="83"/>
      <c r="CE688" s="83"/>
      <c r="CF688" s="83"/>
      <c r="CG688" s="83"/>
      <c r="CH688" s="83"/>
      <c r="CI688" s="83"/>
      <c r="CJ688" s="83"/>
      <c r="CK688" s="83"/>
      <c r="CL688" s="83"/>
      <c r="CM688" s="83"/>
      <c r="CN688" s="83"/>
      <c r="CO688" s="83"/>
      <c r="CP688" s="83"/>
      <c r="CQ688" s="83"/>
      <c r="CR688" s="83"/>
      <c r="CS688" s="83"/>
      <c r="CT688" s="83"/>
      <c r="CU688" s="83"/>
      <c r="CV688" s="83"/>
      <c r="CW688" s="83"/>
      <c r="CX688" s="83"/>
      <c r="CY688" s="83"/>
      <c r="CZ688" s="83"/>
      <c r="DA688" s="83"/>
      <c r="DB688" s="83"/>
      <c r="DC688" s="83"/>
      <c r="DD688" s="83"/>
      <c r="DE688" s="83"/>
      <c r="DF688" s="83"/>
      <c r="DG688" s="83"/>
      <c r="DH688" s="83"/>
      <c r="DI688" s="83"/>
      <c r="DJ688" s="83"/>
      <c r="DK688" s="83"/>
      <c r="DL688" s="83"/>
      <c r="DM688" s="83"/>
      <c r="DN688" s="83"/>
      <c r="DO688" s="83"/>
      <c r="DP688" s="83"/>
      <c r="DQ688" s="83"/>
      <c r="DR688" s="83"/>
      <c r="DS688" s="83"/>
      <c r="DT688" s="83"/>
      <c r="DU688" s="83"/>
      <c r="DV688" s="83"/>
      <c r="DW688" s="83"/>
      <c r="DX688" s="83"/>
      <c r="DY688" s="83"/>
      <c r="DZ688" s="83"/>
      <c r="EA688" s="83"/>
      <c r="EB688" s="83"/>
      <c r="EC688" s="83"/>
      <c r="ED688" s="83"/>
      <c r="EE688" s="83"/>
      <c r="EF688" s="83"/>
      <c r="EG688" s="83"/>
      <c r="EH688" s="83"/>
      <c r="EI688" s="83"/>
      <c r="EJ688" s="83"/>
      <c r="EK688" s="83"/>
      <c r="EL688" s="83"/>
      <c r="EM688" s="83"/>
      <c r="EN688" s="83"/>
      <c r="EO688" s="83"/>
      <c r="EP688" s="83"/>
      <c r="EQ688" s="83"/>
      <c r="ER688" s="83"/>
      <c r="ES688" s="83"/>
      <c r="ET688" s="83"/>
      <c r="EU688" s="83"/>
      <c r="EV688" s="83"/>
      <c r="EW688" s="83"/>
      <c r="EX688" s="83"/>
      <c r="EY688" s="83"/>
      <c r="EZ688" s="83"/>
      <c r="FA688" s="83"/>
      <c r="FB688" s="83"/>
      <c r="FC688" s="83"/>
      <c r="FD688" s="83"/>
      <c r="FE688" s="83"/>
      <c r="FF688" s="83"/>
      <c r="FG688" s="83"/>
      <c r="FH688" s="83"/>
      <c r="FI688" s="83"/>
      <c r="FJ688" s="83"/>
      <c r="FK688" s="83"/>
      <c r="FL688" s="83"/>
      <c r="FM688" s="83"/>
      <c r="FN688" s="83"/>
      <c r="FO688" s="83"/>
      <c r="FP688" s="83"/>
      <c r="FQ688" s="83"/>
      <c r="FR688" s="83"/>
      <c r="FS688" s="83"/>
      <c r="FT688" s="83"/>
      <c r="FU688" s="83"/>
      <c r="FV688" s="83"/>
      <c r="FW688" s="83"/>
      <c r="FX688" s="83"/>
      <c r="FY688" s="83"/>
      <c r="FZ688" s="83"/>
      <c r="GA688" s="83"/>
      <c r="GB688" s="83"/>
      <c r="GC688" s="83"/>
      <c r="GD688" s="83"/>
      <c r="GE688" s="83"/>
      <c r="GF688" s="83"/>
      <c r="GG688" s="83"/>
      <c r="GH688" s="83"/>
      <c r="GI688" s="83"/>
      <c r="GJ688" s="83"/>
      <c r="GK688" s="83"/>
      <c r="GL688" s="83"/>
      <c r="GM688" s="83"/>
      <c r="GN688" s="83"/>
      <c r="GO688" s="83"/>
      <c r="GP688" s="83"/>
      <c r="GQ688" s="83"/>
      <c r="GR688" s="83"/>
      <c r="GS688" s="83"/>
      <c r="GT688" s="83"/>
      <c r="GU688" s="83"/>
      <c r="GV688" s="83"/>
      <c r="GW688" s="83"/>
      <c r="GX688" s="83"/>
      <c r="GY688" s="83"/>
      <c r="GZ688" s="83"/>
      <c r="HA688" s="83"/>
      <c r="HB688" s="83"/>
      <c r="HC688" s="83"/>
      <c r="HD688" s="83"/>
      <c r="HE688" s="83"/>
      <c r="HF688" s="83"/>
      <c r="HG688" s="83"/>
      <c r="HH688" s="83"/>
      <c r="HI688" s="83"/>
      <c r="HJ688" s="83"/>
      <c r="HK688" s="83"/>
      <c r="HL688" s="83"/>
      <c r="HM688" s="83"/>
      <c r="HN688" s="83"/>
      <c r="HO688" s="83"/>
      <c r="HP688" s="83"/>
      <c r="HQ688" s="83"/>
      <c r="HR688" s="83"/>
      <c r="HS688" s="83"/>
      <c r="HT688" s="83"/>
      <c r="HU688" s="83"/>
      <c r="HV688" s="83"/>
      <c r="HW688" s="83"/>
      <c r="HX688" s="83"/>
      <c r="HY688" s="83"/>
      <c r="HZ688" s="83"/>
      <c r="IA688" s="83"/>
      <c r="IB688" s="83"/>
      <c r="IC688" s="83"/>
      <c r="ID688" s="83"/>
      <c r="IE688" s="83"/>
      <c r="IF688" s="83"/>
      <c r="IG688" s="83"/>
      <c r="IH688" s="83"/>
      <c r="II688" s="83"/>
      <c r="IJ688" s="83"/>
      <c r="IK688" s="83"/>
      <c r="IL688" s="83"/>
      <c r="IM688" s="83"/>
      <c r="IN688" s="83"/>
      <c r="IO688" s="83"/>
      <c r="IP688" s="83"/>
      <c r="IQ688" s="83"/>
      <c r="IR688" s="83"/>
      <c r="IS688" s="83"/>
      <c r="IT688" s="83"/>
      <c r="IU688" s="83"/>
      <c r="IV688" s="83"/>
      <c r="IW688" s="83"/>
      <c r="IX688" s="83"/>
      <c r="IY688" s="83"/>
      <c r="IZ688" s="83"/>
      <c r="JA688" s="83"/>
      <c r="JB688" s="83"/>
      <c r="JC688" s="83"/>
      <c r="JD688" s="83"/>
      <c r="JE688" s="83"/>
    </row>
    <row r="689" spans="1:265" s="8" customFormat="1" ht="15" customHeight="1" x14ac:dyDescent="0.2">
      <c r="A689" s="130"/>
      <c r="B689" s="131" t="s">
        <v>67</v>
      </c>
      <c r="C689" s="206"/>
      <c r="D689" s="332" t="s">
        <v>68</v>
      </c>
      <c r="E689" s="191"/>
      <c r="F689" s="991"/>
      <c r="G689" s="992"/>
      <c r="H689" s="332" t="s">
        <v>23</v>
      </c>
      <c r="I689" s="332" t="s">
        <v>111</v>
      </c>
      <c r="J689" s="332"/>
      <c r="K689" s="386" t="s">
        <v>171</v>
      </c>
      <c r="L689" s="386" t="s">
        <v>97</v>
      </c>
      <c r="M689" s="765">
        <v>7</v>
      </c>
      <c r="N689" s="765" t="s">
        <v>24</v>
      </c>
      <c r="O689" s="386" t="s">
        <v>440</v>
      </c>
      <c r="P689" s="598">
        <v>2</v>
      </c>
      <c r="Q689" s="599"/>
      <c r="R689" s="599"/>
      <c r="S689" s="599"/>
      <c r="T689" s="599"/>
      <c r="U689" s="599"/>
      <c r="V689" s="599"/>
      <c r="W689" s="600"/>
      <c r="X689" s="228"/>
      <c r="Y689" s="228"/>
      <c r="Z689" s="112"/>
      <c r="AA689" s="83"/>
      <c r="AB689" s="83"/>
      <c r="AC689" s="83" t="str">
        <f t="shared" si="16"/>
        <v/>
      </c>
      <c r="AD689" s="83"/>
      <c r="AE689" s="83"/>
      <c r="AF689" s="83"/>
      <c r="AG689" s="83"/>
      <c r="AH689" s="83"/>
      <c r="AI689" s="83"/>
      <c r="AJ689" s="83"/>
      <c r="AK689" s="83"/>
      <c r="AL689" s="83"/>
      <c r="AM689" s="83"/>
      <c r="AN689" s="83"/>
      <c r="AO689" s="83"/>
      <c r="AP689" s="83"/>
      <c r="AQ689" s="83"/>
      <c r="AR689" s="83"/>
      <c r="AS689" s="83"/>
      <c r="AT689" s="83"/>
      <c r="AU689" s="83"/>
      <c r="AV689" s="83"/>
      <c r="AW689" s="83"/>
      <c r="AX689" s="83"/>
      <c r="AY689" s="83"/>
      <c r="AZ689" s="83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  <c r="BM689" s="83"/>
      <c r="BN689" s="83"/>
      <c r="BO689" s="83"/>
      <c r="BP689" s="83"/>
      <c r="BQ689" s="83"/>
      <c r="BR689" s="83"/>
      <c r="BS689" s="83"/>
      <c r="BT689" s="83"/>
      <c r="BU689" s="83"/>
      <c r="BV689" s="83"/>
      <c r="BW689" s="83"/>
      <c r="BX689" s="83"/>
      <c r="BY689" s="83"/>
      <c r="BZ689" s="83"/>
      <c r="CA689" s="83"/>
      <c r="CB689" s="83"/>
      <c r="CC689" s="83"/>
      <c r="CD689" s="83"/>
      <c r="CE689" s="83"/>
      <c r="CF689" s="83"/>
      <c r="CG689" s="83"/>
      <c r="CH689" s="83"/>
      <c r="CI689" s="83"/>
      <c r="CJ689" s="83"/>
      <c r="CK689" s="83"/>
      <c r="CL689" s="83"/>
      <c r="CM689" s="83"/>
      <c r="CN689" s="83"/>
      <c r="CO689" s="83"/>
      <c r="CP689" s="83"/>
      <c r="CQ689" s="83"/>
      <c r="CR689" s="83"/>
      <c r="CS689" s="83"/>
      <c r="CT689" s="83"/>
      <c r="CU689" s="83"/>
      <c r="CV689" s="83"/>
      <c r="CW689" s="83"/>
      <c r="CX689" s="83"/>
      <c r="CY689" s="83"/>
      <c r="CZ689" s="83"/>
      <c r="DA689" s="83"/>
      <c r="DB689" s="83"/>
      <c r="DC689" s="83"/>
      <c r="DD689" s="83"/>
      <c r="DE689" s="83"/>
      <c r="DF689" s="83"/>
      <c r="DG689" s="83"/>
      <c r="DH689" s="83"/>
      <c r="DI689" s="83"/>
      <c r="DJ689" s="83"/>
      <c r="DK689" s="83"/>
      <c r="DL689" s="83"/>
      <c r="DM689" s="83"/>
      <c r="DN689" s="83"/>
      <c r="DO689" s="83"/>
      <c r="DP689" s="83"/>
      <c r="DQ689" s="83"/>
      <c r="DR689" s="83"/>
      <c r="DS689" s="83"/>
      <c r="DT689" s="83"/>
      <c r="DU689" s="83"/>
      <c r="DV689" s="83"/>
      <c r="DW689" s="83"/>
      <c r="DX689" s="83"/>
      <c r="DY689" s="83"/>
      <c r="DZ689" s="83"/>
      <c r="EA689" s="83"/>
      <c r="EB689" s="83"/>
      <c r="EC689" s="83"/>
      <c r="ED689" s="83"/>
      <c r="EE689" s="83"/>
      <c r="EF689" s="83"/>
      <c r="EG689" s="83"/>
      <c r="EH689" s="83"/>
      <c r="EI689" s="83"/>
      <c r="EJ689" s="83"/>
      <c r="EK689" s="83"/>
      <c r="EL689" s="83"/>
      <c r="EM689" s="83"/>
      <c r="EN689" s="83"/>
      <c r="EO689" s="83"/>
      <c r="EP689" s="83"/>
      <c r="EQ689" s="83"/>
      <c r="ER689" s="83"/>
      <c r="ES689" s="83"/>
      <c r="ET689" s="83"/>
      <c r="EU689" s="83"/>
      <c r="EV689" s="83"/>
      <c r="EW689" s="83"/>
      <c r="EX689" s="83"/>
      <c r="EY689" s="83"/>
      <c r="EZ689" s="83"/>
      <c r="FA689" s="83"/>
      <c r="FB689" s="83"/>
      <c r="FC689" s="83"/>
      <c r="FD689" s="83"/>
      <c r="FE689" s="83"/>
      <c r="FF689" s="83"/>
      <c r="FG689" s="83"/>
      <c r="FH689" s="83"/>
      <c r="FI689" s="83"/>
      <c r="FJ689" s="83"/>
      <c r="FK689" s="83"/>
      <c r="FL689" s="83"/>
      <c r="FM689" s="83"/>
      <c r="FN689" s="83"/>
      <c r="FO689" s="83"/>
      <c r="FP689" s="83"/>
      <c r="FQ689" s="83"/>
      <c r="FR689" s="83"/>
      <c r="FS689" s="83"/>
      <c r="FT689" s="83"/>
      <c r="FU689" s="83"/>
      <c r="FV689" s="83"/>
      <c r="FW689" s="83"/>
      <c r="FX689" s="83"/>
      <c r="FY689" s="83"/>
      <c r="FZ689" s="83"/>
      <c r="GA689" s="83"/>
      <c r="GB689" s="83"/>
      <c r="GC689" s="83"/>
      <c r="GD689" s="83"/>
      <c r="GE689" s="83"/>
      <c r="GF689" s="83"/>
      <c r="GG689" s="83"/>
      <c r="GH689" s="83"/>
      <c r="GI689" s="83"/>
      <c r="GJ689" s="83"/>
      <c r="GK689" s="83"/>
      <c r="GL689" s="83"/>
      <c r="GM689" s="83"/>
      <c r="GN689" s="83"/>
      <c r="GO689" s="83"/>
      <c r="GP689" s="83"/>
      <c r="GQ689" s="83"/>
      <c r="GR689" s="83"/>
      <c r="GS689" s="83"/>
      <c r="GT689" s="83"/>
      <c r="GU689" s="83"/>
      <c r="GV689" s="83"/>
      <c r="GW689" s="83"/>
      <c r="GX689" s="83"/>
      <c r="GY689" s="83"/>
      <c r="GZ689" s="83"/>
      <c r="HA689" s="83"/>
      <c r="HB689" s="83"/>
      <c r="HC689" s="83"/>
      <c r="HD689" s="83"/>
      <c r="HE689" s="83"/>
      <c r="HF689" s="83"/>
      <c r="HG689" s="83"/>
      <c r="HH689" s="83"/>
      <c r="HI689" s="83"/>
      <c r="HJ689" s="83"/>
      <c r="HK689" s="83"/>
      <c r="HL689" s="83"/>
      <c r="HM689" s="83"/>
      <c r="HN689" s="83"/>
      <c r="HO689" s="83"/>
      <c r="HP689" s="83"/>
      <c r="HQ689" s="83"/>
      <c r="HR689" s="83"/>
      <c r="HS689" s="83"/>
      <c r="HT689" s="83"/>
      <c r="HU689" s="83"/>
      <c r="HV689" s="83"/>
      <c r="HW689" s="83"/>
      <c r="HX689" s="83"/>
      <c r="HY689" s="83"/>
      <c r="HZ689" s="83"/>
      <c r="IA689" s="83"/>
      <c r="IB689" s="83"/>
      <c r="IC689" s="83"/>
      <c r="ID689" s="83"/>
      <c r="IE689" s="83"/>
      <c r="IF689" s="83"/>
      <c r="IG689" s="83"/>
      <c r="IH689" s="83"/>
      <c r="II689" s="83"/>
      <c r="IJ689" s="83"/>
      <c r="IK689" s="83"/>
      <c r="IL689" s="83"/>
      <c r="IM689" s="83"/>
      <c r="IN689" s="83"/>
      <c r="IO689" s="83"/>
      <c r="IP689" s="83"/>
      <c r="IQ689" s="83"/>
      <c r="IR689" s="83"/>
      <c r="IS689" s="83"/>
      <c r="IT689" s="83"/>
      <c r="IU689" s="83"/>
      <c r="IV689" s="83"/>
      <c r="IW689" s="83"/>
      <c r="IX689" s="83"/>
      <c r="IY689" s="83"/>
      <c r="IZ689" s="83"/>
      <c r="JA689" s="83"/>
      <c r="JB689" s="83"/>
      <c r="JC689" s="83"/>
      <c r="JD689" s="83"/>
      <c r="JE689" s="83"/>
    </row>
    <row r="690" spans="1:265" s="8" customFormat="1" ht="15" customHeight="1" x14ac:dyDescent="0.2">
      <c r="A690" s="573"/>
      <c r="B690" s="131" t="s">
        <v>67</v>
      </c>
      <c r="C690" s="206"/>
      <c r="D690" s="332" t="s">
        <v>68</v>
      </c>
      <c r="E690" s="191"/>
      <c r="F690" s="991"/>
      <c r="G690" s="992"/>
      <c r="H690" s="332" t="s">
        <v>23</v>
      </c>
      <c r="I690" s="332" t="s">
        <v>111</v>
      </c>
      <c r="J690" s="332"/>
      <c r="K690" s="386" t="s">
        <v>171</v>
      </c>
      <c r="L690" s="386" t="s">
        <v>97</v>
      </c>
      <c r="M690" s="765">
        <v>7</v>
      </c>
      <c r="N690" s="765" t="s">
        <v>101</v>
      </c>
      <c r="O690" s="386" t="s">
        <v>435</v>
      </c>
      <c r="P690" s="598">
        <v>2</v>
      </c>
      <c r="Q690" s="599"/>
      <c r="R690" s="599"/>
      <c r="S690" s="599"/>
      <c r="T690" s="599"/>
      <c r="U690" s="599"/>
      <c r="V690" s="599"/>
      <c r="W690" s="600"/>
      <c r="X690" s="228"/>
      <c r="Y690" s="228"/>
      <c r="Z690" s="112"/>
      <c r="AA690" s="83"/>
      <c r="AB690" s="83"/>
      <c r="AC690" s="83" t="str">
        <f t="shared" si="16"/>
        <v/>
      </c>
      <c r="AD690" s="83"/>
      <c r="AE690" s="83"/>
      <c r="AF690" s="83"/>
      <c r="AG690" s="83"/>
      <c r="AH690" s="83"/>
      <c r="AI690" s="83"/>
      <c r="AJ690" s="83"/>
      <c r="AK690" s="83"/>
      <c r="AL690" s="83"/>
      <c r="AM690" s="83"/>
      <c r="AN690" s="83"/>
      <c r="AO690" s="83"/>
      <c r="AP690" s="83"/>
      <c r="AQ690" s="83"/>
      <c r="AR690" s="83"/>
      <c r="AS690" s="83"/>
      <c r="AT690" s="83"/>
      <c r="AU690" s="83"/>
      <c r="AV690" s="83"/>
      <c r="AW690" s="83"/>
      <c r="AX690" s="83"/>
      <c r="AY690" s="83"/>
      <c r="AZ690" s="83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  <c r="BM690" s="83"/>
      <c r="BN690" s="83"/>
      <c r="BO690" s="83"/>
      <c r="BP690" s="83"/>
      <c r="BQ690" s="83"/>
      <c r="BR690" s="83"/>
      <c r="BS690" s="83"/>
      <c r="BT690" s="83"/>
      <c r="BU690" s="83"/>
      <c r="BV690" s="83"/>
      <c r="BW690" s="83"/>
      <c r="BX690" s="83"/>
      <c r="BY690" s="83"/>
      <c r="BZ690" s="83"/>
      <c r="CA690" s="83"/>
      <c r="CB690" s="83"/>
      <c r="CC690" s="83"/>
      <c r="CD690" s="83"/>
      <c r="CE690" s="83"/>
      <c r="CF690" s="83"/>
      <c r="CG690" s="83"/>
      <c r="CH690" s="83"/>
      <c r="CI690" s="83"/>
      <c r="CJ690" s="83"/>
      <c r="CK690" s="83"/>
      <c r="CL690" s="83"/>
      <c r="CM690" s="83"/>
      <c r="CN690" s="83"/>
      <c r="CO690" s="83"/>
      <c r="CP690" s="83"/>
      <c r="CQ690" s="83"/>
      <c r="CR690" s="83"/>
      <c r="CS690" s="83"/>
      <c r="CT690" s="83"/>
      <c r="CU690" s="83"/>
      <c r="CV690" s="83"/>
      <c r="CW690" s="83"/>
      <c r="CX690" s="83"/>
      <c r="CY690" s="83"/>
      <c r="CZ690" s="83"/>
      <c r="DA690" s="83"/>
      <c r="DB690" s="83"/>
      <c r="DC690" s="83"/>
      <c r="DD690" s="83"/>
      <c r="DE690" s="83"/>
      <c r="DF690" s="83"/>
      <c r="DG690" s="83"/>
      <c r="DH690" s="83"/>
      <c r="DI690" s="83"/>
      <c r="DJ690" s="83"/>
      <c r="DK690" s="83"/>
      <c r="DL690" s="83"/>
      <c r="DM690" s="83"/>
      <c r="DN690" s="83"/>
      <c r="DO690" s="83"/>
      <c r="DP690" s="83"/>
      <c r="DQ690" s="83"/>
      <c r="DR690" s="83"/>
      <c r="DS690" s="83"/>
      <c r="DT690" s="83"/>
      <c r="DU690" s="83"/>
      <c r="DV690" s="83"/>
      <c r="DW690" s="83"/>
      <c r="DX690" s="83"/>
      <c r="DY690" s="83"/>
      <c r="DZ690" s="83"/>
      <c r="EA690" s="83"/>
      <c r="EB690" s="83"/>
      <c r="EC690" s="83"/>
      <c r="ED690" s="83"/>
      <c r="EE690" s="83"/>
      <c r="EF690" s="83"/>
      <c r="EG690" s="83"/>
      <c r="EH690" s="83"/>
      <c r="EI690" s="83"/>
      <c r="EJ690" s="83"/>
      <c r="EK690" s="83"/>
      <c r="EL690" s="83"/>
      <c r="EM690" s="83"/>
      <c r="EN690" s="83"/>
      <c r="EO690" s="83"/>
      <c r="EP690" s="83"/>
      <c r="EQ690" s="83"/>
      <c r="ER690" s="83"/>
      <c r="ES690" s="83"/>
      <c r="ET690" s="83"/>
      <c r="EU690" s="83"/>
      <c r="EV690" s="83"/>
      <c r="EW690" s="83"/>
      <c r="EX690" s="83"/>
      <c r="EY690" s="83"/>
      <c r="EZ690" s="83"/>
      <c r="FA690" s="83"/>
      <c r="FB690" s="83"/>
      <c r="FC690" s="83"/>
      <c r="FD690" s="83"/>
      <c r="FE690" s="83"/>
      <c r="FF690" s="83"/>
      <c r="FG690" s="83"/>
      <c r="FH690" s="83"/>
      <c r="FI690" s="83"/>
      <c r="FJ690" s="83"/>
      <c r="FK690" s="83"/>
      <c r="FL690" s="83"/>
      <c r="FM690" s="83"/>
      <c r="FN690" s="83"/>
      <c r="FO690" s="83"/>
      <c r="FP690" s="83"/>
      <c r="FQ690" s="83"/>
      <c r="FR690" s="83"/>
      <c r="FS690" s="83"/>
      <c r="FT690" s="83"/>
      <c r="FU690" s="83"/>
      <c r="FV690" s="83"/>
      <c r="FW690" s="83"/>
      <c r="FX690" s="83"/>
      <c r="FY690" s="83"/>
      <c r="FZ690" s="83"/>
      <c r="GA690" s="83"/>
      <c r="GB690" s="83"/>
      <c r="GC690" s="83"/>
      <c r="GD690" s="83"/>
      <c r="GE690" s="83"/>
      <c r="GF690" s="83"/>
      <c r="GG690" s="83"/>
      <c r="GH690" s="83"/>
      <c r="GI690" s="83"/>
      <c r="GJ690" s="83"/>
      <c r="GK690" s="83"/>
      <c r="GL690" s="83"/>
      <c r="GM690" s="83"/>
      <c r="GN690" s="83"/>
      <c r="GO690" s="83"/>
      <c r="GP690" s="83"/>
      <c r="GQ690" s="83"/>
      <c r="GR690" s="83"/>
      <c r="GS690" s="83"/>
      <c r="GT690" s="83"/>
      <c r="GU690" s="83"/>
      <c r="GV690" s="83"/>
      <c r="GW690" s="83"/>
      <c r="GX690" s="83"/>
      <c r="GY690" s="83"/>
      <c r="GZ690" s="83"/>
      <c r="HA690" s="83"/>
      <c r="HB690" s="83"/>
      <c r="HC690" s="83"/>
      <c r="HD690" s="83"/>
      <c r="HE690" s="83"/>
      <c r="HF690" s="83"/>
      <c r="HG690" s="83"/>
      <c r="HH690" s="83"/>
      <c r="HI690" s="83"/>
      <c r="HJ690" s="83"/>
      <c r="HK690" s="83"/>
      <c r="HL690" s="83"/>
      <c r="HM690" s="83"/>
      <c r="HN690" s="83"/>
      <c r="HO690" s="83"/>
      <c r="HP690" s="83"/>
      <c r="HQ690" s="83"/>
      <c r="HR690" s="83"/>
      <c r="HS690" s="83"/>
      <c r="HT690" s="83"/>
      <c r="HU690" s="83"/>
      <c r="HV690" s="83"/>
      <c r="HW690" s="83"/>
      <c r="HX690" s="83"/>
      <c r="HY690" s="83"/>
      <c r="HZ690" s="83"/>
      <c r="IA690" s="83"/>
      <c r="IB690" s="83"/>
      <c r="IC690" s="83"/>
      <c r="ID690" s="83"/>
      <c r="IE690" s="83"/>
      <c r="IF690" s="83"/>
      <c r="IG690" s="83"/>
      <c r="IH690" s="83"/>
      <c r="II690" s="83"/>
      <c r="IJ690" s="83"/>
      <c r="IK690" s="83"/>
      <c r="IL690" s="83"/>
      <c r="IM690" s="83"/>
      <c r="IN690" s="83"/>
      <c r="IO690" s="83"/>
      <c r="IP690" s="83"/>
      <c r="IQ690" s="83"/>
      <c r="IR690" s="83"/>
      <c r="IS690" s="83"/>
      <c r="IT690" s="83"/>
      <c r="IU690" s="83"/>
      <c r="IV690" s="83"/>
      <c r="IW690" s="83"/>
      <c r="IX690" s="83"/>
      <c r="IY690" s="83"/>
      <c r="IZ690" s="83"/>
      <c r="JA690" s="83"/>
      <c r="JB690" s="83"/>
      <c r="JC690" s="83"/>
      <c r="JD690" s="83"/>
      <c r="JE690" s="83"/>
    </row>
    <row r="691" spans="1:265" s="8" customFormat="1" ht="15" customHeight="1" x14ac:dyDescent="0.2">
      <c r="A691" s="130"/>
      <c r="B691" s="131" t="s">
        <v>67</v>
      </c>
      <c r="C691" s="206"/>
      <c r="D691" s="332" t="s">
        <v>68</v>
      </c>
      <c r="E691" s="191"/>
      <c r="F691" s="991"/>
      <c r="G691" s="992"/>
      <c r="H691" s="332" t="s">
        <v>23</v>
      </c>
      <c r="I691" s="332" t="s">
        <v>102</v>
      </c>
      <c r="J691" s="332"/>
      <c r="K691" s="386" t="s">
        <v>163</v>
      </c>
      <c r="L691" s="386" t="s">
        <v>97</v>
      </c>
      <c r="M691" s="765">
        <v>6</v>
      </c>
      <c r="N691" s="765" t="s">
        <v>24</v>
      </c>
      <c r="O691" s="386" t="s">
        <v>440</v>
      </c>
      <c r="P691" s="598">
        <v>2</v>
      </c>
      <c r="Q691" s="599"/>
      <c r="R691" s="599"/>
      <c r="S691" s="599"/>
      <c r="T691" s="599"/>
      <c r="U691" s="599"/>
      <c r="V691" s="599"/>
      <c r="W691" s="600"/>
      <c r="X691" s="228"/>
      <c r="Y691" s="228"/>
      <c r="Z691" s="112"/>
      <c r="AA691" s="83"/>
      <c r="AB691" s="83"/>
      <c r="AC691" s="83" t="str">
        <f t="shared" si="16"/>
        <v/>
      </c>
      <c r="AD691" s="83"/>
      <c r="AE691" s="83"/>
      <c r="AF691" s="83"/>
      <c r="AG691" s="83"/>
      <c r="AH691" s="83"/>
      <c r="AI691" s="83"/>
      <c r="AJ691" s="83"/>
      <c r="AK691" s="83"/>
      <c r="AL691" s="83"/>
      <c r="AM691" s="83"/>
      <c r="AN691" s="83"/>
      <c r="AO691" s="83"/>
      <c r="AP691" s="83"/>
      <c r="AQ691" s="83"/>
      <c r="AR691" s="83"/>
      <c r="AS691" s="83"/>
      <c r="AT691" s="83"/>
      <c r="AU691" s="83"/>
      <c r="AV691" s="83"/>
      <c r="AW691" s="83"/>
      <c r="AX691" s="83"/>
      <c r="AY691" s="83"/>
      <c r="AZ691" s="83"/>
      <c r="BA691" s="83"/>
      <c r="BB691" s="83"/>
      <c r="BC691" s="83"/>
      <c r="BD691" s="83"/>
      <c r="BE691" s="83"/>
      <c r="BF691" s="83"/>
      <c r="BG691" s="83"/>
      <c r="BH691" s="83"/>
      <c r="BI691" s="83"/>
      <c r="BJ691" s="83"/>
      <c r="BK691" s="83"/>
      <c r="BL691" s="83"/>
      <c r="BM691" s="83"/>
      <c r="BN691" s="83"/>
      <c r="BO691" s="83"/>
      <c r="BP691" s="83"/>
      <c r="BQ691" s="83"/>
      <c r="BR691" s="83"/>
      <c r="BS691" s="83"/>
      <c r="BT691" s="83"/>
      <c r="BU691" s="83"/>
      <c r="BV691" s="83"/>
      <c r="BW691" s="83"/>
      <c r="BX691" s="83"/>
      <c r="BY691" s="83"/>
      <c r="BZ691" s="83"/>
      <c r="CA691" s="83"/>
      <c r="CB691" s="83"/>
      <c r="CC691" s="83"/>
      <c r="CD691" s="83"/>
      <c r="CE691" s="83"/>
      <c r="CF691" s="83"/>
      <c r="CG691" s="83"/>
      <c r="CH691" s="83"/>
      <c r="CI691" s="83"/>
      <c r="CJ691" s="83"/>
      <c r="CK691" s="83"/>
      <c r="CL691" s="83"/>
      <c r="CM691" s="83"/>
      <c r="CN691" s="83"/>
      <c r="CO691" s="83"/>
      <c r="CP691" s="83"/>
      <c r="CQ691" s="83"/>
      <c r="CR691" s="83"/>
      <c r="CS691" s="83"/>
      <c r="CT691" s="83"/>
      <c r="CU691" s="83"/>
      <c r="CV691" s="83"/>
      <c r="CW691" s="83"/>
      <c r="CX691" s="83"/>
      <c r="CY691" s="83"/>
      <c r="CZ691" s="83"/>
      <c r="DA691" s="83"/>
      <c r="DB691" s="83"/>
      <c r="DC691" s="83"/>
      <c r="DD691" s="83"/>
      <c r="DE691" s="83"/>
      <c r="DF691" s="83"/>
      <c r="DG691" s="83"/>
      <c r="DH691" s="83"/>
      <c r="DI691" s="83"/>
      <c r="DJ691" s="83"/>
      <c r="DK691" s="83"/>
      <c r="DL691" s="83"/>
      <c r="DM691" s="83"/>
      <c r="DN691" s="83"/>
      <c r="DO691" s="83"/>
      <c r="DP691" s="83"/>
      <c r="DQ691" s="83"/>
      <c r="DR691" s="83"/>
      <c r="DS691" s="83"/>
      <c r="DT691" s="83"/>
      <c r="DU691" s="83"/>
      <c r="DV691" s="83"/>
      <c r="DW691" s="83"/>
      <c r="DX691" s="83"/>
      <c r="DY691" s="83"/>
      <c r="DZ691" s="83"/>
      <c r="EA691" s="83"/>
      <c r="EB691" s="83"/>
      <c r="EC691" s="83"/>
      <c r="ED691" s="83"/>
      <c r="EE691" s="83"/>
      <c r="EF691" s="83"/>
      <c r="EG691" s="83"/>
      <c r="EH691" s="83"/>
      <c r="EI691" s="83"/>
      <c r="EJ691" s="83"/>
      <c r="EK691" s="83"/>
      <c r="EL691" s="83"/>
      <c r="EM691" s="83"/>
      <c r="EN691" s="83"/>
      <c r="EO691" s="83"/>
      <c r="EP691" s="83"/>
      <c r="EQ691" s="83"/>
      <c r="ER691" s="83"/>
      <c r="ES691" s="83"/>
      <c r="ET691" s="83"/>
      <c r="EU691" s="83"/>
      <c r="EV691" s="83"/>
      <c r="EW691" s="83"/>
      <c r="EX691" s="83"/>
      <c r="EY691" s="83"/>
      <c r="EZ691" s="83"/>
      <c r="FA691" s="83"/>
      <c r="FB691" s="83"/>
      <c r="FC691" s="83"/>
      <c r="FD691" s="83"/>
      <c r="FE691" s="83"/>
      <c r="FF691" s="83"/>
      <c r="FG691" s="83"/>
      <c r="FH691" s="83"/>
      <c r="FI691" s="83"/>
      <c r="FJ691" s="83"/>
      <c r="FK691" s="83"/>
      <c r="FL691" s="83"/>
      <c r="FM691" s="83"/>
      <c r="FN691" s="83"/>
      <c r="FO691" s="83"/>
      <c r="FP691" s="83"/>
      <c r="FQ691" s="83"/>
      <c r="FR691" s="83"/>
      <c r="FS691" s="83"/>
      <c r="FT691" s="83"/>
      <c r="FU691" s="83"/>
      <c r="FV691" s="83"/>
      <c r="FW691" s="83"/>
      <c r="FX691" s="83"/>
      <c r="FY691" s="83"/>
      <c r="FZ691" s="83"/>
      <c r="GA691" s="83"/>
      <c r="GB691" s="83"/>
      <c r="GC691" s="83"/>
      <c r="GD691" s="83"/>
      <c r="GE691" s="83"/>
      <c r="GF691" s="83"/>
      <c r="GG691" s="83"/>
      <c r="GH691" s="83"/>
      <c r="GI691" s="83"/>
      <c r="GJ691" s="83"/>
      <c r="GK691" s="83"/>
      <c r="GL691" s="83"/>
      <c r="GM691" s="83"/>
      <c r="GN691" s="83"/>
      <c r="GO691" s="83"/>
      <c r="GP691" s="83"/>
      <c r="GQ691" s="83"/>
      <c r="GR691" s="83"/>
      <c r="GS691" s="83"/>
      <c r="GT691" s="83"/>
      <c r="GU691" s="83"/>
      <c r="GV691" s="83"/>
      <c r="GW691" s="83"/>
      <c r="GX691" s="83"/>
      <c r="GY691" s="83"/>
      <c r="GZ691" s="83"/>
      <c r="HA691" s="83"/>
      <c r="HB691" s="83"/>
      <c r="HC691" s="83"/>
      <c r="HD691" s="83"/>
      <c r="HE691" s="83"/>
      <c r="HF691" s="83"/>
      <c r="HG691" s="83"/>
      <c r="HH691" s="83"/>
      <c r="HI691" s="83"/>
      <c r="HJ691" s="83"/>
      <c r="HK691" s="83"/>
      <c r="HL691" s="83"/>
      <c r="HM691" s="83"/>
      <c r="HN691" s="83"/>
      <c r="HO691" s="83"/>
      <c r="HP691" s="83"/>
      <c r="HQ691" s="83"/>
      <c r="HR691" s="83"/>
      <c r="HS691" s="83"/>
      <c r="HT691" s="83"/>
      <c r="HU691" s="83"/>
      <c r="HV691" s="83"/>
      <c r="HW691" s="83"/>
      <c r="HX691" s="83"/>
      <c r="HY691" s="83"/>
      <c r="HZ691" s="83"/>
      <c r="IA691" s="83"/>
      <c r="IB691" s="83"/>
      <c r="IC691" s="83"/>
      <c r="ID691" s="83"/>
      <c r="IE691" s="83"/>
      <c r="IF691" s="83"/>
      <c r="IG691" s="83"/>
      <c r="IH691" s="83"/>
      <c r="II691" s="83"/>
      <c r="IJ691" s="83"/>
      <c r="IK691" s="83"/>
      <c r="IL691" s="83"/>
      <c r="IM691" s="83"/>
      <c r="IN691" s="83"/>
      <c r="IO691" s="83"/>
      <c r="IP691" s="83"/>
      <c r="IQ691" s="83"/>
      <c r="IR691" s="83"/>
      <c r="IS691" s="83"/>
      <c r="IT691" s="83"/>
      <c r="IU691" s="83"/>
      <c r="IV691" s="83"/>
      <c r="IW691" s="83"/>
      <c r="IX691" s="83"/>
      <c r="IY691" s="83"/>
      <c r="IZ691" s="83"/>
      <c r="JA691" s="83"/>
      <c r="JB691" s="83"/>
      <c r="JC691" s="83"/>
      <c r="JD691" s="83"/>
      <c r="JE691" s="83"/>
    </row>
    <row r="692" spans="1:265" s="8" customFormat="1" ht="15" customHeight="1" x14ac:dyDescent="0.2">
      <c r="A692" s="130"/>
      <c r="B692" s="131" t="s">
        <v>67</v>
      </c>
      <c r="C692" s="206"/>
      <c r="D692" s="332" t="s">
        <v>68</v>
      </c>
      <c r="E692" s="191"/>
      <c r="F692" s="991"/>
      <c r="G692" s="992"/>
      <c r="H692" s="332" t="s">
        <v>23</v>
      </c>
      <c r="I692" s="332" t="s">
        <v>102</v>
      </c>
      <c r="J692" s="332"/>
      <c r="K692" s="386" t="s">
        <v>163</v>
      </c>
      <c r="L692" s="386" t="s">
        <v>97</v>
      </c>
      <c r="M692" s="765">
        <v>6</v>
      </c>
      <c r="N692" s="765" t="s">
        <v>101</v>
      </c>
      <c r="O692" s="386" t="s">
        <v>435</v>
      </c>
      <c r="P692" s="598">
        <v>2</v>
      </c>
      <c r="Q692" s="599"/>
      <c r="R692" s="599"/>
      <c r="S692" s="599"/>
      <c r="T692" s="599"/>
      <c r="U692" s="599"/>
      <c r="V692" s="599"/>
      <c r="W692" s="600"/>
      <c r="X692" s="228"/>
      <c r="Y692" s="228"/>
      <c r="Z692" s="112"/>
      <c r="AA692" s="83"/>
      <c r="AB692" s="83"/>
      <c r="AC692" s="83" t="str">
        <f t="shared" si="16"/>
        <v/>
      </c>
      <c r="AD692" s="83"/>
      <c r="AE692" s="83"/>
      <c r="AF692" s="83"/>
      <c r="AG692" s="83"/>
      <c r="AH692" s="83"/>
      <c r="AI692" s="83"/>
      <c r="AJ692" s="83"/>
      <c r="AK692" s="83"/>
      <c r="AL692" s="83"/>
      <c r="AM692" s="83"/>
      <c r="AN692" s="83"/>
      <c r="AO692" s="83"/>
      <c r="AP692" s="83"/>
      <c r="AQ692" s="83"/>
      <c r="AR692" s="83"/>
      <c r="AS692" s="83"/>
      <c r="AT692" s="83"/>
      <c r="AU692" s="83"/>
      <c r="AV692" s="83"/>
      <c r="AW692" s="83"/>
      <c r="AX692" s="83"/>
      <c r="AY692" s="83"/>
      <c r="AZ692" s="83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  <c r="BM692" s="83"/>
      <c r="BN692" s="83"/>
      <c r="BO692" s="83"/>
      <c r="BP692" s="83"/>
      <c r="BQ692" s="83"/>
      <c r="BR692" s="83"/>
      <c r="BS692" s="83"/>
      <c r="BT692" s="83"/>
      <c r="BU692" s="83"/>
      <c r="BV692" s="83"/>
      <c r="BW692" s="83"/>
      <c r="BX692" s="83"/>
      <c r="BY692" s="83"/>
      <c r="BZ692" s="83"/>
      <c r="CA692" s="83"/>
      <c r="CB692" s="83"/>
      <c r="CC692" s="83"/>
      <c r="CD692" s="83"/>
      <c r="CE692" s="83"/>
      <c r="CF692" s="83"/>
      <c r="CG692" s="83"/>
      <c r="CH692" s="83"/>
      <c r="CI692" s="83"/>
      <c r="CJ692" s="83"/>
      <c r="CK692" s="83"/>
      <c r="CL692" s="83"/>
      <c r="CM692" s="83"/>
      <c r="CN692" s="83"/>
      <c r="CO692" s="83"/>
      <c r="CP692" s="83"/>
      <c r="CQ692" s="83"/>
      <c r="CR692" s="83"/>
      <c r="CS692" s="83"/>
      <c r="CT692" s="83"/>
      <c r="CU692" s="83"/>
      <c r="CV692" s="83"/>
      <c r="CW692" s="83"/>
      <c r="CX692" s="83"/>
      <c r="CY692" s="83"/>
      <c r="CZ692" s="83"/>
      <c r="DA692" s="83"/>
      <c r="DB692" s="83"/>
      <c r="DC692" s="83"/>
      <c r="DD692" s="83"/>
      <c r="DE692" s="83"/>
      <c r="DF692" s="83"/>
      <c r="DG692" s="83"/>
      <c r="DH692" s="83"/>
      <c r="DI692" s="83"/>
      <c r="DJ692" s="83"/>
      <c r="DK692" s="83"/>
      <c r="DL692" s="83"/>
      <c r="DM692" s="83"/>
      <c r="DN692" s="83"/>
      <c r="DO692" s="83"/>
      <c r="DP692" s="83"/>
      <c r="DQ692" s="83"/>
      <c r="DR692" s="83"/>
      <c r="DS692" s="83"/>
      <c r="DT692" s="83"/>
      <c r="DU692" s="83"/>
      <c r="DV692" s="83"/>
      <c r="DW692" s="83"/>
      <c r="DX692" s="83"/>
      <c r="DY692" s="83"/>
      <c r="DZ692" s="83"/>
      <c r="EA692" s="83"/>
      <c r="EB692" s="83"/>
      <c r="EC692" s="83"/>
      <c r="ED692" s="83"/>
      <c r="EE692" s="83"/>
      <c r="EF692" s="83"/>
      <c r="EG692" s="83"/>
      <c r="EH692" s="83"/>
      <c r="EI692" s="83"/>
      <c r="EJ692" s="83"/>
      <c r="EK692" s="83"/>
      <c r="EL692" s="83"/>
      <c r="EM692" s="83"/>
      <c r="EN692" s="83"/>
      <c r="EO692" s="83"/>
      <c r="EP692" s="83"/>
      <c r="EQ692" s="83"/>
      <c r="ER692" s="83"/>
      <c r="ES692" s="83"/>
      <c r="ET692" s="83"/>
      <c r="EU692" s="83"/>
      <c r="EV692" s="83"/>
      <c r="EW692" s="83"/>
      <c r="EX692" s="83"/>
      <c r="EY692" s="83"/>
      <c r="EZ692" s="83"/>
      <c r="FA692" s="83"/>
      <c r="FB692" s="83"/>
      <c r="FC692" s="83"/>
      <c r="FD692" s="83"/>
      <c r="FE692" s="83"/>
      <c r="FF692" s="83"/>
      <c r="FG692" s="83"/>
      <c r="FH692" s="83"/>
      <c r="FI692" s="83"/>
      <c r="FJ692" s="83"/>
      <c r="FK692" s="83"/>
      <c r="FL692" s="83"/>
      <c r="FM692" s="83"/>
      <c r="FN692" s="83"/>
      <c r="FO692" s="83"/>
      <c r="FP692" s="83"/>
      <c r="FQ692" s="83"/>
      <c r="FR692" s="83"/>
      <c r="FS692" s="83"/>
      <c r="FT692" s="83"/>
      <c r="FU692" s="83"/>
      <c r="FV692" s="83"/>
      <c r="FW692" s="83"/>
      <c r="FX692" s="83"/>
      <c r="FY692" s="83"/>
      <c r="FZ692" s="83"/>
      <c r="GA692" s="83"/>
      <c r="GB692" s="83"/>
      <c r="GC692" s="83"/>
      <c r="GD692" s="83"/>
      <c r="GE692" s="83"/>
      <c r="GF692" s="83"/>
      <c r="GG692" s="83"/>
      <c r="GH692" s="83"/>
      <c r="GI692" s="83"/>
      <c r="GJ692" s="83"/>
      <c r="GK692" s="83"/>
      <c r="GL692" s="83"/>
      <c r="GM692" s="83"/>
      <c r="GN692" s="83"/>
      <c r="GO692" s="83"/>
      <c r="GP692" s="83"/>
      <c r="GQ692" s="83"/>
      <c r="GR692" s="83"/>
      <c r="GS692" s="83"/>
      <c r="GT692" s="83"/>
      <c r="GU692" s="83"/>
      <c r="GV692" s="83"/>
      <c r="GW692" s="83"/>
      <c r="GX692" s="83"/>
      <c r="GY692" s="83"/>
      <c r="GZ692" s="83"/>
      <c r="HA692" s="83"/>
      <c r="HB692" s="83"/>
      <c r="HC692" s="83"/>
      <c r="HD692" s="83"/>
      <c r="HE692" s="83"/>
      <c r="HF692" s="83"/>
      <c r="HG692" s="83"/>
      <c r="HH692" s="83"/>
      <c r="HI692" s="83"/>
      <c r="HJ692" s="83"/>
      <c r="HK692" s="83"/>
      <c r="HL692" s="83"/>
      <c r="HM692" s="83"/>
      <c r="HN692" s="83"/>
      <c r="HO692" s="83"/>
      <c r="HP692" s="83"/>
      <c r="HQ692" s="83"/>
      <c r="HR692" s="83"/>
      <c r="HS692" s="83"/>
      <c r="HT692" s="83"/>
      <c r="HU692" s="83"/>
      <c r="HV692" s="83"/>
      <c r="HW692" s="83"/>
      <c r="HX692" s="83"/>
      <c r="HY692" s="83"/>
      <c r="HZ692" s="83"/>
      <c r="IA692" s="83"/>
      <c r="IB692" s="83"/>
      <c r="IC692" s="83"/>
      <c r="ID692" s="83"/>
      <c r="IE692" s="83"/>
      <c r="IF692" s="83"/>
      <c r="IG692" s="83"/>
      <c r="IH692" s="83"/>
      <c r="II692" s="83"/>
      <c r="IJ692" s="83"/>
      <c r="IK692" s="83"/>
      <c r="IL692" s="83"/>
      <c r="IM692" s="83"/>
      <c r="IN692" s="83"/>
      <c r="IO692" s="83"/>
      <c r="IP692" s="83"/>
      <c r="IQ692" s="83"/>
      <c r="IR692" s="83"/>
      <c r="IS692" s="83"/>
      <c r="IT692" s="83"/>
      <c r="IU692" s="83"/>
      <c r="IV692" s="83"/>
      <c r="IW692" s="83"/>
      <c r="IX692" s="83"/>
      <c r="IY692" s="83"/>
      <c r="IZ692" s="83"/>
      <c r="JA692" s="83"/>
      <c r="JB692" s="83"/>
      <c r="JC692" s="83"/>
      <c r="JD692" s="83"/>
      <c r="JE692" s="83"/>
    </row>
    <row r="693" spans="1:265" s="8" customFormat="1" ht="15" customHeight="1" x14ac:dyDescent="0.2">
      <c r="A693" s="130"/>
      <c r="B693" s="131" t="s">
        <v>67</v>
      </c>
      <c r="C693" s="206"/>
      <c r="D693" s="333" t="s">
        <v>68</v>
      </c>
      <c r="E693" s="191"/>
      <c r="F693" s="991"/>
      <c r="G693" s="992"/>
      <c r="H693" s="333" t="s">
        <v>23</v>
      </c>
      <c r="I693" s="333" t="s">
        <v>102</v>
      </c>
      <c r="J693" s="333"/>
      <c r="K693" s="388" t="s">
        <v>116</v>
      </c>
      <c r="L693" s="388" t="s">
        <v>97</v>
      </c>
      <c r="M693" s="1136">
        <v>5</v>
      </c>
      <c r="N693" s="1136" t="s">
        <v>162</v>
      </c>
      <c r="O693" s="388" t="s">
        <v>435</v>
      </c>
      <c r="P693" s="604">
        <v>2</v>
      </c>
      <c r="Q693" s="605"/>
      <c r="R693" s="605"/>
      <c r="S693" s="605"/>
      <c r="T693" s="605"/>
      <c r="U693" s="605"/>
      <c r="V693" s="605"/>
      <c r="W693" s="606"/>
      <c r="X693" s="228"/>
      <c r="Y693" s="228"/>
      <c r="Z693" s="112"/>
      <c r="AA693" s="83"/>
      <c r="AB693" s="83"/>
      <c r="AC693" s="83" t="str">
        <f t="shared" si="16"/>
        <v/>
      </c>
      <c r="AD693" s="83"/>
      <c r="AE693" s="83"/>
      <c r="AF693" s="83"/>
      <c r="AG693" s="83"/>
      <c r="AH693" s="83"/>
      <c r="AI693" s="83"/>
      <c r="AJ693" s="83"/>
      <c r="AK693" s="83"/>
      <c r="AL693" s="83"/>
      <c r="AM693" s="83"/>
      <c r="AN693" s="83"/>
      <c r="AO693" s="83"/>
      <c r="AP693" s="83"/>
      <c r="AQ693" s="83"/>
      <c r="AR693" s="83"/>
      <c r="AS693" s="83"/>
      <c r="AT693" s="83"/>
      <c r="AU693" s="83"/>
      <c r="AV693" s="83"/>
      <c r="AW693" s="83"/>
      <c r="AX693" s="83"/>
      <c r="AY693" s="83"/>
      <c r="AZ693" s="83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  <c r="BM693" s="83"/>
      <c r="BN693" s="83"/>
      <c r="BO693" s="83"/>
      <c r="BP693" s="83"/>
      <c r="BQ693" s="83"/>
      <c r="BR693" s="83"/>
      <c r="BS693" s="83"/>
      <c r="BT693" s="83"/>
      <c r="BU693" s="83"/>
      <c r="BV693" s="83"/>
      <c r="BW693" s="83"/>
      <c r="BX693" s="83"/>
      <c r="BY693" s="83"/>
      <c r="BZ693" s="83"/>
      <c r="CA693" s="83"/>
      <c r="CB693" s="83"/>
      <c r="CC693" s="83"/>
      <c r="CD693" s="83"/>
      <c r="CE693" s="83"/>
      <c r="CF693" s="83"/>
      <c r="CG693" s="83"/>
      <c r="CH693" s="83"/>
      <c r="CI693" s="83"/>
      <c r="CJ693" s="83"/>
      <c r="CK693" s="83"/>
      <c r="CL693" s="83"/>
      <c r="CM693" s="83"/>
      <c r="CN693" s="83"/>
      <c r="CO693" s="83"/>
      <c r="CP693" s="83"/>
      <c r="CQ693" s="83"/>
      <c r="CR693" s="83"/>
      <c r="CS693" s="83"/>
      <c r="CT693" s="83"/>
      <c r="CU693" s="83"/>
      <c r="CV693" s="83"/>
      <c r="CW693" s="83"/>
      <c r="CX693" s="83"/>
      <c r="CY693" s="83"/>
      <c r="CZ693" s="83"/>
      <c r="DA693" s="83"/>
      <c r="DB693" s="83"/>
      <c r="DC693" s="83"/>
      <c r="DD693" s="83"/>
      <c r="DE693" s="83"/>
      <c r="DF693" s="83"/>
      <c r="DG693" s="83"/>
      <c r="DH693" s="83"/>
      <c r="DI693" s="83"/>
      <c r="DJ693" s="83"/>
      <c r="DK693" s="83"/>
      <c r="DL693" s="83"/>
      <c r="DM693" s="83"/>
      <c r="DN693" s="83"/>
      <c r="DO693" s="83"/>
      <c r="DP693" s="83"/>
      <c r="DQ693" s="83"/>
      <c r="DR693" s="83"/>
      <c r="DS693" s="83"/>
      <c r="DT693" s="83"/>
      <c r="DU693" s="83"/>
      <c r="DV693" s="83"/>
      <c r="DW693" s="83"/>
      <c r="DX693" s="83"/>
      <c r="DY693" s="83"/>
      <c r="DZ693" s="83"/>
      <c r="EA693" s="83"/>
      <c r="EB693" s="83"/>
      <c r="EC693" s="83"/>
      <c r="ED693" s="83"/>
      <c r="EE693" s="83"/>
      <c r="EF693" s="83"/>
      <c r="EG693" s="83"/>
      <c r="EH693" s="83"/>
      <c r="EI693" s="83"/>
      <c r="EJ693" s="83"/>
      <c r="EK693" s="83"/>
      <c r="EL693" s="83"/>
      <c r="EM693" s="83"/>
      <c r="EN693" s="83"/>
      <c r="EO693" s="83"/>
      <c r="EP693" s="83"/>
      <c r="EQ693" s="83"/>
      <c r="ER693" s="83"/>
      <c r="ES693" s="83"/>
      <c r="ET693" s="83"/>
      <c r="EU693" s="83"/>
      <c r="EV693" s="83"/>
      <c r="EW693" s="83"/>
      <c r="EX693" s="83"/>
      <c r="EY693" s="83"/>
      <c r="EZ693" s="83"/>
      <c r="FA693" s="83"/>
      <c r="FB693" s="83"/>
      <c r="FC693" s="83"/>
      <c r="FD693" s="83"/>
      <c r="FE693" s="83"/>
      <c r="FF693" s="83"/>
      <c r="FG693" s="83"/>
      <c r="FH693" s="83"/>
      <c r="FI693" s="83"/>
      <c r="FJ693" s="83"/>
      <c r="FK693" s="83"/>
      <c r="FL693" s="83"/>
      <c r="FM693" s="83"/>
      <c r="FN693" s="83"/>
      <c r="FO693" s="83"/>
      <c r="FP693" s="83"/>
      <c r="FQ693" s="83"/>
      <c r="FR693" s="83"/>
      <c r="FS693" s="83"/>
      <c r="FT693" s="83"/>
      <c r="FU693" s="83"/>
      <c r="FV693" s="83"/>
      <c r="FW693" s="83"/>
      <c r="FX693" s="83"/>
      <c r="FY693" s="83"/>
      <c r="FZ693" s="83"/>
      <c r="GA693" s="83"/>
      <c r="GB693" s="83"/>
      <c r="GC693" s="83"/>
      <c r="GD693" s="83"/>
      <c r="GE693" s="83"/>
      <c r="GF693" s="83"/>
      <c r="GG693" s="83"/>
      <c r="GH693" s="83"/>
      <c r="GI693" s="83"/>
      <c r="GJ693" s="83"/>
      <c r="GK693" s="83"/>
      <c r="GL693" s="83"/>
      <c r="GM693" s="83"/>
      <c r="GN693" s="83"/>
      <c r="GO693" s="83"/>
      <c r="GP693" s="83"/>
      <c r="GQ693" s="83"/>
      <c r="GR693" s="83"/>
      <c r="GS693" s="83"/>
      <c r="GT693" s="83"/>
      <c r="GU693" s="83"/>
      <c r="GV693" s="83"/>
      <c r="GW693" s="83"/>
      <c r="GX693" s="83"/>
      <c r="GY693" s="83"/>
      <c r="GZ693" s="83"/>
      <c r="HA693" s="83"/>
      <c r="HB693" s="83"/>
      <c r="HC693" s="83"/>
      <c r="HD693" s="83"/>
      <c r="HE693" s="83"/>
      <c r="HF693" s="83"/>
      <c r="HG693" s="83"/>
      <c r="HH693" s="83"/>
      <c r="HI693" s="83"/>
      <c r="HJ693" s="83"/>
      <c r="HK693" s="83"/>
      <c r="HL693" s="83"/>
      <c r="HM693" s="83"/>
      <c r="HN693" s="83"/>
      <c r="HO693" s="83"/>
      <c r="HP693" s="83"/>
      <c r="HQ693" s="83"/>
      <c r="HR693" s="83"/>
      <c r="HS693" s="83"/>
      <c r="HT693" s="83"/>
      <c r="HU693" s="83"/>
      <c r="HV693" s="83"/>
      <c r="HW693" s="83"/>
      <c r="HX693" s="83"/>
      <c r="HY693" s="83"/>
      <c r="HZ693" s="83"/>
      <c r="IA693" s="83"/>
      <c r="IB693" s="83"/>
      <c r="IC693" s="83"/>
      <c r="ID693" s="83"/>
      <c r="IE693" s="83"/>
      <c r="IF693" s="83"/>
      <c r="IG693" s="83"/>
      <c r="IH693" s="83"/>
      <c r="II693" s="83"/>
      <c r="IJ693" s="83"/>
      <c r="IK693" s="83"/>
      <c r="IL693" s="83"/>
      <c r="IM693" s="83"/>
      <c r="IN693" s="83"/>
      <c r="IO693" s="83"/>
      <c r="IP693" s="83"/>
      <c r="IQ693" s="83"/>
      <c r="IR693" s="83"/>
      <c r="IS693" s="83"/>
      <c r="IT693" s="83"/>
      <c r="IU693" s="83"/>
      <c r="IV693" s="83"/>
      <c r="IW693" s="83"/>
      <c r="IX693" s="83"/>
      <c r="IY693" s="83"/>
      <c r="IZ693" s="83"/>
      <c r="JA693" s="83"/>
      <c r="JB693" s="83"/>
      <c r="JC693" s="83"/>
      <c r="JD693" s="83"/>
      <c r="JE693" s="83"/>
    </row>
    <row r="694" spans="1:265" s="8" customFormat="1" ht="15" customHeight="1" x14ac:dyDescent="0.2">
      <c r="A694" s="130"/>
      <c r="B694" s="131" t="s">
        <v>67</v>
      </c>
      <c r="C694" s="206"/>
      <c r="D694" s="333" t="s">
        <v>68</v>
      </c>
      <c r="E694" s="191"/>
      <c r="F694" s="991"/>
      <c r="G694" s="992"/>
      <c r="H694" s="333" t="s">
        <v>23</v>
      </c>
      <c r="I694" s="333" t="s">
        <v>102</v>
      </c>
      <c r="J694" s="333"/>
      <c r="K694" s="388" t="s">
        <v>116</v>
      </c>
      <c r="L694" s="388" t="s">
        <v>97</v>
      </c>
      <c r="M694" s="1136">
        <v>5</v>
      </c>
      <c r="N694" s="1136" t="s">
        <v>24</v>
      </c>
      <c r="O694" s="388" t="s">
        <v>440</v>
      </c>
      <c r="P694" s="604">
        <v>2</v>
      </c>
      <c r="Q694" s="605"/>
      <c r="R694" s="605"/>
      <c r="S694" s="605"/>
      <c r="T694" s="605"/>
      <c r="U694" s="605"/>
      <c r="V694" s="605"/>
      <c r="W694" s="606"/>
      <c r="X694" s="228"/>
      <c r="Y694" s="228"/>
      <c r="Z694" s="112"/>
      <c r="AA694" s="83"/>
      <c r="AB694" s="83"/>
      <c r="AC694" s="83" t="str">
        <f t="shared" si="16"/>
        <v/>
      </c>
      <c r="AD694" s="83"/>
      <c r="AE694" s="83"/>
      <c r="AF694" s="83"/>
      <c r="AG694" s="83"/>
      <c r="AH694" s="83"/>
      <c r="AI694" s="83"/>
      <c r="AJ694" s="83"/>
      <c r="AK694" s="83"/>
      <c r="AL694" s="83"/>
      <c r="AM694" s="83"/>
      <c r="AN694" s="83"/>
      <c r="AO694" s="83"/>
      <c r="AP694" s="83"/>
      <c r="AQ694" s="83"/>
      <c r="AR694" s="83"/>
      <c r="AS694" s="83"/>
      <c r="AT694" s="83"/>
      <c r="AU694" s="83"/>
      <c r="AV694" s="83"/>
      <c r="AW694" s="83"/>
      <c r="AX694" s="83"/>
      <c r="AY694" s="83"/>
      <c r="AZ694" s="83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  <c r="BM694" s="83"/>
      <c r="BN694" s="83"/>
      <c r="BO694" s="83"/>
      <c r="BP694" s="83"/>
      <c r="BQ694" s="83"/>
      <c r="BR694" s="83"/>
      <c r="BS694" s="83"/>
      <c r="BT694" s="83"/>
      <c r="BU694" s="83"/>
      <c r="BV694" s="83"/>
      <c r="BW694" s="83"/>
      <c r="BX694" s="83"/>
      <c r="BY694" s="83"/>
      <c r="BZ694" s="83"/>
      <c r="CA694" s="83"/>
      <c r="CB694" s="83"/>
      <c r="CC694" s="83"/>
      <c r="CD694" s="83"/>
      <c r="CE694" s="83"/>
      <c r="CF694" s="83"/>
      <c r="CG694" s="83"/>
      <c r="CH694" s="83"/>
      <c r="CI694" s="83"/>
      <c r="CJ694" s="83"/>
      <c r="CK694" s="83"/>
      <c r="CL694" s="83"/>
      <c r="CM694" s="83"/>
      <c r="CN694" s="83"/>
      <c r="CO694" s="83"/>
      <c r="CP694" s="83"/>
      <c r="CQ694" s="83"/>
      <c r="CR694" s="83"/>
      <c r="CS694" s="83"/>
      <c r="CT694" s="83"/>
      <c r="CU694" s="83"/>
      <c r="CV694" s="83"/>
      <c r="CW694" s="83"/>
      <c r="CX694" s="83"/>
      <c r="CY694" s="83"/>
      <c r="CZ694" s="83"/>
      <c r="DA694" s="83"/>
      <c r="DB694" s="83"/>
      <c r="DC694" s="83"/>
      <c r="DD694" s="83"/>
      <c r="DE694" s="83"/>
      <c r="DF694" s="83"/>
      <c r="DG694" s="83"/>
      <c r="DH694" s="83"/>
      <c r="DI694" s="83"/>
      <c r="DJ694" s="83"/>
      <c r="DK694" s="83"/>
      <c r="DL694" s="83"/>
      <c r="DM694" s="83"/>
      <c r="DN694" s="83"/>
      <c r="DO694" s="83"/>
      <c r="DP694" s="83"/>
      <c r="DQ694" s="83"/>
      <c r="DR694" s="83"/>
      <c r="DS694" s="83"/>
      <c r="DT694" s="83"/>
      <c r="DU694" s="83"/>
      <c r="DV694" s="83"/>
      <c r="DW694" s="83"/>
      <c r="DX694" s="83"/>
      <c r="DY694" s="83"/>
      <c r="DZ694" s="83"/>
      <c r="EA694" s="83"/>
      <c r="EB694" s="83"/>
      <c r="EC694" s="83"/>
      <c r="ED694" s="83"/>
      <c r="EE694" s="83"/>
      <c r="EF694" s="83"/>
      <c r="EG694" s="83"/>
      <c r="EH694" s="83"/>
      <c r="EI694" s="83"/>
      <c r="EJ694" s="83"/>
      <c r="EK694" s="83"/>
      <c r="EL694" s="83"/>
      <c r="EM694" s="83"/>
      <c r="EN694" s="83"/>
      <c r="EO694" s="83"/>
      <c r="EP694" s="83"/>
      <c r="EQ694" s="83"/>
      <c r="ER694" s="83"/>
      <c r="ES694" s="83"/>
      <c r="ET694" s="83"/>
      <c r="EU694" s="83"/>
      <c r="EV694" s="83"/>
      <c r="EW694" s="83"/>
      <c r="EX694" s="83"/>
      <c r="EY694" s="83"/>
      <c r="EZ694" s="83"/>
      <c r="FA694" s="83"/>
      <c r="FB694" s="83"/>
      <c r="FC694" s="83"/>
      <c r="FD694" s="83"/>
      <c r="FE694" s="83"/>
      <c r="FF694" s="83"/>
      <c r="FG694" s="83"/>
      <c r="FH694" s="83"/>
      <c r="FI694" s="83"/>
      <c r="FJ694" s="83"/>
      <c r="FK694" s="83"/>
      <c r="FL694" s="83"/>
      <c r="FM694" s="83"/>
      <c r="FN694" s="83"/>
      <c r="FO694" s="83"/>
      <c r="FP694" s="83"/>
      <c r="FQ694" s="83"/>
      <c r="FR694" s="83"/>
      <c r="FS694" s="83"/>
      <c r="FT694" s="83"/>
      <c r="FU694" s="83"/>
      <c r="FV694" s="83"/>
      <c r="FW694" s="83"/>
      <c r="FX694" s="83"/>
      <c r="FY694" s="83"/>
      <c r="FZ694" s="83"/>
      <c r="GA694" s="83"/>
      <c r="GB694" s="83"/>
      <c r="GC694" s="83"/>
      <c r="GD694" s="83"/>
      <c r="GE694" s="83"/>
      <c r="GF694" s="83"/>
      <c r="GG694" s="83"/>
      <c r="GH694" s="83"/>
      <c r="GI694" s="83"/>
      <c r="GJ694" s="83"/>
      <c r="GK694" s="83"/>
      <c r="GL694" s="83"/>
      <c r="GM694" s="83"/>
      <c r="GN694" s="83"/>
      <c r="GO694" s="83"/>
      <c r="GP694" s="83"/>
      <c r="GQ694" s="83"/>
      <c r="GR694" s="83"/>
      <c r="GS694" s="83"/>
      <c r="GT694" s="83"/>
      <c r="GU694" s="83"/>
      <c r="GV694" s="83"/>
      <c r="GW694" s="83"/>
      <c r="GX694" s="83"/>
      <c r="GY694" s="83"/>
      <c r="GZ694" s="83"/>
      <c r="HA694" s="83"/>
      <c r="HB694" s="83"/>
      <c r="HC694" s="83"/>
      <c r="HD694" s="83"/>
      <c r="HE694" s="83"/>
      <c r="HF694" s="83"/>
      <c r="HG694" s="83"/>
      <c r="HH694" s="83"/>
      <c r="HI694" s="83"/>
      <c r="HJ694" s="83"/>
      <c r="HK694" s="83"/>
      <c r="HL694" s="83"/>
      <c r="HM694" s="83"/>
      <c r="HN694" s="83"/>
      <c r="HO694" s="83"/>
      <c r="HP694" s="83"/>
      <c r="HQ694" s="83"/>
      <c r="HR694" s="83"/>
      <c r="HS694" s="83"/>
      <c r="HT694" s="83"/>
      <c r="HU694" s="83"/>
      <c r="HV694" s="83"/>
      <c r="HW694" s="83"/>
      <c r="HX694" s="83"/>
      <c r="HY694" s="83"/>
      <c r="HZ694" s="83"/>
      <c r="IA694" s="83"/>
      <c r="IB694" s="83"/>
      <c r="IC694" s="83"/>
      <c r="ID694" s="83"/>
      <c r="IE694" s="83"/>
      <c r="IF694" s="83"/>
      <c r="IG694" s="83"/>
      <c r="IH694" s="83"/>
      <c r="II694" s="83"/>
      <c r="IJ694" s="83"/>
      <c r="IK694" s="83"/>
      <c r="IL694" s="83"/>
      <c r="IM694" s="83"/>
      <c r="IN694" s="83"/>
      <c r="IO694" s="83"/>
      <c r="IP694" s="83"/>
      <c r="IQ694" s="83"/>
      <c r="IR694" s="83"/>
      <c r="IS694" s="83"/>
      <c r="IT694" s="83"/>
      <c r="IU694" s="83"/>
      <c r="IV694" s="83"/>
      <c r="IW694" s="83"/>
      <c r="IX694" s="83"/>
      <c r="IY694" s="83"/>
      <c r="IZ694" s="83"/>
      <c r="JA694" s="83"/>
      <c r="JB694" s="83"/>
      <c r="JC694" s="83"/>
      <c r="JD694" s="83"/>
      <c r="JE694" s="83"/>
    </row>
    <row r="695" spans="1:265" s="8" customFormat="1" ht="15" customHeight="1" x14ac:dyDescent="0.2">
      <c r="A695" s="130"/>
      <c r="B695" s="131" t="s">
        <v>67</v>
      </c>
      <c r="C695" s="206"/>
      <c r="D695" s="332" t="s">
        <v>68</v>
      </c>
      <c r="E695" s="191"/>
      <c r="F695" s="991"/>
      <c r="G695" s="992"/>
      <c r="H695" s="332" t="s">
        <v>23</v>
      </c>
      <c r="I695" s="332" t="s">
        <v>111</v>
      </c>
      <c r="J695" s="332"/>
      <c r="K695" s="386" t="s">
        <v>2105</v>
      </c>
      <c r="L695" s="386"/>
      <c r="M695" s="765"/>
      <c r="N695" s="765"/>
      <c r="O695" s="386"/>
      <c r="P695" s="598"/>
      <c r="Q695" s="599"/>
      <c r="R695" s="599"/>
      <c r="S695" s="599">
        <v>5</v>
      </c>
      <c r="T695" s="599"/>
      <c r="U695" s="599"/>
      <c r="V695" s="599"/>
      <c r="W695" s="600"/>
      <c r="X695" s="228"/>
      <c r="Y695" s="228"/>
      <c r="Z695" s="112"/>
      <c r="AA695" s="83"/>
      <c r="AB695" s="83"/>
      <c r="AC695" s="83" t="str">
        <f t="shared" si="16"/>
        <v/>
      </c>
      <c r="AD695" s="83"/>
      <c r="AE695" s="83"/>
      <c r="AF695" s="83"/>
      <c r="AG695" s="83"/>
      <c r="AH695" s="83"/>
      <c r="AI695" s="83"/>
      <c r="AJ695" s="83"/>
      <c r="AK695" s="83"/>
      <c r="AL695" s="83"/>
      <c r="AM695" s="83"/>
      <c r="AN695" s="83"/>
      <c r="AO695" s="83"/>
      <c r="AP695" s="83"/>
      <c r="AQ695" s="83"/>
      <c r="AR695" s="83"/>
      <c r="AS695" s="83"/>
      <c r="AT695" s="83"/>
      <c r="AU695" s="83"/>
      <c r="AV695" s="83"/>
      <c r="AW695" s="83"/>
      <c r="AX695" s="83"/>
      <c r="AY695" s="83"/>
      <c r="AZ695" s="83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  <c r="BM695" s="83"/>
      <c r="BN695" s="83"/>
      <c r="BO695" s="83"/>
      <c r="BP695" s="83"/>
      <c r="BQ695" s="83"/>
      <c r="BR695" s="83"/>
      <c r="BS695" s="83"/>
      <c r="BT695" s="83"/>
      <c r="BU695" s="83"/>
      <c r="BV695" s="83"/>
      <c r="BW695" s="83"/>
      <c r="BX695" s="83"/>
      <c r="BY695" s="83"/>
      <c r="BZ695" s="83"/>
      <c r="CA695" s="83"/>
      <c r="CB695" s="83"/>
      <c r="CC695" s="83"/>
      <c r="CD695" s="83"/>
      <c r="CE695" s="83"/>
      <c r="CF695" s="83"/>
      <c r="CG695" s="83"/>
      <c r="CH695" s="83"/>
      <c r="CI695" s="83"/>
      <c r="CJ695" s="83"/>
      <c r="CK695" s="83"/>
      <c r="CL695" s="83"/>
      <c r="CM695" s="83"/>
      <c r="CN695" s="83"/>
      <c r="CO695" s="83"/>
      <c r="CP695" s="83"/>
      <c r="CQ695" s="83"/>
      <c r="CR695" s="83"/>
      <c r="CS695" s="83"/>
      <c r="CT695" s="83"/>
      <c r="CU695" s="83"/>
      <c r="CV695" s="83"/>
      <c r="CW695" s="83"/>
      <c r="CX695" s="83"/>
      <c r="CY695" s="83"/>
      <c r="CZ695" s="83"/>
      <c r="DA695" s="83"/>
      <c r="DB695" s="83"/>
      <c r="DC695" s="83"/>
      <c r="DD695" s="83"/>
      <c r="DE695" s="83"/>
      <c r="DF695" s="83"/>
      <c r="DG695" s="83"/>
      <c r="DH695" s="83"/>
      <c r="DI695" s="83"/>
      <c r="DJ695" s="83"/>
      <c r="DK695" s="83"/>
      <c r="DL695" s="83"/>
      <c r="DM695" s="83"/>
      <c r="DN695" s="83"/>
      <c r="DO695" s="83"/>
      <c r="DP695" s="83"/>
      <c r="DQ695" s="83"/>
      <c r="DR695" s="83"/>
      <c r="DS695" s="83"/>
      <c r="DT695" s="83"/>
      <c r="DU695" s="83"/>
      <c r="DV695" s="83"/>
      <c r="DW695" s="83"/>
      <c r="DX695" s="83"/>
      <c r="DY695" s="83"/>
      <c r="DZ695" s="83"/>
      <c r="EA695" s="83"/>
      <c r="EB695" s="83"/>
      <c r="EC695" s="83"/>
      <c r="ED695" s="83"/>
      <c r="EE695" s="83"/>
      <c r="EF695" s="83"/>
      <c r="EG695" s="83"/>
      <c r="EH695" s="83"/>
      <c r="EI695" s="83"/>
      <c r="EJ695" s="83"/>
      <c r="EK695" s="83"/>
      <c r="EL695" s="83"/>
      <c r="EM695" s="83"/>
      <c r="EN695" s="83"/>
      <c r="EO695" s="83"/>
      <c r="EP695" s="83"/>
      <c r="EQ695" s="83"/>
      <c r="ER695" s="83"/>
      <c r="ES695" s="83"/>
      <c r="ET695" s="83"/>
      <c r="EU695" s="83"/>
      <c r="EV695" s="83"/>
      <c r="EW695" s="83"/>
      <c r="EX695" s="83"/>
      <c r="EY695" s="83"/>
      <c r="EZ695" s="83"/>
      <c r="FA695" s="83"/>
      <c r="FB695" s="83"/>
      <c r="FC695" s="83"/>
      <c r="FD695" s="83"/>
      <c r="FE695" s="83"/>
      <c r="FF695" s="83"/>
      <c r="FG695" s="83"/>
      <c r="FH695" s="83"/>
      <c r="FI695" s="83"/>
      <c r="FJ695" s="83"/>
      <c r="FK695" s="83"/>
      <c r="FL695" s="83"/>
      <c r="FM695" s="83"/>
      <c r="FN695" s="83"/>
      <c r="FO695" s="83"/>
      <c r="FP695" s="83"/>
      <c r="FQ695" s="83"/>
      <c r="FR695" s="83"/>
      <c r="FS695" s="83"/>
      <c r="FT695" s="83"/>
      <c r="FU695" s="83"/>
      <c r="FV695" s="83"/>
      <c r="FW695" s="83"/>
      <c r="FX695" s="83"/>
      <c r="FY695" s="83"/>
      <c r="FZ695" s="83"/>
      <c r="GA695" s="83"/>
      <c r="GB695" s="83"/>
      <c r="GC695" s="83"/>
      <c r="GD695" s="83"/>
      <c r="GE695" s="83"/>
      <c r="GF695" s="83"/>
      <c r="GG695" s="83"/>
      <c r="GH695" s="83"/>
      <c r="GI695" s="83"/>
      <c r="GJ695" s="83"/>
      <c r="GK695" s="83"/>
      <c r="GL695" s="83"/>
      <c r="GM695" s="83"/>
      <c r="GN695" s="83"/>
      <c r="GO695" s="83"/>
      <c r="GP695" s="83"/>
      <c r="GQ695" s="83"/>
      <c r="GR695" s="83"/>
      <c r="GS695" s="83"/>
      <c r="GT695" s="83"/>
      <c r="GU695" s="83"/>
      <c r="GV695" s="83"/>
      <c r="GW695" s="83"/>
      <c r="GX695" s="83"/>
      <c r="GY695" s="83"/>
      <c r="GZ695" s="83"/>
      <c r="HA695" s="83"/>
      <c r="HB695" s="83"/>
      <c r="HC695" s="83"/>
      <c r="HD695" s="83"/>
      <c r="HE695" s="83"/>
      <c r="HF695" s="83"/>
      <c r="HG695" s="83"/>
      <c r="HH695" s="83"/>
      <c r="HI695" s="83"/>
      <c r="HJ695" s="83"/>
      <c r="HK695" s="83"/>
      <c r="HL695" s="83"/>
      <c r="HM695" s="83"/>
      <c r="HN695" s="83"/>
      <c r="HO695" s="83"/>
      <c r="HP695" s="83"/>
      <c r="HQ695" s="83"/>
      <c r="HR695" s="83"/>
      <c r="HS695" s="83"/>
      <c r="HT695" s="83"/>
      <c r="HU695" s="83"/>
      <c r="HV695" s="83"/>
      <c r="HW695" s="83"/>
      <c r="HX695" s="83"/>
      <c r="HY695" s="83"/>
      <c r="HZ695" s="83"/>
      <c r="IA695" s="83"/>
      <c r="IB695" s="83"/>
      <c r="IC695" s="83"/>
      <c r="ID695" s="83"/>
      <c r="IE695" s="83"/>
      <c r="IF695" s="83"/>
      <c r="IG695" s="83"/>
      <c r="IH695" s="83"/>
      <c r="II695" s="83"/>
      <c r="IJ695" s="83"/>
      <c r="IK695" s="83"/>
      <c r="IL695" s="83"/>
      <c r="IM695" s="83"/>
      <c r="IN695" s="83"/>
      <c r="IO695" s="83"/>
      <c r="IP695" s="83"/>
      <c r="IQ695" s="83"/>
      <c r="IR695" s="83"/>
      <c r="IS695" s="83"/>
      <c r="IT695" s="83"/>
      <c r="IU695" s="83"/>
      <c r="IV695" s="83"/>
      <c r="IW695" s="83"/>
      <c r="IX695" s="83"/>
      <c r="IY695" s="83"/>
      <c r="IZ695" s="83"/>
      <c r="JA695" s="83"/>
      <c r="JB695" s="83"/>
      <c r="JC695" s="83"/>
      <c r="JD695" s="83"/>
      <c r="JE695" s="83"/>
    </row>
    <row r="696" spans="1:265" s="8" customFormat="1" ht="15" customHeight="1" x14ac:dyDescent="0.2">
      <c r="A696" s="130"/>
      <c r="B696" s="131" t="s">
        <v>67</v>
      </c>
      <c r="C696" s="206"/>
      <c r="D696" s="332" t="s">
        <v>68</v>
      </c>
      <c r="E696" s="191"/>
      <c r="F696" s="991"/>
      <c r="G696" s="992"/>
      <c r="H696" s="332" t="s">
        <v>23</v>
      </c>
      <c r="I696" s="332" t="s">
        <v>111</v>
      </c>
      <c r="J696" s="332"/>
      <c r="K696" s="386" t="s">
        <v>2106</v>
      </c>
      <c r="L696" s="386"/>
      <c r="M696" s="765"/>
      <c r="N696" s="765"/>
      <c r="O696" s="386"/>
      <c r="P696" s="598"/>
      <c r="Q696" s="599"/>
      <c r="R696" s="599"/>
      <c r="S696" s="599">
        <v>3</v>
      </c>
      <c r="T696" s="599"/>
      <c r="U696" s="599"/>
      <c r="V696" s="599"/>
      <c r="W696" s="600"/>
      <c r="X696" s="228"/>
      <c r="Y696" s="228"/>
      <c r="Z696" s="112"/>
      <c r="AA696" s="83"/>
      <c r="AB696" s="83"/>
      <c r="AC696" s="83" t="str">
        <f t="shared" si="16"/>
        <v/>
      </c>
      <c r="AD696" s="83"/>
      <c r="AE696" s="83"/>
      <c r="AF696" s="83"/>
      <c r="AG696" s="83"/>
      <c r="AH696" s="83"/>
      <c r="AI696" s="83"/>
      <c r="AJ696" s="83"/>
      <c r="AK696" s="83"/>
      <c r="AL696" s="83"/>
      <c r="AM696" s="83"/>
      <c r="AN696" s="83"/>
      <c r="AO696" s="83"/>
      <c r="AP696" s="83"/>
      <c r="AQ696" s="83"/>
      <c r="AR696" s="83"/>
      <c r="AS696" s="83"/>
      <c r="AT696" s="83"/>
      <c r="AU696" s="83"/>
      <c r="AV696" s="83"/>
      <c r="AW696" s="83"/>
      <c r="AX696" s="83"/>
      <c r="AY696" s="83"/>
      <c r="AZ696" s="83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  <c r="BM696" s="83"/>
      <c r="BN696" s="83"/>
      <c r="BO696" s="83"/>
      <c r="BP696" s="83"/>
      <c r="BQ696" s="83"/>
      <c r="BR696" s="83"/>
      <c r="BS696" s="83"/>
      <c r="BT696" s="83"/>
      <c r="BU696" s="83"/>
      <c r="BV696" s="83"/>
      <c r="BW696" s="83"/>
      <c r="BX696" s="83"/>
      <c r="BY696" s="83"/>
      <c r="BZ696" s="83"/>
      <c r="CA696" s="83"/>
      <c r="CB696" s="83"/>
      <c r="CC696" s="83"/>
      <c r="CD696" s="83"/>
      <c r="CE696" s="83"/>
      <c r="CF696" s="83"/>
      <c r="CG696" s="83"/>
      <c r="CH696" s="83"/>
      <c r="CI696" s="83"/>
      <c r="CJ696" s="83"/>
      <c r="CK696" s="83"/>
      <c r="CL696" s="83"/>
      <c r="CM696" s="83"/>
      <c r="CN696" s="83"/>
      <c r="CO696" s="83"/>
      <c r="CP696" s="83"/>
      <c r="CQ696" s="83"/>
      <c r="CR696" s="83"/>
      <c r="CS696" s="83"/>
      <c r="CT696" s="83"/>
      <c r="CU696" s="83"/>
      <c r="CV696" s="83"/>
      <c r="CW696" s="83"/>
      <c r="CX696" s="83"/>
      <c r="CY696" s="83"/>
      <c r="CZ696" s="83"/>
      <c r="DA696" s="83"/>
      <c r="DB696" s="83"/>
      <c r="DC696" s="83"/>
      <c r="DD696" s="83"/>
      <c r="DE696" s="83"/>
      <c r="DF696" s="83"/>
      <c r="DG696" s="83"/>
      <c r="DH696" s="83"/>
      <c r="DI696" s="83"/>
      <c r="DJ696" s="83"/>
      <c r="DK696" s="83"/>
      <c r="DL696" s="83"/>
      <c r="DM696" s="83"/>
      <c r="DN696" s="83"/>
      <c r="DO696" s="83"/>
      <c r="DP696" s="83"/>
      <c r="DQ696" s="83"/>
      <c r="DR696" s="83"/>
      <c r="DS696" s="83"/>
      <c r="DT696" s="83"/>
      <c r="DU696" s="83"/>
      <c r="DV696" s="83"/>
      <c r="DW696" s="83"/>
      <c r="DX696" s="83"/>
      <c r="DY696" s="83"/>
      <c r="DZ696" s="83"/>
      <c r="EA696" s="83"/>
      <c r="EB696" s="83"/>
      <c r="EC696" s="83"/>
      <c r="ED696" s="83"/>
      <c r="EE696" s="83"/>
      <c r="EF696" s="83"/>
      <c r="EG696" s="83"/>
      <c r="EH696" s="83"/>
      <c r="EI696" s="83"/>
      <c r="EJ696" s="83"/>
      <c r="EK696" s="83"/>
      <c r="EL696" s="83"/>
      <c r="EM696" s="83"/>
      <c r="EN696" s="83"/>
      <c r="EO696" s="83"/>
      <c r="EP696" s="83"/>
      <c r="EQ696" s="83"/>
      <c r="ER696" s="83"/>
      <c r="ES696" s="83"/>
      <c r="ET696" s="83"/>
      <c r="EU696" s="83"/>
      <c r="EV696" s="83"/>
      <c r="EW696" s="83"/>
      <c r="EX696" s="83"/>
      <c r="EY696" s="83"/>
      <c r="EZ696" s="83"/>
      <c r="FA696" s="83"/>
      <c r="FB696" s="83"/>
      <c r="FC696" s="83"/>
      <c r="FD696" s="83"/>
      <c r="FE696" s="83"/>
      <c r="FF696" s="83"/>
      <c r="FG696" s="83"/>
      <c r="FH696" s="83"/>
      <c r="FI696" s="83"/>
      <c r="FJ696" s="83"/>
      <c r="FK696" s="83"/>
      <c r="FL696" s="83"/>
      <c r="FM696" s="83"/>
      <c r="FN696" s="83"/>
      <c r="FO696" s="83"/>
      <c r="FP696" s="83"/>
      <c r="FQ696" s="83"/>
      <c r="FR696" s="83"/>
      <c r="FS696" s="83"/>
      <c r="FT696" s="83"/>
      <c r="FU696" s="83"/>
      <c r="FV696" s="83"/>
      <c r="FW696" s="83"/>
      <c r="FX696" s="83"/>
      <c r="FY696" s="83"/>
      <c r="FZ696" s="83"/>
      <c r="GA696" s="83"/>
      <c r="GB696" s="83"/>
      <c r="GC696" s="83"/>
      <c r="GD696" s="83"/>
      <c r="GE696" s="83"/>
      <c r="GF696" s="83"/>
      <c r="GG696" s="83"/>
      <c r="GH696" s="83"/>
      <c r="GI696" s="83"/>
      <c r="GJ696" s="83"/>
      <c r="GK696" s="83"/>
      <c r="GL696" s="83"/>
      <c r="GM696" s="83"/>
      <c r="GN696" s="83"/>
      <c r="GO696" s="83"/>
      <c r="GP696" s="83"/>
      <c r="GQ696" s="83"/>
      <c r="GR696" s="83"/>
      <c r="GS696" s="83"/>
      <c r="GT696" s="83"/>
      <c r="GU696" s="83"/>
      <c r="GV696" s="83"/>
      <c r="GW696" s="83"/>
      <c r="GX696" s="83"/>
      <c r="GY696" s="83"/>
      <c r="GZ696" s="83"/>
      <c r="HA696" s="83"/>
      <c r="HB696" s="83"/>
      <c r="HC696" s="83"/>
      <c r="HD696" s="83"/>
      <c r="HE696" s="83"/>
      <c r="HF696" s="83"/>
      <c r="HG696" s="83"/>
      <c r="HH696" s="83"/>
      <c r="HI696" s="83"/>
      <c r="HJ696" s="83"/>
      <c r="HK696" s="83"/>
      <c r="HL696" s="83"/>
      <c r="HM696" s="83"/>
      <c r="HN696" s="83"/>
      <c r="HO696" s="83"/>
      <c r="HP696" s="83"/>
      <c r="HQ696" s="83"/>
      <c r="HR696" s="83"/>
      <c r="HS696" s="83"/>
      <c r="HT696" s="83"/>
      <c r="HU696" s="83"/>
      <c r="HV696" s="83"/>
      <c r="HW696" s="83"/>
      <c r="HX696" s="83"/>
      <c r="HY696" s="83"/>
      <c r="HZ696" s="83"/>
      <c r="IA696" s="83"/>
      <c r="IB696" s="83"/>
      <c r="IC696" s="83"/>
      <c r="ID696" s="83"/>
      <c r="IE696" s="83"/>
      <c r="IF696" s="83"/>
      <c r="IG696" s="83"/>
      <c r="IH696" s="83"/>
      <c r="II696" s="83"/>
      <c r="IJ696" s="83"/>
      <c r="IK696" s="83"/>
      <c r="IL696" s="83"/>
      <c r="IM696" s="83"/>
      <c r="IN696" s="83"/>
      <c r="IO696" s="83"/>
      <c r="IP696" s="83"/>
      <c r="IQ696" s="83"/>
      <c r="IR696" s="83"/>
      <c r="IS696" s="83"/>
      <c r="IT696" s="83"/>
      <c r="IU696" s="83"/>
      <c r="IV696" s="83"/>
      <c r="IW696" s="83"/>
      <c r="IX696" s="83"/>
      <c r="IY696" s="83"/>
      <c r="IZ696" s="83"/>
      <c r="JA696" s="83"/>
      <c r="JB696" s="83"/>
      <c r="JC696" s="83"/>
      <c r="JD696" s="83"/>
      <c r="JE696" s="83"/>
    </row>
    <row r="697" spans="1:265" s="8" customFormat="1" ht="15" customHeight="1" x14ac:dyDescent="0.2">
      <c r="A697" s="130"/>
      <c r="B697" s="131" t="s">
        <v>67</v>
      </c>
      <c r="C697" s="206"/>
      <c r="D697" s="332" t="s">
        <v>68</v>
      </c>
      <c r="E697" s="191"/>
      <c r="F697" s="991"/>
      <c r="G697" s="992"/>
      <c r="H697" s="332" t="s">
        <v>23</v>
      </c>
      <c r="I697" s="332" t="s">
        <v>106</v>
      </c>
      <c r="J697" s="332"/>
      <c r="K697" s="386" t="s">
        <v>1391</v>
      </c>
      <c r="L697" s="386"/>
      <c r="M697" s="765"/>
      <c r="N697" s="765"/>
      <c r="O697" s="386"/>
      <c r="P697" s="598"/>
      <c r="Q697" s="599"/>
      <c r="R697" s="599"/>
      <c r="S697" s="599"/>
      <c r="T697" s="599"/>
      <c r="U697" s="599"/>
      <c r="V697" s="599"/>
      <c r="W697" s="600">
        <v>4</v>
      </c>
      <c r="X697" s="228"/>
      <c r="Y697" s="228"/>
      <c r="Z697" s="112"/>
      <c r="AA697" s="83"/>
      <c r="AB697" s="83"/>
      <c r="AC697" s="83" t="str">
        <f t="shared" si="16"/>
        <v/>
      </c>
      <c r="AD697" s="83"/>
      <c r="AE697" s="83"/>
      <c r="AF697" s="83"/>
      <c r="AG697" s="83"/>
      <c r="AH697" s="83"/>
      <c r="AI697" s="83"/>
      <c r="AJ697" s="83"/>
      <c r="AK697" s="83"/>
      <c r="AL697" s="83"/>
      <c r="AM697" s="83"/>
      <c r="AN697" s="83"/>
      <c r="AO697" s="83"/>
      <c r="AP697" s="83"/>
      <c r="AQ697" s="83"/>
      <c r="AR697" s="83"/>
      <c r="AS697" s="83"/>
      <c r="AT697" s="83"/>
      <c r="AU697" s="83"/>
      <c r="AV697" s="83"/>
      <c r="AW697" s="83"/>
      <c r="AX697" s="83"/>
      <c r="AY697" s="83"/>
      <c r="AZ697" s="83"/>
      <c r="BA697" s="83"/>
      <c r="BB697" s="83"/>
      <c r="BC697" s="83"/>
      <c r="BD697" s="83"/>
      <c r="BE697" s="83"/>
      <c r="BF697" s="83"/>
      <c r="BG697" s="83"/>
      <c r="BH697" s="83"/>
      <c r="BI697" s="83"/>
      <c r="BJ697" s="83"/>
      <c r="BK697" s="83"/>
      <c r="BL697" s="83"/>
      <c r="BM697" s="83"/>
      <c r="BN697" s="83"/>
      <c r="BO697" s="83"/>
      <c r="BP697" s="83"/>
      <c r="BQ697" s="83"/>
      <c r="BR697" s="83"/>
      <c r="BS697" s="83"/>
      <c r="BT697" s="83"/>
      <c r="BU697" s="83"/>
      <c r="BV697" s="83"/>
      <c r="BW697" s="83"/>
      <c r="BX697" s="83"/>
      <c r="BY697" s="83"/>
      <c r="BZ697" s="83"/>
      <c r="CA697" s="83"/>
      <c r="CB697" s="83"/>
      <c r="CC697" s="83"/>
      <c r="CD697" s="83"/>
      <c r="CE697" s="83"/>
      <c r="CF697" s="83"/>
      <c r="CG697" s="83"/>
      <c r="CH697" s="83"/>
      <c r="CI697" s="83"/>
      <c r="CJ697" s="83"/>
      <c r="CK697" s="83"/>
      <c r="CL697" s="83"/>
      <c r="CM697" s="83"/>
      <c r="CN697" s="83"/>
      <c r="CO697" s="83"/>
      <c r="CP697" s="83"/>
      <c r="CQ697" s="83"/>
      <c r="CR697" s="83"/>
      <c r="CS697" s="83"/>
      <c r="CT697" s="83"/>
      <c r="CU697" s="83"/>
      <c r="CV697" s="83"/>
      <c r="CW697" s="83"/>
      <c r="CX697" s="83"/>
      <c r="CY697" s="83"/>
      <c r="CZ697" s="83"/>
      <c r="DA697" s="83"/>
      <c r="DB697" s="83"/>
      <c r="DC697" s="83"/>
      <c r="DD697" s="83"/>
      <c r="DE697" s="83"/>
      <c r="DF697" s="83"/>
      <c r="DG697" s="83"/>
      <c r="DH697" s="83"/>
      <c r="DI697" s="83"/>
      <c r="DJ697" s="83"/>
      <c r="DK697" s="83"/>
      <c r="DL697" s="83"/>
      <c r="DM697" s="83"/>
      <c r="DN697" s="83"/>
      <c r="DO697" s="83"/>
      <c r="DP697" s="83"/>
      <c r="DQ697" s="83"/>
      <c r="DR697" s="83"/>
      <c r="DS697" s="83"/>
      <c r="DT697" s="83"/>
      <c r="DU697" s="83"/>
      <c r="DV697" s="83"/>
      <c r="DW697" s="83"/>
      <c r="DX697" s="83"/>
      <c r="DY697" s="83"/>
      <c r="DZ697" s="83"/>
      <c r="EA697" s="83"/>
      <c r="EB697" s="83"/>
      <c r="EC697" s="83"/>
      <c r="ED697" s="83"/>
      <c r="EE697" s="83"/>
      <c r="EF697" s="83"/>
      <c r="EG697" s="83"/>
      <c r="EH697" s="83"/>
      <c r="EI697" s="83"/>
      <c r="EJ697" s="83"/>
      <c r="EK697" s="83"/>
      <c r="EL697" s="83"/>
      <c r="EM697" s="83"/>
      <c r="EN697" s="83"/>
      <c r="EO697" s="83"/>
      <c r="EP697" s="83"/>
      <c r="EQ697" s="83"/>
      <c r="ER697" s="83"/>
      <c r="ES697" s="83"/>
      <c r="ET697" s="83"/>
      <c r="EU697" s="83"/>
      <c r="EV697" s="83"/>
      <c r="EW697" s="83"/>
      <c r="EX697" s="83"/>
      <c r="EY697" s="83"/>
      <c r="EZ697" s="83"/>
      <c r="FA697" s="83"/>
      <c r="FB697" s="83"/>
      <c r="FC697" s="83"/>
      <c r="FD697" s="83"/>
      <c r="FE697" s="83"/>
      <c r="FF697" s="83"/>
      <c r="FG697" s="83"/>
      <c r="FH697" s="83"/>
      <c r="FI697" s="83"/>
      <c r="FJ697" s="83"/>
      <c r="FK697" s="83"/>
      <c r="FL697" s="83"/>
      <c r="FM697" s="83"/>
      <c r="FN697" s="83"/>
      <c r="FO697" s="83"/>
      <c r="FP697" s="83"/>
      <c r="FQ697" s="83"/>
      <c r="FR697" s="83"/>
      <c r="FS697" s="83"/>
      <c r="FT697" s="83"/>
      <c r="FU697" s="83"/>
      <c r="FV697" s="83"/>
      <c r="FW697" s="83"/>
      <c r="FX697" s="83"/>
      <c r="FY697" s="83"/>
      <c r="FZ697" s="83"/>
      <c r="GA697" s="83"/>
      <c r="GB697" s="83"/>
      <c r="GC697" s="83"/>
      <c r="GD697" s="83"/>
      <c r="GE697" s="83"/>
      <c r="GF697" s="83"/>
      <c r="GG697" s="83"/>
      <c r="GH697" s="83"/>
      <c r="GI697" s="83"/>
      <c r="GJ697" s="83"/>
      <c r="GK697" s="83"/>
      <c r="GL697" s="83"/>
      <c r="GM697" s="83"/>
      <c r="GN697" s="83"/>
      <c r="GO697" s="83"/>
      <c r="GP697" s="83"/>
      <c r="GQ697" s="83"/>
      <c r="GR697" s="83"/>
      <c r="GS697" s="83"/>
      <c r="GT697" s="83"/>
      <c r="GU697" s="83"/>
      <c r="GV697" s="83"/>
      <c r="GW697" s="83"/>
      <c r="GX697" s="83"/>
      <c r="GY697" s="83"/>
      <c r="GZ697" s="83"/>
      <c r="HA697" s="83"/>
      <c r="HB697" s="83"/>
      <c r="HC697" s="83"/>
      <c r="HD697" s="83"/>
      <c r="HE697" s="83"/>
      <c r="HF697" s="83"/>
      <c r="HG697" s="83"/>
      <c r="HH697" s="83"/>
      <c r="HI697" s="83"/>
      <c r="HJ697" s="83"/>
      <c r="HK697" s="83"/>
      <c r="HL697" s="83"/>
      <c r="HM697" s="83"/>
      <c r="HN697" s="83"/>
      <c r="HO697" s="83"/>
      <c r="HP697" s="83"/>
      <c r="HQ697" s="83"/>
      <c r="HR697" s="83"/>
      <c r="HS697" s="83"/>
      <c r="HT697" s="83"/>
      <c r="HU697" s="83"/>
      <c r="HV697" s="83"/>
      <c r="HW697" s="83"/>
      <c r="HX697" s="83"/>
      <c r="HY697" s="83"/>
      <c r="HZ697" s="83"/>
      <c r="IA697" s="83"/>
      <c r="IB697" s="83"/>
      <c r="IC697" s="83"/>
      <c r="ID697" s="83"/>
      <c r="IE697" s="83"/>
      <c r="IF697" s="83"/>
      <c r="IG697" s="83"/>
      <c r="IH697" s="83"/>
      <c r="II697" s="83"/>
      <c r="IJ697" s="83"/>
      <c r="IK697" s="83"/>
      <c r="IL697" s="83"/>
      <c r="IM697" s="83"/>
      <c r="IN697" s="83"/>
      <c r="IO697" s="83"/>
      <c r="IP697" s="83"/>
      <c r="IQ697" s="83"/>
      <c r="IR697" s="83"/>
      <c r="IS697" s="83"/>
      <c r="IT697" s="83"/>
      <c r="IU697" s="83"/>
      <c r="IV697" s="83"/>
      <c r="IW697" s="83"/>
      <c r="IX697" s="83"/>
      <c r="IY697" s="83"/>
      <c r="IZ697" s="83"/>
      <c r="JA697" s="83"/>
      <c r="JB697" s="83"/>
      <c r="JC697" s="83"/>
      <c r="JD697" s="83"/>
      <c r="JE697" s="83"/>
    </row>
    <row r="698" spans="1:265" s="8" customFormat="1" ht="15" customHeight="1" thickBot="1" x14ac:dyDescent="0.25">
      <c r="A698" s="161"/>
      <c r="B698" s="162" t="s">
        <v>67</v>
      </c>
      <c r="C698" s="209"/>
      <c r="D698" s="355" t="s">
        <v>68</v>
      </c>
      <c r="E698" s="230"/>
      <c r="F698" s="993"/>
      <c r="G698" s="994"/>
      <c r="H698" s="355" t="s">
        <v>23</v>
      </c>
      <c r="I698" s="355" t="s">
        <v>111</v>
      </c>
      <c r="J698" s="355"/>
      <c r="K698" s="387" t="s">
        <v>1270</v>
      </c>
      <c r="L698" s="387"/>
      <c r="M698" s="1173"/>
      <c r="N698" s="1173"/>
      <c r="O698" s="387"/>
      <c r="P698" s="601"/>
      <c r="Q698" s="602"/>
      <c r="R698" s="602"/>
      <c r="S698" s="602"/>
      <c r="T698" s="602"/>
      <c r="U698" s="602"/>
      <c r="V698" s="602">
        <v>8</v>
      </c>
      <c r="W698" s="603"/>
      <c r="X698" s="231">
        <f>SUM(P687:W698)</f>
        <v>40</v>
      </c>
      <c r="Y698" s="231">
        <f>X698</f>
        <v>40</v>
      </c>
      <c r="Z698" s="112"/>
      <c r="AA698" s="83"/>
      <c r="AB698" s="83"/>
      <c r="AC698" s="83" t="str">
        <f t="shared" si="16"/>
        <v/>
      </c>
      <c r="AD698" s="83"/>
      <c r="AE698" s="83"/>
      <c r="AF698" s="83"/>
      <c r="AG698" s="83"/>
      <c r="AH698" s="83"/>
      <c r="AI698" s="83"/>
      <c r="AJ698" s="83"/>
      <c r="AK698" s="83"/>
      <c r="AL698" s="83"/>
      <c r="AM698" s="83"/>
      <c r="AN698" s="83"/>
      <c r="AO698" s="83"/>
      <c r="AP698" s="83"/>
      <c r="AQ698" s="83"/>
      <c r="AR698" s="83"/>
      <c r="AS698" s="83"/>
      <c r="AT698" s="83"/>
      <c r="AU698" s="83"/>
      <c r="AV698" s="83"/>
      <c r="AW698" s="83"/>
      <c r="AX698" s="83"/>
      <c r="AY698" s="83"/>
      <c r="AZ698" s="83"/>
      <c r="BA698" s="83"/>
      <c r="BB698" s="83"/>
      <c r="BC698" s="83"/>
      <c r="BD698" s="83"/>
      <c r="BE698" s="83"/>
      <c r="BF698" s="83"/>
      <c r="BG698" s="83"/>
      <c r="BH698" s="83"/>
      <c r="BI698" s="83"/>
      <c r="BJ698" s="83"/>
      <c r="BK698" s="83"/>
      <c r="BL698" s="83"/>
      <c r="BM698" s="83"/>
      <c r="BN698" s="83"/>
      <c r="BO698" s="83"/>
      <c r="BP698" s="83"/>
      <c r="BQ698" s="83"/>
      <c r="BR698" s="83"/>
      <c r="BS698" s="83"/>
      <c r="BT698" s="83"/>
      <c r="BU698" s="83"/>
      <c r="BV698" s="83"/>
      <c r="BW698" s="83"/>
      <c r="BX698" s="83"/>
      <c r="BY698" s="83"/>
      <c r="BZ698" s="83"/>
      <c r="CA698" s="83"/>
      <c r="CB698" s="83"/>
      <c r="CC698" s="83"/>
      <c r="CD698" s="83"/>
      <c r="CE698" s="83"/>
      <c r="CF698" s="83"/>
      <c r="CG698" s="83"/>
      <c r="CH698" s="83"/>
      <c r="CI698" s="83"/>
      <c r="CJ698" s="83"/>
      <c r="CK698" s="83"/>
      <c r="CL698" s="83"/>
      <c r="CM698" s="83"/>
      <c r="CN698" s="83"/>
      <c r="CO698" s="83"/>
      <c r="CP698" s="83"/>
      <c r="CQ698" s="83"/>
      <c r="CR698" s="83"/>
      <c r="CS698" s="83"/>
      <c r="CT698" s="83"/>
      <c r="CU698" s="83"/>
      <c r="CV698" s="83"/>
      <c r="CW698" s="83"/>
      <c r="CX698" s="83"/>
      <c r="CY698" s="83"/>
      <c r="CZ698" s="83"/>
      <c r="DA698" s="83"/>
      <c r="DB698" s="83"/>
      <c r="DC698" s="83"/>
      <c r="DD698" s="83"/>
      <c r="DE698" s="83"/>
      <c r="DF698" s="83"/>
      <c r="DG698" s="83"/>
      <c r="DH698" s="83"/>
      <c r="DI698" s="83"/>
      <c r="DJ698" s="83"/>
      <c r="DK698" s="83"/>
      <c r="DL698" s="83"/>
      <c r="DM698" s="83"/>
      <c r="DN698" s="83"/>
      <c r="DO698" s="83"/>
      <c r="DP698" s="83"/>
      <c r="DQ698" s="83"/>
      <c r="DR698" s="83"/>
      <c r="DS698" s="83"/>
      <c r="DT698" s="83"/>
      <c r="DU698" s="83"/>
      <c r="DV698" s="83"/>
      <c r="DW698" s="83"/>
      <c r="DX698" s="83"/>
      <c r="DY698" s="83"/>
      <c r="DZ698" s="83"/>
      <c r="EA698" s="83"/>
      <c r="EB698" s="83"/>
      <c r="EC698" s="83"/>
      <c r="ED698" s="83"/>
      <c r="EE698" s="83"/>
      <c r="EF698" s="83"/>
      <c r="EG698" s="83"/>
      <c r="EH698" s="83"/>
      <c r="EI698" s="83"/>
      <c r="EJ698" s="83"/>
      <c r="EK698" s="83"/>
      <c r="EL698" s="83"/>
      <c r="EM698" s="83"/>
      <c r="EN698" s="83"/>
      <c r="EO698" s="83"/>
      <c r="EP698" s="83"/>
      <c r="EQ698" s="83"/>
      <c r="ER698" s="83"/>
      <c r="ES698" s="83"/>
      <c r="ET698" s="83"/>
      <c r="EU698" s="83"/>
      <c r="EV698" s="83"/>
      <c r="EW698" s="83"/>
      <c r="EX698" s="83"/>
      <c r="EY698" s="83"/>
      <c r="EZ698" s="83"/>
      <c r="FA698" s="83"/>
      <c r="FB698" s="83"/>
      <c r="FC698" s="83"/>
      <c r="FD698" s="83"/>
      <c r="FE698" s="83"/>
      <c r="FF698" s="83"/>
      <c r="FG698" s="83"/>
      <c r="FH698" s="83"/>
      <c r="FI698" s="83"/>
      <c r="FJ698" s="83"/>
      <c r="FK698" s="83"/>
      <c r="FL698" s="83"/>
      <c r="FM698" s="83"/>
      <c r="FN698" s="83"/>
      <c r="FO698" s="83"/>
      <c r="FP698" s="83"/>
      <c r="FQ698" s="83"/>
      <c r="FR698" s="83"/>
      <c r="FS698" s="83"/>
      <c r="FT698" s="83"/>
      <c r="FU698" s="83"/>
      <c r="FV698" s="83"/>
      <c r="FW698" s="83"/>
      <c r="FX698" s="83"/>
      <c r="FY698" s="83"/>
      <c r="FZ698" s="83"/>
      <c r="GA698" s="83"/>
      <c r="GB698" s="83"/>
      <c r="GC698" s="83"/>
      <c r="GD698" s="83"/>
      <c r="GE698" s="83"/>
      <c r="GF698" s="83"/>
      <c r="GG698" s="83"/>
      <c r="GH698" s="83"/>
      <c r="GI698" s="83"/>
      <c r="GJ698" s="83"/>
      <c r="GK698" s="83"/>
      <c r="GL698" s="83"/>
      <c r="GM698" s="83"/>
      <c r="GN698" s="83"/>
      <c r="GO698" s="83"/>
      <c r="GP698" s="83"/>
      <c r="GQ698" s="83"/>
      <c r="GR698" s="83"/>
      <c r="GS698" s="83"/>
      <c r="GT698" s="83"/>
      <c r="GU698" s="83"/>
      <c r="GV698" s="83"/>
      <c r="GW698" s="83"/>
      <c r="GX698" s="83"/>
      <c r="GY698" s="83"/>
      <c r="GZ698" s="83"/>
      <c r="HA698" s="83"/>
      <c r="HB698" s="83"/>
      <c r="HC698" s="83"/>
      <c r="HD698" s="83"/>
      <c r="HE698" s="83"/>
      <c r="HF698" s="83"/>
      <c r="HG698" s="83"/>
      <c r="HH698" s="83"/>
      <c r="HI698" s="83"/>
      <c r="HJ698" s="83"/>
      <c r="HK698" s="83"/>
      <c r="HL698" s="83"/>
      <c r="HM698" s="83"/>
      <c r="HN698" s="83"/>
      <c r="HO698" s="83"/>
      <c r="HP698" s="83"/>
      <c r="HQ698" s="83"/>
      <c r="HR698" s="83"/>
      <c r="HS698" s="83"/>
      <c r="HT698" s="83"/>
      <c r="HU698" s="83"/>
      <c r="HV698" s="83"/>
      <c r="HW698" s="83"/>
      <c r="HX698" s="83"/>
      <c r="HY698" s="83"/>
      <c r="HZ698" s="83"/>
      <c r="IA698" s="83"/>
      <c r="IB698" s="83"/>
      <c r="IC698" s="83"/>
      <c r="ID698" s="83"/>
      <c r="IE698" s="83"/>
      <c r="IF698" s="83"/>
      <c r="IG698" s="83"/>
      <c r="IH698" s="83"/>
      <c r="II698" s="83"/>
      <c r="IJ698" s="83"/>
      <c r="IK698" s="83"/>
      <c r="IL698" s="83"/>
      <c r="IM698" s="83"/>
      <c r="IN698" s="83"/>
      <c r="IO698" s="83"/>
      <c r="IP698" s="83"/>
      <c r="IQ698" s="83"/>
      <c r="IR698" s="83"/>
      <c r="IS698" s="83"/>
      <c r="IT698" s="83"/>
      <c r="IU698" s="83"/>
      <c r="IV698" s="83"/>
      <c r="IW698" s="83"/>
      <c r="IX698" s="83"/>
      <c r="IY698" s="83"/>
      <c r="IZ698" s="83"/>
      <c r="JA698" s="83"/>
      <c r="JB698" s="83"/>
      <c r="JC698" s="83"/>
      <c r="JD698" s="83"/>
      <c r="JE698" s="83"/>
    </row>
    <row r="699" spans="1:265" s="8" customFormat="1" ht="15" customHeight="1" x14ac:dyDescent="0.2">
      <c r="A699" s="572">
        <f>+A687+1</f>
        <v>75</v>
      </c>
      <c r="B699" s="1086" t="s">
        <v>69</v>
      </c>
      <c r="C699" s="201" t="s">
        <v>35</v>
      </c>
      <c r="D699" s="354" t="s">
        <v>70</v>
      </c>
      <c r="E699" s="122" t="s">
        <v>93</v>
      </c>
      <c r="F699" s="989" t="s">
        <v>71</v>
      </c>
      <c r="G699" s="990" t="s">
        <v>63</v>
      </c>
      <c r="H699" s="354" t="s">
        <v>23</v>
      </c>
      <c r="I699" s="354" t="s">
        <v>102</v>
      </c>
      <c r="J699" s="354"/>
      <c r="K699" s="385" t="s">
        <v>125</v>
      </c>
      <c r="L699" s="385" t="s">
        <v>97</v>
      </c>
      <c r="M699" s="766">
        <v>2</v>
      </c>
      <c r="N699" s="766" t="s">
        <v>24</v>
      </c>
      <c r="O699" s="385" t="s">
        <v>440</v>
      </c>
      <c r="P699" s="595">
        <v>4</v>
      </c>
      <c r="Q699" s="596"/>
      <c r="R699" s="596"/>
      <c r="S699" s="596"/>
      <c r="T699" s="596"/>
      <c r="U699" s="596"/>
      <c r="V699" s="596"/>
      <c r="W699" s="597"/>
      <c r="X699" s="227"/>
      <c r="Y699" s="227"/>
      <c r="Z699" s="112" t="str">
        <f>C699</f>
        <v>TC</v>
      </c>
      <c r="AA699" s="83" t="s">
        <v>1472</v>
      </c>
      <c r="AB699" s="83" t="s">
        <v>1479</v>
      </c>
      <c r="AC699" s="83">
        <f t="shared" si="16"/>
        <v>20</v>
      </c>
      <c r="AD699" s="83"/>
      <c r="AE699" s="83"/>
      <c r="AF699" s="83"/>
      <c r="AG699" s="83"/>
      <c r="AH699" s="83"/>
      <c r="AI699" s="83"/>
      <c r="AJ699" s="83"/>
      <c r="AK699" s="83"/>
      <c r="AL699" s="83"/>
      <c r="AM699" s="83"/>
      <c r="AN699" s="83"/>
      <c r="AO699" s="83"/>
      <c r="AP699" s="83"/>
      <c r="AQ699" s="83"/>
      <c r="AR699" s="83"/>
      <c r="AS699" s="83"/>
      <c r="AT699" s="83"/>
      <c r="AU699" s="83"/>
      <c r="AV699" s="83"/>
      <c r="AW699" s="83"/>
      <c r="AX699" s="83"/>
      <c r="AY699" s="83"/>
      <c r="AZ699" s="83"/>
      <c r="BA699" s="83"/>
      <c r="BB699" s="83"/>
      <c r="BC699" s="83"/>
      <c r="BD699" s="83"/>
      <c r="BE699" s="83"/>
      <c r="BF699" s="83"/>
      <c r="BG699" s="83"/>
      <c r="BH699" s="83"/>
      <c r="BI699" s="83"/>
      <c r="BJ699" s="83"/>
      <c r="BK699" s="83"/>
      <c r="BL699" s="83"/>
      <c r="BM699" s="83"/>
      <c r="BN699" s="83"/>
      <c r="BO699" s="83"/>
      <c r="BP699" s="83"/>
      <c r="BQ699" s="83"/>
      <c r="BR699" s="83"/>
      <c r="BS699" s="83"/>
      <c r="BT699" s="83"/>
      <c r="BU699" s="83"/>
      <c r="BV699" s="83"/>
      <c r="BW699" s="83"/>
      <c r="BX699" s="83"/>
      <c r="BY699" s="83"/>
      <c r="BZ699" s="83"/>
      <c r="CA699" s="83"/>
      <c r="CB699" s="83"/>
      <c r="CC699" s="83"/>
      <c r="CD699" s="83"/>
      <c r="CE699" s="83"/>
      <c r="CF699" s="83"/>
      <c r="CG699" s="83"/>
      <c r="CH699" s="83"/>
      <c r="CI699" s="83"/>
      <c r="CJ699" s="83"/>
      <c r="CK699" s="83"/>
      <c r="CL699" s="83"/>
      <c r="CM699" s="83"/>
      <c r="CN699" s="83"/>
      <c r="CO699" s="83"/>
      <c r="CP699" s="83"/>
      <c r="CQ699" s="83"/>
      <c r="CR699" s="83"/>
      <c r="CS699" s="83"/>
      <c r="CT699" s="83"/>
      <c r="CU699" s="83"/>
      <c r="CV699" s="83"/>
      <c r="CW699" s="83"/>
      <c r="CX699" s="83"/>
      <c r="CY699" s="83"/>
      <c r="CZ699" s="83"/>
      <c r="DA699" s="83"/>
      <c r="DB699" s="83"/>
      <c r="DC699" s="83"/>
      <c r="DD699" s="83"/>
      <c r="DE699" s="83"/>
      <c r="DF699" s="83"/>
      <c r="DG699" s="83"/>
      <c r="DH699" s="83"/>
      <c r="DI699" s="83"/>
      <c r="DJ699" s="83"/>
      <c r="DK699" s="83"/>
      <c r="DL699" s="83"/>
      <c r="DM699" s="83"/>
      <c r="DN699" s="83"/>
      <c r="DO699" s="83"/>
      <c r="DP699" s="83"/>
      <c r="DQ699" s="83"/>
      <c r="DR699" s="83"/>
      <c r="DS699" s="83"/>
      <c r="DT699" s="83"/>
      <c r="DU699" s="83"/>
      <c r="DV699" s="83"/>
      <c r="DW699" s="83"/>
      <c r="DX699" s="83"/>
      <c r="DY699" s="83"/>
      <c r="DZ699" s="83"/>
      <c r="EA699" s="83"/>
      <c r="EB699" s="83"/>
      <c r="EC699" s="83"/>
      <c r="ED699" s="83"/>
      <c r="EE699" s="83"/>
      <c r="EF699" s="83"/>
      <c r="EG699" s="83"/>
      <c r="EH699" s="83"/>
      <c r="EI699" s="83"/>
      <c r="EJ699" s="83"/>
      <c r="EK699" s="83"/>
      <c r="EL699" s="83"/>
      <c r="EM699" s="83"/>
      <c r="EN699" s="83"/>
      <c r="EO699" s="83"/>
      <c r="EP699" s="83"/>
      <c r="EQ699" s="83"/>
      <c r="ER699" s="83"/>
      <c r="ES699" s="83"/>
      <c r="ET699" s="83"/>
      <c r="EU699" s="83"/>
      <c r="EV699" s="83"/>
      <c r="EW699" s="83"/>
      <c r="EX699" s="83"/>
      <c r="EY699" s="83"/>
      <c r="EZ699" s="83"/>
      <c r="FA699" s="83"/>
      <c r="FB699" s="83"/>
      <c r="FC699" s="83"/>
      <c r="FD699" s="83"/>
      <c r="FE699" s="83"/>
      <c r="FF699" s="83"/>
      <c r="FG699" s="83"/>
      <c r="FH699" s="83"/>
      <c r="FI699" s="83"/>
      <c r="FJ699" s="83"/>
      <c r="FK699" s="83"/>
      <c r="FL699" s="83"/>
      <c r="FM699" s="83"/>
      <c r="FN699" s="83"/>
      <c r="FO699" s="83"/>
      <c r="FP699" s="83"/>
      <c r="FQ699" s="83"/>
      <c r="FR699" s="83"/>
      <c r="FS699" s="83"/>
      <c r="FT699" s="83"/>
      <c r="FU699" s="83"/>
      <c r="FV699" s="83"/>
      <c r="FW699" s="83"/>
      <c r="FX699" s="83"/>
      <c r="FY699" s="83"/>
      <c r="FZ699" s="83"/>
      <c r="GA699" s="83"/>
      <c r="GB699" s="83"/>
      <c r="GC699" s="83"/>
      <c r="GD699" s="83"/>
      <c r="GE699" s="83"/>
      <c r="GF699" s="83"/>
      <c r="GG699" s="83"/>
      <c r="GH699" s="83"/>
      <c r="GI699" s="83"/>
      <c r="GJ699" s="83"/>
      <c r="GK699" s="83"/>
      <c r="GL699" s="83"/>
      <c r="GM699" s="83"/>
      <c r="GN699" s="83"/>
      <c r="GO699" s="83"/>
      <c r="GP699" s="83"/>
      <c r="GQ699" s="83"/>
      <c r="GR699" s="83"/>
      <c r="GS699" s="83"/>
      <c r="GT699" s="83"/>
      <c r="GU699" s="83"/>
      <c r="GV699" s="83"/>
      <c r="GW699" s="83"/>
      <c r="GX699" s="83"/>
      <c r="GY699" s="83"/>
      <c r="GZ699" s="83"/>
      <c r="HA699" s="83"/>
      <c r="HB699" s="83"/>
      <c r="HC699" s="83"/>
      <c r="HD699" s="83"/>
      <c r="HE699" s="83"/>
      <c r="HF699" s="83"/>
      <c r="HG699" s="83"/>
      <c r="HH699" s="83"/>
      <c r="HI699" s="83"/>
      <c r="HJ699" s="83"/>
      <c r="HK699" s="83"/>
      <c r="HL699" s="83"/>
      <c r="HM699" s="83"/>
      <c r="HN699" s="83"/>
      <c r="HO699" s="83"/>
      <c r="HP699" s="83"/>
      <c r="HQ699" s="83"/>
      <c r="HR699" s="83"/>
      <c r="HS699" s="83"/>
      <c r="HT699" s="83"/>
      <c r="HU699" s="83"/>
      <c r="HV699" s="83"/>
      <c r="HW699" s="83"/>
      <c r="HX699" s="83"/>
      <c r="HY699" s="83"/>
      <c r="HZ699" s="83"/>
      <c r="IA699" s="83"/>
      <c r="IB699" s="83"/>
      <c r="IC699" s="83"/>
      <c r="ID699" s="83"/>
      <c r="IE699" s="83"/>
      <c r="IF699" s="83"/>
      <c r="IG699" s="83"/>
      <c r="IH699" s="83"/>
      <c r="II699" s="83"/>
      <c r="IJ699" s="83"/>
      <c r="IK699" s="83"/>
      <c r="IL699" s="83"/>
      <c r="IM699" s="83"/>
      <c r="IN699" s="83"/>
      <c r="IO699" s="83"/>
      <c r="IP699" s="83"/>
      <c r="IQ699" s="83"/>
      <c r="IR699" s="83"/>
      <c r="IS699" s="83"/>
      <c r="IT699" s="83"/>
      <c r="IU699" s="83"/>
      <c r="IV699" s="83"/>
      <c r="IW699" s="83"/>
      <c r="IX699" s="83"/>
      <c r="IY699" s="83"/>
      <c r="IZ699" s="83"/>
      <c r="JA699" s="83"/>
      <c r="JB699" s="83"/>
      <c r="JC699" s="83"/>
      <c r="JD699" s="83"/>
      <c r="JE699" s="83"/>
    </row>
    <row r="700" spans="1:265" s="8" customFormat="1" ht="15" customHeight="1" x14ac:dyDescent="0.2">
      <c r="A700" s="573"/>
      <c r="B700" s="131" t="s">
        <v>69</v>
      </c>
      <c r="C700" s="206"/>
      <c r="D700" s="332" t="s">
        <v>70</v>
      </c>
      <c r="E700" s="191"/>
      <c r="F700" s="991"/>
      <c r="G700" s="992"/>
      <c r="H700" s="332" t="s">
        <v>23</v>
      </c>
      <c r="I700" s="332" t="s">
        <v>102</v>
      </c>
      <c r="J700" s="332"/>
      <c r="K700" s="386" t="s">
        <v>121</v>
      </c>
      <c r="L700" s="386" t="s">
        <v>97</v>
      </c>
      <c r="M700" s="765">
        <v>1</v>
      </c>
      <c r="N700" s="765" t="s">
        <v>24</v>
      </c>
      <c r="O700" s="386" t="s">
        <v>440</v>
      </c>
      <c r="P700" s="598">
        <v>4</v>
      </c>
      <c r="Q700" s="599"/>
      <c r="R700" s="599"/>
      <c r="S700" s="599"/>
      <c r="T700" s="599"/>
      <c r="U700" s="599"/>
      <c r="V700" s="599"/>
      <c r="W700" s="600"/>
      <c r="X700" s="228"/>
      <c r="Y700" s="228"/>
      <c r="Z700" s="112"/>
      <c r="AA700" s="83"/>
      <c r="AB700" s="83"/>
      <c r="AC700" s="83" t="str">
        <f t="shared" si="16"/>
        <v/>
      </c>
      <c r="AD700" s="83"/>
      <c r="AE700" s="83"/>
      <c r="AF700" s="83"/>
      <c r="AG700" s="83"/>
      <c r="AH700" s="83"/>
      <c r="AI700" s="83"/>
      <c r="AJ700" s="83"/>
      <c r="AK700" s="83"/>
      <c r="AL700" s="83"/>
      <c r="AM700" s="83"/>
      <c r="AN700" s="83"/>
      <c r="AO700" s="83"/>
      <c r="AP700" s="83"/>
      <c r="AQ700" s="83"/>
      <c r="AR700" s="83"/>
      <c r="AS700" s="83"/>
      <c r="AT700" s="83"/>
      <c r="AU700" s="83"/>
      <c r="AV700" s="83"/>
      <c r="AW700" s="83"/>
      <c r="AX700" s="83"/>
      <c r="AY700" s="83"/>
      <c r="AZ700" s="83"/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  <c r="BM700" s="83"/>
      <c r="BN700" s="83"/>
      <c r="BO700" s="83"/>
      <c r="BP700" s="83"/>
      <c r="BQ700" s="83"/>
      <c r="BR700" s="83"/>
      <c r="BS700" s="83"/>
      <c r="BT700" s="83"/>
      <c r="BU700" s="83"/>
      <c r="BV700" s="83"/>
      <c r="BW700" s="83"/>
      <c r="BX700" s="83"/>
      <c r="BY700" s="83"/>
      <c r="BZ700" s="83"/>
      <c r="CA700" s="83"/>
      <c r="CB700" s="83"/>
      <c r="CC700" s="83"/>
      <c r="CD700" s="83"/>
      <c r="CE700" s="83"/>
      <c r="CF700" s="83"/>
      <c r="CG700" s="83"/>
      <c r="CH700" s="83"/>
      <c r="CI700" s="83"/>
      <c r="CJ700" s="83"/>
      <c r="CK700" s="83"/>
      <c r="CL700" s="83"/>
      <c r="CM700" s="83"/>
      <c r="CN700" s="83"/>
      <c r="CO700" s="83"/>
      <c r="CP700" s="83"/>
      <c r="CQ700" s="83"/>
      <c r="CR700" s="83"/>
      <c r="CS700" s="83"/>
      <c r="CT700" s="83"/>
      <c r="CU700" s="83"/>
      <c r="CV700" s="83"/>
      <c r="CW700" s="83"/>
      <c r="CX700" s="83"/>
      <c r="CY700" s="83"/>
      <c r="CZ700" s="83"/>
      <c r="DA700" s="83"/>
      <c r="DB700" s="83"/>
      <c r="DC700" s="83"/>
      <c r="DD700" s="83"/>
      <c r="DE700" s="83"/>
      <c r="DF700" s="83"/>
      <c r="DG700" s="83"/>
      <c r="DH700" s="83"/>
      <c r="DI700" s="83"/>
      <c r="DJ700" s="83"/>
      <c r="DK700" s="83"/>
      <c r="DL700" s="83"/>
      <c r="DM700" s="83"/>
      <c r="DN700" s="83"/>
      <c r="DO700" s="83"/>
      <c r="DP700" s="83"/>
      <c r="DQ700" s="83"/>
      <c r="DR700" s="83"/>
      <c r="DS700" s="83"/>
      <c r="DT700" s="83"/>
      <c r="DU700" s="83"/>
      <c r="DV700" s="83"/>
      <c r="DW700" s="83"/>
      <c r="DX700" s="83"/>
      <c r="DY700" s="83"/>
      <c r="DZ700" s="83"/>
      <c r="EA700" s="83"/>
      <c r="EB700" s="83"/>
      <c r="EC700" s="83"/>
      <c r="ED700" s="83"/>
      <c r="EE700" s="83"/>
      <c r="EF700" s="83"/>
      <c r="EG700" s="83"/>
      <c r="EH700" s="83"/>
      <c r="EI700" s="83"/>
      <c r="EJ700" s="83"/>
      <c r="EK700" s="83"/>
      <c r="EL700" s="83"/>
      <c r="EM700" s="83"/>
      <c r="EN700" s="83"/>
      <c r="EO700" s="83"/>
      <c r="EP700" s="83"/>
      <c r="EQ700" s="83"/>
      <c r="ER700" s="83"/>
      <c r="ES700" s="83"/>
      <c r="ET700" s="83"/>
      <c r="EU700" s="83"/>
      <c r="EV700" s="83"/>
      <c r="EW700" s="83"/>
      <c r="EX700" s="83"/>
      <c r="EY700" s="83"/>
      <c r="EZ700" s="83"/>
      <c r="FA700" s="83"/>
      <c r="FB700" s="83"/>
      <c r="FC700" s="83"/>
      <c r="FD700" s="83"/>
      <c r="FE700" s="83"/>
      <c r="FF700" s="83"/>
      <c r="FG700" s="83"/>
      <c r="FH700" s="83"/>
      <c r="FI700" s="83"/>
      <c r="FJ700" s="83"/>
      <c r="FK700" s="83"/>
      <c r="FL700" s="83"/>
      <c r="FM700" s="83"/>
      <c r="FN700" s="83"/>
      <c r="FO700" s="83"/>
      <c r="FP700" s="83"/>
      <c r="FQ700" s="83"/>
      <c r="FR700" s="83"/>
      <c r="FS700" s="83"/>
      <c r="FT700" s="83"/>
      <c r="FU700" s="83"/>
      <c r="FV700" s="83"/>
      <c r="FW700" s="83"/>
      <c r="FX700" s="83"/>
      <c r="FY700" s="83"/>
      <c r="FZ700" s="83"/>
      <c r="GA700" s="83"/>
      <c r="GB700" s="83"/>
      <c r="GC700" s="83"/>
      <c r="GD700" s="83"/>
      <c r="GE700" s="83"/>
      <c r="GF700" s="83"/>
      <c r="GG700" s="83"/>
      <c r="GH700" s="83"/>
      <c r="GI700" s="83"/>
      <c r="GJ700" s="83"/>
      <c r="GK700" s="83"/>
      <c r="GL700" s="83"/>
      <c r="GM700" s="83"/>
      <c r="GN700" s="83"/>
      <c r="GO700" s="83"/>
      <c r="GP700" s="83"/>
      <c r="GQ700" s="83"/>
      <c r="GR700" s="83"/>
      <c r="GS700" s="83"/>
      <c r="GT700" s="83"/>
      <c r="GU700" s="83"/>
      <c r="GV700" s="83"/>
      <c r="GW700" s="83"/>
      <c r="GX700" s="83"/>
      <c r="GY700" s="83"/>
      <c r="GZ700" s="83"/>
      <c r="HA700" s="83"/>
      <c r="HB700" s="83"/>
      <c r="HC700" s="83"/>
      <c r="HD700" s="83"/>
      <c r="HE700" s="83"/>
      <c r="HF700" s="83"/>
      <c r="HG700" s="83"/>
      <c r="HH700" s="83"/>
      <c r="HI700" s="83"/>
      <c r="HJ700" s="83"/>
      <c r="HK700" s="83"/>
      <c r="HL700" s="83"/>
      <c r="HM700" s="83"/>
      <c r="HN700" s="83"/>
      <c r="HO700" s="83"/>
      <c r="HP700" s="83"/>
      <c r="HQ700" s="83"/>
      <c r="HR700" s="83"/>
      <c r="HS700" s="83"/>
      <c r="HT700" s="83"/>
      <c r="HU700" s="83"/>
      <c r="HV700" s="83"/>
      <c r="HW700" s="83"/>
      <c r="HX700" s="83"/>
      <c r="HY700" s="83"/>
      <c r="HZ700" s="83"/>
      <c r="IA700" s="83"/>
      <c r="IB700" s="83"/>
      <c r="IC700" s="83"/>
      <c r="ID700" s="83"/>
      <c r="IE700" s="83"/>
      <c r="IF700" s="83"/>
      <c r="IG700" s="83"/>
      <c r="IH700" s="83"/>
      <c r="II700" s="83"/>
      <c r="IJ700" s="83"/>
      <c r="IK700" s="83"/>
      <c r="IL700" s="83"/>
      <c r="IM700" s="83"/>
      <c r="IN700" s="83"/>
      <c r="IO700" s="83"/>
      <c r="IP700" s="83"/>
      <c r="IQ700" s="83"/>
      <c r="IR700" s="83"/>
      <c r="IS700" s="83"/>
      <c r="IT700" s="83"/>
      <c r="IU700" s="83"/>
      <c r="IV700" s="83"/>
      <c r="IW700" s="83"/>
      <c r="IX700" s="83"/>
      <c r="IY700" s="83"/>
      <c r="IZ700" s="83"/>
      <c r="JA700" s="83"/>
      <c r="JB700" s="83"/>
      <c r="JC700" s="83"/>
      <c r="JD700" s="83"/>
      <c r="JE700" s="83"/>
    </row>
    <row r="701" spans="1:265" s="8" customFormat="1" ht="15" customHeight="1" x14ac:dyDescent="0.2">
      <c r="A701" s="573"/>
      <c r="B701" s="131" t="s">
        <v>69</v>
      </c>
      <c r="C701" s="206"/>
      <c r="D701" s="332" t="s">
        <v>70</v>
      </c>
      <c r="E701" s="191"/>
      <c r="F701" s="991"/>
      <c r="G701" s="992"/>
      <c r="H701" s="332" t="s">
        <v>23</v>
      </c>
      <c r="I701" s="332" t="s">
        <v>102</v>
      </c>
      <c r="J701" s="332"/>
      <c r="K701" s="386" t="s">
        <v>125</v>
      </c>
      <c r="L701" s="386" t="s">
        <v>97</v>
      </c>
      <c r="M701" s="765">
        <v>2</v>
      </c>
      <c r="N701" s="765" t="s">
        <v>101</v>
      </c>
      <c r="O701" s="386" t="s">
        <v>435</v>
      </c>
      <c r="P701" s="598">
        <v>4</v>
      </c>
      <c r="Q701" s="599"/>
      <c r="R701" s="599"/>
      <c r="S701" s="599"/>
      <c r="T701" s="599"/>
      <c r="U701" s="599"/>
      <c r="V701" s="599"/>
      <c r="W701" s="600"/>
      <c r="X701" s="228"/>
      <c r="Y701" s="228"/>
      <c r="Z701" s="112"/>
      <c r="AA701" s="83"/>
      <c r="AB701" s="83"/>
      <c r="AC701" s="83" t="str">
        <f t="shared" si="16"/>
        <v/>
      </c>
      <c r="AD701" s="83"/>
      <c r="AE701" s="83"/>
      <c r="AF701" s="83"/>
      <c r="AG701" s="83"/>
      <c r="AH701" s="83"/>
      <c r="AI701" s="83"/>
      <c r="AJ701" s="83"/>
      <c r="AK701" s="83"/>
      <c r="AL701" s="83"/>
      <c r="AM701" s="83"/>
      <c r="AN701" s="83"/>
      <c r="AO701" s="83"/>
      <c r="AP701" s="83"/>
      <c r="AQ701" s="83"/>
      <c r="AR701" s="83"/>
      <c r="AS701" s="83"/>
      <c r="AT701" s="83"/>
      <c r="AU701" s="83"/>
      <c r="AV701" s="83"/>
      <c r="AW701" s="83"/>
      <c r="AX701" s="83"/>
      <c r="AY701" s="83"/>
      <c r="AZ701" s="83"/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  <c r="BM701" s="83"/>
      <c r="BN701" s="83"/>
      <c r="BO701" s="83"/>
      <c r="BP701" s="83"/>
      <c r="BQ701" s="83"/>
      <c r="BR701" s="83"/>
      <c r="BS701" s="83"/>
      <c r="BT701" s="83"/>
      <c r="BU701" s="83"/>
      <c r="BV701" s="83"/>
      <c r="BW701" s="83"/>
      <c r="BX701" s="83"/>
      <c r="BY701" s="83"/>
      <c r="BZ701" s="83"/>
      <c r="CA701" s="83"/>
      <c r="CB701" s="83"/>
      <c r="CC701" s="83"/>
      <c r="CD701" s="83"/>
      <c r="CE701" s="83"/>
      <c r="CF701" s="83"/>
      <c r="CG701" s="83"/>
      <c r="CH701" s="83"/>
      <c r="CI701" s="83"/>
      <c r="CJ701" s="83"/>
      <c r="CK701" s="83"/>
      <c r="CL701" s="83"/>
      <c r="CM701" s="83"/>
      <c r="CN701" s="83"/>
      <c r="CO701" s="83"/>
      <c r="CP701" s="83"/>
      <c r="CQ701" s="83"/>
      <c r="CR701" s="83"/>
      <c r="CS701" s="83"/>
      <c r="CT701" s="83"/>
      <c r="CU701" s="83"/>
      <c r="CV701" s="83"/>
      <c r="CW701" s="83"/>
      <c r="CX701" s="83"/>
      <c r="CY701" s="83"/>
      <c r="CZ701" s="83"/>
      <c r="DA701" s="83"/>
      <c r="DB701" s="83"/>
      <c r="DC701" s="83"/>
      <c r="DD701" s="83"/>
      <c r="DE701" s="83"/>
      <c r="DF701" s="83"/>
      <c r="DG701" s="83"/>
      <c r="DH701" s="83"/>
      <c r="DI701" s="83"/>
      <c r="DJ701" s="83"/>
      <c r="DK701" s="83"/>
      <c r="DL701" s="83"/>
      <c r="DM701" s="83"/>
      <c r="DN701" s="83"/>
      <c r="DO701" s="83"/>
      <c r="DP701" s="83"/>
      <c r="DQ701" s="83"/>
      <c r="DR701" s="83"/>
      <c r="DS701" s="83"/>
      <c r="DT701" s="83"/>
      <c r="DU701" s="83"/>
      <c r="DV701" s="83"/>
      <c r="DW701" s="83"/>
      <c r="DX701" s="83"/>
      <c r="DY701" s="83"/>
      <c r="DZ701" s="83"/>
      <c r="EA701" s="83"/>
      <c r="EB701" s="83"/>
      <c r="EC701" s="83"/>
      <c r="ED701" s="83"/>
      <c r="EE701" s="83"/>
      <c r="EF701" s="83"/>
      <c r="EG701" s="83"/>
      <c r="EH701" s="83"/>
      <c r="EI701" s="83"/>
      <c r="EJ701" s="83"/>
      <c r="EK701" s="83"/>
      <c r="EL701" s="83"/>
      <c r="EM701" s="83"/>
      <c r="EN701" s="83"/>
      <c r="EO701" s="83"/>
      <c r="EP701" s="83"/>
      <c r="EQ701" s="83"/>
      <c r="ER701" s="83"/>
      <c r="ES701" s="83"/>
      <c r="ET701" s="83"/>
      <c r="EU701" s="83"/>
      <c r="EV701" s="83"/>
      <c r="EW701" s="83"/>
      <c r="EX701" s="83"/>
      <c r="EY701" s="83"/>
      <c r="EZ701" s="83"/>
      <c r="FA701" s="83"/>
      <c r="FB701" s="83"/>
      <c r="FC701" s="83"/>
      <c r="FD701" s="83"/>
      <c r="FE701" s="83"/>
      <c r="FF701" s="83"/>
      <c r="FG701" s="83"/>
      <c r="FH701" s="83"/>
      <c r="FI701" s="83"/>
      <c r="FJ701" s="83"/>
      <c r="FK701" s="83"/>
      <c r="FL701" s="83"/>
      <c r="FM701" s="83"/>
      <c r="FN701" s="83"/>
      <c r="FO701" s="83"/>
      <c r="FP701" s="83"/>
      <c r="FQ701" s="83"/>
      <c r="FR701" s="83"/>
      <c r="FS701" s="83"/>
      <c r="FT701" s="83"/>
      <c r="FU701" s="83"/>
      <c r="FV701" s="83"/>
      <c r="FW701" s="83"/>
      <c r="FX701" s="83"/>
      <c r="FY701" s="83"/>
      <c r="FZ701" s="83"/>
      <c r="GA701" s="83"/>
      <c r="GB701" s="83"/>
      <c r="GC701" s="83"/>
      <c r="GD701" s="83"/>
      <c r="GE701" s="83"/>
      <c r="GF701" s="83"/>
      <c r="GG701" s="83"/>
      <c r="GH701" s="83"/>
      <c r="GI701" s="83"/>
      <c r="GJ701" s="83"/>
      <c r="GK701" s="83"/>
      <c r="GL701" s="83"/>
      <c r="GM701" s="83"/>
      <c r="GN701" s="83"/>
      <c r="GO701" s="83"/>
      <c r="GP701" s="83"/>
      <c r="GQ701" s="83"/>
      <c r="GR701" s="83"/>
      <c r="GS701" s="83"/>
      <c r="GT701" s="83"/>
      <c r="GU701" s="83"/>
      <c r="GV701" s="83"/>
      <c r="GW701" s="83"/>
      <c r="GX701" s="83"/>
      <c r="GY701" s="83"/>
      <c r="GZ701" s="83"/>
      <c r="HA701" s="83"/>
      <c r="HB701" s="83"/>
      <c r="HC701" s="83"/>
      <c r="HD701" s="83"/>
      <c r="HE701" s="83"/>
      <c r="HF701" s="83"/>
      <c r="HG701" s="83"/>
      <c r="HH701" s="83"/>
      <c r="HI701" s="83"/>
      <c r="HJ701" s="83"/>
      <c r="HK701" s="83"/>
      <c r="HL701" s="83"/>
      <c r="HM701" s="83"/>
      <c r="HN701" s="83"/>
      <c r="HO701" s="83"/>
      <c r="HP701" s="83"/>
      <c r="HQ701" s="83"/>
      <c r="HR701" s="83"/>
      <c r="HS701" s="83"/>
      <c r="HT701" s="83"/>
      <c r="HU701" s="83"/>
      <c r="HV701" s="83"/>
      <c r="HW701" s="83"/>
      <c r="HX701" s="83"/>
      <c r="HY701" s="83"/>
      <c r="HZ701" s="83"/>
      <c r="IA701" s="83"/>
      <c r="IB701" s="83"/>
      <c r="IC701" s="83"/>
      <c r="ID701" s="83"/>
      <c r="IE701" s="83"/>
      <c r="IF701" s="83"/>
      <c r="IG701" s="83"/>
      <c r="IH701" s="83"/>
      <c r="II701" s="83"/>
      <c r="IJ701" s="83"/>
      <c r="IK701" s="83"/>
      <c r="IL701" s="83"/>
      <c r="IM701" s="83"/>
      <c r="IN701" s="83"/>
      <c r="IO701" s="83"/>
      <c r="IP701" s="83"/>
      <c r="IQ701" s="83"/>
      <c r="IR701" s="83"/>
      <c r="IS701" s="83"/>
      <c r="IT701" s="83"/>
      <c r="IU701" s="83"/>
      <c r="IV701" s="83"/>
      <c r="IW701" s="83"/>
      <c r="IX701" s="83"/>
      <c r="IY701" s="83"/>
      <c r="IZ701" s="83"/>
      <c r="JA701" s="83"/>
      <c r="JB701" s="83"/>
      <c r="JC701" s="83"/>
      <c r="JD701" s="83"/>
      <c r="JE701" s="83"/>
    </row>
    <row r="702" spans="1:265" s="8" customFormat="1" ht="15" customHeight="1" x14ac:dyDescent="0.2">
      <c r="A702" s="573"/>
      <c r="B702" s="131" t="s">
        <v>69</v>
      </c>
      <c r="C702" s="206"/>
      <c r="D702" s="332" t="s">
        <v>70</v>
      </c>
      <c r="E702" s="191"/>
      <c r="F702" s="991"/>
      <c r="G702" s="992"/>
      <c r="H702" s="332" t="s">
        <v>23</v>
      </c>
      <c r="I702" s="332" t="s">
        <v>106</v>
      </c>
      <c r="J702" s="332"/>
      <c r="K702" s="386" t="s">
        <v>133</v>
      </c>
      <c r="L702" s="386" t="s">
        <v>97</v>
      </c>
      <c r="M702" s="765">
        <v>2</v>
      </c>
      <c r="N702" s="765" t="s">
        <v>101</v>
      </c>
      <c r="O702" s="386" t="s">
        <v>435</v>
      </c>
      <c r="P702" s="598">
        <v>4</v>
      </c>
      <c r="Q702" s="599"/>
      <c r="R702" s="599"/>
      <c r="S702" s="599"/>
      <c r="T702" s="599"/>
      <c r="U702" s="599"/>
      <c r="V702" s="599"/>
      <c r="W702" s="600"/>
      <c r="X702" s="228"/>
      <c r="Y702" s="228"/>
      <c r="Z702" s="112"/>
      <c r="AA702" s="83"/>
      <c r="AB702" s="83"/>
      <c r="AC702" s="83" t="str">
        <f t="shared" si="16"/>
        <v/>
      </c>
      <c r="AD702" s="83"/>
      <c r="AE702" s="83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  <c r="AV702" s="83"/>
      <c r="AW702" s="83"/>
      <c r="AX702" s="83"/>
      <c r="AY702" s="83"/>
      <c r="AZ702" s="83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  <c r="BM702" s="83"/>
      <c r="BN702" s="83"/>
      <c r="BO702" s="83"/>
      <c r="BP702" s="83"/>
      <c r="BQ702" s="83"/>
      <c r="BR702" s="83"/>
      <c r="BS702" s="83"/>
      <c r="BT702" s="83"/>
      <c r="BU702" s="83"/>
      <c r="BV702" s="83"/>
      <c r="BW702" s="83"/>
      <c r="BX702" s="83"/>
      <c r="BY702" s="83"/>
      <c r="BZ702" s="83"/>
      <c r="CA702" s="83"/>
      <c r="CB702" s="83"/>
      <c r="CC702" s="83"/>
      <c r="CD702" s="83"/>
      <c r="CE702" s="83"/>
      <c r="CF702" s="83"/>
      <c r="CG702" s="83"/>
      <c r="CH702" s="83"/>
      <c r="CI702" s="83"/>
      <c r="CJ702" s="83"/>
      <c r="CK702" s="83"/>
      <c r="CL702" s="83"/>
      <c r="CM702" s="83"/>
      <c r="CN702" s="83"/>
      <c r="CO702" s="83"/>
      <c r="CP702" s="83"/>
      <c r="CQ702" s="83"/>
      <c r="CR702" s="83"/>
      <c r="CS702" s="83"/>
      <c r="CT702" s="83"/>
      <c r="CU702" s="83"/>
      <c r="CV702" s="83"/>
      <c r="CW702" s="83"/>
      <c r="CX702" s="83"/>
      <c r="CY702" s="83"/>
      <c r="CZ702" s="83"/>
      <c r="DA702" s="83"/>
      <c r="DB702" s="83"/>
      <c r="DC702" s="83"/>
      <c r="DD702" s="83"/>
      <c r="DE702" s="83"/>
      <c r="DF702" s="83"/>
      <c r="DG702" s="83"/>
      <c r="DH702" s="83"/>
      <c r="DI702" s="83"/>
      <c r="DJ702" s="83"/>
      <c r="DK702" s="83"/>
      <c r="DL702" s="83"/>
      <c r="DM702" s="83"/>
      <c r="DN702" s="83"/>
      <c r="DO702" s="83"/>
      <c r="DP702" s="83"/>
      <c r="DQ702" s="83"/>
      <c r="DR702" s="83"/>
      <c r="DS702" s="83"/>
      <c r="DT702" s="83"/>
      <c r="DU702" s="83"/>
      <c r="DV702" s="83"/>
      <c r="DW702" s="83"/>
      <c r="DX702" s="83"/>
      <c r="DY702" s="83"/>
      <c r="DZ702" s="83"/>
      <c r="EA702" s="83"/>
      <c r="EB702" s="83"/>
      <c r="EC702" s="83"/>
      <c r="ED702" s="83"/>
      <c r="EE702" s="83"/>
      <c r="EF702" s="83"/>
      <c r="EG702" s="83"/>
      <c r="EH702" s="83"/>
      <c r="EI702" s="83"/>
      <c r="EJ702" s="83"/>
      <c r="EK702" s="83"/>
      <c r="EL702" s="83"/>
      <c r="EM702" s="83"/>
      <c r="EN702" s="83"/>
      <c r="EO702" s="83"/>
      <c r="EP702" s="83"/>
      <c r="EQ702" s="83"/>
      <c r="ER702" s="83"/>
      <c r="ES702" s="83"/>
      <c r="ET702" s="83"/>
      <c r="EU702" s="83"/>
      <c r="EV702" s="83"/>
      <c r="EW702" s="83"/>
      <c r="EX702" s="83"/>
      <c r="EY702" s="83"/>
      <c r="EZ702" s="83"/>
      <c r="FA702" s="83"/>
      <c r="FB702" s="83"/>
      <c r="FC702" s="83"/>
      <c r="FD702" s="83"/>
      <c r="FE702" s="83"/>
      <c r="FF702" s="83"/>
      <c r="FG702" s="83"/>
      <c r="FH702" s="83"/>
      <c r="FI702" s="83"/>
      <c r="FJ702" s="83"/>
      <c r="FK702" s="83"/>
      <c r="FL702" s="83"/>
      <c r="FM702" s="83"/>
      <c r="FN702" s="83"/>
      <c r="FO702" s="83"/>
      <c r="FP702" s="83"/>
      <c r="FQ702" s="83"/>
      <c r="FR702" s="83"/>
      <c r="FS702" s="83"/>
      <c r="FT702" s="83"/>
      <c r="FU702" s="83"/>
      <c r="FV702" s="83"/>
      <c r="FW702" s="83"/>
      <c r="FX702" s="83"/>
      <c r="FY702" s="83"/>
      <c r="FZ702" s="83"/>
      <c r="GA702" s="83"/>
      <c r="GB702" s="83"/>
      <c r="GC702" s="83"/>
      <c r="GD702" s="83"/>
      <c r="GE702" s="83"/>
      <c r="GF702" s="83"/>
      <c r="GG702" s="83"/>
      <c r="GH702" s="83"/>
      <c r="GI702" s="83"/>
      <c r="GJ702" s="83"/>
      <c r="GK702" s="83"/>
      <c r="GL702" s="83"/>
      <c r="GM702" s="83"/>
      <c r="GN702" s="83"/>
      <c r="GO702" s="83"/>
      <c r="GP702" s="83"/>
      <c r="GQ702" s="83"/>
      <c r="GR702" s="83"/>
      <c r="GS702" s="83"/>
      <c r="GT702" s="83"/>
      <c r="GU702" s="83"/>
      <c r="GV702" s="83"/>
      <c r="GW702" s="83"/>
      <c r="GX702" s="83"/>
      <c r="GY702" s="83"/>
      <c r="GZ702" s="83"/>
      <c r="HA702" s="83"/>
      <c r="HB702" s="83"/>
      <c r="HC702" s="83"/>
      <c r="HD702" s="83"/>
      <c r="HE702" s="83"/>
      <c r="HF702" s="83"/>
      <c r="HG702" s="83"/>
      <c r="HH702" s="83"/>
      <c r="HI702" s="83"/>
      <c r="HJ702" s="83"/>
      <c r="HK702" s="83"/>
      <c r="HL702" s="83"/>
      <c r="HM702" s="83"/>
      <c r="HN702" s="83"/>
      <c r="HO702" s="83"/>
      <c r="HP702" s="83"/>
      <c r="HQ702" s="83"/>
      <c r="HR702" s="83"/>
      <c r="HS702" s="83"/>
      <c r="HT702" s="83"/>
      <c r="HU702" s="83"/>
      <c r="HV702" s="83"/>
      <c r="HW702" s="83"/>
      <c r="HX702" s="83"/>
      <c r="HY702" s="83"/>
      <c r="HZ702" s="83"/>
      <c r="IA702" s="83"/>
      <c r="IB702" s="83"/>
      <c r="IC702" s="83"/>
      <c r="ID702" s="83"/>
      <c r="IE702" s="83"/>
      <c r="IF702" s="83"/>
      <c r="IG702" s="83"/>
      <c r="IH702" s="83"/>
      <c r="II702" s="83"/>
      <c r="IJ702" s="83"/>
      <c r="IK702" s="83"/>
      <c r="IL702" s="83"/>
      <c r="IM702" s="83"/>
      <c r="IN702" s="83"/>
      <c r="IO702" s="83"/>
      <c r="IP702" s="83"/>
      <c r="IQ702" s="83"/>
      <c r="IR702" s="83"/>
      <c r="IS702" s="83"/>
      <c r="IT702" s="83"/>
      <c r="IU702" s="83"/>
      <c r="IV702" s="83"/>
      <c r="IW702" s="83"/>
      <c r="IX702" s="83"/>
      <c r="IY702" s="83"/>
      <c r="IZ702" s="83"/>
      <c r="JA702" s="83"/>
      <c r="JB702" s="83"/>
      <c r="JC702" s="83"/>
      <c r="JD702" s="83"/>
      <c r="JE702" s="83"/>
    </row>
    <row r="703" spans="1:265" s="8" customFormat="1" ht="15" customHeight="1" x14ac:dyDescent="0.2">
      <c r="A703" s="573"/>
      <c r="B703" s="131" t="s">
        <v>69</v>
      </c>
      <c r="C703" s="206"/>
      <c r="D703" s="332" t="s">
        <v>70</v>
      </c>
      <c r="E703" s="191"/>
      <c r="F703" s="991"/>
      <c r="G703" s="992"/>
      <c r="H703" s="332" t="s">
        <v>23</v>
      </c>
      <c r="I703" s="332" t="s">
        <v>106</v>
      </c>
      <c r="J703" s="332"/>
      <c r="K703" s="386" t="s">
        <v>133</v>
      </c>
      <c r="L703" s="386" t="s">
        <v>97</v>
      </c>
      <c r="M703" s="765">
        <v>2</v>
      </c>
      <c r="N703" s="765" t="s">
        <v>24</v>
      </c>
      <c r="O703" s="386" t="s">
        <v>440</v>
      </c>
      <c r="P703" s="598">
        <v>4</v>
      </c>
      <c r="Q703" s="599"/>
      <c r="R703" s="599"/>
      <c r="S703" s="599"/>
      <c r="T703" s="599"/>
      <c r="U703" s="599"/>
      <c r="V703" s="599"/>
      <c r="W703" s="600"/>
      <c r="X703" s="228"/>
      <c r="Y703" s="228"/>
      <c r="Z703" s="112"/>
      <c r="AA703" s="83"/>
      <c r="AB703" s="83"/>
      <c r="AC703" s="83" t="str">
        <f t="shared" si="16"/>
        <v/>
      </c>
      <c r="AD703" s="83"/>
      <c r="AE703" s="83"/>
      <c r="AF703" s="83"/>
      <c r="AG703" s="83"/>
      <c r="AH703" s="83"/>
      <c r="AI703" s="83"/>
      <c r="AJ703" s="83"/>
      <c r="AK703" s="83"/>
      <c r="AL703" s="83"/>
      <c r="AM703" s="83"/>
      <c r="AN703" s="83"/>
      <c r="AO703" s="83"/>
      <c r="AP703" s="83"/>
      <c r="AQ703" s="83"/>
      <c r="AR703" s="83"/>
      <c r="AS703" s="83"/>
      <c r="AT703" s="83"/>
      <c r="AU703" s="83"/>
      <c r="AV703" s="83"/>
      <c r="AW703" s="83"/>
      <c r="AX703" s="83"/>
      <c r="AY703" s="83"/>
      <c r="AZ703" s="83"/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  <c r="BM703" s="83"/>
      <c r="BN703" s="83"/>
      <c r="BO703" s="83"/>
      <c r="BP703" s="83"/>
      <c r="BQ703" s="83"/>
      <c r="BR703" s="83"/>
      <c r="BS703" s="83"/>
      <c r="BT703" s="83"/>
      <c r="BU703" s="83"/>
      <c r="BV703" s="83"/>
      <c r="BW703" s="83"/>
      <c r="BX703" s="83"/>
      <c r="BY703" s="83"/>
      <c r="BZ703" s="83"/>
      <c r="CA703" s="83"/>
      <c r="CB703" s="83"/>
      <c r="CC703" s="83"/>
      <c r="CD703" s="83"/>
      <c r="CE703" s="83"/>
      <c r="CF703" s="83"/>
      <c r="CG703" s="83"/>
      <c r="CH703" s="83"/>
      <c r="CI703" s="83"/>
      <c r="CJ703" s="83"/>
      <c r="CK703" s="83"/>
      <c r="CL703" s="83"/>
      <c r="CM703" s="83"/>
      <c r="CN703" s="83"/>
      <c r="CO703" s="83"/>
      <c r="CP703" s="83"/>
      <c r="CQ703" s="83"/>
      <c r="CR703" s="83"/>
      <c r="CS703" s="83"/>
      <c r="CT703" s="83"/>
      <c r="CU703" s="83"/>
      <c r="CV703" s="83"/>
      <c r="CW703" s="83"/>
      <c r="CX703" s="83"/>
      <c r="CY703" s="83"/>
      <c r="CZ703" s="83"/>
      <c r="DA703" s="83"/>
      <c r="DB703" s="83"/>
      <c r="DC703" s="83"/>
      <c r="DD703" s="83"/>
      <c r="DE703" s="83"/>
      <c r="DF703" s="83"/>
      <c r="DG703" s="83"/>
      <c r="DH703" s="83"/>
      <c r="DI703" s="83"/>
      <c r="DJ703" s="83"/>
      <c r="DK703" s="83"/>
      <c r="DL703" s="83"/>
      <c r="DM703" s="83"/>
      <c r="DN703" s="83"/>
      <c r="DO703" s="83"/>
      <c r="DP703" s="83"/>
      <c r="DQ703" s="83"/>
      <c r="DR703" s="83"/>
      <c r="DS703" s="83"/>
      <c r="DT703" s="83"/>
      <c r="DU703" s="83"/>
      <c r="DV703" s="83"/>
      <c r="DW703" s="83"/>
      <c r="DX703" s="83"/>
      <c r="DY703" s="83"/>
      <c r="DZ703" s="83"/>
      <c r="EA703" s="83"/>
      <c r="EB703" s="83"/>
      <c r="EC703" s="83"/>
      <c r="ED703" s="83"/>
      <c r="EE703" s="83"/>
      <c r="EF703" s="83"/>
      <c r="EG703" s="83"/>
      <c r="EH703" s="83"/>
      <c r="EI703" s="83"/>
      <c r="EJ703" s="83"/>
      <c r="EK703" s="83"/>
      <c r="EL703" s="83"/>
      <c r="EM703" s="83"/>
      <c r="EN703" s="83"/>
      <c r="EO703" s="83"/>
      <c r="EP703" s="83"/>
      <c r="EQ703" s="83"/>
      <c r="ER703" s="83"/>
      <c r="ES703" s="83"/>
      <c r="ET703" s="83"/>
      <c r="EU703" s="83"/>
      <c r="EV703" s="83"/>
      <c r="EW703" s="83"/>
      <c r="EX703" s="83"/>
      <c r="EY703" s="83"/>
      <c r="EZ703" s="83"/>
      <c r="FA703" s="83"/>
      <c r="FB703" s="83"/>
      <c r="FC703" s="83"/>
      <c r="FD703" s="83"/>
      <c r="FE703" s="83"/>
      <c r="FF703" s="83"/>
      <c r="FG703" s="83"/>
      <c r="FH703" s="83"/>
      <c r="FI703" s="83"/>
      <c r="FJ703" s="83"/>
      <c r="FK703" s="83"/>
      <c r="FL703" s="83"/>
      <c r="FM703" s="83"/>
      <c r="FN703" s="83"/>
      <c r="FO703" s="83"/>
      <c r="FP703" s="83"/>
      <c r="FQ703" s="83"/>
      <c r="FR703" s="83"/>
      <c r="FS703" s="83"/>
      <c r="FT703" s="83"/>
      <c r="FU703" s="83"/>
      <c r="FV703" s="83"/>
      <c r="FW703" s="83"/>
      <c r="FX703" s="83"/>
      <c r="FY703" s="83"/>
      <c r="FZ703" s="83"/>
      <c r="GA703" s="83"/>
      <c r="GB703" s="83"/>
      <c r="GC703" s="83"/>
      <c r="GD703" s="83"/>
      <c r="GE703" s="83"/>
      <c r="GF703" s="83"/>
      <c r="GG703" s="83"/>
      <c r="GH703" s="83"/>
      <c r="GI703" s="83"/>
      <c r="GJ703" s="83"/>
      <c r="GK703" s="83"/>
      <c r="GL703" s="83"/>
      <c r="GM703" s="83"/>
      <c r="GN703" s="83"/>
      <c r="GO703" s="83"/>
      <c r="GP703" s="83"/>
      <c r="GQ703" s="83"/>
      <c r="GR703" s="83"/>
      <c r="GS703" s="83"/>
      <c r="GT703" s="83"/>
      <c r="GU703" s="83"/>
      <c r="GV703" s="83"/>
      <c r="GW703" s="83"/>
      <c r="GX703" s="83"/>
      <c r="GY703" s="83"/>
      <c r="GZ703" s="83"/>
      <c r="HA703" s="83"/>
      <c r="HB703" s="83"/>
      <c r="HC703" s="83"/>
      <c r="HD703" s="83"/>
      <c r="HE703" s="83"/>
      <c r="HF703" s="83"/>
      <c r="HG703" s="83"/>
      <c r="HH703" s="83"/>
      <c r="HI703" s="83"/>
      <c r="HJ703" s="83"/>
      <c r="HK703" s="83"/>
      <c r="HL703" s="83"/>
      <c r="HM703" s="83"/>
      <c r="HN703" s="83"/>
      <c r="HO703" s="83"/>
      <c r="HP703" s="83"/>
      <c r="HQ703" s="83"/>
      <c r="HR703" s="83"/>
      <c r="HS703" s="83"/>
      <c r="HT703" s="83"/>
      <c r="HU703" s="83"/>
      <c r="HV703" s="83"/>
      <c r="HW703" s="83"/>
      <c r="HX703" s="83"/>
      <c r="HY703" s="83"/>
      <c r="HZ703" s="83"/>
      <c r="IA703" s="83"/>
      <c r="IB703" s="83"/>
      <c r="IC703" s="83"/>
      <c r="ID703" s="83"/>
      <c r="IE703" s="83"/>
      <c r="IF703" s="83"/>
      <c r="IG703" s="83"/>
      <c r="IH703" s="83"/>
      <c r="II703" s="83"/>
      <c r="IJ703" s="83"/>
      <c r="IK703" s="83"/>
      <c r="IL703" s="83"/>
      <c r="IM703" s="83"/>
      <c r="IN703" s="83"/>
      <c r="IO703" s="83"/>
      <c r="IP703" s="83"/>
      <c r="IQ703" s="83"/>
      <c r="IR703" s="83"/>
      <c r="IS703" s="83"/>
      <c r="IT703" s="83"/>
      <c r="IU703" s="83"/>
      <c r="IV703" s="83"/>
      <c r="IW703" s="83"/>
      <c r="IX703" s="83"/>
      <c r="IY703" s="83"/>
      <c r="IZ703" s="83"/>
      <c r="JA703" s="83"/>
      <c r="JB703" s="83"/>
      <c r="JC703" s="83"/>
      <c r="JD703" s="83"/>
      <c r="JE703" s="83"/>
    </row>
    <row r="704" spans="1:265" s="8" customFormat="1" ht="15" customHeight="1" x14ac:dyDescent="0.2">
      <c r="A704" s="573"/>
      <c r="B704" s="131" t="s">
        <v>69</v>
      </c>
      <c r="C704" s="206"/>
      <c r="D704" s="332" t="s">
        <v>70</v>
      </c>
      <c r="E704" s="191"/>
      <c r="F704" s="991"/>
      <c r="G704" s="992"/>
      <c r="H704" s="332" t="s">
        <v>23</v>
      </c>
      <c r="I704" s="332" t="s">
        <v>106</v>
      </c>
      <c r="J704" s="332"/>
      <c r="K704" s="386" t="s">
        <v>2105</v>
      </c>
      <c r="L704" s="386"/>
      <c r="M704" s="765"/>
      <c r="N704" s="765"/>
      <c r="O704" s="386"/>
      <c r="P704" s="598"/>
      <c r="Q704" s="599"/>
      <c r="R704" s="599"/>
      <c r="S704" s="599">
        <v>5</v>
      </c>
      <c r="T704" s="599"/>
      <c r="U704" s="599"/>
      <c r="V704" s="599"/>
      <c r="W704" s="600"/>
      <c r="X704" s="228"/>
      <c r="Y704" s="228"/>
      <c r="Z704" s="112"/>
      <c r="AA704" s="83"/>
      <c r="AB704" s="83"/>
      <c r="AC704" s="83" t="str">
        <f t="shared" si="16"/>
        <v/>
      </c>
      <c r="AD704" s="83"/>
      <c r="AE704" s="83"/>
      <c r="AF704" s="83"/>
      <c r="AG704" s="83"/>
      <c r="AH704" s="83"/>
      <c r="AI704" s="83"/>
      <c r="AJ704" s="83"/>
      <c r="AK704" s="83"/>
      <c r="AL704" s="83"/>
      <c r="AM704" s="83"/>
      <c r="AN704" s="83"/>
      <c r="AO704" s="83"/>
      <c r="AP704" s="83"/>
      <c r="AQ704" s="83"/>
      <c r="AR704" s="83"/>
      <c r="AS704" s="83"/>
      <c r="AT704" s="83"/>
      <c r="AU704" s="83"/>
      <c r="AV704" s="83"/>
      <c r="AW704" s="83"/>
      <c r="AX704" s="83"/>
      <c r="AY704" s="83"/>
      <c r="AZ704" s="83"/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  <c r="BM704" s="83"/>
      <c r="BN704" s="83"/>
      <c r="BO704" s="83"/>
      <c r="BP704" s="83"/>
      <c r="BQ704" s="83"/>
      <c r="BR704" s="83"/>
      <c r="BS704" s="83"/>
      <c r="BT704" s="83"/>
      <c r="BU704" s="83"/>
      <c r="BV704" s="83"/>
      <c r="BW704" s="83"/>
      <c r="BX704" s="83"/>
      <c r="BY704" s="83"/>
      <c r="BZ704" s="83"/>
      <c r="CA704" s="83"/>
      <c r="CB704" s="83"/>
      <c r="CC704" s="83"/>
      <c r="CD704" s="83"/>
      <c r="CE704" s="83"/>
      <c r="CF704" s="83"/>
      <c r="CG704" s="83"/>
      <c r="CH704" s="83"/>
      <c r="CI704" s="83"/>
      <c r="CJ704" s="83"/>
      <c r="CK704" s="83"/>
      <c r="CL704" s="83"/>
      <c r="CM704" s="83"/>
      <c r="CN704" s="83"/>
      <c r="CO704" s="83"/>
      <c r="CP704" s="83"/>
      <c r="CQ704" s="83"/>
      <c r="CR704" s="83"/>
      <c r="CS704" s="83"/>
      <c r="CT704" s="83"/>
      <c r="CU704" s="83"/>
      <c r="CV704" s="83"/>
      <c r="CW704" s="83"/>
      <c r="CX704" s="83"/>
      <c r="CY704" s="83"/>
      <c r="CZ704" s="83"/>
      <c r="DA704" s="83"/>
      <c r="DB704" s="83"/>
      <c r="DC704" s="83"/>
      <c r="DD704" s="83"/>
      <c r="DE704" s="83"/>
      <c r="DF704" s="83"/>
      <c r="DG704" s="83"/>
      <c r="DH704" s="83"/>
      <c r="DI704" s="83"/>
      <c r="DJ704" s="83"/>
      <c r="DK704" s="83"/>
      <c r="DL704" s="83"/>
      <c r="DM704" s="83"/>
      <c r="DN704" s="83"/>
      <c r="DO704" s="83"/>
      <c r="DP704" s="83"/>
      <c r="DQ704" s="83"/>
      <c r="DR704" s="83"/>
      <c r="DS704" s="83"/>
      <c r="DT704" s="83"/>
      <c r="DU704" s="83"/>
      <c r="DV704" s="83"/>
      <c r="DW704" s="83"/>
      <c r="DX704" s="83"/>
      <c r="DY704" s="83"/>
      <c r="DZ704" s="83"/>
      <c r="EA704" s="83"/>
      <c r="EB704" s="83"/>
      <c r="EC704" s="83"/>
      <c r="ED704" s="83"/>
      <c r="EE704" s="83"/>
      <c r="EF704" s="83"/>
      <c r="EG704" s="83"/>
      <c r="EH704" s="83"/>
      <c r="EI704" s="83"/>
      <c r="EJ704" s="83"/>
      <c r="EK704" s="83"/>
      <c r="EL704" s="83"/>
      <c r="EM704" s="83"/>
      <c r="EN704" s="83"/>
      <c r="EO704" s="83"/>
      <c r="EP704" s="83"/>
      <c r="EQ704" s="83"/>
      <c r="ER704" s="83"/>
      <c r="ES704" s="83"/>
      <c r="ET704" s="83"/>
      <c r="EU704" s="83"/>
      <c r="EV704" s="83"/>
      <c r="EW704" s="83"/>
      <c r="EX704" s="83"/>
      <c r="EY704" s="83"/>
      <c r="EZ704" s="83"/>
      <c r="FA704" s="83"/>
      <c r="FB704" s="83"/>
      <c r="FC704" s="83"/>
      <c r="FD704" s="83"/>
      <c r="FE704" s="83"/>
      <c r="FF704" s="83"/>
      <c r="FG704" s="83"/>
      <c r="FH704" s="83"/>
      <c r="FI704" s="83"/>
      <c r="FJ704" s="83"/>
      <c r="FK704" s="83"/>
      <c r="FL704" s="83"/>
      <c r="FM704" s="83"/>
      <c r="FN704" s="83"/>
      <c r="FO704" s="83"/>
      <c r="FP704" s="83"/>
      <c r="FQ704" s="83"/>
      <c r="FR704" s="83"/>
      <c r="FS704" s="83"/>
      <c r="FT704" s="83"/>
      <c r="FU704" s="83"/>
      <c r="FV704" s="83"/>
      <c r="FW704" s="83"/>
      <c r="FX704" s="83"/>
      <c r="FY704" s="83"/>
      <c r="FZ704" s="83"/>
      <c r="GA704" s="83"/>
      <c r="GB704" s="83"/>
      <c r="GC704" s="83"/>
      <c r="GD704" s="83"/>
      <c r="GE704" s="83"/>
      <c r="GF704" s="83"/>
      <c r="GG704" s="83"/>
      <c r="GH704" s="83"/>
      <c r="GI704" s="83"/>
      <c r="GJ704" s="83"/>
      <c r="GK704" s="83"/>
      <c r="GL704" s="83"/>
      <c r="GM704" s="83"/>
      <c r="GN704" s="83"/>
      <c r="GO704" s="83"/>
      <c r="GP704" s="83"/>
      <c r="GQ704" s="83"/>
      <c r="GR704" s="83"/>
      <c r="GS704" s="83"/>
      <c r="GT704" s="83"/>
      <c r="GU704" s="83"/>
      <c r="GV704" s="83"/>
      <c r="GW704" s="83"/>
      <c r="GX704" s="83"/>
      <c r="GY704" s="83"/>
      <c r="GZ704" s="83"/>
      <c r="HA704" s="83"/>
      <c r="HB704" s="83"/>
      <c r="HC704" s="83"/>
      <c r="HD704" s="83"/>
      <c r="HE704" s="83"/>
      <c r="HF704" s="83"/>
      <c r="HG704" s="83"/>
      <c r="HH704" s="83"/>
      <c r="HI704" s="83"/>
      <c r="HJ704" s="83"/>
      <c r="HK704" s="83"/>
      <c r="HL704" s="83"/>
      <c r="HM704" s="83"/>
      <c r="HN704" s="83"/>
      <c r="HO704" s="83"/>
      <c r="HP704" s="83"/>
      <c r="HQ704" s="83"/>
      <c r="HR704" s="83"/>
      <c r="HS704" s="83"/>
      <c r="HT704" s="83"/>
      <c r="HU704" s="83"/>
      <c r="HV704" s="83"/>
      <c r="HW704" s="83"/>
      <c r="HX704" s="83"/>
      <c r="HY704" s="83"/>
      <c r="HZ704" s="83"/>
      <c r="IA704" s="83"/>
      <c r="IB704" s="83"/>
      <c r="IC704" s="83"/>
      <c r="ID704" s="83"/>
      <c r="IE704" s="83"/>
      <c r="IF704" s="83"/>
      <c r="IG704" s="83"/>
      <c r="IH704" s="83"/>
      <c r="II704" s="83"/>
      <c r="IJ704" s="83"/>
      <c r="IK704" s="83"/>
      <c r="IL704" s="83"/>
      <c r="IM704" s="83"/>
      <c r="IN704" s="83"/>
      <c r="IO704" s="83"/>
      <c r="IP704" s="83"/>
      <c r="IQ704" s="83"/>
      <c r="IR704" s="83"/>
      <c r="IS704" s="83"/>
      <c r="IT704" s="83"/>
      <c r="IU704" s="83"/>
      <c r="IV704" s="83"/>
      <c r="IW704" s="83"/>
      <c r="IX704" s="83"/>
      <c r="IY704" s="83"/>
      <c r="IZ704" s="83"/>
      <c r="JA704" s="83"/>
      <c r="JB704" s="83"/>
      <c r="JC704" s="83"/>
      <c r="JD704" s="83"/>
      <c r="JE704" s="83"/>
    </row>
    <row r="705" spans="1:265" s="8" customFormat="1" ht="15" customHeight="1" x14ac:dyDescent="0.2">
      <c r="A705" s="573"/>
      <c r="B705" s="131" t="s">
        <v>69</v>
      </c>
      <c r="C705" s="206"/>
      <c r="D705" s="332" t="s">
        <v>70</v>
      </c>
      <c r="E705" s="191"/>
      <c r="F705" s="991"/>
      <c r="G705" s="992"/>
      <c r="H705" s="332" t="s">
        <v>23</v>
      </c>
      <c r="I705" s="332" t="s">
        <v>106</v>
      </c>
      <c r="J705" s="332"/>
      <c r="K705" s="386" t="s">
        <v>2106</v>
      </c>
      <c r="L705" s="386"/>
      <c r="M705" s="765"/>
      <c r="N705" s="765"/>
      <c r="O705" s="386"/>
      <c r="P705" s="598"/>
      <c r="Q705" s="599"/>
      <c r="R705" s="599"/>
      <c r="S705" s="599">
        <v>3</v>
      </c>
      <c r="T705" s="599"/>
      <c r="U705" s="599"/>
      <c r="V705" s="599"/>
      <c r="W705" s="600"/>
      <c r="X705" s="228"/>
      <c r="Y705" s="228"/>
      <c r="Z705" s="112"/>
      <c r="AA705" s="83"/>
      <c r="AB705" s="83"/>
      <c r="AC705" s="83" t="str">
        <f t="shared" si="16"/>
        <v/>
      </c>
      <c r="AD705" s="83"/>
      <c r="AE705" s="83"/>
      <c r="AF705" s="83"/>
      <c r="AG705" s="83"/>
      <c r="AH705" s="83"/>
      <c r="AI705" s="83"/>
      <c r="AJ705" s="83"/>
      <c r="AK705" s="83"/>
      <c r="AL705" s="83"/>
      <c r="AM705" s="83"/>
      <c r="AN705" s="83"/>
      <c r="AO705" s="83"/>
      <c r="AP705" s="83"/>
      <c r="AQ705" s="83"/>
      <c r="AR705" s="83"/>
      <c r="AS705" s="83"/>
      <c r="AT705" s="83"/>
      <c r="AU705" s="83"/>
      <c r="AV705" s="83"/>
      <c r="AW705" s="83"/>
      <c r="AX705" s="83"/>
      <c r="AY705" s="83"/>
      <c r="AZ705" s="83"/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  <c r="BM705" s="83"/>
      <c r="BN705" s="83"/>
      <c r="BO705" s="83"/>
      <c r="BP705" s="83"/>
      <c r="BQ705" s="83"/>
      <c r="BR705" s="83"/>
      <c r="BS705" s="83"/>
      <c r="BT705" s="83"/>
      <c r="BU705" s="83"/>
      <c r="BV705" s="83"/>
      <c r="BW705" s="83"/>
      <c r="BX705" s="83"/>
      <c r="BY705" s="83"/>
      <c r="BZ705" s="83"/>
      <c r="CA705" s="83"/>
      <c r="CB705" s="83"/>
      <c r="CC705" s="83"/>
      <c r="CD705" s="83"/>
      <c r="CE705" s="83"/>
      <c r="CF705" s="83"/>
      <c r="CG705" s="83"/>
      <c r="CH705" s="83"/>
      <c r="CI705" s="83"/>
      <c r="CJ705" s="83"/>
      <c r="CK705" s="83"/>
      <c r="CL705" s="83"/>
      <c r="CM705" s="83"/>
      <c r="CN705" s="83"/>
      <c r="CO705" s="83"/>
      <c r="CP705" s="83"/>
      <c r="CQ705" s="83"/>
      <c r="CR705" s="83"/>
      <c r="CS705" s="83"/>
      <c r="CT705" s="83"/>
      <c r="CU705" s="83"/>
      <c r="CV705" s="83"/>
      <c r="CW705" s="83"/>
      <c r="CX705" s="83"/>
      <c r="CY705" s="83"/>
      <c r="CZ705" s="83"/>
      <c r="DA705" s="83"/>
      <c r="DB705" s="83"/>
      <c r="DC705" s="83"/>
      <c r="DD705" s="83"/>
      <c r="DE705" s="83"/>
      <c r="DF705" s="83"/>
      <c r="DG705" s="83"/>
      <c r="DH705" s="83"/>
      <c r="DI705" s="83"/>
      <c r="DJ705" s="83"/>
      <c r="DK705" s="83"/>
      <c r="DL705" s="83"/>
      <c r="DM705" s="83"/>
      <c r="DN705" s="83"/>
      <c r="DO705" s="83"/>
      <c r="DP705" s="83"/>
      <c r="DQ705" s="83"/>
      <c r="DR705" s="83"/>
      <c r="DS705" s="83"/>
      <c r="DT705" s="83"/>
      <c r="DU705" s="83"/>
      <c r="DV705" s="83"/>
      <c r="DW705" s="83"/>
      <c r="DX705" s="83"/>
      <c r="DY705" s="83"/>
      <c r="DZ705" s="83"/>
      <c r="EA705" s="83"/>
      <c r="EB705" s="83"/>
      <c r="EC705" s="83"/>
      <c r="ED705" s="83"/>
      <c r="EE705" s="83"/>
      <c r="EF705" s="83"/>
      <c r="EG705" s="83"/>
      <c r="EH705" s="83"/>
      <c r="EI705" s="83"/>
      <c r="EJ705" s="83"/>
      <c r="EK705" s="83"/>
      <c r="EL705" s="83"/>
      <c r="EM705" s="83"/>
      <c r="EN705" s="83"/>
      <c r="EO705" s="83"/>
      <c r="EP705" s="83"/>
      <c r="EQ705" s="83"/>
      <c r="ER705" s="83"/>
      <c r="ES705" s="83"/>
      <c r="ET705" s="83"/>
      <c r="EU705" s="83"/>
      <c r="EV705" s="83"/>
      <c r="EW705" s="83"/>
      <c r="EX705" s="83"/>
      <c r="EY705" s="83"/>
      <c r="EZ705" s="83"/>
      <c r="FA705" s="83"/>
      <c r="FB705" s="83"/>
      <c r="FC705" s="83"/>
      <c r="FD705" s="83"/>
      <c r="FE705" s="83"/>
      <c r="FF705" s="83"/>
      <c r="FG705" s="83"/>
      <c r="FH705" s="83"/>
      <c r="FI705" s="83"/>
      <c r="FJ705" s="83"/>
      <c r="FK705" s="83"/>
      <c r="FL705" s="83"/>
      <c r="FM705" s="83"/>
      <c r="FN705" s="83"/>
      <c r="FO705" s="83"/>
      <c r="FP705" s="83"/>
      <c r="FQ705" s="83"/>
      <c r="FR705" s="83"/>
      <c r="FS705" s="83"/>
      <c r="FT705" s="83"/>
      <c r="FU705" s="83"/>
      <c r="FV705" s="83"/>
      <c r="FW705" s="83"/>
      <c r="FX705" s="83"/>
      <c r="FY705" s="83"/>
      <c r="FZ705" s="83"/>
      <c r="GA705" s="83"/>
      <c r="GB705" s="83"/>
      <c r="GC705" s="83"/>
      <c r="GD705" s="83"/>
      <c r="GE705" s="83"/>
      <c r="GF705" s="83"/>
      <c r="GG705" s="83"/>
      <c r="GH705" s="83"/>
      <c r="GI705" s="83"/>
      <c r="GJ705" s="83"/>
      <c r="GK705" s="83"/>
      <c r="GL705" s="83"/>
      <c r="GM705" s="83"/>
      <c r="GN705" s="83"/>
      <c r="GO705" s="83"/>
      <c r="GP705" s="83"/>
      <c r="GQ705" s="83"/>
      <c r="GR705" s="83"/>
      <c r="GS705" s="83"/>
      <c r="GT705" s="83"/>
      <c r="GU705" s="83"/>
      <c r="GV705" s="83"/>
      <c r="GW705" s="83"/>
      <c r="GX705" s="83"/>
      <c r="GY705" s="83"/>
      <c r="GZ705" s="83"/>
      <c r="HA705" s="83"/>
      <c r="HB705" s="83"/>
      <c r="HC705" s="83"/>
      <c r="HD705" s="83"/>
      <c r="HE705" s="83"/>
      <c r="HF705" s="83"/>
      <c r="HG705" s="83"/>
      <c r="HH705" s="83"/>
      <c r="HI705" s="83"/>
      <c r="HJ705" s="83"/>
      <c r="HK705" s="83"/>
      <c r="HL705" s="83"/>
      <c r="HM705" s="83"/>
      <c r="HN705" s="83"/>
      <c r="HO705" s="83"/>
      <c r="HP705" s="83"/>
      <c r="HQ705" s="83"/>
      <c r="HR705" s="83"/>
      <c r="HS705" s="83"/>
      <c r="HT705" s="83"/>
      <c r="HU705" s="83"/>
      <c r="HV705" s="83"/>
      <c r="HW705" s="83"/>
      <c r="HX705" s="83"/>
      <c r="HY705" s="83"/>
      <c r="HZ705" s="83"/>
      <c r="IA705" s="83"/>
      <c r="IB705" s="83"/>
      <c r="IC705" s="83"/>
      <c r="ID705" s="83"/>
      <c r="IE705" s="83"/>
      <c r="IF705" s="83"/>
      <c r="IG705" s="83"/>
      <c r="IH705" s="83"/>
      <c r="II705" s="83"/>
      <c r="IJ705" s="83"/>
      <c r="IK705" s="83"/>
      <c r="IL705" s="83"/>
      <c r="IM705" s="83"/>
      <c r="IN705" s="83"/>
      <c r="IO705" s="83"/>
      <c r="IP705" s="83"/>
      <c r="IQ705" s="83"/>
      <c r="IR705" s="83"/>
      <c r="IS705" s="83"/>
      <c r="IT705" s="83"/>
      <c r="IU705" s="83"/>
      <c r="IV705" s="83"/>
      <c r="IW705" s="83"/>
      <c r="IX705" s="83"/>
      <c r="IY705" s="83"/>
      <c r="IZ705" s="83"/>
      <c r="JA705" s="83"/>
      <c r="JB705" s="83"/>
      <c r="JC705" s="83"/>
      <c r="JD705" s="83"/>
      <c r="JE705" s="83"/>
    </row>
    <row r="706" spans="1:265" s="8" customFormat="1" ht="15" customHeight="1" x14ac:dyDescent="0.2">
      <c r="A706" s="573"/>
      <c r="B706" s="131" t="s">
        <v>69</v>
      </c>
      <c r="C706" s="206"/>
      <c r="D706" s="332" t="s">
        <v>70</v>
      </c>
      <c r="E706" s="191"/>
      <c r="F706" s="991"/>
      <c r="G706" s="992"/>
      <c r="H706" s="332" t="s">
        <v>23</v>
      </c>
      <c r="I706" s="332" t="s">
        <v>102</v>
      </c>
      <c r="J706" s="332"/>
      <c r="K706" s="386" t="s">
        <v>1391</v>
      </c>
      <c r="L706" s="386"/>
      <c r="M706" s="765"/>
      <c r="N706" s="765"/>
      <c r="O706" s="386"/>
      <c r="P706" s="598"/>
      <c r="Q706" s="599"/>
      <c r="R706" s="599"/>
      <c r="S706" s="599"/>
      <c r="T706" s="599"/>
      <c r="U706" s="599"/>
      <c r="V706" s="599"/>
      <c r="W706" s="600">
        <v>4</v>
      </c>
      <c r="X706" s="228"/>
      <c r="Y706" s="228"/>
      <c r="Z706" s="112"/>
      <c r="AA706" s="83"/>
      <c r="AB706" s="83"/>
      <c r="AC706" s="83" t="str">
        <f t="shared" si="16"/>
        <v/>
      </c>
      <c r="AD706" s="83"/>
      <c r="AE706" s="83"/>
      <c r="AF706" s="83"/>
      <c r="AG706" s="83"/>
      <c r="AH706" s="83"/>
      <c r="AI706" s="83"/>
      <c r="AJ706" s="83"/>
      <c r="AK706" s="83"/>
      <c r="AL706" s="83"/>
      <c r="AM706" s="83"/>
      <c r="AN706" s="83"/>
      <c r="AO706" s="83"/>
      <c r="AP706" s="83"/>
      <c r="AQ706" s="83"/>
      <c r="AR706" s="83"/>
      <c r="AS706" s="83"/>
      <c r="AT706" s="83"/>
      <c r="AU706" s="83"/>
      <c r="AV706" s="83"/>
      <c r="AW706" s="83"/>
      <c r="AX706" s="83"/>
      <c r="AY706" s="83"/>
      <c r="AZ706" s="83"/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  <c r="BM706" s="83"/>
      <c r="BN706" s="83"/>
      <c r="BO706" s="83"/>
      <c r="BP706" s="83"/>
      <c r="BQ706" s="83"/>
      <c r="BR706" s="83"/>
      <c r="BS706" s="83"/>
      <c r="BT706" s="83"/>
      <c r="BU706" s="83"/>
      <c r="BV706" s="83"/>
      <c r="BW706" s="83"/>
      <c r="BX706" s="83"/>
      <c r="BY706" s="83"/>
      <c r="BZ706" s="83"/>
      <c r="CA706" s="83"/>
      <c r="CB706" s="83"/>
      <c r="CC706" s="83"/>
      <c r="CD706" s="83"/>
      <c r="CE706" s="83"/>
      <c r="CF706" s="83"/>
      <c r="CG706" s="83"/>
      <c r="CH706" s="83"/>
      <c r="CI706" s="83"/>
      <c r="CJ706" s="83"/>
      <c r="CK706" s="83"/>
      <c r="CL706" s="83"/>
      <c r="CM706" s="83"/>
      <c r="CN706" s="83"/>
      <c r="CO706" s="83"/>
      <c r="CP706" s="83"/>
      <c r="CQ706" s="83"/>
      <c r="CR706" s="83"/>
      <c r="CS706" s="83"/>
      <c r="CT706" s="83"/>
      <c r="CU706" s="83"/>
      <c r="CV706" s="83"/>
      <c r="CW706" s="83"/>
      <c r="CX706" s="83"/>
      <c r="CY706" s="83"/>
      <c r="CZ706" s="83"/>
      <c r="DA706" s="83"/>
      <c r="DB706" s="83"/>
      <c r="DC706" s="83"/>
      <c r="DD706" s="83"/>
      <c r="DE706" s="83"/>
      <c r="DF706" s="83"/>
      <c r="DG706" s="83"/>
      <c r="DH706" s="83"/>
      <c r="DI706" s="83"/>
      <c r="DJ706" s="83"/>
      <c r="DK706" s="83"/>
      <c r="DL706" s="83"/>
      <c r="DM706" s="83"/>
      <c r="DN706" s="83"/>
      <c r="DO706" s="83"/>
      <c r="DP706" s="83"/>
      <c r="DQ706" s="83"/>
      <c r="DR706" s="83"/>
      <c r="DS706" s="83"/>
      <c r="DT706" s="83"/>
      <c r="DU706" s="83"/>
      <c r="DV706" s="83"/>
      <c r="DW706" s="83"/>
      <c r="DX706" s="83"/>
      <c r="DY706" s="83"/>
      <c r="DZ706" s="83"/>
      <c r="EA706" s="83"/>
      <c r="EB706" s="83"/>
      <c r="EC706" s="83"/>
      <c r="ED706" s="83"/>
      <c r="EE706" s="83"/>
      <c r="EF706" s="83"/>
      <c r="EG706" s="83"/>
      <c r="EH706" s="83"/>
      <c r="EI706" s="83"/>
      <c r="EJ706" s="83"/>
      <c r="EK706" s="83"/>
      <c r="EL706" s="83"/>
      <c r="EM706" s="83"/>
      <c r="EN706" s="83"/>
      <c r="EO706" s="83"/>
      <c r="EP706" s="83"/>
      <c r="EQ706" s="83"/>
      <c r="ER706" s="83"/>
      <c r="ES706" s="83"/>
      <c r="ET706" s="83"/>
      <c r="EU706" s="83"/>
      <c r="EV706" s="83"/>
      <c r="EW706" s="83"/>
      <c r="EX706" s="83"/>
      <c r="EY706" s="83"/>
      <c r="EZ706" s="83"/>
      <c r="FA706" s="83"/>
      <c r="FB706" s="83"/>
      <c r="FC706" s="83"/>
      <c r="FD706" s="83"/>
      <c r="FE706" s="83"/>
      <c r="FF706" s="83"/>
      <c r="FG706" s="83"/>
      <c r="FH706" s="83"/>
      <c r="FI706" s="83"/>
      <c r="FJ706" s="83"/>
      <c r="FK706" s="83"/>
      <c r="FL706" s="83"/>
      <c r="FM706" s="83"/>
      <c r="FN706" s="83"/>
      <c r="FO706" s="83"/>
      <c r="FP706" s="83"/>
      <c r="FQ706" s="83"/>
      <c r="FR706" s="83"/>
      <c r="FS706" s="83"/>
      <c r="FT706" s="83"/>
      <c r="FU706" s="83"/>
      <c r="FV706" s="83"/>
      <c r="FW706" s="83"/>
      <c r="FX706" s="83"/>
      <c r="FY706" s="83"/>
      <c r="FZ706" s="83"/>
      <c r="GA706" s="83"/>
      <c r="GB706" s="83"/>
      <c r="GC706" s="83"/>
      <c r="GD706" s="83"/>
      <c r="GE706" s="83"/>
      <c r="GF706" s="83"/>
      <c r="GG706" s="83"/>
      <c r="GH706" s="83"/>
      <c r="GI706" s="83"/>
      <c r="GJ706" s="83"/>
      <c r="GK706" s="83"/>
      <c r="GL706" s="83"/>
      <c r="GM706" s="83"/>
      <c r="GN706" s="83"/>
      <c r="GO706" s="83"/>
      <c r="GP706" s="83"/>
      <c r="GQ706" s="83"/>
      <c r="GR706" s="83"/>
      <c r="GS706" s="83"/>
      <c r="GT706" s="83"/>
      <c r="GU706" s="83"/>
      <c r="GV706" s="83"/>
      <c r="GW706" s="83"/>
      <c r="GX706" s="83"/>
      <c r="GY706" s="83"/>
      <c r="GZ706" s="83"/>
      <c r="HA706" s="83"/>
      <c r="HB706" s="83"/>
      <c r="HC706" s="83"/>
      <c r="HD706" s="83"/>
      <c r="HE706" s="83"/>
      <c r="HF706" s="83"/>
      <c r="HG706" s="83"/>
      <c r="HH706" s="83"/>
      <c r="HI706" s="83"/>
      <c r="HJ706" s="83"/>
      <c r="HK706" s="83"/>
      <c r="HL706" s="83"/>
      <c r="HM706" s="83"/>
      <c r="HN706" s="83"/>
      <c r="HO706" s="83"/>
      <c r="HP706" s="83"/>
      <c r="HQ706" s="83"/>
      <c r="HR706" s="83"/>
      <c r="HS706" s="83"/>
      <c r="HT706" s="83"/>
      <c r="HU706" s="83"/>
      <c r="HV706" s="83"/>
      <c r="HW706" s="83"/>
      <c r="HX706" s="83"/>
      <c r="HY706" s="83"/>
      <c r="HZ706" s="83"/>
      <c r="IA706" s="83"/>
      <c r="IB706" s="83"/>
      <c r="IC706" s="83"/>
      <c r="ID706" s="83"/>
      <c r="IE706" s="83"/>
      <c r="IF706" s="83"/>
      <c r="IG706" s="83"/>
      <c r="IH706" s="83"/>
      <c r="II706" s="83"/>
      <c r="IJ706" s="83"/>
      <c r="IK706" s="83"/>
      <c r="IL706" s="83"/>
      <c r="IM706" s="83"/>
      <c r="IN706" s="83"/>
      <c r="IO706" s="83"/>
      <c r="IP706" s="83"/>
      <c r="IQ706" s="83"/>
      <c r="IR706" s="83"/>
      <c r="IS706" s="83"/>
      <c r="IT706" s="83"/>
      <c r="IU706" s="83"/>
      <c r="IV706" s="83"/>
      <c r="IW706" s="83"/>
      <c r="IX706" s="83"/>
      <c r="IY706" s="83"/>
      <c r="IZ706" s="83"/>
      <c r="JA706" s="83"/>
      <c r="JB706" s="83"/>
      <c r="JC706" s="83"/>
      <c r="JD706" s="83"/>
      <c r="JE706" s="83"/>
    </row>
    <row r="707" spans="1:265" s="8" customFormat="1" ht="15" customHeight="1" thickBot="1" x14ac:dyDescent="0.25">
      <c r="A707" s="574"/>
      <c r="B707" s="162" t="s">
        <v>69</v>
      </c>
      <c r="C707" s="209"/>
      <c r="D707" s="422" t="s">
        <v>70</v>
      </c>
      <c r="E707" s="230"/>
      <c r="F707" s="993"/>
      <c r="G707" s="994"/>
      <c r="H707" s="422" t="s">
        <v>23</v>
      </c>
      <c r="I707" s="422" t="s">
        <v>106</v>
      </c>
      <c r="J707" s="422"/>
      <c r="K707" s="423" t="s">
        <v>1289</v>
      </c>
      <c r="L707" s="423"/>
      <c r="M707" s="1185"/>
      <c r="N707" s="1185"/>
      <c r="O707" s="423"/>
      <c r="P707" s="614"/>
      <c r="Q707" s="615"/>
      <c r="R707" s="615"/>
      <c r="S707" s="615"/>
      <c r="T707" s="615"/>
      <c r="U707" s="615">
        <v>8</v>
      </c>
      <c r="V707" s="615"/>
      <c r="W707" s="616"/>
      <c r="X707" s="231">
        <f>SUM(P699:W707)</f>
        <v>40</v>
      </c>
      <c r="Y707" s="231">
        <v>40</v>
      </c>
      <c r="Z707" s="112"/>
      <c r="AA707" s="83"/>
      <c r="AB707" s="83"/>
      <c r="AC707" s="83" t="str">
        <f t="shared" si="16"/>
        <v/>
      </c>
      <c r="AD707" s="83"/>
      <c r="AE707" s="83"/>
      <c r="AF707" s="83"/>
      <c r="AG707" s="83"/>
      <c r="AH707" s="83"/>
      <c r="AI707" s="83"/>
      <c r="AJ707" s="83"/>
      <c r="AK707" s="83"/>
      <c r="AL707" s="83"/>
      <c r="AM707" s="83"/>
      <c r="AN707" s="83"/>
      <c r="AO707" s="83"/>
      <c r="AP707" s="83"/>
      <c r="AQ707" s="83"/>
      <c r="AR707" s="83"/>
      <c r="AS707" s="83"/>
      <c r="AT707" s="83"/>
      <c r="AU707" s="83"/>
      <c r="AV707" s="83"/>
      <c r="AW707" s="83"/>
      <c r="AX707" s="83"/>
      <c r="AY707" s="83"/>
      <c r="AZ707" s="83"/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  <c r="BM707" s="83"/>
      <c r="BN707" s="83"/>
      <c r="BO707" s="83"/>
      <c r="BP707" s="83"/>
      <c r="BQ707" s="83"/>
      <c r="BR707" s="83"/>
      <c r="BS707" s="83"/>
      <c r="BT707" s="83"/>
      <c r="BU707" s="83"/>
      <c r="BV707" s="83"/>
      <c r="BW707" s="83"/>
      <c r="BX707" s="83"/>
      <c r="BY707" s="83"/>
      <c r="BZ707" s="83"/>
      <c r="CA707" s="83"/>
      <c r="CB707" s="83"/>
      <c r="CC707" s="83"/>
      <c r="CD707" s="83"/>
      <c r="CE707" s="83"/>
      <c r="CF707" s="83"/>
      <c r="CG707" s="83"/>
      <c r="CH707" s="83"/>
      <c r="CI707" s="83"/>
      <c r="CJ707" s="83"/>
      <c r="CK707" s="83"/>
      <c r="CL707" s="83"/>
      <c r="CM707" s="83"/>
      <c r="CN707" s="83"/>
      <c r="CO707" s="83"/>
      <c r="CP707" s="83"/>
      <c r="CQ707" s="83"/>
      <c r="CR707" s="83"/>
      <c r="CS707" s="83"/>
      <c r="CT707" s="83"/>
      <c r="CU707" s="83"/>
      <c r="CV707" s="83"/>
      <c r="CW707" s="83"/>
      <c r="CX707" s="83"/>
      <c r="CY707" s="83"/>
      <c r="CZ707" s="83"/>
      <c r="DA707" s="83"/>
      <c r="DB707" s="83"/>
      <c r="DC707" s="83"/>
      <c r="DD707" s="83"/>
      <c r="DE707" s="83"/>
      <c r="DF707" s="83"/>
      <c r="DG707" s="83"/>
      <c r="DH707" s="83"/>
      <c r="DI707" s="83"/>
      <c r="DJ707" s="83"/>
      <c r="DK707" s="83"/>
      <c r="DL707" s="83"/>
      <c r="DM707" s="83"/>
      <c r="DN707" s="83"/>
      <c r="DO707" s="83"/>
      <c r="DP707" s="83"/>
      <c r="DQ707" s="83"/>
      <c r="DR707" s="83"/>
      <c r="DS707" s="83"/>
      <c r="DT707" s="83"/>
      <c r="DU707" s="83"/>
      <c r="DV707" s="83"/>
      <c r="DW707" s="83"/>
      <c r="DX707" s="83"/>
      <c r="DY707" s="83"/>
      <c r="DZ707" s="83"/>
      <c r="EA707" s="83"/>
      <c r="EB707" s="83"/>
      <c r="EC707" s="83"/>
      <c r="ED707" s="83"/>
      <c r="EE707" s="83"/>
      <c r="EF707" s="83"/>
      <c r="EG707" s="83"/>
      <c r="EH707" s="83"/>
      <c r="EI707" s="83"/>
      <c r="EJ707" s="83"/>
      <c r="EK707" s="83"/>
      <c r="EL707" s="83"/>
      <c r="EM707" s="83"/>
      <c r="EN707" s="83"/>
      <c r="EO707" s="83"/>
      <c r="EP707" s="83"/>
      <c r="EQ707" s="83"/>
      <c r="ER707" s="83"/>
      <c r="ES707" s="83"/>
      <c r="ET707" s="83"/>
      <c r="EU707" s="83"/>
      <c r="EV707" s="83"/>
      <c r="EW707" s="83"/>
      <c r="EX707" s="83"/>
      <c r="EY707" s="83"/>
      <c r="EZ707" s="83"/>
      <c r="FA707" s="83"/>
      <c r="FB707" s="83"/>
      <c r="FC707" s="83"/>
      <c r="FD707" s="83"/>
      <c r="FE707" s="83"/>
      <c r="FF707" s="83"/>
      <c r="FG707" s="83"/>
      <c r="FH707" s="83"/>
      <c r="FI707" s="83"/>
      <c r="FJ707" s="83"/>
      <c r="FK707" s="83"/>
      <c r="FL707" s="83"/>
      <c r="FM707" s="83"/>
      <c r="FN707" s="83"/>
      <c r="FO707" s="83"/>
      <c r="FP707" s="83"/>
      <c r="FQ707" s="83"/>
      <c r="FR707" s="83"/>
      <c r="FS707" s="83"/>
      <c r="FT707" s="83"/>
      <c r="FU707" s="83"/>
      <c r="FV707" s="83"/>
      <c r="FW707" s="83"/>
      <c r="FX707" s="83"/>
      <c r="FY707" s="83"/>
      <c r="FZ707" s="83"/>
      <c r="GA707" s="83"/>
      <c r="GB707" s="83"/>
      <c r="GC707" s="83"/>
      <c r="GD707" s="83"/>
      <c r="GE707" s="83"/>
      <c r="GF707" s="83"/>
      <c r="GG707" s="83"/>
      <c r="GH707" s="83"/>
      <c r="GI707" s="83"/>
      <c r="GJ707" s="83"/>
      <c r="GK707" s="83"/>
      <c r="GL707" s="83"/>
      <c r="GM707" s="83"/>
      <c r="GN707" s="83"/>
      <c r="GO707" s="83"/>
      <c r="GP707" s="83"/>
      <c r="GQ707" s="83"/>
      <c r="GR707" s="83"/>
      <c r="GS707" s="83"/>
      <c r="GT707" s="83"/>
      <c r="GU707" s="83"/>
      <c r="GV707" s="83"/>
      <c r="GW707" s="83"/>
      <c r="GX707" s="83"/>
      <c r="GY707" s="83"/>
      <c r="GZ707" s="83"/>
      <c r="HA707" s="83"/>
      <c r="HB707" s="83"/>
      <c r="HC707" s="83"/>
      <c r="HD707" s="83"/>
      <c r="HE707" s="83"/>
      <c r="HF707" s="83"/>
      <c r="HG707" s="83"/>
      <c r="HH707" s="83"/>
      <c r="HI707" s="83"/>
      <c r="HJ707" s="83"/>
      <c r="HK707" s="83"/>
      <c r="HL707" s="83"/>
      <c r="HM707" s="83"/>
      <c r="HN707" s="83"/>
      <c r="HO707" s="83"/>
      <c r="HP707" s="83"/>
      <c r="HQ707" s="83"/>
      <c r="HR707" s="83"/>
      <c r="HS707" s="83"/>
      <c r="HT707" s="83"/>
      <c r="HU707" s="83"/>
      <c r="HV707" s="83"/>
      <c r="HW707" s="83"/>
      <c r="HX707" s="83"/>
      <c r="HY707" s="83"/>
      <c r="HZ707" s="83"/>
      <c r="IA707" s="83"/>
      <c r="IB707" s="83"/>
      <c r="IC707" s="83"/>
      <c r="ID707" s="83"/>
      <c r="IE707" s="83"/>
      <c r="IF707" s="83"/>
      <c r="IG707" s="83"/>
      <c r="IH707" s="83"/>
      <c r="II707" s="83"/>
      <c r="IJ707" s="83"/>
      <c r="IK707" s="83"/>
      <c r="IL707" s="83"/>
      <c r="IM707" s="83"/>
      <c r="IN707" s="83"/>
      <c r="IO707" s="83"/>
      <c r="IP707" s="83"/>
      <c r="IQ707" s="83"/>
      <c r="IR707" s="83"/>
      <c r="IS707" s="83"/>
      <c r="IT707" s="83"/>
      <c r="IU707" s="83"/>
      <c r="IV707" s="83"/>
      <c r="IW707" s="83"/>
      <c r="IX707" s="83"/>
      <c r="IY707" s="83"/>
      <c r="IZ707" s="83"/>
      <c r="JA707" s="83"/>
      <c r="JB707" s="83"/>
      <c r="JC707" s="83"/>
      <c r="JD707" s="83"/>
      <c r="JE707" s="83"/>
    </row>
    <row r="708" spans="1:265" s="8" customFormat="1" ht="13.5" customHeight="1" x14ac:dyDescent="0.2">
      <c r="A708" s="572">
        <f>+A699+1</f>
        <v>76</v>
      </c>
      <c r="B708" s="1094" t="s">
        <v>948</v>
      </c>
      <c r="C708" s="120" t="s">
        <v>83</v>
      </c>
      <c r="D708" s="363" t="s">
        <v>1000</v>
      </c>
      <c r="E708" s="215" t="s">
        <v>85</v>
      </c>
      <c r="F708" s="1042" t="s">
        <v>1001</v>
      </c>
      <c r="G708" s="1043" t="s">
        <v>1002</v>
      </c>
      <c r="H708" s="939" t="s">
        <v>941</v>
      </c>
      <c r="I708" s="939" t="s">
        <v>1810</v>
      </c>
      <c r="J708" s="363" t="s">
        <v>1811</v>
      </c>
      <c r="K708" s="398" t="s">
        <v>124</v>
      </c>
      <c r="L708" s="400" t="s">
        <v>97</v>
      </c>
      <c r="M708" s="1135">
        <v>3</v>
      </c>
      <c r="N708" s="1135" t="s">
        <v>24</v>
      </c>
      <c r="O708" s="400" t="s">
        <v>435</v>
      </c>
      <c r="P708" s="642">
        <v>2</v>
      </c>
      <c r="Q708" s="643"/>
      <c r="R708" s="643"/>
      <c r="S708" s="643"/>
      <c r="T708" s="643"/>
      <c r="U708" s="643"/>
      <c r="V708" s="643"/>
      <c r="W708" s="644"/>
      <c r="X708" s="129"/>
      <c r="Y708" s="129"/>
      <c r="Z708" s="112" t="str">
        <f>C708</f>
        <v>MT</v>
      </c>
      <c r="AA708" s="83" t="s">
        <v>1474</v>
      </c>
      <c r="AB708" s="83" t="s">
        <v>1480</v>
      </c>
      <c r="AC708" s="83">
        <f t="shared" si="16"/>
        <v>17</v>
      </c>
      <c r="AD708" s="83"/>
      <c r="AE708" s="83"/>
      <c r="AF708" s="83"/>
      <c r="AG708" s="83"/>
      <c r="AH708" s="83"/>
      <c r="AI708" s="83"/>
      <c r="AJ708" s="83"/>
      <c r="AK708" s="83"/>
      <c r="AL708" s="83"/>
      <c r="AM708" s="83"/>
      <c r="AN708" s="83"/>
      <c r="AO708" s="83"/>
      <c r="AP708" s="83"/>
      <c r="AQ708" s="83"/>
      <c r="AR708" s="83"/>
      <c r="AS708" s="83"/>
      <c r="AT708" s="83"/>
      <c r="AU708" s="83"/>
      <c r="AV708" s="83"/>
      <c r="AW708" s="83"/>
      <c r="AX708" s="83"/>
      <c r="AY708" s="83"/>
      <c r="AZ708" s="83"/>
      <c r="BA708" s="83"/>
      <c r="BB708" s="83"/>
      <c r="BC708" s="83"/>
      <c r="BD708" s="83"/>
      <c r="BE708" s="83"/>
      <c r="BF708" s="83"/>
      <c r="BG708" s="83"/>
      <c r="BH708" s="83"/>
      <c r="BI708" s="83"/>
      <c r="BJ708" s="83"/>
      <c r="BK708" s="83"/>
      <c r="BL708" s="83"/>
      <c r="BM708" s="83"/>
      <c r="BN708" s="83"/>
      <c r="BO708" s="83"/>
      <c r="BP708" s="83"/>
      <c r="BQ708" s="83"/>
      <c r="BR708" s="83"/>
      <c r="BS708" s="83"/>
      <c r="BT708" s="83"/>
      <c r="BU708" s="83"/>
      <c r="BV708" s="83"/>
      <c r="BW708" s="83"/>
      <c r="BX708" s="83"/>
      <c r="BY708" s="83"/>
      <c r="BZ708" s="83"/>
      <c r="CA708" s="83"/>
      <c r="CB708" s="83"/>
      <c r="CC708" s="83"/>
      <c r="CD708" s="83"/>
      <c r="CE708" s="83"/>
      <c r="CF708" s="83"/>
      <c r="CG708" s="83"/>
      <c r="CH708" s="83"/>
      <c r="CI708" s="83"/>
      <c r="CJ708" s="83"/>
      <c r="CK708" s="83"/>
      <c r="CL708" s="83"/>
      <c r="CM708" s="83"/>
      <c r="CN708" s="83"/>
      <c r="CO708" s="83"/>
      <c r="CP708" s="83"/>
      <c r="CQ708" s="83"/>
      <c r="CR708" s="83"/>
      <c r="CS708" s="83"/>
      <c r="CT708" s="83"/>
      <c r="CU708" s="83"/>
      <c r="CV708" s="83"/>
      <c r="CW708" s="83"/>
      <c r="CX708" s="83"/>
      <c r="CY708" s="83"/>
      <c r="CZ708" s="83"/>
      <c r="DA708" s="83"/>
      <c r="DB708" s="83"/>
      <c r="DC708" s="83"/>
      <c r="DD708" s="83"/>
      <c r="DE708" s="83"/>
      <c r="DF708" s="83"/>
      <c r="DG708" s="83"/>
      <c r="DH708" s="83"/>
      <c r="DI708" s="83"/>
      <c r="DJ708" s="83"/>
      <c r="DK708" s="83"/>
      <c r="DL708" s="83"/>
      <c r="DM708" s="83"/>
      <c r="DN708" s="83"/>
      <c r="DO708" s="83"/>
      <c r="DP708" s="83"/>
      <c r="DQ708" s="83"/>
      <c r="DR708" s="83"/>
      <c r="DS708" s="83"/>
      <c r="DT708" s="83"/>
      <c r="DU708" s="83"/>
      <c r="DV708" s="83"/>
      <c r="DW708" s="83"/>
      <c r="DX708" s="83"/>
      <c r="DY708" s="83"/>
      <c r="DZ708" s="83"/>
      <c r="EA708" s="83"/>
      <c r="EB708" s="83"/>
      <c r="EC708" s="83"/>
      <c r="ED708" s="83"/>
      <c r="EE708" s="83"/>
      <c r="EF708" s="83"/>
      <c r="EG708" s="83"/>
      <c r="EH708" s="83"/>
      <c r="EI708" s="83"/>
      <c r="EJ708" s="83"/>
      <c r="EK708" s="83"/>
      <c r="EL708" s="83"/>
      <c r="EM708" s="83"/>
      <c r="EN708" s="83"/>
      <c r="EO708" s="83"/>
      <c r="EP708" s="83"/>
      <c r="EQ708" s="83"/>
      <c r="ER708" s="83"/>
      <c r="ES708" s="83"/>
      <c r="ET708" s="83"/>
      <c r="EU708" s="83"/>
      <c r="EV708" s="83"/>
      <c r="EW708" s="83"/>
      <c r="EX708" s="83"/>
      <c r="EY708" s="83"/>
      <c r="EZ708" s="83"/>
      <c r="FA708" s="83"/>
      <c r="FB708" s="83"/>
      <c r="FC708" s="83"/>
      <c r="FD708" s="83"/>
      <c r="FE708" s="83"/>
      <c r="FF708" s="83"/>
      <c r="FG708" s="83"/>
      <c r="FH708" s="83"/>
      <c r="FI708" s="83"/>
      <c r="FJ708" s="83"/>
      <c r="FK708" s="83"/>
      <c r="FL708" s="83"/>
      <c r="FM708" s="83"/>
      <c r="FN708" s="83"/>
      <c r="FO708" s="83"/>
      <c r="FP708" s="83"/>
      <c r="FQ708" s="83"/>
      <c r="FR708" s="83"/>
      <c r="FS708" s="83"/>
      <c r="FT708" s="83"/>
      <c r="FU708" s="83"/>
      <c r="FV708" s="83"/>
      <c r="FW708" s="83"/>
      <c r="FX708" s="83"/>
      <c r="FY708" s="83"/>
      <c r="FZ708" s="83"/>
      <c r="GA708" s="83"/>
      <c r="GB708" s="83"/>
      <c r="GC708" s="83"/>
      <c r="GD708" s="83"/>
      <c r="GE708" s="83"/>
      <c r="GF708" s="83"/>
      <c r="GG708" s="83"/>
      <c r="GH708" s="83"/>
      <c r="GI708" s="83"/>
      <c r="GJ708" s="83"/>
      <c r="GK708" s="83"/>
      <c r="GL708" s="83"/>
      <c r="GM708" s="83"/>
      <c r="GN708" s="83"/>
      <c r="GO708" s="83"/>
      <c r="GP708" s="83"/>
      <c r="GQ708" s="83"/>
      <c r="GR708" s="83"/>
      <c r="GS708" s="83"/>
      <c r="GT708" s="83"/>
      <c r="GU708" s="83"/>
      <c r="GV708" s="83"/>
      <c r="GW708" s="83"/>
      <c r="GX708" s="83"/>
      <c r="GY708" s="83"/>
      <c r="GZ708" s="83"/>
      <c r="HA708" s="83"/>
      <c r="HB708" s="83"/>
      <c r="HC708" s="83"/>
      <c r="HD708" s="83"/>
      <c r="HE708" s="83"/>
      <c r="HF708" s="83"/>
      <c r="HG708" s="83"/>
      <c r="HH708" s="83"/>
      <c r="HI708" s="83"/>
      <c r="HJ708" s="83"/>
      <c r="HK708" s="83"/>
      <c r="HL708" s="83"/>
      <c r="HM708" s="83"/>
      <c r="HN708" s="83"/>
      <c r="HO708" s="83"/>
      <c r="HP708" s="83"/>
      <c r="HQ708" s="83"/>
      <c r="HR708" s="83"/>
      <c r="HS708" s="83"/>
      <c r="HT708" s="83"/>
      <c r="HU708" s="83"/>
      <c r="HV708" s="83"/>
      <c r="HW708" s="83"/>
      <c r="HX708" s="83"/>
      <c r="HY708" s="83"/>
      <c r="HZ708" s="83"/>
      <c r="IA708" s="83"/>
      <c r="IB708" s="83"/>
      <c r="IC708" s="83"/>
      <c r="ID708" s="83"/>
      <c r="IE708" s="83"/>
      <c r="IF708" s="83"/>
      <c r="IG708" s="83"/>
      <c r="IH708" s="83"/>
      <c r="II708" s="83"/>
      <c r="IJ708" s="83"/>
      <c r="IK708" s="83"/>
      <c r="IL708" s="83"/>
      <c r="IM708" s="83"/>
      <c r="IN708" s="83"/>
      <c r="IO708" s="83"/>
      <c r="IP708" s="83"/>
      <c r="IQ708" s="83"/>
      <c r="IR708" s="83"/>
      <c r="IS708" s="83"/>
      <c r="IT708" s="83"/>
      <c r="IU708" s="83"/>
      <c r="IV708" s="83"/>
      <c r="IW708" s="83"/>
      <c r="IX708" s="83"/>
      <c r="IY708" s="83"/>
      <c r="IZ708" s="83"/>
      <c r="JA708" s="83"/>
      <c r="JB708" s="83"/>
      <c r="JC708" s="83"/>
      <c r="JD708" s="83"/>
      <c r="JE708" s="83"/>
    </row>
    <row r="709" spans="1:265" s="8" customFormat="1" ht="13.5" customHeight="1" x14ac:dyDescent="0.2">
      <c r="A709" s="573"/>
      <c r="B709" s="117" t="s">
        <v>948</v>
      </c>
      <c r="C709" s="132"/>
      <c r="D709" s="340" t="s">
        <v>1000</v>
      </c>
      <c r="E709" s="117"/>
      <c r="F709" s="1048"/>
      <c r="G709" s="1049"/>
      <c r="H709" s="334" t="s">
        <v>941</v>
      </c>
      <c r="I709" s="334" t="s">
        <v>1810</v>
      </c>
      <c r="J709" s="340" t="s">
        <v>1811</v>
      </c>
      <c r="K709" s="388" t="s">
        <v>124</v>
      </c>
      <c r="L709" s="401" t="s">
        <v>97</v>
      </c>
      <c r="M709" s="1136">
        <v>3</v>
      </c>
      <c r="N709" s="1136" t="s">
        <v>101</v>
      </c>
      <c r="O709" s="401" t="s">
        <v>435</v>
      </c>
      <c r="P709" s="604">
        <v>2</v>
      </c>
      <c r="Q709" s="605"/>
      <c r="R709" s="605"/>
      <c r="S709" s="605"/>
      <c r="T709" s="605"/>
      <c r="U709" s="605"/>
      <c r="V709" s="605"/>
      <c r="W709" s="606"/>
      <c r="X709" s="142"/>
      <c r="Y709" s="142"/>
      <c r="Z709" s="112"/>
      <c r="AA709" s="83"/>
      <c r="AB709" s="83"/>
      <c r="AC709" s="83" t="str">
        <f t="shared" si="16"/>
        <v/>
      </c>
      <c r="AD709" s="83"/>
      <c r="AE709" s="83"/>
      <c r="AF709" s="83"/>
      <c r="AG709" s="83"/>
      <c r="AH709" s="83"/>
      <c r="AI709" s="83"/>
      <c r="AJ709" s="83"/>
      <c r="AK709" s="83"/>
      <c r="AL709" s="83"/>
      <c r="AM709" s="83"/>
      <c r="AN709" s="83"/>
      <c r="AO709" s="83"/>
      <c r="AP709" s="83"/>
      <c r="AQ709" s="83"/>
      <c r="AR709" s="83"/>
      <c r="AS709" s="83"/>
      <c r="AT709" s="83"/>
      <c r="AU709" s="83"/>
      <c r="AV709" s="83"/>
      <c r="AW709" s="83"/>
      <c r="AX709" s="83"/>
      <c r="AY709" s="83"/>
      <c r="AZ709" s="8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  <c r="BM709" s="83"/>
      <c r="BN709" s="83"/>
      <c r="BO709" s="83"/>
      <c r="BP709" s="83"/>
      <c r="BQ709" s="83"/>
      <c r="BR709" s="83"/>
      <c r="BS709" s="83"/>
      <c r="BT709" s="83"/>
      <c r="BU709" s="83"/>
      <c r="BV709" s="83"/>
      <c r="BW709" s="83"/>
      <c r="BX709" s="83"/>
      <c r="BY709" s="83"/>
      <c r="BZ709" s="83"/>
      <c r="CA709" s="83"/>
      <c r="CB709" s="83"/>
      <c r="CC709" s="83"/>
      <c r="CD709" s="83"/>
      <c r="CE709" s="83"/>
      <c r="CF709" s="83"/>
      <c r="CG709" s="83"/>
      <c r="CH709" s="83"/>
      <c r="CI709" s="83"/>
      <c r="CJ709" s="83"/>
      <c r="CK709" s="83"/>
      <c r="CL709" s="83"/>
      <c r="CM709" s="83"/>
      <c r="CN709" s="83"/>
      <c r="CO709" s="83"/>
      <c r="CP709" s="83"/>
      <c r="CQ709" s="83"/>
      <c r="CR709" s="83"/>
      <c r="CS709" s="83"/>
      <c r="CT709" s="83"/>
      <c r="CU709" s="83"/>
      <c r="CV709" s="83"/>
      <c r="CW709" s="83"/>
      <c r="CX709" s="83"/>
      <c r="CY709" s="83"/>
      <c r="CZ709" s="83"/>
      <c r="DA709" s="83"/>
      <c r="DB709" s="83"/>
      <c r="DC709" s="83"/>
      <c r="DD709" s="83"/>
      <c r="DE709" s="83"/>
      <c r="DF709" s="83"/>
      <c r="DG709" s="83"/>
      <c r="DH709" s="83"/>
      <c r="DI709" s="83"/>
      <c r="DJ709" s="83"/>
      <c r="DK709" s="83"/>
      <c r="DL709" s="83"/>
      <c r="DM709" s="83"/>
      <c r="DN709" s="83"/>
      <c r="DO709" s="83"/>
      <c r="DP709" s="83"/>
      <c r="DQ709" s="83"/>
      <c r="DR709" s="83"/>
      <c r="DS709" s="83"/>
      <c r="DT709" s="83"/>
      <c r="DU709" s="83"/>
      <c r="DV709" s="83"/>
      <c r="DW709" s="83"/>
      <c r="DX709" s="83"/>
      <c r="DY709" s="83"/>
      <c r="DZ709" s="83"/>
      <c r="EA709" s="83"/>
      <c r="EB709" s="83"/>
      <c r="EC709" s="83"/>
      <c r="ED709" s="83"/>
      <c r="EE709" s="83"/>
      <c r="EF709" s="83"/>
      <c r="EG709" s="83"/>
      <c r="EH709" s="83"/>
      <c r="EI709" s="83"/>
      <c r="EJ709" s="83"/>
      <c r="EK709" s="83"/>
      <c r="EL709" s="83"/>
      <c r="EM709" s="83"/>
      <c r="EN709" s="83"/>
      <c r="EO709" s="83"/>
      <c r="EP709" s="83"/>
      <c r="EQ709" s="83"/>
      <c r="ER709" s="83"/>
      <c r="ES709" s="83"/>
      <c r="ET709" s="83"/>
      <c r="EU709" s="83"/>
      <c r="EV709" s="83"/>
      <c r="EW709" s="83"/>
      <c r="EX709" s="83"/>
      <c r="EY709" s="83"/>
      <c r="EZ709" s="83"/>
      <c r="FA709" s="83"/>
      <c r="FB709" s="83"/>
      <c r="FC709" s="83"/>
      <c r="FD709" s="83"/>
      <c r="FE709" s="83"/>
      <c r="FF709" s="83"/>
      <c r="FG709" s="83"/>
      <c r="FH709" s="83"/>
      <c r="FI709" s="83"/>
      <c r="FJ709" s="83"/>
      <c r="FK709" s="83"/>
      <c r="FL709" s="83"/>
      <c r="FM709" s="83"/>
      <c r="FN709" s="83"/>
      <c r="FO709" s="83"/>
      <c r="FP709" s="83"/>
      <c r="FQ709" s="83"/>
      <c r="FR709" s="83"/>
      <c r="FS709" s="83"/>
      <c r="FT709" s="83"/>
      <c r="FU709" s="83"/>
      <c r="FV709" s="83"/>
      <c r="FW709" s="83"/>
      <c r="FX709" s="83"/>
      <c r="FY709" s="83"/>
      <c r="FZ709" s="83"/>
      <c r="GA709" s="83"/>
      <c r="GB709" s="83"/>
      <c r="GC709" s="83"/>
      <c r="GD709" s="83"/>
      <c r="GE709" s="83"/>
      <c r="GF709" s="83"/>
      <c r="GG709" s="83"/>
      <c r="GH709" s="83"/>
      <c r="GI709" s="83"/>
      <c r="GJ709" s="83"/>
      <c r="GK709" s="83"/>
      <c r="GL709" s="83"/>
      <c r="GM709" s="83"/>
      <c r="GN709" s="83"/>
      <c r="GO709" s="83"/>
      <c r="GP709" s="83"/>
      <c r="GQ709" s="83"/>
      <c r="GR709" s="83"/>
      <c r="GS709" s="83"/>
      <c r="GT709" s="83"/>
      <c r="GU709" s="83"/>
      <c r="GV709" s="83"/>
      <c r="GW709" s="83"/>
      <c r="GX709" s="83"/>
      <c r="GY709" s="83"/>
      <c r="GZ709" s="83"/>
      <c r="HA709" s="83"/>
      <c r="HB709" s="83"/>
      <c r="HC709" s="83"/>
      <c r="HD709" s="83"/>
      <c r="HE709" s="83"/>
      <c r="HF709" s="83"/>
      <c r="HG709" s="83"/>
      <c r="HH709" s="83"/>
      <c r="HI709" s="83"/>
      <c r="HJ709" s="83"/>
      <c r="HK709" s="83"/>
      <c r="HL709" s="83"/>
      <c r="HM709" s="83"/>
      <c r="HN709" s="83"/>
      <c r="HO709" s="83"/>
      <c r="HP709" s="83"/>
      <c r="HQ709" s="83"/>
      <c r="HR709" s="83"/>
      <c r="HS709" s="83"/>
      <c r="HT709" s="83"/>
      <c r="HU709" s="83"/>
      <c r="HV709" s="83"/>
      <c r="HW709" s="83"/>
      <c r="HX709" s="83"/>
      <c r="HY709" s="83"/>
      <c r="HZ709" s="83"/>
      <c r="IA709" s="83"/>
      <c r="IB709" s="83"/>
      <c r="IC709" s="83"/>
      <c r="ID709" s="83"/>
      <c r="IE709" s="83"/>
      <c r="IF709" s="83"/>
      <c r="IG709" s="83"/>
      <c r="IH709" s="83"/>
      <c r="II709" s="83"/>
      <c r="IJ709" s="83"/>
      <c r="IK709" s="83"/>
      <c r="IL709" s="83"/>
      <c r="IM709" s="83"/>
      <c r="IN709" s="83"/>
      <c r="IO709" s="83"/>
      <c r="IP709" s="83"/>
      <c r="IQ709" s="83"/>
      <c r="IR709" s="83"/>
      <c r="IS709" s="83"/>
      <c r="IT709" s="83"/>
      <c r="IU709" s="83"/>
      <c r="IV709" s="83"/>
      <c r="IW709" s="83"/>
      <c r="IX709" s="83"/>
      <c r="IY709" s="83"/>
      <c r="IZ709" s="83"/>
      <c r="JA709" s="83"/>
      <c r="JB709" s="83"/>
      <c r="JC709" s="83"/>
      <c r="JD709" s="83"/>
      <c r="JE709" s="83"/>
    </row>
    <row r="710" spans="1:265" s="8" customFormat="1" ht="13.5" customHeight="1" x14ac:dyDescent="0.2">
      <c r="A710" s="573"/>
      <c r="B710" s="117" t="s">
        <v>948</v>
      </c>
      <c r="C710" s="132"/>
      <c r="D710" s="340" t="s">
        <v>1000</v>
      </c>
      <c r="E710" s="117"/>
      <c r="F710" s="1048"/>
      <c r="G710" s="1049"/>
      <c r="H710" s="334" t="s">
        <v>941</v>
      </c>
      <c r="I710" s="334" t="s">
        <v>1810</v>
      </c>
      <c r="J710" s="340" t="s">
        <v>1811</v>
      </c>
      <c r="K710" s="388" t="s">
        <v>124</v>
      </c>
      <c r="L710" s="401" t="s">
        <v>97</v>
      </c>
      <c r="M710" s="1136">
        <v>3</v>
      </c>
      <c r="N710" s="1136" t="s">
        <v>511</v>
      </c>
      <c r="O710" s="401" t="s">
        <v>435</v>
      </c>
      <c r="P710" s="604">
        <v>2</v>
      </c>
      <c r="Q710" s="605"/>
      <c r="R710" s="605"/>
      <c r="S710" s="605"/>
      <c r="T710" s="605"/>
      <c r="U710" s="605"/>
      <c r="V710" s="605"/>
      <c r="W710" s="606"/>
      <c r="X710" s="142"/>
      <c r="Y710" s="142"/>
      <c r="Z710" s="112"/>
      <c r="AA710" s="83"/>
      <c r="AB710" s="83"/>
      <c r="AC710" s="83" t="str">
        <f t="shared" si="16"/>
        <v/>
      </c>
      <c r="AD710" s="83"/>
      <c r="AE710" s="83"/>
      <c r="AF710" s="83"/>
      <c r="AG710" s="83"/>
      <c r="AH710" s="83"/>
      <c r="AI710" s="83"/>
      <c r="AJ710" s="83"/>
      <c r="AK710" s="83"/>
      <c r="AL710" s="83"/>
      <c r="AM710" s="83"/>
      <c r="AN710" s="83"/>
      <c r="AO710" s="83"/>
      <c r="AP710" s="83"/>
      <c r="AQ710" s="83"/>
      <c r="AR710" s="83"/>
      <c r="AS710" s="83"/>
      <c r="AT710" s="83"/>
      <c r="AU710" s="83"/>
      <c r="AV710" s="83"/>
      <c r="AW710" s="83"/>
      <c r="AX710" s="83"/>
      <c r="AY710" s="83"/>
      <c r="AZ710" s="83"/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  <c r="BM710" s="83"/>
      <c r="BN710" s="83"/>
      <c r="BO710" s="83"/>
      <c r="BP710" s="83"/>
      <c r="BQ710" s="83"/>
      <c r="BR710" s="83"/>
      <c r="BS710" s="83"/>
      <c r="BT710" s="83"/>
      <c r="BU710" s="83"/>
      <c r="BV710" s="83"/>
      <c r="BW710" s="83"/>
      <c r="BX710" s="83"/>
      <c r="BY710" s="83"/>
      <c r="BZ710" s="83"/>
      <c r="CA710" s="83"/>
      <c r="CB710" s="83"/>
      <c r="CC710" s="83"/>
      <c r="CD710" s="83"/>
      <c r="CE710" s="83"/>
      <c r="CF710" s="83"/>
      <c r="CG710" s="83"/>
      <c r="CH710" s="83"/>
      <c r="CI710" s="83"/>
      <c r="CJ710" s="83"/>
      <c r="CK710" s="83"/>
      <c r="CL710" s="83"/>
      <c r="CM710" s="83"/>
      <c r="CN710" s="83"/>
      <c r="CO710" s="83"/>
      <c r="CP710" s="83"/>
      <c r="CQ710" s="83"/>
      <c r="CR710" s="83"/>
      <c r="CS710" s="83"/>
      <c r="CT710" s="83"/>
      <c r="CU710" s="83"/>
      <c r="CV710" s="83"/>
      <c r="CW710" s="83"/>
      <c r="CX710" s="83"/>
      <c r="CY710" s="83"/>
      <c r="CZ710" s="83"/>
      <c r="DA710" s="83"/>
      <c r="DB710" s="83"/>
      <c r="DC710" s="83"/>
      <c r="DD710" s="83"/>
      <c r="DE710" s="83"/>
      <c r="DF710" s="83"/>
      <c r="DG710" s="83"/>
      <c r="DH710" s="83"/>
      <c r="DI710" s="83"/>
      <c r="DJ710" s="83"/>
      <c r="DK710" s="83"/>
      <c r="DL710" s="83"/>
      <c r="DM710" s="83"/>
      <c r="DN710" s="83"/>
      <c r="DO710" s="83"/>
      <c r="DP710" s="83"/>
      <c r="DQ710" s="83"/>
      <c r="DR710" s="83"/>
      <c r="DS710" s="83"/>
      <c r="DT710" s="83"/>
      <c r="DU710" s="83"/>
      <c r="DV710" s="83"/>
      <c r="DW710" s="83"/>
      <c r="DX710" s="83"/>
      <c r="DY710" s="83"/>
      <c r="DZ710" s="83"/>
      <c r="EA710" s="83"/>
      <c r="EB710" s="83"/>
      <c r="EC710" s="83"/>
      <c r="ED710" s="83"/>
      <c r="EE710" s="83"/>
      <c r="EF710" s="83"/>
      <c r="EG710" s="83"/>
      <c r="EH710" s="83"/>
      <c r="EI710" s="83"/>
      <c r="EJ710" s="83"/>
      <c r="EK710" s="83"/>
      <c r="EL710" s="83"/>
      <c r="EM710" s="83"/>
      <c r="EN710" s="83"/>
      <c r="EO710" s="83"/>
      <c r="EP710" s="83"/>
      <c r="EQ710" s="83"/>
      <c r="ER710" s="83"/>
      <c r="ES710" s="83"/>
      <c r="ET710" s="83"/>
      <c r="EU710" s="83"/>
      <c r="EV710" s="83"/>
      <c r="EW710" s="83"/>
      <c r="EX710" s="83"/>
      <c r="EY710" s="83"/>
      <c r="EZ710" s="83"/>
      <c r="FA710" s="83"/>
      <c r="FB710" s="83"/>
      <c r="FC710" s="83"/>
      <c r="FD710" s="83"/>
      <c r="FE710" s="83"/>
      <c r="FF710" s="83"/>
      <c r="FG710" s="83"/>
      <c r="FH710" s="83"/>
      <c r="FI710" s="83"/>
      <c r="FJ710" s="83"/>
      <c r="FK710" s="83"/>
      <c r="FL710" s="83"/>
      <c r="FM710" s="83"/>
      <c r="FN710" s="83"/>
      <c r="FO710" s="83"/>
      <c r="FP710" s="83"/>
      <c r="FQ710" s="83"/>
      <c r="FR710" s="83"/>
      <c r="FS710" s="83"/>
      <c r="FT710" s="83"/>
      <c r="FU710" s="83"/>
      <c r="FV710" s="83"/>
      <c r="FW710" s="83"/>
      <c r="FX710" s="83"/>
      <c r="FY710" s="83"/>
      <c r="FZ710" s="83"/>
      <c r="GA710" s="83"/>
      <c r="GB710" s="83"/>
      <c r="GC710" s="83"/>
      <c r="GD710" s="83"/>
      <c r="GE710" s="83"/>
      <c r="GF710" s="83"/>
      <c r="GG710" s="83"/>
      <c r="GH710" s="83"/>
      <c r="GI710" s="83"/>
      <c r="GJ710" s="83"/>
      <c r="GK710" s="83"/>
      <c r="GL710" s="83"/>
      <c r="GM710" s="83"/>
      <c r="GN710" s="83"/>
      <c r="GO710" s="83"/>
      <c r="GP710" s="83"/>
      <c r="GQ710" s="83"/>
      <c r="GR710" s="83"/>
      <c r="GS710" s="83"/>
      <c r="GT710" s="83"/>
      <c r="GU710" s="83"/>
      <c r="GV710" s="83"/>
      <c r="GW710" s="83"/>
      <c r="GX710" s="83"/>
      <c r="GY710" s="83"/>
      <c r="GZ710" s="83"/>
      <c r="HA710" s="83"/>
      <c r="HB710" s="83"/>
      <c r="HC710" s="83"/>
      <c r="HD710" s="83"/>
      <c r="HE710" s="83"/>
      <c r="HF710" s="83"/>
      <c r="HG710" s="83"/>
      <c r="HH710" s="83"/>
      <c r="HI710" s="83"/>
      <c r="HJ710" s="83"/>
      <c r="HK710" s="83"/>
      <c r="HL710" s="83"/>
      <c r="HM710" s="83"/>
      <c r="HN710" s="83"/>
      <c r="HO710" s="83"/>
      <c r="HP710" s="83"/>
      <c r="HQ710" s="83"/>
      <c r="HR710" s="83"/>
      <c r="HS710" s="83"/>
      <c r="HT710" s="83"/>
      <c r="HU710" s="83"/>
      <c r="HV710" s="83"/>
      <c r="HW710" s="83"/>
      <c r="HX710" s="83"/>
      <c r="HY710" s="83"/>
      <c r="HZ710" s="83"/>
      <c r="IA710" s="83"/>
      <c r="IB710" s="83"/>
      <c r="IC710" s="83"/>
      <c r="ID710" s="83"/>
      <c r="IE710" s="83"/>
      <c r="IF710" s="83"/>
      <c r="IG710" s="83"/>
      <c r="IH710" s="83"/>
      <c r="II710" s="83"/>
      <c r="IJ710" s="83"/>
      <c r="IK710" s="83"/>
      <c r="IL710" s="83"/>
      <c r="IM710" s="83"/>
      <c r="IN710" s="83"/>
      <c r="IO710" s="83"/>
      <c r="IP710" s="83"/>
      <c r="IQ710" s="83"/>
      <c r="IR710" s="83"/>
      <c r="IS710" s="83"/>
      <c r="IT710" s="83"/>
      <c r="IU710" s="83"/>
      <c r="IV710" s="83"/>
      <c r="IW710" s="83"/>
      <c r="IX710" s="83"/>
      <c r="IY710" s="83"/>
      <c r="IZ710" s="83"/>
      <c r="JA710" s="83"/>
      <c r="JB710" s="83"/>
      <c r="JC710" s="83"/>
      <c r="JD710" s="83"/>
      <c r="JE710" s="83"/>
    </row>
    <row r="711" spans="1:265" s="8" customFormat="1" ht="13.5" customHeight="1" x14ac:dyDescent="0.2">
      <c r="A711" s="573"/>
      <c r="B711" s="117" t="s">
        <v>948</v>
      </c>
      <c r="C711" s="132"/>
      <c r="D711" s="340" t="s">
        <v>1000</v>
      </c>
      <c r="E711" s="117"/>
      <c r="F711" s="1048"/>
      <c r="G711" s="1049"/>
      <c r="H711" s="839" t="s">
        <v>861</v>
      </c>
      <c r="I711" s="839" t="s">
        <v>1876</v>
      </c>
      <c r="J711" s="893"/>
      <c r="K711" s="329" t="s">
        <v>2235</v>
      </c>
      <c r="L711" s="879" t="s">
        <v>97</v>
      </c>
      <c r="M711" s="880">
        <v>3</v>
      </c>
      <c r="N711" s="880" t="s">
        <v>24</v>
      </c>
      <c r="O711" s="880" t="s">
        <v>625</v>
      </c>
      <c r="P711" s="841">
        <v>3</v>
      </c>
      <c r="Q711" s="646"/>
      <c r="R711" s="646"/>
      <c r="S711" s="605"/>
      <c r="T711" s="605"/>
      <c r="U711" s="605"/>
      <c r="V711" s="605"/>
      <c r="W711" s="606"/>
      <c r="X711" s="142"/>
      <c r="Y711" s="142"/>
      <c r="Z711" s="112"/>
      <c r="AA711" s="83"/>
      <c r="AB711" s="83"/>
      <c r="AC711" s="83" t="str">
        <f t="shared" si="16"/>
        <v/>
      </c>
      <c r="AD711" s="83"/>
      <c r="AE711" s="83"/>
      <c r="AF711" s="83"/>
      <c r="AG711" s="83"/>
      <c r="AH711" s="83"/>
      <c r="AI711" s="83"/>
      <c r="AJ711" s="83"/>
      <c r="AK711" s="83"/>
      <c r="AL711" s="83"/>
      <c r="AM711" s="83"/>
      <c r="AN711" s="83"/>
      <c r="AO711" s="83"/>
      <c r="AP711" s="83"/>
      <c r="AQ711" s="83"/>
      <c r="AR711" s="83"/>
      <c r="AS711" s="83"/>
      <c r="AT711" s="83"/>
      <c r="AU711" s="83"/>
      <c r="AV711" s="83"/>
      <c r="AW711" s="83"/>
      <c r="AX711" s="83"/>
      <c r="AY711" s="83"/>
      <c r="AZ711" s="83"/>
      <c r="BA711" s="83"/>
      <c r="BB711" s="83"/>
      <c r="BC711" s="83"/>
      <c r="BD711" s="83"/>
      <c r="BE711" s="83"/>
      <c r="BF711" s="83"/>
      <c r="BG711" s="83"/>
      <c r="BH711" s="83"/>
      <c r="BI711" s="83"/>
      <c r="BJ711" s="83"/>
      <c r="BK711" s="83"/>
      <c r="BL711" s="83"/>
      <c r="BM711" s="83"/>
      <c r="BN711" s="83"/>
      <c r="BO711" s="83"/>
      <c r="BP711" s="83"/>
      <c r="BQ711" s="83"/>
      <c r="BR711" s="83"/>
      <c r="BS711" s="83"/>
      <c r="BT711" s="83"/>
      <c r="BU711" s="83"/>
      <c r="BV711" s="83"/>
      <c r="BW711" s="83"/>
      <c r="BX711" s="83"/>
      <c r="BY711" s="83"/>
      <c r="BZ711" s="83"/>
      <c r="CA711" s="83"/>
      <c r="CB711" s="83"/>
      <c r="CC711" s="83"/>
      <c r="CD711" s="83"/>
      <c r="CE711" s="83"/>
      <c r="CF711" s="83"/>
      <c r="CG711" s="83"/>
      <c r="CH711" s="83"/>
      <c r="CI711" s="83"/>
      <c r="CJ711" s="83"/>
      <c r="CK711" s="83"/>
      <c r="CL711" s="83"/>
      <c r="CM711" s="83"/>
      <c r="CN711" s="83"/>
      <c r="CO711" s="83"/>
      <c r="CP711" s="83"/>
      <c r="CQ711" s="83"/>
      <c r="CR711" s="83"/>
      <c r="CS711" s="83"/>
      <c r="CT711" s="83"/>
      <c r="CU711" s="83"/>
      <c r="CV711" s="83"/>
      <c r="CW711" s="83"/>
      <c r="CX711" s="83"/>
      <c r="CY711" s="83"/>
      <c r="CZ711" s="83"/>
      <c r="DA711" s="83"/>
      <c r="DB711" s="83"/>
      <c r="DC711" s="83"/>
      <c r="DD711" s="83"/>
      <c r="DE711" s="83"/>
      <c r="DF711" s="83"/>
      <c r="DG711" s="83"/>
      <c r="DH711" s="83"/>
      <c r="DI711" s="83"/>
      <c r="DJ711" s="83"/>
      <c r="DK711" s="83"/>
      <c r="DL711" s="83"/>
      <c r="DM711" s="83"/>
      <c r="DN711" s="83"/>
      <c r="DO711" s="83"/>
      <c r="DP711" s="83"/>
      <c r="DQ711" s="83"/>
      <c r="DR711" s="83"/>
      <c r="DS711" s="83"/>
      <c r="DT711" s="83"/>
      <c r="DU711" s="83"/>
      <c r="DV711" s="83"/>
      <c r="DW711" s="83"/>
      <c r="DX711" s="83"/>
      <c r="DY711" s="83"/>
      <c r="DZ711" s="83"/>
      <c r="EA711" s="83"/>
      <c r="EB711" s="83"/>
      <c r="EC711" s="83"/>
      <c r="ED711" s="83"/>
      <c r="EE711" s="83"/>
      <c r="EF711" s="83"/>
      <c r="EG711" s="83"/>
      <c r="EH711" s="83"/>
      <c r="EI711" s="83"/>
      <c r="EJ711" s="83"/>
      <c r="EK711" s="83"/>
      <c r="EL711" s="83"/>
      <c r="EM711" s="83"/>
      <c r="EN711" s="83"/>
      <c r="EO711" s="83"/>
      <c r="EP711" s="83"/>
      <c r="EQ711" s="83"/>
      <c r="ER711" s="83"/>
      <c r="ES711" s="83"/>
      <c r="ET711" s="83"/>
      <c r="EU711" s="83"/>
      <c r="EV711" s="83"/>
      <c r="EW711" s="83"/>
      <c r="EX711" s="83"/>
      <c r="EY711" s="83"/>
      <c r="EZ711" s="83"/>
      <c r="FA711" s="83"/>
      <c r="FB711" s="83"/>
      <c r="FC711" s="83"/>
      <c r="FD711" s="83"/>
      <c r="FE711" s="83"/>
      <c r="FF711" s="83"/>
      <c r="FG711" s="83"/>
      <c r="FH711" s="83"/>
      <c r="FI711" s="83"/>
      <c r="FJ711" s="83"/>
      <c r="FK711" s="83"/>
      <c r="FL711" s="83"/>
      <c r="FM711" s="83"/>
      <c r="FN711" s="83"/>
      <c r="FO711" s="83"/>
      <c r="FP711" s="83"/>
      <c r="FQ711" s="83"/>
      <c r="FR711" s="83"/>
      <c r="FS711" s="83"/>
      <c r="FT711" s="83"/>
      <c r="FU711" s="83"/>
      <c r="FV711" s="83"/>
      <c r="FW711" s="83"/>
      <c r="FX711" s="83"/>
      <c r="FY711" s="83"/>
      <c r="FZ711" s="83"/>
      <c r="GA711" s="83"/>
      <c r="GB711" s="83"/>
      <c r="GC711" s="83"/>
      <c r="GD711" s="83"/>
      <c r="GE711" s="83"/>
      <c r="GF711" s="83"/>
      <c r="GG711" s="83"/>
      <c r="GH711" s="83"/>
      <c r="GI711" s="83"/>
      <c r="GJ711" s="83"/>
      <c r="GK711" s="83"/>
      <c r="GL711" s="83"/>
      <c r="GM711" s="83"/>
      <c r="GN711" s="83"/>
      <c r="GO711" s="83"/>
      <c r="GP711" s="83"/>
      <c r="GQ711" s="83"/>
      <c r="GR711" s="83"/>
      <c r="GS711" s="83"/>
      <c r="GT711" s="83"/>
      <c r="GU711" s="83"/>
      <c r="GV711" s="83"/>
      <c r="GW711" s="83"/>
      <c r="GX711" s="83"/>
      <c r="GY711" s="83"/>
      <c r="GZ711" s="83"/>
      <c r="HA711" s="83"/>
      <c r="HB711" s="83"/>
      <c r="HC711" s="83"/>
      <c r="HD711" s="83"/>
      <c r="HE711" s="83"/>
      <c r="HF711" s="83"/>
      <c r="HG711" s="83"/>
      <c r="HH711" s="83"/>
      <c r="HI711" s="83"/>
      <c r="HJ711" s="83"/>
      <c r="HK711" s="83"/>
      <c r="HL711" s="83"/>
      <c r="HM711" s="83"/>
      <c r="HN711" s="83"/>
      <c r="HO711" s="83"/>
      <c r="HP711" s="83"/>
      <c r="HQ711" s="83"/>
      <c r="HR711" s="83"/>
      <c r="HS711" s="83"/>
      <c r="HT711" s="83"/>
      <c r="HU711" s="83"/>
      <c r="HV711" s="83"/>
      <c r="HW711" s="83"/>
      <c r="HX711" s="83"/>
      <c r="HY711" s="83"/>
      <c r="HZ711" s="83"/>
      <c r="IA711" s="83"/>
      <c r="IB711" s="83"/>
      <c r="IC711" s="83"/>
      <c r="ID711" s="83"/>
      <c r="IE711" s="83"/>
      <c r="IF711" s="83"/>
      <c r="IG711" s="83"/>
      <c r="IH711" s="83"/>
      <c r="II711" s="83"/>
      <c r="IJ711" s="83"/>
      <c r="IK711" s="83"/>
      <c r="IL711" s="83"/>
      <c r="IM711" s="83"/>
      <c r="IN711" s="83"/>
      <c r="IO711" s="83"/>
      <c r="IP711" s="83"/>
      <c r="IQ711" s="83"/>
      <c r="IR711" s="83"/>
      <c r="IS711" s="83"/>
      <c r="IT711" s="83"/>
      <c r="IU711" s="83"/>
      <c r="IV711" s="83"/>
      <c r="IW711" s="83"/>
      <c r="IX711" s="83"/>
      <c r="IY711" s="83"/>
      <c r="IZ711" s="83"/>
      <c r="JA711" s="83"/>
      <c r="JB711" s="83"/>
      <c r="JC711" s="83"/>
      <c r="JD711" s="83"/>
      <c r="JE711" s="83"/>
    </row>
    <row r="712" spans="1:265" s="8" customFormat="1" ht="13.5" customHeight="1" x14ac:dyDescent="0.2">
      <c r="A712" s="573"/>
      <c r="B712" s="117" t="s">
        <v>948</v>
      </c>
      <c r="C712" s="132"/>
      <c r="D712" s="340" t="s">
        <v>1000</v>
      </c>
      <c r="E712" s="117"/>
      <c r="F712" s="1048"/>
      <c r="G712" s="1049"/>
      <c r="H712" s="334" t="s">
        <v>2228</v>
      </c>
      <c r="I712" s="334" t="s">
        <v>2228</v>
      </c>
      <c r="J712" s="333"/>
      <c r="K712" s="399" t="s">
        <v>2229</v>
      </c>
      <c r="L712" s="840" t="s">
        <v>97</v>
      </c>
      <c r="M712" s="880" t="s">
        <v>2230</v>
      </c>
      <c r="N712" s="880" t="s">
        <v>24</v>
      </c>
      <c r="O712" s="880" t="s">
        <v>625</v>
      </c>
      <c r="P712" s="841">
        <v>4</v>
      </c>
      <c r="Q712" s="605"/>
      <c r="R712" s="605"/>
      <c r="S712" s="605"/>
      <c r="T712" s="605"/>
      <c r="U712" s="605"/>
      <c r="V712" s="605"/>
      <c r="W712" s="606"/>
      <c r="X712" s="142"/>
      <c r="Y712" s="142"/>
      <c r="Z712" s="112"/>
      <c r="AA712" s="83"/>
      <c r="AB712" s="83"/>
      <c r="AC712" s="83" t="str">
        <f t="shared" si="16"/>
        <v/>
      </c>
      <c r="AD712" s="83"/>
      <c r="AE712" s="83"/>
      <c r="AF712" s="83"/>
      <c r="AG712" s="83"/>
      <c r="AH712" s="83"/>
      <c r="AI712" s="83"/>
      <c r="AJ712" s="83"/>
      <c r="AK712" s="83"/>
      <c r="AL712" s="83"/>
      <c r="AM712" s="83"/>
      <c r="AN712" s="83"/>
      <c r="AO712" s="83"/>
      <c r="AP712" s="83"/>
      <c r="AQ712" s="83"/>
      <c r="AR712" s="83"/>
      <c r="AS712" s="83"/>
      <c r="AT712" s="83"/>
      <c r="AU712" s="83"/>
      <c r="AV712" s="83"/>
      <c r="AW712" s="83"/>
      <c r="AX712" s="83"/>
      <c r="AY712" s="83"/>
      <c r="AZ712" s="83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  <c r="BM712" s="83"/>
      <c r="BN712" s="83"/>
      <c r="BO712" s="83"/>
      <c r="BP712" s="83"/>
      <c r="BQ712" s="83"/>
      <c r="BR712" s="83"/>
      <c r="BS712" s="83"/>
      <c r="BT712" s="83"/>
      <c r="BU712" s="83"/>
      <c r="BV712" s="83"/>
      <c r="BW712" s="83"/>
      <c r="BX712" s="83"/>
      <c r="BY712" s="83"/>
      <c r="BZ712" s="83"/>
      <c r="CA712" s="83"/>
      <c r="CB712" s="83"/>
      <c r="CC712" s="83"/>
      <c r="CD712" s="83"/>
      <c r="CE712" s="83"/>
      <c r="CF712" s="83"/>
      <c r="CG712" s="83"/>
      <c r="CH712" s="83"/>
      <c r="CI712" s="83"/>
      <c r="CJ712" s="83"/>
      <c r="CK712" s="83"/>
      <c r="CL712" s="83"/>
      <c r="CM712" s="83"/>
      <c r="CN712" s="83"/>
      <c r="CO712" s="83"/>
      <c r="CP712" s="83"/>
      <c r="CQ712" s="83"/>
      <c r="CR712" s="83"/>
      <c r="CS712" s="83"/>
      <c r="CT712" s="83"/>
      <c r="CU712" s="83"/>
      <c r="CV712" s="83"/>
      <c r="CW712" s="83"/>
      <c r="CX712" s="83"/>
      <c r="CY712" s="83"/>
      <c r="CZ712" s="83"/>
      <c r="DA712" s="83"/>
      <c r="DB712" s="83"/>
      <c r="DC712" s="83"/>
      <c r="DD712" s="83"/>
      <c r="DE712" s="83"/>
      <c r="DF712" s="83"/>
      <c r="DG712" s="83"/>
      <c r="DH712" s="83"/>
      <c r="DI712" s="83"/>
      <c r="DJ712" s="83"/>
      <c r="DK712" s="83"/>
      <c r="DL712" s="83"/>
      <c r="DM712" s="83"/>
      <c r="DN712" s="83"/>
      <c r="DO712" s="83"/>
      <c r="DP712" s="83"/>
      <c r="DQ712" s="83"/>
      <c r="DR712" s="83"/>
      <c r="DS712" s="83"/>
      <c r="DT712" s="83"/>
      <c r="DU712" s="83"/>
      <c r="DV712" s="83"/>
      <c r="DW712" s="83"/>
      <c r="DX712" s="83"/>
      <c r="DY712" s="83"/>
      <c r="DZ712" s="83"/>
      <c r="EA712" s="83"/>
      <c r="EB712" s="83"/>
      <c r="EC712" s="83"/>
      <c r="ED712" s="83"/>
      <c r="EE712" s="83"/>
      <c r="EF712" s="83"/>
      <c r="EG712" s="83"/>
      <c r="EH712" s="83"/>
      <c r="EI712" s="83"/>
      <c r="EJ712" s="83"/>
      <c r="EK712" s="83"/>
      <c r="EL712" s="83"/>
      <c r="EM712" s="83"/>
      <c r="EN712" s="83"/>
      <c r="EO712" s="83"/>
      <c r="EP712" s="83"/>
      <c r="EQ712" s="83"/>
      <c r="ER712" s="83"/>
      <c r="ES712" s="83"/>
      <c r="ET712" s="83"/>
      <c r="EU712" s="83"/>
      <c r="EV712" s="83"/>
      <c r="EW712" s="83"/>
      <c r="EX712" s="83"/>
      <c r="EY712" s="83"/>
      <c r="EZ712" s="83"/>
      <c r="FA712" s="83"/>
      <c r="FB712" s="83"/>
      <c r="FC712" s="83"/>
      <c r="FD712" s="83"/>
      <c r="FE712" s="83"/>
      <c r="FF712" s="83"/>
      <c r="FG712" s="83"/>
      <c r="FH712" s="83"/>
      <c r="FI712" s="83"/>
      <c r="FJ712" s="83"/>
      <c r="FK712" s="83"/>
      <c r="FL712" s="83"/>
      <c r="FM712" s="83"/>
      <c r="FN712" s="83"/>
      <c r="FO712" s="83"/>
      <c r="FP712" s="83"/>
      <c r="FQ712" s="83"/>
      <c r="FR712" s="83"/>
      <c r="FS712" s="83"/>
      <c r="FT712" s="83"/>
      <c r="FU712" s="83"/>
      <c r="FV712" s="83"/>
      <c r="FW712" s="83"/>
      <c r="FX712" s="83"/>
      <c r="FY712" s="83"/>
      <c r="FZ712" s="83"/>
      <c r="GA712" s="83"/>
      <c r="GB712" s="83"/>
      <c r="GC712" s="83"/>
      <c r="GD712" s="83"/>
      <c r="GE712" s="83"/>
      <c r="GF712" s="83"/>
      <c r="GG712" s="83"/>
      <c r="GH712" s="83"/>
      <c r="GI712" s="83"/>
      <c r="GJ712" s="83"/>
      <c r="GK712" s="83"/>
      <c r="GL712" s="83"/>
      <c r="GM712" s="83"/>
      <c r="GN712" s="83"/>
      <c r="GO712" s="83"/>
      <c r="GP712" s="83"/>
      <c r="GQ712" s="83"/>
      <c r="GR712" s="83"/>
      <c r="GS712" s="83"/>
      <c r="GT712" s="83"/>
      <c r="GU712" s="83"/>
      <c r="GV712" s="83"/>
      <c r="GW712" s="83"/>
      <c r="GX712" s="83"/>
      <c r="GY712" s="83"/>
      <c r="GZ712" s="83"/>
      <c r="HA712" s="83"/>
      <c r="HB712" s="83"/>
      <c r="HC712" s="83"/>
      <c r="HD712" s="83"/>
      <c r="HE712" s="83"/>
      <c r="HF712" s="83"/>
      <c r="HG712" s="83"/>
      <c r="HH712" s="83"/>
      <c r="HI712" s="83"/>
      <c r="HJ712" s="83"/>
      <c r="HK712" s="83"/>
      <c r="HL712" s="83"/>
      <c r="HM712" s="83"/>
      <c r="HN712" s="83"/>
      <c r="HO712" s="83"/>
      <c r="HP712" s="83"/>
      <c r="HQ712" s="83"/>
      <c r="HR712" s="83"/>
      <c r="HS712" s="83"/>
      <c r="HT712" s="83"/>
      <c r="HU712" s="83"/>
      <c r="HV712" s="83"/>
      <c r="HW712" s="83"/>
      <c r="HX712" s="83"/>
      <c r="HY712" s="83"/>
      <c r="HZ712" s="83"/>
      <c r="IA712" s="83"/>
      <c r="IB712" s="83"/>
      <c r="IC712" s="83"/>
      <c r="ID712" s="83"/>
      <c r="IE712" s="83"/>
      <c r="IF712" s="83"/>
      <c r="IG712" s="83"/>
      <c r="IH712" s="83"/>
      <c r="II712" s="83"/>
      <c r="IJ712" s="83"/>
      <c r="IK712" s="83"/>
      <c r="IL712" s="83"/>
      <c r="IM712" s="83"/>
      <c r="IN712" s="83"/>
      <c r="IO712" s="83"/>
      <c r="IP712" s="83"/>
      <c r="IQ712" s="83"/>
      <c r="IR712" s="83"/>
      <c r="IS712" s="83"/>
      <c r="IT712" s="83"/>
      <c r="IU712" s="83"/>
      <c r="IV712" s="83"/>
      <c r="IW712" s="83"/>
      <c r="IX712" s="83"/>
      <c r="IY712" s="83"/>
      <c r="IZ712" s="83"/>
      <c r="JA712" s="83"/>
      <c r="JB712" s="83"/>
      <c r="JC712" s="83"/>
      <c r="JD712" s="83"/>
      <c r="JE712" s="83"/>
    </row>
    <row r="713" spans="1:265" s="8" customFormat="1" ht="13.5" customHeight="1" x14ac:dyDescent="0.2">
      <c r="A713" s="573"/>
      <c r="B713" s="117" t="s">
        <v>948</v>
      </c>
      <c r="C713" s="132"/>
      <c r="D713" s="340" t="s">
        <v>1000</v>
      </c>
      <c r="E713" s="117"/>
      <c r="F713" s="1048"/>
      <c r="G713" s="1049"/>
      <c r="H713" s="334" t="s">
        <v>2228</v>
      </c>
      <c r="I713" s="334" t="s">
        <v>2228</v>
      </c>
      <c r="J713" s="333"/>
      <c r="K713" s="399" t="s">
        <v>2229</v>
      </c>
      <c r="L713" s="840" t="s">
        <v>97</v>
      </c>
      <c r="M713" s="880" t="s">
        <v>2230</v>
      </c>
      <c r="N713" s="880" t="s">
        <v>101</v>
      </c>
      <c r="O713" s="880" t="s">
        <v>625</v>
      </c>
      <c r="P713" s="841">
        <v>4</v>
      </c>
      <c r="Q713" s="646"/>
      <c r="R713" s="646"/>
      <c r="S713" s="605"/>
      <c r="T713" s="605"/>
      <c r="U713" s="605"/>
      <c r="V713" s="605"/>
      <c r="W713" s="606"/>
      <c r="X713" s="142"/>
      <c r="Y713" s="142"/>
      <c r="Z713" s="112"/>
      <c r="AA713" s="83"/>
      <c r="AB713" s="83"/>
      <c r="AC713" s="83" t="str">
        <f t="shared" si="16"/>
        <v/>
      </c>
      <c r="AD713" s="83"/>
      <c r="AE713" s="83"/>
      <c r="AF713" s="83"/>
      <c r="AG713" s="83"/>
      <c r="AH713" s="83"/>
      <c r="AI713" s="83"/>
      <c r="AJ713" s="83"/>
      <c r="AK713" s="83"/>
      <c r="AL713" s="83"/>
      <c r="AM713" s="83"/>
      <c r="AN713" s="83"/>
      <c r="AO713" s="83"/>
      <c r="AP713" s="83"/>
      <c r="AQ713" s="83"/>
      <c r="AR713" s="83"/>
      <c r="AS713" s="83"/>
      <c r="AT713" s="83"/>
      <c r="AU713" s="83"/>
      <c r="AV713" s="83"/>
      <c r="AW713" s="83"/>
      <c r="AX713" s="83"/>
      <c r="AY713" s="83"/>
      <c r="AZ713" s="83"/>
      <c r="BA713" s="83"/>
      <c r="BB713" s="83"/>
      <c r="BC713" s="83"/>
      <c r="BD713" s="83"/>
      <c r="BE713" s="83"/>
      <c r="BF713" s="83"/>
      <c r="BG713" s="83"/>
      <c r="BH713" s="83"/>
      <c r="BI713" s="83"/>
      <c r="BJ713" s="83"/>
      <c r="BK713" s="83"/>
      <c r="BL713" s="83"/>
      <c r="BM713" s="83"/>
      <c r="BN713" s="83"/>
      <c r="BO713" s="83"/>
      <c r="BP713" s="83"/>
      <c r="BQ713" s="83"/>
      <c r="BR713" s="83"/>
      <c r="BS713" s="83"/>
      <c r="BT713" s="83"/>
      <c r="BU713" s="83"/>
      <c r="BV713" s="83"/>
      <c r="BW713" s="83"/>
      <c r="BX713" s="83"/>
      <c r="BY713" s="83"/>
      <c r="BZ713" s="83"/>
      <c r="CA713" s="83"/>
      <c r="CB713" s="83"/>
      <c r="CC713" s="83"/>
      <c r="CD713" s="83"/>
      <c r="CE713" s="83"/>
      <c r="CF713" s="83"/>
      <c r="CG713" s="83"/>
      <c r="CH713" s="83"/>
      <c r="CI713" s="83"/>
      <c r="CJ713" s="83"/>
      <c r="CK713" s="83"/>
      <c r="CL713" s="83"/>
      <c r="CM713" s="83"/>
      <c r="CN713" s="83"/>
      <c r="CO713" s="83"/>
      <c r="CP713" s="83"/>
      <c r="CQ713" s="83"/>
      <c r="CR713" s="83"/>
      <c r="CS713" s="83"/>
      <c r="CT713" s="83"/>
      <c r="CU713" s="83"/>
      <c r="CV713" s="83"/>
      <c r="CW713" s="83"/>
      <c r="CX713" s="83"/>
      <c r="CY713" s="83"/>
      <c r="CZ713" s="83"/>
      <c r="DA713" s="83"/>
      <c r="DB713" s="83"/>
      <c r="DC713" s="83"/>
      <c r="DD713" s="83"/>
      <c r="DE713" s="83"/>
      <c r="DF713" s="83"/>
      <c r="DG713" s="83"/>
      <c r="DH713" s="83"/>
      <c r="DI713" s="83"/>
      <c r="DJ713" s="83"/>
      <c r="DK713" s="83"/>
      <c r="DL713" s="83"/>
      <c r="DM713" s="83"/>
      <c r="DN713" s="83"/>
      <c r="DO713" s="83"/>
      <c r="DP713" s="83"/>
      <c r="DQ713" s="83"/>
      <c r="DR713" s="83"/>
      <c r="DS713" s="83"/>
      <c r="DT713" s="83"/>
      <c r="DU713" s="83"/>
      <c r="DV713" s="83"/>
      <c r="DW713" s="83"/>
      <c r="DX713" s="83"/>
      <c r="DY713" s="83"/>
      <c r="DZ713" s="83"/>
      <c r="EA713" s="83"/>
      <c r="EB713" s="83"/>
      <c r="EC713" s="83"/>
      <c r="ED713" s="83"/>
      <c r="EE713" s="83"/>
      <c r="EF713" s="83"/>
      <c r="EG713" s="83"/>
      <c r="EH713" s="83"/>
      <c r="EI713" s="83"/>
      <c r="EJ713" s="83"/>
      <c r="EK713" s="83"/>
      <c r="EL713" s="83"/>
      <c r="EM713" s="83"/>
      <c r="EN713" s="83"/>
      <c r="EO713" s="83"/>
      <c r="EP713" s="83"/>
      <c r="EQ713" s="83"/>
      <c r="ER713" s="83"/>
      <c r="ES713" s="83"/>
      <c r="ET713" s="83"/>
      <c r="EU713" s="83"/>
      <c r="EV713" s="83"/>
      <c r="EW713" s="83"/>
      <c r="EX713" s="83"/>
      <c r="EY713" s="83"/>
      <c r="EZ713" s="83"/>
      <c r="FA713" s="83"/>
      <c r="FB713" s="83"/>
      <c r="FC713" s="83"/>
      <c r="FD713" s="83"/>
      <c r="FE713" s="83"/>
      <c r="FF713" s="83"/>
      <c r="FG713" s="83"/>
      <c r="FH713" s="83"/>
      <c r="FI713" s="83"/>
      <c r="FJ713" s="83"/>
      <c r="FK713" s="83"/>
      <c r="FL713" s="83"/>
      <c r="FM713" s="83"/>
      <c r="FN713" s="83"/>
      <c r="FO713" s="83"/>
      <c r="FP713" s="83"/>
      <c r="FQ713" s="83"/>
      <c r="FR713" s="83"/>
      <c r="FS713" s="83"/>
      <c r="FT713" s="83"/>
      <c r="FU713" s="83"/>
      <c r="FV713" s="83"/>
      <c r="FW713" s="83"/>
      <c r="FX713" s="83"/>
      <c r="FY713" s="83"/>
      <c r="FZ713" s="83"/>
      <c r="GA713" s="83"/>
      <c r="GB713" s="83"/>
      <c r="GC713" s="83"/>
      <c r="GD713" s="83"/>
      <c r="GE713" s="83"/>
      <c r="GF713" s="83"/>
      <c r="GG713" s="83"/>
      <c r="GH713" s="83"/>
      <c r="GI713" s="83"/>
      <c r="GJ713" s="83"/>
      <c r="GK713" s="83"/>
      <c r="GL713" s="83"/>
      <c r="GM713" s="83"/>
      <c r="GN713" s="83"/>
      <c r="GO713" s="83"/>
      <c r="GP713" s="83"/>
      <c r="GQ713" s="83"/>
      <c r="GR713" s="83"/>
      <c r="GS713" s="83"/>
      <c r="GT713" s="83"/>
      <c r="GU713" s="83"/>
      <c r="GV713" s="83"/>
      <c r="GW713" s="83"/>
      <c r="GX713" s="83"/>
      <c r="GY713" s="83"/>
      <c r="GZ713" s="83"/>
      <c r="HA713" s="83"/>
      <c r="HB713" s="83"/>
      <c r="HC713" s="83"/>
      <c r="HD713" s="83"/>
      <c r="HE713" s="83"/>
      <c r="HF713" s="83"/>
      <c r="HG713" s="83"/>
      <c r="HH713" s="83"/>
      <c r="HI713" s="83"/>
      <c r="HJ713" s="83"/>
      <c r="HK713" s="83"/>
      <c r="HL713" s="83"/>
      <c r="HM713" s="83"/>
      <c r="HN713" s="83"/>
      <c r="HO713" s="83"/>
      <c r="HP713" s="83"/>
      <c r="HQ713" s="83"/>
      <c r="HR713" s="83"/>
      <c r="HS713" s="83"/>
      <c r="HT713" s="83"/>
      <c r="HU713" s="83"/>
      <c r="HV713" s="83"/>
      <c r="HW713" s="83"/>
      <c r="HX713" s="83"/>
      <c r="HY713" s="83"/>
      <c r="HZ713" s="83"/>
      <c r="IA713" s="83"/>
      <c r="IB713" s="83"/>
      <c r="IC713" s="83"/>
      <c r="ID713" s="83"/>
      <c r="IE713" s="83"/>
      <c r="IF713" s="83"/>
      <c r="IG713" s="83"/>
      <c r="IH713" s="83"/>
      <c r="II713" s="83"/>
      <c r="IJ713" s="83"/>
      <c r="IK713" s="83"/>
      <c r="IL713" s="83"/>
      <c r="IM713" s="83"/>
      <c r="IN713" s="83"/>
      <c r="IO713" s="83"/>
      <c r="IP713" s="83"/>
      <c r="IQ713" s="83"/>
      <c r="IR713" s="83"/>
      <c r="IS713" s="83"/>
      <c r="IT713" s="83"/>
      <c r="IU713" s="83"/>
      <c r="IV713" s="83"/>
      <c r="IW713" s="83"/>
      <c r="IX713" s="83"/>
      <c r="IY713" s="83"/>
      <c r="IZ713" s="83"/>
      <c r="JA713" s="83"/>
      <c r="JB713" s="83"/>
      <c r="JC713" s="83"/>
      <c r="JD713" s="83"/>
      <c r="JE713" s="83"/>
    </row>
    <row r="714" spans="1:265" s="8" customFormat="1" ht="13.5" customHeight="1" x14ac:dyDescent="0.2">
      <c r="A714" s="573"/>
      <c r="B714" s="117" t="s">
        <v>948</v>
      </c>
      <c r="C714" s="132"/>
      <c r="D714" s="340" t="s">
        <v>1000</v>
      </c>
      <c r="E714" s="117"/>
      <c r="F714" s="1048"/>
      <c r="G714" s="1049"/>
      <c r="H714" s="334" t="s">
        <v>941</v>
      </c>
      <c r="I714" s="334" t="s">
        <v>1810</v>
      </c>
      <c r="J714" s="362"/>
      <c r="K714" s="399" t="s">
        <v>2105</v>
      </c>
      <c r="L714" s="320"/>
      <c r="M714" s="235"/>
      <c r="N714" s="235"/>
      <c r="O714" s="235"/>
      <c r="P714" s="704"/>
      <c r="Q714" s="646"/>
      <c r="R714" s="646"/>
      <c r="S714" s="646">
        <v>2</v>
      </c>
      <c r="T714" s="646"/>
      <c r="U714" s="646"/>
      <c r="V714" s="646"/>
      <c r="W714" s="647"/>
      <c r="X714" s="142"/>
      <c r="Y714" s="142"/>
      <c r="Z714" s="112"/>
      <c r="AA714" s="83"/>
      <c r="AB714" s="83"/>
      <c r="AC714" s="83"/>
      <c r="AD714" s="83"/>
      <c r="AE714" s="83"/>
      <c r="AF714" s="83"/>
      <c r="AG714" s="83"/>
      <c r="AH714" s="83"/>
      <c r="AI714" s="83"/>
      <c r="AJ714" s="83"/>
      <c r="AK714" s="83"/>
      <c r="AL714" s="83"/>
      <c r="AM714" s="83"/>
      <c r="AN714" s="83"/>
      <c r="AO714" s="83"/>
      <c r="AP714" s="83"/>
      <c r="AQ714" s="83"/>
      <c r="AR714" s="83"/>
      <c r="AS714" s="83"/>
      <c r="AT714" s="83"/>
      <c r="AU714" s="83"/>
      <c r="AV714" s="83"/>
      <c r="AW714" s="83"/>
      <c r="AX714" s="83"/>
      <c r="AY714" s="83"/>
      <c r="AZ714" s="83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  <c r="BM714" s="83"/>
      <c r="BN714" s="83"/>
      <c r="BO714" s="83"/>
      <c r="BP714" s="83"/>
      <c r="BQ714" s="83"/>
      <c r="BR714" s="83"/>
      <c r="BS714" s="83"/>
      <c r="BT714" s="83"/>
      <c r="BU714" s="83"/>
      <c r="BV714" s="83"/>
      <c r="BW714" s="83"/>
      <c r="BX714" s="83"/>
      <c r="BY714" s="83"/>
      <c r="BZ714" s="83"/>
      <c r="CA714" s="83"/>
      <c r="CB714" s="83"/>
      <c r="CC714" s="83"/>
      <c r="CD714" s="83"/>
      <c r="CE714" s="83"/>
      <c r="CF714" s="83"/>
      <c r="CG714" s="83"/>
      <c r="CH714" s="83"/>
      <c r="CI714" s="83"/>
      <c r="CJ714" s="83"/>
      <c r="CK714" s="83"/>
      <c r="CL714" s="83"/>
      <c r="CM714" s="83"/>
      <c r="CN714" s="83"/>
      <c r="CO714" s="83"/>
      <c r="CP714" s="83"/>
      <c r="CQ714" s="83"/>
      <c r="CR714" s="83"/>
      <c r="CS714" s="83"/>
      <c r="CT714" s="83"/>
      <c r="CU714" s="83"/>
      <c r="CV714" s="83"/>
      <c r="CW714" s="83"/>
      <c r="CX714" s="83"/>
      <c r="CY714" s="83"/>
      <c r="CZ714" s="83"/>
      <c r="DA714" s="83"/>
      <c r="DB714" s="83"/>
      <c r="DC714" s="83"/>
      <c r="DD714" s="83"/>
      <c r="DE714" s="83"/>
      <c r="DF714" s="83"/>
      <c r="DG714" s="83"/>
      <c r="DH714" s="83"/>
      <c r="DI714" s="83"/>
      <c r="DJ714" s="83"/>
      <c r="DK714" s="83"/>
      <c r="DL714" s="83"/>
      <c r="DM714" s="83"/>
      <c r="DN714" s="83"/>
      <c r="DO714" s="83"/>
      <c r="DP714" s="83"/>
      <c r="DQ714" s="83"/>
      <c r="DR714" s="83"/>
      <c r="DS714" s="83"/>
      <c r="DT714" s="83"/>
      <c r="DU714" s="83"/>
      <c r="DV714" s="83"/>
      <c r="DW714" s="83"/>
      <c r="DX714" s="83"/>
      <c r="DY714" s="83"/>
      <c r="DZ714" s="83"/>
      <c r="EA714" s="83"/>
      <c r="EB714" s="83"/>
      <c r="EC714" s="83"/>
      <c r="ED714" s="83"/>
      <c r="EE714" s="83"/>
      <c r="EF714" s="83"/>
      <c r="EG714" s="83"/>
      <c r="EH714" s="83"/>
      <c r="EI714" s="83"/>
      <c r="EJ714" s="83"/>
      <c r="EK714" s="83"/>
      <c r="EL714" s="83"/>
      <c r="EM714" s="83"/>
      <c r="EN714" s="83"/>
      <c r="EO714" s="83"/>
      <c r="EP714" s="83"/>
      <c r="EQ714" s="83"/>
      <c r="ER714" s="83"/>
      <c r="ES714" s="83"/>
      <c r="ET714" s="83"/>
      <c r="EU714" s="83"/>
      <c r="EV714" s="83"/>
      <c r="EW714" s="83"/>
      <c r="EX714" s="83"/>
      <c r="EY714" s="83"/>
      <c r="EZ714" s="83"/>
      <c r="FA714" s="83"/>
      <c r="FB714" s="83"/>
      <c r="FC714" s="83"/>
      <c r="FD714" s="83"/>
      <c r="FE714" s="83"/>
      <c r="FF714" s="83"/>
      <c r="FG714" s="83"/>
      <c r="FH714" s="83"/>
      <c r="FI714" s="83"/>
      <c r="FJ714" s="83"/>
      <c r="FK714" s="83"/>
      <c r="FL714" s="83"/>
      <c r="FM714" s="83"/>
      <c r="FN714" s="83"/>
      <c r="FO714" s="83"/>
      <c r="FP714" s="83"/>
      <c r="FQ714" s="83"/>
      <c r="FR714" s="83"/>
      <c r="FS714" s="83"/>
      <c r="FT714" s="83"/>
      <c r="FU714" s="83"/>
      <c r="FV714" s="83"/>
      <c r="FW714" s="83"/>
      <c r="FX714" s="83"/>
      <c r="FY714" s="83"/>
      <c r="FZ714" s="83"/>
      <c r="GA714" s="83"/>
      <c r="GB714" s="83"/>
      <c r="GC714" s="83"/>
      <c r="GD714" s="83"/>
      <c r="GE714" s="83"/>
      <c r="GF714" s="83"/>
      <c r="GG714" s="83"/>
      <c r="GH714" s="83"/>
      <c r="GI714" s="83"/>
      <c r="GJ714" s="83"/>
      <c r="GK714" s="83"/>
      <c r="GL714" s="83"/>
      <c r="GM714" s="83"/>
      <c r="GN714" s="83"/>
      <c r="GO714" s="83"/>
      <c r="GP714" s="83"/>
      <c r="GQ714" s="83"/>
      <c r="GR714" s="83"/>
      <c r="GS714" s="83"/>
      <c r="GT714" s="83"/>
      <c r="GU714" s="83"/>
      <c r="GV714" s="83"/>
      <c r="GW714" s="83"/>
      <c r="GX714" s="83"/>
      <c r="GY714" s="83"/>
      <c r="GZ714" s="83"/>
      <c r="HA714" s="83"/>
      <c r="HB714" s="83"/>
      <c r="HC714" s="83"/>
      <c r="HD714" s="83"/>
      <c r="HE714" s="83"/>
      <c r="HF714" s="83"/>
      <c r="HG714" s="83"/>
      <c r="HH714" s="83"/>
      <c r="HI714" s="83"/>
      <c r="HJ714" s="83"/>
      <c r="HK714" s="83"/>
      <c r="HL714" s="83"/>
      <c r="HM714" s="83"/>
      <c r="HN714" s="83"/>
      <c r="HO714" s="83"/>
      <c r="HP714" s="83"/>
      <c r="HQ714" s="83"/>
      <c r="HR714" s="83"/>
      <c r="HS714" s="83"/>
      <c r="HT714" s="83"/>
      <c r="HU714" s="83"/>
      <c r="HV714" s="83"/>
      <c r="HW714" s="83"/>
      <c r="HX714" s="83"/>
      <c r="HY714" s="83"/>
      <c r="HZ714" s="83"/>
      <c r="IA714" s="83"/>
      <c r="IB714" s="83"/>
      <c r="IC714" s="83"/>
      <c r="ID714" s="83"/>
      <c r="IE714" s="83"/>
      <c r="IF714" s="83"/>
      <c r="IG714" s="83"/>
      <c r="IH714" s="83"/>
      <c r="II714" s="83"/>
      <c r="IJ714" s="83"/>
      <c r="IK714" s="83"/>
      <c r="IL714" s="83"/>
      <c r="IM714" s="83"/>
      <c r="IN714" s="83"/>
      <c r="IO714" s="83"/>
      <c r="IP714" s="83"/>
      <c r="IQ714" s="83"/>
      <c r="IR714" s="83"/>
      <c r="IS714" s="83"/>
      <c r="IT714" s="83"/>
      <c r="IU714" s="83"/>
      <c r="IV714" s="83"/>
      <c r="IW714" s="83"/>
      <c r="IX714" s="83"/>
      <c r="IY714" s="83"/>
      <c r="IZ714" s="83"/>
      <c r="JA714" s="83"/>
      <c r="JB714" s="83"/>
      <c r="JC714" s="83"/>
      <c r="JD714" s="83"/>
      <c r="JE714" s="83"/>
    </row>
    <row r="715" spans="1:265" s="8" customFormat="1" ht="13.5" customHeight="1" thickBot="1" x14ac:dyDescent="0.25">
      <c r="A715" s="574"/>
      <c r="B715" s="234" t="s">
        <v>948</v>
      </c>
      <c r="C715" s="257"/>
      <c r="D715" s="1142" t="s">
        <v>1000</v>
      </c>
      <c r="E715" s="234"/>
      <c r="F715" s="1050"/>
      <c r="G715" s="1051"/>
      <c r="H715" s="1143" t="s">
        <v>941</v>
      </c>
      <c r="I715" s="1143" t="s">
        <v>1810</v>
      </c>
      <c r="J715" s="1144"/>
      <c r="K715" s="254" t="s">
        <v>2106</v>
      </c>
      <c r="L715" s="1145"/>
      <c r="M715" s="1146"/>
      <c r="N715" s="1146"/>
      <c r="O715" s="1147"/>
      <c r="P715" s="1148"/>
      <c r="Q715" s="947"/>
      <c r="R715" s="947"/>
      <c r="S715" s="947">
        <v>1</v>
      </c>
      <c r="T715" s="947"/>
      <c r="U715" s="947"/>
      <c r="V715" s="947"/>
      <c r="W715" s="948"/>
      <c r="X715" s="878">
        <f>SUM(P708:W715)</f>
        <v>20</v>
      </c>
      <c r="Y715" s="199">
        <f>X715</f>
        <v>20</v>
      </c>
      <c r="Z715" s="112"/>
      <c r="AA715" s="83"/>
      <c r="AB715" s="83"/>
      <c r="AC715" s="83" t="str">
        <f t="shared" ref="AC715:AC746" si="17">IF(C715&lt;&gt;"",SUMIF(D$6:D$1540,D715,P$6:Q$1540),"")</f>
        <v/>
      </c>
      <c r="AD715" s="83"/>
      <c r="AE715" s="83"/>
      <c r="AF715" s="83"/>
      <c r="AG715" s="83"/>
      <c r="AH715" s="83"/>
      <c r="AI715" s="83"/>
      <c r="AJ715" s="83"/>
      <c r="AK715" s="83"/>
      <c r="AL715" s="83"/>
      <c r="AM715" s="83"/>
      <c r="AN715" s="83"/>
      <c r="AO715" s="83"/>
      <c r="AP715" s="83"/>
      <c r="AQ715" s="83"/>
      <c r="AR715" s="83"/>
      <c r="AS715" s="83"/>
      <c r="AT715" s="83"/>
      <c r="AU715" s="83"/>
      <c r="AV715" s="83"/>
      <c r="AW715" s="83"/>
      <c r="AX715" s="83"/>
      <c r="AY715" s="83"/>
      <c r="AZ715" s="83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  <c r="BM715" s="83"/>
      <c r="BN715" s="83"/>
      <c r="BO715" s="83"/>
      <c r="BP715" s="83"/>
      <c r="BQ715" s="83"/>
      <c r="BR715" s="83"/>
      <c r="BS715" s="83"/>
      <c r="BT715" s="83"/>
      <c r="BU715" s="83"/>
      <c r="BV715" s="83"/>
      <c r="BW715" s="83"/>
      <c r="BX715" s="83"/>
      <c r="BY715" s="83"/>
      <c r="BZ715" s="83"/>
      <c r="CA715" s="83"/>
      <c r="CB715" s="83"/>
      <c r="CC715" s="83"/>
      <c r="CD715" s="83"/>
      <c r="CE715" s="83"/>
      <c r="CF715" s="83"/>
      <c r="CG715" s="83"/>
      <c r="CH715" s="83"/>
      <c r="CI715" s="83"/>
      <c r="CJ715" s="83"/>
      <c r="CK715" s="83"/>
      <c r="CL715" s="83"/>
      <c r="CM715" s="83"/>
      <c r="CN715" s="83"/>
      <c r="CO715" s="83"/>
      <c r="CP715" s="83"/>
      <c r="CQ715" s="83"/>
      <c r="CR715" s="83"/>
      <c r="CS715" s="83"/>
      <c r="CT715" s="83"/>
      <c r="CU715" s="83"/>
      <c r="CV715" s="83"/>
      <c r="CW715" s="83"/>
      <c r="CX715" s="83"/>
      <c r="CY715" s="83"/>
      <c r="CZ715" s="83"/>
      <c r="DA715" s="83"/>
      <c r="DB715" s="83"/>
      <c r="DC715" s="83"/>
      <c r="DD715" s="83"/>
      <c r="DE715" s="83"/>
      <c r="DF715" s="83"/>
      <c r="DG715" s="83"/>
      <c r="DH715" s="83"/>
      <c r="DI715" s="83"/>
      <c r="DJ715" s="83"/>
      <c r="DK715" s="83"/>
      <c r="DL715" s="83"/>
      <c r="DM715" s="83"/>
      <c r="DN715" s="83"/>
      <c r="DO715" s="83"/>
      <c r="DP715" s="83"/>
      <c r="DQ715" s="83"/>
      <c r="DR715" s="83"/>
      <c r="DS715" s="83"/>
      <c r="DT715" s="83"/>
      <c r="DU715" s="83"/>
      <c r="DV715" s="83"/>
      <c r="DW715" s="83"/>
      <c r="DX715" s="83"/>
      <c r="DY715" s="83"/>
      <c r="DZ715" s="83"/>
      <c r="EA715" s="83"/>
      <c r="EB715" s="83"/>
      <c r="EC715" s="83"/>
      <c r="ED715" s="83"/>
      <c r="EE715" s="83"/>
      <c r="EF715" s="83"/>
      <c r="EG715" s="83"/>
      <c r="EH715" s="83"/>
      <c r="EI715" s="83"/>
      <c r="EJ715" s="83"/>
      <c r="EK715" s="83"/>
      <c r="EL715" s="83"/>
      <c r="EM715" s="83"/>
      <c r="EN715" s="83"/>
      <c r="EO715" s="83"/>
      <c r="EP715" s="83"/>
      <c r="EQ715" s="83"/>
      <c r="ER715" s="83"/>
      <c r="ES715" s="83"/>
      <c r="ET715" s="83"/>
      <c r="EU715" s="83"/>
      <c r="EV715" s="83"/>
      <c r="EW715" s="83"/>
      <c r="EX715" s="83"/>
      <c r="EY715" s="83"/>
      <c r="EZ715" s="83"/>
      <c r="FA715" s="83"/>
      <c r="FB715" s="83"/>
      <c r="FC715" s="83"/>
      <c r="FD715" s="83"/>
      <c r="FE715" s="83"/>
      <c r="FF715" s="83"/>
      <c r="FG715" s="83"/>
      <c r="FH715" s="83"/>
      <c r="FI715" s="83"/>
      <c r="FJ715" s="83"/>
      <c r="FK715" s="83"/>
      <c r="FL715" s="83"/>
      <c r="FM715" s="83"/>
      <c r="FN715" s="83"/>
      <c r="FO715" s="83"/>
      <c r="FP715" s="83"/>
      <c r="FQ715" s="83"/>
      <c r="FR715" s="83"/>
      <c r="FS715" s="83"/>
      <c r="FT715" s="83"/>
      <c r="FU715" s="83"/>
      <c r="FV715" s="83"/>
      <c r="FW715" s="83"/>
      <c r="FX715" s="83"/>
      <c r="FY715" s="83"/>
      <c r="FZ715" s="83"/>
      <c r="GA715" s="83"/>
      <c r="GB715" s="83"/>
      <c r="GC715" s="83"/>
      <c r="GD715" s="83"/>
      <c r="GE715" s="83"/>
      <c r="GF715" s="83"/>
      <c r="GG715" s="83"/>
      <c r="GH715" s="83"/>
      <c r="GI715" s="83"/>
      <c r="GJ715" s="83"/>
      <c r="GK715" s="83"/>
      <c r="GL715" s="83"/>
      <c r="GM715" s="83"/>
      <c r="GN715" s="83"/>
      <c r="GO715" s="83"/>
      <c r="GP715" s="83"/>
      <c r="GQ715" s="83"/>
      <c r="GR715" s="83"/>
      <c r="GS715" s="83"/>
      <c r="GT715" s="83"/>
      <c r="GU715" s="83"/>
      <c r="GV715" s="83"/>
      <c r="GW715" s="83"/>
      <c r="GX715" s="83"/>
      <c r="GY715" s="83"/>
      <c r="GZ715" s="83"/>
      <c r="HA715" s="83"/>
      <c r="HB715" s="83"/>
      <c r="HC715" s="83"/>
      <c r="HD715" s="83"/>
      <c r="HE715" s="83"/>
      <c r="HF715" s="83"/>
      <c r="HG715" s="83"/>
      <c r="HH715" s="83"/>
      <c r="HI715" s="83"/>
      <c r="HJ715" s="83"/>
      <c r="HK715" s="83"/>
      <c r="HL715" s="83"/>
      <c r="HM715" s="83"/>
      <c r="HN715" s="83"/>
      <c r="HO715" s="83"/>
      <c r="HP715" s="83"/>
      <c r="HQ715" s="83"/>
      <c r="HR715" s="83"/>
      <c r="HS715" s="83"/>
      <c r="HT715" s="83"/>
      <c r="HU715" s="83"/>
      <c r="HV715" s="83"/>
      <c r="HW715" s="83"/>
      <c r="HX715" s="83"/>
      <c r="HY715" s="83"/>
      <c r="HZ715" s="83"/>
      <c r="IA715" s="83"/>
      <c r="IB715" s="83"/>
      <c r="IC715" s="83"/>
      <c r="ID715" s="83"/>
      <c r="IE715" s="83"/>
      <c r="IF715" s="83"/>
      <c r="IG715" s="83"/>
      <c r="IH715" s="83"/>
      <c r="II715" s="83"/>
      <c r="IJ715" s="83"/>
      <c r="IK715" s="83"/>
      <c r="IL715" s="83"/>
      <c r="IM715" s="83"/>
      <c r="IN715" s="83"/>
      <c r="IO715" s="83"/>
      <c r="IP715" s="83"/>
      <c r="IQ715" s="83"/>
      <c r="IR715" s="83"/>
      <c r="IS715" s="83"/>
      <c r="IT715" s="83"/>
      <c r="IU715" s="83"/>
      <c r="IV715" s="83"/>
      <c r="IW715" s="83"/>
      <c r="IX715" s="83"/>
      <c r="IY715" s="83"/>
      <c r="IZ715" s="83"/>
      <c r="JA715" s="83"/>
      <c r="JB715" s="83"/>
      <c r="JC715" s="83"/>
      <c r="JD715" s="83"/>
      <c r="JE715" s="83"/>
    </row>
    <row r="716" spans="1:265" s="8" customFormat="1" ht="15" customHeight="1" x14ac:dyDescent="0.2">
      <c r="A716" s="130">
        <f>+A708+1</f>
        <v>77</v>
      </c>
      <c r="B716" s="1088" t="s">
        <v>798</v>
      </c>
      <c r="C716" s="206" t="s">
        <v>35</v>
      </c>
      <c r="D716" s="858" t="s">
        <v>823</v>
      </c>
      <c r="E716" s="218" t="s">
        <v>844</v>
      </c>
      <c r="F716" s="1055" t="s">
        <v>850</v>
      </c>
      <c r="G716" s="1056" t="s">
        <v>25</v>
      </c>
      <c r="H716" s="858" t="s">
        <v>861</v>
      </c>
      <c r="I716" s="858" t="s">
        <v>862</v>
      </c>
      <c r="J716" s="858" t="s">
        <v>2121</v>
      </c>
      <c r="K716" s="859" t="s">
        <v>884</v>
      </c>
      <c r="L716" s="859" t="s">
        <v>97</v>
      </c>
      <c r="M716" s="1129" t="s">
        <v>521</v>
      </c>
      <c r="N716" s="1129" t="s">
        <v>24</v>
      </c>
      <c r="O716" s="859" t="s">
        <v>440</v>
      </c>
      <c r="P716" s="779">
        <v>4</v>
      </c>
      <c r="Q716" s="780"/>
      <c r="R716" s="780"/>
      <c r="S716" s="780"/>
      <c r="T716" s="780"/>
      <c r="U716" s="780"/>
      <c r="V716" s="780"/>
      <c r="W716" s="781"/>
      <c r="X716" s="130"/>
      <c r="Y716" s="130"/>
      <c r="Z716" s="112" t="str">
        <f>C716</f>
        <v>TC</v>
      </c>
      <c r="AA716" s="83" t="s">
        <v>1476</v>
      </c>
      <c r="AB716" s="83" t="s">
        <v>1480</v>
      </c>
      <c r="AC716" s="83">
        <f t="shared" si="17"/>
        <v>17</v>
      </c>
      <c r="AD716" s="83"/>
      <c r="AE716" s="83"/>
      <c r="AF716" s="83"/>
      <c r="AG716" s="83"/>
      <c r="AH716" s="83"/>
      <c r="AI716" s="83"/>
      <c r="AJ716" s="83"/>
      <c r="AK716" s="83"/>
      <c r="AL716" s="83"/>
      <c r="AM716" s="83"/>
      <c r="AN716" s="83"/>
      <c r="AO716" s="83"/>
      <c r="AP716" s="83"/>
      <c r="AQ716" s="83"/>
      <c r="AR716" s="83"/>
      <c r="AS716" s="83"/>
      <c r="AT716" s="83"/>
      <c r="AU716" s="83"/>
      <c r="AV716" s="83"/>
      <c r="AW716" s="83"/>
      <c r="AX716" s="83"/>
      <c r="AY716" s="83"/>
      <c r="AZ716" s="83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  <c r="BM716" s="83"/>
      <c r="BN716" s="83"/>
      <c r="BO716" s="83"/>
      <c r="BP716" s="83"/>
      <c r="BQ716" s="83"/>
      <c r="BR716" s="83"/>
      <c r="BS716" s="83"/>
      <c r="BT716" s="83"/>
      <c r="BU716" s="83"/>
      <c r="BV716" s="83"/>
      <c r="BW716" s="83"/>
      <c r="BX716" s="83"/>
      <c r="BY716" s="83"/>
      <c r="BZ716" s="83"/>
      <c r="CA716" s="83"/>
      <c r="CB716" s="83"/>
      <c r="CC716" s="83"/>
      <c r="CD716" s="83"/>
      <c r="CE716" s="83"/>
      <c r="CF716" s="83"/>
      <c r="CG716" s="83"/>
      <c r="CH716" s="83"/>
      <c r="CI716" s="83"/>
      <c r="CJ716" s="83"/>
      <c r="CK716" s="83"/>
      <c r="CL716" s="83"/>
      <c r="CM716" s="83"/>
      <c r="CN716" s="83"/>
      <c r="CO716" s="83"/>
      <c r="CP716" s="83"/>
      <c r="CQ716" s="83"/>
      <c r="CR716" s="83"/>
      <c r="CS716" s="83"/>
      <c r="CT716" s="83"/>
      <c r="CU716" s="83"/>
      <c r="CV716" s="83"/>
      <c r="CW716" s="83"/>
      <c r="CX716" s="83"/>
      <c r="CY716" s="83"/>
      <c r="CZ716" s="83"/>
      <c r="DA716" s="83"/>
      <c r="DB716" s="83"/>
      <c r="DC716" s="83"/>
      <c r="DD716" s="83"/>
      <c r="DE716" s="83"/>
      <c r="DF716" s="83"/>
      <c r="DG716" s="83"/>
      <c r="DH716" s="83"/>
      <c r="DI716" s="83"/>
      <c r="DJ716" s="83"/>
      <c r="DK716" s="83"/>
      <c r="DL716" s="83"/>
      <c r="DM716" s="83"/>
      <c r="DN716" s="83"/>
      <c r="DO716" s="83"/>
      <c r="DP716" s="83"/>
      <c r="DQ716" s="83"/>
      <c r="DR716" s="83"/>
      <c r="DS716" s="83"/>
      <c r="DT716" s="83"/>
      <c r="DU716" s="83"/>
      <c r="DV716" s="83"/>
      <c r="DW716" s="83"/>
      <c r="DX716" s="83"/>
      <c r="DY716" s="83"/>
      <c r="DZ716" s="83"/>
      <c r="EA716" s="83"/>
      <c r="EB716" s="83"/>
      <c r="EC716" s="83"/>
      <c r="ED716" s="83"/>
      <c r="EE716" s="83"/>
      <c r="EF716" s="83"/>
      <c r="EG716" s="83"/>
      <c r="EH716" s="83"/>
      <c r="EI716" s="83"/>
      <c r="EJ716" s="83"/>
      <c r="EK716" s="83"/>
      <c r="EL716" s="83"/>
      <c r="EM716" s="83"/>
      <c r="EN716" s="83"/>
      <c r="EO716" s="83"/>
      <c r="EP716" s="83"/>
      <c r="EQ716" s="83"/>
      <c r="ER716" s="83"/>
      <c r="ES716" s="83"/>
      <c r="ET716" s="83"/>
      <c r="EU716" s="83"/>
      <c r="EV716" s="83"/>
      <c r="EW716" s="83"/>
      <c r="EX716" s="83"/>
      <c r="EY716" s="83"/>
      <c r="EZ716" s="83"/>
      <c r="FA716" s="83"/>
      <c r="FB716" s="83"/>
      <c r="FC716" s="83"/>
      <c r="FD716" s="83"/>
      <c r="FE716" s="83"/>
      <c r="FF716" s="83"/>
      <c r="FG716" s="83"/>
      <c r="FH716" s="83"/>
      <c r="FI716" s="83"/>
      <c r="FJ716" s="83"/>
      <c r="FK716" s="83"/>
      <c r="FL716" s="83"/>
      <c r="FM716" s="83"/>
      <c r="FN716" s="83"/>
      <c r="FO716" s="83"/>
      <c r="FP716" s="83"/>
      <c r="FQ716" s="83"/>
      <c r="FR716" s="83"/>
      <c r="FS716" s="83"/>
      <c r="FT716" s="83"/>
      <c r="FU716" s="83"/>
      <c r="FV716" s="83"/>
      <c r="FW716" s="83"/>
      <c r="FX716" s="83"/>
      <c r="FY716" s="83"/>
      <c r="FZ716" s="83"/>
      <c r="GA716" s="83"/>
      <c r="GB716" s="83"/>
      <c r="GC716" s="83"/>
      <c r="GD716" s="83"/>
      <c r="GE716" s="83"/>
      <c r="GF716" s="83"/>
      <c r="GG716" s="83"/>
      <c r="GH716" s="83"/>
      <c r="GI716" s="83"/>
      <c r="GJ716" s="83"/>
      <c r="GK716" s="83"/>
      <c r="GL716" s="83"/>
      <c r="GM716" s="83"/>
      <c r="GN716" s="83"/>
      <c r="GO716" s="83"/>
      <c r="GP716" s="83"/>
      <c r="GQ716" s="83"/>
      <c r="GR716" s="83"/>
      <c r="GS716" s="83"/>
      <c r="GT716" s="83"/>
      <c r="GU716" s="83"/>
      <c r="GV716" s="83"/>
      <c r="GW716" s="83"/>
      <c r="GX716" s="83"/>
      <c r="GY716" s="83"/>
      <c r="GZ716" s="83"/>
      <c r="HA716" s="83"/>
      <c r="HB716" s="83"/>
      <c r="HC716" s="83"/>
      <c r="HD716" s="83"/>
      <c r="HE716" s="83"/>
      <c r="HF716" s="83"/>
      <c r="HG716" s="83"/>
      <c r="HH716" s="83"/>
      <c r="HI716" s="83"/>
      <c r="HJ716" s="83"/>
      <c r="HK716" s="83"/>
      <c r="HL716" s="83"/>
      <c r="HM716" s="83"/>
      <c r="HN716" s="83"/>
      <c r="HO716" s="83"/>
      <c r="HP716" s="83"/>
      <c r="HQ716" s="83"/>
      <c r="HR716" s="83"/>
      <c r="HS716" s="83"/>
      <c r="HT716" s="83"/>
      <c r="HU716" s="83"/>
      <c r="HV716" s="83"/>
      <c r="HW716" s="83"/>
      <c r="HX716" s="83"/>
      <c r="HY716" s="83"/>
      <c r="HZ716" s="83"/>
      <c r="IA716" s="83"/>
      <c r="IB716" s="83"/>
      <c r="IC716" s="83"/>
      <c r="ID716" s="83"/>
      <c r="IE716" s="83"/>
      <c r="IF716" s="83"/>
      <c r="IG716" s="83"/>
      <c r="IH716" s="83"/>
      <c r="II716" s="83"/>
      <c r="IJ716" s="83"/>
      <c r="IK716" s="83"/>
      <c r="IL716" s="83"/>
      <c r="IM716" s="83"/>
      <c r="IN716" s="83"/>
      <c r="IO716" s="83"/>
      <c r="IP716" s="83"/>
      <c r="IQ716" s="83"/>
      <c r="IR716" s="83"/>
      <c r="IS716" s="83"/>
      <c r="IT716" s="83"/>
      <c r="IU716" s="83"/>
      <c r="IV716" s="83"/>
      <c r="IW716" s="83"/>
      <c r="IX716" s="83"/>
      <c r="IY716" s="83"/>
      <c r="IZ716" s="83"/>
      <c r="JA716" s="83"/>
      <c r="JB716" s="83"/>
      <c r="JC716" s="83"/>
      <c r="JD716" s="83"/>
      <c r="JE716" s="83"/>
    </row>
    <row r="717" spans="1:265" s="8" customFormat="1" ht="15" customHeight="1" x14ac:dyDescent="0.2">
      <c r="A717" s="130"/>
      <c r="B717" s="131" t="s">
        <v>798</v>
      </c>
      <c r="C717" s="206"/>
      <c r="D717" s="335" t="s">
        <v>823</v>
      </c>
      <c r="E717" s="218"/>
      <c r="F717" s="1055"/>
      <c r="G717" s="1056"/>
      <c r="H717" s="360" t="s">
        <v>861</v>
      </c>
      <c r="I717" s="360" t="s">
        <v>1547</v>
      </c>
      <c r="J717" s="360"/>
      <c r="K717" s="396" t="s">
        <v>885</v>
      </c>
      <c r="L717" s="396" t="s">
        <v>97</v>
      </c>
      <c r="M717" s="1173" t="s">
        <v>507</v>
      </c>
      <c r="N717" s="1173" t="s">
        <v>24</v>
      </c>
      <c r="O717" s="396" t="s">
        <v>625</v>
      </c>
      <c r="P717" s="601">
        <v>2</v>
      </c>
      <c r="Q717" s="602"/>
      <c r="R717" s="602"/>
      <c r="S717" s="602"/>
      <c r="T717" s="602"/>
      <c r="U717" s="602"/>
      <c r="V717" s="602"/>
      <c r="W717" s="603"/>
      <c r="X717" s="130"/>
      <c r="Y717" s="130"/>
      <c r="Z717" s="112"/>
      <c r="AA717" s="83"/>
      <c r="AB717" s="83"/>
      <c r="AC717" s="83" t="str">
        <f t="shared" si="17"/>
        <v/>
      </c>
      <c r="AD717" s="83"/>
      <c r="AE717" s="83"/>
      <c r="AF717" s="83"/>
      <c r="AG717" s="83"/>
      <c r="AH717" s="83"/>
      <c r="AI717" s="83"/>
      <c r="AJ717" s="83"/>
      <c r="AK717" s="83"/>
      <c r="AL717" s="83"/>
      <c r="AM717" s="83"/>
      <c r="AN717" s="83"/>
      <c r="AO717" s="83"/>
      <c r="AP717" s="83"/>
      <c r="AQ717" s="83"/>
      <c r="AR717" s="83"/>
      <c r="AS717" s="83"/>
      <c r="AT717" s="83"/>
      <c r="AU717" s="83"/>
      <c r="AV717" s="83"/>
      <c r="AW717" s="83"/>
      <c r="AX717" s="83"/>
      <c r="AY717" s="83"/>
      <c r="AZ717" s="83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  <c r="BM717" s="83"/>
      <c r="BN717" s="83"/>
      <c r="BO717" s="83"/>
      <c r="BP717" s="83"/>
      <c r="BQ717" s="83"/>
      <c r="BR717" s="83"/>
      <c r="BS717" s="83"/>
      <c r="BT717" s="83"/>
      <c r="BU717" s="83"/>
      <c r="BV717" s="83"/>
      <c r="BW717" s="83"/>
      <c r="BX717" s="83"/>
      <c r="BY717" s="83"/>
      <c r="BZ717" s="83"/>
      <c r="CA717" s="83"/>
      <c r="CB717" s="83"/>
      <c r="CC717" s="83"/>
      <c r="CD717" s="83"/>
      <c r="CE717" s="83"/>
      <c r="CF717" s="83"/>
      <c r="CG717" s="83"/>
      <c r="CH717" s="83"/>
      <c r="CI717" s="83"/>
      <c r="CJ717" s="83"/>
      <c r="CK717" s="83"/>
      <c r="CL717" s="83"/>
      <c r="CM717" s="83"/>
      <c r="CN717" s="83"/>
      <c r="CO717" s="83"/>
      <c r="CP717" s="83"/>
      <c r="CQ717" s="83"/>
      <c r="CR717" s="83"/>
      <c r="CS717" s="83"/>
      <c r="CT717" s="83"/>
      <c r="CU717" s="83"/>
      <c r="CV717" s="83"/>
      <c r="CW717" s="83"/>
      <c r="CX717" s="83"/>
      <c r="CY717" s="83"/>
      <c r="CZ717" s="83"/>
      <c r="DA717" s="83"/>
      <c r="DB717" s="83"/>
      <c r="DC717" s="83"/>
      <c r="DD717" s="83"/>
      <c r="DE717" s="83"/>
      <c r="DF717" s="83"/>
      <c r="DG717" s="83"/>
      <c r="DH717" s="83"/>
      <c r="DI717" s="83"/>
      <c r="DJ717" s="83"/>
      <c r="DK717" s="83"/>
      <c r="DL717" s="83"/>
      <c r="DM717" s="83"/>
      <c r="DN717" s="83"/>
      <c r="DO717" s="83"/>
      <c r="DP717" s="83"/>
      <c r="DQ717" s="83"/>
      <c r="DR717" s="83"/>
      <c r="DS717" s="83"/>
      <c r="DT717" s="83"/>
      <c r="DU717" s="83"/>
      <c r="DV717" s="83"/>
      <c r="DW717" s="83"/>
      <c r="DX717" s="83"/>
      <c r="DY717" s="83"/>
      <c r="DZ717" s="83"/>
      <c r="EA717" s="83"/>
      <c r="EB717" s="83"/>
      <c r="EC717" s="83"/>
      <c r="ED717" s="83"/>
      <c r="EE717" s="83"/>
      <c r="EF717" s="83"/>
      <c r="EG717" s="83"/>
      <c r="EH717" s="83"/>
      <c r="EI717" s="83"/>
      <c r="EJ717" s="83"/>
      <c r="EK717" s="83"/>
      <c r="EL717" s="83"/>
      <c r="EM717" s="83"/>
      <c r="EN717" s="83"/>
      <c r="EO717" s="83"/>
      <c r="EP717" s="83"/>
      <c r="EQ717" s="83"/>
      <c r="ER717" s="83"/>
      <c r="ES717" s="83"/>
      <c r="ET717" s="83"/>
      <c r="EU717" s="83"/>
      <c r="EV717" s="83"/>
      <c r="EW717" s="83"/>
      <c r="EX717" s="83"/>
      <c r="EY717" s="83"/>
      <c r="EZ717" s="83"/>
      <c r="FA717" s="83"/>
      <c r="FB717" s="83"/>
      <c r="FC717" s="83"/>
      <c r="FD717" s="83"/>
      <c r="FE717" s="83"/>
      <c r="FF717" s="83"/>
      <c r="FG717" s="83"/>
      <c r="FH717" s="83"/>
      <c r="FI717" s="83"/>
      <c r="FJ717" s="83"/>
      <c r="FK717" s="83"/>
      <c r="FL717" s="83"/>
      <c r="FM717" s="83"/>
      <c r="FN717" s="83"/>
      <c r="FO717" s="83"/>
      <c r="FP717" s="83"/>
      <c r="FQ717" s="83"/>
      <c r="FR717" s="83"/>
      <c r="FS717" s="83"/>
      <c r="FT717" s="83"/>
      <c r="FU717" s="83"/>
      <c r="FV717" s="83"/>
      <c r="FW717" s="83"/>
      <c r="FX717" s="83"/>
      <c r="FY717" s="83"/>
      <c r="FZ717" s="83"/>
      <c r="GA717" s="83"/>
      <c r="GB717" s="83"/>
      <c r="GC717" s="83"/>
      <c r="GD717" s="83"/>
      <c r="GE717" s="83"/>
      <c r="GF717" s="83"/>
      <c r="GG717" s="83"/>
      <c r="GH717" s="83"/>
      <c r="GI717" s="83"/>
      <c r="GJ717" s="83"/>
      <c r="GK717" s="83"/>
      <c r="GL717" s="83"/>
      <c r="GM717" s="83"/>
      <c r="GN717" s="83"/>
      <c r="GO717" s="83"/>
      <c r="GP717" s="83"/>
      <c r="GQ717" s="83"/>
      <c r="GR717" s="83"/>
      <c r="GS717" s="83"/>
      <c r="GT717" s="83"/>
      <c r="GU717" s="83"/>
      <c r="GV717" s="83"/>
      <c r="GW717" s="83"/>
      <c r="GX717" s="83"/>
      <c r="GY717" s="83"/>
      <c r="GZ717" s="83"/>
      <c r="HA717" s="83"/>
      <c r="HB717" s="83"/>
      <c r="HC717" s="83"/>
      <c r="HD717" s="83"/>
      <c r="HE717" s="83"/>
      <c r="HF717" s="83"/>
      <c r="HG717" s="83"/>
      <c r="HH717" s="83"/>
      <c r="HI717" s="83"/>
      <c r="HJ717" s="83"/>
      <c r="HK717" s="83"/>
      <c r="HL717" s="83"/>
      <c r="HM717" s="83"/>
      <c r="HN717" s="83"/>
      <c r="HO717" s="83"/>
      <c r="HP717" s="83"/>
      <c r="HQ717" s="83"/>
      <c r="HR717" s="83"/>
      <c r="HS717" s="83"/>
      <c r="HT717" s="83"/>
      <c r="HU717" s="83"/>
      <c r="HV717" s="83"/>
      <c r="HW717" s="83"/>
      <c r="HX717" s="83"/>
      <c r="HY717" s="83"/>
      <c r="HZ717" s="83"/>
      <c r="IA717" s="83"/>
      <c r="IB717" s="83"/>
      <c r="IC717" s="83"/>
      <c r="ID717" s="83"/>
      <c r="IE717" s="83"/>
      <c r="IF717" s="83"/>
      <c r="IG717" s="83"/>
      <c r="IH717" s="83"/>
      <c r="II717" s="83"/>
      <c r="IJ717" s="83"/>
      <c r="IK717" s="83"/>
      <c r="IL717" s="83"/>
      <c r="IM717" s="83"/>
      <c r="IN717" s="83"/>
      <c r="IO717" s="83"/>
      <c r="IP717" s="83"/>
      <c r="IQ717" s="83"/>
      <c r="IR717" s="83"/>
      <c r="IS717" s="83"/>
      <c r="IT717" s="83"/>
      <c r="IU717" s="83"/>
      <c r="IV717" s="83"/>
      <c r="IW717" s="83"/>
      <c r="IX717" s="83"/>
      <c r="IY717" s="83"/>
      <c r="IZ717" s="83"/>
      <c r="JA717" s="83"/>
      <c r="JB717" s="83"/>
      <c r="JC717" s="83"/>
      <c r="JD717" s="83"/>
      <c r="JE717" s="83"/>
    </row>
    <row r="718" spans="1:265" s="8" customFormat="1" ht="15" customHeight="1" x14ac:dyDescent="0.2">
      <c r="A718" s="130"/>
      <c r="B718" s="131" t="s">
        <v>798</v>
      </c>
      <c r="C718" s="206"/>
      <c r="D718" s="335" t="s">
        <v>823</v>
      </c>
      <c r="E718" s="218"/>
      <c r="F718" s="1055"/>
      <c r="G718" s="1056"/>
      <c r="H718" s="335" t="s">
        <v>861</v>
      </c>
      <c r="I718" s="335" t="s">
        <v>1547</v>
      </c>
      <c r="J718" s="335"/>
      <c r="K718" s="390" t="s">
        <v>885</v>
      </c>
      <c r="L718" s="390" t="s">
        <v>97</v>
      </c>
      <c r="M718" s="765" t="s">
        <v>507</v>
      </c>
      <c r="N718" s="765" t="s">
        <v>101</v>
      </c>
      <c r="O718" s="390" t="s">
        <v>625</v>
      </c>
      <c r="P718" s="598">
        <v>2</v>
      </c>
      <c r="Q718" s="599"/>
      <c r="R718" s="599"/>
      <c r="S718" s="599"/>
      <c r="T718" s="599"/>
      <c r="U718" s="599"/>
      <c r="V718" s="599"/>
      <c r="W718" s="600"/>
      <c r="X718" s="130"/>
      <c r="Y718" s="130"/>
      <c r="Z718" s="112"/>
      <c r="AA718" s="83"/>
      <c r="AB718" s="83"/>
      <c r="AC718" s="83" t="str">
        <f t="shared" si="17"/>
        <v/>
      </c>
      <c r="AD718" s="83"/>
      <c r="AE718" s="83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  <c r="AV718" s="83"/>
      <c r="AW718" s="83"/>
      <c r="AX718" s="83"/>
      <c r="AY718" s="83"/>
      <c r="AZ718" s="83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  <c r="BM718" s="83"/>
      <c r="BN718" s="83"/>
      <c r="BO718" s="83"/>
      <c r="BP718" s="83"/>
      <c r="BQ718" s="83"/>
      <c r="BR718" s="83"/>
      <c r="BS718" s="83"/>
      <c r="BT718" s="83"/>
      <c r="BU718" s="83"/>
      <c r="BV718" s="83"/>
      <c r="BW718" s="83"/>
      <c r="BX718" s="83"/>
      <c r="BY718" s="83"/>
      <c r="BZ718" s="83"/>
      <c r="CA718" s="83"/>
      <c r="CB718" s="83"/>
      <c r="CC718" s="83"/>
      <c r="CD718" s="83"/>
      <c r="CE718" s="83"/>
      <c r="CF718" s="83"/>
      <c r="CG718" s="83"/>
      <c r="CH718" s="83"/>
      <c r="CI718" s="83"/>
      <c r="CJ718" s="83"/>
      <c r="CK718" s="83"/>
      <c r="CL718" s="83"/>
      <c r="CM718" s="83"/>
      <c r="CN718" s="83"/>
      <c r="CO718" s="83"/>
      <c r="CP718" s="83"/>
      <c r="CQ718" s="83"/>
      <c r="CR718" s="83"/>
      <c r="CS718" s="83"/>
      <c r="CT718" s="83"/>
      <c r="CU718" s="83"/>
      <c r="CV718" s="83"/>
      <c r="CW718" s="83"/>
      <c r="CX718" s="83"/>
      <c r="CY718" s="83"/>
      <c r="CZ718" s="83"/>
      <c r="DA718" s="83"/>
      <c r="DB718" s="83"/>
      <c r="DC718" s="83"/>
      <c r="DD718" s="83"/>
      <c r="DE718" s="83"/>
      <c r="DF718" s="83"/>
      <c r="DG718" s="83"/>
      <c r="DH718" s="83"/>
      <c r="DI718" s="83"/>
      <c r="DJ718" s="83"/>
      <c r="DK718" s="83"/>
      <c r="DL718" s="83"/>
      <c r="DM718" s="83"/>
      <c r="DN718" s="83"/>
      <c r="DO718" s="83"/>
      <c r="DP718" s="83"/>
      <c r="DQ718" s="83"/>
      <c r="DR718" s="83"/>
      <c r="DS718" s="83"/>
      <c r="DT718" s="83"/>
      <c r="DU718" s="83"/>
      <c r="DV718" s="83"/>
      <c r="DW718" s="83"/>
      <c r="DX718" s="83"/>
      <c r="DY718" s="83"/>
      <c r="DZ718" s="83"/>
      <c r="EA718" s="83"/>
      <c r="EB718" s="83"/>
      <c r="EC718" s="83"/>
      <c r="ED718" s="83"/>
      <c r="EE718" s="83"/>
      <c r="EF718" s="83"/>
      <c r="EG718" s="83"/>
      <c r="EH718" s="83"/>
      <c r="EI718" s="83"/>
      <c r="EJ718" s="83"/>
      <c r="EK718" s="83"/>
      <c r="EL718" s="83"/>
      <c r="EM718" s="83"/>
      <c r="EN718" s="83"/>
      <c r="EO718" s="83"/>
      <c r="EP718" s="83"/>
      <c r="EQ718" s="83"/>
      <c r="ER718" s="83"/>
      <c r="ES718" s="83"/>
      <c r="ET718" s="83"/>
      <c r="EU718" s="83"/>
      <c r="EV718" s="83"/>
      <c r="EW718" s="83"/>
      <c r="EX718" s="83"/>
      <c r="EY718" s="83"/>
      <c r="EZ718" s="83"/>
      <c r="FA718" s="83"/>
      <c r="FB718" s="83"/>
      <c r="FC718" s="83"/>
      <c r="FD718" s="83"/>
      <c r="FE718" s="83"/>
      <c r="FF718" s="83"/>
      <c r="FG718" s="83"/>
      <c r="FH718" s="83"/>
      <c r="FI718" s="83"/>
      <c r="FJ718" s="83"/>
      <c r="FK718" s="83"/>
      <c r="FL718" s="83"/>
      <c r="FM718" s="83"/>
      <c r="FN718" s="83"/>
      <c r="FO718" s="83"/>
      <c r="FP718" s="83"/>
      <c r="FQ718" s="83"/>
      <c r="FR718" s="83"/>
      <c r="FS718" s="83"/>
      <c r="FT718" s="83"/>
      <c r="FU718" s="83"/>
      <c r="FV718" s="83"/>
      <c r="FW718" s="83"/>
      <c r="FX718" s="83"/>
      <c r="FY718" s="83"/>
      <c r="FZ718" s="83"/>
      <c r="GA718" s="83"/>
      <c r="GB718" s="83"/>
      <c r="GC718" s="83"/>
      <c r="GD718" s="83"/>
      <c r="GE718" s="83"/>
      <c r="GF718" s="83"/>
      <c r="GG718" s="83"/>
      <c r="GH718" s="83"/>
      <c r="GI718" s="83"/>
      <c r="GJ718" s="83"/>
      <c r="GK718" s="83"/>
      <c r="GL718" s="83"/>
      <c r="GM718" s="83"/>
      <c r="GN718" s="83"/>
      <c r="GO718" s="83"/>
      <c r="GP718" s="83"/>
      <c r="GQ718" s="83"/>
      <c r="GR718" s="83"/>
      <c r="GS718" s="83"/>
      <c r="GT718" s="83"/>
      <c r="GU718" s="83"/>
      <c r="GV718" s="83"/>
      <c r="GW718" s="83"/>
      <c r="GX718" s="83"/>
      <c r="GY718" s="83"/>
      <c r="GZ718" s="83"/>
      <c r="HA718" s="83"/>
      <c r="HB718" s="83"/>
      <c r="HC718" s="83"/>
      <c r="HD718" s="83"/>
      <c r="HE718" s="83"/>
      <c r="HF718" s="83"/>
      <c r="HG718" s="83"/>
      <c r="HH718" s="83"/>
      <c r="HI718" s="83"/>
      <c r="HJ718" s="83"/>
      <c r="HK718" s="83"/>
      <c r="HL718" s="83"/>
      <c r="HM718" s="83"/>
      <c r="HN718" s="83"/>
      <c r="HO718" s="83"/>
      <c r="HP718" s="83"/>
      <c r="HQ718" s="83"/>
      <c r="HR718" s="83"/>
      <c r="HS718" s="83"/>
      <c r="HT718" s="83"/>
      <c r="HU718" s="83"/>
      <c r="HV718" s="83"/>
      <c r="HW718" s="83"/>
      <c r="HX718" s="83"/>
      <c r="HY718" s="83"/>
      <c r="HZ718" s="83"/>
      <c r="IA718" s="83"/>
      <c r="IB718" s="83"/>
      <c r="IC718" s="83"/>
      <c r="ID718" s="83"/>
      <c r="IE718" s="83"/>
      <c r="IF718" s="83"/>
      <c r="IG718" s="83"/>
      <c r="IH718" s="83"/>
      <c r="II718" s="83"/>
      <c r="IJ718" s="83"/>
      <c r="IK718" s="83"/>
      <c r="IL718" s="83"/>
      <c r="IM718" s="83"/>
      <c r="IN718" s="83"/>
      <c r="IO718" s="83"/>
      <c r="IP718" s="83"/>
      <c r="IQ718" s="83"/>
      <c r="IR718" s="83"/>
      <c r="IS718" s="83"/>
      <c r="IT718" s="83"/>
      <c r="IU718" s="83"/>
      <c r="IV718" s="83"/>
      <c r="IW718" s="83"/>
      <c r="IX718" s="83"/>
      <c r="IY718" s="83"/>
      <c r="IZ718" s="83"/>
      <c r="JA718" s="83"/>
      <c r="JB718" s="83"/>
      <c r="JC718" s="83"/>
      <c r="JD718" s="83"/>
      <c r="JE718" s="83"/>
    </row>
    <row r="719" spans="1:265" s="8" customFormat="1" ht="15" customHeight="1" x14ac:dyDescent="0.2">
      <c r="A719" s="573"/>
      <c r="B719" s="131" t="s">
        <v>798</v>
      </c>
      <c r="C719" s="206"/>
      <c r="D719" s="335" t="s">
        <v>823</v>
      </c>
      <c r="E719" s="218"/>
      <c r="F719" s="1055"/>
      <c r="G719" s="1056"/>
      <c r="H719" s="335" t="s">
        <v>861</v>
      </c>
      <c r="I719" s="335" t="s">
        <v>868</v>
      </c>
      <c r="J719" s="335"/>
      <c r="K719" s="390" t="s">
        <v>886</v>
      </c>
      <c r="L719" s="390" t="s">
        <v>97</v>
      </c>
      <c r="M719" s="765" t="s">
        <v>451</v>
      </c>
      <c r="N719" s="765" t="s">
        <v>24</v>
      </c>
      <c r="O719" s="390" t="s">
        <v>435</v>
      </c>
      <c r="P719" s="598">
        <v>2</v>
      </c>
      <c r="Q719" s="599"/>
      <c r="R719" s="599"/>
      <c r="S719" s="599"/>
      <c r="T719" s="599"/>
      <c r="U719" s="599"/>
      <c r="V719" s="599"/>
      <c r="W719" s="600"/>
      <c r="X719" s="573"/>
      <c r="Y719" s="573"/>
      <c r="Z719" s="112"/>
      <c r="AA719" s="83"/>
      <c r="AB719" s="83"/>
      <c r="AC719" s="83" t="str">
        <f t="shared" si="17"/>
        <v/>
      </c>
      <c r="AD719" s="83"/>
      <c r="AE719" s="83"/>
      <c r="AF719" s="83"/>
      <c r="AG719" s="83"/>
      <c r="AH719" s="83"/>
      <c r="AI719" s="83"/>
      <c r="AJ719" s="83"/>
      <c r="AK719" s="83"/>
      <c r="AL719" s="83"/>
      <c r="AM719" s="83"/>
      <c r="AN719" s="83"/>
      <c r="AO719" s="83"/>
      <c r="AP719" s="83"/>
      <c r="AQ719" s="83"/>
      <c r="AR719" s="83"/>
      <c r="AS719" s="83"/>
      <c r="AT719" s="83"/>
      <c r="AU719" s="83"/>
      <c r="AV719" s="83"/>
      <c r="AW719" s="83"/>
      <c r="AX719" s="83"/>
      <c r="AY719" s="83"/>
      <c r="AZ719" s="83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  <c r="BM719" s="83"/>
      <c r="BN719" s="83"/>
      <c r="BO719" s="83"/>
      <c r="BP719" s="83"/>
      <c r="BQ719" s="83"/>
      <c r="BR719" s="83"/>
      <c r="BS719" s="83"/>
      <c r="BT719" s="83"/>
      <c r="BU719" s="83"/>
      <c r="BV719" s="83"/>
      <c r="BW719" s="83"/>
      <c r="BX719" s="83"/>
      <c r="BY719" s="83"/>
      <c r="BZ719" s="83"/>
      <c r="CA719" s="83"/>
      <c r="CB719" s="83"/>
      <c r="CC719" s="83"/>
      <c r="CD719" s="83"/>
      <c r="CE719" s="83"/>
      <c r="CF719" s="83"/>
      <c r="CG719" s="83"/>
      <c r="CH719" s="83"/>
      <c r="CI719" s="83"/>
      <c r="CJ719" s="83"/>
      <c r="CK719" s="83"/>
      <c r="CL719" s="83"/>
      <c r="CM719" s="83"/>
      <c r="CN719" s="83"/>
      <c r="CO719" s="83"/>
      <c r="CP719" s="83"/>
      <c r="CQ719" s="83"/>
      <c r="CR719" s="83"/>
      <c r="CS719" s="83"/>
      <c r="CT719" s="83"/>
      <c r="CU719" s="83"/>
      <c r="CV719" s="83"/>
      <c r="CW719" s="83"/>
      <c r="CX719" s="83"/>
      <c r="CY719" s="83"/>
      <c r="CZ719" s="83"/>
      <c r="DA719" s="83"/>
      <c r="DB719" s="83"/>
      <c r="DC719" s="83"/>
      <c r="DD719" s="83"/>
      <c r="DE719" s="83"/>
      <c r="DF719" s="83"/>
      <c r="DG719" s="83"/>
      <c r="DH719" s="83"/>
      <c r="DI719" s="83"/>
      <c r="DJ719" s="83"/>
      <c r="DK719" s="83"/>
      <c r="DL719" s="83"/>
      <c r="DM719" s="83"/>
      <c r="DN719" s="83"/>
      <c r="DO719" s="83"/>
      <c r="DP719" s="83"/>
      <c r="DQ719" s="83"/>
      <c r="DR719" s="83"/>
      <c r="DS719" s="83"/>
      <c r="DT719" s="83"/>
      <c r="DU719" s="83"/>
      <c r="DV719" s="83"/>
      <c r="DW719" s="83"/>
      <c r="DX719" s="83"/>
      <c r="DY719" s="83"/>
      <c r="DZ719" s="83"/>
      <c r="EA719" s="83"/>
      <c r="EB719" s="83"/>
      <c r="EC719" s="83"/>
      <c r="ED719" s="83"/>
      <c r="EE719" s="83"/>
      <c r="EF719" s="83"/>
      <c r="EG719" s="83"/>
      <c r="EH719" s="83"/>
      <c r="EI719" s="83"/>
      <c r="EJ719" s="83"/>
      <c r="EK719" s="83"/>
      <c r="EL719" s="83"/>
      <c r="EM719" s="83"/>
      <c r="EN719" s="83"/>
      <c r="EO719" s="83"/>
      <c r="EP719" s="83"/>
      <c r="EQ719" s="83"/>
      <c r="ER719" s="83"/>
      <c r="ES719" s="83"/>
      <c r="ET719" s="83"/>
      <c r="EU719" s="83"/>
      <c r="EV719" s="83"/>
      <c r="EW719" s="83"/>
      <c r="EX719" s="83"/>
      <c r="EY719" s="83"/>
      <c r="EZ719" s="83"/>
      <c r="FA719" s="83"/>
      <c r="FB719" s="83"/>
      <c r="FC719" s="83"/>
      <c r="FD719" s="83"/>
      <c r="FE719" s="83"/>
      <c r="FF719" s="83"/>
      <c r="FG719" s="83"/>
      <c r="FH719" s="83"/>
      <c r="FI719" s="83"/>
      <c r="FJ719" s="83"/>
      <c r="FK719" s="83"/>
      <c r="FL719" s="83"/>
      <c r="FM719" s="83"/>
      <c r="FN719" s="83"/>
      <c r="FO719" s="83"/>
      <c r="FP719" s="83"/>
      <c r="FQ719" s="83"/>
      <c r="FR719" s="83"/>
      <c r="FS719" s="83"/>
      <c r="FT719" s="83"/>
      <c r="FU719" s="83"/>
      <c r="FV719" s="83"/>
      <c r="FW719" s="83"/>
      <c r="FX719" s="83"/>
      <c r="FY719" s="83"/>
      <c r="FZ719" s="83"/>
      <c r="GA719" s="83"/>
      <c r="GB719" s="83"/>
      <c r="GC719" s="83"/>
      <c r="GD719" s="83"/>
      <c r="GE719" s="83"/>
      <c r="GF719" s="83"/>
      <c r="GG719" s="83"/>
      <c r="GH719" s="83"/>
      <c r="GI719" s="83"/>
      <c r="GJ719" s="83"/>
      <c r="GK719" s="83"/>
      <c r="GL719" s="83"/>
      <c r="GM719" s="83"/>
      <c r="GN719" s="83"/>
      <c r="GO719" s="83"/>
      <c r="GP719" s="83"/>
      <c r="GQ719" s="83"/>
      <c r="GR719" s="83"/>
      <c r="GS719" s="83"/>
      <c r="GT719" s="83"/>
      <c r="GU719" s="83"/>
      <c r="GV719" s="83"/>
      <c r="GW719" s="83"/>
      <c r="GX719" s="83"/>
      <c r="GY719" s="83"/>
      <c r="GZ719" s="83"/>
      <c r="HA719" s="83"/>
      <c r="HB719" s="83"/>
      <c r="HC719" s="83"/>
      <c r="HD719" s="83"/>
      <c r="HE719" s="83"/>
      <c r="HF719" s="83"/>
      <c r="HG719" s="83"/>
      <c r="HH719" s="83"/>
      <c r="HI719" s="83"/>
      <c r="HJ719" s="83"/>
      <c r="HK719" s="83"/>
      <c r="HL719" s="83"/>
      <c r="HM719" s="83"/>
      <c r="HN719" s="83"/>
      <c r="HO719" s="83"/>
      <c r="HP719" s="83"/>
      <c r="HQ719" s="83"/>
      <c r="HR719" s="83"/>
      <c r="HS719" s="83"/>
      <c r="HT719" s="83"/>
      <c r="HU719" s="83"/>
      <c r="HV719" s="83"/>
      <c r="HW719" s="83"/>
      <c r="HX719" s="83"/>
      <c r="HY719" s="83"/>
      <c r="HZ719" s="83"/>
      <c r="IA719" s="83"/>
      <c r="IB719" s="83"/>
      <c r="IC719" s="83"/>
      <c r="ID719" s="83"/>
      <c r="IE719" s="83"/>
      <c r="IF719" s="83"/>
      <c r="IG719" s="83"/>
      <c r="IH719" s="83"/>
      <c r="II719" s="83"/>
      <c r="IJ719" s="83"/>
      <c r="IK719" s="83"/>
      <c r="IL719" s="83"/>
      <c r="IM719" s="83"/>
      <c r="IN719" s="83"/>
      <c r="IO719" s="83"/>
      <c r="IP719" s="83"/>
      <c r="IQ719" s="83"/>
      <c r="IR719" s="83"/>
      <c r="IS719" s="83"/>
      <c r="IT719" s="83"/>
      <c r="IU719" s="83"/>
      <c r="IV719" s="83"/>
      <c r="IW719" s="83"/>
      <c r="IX719" s="83"/>
      <c r="IY719" s="83"/>
      <c r="IZ719" s="83"/>
      <c r="JA719" s="83"/>
      <c r="JB719" s="83"/>
      <c r="JC719" s="83"/>
      <c r="JD719" s="83"/>
      <c r="JE719" s="83"/>
    </row>
    <row r="720" spans="1:265" s="8" customFormat="1" ht="15" customHeight="1" x14ac:dyDescent="0.2">
      <c r="A720" s="573"/>
      <c r="B720" s="131" t="s">
        <v>798</v>
      </c>
      <c r="C720" s="206"/>
      <c r="D720" s="335" t="s">
        <v>823</v>
      </c>
      <c r="E720" s="218"/>
      <c r="F720" s="1055"/>
      <c r="G720" s="1056"/>
      <c r="H720" s="335" t="s">
        <v>861</v>
      </c>
      <c r="I720" s="335" t="s">
        <v>868</v>
      </c>
      <c r="J720" s="335"/>
      <c r="K720" s="390" t="s">
        <v>886</v>
      </c>
      <c r="L720" s="390" t="s">
        <v>97</v>
      </c>
      <c r="M720" s="765" t="s">
        <v>451</v>
      </c>
      <c r="N720" s="765" t="s">
        <v>101</v>
      </c>
      <c r="O720" s="390" t="s">
        <v>435</v>
      </c>
      <c r="P720" s="598">
        <v>2</v>
      </c>
      <c r="Q720" s="599"/>
      <c r="R720" s="599"/>
      <c r="S720" s="599"/>
      <c r="T720" s="599"/>
      <c r="U720" s="599"/>
      <c r="V720" s="599"/>
      <c r="W720" s="600"/>
      <c r="X720" s="573"/>
      <c r="Y720" s="573"/>
      <c r="Z720" s="112"/>
      <c r="AA720" s="83"/>
      <c r="AB720" s="83"/>
      <c r="AC720" s="83" t="str">
        <f t="shared" si="17"/>
        <v/>
      </c>
      <c r="AD720" s="83"/>
      <c r="AE720" s="83"/>
      <c r="AF720" s="83"/>
      <c r="AG720" s="83"/>
      <c r="AH720" s="83"/>
      <c r="AI720" s="83"/>
      <c r="AJ720" s="83"/>
      <c r="AK720" s="83"/>
      <c r="AL720" s="83"/>
      <c r="AM720" s="83"/>
      <c r="AN720" s="83"/>
      <c r="AO720" s="83"/>
      <c r="AP720" s="83"/>
      <c r="AQ720" s="83"/>
      <c r="AR720" s="83"/>
      <c r="AS720" s="83"/>
      <c r="AT720" s="83"/>
      <c r="AU720" s="83"/>
      <c r="AV720" s="83"/>
      <c r="AW720" s="83"/>
      <c r="AX720" s="83"/>
      <c r="AY720" s="83"/>
      <c r="AZ720" s="83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  <c r="BM720" s="83"/>
      <c r="BN720" s="83"/>
      <c r="BO720" s="83"/>
      <c r="BP720" s="83"/>
      <c r="BQ720" s="83"/>
      <c r="BR720" s="83"/>
      <c r="BS720" s="83"/>
      <c r="BT720" s="83"/>
      <c r="BU720" s="83"/>
      <c r="BV720" s="83"/>
      <c r="BW720" s="83"/>
      <c r="BX720" s="83"/>
      <c r="BY720" s="83"/>
      <c r="BZ720" s="83"/>
      <c r="CA720" s="83"/>
      <c r="CB720" s="83"/>
      <c r="CC720" s="83"/>
      <c r="CD720" s="83"/>
      <c r="CE720" s="83"/>
      <c r="CF720" s="83"/>
      <c r="CG720" s="83"/>
      <c r="CH720" s="83"/>
      <c r="CI720" s="83"/>
      <c r="CJ720" s="83"/>
      <c r="CK720" s="83"/>
      <c r="CL720" s="83"/>
      <c r="CM720" s="83"/>
      <c r="CN720" s="83"/>
      <c r="CO720" s="83"/>
      <c r="CP720" s="83"/>
      <c r="CQ720" s="83"/>
      <c r="CR720" s="83"/>
      <c r="CS720" s="83"/>
      <c r="CT720" s="83"/>
      <c r="CU720" s="83"/>
      <c r="CV720" s="83"/>
      <c r="CW720" s="83"/>
      <c r="CX720" s="83"/>
      <c r="CY720" s="83"/>
      <c r="CZ720" s="83"/>
      <c r="DA720" s="83"/>
      <c r="DB720" s="83"/>
      <c r="DC720" s="83"/>
      <c r="DD720" s="83"/>
      <c r="DE720" s="83"/>
      <c r="DF720" s="83"/>
      <c r="DG720" s="83"/>
      <c r="DH720" s="83"/>
      <c r="DI720" s="83"/>
      <c r="DJ720" s="83"/>
      <c r="DK720" s="83"/>
      <c r="DL720" s="83"/>
      <c r="DM720" s="83"/>
      <c r="DN720" s="83"/>
      <c r="DO720" s="83"/>
      <c r="DP720" s="83"/>
      <c r="DQ720" s="83"/>
      <c r="DR720" s="83"/>
      <c r="DS720" s="83"/>
      <c r="DT720" s="83"/>
      <c r="DU720" s="83"/>
      <c r="DV720" s="83"/>
      <c r="DW720" s="83"/>
      <c r="DX720" s="83"/>
      <c r="DY720" s="83"/>
      <c r="DZ720" s="83"/>
      <c r="EA720" s="83"/>
      <c r="EB720" s="83"/>
      <c r="EC720" s="83"/>
      <c r="ED720" s="83"/>
      <c r="EE720" s="83"/>
      <c r="EF720" s="83"/>
      <c r="EG720" s="83"/>
      <c r="EH720" s="83"/>
      <c r="EI720" s="83"/>
      <c r="EJ720" s="83"/>
      <c r="EK720" s="83"/>
      <c r="EL720" s="83"/>
      <c r="EM720" s="83"/>
      <c r="EN720" s="83"/>
      <c r="EO720" s="83"/>
      <c r="EP720" s="83"/>
      <c r="EQ720" s="83"/>
      <c r="ER720" s="83"/>
      <c r="ES720" s="83"/>
      <c r="ET720" s="83"/>
      <c r="EU720" s="83"/>
      <c r="EV720" s="83"/>
      <c r="EW720" s="83"/>
      <c r="EX720" s="83"/>
      <c r="EY720" s="83"/>
      <c r="EZ720" s="83"/>
      <c r="FA720" s="83"/>
      <c r="FB720" s="83"/>
      <c r="FC720" s="83"/>
      <c r="FD720" s="83"/>
      <c r="FE720" s="83"/>
      <c r="FF720" s="83"/>
      <c r="FG720" s="83"/>
      <c r="FH720" s="83"/>
      <c r="FI720" s="83"/>
      <c r="FJ720" s="83"/>
      <c r="FK720" s="83"/>
      <c r="FL720" s="83"/>
      <c r="FM720" s="83"/>
      <c r="FN720" s="83"/>
      <c r="FO720" s="83"/>
      <c r="FP720" s="83"/>
      <c r="FQ720" s="83"/>
      <c r="FR720" s="83"/>
      <c r="FS720" s="83"/>
      <c r="FT720" s="83"/>
      <c r="FU720" s="83"/>
      <c r="FV720" s="83"/>
      <c r="FW720" s="83"/>
      <c r="FX720" s="83"/>
      <c r="FY720" s="83"/>
      <c r="FZ720" s="83"/>
      <c r="GA720" s="83"/>
      <c r="GB720" s="83"/>
      <c r="GC720" s="83"/>
      <c r="GD720" s="83"/>
      <c r="GE720" s="83"/>
      <c r="GF720" s="83"/>
      <c r="GG720" s="83"/>
      <c r="GH720" s="83"/>
      <c r="GI720" s="83"/>
      <c r="GJ720" s="83"/>
      <c r="GK720" s="83"/>
      <c r="GL720" s="83"/>
      <c r="GM720" s="83"/>
      <c r="GN720" s="83"/>
      <c r="GO720" s="83"/>
      <c r="GP720" s="83"/>
      <c r="GQ720" s="83"/>
      <c r="GR720" s="83"/>
      <c r="GS720" s="83"/>
      <c r="GT720" s="83"/>
      <c r="GU720" s="83"/>
      <c r="GV720" s="83"/>
      <c r="GW720" s="83"/>
      <c r="GX720" s="83"/>
      <c r="GY720" s="83"/>
      <c r="GZ720" s="83"/>
      <c r="HA720" s="83"/>
      <c r="HB720" s="83"/>
      <c r="HC720" s="83"/>
      <c r="HD720" s="83"/>
      <c r="HE720" s="83"/>
      <c r="HF720" s="83"/>
      <c r="HG720" s="83"/>
      <c r="HH720" s="83"/>
      <c r="HI720" s="83"/>
      <c r="HJ720" s="83"/>
      <c r="HK720" s="83"/>
      <c r="HL720" s="83"/>
      <c r="HM720" s="83"/>
      <c r="HN720" s="83"/>
      <c r="HO720" s="83"/>
      <c r="HP720" s="83"/>
      <c r="HQ720" s="83"/>
      <c r="HR720" s="83"/>
      <c r="HS720" s="83"/>
      <c r="HT720" s="83"/>
      <c r="HU720" s="83"/>
      <c r="HV720" s="83"/>
      <c r="HW720" s="83"/>
      <c r="HX720" s="83"/>
      <c r="HY720" s="83"/>
      <c r="HZ720" s="83"/>
      <c r="IA720" s="83"/>
      <c r="IB720" s="83"/>
      <c r="IC720" s="83"/>
      <c r="ID720" s="83"/>
      <c r="IE720" s="83"/>
      <c r="IF720" s="83"/>
      <c r="IG720" s="83"/>
      <c r="IH720" s="83"/>
      <c r="II720" s="83"/>
      <c r="IJ720" s="83"/>
      <c r="IK720" s="83"/>
      <c r="IL720" s="83"/>
      <c r="IM720" s="83"/>
      <c r="IN720" s="83"/>
      <c r="IO720" s="83"/>
      <c r="IP720" s="83"/>
      <c r="IQ720" s="83"/>
      <c r="IR720" s="83"/>
      <c r="IS720" s="83"/>
      <c r="IT720" s="83"/>
      <c r="IU720" s="83"/>
      <c r="IV720" s="83"/>
      <c r="IW720" s="83"/>
      <c r="IX720" s="83"/>
      <c r="IY720" s="83"/>
      <c r="IZ720" s="83"/>
      <c r="JA720" s="83"/>
      <c r="JB720" s="83"/>
      <c r="JC720" s="83"/>
      <c r="JD720" s="83"/>
      <c r="JE720" s="83"/>
    </row>
    <row r="721" spans="1:265" s="8" customFormat="1" ht="15" customHeight="1" x14ac:dyDescent="0.2">
      <c r="A721" s="573"/>
      <c r="B721" s="131" t="s">
        <v>798</v>
      </c>
      <c r="C721" s="206"/>
      <c r="D721" s="335" t="s">
        <v>823</v>
      </c>
      <c r="E721" s="218"/>
      <c r="F721" s="1055"/>
      <c r="G721" s="1056"/>
      <c r="H721" s="335" t="s">
        <v>861</v>
      </c>
      <c r="I721" s="335" t="s">
        <v>874</v>
      </c>
      <c r="J721" s="335"/>
      <c r="K721" s="390" t="s">
        <v>886</v>
      </c>
      <c r="L721" s="390" t="s">
        <v>97</v>
      </c>
      <c r="M721" s="765" t="s">
        <v>451</v>
      </c>
      <c r="N721" s="765" t="s">
        <v>1550</v>
      </c>
      <c r="O721" s="390" t="s">
        <v>435</v>
      </c>
      <c r="P721" s="598">
        <v>2</v>
      </c>
      <c r="Q721" s="599"/>
      <c r="R721" s="599"/>
      <c r="S721" s="599"/>
      <c r="T721" s="599"/>
      <c r="U721" s="599"/>
      <c r="V721" s="599"/>
      <c r="W721" s="600"/>
      <c r="X721" s="573"/>
      <c r="Y721" s="573"/>
      <c r="Z721" s="112"/>
      <c r="AA721" s="83"/>
      <c r="AB721" s="83"/>
      <c r="AC721" s="83" t="str">
        <f t="shared" si="17"/>
        <v/>
      </c>
      <c r="AD721" s="83"/>
      <c r="AE721" s="83"/>
      <c r="AF721" s="83"/>
      <c r="AG721" s="83"/>
      <c r="AH721" s="83"/>
      <c r="AI721" s="83"/>
      <c r="AJ721" s="83"/>
      <c r="AK721" s="83"/>
      <c r="AL721" s="83"/>
      <c r="AM721" s="83"/>
      <c r="AN721" s="83"/>
      <c r="AO721" s="83"/>
      <c r="AP721" s="83"/>
      <c r="AQ721" s="83"/>
      <c r="AR721" s="83"/>
      <c r="AS721" s="83"/>
      <c r="AT721" s="83"/>
      <c r="AU721" s="83"/>
      <c r="AV721" s="83"/>
      <c r="AW721" s="83"/>
      <c r="AX721" s="83"/>
      <c r="AY721" s="83"/>
      <c r="AZ721" s="83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  <c r="BM721" s="83"/>
      <c r="BN721" s="83"/>
      <c r="BO721" s="83"/>
      <c r="BP721" s="83"/>
      <c r="BQ721" s="83"/>
      <c r="BR721" s="83"/>
      <c r="BS721" s="83"/>
      <c r="BT721" s="83"/>
      <c r="BU721" s="83"/>
      <c r="BV721" s="83"/>
      <c r="BW721" s="83"/>
      <c r="BX721" s="83"/>
      <c r="BY721" s="83"/>
      <c r="BZ721" s="83"/>
      <c r="CA721" s="83"/>
      <c r="CB721" s="83"/>
      <c r="CC721" s="83"/>
      <c r="CD721" s="83"/>
      <c r="CE721" s="83"/>
      <c r="CF721" s="83"/>
      <c r="CG721" s="83"/>
      <c r="CH721" s="83"/>
      <c r="CI721" s="83"/>
      <c r="CJ721" s="83"/>
      <c r="CK721" s="83"/>
      <c r="CL721" s="83"/>
      <c r="CM721" s="83"/>
      <c r="CN721" s="83"/>
      <c r="CO721" s="83"/>
      <c r="CP721" s="83"/>
      <c r="CQ721" s="83"/>
      <c r="CR721" s="83"/>
      <c r="CS721" s="83"/>
      <c r="CT721" s="83"/>
      <c r="CU721" s="83"/>
      <c r="CV721" s="83"/>
      <c r="CW721" s="83"/>
      <c r="CX721" s="83"/>
      <c r="CY721" s="83"/>
      <c r="CZ721" s="83"/>
      <c r="DA721" s="83"/>
      <c r="DB721" s="83"/>
      <c r="DC721" s="83"/>
      <c r="DD721" s="83"/>
      <c r="DE721" s="83"/>
      <c r="DF721" s="83"/>
      <c r="DG721" s="83"/>
      <c r="DH721" s="83"/>
      <c r="DI721" s="83"/>
      <c r="DJ721" s="83"/>
      <c r="DK721" s="83"/>
      <c r="DL721" s="83"/>
      <c r="DM721" s="83"/>
      <c r="DN721" s="83"/>
      <c r="DO721" s="83"/>
      <c r="DP721" s="83"/>
      <c r="DQ721" s="83"/>
      <c r="DR721" s="83"/>
      <c r="DS721" s="83"/>
      <c r="DT721" s="83"/>
      <c r="DU721" s="83"/>
      <c r="DV721" s="83"/>
      <c r="DW721" s="83"/>
      <c r="DX721" s="83"/>
      <c r="DY721" s="83"/>
      <c r="DZ721" s="83"/>
      <c r="EA721" s="83"/>
      <c r="EB721" s="83"/>
      <c r="EC721" s="83"/>
      <c r="ED721" s="83"/>
      <c r="EE721" s="83"/>
      <c r="EF721" s="83"/>
      <c r="EG721" s="83"/>
      <c r="EH721" s="83"/>
      <c r="EI721" s="83"/>
      <c r="EJ721" s="83"/>
      <c r="EK721" s="83"/>
      <c r="EL721" s="83"/>
      <c r="EM721" s="83"/>
      <c r="EN721" s="83"/>
      <c r="EO721" s="83"/>
      <c r="EP721" s="83"/>
      <c r="EQ721" s="83"/>
      <c r="ER721" s="83"/>
      <c r="ES721" s="83"/>
      <c r="ET721" s="83"/>
      <c r="EU721" s="83"/>
      <c r="EV721" s="83"/>
      <c r="EW721" s="83"/>
      <c r="EX721" s="83"/>
      <c r="EY721" s="83"/>
      <c r="EZ721" s="83"/>
      <c r="FA721" s="83"/>
      <c r="FB721" s="83"/>
      <c r="FC721" s="83"/>
      <c r="FD721" s="83"/>
      <c r="FE721" s="83"/>
      <c r="FF721" s="83"/>
      <c r="FG721" s="83"/>
      <c r="FH721" s="83"/>
      <c r="FI721" s="83"/>
      <c r="FJ721" s="83"/>
      <c r="FK721" s="83"/>
      <c r="FL721" s="83"/>
      <c r="FM721" s="83"/>
      <c r="FN721" s="83"/>
      <c r="FO721" s="83"/>
      <c r="FP721" s="83"/>
      <c r="FQ721" s="83"/>
      <c r="FR721" s="83"/>
      <c r="FS721" s="83"/>
      <c r="FT721" s="83"/>
      <c r="FU721" s="83"/>
      <c r="FV721" s="83"/>
      <c r="FW721" s="83"/>
      <c r="FX721" s="83"/>
      <c r="FY721" s="83"/>
      <c r="FZ721" s="83"/>
      <c r="GA721" s="83"/>
      <c r="GB721" s="83"/>
      <c r="GC721" s="83"/>
      <c r="GD721" s="83"/>
      <c r="GE721" s="83"/>
      <c r="GF721" s="83"/>
      <c r="GG721" s="83"/>
      <c r="GH721" s="83"/>
      <c r="GI721" s="83"/>
      <c r="GJ721" s="83"/>
      <c r="GK721" s="83"/>
      <c r="GL721" s="83"/>
      <c r="GM721" s="83"/>
      <c r="GN721" s="83"/>
      <c r="GO721" s="83"/>
      <c r="GP721" s="83"/>
      <c r="GQ721" s="83"/>
      <c r="GR721" s="83"/>
      <c r="GS721" s="83"/>
      <c r="GT721" s="83"/>
      <c r="GU721" s="83"/>
      <c r="GV721" s="83"/>
      <c r="GW721" s="83"/>
      <c r="GX721" s="83"/>
      <c r="GY721" s="83"/>
      <c r="GZ721" s="83"/>
      <c r="HA721" s="83"/>
      <c r="HB721" s="83"/>
      <c r="HC721" s="83"/>
      <c r="HD721" s="83"/>
      <c r="HE721" s="83"/>
      <c r="HF721" s="83"/>
      <c r="HG721" s="83"/>
      <c r="HH721" s="83"/>
      <c r="HI721" s="83"/>
      <c r="HJ721" s="83"/>
      <c r="HK721" s="83"/>
      <c r="HL721" s="83"/>
      <c r="HM721" s="83"/>
      <c r="HN721" s="83"/>
      <c r="HO721" s="83"/>
      <c r="HP721" s="83"/>
      <c r="HQ721" s="83"/>
      <c r="HR721" s="83"/>
      <c r="HS721" s="83"/>
      <c r="HT721" s="83"/>
      <c r="HU721" s="83"/>
      <c r="HV721" s="83"/>
      <c r="HW721" s="83"/>
      <c r="HX721" s="83"/>
      <c r="HY721" s="83"/>
      <c r="HZ721" s="83"/>
      <c r="IA721" s="83"/>
      <c r="IB721" s="83"/>
      <c r="IC721" s="83"/>
      <c r="ID721" s="83"/>
      <c r="IE721" s="83"/>
      <c r="IF721" s="83"/>
      <c r="IG721" s="83"/>
      <c r="IH721" s="83"/>
      <c r="II721" s="83"/>
      <c r="IJ721" s="83"/>
      <c r="IK721" s="83"/>
      <c r="IL721" s="83"/>
      <c r="IM721" s="83"/>
      <c r="IN721" s="83"/>
      <c r="IO721" s="83"/>
      <c r="IP721" s="83"/>
      <c r="IQ721" s="83"/>
      <c r="IR721" s="83"/>
      <c r="IS721" s="83"/>
      <c r="IT721" s="83"/>
      <c r="IU721" s="83"/>
      <c r="IV721" s="83"/>
      <c r="IW721" s="83"/>
      <c r="IX721" s="83"/>
      <c r="IY721" s="83"/>
      <c r="IZ721" s="83"/>
      <c r="JA721" s="83"/>
      <c r="JB721" s="83"/>
      <c r="JC721" s="83"/>
      <c r="JD721" s="83"/>
      <c r="JE721" s="83"/>
    </row>
    <row r="722" spans="1:265" s="8" customFormat="1" ht="15" customHeight="1" x14ac:dyDescent="0.2">
      <c r="A722" s="130"/>
      <c r="B722" s="131" t="s">
        <v>798</v>
      </c>
      <c r="C722" s="206"/>
      <c r="D722" s="335" t="s">
        <v>823</v>
      </c>
      <c r="E722" s="218"/>
      <c r="F722" s="1055"/>
      <c r="G722" s="1056"/>
      <c r="H722" s="335" t="s">
        <v>861</v>
      </c>
      <c r="I722" s="335" t="s">
        <v>874</v>
      </c>
      <c r="J722" s="335"/>
      <c r="K722" s="390" t="s">
        <v>911</v>
      </c>
      <c r="L722" s="390" t="s">
        <v>97</v>
      </c>
      <c r="M722" s="765">
        <v>3</v>
      </c>
      <c r="N722" s="765" t="s">
        <v>101</v>
      </c>
      <c r="O722" s="390" t="s">
        <v>435</v>
      </c>
      <c r="P722" s="598">
        <v>3</v>
      </c>
      <c r="Q722" s="599"/>
      <c r="R722" s="881"/>
      <c r="S722" s="881"/>
      <c r="T722" s="881"/>
      <c r="U722" s="881"/>
      <c r="V722" s="881"/>
      <c r="X722" s="130"/>
      <c r="Y722" s="130"/>
      <c r="Z722" s="112"/>
      <c r="AA722" s="83"/>
      <c r="AB722" s="83"/>
      <c r="AC722" s="83" t="str">
        <f t="shared" si="17"/>
        <v/>
      </c>
      <c r="AD722" s="83"/>
      <c r="AE722" s="83"/>
      <c r="AF722" s="83"/>
      <c r="AG722" s="83"/>
      <c r="AH722" s="83"/>
      <c r="AI722" s="83"/>
      <c r="AJ722" s="83"/>
      <c r="AK722" s="83"/>
      <c r="AL722" s="83"/>
      <c r="AM722" s="83"/>
      <c r="AN722" s="83"/>
      <c r="AO722" s="83"/>
      <c r="AP722" s="83"/>
      <c r="AQ722" s="83"/>
      <c r="AR722" s="83"/>
      <c r="AS722" s="83"/>
      <c r="AT722" s="83"/>
      <c r="AU722" s="83"/>
      <c r="AV722" s="83"/>
      <c r="AW722" s="83"/>
      <c r="AX722" s="83"/>
      <c r="AY722" s="83"/>
      <c r="AZ722" s="83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  <c r="BM722" s="83"/>
      <c r="BN722" s="83"/>
      <c r="BO722" s="83"/>
      <c r="BP722" s="83"/>
      <c r="BQ722" s="83"/>
      <c r="BR722" s="83"/>
      <c r="BS722" s="83"/>
      <c r="BT722" s="83"/>
      <c r="BU722" s="83"/>
      <c r="BV722" s="83"/>
      <c r="BW722" s="83"/>
      <c r="BX722" s="83"/>
      <c r="BY722" s="83"/>
      <c r="BZ722" s="83"/>
      <c r="CA722" s="83"/>
      <c r="CB722" s="83"/>
      <c r="CC722" s="83"/>
      <c r="CD722" s="83"/>
      <c r="CE722" s="83"/>
      <c r="CF722" s="83"/>
      <c r="CG722" s="83"/>
      <c r="CH722" s="83"/>
      <c r="CI722" s="83"/>
      <c r="CJ722" s="83"/>
      <c r="CK722" s="83"/>
      <c r="CL722" s="83"/>
      <c r="CM722" s="83"/>
      <c r="CN722" s="83"/>
      <c r="CO722" s="83"/>
      <c r="CP722" s="83"/>
      <c r="CQ722" s="83"/>
      <c r="CR722" s="83"/>
      <c r="CS722" s="83"/>
      <c r="CT722" s="83"/>
      <c r="CU722" s="83"/>
      <c r="CV722" s="83"/>
      <c r="CW722" s="83"/>
      <c r="CX722" s="83"/>
      <c r="CY722" s="83"/>
      <c r="CZ722" s="83"/>
      <c r="DA722" s="83"/>
      <c r="DB722" s="83"/>
      <c r="DC722" s="83"/>
      <c r="DD722" s="83"/>
      <c r="DE722" s="83"/>
      <c r="DF722" s="83"/>
      <c r="DG722" s="83"/>
      <c r="DH722" s="83"/>
      <c r="DI722" s="83"/>
      <c r="DJ722" s="83"/>
      <c r="DK722" s="83"/>
      <c r="DL722" s="83"/>
      <c r="DM722" s="83"/>
      <c r="DN722" s="83"/>
      <c r="DO722" s="83"/>
      <c r="DP722" s="83"/>
      <c r="DQ722" s="83"/>
      <c r="DR722" s="83"/>
      <c r="DS722" s="83"/>
      <c r="DT722" s="83"/>
      <c r="DU722" s="83"/>
      <c r="DV722" s="83"/>
      <c r="DW722" s="83"/>
      <c r="DX722" s="83"/>
      <c r="DY722" s="83"/>
      <c r="DZ722" s="83"/>
      <c r="EA722" s="83"/>
      <c r="EB722" s="83"/>
      <c r="EC722" s="83"/>
      <c r="ED722" s="83"/>
      <c r="EE722" s="83"/>
      <c r="EF722" s="83"/>
      <c r="EG722" s="83"/>
      <c r="EH722" s="83"/>
      <c r="EI722" s="83"/>
      <c r="EJ722" s="83"/>
      <c r="EK722" s="83"/>
      <c r="EL722" s="83"/>
      <c r="EM722" s="83"/>
      <c r="EN722" s="83"/>
      <c r="EO722" s="83"/>
      <c r="EP722" s="83"/>
      <c r="EQ722" s="83"/>
      <c r="ER722" s="83"/>
      <c r="ES722" s="83"/>
      <c r="ET722" s="83"/>
      <c r="EU722" s="83"/>
      <c r="EV722" s="83"/>
      <c r="EW722" s="83"/>
      <c r="EX722" s="83"/>
      <c r="EY722" s="83"/>
      <c r="EZ722" s="83"/>
      <c r="FA722" s="83"/>
      <c r="FB722" s="83"/>
      <c r="FC722" s="83"/>
      <c r="FD722" s="83"/>
      <c r="FE722" s="83"/>
      <c r="FF722" s="83"/>
      <c r="FG722" s="83"/>
      <c r="FH722" s="83"/>
      <c r="FI722" s="83"/>
      <c r="FJ722" s="83"/>
      <c r="FK722" s="83"/>
      <c r="FL722" s="83"/>
      <c r="FM722" s="83"/>
      <c r="FN722" s="83"/>
      <c r="FO722" s="83"/>
      <c r="FP722" s="83"/>
      <c r="FQ722" s="83"/>
      <c r="FR722" s="83"/>
      <c r="FS722" s="83"/>
      <c r="FT722" s="83"/>
      <c r="FU722" s="83"/>
      <c r="FV722" s="83"/>
      <c r="FW722" s="83"/>
      <c r="FX722" s="83"/>
      <c r="FY722" s="83"/>
      <c r="FZ722" s="83"/>
      <c r="GA722" s="83"/>
      <c r="GB722" s="83"/>
      <c r="GC722" s="83"/>
      <c r="GD722" s="83"/>
      <c r="GE722" s="83"/>
      <c r="GF722" s="83"/>
      <c r="GG722" s="83"/>
      <c r="GH722" s="83"/>
      <c r="GI722" s="83"/>
      <c r="GJ722" s="83"/>
      <c r="GK722" s="83"/>
      <c r="GL722" s="83"/>
      <c r="GM722" s="83"/>
      <c r="GN722" s="83"/>
      <c r="GO722" s="83"/>
      <c r="GP722" s="83"/>
      <c r="GQ722" s="83"/>
      <c r="GR722" s="83"/>
      <c r="GS722" s="83"/>
      <c r="GT722" s="83"/>
      <c r="GU722" s="83"/>
      <c r="GV722" s="83"/>
      <c r="GW722" s="83"/>
      <c r="GX722" s="83"/>
      <c r="GY722" s="83"/>
      <c r="GZ722" s="83"/>
      <c r="HA722" s="83"/>
      <c r="HB722" s="83"/>
      <c r="HC722" s="83"/>
      <c r="HD722" s="83"/>
      <c r="HE722" s="83"/>
      <c r="HF722" s="83"/>
      <c r="HG722" s="83"/>
      <c r="HH722" s="83"/>
      <c r="HI722" s="83"/>
      <c r="HJ722" s="83"/>
      <c r="HK722" s="83"/>
      <c r="HL722" s="83"/>
      <c r="HM722" s="83"/>
      <c r="HN722" s="83"/>
      <c r="HO722" s="83"/>
      <c r="HP722" s="83"/>
      <c r="HQ722" s="83"/>
      <c r="HR722" s="83"/>
      <c r="HS722" s="83"/>
      <c r="HT722" s="83"/>
      <c r="HU722" s="83"/>
      <c r="HV722" s="83"/>
      <c r="HW722" s="83"/>
      <c r="HX722" s="83"/>
      <c r="HY722" s="83"/>
      <c r="HZ722" s="83"/>
      <c r="IA722" s="83"/>
      <c r="IB722" s="83"/>
      <c r="IC722" s="83"/>
      <c r="ID722" s="83"/>
      <c r="IE722" s="83"/>
      <c r="IF722" s="83"/>
      <c r="IG722" s="83"/>
      <c r="IH722" s="83"/>
      <c r="II722" s="83"/>
      <c r="IJ722" s="83"/>
      <c r="IK722" s="83"/>
      <c r="IL722" s="83"/>
      <c r="IM722" s="83"/>
      <c r="IN722" s="83"/>
      <c r="IO722" s="83"/>
      <c r="IP722" s="83"/>
      <c r="IQ722" s="83"/>
      <c r="IR722" s="83"/>
      <c r="IS722" s="83"/>
      <c r="IT722" s="83"/>
      <c r="IU722" s="83"/>
      <c r="IV722" s="83"/>
      <c r="IW722" s="83"/>
      <c r="IX722" s="83"/>
      <c r="IY722" s="83"/>
      <c r="IZ722" s="83"/>
      <c r="JA722" s="83"/>
      <c r="JB722" s="83"/>
      <c r="JC722" s="83"/>
      <c r="JD722" s="83"/>
      <c r="JE722" s="83"/>
    </row>
    <row r="723" spans="1:265" s="8" customFormat="1" ht="15" customHeight="1" x14ac:dyDescent="0.2">
      <c r="A723" s="573"/>
      <c r="B723" s="131" t="s">
        <v>798</v>
      </c>
      <c r="C723" s="206"/>
      <c r="D723" s="335" t="s">
        <v>823</v>
      </c>
      <c r="E723" s="218"/>
      <c r="F723" s="1055"/>
      <c r="G723" s="1056"/>
      <c r="H723" s="335" t="s">
        <v>861</v>
      </c>
      <c r="I723" s="335" t="s">
        <v>862</v>
      </c>
      <c r="J723" s="539"/>
      <c r="K723" s="518" t="s">
        <v>1368</v>
      </c>
      <c r="L723" s="236"/>
      <c r="M723" s="285"/>
      <c r="N723" s="564"/>
      <c r="O723" s="564"/>
      <c r="P723" s="714"/>
      <c r="Q723" s="732"/>
      <c r="R723" s="881"/>
      <c r="S723" s="599"/>
      <c r="T723" s="598">
        <v>4</v>
      </c>
      <c r="U723" s="881"/>
      <c r="V723" s="881"/>
      <c r="W723" s="882"/>
      <c r="X723" s="573"/>
      <c r="Y723" s="573"/>
      <c r="Z723" s="112"/>
      <c r="AA723" s="83"/>
      <c r="AB723" s="83"/>
      <c r="AC723" s="83" t="str">
        <f t="shared" si="17"/>
        <v/>
      </c>
      <c r="AD723" s="83"/>
      <c r="AE723" s="83"/>
      <c r="AF723" s="83"/>
      <c r="AG723" s="83"/>
      <c r="AH723" s="83"/>
      <c r="AI723" s="83"/>
      <c r="AJ723" s="83"/>
      <c r="AK723" s="83"/>
      <c r="AL723" s="83"/>
      <c r="AM723" s="83"/>
      <c r="AN723" s="83"/>
      <c r="AO723" s="83"/>
      <c r="AP723" s="83"/>
      <c r="AQ723" s="83"/>
      <c r="AR723" s="83"/>
      <c r="AS723" s="83"/>
      <c r="AT723" s="83"/>
      <c r="AU723" s="83"/>
      <c r="AV723" s="83"/>
      <c r="AW723" s="83"/>
      <c r="AX723" s="83"/>
      <c r="AY723" s="83"/>
      <c r="AZ723" s="83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  <c r="BM723" s="83"/>
      <c r="BN723" s="83"/>
      <c r="BO723" s="83"/>
      <c r="BP723" s="83"/>
      <c r="BQ723" s="83"/>
      <c r="BR723" s="83"/>
      <c r="BS723" s="83"/>
      <c r="BT723" s="83"/>
      <c r="BU723" s="83"/>
      <c r="BV723" s="83"/>
      <c r="BW723" s="83"/>
      <c r="BX723" s="83"/>
      <c r="BY723" s="83"/>
      <c r="BZ723" s="83"/>
      <c r="CA723" s="83"/>
      <c r="CB723" s="83"/>
      <c r="CC723" s="83"/>
      <c r="CD723" s="83"/>
      <c r="CE723" s="83"/>
      <c r="CF723" s="83"/>
      <c r="CG723" s="83"/>
      <c r="CH723" s="83"/>
      <c r="CI723" s="83"/>
      <c r="CJ723" s="83"/>
      <c r="CK723" s="83"/>
      <c r="CL723" s="83"/>
      <c r="CM723" s="83"/>
      <c r="CN723" s="83"/>
      <c r="CO723" s="83"/>
      <c r="CP723" s="83"/>
      <c r="CQ723" s="83"/>
      <c r="CR723" s="83"/>
      <c r="CS723" s="83"/>
      <c r="CT723" s="83"/>
      <c r="CU723" s="83"/>
      <c r="CV723" s="83"/>
      <c r="CW723" s="83"/>
      <c r="CX723" s="83"/>
      <c r="CY723" s="83"/>
      <c r="CZ723" s="83"/>
      <c r="DA723" s="83"/>
      <c r="DB723" s="83"/>
      <c r="DC723" s="83"/>
      <c r="DD723" s="83"/>
      <c r="DE723" s="83"/>
      <c r="DF723" s="83"/>
      <c r="DG723" s="83"/>
      <c r="DH723" s="83"/>
      <c r="DI723" s="83"/>
      <c r="DJ723" s="83"/>
      <c r="DK723" s="83"/>
      <c r="DL723" s="83"/>
      <c r="DM723" s="83"/>
      <c r="DN723" s="83"/>
      <c r="DO723" s="83"/>
      <c r="DP723" s="83"/>
      <c r="DQ723" s="83"/>
      <c r="DR723" s="83"/>
      <c r="DS723" s="83"/>
      <c r="DT723" s="83"/>
      <c r="DU723" s="83"/>
      <c r="DV723" s="83"/>
      <c r="DW723" s="83"/>
      <c r="DX723" s="83"/>
      <c r="DY723" s="83"/>
      <c r="DZ723" s="83"/>
      <c r="EA723" s="83"/>
      <c r="EB723" s="83"/>
      <c r="EC723" s="83"/>
      <c r="ED723" s="83"/>
      <c r="EE723" s="83"/>
      <c r="EF723" s="83"/>
      <c r="EG723" s="83"/>
      <c r="EH723" s="83"/>
      <c r="EI723" s="83"/>
      <c r="EJ723" s="83"/>
      <c r="EK723" s="83"/>
      <c r="EL723" s="83"/>
      <c r="EM723" s="83"/>
      <c r="EN723" s="83"/>
      <c r="EO723" s="83"/>
      <c r="EP723" s="83"/>
      <c r="EQ723" s="83"/>
      <c r="ER723" s="83"/>
      <c r="ES723" s="83"/>
      <c r="ET723" s="83"/>
      <c r="EU723" s="83"/>
      <c r="EV723" s="83"/>
      <c r="EW723" s="83"/>
      <c r="EX723" s="83"/>
      <c r="EY723" s="83"/>
      <c r="EZ723" s="83"/>
      <c r="FA723" s="83"/>
      <c r="FB723" s="83"/>
      <c r="FC723" s="83"/>
      <c r="FD723" s="83"/>
      <c r="FE723" s="83"/>
      <c r="FF723" s="83"/>
      <c r="FG723" s="83"/>
      <c r="FH723" s="83"/>
      <c r="FI723" s="83"/>
      <c r="FJ723" s="83"/>
      <c r="FK723" s="83"/>
      <c r="FL723" s="83"/>
      <c r="FM723" s="83"/>
      <c r="FN723" s="83"/>
      <c r="FO723" s="83"/>
      <c r="FP723" s="83"/>
      <c r="FQ723" s="83"/>
      <c r="FR723" s="83"/>
      <c r="FS723" s="83"/>
      <c r="FT723" s="83"/>
      <c r="FU723" s="83"/>
      <c r="FV723" s="83"/>
      <c r="FW723" s="83"/>
      <c r="FX723" s="83"/>
      <c r="FY723" s="83"/>
      <c r="FZ723" s="83"/>
      <c r="GA723" s="83"/>
      <c r="GB723" s="83"/>
      <c r="GC723" s="83"/>
      <c r="GD723" s="83"/>
      <c r="GE723" s="83"/>
      <c r="GF723" s="83"/>
      <c r="GG723" s="83"/>
      <c r="GH723" s="83"/>
      <c r="GI723" s="83"/>
      <c r="GJ723" s="83"/>
      <c r="GK723" s="83"/>
      <c r="GL723" s="83"/>
      <c r="GM723" s="83"/>
      <c r="GN723" s="83"/>
      <c r="GO723" s="83"/>
      <c r="GP723" s="83"/>
      <c r="GQ723" s="83"/>
      <c r="GR723" s="83"/>
      <c r="GS723" s="83"/>
      <c r="GT723" s="83"/>
      <c r="GU723" s="83"/>
      <c r="GV723" s="83"/>
      <c r="GW723" s="83"/>
      <c r="GX723" s="83"/>
      <c r="GY723" s="83"/>
      <c r="GZ723" s="83"/>
      <c r="HA723" s="83"/>
      <c r="HB723" s="83"/>
      <c r="HC723" s="83"/>
      <c r="HD723" s="83"/>
      <c r="HE723" s="83"/>
      <c r="HF723" s="83"/>
      <c r="HG723" s="83"/>
      <c r="HH723" s="83"/>
      <c r="HI723" s="83"/>
      <c r="HJ723" s="83"/>
      <c r="HK723" s="83"/>
      <c r="HL723" s="83"/>
      <c r="HM723" s="83"/>
      <c r="HN723" s="83"/>
      <c r="HO723" s="83"/>
      <c r="HP723" s="83"/>
      <c r="HQ723" s="83"/>
      <c r="HR723" s="83"/>
      <c r="HS723" s="83"/>
      <c r="HT723" s="83"/>
      <c r="HU723" s="83"/>
      <c r="HV723" s="83"/>
      <c r="HW723" s="83"/>
      <c r="HX723" s="83"/>
      <c r="HY723" s="83"/>
      <c r="HZ723" s="83"/>
      <c r="IA723" s="83"/>
      <c r="IB723" s="83"/>
      <c r="IC723" s="83"/>
      <c r="ID723" s="83"/>
      <c r="IE723" s="83"/>
      <c r="IF723" s="83"/>
      <c r="IG723" s="83"/>
      <c r="IH723" s="83"/>
      <c r="II723" s="83"/>
      <c r="IJ723" s="83"/>
      <c r="IK723" s="83"/>
      <c r="IL723" s="83"/>
      <c r="IM723" s="83"/>
      <c r="IN723" s="83"/>
      <c r="IO723" s="83"/>
      <c r="IP723" s="83"/>
      <c r="IQ723" s="83"/>
      <c r="IR723" s="83"/>
      <c r="IS723" s="83"/>
      <c r="IT723" s="83"/>
      <c r="IU723" s="83"/>
      <c r="IV723" s="83"/>
      <c r="IW723" s="83"/>
      <c r="IX723" s="83"/>
      <c r="IY723" s="83"/>
      <c r="IZ723" s="83"/>
      <c r="JA723" s="83"/>
      <c r="JB723" s="83"/>
      <c r="JC723" s="83"/>
      <c r="JD723" s="83"/>
      <c r="JE723" s="83"/>
    </row>
    <row r="724" spans="1:265" s="8" customFormat="1" ht="15" customHeight="1" x14ac:dyDescent="0.2">
      <c r="A724" s="130"/>
      <c r="B724" s="131" t="s">
        <v>798</v>
      </c>
      <c r="C724" s="206"/>
      <c r="D724" s="335" t="s">
        <v>823</v>
      </c>
      <c r="E724" s="218"/>
      <c r="F724" s="1055"/>
      <c r="G724" s="1056"/>
      <c r="H724" s="335" t="s">
        <v>861</v>
      </c>
      <c r="I724" s="335" t="s">
        <v>862</v>
      </c>
      <c r="J724" s="335"/>
      <c r="K724" s="390" t="s">
        <v>1389</v>
      </c>
      <c r="L724" s="390"/>
      <c r="M724" s="765"/>
      <c r="N724" s="765"/>
      <c r="O724" s="390"/>
      <c r="P724" s="598"/>
      <c r="Q724" s="599"/>
      <c r="R724" s="599"/>
      <c r="S724" s="599"/>
      <c r="T724" s="598">
        <v>8</v>
      </c>
      <c r="U724" s="599"/>
      <c r="V724" s="599"/>
      <c r="W724" s="600"/>
      <c r="X724" s="130"/>
      <c r="Y724" s="130"/>
      <c r="Z724" s="112"/>
      <c r="AA724" s="83"/>
      <c r="AB724" s="83"/>
      <c r="AC724" s="83" t="str">
        <f t="shared" si="17"/>
        <v/>
      </c>
      <c r="AD724" s="83"/>
      <c r="AE724" s="83"/>
      <c r="AF724" s="83"/>
      <c r="AG724" s="83"/>
      <c r="AH724" s="83"/>
      <c r="AI724" s="83"/>
      <c r="AJ724" s="83"/>
      <c r="AK724" s="83"/>
      <c r="AL724" s="83"/>
      <c r="AM724" s="83"/>
      <c r="AN724" s="83"/>
      <c r="AO724" s="83"/>
      <c r="AP724" s="83"/>
      <c r="AQ724" s="83"/>
      <c r="AR724" s="83"/>
      <c r="AS724" s="83"/>
      <c r="AT724" s="83"/>
      <c r="AU724" s="83"/>
      <c r="AV724" s="83"/>
      <c r="AW724" s="83"/>
      <c r="AX724" s="83"/>
      <c r="AY724" s="83"/>
      <c r="AZ724" s="83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  <c r="BM724" s="83"/>
      <c r="BN724" s="83"/>
      <c r="BO724" s="83"/>
      <c r="BP724" s="83"/>
      <c r="BQ724" s="83"/>
      <c r="BR724" s="83"/>
      <c r="BS724" s="83"/>
      <c r="BT724" s="83"/>
      <c r="BU724" s="83"/>
      <c r="BV724" s="83"/>
      <c r="BW724" s="83"/>
      <c r="BX724" s="83"/>
      <c r="BY724" s="83"/>
      <c r="BZ724" s="83"/>
      <c r="CA724" s="83"/>
      <c r="CB724" s="83"/>
      <c r="CC724" s="83"/>
      <c r="CD724" s="83"/>
      <c r="CE724" s="83"/>
      <c r="CF724" s="83"/>
      <c r="CG724" s="83"/>
      <c r="CH724" s="83"/>
      <c r="CI724" s="83"/>
      <c r="CJ724" s="83"/>
      <c r="CK724" s="83"/>
      <c r="CL724" s="83"/>
      <c r="CM724" s="83"/>
      <c r="CN724" s="83"/>
      <c r="CO724" s="83"/>
      <c r="CP724" s="83"/>
      <c r="CQ724" s="83"/>
      <c r="CR724" s="83"/>
      <c r="CS724" s="83"/>
      <c r="CT724" s="83"/>
      <c r="CU724" s="83"/>
      <c r="CV724" s="83"/>
      <c r="CW724" s="83"/>
      <c r="CX724" s="83"/>
      <c r="CY724" s="83"/>
      <c r="CZ724" s="83"/>
      <c r="DA724" s="83"/>
      <c r="DB724" s="83"/>
      <c r="DC724" s="83"/>
      <c r="DD724" s="83"/>
      <c r="DE724" s="83"/>
      <c r="DF724" s="83"/>
      <c r="DG724" s="83"/>
      <c r="DH724" s="83"/>
      <c r="DI724" s="83"/>
      <c r="DJ724" s="83"/>
      <c r="DK724" s="83"/>
      <c r="DL724" s="83"/>
      <c r="DM724" s="83"/>
      <c r="DN724" s="83"/>
      <c r="DO724" s="83"/>
      <c r="DP724" s="83"/>
      <c r="DQ724" s="83"/>
      <c r="DR724" s="83"/>
      <c r="DS724" s="83"/>
      <c r="DT724" s="83"/>
      <c r="DU724" s="83"/>
      <c r="DV724" s="83"/>
      <c r="DW724" s="83"/>
      <c r="DX724" s="83"/>
      <c r="DY724" s="83"/>
      <c r="DZ724" s="83"/>
      <c r="EA724" s="83"/>
      <c r="EB724" s="83"/>
      <c r="EC724" s="83"/>
      <c r="ED724" s="83"/>
      <c r="EE724" s="83"/>
      <c r="EF724" s="83"/>
      <c r="EG724" s="83"/>
      <c r="EH724" s="83"/>
      <c r="EI724" s="83"/>
      <c r="EJ724" s="83"/>
      <c r="EK724" s="83"/>
      <c r="EL724" s="83"/>
      <c r="EM724" s="83"/>
      <c r="EN724" s="83"/>
      <c r="EO724" s="83"/>
      <c r="EP724" s="83"/>
      <c r="EQ724" s="83"/>
      <c r="ER724" s="83"/>
      <c r="ES724" s="83"/>
      <c r="ET724" s="83"/>
      <c r="EU724" s="83"/>
      <c r="EV724" s="83"/>
      <c r="EW724" s="83"/>
      <c r="EX724" s="83"/>
      <c r="EY724" s="83"/>
      <c r="EZ724" s="83"/>
      <c r="FA724" s="83"/>
      <c r="FB724" s="83"/>
      <c r="FC724" s="83"/>
      <c r="FD724" s="83"/>
      <c r="FE724" s="83"/>
      <c r="FF724" s="83"/>
      <c r="FG724" s="83"/>
      <c r="FH724" s="83"/>
      <c r="FI724" s="83"/>
      <c r="FJ724" s="83"/>
      <c r="FK724" s="83"/>
      <c r="FL724" s="83"/>
      <c r="FM724" s="83"/>
      <c r="FN724" s="83"/>
      <c r="FO724" s="83"/>
      <c r="FP724" s="83"/>
      <c r="FQ724" s="83"/>
      <c r="FR724" s="83"/>
      <c r="FS724" s="83"/>
      <c r="FT724" s="83"/>
      <c r="FU724" s="83"/>
      <c r="FV724" s="83"/>
      <c r="FW724" s="83"/>
      <c r="FX724" s="83"/>
      <c r="FY724" s="83"/>
      <c r="FZ724" s="83"/>
      <c r="GA724" s="83"/>
      <c r="GB724" s="83"/>
      <c r="GC724" s="83"/>
      <c r="GD724" s="83"/>
      <c r="GE724" s="83"/>
      <c r="GF724" s="83"/>
      <c r="GG724" s="83"/>
      <c r="GH724" s="83"/>
      <c r="GI724" s="83"/>
      <c r="GJ724" s="83"/>
      <c r="GK724" s="83"/>
      <c r="GL724" s="83"/>
      <c r="GM724" s="83"/>
      <c r="GN724" s="83"/>
      <c r="GO724" s="83"/>
      <c r="GP724" s="83"/>
      <c r="GQ724" s="83"/>
      <c r="GR724" s="83"/>
      <c r="GS724" s="83"/>
      <c r="GT724" s="83"/>
      <c r="GU724" s="83"/>
      <c r="GV724" s="83"/>
      <c r="GW724" s="83"/>
      <c r="GX724" s="83"/>
      <c r="GY724" s="83"/>
      <c r="GZ724" s="83"/>
      <c r="HA724" s="83"/>
      <c r="HB724" s="83"/>
      <c r="HC724" s="83"/>
      <c r="HD724" s="83"/>
      <c r="HE724" s="83"/>
      <c r="HF724" s="83"/>
      <c r="HG724" s="83"/>
      <c r="HH724" s="83"/>
      <c r="HI724" s="83"/>
      <c r="HJ724" s="83"/>
      <c r="HK724" s="83"/>
      <c r="HL724" s="83"/>
      <c r="HM724" s="83"/>
      <c r="HN724" s="83"/>
      <c r="HO724" s="83"/>
      <c r="HP724" s="83"/>
      <c r="HQ724" s="83"/>
      <c r="HR724" s="83"/>
      <c r="HS724" s="83"/>
      <c r="HT724" s="83"/>
      <c r="HU724" s="83"/>
      <c r="HV724" s="83"/>
      <c r="HW724" s="83"/>
      <c r="HX724" s="83"/>
      <c r="HY724" s="83"/>
      <c r="HZ724" s="83"/>
      <c r="IA724" s="83"/>
      <c r="IB724" s="83"/>
      <c r="IC724" s="83"/>
      <c r="ID724" s="83"/>
      <c r="IE724" s="83"/>
      <c r="IF724" s="83"/>
      <c r="IG724" s="83"/>
      <c r="IH724" s="83"/>
      <c r="II724" s="83"/>
      <c r="IJ724" s="83"/>
      <c r="IK724" s="83"/>
      <c r="IL724" s="83"/>
      <c r="IM724" s="83"/>
      <c r="IN724" s="83"/>
      <c r="IO724" s="83"/>
      <c r="IP724" s="83"/>
      <c r="IQ724" s="83"/>
      <c r="IR724" s="83"/>
      <c r="IS724" s="83"/>
      <c r="IT724" s="83"/>
      <c r="IU724" s="83"/>
      <c r="IV724" s="83"/>
      <c r="IW724" s="83"/>
      <c r="IX724" s="83"/>
      <c r="IY724" s="83"/>
      <c r="IZ724" s="83"/>
      <c r="JA724" s="83"/>
      <c r="JB724" s="83"/>
      <c r="JC724" s="83"/>
      <c r="JD724" s="83"/>
      <c r="JE724" s="83"/>
    </row>
    <row r="725" spans="1:265" s="8" customFormat="1" ht="15" customHeight="1" x14ac:dyDescent="0.2">
      <c r="A725" s="130"/>
      <c r="B725" s="131" t="s">
        <v>798</v>
      </c>
      <c r="C725" s="206"/>
      <c r="D725" s="335" t="s">
        <v>823</v>
      </c>
      <c r="E725" s="218"/>
      <c r="F725" s="1055"/>
      <c r="G725" s="1056"/>
      <c r="H725" s="335" t="s">
        <v>861</v>
      </c>
      <c r="I725" s="335" t="s">
        <v>862</v>
      </c>
      <c r="J725" s="335"/>
      <c r="K725" s="390" t="s">
        <v>126</v>
      </c>
      <c r="L725" s="390"/>
      <c r="M725" s="765"/>
      <c r="N725" s="765"/>
      <c r="O725" s="390"/>
      <c r="P725" s="598"/>
      <c r="Q725" s="599"/>
      <c r="R725" s="599"/>
      <c r="S725" s="599">
        <v>5</v>
      </c>
      <c r="T725" s="598"/>
      <c r="U725" s="599"/>
      <c r="V725" s="599"/>
      <c r="W725" s="600"/>
      <c r="X725" s="130"/>
      <c r="Y725" s="130"/>
      <c r="Z725" s="112"/>
      <c r="AA725" s="83"/>
      <c r="AB725" s="83"/>
      <c r="AC725" s="83" t="str">
        <f t="shared" si="17"/>
        <v/>
      </c>
      <c r="AD725" s="83"/>
      <c r="AE725" s="83"/>
      <c r="AF725" s="83"/>
      <c r="AG725" s="83"/>
      <c r="AH725" s="83"/>
      <c r="AI725" s="83"/>
      <c r="AJ725" s="83"/>
      <c r="AK725" s="83"/>
      <c r="AL725" s="83"/>
      <c r="AM725" s="83"/>
      <c r="AN725" s="83"/>
      <c r="AO725" s="83"/>
      <c r="AP725" s="83"/>
      <c r="AQ725" s="83"/>
      <c r="AR725" s="83"/>
      <c r="AS725" s="83"/>
      <c r="AT725" s="83"/>
      <c r="AU725" s="83"/>
      <c r="AV725" s="83"/>
      <c r="AW725" s="83"/>
      <c r="AX725" s="83"/>
      <c r="AY725" s="83"/>
      <c r="AZ725" s="83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  <c r="BM725" s="83"/>
      <c r="BN725" s="83"/>
      <c r="BO725" s="83"/>
      <c r="BP725" s="83"/>
      <c r="BQ725" s="83"/>
      <c r="BR725" s="83"/>
      <c r="BS725" s="83"/>
      <c r="BT725" s="83"/>
      <c r="BU725" s="83"/>
      <c r="BV725" s="83"/>
      <c r="BW725" s="83"/>
      <c r="BX725" s="83"/>
      <c r="BY725" s="83"/>
      <c r="BZ725" s="83"/>
      <c r="CA725" s="83"/>
      <c r="CB725" s="83"/>
      <c r="CC725" s="83"/>
      <c r="CD725" s="83"/>
      <c r="CE725" s="83"/>
      <c r="CF725" s="83"/>
      <c r="CG725" s="83"/>
      <c r="CH725" s="83"/>
      <c r="CI725" s="83"/>
      <c r="CJ725" s="83"/>
      <c r="CK725" s="83"/>
      <c r="CL725" s="83"/>
      <c r="CM725" s="83"/>
      <c r="CN725" s="83"/>
      <c r="CO725" s="83"/>
      <c r="CP725" s="83"/>
      <c r="CQ725" s="83"/>
      <c r="CR725" s="83"/>
      <c r="CS725" s="83"/>
      <c r="CT725" s="83"/>
      <c r="CU725" s="83"/>
      <c r="CV725" s="83"/>
      <c r="CW725" s="83"/>
      <c r="CX725" s="83"/>
      <c r="CY725" s="83"/>
      <c r="CZ725" s="83"/>
      <c r="DA725" s="83"/>
      <c r="DB725" s="83"/>
      <c r="DC725" s="83"/>
      <c r="DD725" s="83"/>
      <c r="DE725" s="83"/>
      <c r="DF725" s="83"/>
      <c r="DG725" s="83"/>
      <c r="DH725" s="83"/>
      <c r="DI725" s="83"/>
      <c r="DJ725" s="83"/>
      <c r="DK725" s="83"/>
      <c r="DL725" s="83"/>
      <c r="DM725" s="83"/>
      <c r="DN725" s="83"/>
      <c r="DO725" s="83"/>
      <c r="DP725" s="83"/>
      <c r="DQ725" s="83"/>
      <c r="DR725" s="83"/>
      <c r="DS725" s="83"/>
      <c r="DT725" s="83"/>
      <c r="DU725" s="83"/>
      <c r="DV725" s="83"/>
      <c r="DW725" s="83"/>
      <c r="DX725" s="83"/>
      <c r="DY725" s="83"/>
      <c r="DZ725" s="83"/>
      <c r="EA725" s="83"/>
      <c r="EB725" s="83"/>
      <c r="EC725" s="83"/>
      <c r="ED725" s="83"/>
      <c r="EE725" s="83"/>
      <c r="EF725" s="83"/>
      <c r="EG725" s="83"/>
      <c r="EH725" s="83"/>
      <c r="EI725" s="83"/>
      <c r="EJ725" s="83"/>
      <c r="EK725" s="83"/>
      <c r="EL725" s="83"/>
      <c r="EM725" s="83"/>
      <c r="EN725" s="83"/>
      <c r="EO725" s="83"/>
      <c r="EP725" s="83"/>
      <c r="EQ725" s="83"/>
      <c r="ER725" s="83"/>
      <c r="ES725" s="83"/>
      <c r="ET725" s="83"/>
      <c r="EU725" s="83"/>
      <c r="EV725" s="83"/>
      <c r="EW725" s="83"/>
      <c r="EX725" s="83"/>
      <c r="EY725" s="83"/>
      <c r="EZ725" s="83"/>
      <c r="FA725" s="83"/>
      <c r="FB725" s="83"/>
      <c r="FC725" s="83"/>
      <c r="FD725" s="83"/>
      <c r="FE725" s="83"/>
      <c r="FF725" s="83"/>
      <c r="FG725" s="83"/>
      <c r="FH725" s="83"/>
      <c r="FI725" s="83"/>
      <c r="FJ725" s="83"/>
      <c r="FK725" s="83"/>
      <c r="FL725" s="83"/>
      <c r="FM725" s="83"/>
      <c r="FN725" s="83"/>
      <c r="FO725" s="83"/>
      <c r="FP725" s="83"/>
      <c r="FQ725" s="83"/>
      <c r="FR725" s="83"/>
      <c r="FS725" s="83"/>
      <c r="FT725" s="83"/>
      <c r="FU725" s="83"/>
      <c r="FV725" s="83"/>
      <c r="FW725" s="83"/>
      <c r="FX725" s="83"/>
      <c r="FY725" s="83"/>
      <c r="FZ725" s="83"/>
      <c r="GA725" s="83"/>
      <c r="GB725" s="83"/>
      <c r="GC725" s="83"/>
      <c r="GD725" s="83"/>
      <c r="GE725" s="83"/>
      <c r="GF725" s="83"/>
      <c r="GG725" s="83"/>
      <c r="GH725" s="83"/>
      <c r="GI725" s="83"/>
      <c r="GJ725" s="83"/>
      <c r="GK725" s="83"/>
      <c r="GL725" s="83"/>
      <c r="GM725" s="83"/>
      <c r="GN725" s="83"/>
      <c r="GO725" s="83"/>
      <c r="GP725" s="83"/>
      <c r="GQ725" s="83"/>
      <c r="GR725" s="83"/>
      <c r="GS725" s="83"/>
      <c r="GT725" s="83"/>
      <c r="GU725" s="83"/>
      <c r="GV725" s="83"/>
      <c r="GW725" s="83"/>
      <c r="GX725" s="83"/>
      <c r="GY725" s="83"/>
      <c r="GZ725" s="83"/>
      <c r="HA725" s="83"/>
      <c r="HB725" s="83"/>
      <c r="HC725" s="83"/>
      <c r="HD725" s="83"/>
      <c r="HE725" s="83"/>
      <c r="HF725" s="83"/>
      <c r="HG725" s="83"/>
      <c r="HH725" s="83"/>
      <c r="HI725" s="83"/>
      <c r="HJ725" s="83"/>
      <c r="HK725" s="83"/>
      <c r="HL725" s="83"/>
      <c r="HM725" s="83"/>
      <c r="HN725" s="83"/>
      <c r="HO725" s="83"/>
      <c r="HP725" s="83"/>
      <c r="HQ725" s="83"/>
      <c r="HR725" s="83"/>
      <c r="HS725" s="83"/>
      <c r="HT725" s="83"/>
      <c r="HU725" s="83"/>
      <c r="HV725" s="83"/>
      <c r="HW725" s="83"/>
      <c r="HX725" s="83"/>
      <c r="HY725" s="83"/>
      <c r="HZ725" s="83"/>
      <c r="IA725" s="83"/>
      <c r="IB725" s="83"/>
      <c r="IC725" s="83"/>
      <c r="ID725" s="83"/>
      <c r="IE725" s="83"/>
      <c r="IF725" s="83"/>
      <c r="IG725" s="83"/>
      <c r="IH725" s="83"/>
      <c r="II725" s="83"/>
      <c r="IJ725" s="83"/>
      <c r="IK725" s="83"/>
      <c r="IL725" s="83"/>
      <c r="IM725" s="83"/>
      <c r="IN725" s="83"/>
      <c r="IO725" s="83"/>
      <c r="IP725" s="83"/>
      <c r="IQ725" s="83"/>
      <c r="IR725" s="83"/>
      <c r="IS725" s="83"/>
      <c r="IT725" s="83"/>
      <c r="IU725" s="83"/>
      <c r="IV725" s="83"/>
      <c r="IW725" s="83"/>
      <c r="IX725" s="83"/>
      <c r="IY725" s="83"/>
      <c r="IZ725" s="83"/>
      <c r="JA725" s="83"/>
      <c r="JB725" s="83"/>
      <c r="JC725" s="83"/>
      <c r="JD725" s="83"/>
      <c r="JE725" s="83"/>
    </row>
    <row r="726" spans="1:265" s="8" customFormat="1" ht="15" customHeight="1" x14ac:dyDescent="0.2">
      <c r="A726" s="130"/>
      <c r="B726" s="131" t="s">
        <v>798</v>
      </c>
      <c r="C726" s="206"/>
      <c r="D726" s="335" t="s">
        <v>823</v>
      </c>
      <c r="E726" s="218"/>
      <c r="F726" s="1055"/>
      <c r="G726" s="1056"/>
      <c r="H726" s="335" t="s">
        <v>861</v>
      </c>
      <c r="I726" s="335" t="s">
        <v>862</v>
      </c>
      <c r="J726" s="335"/>
      <c r="K726" s="390" t="s">
        <v>426</v>
      </c>
      <c r="L726" s="390"/>
      <c r="M726" s="765"/>
      <c r="N726" s="765"/>
      <c r="O726" s="390"/>
      <c r="P726" s="598"/>
      <c r="Q726" s="599"/>
      <c r="R726" s="599"/>
      <c r="S726" s="599">
        <v>3</v>
      </c>
      <c r="T726" s="599"/>
      <c r="U726" s="599"/>
      <c r="V726" s="599"/>
      <c r="W726" s="600"/>
      <c r="X726" s="130"/>
      <c r="Y726" s="130"/>
      <c r="Z726" s="112"/>
      <c r="AA726" s="83"/>
      <c r="AB726" s="83"/>
      <c r="AC726" s="83" t="str">
        <f t="shared" si="17"/>
        <v/>
      </c>
      <c r="AD726" s="83"/>
      <c r="AE726" s="83"/>
      <c r="AF726" s="83"/>
      <c r="AG726" s="83"/>
      <c r="AH726" s="83"/>
      <c r="AI726" s="83"/>
      <c r="AJ726" s="83"/>
      <c r="AK726" s="83"/>
      <c r="AL726" s="83"/>
      <c r="AM726" s="83"/>
      <c r="AN726" s="83"/>
      <c r="AO726" s="83"/>
      <c r="AP726" s="83"/>
      <c r="AQ726" s="83"/>
      <c r="AR726" s="83"/>
      <c r="AS726" s="83"/>
      <c r="AT726" s="83"/>
      <c r="AU726" s="83"/>
      <c r="AV726" s="83"/>
      <c r="AW726" s="83"/>
      <c r="AX726" s="83"/>
      <c r="AY726" s="83"/>
      <c r="AZ726" s="83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  <c r="BM726" s="83"/>
      <c r="BN726" s="83"/>
      <c r="BO726" s="83"/>
      <c r="BP726" s="83"/>
      <c r="BQ726" s="83"/>
      <c r="BR726" s="83"/>
      <c r="BS726" s="83"/>
      <c r="BT726" s="83"/>
      <c r="BU726" s="83"/>
      <c r="BV726" s="83"/>
      <c r="BW726" s="83"/>
      <c r="BX726" s="83"/>
      <c r="BY726" s="83"/>
      <c r="BZ726" s="83"/>
      <c r="CA726" s="83"/>
      <c r="CB726" s="83"/>
      <c r="CC726" s="83"/>
      <c r="CD726" s="83"/>
      <c r="CE726" s="83"/>
      <c r="CF726" s="83"/>
      <c r="CG726" s="83"/>
      <c r="CH726" s="83"/>
      <c r="CI726" s="83"/>
      <c r="CJ726" s="83"/>
      <c r="CK726" s="83"/>
      <c r="CL726" s="83"/>
      <c r="CM726" s="83"/>
      <c r="CN726" s="83"/>
      <c r="CO726" s="83"/>
      <c r="CP726" s="83"/>
      <c r="CQ726" s="83"/>
      <c r="CR726" s="83"/>
      <c r="CS726" s="83"/>
      <c r="CT726" s="83"/>
      <c r="CU726" s="83"/>
      <c r="CV726" s="83"/>
      <c r="CW726" s="83"/>
      <c r="CX726" s="83"/>
      <c r="CY726" s="83"/>
      <c r="CZ726" s="83"/>
      <c r="DA726" s="83"/>
      <c r="DB726" s="83"/>
      <c r="DC726" s="83"/>
      <c r="DD726" s="83"/>
      <c r="DE726" s="83"/>
      <c r="DF726" s="83"/>
      <c r="DG726" s="83"/>
      <c r="DH726" s="83"/>
      <c r="DI726" s="83"/>
      <c r="DJ726" s="83"/>
      <c r="DK726" s="83"/>
      <c r="DL726" s="83"/>
      <c r="DM726" s="83"/>
      <c r="DN726" s="83"/>
      <c r="DO726" s="83"/>
      <c r="DP726" s="83"/>
      <c r="DQ726" s="83"/>
      <c r="DR726" s="83"/>
      <c r="DS726" s="83"/>
      <c r="DT726" s="83"/>
      <c r="DU726" s="83"/>
      <c r="DV726" s="83"/>
      <c r="DW726" s="83"/>
      <c r="DX726" s="83"/>
      <c r="DY726" s="83"/>
      <c r="DZ726" s="83"/>
      <c r="EA726" s="83"/>
      <c r="EB726" s="83"/>
      <c r="EC726" s="83"/>
      <c r="ED726" s="83"/>
      <c r="EE726" s="83"/>
      <c r="EF726" s="83"/>
      <c r="EG726" s="83"/>
      <c r="EH726" s="83"/>
      <c r="EI726" s="83"/>
      <c r="EJ726" s="83"/>
      <c r="EK726" s="83"/>
      <c r="EL726" s="83"/>
      <c r="EM726" s="83"/>
      <c r="EN726" s="83"/>
      <c r="EO726" s="83"/>
      <c r="EP726" s="83"/>
      <c r="EQ726" s="83"/>
      <c r="ER726" s="83"/>
      <c r="ES726" s="83"/>
      <c r="ET726" s="83"/>
      <c r="EU726" s="83"/>
      <c r="EV726" s="83"/>
      <c r="EW726" s="83"/>
      <c r="EX726" s="83"/>
      <c r="EY726" s="83"/>
      <c r="EZ726" s="83"/>
      <c r="FA726" s="83"/>
      <c r="FB726" s="83"/>
      <c r="FC726" s="83"/>
      <c r="FD726" s="83"/>
      <c r="FE726" s="83"/>
      <c r="FF726" s="83"/>
      <c r="FG726" s="83"/>
      <c r="FH726" s="83"/>
      <c r="FI726" s="83"/>
      <c r="FJ726" s="83"/>
      <c r="FK726" s="83"/>
      <c r="FL726" s="83"/>
      <c r="FM726" s="83"/>
      <c r="FN726" s="83"/>
      <c r="FO726" s="83"/>
      <c r="FP726" s="83"/>
      <c r="FQ726" s="83"/>
      <c r="FR726" s="83"/>
      <c r="FS726" s="83"/>
      <c r="FT726" s="83"/>
      <c r="FU726" s="83"/>
      <c r="FV726" s="83"/>
      <c r="FW726" s="83"/>
      <c r="FX726" s="83"/>
      <c r="FY726" s="83"/>
      <c r="FZ726" s="83"/>
      <c r="GA726" s="83"/>
      <c r="GB726" s="83"/>
      <c r="GC726" s="83"/>
      <c r="GD726" s="83"/>
      <c r="GE726" s="83"/>
      <c r="GF726" s="83"/>
      <c r="GG726" s="83"/>
      <c r="GH726" s="83"/>
      <c r="GI726" s="83"/>
      <c r="GJ726" s="83"/>
      <c r="GK726" s="83"/>
      <c r="GL726" s="83"/>
      <c r="GM726" s="83"/>
      <c r="GN726" s="83"/>
      <c r="GO726" s="83"/>
      <c r="GP726" s="83"/>
      <c r="GQ726" s="83"/>
      <c r="GR726" s="83"/>
      <c r="GS726" s="83"/>
      <c r="GT726" s="83"/>
      <c r="GU726" s="83"/>
      <c r="GV726" s="83"/>
      <c r="GW726" s="83"/>
      <c r="GX726" s="83"/>
      <c r="GY726" s="83"/>
      <c r="GZ726" s="83"/>
      <c r="HA726" s="83"/>
      <c r="HB726" s="83"/>
      <c r="HC726" s="83"/>
      <c r="HD726" s="83"/>
      <c r="HE726" s="83"/>
      <c r="HF726" s="83"/>
      <c r="HG726" s="83"/>
      <c r="HH726" s="83"/>
      <c r="HI726" s="83"/>
      <c r="HJ726" s="83"/>
      <c r="HK726" s="83"/>
      <c r="HL726" s="83"/>
      <c r="HM726" s="83"/>
      <c r="HN726" s="83"/>
      <c r="HO726" s="83"/>
      <c r="HP726" s="83"/>
      <c r="HQ726" s="83"/>
      <c r="HR726" s="83"/>
      <c r="HS726" s="83"/>
      <c r="HT726" s="83"/>
      <c r="HU726" s="83"/>
      <c r="HV726" s="83"/>
      <c r="HW726" s="83"/>
      <c r="HX726" s="83"/>
      <c r="HY726" s="83"/>
      <c r="HZ726" s="83"/>
      <c r="IA726" s="83"/>
      <c r="IB726" s="83"/>
      <c r="IC726" s="83"/>
      <c r="ID726" s="83"/>
      <c r="IE726" s="83"/>
      <c r="IF726" s="83"/>
      <c r="IG726" s="83"/>
      <c r="IH726" s="83"/>
      <c r="II726" s="83"/>
      <c r="IJ726" s="83"/>
      <c r="IK726" s="83"/>
      <c r="IL726" s="83"/>
      <c r="IM726" s="83"/>
      <c r="IN726" s="83"/>
      <c r="IO726" s="83"/>
      <c r="IP726" s="83"/>
      <c r="IQ726" s="83"/>
      <c r="IR726" s="83"/>
      <c r="IS726" s="83"/>
      <c r="IT726" s="83"/>
      <c r="IU726" s="83"/>
      <c r="IV726" s="83"/>
      <c r="IW726" s="83"/>
      <c r="IX726" s="83"/>
      <c r="IY726" s="83"/>
      <c r="IZ726" s="83"/>
      <c r="JA726" s="83"/>
      <c r="JB726" s="83"/>
      <c r="JC726" s="83"/>
      <c r="JD726" s="83"/>
      <c r="JE726" s="83"/>
    </row>
    <row r="727" spans="1:265" s="8" customFormat="1" ht="15" customHeight="1" thickBot="1" x14ac:dyDescent="0.25">
      <c r="A727" s="130"/>
      <c r="B727" s="131" t="s">
        <v>798</v>
      </c>
      <c r="C727" s="206"/>
      <c r="D727" s="360" t="s">
        <v>823</v>
      </c>
      <c r="E727" s="218"/>
      <c r="F727" s="1055"/>
      <c r="G727" s="1056"/>
      <c r="H727" s="360" t="s">
        <v>861</v>
      </c>
      <c r="I727" s="360" t="s">
        <v>1547</v>
      </c>
      <c r="J727" s="360"/>
      <c r="K727" s="396" t="s">
        <v>2068</v>
      </c>
      <c r="L727" s="396"/>
      <c r="M727" s="1173"/>
      <c r="N727" s="1173"/>
      <c r="O727" s="396"/>
      <c r="P727" s="601"/>
      <c r="Q727" s="602"/>
      <c r="R727" s="602"/>
      <c r="S727" s="602"/>
      <c r="T727" s="602"/>
      <c r="U727" s="602"/>
      <c r="V727" s="602"/>
      <c r="W727" s="603">
        <v>3</v>
      </c>
      <c r="X727" s="130">
        <f>SUBTOTAL(9,P716:W727)</f>
        <v>40</v>
      </c>
      <c r="Y727" s="130">
        <f>X727</f>
        <v>40</v>
      </c>
      <c r="Z727" s="112"/>
      <c r="AA727" s="83"/>
      <c r="AB727" s="83"/>
      <c r="AC727" s="83" t="str">
        <f t="shared" si="17"/>
        <v/>
      </c>
      <c r="AD727" s="83"/>
      <c r="AE727" s="83"/>
      <c r="AF727" s="83"/>
      <c r="AG727" s="83"/>
      <c r="AH727" s="83"/>
      <c r="AI727" s="83"/>
      <c r="AJ727" s="83"/>
      <c r="AK727" s="83"/>
      <c r="AL727" s="83"/>
      <c r="AM727" s="83"/>
      <c r="AN727" s="83"/>
      <c r="AO727" s="83"/>
      <c r="AP727" s="83"/>
      <c r="AQ727" s="83"/>
      <c r="AR727" s="83"/>
      <c r="AS727" s="83"/>
      <c r="AT727" s="83"/>
      <c r="AU727" s="83"/>
      <c r="AV727" s="83"/>
      <c r="AW727" s="83"/>
      <c r="AX727" s="83"/>
      <c r="AY727" s="83"/>
      <c r="AZ727" s="83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  <c r="BM727" s="83"/>
      <c r="BN727" s="83"/>
      <c r="BO727" s="83"/>
      <c r="BP727" s="83"/>
      <c r="BQ727" s="83"/>
      <c r="BR727" s="83"/>
      <c r="BS727" s="83"/>
      <c r="BT727" s="83"/>
      <c r="BU727" s="83"/>
      <c r="BV727" s="83"/>
      <c r="BW727" s="83"/>
      <c r="BX727" s="83"/>
      <c r="BY727" s="83"/>
      <c r="BZ727" s="83"/>
      <c r="CA727" s="83"/>
      <c r="CB727" s="83"/>
      <c r="CC727" s="83"/>
      <c r="CD727" s="83"/>
      <c r="CE727" s="83"/>
      <c r="CF727" s="83"/>
      <c r="CG727" s="83"/>
      <c r="CH727" s="83"/>
      <c r="CI727" s="83"/>
      <c r="CJ727" s="83"/>
      <c r="CK727" s="83"/>
      <c r="CL727" s="83"/>
      <c r="CM727" s="83"/>
      <c r="CN727" s="83"/>
      <c r="CO727" s="83"/>
      <c r="CP727" s="83"/>
      <c r="CQ727" s="83"/>
      <c r="CR727" s="83"/>
      <c r="CS727" s="83"/>
      <c r="CT727" s="83"/>
      <c r="CU727" s="83"/>
      <c r="CV727" s="83"/>
      <c r="CW727" s="83"/>
      <c r="CX727" s="83"/>
      <c r="CY727" s="83"/>
      <c r="CZ727" s="83"/>
      <c r="DA727" s="83"/>
      <c r="DB727" s="83"/>
      <c r="DC727" s="83"/>
      <c r="DD727" s="83"/>
      <c r="DE727" s="83"/>
      <c r="DF727" s="83"/>
      <c r="DG727" s="83"/>
      <c r="DH727" s="83"/>
      <c r="DI727" s="83"/>
      <c r="DJ727" s="83"/>
      <c r="DK727" s="83"/>
      <c r="DL727" s="83"/>
      <c r="DM727" s="83"/>
      <c r="DN727" s="83"/>
      <c r="DO727" s="83"/>
      <c r="DP727" s="83"/>
      <c r="DQ727" s="83"/>
      <c r="DR727" s="83"/>
      <c r="DS727" s="83"/>
      <c r="DT727" s="83"/>
      <c r="DU727" s="83"/>
      <c r="DV727" s="83"/>
      <c r="DW727" s="83"/>
      <c r="DX727" s="83"/>
      <c r="DY727" s="83"/>
      <c r="DZ727" s="83"/>
      <c r="EA727" s="83"/>
      <c r="EB727" s="83"/>
      <c r="EC727" s="83"/>
      <c r="ED727" s="83"/>
      <c r="EE727" s="83"/>
      <c r="EF727" s="83"/>
      <c r="EG727" s="83"/>
      <c r="EH727" s="83"/>
      <c r="EI727" s="83"/>
      <c r="EJ727" s="83"/>
      <c r="EK727" s="83"/>
      <c r="EL727" s="83"/>
      <c r="EM727" s="83"/>
      <c r="EN727" s="83"/>
      <c r="EO727" s="83"/>
      <c r="EP727" s="83"/>
      <c r="EQ727" s="83"/>
      <c r="ER727" s="83"/>
      <c r="ES727" s="83"/>
      <c r="ET727" s="83"/>
      <c r="EU727" s="83"/>
      <c r="EV727" s="83"/>
      <c r="EW727" s="83"/>
      <c r="EX727" s="83"/>
      <c r="EY727" s="83"/>
      <c r="EZ727" s="83"/>
      <c r="FA727" s="83"/>
      <c r="FB727" s="83"/>
      <c r="FC727" s="83"/>
      <c r="FD727" s="83"/>
      <c r="FE727" s="83"/>
      <c r="FF727" s="83"/>
      <c r="FG727" s="83"/>
      <c r="FH727" s="83"/>
      <c r="FI727" s="83"/>
      <c r="FJ727" s="83"/>
      <c r="FK727" s="83"/>
      <c r="FL727" s="83"/>
      <c r="FM727" s="83"/>
      <c r="FN727" s="83"/>
      <c r="FO727" s="83"/>
      <c r="FP727" s="83"/>
      <c r="FQ727" s="83"/>
      <c r="FR727" s="83"/>
      <c r="FS727" s="83"/>
      <c r="FT727" s="83"/>
      <c r="FU727" s="83"/>
      <c r="FV727" s="83"/>
      <c r="FW727" s="83"/>
      <c r="FX727" s="83"/>
      <c r="FY727" s="83"/>
      <c r="FZ727" s="83"/>
      <c r="GA727" s="83"/>
      <c r="GB727" s="83"/>
      <c r="GC727" s="83"/>
      <c r="GD727" s="83"/>
      <c r="GE727" s="83"/>
      <c r="GF727" s="83"/>
      <c r="GG727" s="83"/>
      <c r="GH727" s="83"/>
      <c r="GI727" s="83"/>
      <c r="GJ727" s="83"/>
      <c r="GK727" s="83"/>
      <c r="GL727" s="83"/>
      <c r="GM727" s="83"/>
      <c r="GN727" s="83"/>
      <c r="GO727" s="83"/>
      <c r="GP727" s="83"/>
      <c r="GQ727" s="83"/>
      <c r="GR727" s="83"/>
      <c r="GS727" s="83"/>
      <c r="GT727" s="83"/>
      <c r="GU727" s="83"/>
      <c r="GV727" s="83"/>
      <c r="GW727" s="83"/>
      <c r="GX727" s="83"/>
      <c r="GY727" s="83"/>
      <c r="GZ727" s="83"/>
      <c r="HA727" s="83"/>
      <c r="HB727" s="83"/>
      <c r="HC727" s="83"/>
      <c r="HD727" s="83"/>
      <c r="HE727" s="83"/>
      <c r="HF727" s="83"/>
      <c r="HG727" s="83"/>
      <c r="HH727" s="83"/>
      <c r="HI727" s="83"/>
      <c r="HJ727" s="83"/>
      <c r="HK727" s="83"/>
      <c r="HL727" s="83"/>
      <c r="HM727" s="83"/>
      <c r="HN727" s="83"/>
      <c r="HO727" s="83"/>
      <c r="HP727" s="83"/>
      <c r="HQ727" s="83"/>
      <c r="HR727" s="83"/>
      <c r="HS727" s="83"/>
      <c r="HT727" s="83"/>
      <c r="HU727" s="83"/>
      <c r="HV727" s="83"/>
      <c r="HW727" s="83"/>
      <c r="HX727" s="83"/>
      <c r="HY727" s="83"/>
      <c r="HZ727" s="83"/>
      <c r="IA727" s="83"/>
      <c r="IB727" s="83"/>
      <c r="IC727" s="83"/>
      <c r="ID727" s="83"/>
      <c r="IE727" s="83"/>
      <c r="IF727" s="83"/>
      <c r="IG727" s="83"/>
      <c r="IH727" s="83"/>
      <c r="II727" s="83"/>
      <c r="IJ727" s="83"/>
      <c r="IK727" s="83"/>
      <c r="IL727" s="83"/>
      <c r="IM727" s="83"/>
      <c r="IN727" s="83"/>
      <c r="IO727" s="83"/>
      <c r="IP727" s="83"/>
      <c r="IQ727" s="83"/>
      <c r="IR727" s="83"/>
      <c r="IS727" s="83"/>
      <c r="IT727" s="83"/>
      <c r="IU727" s="83"/>
      <c r="IV727" s="83"/>
      <c r="IW727" s="83"/>
      <c r="IX727" s="83"/>
      <c r="IY727" s="83"/>
      <c r="IZ727" s="83"/>
      <c r="JA727" s="83"/>
      <c r="JB727" s="83"/>
      <c r="JC727" s="83"/>
      <c r="JD727" s="83"/>
      <c r="JE727" s="83"/>
    </row>
    <row r="728" spans="1:265" s="8" customFormat="1" ht="15" customHeight="1" x14ac:dyDescent="0.2">
      <c r="A728" s="156">
        <f>+A716+1</f>
        <v>78</v>
      </c>
      <c r="B728" s="1086" t="s">
        <v>799</v>
      </c>
      <c r="C728" s="201" t="s">
        <v>35</v>
      </c>
      <c r="D728" s="359" t="s">
        <v>824</v>
      </c>
      <c r="E728" s="215" t="s">
        <v>86</v>
      </c>
      <c r="F728" s="1042" t="s">
        <v>848</v>
      </c>
      <c r="G728" s="1043" t="s">
        <v>887</v>
      </c>
      <c r="H728" s="359" t="s">
        <v>861</v>
      </c>
      <c r="I728" s="359" t="s">
        <v>874</v>
      </c>
      <c r="J728" s="359"/>
      <c r="K728" s="395" t="s">
        <v>888</v>
      </c>
      <c r="L728" s="395" t="s">
        <v>97</v>
      </c>
      <c r="M728" s="766" t="s">
        <v>451</v>
      </c>
      <c r="N728" s="766" t="s">
        <v>24</v>
      </c>
      <c r="O728" s="395" t="s">
        <v>435</v>
      </c>
      <c r="P728" s="595">
        <v>3</v>
      </c>
      <c r="Q728" s="596"/>
      <c r="R728" s="596"/>
      <c r="S728" s="596"/>
      <c r="T728" s="596"/>
      <c r="U728" s="596"/>
      <c r="V728" s="596"/>
      <c r="W728" s="597"/>
      <c r="X728" s="156"/>
      <c r="Y728" s="156"/>
      <c r="Z728" s="112" t="str">
        <f>C728</f>
        <v>TC</v>
      </c>
      <c r="AA728" s="83" t="s">
        <v>1476</v>
      </c>
      <c r="AB728" s="83" t="s">
        <v>1479</v>
      </c>
      <c r="AC728" s="83">
        <f t="shared" si="17"/>
        <v>19</v>
      </c>
      <c r="AD728" s="83"/>
      <c r="AE728" s="83"/>
      <c r="AF728" s="83"/>
      <c r="AG728" s="83"/>
      <c r="AH728" s="83"/>
      <c r="AI728" s="83"/>
      <c r="AJ728" s="83"/>
      <c r="AK728" s="83"/>
      <c r="AL728" s="83"/>
      <c r="AM728" s="83"/>
      <c r="AN728" s="83"/>
      <c r="AO728" s="83"/>
      <c r="AP728" s="83"/>
      <c r="AQ728" s="83"/>
      <c r="AR728" s="83"/>
      <c r="AS728" s="83"/>
      <c r="AT728" s="83"/>
      <c r="AU728" s="83"/>
      <c r="AV728" s="83"/>
      <c r="AW728" s="83"/>
      <c r="AX728" s="83"/>
      <c r="AY728" s="83"/>
      <c r="AZ728" s="83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  <c r="BM728" s="83"/>
      <c r="BN728" s="83"/>
      <c r="BO728" s="83"/>
      <c r="BP728" s="83"/>
      <c r="BQ728" s="83"/>
      <c r="BR728" s="83"/>
      <c r="BS728" s="83"/>
      <c r="BT728" s="83"/>
      <c r="BU728" s="83"/>
      <c r="BV728" s="83"/>
      <c r="BW728" s="83"/>
      <c r="BX728" s="83"/>
      <c r="BY728" s="83"/>
      <c r="BZ728" s="83"/>
      <c r="CA728" s="83"/>
      <c r="CB728" s="83"/>
      <c r="CC728" s="83"/>
      <c r="CD728" s="83"/>
      <c r="CE728" s="83"/>
      <c r="CF728" s="83"/>
      <c r="CG728" s="83"/>
      <c r="CH728" s="83"/>
      <c r="CI728" s="83"/>
      <c r="CJ728" s="83"/>
      <c r="CK728" s="83"/>
      <c r="CL728" s="83"/>
      <c r="CM728" s="83"/>
      <c r="CN728" s="83"/>
      <c r="CO728" s="83"/>
      <c r="CP728" s="83"/>
      <c r="CQ728" s="83"/>
      <c r="CR728" s="83"/>
      <c r="CS728" s="83"/>
      <c r="CT728" s="83"/>
      <c r="CU728" s="83"/>
      <c r="CV728" s="83"/>
      <c r="CW728" s="83"/>
      <c r="CX728" s="83"/>
      <c r="CY728" s="83"/>
      <c r="CZ728" s="83"/>
      <c r="DA728" s="83"/>
      <c r="DB728" s="83"/>
      <c r="DC728" s="83"/>
      <c r="DD728" s="83"/>
      <c r="DE728" s="83"/>
      <c r="DF728" s="83"/>
      <c r="DG728" s="83"/>
      <c r="DH728" s="83"/>
      <c r="DI728" s="83"/>
      <c r="DJ728" s="83"/>
      <c r="DK728" s="83"/>
      <c r="DL728" s="83"/>
      <c r="DM728" s="83"/>
      <c r="DN728" s="83"/>
      <c r="DO728" s="83"/>
      <c r="DP728" s="83"/>
      <c r="DQ728" s="83"/>
      <c r="DR728" s="83"/>
      <c r="DS728" s="83"/>
      <c r="DT728" s="83"/>
      <c r="DU728" s="83"/>
      <c r="DV728" s="83"/>
      <c r="DW728" s="83"/>
      <c r="DX728" s="83"/>
      <c r="DY728" s="83"/>
      <c r="DZ728" s="83"/>
      <c r="EA728" s="83"/>
      <c r="EB728" s="83"/>
      <c r="EC728" s="83"/>
      <c r="ED728" s="83"/>
      <c r="EE728" s="83"/>
      <c r="EF728" s="83"/>
      <c r="EG728" s="83"/>
      <c r="EH728" s="83"/>
      <c r="EI728" s="83"/>
      <c r="EJ728" s="83"/>
      <c r="EK728" s="83"/>
      <c r="EL728" s="83"/>
      <c r="EM728" s="83"/>
      <c r="EN728" s="83"/>
      <c r="EO728" s="83"/>
      <c r="EP728" s="83"/>
      <c r="EQ728" s="83"/>
      <c r="ER728" s="83"/>
      <c r="ES728" s="83"/>
      <c r="ET728" s="83"/>
      <c r="EU728" s="83"/>
      <c r="EV728" s="83"/>
      <c r="EW728" s="83"/>
      <c r="EX728" s="83"/>
      <c r="EY728" s="83"/>
      <c r="EZ728" s="83"/>
      <c r="FA728" s="83"/>
      <c r="FB728" s="83"/>
      <c r="FC728" s="83"/>
      <c r="FD728" s="83"/>
      <c r="FE728" s="83"/>
      <c r="FF728" s="83"/>
      <c r="FG728" s="83"/>
      <c r="FH728" s="83"/>
      <c r="FI728" s="83"/>
      <c r="FJ728" s="83"/>
      <c r="FK728" s="83"/>
      <c r="FL728" s="83"/>
      <c r="FM728" s="83"/>
      <c r="FN728" s="83"/>
      <c r="FO728" s="83"/>
      <c r="FP728" s="83"/>
      <c r="FQ728" s="83"/>
      <c r="FR728" s="83"/>
      <c r="FS728" s="83"/>
      <c r="FT728" s="83"/>
      <c r="FU728" s="83"/>
      <c r="FV728" s="83"/>
      <c r="FW728" s="83"/>
      <c r="FX728" s="83"/>
      <c r="FY728" s="83"/>
      <c r="FZ728" s="83"/>
      <c r="GA728" s="83"/>
      <c r="GB728" s="83"/>
      <c r="GC728" s="83"/>
      <c r="GD728" s="83"/>
      <c r="GE728" s="83"/>
      <c r="GF728" s="83"/>
      <c r="GG728" s="83"/>
      <c r="GH728" s="83"/>
      <c r="GI728" s="83"/>
      <c r="GJ728" s="83"/>
      <c r="GK728" s="83"/>
      <c r="GL728" s="83"/>
      <c r="GM728" s="83"/>
      <c r="GN728" s="83"/>
      <c r="GO728" s="83"/>
      <c r="GP728" s="83"/>
      <c r="GQ728" s="83"/>
      <c r="GR728" s="83"/>
      <c r="GS728" s="83"/>
      <c r="GT728" s="83"/>
      <c r="GU728" s="83"/>
      <c r="GV728" s="83"/>
      <c r="GW728" s="83"/>
      <c r="GX728" s="83"/>
      <c r="GY728" s="83"/>
      <c r="GZ728" s="83"/>
      <c r="HA728" s="83"/>
      <c r="HB728" s="83"/>
      <c r="HC728" s="83"/>
      <c r="HD728" s="83"/>
      <c r="HE728" s="83"/>
      <c r="HF728" s="83"/>
      <c r="HG728" s="83"/>
      <c r="HH728" s="83"/>
      <c r="HI728" s="83"/>
      <c r="HJ728" s="83"/>
      <c r="HK728" s="83"/>
      <c r="HL728" s="83"/>
      <c r="HM728" s="83"/>
      <c r="HN728" s="83"/>
      <c r="HO728" s="83"/>
      <c r="HP728" s="83"/>
      <c r="HQ728" s="83"/>
      <c r="HR728" s="83"/>
      <c r="HS728" s="83"/>
      <c r="HT728" s="83"/>
      <c r="HU728" s="83"/>
      <c r="HV728" s="83"/>
      <c r="HW728" s="83"/>
      <c r="HX728" s="83"/>
      <c r="HY728" s="83"/>
      <c r="HZ728" s="83"/>
      <c r="IA728" s="83"/>
      <c r="IB728" s="83"/>
      <c r="IC728" s="83"/>
      <c r="ID728" s="83"/>
      <c r="IE728" s="83"/>
      <c r="IF728" s="83"/>
      <c r="IG728" s="83"/>
      <c r="IH728" s="83"/>
      <c r="II728" s="83"/>
      <c r="IJ728" s="83"/>
      <c r="IK728" s="83"/>
      <c r="IL728" s="83"/>
      <c r="IM728" s="83"/>
      <c r="IN728" s="83"/>
      <c r="IO728" s="83"/>
      <c r="IP728" s="83"/>
      <c r="IQ728" s="83"/>
      <c r="IR728" s="83"/>
      <c r="IS728" s="83"/>
      <c r="IT728" s="83"/>
      <c r="IU728" s="83"/>
      <c r="IV728" s="83"/>
      <c r="IW728" s="83"/>
      <c r="IX728" s="83"/>
      <c r="IY728" s="83"/>
      <c r="IZ728" s="83"/>
      <c r="JA728" s="83"/>
      <c r="JB728" s="83"/>
      <c r="JC728" s="83"/>
      <c r="JD728" s="83"/>
      <c r="JE728" s="83"/>
    </row>
    <row r="729" spans="1:265" s="8" customFormat="1" ht="15" customHeight="1" x14ac:dyDescent="0.2">
      <c r="A729" s="130"/>
      <c r="B729" s="131" t="s">
        <v>799</v>
      </c>
      <c r="C729" s="206"/>
      <c r="D729" s="335" t="s">
        <v>824</v>
      </c>
      <c r="E729" s="218"/>
      <c r="F729" s="1055"/>
      <c r="G729" s="1056"/>
      <c r="H729" s="335" t="s">
        <v>861</v>
      </c>
      <c r="I729" s="335" t="s">
        <v>874</v>
      </c>
      <c r="J729" s="335"/>
      <c r="K729" s="390" t="s">
        <v>888</v>
      </c>
      <c r="L729" s="390" t="s">
        <v>97</v>
      </c>
      <c r="M729" s="765" t="s">
        <v>451</v>
      </c>
      <c r="N729" s="765" t="s">
        <v>101</v>
      </c>
      <c r="O729" s="390" t="s">
        <v>435</v>
      </c>
      <c r="P729" s="598">
        <v>3</v>
      </c>
      <c r="Q729" s="599"/>
      <c r="R729" s="599"/>
      <c r="S729" s="599"/>
      <c r="T729" s="599"/>
      <c r="U729" s="599"/>
      <c r="V729" s="599"/>
      <c r="W729" s="600"/>
      <c r="X729" s="130"/>
      <c r="Y729" s="130"/>
      <c r="Z729" s="112"/>
      <c r="AA729" s="83"/>
      <c r="AB729" s="83"/>
      <c r="AC729" s="83" t="str">
        <f t="shared" si="17"/>
        <v/>
      </c>
      <c r="AD729" s="83"/>
      <c r="AE729" s="83"/>
      <c r="AF729" s="83"/>
      <c r="AG729" s="83"/>
      <c r="AH729" s="83"/>
      <c r="AI729" s="83"/>
      <c r="AJ729" s="83"/>
      <c r="AK729" s="83"/>
      <c r="AL729" s="83"/>
      <c r="AM729" s="83"/>
      <c r="AN729" s="83"/>
      <c r="AO729" s="83"/>
      <c r="AP729" s="83"/>
      <c r="AQ729" s="83"/>
      <c r="AR729" s="83"/>
      <c r="AS729" s="83"/>
      <c r="AT729" s="83"/>
      <c r="AU729" s="83"/>
      <c r="AV729" s="83"/>
      <c r="AW729" s="83"/>
      <c r="AX729" s="83"/>
      <c r="AY729" s="83"/>
      <c r="AZ729" s="83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  <c r="BM729" s="83"/>
      <c r="BN729" s="83"/>
      <c r="BO729" s="83"/>
      <c r="BP729" s="83"/>
      <c r="BQ729" s="83"/>
      <c r="BR729" s="83"/>
      <c r="BS729" s="83"/>
      <c r="BT729" s="83"/>
      <c r="BU729" s="83"/>
      <c r="BV729" s="83"/>
      <c r="BW729" s="83"/>
      <c r="BX729" s="83"/>
      <c r="BY729" s="83"/>
      <c r="BZ729" s="83"/>
      <c r="CA729" s="83"/>
      <c r="CB729" s="83"/>
      <c r="CC729" s="83"/>
      <c r="CD729" s="83"/>
      <c r="CE729" s="83"/>
      <c r="CF729" s="83"/>
      <c r="CG729" s="83"/>
      <c r="CH729" s="83"/>
      <c r="CI729" s="83"/>
      <c r="CJ729" s="83"/>
      <c r="CK729" s="83"/>
      <c r="CL729" s="83"/>
      <c r="CM729" s="83"/>
      <c r="CN729" s="83"/>
      <c r="CO729" s="83"/>
      <c r="CP729" s="83"/>
      <c r="CQ729" s="83"/>
      <c r="CR729" s="83"/>
      <c r="CS729" s="83"/>
      <c r="CT729" s="83"/>
      <c r="CU729" s="83"/>
      <c r="CV729" s="83"/>
      <c r="CW729" s="83"/>
      <c r="CX729" s="83"/>
      <c r="CY729" s="83"/>
      <c r="CZ729" s="83"/>
      <c r="DA729" s="83"/>
      <c r="DB729" s="83"/>
      <c r="DC729" s="83"/>
      <c r="DD729" s="83"/>
      <c r="DE729" s="83"/>
      <c r="DF729" s="83"/>
      <c r="DG729" s="83"/>
      <c r="DH729" s="83"/>
      <c r="DI729" s="83"/>
      <c r="DJ729" s="83"/>
      <c r="DK729" s="83"/>
      <c r="DL729" s="83"/>
      <c r="DM729" s="83"/>
      <c r="DN729" s="83"/>
      <c r="DO729" s="83"/>
      <c r="DP729" s="83"/>
      <c r="DQ729" s="83"/>
      <c r="DR729" s="83"/>
      <c r="DS729" s="83"/>
      <c r="DT729" s="83"/>
      <c r="DU729" s="83"/>
      <c r="DV729" s="83"/>
      <c r="DW729" s="83"/>
      <c r="DX729" s="83"/>
      <c r="DY729" s="83"/>
      <c r="DZ729" s="83"/>
      <c r="EA729" s="83"/>
      <c r="EB729" s="83"/>
      <c r="EC729" s="83"/>
      <c r="ED729" s="83"/>
      <c r="EE729" s="83"/>
      <c r="EF729" s="83"/>
      <c r="EG729" s="83"/>
      <c r="EH729" s="83"/>
      <c r="EI729" s="83"/>
      <c r="EJ729" s="83"/>
      <c r="EK729" s="83"/>
      <c r="EL729" s="83"/>
      <c r="EM729" s="83"/>
      <c r="EN729" s="83"/>
      <c r="EO729" s="83"/>
      <c r="EP729" s="83"/>
      <c r="EQ729" s="83"/>
      <c r="ER729" s="83"/>
      <c r="ES729" s="83"/>
      <c r="ET729" s="83"/>
      <c r="EU729" s="83"/>
      <c r="EV729" s="83"/>
      <c r="EW729" s="83"/>
      <c r="EX729" s="83"/>
      <c r="EY729" s="83"/>
      <c r="EZ729" s="83"/>
      <c r="FA729" s="83"/>
      <c r="FB729" s="83"/>
      <c r="FC729" s="83"/>
      <c r="FD729" s="83"/>
      <c r="FE729" s="83"/>
      <c r="FF729" s="83"/>
      <c r="FG729" s="83"/>
      <c r="FH729" s="83"/>
      <c r="FI729" s="83"/>
      <c r="FJ729" s="83"/>
      <c r="FK729" s="83"/>
      <c r="FL729" s="83"/>
      <c r="FM729" s="83"/>
      <c r="FN729" s="83"/>
      <c r="FO729" s="83"/>
      <c r="FP729" s="83"/>
      <c r="FQ729" s="83"/>
      <c r="FR729" s="83"/>
      <c r="FS729" s="83"/>
      <c r="FT729" s="83"/>
      <c r="FU729" s="83"/>
      <c r="FV729" s="83"/>
      <c r="FW729" s="83"/>
      <c r="FX729" s="83"/>
      <c r="FY729" s="83"/>
      <c r="FZ729" s="83"/>
      <c r="GA729" s="83"/>
      <c r="GB729" s="83"/>
      <c r="GC729" s="83"/>
      <c r="GD729" s="83"/>
      <c r="GE729" s="83"/>
      <c r="GF729" s="83"/>
      <c r="GG729" s="83"/>
      <c r="GH729" s="83"/>
      <c r="GI729" s="83"/>
      <c r="GJ729" s="83"/>
      <c r="GK729" s="83"/>
      <c r="GL729" s="83"/>
      <c r="GM729" s="83"/>
      <c r="GN729" s="83"/>
      <c r="GO729" s="83"/>
      <c r="GP729" s="83"/>
      <c r="GQ729" s="83"/>
      <c r="GR729" s="83"/>
      <c r="GS729" s="83"/>
      <c r="GT729" s="83"/>
      <c r="GU729" s="83"/>
      <c r="GV729" s="83"/>
      <c r="GW729" s="83"/>
      <c r="GX729" s="83"/>
      <c r="GY729" s="83"/>
      <c r="GZ729" s="83"/>
      <c r="HA729" s="83"/>
      <c r="HB729" s="83"/>
      <c r="HC729" s="83"/>
      <c r="HD729" s="83"/>
      <c r="HE729" s="83"/>
      <c r="HF729" s="83"/>
      <c r="HG729" s="83"/>
      <c r="HH729" s="83"/>
      <c r="HI729" s="83"/>
      <c r="HJ729" s="83"/>
      <c r="HK729" s="83"/>
      <c r="HL729" s="83"/>
      <c r="HM729" s="83"/>
      <c r="HN729" s="83"/>
      <c r="HO729" s="83"/>
      <c r="HP729" s="83"/>
      <c r="HQ729" s="83"/>
      <c r="HR729" s="83"/>
      <c r="HS729" s="83"/>
      <c r="HT729" s="83"/>
      <c r="HU729" s="83"/>
      <c r="HV729" s="83"/>
      <c r="HW729" s="83"/>
      <c r="HX729" s="83"/>
      <c r="HY729" s="83"/>
      <c r="HZ729" s="83"/>
      <c r="IA729" s="83"/>
      <c r="IB729" s="83"/>
      <c r="IC729" s="83"/>
      <c r="ID729" s="83"/>
      <c r="IE729" s="83"/>
      <c r="IF729" s="83"/>
      <c r="IG729" s="83"/>
      <c r="IH729" s="83"/>
      <c r="II729" s="83"/>
      <c r="IJ729" s="83"/>
      <c r="IK729" s="83"/>
      <c r="IL729" s="83"/>
      <c r="IM729" s="83"/>
      <c r="IN729" s="83"/>
      <c r="IO729" s="83"/>
      <c r="IP729" s="83"/>
      <c r="IQ729" s="83"/>
      <c r="IR729" s="83"/>
      <c r="IS729" s="83"/>
      <c r="IT729" s="83"/>
      <c r="IU729" s="83"/>
      <c r="IV729" s="83"/>
      <c r="IW729" s="83"/>
      <c r="IX729" s="83"/>
      <c r="IY729" s="83"/>
      <c r="IZ729" s="83"/>
      <c r="JA729" s="83"/>
      <c r="JB729" s="83"/>
      <c r="JC729" s="83"/>
      <c r="JD729" s="83"/>
      <c r="JE729" s="83"/>
    </row>
    <row r="730" spans="1:265" s="8" customFormat="1" ht="15" customHeight="1" x14ac:dyDescent="0.2">
      <c r="A730" s="130"/>
      <c r="B730" s="131" t="s">
        <v>799</v>
      </c>
      <c r="C730" s="206"/>
      <c r="D730" s="335" t="s">
        <v>824</v>
      </c>
      <c r="E730" s="218"/>
      <c r="F730" s="1055"/>
      <c r="G730" s="1056"/>
      <c r="H730" s="335" t="s">
        <v>861</v>
      </c>
      <c r="I730" s="335" t="s">
        <v>874</v>
      </c>
      <c r="J730" s="335"/>
      <c r="K730" s="390" t="s">
        <v>888</v>
      </c>
      <c r="L730" s="390" t="s">
        <v>97</v>
      </c>
      <c r="M730" s="765" t="s">
        <v>451</v>
      </c>
      <c r="N730" s="765" t="s">
        <v>511</v>
      </c>
      <c r="O730" s="390" t="s">
        <v>435</v>
      </c>
      <c r="P730" s="598">
        <v>3</v>
      </c>
      <c r="Q730" s="599"/>
      <c r="R730" s="599"/>
      <c r="S730" s="599"/>
      <c r="T730" s="599"/>
      <c r="U730" s="599"/>
      <c r="V730" s="599"/>
      <c r="W730" s="600"/>
      <c r="X730" s="130"/>
      <c r="Y730" s="130"/>
      <c r="Z730" s="112"/>
      <c r="AA730" s="83"/>
      <c r="AB730" s="83"/>
      <c r="AC730" s="83" t="str">
        <f t="shared" si="17"/>
        <v/>
      </c>
      <c r="AD730" s="83"/>
      <c r="AE730" s="83"/>
      <c r="AF730" s="83"/>
      <c r="AG730" s="83"/>
      <c r="AH730" s="83"/>
      <c r="AI730" s="83"/>
      <c r="AJ730" s="83"/>
      <c r="AK730" s="83"/>
      <c r="AL730" s="83"/>
      <c r="AM730" s="83"/>
      <c r="AN730" s="83"/>
      <c r="AO730" s="83"/>
      <c r="AP730" s="83"/>
      <c r="AQ730" s="83"/>
      <c r="AR730" s="83"/>
      <c r="AS730" s="83"/>
      <c r="AT730" s="83"/>
      <c r="AU730" s="83"/>
      <c r="AV730" s="83"/>
      <c r="AW730" s="83"/>
      <c r="AX730" s="83"/>
      <c r="AY730" s="83"/>
      <c r="AZ730" s="83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  <c r="BM730" s="83"/>
      <c r="BN730" s="83"/>
      <c r="BO730" s="83"/>
      <c r="BP730" s="83"/>
      <c r="BQ730" s="83"/>
      <c r="BR730" s="83"/>
      <c r="BS730" s="83"/>
      <c r="BT730" s="83"/>
      <c r="BU730" s="83"/>
      <c r="BV730" s="83"/>
      <c r="BW730" s="83"/>
      <c r="BX730" s="83"/>
      <c r="BY730" s="83"/>
      <c r="BZ730" s="83"/>
      <c r="CA730" s="83"/>
      <c r="CB730" s="83"/>
      <c r="CC730" s="83"/>
      <c r="CD730" s="83"/>
      <c r="CE730" s="83"/>
      <c r="CF730" s="83"/>
      <c r="CG730" s="83"/>
      <c r="CH730" s="83"/>
      <c r="CI730" s="83"/>
      <c r="CJ730" s="83"/>
      <c r="CK730" s="83"/>
      <c r="CL730" s="83"/>
      <c r="CM730" s="83"/>
      <c r="CN730" s="83"/>
      <c r="CO730" s="83"/>
      <c r="CP730" s="83"/>
      <c r="CQ730" s="83"/>
      <c r="CR730" s="83"/>
      <c r="CS730" s="83"/>
      <c r="CT730" s="83"/>
      <c r="CU730" s="83"/>
      <c r="CV730" s="83"/>
      <c r="CW730" s="83"/>
      <c r="CX730" s="83"/>
      <c r="CY730" s="83"/>
      <c r="CZ730" s="83"/>
      <c r="DA730" s="83"/>
      <c r="DB730" s="83"/>
      <c r="DC730" s="83"/>
      <c r="DD730" s="83"/>
      <c r="DE730" s="83"/>
      <c r="DF730" s="83"/>
      <c r="DG730" s="83"/>
      <c r="DH730" s="83"/>
      <c r="DI730" s="83"/>
      <c r="DJ730" s="83"/>
      <c r="DK730" s="83"/>
      <c r="DL730" s="83"/>
      <c r="DM730" s="83"/>
      <c r="DN730" s="83"/>
      <c r="DO730" s="83"/>
      <c r="DP730" s="83"/>
      <c r="DQ730" s="83"/>
      <c r="DR730" s="83"/>
      <c r="DS730" s="83"/>
      <c r="DT730" s="83"/>
      <c r="DU730" s="83"/>
      <c r="DV730" s="83"/>
      <c r="DW730" s="83"/>
      <c r="DX730" s="83"/>
      <c r="DY730" s="83"/>
      <c r="DZ730" s="83"/>
      <c r="EA730" s="83"/>
      <c r="EB730" s="83"/>
      <c r="EC730" s="83"/>
      <c r="ED730" s="83"/>
      <c r="EE730" s="83"/>
      <c r="EF730" s="83"/>
      <c r="EG730" s="83"/>
      <c r="EH730" s="83"/>
      <c r="EI730" s="83"/>
      <c r="EJ730" s="83"/>
      <c r="EK730" s="83"/>
      <c r="EL730" s="83"/>
      <c r="EM730" s="83"/>
      <c r="EN730" s="83"/>
      <c r="EO730" s="83"/>
      <c r="EP730" s="83"/>
      <c r="EQ730" s="83"/>
      <c r="ER730" s="83"/>
      <c r="ES730" s="83"/>
      <c r="ET730" s="83"/>
      <c r="EU730" s="83"/>
      <c r="EV730" s="83"/>
      <c r="EW730" s="83"/>
      <c r="EX730" s="83"/>
      <c r="EY730" s="83"/>
      <c r="EZ730" s="83"/>
      <c r="FA730" s="83"/>
      <c r="FB730" s="83"/>
      <c r="FC730" s="83"/>
      <c r="FD730" s="83"/>
      <c r="FE730" s="83"/>
      <c r="FF730" s="83"/>
      <c r="FG730" s="83"/>
      <c r="FH730" s="83"/>
      <c r="FI730" s="83"/>
      <c r="FJ730" s="83"/>
      <c r="FK730" s="83"/>
      <c r="FL730" s="83"/>
      <c r="FM730" s="83"/>
      <c r="FN730" s="83"/>
      <c r="FO730" s="83"/>
      <c r="FP730" s="83"/>
      <c r="FQ730" s="83"/>
      <c r="FR730" s="83"/>
      <c r="FS730" s="83"/>
      <c r="FT730" s="83"/>
      <c r="FU730" s="83"/>
      <c r="FV730" s="83"/>
      <c r="FW730" s="83"/>
      <c r="FX730" s="83"/>
      <c r="FY730" s="83"/>
      <c r="FZ730" s="83"/>
      <c r="GA730" s="83"/>
      <c r="GB730" s="83"/>
      <c r="GC730" s="83"/>
      <c r="GD730" s="83"/>
      <c r="GE730" s="83"/>
      <c r="GF730" s="83"/>
      <c r="GG730" s="83"/>
      <c r="GH730" s="83"/>
      <c r="GI730" s="83"/>
      <c r="GJ730" s="83"/>
      <c r="GK730" s="83"/>
      <c r="GL730" s="83"/>
      <c r="GM730" s="83"/>
      <c r="GN730" s="83"/>
      <c r="GO730" s="83"/>
      <c r="GP730" s="83"/>
      <c r="GQ730" s="83"/>
      <c r="GR730" s="83"/>
      <c r="GS730" s="83"/>
      <c r="GT730" s="83"/>
      <c r="GU730" s="83"/>
      <c r="GV730" s="83"/>
      <c r="GW730" s="83"/>
      <c r="GX730" s="83"/>
      <c r="GY730" s="83"/>
      <c r="GZ730" s="83"/>
      <c r="HA730" s="83"/>
      <c r="HB730" s="83"/>
      <c r="HC730" s="83"/>
      <c r="HD730" s="83"/>
      <c r="HE730" s="83"/>
      <c r="HF730" s="83"/>
      <c r="HG730" s="83"/>
      <c r="HH730" s="83"/>
      <c r="HI730" s="83"/>
      <c r="HJ730" s="83"/>
      <c r="HK730" s="83"/>
      <c r="HL730" s="83"/>
      <c r="HM730" s="83"/>
      <c r="HN730" s="83"/>
      <c r="HO730" s="83"/>
      <c r="HP730" s="83"/>
      <c r="HQ730" s="83"/>
      <c r="HR730" s="83"/>
      <c r="HS730" s="83"/>
      <c r="HT730" s="83"/>
      <c r="HU730" s="83"/>
      <c r="HV730" s="83"/>
      <c r="HW730" s="83"/>
      <c r="HX730" s="83"/>
      <c r="HY730" s="83"/>
      <c r="HZ730" s="83"/>
      <c r="IA730" s="83"/>
      <c r="IB730" s="83"/>
      <c r="IC730" s="83"/>
      <c r="ID730" s="83"/>
      <c r="IE730" s="83"/>
      <c r="IF730" s="83"/>
      <c r="IG730" s="83"/>
      <c r="IH730" s="83"/>
      <c r="II730" s="83"/>
      <c r="IJ730" s="83"/>
      <c r="IK730" s="83"/>
      <c r="IL730" s="83"/>
      <c r="IM730" s="83"/>
      <c r="IN730" s="83"/>
      <c r="IO730" s="83"/>
      <c r="IP730" s="83"/>
      <c r="IQ730" s="83"/>
      <c r="IR730" s="83"/>
      <c r="IS730" s="83"/>
      <c r="IT730" s="83"/>
      <c r="IU730" s="83"/>
      <c r="IV730" s="83"/>
      <c r="IW730" s="83"/>
      <c r="IX730" s="83"/>
      <c r="IY730" s="83"/>
      <c r="IZ730" s="83"/>
      <c r="JA730" s="83"/>
      <c r="JB730" s="83"/>
      <c r="JC730" s="83"/>
      <c r="JD730" s="83"/>
      <c r="JE730" s="83"/>
    </row>
    <row r="731" spans="1:265" s="8" customFormat="1" ht="15" customHeight="1" x14ac:dyDescent="0.2">
      <c r="A731" s="130"/>
      <c r="B731" s="131" t="s">
        <v>799</v>
      </c>
      <c r="C731" s="206"/>
      <c r="D731" s="335" t="s">
        <v>824</v>
      </c>
      <c r="E731" s="218"/>
      <c r="F731" s="1055"/>
      <c r="G731" s="1056"/>
      <c r="H731" s="335" t="s">
        <v>861</v>
      </c>
      <c r="I731" s="335" t="s">
        <v>874</v>
      </c>
      <c r="J731" s="335"/>
      <c r="K731" s="390" t="s">
        <v>889</v>
      </c>
      <c r="L731" s="390" t="s">
        <v>97</v>
      </c>
      <c r="M731" s="765" t="s">
        <v>494</v>
      </c>
      <c r="N731" s="765" t="s">
        <v>24</v>
      </c>
      <c r="O731" s="390" t="s">
        <v>435</v>
      </c>
      <c r="P731" s="598">
        <v>2</v>
      </c>
      <c r="Q731" s="599"/>
      <c r="R731" s="599"/>
      <c r="S731" s="599"/>
      <c r="T731" s="599"/>
      <c r="U731" s="599"/>
      <c r="V731" s="599"/>
      <c r="W731" s="600"/>
      <c r="X731" s="130"/>
      <c r="Y731" s="130"/>
      <c r="Z731" s="112"/>
      <c r="AA731" s="83"/>
      <c r="AB731" s="83"/>
      <c r="AC731" s="83" t="str">
        <f t="shared" si="17"/>
        <v/>
      </c>
      <c r="AD731" s="83"/>
      <c r="AE731" s="83"/>
      <c r="AF731" s="83"/>
      <c r="AG731" s="83"/>
      <c r="AH731" s="83"/>
      <c r="AI731" s="83"/>
      <c r="AJ731" s="83"/>
      <c r="AK731" s="83"/>
      <c r="AL731" s="83"/>
      <c r="AM731" s="83"/>
      <c r="AN731" s="83"/>
      <c r="AO731" s="83"/>
      <c r="AP731" s="83"/>
      <c r="AQ731" s="83"/>
      <c r="AR731" s="83"/>
      <c r="AS731" s="83"/>
      <c r="AT731" s="83"/>
      <c r="AU731" s="83"/>
      <c r="AV731" s="83"/>
      <c r="AW731" s="83"/>
      <c r="AX731" s="83"/>
      <c r="AY731" s="83"/>
      <c r="AZ731" s="83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  <c r="BM731" s="83"/>
      <c r="BN731" s="83"/>
      <c r="BO731" s="83"/>
      <c r="BP731" s="83"/>
      <c r="BQ731" s="83"/>
      <c r="BR731" s="83"/>
      <c r="BS731" s="83"/>
      <c r="BT731" s="83"/>
      <c r="BU731" s="83"/>
      <c r="BV731" s="83"/>
      <c r="BW731" s="83"/>
      <c r="BX731" s="83"/>
      <c r="BY731" s="83"/>
      <c r="BZ731" s="83"/>
      <c r="CA731" s="83"/>
      <c r="CB731" s="83"/>
      <c r="CC731" s="83"/>
      <c r="CD731" s="83"/>
      <c r="CE731" s="83"/>
      <c r="CF731" s="83"/>
      <c r="CG731" s="83"/>
      <c r="CH731" s="83"/>
      <c r="CI731" s="83"/>
      <c r="CJ731" s="83"/>
      <c r="CK731" s="83"/>
      <c r="CL731" s="83"/>
      <c r="CM731" s="83"/>
      <c r="CN731" s="83"/>
      <c r="CO731" s="83"/>
      <c r="CP731" s="83"/>
      <c r="CQ731" s="83"/>
      <c r="CR731" s="83"/>
      <c r="CS731" s="83"/>
      <c r="CT731" s="83"/>
      <c r="CU731" s="83"/>
      <c r="CV731" s="83"/>
      <c r="CW731" s="83"/>
      <c r="CX731" s="83"/>
      <c r="CY731" s="83"/>
      <c r="CZ731" s="83"/>
      <c r="DA731" s="83"/>
      <c r="DB731" s="83"/>
      <c r="DC731" s="83"/>
      <c r="DD731" s="83"/>
      <c r="DE731" s="83"/>
      <c r="DF731" s="83"/>
      <c r="DG731" s="83"/>
      <c r="DH731" s="83"/>
      <c r="DI731" s="83"/>
      <c r="DJ731" s="83"/>
      <c r="DK731" s="83"/>
      <c r="DL731" s="83"/>
      <c r="DM731" s="83"/>
      <c r="DN731" s="83"/>
      <c r="DO731" s="83"/>
      <c r="DP731" s="83"/>
      <c r="DQ731" s="83"/>
      <c r="DR731" s="83"/>
      <c r="DS731" s="83"/>
      <c r="DT731" s="83"/>
      <c r="DU731" s="83"/>
      <c r="DV731" s="83"/>
      <c r="DW731" s="83"/>
      <c r="DX731" s="83"/>
      <c r="DY731" s="83"/>
      <c r="DZ731" s="83"/>
      <c r="EA731" s="83"/>
      <c r="EB731" s="83"/>
      <c r="EC731" s="83"/>
      <c r="ED731" s="83"/>
      <c r="EE731" s="83"/>
      <c r="EF731" s="83"/>
      <c r="EG731" s="83"/>
      <c r="EH731" s="83"/>
      <c r="EI731" s="83"/>
      <c r="EJ731" s="83"/>
      <c r="EK731" s="83"/>
      <c r="EL731" s="83"/>
      <c r="EM731" s="83"/>
      <c r="EN731" s="83"/>
      <c r="EO731" s="83"/>
      <c r="EP731" s="83"/>
      <c r="EQ731" s="83"/>
      <c r="ER731" s="83"/>
      <c r="ES731" s="83"/>
      <c r="ET731" s="83"/>
      <c r="EU731" s="83"/>
      <c r="EV731" s="83"/>
      <c r="EW731" s="83"/>
      <c r="EX731" s="83"/>
      <c r="EY731" s="83"/>
      <c r="EZ731" s="83"/>
      <c r="FA731" s="83"/>
      <c r="FB731" s="83"/>
      <c r="FC731" s="83"/>
      <c r="FD731" s="83"/>
      <c r="FE731" s="83"/>
      <c r="FF731" s="83"/>
      <c r="FG731" s="83"/>
      <c r="FH731" s="83"/>
      <c r="FI731" s="83"/>
      <c r="FJ731" s="83"/>
      <c r="FK731" s="83"/>
      <c r="FL731" s="83"/>
      <c r="FM731" s="83"/>
      <c r="FN731" s="83"/>
      <c r="FO731" s="83"/>
      <c r="FP731" s="83"/>
      <c r="FQ731" s="83"/>
      <c r="FR731" s="83"/>
      <c r="FS731" s="83"/>
      <c r="FT731" s="83"/>
      <c r="FU731" s="83"/>
      <c r="FV731" s="83"/>
      <c r="FW731" s="83"/>
      <c r="FX731" s="83"/>
      <c r="FY731" s="83"/>
      <c r="FZ731" s="83"/>
      <c r="GA731" s="83"/>
      <c r="GB731" s="83"/>
      <c r="GC731" s="83"/>
      <c r="GD731" s="83"/>
      <c r="GE731" s="83"/>
      <c r="GF731" s="83"/>
      <c r="GG731" s="83"/>
      <c r="GH731" s="83"/>
      <c r="GI731" s="83"/>
      <c r="GJ731" s="83"/>
      <c r="GK731" s="83"/>
      <c r="GL731" s="83"/>
      <c r="GM731" s="83"/>
      <c r="GN731" s="83"/>
      <c r="GO731" s="83"/>
      <c r="GP731" s="83"/>
      <c r="GQ731" s="83"/>
      <c r="GR731" s="83"/>
      <c r="GS731" s="83"/>
      <c r="GT731" s="83"/>
      <c r="GU731" s="83"/>
      <c r="GV731" s="83"/>
      <c r="GW731" s="83"/>
      <c r="GX731" s="83"/>
      <c r="GY731" s="83"/>
      <c r="GZ731" s="83"/>
      <c r="HA731" s="83"/>
      <c r="HB731" s="83"/>
      <c r="HC731" s="83"/>
      <c r="HD731" s="83"/>
      <c r="HE731" s="83"/>
      <c r="HF731" s="83"/>
      <c r="HG731" s="83"/>
      <c r="HH731" s="83"/>
      <c r="HI731" s="83"/>
      <c r="HJ731" s="83"/>
      <c r="HK731" s="83"/>
      <c r="HL731" s="83"/>
      <c r="HM731" s="83"/>
      <c r="HN731" s="83"/>
      <c r="HO731" s="83"/>
      <c r="HP731" s="83"/>
      <c r="HQ731" s="83"/>
      <c r="HR731" s="83"/>
      <c r="HS731" s="83"/>
      <c r="HT731" s="83"/>
      <c r="HU731" s="83"/>
      <c r="HV731" s="83"/>
      <c r="HW731" s="83"/>
      <c r="HX731" s="83"/>
      <c r="HY731" s="83"/>
      <c r="HZ731" s="83"/>
      <c r="IA731" s="83"/>
      <c r="IB731" s="83"/>
      <c r="IC731" s="83"/>
      <c r="ID731" s="83"/>
      <c r="IE731" s="83"/>
      <c r="IF731" s="83"/>
      <c r="IG731" s="83"/>
      <c r="IH731" s="83"/>
      <c r="II731" s="83"/>
      <c r="IJ731" s="83"/>
      <c r="IK731" s="83"/>
      <c r="IL731" s="83"/>
      <c r="IM731" s="83"/>
      <c r="IN731" s="83"/>
      <c r="IO731" s="83"/>
      <c r="IP731" s="83"/>
      <c r="IQ731" s="83"/>
      <c r="IR731" s="83"/>
      <c r="IS731" s="83"/>
      <c r="IT731" s="83"/>
      <c r="IU731" s="83"/>
      <c r="IV731" s="83"/>
      <c r="IW731" s="83"/>
      <c r="IX731" s="83"/>
      <c r="IY731" s="83"/>
      <c r="IZ731" s="83"/>
      <c r="JA731" s="83"/>
      <c r="JB731" s="83"/>
      <c r="JC731" s="83"/>
      <c r="JD731" s="83"/>
      <c r="JE731" s="83"/>
    </row>
    <row r="732" spans="1:265" s="8" customFormat="1" ht="15" customHeight="1" x14ac:dyDescent="0.2">
      <c r="A732" s="130"/>
      <c r="B732" s="131" t="s">
        <v>799</v>
      </c>
      <c r="C732" s="206"/>
      <c r="D732" s="335" t="s">
        <v>824</v>
      </c>
      <c r="E732" s="218"/>
      <c r="F732" s="1055"/>
      <c r="G732" s="1056"/>
      <c r="H732" s="342" t="s">
        <v>861</v>
      </c>
      <c r="I732" s="342" t="s">
        <v>874</v>
      </c>
      <c r="J732" s="342"/>
      <c r="K732" s="406" t="s">
        <v>889</v>
      </c>
      <c r="L732" s="405" t="s">
        <v>97</v>
      </c>
      <c r="M732" s="943" t="s">
        <v>494</v>
      </c>
      <c r="N732" s="943" t="s">
        <v>101</v>
      </c>
      <c r="O732" s="405" t="s">
        <v>435</v>
      </c>
      <c r="P732" s="657">
        <v>2</v>
      </c>
      <c r="Q732" s="658"/>
      <c r="R732" s="658"/>
      <c r="S732" s="658"/>
      <c r="T732" s="658"/>
      <c r="U732" s="658"/>
      <c r="V732" s="658"/>
      <c r="W732" s="659"/>
      <c r="X732" s="130"/>
      <c r="Y732" s="130"/>
      <c r="Z732" s="112"/>
      <c r="AA732" s="83"/>
      <c r="AB732" s="83"/>
      <c r="AC732" s="83" t="str">
        <f t="shared" si="17"/>
        <v/>
      </c>
      <c r="AD732" s="83"/>
      <c r="AE732" s="83"/>
      <c r="AF732" s="83"/>
      <c r="AG732" s="83"/>
      <c r="AH732" s="83"/>
      <c r="AI732" s="83"/>
      <c r="AJ732" s="83"/>
      <c r="AK732" s="83"/>
      <c r="AL732" s="83"/>
      <c r="AM732" s="83"/>
      <c r="AN732" s="83"/>
      <c r="AO732" s="83"/>
      <c r="AP732" s="83"/>
      <c r="AQ732" s="83"/>
      <c r="AR732" s="83"/>
      <c r="AS732" s="83"/>
      <c r="AT732" s="83"/>
      <c r="AU732" s="83"/>
      <c r="AV732" s="83"/>
      <c r="AW732" s="83"/>
      <c r="AX732" s="83"/>
      <c r="AY732" s="83"/>
      <c r="AZ732" s="83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  <c r="BM732" s="83"/>
      <c r="BN732" s="83"/>
      <c r="BO732" s="83"/>
      <c r="BP732" s="83"/>
      <c r="BQ732" s="83"/>
      <c r="BR732" s="83"/>
      <c r="BS732" s="83"/>
      <c r="BT732" s="83"/>
      <c r="BU732" s="83"/>
      <c r="BV732" s="83"/>
      <c r="BW732" s="83"/>
      <c r="BX732" s="83"/>
      <c r="BY732" s="83"/>
      <c r="BZ732" s="83"/>
      <c r="CA732" s="83"/>
      <c r="CB732" s="83"/>
      <c r="CC732" s="83"/>
      <c r="CD732" s="83"/>
      <c r="CE732" s="83"/>
      <c r="CF732" s="83"/>
      <c r="CG732" s="83"/>
      <c r="CH732" s="83"/>
      <c r="CI732" s="83"/>
      <c r="CJ732" s="83"/>
      <c r="CK732" s="83"/>
      <c r="CL732" s="83"/>
      <c r="CM732" s="83"/>
      <c r="CN732" s="83"/>
      <c r="CO732" s="83"/>
      <c r="CP732" s="83"/>
      <c r="CQ732" s="83"/>
      <c r="CR732" s="83"/>
      <c r="CS732" s="83"/>
      <c r="CT732" s="83"/>
      <c r="CU732" s="83"/>
      <c r="CV732" s="83"/>
      <c r="CW732" s="83"/>
      <c r="CX732" s="83"/>
      <c r="CY732" s="83"/>
      <c r="CZ732" s="83"/>
      <c r="DA732" s="83"/>
      <c r="DB732" s="83"/>
      <c r="DC732" s="83"/>
      <c r="DD732" s="83"/>
      <c r="DE732" s="83"/>
      <c r="DF732" s="83"/>
      <c r="DG732" s="83"/>
      <c r="DH732" s="83"/>
      <c r="DI732" s="83"/>
      <c r="DJ732" s="83"/>
      <c r="DK732" s="83"/>
      <c r="DL732" s="83"/>
      <c r="DM732" s="83"/>
      <c r="DN732" s="83"/>
      <c r="DO732" s="83"/>
      <c r="DP732" s="83"/>
      <c r="DQ732" s="83"/>
      <c r="DR732" s="83"/>
      <c r="DS732" s="83"/>
      <c r="DT732" s="83"/>
      <c r="DU732" s="83"/>
      <c r="DV732" s="83"/>
      <c r="DW732" s="83"/>
      <c r="DX732" s="83"/>
      <c r="DY732" s="83"/>
      <c r="DZ732" s="83"/>
      <c r="EA732" s="83"/>
      <c r="EB732" s="83"/>
      <c r="EC732" s="83"/>
      <c r="ED732" s="83"/>
      <c r="EE732" s="83"/>
      <c r="EF732" s="83"/>
      <c r="EG732" s="83"/>
      <c r="EH732" s="83"/>
      <c r="EI732" s="83"/>
      <c r="EJ732" s="83"/>
      <c r="EK732" s="83"/>
      <c r="EL732" s="83"/>
      <c r="EM732" s="83"/>
      <c r="EN732" s="83"/>
      <c r="EO732" s="83"/>
      <c r="EP732" s="83"/>
      <c r="EQ732" s="83"/>
      <c r="ER732" s="83"/>
      <c r="ES732" s="83"/>
      <c r="ET732" s="83"/>
      <c r="EU732" s="83"/>
      <c r="EV732" s="83"/>
      <c r="EW732" s="83"/>
      <c r="EX732" s="83"/>
      <c r="EY732" s="83"/>
      <c r="EZ732" s="83"/>
      <c r="FA732" s="83"/>
      <c r="FB732" s="83"/>
      <c r="FC732" s="83"/>
      <c r="FD732" s="83"/>
      <c r="FE732" s="83"/>
      <c r="FF732" s="83"/>
      <c r="FG732" s="83"/>
      <c r="FH732" s="83"/>
      <c r="FI732" s="83"/>
      <c r="FJ732" s="83"/>
      <c r="FK732" s="83"/>
      <c r="FL732" s="83"/>
      <c r="FM732" s="83"/>
      <c r="FN732" s="83"/>
      <c r="FO732" s="83"/>
      <c r="FP732" s="83"/>
      <c r="FQ732" s="83"/>
      <c r="FR732" s="83"/>
      <c r="FS732" s="83"/>
      <c r="FT732" s="83"/>
      <c r="FU732" s="83"/>
      <c r="FV732" s="83"/>
      <c r="FW732" s="83"/>
      <c r="FX732" s="83"/>
      <c r="FY732" s="83"/>
      <c r="FZ732" s="83"/>
      <c r="GA732" s="83"/>
      <c r="GB732" s="83"/>
      <c r="GC732" s="83"/>
      <c r="GD732" s="83"/>
      <c r="GE732" s="83"/>
      <c r="GF732" s="83"/>
      <c r="GG732" s="83"/>
      <c r="GH732" s="83"/>
      <c r="GI732" s="83"/>
      <c r="GJ732" s="83"/>
      <c r="GK732" s="83"/>
      <c r="GL732" s="83"/>
      <c r="GM732" s="83"/>
      <c r="GN732" s="83"/>
      <c r="GO732" s="83"/>
      <c r="GP732" s="83"/>
      <c r="GQ732" s="83"/>
      <c r="GR732" s="83"/>
      <c r="GS732" s="83"/>
      <c r="GT732" s="83"/>
      <c r="GU732" s="83"/>
      <c r="GV732" s="83"/>
      <c r="GW732" s="83"/>
      <c r="GX732" s="83"/>
      <c r="GY732" s="83"/>
      <c r="GZ732" s="83"/>
      <c r="HA732" s="83"/>
      <c r="HB732" s="83"/>
      <c r="HC732" s="83"/>
      <c r="HD732" s="83"/>
      <c r="HE732" s="83"/>
      <c r="HF732" s="83"/>
      <c r="HG732" s="83"/>
      <c r="HH732" s="83"/>
      <c r="HI732" s="83"/>
      <c r="HJ732" s="83"/>
      <c r="HK732" s="83"/>
      <c r="HL732" s="83"/>
      <c r="HM732" s="83"/>
      <c r="HN732" s="83"/>
      <c r="HO732" s="83"/>
      <c r="HP732" s="83"/>
      <c r="HQ732" s="83"/>
      <c r="HR732" s="83"/>
      <c r="HS732" s="83"/>
      <c r="HT732" s="83"/>
      <c r="HU732" s="83"/>
      <c r="HV732" s="83"/>
      <c r="HW732" s="83"/>
      <c r="HX732" s="83"/>
      <c r="HY732" s="83"/>
      <c r="HZ732" s="83"/>
      <c r="IA732" s="83"/>
      <c r="IB732" s="83"/>
      <c r="IC732" s="83"/>
      <c r="ID732" s="83"/>
      <c r="IE732" s="83"/>
      <c r="IF732" s="83"/>
      <c r="IG732" s="83"/>
      <c r="IH732" s="83"/>
      <c r="II732" s="83"/>
      <c r="IJ732" s="83"/>
      <c r="IK732" s="83"/>
      <c r="IL732" s="83"/>
      <c r="IM732" s="83"/>
      <c r="IN732" s="83"/>
      <c r="IO732" s="83"/>
      <c r="IP732" s="83"/>
      <c r="IQ732" s="83"/>
      <c r="IR732" s="83"/>
      <c r="IS732" s="83"/>
      <c r="IT732" s="83"/>
      <c r="IU732" s="83"/>
      <c r="IV732" s="83"/>
      <c r="IW732" s="83"/>
      <c r="IX732" s="83"/>
      <c r="IY732" s="83"/>
      <c r="IZ732" s="83"/>
      <c r="JA732" s="83"/>
      <c r="JB732" s="83"/>
      <c r="JC732" s="83"/>
      <c r="JD732" s="83"/>
      <c r="JE732" s="83"/>
    </row>
    <row r="733" spans="1:265" s="8" customFormat="1" ht="15" customHeight="1" x14ac:dyDescent="0.2">
      <c r="A733" s="130"/>
      <c r="B733" s="131" t="s">
        <v>799</v>
      </c>
      <c r="C733" s="206"/>
      <c r="D733" s="335" t="s">
        <v>824</v>
      </c>
      <c r="E733" s="218"/>
      <c r="F733" s="1055"/>
      <c r="G733" s="1056"/>
      <c r="H733" s="335" t="s">
        <v>861</v>
      </c>
      <c r="I733" s="335" t="s">
        <v>874</v>
      </c>
      <c r="J733" s="335"/>
      <c r="K733" s="390" t="s">
        <v>889</v>
      </c>
      <c r="L733" s="390" t="s">
        <v>97</v>
      </c>
      <c r="M733" s="765" t="s">
        <v>494</v>
      </c>
      <c r="N733" s="765" t="s">
        <v>511</v>
      </c>
      <c r="O733" s="390" t="s">
        <v>435</v>
      </c>
      <c r="P733" s="598">
        <v>2</v>
      </c>
      <c r="Q733" s="599"/>
      <c r="R733" s="599"/>
      <c r="S733" s="599"/>
      <c r="T733" s="599"/>
      <c r="U733" s="599"/>
      <c r="V733" s="599"/>
      <c r="W733" s="600"/>
      <c r="X733" s="130"/>
      <c r="Y733" s="130"/>
      <c r="Z733" s="112"/>
      <c r="AA733" s="83"/>
      <c r="AB733" s="83"/>
      <c r="AC733" s="83" t="str">
        <f t="shared" si="17"/>
        <v/>
      </c>
      <c r="AD733" s="83"/>
      <c r="AE733" s="83"/>
      <c r="AF733" s="83"/>
      <c r="AG733" s="83"/>
      <c r="AH733" s="83"/>
      <c r="AI733" s="83"/>
      <c r="AJ733" s="83"/>
      <c r="AK733" s="83"/>
      <c r="AL733" s="83"/>
      <c r="AM733" s="83"/>
      <c r="AN733" s="83"/>
      <c r="AO733" s="83"/>
      <c r="AP733" s="83"/>
      <c r="AQ733" s="83"/>
      <c r="AR733" s="83"/>
      <c r="AS733" s="83"/>
      <c r="AT733" s="83"/>
      <c r="AU733" s="83"/>
      <c r="AV733" s="83"/>
      <c r="AW733" s="83"/>
      <c r="AX733" s="83"/>
      <c r="AY733" s="83"/>
      <c r="AZ733" s="83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  <c r="BM733" s="83"/>
      <c r="BN733" s="83"/>
      <c r="BO733" s="83"/>
      <c r="BP733" s="83"/>
      <c r="BQ733" s="83"/>
      <c r="BR733" s="83"/>
      <c r="BS733" s="83"/>
      <c r="BT733" s="83"/>
      <c r="BU733" s="83"/>
      <c r="BV733" s="83"/>
      <c r="BW733" s="83"/>
      <c r="BX733" s="83"/>
      <c r="BY733" s="83"/>
      <c r="BZ733" s="83"/>
      <c r="CA733" s="83"/>
      <c r="CB733" s="83"/>
      <c r="CC733" s="83"/>
      <c r="CD733" s="83"/>
      <c r="CE733" s="83"/>
      <c r="CF733" s="83"/>
      <c r="CG733" s="83"/>
      <c r="CH733" s="83"/>
      <c r="CI733" s="83"/>
      <c r="CJ733" s="83"/>
      <c r="CK733" s="83"/>
      <c r="CL733" s="83"/>
      <c r="CM733" s="83"/>
      <c r="CN733" s="83"/>
      <c r="CO733" s="83"/>
      <c r="CP733" s="83"/>
      <c r="CQ733" s="83"/>
      <c r="CR733" s="83"/>
      <c r="CS733" s="83"/>
      <c r="CT733" s="83"/>
      <c r="CU733" s="83"/>
      <c r="CV733" s="83"/>
      <c r="CW733" s="83"/>
      <c r="CX733" s="83"/>
      <c r="CY733" s="83"/>
      <c r="CZ733" s="83"/>
      <c r="DA733" s="83"/>
      <c r="DB733" s="83"/>
      <c r="DC733" s="83"/>
      <c r="DD733" s="83"/>
      <c r="DE733" s="83"/>
      <c r="DF733" s="83"/>
      <c r="DG733" s="83"/>
      <c r="DH733" s="83"/>
      <c r="DI733" s="83"/>
      <c r="DJ733" s="83"/>
      <c r="DK733" s="83"/>
      <c r="DL733" s="83"/>
      <c r="DM733" s="83"/>
      <c r="DN733" s="83"/>
      <c r="DO733" s="83"/>
      <c r="DP733" s="83"/>
      <c r="DQ733" s="83"/>
      <c r="DR733" s="83"/>
      <c r="DS733" s="83"/>
      <c r="DT733" s="83"/>
      <c r="DU733" s="83"/>
      <c r="DV733" s="83"/>
      <c r="DW733" s="83"/>
      <c r="DX733" s="83"/>
      <c r="DY733" s="83"/>
      <c r="DZ733" s="83"/>
      <c r="EA733" s="83"/>
      <c r="EB733" s="83"/>
      <c r="EC733" s="83"/>
      <c r="ED733" s="83"/>
      <c r="EE733" s="83"/>
      <c r="EF733" s="83"/>
      <c r="EG733" s="83"/>
      <c r="EH733" s="83"/>
      <c r="EI733" s="83"/>
      <c r="EJ733" s="83"/>
      <c r="EK733" s="83"/>
      <c r="EL733" s="83"/>
      <c r="EM733" s="83"/>
      <c r="EN733" s="83"/>
      <c r="EO733" s="83"/>
      <c r="EP733" s="83"/>
      <c r="EQ733" s="83"/>
      <c r="ER733" s="83"/>
      <c r="ES733" s="83"/>
      <c r="ET733" s="83"/>
      <c r="EU733" s="83"/>
      <c r="EV733" s="83"/>
      <c r="EW733" s="83"/>
      <c r="EX733" s="83"/>
      <c r="EY733" s="83"/>
      <c r="EZ733" s="83"/>
      <c r="FA733" s="83"/>
      <c r="FB733" s="83"/>
      <c r="FC733" s="83"/>
      <c r="FD733" s="83"/>
      <c r="FE733" s="83"/>
      <c r="FF733" s="83"/>
      <c r="FG733" s="83"/>
      <c r="FH733" s="83"/>
      <c r="FI733" s="83"/>
      <c r="FJ733" s="83"/>
      <c r="FK733" s="83"/>
      <c r="FL733" s="83"/>
      <c r="FM733" s="83"/>
      <c r="FN733" s="83"/>
      <c r="FO733" s="83"/>
      <c r="FP733" s="83"/>
      <c r="FQ733" s="83"/>
      <c r="FR733" s="83"/>
      <c r="FS733" s="83"/>
      <c r="FT733" s="83"/>
      <c r="FU733" s="83"/>
      <c r="FV733" s="83"/>
      <c r="FW733" s="83"/>
      <c r="FX733" s="83"/>
      <c r="FY733" s="83"/>
      <c r="FZ733" s="83"/>
      <c r="GA733" s="83"/>
      <c r="GB733" s="83"/>
      <c r="GC733" s="83"/>
      <c r="GD733" s="83"/>
      <c r="GE733" s="83"/>
      <c r="GF733" s="83"/>
      <c r="GG733" s="83"/>
      <c r="GH733" s="83"/>
      <c r="GI733" s="83"/>
      <c r="GJ733" s="83"/>
      <c r="GK733" s="83"/>
      <c r="GL733" s="83"/>
      <c r="GM733" s="83"/>
      <c r="GN733" s="83"/>
      <c r="GO733" s="83"/>
      <c r="GP733" s="83"/>
      <c r="GQ733" s="83"/>
      <c r="GR733" s="83"/>
      <c r="GS733" s="83"/>
      <c r="GT733" s="83"/>
      <c r="GU733" s="83"/>
      <c r="GV733" s="83"/>
      <c r="GW733" s="83"/>
      <c r="GX733" s="83"/>
      <c r="GY733" s="83"/>
      <c r="GZ733" s="83"/>
      <c r="HA733" s="83"/>
      <c r="HB733" s="83"/>
      <c r="HC733" s="83"/>
      <c r="HD733" s="83"/>
      <c r="HE733" s="83"/>
      <c r="HF733" s="83"/>
      <c r="HG733" s="83"/>
      <c r="HH733" s="83"/>
      <c r="HI733" s="83"/>
      <c r="HJ733" s="83"/>
      <c r="HK733" s="83"/>
      <c r="HL733" s="83"/>
      <c r="HM733" s="83"/>
      <c r="HN733" s="83"/>
      <c r="HO733" s="83"/>
      <c r="HP733" s="83"/>
      <c r="HQ733" s="83"/>
      <c r="HR733" s="83"/>
      <c r="HS733" s="83"/>
      <c r="HT733" s="83"/>
      <c r="HU733" s="83"/>
      <c r="HV733" s="83"/>
      <c r="HW733" s="83"/>
      <c r="HX733" s="83"/>
      <c r="HY733" s="83"/>
      <c r="HZ733" s="83"/>
      <c r="IA733" s="83"/>
      <c r="IB733" s="83"/>
      <c r="IC733" s="83"/>
      <c r="ID733" s="83"/>
      <c r="IE733" s="83"/>
      <c r="IF733" s="83"/>
      <c r="IG733" s="83"/>
      <c r="IH733" s="83"/>
      <c r="II733" s="83"/>
      <c r="IJ733" s="83"/>
      <c r="IK733" s="83"/>
      <c r="IL733" s="83"/>
      <c r="IM733" s="83"/>
      <c r="IN733" s="83"/>
      <c r="IO733" s="83"/>
      <c r="IP733" s="83"/>
      <c r="IQ733" s="83"/>
      <c r="IR733" s="83"/>
      <c r="IS733" s="83"/>
      <c r="IT733" s="83"/>
      <c r="IU733" s="83"/>
      <c r="IV733" s="83"/>
      <c r="IW733" s="83"/>
      <c r="IX733" s="83"/>
      <c r="IY733" s="83"/>
      <c r="IZ733" s="83"/>
      <c r="JA733" s="83"/>
      <c r="JB733" s="83"/>
      <c r="JC733" s="83"/>
      <c r="JD733" s="83"/>
      <c r="JE733" s="83"/>
    </row>
    <row r="734" spans="1:265" s="8" customFormat="1" ht="15" customHeight="1" x14ac:dyDescent="0.2">
      <c r="A734" s="130"/>
      <c r="B734" s="131" t="s">
        <v>799</v>
      </c>
      <c r="C734" s="206"/>
      <c r="D734" s="335" t="s">
        <v>824</v>
      </c>
      <c r="E734" s="218"/>
      <c r="F734" s="1055"/>
      <c r="G734" s="1056"/>
      <c r="H734" s="342" t="s">
        <v>861</v>
      </c>
      <c r="I734" s="342" t="s">
        <v>874</v>
      </c>
      <c r="J734" s="342"/>
      <c r="K734" s="406" t="s">
        <v>930</v>
      </c>
      <c r="L734" s="405" t="s">
        <v>97</v>
      </c>
      <c r="M734" s="943" t="s">
        <v>494</v>
      </c>
      <c r="N734" s="943" t="s">
        <v>101</v>
      </c>
      <c r="O734" s="405" t="s">
        <v>435</v>
      </c>
      <c r="P734" s="657">
        <v>2</v>
      </c>
      <c r="Q734" s="658"/>
      <c r="R734" s="658"/>
      <c r="S734" s="658"/>
      <c r="T734" s="658"/>
      <c r="U734" s="658"/>
      <c r="V734" s="658"/>
      <c r="W734" s="659"/>
      <c r="X734" s="130"/>
      <c r="Y734" s="130"/>
      <c r="Z734" s="112"/>
      <c r="AA734" s="83"/>
      <c r="AB734" s="83"/>
      <c r="AC734" s="83" t="str">
        <f t="shared" si="17"/>
        <v/>
      </c>
      <c r="AD734" s="83"/>
      <c r="AE734" s="83"/>
      <c r="AF734" s="83"/>
      <c r="AG734" s="83"/>
      <c r="AH734" s="83"/>
      <c r="AI734" s="83"/>
      <c r="AJ734" s="83"/>
      <c r="AK734" s="83"/>
      <c r="AL734" s="83"/>
      <c r="AM734" s="83"/>
      <c r="AN734" s="83"/>
      <c r="AO734" s="83"/>
      <c r="AP734" s="83"/>
      <c r="AQ734" s="83"/>
      <c r="AR734" s="83"/>
      <c r="AS734" s="83"/>
      <c r="AT734" s="83"/>
      <c r="AU734" s="83"/>
      <c r="AV734" s="83"/>
      <c r="AW734" s="83"/>
      <c r="AX734" s="83"/>
      <c r="AY734" s="83"/>
      <c r="AZ734" s="83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  <c r="BM734" s="83"/>
      <c r="BN734" s="83"/>
      <c r="BO734" s="83"/>
      <c r="BP734" s="83"/>
      <c r="BQ734" s="83"/>
      <c r="BR734" s="83"/>
      <c r="BS734" s="83"/>
      <c r="BT734" s="83"/>
      <c r="BU734" s="83"/>
      <c r="BV734" s="83"/>
      <c r="BW734" s="83"/>
      <c r="BX734" s="83"/>
      <c r="BY734" s="83"/>
      <c r="BZ734" s="83"/>
      <c r="CA734" s="83"/>
      <c r="CB734" s="83"/>
      <c r="CC734" s="83"/>
      <c r="CD734" s="83"/>
      <c r="CE734" s="83"/>
      <c r="CF734" s="83"/>
      <c r="CG734" s="83"/>
      <c r="CH734" s="83"/>
      <c r="CI734" s="83"/>
      <c r="CJ734" s="83"/>
      <c r="CK734" s="83"/>
      <c r="CL734" s="83"/>
      <c r="CM734" s="83"/>
      <c r="CN734" s="83"/>
      <c r="CO734" s="83"/>
      <c r="CP734" s="83"/>
      <c r="CQ734" s="83"/>
      <c r="CR734" s="83"/>
      <c r="CS734" s="83"/>
      <c r="CT734" s="83"/>
      <c r="CU734" s="83"/>
      <c r="CV734" s="83"/>
      <c r="CW734" s="83"/>
      <c r="CX734" s="83"/>
      <c r="CY734" s="83"/>
      <c r="CZ734" s="83"/>
      <c r="DA734" s="83"/>
      <c r="DB734" s="83"/>
      <c r="DC734" s="83"/>
      <c r="DD734" s="83"/>
      <c r="DE734" s="83"/>
      <c r="DF734" s="83"/>
      <c r="DG734" s="83"/>
      <c r="DH734" s="83"/>
      <c r="DI734" s="83"/>
      <c r="DJ734" s="83"/>
      <c r="DK734" s="83"/>
      <c r="DL734" s="83"/>
      <c r="DM734" s="83"/>
      <c r="DN734" s="83"/>
      <c r="DO734" s="83"/>
      <c r="DP734" s="83"/>
      <c r="DQ734" s="83"/>
      <c r="DR734" s="83"/>
      <c r="DS734" s="83"/>
      <c r="DT734" s="83"/>
      <c r="DU734" s="83"/>
      <c r="DV734" s="83"/>
      <c r="DW734" s="83"/>
      <c r="DX734" s="83"/>
      <c r="DY734" s="83"/>
      <c r="DZ734" s="83"/>
      <c r="EA734" s="83"/>
      <c r="EB734" s="83"/>
      <c r="EC734" s="83"/>
      <c r="ED734" s="83"/>
      <c r="EE734" s="83"/>
      <c r="EF734" s="83"/>
      <c r="EG734" s="83"/>
      <c r="EH734" s="83"/>
      <c r="EI734" s="83"/>
      <c r="EJ734" s="83"/>
      <c r="EK734" s="83"/>
      <c r="EL734" s="83"/>
      <c r="EM734" s="83"/>
      <c r="EN734" s="83"/>
      <c r="EO734" s="83"/>
      <c r="EP734" s="83"/>
      <c r="EQ734" s="83"/>
      <c r="ER734" s="83"/>
      <c r="ES734" s="83"/>
      <c r="ET734" s="83"/>
      <c r="EU734" s="83"/>
      <c r="EV734" s="83"/>
      <c r="EW734" s="83"/>
      <c r="EX734" s="83"/>
      <c r="EY734" s="83"/>
      <c r="EZ734" s="83"/>
      <c r="FA734" s="83"/>
      <c r="FB734" s="83"/>
      <c r="FC734" s="83"/>
      <c r="FD734" s="83"/>
      <c r="FE734" s="83"/>
      <c r="FF734" s="83"/>
      <c r="FG734" s="83"/>
      <c r="FH734" s="83"/>
      <c r="FI734" s="83"/>
      <c r="FJ734" s="83"/>
      <c r="FK734" s="83"/>
      <c r="FL734" s="83"/>
      <c r="FM734" s="83"/>
      <c r="FN734" s="83"/>
      <c r="FO734" s="83"/>
      <c r="FP734" s="83"/>
      <c r="FQ734" s="83"/>
      <c r="FR734" s="83"/>
      <c r="FS734" s="83"/>
      <c r="FT734" s="83"/>
      <c r="FU734" s="83"/>
      <c r="FV734" s="83"/>
      <c r="FW734" s="83"/>
      <c r="FX734" s="83"/>
      <c r="FY734" s="83"/>
      <c r="FZ734" s="83"/>
      <c r="GA734" s="83"/>
      <c r="GB734" s="83"/>
      <c r="GC734" s="83"/>
      <c r="GD734" s="83"/>
      <c r="GE734" s="83"/>
      <c r="GF734" s="83"/>
      <c r="GG734" s="83"/>
      <c r="GH734" s="83"/>
      <c r="GI734" s="83"/>
      <c r="GJ734" s="83"/>
      <c r="GK734" s="83"/>
      <c r="GL734" s="83"/>
      <c r="GM734" s="83"/>
      <c r="GN734" s="83"/>
      <c r="GO734" s="83"/>
      <c r="GP734" s="83"/>
      <c r="GQ734" s="83"/>
      <c r="GR734" s="83"/>
      <c r="GS734" s="83"/>
      <c r="GT734" s="83"/>
      <c r="GU734" s="83"/>
      <c r="GV734" s="83"/>
      <c r="GW734" s="83"/>
      <c r="GX734" s="83"/>
      <c r="GY734" s="83"/>
      <c r="GZ734" s="83"/>
      <c r="HA734" s="83"/>
      <c r="HB734" s="83"/>
      <c r="HC734" s="83"/>
      <c r="HD734" s="83"/>
      <c r="HE734" s="83"/>
      <c r="HF734" s="83"/>
      <c r="HG734" s="83"/>
      <c r="HH734" s="83"/>
      <c r="HI734" s="83"/>
      <c r="HJ734" s="83"/>
      <c r="HK734" s="83"/>
      <c r="HL734" s="83"/>
      <c r="HM734" s="83"/>
      <c r="HN734" s="83"/>
      <c r="HO734" s="83"/>
      <c r="HP734" s="83"/>
      <c r="HQ734" s="83"/>
      <c r="HR734" s="83"/>
      <c r="HS734" s="83"/>
      <c r="HT734" s="83"/>
      <c r="HU734" s="83"/>
      <c r="HV734" s="83"/>
      <c r="HW734" s="83"/>
      <c r="HX734" s="83"/>
      <c r="HY734" s="83"/>
      <c r="HZ734" s="83"/>
      <c r="IA734" s="83"/>
      <c r="IB734" s="83"/>
      <c r="IC734" s="83"/>
      <c r="ID734" s="83"/>
      <c r="IE734" s="83"/>
      <c r="IF734" s="83"/>
      <c r="IG734" s="83"/>
      <c r="IH734" s="83"/>
      <c r="II734" s="83"/>
      <c r="IJ734" s="83"/>
      <c r="IK734" s="83"/>
      <c r="IL734" s="83"/>
      <c r="IM734" s="83"/>
      <c r="IN734" s="83"/>
      <c r="IO734" s="83"/>
      <c r="IP734" s="83"/>
      <c r="IQ734" s="83"/>
      <c r="IR734" s="83"/>
      <c r="IS734" s="83"/>
      <c r="IT734" s="83"/>
      <c r="IU734" s="83"/>
      <c r="IV734" s="83"/>
      <c r="IW734" s="83"/>
      <c r="IX734" s="83"/>
      <c r="IY734" s="83"/>
      <c r="IZ734" s="83"/>
      <c r="JA734" s="83"/>
      <c r="JB734" s="83"/>
      <c r="JC734" s="83"/>
      <c r="JD734" s="83"/>
      <c r="JE734" s="83"/>
    </row>
    <row r="735" spans="1:265" s="8" customFormat="1" ht="15" customHeight="1" x14ac:dyDescent="0.2">
      <c r="A735" s="573"/>
      <c r="B735" s="131" t="s">
        <v>799</v>
      </c>
      <c r="C735" s="206"/>
      <c r="D735" s="335" t="s">
        <v>824</v>
      </c>
      <c r="E735" s="218"/>
      <c r="F735" s="1055"/>
      <c r="G735" s="1056"/>
      <c r="H735" s="343" t="s">
        <v>861</v>
      </c>
      <c r="I735" s="343" t="s">
        <v>874</v>
      </c>
      <c r="J735" s="343"/>
      <c r="K735" s="406" t="s">
        <v>930</v>
      </c>
      <c r="L735" s="406" t="s">
        <v>97</v>
      </c>
      <c r="M735" s="1186" t="s">
        <v>494</v>
      </c>
      <c r="N735" s="1186" t="s">
        <v>511</v>
      </c>
      <c r="O735" s="406" t="s">
        <v>435</v>
      </c>
      <c r="P735" s="598">
        <v>2</v>
      </c>
      <c r="Q735" s="599"/>
      <c r="R735" s="599"/>
      <c r="S735" s="599"/>
      <c r="T735" s="599"/>
      <c r="U735" s="599"/>
      <c r="V735" s="599"/>
      <c r="W735" s="600"/>
      <c r="X735" s="573"/>
      <c r="Y735" s="573"/>
      <c r="Z735" s="112"/>
      <c r="AA735" s="83"/>
      <c r="AB735" s="83"/>
      <c r="AC735" s="83" t="str">
        <f t="shared" si="17"/>
        <v/>
      </c>
      <c r="AD735" s="83"/>
      <c r="AE735" s="83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  <c r="AV735" s="83"/>
      <c r="AW735" s="83"/>
      <c r="AX735" s="83"/>
      <c r="AY735" s="83"/>
      <c r="AZ735" s="83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  <c r="BM735" s="83"/>
      <c r="BN735" s="83"/>
      <c r="BO735" s="83"/>
      <c r="BP735" s="83"/>
      <c r="BQ735" s="83"/>
      <c r="BR735" s="83"/>
      <c r="BS735" s="83"/>
      <c r="BT735" s="83"/>
      <c r="BU735" s="83"/>
      <c r="BV735" s="83"/>
      <c r="BW735" s="83"/>
      <c r="BX735" s="83"/>
      <c r="BY735" s="83"/>
      <c r="BZ735" s="83"/>
      <c r="CA735" s="83"/>
      <c r="CB735" s="83"/>
      <c r="CC735" s="83"/>
      <c r="CD735" s="83"/>
      <c r="CE735" s="83"/>
      <c r="CF735" s="83"/>
      <c r="CG735" s="83"/>
      <c r="CH735" s="83"/>
      <c r="CI735" s="83"/>
      <c r="CJ735" s="83"/>
      <c r="CK735" s="83"/>
      <c r="CL735" s="83"/>
      <c r="CM735" s="83"/>
      <c r="CN735" s="83"/>
      <c r="CO735" s="83"/>
      <c r="CP735" s="83"/>
      <c r="CQ735" s="83"/>
      <c r="CR735" s="83"/>
      <c r="CS735" s="83"/>
      <c r="CT735" s="83"/>
      <c r="CU735" s="83"/>
      <c r="CV735" s="83"/>
      <c r="CW735" s="83"/>
      <c r="CX735" s="83"/>
      <c r="CY735" s="83"/>
      <c r="CZ735" s="83"/>
      <c r="DA735" s="83"/>
      <c r="DB735" s="83"/>
      <c r="DC735" s="83"/>
      <c r="DD735" s="83"/>
      <c r="DE735" s="83"/>
      <c r="DF735" s="83"/>
      <c r="DG735" s="83"/>
      <c r="DH735" s="83"/>
      <c r="DI735" s="83"/>
      <c r="DJ735" s="83"/>
      <c r="DK735" s="83"/>
      <c r="DL735" s="83"/>
      <c r="DM735" s="83"/>
      <c r="DN735" s="83"/>
      <c r="DO735" s="83"/>
      <c r="DP735" s="83"/>
      <c r="DQ735" s="83"/>
      <c r="DR735" s="83"/>
      <c r="DS735" s="83"/>
      <c r="DT735" s="83"/>
      <c r="DU735" s="83"/>
      <c r="DV735" s="83"/>
      <c r="DW735" s="83"/>
      <c r="DX735" s="83"/>
      <c r="DY735" s="83"/>
      <c r="DZ735" s="83"/>
      <c r="EA735" s="83"/>
      <c r="EB735" s="83"/>
      <c r="EC735" s="83"/>
      <c r="ED735" s="83"/>
      <c r="EE735" s="83"/>
      <c r="EF735" s="83"/>
      <c r="EG735" s="83"/>
      <c r="EH735" s="83"/>
      <c r="EI735" s="83"/>
      <c r="EJ735" s="83"/>
      <c r="EK735" s="83"/>
      <c r="EL735" s="83"/>
      <c r="EM735" s="83"/>
      <c r="EN735" s="83"/>
      <c r="EO735" s="83"/>
      <c r="EP735" s="83"/>
      <c r="EQ735" s="83"/>
      <c r="ER735" s="83"/>
      <c r="ES735" s="83"/>
      <c r="ET735" s="83"/>
      <c r="EU735" s="83"/>
      <c r="EV735" s="83"/>
      <c r="EW735" s="83"/>
      <c r="EX735" s="83"/>
      <c r="EY735" s="83"/>
      <c r="EZ735" s="83"/>
      <c r="FA735" s="83"/>
      <c r="FB735" s="83"/>
      <c r="FC735" s="83"/>
      <c r="FD735" s="83"/>
      <c r="FE735" s="83"/>
      <c r="FF735" s="83"/>
      <c r="FG735" s="83"/>
      <c r="FH735" s="83"/>
      <c r="FI735" s="83"/>
      <c r="FJ735" s="83"/>
      <c r="FK735" s="83"/>
      <c r="FL735" s="83"/>
      <c r="FM735" s="83"/>
      <c r="FN735" s="83"/>
      <c r="FO735" s="83"/>
      <c r="FP735" s="83"/>
      <c r="FQ735" s="83"/>
      <c r="FR735" s="83"/>
      <c r="FS735" s="83"/>
      <c r="FT735" s="83"/>
      <c r="FU735" s="83"/>
      <c r="FV735" s="83"/>
      <c r="FW735" s="83"/>
      <c r="FX735" s="83"/>
      <c r="FY735" s="83"/>
      <c r="FZ735" s="83"/>
      <c r="GA735" s="83"/>
      <c r="GB735" s="83"/>
      <c r="GC735" s="83"/>
      <c r="GD735" s="83"/>
      <c r="GE735" s="83"/>
      <c r="GF735" s="83"/>
      <c r="GG735" s="83"/>
      <c r="GH735" s="83"/>
      <c r="GI735" s="83"/>
      <c r="GJ735" s="83"/>
      <c r="GK735" s="83"/>
      <c r="GL735" s="83"/>
      <c r="GM735" s="83"/>
      <c r="GN735" s="83"/>
      <c r="GO735" s="83"/>
      <c r="GP735" s="83"/>
      <c r="GQ735" s="83"/>
      <c r="GR735" s="83"/>
      <c r="GS735" s="83"/>
      <c r="GT735" s="83"/>
      <c r="GU735" s="83"/>
      <c r="GV735" s="83"/>
      <c r="GW735" s="83"/>
      <c r="GX735" s="83"/>
      <c r="GY735" s="83"/>
      <c r="GZ735" s="83"/>
      <c r="HA735" s="83"/>
      <c r="HB735" s="83"/>
      <c r="HC735" s="83"/>
      <c r="HD735" s="83"/>
      <c r="HE735" s="83"/>
      <c r="HF735" s="83"/>
      <c r="HG735" s="83"/>
      <c r="HH735" s="83"/>
      <c r="HI735" s="83"/>
      <c r="HJ735" s="83"/>
      <c r="HK735" s="83"/>
      <c r="HL735" s="83"/>
      <c r="HM735" s="83"/>
      <c r="HN735" s="83"/>
      <c r="HO735" s="83"/>
      <c r="HP735" s="83"/>
      <c r="HQ735" s="83"/>
      <c r="HR735" s="83"/>
      <c r="HS735" s="83"/>
      <c r="HT735" s="83"/>
      <c r="HU735" s="83"/>
      <c r="HV735" s="83"/>
      <c r="HW735" s="83"/>
      <c r="HX735" s="83"/>
      <c r="HY735" s="83"/>
      <c r="HZ735" s="83"/>
      <c r="IA735" s="83"/>
      <c r="IB735" s="83"/>
      <c r="IC735" s="83"/>
      <c r="ID735" s="83"/>
      <c r="IE735" s="83"/>
      <c r="IF735" s="83"/>
      <c r="IG735" s="83"/>
      <c r="IH735" s="83"/>
      <c r="II735" s="83"/>
      <c r="IJ735" s="83"/>
      <c r="IK735" s="83"/>
      <c r="IL735" s="83"/>
      <c r="IM735" s="83"/>
      <c r="IN735" s="83"/>
      <c r="IO735" s="83"/>
      <c r="IP735" s="83"/>
      <c r="IQ735" s="83"/>
      <c r="IR735" s="83"/>
      <c r="IS735" s="83"/>
      <c r="IT735" s="83"/>
      <c r="IU735" s="83"/>
      <c r="IV735" s="83"/>
      <c r="IW735" s="83"/>
      <c r="IX735" s="83"/>
      <c r="IY735" s="83"/>
      <c r="IZ735" s="83"/>
      <c r="JA735" s="83"/>
      <c r="JB735" s="83"/>
      <c r="JC735" s="83"/>
      <c r="JD735" s="83"/>
      <c r="JE735" s="83"/>
    </row>
    <row r="736" spans="1:265" s="8" customFormat="1" ht="15" customHeight="1" x14ac:dyDescent="0.2">
      <c r="A736" s="130"/>
      <c r="B736" s="131" t="s">
        <v>799</v>
      </c>
      <c r="C736" s="206"/>
      <c r="D736" s="335" t="s">
        <v>824</v>
      </c>
      <c r="E736" s="218"/>
      <c r="F736" s="1055"/>
      <c r="G736" s="1056"/>
      <c r="H736" s="343" t="s">
        <v>861</v>
      </c>
      <c r="I736" s="343" t="s">
        <v>874</v>
      </c>
      <c r="J736" s="343"/>
      <c r="K736" s="406" t="s">
        <v>426</v>
      </c>
      <c r="L736" s="406"/>
      <c r="M736" s="1186"/>
      <c r="N736" s="1186"/>
      <c r="O736" s="406"/>
      <c r="P736" s="598"/>
      <c r="Q736" s="599"/>
      <c r="R736" s="599"/>
      <c r="S736" s="599">
        <v>3</v>
      </c>
      <c r="T736" s="599"/>
      <c r="U736" s="599"/>
      <c r="V736" s="599"/>
      <c r="W736" s="600"/>
      <c r="X736" s="130"/>
      <c r="Y736" s="130"/>
      <c r="Z736" s="112"/>
      <c r="AA736" s="83"/>
      <c r="AB736" s="83"/>
      <c r="AC736" s="83" t="str">
        <f t="shared" si="17"/>
        <v/>
      </c>
      <c r="AD736" s="83"/>
      <c r="AE736" s="83"/>
      <c r="AF736" s="83"/>
      <c r="AG736" s="83"/>
      <c r="AH736" s="83"/>
      <c r="AI736" s="83"/>
      <c r="AJ736" s="83"/>
      <c r="AK736" s="83"/>
      <c r="AL736" s="83"/>
      <c r="AM736" s="83"/>
      <c r="AN736" s="83"/>
      <c r="AO736" s="83"/>
      <c r="AP736" s="83"/>
      <c r="AQ736" s="83"/>
      <c r="AR736" s="83"/>
      <c r="AS736" s="83"/>
      <c r="AT736" s="83"/>
      <c r="AU736" s="83"/>
      <c r="AV736" s="83"/>
      <c r="AW736" s="83"/>
      <c r="AX736" s="83"/>
      <c r="AY736" s="83"/>
      <c r="AZ736" s="83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  <c r="BM736" s="83"/>
      <c r="BN736" s="83"/>
      <c r="BO736" s="83"/>
      <c r="BP736" s="83"/>
      <c r="BQ736" s="83"/>
      <c r="BR736" s="83"/>
      <c r="BS736" s="83"/>
      <c r="BT736" s="83"/>
      <c r="BU736" s="83"/>
      <c r="BV736" s="83"/>
      <c r="BW736" s="83"/>
      <c r="BX736" s="83"/>
      <c r="BY736" s="83"/>
      <c r="BZ736" s="83"/>
      <c r="CA736" s="83"/>
      <c r="CB736" s="83"/>
      <c r="CC736" s="83"/>
      <c r="CD736" s="83"/>
      <c r="CE736" s="83"/>
      <c r="CF736" s="83"/>
      <c r="CG736" s="83"/>
      <c r="CH736" s="83"/>
      <c r="CI736" s="83"/>
      <c r="CJ736" s="83"/>
      <c r="CK736" s="83"/>
      <c r="CL736" s="83"/>
      <c r="CM736" s="83"/>
      <c r="CN736" s="83"/>
      <c r="CO736" s="83"/>
      <c r="CP736" s="83"/>
      <c r="CQ736" s="83"/>
      <c r="CR736" s="83"/>
      <c r="CS736" s="83"/>
      <c r="CT736" s="83"/>
      <c r="CU736" s="83"/>
      <c r="CV736" s="83"/>
      <c r="CW736" s="83"/>
      <c r="CX736" s="83"/>
      <c r="CY736" s="83"/>
      <c r="CZ736" s="83"/>
      <c r="DA736" s="83"/>
      <c r="DB736" s="83"/>
      <c r="DC736" s="83"/>
      <c r="DD736" s="83"/>
      <c r="DE736" s="83"/>
      <c r="DF736" s="83"/>
      <c r="DG736" s="83"/>
      <c r="DH736" s="83"/>
      <c r="DI736" s="83"/>
      <c r="DJ736" s="83"/>
      <c r="DK736" s="83"/>
      <c r="DL736" s="83"/>
      <c r="DM736" s="83"/>
      <c r="DN736" s="83"/>
      <c r="DO736" s="83"/>
      <c r="DP736" s="83"/>
      <c r="DQ736" s="83"/>
      <c r="DR736" s="83"/>
      <c r="DS736" s="83"/>
      <c r="DT736" s="83"/>
      <c r="DU736" s="83"/>
      <c r="DV736" s="83"/>
      <c r="DW736" s="83"/>
      <c r="DX736" s="83"/>
      <c r="DY736" s="83"/>
      <c r="DZ736" s="83"/>
      <c r="EA736" s="83"/>
      <c r="EB736" s="83"/>
      <c r="EC736" s="83"/>
      <c r="ED736" s="83"/>
      <c r="EE736" s="83"/>
      <c r="EF736" s="83"/>
      <c r="EG736" s="83"/>
      <c r="EH736" s="83"/>
      <c r="EI736" s="83"/>
      <c r="EJ736" s="83"/>
      <c r="EK736" s="83"/>
      <c r="EL736" s="83"/>
      <c r="EM736" s="83"/>
      <c r="EN736" s="83"/>
      <c r="EO736" s="83"/>
      <c r="EP736" s="83"/>
      <c r="EQ736" s="83"/>
      <c r="ER736" s="83"/>
      <c r="ES736" s="83"/>
      <c r="ET736" s="83"/>
      <c r="EU736" s="83"/>
      <c r="EV736" s="83"/>
      <c r="EW736" s="83"/>
      <c r="EX736" s="83"/>
      <c r="EY736" s="83"/>
      <c r="EZ736" s="83"/>
      <c r="FA736" s="83"/>
      <c r="FB736" s="83"/>
      <c r="FC736" s="83"/>
      <c r="FD736" s="83"/>
      <c r="FE736" s="83"/>
      <c r="FF736" s="83"/>
      <c r="FG736" s="83"/>
      <c r="FH736" s="83"/>
      <c r="FI736" s="83"/>
      <c r="FJ736" s="83"/>
      <c r="FK736" s="83"/>
      <c r="FL736" s="83"/>
      <c r="FM736" s="83"/>
      <c r="FN736" s="83"/>
      <c r="FO736" s="83"/>
      <c r="FP736" s="83"/>
      <c r="FQ736" s="83"/>
      <c r="FR736" s="83"/>
      <c r="FS736" s="83"/>
      <c r="FT736" s="83"/>
      <c r="FU736" s="83"/>
      <c r="FV736" s="83"/>
      <c r="FW736" s="83"/>
      <c r="FX736" s="83"/>
      <c r="FY736" s="83"/>
      <c r="FZ736" s="83"/>
      <c r="GA736" s="83"/>
      <c r="GB736" s="83"/>
      <c r="GC736" s="83"/>
      <c r="GD736" s="83"/>
      <c r="GE736" s="83"/>
      <c r="GF736" s="83"/>
      <c r="GG736" s="83"/>
      <c r="GH736" s="83"/>
      <c r="GI736" s="83"/>
      <c r="GJ736" s="83"/>
      <c r="GK736" s="83"/>
      <c r="GL736" s="83"/>
      <c r="GM736" s="83"/>
      <c r="GN736" s="83"/>
      <c r="GO736" s="83"/>
      <c r="GP736" s="83"/>
      <c r="GQ736" s="83"/>
      <c r="GR736" s="83"/>
      <c r="GS736" s="83"/>
      <c r="GT736" s="83"/>
      <c r="GU736" s="83"/>
      <c r="GV736" s="83"/>
      <c r="GW736" s="83"/>
      <c r="GX736" s="83"/>
      <c r="GY736" s="83"/>
      <c r="GZ736" s="83"/>
      <c r="HA736" s="83"/>
      <c r="HB736" s="83"/>
      <c r="HC736" s="83"/>
      <c r="HD736" s="83"/>
      <c r="HE736" s="83"/>
      <c r="HF736" s="83"/>
      <c r="HG736" s="83"/>
      <c r="HH736" s="83"/>
      <c r="HI736" s="83"/>
      <c r="HJ736" s="83"/>
      <c r="HK736" s="83"/>
      <c r="HL736" s="83"/>
      <c r="HM736" s="83"/>
      <c r="HN736" s="83"/>
      <c r="HO736" s="83"/>
      <c r="HP736" s="83"/>
      <c r="HQ736" s="83"/>
      <c r="HR736" s="83"/>
      <c r="HS736" s="83"/>
      <c r="HT736" s="83"/>
      <c r="HU736" s="83"/>
      <c r="HV736" s="83"/>
      <c r="HW736" s="83"/>
      <c r="HX736" s="83"/>
      <c r="HY736" s="83"/>
      <c r="HZ736" s="83"/>
      <c r="IA736" s="83"/>
      <c r="IB736" s="83"/>
      <c r="IC736" s="83"/>
      <c r="ID736" s="83"/>
      <c r="IE736" s="83"/>
      <c r="IF736" s="83"/>
      <c r="IG736" s="83"/>
      <c r="IH736" s="83"/>
      <c r="II736" s="83"/>
      <c r="IJ736" s="83"/>
      <c r="IK736" s="83"/>
      <c r="IL736" s="83"/>
      <c r="IM736" s="83"/>
      <c r="IN736" s="83"/>
      <c r="IO736" s="83"/>
      <c r="IP736" s="83"/>
      <c r="IQ736" s="83"/>
      <c r="IR736" s="83"/>
      <c r="IS736" s="83"/>
      <c r="IT736" s="83"/>
      <c r="IU736" s="83"/>
      <c r="IV736" s="83"/>
      <c r="IW736" s="83"/>
      <c r="IX736" s="83"/>
      <c r="IY736" s="83"/>
      <c r="IZ736" s="83"/>
      <c r="JA736" s="83"/>
      <c r="JB736" s="83"/>
      <c r="JC736" s="83"/>
      <c r="JD736" s="83"/>
      <c r="JE736" s="83"/>
    </row>
    <row r="737" spans="1:265" s="8" customFormat="1" ht="15" customHeight="1" x14ac:dyDescent="0.2">
      <c r="A737" s="130"/>
      <c r="B737" s="131" t="s">
        <v>799</v>
      </c>
      <c r="C737" s="206"/>
      <c r="D737" s="335" t="s">
        <v>824</v>
      </c>
      <c r="E737" s="218"/>
      <c r="F737" s="1055"/>
      <c r="G737" s="1056"/>
      <c r="H737" s="335" t="s">
        <v>861</v>
      </c>
      <c r="I737" s="335" t="s">
        <v>874</v>
      </c>
      <c r="J737" s="335"/>
      <c r="K737" s="390" t="s">
        <v>2007</v>
      </c>
      <c r="L737" s="390"/>
      <c r="M737" s="765"/>
      <c r="N737" s="765"/>
      <c r="O737" s="390"/>
      <c r="P737" s="598"/>
      <c r="Q737" s="599"/>
      <c r="R737" s="599"/>
      <c r="S737" s="599">
        <v>5</v>
      </c>
      <c r="T737" s="599"/>
      <c r="U737" s="599"/>
      <c r="V737" s="599"/>
      <c r="W737" s="600"/>
      <c r="X737" s="130"/>
      <c r="Y737" s="130"/>
      <c r="Z737" s="112"/>
      <c r="AA737" s="83"/>
      <c r="AB737" s="83"/>
      <c r="AC737" s="83" t="str">
        <f t="shared" si="17"/>
        <v/>
      </c>
      <c r="AD737" s="83"/>
      <c r="AE737" s="83"/>
      <c r="AF737" s="83"/>
      <c r="AG737" s="83"/>
      <c r="AH737" s="83"/>
      <c r="AI737" s="83"/>
      <c r="AJ737" s="83"/>
      <c r="AK737" s="83"/>
      <c r="AL737" s="83"/>
      <c r="AM737" s="83"/>
      <c r="AN737" s="83"/>
      <c r="AO737" s="83"/>
      <c r="AP737" s="83"/>
      <c r="AQ737" s="83"/>
      <c r="AR737" s="83"/>
      <c r="AS737" s="83"/>
      <c r="AT737" s="83"/>
      <c r="AU737" s="83"/>
      <c r="AV737" s="83"/>
      <c r="AW737" s="83"/>
      <c r="AX737" s="83"/>
      <c r="AY737" s="83"/>
      <c r="AZ737" s="83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  <c r="BM737" s="83"/>
      <c r="BN737" s="83"/>
      <c r="BO737" s="83"/>
      <c r="BP737" s="83"/>
      <c r="BQ737" s="83"/>
      <c r="BR737" s="83"/>
      <c r="BS737" s="83"/>
      <c r="BT737" s="83"/>
      <c r="BU737" s="83"/>
      <c r="BV737" s="83"/>
      <c r="BW737" s="83"/>
      <c r="BX737" s="83"/>
      <c r="BY737" s="83"/>
      <c r="BZ737" s="83"/>
      <c r="CA737" s="83"/>
      <c r="CB737" s="83"/>
      <c r="CC737" s="83"/>
      <c r="CD737" s="83"/>
      <c r="CE737" s="83"/>
      <c r="CF737" s="83"/>
      <c r="CG737" s="83"/>
      <c r="CH737" s="83"/>
      <c r="CI737" s="83"/>
      <c r="CJ737" s="83"/>
      <c r="CK737" s="83"/>
      <c r="CL737" s="83"/>
      <c r="CM737" s="83"/>
      <c r="CN737" s="83"/>
      <c r="CO737" s="83"/>
      <c r="CP737" s="83"/>
      <c r="CQ737" s="83"/>
      <c r="CR737" s="83"/>
      <c r="CS737" s="83"/>
      <c r="CT737" s="83"/>
      <c r="CU737" s="83"/>
      <c r="CV737" s="83"/>
      <c r="CW737" s="83"/>
      <c r="CX737" s="83"/>
      <c r="CY737" s="83"/>
      <c r="CZ737" s="83"/>
      <c r="DA737" s="83"/>
      <c r="DB737" s="83"/>
      <c r="DC737" s="83"/>
      <c r="DD737" s="83"/>
      <c r="DE737" s="83"/>
      <c r="DF737" s="83"/>
      <c r="DG737" s="83"/>
      <c r="DH737" s="83"/>
      <c r="DI737" s="83"/>
      <c r="DJ737" s="83"/>
      <c r="DK737" s="83"/>
      <c r="DL737" s="83"/>
      <c r="DM737" s="83"/>
      <c r="DN737" s="83"/>
      <c r="DO737" s="83"/>
      <c r="DP737" s="83"/>
      <c r="DQ737" s="83"/>
      <c r="DR737" s="83"/>
      <c r="DS737" s="83"/>
      <c r="DT737" s="83"/>
      <c r="DU737" s="83"/>
      <c r="DV737" s="83"/>
      <c r="DW737" s="83"/>
      <c r="DX737" s="83"/>
      <c r="DY737" s="83"/>
      <c r="DZ737" s="83"/>
      <c r="EA737" s="83"/>
      <c r="EB737" s="83"/>
      <c r="EC737" s="83"/>
      <c r="ED737" s="83"/>
      <c r="EE737" s="83"/>
      <c r="EF737" s="83"/>
      <c r="EG737" s="83"/>
      <c r="EH737" s="83"/>
      <c r="EI737" s="83"/>
      <c r="EJ737" s="83"/>
      <c r="EK737" s="83"/>
      <c r="EL737" s="83"/>
      <c r="EM737" s="83"/>
      <c r="EN737" s="83"/>
      <c r="EO737" s="83"/>
      <c r="EP737" s="83"/>
      <c r="EQ737" s="83"/>
      <c r="ER737" s="83"/>
      <c r="ES737" s="83"/>
      <c r="ET737" s="83"/>
      <c r="EU737" s="83"/>
      <c r="EV737" s="83"/>
      <c r="EW737" s="83"/>
      <c r="EX737" s="83"/>
      <c r="EY737" s="83"/>
      <c r="EZ737" s="83"/>
      <c r="FA737" s="83"/>
      <c r="FB737" s="83"/>
      <c r="FC737" s="83"/>
      <c r="FD737" s="83"/>
      <c r="FE737" s="83"/>
      <c r="FF737" s="83"/>
      <c r="FG737" s="83"/>
      <c r="FH737" s="83"/>
      <c r="FI737" s="83"/>
      <c r="FJ737" s="83"/>
      <c r="FK737" s="83"/>
      <c r="FL737" s="83"/>
      <c r="FM737" s="83"/>
      <c r="FN737" s="83"/>
      <c r="FO737" s="83"/>
      <c r="FP737" s="83"/>
      <c r="FQ737" s="83"/>
      <c r="FR737" s="83"/>
      <c r="FS737" s="83"/>
      <c r="FT737" s="83"/>
      <c r="FU737" s="83"/>
      <c r="FV737" s="83"/>
      <c r="FW737" s="83"/>
      <c r="FX737" s="83"/>
      <c r="FY737" s="83"/>
      <c r="FZ737" s="83"/>
      <c r="GA737" s="83"/>
      <c r="GB737" s="83"/>
      <c r="GC737" s="83"/>
      <c r="GD737" s="83"/>
      <c r="GE737" s="83"/>
      <c r="GF737" s="83"/>
      <c r="GG737" s="83"/>
      <c r="GH737" s="83"/>
      <c r="GI737" s="83"/>
      <c r="GJ737" s="83"/>
      <c r="GK737" s="83"/>
      <c r="GL737" s="83"/>
      <c r="GM737" s="83"/>
      <c r="GN737" s="83"/>
      <c r="GO737" s="83"/>
      <c r="GP737" s="83"/>
      <c r="GQ737" s="83"/>
      <c r="GR737" s="83"/>
      <c r="GS737" s="83"/>
      <c r="GT737" s="83"/>
      <c r="GU737" s="83"/>
      <c r="GV737" s="83"/>
      <c r="GW737" s="83"/>
      <c r="GX737" s="83"/>
      <c r="GY737" s="83"/>
      <c r="GZ737" s="83"/>
      <c r="HA737" s="83"/>
      <c r="HB737" s="83"/>
      <c r="HC737" s="83"/>
      <c r="HD737" s="83"/>
      <c r="HE737" s="83"/>
      <c r="HF737" s="83"/>
      <c r="HG737" s="83"/>
      <c r="HH737" s="83"/>
      <c r="HI737" s="83"/>
      <c r="HJ737" s="83"/>
      <c r="HK737" s="83"/>
      <c r="HL737" s="83"/>
      <c r="HM737" s="83"/>
      <c r="HN737" s="83"/>
      <c r="HO737" s="83"/>
      <c r="HP737" s="83"/>
      <c r="HQ737" s="83"/>
      <c r="HR737" s="83"/>
      <c r="HS737" s="83"/>
      <c r="HT737" s="83"/>
      <c r="HU737" s="83"/>
      <c r="HV737" s="83"/>
      <c r="HW737" s="83"/>
      <c r="HX737" s="83"/>
      <c r="HY737" s="83"/>
      <c r="HZ737" s="83"/>
      <c r="IA737" s="83"/>
      <c r="IB737" s="83"/>
      <c r="IC737" s="83"/>
      <c r="ID737" s="83"/>
      <c r="IE737" s="83"/>
      <c r="IF737" s="83"/>
      <c r="IG737" s="83"/>
      <c r="IH737" s="83"/>
      <c r="II737" s="83"/>
      <c r="IJ737" s="83"/>
      <c r="IK737" s="83"/>
      <c r="IL737" s="83"/>
      <c r="IM737" s="83"/>
      <c r="IN737" s="83"/>
      <c r="IO737" s="83"/>
      <c r="IP737" s="83"/>
      <c r="IQ737" s="83"/>
      <c r="IR737" s="83"/>
      <c r="IS737" s="83"/>
      <c r="IT737" s="83"/>
      <c r="IU737" s="83"/>
      <c r="IV737" s="83"/>
      <c r="IW737" s="83"/>
      <c r="IX737" s="83"/>
      <c r="IY737" s="83"/>
      <c r="IZ737" s="83"/>
      <c r="JA737" s="83"/>
      <c r="JB737" s="83"/>
      <c r="JC737" s="83"/>
      <c r="JD737" s="83"/>
      <c r="JE737" s="83"/>
    </row>
    <row r="738" spans="1:265" s="8" customFormat="1" ht="15" customHeight="1" x14ac:dyDescent="0.2">
      <c r="A738" s="130"/>
      <c r="B738" s="131" t="s">
        <v>799</v>
      </c>
      <c r="C738" s="206"/>
      <c r="D738" s="335" t="s">
        <v>824</v>
      </c>
      <c r="E738" s="218"/>
      <c r="F738" s="1055"/>
      <c r="G738" s="1056"/>
      <c r="H738" s="335" t="s">
        <v>861</v>
      </c>
      <c r="I738" s="335" t="s">
        <v>874</v>
      </c>
      <c r="J738" s="335"/>
      <c r="K738" s="390" t="s">
        <v>2165</v>
      </c>
      <c r="L738" s="390"/>
      <c r="M738" s="765"/>
      <c r="N738" s="765"/>
      <c r="O738" s="390"/>
      <c r="P738" s="598"/>
      <c r="Q738" s="599"/>
      <c r="R738" s="599"/>
      <c r="S738" s="599"/>
      <c r="T738" s="599">
        <v>4</v>
      </c>
      <c r="U738" s="599"/>
      <c r="V738" s="599"/>
      <c r="W738" s="600"/>
      <c r="X738" s="130"/>
      <c r="Y738" s="130"/>
      <c r="Z738" s="112"/>
      <c r="AA738" s="83"/>
      <c r="AB738" s="83"/>
      <c r="AC738" s="83" t="str">
        <f t="shared" si="17"/>
        <v/>
      </c>
      <c r="AD738" s="83"/>
      <c r="AE738" s="83"/>
      <c r="AF738" s="83"/>
      <c r="AG738" s="83"/>
      <c r="AH738" s="83"/>
      <c r="AI738" s="83"/>
      <c r="AJ738" s="83"/>
      <c r="AK738" s="83"/>
      <c r="AL738" s="83"/>
      <c r="AM738" s="83"/>
      <c r="AN738" s="83"/>
      <c r="AO738" s="83"/>
      <c r="AP738" s="83"/>
      <c r="AQ738" s="83"/>
      <c r="AR738" s="83"/>
      <c r="AS738" s="83"/>
      <c r="AT738" s="83"/>
      <c r="AU738" s="83"/>
      <c r="AV738" s="83"/>
      <c r="AW738" s="83"/>
      <c r="AX738" s="83"/>
      <c r="AY738" s="83"/>
      <c r="AZ738" s="83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  <c r="BM738" s="83"/>
      <c r="BN738" s="83"/>
      <c r="BO738" s="83"/>
      <c r="BP738" s="83"/>
      <c r="BQ738" s="83"/>
      <c r="BR738" s="83"/>
      <c r="BS738" s="83"/>
      <c r="BT738" s="83"/>
      <c r="BU738" s="83"/>
      <c r="BV738" s="83"/>
      <c r="BW738" s="83"/>
      <c r="BX738" s="83"/>
      <c r="BY738" s="83"/>
      <c r="BZ738" s="83"/>
      <c r="CA738" s="83"/>
      <c r="CB738" s="83"/>
      <c r="CC738" s="83"/>
      <c r="CD738" s="83"/>
      <c r="CE738" s="83"/>
      <c r="CF738" s="83"/>
      <c r="CG738" s="83"/>
      <c r="CH738" s="83"/>
      <c r="CI738" s="83"/>
      <c r="CJ738" s="83"/>
      <c r="CK738" s="83"/>
      <c r="CL738" s="83"/>
      <c r="CM738" s="83"/>
      <c r="CN738" s="83"/>
      <c r="CO738" s="83"/>
      <c r="CP738" s="83"/>
      <c r="CQ738" s="83"/>
      <c r="CR738" s="83"/>
      <c r="CS738" s="83"/>
      <c r="CT738" s="83"/>
      <c r="CU738" s="83"/>
      <c r="CV738" s="83"/>
      <c r="CW738" s="83"/>
      <c r="CX738" s="83"/>
      <c r="CY738" s="83"/>
      <c r="CZ738" s="83"/>
      <c r="DA738" s="83"/>
      <c r="DB738" s="83"/>
      <c r="DC738" s="83"/>
      <c r="DD738" s="83"/>
      <c r="DE738" s="83"/>
      <c r="DF738" s="83"/>
      <c r="DG738" s="83"/>
      <c r="DH738" s="83"/>
      <c r="DI738" s="83"/>
      <c r="DJ738" s="83"/>
      <c r="DK738" s="83"/>
      <c r="DL738" s="83"/>
      <c r="DM738" s="83"/>
      <c r="DN738" s="83"/>
      <c r="DO738" s="83"/>
      <c r="DP738" s="83"/>
      <c r="DQ738" s="83"/>
      <c r="DR738" s="83"/>
      <c r="DS738" s="83"/>
      <c r="DT738" s="83"/>
      <c r="DU738" s="83"/>
      <c r="DV738" s="83"/>
      <c r="DW738" s="83"/>
      <c r="DX738" s="83"/>
      <c r="DY738" s="83"/>
      <c r="DZ738" s="83"/>
      <c r="EA738" s="83"/>
      <c r="EB738" s="83"/>
      <c r="EC738" s="83"/>
      <c r="ED738" s="83"/>
      <c r="EE738" s="83"/>
      <c r="EF738" s="83"/>
      <c r="EG738" s="83"/>
      <c r="EH738" s="83"/>
      <c r="EI738" s="83"/>
      <c r="EJ738" s="83"/>
      <c r="EK738" s="83"/>
      <c r="EL738" s="83"/>
      <c r="EM738" s="83"/>
      <c r="EN738" s="83"/>
      <c r="EO738" s="83"/>
      <c r="EP738" s="83"/>
      <c r="EQ738" s="83"/>
      <c r="ER738" s="83"/>
      <c r="ES738" s="83"/>
      <c r="ET738" s="83"/>
      <c r="EU738" s="83"/>
      <c r="EV738" s="83"/>
      <c r="EW738" s="83"/>
      <c r="EX738" s="83"/>
      <c r="EY738" s="83"/>
      <c r="EZ738" s="83"/>
      <c r="FA738" s="83"/>
      <c r="FB738" s="83"/>
      <c r="FC738" s="83"/>
      <c r="FD738" s="83"/>
      <c r="FE738" s="83"/>
      <c r="FF738" s="83"/>
      <c r="FG738" s="83"/>
      <c r="FH738" s="83"/>
      <c r="FI738" s="83"/>
      <c r="FJ738" s="83"/>
      <c r="FK738" s="83"/>
      <c r="FL738" s="83"/>
      <c r="FM738" s="83"/>
      <c r="FN738" s="83"/>
      <c r="FO738" s="83"/>
      <c r="FP738" s="83"/>
      <c r="FQ738" s="83"/>
      <c r="FR738" s="83"/>
      <c r="FS738" s="83"/>
      <c r="FT738" s="83"/>
      <c r="FU738" s="83"/>
      <c r="FV738" s="83"/>
      <c r="FW738" s="83"/>
      <c r="FX738" s="83"/>
      <c r="FY738" s="83"/>
      <c r="FZ738" s="83"/>
      <c r="GA738" s="83"/>
      <c r="GB738" s="83"/>
      <c r="GC738" s="83"/>
      <c r="GD738" s="83"/>
      <c r="GE738" s="83"/>
      <c r="GF738" s="83"/>
      <c r="GG738" s="83"/>
      <c r="GH738" s="83"/>
      <c r="GI738" s="83"/>
      <c r="GJ738" s="83"/>
      <c r="GK738" s="83"/>
      <c r="GL738" s="83"/>
      <c r="GM738" s="83"/>
      <c r="GN738" s="83"/>
      <c r="GO738" s="83"/>
      <c r="GP738" s="83"/>
      <c r="GQ738" s="83"/>
      <c r="GR738" s="83"/>
      <c r="GS738" s="83"/>
      <c r="GT738" s="83"/>
      <c r="GU738" s="83"/>
      <c r="GV738" s="83"/>
      <c r="GW738" s="83"/>
      <c r="GX738" s="83"/>
      <c r="GY738" s="83"/>
      <c r="GZ738" s="83"/>
      <c r="HA738" s="83"/>
      <c r="HB738" s="83"/>
      <c r="HC738" s="83"/>
      <c r="HD738" s="83"/>
      <c r="HE738" s="83"/>
      <c r="HF738" s="83"/>
      <c r="HG738" s="83"/>
      <c r="HH738" s="83"/>
      <c r="HI738" s="83"/>
      <c r="HJ738" s="83"/>
      <c r="HK738" s="83"/>
      <c r="HL738" s="83"/>
      <c r="HM738" s="83"/>
      <c r="HN738" s="83"/>
      <c r="HO738" s="83"/>
      <c r="HP738" s="83"/>
      <c r="HQ738" s="83"/>
      <c r="HR738" s="83"/>
      <c r="HS738" s="83"/>
      <c r="HT738" s="83"/>
      <c r="HU738" s="83"/>
      <c r="HV738" s="83"/>
      <c r="HW738" s="83"/>
      <c r="HX738" s="83"/>
      <c r="HY738" s="83"/>
      <c r="HZ738" s="83"/>
      <c r="IA738" s="83"/>
      <c r="IB738" s="83"/>
      <c r="IC738" s="83"/>
      <c r="ID738" s="83"/>
      <c r="IE738" s="83"/>
      <c r="IF738" s="83"/>
      <c r="IG738" s="83"/>
      <c r="IH738" s="83"/>
      <c r="II738" s="83"/>
      <c r="IJ738" s="83"/>
      <c r="IK738" s="83"/>
      <c r="IL738" s="83"/>
      <c r="IM738" s="83"/>
      <c r="IN738" s="83"/>
      <c r="IO738" s="83"/>
      <c r="IP738" s="83"/>
      <c r="IQ738" s="83"/>
      <c r="IR738" s="83"/>
      <c r="IS738" s="83"/>
      <c r="IT738" s="83"/>
      <c r="IU738" s="83"/>
      <c r="IV738" s="83"/>
      <c r="IW738" s="83"/>
      <c r="IX738" s="83"/>
      <c r="IY738" s="83"/>
      <c r="IZ738" s="83"/>
      <c r="JA738" s="83"/>
      <c r="JB738" s="83"/>
      <c r="JC738" s="83"/>
      <c r="JD738" s="83"/>
      <c r="JE738" s="83"/>
    </row>
    <row r="739" spans="1:265" s="8" customFormat="1" ht="15" customHeight="1" x14ac:dyDescent="0.2">
      <c r="A739" s="573"/>
      <c r="B739" s="131" t="s">
        <v>799</v>
      </c>
      <c r="C739" s="206"/>
      <c r="D739" s="335" t="s">
        <v>824</v>
      </c>
      <c r="E739" s="218"/>
      <c r="F739" s="1055"/>
      <c r="G739" s="1056"/>
      <c r="H739" s="335" t="s">
        <v>861</v>
      </c>
      <c r="I739" s="335" t="s">
        <v>874</v>
      </c>
      <c r="J739" s="360"/>
      <c r="K739" s="396" t="s">
        <v>1391</v>
      </c>
      <c r="L739" s="396"/>
      <c r="M739" s="1173"/>
      <c r="N739" s="1173"/>
      <c r="O739" s="396"/>
      <c r="P739" s="601"/>
      <c r="Q739" s="602"/>
      <c r="R739" s="602"/>
      <c r="S739" s="602"/>
      <c r="T739" s="602"/>
      <c r="U739" s="602"/>
      <c r="V739" s="602"/>
      <c r="W739" s="603">
        <v>4</v>
      </c>
      <c r="X739" s="573"/>
      <c r="Y739" s="573"/>
      <c r="Z739" s="112"/>
      <c r="AA739" s="83"/>
      <c r="AB739" s="83"/>
      <c r="AC739" s="83" t="str">
        <f t="shared" si="17"/>
        <v/>
      </c>
      <c r="AD739" s="83"/>
      <c r="AE739" s="83"/>
      <c r="AF739" s="83"/>
      <c r="AG739" s="83"/>
      <c r="AH739" s="83"/>
      <c r="AI739" s="83"/>
      <c r="AJ739" s="83"/>
      <c r="AK739" s="83"/>
      <c r="AL739" s="83"/>
      <c r="AM739" s="83"/>
      <c r="AN739" s="83"/>
      <c r="AO739" s="83"/>
      <c r="AP739" s="83"/>
      <c r="AQ739" s="83"/>
      <c r="AR739" s="83"/>
      <c r="AS739" s="83"/>
      <c r="AT739" s="83"/>
      <c r="AU739" s="83"/>
      <c r="AV739" s="83"/>
      <c r="AW739" s="83"/>
      <c r="AX739" s="83"/>
      <c r="AY739" s="83"/>
      <c r="AZ739" s="83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  <c r="BM739" s="83"/>
      <c r="BN739" s="83"/>
      <c r="BO739" s="83"/>
      <c r="BP739" s="83"/>
      <c r="BQ739" s="83"/>
      <c r="BR739" s="83"/>
      <c r="BS739" s="83"/>
      <c r="BT739" s="83"/>
      <c r="BU739" s="83"/>
      <c r="BV739" s="83"/>
      <c r="BW739" s="83"/>
      <c r="BX739" s="83"/>
      <c r="BY739" s="83"/>
      <c r="BZ739" s="83"/>
      <c r="CA739" s="83"/>
      <c r="CB739" s="83"/>
      <c r="CC739" s="83"/>
      <c r="CD739" s="83"/>
      <c r="CE739" s="83"/>
      <c r="CF739" s="83"/>
      <c r="CG739" s="83"/>
      <c r="CH739" s="83"/>
      <c r="CI739" s="83"/>
      <c r="CJ739" s="83"/>
      <c r="CK739" s="83"/>
      <c r="CL739" s="83"/>
      <c r="CM739" s="83"/>
      <c r="CN739" s="83"/>
      <c r="CO739" s="83"/>
      <c r="CP739" s="83"/>
      <c r="CQ739" s="83"/>
      <c r="CR739" s="83"/>
      <c r="CS739" s="83"/>
      <c r="CT739" s="83"/>
      <c r="CU739" s="83"/>
      <c r="CV739" s="83"/>
      <c r="CW739" s="83"/>
      <c r="CX739" s="83"/>
      <c r="CY739" s="83"/>
      <c r="CZ739" s="83"/>
      <c r="DA739" s="83"/>
      <c r="DB739" s="83"/>
      <c r="DC739" s="83"/>
      <c r="DD739" s="83"/>
      <c r="DE739" s="83"/>
      <c r="DF739" s="83"/>
      <c r="DG739" s="83"/>
      <c r="DH739" s="83"/>
      <c r="DI739" s="83"/>
      <c r="DJ739" s="83"/>
      <c r="DK739" s="83"/>
      <c r="DL739" s="83"/>
      <c r="DM739" s="83"/>
      <c r="DN739" s="83"/>
      <c r="DO739" s="83"/>
      <c r="DP739" s="83"/>
      <c r="DQ739" s="83"/>
      <c r="DR739" s="83"/>
      <c r="DS739" s="83"/>
      <c r="DT739" s="83"/>
      <c r="DU739" s="83"/>
      <c r="DV739" s="83"/>
      <c r="DW739" s="83"/>
      <c r="DX739" s="83"/>
      <c r="DY739" s="83"/>
      <c r="DZ739" s="83"/>
      <c r="EA739" s="83"/>
      <c r="EB739" s="83"/>
      <c r="EC739" s="83"/>
      <c r="ED739" s="83"/>
      <c r="EE739" s="83"/>
      <c r="EF739" s="83"/>
      <c r="EG739" s="83"/>
      <c r="EH739" s="83"/>
      <c r="EI739" s="83"/>
      <c r="EJ739" s="83"/>
      <c r="EK739" s="83"/>
      <c r="EL739" s="83"/>
      <c r="EM739" s="83"/>
      <c r="EN739" s="83"/>
      <c r="EO739" s="83"/>
      <c r="EP739" s="83"/>
      <c r="EQ739" s="83"/>
      <c r="ER739" s="83"/>
      <c r="ES739" s="83"/>
      <c r="ET739" s="83"/>
      <c r="EU739" s="83"/>
      <c r="EV739" s="83"/>
      <c r="EW739" s="83"/>
      <c r="EX739" s="83"/>
      <c r="EY739" s="83"/>
      <c r="EZ739" s="83"/>
      <c r="FA739" s="83"/>
      <c r="FB739" s="83"/>
      <c r="FC739" s="83"/>
      <c r="FD739" s="83"/>
      <c r="FE739" s="83"/>
      <c r="FF739" s="83"/>
      <c r="FG739" s="83"/>
      <c r="FH739" s="83"/>
      <c r="FI739" s="83"/>
      <c r="FJ739" s="83"/>
      <c r="FK739" s="83"/>
      <c r="FL739" s="83"/>
      <c r="FM739" s="83"/>
      <c r="FN739" s="83"/>
      <c r="FO739" s="83"/>
      <c r="FP739" s="83"/>
      <c r="FQ739" s="83"/>
      <c r="FR739" s="83"/>
      <c r="FS739" s="83"/>
      <c r="FT739" s="83"/>
      <c r="FU739" s="83"/>
      <c r="FV739" s="83"/>
      <c r="FW739" s="83"/>
      <c r="FX739" s="83"/>
      <c r="FY739" s="83"/>
      <c r="FZ739" s="83"/>
      <c r="GA739" s="83"/>
      <c r="GB739" s="83"/>
      <c r="GC739" s="83"/>
      <c r="GD739" s="83"/>
      <c r="GE739" s="83"/>
      <c r="GF739" s="83"/>
      <c r="GG739" s="83"/>
      <c r="GH739" s="83"/>
      <c r="GI739" s="83"/>
      <c r="GJ739" s="83"/>
      <c r="GK739" s="83"/>
      <c r="GL739" s="83"/>
      <c r="GM739" s="83"/>
      <c r="GN739" s="83"/>
      <c r="GO739" s="83"/>
      <c r="GP739" s="83"/>
      <c r="GQ739" s="83"/>
      <c r="GR739" s="83"/>
      <c r="GS739" s="83"/>
      <c r="GT739" s="83"/>
      <c r="GU739" s="83"/>
      <c r="GV739" s="83"/>
      <c r="GW739" s="83"/>
      <c r="GX739" s="83"/>
      <c r="GY739" s="83"/>
      <c r="GZ739" s="83"/>
      <c r="HA739" s="83"/>
      <c r="HB739" s="83"/>
      <c r="HC739" s="83"/>
      <c r="HD739" s="83"/>
      <c r="HE739" s="83"/>
      <c r="HF739" s="83"/>
      <c r="HG739" s="83"/>
      <c r="HH739" s="83"/>
      <c r="HI739" s="83"/>
      <c r="HJ739" s="83"/>
      <c r="HK739" s="83"/>
      <c r="HL739" s="83"/>
      <c r="HM739" s="83"/>
      <c r="HN739" s="83"/>
      <c r="HO739" s="83"/>
      <c r="HP739" s="83"/>
      <c r="HQ739" s="83"/>
      <c r="HR739" s="83"/>
      <c r="HS739" s="83"/>
      <c r="HT739" s="83"/>
      <c r="HU739" s="83"/>
      <c r="HV739" s="83"/>
      <c r="HW739" s="83"/>
      <c r="HX739" s="83"/>
      <c r="HY739" s="83"/>
      <c r="HZ739" s="83"/>
      <c r="IA739" s="83"/>
      <c r="IB739" s="83"/>
      <c r="IC739" s="83"/>
      <c r="ID739" s="83"/>
      <c r="IE739" s="83"/>
      <c r="IF739" s="83"/>
      <c r="IG739" s="83"/>
      <c r="IH739" s="83"/>
      <c r="II739" s="83"/>
      <c r="IJ739" s="83"/>
      <c r="IK739" s="83"/>
      <c r="IL739" s="83"/>
      <c r="IM739" s="83"/>
      <c r="IN739" s="83"/>
      <c r="IO739" s="83"/>
      <c r="IP739" s="83"/>
      <c r="IQ739" s="83"/>
      <c r="IR739" s="83"/>
      <c r="IS739" s="83"/>
      <c r="IT739" s="83"/>
      <c r="IU739" s="83"/>
      <c r="IV739" s="83"/>
      <c r="IW739" s="83"/>
      <c r="IX739" s="83"/>
      <c r="IY739" s="83"/>
      <c r="IZ739" s="83"/>
      <c r="JA739" s="83"/>
      <c r="JB739" s="83"/>
      <c r="JC739" s="83"/>
      <c r="JD739" s="83"/>
      <c r="JE739" s="83"/>
    </row>
    <row r="740" spans="1:265" s="8" customFormat="1" ht="15" customHeight="1" thickBot="1" x14ac:dyDescent="0.25">
      <c r="A740" s="161"/>
      <c r="B740" s="162" t="s">
        <v>799</v>
      </c>
      <c r="C740" s="209"/>
      <c r="D740" s="360" t="s">
        <v>824</v>
      </c>
      <c r="E740" s="225"/>
      <c r="F740" s="1057"/>
      <c r="G740" s="1058"/>
      <c r="H740" s="360" t="s">
        <v>861</v>
      </c>
      <c r="I740" s="360" t="s">
        <v>874</v>
      </c>
      <c r="J740" s="360"/>
      <c r="K740" s="396" t="s">
        <v>2120</v>
      </c>
      <c r="L740" s="396"/>
      <c r="M740" s="1173"/>
      <c r="N740" s="1173"/>
      <c r="O740" s="396"/>
      <c r="P740" s="601"/>
      <c r="Q740" s="602"/>
      <c r="R740" s="602"/>
      <c r="S740" s="602"/>
      <c r="T740" s="602"/>
      <c r="U740" s="602">
        <v>5</v>
      </c>
      <c r="V740" s="602"/>
      <c r="W740" s="603"/>
      <c r="X740" s="161">
        <f>SUBTOTAL(9,P728:W740)</f>
        <v>40</v>
      </c>
      <c r="Y740" s="161">
        <f>X740</f>
        <v>40</v>
      </c>
      <c r="Z740" s="112"/>
      <c r="AA740" s="83"/>
      <c r="AB740" s="83"/>
      <c r="AC740" s="83" t="str">
        <f t="shared" si="17"/>
        <v/>
      </c>
      <c r="AD740" s="83"/>
      <c r="AE740" s="83"/>
      <c r="AF740" s="83"/>
      <c r="AG740" s="83"/>
      <c r="AH740" s="83"/>
      <c r="AI740" s="83"/>
      <c r="AJ740" s="83"/>
      <c r="AK740" s="83"/>
      <c r="AL740" s="83"/>
      <c r="AM740" s="83"/>
      <c r="AN740" s="83"/>
      <c r="AO740" s="83"/>
      <c r="AP740" s="83"/>
      <c r="AQ740" s="83"/>
      <c r="AR740" s="83"/>
      <c r="AS740" s="83"/>
      <c r="AT740" s="83"/>
      <c r="AU740" s="83"/>
      <c r="AV740" s="83"/>
      <c r="AW740" s="83"/>
      <c r="AX740" s="83"/>
      <c r="AY740" s="83"/>
      <c r="AZ740" s="83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  <c r="BM740" s="83"/>
      <c r="BN740" s="83"/>
      <c r="BO740" s="83"/>
      <c r="BP740" s="83"/>
      <c r="BQ740" s="83"/>
      <c r="BR740" s="83"/>
      <c r="BS740" s="83"/>
      <c r="BT740" s="83"/>
      <c r="BU740" s="83"/>
      <c r="BV740" s="83"/>
      <c r="BW740" s="83"/>
      <c r="BX740" s="83"/>
      <c r="BY740" s="83"/>
      <c r="BZ740" s="83"/>
      <c r="CA740" s="83"/>
      <c r="CB740" s="83"/>
      <c r="CC740" s="83"/>
      <c r="CD740" s="83"/>
      <c r="CE740" s="83"/>
      <c r="CF740" s="83"/>
      <c r="CG740" s="83"/>
      <c r="CH740" s="83"/>
      <c r="CI740" s="83"/>
      <c r="CJ740" s="83"/>
      <c r="CK740" s="83"/>
      <c r="CL740" s="83"/>
      <c r="CM740" s="83"/>
      <c r="CN740" s="83"/>
      <c r="CO740" s="83"/>
      <c r="CP740" s="83"/>
      <c r="CQ740" s="83"/>
      <c r="CR740" s="83"/>
      <c r="CS740" s="83"/>
      <c r="CT740" s="83"/>
      <c r="CU740" s="83"/>
      <c r="CV740" s="83"/>
      <c r="CW740" s="83"/>
      <c r="CX740" s="83"/>
      <c r="CY740" s="83"/>
      <c r="CZ740" s="83"/>
      <c r="DA740" s="83"/>
      <c r="DB740" s="83"/>
      <c r="DC740" s="83"/>
      <c r="DD740" s="83"/>
      <c r="DE740" s="83"/>
      <c r="DF740" s="83"/>
      <c r="DG740" s="83"/>
      <c r="DH740" s="83"/>
      <c r="DI740" s="83"/>
      <c r="DJ740" s="83"/>
      <c r="DK740" s="83"/>
      <c r="DL740" s="83"/>
      <c r="DM740" s="83"/>
      <c r="DN740" s="83"/>
      <c r="DO740" s="83"/>
      <c r="DP740" s="83"/>
      <c r="DQ740" s="83"/>
      <c r="DR740" s="83"/>
      <c r="DS740" s="83"/>
      <c r="DT740" s="83"/>
      <c r="DU740" s="83"/>
      <c r="DV740" s="83"/>
      <c r="DW740" s="83"/>
      <c r="DX740" s="83"/>
      <c r="DY740" s="83"/>
      <c r="DZ740" s="83"/>
      <c r="EA740" s="83"/>
      <c r="EB740" s="83"/>
      <c r="EC740" s="83"/>
      <c r="ED740" s="83"/>
      <c r="EE740" s="83"/>
      <c r="EF740" s="83"/>
      <c r="EG740" s="83"/>
      <c r="EH740" s="83"/>
      <c r="EI740" s="83"/>
      <c r="EJ740" s="83"/>
      <c r="EK740" s="83"/>
      <c r="EL740" s="83"/>
      <c r="EM740" s="83"/>
      <c r="EN740" s="83"/>
      <c r="EO740" s="83"/>
      <c r="EP740" s="83"/>
      <c r="EQ740" s="83"/>
      <c r="ER740" s="83"/>
      <c r="ES740" s="83"/>
      <c r="ET740" s="83"/>
      <c r="EU740" s="83"/>
      <c r="EV740" s="83"/>
      <c r="EW740" s="83"/>
      <c r="EX740" s="83"/>
      <c r="EY740" s="83"/>
      <c r="EZ740" s="83"/>
      <c r="FA740" s="83"/>
      <c r="FB740" s="83"/>
      <c r="FC740" s="83"/>
      <c r="FD740" s="83"/>
      <c r="FE740" s="83"/>
      <c r="FF740" s="83"/>
      <c r="FG740" s="83"/>
      <c r="FH740" s="83"/>
      <c r="FI740" s="83"/>
      <c r="FJ740" s="83"/>
      <c r="FK740" s="83"/>
      <c r="FL740" s="83"/>
      <c r="FM740" s="83"/>
      <c r="FN740" s="83"/>
      <c r="FO740" s="83"/>
      <c r="FP740" s="83"/>
      <c r="FQ740" s="83"/>
      <c r="FR740" s="83"/>
      <c r="FS740" s="83"/>
      <c r="FT740" s="83"/>
      <c r="FU740" s="83"/>
      <c r="FV740" s="83"/>
      <c r="FW740" s="83"/>
      <c r="FX740" s="83"/>
      <c r="FY740" s="83"/>
      <c r="FZ740" s="83"/>
      <c r="GA740" s="83"/>
      <c r="GB740" s="83"/>
      <c r="GC740" s="83"/>
      <c r="GD740" s="83"/>
      <c r="GE740" s="83"/>
      <c r="GF740" s="83"/>
      <c r="GG740" s="83"/>
      <c r="GH740" s="83"/>
      <c r="GI740" s="83"/>
      <c r="GJ740" s="83"/>
      <c r="GK740" s="83"/>
      <c r="GL740" s="83"/>
      <c r="GM740" s="83"/>
      <c r="GN740" s="83"/>
      <c r="GO740" s="83"/>
      <c r="GP740" s="83"/>
      <c r="GQ740" s="83"/>
      <c r="GR740" s="83"/>
      <c r="GS740" s="83"/>
      <c r="GT740" s="83"/>
      <c r="GU740" s="83"/>
      <c r="GV740" s="83"/>
      <c r="GW740" s="83"/>
      <c r="GX740" s="83"/>
      <c r="GY740" s="83"/>
      <c r="GZ740" s="83"/>
      <c r="HA740" s="83"/>
      <c r="HB740" s="83"/>
      <c r="HC740" s="83"/>
      <c r="HD740" s="83"/>
      <c r="HE740" s="83"/>
      <c r="HF740" s="83"/>
      <c r="HG740" s="83"/>
      <c r="HH740" s="83"/>
      <c r="HI740" s="83"/>
      <c r="HJ740" s="83"/>
      <c r="HK740" s="83"/>
      <c r="HL740" s="83"/>
      <c r="HM740" s="83"/>
      <c r="HN740" s="83"/>
      <c r="HO740" s="83"/>
      <c r="HP740" s="83"/>
      <c r="HQ740" s="83"/>
      <c r="HR740" s="83"/>
      <c r="HS740" s="83"/>
      <c r="HT740" s="83"/>
      <c r="HU740" s="83"/>
      <c r="HV740" s="83"/>
      <c r="HW740" s="83"/>
      <c r="HX740" s="83"/>
      <c r="HY740" s="83"/>
      <c r="HZ740" s="83"/>
      <c r="IA740" s="83"/>
      <c r="IB740" s="83"/>
      <c r="IC740" s="83"/>
      <c r="ID740" s="83"/>
      <c r="IE740" s="83"/>
      <c r="IF740" s="83"/>
      <c r="IG740" s="83"/>
      <c r="IH740" s="83"/>
      <c r="II740" s="83"/>
      <c r="IJ740" s="83"/>
      <c r="IK740" s="83"/>
      <c r="IL740" s="83"/>
      <c r="IM740" s="83"/>
      <c r="IN740" s="83"/>
      <c r="IO740" s="83"/>
      <c r="IP740" s="83"/>
      <c r="IQ740" s="83"/>
      <c r="IR740" s="83"/>
      <c r="IS740" s="83"/>
      <c r="IT740" s="83"/>
      <c r="IU740" s="83"/>
      <c r="IV740" s="83"/>
      <c r="IW740" s="83"/>
      <c r="IX740" s="83"/>
      <c r="IY740" s="83"/>
      <c r="IZ740" s="83"/>
      <c r="JA740" s="83"/>
      <c r="JB740" s="83"/>
      <c r="JC740" s="83"/>
      <c r="JD740" s="83"/>
      <c r="JE740" s="83"/>
    </row>
    <row r="741" spans="1:265" s="8" customFormat="1" ht="15" customHeight="1" x14ac:dyDescent="0.2">
      <c r="A741" s="156">
        <f>+A728+1</f>
        <v>79</v>
      </c>
      <c r="B741" s="1094" t="s">
        <v>949</v>
      </c>
      <c r="C741" s="120" t="s">
        <v>35</v>
      </c>
      <c r="D741" s="363" t="s">
        <v>1003</v>
      </c>
      <c r="E741" s="215" t="s">
        <v>86</v>
      </c>
      <c r="F741" s="1042" t="s">
        <v>1004</v>
      </c>
      <c r="G741" s="1043" t="s">
        <v>1005</v>
      </c>
      <c r="H741" s="363" t="s">
        <v>941</v>
      </c>
      <c r="I741" s="363" t="s">
        <v>1818</v>
      </c>
      <c r="J741" s="363" t="s">
        <v>1811</v>
      </c>
      <c r="K741" s="398" t="s">
        <v>1843</v>
      </c>
      <c r="L741" s="400" t="s">
        <v>1822</v>
      </c>
      <c r="M741" s="1135">
        <v>4</v>
      </c>
      <c r="N741" s="1135" t="s">
        <v>24</v>
      </c>
      <c r="O741" s="400" t="s">
        <v>440</v>
      </c>
      <c r="P741" s="642">
        <v>4</v>
      </c>
      <c r="Q741" s="643"/>
      <c r="R741" s="643"/>
      <c r="S741" s="643"/>
      <c r="T741" s="643"/>
      <c r="U741" s="643"/>
      <c r="V741" s="643"/>
      <c r="W741" s="644"/>
      <c r="X741" s="129"/>
      <c r="Y741" s="129"/>
      <c r="Z741" s="112" t="str">
        <f>C741</f>
        <v>TC</v>
      </c>
      <c r="AA741" s="83" t="s">
        <v>1474</v>
      </c>
      <c r="AB741" s="83" t="s">
        <v>1479</v>
      </c>
      <c r="AC741" s="83">
        <f t="shared" si="17"/>
        <v>20</v>
      </c>
      <c r="AD741" s="83"/>
      <c r="AE741" s="83"/>
      <c r="AF741" s="83"/>
      <c r="AG741" s="83"/>
      <c r="AH741" s="83"/>
      <c r="AI741" s="83"/>
      <c r="AJ741" s="83"/>
      <c r="AK741" s="83"/>
      <c r="AL741" s="83"/>
      <c r="AM741" s="83"/>
      <c r="AN741" s="83"/>
      <c r="AO741" s="83"/>
      <c r="AP741" s="83"/>
      <c r="AQ741" s="83"/>
      <c r="AR741" s="83"/>
      <c r="AS741" s="83"/>
      <c r="AT741" s="83"/>
      <c r="AU741" s="83"/>
      <c r="AV741" s="83"/>
      <c r="AW741" s="83"/>
      <c r="AX741" s="83"/>
      <c r="AY741" s="83"/>
      <c r="AZ741" s="83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  <c r="BM741" s="83"/>
      <c r="BN741" s="83"/>
      <c r="BO741" s="83"/>
      <c r="BP741" s="83"/>
      <c r="BQ741" s="83"/>
      <c r="BR741" s="83"/>
      <c r="BS741" s="83"/>
      <c r="BT741" s="83"/>
      <c r="BU741" s="83"/>
      <c r="BV741" s="83"/>
      <c r="BW741" s="83"/>
      <c r="BX741" s="83"/>
      <c r="BY741" s="83"/>
      <c r="BZ741" s="83"/>
      <c r="CA741" s="83"/>
      <c r="CB741" s="83"/>
      <c r="CC741" s="83"/>
      <c r="CD741" s="83"/>
      <c r="CE741" s="83"/>
      <c r="CF741" s="83"/>
      <c r="CG741" s="83"/>
      <c r="CH741" s="83"/>
      <c r="CI741" s="83"/>
      <c r="CJ741" s="83"/>
      <c r="CK741" s="83"/>
      <c r="CL741" s="83"/>
      <c r="CM741" s="83"/>
      <c r="CN741" s="83"/>
      <c r="CO741" s="83"/>
      <c r="CP741" s="83"/>
      <c r="CQ741" s="83"/>
      <c r="CR741" s="83"/>
      <c r="CS741" s="83"/>
      <c r="CT741" s="83"/>
      <c r="CU741" s="83"/>
      <c r="CV741" s="83"/>
      <c r="CW741" s="83"/>
      <c r="CX741" s="83"/>
      <c r="CY741" s="83"/>
      <c r="CZ741" s="83"/>
      <c r="DA741" s="83"/>
      <c r="DB741" s="83"/>
      <c r="DC741" s="83"/>
      <c r="DD741" s="83"/>
      <c r="DE741" s="83"/>
      <c r="DF741" s="83"/>
      <c r="DG741" s="83"/>
      <c r="DH741" s="83"/>
      <c r="DI741" s="83"/>
      <c r="DJ741" s="83"/>
      <c r="DK741" s="83"/>
      <c r="DL741" s="83"/>
      <c r="DM741" s="83"/>
      <c r="DN741" s="83"/>
      <c r="DO741" s="83"/>
      <c r="DP741" s="83"/>
      <c r="DQ741" s="83"/>
      <c r="DR741" s="83"/>
      <c r="DS741" s="83"/>
      <c r="DT741" s="83"/>
      <c r="DU741" s="83"/>
      <c r="DV741" s="83"/>
      <c r="DW741" s="83"/>
      <c r="DX741" s="83"/>
      <c r="DY741" s="83"/>
      <c r="DZ741" s="83"/>
      <c r="EA741" s="83"/>
      <c r="EB741" s="83"/>
      <c r="EC741" s="83"/>
      <c r="ED741" s="83"/>
      <c r="EE741" s="83"/>
      <c r="EF741" s="83"/>
      <c r="EG741" s="83"/>
      <c r="EH741" s="83"/>
      <c r="EI741" s="83"/>
      <c r="EJ741" s="83"/>
      <c r="EK741" s="83"/>
      <c r="EL741" s="83"/>
      <c r="EM741" s="83"/>
      <c r="EN741" s="83"/>
      <c r="EO741" s="83"/>
      <c r="EP741" s="83"/>
      <c r="EQ741" s="83"/>
      <c r="ER741" s="83"/>
      <c r="ES741" s="83"/>
      <c r="ET741" s="83"/>
      <c r="EU741" s="83"/>
      <c r="EV741" s="83"/>
      <c r="EW741" s="83"/>
      <c r="EX741" s="83"/>
      <c r="EY741" s="83"/>
      <c r="EZ741" s="83"/>
      <c r="FA741" s="83"/>
      <c r="FB741" s="83"/>
      <c r="FC741" s="83"/>
      <c r="FD741" s="83"/>
      <c r="FE741" s="83"/>
      <c r="FF741" s="83"/>
      <c r="FG741" s="83"/>
      <c r="FH741" s="83"/>
      <c r="FI741" s="83"/>
      <c r="FJ741" s="83"/>
      <c r="FK741" s="83"/>
      <c r="FL741" s="83"/>
      <c r="FM741" s="83"/>
      <c r="FN741" s="83"/>
      <c r="FO741" s="83"/>
      <c r="FP741" s="83"/>
      <c r="FQ741" s="83"/>
      <c r="FR741" s="83"/>
      <c r="FS741" s="83"/>
      <c r="FT741" s="83"/>
      <c r="FU741" s="83"/>
      <c r="FV741" s="83"/>
      <c r="FW741" s="83"/>
      <c r="FX741" s="83"/>
      <c r="FY741" s="83"/>
      <c r="FZ741" s="83"/>
      <c r="GA741" s="83"/>
      <c r="GB741" s="83"/>
      <c r="GC741" s="83"/>
      <c r="GD741" s="83"/>
      <c r="GE741" s="83"/>
      <c r="GF741" s="83"/>
      <c r="GG741" s="83"/>
      <c r="GH741" s="83"/>
      <c r="GI741" s="83"/>
      <c r="GJ741" s="83"/>
      <c r="GK741" s="83"/>
      <c r="GL741" s="83"/>
      <c r="GM741" s="83"/>
      <c r="GN741" s="83"/>
      <c r="GO741" s="83"/>
      <c r="GP741" s="83"/>
      <c r="GQ741" s="83"/>
      <c r="GR741" s="83"/>
      <c r="GS741" s="83"/>
      <c r="GT741" s="83"/>
      <c r="GU741" s="83"/>
      <c r="GV741" s="83"/>
      <c r="GW741" s="83"/>
      <c r="GX741" s="83"/>
      <c r="GY741" s="83"/>
      <c r="GZ741" s="83"/>
      <c r="HA741" s="83"/>
      <c r="HB741" s="83"/>
      <c r="HC741" s="83"/>
      <c r="HD741" s="83"/>
      <c r="HE741" s="83"/>
      <c r="HF741" s="83"/>
      <c r="HG741" s="83"/>
      <c r="HH741" s="83"/>
      <c r="HI741" s="83"/>
      <c r="HJ741" s="83"/>
      <c r="HK741" s="83"/>
      <c r="HL741" s="83"/>
      <c r="HM741" s="83"/>
      <c r="HN741" s="83"/>
      <c r="HO741" s="83"/>
      <c r="HP741" s="83"/>
      <c r="HQ741" s="83"/>
      <c r="HR741" s="83"/>
      <c r="HS741" s="83"/>
      <c r="HT741" s="83"/>
      <c r="HU741" s="83"/>
      <c r="HV741" s="83"/>
      <c r="HW741" s="83"/>
      <c r="HX741" s="83"/>
      <c r="HY741" s="83"/>
      <c r="HZ741" s="83"/>
      <c r="IA741" s="83"/>
      <c r="IB741" s="83"/>
      <c r="IC741" s="83"/>
      <c r="ID741" s="83"/>
      <c r="IE741" s="83"/>
      <c r="IF741" s="83"/>
      <c r="IG741" s="83"/>
      <c r="IH741" s="83"/>
      <c r="II741" s="83"/>
      <c r="IJ741" s="83"/>
      <c r="IK741" s="83"/>
      <c r="IL741" s="83"/>
      <c r="IM741" s="83"/>
      <c r="IN741" s="83"/>
      <c r="IO741" s="83"/>
      <c r="IP741" s="83"/>
      <c r="IQ741" s="83"/>
      <c r="IR741" s="83"/>
      <c r="IS741" s="83"/>
      <c r="IT741" s="83"/>
      <c r="IU741" s="83"/>
      <c r="IV741" s="83"/>
      <c r="IW741" s="83"/>
      <c r="IX741" s="83"/>
      <c r="IY741" s="83"/>
      <c r="IZ741" s="83"/>
      <c r="JA741" s="83"/>
      <c r="JB741" s="83"/>
      <c r="JC741" s="83"/>
      <c r="JD741" s="83"/>
      <c r="JE741" s="83"/>
    </row>
    <row r="742" spans="1:265" s="8" customFormat="1" ht="15" customHeight="1" x14ac:dyDescent="0.2">
      <c r="A742" s="130"/>
      <c r="B742" s="117" t="s">
        <v>949</v>
      </c>
      <c r="C742" s="132"/>
      <c r="D742" s="340" t="s">
        <v>1003</v>
      </c>
      <c r="E742" s="117"/>
      <c r="F742" s="1048"/>
      <c r="G742" s="1049"/>
      <c r="H742" s="340" t="s">
        <v>941</v>
      </c>
      <c r="I742" s="340" t="s">
        <v>1818</v>
      </c>
      <c r="J742" s="340" t="s">
        <v>1811</v>
      </c>
      <c r="K742" s="388" t="s">
        <v>1843</v>
      </c>
      <c r="L742" s="401" t="s">
        <v>1822</v>
      </c>
      <c r="M742" s="1136">
        <v>4</v>
      </c>
      <c r="N742" s="1136" t="s">
        <v>101</v>
      </c>
      <c r="O742" s="401" t="s">
        <v>440</v>
      </c>
      <c r="P742" s="604">
        <v>4</v>
      </c>
      <c r="Q742" s="605"/>
      <c r="R742" s="605"/>
      <c r="S742" s="605"/>
      <c r="T742" s="605"/>
      <c r="U742" s="605"/>
      <c r="V742" s="605"/>
      <c r="W742" s="606"/>
      <c r="X742" s="142"/>
      <c r="Y742" s="142"/>
      <c r="Z742" s="112"/>
      <c r="AA742" s="83"/>
      <c r="AB742" s="83"/>
      <c r="AC742" s="83" t="str">
        <f t="shared" si="17"/>
        <v/>
      </c>
      <c r="AD742" s="83"/>
      <c r="AE742" s="83"/>
      <c r="AF742" s="83"/>
      <c r="AG742" s="83"/>
      <c r="AH742" s="83"/>
      <c r="AI742" s="83"/>
      <c r="AJ742" s="83"/>
      <c r="AK742" s="83"/>
      <c r="AL742" s="83"/>
      <c r="AM742" s="83"/>
      <c r="AN742" s="83"/>
      <c r="AO742" s="83"/>
      <c r="AP742" s="83"/>
      <c r="AQ742" s="83"/>
      <c r="AR742" s="83"/>
      <c r="AS742" s="83"/>
      <c r="AT742" s="83"/>
      <c r="AU742" s="83"/>
      <c r="AV742" s="83"/>
      <c r="AW742" s="83"/>
      <c r="AX742" s="83"/>
      <c r="AY742" s="83"/>
      <c r="AZ742" s="83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  <c r="BM742" s="83"/>
      <c r="BN742" s="83"/>
      <c r="BO742" s="83"/>
      <c r="BP742" s="83"/>
      <c r="BQ742" s="83"/>
      <c r="BR742" s="83"/>
      <c r="BS742" s="83"/>
      <c r="BT742" s="83"/>
      <c r="BU742" s="83"/>
      <c r="BV742" s="83"/>
      <c r="BW742" s="83"/>
      <c r="BX742" s="83"/>
      <c r="BY742" s="83"/>
      <c r="BZ742" s="83"/>
      <c r="CA742" s="83"/>
      <c r="CB742" s="83"/>
      <c r="CC742" s="83"/>
      <c r="CD742" s="83"/>
      <c r="CE742" s="83"/>
      <c r="CF742" s="83"/>
      <c r="CG742" s="83"/>
      <c r="CH742" s="83"/>
      <c r="CI742" s="83"/>
      <c r="CJ742" s="83"/>
      <c r="CK742" s="83"/>
      <c r="CL742" s="83"/>
      <c r="CM742" s="83"/>
      <c r="CN742" s="83"/>
      <c r="CO742" s="83"/>
      <c r="CP742" s="83"/>
      <c r="CQ742" s="83"/>
      <c r="CR742" s="83"/>
      <c r="CS742" s="83"/>
      <c r="CT742" s="83"/>
      <c r="CU742" s="83"/>
      <c r="CV742" s="83"/>
      <c r="CW742" s="83"/>
      <c r="CX742" s="83"/>
      <c r="CY742" s="83"/>
      <c r="CZ742" s="83"/>
      <c r="DA742" s="83"/>
      <c r="DB742" s="83"/>
      <c r="DC742" s="83"/>
      <c r="DD742" s="83"/>
      <c r="DE742" s="83"/>
      <c r="DF742" s="83"/>
      <c r="DG742" s="83"/>
      <c r="DH742" s="83"/>
      <c r="DI742" s="83"/>
      <c r="DJ742" s="83"/>
      <c r="DK742" s="83"/>
      <c r="DL742" s="83"/>
      <c r="DM742" s="83"/>
      <c r="DN742" s="83"/>
      <c r="DO742" s="83"/>
      <c r="DP742" s="83"/>
      <c r="DQ742" s="83"/>
      <c r="DR742" s="83"/>
      <c r="DS742" s="83"/>
      <c r="DT742" s="83"/>
      <c r="DU742" s="83"/>
      <c r="DV742" s="83"/>
      <c r="DW742" s="83"/>
      <c r="DX742" s="83"/>
      <c r="DY742" s="83"/>
      <c r="DZ742" s="83"/>
      <c r="EA742" s="83"/>
      <c r="EB742" s="83"/>
      <c r="EC742" s="83"/>
      <c r="ED742" s="83"/>
      <c r="EE742" s="83"/>
      <c r="EF742" s="83"/>
      <c r="EG742" s="83"/>
      <c r="EH742" s="83"/>
      <c r="EI742" s="83"/>
      <c r="EJ742" s="83"/>
      <c r="EK742" s="83"/>
      <c r="EL742" s="83"/>
      <c r="EM742" s="83"/>
      <c r="EN742" s="83"/>
      <c r="EO742" s="83"/>
      <c r="EP742" s="83"/>
      <c r="EQ742" s="83"/>
      <c r="ER742" s="83"/>
      <c r="ES742" s="83"/>
      <c r="ET742" s="83"/>
      <c r="EU742" s="83"/>
      <c r="EV742" s="83"/>
      <c r="EW742" s="83"/>
      <c r="EX742" s="83"/>
      <c r="EY742" s="83"/>
      <c r="EZ742" s="83"/>
      <c r="FA742" s="83"/>
      <c r="FB742" s="83"/>
      <c r="FC742" s="83"/>
      <c r="FD742" s="83"/>
      <c r="FE742" s="83"/>
      <c r="FF742" s="83"/>
      <c r="FG742" s="83"/>
      <c r="FH742" s="83"/>
      <c r="FI742" s="83"/>
      <c r="FJ742" s="83"/>
      <c r="FK742" s="83"/>
      <c r="FL742" s="83"/>
      <c r="FM742" s="83"/>
      <c r="FN742" s="83"/>
      <c r="FO742" s="83"/>
      <c r="FP742" s="83"/>
      <c r="FQ742" s="83"/>
      <c r="FR742" s="83"/>
      <c r="FS742" s="83"/>
      <c r="FT742" s="83"/>
      <c r="FU742" s="83"/>
      <c r="FV742" s="83"/>
      <c r="FW742" s="83"/>
      <c r="FX742" s="83"/>
      <c r="FY742" s="83"/>
      <c r="FZ742" s="83"/>
      <c r="GA742" s="83"/>
      <c r="GB742" s="83"/>
      <c r="GC742" s="83"/>
      <c r="GD742" s="83"/>
      <c r="GE742" s="83"/>
      <c r="GF742" s="83"/>
      <c r="GG742" s="83"/>
      <c r="GH742" s="83"/>
      <c r="GI742" s="83"/>
      <c r="GJ742" s="83"/>
      <c r="GK742" s="83"/>
      <c r="GL742" s="83"/>
      <c r="GM742" s="83"/>
      <c r="GN742" s="83"/>
      <c r="GO742" s="83"/>
      <c r="GP742" s="83"/>
      <c r="GQ742" s="83"/>
      <c r="GR742" s="83"/>
      <c r="GS742" s="83"/>
      <c r="GT742" s="83"/>
      <c r="GU742" s="83"/>
      <c r="GV742" s="83"/>
      <c r="GW742" s="83"/>
      <c r="GX742" s="83"/>
      <c r="GY742" s="83"/>
      <c r="GZ742" s="83"/>
      <c r="HA742" s="83"/>
      <c r="HB742" s="83"/>
      <c r="HC742" s="83"/>
      <c r="HD742" s="83"/>
      <c r="HE742" s="83"/>
      <c r="HF742" s="83"/>
      <c r="HG742" s="83"/>
      <c r="HH742" s="83"/>
      <c r="HI742" s="83"/>
      <c r="HJ742" s="83"/>
      <c r="HK742" s="83"/>
      <c r="HL742" s="83"/>
      <c r="HM742" s="83"/>
      <c r="HN742" s="83"/>
      <c r="HO742" s="83"/>
      <c r="HP742" s="83"/>
      <c r="HQ742" s="83"/>
      <c r="HR742" s="83"/>
      <c r="HS742" s="83"/>
      <c r="HT742" s="83"/>
      <c r="HU742" s="83"/>
      <c r="HV742" s="83"/>
      <c r="HW742" s="83"/>
      <c r="HX742" s="83"/>
      <c r="HY742" s="83"/>
      <c r="HZ742" s="83"/>
      <c r="IA742" s="83"/>
      <c r="IB742" s="83"/>
      <c r="IC742" s="83"/>
      <c r="ID742" s="83"/>
      <c r="IE742" s="83"/>
      <c r="IF742" s="83"/>
      <c r="IG742" s="83"/>
      <c r="IH742" s="83"/>
      <c r="II742" s="83"/>
      <c r="IJ742" s="83"/>
      <c r="IK742" s="83"/>
      <c r="IL742" s="83"/>
      <c r="IM742" s="83"/>
      <c r="IN742" s="83"/>
      <c r="IO742" s="83"/>
      <c r="IP742" s="83"/>
      <c r="IQ742" s="83"/>
      <c r="IR742" s="83"/>
      <c r="IS742" s="83"/>
      <c r="IT742" s="83"/>
      <c r="IU742" s="83"/>
      <c r="IV742" s="83"/>
      <c r="IW742" s="83"/>
      <c r="IX742" s="83"/>
      <c r="IY742" s="83"/>
      <c r="IZ742" s="83"/>
      <c r="JA742" s="83"/>
      <c r="JB742" s="83"/>
      <c r="JC742" s="83"/>
      <c r="JD742" s="83"/>
      <c r="JE742" s="83"/>
    </row>
    <row r="743" spans="1:265" s="8" customFormat="1" ht="15" customHeight="1" x14ac:dyDescent="0.2">
      <c r="A743" s="130"/>
      <c r="B743" s="117" t="s">
        <v>949</v>
      </c>
      <c r="C743" s="132"/>
      <c r="D743" s="340" t="s">
        <v>1003</v>
      </c>
      <c r="E743" s="117"/>
      <c r="F743" s="1048"/>
      <c r="G743" s="1049"/>
      <c r="H743" s="340" t="s">
        <v>941</v>
      </c>
      <c r="I743" s="340" t="s">
        <v>1818</v>
      </c>
      <c r="J743" s="340" t="s">
        <v>1811</v>
      </c>
      <c r="K743" s="388" t="s">
        <v>1844</v>
      </c>
      <c r="L743" s="401" t="s">
        <v>1822</v>
      </c>
      <c r="M743" s="1136">
        <v>5</v>
      </c>
      <c r="N743" s="1136" t="s">
        <v>24</v>
      </c>
      <c r="O743" s="401" t="s">
        <v>435</v>
      </c>
      <c r="P743" s="604">
        <v>3</v>
      </c>
      <c r="Q743" s="605"/>
      <c r="R743" s="605"/>
      <c r="S743" s="605"/>
      <c r="T743" s="605"/>
      <c r="U743" s="605"/>
      <c r="V743" s="605"/>
      <c r="W743" s="606"/>
      <c r="X743" s="142"/>
      <c r="Y743" s="142"/>
      <c r="Z743" s="112"/>
      <c r="AA743" s="83"/>
      <c r="AB743" s="83"/>
      <c r="AC743" s="83" t="str">
        <f t="shared" si="17"/>
        <v/>
      </c>
      <c r="AD743" s="83"/>
      <c r="AE743" s="83"/>
      <c r="AF743" s="83"/>
      <c r="AG743" s="83"/>
      <c r="AH743" s="83"/>
      <c r="AI743" s="83"/>
      <c r="AJ743" s="83"/>
      <c r="AK743" s="83"/>
      <c r="AL743" s="83"/>
      <c r="AM743" s="83"/>
      <c r="AN743" s="83"/>
      <c r="AO743" s="83"/>
      <c r="AP743" s="83"/>
      <c r="AQ743" s="83"/>
      <c r="AR743" s="83"/>
      <c r="AS743" s="83"/>
      <c r="AT743" s="83"/>
      <c r="AU743" s="83"/>
      <c r="AV743" s="83"/>
      <c r="AW743" s="83"/>
      <c r="AX743" s="83"/>
      <c r="AY743" s="83"/>
      <c r="AZ743" s="83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  <c r="BM743" s="83"/>
      <c r="BN743" s="83"/>
      <c r="BO743" s="83"/>
      <c r="BP743" s="83"/>
      <c r="BQ743" s="83"/>
      <c r="BR743" s="83"/>
      <c r="BS743" s="83"/>
      <c r="BT743" s="83"/>
      <c r="BU743" s="83"/>
      <c r="BV743" s="83"/>
      <c r="BW743" s="83"/>
      <c r="BX743" s="83"/>
      <c r="BY743" s="83"/>
      <c r="BZ743" s="83"/>
      <c r="CA743" s="83"/>
      <c r="CB743" s="83"/>
      <c r="CC743" s="83"/>
      <c r="CD743" s="83"/>
      <c r="CE743" s="83"/>
      <c r="CF743" s="83"/>
      <c r="CG743" s="83"/>
      <c r="CH743" s="83"/>
      <c r="CI743" s="83"/>
      <c r="CJ743" s="83"/>
      <c r="CK743" s="83"/>
      <c r="CL743" s="83"/>
      <c r="CM743" s="83"/>
      <c r="CN743" s="83"/>
      <c r="CO743" s="83"/>
      <c r="CP743" s="83"/>
      <c r="CQ743" s="83"/>
      <c r="CR743" s="83"/>
      <c r="CS743" s="83"/>
      <c r="CT743" s="83"/>
      <c r="CU743" s="83"/>
      <c r="CV743" s="83"/>
      <c r="CW743" s="83"/>
      <c r="CX743" s="83"/>
      <c r="CY743" s="83"/>
      <c r="CZ743" s="83"/>
      <c r="DA743" s="83"/>
      <c r="DB743" s="83"/>
      <c r="DC743" s="83"/>
      <c r="DD743" s="83"/>
      <c r="DE743" s="83"/>
      <c r="DF743" s="83"/>
      <c r="DG743" s="83"/>
      <c r="DH743" s="83"/>
      <c r="DI743" s="83"/>
      <c r="DJ743" s="83"/>
      <c r="DK743" s="83"/>
      <c r="DL743" s="83"/>
      <c r="DM743" s="83"/>
      <c r="DN743" s="83"/>
      <c r="DO743" s="83"/>
      <c r="DP743" s="83"/>
      <c r="DQ743" s="83"/>
      <c r="DR743" s="83"/>
      <c r="DS743" s="83"/>
      <c r="DT743" s="83"/>
      <c r="DU743" s="83"/>
      <c r="DV743" s="83"/>
      <c r="DW743" s="83"/>
      <c r="DX743" s="83"/>
      <c r="DY743" s="83"/>
      <c r="DZ743" s="83"/>
      <c r="EA743" s="83"/>
      <c r="EB743" s="83"/>
      <c r="EC743" s="83"/>
      <c r="ED743" s="83"/>
      <c r="EE743" s="83"/>
      <c r="EF743" s="83"/>
      <c r="EG743" s="83"/>
      <c r="EH743" s="83"/>
      <c r="EI743" s="83"/>
      <c r="EJ743" s="83"/>
      <c r="EK743" s="83"/>
      <c r="EL743" s="83"/>
      <c r="EM743" s="83"/>
      <c r="EN743" s="83"/>
      <c r="EO743" s="83"/>
      <c r="EP743" s="83"/>
      <c r="EQ743" s="83"/>
      <c r="ER743" s="83"/>
      <c r="ES743" s="83"/>
      <c r="ET743" s="83"/>
      <c r="EU743" s="83"/>
      <c r="EV743" s="83"/>
      <c r="EW743" s="83"/>
      <c r="EX743" s="83"/>
      <c r="EY743" s="83"/>
      <c r="EZ743" s="83"/>
      <c r="FA743" s="83"/>
      <c r="FB743" s="83"/>
      <c r="FC743" s="83"/>
      <c r="FD743" s="83"/>
      <c r="FE743" s="83"/>
      <c r="FF743" s="83"/>
      <c r="FG743" s="83"/>
      <c r="FH743" s="83"/>
      <c r="FI743" s="83"/>
      <c r="FJ743" s="83"/>
      <c r="FK743" s="83"/>
      <c r="FL743" s="83"/>
      <c r="FM743" s="83"/>
      <c r="FN743" s="83"/>
      <c r="FO743" s="83"/>
      <c r="FP743" s="83"/>
      <c r="FQ743" s="83"/>
      <c r="FR743" s="83"/>
      <c r="FS743" s="83"/>
      <c r="FT743" s="83"/>
      <c r="FU743" s="83"/>
      <c r="FV743" s="83"/>
      <c r="FW743" s="83"/>
      <c r="FX743" s="83"/>
      <c r="FY743" s="83"/>
      <c r="FZ743" s="83"/>
      <c r="GA743" s="83"/>
      <c r="GB743" s="83"/>
      <c r="GC743" s="83"/>
      <c r="GD743" s="83"/>
      <c r="GE743" s="83"/>
      <c r="GF743" s="83"/>
      <c r="GG743" s="83"/>
      <c r="GH743" s="83"/>
      <c r="GI743" s="83"/>
      <c r="GJ743" s="83"/>
      <c r="GK743" s="83"/>
      <c r="GL743" s="83"/>
      <c r="GM743" s="83"/>
      <c r="GN743" s="83"/>
      <c r="GO743" s="83"/>
      <c r="GP743" s="83"/>
      <c r="GQ743" s="83"/>
      <c r="GR743" s="83"/>
      <c r="GS743" s="83"/>
      <c r="GT743" s="83"/>
      <c r="GU743" s="83"/>
      <c r="GV743" s="83"/>
      <c r="GW743" s="83"/>
      <c r="GX743" s="83"/>
      <c r="GY743" s="83"/>
      <c r="GZ743" s="83"/>
      <c r="HA743" s="83"/>
      <c r="HB743" s="83"/>
      <c r="HC743" s="83"/>
      <c r="HD743" s="83"/>
      <c r="HE743" s="83"/>
      <c r="HF743" s="83"/>
      <c r="HG743" s="83"/>
      <c r="HH743" s="83"/>
      <c r="HI743" s="83"/>
      <c r="HJ743" s="83"/>
      <c r="HK743" s="83"/>
      <c r="HL743" s="83"/>
      <c r="HM743" s="83"/>
      <c r="HN743" s="83"/>
      <c r="HO743" s="83"/>
      <c r="HP743" s="83"/>
      <c r="HQ743" s="83"/>
      <c r="HR743" s="83"/>
      <c r="HS743" s="83"/>
      <c r="HT743" s="83"/>
      <c r="HU743" s="83"/>
      <c r="HV743" s="83"/>
      <c r="HW743" s="83"/>
      <c r="HX743" s="83"/>
      <c r="HY743" s="83"/>
      <c r="HZ743" s="83"/>
      <c r="IA743" s="83"/>
      <c r="IB743" s="83"/>
      <c r="IC743" s="83"/>
      <c r="ID743" s="83"/>
      <c r="IE743" s="83"/>
      <c r="IF743" s="83"/>
      <c r="IG743" s="83"/>
      <c r="IH743" s="83"/>
      <c r="II743" s="83"/>
      <c r="IJ743" s="83"/>
      <c r="IK743" s="83"/>
      <c r="IL743" s="83"/>
      <c r="IM743" s="83"/>
      <c r="IN743" s="83"/>
      <c r="IO743" s="83"/>
      <c r="IP743" s="83"/>
      <c r="IQ743" s="83"/>
      <c r="IR743" s="83"/>
      <c r="IS743" s="83"/>
      <c r="IT743" s="83"/>
      <c r="IU743" s="83"/>
      <c r="IV743" s="83"/>
      <c r="IW743" s="83"/>
      <c r="IX743" s="83"/>
      <c r="IY743" s="83"/>
      <c r="IZ743" s="83"/>
      <c r="JA743" s="83"/>
      <c r="JB743" s="83"/>
      <c r="JC743" s="83"/>
      <c r="JD743" s="83"/>
      <c r="JE743" s="83"/>
    </row>
    <row r="744" spans="1:265" s="8" customFormat="1" ht="15" customHeight="1" x14ac:dyDescent="0.2">
      <c r="A744" s="130"/>
      <c r="B744" s="117" t="s">
        <v>949</v>
      </c>
      <c r="C744" s="132"/>
      <c r="D744" s="340" t="s">
        <v>1003</v>
      </c>
      <c r="E744" s="117"/>
      <c r="F744" s="1048"/>
      <c r="G744" s="1049"/>
      <c r="H744" s="340" t="s">
        <v>941</v>
      </c>
      <c r="I744" s="340" t="s">
        <v>1818</v>
      </c>
      <c r="J744" s="340" t="s">
        <v>1811</v>
      </c>
      <c r="K744" s="388" t="s">
        <v>1844</v>
      </c>
      <c r="L744" s="401" t="s">
        <v>1822</v>
      </c>
      <c r="M744" s="1136">
        <v>5</v>
      </c>
      <c r="N744" s="1136" t="s">
        <v>101</v>
      </c>
      <c r="O744" s="401" t="s">
        <v>435</v>
      </c>
      <c r="P744" s="604">
        <v>3</v>
      </c>
      <c r="Q744" s="605"/>
      <c r="R744" s="605"/>
      <c r="S744" s="605"/>
      <c r="T744" s="605"/>
      <c r="U744" s="605"/>
      <c r="V744" s="605"/>
      <c r="W744" s="606"/>
      <c r="X744" s="142"/>
      <c r="Y744" s="142"/>
      <c r="Z744" s="112"/>
      <c r="AA744" s="83"/>
      <c r="AB744" s="83"/>
      <c r="AC744" s="83" t="str">
        <f t="shared" si="17"/>
        <v/>
      </c>
      <c r="AD744" s="83"/>
      <c r="AE744" s="83"/>
      <c r="AF744" s="83"/>
      <c r="AG744" s="83"/>
      <c r="AH744" s="83"/>
      <c r="AI744" s="83"/>
      <c r="AJ744" s="83"/>
      <c r="AK744" s="83"/>
      <c r="AL744" s="83"/>
      <c r="AM744" s="83"/>
      <c r="AN744" s="83"/>
      <c r="AO744" s="83"/>
      <c r="AP744" s="83"/>
      <c r="AQ744" s="83"/>
      <c r="AR744" s="83"/>
      <c r="AS744" s="83"/>
      <c r="AT744" s="83"/>
      <c r="AU744" s="83"/>
      <c r="AV744" s="83"/>
      <c r="AW744" s="83"/>
      <c r="AX744" s="83"/>
      <c r="AY744" s="83"/>
      <c r="AZ744" s="83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  <c r="BM744" s="83"/>
      <c r="BN744" s="83"/>
      <c r="BO744" s="83"/>
      <c r="BP744" s="83"/>
      <c r="BQ744" s="83"/>
      <c r="BR744" s="83"/>
      <c r="BS744" s="83"/>
      <c r="BT744" s="83"/>
      <c r="BU744" s="83"/>
      <c r="BV744" s="83"/>
      <c r="BW744" s="83"/>
      <c r="BX744" s="83"/>
      <c r="BY744" s="83"/>
      <c r="BZ744" s="83"/>
      <c r="CA744" s="83"/>
      <c r="CB744" s="83"/>
      <c r="CC744" s="83"/>
      <c r="CD744" s="83"/>
      <c r="CE744" s="83"/>
      <c r="CF744" s="83"/>
      <c r="CG744" s="83"/>
      <c r="CH744" s="83"/>
      <c r="CI744" s="83"/>
      <c r="CJ744" s="83"/>
      <c r="CK744" s="83"/>
      <c r="CL744" s="83"/>
      <c r="CM744" s="83"/>
      <c r="CN744" s="83"/>
      <c r="CO744" s="83"/>
      <c r="CP744" s="83"/>
      <c r="CQ744" s="83"/>
      <c r="CR744" s="83"/>
      <c r="CS744" s="83"/>
      <c r="CT744" s="83"/>
      <c r="CU744" s="83"/>
      <c r="CV744" s="83"/>
      <c r="CW744" s="83"/>
      <c r="CX744" s="83"/>
      <c r="CY744" s="83"/>
      <c r="CZ744" s="83"/>
      <c r="DA744" s="83"/>
      <c r="DB744" s="83"/>
      <c r="DC744" s="83"/>
      <c r="DD744" s="83"/>
      <c r="DE744" s="83"/>
      <c r="DF744" s="83"/>
      <c r="DG744" s="83"/>
      <c r="DH744" s="83"/>
      <c r="DI744" s="83"/>
      <c r="DJ744" s="83"/>
      <c r="DK744" s="83"/>
      <c r="DL744" s="83"/>
      <c r="DM744" s="83"/>
      <c r="DN744" s="83"/>
      <c r="DO744" s="83"/>
      <c r="DP744" s="83"/>
      <c r="DQ744" s="83"/>
      <c r="DR744" s="83"/>
      <c r="DS744" s="83"/>
      <c r="DT744" s="83"/>
      <c r="DU744" s="83"/>
      <c r="DV744" s="83"/>
      <c r="DW744" s="83"/>
      <c r="DX744" s="83"/>
      <c r="DY744" s="83"/>
      <c r="DZ744" s="83"/>
      <c r="EA744" s="83"/>
      <c r="EB744" s="83"/>
      <c r="EC744" s="83"/>
      <c r="ED744" s="83"/>
      <c r="EE744" s="83"/>
      <c r="EF744" s="83"/>
      <c r="EG744" s="83"/>
      <c r="EH744" s="83"/>
      <c r="EI744" s="83"/>
      <c r="EJ744" s="83"/>
      <c r="EK744" s="83"/>
      <c r="EL744" s="83"/>
      <c r="EM744" s="83"/>
      <c r="EN744" s="83"/>
      <c r="EO744" s="83"/>
      <c r="EP744" s="83"/>
      <c r="EQ744" s="83"/>
      <c r="ER744" s="83"/>
      <c r="ES744" s="83"/>
      <c r="ET744" s="83"/>
      <c r="EU744" s="83"/>
      <c r="EV744" s="83"/>
      <c r="EW744" s="83"/>
      <c r="EX744" s="83"/>
      <c r="EY744" s="83"/>
      <c r="EZ744" s="83"/>
      <c r="FA744" s="83"/>
      <c r="FB744" s="83"/>
      <c r="FC744" s="83"/>
      <c r="FD744" s="83"/>
      <c r="FE744" s="83"/>
      <c r="FF744" s="83"/>
      <c r="FG744" s="83"/>
      <c r="FH744" s="83"/>
      <c r="FI744" s="83"/>
      <c r="FJ744" s="83"/>
      <c r="FK744" s="83"/>
      <c r="FL744" s="83"/>
      <c r="FM744" s="83"/>
      <c r="FN744" s="83"/>
      <c r="FO744" s="83"/>
      <c r="FP744" s="83"/>
      <c r="FQ744" s="83"/>
      <c r="FR744" s="83"/>
      <c r="FS744" s="83"/>
      <c r="FT744" s="83"/>
      <c r="FU744" s="83"/>
      <c r="FV744" s="83"/>
      <c r="FW744" s="83"/>
      <c r="FX744" s="83"/>
      <c r="FY744" s="83"/>
      <c r="FZ744" s="83"/>
      <c r="GA744" s="83"/>
      <c r="GB744" s="83"/>
      <c r="GC744" s="83"/>
      <c r="GD744" s="83"/>
      <c r="GE744" s="83"/>
      <c r="GF744" s="83"/>
      <c r="GG744" s="83"/>
      <c r="GH744" s="83"/>
      <c r="GI744" s="83"/>
      <c r="GJ744" s="83"/>
      <c r="GK744" s="83"/>
      <c r="GL744" s="83"/>
      <c r="GM744" s="83"/>
      <c r="GN744" s="83"/>
      <c r="GO744" s="83"/>
      <c r="GP744" s="83"/>
      <c r="GQ744" s="83"/>
      <c r="GR744" s="83"/>
      <c r="GS744" s="83"/>
      <c r="GT744" s="83"/>
      <c r="GU744" s="83"/>
      <c r="GV744" s="83"/>
      <c r="GW744" s="83"/>
      <c r="GX744" s="83"/>
      <c r="GY744" s="83"/>
      <c r="GZ744" s="83"/>
      <c r="HA744" s="83"/>
      <c r="HB744" s="83"/>
      <c r="HC744" s="83"/>
      <c r="HD744" s="83"/>
      <c r="HE744" s="83"/>
      <c r="HF744" s="83"/>
      <c r="HG744" s="83"/>
      <c r="HH744" s="83"/>
      <c r="HI744" s="83"/>
      <c r="HJ744" s="83"/>
      <c r="HK744" s="83"/>
      <c r="HL744" s="83"/>
      <c r="HM744" s="83"/>
      <c r="HN744" s="83"/>
      <c r="HO744" s="83"/>
      <c r="HP744" s="83"/>
      <c r="HQ744" s="83"/>
      <c r="HR744" s="83"/>
      <c r="HS744" s="83"/>
      <c r="HT744" s="83"/>
      <c r="HU744" s="83"/>
      <c r="HV744" s="83"/>
      <c r="HW744" s="83"/>
      <c r="HX744" s="83"/>
      <c r="HY744" s="83"/>
      <c r="HZ744" s="83"/>
      <c r="IA744" s="83"/>
      <c r="IB744" s="83"/>
      <c r="IC744" s="83"/>
      <c r="ID744" s="83"/>
      <c r="IE744" s="83"/>
      <c r="IF744" s="83"/>
      <c r="IG744" s="83"/>
      <c r="IH744" s="83"/>
      <c r="II744" s="83"/>
      <c r="IJ744" s="83"/>
      <c r="IK744" s="83"/>
      <c r="IL744" s="83"/>
      <c r="IM744" s="83"/>
      <c r="IN744" s="83"/>
      <c r="IO744" s="83"/>
      <c r="IP744" s="83"/>
      <c r="IQ744" s="83"/>
      <c r="IR744" s="83"/>
      <c r="IS744" s="83"/>
      <c r="IT744" s="83"/>
      <c r="IU744" s="83"/>
      <c r="IV744" s="83"/>
      <c r="IW744" s="83"/>
      <c r="IX744" s="83"/>
      <c r="IY744" s="83"/>
      <c r="IZ744" s="83"/>
      <c r="JA744" s="83"/>
      <c r="JB744" s="83"/>
      <c r="JC744" s="83"/>
      <c r="JD744" s="83"/>
      <c r="JE744" s="83"/>
    </row>
    <row r="745" spans="1:265" s="8" customFormat="1" ht="15" customHeight="1" x14ac:dyDescent="0.2">
      <c r="A745" s="557"/>
      <c r="B745" s="117" t="s">
        <v>949</v>
      </c>
      <c r="C745" s="132"/>
      <c r="D745" s="340" t="s">
        <v>1003</v>
      </c>
      <c r="E745" s="117"/>
      <c r="F745" s="1048"/>
      <c r="G745" s="1049"/>
      <c r="H745" s="340" t="s">
        <v>941</v>
      </c>
      <c r="I745" s="340" t="s">
        <v>1818</v>
      </c>
      <c r="J745" s="340" t="s">
        <v>1811</v>
      </c>
      <c r="K745" s="388" t="s">
        <v>1845</v>
      </c>
      <c r="L745" s="401" t="s">
        <v>1822</v>
      </c>
      <c r="M745" s="1136">
        <v>7</v>
      </c>
      <c r="N745" s="1136" t="s">
        <v>24</v>
      </c>
      <c r="O745" s="401" t="s">
        <v>435</v>
      </c>
      <c r="P745" s="604">
        <v>2</v>
      </c>
      <c r="Q745" s="605"/>
      <c r="R745" s="605"/>
      <c r="S745" s="605"/>
      <c r="T745" s="605"/>
      <c r="U745" s="605"/>
      <c r="V745" s="605"/>
      <c r="W745" s="606"/>
      <c r="X745" s="142"/>
      <c r="Y745" s="142"/>
      <c r="Z745" s="112"/>
      <c r="AA745" s="83"/>
      <c r="AB745" s="83"/>
      <c r="AC745" s="83" t="str">
        <f t="shared" si="17"/>
        <v/>
      </c>
      <c r="AD745" s="83"/>
      <c r="AE745" s="83"/>
      <c r="AF745" s="83"/>
      <c r="AG745" s="83"/>
      <c r="AH745" s="83"/>
      <c r="AI745" s="83"/>
      <c r="AJ745" s="83"/>
      <c r="AK745" s="83"/>
      <c r="AL745" s="83"/>
      <c r="AM745" s="83"/>
      <c r="AN745" s="83"/>
      <c r="AO745" s="83"/>
      <c r="AP745" s="83"/>
      <c r="AQ745" s="83"/>
      <c r="AR745" s="83"/>
      <c r="AS745" s="83"/>
      <c r="AT745" s="83"/>
      <c r="AU745" s="83"/>
      <c r="AV745" s="83"/>
      <c r="AW745" s="83"/>
      <c r="AX745" s="83"/>
      <c r="AY745" s="83"/>
      <c r="AZ745" s="83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  <c r="BM745" s="83"/>
      <c r="BN745" s="83"/>
      <c r="BO745" s="83"/>
      <c r="BP745" s="83"/>
      <c r="BQ745" s="83"/>
      <c r="BR745" s="83"/>
      <c r="BS745" s="83"/>
      <c r="BT745" s="83"/>
      <c r="BU745" s="83"/>
      <c r="BV745" s="83"/>
      <c r="BW745" s="83"/>
      <c r="BX745" s="83"/>
      <c r="BY745" s="83"/>
      <c r="BZ745" s="83"/>
      <c r="CA745" s="83"/>
      <c r="CB745" s="83"/>
      <c r="CC745" s="83"/>
      <c r="CD745" s="83"/>
      <c r="CE745" s="83"/>
      <c r="CF745" s="83"/>
      <c r="CG745" s="83"/>
      <c r="CH745" s="83"/>
      <c r="CI745" s="83"/>
      <c r="CJ745" s="83"/>
      <c r="CK745" s="83"/>
      <c r="CL745" s="83"/>
      <c r="CM745" s="83"/>
      <c r="CN745" s="83"/>
      <c r="CO745" s="83"/>
      <c r="CP745" s="83"/>
      <c r="CQ745" s="83"/>
      <c r="CR745" s="83"/>
      <c r="CS745" s="83"/>
      <c r="CT745" s="83"/>
      <c r="CU745" s="83"/>
      <c r="CV745" s="83"/>
      <c r="CW745" s="83"/>
      <c r="CX745" s="83"/>
      <c r="CY745" s="83"/>
      <c r="CZ745" s="83"/>
      <c r="DA745" s="83"/>
      <c r="DB745" s="83"/>
      <c r="DC745" s="83"/>
      <c r="DD745" s="83"/>
      <c r="DE745" s="83"/>
      <c r="DF745" s="83"/>
      <c r="DG745" s="83"/>
      <c r="DH745" s="83"/>
      <c r="DI745" s="83"/>
      <c r="DJ745" s="83"/>
      <c r="DK745" s="83"/>
      <c r="DL745" s="83"/>
      <c r="DM745" s="83"/>
      <c r="DN745" s="83"/>
      <c r="DO745" s="83"/>
      <c r="DP745" s="83"/>
      <c r="DQ745" s="83"/>
      <c r="DR745" s="83"/>
      <c r="DS745" s="83"/>
      <c r="DT745" s="83"/>
      <c r="DU745" s="83"/>
      <c r="DV745" s="83"/>
      <c r="DW745" s="83"/>
      <c r="DX745" s="83"/>
      <c r="DY745" s="83"/>
      <c r="DZ745" s="83"/>
      <c r="EA745" s="83"/>
      <c r="EB745" s="83"/>
      <c r="EC745" s="83"/>
      <c r="ED745" s="83"/>
      <c r="EE745" s="83"/>
      <c r="EF745" s="83"/>
      <c r="EG745" s="83"/>
      <c r="EH745" s="83"/>
      <c r="EI745" s="83"/>
      <c r="EJ745" s="83"/>
      <c r="EK745" s="83"/>
      <c r="EL745" s="83"/>
      <c r="EM745" s="83"/>
      <c r="EN745" s="83"/>
      <c r="EO745" s="83"/>
      <c r="EP745" s="83"/>
      <c r="EQ745" s="83"/>
      <c r="ER745" s="83"/>
      <c r="ES745" s="83"/>
      <c r="ET745" s="83"/>
      <c r="EU745" s="83"/>
      <c r="EV745" s="83"/>
      <c r="EW745" s="83"/>
      <c r="EX745" s="83"/>
      <c r="EY745" s="83"/>
      <c r="EZ745" s="83"/>
      <c r="FA745" s="83"/>
      <c r="FB745" s="83"/>
      <c r="FC745" s="83"/>
      <c r="FD745" s="83"/>
      <c r="FE745" s="83"/>
      <c r="FF745" s="83"/>
      <c r="FG745" s="83"/>
      <c r="FH745" s="83"/>
      <c r="FI745" s="83"/>
      <c r="FJ745" s="83"/>
      <c r="FK745" s="83"/>
      <c r="FL745" s="83"/>
      <c r="FM745" s="83"/>
      <c r="FN745" s="83"/>
      <c r="FO745" s="83"/>
      <c r="FP745" s="83"/>
      <c r="FQ745" s="83"/>
      <c r="FR745" s="83"/>
      <c r="FS745" s="83"/>
      <c r="FT745" s="83"/>
      <c r="FU745" s="83"/>
      <c r="FV745" s="83"/>
      <c r="FW745" s="83"/>
      <c r="FX745" s="83"/>
      <c r="FY745" s="83"/>
      <c r="FZ745" s="83"/>
      <c r="GA745" s="83"/>
      <c r="GB745" s="83"/>
      <c r="GC745" s="83"/>
      <c r="GD745" s="83"/>
      <c r="GE745" s="83"/>
      <c r="GF745" s="83"/>
      <c r="GG745" s="83"/>
      <c r="GH745" s="83"/>
      <c r="GI745" s="83"/>
      <c r="GJ745" s="83"/>
      <c r="GK745" s="83"/>
      <c r="GL745" s="83"/>
      <c r="GM745" s="83"/>
      <c r="GN745" s="83"/>
      <c r="GO745" s="83"/>
      <c r="GP745" s="83"/>
      <c r="GQ745" s="83"/>
      <c r="GR745" s="83"/>
      <c r="GS745" s="83"/>
      <c r="GT745" s="83"/>
      <c r="GU745" s="83"/>
      <c r="GV745" s="83"/>
      <c r="GW745" s="83"/>
      <c r="GX745" s="83"/>
      <c r="GY745" s="83"/>
      <c r="GZ745" s="83"/>
      <c r="HA745" s="83"/>
      <c r="HB745" s="83"/>
      <c r="HC745" s="83"/>
      <c r="HD745" s="83"/>
      <c r="HE745" s="83"/>
      <c r="HF745" s="83"/>
      <c r="HG745" s="83"/>
      <c r="HH745" s="83"/>
      <c r="HI745" s="83"/>
      <c r="HJ745" s="83"/>
      <c r="HK745" s="83"/>
      <c r="HL745" s="83"/>
      <c r="HM745" s="83"/>
      <c r="HN745" s="83"/>
      <c r="HO745" s="83"/>
      <c r="HP745" s="83"/>
      <c r="HQ745" s="83"/>
      <c r="HR745" s="83"/>
      <c r="HS745" s="83"/>
      <c r="HT745" s="83"/>
      <c r="HU745" s="83"/>
      <c r="HV745" s="83"/>
      <c r="HW745" s="83"/>
      <c r="HX745" s="83"/>
      <c r="HY745" s="83"/>
      <c r="HZ745" s="83"/>
      <c r="IA745" s="83"/>
      <c r="IB745" s="83"/>
      <c r="IC745" s="83"/>
      <c r="ID745" s="83"/>
      <c r="IE745" s="83"/>
      <c r="IF745" s="83"/>
      <c r="IG745" s="83"/>
      <c r="IH745" s="83"/>
      <c r="II745" s="83"/>
      <c r="IJ745" s="83"/>
      <c r="IK745" s="83"/>
      <c r="IL745" s="83"/>
      <c r="IM745" s="83"/>
      <c r="IN745" s="83"/>
      <c r="IO745" s="83"/>
      <c r="IP745" s="83"/>
      <c r="IQ745" s="83"/>
      <c r="IR745" s="83"/>
      <c r="IS745" s="83"/>
      <c r="IT745" s="83"/>
      <c r="IU745" s="83"/>
      <c r="IV745" s="83"/>
      <c r="IW745" s="83"/>
      <c r="IX745" s="83"/>
      <c r="IY745" s="83"/>
      <c r="IZ745" s="83"/>
      <c r="JA745" s="83"/>
      <c r="JB745" s="83"/>
      <c r="JC745" s="83"/>
      <c r="JD745" s="83"/>
      <c r="JE745" s="83"/>
    </row>
    <row r="746" spans="1:265" s="8" customFormat="1" ht="15" customHeight="1" x14ac:dyDescent="0.2">
      <c r="A746" s="573"/>
      <c r="B746" s="117" t="s">
        <v>949</v>
      </c>
      <c r="C746" s="132"/>
      <c r="D746" s="340" t="s">
        <v>1003</v>
      </c>
      <c r="E746" s="117"/>
      <c r="F746" s="1048"/>
      <c r="G746" s="1049"/>
      <c r="H746" s="340" t="s">
        <v>941</v>
      </c>
      <c r="I746" s="340" t="s">
        <v>1818</v>
      </c>
      <c r="J746" s="340" t="s">
        <v>1811</v>
      </c>
      <c r="K746" s="388" t="s">
        <v>1845</v>
      </c>
      <c r="L746" s="401" t="s">
        <v>1822</v>
      </c>
      <c r="M746" s="1136">
        <v>7</v>
      </c>
      <c r="N746" s="1136" t="s">
        <v>101</v>
      </c>
      <c r="O746" s="401" t="s">
        <v>435</v>
      </c>
      <c r="P746" s="604">
        <v>2</v>
      </c>
      <c r="Q746" s="605"/>
      <c r="R746" s="605"/>
      <c r="S746" s="605"/>
      <c r="T746" s="605"/>
      <c r="U746" s="605"/>
      <c r="V746" s="605"/>
      <c r="W746" s="606"/>
      <c r="X746" s="142"/>
      <c r="Y746" s="142"/>
      <c r="Z746" s="112"/>
      <c r="AA746" s="83"/>
      <c r="AB746" s="83"/>
      <c r="AC746" s="83" t="str">
        <f t="shared" si="17"/>
        <v/>
      </c>
      <c r="AD746" s="83"/>
      <c r="AE746" s="83"/>
      <c r="AF746" s="83"/>
      <c r="AG746" s="83"/>
      <c r="AH746" s="83"/>
      <c r="AI746" s="83"/>
      <c r="AJ746" s="83"/>
      <c r="AK746" s="83"/>
      <c r="AL746" s="83"/>
      <c r="AM746" s="83"/>
      <c r="AN746" s="83"/>
      <c r="AO746" s="83"/>
      <c r="AP746" s="83"/>
      <c r="AQ746" s="83"/>
      <c r="AR746" s="83"/>
      <c r="AS746" s="83"/>
      <c r="AT746" s="83"/>
      <c r="AU746" s="83"/>
      <c r="AV746" s="83"/>
      <c r="AW746" s="83"/>
      <c r="AX746" s="83"/>
      <c r="AY746" s="83"/>
      <c r="AZ746" s="83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  <c r="BM746" s="83"/>
      <c r="BN746" s="83"/>
      <c r="BO746" s="83"/>
      <c r="BP746" s="83"/>
      <c r="BQ746" s="83"/>
      <c r="BR746" s="83"/>
      <c r="BS746" s="83"/>
      <c r="BT746" s="83"/>
      <c r="BU746" s="83"/>
      <c r="BV746" s="83"/>
      <c r="BW746" s="83"/>
      <c r="BX746" s="83"/>
      <c r="BY746" s="83"/>
      <c r="BZ746" s="83"/>
      <c r="CA746" s="83"/>
      <c r="CB746" s="83"/>
      <c r="CC746" s="83"/>
      <c r="CD746" s="83"/>
      <c r="CE746" s="83"/>
      <c r="CF746" s="83"/>
      <c r="CG746" s="83"/>
      <c r="CH746" s="83"/>
      <c r="CI746" s="83"/>
      <c r="CJ746" s="83"/>
      <c r="CK746" s="83"/>
      <c r="CL746" s="83"/>
      <c r="CM746" s="83"/>
      <c r="CN746" s="83"/>
      <c r="CO746" s="83"/>
      <c r="CP746" s="83"/>
      <c r="CQ746" s="83"/>
      <c r="CR746" s="83"/>
      <c r="CS746" s="83"/>
      <c r="CT746" s="83"/>
      <c r="CU746" s="83"/>
      <c r="CV746" s="83"/>
      <c r="CW746" s="83"/>
      <c r="CX746" s="83"/>
      <c r="CY746" s="83"/>
      <c r="CZ746" s="83"/>
      <c r="DA746" s="83"/>
      <c r="DB746" s="83"/>
      <c r="DC746" s="83"/>
      <c r="DD746" s="83"/>
      <c r="DE746" s="83"/>
      <c r="DF746" s="83"/>
      <c r="DG746" s="83"/>
      <c r="DH746" s="83"/>
      <c r="DI746" s="83"/>
      <c r="DJ746" s="83"/>
      <c r="DK746" s="83"/>
      <c r="DL746" s="83"/>
      <c r="DM746" s="83"/>
      <c r="DN746" s="83"/>
      <c r="DO746" s="83"/>
      <c r="DP746" s="83"/>
      <c r="DQ746" s="83"/>
      <c r="DR746" s="83"/>
      <c r="DS746" s="83"/>
      <c r="DT746" s="83"/>
      <c r="DU746" s="83"/>
      <c r="DV746" s="83"/>
      <c r="DW746" s="83"/>
      <c r="DX746" s="83"/>
      <c r="DY746" s="83"/>
      <c r="DZ746" s="83"/>
      <c r="EA746" s="83"/>
      <c r="EB746" s="83"/>
      <c r="EC746" s="83"/>
      <c r="ED746" s="83"/>
      <c r="EE746" s="83"/>
      <c r="EF746" s="83"/>
      <c r="EG746" s="83"/>
      <c r="EH746" s="83"/>
      <c r="EI746" s="83"/>
      <c r="EJ746" s="83"/>
      <c r="EK746" s="83"/>
      <c r="EL746" s="83"/>
      <c r="EM746" s="83"/>
      <c r="EN746" s="83"/>
      <c r="EO746" s="83"/>
      <c r="EP746" s="83"/>
      <c r="EQ746" s="83"/>
      <c r="ER746" s="83"/>
      <c r="ES746" s="83"/>
      <c r="ET746" s="83"/>
      <c r="EU746" s="83"/>
      <c r="EV746" s="83"/>
      <c r="EW746" s="83"/>
      <c r="EX746" s="83"/>
      <c r="EY746" s="83"/>
      <c r="EZ746" s="83"/>
      <c r="FA746" s="83"/>
      <c r="FB746" s="83"/>
      <c r="FC746" s="83"/>
      <c r="FD746" s="83"/>
      <c r="FE746" s="83"/>
      <c r="FF746" s="83"/>
      <c r="FG746" s="83"/>
      <c r="FH746" s="83"/>
      <c r="FI746" s="83"/>
      <c r="FJ746" s="83"/>
      <c r="FK746" s="83"/>
      <c r="FL746" s="83"/>
      <c r="FM746" s="83"/>
      <c r="FN746" s="83"/>
      <c r="FO746" s="83"/>
      <c r="FP746" s="83"/>
      <c r="FQ746" s="83"/>
      <c r="FR746" s="83"/>
      <c r="FS746" s="83"/>
      <c r="FT746" s="83"/>
      <c r="FU746" s="83"/>
      <c r="FV746" s="83"/>
      <c r="FW746" s="83"/>
      <c r="FX746" s="83"/>
      <c r="FY746" s="83"/>
      <c r="FZ746" s="83"/>
      <c r="GA746" s="83"/>
      <c r="GB746" s="83"/>
      <c r="GC746" s="83"/>
      <c r="GD746" s="83"/>
      <c r="GE746" s="83"/>
      <c r="GF746" s="83"/>
      <c r="GG746" s="83"/>
      <c r="GH746" s="83"/>
      <c r="GI746" s="83"/>
      <c r="GJ746" s="83"/>
      <c r="GK746" s="83"/>
      <c r="GL746" s="83"/>
      <c r="GM746" s="83"/>
      <c r="GN746" s="83"/>
      <c r="GO746" s="83"/>
      <c r="GP746" s="83"/>
      <c r="GQ746" s="83"/>
      <c r="GR746" s="83"/>
      <c r="GS746" s="83"/>
      <c r="GT746" s="83"/>
      <c r="GU746" s="83"/>
      <c r="GV746" s="83"/>
      <c r="GW746" s="83"/>
      <c r="GX746" s="83"/>
      <c r="GY746" s="83"/>
      <c r="GZ746" s="83"/>
      <c r="HA746" s="83"/>
      <c r="HB746" s="83"/>
      <c r="HC746" s="83"/>
      <c r="HD746" s="83"/>
      <c r="HE746" s="83"/>
      <c r="HF746" s="83"/>
      <c r="HG746" s="83"/>
      <c r="HH746" s="83"/>
      <c r="HI746" s="83"/>
      <c r="HJ746" s="83"/>
      <c r="HK746" s="83"/>
      <c r="HL746" s="83"/>
      <c r="HM746" s="83"/>
      <c r="HN746" s="83"/>
      <c r="HO746" s="83"/>
      <c r="HP746" s="83"/>
      <c r="HQ746" s="83"/>
      <c r="HR746" s="83"/>
      <c r="HS746" s="83"/>
      <c r="HT746" s="83"/>
      <c r="HU746" s="83"/>
      <c r="HV746" s="83"/>
      <c r="HW746" s="83"/>
      <c r="HX746" s="83"/>
      <c r="HY746" s="83"/>
      <c r="HZ746" s="83"/>
      <c r="IA746" s="83"/>
      <c r="IB746" s="83"/>
      <c r="IC746" s="83"/>
      <c r="ID746" s="83"/>
      <c r="IE746" s="83"/>
      <c r="IF746" s="83"/>
      <c r="IG746" s="83"/>
      <c r="IH746" s="83"/>
      <c r="II746" s="83"/>
      <c r="IJ746" s="83"/>
      <c r="IK746" s="83"/>
      <c r="IL746" s="83"/>
      <c r="IM746" s="83"/>
      <c r="IN746" s="83"/>
      <c r="IO746" s="83"/>
      <c r="IP746" s="83"/>
      <c r="IQ746" s="83"/>
      <c r="IR746" s="83"/>
      <c r="IS746" s="83"/>
      <c r="IT746" s="83"/>
      <c r="IU746" s="83"/>
      <c r="IV746" s="83"/>
      <c r="IW746" s="83"/>
      <c r="IX746" s="83"/>
      <c r="IY746" s="83"/>
      <c r="IZ746" s="83"/>
      <c r="JA746" s="83"/>
      <c r="JB746" s="83"/>
      <c r="JC746" s="83"/>
      <c r="JD746" s="83"/>
      <c r="JE746" s="83"/>
    </row>
    <row r="747" spans="1:265" s="8" customFormat="1" ht="15" customHeight="1" x14ac:dyDescent="0.2">
      <c r="A747" s="130"/>
      <c r="B747" s="117" t="s">
        <v>949</v>
      </c>
      <c r="C747" s="132"/>
      <c r="D747" s="340" t="s">
        <v>1003</v>
      </c>
      <c r="E747" s="117"/>
      <c r="F747" s="1048"/>
      <c r="G747" s="1049"/>
      <c r="H747" s="340" t="s">
        <v>941</v>
      </c>
      <c r="I747" s="340" t="s">
        <v>1818</v>
      </c>
      <c r="J747" s="340"/>
      <c r="K747" s="388" t="s">
        <v>1846</v>
      </c>
      <c r="L747" s="401" t="s">
        <v>97</v>
      </c>
      <c r="M747" s="1136">
        <v>8</v>
      </c>
      <c r="N747" s="1136" t="s">
        <v>24</v>
      </c>
      <c r="O747" s="401" t="s">
        <v>440</v>
      </c>
      <c r="P747" s="604">
        <v>2</v>
      </c>
      <c r="Q747" s="605"/>
      <c r="R747" s="605"/>
      <c r="S747" s="605"/>
      <c r="T747" s="605"/>
      <c r="U747" s="605"/>
      <c r="V747" s="605"/>
      <c r="W747" s="606"/>
      <c r="X747" s="142"/>
      <c r="Y747" s="142"/>
      <c r="Z747" s="112"/>
      <c r="AA747" s="83"/>
      <c r="AB747" s="83"/>
      <c r="AC747" s="83" t="str">
        <f t="shared" ref="AC747:AC778" si="18">IF(C747&lt;&gt;"",SUMIF(D$6:D$1540,D747,P$6:Q$1540),"")</f>
        <v/>
      </c>
      <c r="AD747" s="83"/>
      <c r="AE747" s="83"/>
      <c r="AF747" s="83"/>
      <c r="AG747" s="83"/>
      <c r="AH747" s="83"/>
      <c r="AI747" s="83"/>
      <c r="AJ747" s="83"/>
      <c r="AK747" s="83"/>
      <c r="AL747" s="83"/>
      <c r="AM747" s="83"/>
      <c r="AN747" s="83"/>
      <c r="AO747" s="83"/>
      <c r="AP747" s="83"/>
      <c r="AQ747" s="83"/>
      <c r="AR747" s="83"/>
      <c r="AS747" s="83"/>
      <c r="AT747" s="83"/>
      <c r="AU747" s="83"/>
      <c r="AV747" s="83"/>
      <c r="AW747" s="83"/>
      <c r="AX747" s="83"/>
      <c r="AY747" s="83"/>
      <c r="AZ747" s="83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  <c r="BM747" s="83"/>
      <c r="BN747" s="83"/>
      <c r="BO747" s="83"/>
      <c r="BP747" s="83"/>
      <c r="BQ747" s="83"/>
      <c r="BR747" s="83"/>
      <c r="BS747" s="83"/>
      <c r="BT747" s="83"/>
      <c r="BU747" s="83"/>
      <c r="BV747" s="83"/>
      <c r="BW747" s="83"/>
      <c r="BX747" s="83"/>
      <c r="BY747" s="83"/>
      <c r="BZ747" s="83"/>
      <c r="CA747" s="83"/>
      <c r="CB747" s="83"/>
      <c r="CC747" s="83"/>
      <c r="CD747" s="83"/>
      <c r="CE747" s="83"/>
      <c r="CF747" s="83"/>
      <c r="CG747" s="83"/>
      <c r="CH747" s="83"/>
      <c r="CI747" s="83"/>
      <c r="CJ747" s="83"/>
      <c r="CK747" s="83"/>
      <c r="CL747" s="83"/>
      <c r="CM747" s="83"/>
      <c r="CN747" s="83"/>
      <c r="CO747" s="83"/>
      <c r="CP747" s="83"/>
      <c r="CQ747" s="83"/>
      <c r="CR747" s="83"/>
      <c r="CS747" s="83"/>
      <c r="CT747" s="83"/>
      <c r="CU747" s="83"/>
      <c r="CV747" s="83"/>
      <c r="CW747" s="83"/>
      <c r="CX747" s="83"/>
      <c r="CY747" s="83"/>
      <c r="CZ747" s="83"/>
      <c r="DA747" s="83"/>
      <c r="DB747" s="83"/>
      <c r="DC747" s="83"/>
      <c r="DD747" s="83"/>
      <c r="DE747" s="83"/>
      <c r="DF747" s="83"/>
      <c r="DG747" s="83"/>
      <c r="DH747" s="83"/>
      <c r="DI747" s="83"/>
      <c r="DJ747" s="83"/>
      <c r="DK747" s="83"/>
      <c r="DL747" s="83"/>
      <c r="DM747" s="83"/>
      <c r="DN747" s="83"/>
      <c r="DO747" s="83"/>
      <c r="DP747" s="83"/>
      <c r="DQ747" s="83"/>
      <c r="DR747" s="83"/>
      <c r="DS747" s="83"/>
      <c r="DT747" s="83"/>
      <c r="DU747" s="83"/>
      <c r="DV747" s="83"/>
      <c r="DW747" s="83"/>
      <c r="DX747" s="83"/>
      <c r="DY747" s="83"/>
      <c r="DZ747" s="83"/>
      <c r="EA747" s="83"/>
      <c r="EB747" s="83"/>
      <c r="EC747" s="83"/>
      <c r="ED747" s="83"/>
      <c r="EE747" s="83"/>
      <c r="EF747" s="83"/>
      <c r="EG747" s="83"/>
      <c r="EH747" s="83"/>
      <c r="EI747" s="83"/>
      <c r="EJ747" s="83"/>
      <c r="EK747" s="83"/>
      <c r="EL747" s="83"/>
      <c r="EM747" s="83"/>
      <c r="EN747" s="83"/>
      <c r="EO747" s="83"/>
      <c r="EP747" s="83"/>
      <c r="EQ747" s="83"/>
      <c r="ER747" s="83"/>
      <c r="ES747" s="83"/>
      <c r="ET747" s="83"/>
      <c r="EU747" s="83"/>
      <c r="EV747" s="83"/>
      <c r="EW747" s="83"/>
      <c r="EX747" s="83"/>
      <c r="EY747" s="83"/>
      <c r="EZ747" s="83"/>
      <c r="FA747" s="83"/>
      <c r="FB747" s="83"/>
      <c r="FC747" s="83"/>
      <c r="FD747" s="83"/>
      <c r="FE747" s="83"/>
      <c r="FF747" s="83"/>
      <c r="FG747" s="83"/>
      <c r="FH747" s="83"/>
      <c r="FI747" s="83"/>
      <c r="FJ747" s="83"/>
      <c r="FK747" s="83"/>
      <c r="FL747" s="83"/>
      <c r="FM747" s="83"/>
      <c r="FN747" s="83"/>
      <c r="FO747" s="83"/>
      <c r="FP747" s="83"/>
      <c r="FQ747" s="83"/>
      <c r="FR747" s="83"/>
      <c r="FS747" s="83"/>
      <c r="FT747" s="83"/>
      <c r="FU747" s="83"/>
      <c r="FV747" s="83"/>
      <c r="FW747" s="83"/>
      <c r="FX747" s="83"/>
      <c r="FY747" s="83"/>
      <c r="FZ747" s="83"/>
      <c r="GA747" s="83"/>
      <c r="GB747" s="83"/>
      <c r="GC747" s="83"/>
      <c r="GD747" s="83"/>
      <c r="GE747" s="83"/>
      <c r="GF747" s="83"/>
      <c r="GG747" s="83"/>
      <c r="GH747" s="83"/>
      <c r="GI747" s="83"/>
      <c r="GJ747" s="83"/>
      <c r="GK747" s="83"/>
      <c r="GL747" s="83"/>
      <c r="GM747" s="83"/>
      <c r="GN747" s="83"/>
      <c r="GO747" s="83"/>
      <c r="GP747" s="83"/>
      <c r="GQ747" s="83"/>
      <c r="GR747" s="83"/>
      <c r="GS747" s="83"/>
      <c r="GT747" s="83"/>
      <c r="GU747" s="83"/>
      <c r="GV747" s="83"/>
      <c r="GW747" s="83"/>
      <c r="GX747" s="83"/>
      <c r="GY747" s="83"/>
      <c r="GZ747" s="83"/>
      <c r="HA747" s="83"/>
      <c r="HB747" s="83"/>
      <c r="HC747" s="83"/>
      <c r="HD747" s="83"/>
      <c r="HE747" s="83"/>
      <c r="HF747" s="83"/>
      <c r="HG747" s="83"/>
      <c r="HH747" s="83"/>
      <c r="HI747" s="83"/>
      <c r="HJ747" s="83"/>
      <c r="HK747" s="83"/>
      <c r="HL747" s="83"/>
      <c r="HM747" s="83"/>
      <c r="HN747" s="83"/>
      <c r="HO747" s="83"/>
      <c r="HP747" s="83"/>
      <c r="HQ747" s="83"/>
      <c r="HR747" s="83"/>
      <c r="HS747" s="83"/>
      <c r="HT747" s="83"/>
      <c r="HU747" s="83"/>
      <c r="HV747" s="83"/>
      <c r="HW747" s="83"/>
      <c r="HX747" s="83"/>
      <c r="HY747" s="83"/>
      <c r="HZ747" s="83"/>
      <c r="IA747" s="83"/>
      <c r="IB747" s="83"/>
      <c r="IC747" s="83"/>
      <c r="ID747" s="83"/>
      <c r="IE747" s="83"/>
      <c r="IF747" s="83"/>
      <c r="IG747" s="83"/>
      <c r="IH747" s="83"/>
      <c r="II747" s="83"/>
      <c r="IJ747" s="83"/>
      <c r="IK747" s="83"/>
      <c r="IL747" s="83"/>
      <c r="IM747" s="83"/>
      <c r="IN747" s="83"/>
      <c r="IO747" s="83"/>
      <c r="IP747" s="83"/>
      <c r="IQ747" s="83"/>
      <c r="IR747" s="83"/>
      <c r="IS747" s="83"/>
      <c r="IT747" s="83"/>
      <c r="IU747" s="83"/>
      <c r="IV747" s="83"/>
      <c r="IW747" s="83"/>
      <c r="IX747" s="83"/>
      <c r="IY747" s="83"/>
      <c r="IZ747" s="83"/>
      <c r="JA747" s="83"/>
      <c r="JB747" s="83"/>
      <c r="JC747" s="83"/>
      <c r="JD747" s="83"/>
      <c r="JE747" s="83"/>
    </row>
    <row r="748" spans="1:265" s="8" customFormat="1" ht="15" customHeight="1" x14ac:dyDescent="0.2">
      <c r="A748" s="130"/>
      <c r="B748" s="117" t="s">
        <v>949</v>
      </c>
      <c r="C748" s="132"/>
      <c r="D748" s="340" t="s">
        <v>1003</v>
      </c>
      <c r="E748" s="117"/>
      <c r="F748" s="1048"/>
      <c r="G748" s="1049"/>
      <c r="H748" s="340" t="s">
        <v>941</v>
      </c>
      <c r="I748" s="340" t="s">
        <v>1818</v>
      </c>
      <c r="J748" s="340" t="s">
        <v>1811</v>
      </c>
      <c r="K748" s="388" t="s">
        <v>126</v>
      </c>
      <c r="L748" s="401"/>
      <c r="M748" s="1136"/>
      <c r="N748" s="1136"/>
      <c r="O748" s="401"/>
      <c r="P748" s="604"/>
      <c r="Q748" s="605"/>
      <c r="R748" s="605"/>
      <c r="S748" s="605">
        <v>5</v>
      </c>
      <c r="T748" s="605"/>
      <c r="U748" s="605"/>
      <c r="V748" s="605"/>
      <c r="W748" s="606"/>
      <c r="X748" s="142"/>
      <c r="Y748" s="142"/>
      <c r="Z748" s="112"/>
      <c r="AA748" s="83"/>
      <c r="AB748" s="83"/>
      <c r="AC748" s="83" t="str">
        <f t="shared" si="18"/>
        <v/>
      </c>
      <c r="AD748" s="83"/>
      <c r="AE748" s="83"/>
      <c r="AF748" s="83"/>
      <c r="AG748" s="83"/>
      <c r="AH748" s="83"/>
      <c r="AI748" s="83"/>
      <c r="AJ748" s="83"/>
      <c r="AK748" s="83"/>
      <c r="AL748" s="83"/>
      <c r="AM748" s="83"/>
      <c r="AN748" s="83"/>
      <c r="AO748" s="83"/>
      <c r="AP748" s="83"/>
      <c r="AQ748" s="83"/>
      <c r="AR748" s="83"/>
      <c r="AS748" s="83"/>
      <c r="AT748" s="83"/>
      <c r="AU748" s="83"/>
      <c r="AV748" s="83"/>
      <c r="AW748" s="83"/>
      <c r="AX748" s="83"/>
      <c r="AY748" s="83"/>
      <c r="AZ748" s="83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  <c r="BM748" s="83"/>
      <c r="BN748" s="83"/>
      <c r="BO748" s="83"/>
      <c r="BP748" s="83"/>
      <c r="BQ748" s="83"/>
      <c r="BR748" s="83"/>
      <c r="BS748" s="83"/>
      <c r="BT748" s="83"/>
      <c r="BU748" s="83"/>
      <c r="BV748" s="83"/>
      <c r="BW748" s="83"/>
      <c r="BX748" s="83"/>
      <c r="BY748" s="83"/>
      <c r="BZ748" s="83"/>
      <c r="CA748" s="83"/>
      <c r="CB748" s="83"/>
      <c r="CC748" s="83"/>
      <c r="CD748" s="83"/>
      <c r="CE748" s="83"/>
      <c r="CF748" s="83"/>
      <c r="CG748" s="83"/>
      <c r="CH748" s="83"/>
      <c r="CI748" s="83"/>
      <c r="CJ748" s="83"/>
      <c r="CK748" s="83"/>
      <c r="CL748" s="83"/>
      <c r="CM748" s="83"/>
      <c r="CN748" s="83"/>
      <c r="CO748" s="83"/>
      <c r="CP748" s="83"/>
      <c r="CQ748" s="83"/>
      <c r="CR748" s="83"/>
      <c r="CS748" s="83"/>
      <c r="CT748" s="83"/>
      <c r="CU748" s="83"/>
      <c r="CV748" s="83"/>
      <c r="CW748" s="83"/>
      <c r="CX748" s="83"/>
      <c r="CY748" s="83"/>
      <c r="CZ748" s="83"/>
      <c r="DA748" s="83"/>
      <c r="DB748" s="83"/>
      <c r="DC748" s="83"/>
      <c r="DD748" s="83"/>
      <c r="DE748" s="83"/>
      <c r="DF748" s="83"/>
      <c r="DG748" s="83"/>
      <c r="DH748" s="83"/>
      <c r="DI748" s="83"/>
      <c r="DJ748" s="83"/>
      <c r="DK748" s="83"/>
      <c r="DL748" s="83"/>
      <c r="DM748" s="83"/>
      <c r="DN748" s="83"/>
      <c r="DO748" s="83"/>
      <c r="DP748" s="83"/>
      <c r="DQ748" s="83"/>
      <c r="DR748" s="83"/>
      <c r="DS748" s="83"/>
      <c r="DT748" s="83"/>
      <c r="DU748" s="83"/>
      <c r="DV748" s="83"/>
      <c r="DW748" s="83"/>
      <c r="DX748" s="83"/>
      <c r="DY748" s="83"/>
      <c r="DZ748" s="83"/>
      <c r="EA748" s="83"/>
      <c r="EB748" s="83"/>
      <c r="EC748" s="83"/>
      <c r="ED748" s="83"/>
      <c r="EE748" s="83"/>
      <c r="EF748" s="83"/>
      <c r="EG748" s="83"/>
      <c r="EH748" s="83"/>
      <c r="EI748" s="83"/>
      <c r="EJ748" s="83"/>
      <c r="EK748" s="83"/>
      <c r="EL748" s="83"/>
      <c r="EM748" s="83"/>
      <c r="EN748" s="83"/>
      <c r="EO748" s="83"/>
      <c r="EP748" s="83"/>
      <c r="EQ748" s="83"/>
      <c r="ER748" s="83"/>
      <c r="ES748" s="83"/>
      <c r="ET748" s="83"/>
      <c r="EU748" s="83"/>
      <c r="EV748" s="83"/>
      <c r="EW748" s="83"/>
      <c r="EX748" s="83"/>
      <c r="EY748" s="83"/>
      <c r="EZ748" s="83"/>
      <c r="FA748" s="83"/>
      <c r="FB748" s="83"/>
      <c r="FC748" s="83"/>
      <c r="FD748" s="83"/>
      <c r="FE748" s="83"/>
      <c r="FF748" s="83"/>
      <c r="FG748" s="83"/>
      <c r="FH748" s="83"/>
      <c r="FI748" s="83"/>
      <c r="FJ748" s="83"/>
      <c r="FK748" s="83"/>
      <c r="FL748" s="83"/>
      <c r="FM748" s="83"/>
      <c r="FN748" s="83"/>
      <c r="FO748" s="83"/>
      <c r="FP748" s="83"/>
      <c r="FQ748" s="83"/>
      <c r="FR748" s="83"/>
      <c r="FS748" s="83"/>
      <c r="FT748" s="83"/>
      <c r="FU748" s="83"/>
      <c r="FV748" s="83"/>
      <c r="FW748" s="83"/>
      <c r="FX748" s="83"/>
      <c r="FY748" s="83"/>
      <c r="FZ748" s="83"/>
      <c r="GA748" s="83"/>
      <c r="GB748" s="83"/>
      <c r="GC748" s="83"/>
      <c r="GD748" s="83"/>
      <c r="GE748" s="83"/>
      <c r="GF748" s="83"/>
      <c r="GG748" s="83"/>
      <c r="GH748" s="83"/>
      <c r="GI748" s="83"/>
      <c r="GJ748" s="83"/>
      <c r="GK748" s="83"/>
      <c r="GL748" s="83"/>
      <c r="GM748" s="83"/>
      <c r="GN748" s="83"/>
      <c r="GO748" s="83"/>
      <c r="GP748" s="83"/>
      <c r="GQ748" s="83"/>
      <c r="GR748" s="83"/>
      <c r="GS748" s="83"/>
      <c r="GT748" s="83"/>
      <c r="GU748" s="83"/>
      <c r="GV748" s="83"/>
      <c r="GW748" s="83"/>
      <c r="GX748" s="83"/>
      <c r="GY748" s="83"/>
      <c r="GZ748" s="83"/>
      <c r="HA748" s="83"/>
      <c r="HB748" s="83"/>
      <c r="HC748" s="83"/>
      <c r="HD748" s="83"/>
      <c r="HE748" s="83"/>
      <c r="HF748" s="83"/>
      <c r="HG748" s="83"/>
      <c r="HH748" s="83"/>
      <c r="HI748" s="83"/>
      <c r="HJ748" s="83"/>
      <c r="HK748" s="83"/>
      <c r="HL748" s="83"/>
      <c r="HM748" s="83"/>
      <c r="HN748" s="83"/>
      <c r="HO748" s="83"/>
      <c r="HP748" s="83"/>
      <c r="HQ748" s="83"/>
      <c r="HR748" s="83"/>
      <c r="HS748" s="83"/>
      <c r="HT748" s="83"/>
      <c r="HU748" s="83"/>
      <c r="HV748" s="83"/>
      <c r="HW748" s="83"/>
      <c r="HX748" s="83"/>
      <c r="HY748" s="83"/>
      <c r="HZ748" s="83"/>
      <c r="IA748" s="83"/>
      <c r="IB748" s="83"/>
      <c r="IC748" s="83"/>
      <c r="ID748" s="83"/>
      <c r="IE748" s="83"/>
      <c r="IF748" s="83"/>
      <c r="IG748" s="83"/>
      <c r="IH748" s="83"/>
      <c r="II748" s="83"/>
      <c r="IJ748" s="83"/>
      <c r="IK748" s="83"/>
      <c r="IL748" s="83"/>
      <c r="IM748" s="83"/>
      <c r="IN748" s="83"/>
      <c r="IO748" s="83"/>
      <c r="IP748" s="83"/>
      <c r="IQ748" s="83"/>
      <c r="IR748" s="83"/>
      <c r="IS748" s="83"/>
      <c r="IT748" s="83"/>
      <c r="IU748" s="83"/>
      <c r="IV748" s="83"/>
      <c r="IW748" s="83"/>
      <c r="IX748" s="83"/>
      <c r="IY748" s="83"/>
      <c r="IZ748" s="83"/>
      <c r="JA748" s="83"/>
      <c r="JB748" s="83"/>
      <c r="JC748" s="83"/>
      <c r="JD748" s="83"/>
      <c r="JE748" s="83"/>
    </row>
    <row r="749" spans="1:265" s="8" customFormat="1" ht="15" customHeight="1" x14ac:dyDescent="0.2">
      <c r="A749" s="130"/>
      <c r="B749" s="117" t="s">
        <v>949</v>
      </c>
      <c r="C749" s="132"/>
      <c r="D749" s="340" t="s">
        <v>1003</v>
      </c>
      <c r="E749" s="117"/>
      <c r="F749" s="1048"/>
      <c r="G749" s="1049"/>
      <c r="H749" s="340" t="s">
        <v>941</v>
      </c>
      <c r="I749" s="340" t="s">
        <v>1818</v>
      </c>
      <c r="J749" s="340" t="s">
        <v>1811</v>
      </c>
      <c r="K749" s="388" t="s">
        <v>545</v>
      </c>
      <c r="L749" s="401"/>
      <c r="M749" s="1136"/>
      <c r="N749" s="1136"/>
      <c r="O749" s="401"/>
      <c r="P749" s="604"/>
      <c r="Q749" s="605"/>
      <c r="R749" s="605"/>
      <c r="S749" s="605">
        <v>3</v>
      </c>
      <c r="T749" s="605"/>
      <c r="U749" s="605"/>
      <c r="V749" s="605"/>
      <c r="W749" s="606"/>
      <c r="X749" s="142"/>
      <c r="Y749" s="142"/>
      <c r="Z749" s="112"/>
      <c r="AA749" s="83"/>
      <c r="AB749" s="83"/>
      <c r="AC749" s="83" t="str">
        <f t="shared" si="18"/>
        <v/>
      </c>
      <c r="AD749" s="83"/>
      <c r="AE749" s="83"/>
      <c r="AF749" s="83"/>
      <c r="AG749" s="83"/>
      <c r="AH749" s="83"/>
      <c r="AI749" s="83"/>
      <c r="AJ749" s="83"/>
      <c r="AK749" s="83"/>
      <c r="AL749" s="83"/>
      <c r="AM749" s="83"/>
      <c r="AN749" s="83"/>
      <c r="AO749" s="83"/>
      <c r="AP749" s="83"/>
      <c r="AQ749" s="83"/>
      <c r="AR749" s="83"/>
      <c r="AS749" s="83"/>
      <c r="AT749" s="83"/>
      <c r="AU749" s="83"/>
      <c r="AV749" s="83"/>
      <c r="AW749" s="83"/>
      <c r="AX749" s="83"/>
      <c r="AY749" s="83"/>
      <c r="AZ749" s="83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  <c r="BM749" s="83"/>
      <c r="BN749" s="83"/>
      <c r="BO749" s="83"/>
      <c r="BP749" s="83"/>
      <c r="BQ749" s="83"/>
      <c r="BR749" s="83"/>
      <c r="BS749" s="83"/>
      <c r="BT749" s="83"/>
      <c r="BU749" s="83"/>
      <c r="BV749" s="83"/>
      <c r="BW749" s="83"/>
      <c r="BX749" s="83"/>
      <c r="BY749" s="83"/>
      <c r="BZ749" s="83"/>
      <c r="CA749" s="83"/>
      <c r="CB749" s="83"/>
      <c r="CC749" s="83"/>
      <c r="CD749" s="83"/>
      <c r="CE749" s="83"/>
      <c r="CF749" s="83"/>
      <c r="CG749" s="83"/>
      <c r="CH749" s="83"/>
      <c r="CI749" s="83"/>
      <c r="CJ749" s="83"/>
      <c r="CK749" s="83"/>
      <c r="CL749" s="83"/>
      <c r="CM749" s="83"/>
      <c r="CN749" s="83"/>
      <c r="CO749" s="83"/>
      <c r="CP749" s="83"/>
      <c r="CQ749" s="83"/>
      <c r="CR749" s="83"/>
      <c r="CS749" s="83"/>
      <c r="CT749" s="83"/>
      <c r="CU749" s="83"/>
      <c r="CV749" s="83"/>
      <c r="CW749" s="83"/>
      <c r="CX749" s="83"/>
      <c r="CY749" s="83"/>
      <c r="CZ749" s="83"/>
      <c r="DA749" s="83"/>
      <c r="DB749" s="83"/>
      <c r="DC749" s="83"/>
      <c r="DD749" s="83"/>
      <c r="DE749" s="83"/>
      <c r="DF749" s="83"/>
      <c r="DG749" s="83"/>
      <c r="DH749" s="83"/>
      <c r="DI749" s="83"/>
      <c r="DJ749" s="83"/>
      <c r="DK749" s="83"/>
      <c r="DL749" s="83"/>
      <c r="DM749" s="83"/>
      <c r="DN749" s="83"/>
      <c r="DO749" s="83"/>
      <c r="DP749" s="83"/>
      <c r="DQ749" s="83"/>
      <c r="DR749" s="83"/>
      <c r="DS749" s="83"/>
      <c r="DT749" s="83"/>
      <c r="DU749" s="83"/>
      <c r="DV749" s="83"/>
      <c r="DW749" s="83"/>
      <c r="DX749" s="83"/>
      <c r="DY749" s="83"/>
      <c r="DZ749" s="83"/>
      <c r="EA749" s="83"/>
      <c r="EB749" s="83"/>
      <c r="EC749" s="83"/>
      <c r="ED749" s="83"/>
      <c r="EE749" s="83"/>
      <c r="EF749" s="83"/>
      <c r="EG749" s="83"/>
      <c r="EH749" s="83"/>
      <c r="EI749" s="83"/>
      <c r="EJ749" s="83"/>
      <c r="EK749" s="83"/>
      <c r="EL749" s="83"/>
      <c r="EM749" s="83"/>
      <c r="EN749" s="83"/>
      <c r="EO749" s="83"/>
      <c r="EP749" s="83"/>
      <c r="EQ749" s="83"/>
      <c r="ER749" s="83"/>
      <c r="ES749" s="83"/>
      <c r="ET749" s="83"/>
      <c r="EU749" s="83"/>
      <c r="EV749" s="83"/>
      <c r="EW749" s="83"/>
      <c r="EX749" s="83"/>
      <c r="EY749" s="83"/>
      <c r="EZ749" s="83"/>
      <c r="FA749" s="83"/>
      <c r="FB749" s="83"/>
      <c r="FC749" s="83"/>
      <c r="FD749" s="83"/>
      <c r="FE749" s="83"/>
      <c r="FF749" s="83"/>
      <c r="FG749" s="83"/>
      <c r="FH749" s="83"/>
      <c r="FI749" s="83"/>
      <c r="FJ749" s="83"/>
      <c r="FK749" s="83"/>
      <c r="FL749" s="83"/>
      <c r="FM749" s="83"/>
      <c r="FN749" s="83"/>
      <c r="FO749" s="83"/>
      <c r="FP749" s="83"/>
      <c r="FQ749" s="83"/>
      <c r="FR749" s="83"/>
      <c r="FS749" s="83"/>
      <c r="FT749" s="83"/>
      <c r="FU749" s="83"/>
      <c r="FV749" s="83"/>
      <c r="FW749" s="83"/>
      <c r="FX749" s="83"/>
      <c r="FY749" s="83"/>
      <c r="FZ749" s="83"/>
      <c r="GA749" s="83"/>
      <c r="GB749" s="83"/>
      <c r="GC749" s="83"/>
      <c r="GD749" s="83"/>
      <c r="GE749" s="83"/>
      <c r="GF749" s="83"/>
      <c r="GG749" s="83"/>
      <c r="GH749" s="83"/>
      <c r="GI749" s="83"/>
      <c r="GJ749" s="83"/>
      <c r="GK749" s="83"/>
      <c r="GL749" s="83"/>
      <c r="GM749" s="83"/>
      <c r="GN749" s="83"/>
      <c r="GO749" s="83"/>
      <c r="GP749" s="83"/>
      <c r="GQ749" s="83"/>
      <c r="GR749" s="83"/>
      <c r="GS749" s="83"/>
      <c r="GT749" s="83"/>
      <c r="GU749" s="83"/>
      <c r="GV749" s="83"/>
      <c r="GW749" s="83"/>
      <c r="GX749" s="83"/>
      <c r="GY749" s="83"/>
      <c r="GZ749" s="83"/>
      <c r="HA749" s="83"/>
      <c r="HB749" s="83"/>
      <c r="HC749" s="83"/>
      <c r="HD749" s="83"/>
      <c r="HE749" s="83"/>
      <c r="HF749" s="83"/>
      <c r="HG749" s="83"/>
      <c r="HH749" s="83"/>
      <c r="HI749" s="83"/>
      <c r="HJ749" s="83"/>
      <c r="HK749" s="83"/>
      <c r="HL749" s="83"/>
      <c r="HM749" s="83"/>
      <c r="HN749" s="83"/>
      <c r="HO749" s="83"/>
      <c r="HP749" s="83"/>
      <c r="HQ749" s="83"/>
      <c r="HR749" s="83"/>
      <c r="HS749" s="83"/>
      <c r="HT749" s="83"/>
      <c r="HU749" s="83"/>
      <c r="HV749" s="83"/>
      <c r="HW749" s="83"/>
      <c r="HX749" s="83"/>
      <c r="HY749" s="83"/>
      <c r="HZ749" s="83"/>
      <c r="IA749" s="83"/>
      <c r="IB749" s="83"/>
      <c r="IC749" s="83"/>
      <c r="ID749" s="83"/>
      <c r="IE749" s="83"/>
      <c r="IF749" s="83"/>
      <c r="IG749" s="83"/>
      <c r="IH749" s="83"/>
      <c r="II749" s="83"/>
      <c r="IJ749" s="83"/>
      <c r="IK749" s="83"/>
      <c r="IL749" s="83"/>
      <c r="IM749" s="83"/>
      <c r="IN749" s="83"/>
      <c r="IO749" s="83"/>
      <c r="IP749" s="83"/>
      <c r="IQ749" s="83"/>
      <c r="IR749" s="83"/>
      <c r="IS749" s="83"/>
      <c r="IT749" s="83"/>
      <c r="IU749" s="83"/>
      <c r="IV749" s="83"/>
      <c r="IW749" s="83"/>
      <c r="IX749" s="83"/>
      <c r="IY749" s="83"/>
      <c r="IZ749" s="83"/>
      <c r="JA749" s="83"/>
      <c r="JB749" s="83"/>
      <c r="JC749" s="83"/>
      <c r="JD749" s="83"/>
      <c r="JE749" s="83"/>
    </row>
    <row r="750" spans="1:265" s="8" customFormat="1" ht="15" customHeight="1" x14ac:dyDescent="0.2">
      <c r="A750" s="130"/>
      <c r="B750" s="117" t="s">
        <v>949</v>
      </c>
      <c r="C750" s="132"/>
      <c r="D750" s="340" t="s">
        <v>1003</v>
      </c>
      <c r="E750" s="117"/>
      <c r="F750" s="1048"/>
      <c r="G750" s="1049"/>
      <c r="H750" s="340" t="s">
        <v>941</v>
      </c>
      <c r="I750" s="340" t="s">
        <v>1818</v>
      </c>
      <c r="J750" s="340"/>
      <c r="K750" s="388" t="s">
        <v>1879</v>
      </c>
      <c r="L750" s="401"/>
      <c r="M750" s="1136"/>
      <c r="N750" s="1136"/>
      <c r="O750" s="401"/>
      <c r="P750" s="604"/>
      <c r="Q750" s="605"/>
      <c r="R750" s="605"/>
      <c r="S750" s="605"/>
      <c r="T750" s="605"/>
      <c r="U750" s="605"/>
      <c r="V750" s="605"/>
      <c r="W750" s="606">
        <v>2</v>
      </c>
      <c r="X750" s="142"/>
      <c r="Y750" s="142"/>
      <c r="Z750" s="112"/>
      <c r="AA750" s="83"/>
      <c r="AB750" s="83"/>
      <c r="AC750" s="83" t="str">
        <f t="shared" si="18"/>
        <v/>
      </c>
      <c r="AD750" s="83"/>
      <c r="AE750" s="83"/>
      <c r="AF750" s="83"/>
      <c r="AG750" s="83"/>
      <c r="AH750" s="83"/>
      <c r="AI750" s="83"/>
      <c r="AJ750" s="83"/>
      <c r="AK750" s="83"/>
      <c r="AL750" s="83"/>
      <c r="AM750" s="83"/>
      <c r="AN750" s="83"/>
      <c r="AO750" s="83"/>
      <c r="AP750" s="83"/>
      <c r="AQ750" s="83"/>
      <c r="AR750" s="83"/>
      <c r="AS750" s="83"/>
      <c r="AT750" s="83"/>
      <c r="AU750" s="83"/>
      <c r="AV750" s="83"/>
      <c r="AW750" s="83"/>
      <c r="AX750" s="83"/>
      <c r="AY750" s="83"/>
      <c r="AZ750" s="83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  <c r="BM750" s="83"/>
      <c r="BN750" s="83"/>
      <c r="BO750" s="83"/>
      <c r="BP750" s="83"/>
      <c r="BQ750" s="83"/>
      <c r="BR750" s="83"/>
      <c r="BS750" s="83"/>
      <c r="BT750" s="83"/>
      <c r="BU750" s="83"/>
      <c r="BV750" s="83"/>
      <c r="BW750" s="83"/>
      <c r="BX750" s="83"/>
      <c r="BY750" s="83"/>
      <c r="BZ750" s="83"/>
      <c r="CA750" s="83"/>
      <c r="CB750" s="83"/>
      <c r="CC750" s="83"/>
      <c r="CD750" s="83"/>
      <c r="CE750" s="83"/>
      <c r="CF750" s="83"/>
      <c r="CG750" s="83"/>
      <c r="CH750" s="83"/>
      <c r="CI750" s="83"/>
      <c r="CJ750" s="83"/>
      <c r="CK750" s="83"/>
      <c r="CL750" s="83"/>
      <c r="CM750" s="83"/>
      <c r="CN750" s="83"/>
      <c r="CO750" s="83"/>
      <c r="CP750" s="83"/>
      <c r="CQ750" s="83"/>
      <c r="CR750" s="83"/>
      <c r="CS750" s="83"/>
      <c r="CT750" s="83"/>
      <c r="CU750" s="83"/>
      <c r="CV750" s="83"/>
      <c r="CW750" s="83"/>
      <c r="CX750" s="83"/>
      <c r="CY750" s="83"/>
      <c r="CZ750" s="83"/>
      <c r="DA750" s="83"/>
      <c r="DB750" s="83"/>
      <c r="DC750" s="83"/>
      <c r="DD750" s="83"/>
      <c r="DE750" s="83"/>
      <c r="DF750" s="83"/>
      <c r="DG750" s="83"/>
      <c r="DH750" s="83"/>
      <c r="DI750" s="83"/>
      <c r="DJ750" s="83"/>
      <c r="DK750" s="83"/>
      <c r="DL750" s="83"/>
      <c r="DM750" s="83"/>
      <c r="DN750" s="83"/>
      <c r="DO750" s="83"/>
      <c r="DP750" s="83"/>
      <c r="DQ750" s="83"/>
      <c r="DR750" s="83"/>
      <c r="DS750" s="83"/>
      <c r="DT750" s="83"/>
      <c r="DU750" s="83"/>
      <c r="DV750" s="83"/>
      <c r="DW750" s="83"/>
      <c r="DX750" s="83"/>
      <c r="DY750" s="83"/>
      <c r="DZ750" s="83"/>
      <c r="EA750" s="83"/>
      <c r="EB750" s="83"/>
      <c r="EC750" s="83"/>
      <c r="ED750" s="83"/>
      <c r="EE750" s="83"/>
      <c r="EF750" s="83"/>
      <c r="EG750" s="83"/>
      <c r="EH750" s="83"/>
      <c r="EI750" s="83"/>
      <c r="EJ750" s="83"/>
      <c r="EK750" s="83"/>
      <c r="EL750" s="83"/>
      <c r="EM750" s="83"/>
      <c r="EN750" s="83"/>
      <c r="EO750" s="83"/>
      <c r="EP750" s="83"/>
      <c r="EQ750" s="83"/>
      <c r="ER750" s="83"/>
      <c r="ES750" s="83"/>
      <c r="ET750" s="83"/>
      <c r="EU750" s="83"/>
      <c r="EV750" s="83"/>
      <c r="EW750" s="83"/>
      <c r="EX750" s="83"/>
      <c r="EY750" s="83"/>
      <c r="EZ750" s="83"/>
      <c r="FA750" s="83"/>
      <c r="FB750" s="83"/>
      <c r="FC750" s="83"/>
      <c r="FD750" s="83"/>
      <c r="FE750" s="83"/>
      <c r="FF750" s="83"/>
      <c r="FG750" s="83"/>
      <c r="FH750" s="83"/>
      <c r="FI750" s="83"/>
      <c r="FJ750" s="83"/>
      <c r="FK750" s="83"/>
      <c r="FL750" s="83"/>
      <c r="FM750" s="83"/>
      <c r="FN750" s="83"/>
      <c r="FO750" s="83"/>
      <c r="FP750" s="83"/>
      <c r="FQ750" s="83"/>
      <c r="FR750" s="83"/>
      <c r="FS750" s="83"/>
      <c r="FT750" s="83"/>
      <c r="FU750" s="83"/>
      <c r="FV750" s="83"/>
      <c r="FW750" s="83"/>
      <c r="FX750" s="83"/>
      <c r="FY750" s="83"/>
      <c r="FZ750" s="83"/>
      <c r="GA750" s="83"/>
      <c r="GB750" s="83"/>
      <c r="GC750" s="83"/>
      <c r="GD750" s="83"/>
      <c r="GE750" s="83"/>
      <c r="GF750" s="83"/>
      <c r="GG750" s="83"/>
      <c r="GH750" s="83"/>
      <c r="GI750" s="83"/>
      <c r="GJ750" s="83"/>
      <c r="GK750" s="83"/>
      <c r="GL750" s="83"/>
      <c r="GM750" s="83"/>
      <c r="GN750" s="83"/>
      <c r="GO750" s="83"/>
      <c r="GP750" s="83"/>
      <c r="GQ750" s="83"/>
      <c r="GR750" s="83"/>
      <c r="GS750" s="83"/>
      <c r="GT750" s="83"/>
      <c r="GU750" s="83"/>
      <c r="GV750" s="83"/>
      <c r="GW750" s="83"/>
      <c r="GX750" s="83"/>
      <c r="GY750" s="83"/>
      <c r="GZ750" s="83"/>
      <c r="HA750" s="83"/>
      <c r="HB750" s="83"/>
      <c r="HC750" s="83"/>
      <c r="HD750" s="83"/>
      <c r="HE750" s="83"/>
      <c r="HF750" s="83"/>
      <c r="HG750" s="83"/>
      <c r="HH750" s="83"/>
      <c r="HI750" s="83"/>
      <c r="HJ750" s="83"/>
      <c r="HK750" s="83"/>
      <c r="HL750" s="83"/>
      <c r="HM750" s="83"/>
      <c r="HN750" s="83"/>
      <c r="HO750" s="83"/>
      <c r="HP750" s="83"/>
      <c r="HQ750" s="83"/>
      <c r="HR750" s="83"/>
      <c r="HS750" s="83"/>
      <c r="HT750" s="83"/>
      <c r="HU750" s="83"/>
      <c r="HV750" s="83"/>
      <c r="HW750" s="83"/>
      <c r="HX750" s="83"/>
      <c r="HY750" s="83"/>
      <c r="HZ750" s="83"/>
      <c r="IA750" s="83"/>
      <c r="IB750" s="83"/>
      <c r="IC750" s="83"/>
      <c r="ID750" s="83"/>
      <c r="IE750" s="83"/>
      <c r="IF750" s="83"/>
      <c r="IG750" s="83"/>
      <c r="IH750" s="83"/>
      <c r="II750" s="83"/>
      <c r="IJ750" s="83"/>
      <c r="IK750" s="83"/>
      <c r="IL750" s="83"/>
      <c r="IM750" s="83"/>
      <c r="IN750" s="83"/>
      <c r="IO750" s="83"/>
      <c r="IP750" s="83"/>
      <c r="IQ750" s="83"/>
      <c r="IR750" s="83"/>
      <c r="IS750" s="83"/>
      <c r="IT750" s="83"/>
      <c r="IU750" s="83"/>
      <c r="IV750" s="83"/>
      <c r="IW750" s="83"/>
      <c r="IX750" s="83"/>
      <c r="IY750" s="83"/>
      <c r="IZ750" s="83"/>
      <c r="JA750" s="83"/>
      <c r="JB750" s="83"/>
      <c r="JC750" s="83"/>
      <c r="JD750" s="83"/>
      <c r="JE750" s="83"/>
    </row>
    <row r="751" spans="1:265" s="8" customFormat="1" ht="15" customHeight="1" x14ac:dyDescent="0.2">
      <c r="A751" s="130"/>
      <c r="B751" s="117" t="s">
        <v>949</v>
      </c>
      <c r="C751" s="132"/>
      <c r="D751" s="340" t="s">
        <v>1003</v>
      </c>
      <c r="E751" s="117"/>
      <c r="F751" s="1048"/>
      <c r="G751" s="1049"/>
      <c r="H751" s="340" t="s">
        <v>941</v>
      </c>
      <c r="I751" s="340" t="s">
        <v>1818</v>
      </c>
      <c r="J751" s="340" t="s">
        <v>2136</v>
      </c>
      <c r="K751" s="388" t="s">
        <v>2137</v>
      </c>
      <c r="L751" s="401"/>
      <c r="M751" s="1136"/>
      <c r="N751" s="1136"/>
      <c r="O751" s="401"/>
      <c r="P751" s="604"/>
      <c r="Q751" s="605"/>
      <c r="R751" s="605"/>
      <c r="S751" s="605"/>
      <c r="T751" s="605">
        <v>4</v>
      </c>
      <c r="U751" s="605"/>
      <c r="V751" s="605"/>
      <c r="W751" s="606"/>
      <c r="X751" s="142"/>
      <c r="Y751" s="142"/>
      <c r="Z751" s="112"/>
      <c r="AA751" s="83"/>
      <c r="AB751" s="83"/>
      <c r="AC751" s="83" t="str">
        <f t="shared" si="18"/>
        <v/>
      </c>
      <c r="AD751" s="83"/>
      <c r="AE751" s="83"/>
      <c r="AF751" s="83"/>
      <c r="AG751" s="83"/>
      <c r="AH751" s="83"/>
      <c r="AI751" s="83"/>
      <c r="AJ751" s="83"/>
      <c r="AK751" s="83"/>
      <c r="AL751" s="83"/>
      <c r="AM751" s="83"/>
      <c r="AN751" s="83"/>
      <c r="AO751" s="83"/>
      <c r="AP751" s="83"/>
      <c r="AQ751" s="83"/>
      <c r="AR751" s="83"/>
      <c r="AS751" s="83"/>
      <c r="AT751" s="83"/>
      <c r="AU751" s="83"/>
      <c r="AV751" s="83"/>
      <c r="AW751" s="83"/>
      <c r="AX751" s="83"/>
      <c r="AY751" s="83"/>
      <c r="AZ751" s="83"/>
      <c r="BA751" s="83"/>
      <c r="BB751" s="83"/>
      <c r="BC751" s="83"/>
      <c r="BD751" s="83"/>
      <c r="BE751" s="83"/>
      <c r="BF751" s="83"/>
      <c r="BG751" s="83"/>
      <c r="BH751" s="83"/>
      <c r="BI751" s="83"/>
      <c r="BJ751" s="83"/>
      <c r="BK751" s="83"/>
      <c r="BL751" s="83"/>
      <c r="BM751" s="83"/>
      <c r="BN751" s="83"/>
      <c r="BO751" s="83"/>
      <c r="BP751" s="83"/>
      <c r="BQ751" s="83"/>
      <c r="BR751" s="83"/>
      <c r="BS751" s="83"/>
      <c r="BT751" s="83"/>
      <c r="BU751" s="83"/>
      <c r="BV751" s="83"/>
      <c r="BW751" s="83"/>
      <c r="BX751" s="83"/>
      <c r="BY751" s="83"/>
      <c r="BZ751" s="83"/>
      <c r="CA751" s="83"/>
      <c r="CB751" s="83"/>
      <c r="CC751" s="83"/>
      <c r="CD751" s="83"/>
      <c r="CE751" s="83"/>
      <c r="CF751" s="83"/>
      <c r="CG751" s="83"/>
      <c r="CH751" s="83"/>
      <c r="CI751" s="83"/>
      <c r="CJ751" s="83"/>
      <c r="CK751" s="83"/>
      <c r="CL751" s="83"/>
      <c r="CM751" s="83"/>
      <c r="CN751" s="83"/>
      <c r="CO751" s="83"/>
      <c r="CP751" s="83"/>
      <c r="CQ751" s="83"/>
      <c r="CR751" s="83"/>
      <c r="CS751" s="83"/>
      <c r="CT751" s="83"/>
      <c r="CU751" s="83"/>
      <c r="CV751" s="83"/>
      <c r="CW751" s="83"/>
      <c r="CX751" s="83"/>
      <c r="CY751" s="83"/>
      <c r="CZ751" s="83"/>
      <c r="DA751" s="83"/>
      <c r="DB751" s="83"/>
      <c r="DC751" s="83"/>
      <c r="DD751" s="83"/>
      <c r="DE751" s="83"/>
      <c r="DF751" s="83"/>
      <c r="DG751" s="83"/>
      <c r="DH751" s="83"/>
      <c r="DI751" s="83"/>
      <c r="DJ751" s="83"/>
      <c r="DK751" s="83"/>
      <c r="DL751" s="83"/>
      <c r="DM751" s="83"/>
      <c r="DN751" s="83"/>
      <c r="DO751" s="83"/>
      <c r="DP751" s="83"/>
      <c r="DQ751" s="83"/>
      <c r="DR751" s="83"/>
      <c r="DS751" s="83"/>
      <c r="DT751" s="83"/>
      <c r="DU751" s="83"/>
      <c r="DV751" s="83"/>
      <c r="DW751" s="83"/>
      <c r="DX751" s="83"/>
      <c r="DY751" s="83"/>
      <c r="DZ751" s="83"/>
      <c r="EA751" s="83"/>
      <c r="EB751" s="83"/>
      <c r="EC751" s="83"/>
      <c r="ED751" s="83"/>
      <c r="EE751" s="83"/>
      <c r="EF751" s="83"/>
      <c r="EG751" s="83"/>
      <c r="EH751" s="83"/>
      <c r="EI751" s="83"/>
      <c r="EJ751" s="83"/>
      <c r="EK751" s="83"/>
      <c r="EL751" s="83"/>
      <c r="EM751" s="83"/>
      <c r="EN751" s="83"/>
      <c r="EO751" s="83"/>
      <c r="EP751" s="83"/>
      <c r="EQ751" s="83"/>
      <c r="ER751" s="83"/>
      <c r="ES751" s="83"/>
      <c r="ET751" s="83"/>
      <c r="EU751" s="83"/>
      <c r="EV751" s="83"/>
      <c r="EW751" s="83"/>
      <c r="EX751" s="83"/>
      <c r="EY751" s="83"/>
      <c r="EZ751" s="83"/>
      <c r="FA751" s="83"/>
      <c r="FB751" s="83"/>
      <c r="FC751" s="83"/>
      <c r="FD751" s="83"/>
      <c r="FE751" s="83"/>
      <c r="FF751" s="83"/>
      <c r="FG751" s="83"/>
      <c r="FH751" s="83"/>
      <c r="FI751" s="83"/>
      <c r="FJ751" s="83"/>
      <c r="FK751" s="83"/>
      <c r="FL751" s="83"/>
      <c r="FM751" s="83"/>
      <c r="FN751" s="83"/>
      <c r="FO751" s="83"/>
      <c r="FP751" s="83"/>
      <c r="FQ751" s="83"/>
      <c r="FR751" s="83"/>
      <c r="FS751" s="83"/>
      <c r="FT751" s="83"/>
      <c r="FU751" s="83"/>
      <c r="FV751" s="83"/>
      <c r="FW751" s="83"/>
      <c r="FX751" s="83"/>
      <c r="FY751" s="83"/>
      <c r="FZ751" s="83"/>
      <c r="GA751" s="83"/>
      <c r="GB751" s="83"/>
      <c r="GC751" s="83"/>
      <c r="GD751" s="83"/>
      <c r="GE751" s="83"/>
      <c r="GF751" s="83"/>
      <c r="GG751" s="83"/>
      <c r="GH751" s="83"/>
      <c r="GI751" s="83"/>
      <c r="GJ751" s="83"/>
      <c r="GK751" s="83"/>
      <c r="GL751" s="83"/>
      <c r="GM751" s="83"/>
      <c r="GN751" s="83"/>
      <c r="GO751" s="83"/>
      <c r="GP751" s="83"/>
      <c r="GQ751" s="83"/>
      <c r="GR751" s="83"/>
      <c r="GS751" s="83"/>
      <c r="GT751" s="83"/>
      <c r="GU751" s="83"/>
      <c r="GV751" s="83"/>
      <c r="GW751" s="83"/>
      <c r="GX751" s="83"/>
      <c r="GY751" s="83"/>
      <c r="GZ751" s="83"/>
      <c r="HA751" s="83"/>
      <c r="HB751" s="83"/>
      <c r="HC751" s="83"/>
      <c r="HD751" s="83"/>
      <c r="HE751" s="83"/>
      <c r="HF751" s="83"/>
      <c r="HG751" s="83"/>
      <c r="HH751" s="83"/>
      <c r="HI751" s="83"/>
      <c r="HJ751" s="83"/>
      <c r="HK751" s="83"/>
      <c r="HL751" s="83"/>
      <c r="HM751" s="83"/>
      <c r="HN751" s="83"/>
      <c r="HO751" s="83"/>
      <c r="HP751" s="83"/>
      <c r="HQ751" s="83"/>
      <c r="HR751" s="83"/>
      <c r="HS751" s="83"/>
      <c r="HT751" s="83"/>
      <c r="HU751" s="83"/>
      <c r="HV751" s="83"/>
      <c r="HW751" s="83"/>
      <c r="HX751" s="83"/>
      <c r="HY751" s="83"/>
      <c r="HZ751" s="83"/>
      <c r="IA751" s="83"/>
      <c r="IB751" s="83"/>
      <c r="IC751" s="83"/>
      <c r="ID751" s="83"/>
      <c r="IE751" s="83"/>
      <c r="IF751" s="83"/>
      <c r="IG751" s="83"/>
      <c r="IH751" s="83"/>
      <c r="II751" s="83"/>
      <c r="IJ751" s="83"/>
      <c r="IK751" s="83"/>
      <c r="IL751" s="83"/>
      <c r="IM751" s="83"/>
      <c r="IN751" s="83"/>
      <c r="IO751" s="83"/>
      <c r="IP751" s="83"/>
      <c r="IQ751" s="83"/>
      <c r="IR751" s="83"/>
      <c r="IS751" s="83"/>
      <c r="IT751" s="83"/>
      <c r="IU751" s="83"/>
      <c r="IV751" s="83"/>
      <c r="IW751" s="83"/>
      <c r="IX751" s="83"/>
      <c r="IY751" s="83"/>
      <c r="IZ751" s="83"/>
      <c r="JA751" s="83"/>
      <c r="JB751" s="83"/>
      <c r="JC751" s="83"/>
      <c r="JD751" s="83"/>
      <c r="JE751" s="83"/>
    </row>
    <row r="752" spans="1:265" s="8" customFormat="1" ht="15" customHeight="1" x14ac:dyDescent="0.2">
      <c r="A752" s="130"/>
      <c r="B752" s="117" t="s">
        <v>949</v>
      </c>
      <c r="C752" s="132"/>
      <c r="D752" s="340" t="s">
        <v>1003</v>
      </c>
      <c r="E752" s="117"/>
      <c r="F752" s="1048"/>
      <c r="G752" s="1049"/>
      <c r="H752" s="340" t="s">
        <v>941</v>
      </c>
      <c r="I752" s="340" t="s">
        <v>1818</v>
      </c>
      <c r="J752" s="340" t="s">
        <v>1811</v>
      </c>
      <c r="K752" s="388" t="s">
        <v>2138</v>
      </c>
      <c r="L752" s="401"/>
      <c r="M752" s="1136"/>
      <c r="N752" s="1136"/>
      <c r="O752" s="401"/>
      <c r="P752" s="604"/>
      <c r="Q752" s="605"/>
      <c r="R752" s="605"/>
      <c r="S752" s="605"/>
      <c r="T752" s="605">
        <v>4</v>
      </c>
      <c r="U752" s="605"/>
      <c r="V752" s="605"/>
      <c r="W752" s="606"/>
      <c r="X752" s="142"/>
      <c r="Y752" s="142"/>
      <c r="Z752" s="112"/>
      <c r="AA752" s="83"/>
      <c r="AB752" s="83"/>
      <c r="AC752" s="83" t="str">
        <f t="shared" si="18"/>
        <v/>
      </c>
      <c r="AD752" s="83"/>
      <c r="AE752" s="83"/>
      <c r="AF752" s="83"/>
      <c r="AG752" s="83"/>
      <c r="AH752" s="83"/>
      <c r="AI752" s="83"/>
      <c r="AJ752" s="83"/>
      <c r="AK752" s="83"/>
      <c r="AL752" s="83"/>
      <c r="AM752" s="83"/>
      <c r="AN752" s="83"/>
      <c r="AO752" s="83"/>
      <c r="AP752" s="83"/>
      <c r="AQ752" s="83"/>
      <c r="AR752" s="83"/>
      <c r="AS752" s="83"/>
      <c r="AT752" s="83"/>
      <c r="AU752" s="83"/>
      <c r="AV752" s="83"/>
      <c r="AW752" s="83"/>
      <c r="AX752" s="83"/>
      <c r="AY752" s="83"/>
      <c r="AZ752" s="83"/>
      <c r="BA752" s="83"/>
      <c r="BB752" s="83"/>
      <c r="BC752" s="83"/>
      <c r="BD752" s="83"/>
      <c r="BE752" s="83"/>
      <c r="BF752" s="83"/>
      <c r="BG752" s="83"/>
      <c r="BH752" s="83"/>
      <c r="BI752" s="83"/>
      <c r="BJ752" s="83"/>
      <c r="BK752" s="83"/>
      <c r="BL752" s="83"/>
      <c r="BM752" s="83"/>
      <c r="BN752" s="83"/>
      <c r="BO752" s="83"/>
      <c r="BP752" s="83"/>
      <c r="BQ752" s="83"/>
      <c r="BR752" s="83"/>
      <c r="BS752" s="83"/>
      <c r="BT752" s="83"/>
      <c r="BU752" s="83"/>
      <c r="BV752" s="83"/>
      <c r="BW752" s="83"/>
      <c r="BX752" s="83"/>
      <c r="BY752" s="83"/>
      <c r="BZ752" s="83"/>
      <c r="CA752" s="83"/>
      <c r="CB752" s="83"/>
      <c r="CC752" s="83"/>
      <c r="CD752" s="83"/>
      <c r="CE752" s="83"/>
      <c r="CF752" s="83"/>
      <c r="CG752" s="83"/>
      <c r="CH752" s="83"/>
      <c r="CI752" s="83"/>
      <c r="CJ752" s="83"/>
      <c r="CK752" s="83"/>
      <c r="CL752" s="83"/>
      <c r="CM752" s="83"/>
      <c r="CN752" s="83"/>
      <c r="CO752" s="83"/>
      <c r="CP752" s="83"/>
      <c r="CQ752" s="83"/>
      <c r="CR752" s="83"/>
      <c r="CS752" s="83"/>
      <c r="CT752" s="83"/>
      <c r="CU752" s="83"/>
      <c r="CV752" s="83"/>
      <c r="CW752" s="83"/>
      <c r="CX752" s="83"/>
      <c r="CY752" s="83"/>
      <c r="CZ752" s="83"/>
      <c r="DA752" s="83"/>
      <c r="DB752" s="83"/>
      <c r="DC752" s="83"/>
      <c r="DD752" s="83"/>
      <c r="DE752" s="83"/>
      <c r="DF752" s="83"/>
      <c r="DG752" s="83"/>
      <c r="DH752" s="83"/>
      <c r="DI752" s="83"/>
      <c r="DJ752" s="83"/>
      <c r="DK752" s="83"/>
      <c r="DL752" s="83"/>
      <c r="DM752" s="83"/>
      <c r="DN752" s="83"/>
      <c r="DO752" s="83"/>
      <c r="DP752" s="83"/>
      <c r="DQ752" s="83"/>
      <c r="DR752" s="83"/>
      <c r="DS752" s="83"/>
      <c r="DT752" s="83"/>
      <c r="DU752" s="83"/>
      <c r="DV752" s="83"/>
      <c r="DW752" s="83"/>
      <c r="DX752" s="83"/>
      <c r="DY752" s="83"/>
      <c r="DZ752" s="83"/>
      <c r="EA752" s="83"/>
      <c r="EB752" s="83"/>
      <c r="EC752" s="83"/>
      <c r="ED752" s="83"/>
      <c r="EE752" s="83"/>
      <c r="EF752" s="83"/>
      <c r="EG752" s="83"/>
      <c r="EH752" s="83"/>
      <c r="EI752" s="83"/>
      <c r="EJ752" s="83"/>
      <c r="EK752" s="83"/>
      <c r="EL752" s="83"/>
      <c r="EM752" s="83"/>
      <c r="EN752" s="83"/>
      <c r="EO752" s="83"/>
      <c r="EP752" s="83"/>
      <c r="EQ752" s="83"/>
      <c r="ER752" s="83"/>
      <c r="ES752" s="83"/>
      <c r="ET752" s="83"/>
      <c r="EU752" s="83"/>
      <c r="EV752" s="83"/>
      <c r="EW752" s="83"/>
      <c r="EX752" s="83"/>
      <c r="EY752" s="83"/>
      <c r="EZ752" s="83"/>
      <c r="FA752" s="83"/>
      <c r="FB752" s="83"/>
      <c r="FC752" s="83"/>
      <c r="FD752" s="83"/>
      <c r="FE752" s="83"/>
      <c r="FF752" s="83"/>
      <c r="FG752" s="83"/>
      <c r="FH752" s="83"/>
      <c r="FI752" s="83"/>
      <c r="FJ752" s="83"/>
      <c r="FK752" s="83"/>
      <c r="FL752" s="83"/>
      <c r="FM752" s="83"/>
      <c r="FN752" s="83"/>
      <c r="FO752" s="83"/>
      <c r="FP752" s="83"/>
      <c r="FQ752" s="83"/>
      <c r="FR752" s="83"/>
      <c r="FS752" s="83"/>
      <c r="FT752" s="83"/>
      <c r="FU752" s="83"/>
      <c r="FV752" s="83"/>
      <c r="FW752" s="83"/>
      <c r="FX752" s="83"/>
      <c r="FY752" s="83"/>
      <c r="FZ752" s="83"/>
      <c r="GA752" s="83"/>
      <c r="GB752" s="83"/>
      <c r="GC752" s="83"/>
      <c r="GD752" s="83"/>
      <c r="GE752" s="83"/>
      <c r="GF752" s="83"/>
      <c r="GG752" s="83"/>
      <c r="GH752" s="83"/>
      <c r="GI752" s="83"/>
      <c r="GJ752" s="83"/>
      <c r="GK752" s="83"/>
      <c r="GL752" s="83"/>
      <c r="GM752" s="83"/>
      <c r="GN752" s="83"/>
      <c r="GO752" s="83"/>
      <c r="GP752" s="83"/>
      <c r="GQ752" s="83"/>
      <c r="GR752" s="83"/>
      <c r="GS752" s="83"/>
      <c r="GT752" s="83"/>
      <c r="GU752" s="83"/>
      <c r="GV752" s="83"/>
      <c r="GW752" s="83"/>
      <c r="GX752" s="83"/>
      <c r="GY752" s="83"/>
      <c r="GZ752" s="83"/>
      <c r="HA752" s="83"/>
      <c r="HB752" s="83"/>
      <c r="HC752" s="83"/>
      <c r="HD752" s="83"/>
      <c r="HE752" s="83"/>
      <c r="HF752" s="83"/>
      <c r="HG752" s="83"/>
      <c r="HH752" s="83"/>
      <c r="HI752" s="83"/>
      <c r="HJ752" s="83"/>
      <c r="HK752" s="83"/>
      <c r="HL752" s="83"/>
      <c r="HM752" s="83"/>
      <c r="HN752" s="83"/>
      <c r="HO752" s="83"/>
      <c r="HP752" s="83"/>
      <c r="HQ752" s="83"/>
      <c r="HR752" s="83"/>
      <c r="HS752" s="83"/>
      <c r="HT752" s="83"/>
      <c r="HU752" s="83"/>
      <c r="HV752" s="83"/>
      <c r="HW752" s="83"/>
      <c r="HX752" s="83"/>
      <c r="HY752" s="83"/>
      <c r="HZ752" s="83"/>
      <c r="IA752" s="83"/>
      <c r="IB752" s="83"/>
      <c r="IC752" s="83"/>
      <c r="ID752" s="83"/>
      <c r="IE752" s="83"/>
      <c r="IF752" s="83"/>
      <c r="IG752" s="83"/>
      <c r="IH752" s="83"/>
      <c r="II752" s="83"/>
      <c r="IJ752" s="83"/>
      <c r="IK752" s="83"/>
      <c r="IL752" s="83"/>
      <c r="IM752" s="83"/>
      <c r="IN752" s="83"/>
      <c r="IO752" s="83"/>
      <c r="IP752" s="83"/>
      <c r="IQ752" s="83"/>
      <c r="IR752" s="83"/>
      <c r="IS752" s="83"/>
      <c r="IT752" s="83"/>
      <c r="IU752" s="83"/>
      <c r="IV752" s="83"/>
      <c r="IW752" s="83"/>
      <c r="IX752" s="83"/>
      <c r="IY752" s="83"/>
      <c r="IZ752" s="83"/>
      <c r="JA752" s="83"/>
      <c r="JB752" s="83"/>
      <c r="JC752" s="83"/>
      <c r="JD752" s="83"/>
      <c r="JE752" s="83"/>
    </row>
    <row r="753" spans="1:265" s="8" customFormat="1" ht="15" customHeight="1" thickBot="1" x14ac:dyDescent="0.25">
      <c r="A753" s="161"/>
      <c r="B753" s="234" t="s">
        <v>949</v>
      </c>
      <c r="C753" s="257"/>
      <c r="D753" s="364" t="s">
        <v>1003</v>
      </c>
      <c r="E753" s="234"/>
      <c r="F753" s="1050"/>
      <c r="G753" s="1051"/>
      <c r="H753" s="364" t="s">
        <v>941</v>
      </c>
      <c r="I753" s="364" t="s">
        <v>1818</v>
      </c>
      <c r="J753" s="364"/>
      <c r="K753" s="399" t="s">
        <v>1270</v>
      </c>
      <c r="L753" s="402"/>
      <c r="M753" s="1180"/>
      <c r="N753" s="1180"/>
      <c r="O753" s="402"/>
      <c r="P753" s="645"/>
      <c r="Q753" s="646"/>
      <c r="R753" s="646"/>
      <c r="S753" s="646"/>
      <c r="T753" s="646"/>
      <c r="U753" s="646"/>
      <c r="V753" s="646">
        <v>2</v>
      </c>
      <c r="W753" s="647"/>
      <c r="X753" s="199">
        <f>SUM(P741:W753)</f>
        <v>40</v>
      </c>
      <c r="Y753" s="199">
        <f>X753</f>
        <v>40</v>
      </c>
      <c r="Z753" s="112"/>
      <c r="AA753" s="83"/>
      <c r="AB753" s="83"/>
      <c r="AC753" s="83" t="str">
        <f t="shared" si="18"/>
        <v/>
      </c>
      <c r="AD753" s="83"/>
      <c r="AE753" s="83"/>
      <c r="AF753" s="83"/>
      <c r="AG753" s="83"/>
      <c r="AH753" s="83"/>
      <c r="AI753" s="83"/>
      <c r="AJ753" s="83"/>
      <c r="AK753" s="83"/>
      <c r="AL753" s="83"/>
      <c r="AM753" s="83"/>
      <c r="AN753" s="83"/>
      <c r="AO753" s="83"/>
      <c r="AP753" s="83"/>
      <c r="AQ753" s="83"/>
      <c r="AR753" s="83"/>
      <c r="AS753" s="83"/>
      <c r="AT753" s="83"/>
      <c r="AU753" s="83"/>
      <c r="AV753" s="83"/>
      <c r="AW753" s="83"/>
      <c r="AX753" s="83"/>
      <c r="AY753" s="83"/>
      <c r="AZ753" s="83"/>
      <c r="BA753" s="83"/>
      <c r="BB753" s="83"/>
      <c r="BC753" s="83"/>
      <c r="BD753" s="83"/>
      <c r="BE753" s="83"/>
      <c r="BF753" s="83"/>
      <c r="BG753" s="83"/>
      <c r="BH753" s="83"/>
      <c r="BI753" s="83"/>
      <c r="BJ753" s="83"/>
      <c r="BK753" s="83"/>
      <c r="BL753" s="83"/>
      <c r="BM753" s="83"/>
      <c r="BN753" s="83"/>
      <c r="BO753" s="83"/>
      <c r="BP753" s="83"/>
      <c r="BQ753" s="83"/>
      <c r="BR753" s="83"/>
      <c r="BS753" s="83"/>
      <c r="BT753" s="83"/>
      <c r="BU753" s="83"/>
      <c r="BV753" s="83"/>
      <c r="BW753" s="83"/>
      <c r="BX753" s="83"/>
      <c r="BY753" s="83"/>
      <c r="BZ753" s="83"/>
      <c r="CA753" s="83"/>
      <c r="CB753" s="83"/>
      <c r="CC753" s="83"/>
      <c r="CD753" s="83"/>
      <c r="CE753" s="83"/>
      <c r="CF753" s="83"/>
      <c r="CG753" s="83"/>
      <c r="CH753" s="83"/>
      <c r="CI753" s="83"/>
      <c r="CJ753" s="83"/>
      <c r="CK753" s="83"/>
      <c r="CL753" s="83"/>
      <c r="CM753" s="83"/>
      <c r="CN753" s="83"/>
      <c r="CO753" s="83"/>
      <c r="CP753" s="83"/>
      <c r="CQ753" s="83"/>
      <c r="CR753" s="83"/>
      <c r="CS753" s="83"/>
      <c r="CT753" s="83"/>
      <c r="CU753" s="83"/>
      <c r="CV753" s="83"/>
      <c r="CW753" s="83"/>
      <c r="CX753" s="83"/>
      <c r="CY753" s="83"/>
      <c r="CZ753" s="83"/>
      <c r="DA753" s="83"/>
      <c r="DB753" s="83"/>
      <c r="DC753" s="83"/>
      <c r="DD753" s="83"/>
      <c r="DE753" s="83"/>
      <c r="DF753" s="83"/>
      <c r="DG753" s="83"/>
      <c r="DH753" s="83"/>
      <c r="DI753" s="83"/>
      <c r="DJ753" s="83"/>
      <c r="DK753" s="83"/>
      <c r="DL753" s="83"/>
      <c r="DM753" s="83"/>
      <c r="DN753" s="83"/>
      <c r="DO753" s="83"/>
      <c r="DP753" s="83"/>
      <c r="DQ753" s="83"/>
      <c r="DR753" s="83"/>
      <c r="DS753" s="83"/>
      <c r="DT753" s="83"/>
      <c r="DU753" s="83"/>
      <c r="DV753" s="83"/>
      <c r="DW753" s="83"/>
      <c r="DX753" s="83"/>
      <c r="DY753" s="83"/>
      <c r="DZ753" s="83"/>
      <c r="EA753" s="83"/>
      <c r="EB753" s="83"/>
      <c r="EC753" s="83"/>
      <c r="ED753" s="83"/>
      <c r="EE753" s="83"/>
      <c r="EF753" s="83"/>
      <c r="EG753" s="83"/>
      <c r="EH753" s="83"/>
      <c r="EI753" s="83"/>
      <c r="EJ753" s="83"/>
      <c r="EK753" s="83"/>
      <c r="EL753" s="83"/>
      <c r="EM753" s="83"/>
      <c r="EN753" s="83"/>
      <c r="EO753" s="83"/>
      <c r="EP753" s="83"/>
      <c r="EQ753" s="83"/>
      <c r="ER753" s="83"/>
      <c r="ES753" s="83"/>
      <c r="ET753" s="83"/>
      <c r="EU753" s="83"/>
      <c r="EV753" s="83"/>
      <c r="EW753" s="83"/>
      <c r="EX753" s="83"/>
      <c r="EY753" s="83"/>
      <c r="EZ753" s="83"/>
      <c r="FA753" s="83"/>
      <c r="FB753" s="83"/>
      <c r="FC753" s="83"/>
      <c r="FD753" s="83"/>
      <c r="FE753" s="83"/>
      <c r="FF753" s="83"/>
      <c r="FG753" s="83"/>
      <c r="FH753" s="83"/>
      <c r="FI753" s="83"/>
      <c r="FJ753" s="83"/>
      <c r="FK753" s="83"/>
      <c r="FL753" s="83"/>
      <c r="FM753" s="83"/>
      <c r="FN753" s="83"/>
      <c r="FO753" s="83"/>
      <c r="FP753" s="83"/>
      <c r="FQ753" s="83"/>
      <c r="FR753" s="83"/>
      <c r="FS753" s="83"/>
      <c r="FT753" s="83"/>
      <c r="FU753" s="83"/>
      <c r="FV753" s="83"/>
      <c r="FW753" s="83"/>
      <c r="FX753" s="83"/>
      <c r="FY753" s="83"/>
      <c r="FZ753" s="83"/>
      <c r="GA753" s="83"/>
      <c r="GB753" s="83"/>
      <c r="GC753" s="83"/>
      <c r="GD753" s="83"/>
      <c r="GE753" s="83"/>
      <c r="GF753" s="83"/>
      <c r="GG753" s="83"/>
      <c r="GH753" s="83"/>
      <c r="GI753" s="83"/>
      <c r="GJ753" s="83"/>
      <c r="GK753" s="83"/>
      <c r="GL753" s="83"/>
      <c r="GM753" s="83"/>
      <c r="GN753" s="83"/>
      <c r="GO753" s="83"/>
      <c r="GP753" s="83"/>
      <c r="GQ753" s="83"/>
      <c r="GR753" s="83"/>
      <c r="GS753" s="83"/>
      <c r="GT753" s="83"/>
      <c r="GU753" s="83"/>
      <c r="GV753" s="83"/>
      <c r="GW753" s="83"/>
      <c r="GX753" s="83"/>
      <c r="GY753" s="83"/>
      <c r="GZ753" s="83"/>
      <c r="HA753" s="83"/>
      <c r="HB753" s="83"/>
      <c r="HC753" s="83"/>
      <c r="HD753" s="83"/>
      <c r="HE753" s="83"/>
      <c r="HF753" s="83"/>
      <c r="HG753" s="83"/>
      <c r="HH753" s="83"/>
      <c r="HI753" s="83"/>
      <c r="HJ753" s="83"/>
      <c r="HK753" s="83"/>
      <c r="HL753" s="83"/>
      <c r="HM753" s="83"/>
      <c r="HN753" s="83"/>
      <c r="HO753" s="83"/>
      <c r="HP753" s="83"/>
      <c r="HQ753" s="83"/>
      <c r="HR753" s="83"/>
      <c r="HS753" s="83"/>
      <c r="HT753" s="83"/>
      <c r="HU753" s="83"/>
      <c r="HV753" s="83"/>
      <c r="HW753" s="83"/>
      <c r="HX753" s="83"/>
      <c r="HY753" s="83"/>
      <c r="HZ753" s="83"/>
      <c r="IA753" s="83"/>
      <c r="IB753" s="83"/>
      <c r="IC753" s="83"/>
      <c r="ID753" s="83"/>
      <c r="IE753" s="83"/>
      <c r="IF753" s="83"/>
      <c r="IG753" s="83"/>
      <c r="IH753" s="83"/>
      <c r="II753" s="83"/>
      <c r="IJ753" s="83"/>
      <c r="IK753" s="83"/>
      <c r="IL753" s="83"/>
      <c r="IM753" s="83"/>
      <c r="IN753" s="83"/>
      <c r="IO753" s="83"/>
      <c r="IP753" s="83"/>
      <c r="IQ753" s="83"/>
      <c r="IR753" s="83"/>
      <c r="IS753" s="83"/>
      <c r="IT753" s="83"/>
      <c r="IU753" s="83"/>
      <c r="IV753" s="83"/>
      <c r="IW753" s="83"/>
      <c r="IX753" s="83"/>
      <c r="IY753" s="83"/>
      <c r="IZ753" s="83"/>
      <c r="JA753" s="83"/>
      <c r="JB753" s="83"/>
      <c r="JC753" s="83"/>
      <c r="JD753" s="83"/>
      <c r="JE753" s="83"/>
    </row>
    <row r="754" spans="1:265" s="8" customFormat="1" ht="15" customHeight="1" x14ac:dyDescent="0.2">
      <c r="A754" s="156">
        <f>+A741+1</f>
        <v>80</v>
      </c>
      <c r="B754" s="1094" t="s">
        <v>950</v>
      </c>
      <c r="C754" s="120" t="s">
        <v>35</v>
      </c>
      <c r="D754" s="363" t="s">
        <v>1006</v>
      </c>
      <c r="E754" s="215" t="s">
        <v>85</v>
      </c>
      <c r="F754" s="1042" t="s">
        <v>1007</v>
      </c>
      <c r="G754" s="1043" t="s">
        <v>1008</v>
      </c>
      <c r="H754" s="363" t="s">
        <v>941</v>
      </c>
      <c r="I754" s="363" t="s">
        <v>1818</v>
      </c>
      <c r="J754" s="363" t="s">
        <v>1811</v>
      </c>
      <c r="K754" s="398" t="s">
        <v>119</v>
      </c>
      <c r="L754" s="400" t="s">
        <v>1822</v>
      </c>
      <c r="M754" s="1135">
        <v>3</v>
      </c>
      <c r="N754" s="1135" t="s">
        <v>24</v>
      </c>
      <c r="O754" s="400" t="s">
        <v>435</v>
      </c>
      <c r="P754" s="642">
        <v>3</v>
      </c>
      <c r="Q754" s="643"/>
      <c r="R754" s="643"/>
      <c r="S754" s="643"/>
      <c r="T754" s="643"/>
      <c r="U754" s="643"/>
      <c r="V754" s="643"/>
      <c r="W754" s="644"/>
      <c r="X754" s="129"/>
      <c r="Y754" s="129"/>
      <c r="Z754" s="112" t="str">
        <f>C754</f>
        <v>TC</v>
      </c>
      <c r="AA754" s="83" t="s">
        <v>1474</v>
      </c>
      <c r="AB754" s="83" t="s">
        <v>1479</v>
      </c>
      <c r="AC754" s="83">
        <f t="shared" si="18"/>
        <v>20</v>
      </c>
      <c r="AD754" s="83"/>
      <c r="AE754" s="83"/>
      <c r="AF754" s="83"/>
      <c r="AG754" s="83"/>
      <c r="AH754" s="83"/>
      <c r="AI754" s="83"/>
      <c r="AJ754" s="83"/>
      <c r="AK754" s="83"/>
      <c r="AL754" s="83"/>
      <c r="AM754" s="83"/>
      <c r="AN754" s="83"/>
      <c r="AO754" s="83"/>
      <c r="AP754" s="83"/>
      <c r="AQ754" s="83"/>
      <c r="AR754" s="83"/>
      <c r="AS754" s="83"/>
      <c r="AT754" s="83"/>
      <c r="AU754" s="83"/>
      <c r="AV754" s="83"/>
      <c r="AW754" s="83"/>
      <c r="AX754" s="83"/>
      <c r="AY754" s="83"/>
      <c r="AZ754" s="83"/>
      <c r="BA754" s="83"/>
      <c r="BB754" s="83"/>
      <c r="BC754" s="83"/>
      <c r="BD754" s="83"/>
      <c r="BE754" s="83"/>
      <c r="BF754" s="83"/>
      <c r="BG754" s="83"/>
      <c r="BH754" s="83"/>
      <c r="BI754" s="83"/>
      <c r="BJ754" s="83"/>
      <c r="BK754" s="83"/>
      <c r="BL754" s="83"/>
      <c r="BM754" s="83"/>
      <c r="BN754" s="83"/>
      <c r="BO754" s="83"/>
      <c r="BP754" s="83"/>
      <c r="BQ754" s="83"/>
      <c r="BR754" s="83"/>
      <c r="BS754" s="83"/>
      <c r="BT754" s="83"/>
      <c r="BU754" s="83"/>
      <c r="BV754" s="83"/>
      <c r="BW754" s="83"/>
      <c r="BX754" s="83"/>
      <c r="BY754" s="83"/>
      <c r="BZ754" s="83"/>
      <c r="CA754" s="83"/>
      <c r="CB754" s="83"/>
      <c r="CC754" s="83"/>
      <c r="CD754" s="83"/>
      <c r="CE754" s="83"/>
      <c r="CF754" s="83"/>
      <c r="CG754" s="83"/>
      <c r="CH754" s="83"/>
      <c r="CI754" s="83"/>
      <c r="CJ754" s="83"/>
      <c r="CK754" s="83"/>
      <c r="CL754" s="83"/>
      <c r="CM754" s="83"/>
      <c r="CN754" s="83"/>
      <c r="CO754" s="83"/>
      <c r="CP754" s="83"/>
      <c r="CQ754" s="83"/>
      <c r="CR754" s="83"/>
      <c r="CS754" s="83"/>
      <c r="CT754" s="83"/>
      <c r="CU754" s="83"/>
      <c r="CV754" s="83"/>
      <c r="CW754" s="83"/>
      <c r="CX754" s="83"/>
      <c r="CY754" s="83"/>
      <c r="CZ754" s="83"/>
      <c r="DA754" s="83"/>
      <c r="DB754" s="83"/>
      <c r="DC754" s="83"/>
      <c r="DD754" s="83"/>
      <c r="DE754" s="83"/>
      <c r="DF754" s="83"/>
      <c r="DG754" s="83"/>
      <c r="DH754" s="83"/>
      <c r="DI754" s="83"/>
      <c r="DJ754" s="83"/>
      <c r="DK754" s="83"/>
      <c r="DL754" s="83"/>
      <c r="DM754" s="83"/>
      <c r="DN754" s="83"/>
      <c r="DO754" s="83"/>
      <c r="DP754" s="83"/>
      <c r="DQ754" s="83"/>
      <c r="DR754" s="83"/>
      <c r="DS754" s="83"/>
      <c r="DT754" s="83"/>
      <c r="DU754" s="83"/>
      <c r="DV754" s="83"/>
      <c r="DW754" s="83"/>
      <c r="DX754" s="83"/>
      <c r="DY754" s="83"/>
      <c r="DZ754" s="83"/>
      <c r="EA754" s="83"/>
      <c r="EB754" s="83"/>
      <c r="EC754" s="83"/>
      <c r="ED754" s="83"/>
      <c r="EE754" s="83"/>
      <c r="EF754" s="83"/>
      <c r="EG754" s="83"/>
      <c r="EH754" s="83"/>
      <c r="EI754" s="83"/>
      <c r="EJ754" s="83"/>
      <c r="EK754" s="83"/>
      <c r="EL754" s="83"/>
      <c r="EM754" s="83"/>
      <c r="EN754" s="83"/>
      <c r="EO754" s="83"/>
      <c r="EP754" s="83"/>
      <c r="EQ754" s="83"/>
      <c r="ER754" s="83"/>
      <c r="ES754" s="83"/>
      <c r="ET754" s="83"/>
      <c r="EU754" s="83"/>
      <c r="EV754" s="83"/>
      <c r="EW754" s="83"/>
      <c r="EX754" s="83"/>
      <c r="EY754" s="83"/>
      <c r="EZ754" s="83"/>
      <c r="FA754" s="83"/>
      <c r="FB754" s="83"/>
      <c r="FC754" s="83"/>
      <c r="FD754" s="83"/>
      <c r="FE754" s="83"/>
      <c r="FF754" s="83"/>
      <c r="FG754" s="83"/>
      <c r="FH754" s="83"/>
      <c r="FI754" s="83"/>
      <c r="FJ754" s="83"/>
      <c r="FK754" s="83"/>
      <c r="FL754" s="83"/>
      <c r="FM754" s="83"/>
      <c r="FN754" s="83"/>
      <c r="FO754" s="83"/>
      <c r="FP754" s="83"/>
      <c r="FQ754" s="83"/>
      <c r="FR754" s="83"/>
      <c r="FS754" s="83"/>
      <c r="FT754" s="83"/>
      <c r="FU754" s="83"/>
      <c r="FV754" s="83"/>
      <c r="FW754" s="83"/>
      <c r="FX754" s="83"/>
      <c r="FY754" s="83"/>
      <c r="FZ754" s="83"/>
      <c r="GA754" s="83"/>
      <c r="GB754" s="83"/>
      <c r="GC754" s="83"/>
      <c r="GD754" s="83"/>
      <c r="GE754" s="83"/>
      <c r="GF754" s="83"/>
      <c r="GG754" s="83"/>
      <c r="GH754" s="83"/>
      <c r="GI754" s="83"/>
      <c r="GJ754" s="83"/>
      <c r="GK754" s="83"/>
      <c r="GL754" s="83"/>
      <c r="GM754" s="83"/>
      <c r="GN754" s="83"/>
      <c r="GO754" s="83"/>
      <c r="GP754" s="83"/>
      <c r="GQ754" s="83"/>
      <c r="GR754" s="83"/>
      <c r="GS754" s="83"/>
      <c r="GT754" s="83"/>
      <c r="GU754" s="83"/>
      <c r="GV754" s="83"/>
      <c r="GW754" s="83"/>
      <c r="GX754" s="83"/>
      <c r="GY754" s="83"/>
      <c r="GZ754" s="83"/>
      <c r="HA754" s="83"/>
      <c r="HB754" s="83"/>
      <c r="HC754" s="83"/>
      <c r="HD754" s="83"/>
      <c r="HE754" s="83"/>
      <c r="HF754" s="83"/>
      <c r="HG754" s="83"/>
      <c r="HH754" s="83"/>
      <c r="HI754" s="83"/>
      <c r="HJ754" s="83"/>
      <c r="HK754" s="83"/>
      <c r="HL754" s="83"/>
      <c r="HM754" s="83"/>
      <c r="HN754" s="83"/>
      <c r="HO754" s="83"/>
      <c r="HP754" s="83"/>
      <c r="HQ754" s="83"/>
      <c r="HR754" s="83"/>
      <c r="HS754" s="83"/>
      <c r="HT754" s="83"/>
      <c r="HU754" s="83"/>
      <c r="HV754" s="83"/>
      <c r="HW754" s="83"/>
      <c r="HX754" s="83"/>
      <c r="HY754" s="83"/>
      <c r="HZ754" s="83"/>
      <c r="IA754" s="83"/>
      <c r="IB754" s="83"/>
      <c r="IC754" s="83"/>
      <c r="ID754" s="83"/>
      <c r="IE754" s="83"/>
      <c r="IF754" s="83"/>
      <c r="IG754" s="83"/>
      <c r="IH754" s="83"/>
      <c r="II754" s="83"/>
      <c r="IJ754" s="83"/>
      <c r="IK754" s="83"/>
      <c r="IL754" s="83"/>
      <c r="IM754" s="83"/>
      <c r="IN754" s="83"/>
      <c r="IO754" s="83"/>
      <c r="IP754" s="83"/>
      <c r="IQ754" s="83"/>
      <c r="IR754" s="83"/>
      <c r="IS754" s="83"/>
      <c r="IT754" s="83"/>
      <c r="IU754" s="83"/>
      <c r="IV754" s="83"/>
      <c r="IW754" s="83"/>
      <c r="IX754" s="83"/>
      <c r="IY754" s="83"/>
      <c r="IZ754" s="83"/>
      <c r="JA754" s="83"/>
      <c r="JB754" s="83"/>
      <c r="JC754" s="83"/>
      <c r="JD754" s="83"/>
      <c r="JE754" s="83"/>
    </row>
    <row r="755" spans="1:265" s="8" customFormat="1" ht="15" customHeight="1" x14ac:dyDescent="0.2">
      <c r="A755" s="130"/>
      <c r="B755" s="117" t="s">
        <v>950</v>
      </c>
      <c r="C755" s="132"/>
      <c r="D755" s="340" t="s">
        <v>1006</v>
      </c>
      <c r="E755" s="117"/>
      <c r="F755" s="1028"/>
      <c r="G755" s="1029"/>
      <c r="H755" s="340" t="s">
        <v>941</v>
      </c>
      <c r="I755" s="340" t="s">
        <v>1818</v>
      </c>
      <c r="J755" s="340" t="s">
        <v>1811</v>
      </c>
      <c r="K755" s="388" t="s">
        <v>119</v>
      </c>
      <c r="L755" s="401" t="s">
        <v>1822</v>
      </c>
      <c r="M755" s="1136">
        <v>3</v>
      </c>
      <c r="N755" s="1136" t="s">
        <v>101</v>
      </c>
      <c r="O755" s="401" t="s">
        <v>435</v>
      </c>
      <c r="P755" s="604">
        <v>3</v>
      </c>
      <c r="Q755" s="605"/>
      <c r="R755" s="605"/>
      <c r="S755" s="605"/>
      <c r="T755" s="605"/>
      <c r="U755" s="605"/>
      <c r="V755" s="605"/>
      <c r="W755" s="606"/>
      <c r="X755" s="142"/>
      <c r="Y755" s="142"/>
      <c r="Z755" s="112"/>
      <c r="AA755" s="83"/>
      <c r="AB755" s="83"/>
      <c r="AC755" s="83" t="str">
        <f t="shared" si="18"/>
        <v/>
      </c>
      <c r="AD755" s="83"/>
      <c r="AE755" s="83"/>
      <c r="AF755" s="83"/>
      <c r="AG755" s="83"/>
      <c r="AH755" s="83"/>
      <c r="AI755" s="83"/>
      <c r="AJ755" s="83"/>
      <c r="AK755" s="83"/>
      <c r="AL755" s="83"/>
      <c r="AM755" s="83"/>
      <c r="AN755" s="83"/>
      <c r="AO755" s="83"/>
      <c r="AP755" s="83"/>
      <c r="AQ755" s="83"/>
      <c r="AR755" s="83"/>
      <c r="AS755" s="83"/>
      <c r="AT755" s="83"/>
      <c r="AU755" s="83"/>
      <c r="AV755" s="83"/>
      <c r="AW755" s="83"/>
      <c r="AX755" s="83"/>
      <c r="AY755" s="83"/>
      <c r="AZ755" s="83"/>
      <c r="BA755" s="83"/>
      <c r="BB755" s="83"/>
      <c r="BC755" s="83"/>
      <c r="BD755" s="83"/>
      <c r="BE755" s="83"/>
      <c r="BF755" s="83"/>
      <c r="BG755" s="83"/>
      <c r="BH755" s="83"/>
      <c r="BI755" s="83"/>
      <c r="BJ755" s="83"/>
      <c r="BK755" s="83"/>
      <c r="BL755" s="83"/>
      <c r="BM755" s="83"/>
      <c r="BN755" s="83"/>
      <c r="BO755" s="83"/>
      <c r="BP755" s="83"/>
      <c r="BQ755" s="83"/>
      <c r="BR755" s="83"/>
      <c r="BS755" s="83"/>
      <c r="BT755" s="83"/>
      <c r="BU755" s="83"/>
      <c r="BV755" s="83"/>
      <c r="BW755" s="83"/>
      <c r="BX755" s="83"/>
      <c r="BY755" s="83"/>
      <c r="BZ755" s="83"/>
      <c r="CA755" s="83"/>
      <c r="CB755" s="83"/>
      <c r="CC755" s="83"/>
      <c r="CD755" s="83"/>
      <c r="CE755" s="83"/>
      <c r="CF755" s="83"/>
      <c r="CG755" s="83"/>
      <c r="CH755" s="83"/>
      <c r="CI755" s="83"/>
      <c r="CJ755" s="83"/>
      <c r="CK755" s="83"/>
      <c r="CL755" s="83"/>
      <c r="CM755" s="83"/>
      <c r="CN755" s="83"/>
      <c r="CO755" s="83"/>
      <c r="CP755" s="83"/>
      <c r="CQ755" s="83"/>
      <c r="CR755" s="83"/>
      <c r="CS755" s="83"/>
      <c r="CT755" s="83"/>
      <c r="CU755" s="83"/>
      <c r="CV755" s="83"/>
      <c r="CW755" s="83"/>
      <c r="CX755" s="83"/>
      <c r="CY755" s="83"/>
      <c r="CZ755" s="83"/>
      <c r="DA755" s="83"/>
      <c r="DB755" s="83"/>
      <c r="DC755" s="83"/>
      <c r="DD755" s="83"/>
      <c r="DE755" s="83"/>
      <c r="DF755" s="83"/>
      <c r="DG755" s="83"/>
      <c r="DH755" s="83"/>
      <c r="DI755" s="83"/>
      <c r="DJ755" s="83"/>
      <c r="DK755" s="83"/>
      <c r="DL755" s="83"/>
      <c r="DM755" s="83"/>
      <c r="DN755" s="83"/>
      <c r="DO755" s="83"/>
      <c r="DP755" s="83"/>
      <c r="DQ755" s="83"/>
      <c r="DR755" s="83"/>
      <c r="DS755" s="83"/>
      <c r="DT755" s="83"/>
      <c r="DU755" s="83"/>
      <c r="DV755" s="83"/>
      <c r="DW755" s="83"/>
      <c r="DX755" s="83"/>
      <c r="DY755" s="83"/>
      <c r="DZ755" s="83"/>
      <c r="EA755" s="83"/>
      <c r="EB755" s="83"/>
      <c r="EC755" s="83"/>
      <c r="ED755" s="83"/>
      <c r="EE755" s="83"/>
      <c r="EF755" s="83"/>
      <c r="EG755" s="83"/>
      <c r="EH755" s="83"/>
      <c r="EI755" s="83"/>
      <c r="EJ755" s="83"/>
      <c r="EK755" s="83"/>
      <c r="EL755" s="83"/>
      <c r="EM755" s="83"/>
      <c r="EN755" s="83"/>
      <c r="EO755" s="83"/>
      <c r="EP755" s="83"/>
      <c r="EQ755" s="83"/>
      <c r="ER755" s="83"/>
      <c r="ES755" s="83"/>
      <c r="ET755" s="83"/>
      <c r="EU755" s="83"/>
      <c r="EV755" s="83"/>
      <c r="EW755" s="83"/>
      <c r="EX755" s="83"/>
      <c r="EY755" s="83"/>
      <c r="EZ755" s="83"/>
      <c r="FA755" s="83"/>
      <c r="FB755" s="83"/>
      <c r="FC755" s="83"/>
      <c r="FD755" s="83"/>
      <c r="FE755" s="83"/>
      <c r="FF755" s="83"/>
      <c r="FG755" s="83"/>
      <c r="FH755" s="83"/>
      <c r="FI755" s="83"/>
      <c r="FJ755" s="83"/>
      <c r="FK755" s="83"/>
      <c r="FL755" s="83"/>
      <c r="FM755" s="83"/>
      <c r="FN755" s="83"/>
      <c r="FO755" s="83"/>
      <c r="FP755" s="83"/>
      <c r="FQ755" s="83"/>
      <c r="FR755" s="83"/>
      <c r="FS755" s="83"/>
      <c r="FT755" s="83"/>
      <c r="FU755" s="83"/>
      <c r="FV755" s="83"/>
      <c r="FW755" s="83"/>
      <c r="FX755" s="83"/>
      <c r="FY755" s="83"/>
      <c r="FZ755" s="83"/>
      <c r="GA755" s="83"/>
      <c r="GB755" s="83"/>
      <c r="GC755" s="83"/>
      <c r="GD755" s="83"/>
      <c r="GE755" s="83"/>
      <c r="GF755" s="83"/>
      <c r="GG755" s="83"/>
      <c r="GH755" s="83"/>
      <c r="GI755" s="83"/>
      <c r="GJ755" s="83"/>
      <c r="GK755" s="83"/>
      <c r="GL755" s="83"/>
      <c r="GM755" s="83"/>
      <c r="GN755" s="83"/>
      <c r="GO755" s="83"/>
      <c r="GP755" s="83"/>
      <c r="GQ755" s="83"/>
      <c r="GR755" s="83"/>
      <c r="GS755" s="83"/>
      <c r="GT755" s="83"/>
      <c r="GU755" s="83"/>
      <c r="GV755" s="83"/>
      <c r="GW755" s="83"/>
      <c r="GX755" s="83"/>
      <c r="GY755" s="83"/>
      <c r="GZ755" s="83"/>
      <c r="HA755" s="83"/>
      <c r="HB755" s="83"/>
      <c r="HC755" s="83"/>
      <c r="HD755" s="83"/>
      <c r="HE755" s="83"/>
      <c r="HF755" s="83"/>
      <c r="HG755" s="83"/>
      <c r="HH755" s="83"/>
      <c r="HI755" s="83"/>
      <c r="HJ755" s="83"/>
      <c r="HK755" s="83"/>
      <c r="HL755" s="83"/>
      <c r="HM755" s="83"/>
      <c r="HN755" s="83"/>
      <c r="HO755" s="83"/>
      <c r="HP755" s="83"/>
      <c r="HQ755" s="83"/>
      <c r="HR755" s="83"/>
      <c r="HS755" s="83"/>
      <c r="HT755" s="83"/>
      <c r="HU755" s="83"/>
      <c r="HV755" s="83"/>
      <c r="HW755" s="83"/>
      <c r="HX755" s="83"/>
      <c r="HY755" s="83"/>
      <c r="HZ755" s="83"/>
      <c r="IA755" s="83"/>
      <c r="IB755" s="83"/>
      <c r="IC755" s="83"/>
      <c r="ID755" s="83"/>
      <c r="IE755" s="83"/>
      <c r="IF755" s="83"/>
      <c r="IG755" s="83"/>
      <c r="IH755" s="83"/>
      <c r="II755" s="83"/>
      <c r="IJ755" s="83"/>
      <c r="IK755" s="83"/>
      <c r="IL755" s="83"/>
      <c r="IM755" s="83"/>
      <c r="IN755" s="83"/>
      <c r="IO755" s="83"/>
      <c r="IP755" s="83"/>
      <c r="IQ755" s="83"/>
      <c r="IR755" s="83"/>
      <c r="IS755" s="83"/>
      <c r="IT755" s="83"/>
      <c r="IU755" s="83"/>
      <c r="IV755" s="83"/>
      <c r="IW755" s="83"/>
      <c r="IX755" s="83"/>
      <c r="IY755" s="83"/>
      <c r="IZ755" s="83"/>
      <c r="JA755" s="83"/>
      <c r="JB755" s="83"/>
      <c r="JC755" s="83"/>
      <c r="JD755" s="83"/>
      <c r="JE755" s="83"/>
    </row>
    <row r="756" spans="1:265" s="8" customFormat="1" ht="15" customHeight="1" x14ac:dyDescent="0.2">
      <c r="A756" s="573"/>
      <c r="B756" s="117" t="s">
        <v>950</v>
      </c>
      <c r="C756" s="132"/>
      <c r="D756" s="340" t="s">
        <v>1006</v>
      </c>
      <c r="E756" s="117"/>
      <c r="F756" s="1028"/>
      <c r="G756" s="1029"/>
      <c r="H756" s="340" t="s">
        <v>941</v>
      </c>
      <c r="I756" s="340" t="s">
        <v>1818</v>
      </c>
      <c r="J756" s="340" t="s">
        <v>1811</v>
      </c>
      <c r="K756" s="388" t="s">
        <v>1847</v>
      </c>
      <c r="L756" s="401" t="s">
        <v>1822</v>
      </c>
      <c r="M756" s="1136">
        <v>4</v>
      </c>
      <c r="N756" s="1136" t="s">
        <v>24</v>
      </c>
      <c r="O756" s="401" t="s">
        <v>440</v>
      </c>
      <c r="P756" s="604">
        <v>3</v>
      </c>
      <c r="Q756" s="605"/>
      <c r="R756" s="605"/>
      <c r="S756" s="605"/>
      <c r="T756" s="605"/>
      <c r="U756" s="605"/>
      <c r="V756" s="605"/>
      <c r="W756" s="606"/>
      <c r="X756" s="142"/>
      <c r="Y756" s="142"/>
      <c r="Z756" s="112"/>
      <c r="AA756" s="83"/>
      <c r="AB756" s="83"/>
      <c r="AC756" s="83" t="str">
        <f t="shared" si="18"/>
        <v/>
      </c>
      <c r="AD756" s="83"/>
      <c r="AE756" s="83"/>
      <c r="AF756" s="83"/>
      <c r="AG756" s="83"/>
      <c r="AH756" s="83"/>
      <c r="AI756" s="83"/>
      <c r="AJ756" s="83"/>
      <c r="AK756" s="83"/>
      <c r="AL756" s="83"/>
      <c r="AM756" s="83"/>
      <c r="AN756" s="83"/>
      <c r="AO756" s="83"/>
      <c r="AP756" s="83"/>
      <c r="AQ756" s="83"/>
      <c r="AR756" s="83"/>
      <c r="AS756" s="83"/>
      <c r="AT756" s="83"/>
      <c r="AU756" s="83"/>
      <c r="AV756" s="83"/>
      <c r="AW756" s="83"/>
      <c r="AX756" s="83"/>
      <c r="AY756" s="83"/>
      <c r="AZ756" s="83"/>
      <c r="BA756" s="83"/>
      <c r="BB756" s="83"/>
      <c r="BC756" s="83"/>
      <c r="BD756" s="83"/>
      <c r="BE756" s="83"/>
      <c r="BF756" s="83"/>
      <c r="BG756" s="83"/>
      <c r="BH756" s="83"/>
      <c r="BI756" s="83"/>
      <c r="BJ756" s="83"/>
      <c r="BK756" s="83"/>
      <c r="BL756" s="83"/>
      <c r="BM756" s="83"/>
      <c r="BN756" s="83"/>
      <c r="BO756" s="83"/>
      <c r="BP756" s="83"/>
      <c r="BQ756" s="83"/>
      <c r="BR756" s="83"/>
      <c r="BS756" s="83"/>
      <c r="BT756" s="83"/>
      <c r="BU756" s="83"/>
      <c r="BV756" s="83"/>
      <c r="BW756" s="83"/>
      <c r="BX756" s="83"/>
      <c r="BY756" s="83"/>
      <c r="BZ756" s="83"/>
      <c r="CA756" s="83"/>
      <c r="CB756" s="83"/>
      <c r="CC756" s="83"/>
      <c r="CD756" s="83"/>
      <c r="CE756" s="83"/>
      <c r="CF756" s="83"/>
      <c r="CG756" s="83"/>
      <c r="CH756" s="83"/>
      <c r="CI756" s="83"/>
      <c r="CJ756" s="83"/>
      <c r="CK756" s="83"/>
      <c r="CL756" s="83"/>
      <c r="CM756" s="83"/>
      <c r="CN756" s="83"/>
      <c r="CO756" s="83"/>
      <c r="CP756" s="83"/>
      <c r="CQ756" s="83"/>
      <c r="CR756" s="83"/>
      <c r="CS756" s="83"/>
      <c r="CT756" s="83"/>
      <c r="CU756" s="83"/>
      <c r="CV756" s="83"/>
      <c r="CW756" s="83"/>
      <c r="CX756" s="83"/>
      <c r="CY756" s="83"/>
      <c r="CZ756" s="83"/>
      <c r="DA756" s="83"/>
      <c r="DB756" s="83"/>
      <c r="DC756" s="83"/>
      <c r="DD756" s="83"/>
      <c r="DE756" s="83"/>
      <c r="DF756" s="83"/>
      <c r="DG756" s="83"/>
      <c r="DH756" s="83"/>
      <c r="DI756" s="83"/>
      <c r="DJ756" s="83"/>
      <c r="DK756" s="83"/>
      <c r="DL756" s="83"/>
      <c r="DM756" s="83"/>
      <c r="DN756" s="83"/>
      <c r="DO756" s="83"/>
      <c r="DP756" s="83"/>
      <c r="DQ756" s="83"/>
      <c r="DR756" s="83"/>
      <c r="DS756" s="83"/>
      <c r="DT756" s="83"/>
      <c r="DU756" s="83"/>
      <c r="DV756" s="83"/>
      <c r="DW756" s="83"/>
      <c r="DX756" s="83"/>
      <c r="DY756" s="83"/>
      <c r="DZ756" s="83"/>
      <c r="EA756" s="83"/>
      <c r="EB756" s="83"/>
      <c r="EC756" s="83"/>
      <c r="ED756" s="83"/>
      <c r="EE756" s="83"/>
      <c r="EF756" s="83"/>
      <c r="EG756" s="83"/>
      <c r="EH756" s="83"/>
      <c r="EI756" s="83"/>
      <c r="EJ756" s="83"/>
      <c r="EK756" s="83"/>
      <c r="EL756" s="83"/>
      <c r="EM756" s="83"/>
      <c r="EN756" s="83"/>
      <c r="EO756" s="83"/>
      <c r="EP756" s="83"/>
      <c r="EQ756" s="83"/>
      <c r="ER756" s="83"/>
      <c r="ES756" s="83"/>
      <c r="ET756" s="83"/>
      <c r="EU756" s="83"/>
      <c r="EV756" s="83"/>
      <c r="EW756" s="83"/>
      <c r="EX756" s="83"/>
      <c r="EY756" s="83"/>
      <c r="EZ756" s="83"/>
      <c r="FA756" s="83"/>
      <c r="FB756" s="83"/>
      <c r="FC756" s="83"/>
      <c r="FD756" s="83"/>
      <c r="FE756" s="83"/>
      <c r="FF756" s="83"/>
      <c r="FG756" s="83"/>
      <c r="FH756" s="83"/>
      <c r="FI756" s="83"/>
      <c r="FJ756" s="83"/>
      <c r="FK756" s="83"/>
      <c r="FL756" s="83"/>
      <c r="FM756" s="83"/>
      <c r="FN756" s="83"/>
      <c r="FO756" s="83"/>
      <c r="FP756" s="83"/>
      <c r="FQ756" s="83"/>
      <c r="FR756" s="83"/>
      <c r="FS756" s="83"/>
      <c r="FT756" s="83"/>
      <c r="FU756" s="83"/>
      <c r="FV756" s="83"/>
      <c r="FW756" s="83"/>
      <c r="FX756" s="83"/>
      <c r="FY756" s="83"/>
      <c r="FZ756" s="83"/>
      <c r="GA756" s="83"/>
      <c r="GB756" s="83"/>
      <c r="GC756" s="83"/>
      <c r="GD756" s="83"/>
      <c r="GE756" s="83"/>
      <c r="GF756" s="83"/>
      <c r="GG756" s="83"/>
      <c r="GH756" s="83"/>
      <c r="GI756" s="83"/>
      <c r="GJ756" s="83"/>
      <c r="GK756" s="83"/>
      <c r="GL756" s="83"/>
      <c r="GM756" s="83"/>
      <c r="GN756" s="83"/>
      <c r="GO756" s="83"/>
      <c r="GP756" s="83"/>
      <c r="GQ756" s="83"/>
      <c r="GR756" s="83"/>
      <c r="GS756" s="83"/>
      <c r="GT756" s="83"/>
      <c r="GU756" s="83"/>
      <c r="GV756" s="83"/>
      <c r="GW756" s="83"/>
      <c r="GX756" s="83"/>
      <c r="GY756" s="83"/>
      <c r="GZ756" s="83"/>
      <c r="HA756" s="83"/>
      <c r="HB756" s="83"/>
      <c r="HC756" s="83"/>
      <c r="HD756" s="83"/>
      <c r="HE756" s="83"/>
      <c r="HF756" s="83"/>
      <c r="HG756" s="83"/>
      <c r="HH756" s="83"/>
      <c r="HI756" s="83"/>
      <c r="HJ756" s="83"/>
      <c r="HK756" s="83"/>
      <c r="HL756" s="83"/>
      <c r="HM756" s="83"/>
      <c r="HN756" s="83"/>
      <c r="HO756" s="83"/>
      <c r="HP756" s="83"/>
      <c r="HQ756" s="83"/>
      <c r="HR756" s="83"/>
      <c r="HS756" s="83"/>
      <c r="HT756" s="83"/>
      <c r="HU756" s="83"/>
      <c r="HV756" s="83"/>
      <c r="HW756" s="83"/>
      <c r="HX756" s="83"/>
      <c r="HY756" s="83"/>
      <c r="HZ756" s="83"/>
      <c r="IA756" s="83"/>
      <c r="IB756" s="83"/>
      <c r="IC756" s="83"/>
      <c r="ID756" s="83"/>
      <c r="IE756" s="83"/>
      <c r="IF756" s="83"/>
      <c r="IG756" s="83"/>
      <c r="IH756" s="83"/>
      <c r="II756" s="83"/>
      <c r="IJ756" s="83"/>
      <c r="IK756" s="83"/>
      <c r="IL756" s="83"/>
      <c r="IM756" s="83"/>
      <c r="IN756" s="83"/>
      <c r="IO756" s="83"/>
      <c r="IP756" s="83"/>
      <c r="IQ756" s="83"/>
      <c r="IR756" s="83"/>
      <c r="IS756" s="83"/>
      <c r="IT756" s="83"/>
      <c r="IU756" s="83"/>
      <c r="IV756" s="83"/>
      <c r="IW756" s="83"/>
      <c r="IX756" s="83"/>
      <c r="IY756" s="83"/>
      <c r="IZ756" s="83"/>
      <c r="JA756" s="83"/>
      <c r="JB756" s="83"/>
      <c r="JC756" s="83"/>
      <c r="JD756" s="83"/>
      <c r="JE756" s="83"/>
    </row>
    <row r="757" spans="1:265" s="8" customFormat="1" ht="15" customHeight="1" x14ac:dyDescent="0.2">
      <c r="A757" s="573"/>
      <c r="B757" s="117" t="s">
        <v>950</v>
      </c>
      <c r="C757" s="132"/>
      <c r="D757" s="340" t="s">
        <v>1006</v>
      </c>
      <c r="E757" s="117"/>
      <c r="F757" s="1028"/>
      <c r="G757" s="1029"/>
      <c r="H757" s="340" t="s">
        <v>941</v>
      </c>
      <c r="I757" s="340" t="s">
        <v>1818</v>
      </c>
      <c r="J757" s="340" t="s">
        <v>1811</v>
      </c>
      <c r="K757" s="388" t="s">
        <v>1847</v>
      </c>
      <c r="L757" s="401" t="s">
        <v>1822</v>
      </c>
      <c r="M757" s="1136">
        <v>4</v>
      </c>
      <c r="N757" s="1136" t="s">
        <v>101</v>
      </c>
      <c r="O757" s="401" t="s">
        <v>440</v>
      </c>
      <c r="P757" s="604">
        <v>3</v>
      </c>
      <c r="Q757" s="605"/>
      <c r="R757" s="605"/>
      <c r="S757" s="605"/>
      <c r="T757" s="605"/>
      <c r="U757" s="605"/>
      <c r="V757" s="605"/>
      <c r="W757" s="606"/>
      <c r="X757" s="142"/>
      <c r="Y757" s="142"/>
      <c r="Z757" s="112"/>
      <c r="AA757" s="83"/>
      <c r="AB757" s="83"/>
      <c r="AC757" s="83" t="str">
        <f t="shared" si="18"/>
        <v/>
      </c>
      <c r="AD757" s="83"/>
      <c r="AE757" s="83"/>
      <c r="AF757" s="83"/>
      <c r="AG757" s="83"/>
      <c r="AH757" s="83"/>
      <c r="AI757" s="83"/>
      <c r="AJ757" s="83"/>
      <c r="AK757" s="83"/>
      <c r="AL757" s="83"/>
      <c r="AM757" s="83"/>
      <c r="AN757" s="83"/>
      <c r="AO757" s="83"/>
      <c r="AP757" s="83"/>
      <c r="AQ757" s="83"/>
      <c r="AR757" s="83"/>
      <c r="AS757" s="83"/>
      <c r="AT757" s="83"/>
      <c r="AU757" s="83"/>
      <c r="AV757" s="83"/>
      <c r="AW757" s="83"/>
      <c r="AX757" s="83"/>
      <c r="AY757" s="83"/>
      <c r="AZ757" s="83"/>
      <c r="BA757" s="83"/>
      <c r="BB757" s="83"/>
      <c r="BC757" s="83"/>
      <c r="BD757" s="83"/>
      <c r="BE757" s="83"/>
      <c r="BF757" s="83"/>
      <c r="BG757" s="83"/>
      <c r="BH757" s="83"/>
      <c r="BI757" s="83"/>
      <c r="BJ757" s="83"/>
      <c r="BK757" s="83"/>
      <c r="BL757" s="83"/>
      <c r="BM757" s="83"/>
      <c r="BN757" s="83"/>
      <c r="BO757" s="83"/>
      <c r="BP757" s="83"/>
      <c r="BQ757" s="83"/>
      <c r="BR757" s="83"/>
      <c r="BS757" s="83"/>
      <c r="BT757" s="83"/>
      <c r="BU757" s="83"/>
      <c r="BV757" s="83"/>
      <c r="BW757" s="83"/>
      <c r="BX757" s="83"/>
      <c r="BY757" s="83"/>
      <c r="BZ757" s="83"/>
      <c r="CA757" s="83"/>
      <c r="CB757" s="83"/>
      <c r="CC757" s="83"/>
      <c r="CD757" s="83"/>
      <c r="CE757" s="83"/>
      <c r="CF757" s="83"/>
      <c r="CG757" s="83"/>
      <c r="CH757" s="83"/>
      <c r="CI757" s="83"/>
      <c r="CJ757" s="83"/>
      <c r="CK757" s="83"/>
      <c r="CL757" s="83"/>
      <c r="CM757" s="83"/>
      <c r="CN757" s="83"/>
      <c r="CO757" s="83"/>
      <c r="CP757" s="83"/>
      <c r="CQ757" s="83"/>
      <c r="CR757" s="83"/>
      <c r="CS757" s="83"/>
      <c r="CT757" s="83"/>
      <c r="CU757" s="83"/>
      <c r="CV757" s="83"/>
      <c r="CW757" s="83"/>
      <c r="CX757" s="83"/>
      <c r="CY757" s="83"/>
      <c r="CZ757" s="83"/>
      <c r="DA757" s="83"/>
      <c r="DB757" s="83"/>
      <c r="DC757" s="83"/>
      <c r="DD757" s="83"/>
      <c r="DE757" s="83"/>
      <c r="DF757" s="83"/>
      <c r="DG757" s="83"/>
      <c r="DH757" s="83"/>
      <c r="DI757" s="83"/>
      <c r="DJ757" s="83"/>
      <c r="DK757" s="83"/>
      <c r="DL757" s="83"/>
      <c r="DM757" s="83"/>
      <c r="DN757" s="83"/>
      <c r="DO757" s="83"/>
      <c r="DP757" s="83"/>
      <c r="DQ757" s="83"/>
      <c r="DR757" s="83"/>
      <c r="DS757" s="83"/>
      <c r="DT757" s="83"/>
      <c r="DU757" s="83"/>
      <c r="DV757" s="83"/>
      <c r="DW757" s="83"/>
      <c r="DX757" s="83"/>
      <c r="DY757" s="83"/>
      <c r="DZ757" s="83"/>
      <c r="EA757" s="83"/>
      <c r="EB757" s="83"/>
      <c r="EC757" s="83"/>
      <c r="ED757" s="83"/>
      <c r="EE757" s="83"/>
      <c r="EF757" s="83"/>
      <c r="EG757" s="83"/>
      <c r="EH757" s="83"/>
      <c r="EI757" s="83"/>
      <c r="EJ757" s="83"/>
      <c r="EK757" s="83"/>
      <c r="EL757" s="83"/>
      <c r="EM757" s="83"/>
      <c r="EN757" s="83"/>
      <c r="EO757" s="83"/>
      <c r="EP757" s="83"/>
      <c r="EQ757" s="83"/>
      <c r="ER757" s="83"/>
      <c r="ES757" s="83"/>
      <c r="ET757" s="83"/>
      <c r="EU757" s="83"/>
      <c r="EV757" s="83"/>
      <c r="EW757" s="83"/>
      <c r="EX757" s="83"/>
      <c r="EY757" s="83"/>
      <c r="EZ757" s="83"/>
      <c r="FA757" s="83"/>
      <c r="FB757" s="83"/>
      <c r="FC757" s="83"/>
      <c r="FD757" s="83"/>
      <c r="FE757" s="83"/>
      <c r="FF757" s="83"/>
      <c r="FG757" s="83"/>
      <c r="FH757" s="83"/>
      <c r="FI757" s="83"/>
      <c r="FJ757" s="83"/>
      <c r="FK757" s="83"/>
      <c r="FL757" s="83"/>
      <c r="FM757" s="83"/>
      <c r="FN757" s="83"/>
      <c r="FO757" s="83"/>
      <c r="FP757" s="83"/>
      <c r="FQ757" s="83"/>
      <c r="FR757" s="83"/>
      <c r="FS757" s="83"/>
      <c r="FT757" s="83"/>
      <c r="FU757" s="83"/>
      <c r="FV757" s="83"/>
      <c r="FW757" s="83"/>
      <c r="FX757" s="83"/>
      <c r="FY757" s="83"/>
      <c r="FZ757" s="83"/>
      <c r="GA757" s="83"/>
      <c r="GB757" s="83"/>
      <c r="GC757" s="83"/>
      <c r="GD757" s="83"/>
      <c r="GE757" s="83"/>
      <c r="GF757" s="83"/>
      <c r="GG757" s="83"/>
      <c r="GH757" s="83"/>
      <c r="GI757" s="83"/>
      <c r="GJ757" s="83"/>
      <c r="GK757" s="83"/>
      <c r="GL757" s="83"/>
      <c r="GM757" s="83"/>
      <c r="GN757" s="83"/>
      <c r="GO757" s="83"/>
      <c r="GP757" s="83"/>
      <c r="GQ757" s="83"/>
      <c r="GR757" s="83"/>
      <c r="GS757" s="83"/>
      <c r="GT757" s="83"/>
      <c r="GU757" s="83"/>
      <c r="GV757" s="83"/>
      <c r="GW757" s="83"/>
      <c r="GX757" s="83"/>
      <c r="GY757" s="83"/>
      <c r="GZ757" s="83"/>
      <c r="HA757" s="83"/>
      <c r="HB757" s="83"/>
      <c r="HC757" s="83"/>
      <c r="HD757" s="83"/>
      <c r="HE757" s="83"/>
      <c r="HF757" s="83"/>
      <c r="HG757" s="83"/>
      <c r="HH757" s="83"/>
      <c r="HI757" s="83"/>
      <c r="HJ757" s="83"/>
      <c r="HK757" s="83"/>
      <c r="HL757" s="83"/>
      <c r="HM757" s="83"/>
      <c r="HN757" s="83"/>
      <c r="HO757" s="83"/>
      <c r="HP757" s="83"/>
      <c r="HQ757" s="83"/>
      <c r="HR757" s="83"/>
      <c r="HS757" s="83"/>
      <c r="HT757" s="83"/>
      <c r="HU757" s="83"/>
      <c r="HV757" s="83"/>
      <c r="HW757" s="83"/>
      <c r="HX757" s="83"/>
      <c r="HY757" s="83"/>
      <c r="HZ757" s="83"/>
      <c r="IA757" s="83"/>
      <c r="IB757" s="83"/>
      <c r="IC757" s="83"/>
      <c r="ID757" s="83"/>
      <c r="IE757" s="83"/>
      <c r="IF757" s="83"/>
      <c r="IG757" s="83"/>
      <c r="IH757" s="83"/>
      <c r="II757" s="83"/>
      <c r="IJ757" s="83"/>
      <c r="IK757" s="83"/>
      <c r="IL757" s="83"/>
      <c r="IM757" s="83"/>
      <c r="IN757" s="83"/>
      <c r="IO757" s="83"/>
      <c r="IP757" s="83"/>
      <c r="IQ757" s="83"/>
      <c r="IR757" s="83"/>
      <c r="IS757" s="83"/>
      <c r="IT757" s="83"/>
      <c r="IU757" s="83"/>
      <c r="IV757" s="83"/>
      <c r="IW757" s="83"/>
      <c r="IX757" s="83"/>
      <c r="IY757" s="83"/>
      <c r="IZ757" s="83"/>
      <c r="JA757" s="83"/>
      <c r="JB757" s="83"/>
      <c r="JC757" s="83"/>
      <c r="JD757" s="83"/>
      <c r="JE757" s="83"/>
    </row>
    <row r="758" spans="1:265" s="8" customFormat="1" ht="15" customHeight="1" x14ac:dyDescent="0.2">
      <c r="A758" s="573"/>
      <c r="B758" s="117" t="s">
        <v>950</v>
      </c>
      <c r="C758" s="132"/>
      <c r="D758" s="340" t="s">
        <v>1006</v>
      </c>
      <c r="E758" s="117"/>
      <c r="F758" s="1028"/>
      <c r="G758" s="1029"/>
      <c r="H758" s="340" t="s">
        <v>941</v>
      </c>
      <c r="I758" s="340" t="s">
        <v>1818</v>
      </c>
      <c r="J758" s="340" t="s">
        <v>1811</v>
      </c>
      <c r="K758" s="388" t="s">
        <v>2139</v>
      </c>
      <c r="L758" s="401" t="s">
        <v>1822</v>
      </c>
      <c r="M758" s="1136">
        <v>5</v>
      </c>
      <c r="N758" s="1136" t="s">
        <v>24</v>
      </c>
      <c r="O758" s="401" t="s">
        <v>435</v>
      </c>
      <c r="P758" s="604">
        <v>2</v>
      </c>
      <c r="Q758" s="605"/>
      <c r="R758" s="605"/>
      <c r="S758" s="605"/>
      <c r="T758" s="605"/>
      <c r="U758" s="605"/>
      <c r="V758" s="605"/>
      <c r="W758" s="606"/>
      <c r="X758" s="142"/>
      <c r="Y758" s="142"/>
      <c r="Z758" s="112"/>
      <c r="AA758" s="83"/>
      <c r="AB758" s="83"/>
      <c r="AC758" s="83" t="str">
        <f t="shared" si="18"/>
        <v/>
      </c>
      <c r="AD758" s="83"/>
      <c r="AE758" s="83"/>
      <c r="AF758" s="83"/>
      <c r="AG758" s="83"/>
      <c r="AH758" s="83"/>
      <c r="AI758" s="83"/>
      <c r="AJ758" s="83"/>
      <c r="AK758" s="83"/>
      <c r="AL758" s="83"/>
      <c r="AM758" s="83"/>
      <c r="AN758" s="83"/>
      <c r="AO758" s="83"/>
      <c r="AP758" s="83"/>
      <c r="AQ758" s="83"/>
      <c r="AR758" s="83"/>
      <c r="AS758" s="83"/>
      <c r="AT758" s="83"/>
      <c r="AU758" s="83"/>
      <c r="AV758" s="83"/>
      <c r="AW758" s="83"/>
      <c r="AX758" s="83"/>
      <c r="AY758" s="83"/>
      <c r="AZ758" s="83"/>
      <c r="BA758" s="83"/>
      <c r="BB758" s="83"/>
      <c r="BC758" s="83"/>
      <c r="BD758" s="83"/>
      <c r="BE758" s="83"/>
      <c r="BF758" s="83"/>
      <c r="BG758" s="83"/>
      <c r="BH758" s="83"/>
      <c r="BI758" s="83"/>
      <c r="BJ758" s="83"/>
      <c r="BK758" s="83"/>
      <c r="BL758" s="83"/>
      <c r="BM758" s="83"/>
      <c r="BN758" s="83"/>
      <c r="BO758" s="83"/>
      <c r="BP758" s="83"/>
      <c r="BQ758" s="83"/>
      <c r="BR758" s="83"/>
      <c r="BS758" s="83"/>
      <c r="BT758" s="83"/>
      <c r="BU758" s="83"/>
      <c r="BV758" s="83"/>
      <c r="BW758" s="83"/>
      <c r="BX758" s="83"/>
      <c r="BY758" s="83"/>
      <c r="BZ758" s="83"/>
      <c r="CA758" s="83"/>
      <c r="CB758" s="83"/>
      <c r="CC758" s="83"/>
      <c r="CD758" s="83"/>
      <c r="CE758" s="83"/>
      <c r="CF758" s="83"/>
      <c r="CG758" s="83"/>
      <c r="CH758" s="83"/>
      <c r="CI758" s="83"/>
      <c r="CJ758" s="83"/>
      <c r="CK758" s="83"/>
      <c r="CL758" s="83"/>
      <c r="CM758" s="83"/>
      <c r="CN758" s="83"/>
      <c r="CO758" s="83"/>
      <c r="CP758" s="83"/>
      <c r="CQ758" s="83"/>
      <c r="CR758" s="83"/>
      <c r="CS758" s="83"/>
      <c r="CT758" s="83"/>
      <c r="CU758" s="83"/>
      <c r="CV758" s="83"/>
      <c r="CW758" s="83"/>
      <c r="CX758" s="83"/>
      <c r="CY758" s="83"/>
      <c r="CZ758" s="83"/>
      <c r="DA758" s="83"/>
      <c r="DB758" s="83"/>
      <c r="DC758" s="83"/>
      <c r="DD758" s="83"/>
      <c r="DE758" s="83"/>
      <c r="DF758" s="83"/>
      <c r="DG758" s="83"/>
      <c r="DH758" s="83"/>
      <c r="DI758" s="83"/>
      <c r="DJ758" s="83"/>
      <c r="DK758" s="83"/>
      <c r="DL758" s="83"/>
      <c r="DM758" s="83"/>
      <c r="DN758" s="83"/>
      <c r="DO758" s="83"/>
      <c r="DP758" s="83"/>
      <c r="DQ758" s="83"/>
      <c r="DR758" s="83"/>
      <c r="DS758" s="83"/>
      <c r="DT758" s="83"/>
      <c r="DU758" s="83"/>
      <c r="DV758" s="83"/>
      <c r="DW758" s="83"/>
      <c r="DX758" s="83"/>
      <c r="DY758" s="83"/>
      <c r="DZ758" s="83"/>
      <c r="EA758" s="83"/>
      <c r="EB758" s="83"/>
      <c r="EC758" s="83"/>
      <c r="ED758" s="83"/>
      <c r="EE758" s="83"/>
      <c r="EF758" s="83"/>
      <c r="EG758" s="83"/>
      <c r="EH758" s="83"/>
      <c r="EI758" s="83"/>
      <c r="EJ758" s="83"/>
      <c r="EK758" s="83"/>
      <c r="EL758" s="83"/>
      <c r="EM758" s="83"/>
      <c r="EN758" s="83"/>
      <c r="EO758" s="83"/>
      <c r="EP758" s="83"/>
      <c r="EQ758" s="83"/>
      <c r="ER758" s="83"/>
      <c r="ES758" s="83"/>
      <c r="ET758" s="83"/>
      <c r="EU758" s="83"/>
      <c r="EV758" s="83"/>
      <c r="EW758" s="83"/>
      <c r="EX758" s="83"/>
      <c r="EY758" s="83"/>
      <c r="EZ758" s="83"/>
      <c r="FA758" s="83"/>
      <c r="FB758" s="83"/>
      <c r="FC758" s="83"/>
      <c r="FD758" s="83"/>
      <c r="FE758" s="83"/>
      <c r="FF758" s="83"/>
      <c r="FG758" s="83"/>
      <c r="FH758" s="83"/>
      <c r="FI758" s="83"/>
      <c r="FJ758" s="83"/>
      <c r="FK758" s="83"/>
      <c r="FL758" s="83"/>
      <c r="FM758" s="83"/>
      <c r="FN758" s="83"/>
      <c r="FO758" s="83"/>
      <c r="FP758" s="83"/>
      <c r="FQ758" s="83"/>
      <c r="FR758" s="83"/>
      <c r="FS758" s="83"/>
      <c r="FT758" s="83"/>
      <c r="FU758" s="83"/>
      <c r="FV758" s="83"/>
      <c r="FW758" s="83"/>
      <c r="FX758" s="83"/>
      <c r="FY758" s="83"/>
      <c r="FZ758" s="83"/>
      <c r="GA758" s="83"/>
      <c r="GB758" s="83"/>
      <c r="GC758" s="83"/>
      <c r="GD758" s="83"/>
      <c r="GE758" s="83"/>
      <c r="GF758" s="83"/>
      <c r="GG758" s="83"/>
      <c r="GH758" s="83"/>
      <c r="GI758" s="83"/>
      <c r="GJ758" s="83"/>
      <c r="GK758" s="83"/>
      <c r="GL758" s="83"/>
      <c r="GM758" s="83"/>
      <c r="GN758" s="83"/>
      <c r="GO758" s="83"/>
      <c r="GP758" s="83"/>
      <c r="GQ758" s="83"/>
      <c r="GR758" s="83"/>
      <c r="GS758" s="83"/>
      <c r="GT758" s="83"/>
      <c r="GU758" s="83"/>
      <c r="GV758" s="83"/>
      <c r="GW758" s="83"/>
      <c r="GX758" s="83"/>
      <c r="GY758" s="83"/>
      <c r="GZ758" s="83"/>
      <c r="HA758" s="83"/>
      <c r="HB758" s="83"/>
      <c r="HC758" s="83"/>
      <c r="HD758" s="83"/>
      <c r="HE758" s="83"/>
      <c r="HF758" s="83"/>
      <c r="HG758" s="83"/>
      <c r="HH758" s="83"/>
      <c r="HI758" s="83"/>
      <c r="HJ758" s="83"/>
      <c r="HK758" s="83"/>
      <c r="HL758" s="83"/>
      <c r="HM758" s="83"/>
      <c r="HN758" s="83"/>
      <c r="HO758" s="83"/>
      <c r="HP758" s="83"/>
      <c r="HQ758" s="83"/>
      <c r="HR758" s="83"/>
      <c r="HS758" s="83"/>
      <c r="HT758" s="83"/>
      <c r="HU758" s="83"/>
      <c r="HV758" s="83"/>
      <c r="HW758" s="83"/>
      <c r="HX758" s="83"/>
      <c r="HY758" s="83"/>
      <c r="HZ758" s="83"/>
      <c r="IA758" s="83"/>
      <c r="IB758" s="83"/>
      <c r="IC758" s="83"/>
      <c r="ID758" s="83"/>
      <c r="IE758" s="83"/>
      <c r="IF758" s="83"/>
      <c r="IG758" s="83"/>
      <c r="IH758" s="83"/>
      <c r="II758" s="83"/>
      <c r="IJ758" s="83"/>
      <c r="IK758" s="83"/>
      <c r="IL758" s="83"/>
      <c r="IM758" s="83"/>
      <c r="IN758" s="83"/>
      <c r="IO758" s="83"/>
      <c r="IP758" s="83"/>
      <c r="IQ758" s="83"/>
      <c r="IR758" s="83"/>
      <c r="IS758" s="83"/>
      <c r="IT758" s="83"/>
      <c r="IU758" s="83"/>
      <c r="IV758" s="83"/>
      <c r="IW758" s="83"/>
      <c r="IX758" s="83"/>
      <c r="IY758" s="83"/>
      <c r="IZ758" s="83"/>
      <c r="JA758" s="83"/>
      <c r="JB758" s="83"/>
      <c r="JC758" s="83"/>
      <c r="JD758" s="83"/>
      <c r="JE758" s="83"/>
    </row>
    <row r="759" spans="1:265" s="8" customFormat="1" ht="15" customHeight="1" x14ac:dyDescent="0.2">
      <c r="A759" s="130"/>
      <c r="B759" s="117" t="s">
        <v>950</v>
      </c>
      <c r="C759" s="132"/>
      <c r="D759" s="340" t="s">
        <v>1006</v>
      </c>
      <c r="E759" s="117"/>
      <c r="F759" s="1028"/>
      <c r="G759" s="1029"/>
      <c r="H759" s="340" t="s">
        <v>941</v>
      </c>
      <c r="I759" s="340" t="s">
        <v>1818</v>
      </c>
      <c r="J759" s="340" t="s">
        <v>1811</v>
      </c>
      <c r="K759" s="388" t="s">
        <v>2139</v>
      </c>
      <c r="L759" s="401" t="s">
        <v>1822</v>
      </c>
      <c r="M759" s="1136">
        <v>5</v>
      </c>
      <c r="N759" s="1136" t="s">
        <v>101</v>
      </c>
      <c r="O759" s="401" t="s">
        <v>435</v>
      </c>
      <c r="P759" s="604">
        <v>2</v>
      </c>
      <c r="Q759" s="605"/>
      <c r="R759" s="605"/>
      <c r="S759" s="605"/>
      <c r="T759" s="605"/>
      <c r="U759" s="605"/>
      <c r="V759" s="605"/>
      <c r="W759" s="606"/>
      <c r="X759" s="142"/>
      <c r="Y759" s="142"/>
      <c r="Z759" s="112"/>
      <c r="AA759" s="83"/>
      <c r="AB759" s="83"/>
      <c r="AC759" s="83" t="str">
        <f t="shared" si="18"/>
        <v/>
      </c>
      <c r="AD759" s="83"/>
      <c r="AE759" s="83"/>
      <c r="AF759" s="83"/>
      <c r="AG759" s="83"/>
      <c r="AH759" s="83"/>
      <c r="AI759" s="83"/>
      <c r="AJ759" s="83"/>
      <c r="AK759" s="83"/>
      <c r="AL759" s="83"/>
      <c r="AM759" s="83"/>
      <c r="AN759" s="83"/>
      <c r="AO759" s="83"/>
      <c r="AP759" s="83"/>
      <c r="AQ759" s="83"/>
      <c r="AR759" s="83"/>
      <c r="AS759" s="83"/>
      <c r="AT759" s="83"/>
      <c r="AU759" s="83"/>
      <c r="AV759" s="83"/>
      <c r="AW759" s="83"/>
      <c r="AX759" s="83"/>
      <c r="AY759" s="83"/>
      <c r="AZ759" s="83"/>
      <c r="BA759" s="83"/>
      <c r="BB759" s="83"/>
      <c r="BC759" s="83"/>
      <c r="BD759" s="83"/>
      <c r="BE759" s="83"/>
      <c r="BF759" s="83"/>
      <c r="BG759" s="83"/>
      <c r="BH759" s="83"/>
      <c r="BI759" s="83"/>
      <c r="BJ759" s="83"/>
      <c r="BK759" s="83"/>
      <c r="BL759" s="83"/>
      <c r="BM759" s="83"/>
      <c r="BN759" s="83"/>
      <c r="BO759" s="83"/>
      <c r="BP759" s="83"/>
      <c r="BQ759" s="83"/>
      <c r="BR759" s="83"/>
      <c r="BS759" s="83"/>
      <c r="BT759" s="83"/>
      <c r="BU759" s="83"/>
      <c r="BV759" s="83"/>
      <c r="BW759" s="83"/>
      <c r="BX759" s="83"/>
      <c r="BY759" s="83"/>
      <c r="BZ759" s="83"/>
      <c r="CA759" s="83"/>
      <c r="CB759" s="83"/>
      <c r="CC759" s="83"/>
      <c r="CD759" s="83"/>
      <c r="CE759" s="83"/>
      <c r="CF759" s="83"/>
      <c r="CG759" s="83"/>
      <c r="CH759" s="83"/>
      <c r="CI759" s="83"/>
      <c r="CJ759" s="83"/>
      <c r="CK759" s="83"/>
      <c r="CL759" s="83"/>
      <c r="CM759" s="83"/>
      <c r="CN759" s="83"/>
      <c r="CO759" s="83"/>
      <c r="CP759" s="83"/>
      <c r="CQ759" s="83"/>
      <c r="CR759" s="83"/>
      <c r="CS759" s="83"/>
      <c r="CT759" s="83"/>
      <c r="CU759" s="83"/>
      <c r="CV759" s="83"/>
      <c r="CW759" s="83"/>
      <c r="CX759" s="83"/>
      <c r="CY759" s="83"/>
      <c r="CZ759" s="83"/>
      <c r="DA759" s="83"/>
      <c r="DB759" s="83"/>
      <c r="DC759" s="83"/>
      <c r="DD759" s="83"/>
      <c r="DE759" s="83"/>
      <c r="DF759" s="83"/>
      <c r="DG759" s="83"/>
      <c r="DH759" s="83"/>
      <c r="DI759" s="83"/>
      <c r="DJ759" s="83"/>
      <c r="DK759" s="83"/>
      <c r="DL759" s="83"/>
      <c r="DM759" s="83"/>
      <c r="DN759" s="83"/>
      <c r="DO759" s="83"/>
      <c r="DP759" s="83"/>
      <c r="DQ759" s="83"/>
      <c r="DR759" s="83"/>
      <c r="DS759" s="83"/>
      <c r="DT759" s="83"/>
      <c r="DU759" s="83"/>
      <c r="DV759" s="83"/>
      <c r="DW759" s="83"/>
      <c r="DX759" s="83"/>
      <c r="DY759" s="83"/>
      <c r="DZ759" s="83"/>
      <c r="EA759" s="83"/>
      <c r="EB759" s="83"/>
      <c r="EC759" s="83"/>
      <c r="ED759" s="83"/>
      <c r="EE759" s="83"/>
      <c r="EF759" s="83"/>
      <c r="EG759" s="83"/>
      <c r="EH759" s="83"/>
      <c r="EI759" s="83"/>
      <c r="EJ759" s="83"/>
      <c r="EK759" s="83"/>
      <c r="EL759" s="83"/>
      <c r="EM759" s="83"/>
      <c r="EN759" s="83"/>
      <c r="EO759" s="83"/>
      <c r="EP759" s="83"/>
      <c r="EQ759" s="83"/>
      <c r="ER759" s="83"/>
      <c r="ES759" s="83"/>
      <c r="ET759" s="83"/>
      <c r="EU759" s="83"/>
      <c r="EV759" s="83"/>
      <c r="EW759" s="83"/>
      <c r="EX759" s="83"/>
      <c r="EY759" s="83"/>
      <c r="EZ759" s="83"/>
      <c r="FA759" s="83"/>
      <c r="FB759" s="83"/>
      <c r="FC759" s="83"/>
      <c r="FD759" s="83"/>
      <c r="FE759" s="83"/>
      <c r="FF759" s="83"/>
      <c r="FG759" s="83"/>
      <c r="FH759" s="83"/>
      <c r="FI759" s="83"/>
      <c r="FJ759" s="83"/>
      <c r="FK759" s="83"/>
      <c r="FL759" s="83"/>
      <c r="FM759" s="83"/>
      <c r="FN759" s="83"/>
      <c r="FO759" s="83"/>
      <c r="FP759" s="83"/>
      <c r="FQ759" s="83"/>
      <c r="FR759" s="83"/>
      <c r="FS759" s="83"/>
      <c r="FT759" s="83"/>
      <c r="FU759" s="83"/>
      <c r="FV759" s="83"/>
      <c r="FW759" s="83"/>
      <c r="FX759" s="83"/>
      <c r="FY759" s="83"/>
      <c r="FZ759" s="83"/>
      <c r="GA759" s="83"/>
      <c r="GB759" s="83"/>
      <c r="GC759" s="83"/>
      <c r="GD759" s="83"/>
      <c r="GE759" s="83"/>
      <c r="GF759" s="83"/>
      <c r="GG759" s="83"/>
      <c r="GH759" s="83"/>
      <c r="GI759" s="83"/>
      <c r="GJ759" s="83"/>
      <c r="GK759" s="83"/>
      <c r="GL759" s="83"/>
      <c r="GM759" s="83"/>
      <c r="GN759" s="83"/>
      <c r="GO759" s="83"/>
      <c r="GP759" s="83"/>
      <c r="GQ759" s="83"/>
      <c r="GR759" s="83"/>
      <c r="GS759" s="83"/>
      <c r="GT759" s="83"/>
      <c r="GU759" s="83"/>
      <c r="GV759" s="83"/>
      <c r="GW759" s="83"/>
      <c r="GX759" s="83"/>
      <c r="GY759" s="83"/>
      <c r="GZ759" s="83"/>
      <c r="HA759" s="83"/>
      <c r="HB759" s="83"/>
      <c r="HC759" s="83"/>
      <c r="HD759" s="83"/>
      <c r="HE759" s="83"/>
      <c r="HF759" s="83"/>
      <c r="HG759" s="83"/>
      <c r="HH759" s="83"/>
      <c r="HI759" s="83"/>
      <c r="HJ759" s="83"/>
      <c r="HK759" s="83"/>
      <c r="HL759" s="83"/>
      <c r="HM759" s="83"/>
      <c r="HN759" s="83"/>
      <c r="HO759" s="83"/>
      <c r="HP759" s="83"/>
      <c r="HQ759" s="83"/>
      <c r="HR759" s="83"/>
      <c r="HS759" s="83"/>
      <c r="HT759" s="83"/>
      <c r="HU759" s="83"/>
      <c r="HV759" s="83"/>
      <c r="HW759" s="83"/>
      <c r="HX759" s="83"/>
      <c r="HY759" s="83"/>
      <c r="HZ759" s="83"/>
      <c r="IA759" s="83"/>
      <c r="IB759" s="83"/>
      <c r="IC759" s="83"/>
      <c r="ID759" s="83"/>
      <c r="IE759" s="83"/>
      <c r="IF759" s="83"/>
      <c r="IG759" s="83"/>
      <c r="IH759" s="83"/>
      <c r="II759" s="83"/>
      <c r="IJ759" s="83"/>
      <c r="IK759" s="83"/>
      <c r="IL759" s="83"/>
      <c r="IM759" s="83"/>
      <c r="IN759" s="83"/>
      <c r="IO759" s="83"/>
      <c r="IP759" s="83"/>
      <c r="IQ759" s="83"/>
      <c r="IR759" s="83"/>
      <c r="IS759" s="83"/>
      <c r="IT759" s="83"/>
      <c r="IU759" s="83"/>
      <c r="IV759" s="83"/>
      <c r="IW759" s="83"/>
      <c r="IX759" s="83"/>
      <c r="IY759" s="83"/>
      <c r="IZ759" s="83"/>
      <c r="JA759" s="83"/>
      <c r="JB759" s="83"/>
      <c r="JC759" s="83"/>
      <c r="JD759" s="83"/>
      <c r="JE759" s="83"/>
    </row>
    <row r="760" spans="1:265" s="8" customFormat="1" ht="15" customHeight="1" x14ac:dyDescent="0.2">
      <c r="A760" s="130"/>
      <c r="B760" s="117" t="s">
        <v>950</v>
      </c>
      <c r="C760" s="132"/>
      <c r="D760" s="340" t="s">
        <v>1006</v>
      </c>
      <c r="E760" s="117"/>
      <c r="F760" s="1028"/>
      <c r="G760" s="1029"/>
      <c r="H760" s="340" t="s">
        <v>941</v>
      </c>
      <c r="I760" s="340" t="s">
        <v>1818</v>
      </c>
      <c r="J760" s="340"/>
      <c r="K760" s="388" t="s">
        <v>1848</v>
      </c>
      <c r="L760" s="401" t="s">
        <v>1822</v>
      </c>
      <c r="M760" s="1136">
        <v>5</v>
      </c>
      <c r="N760" s="1136" t="s">
        <v>24</v>
      </c>
      <c r="O760" s="401" t="s">
        <v>435</v>
      </c>
      <c r="P760" s="604">
        <v>2</v>
      </c>
      <c r="Q760" s="605"/>
      <c r="R760" s="605"/>
      <c r="S760" s="605"/>
      <c r="T760" s="605"/>
      <c r="U760" s="605"/>
      <c r="V760" s="605"/>
      <c r="W760" s="606"/>
      <c r="X760" s="142"/>
      <c r="Y760" s="142"/>
      <c r="Z760" s="112"/>
      <c r="AA760" s="83"/>
      <c r="AB760" s="83"/>
      <c r="AC760" s="83" t="str">
        <f t="shared" si="18"/>
        <v/>
      </c>
      <c r="AD760" s="83"/>
      <c r="AE760" s="83"/>
      <c r="AF760" s="83"/>
      <c r="AG760" s="83"/>
      <c r="AH760" s="83"/>
      <c r="AI760" s="83"/>
      <c r="AJ760" s="83"/>
      <c r="AK760" s="83"/>
      <c r="AL760" s="83"/>
      <c r="AM760" s="83"/>
      <c r="AN760" s="83"/>
      <c r="AO760" s="83"/>
      <c r="AP760" s="83"/>
      <c r="AQ760" s="83"/>
      <c r="AR760" s="83"/>
      <c r="AS760" s="83"/>
      <c r="AT760" s="83"/>
      <c r="AU760" s="83"/>
      <c r="AV760" s="83"/>
      <c r="AW760" s="83"/>
      <c r="AX760" s="83"/>
      <c r="AY760" s="83"/>
      <c r="AZ760" s="83"/>
      <c r="BA760" s="83"/>
      <c r="BB760" s="83"/>
      <c r="BC760" s="83"/>
      <c r="BD760" s="83"/>
      <c r="BE760" s="83"/>
      <c r="BF760" s="83"/>
      <c r="BG760" s="83"/>
      <c r="BH760" s="83"/>
      <c r="BI760" s="83"/>
      <c r="BJ760" s="83"/>
      <c r="BK760" s="83"/>
      <c r="BL760" s="83"/>
      <c r="BM760" s="83"/>
      <c r="BN760" s="83"/>
      <c r="BO760" s="83"/>
      <c r="BP760" s="83"/>
      <c r="BQ760" s="83"/>
      <c r="BR760" s="83"/>
      <c r="BS760" s="83"/>
      <c r="BT760" s="83"/>
      <c r="BU760" s="83"/>
      <c r="BV760" s="83"/>
      <c r="BW760" s="83"/>
      <c r="BX760" s="83"/>
      <c r="BY760" s="83"/>
      <c r="BZ760" s="83"/>
      <c r="CA760" s="83"/>
      <c r="CB760" s="83"/>
      <c r="CC760" s="83"/>
      <c r="CD760" s="83"/>
      <c r="CE760" s="83"/>
      <c r="CF760" s="83"/>
      <c r="CG760" s="83"/>
      <c r="CH760" s="83"/>
      <c r="CI760" s="83"/>
      <c r="CJ760" s="83"/>
      <c r="CK760" s="83"/>
      <c r="CL760" s="83"/>
      <c r="CM760" s="83"/>
      <c r="CN760" s="83"/>
      <c r="CO760" s="83"/>
      <c r="CP760" s="83"/>
      <c r="CQ760" s="83"/>
      <c r="CR760" s="83"/>
      <c r="CS760" s="83"/>
      <c r="CT760" s="83"/>
      <c r="CU760" s="83"/>
      <c r="CV760" s="83"/>
      <c r="CW760" s="83"/>
      <c r="CX760" s="83"/>
      <c r="CY760" s="83"/>
      <c r="CZ760" s="83"/>
      <c r="DA760" s="83"/>
      <c r="DB760" s="83"/>
      <c r="DC760" s="83"/>
      <c r="DD760" s="83"/>
      <c r="DE760" s="83"/>
      <c r="DF760" s="83"/>
      <c r="DG760" s="83"/>
      <c r="DH760" s="83"/>
      <c r="DI760" s="83"/>
      <c r="DJ760" s="83"/>
      <c r="DK760" s="83"/>
      <c r="DL760" s="83"/>
      <c r="DM760" s="83"/>
      <c r="DN760" s="83"/>
      <c r="DO760" s="83"/>
      <c r="DP760" s="83"/>
      <c r="DQ760" s="83"/>
      <c r="DR760" s="83"/>
      <c r="DS760" s="83"/>
      <c r="DT760" s="83"/>
      <c r="DU760" s="83"/>
      <c r="DV760" s="83"/>
      <c r="DW760" s="83"/>
      <c r="DX760" s="83"/>
      <c r="DY760" s="83"/>
      <c r="DZ760" s="83"/>
      <c r="EA760" s="83"/>
      <c r="EB760" s="83"/>
      <c r="EC760" s="83"/>
      <c r="ED760" s="83"/>
      <c r="EE760" s="83"/>
      <c r="EF760" s="83"/>
      <c r="EG760" s="83"/>
      <c r="EH760" s="83"/>
      <c r="EI760" s="83"/>
      <c r="EJ760" s="83"/>
      <c r="EK760" s="83"/>
      <c r="EL760" s="83"/>
      <c r="EM760" s="83"/>
      <c r="EN760" s="83"/>
      <c r="EO760" s="83"/>
      <c r="EP760" s="83"/>
      <c r="EQ760" s="83"/>
      <c r="ER760" s="83"/>
      <c r="ES760" s="83"/>
      <c r="ET760" s="83"/>
      <c r="EU760" s="83"/>
      <c r="EV760" s="83"/>
      <c r="EW760" s="83"/>
      <c r="EX760" s="83"/>
      <c r="EY760" s="83"/>
      <c r="EZ760" s="83"/>
      <c r="FA760" s="83"/>
      <c r="FB760" s="83"/>
      <c r="FC760" s="83"/>
      <c r="FD760" s="83"/>
      <c r="FE760" s="83"/>
      <c r="FF760" s="83"/>
      <c r="FG760" s="83"/>
      <c r="FH760" s="83"/>
      <c r="FI760" s="83"/>
      <c r="FJ760" s="83"/>
      <c r="FK760" s="83"/>
      <c r="FL760" s="83"/>
      <c r="FM760" s="83"/>
      <c r="FN760" s="83"/>
      <c r="FO760" s="83"/>
      <c r="FP760" s="83"/>
      <c r="FQ760" s="83"/>
      <c r="FR760" s="83"/>
      <c r="FS760" s="83"/>
      <c r="FT760" s="83"/>
      <c r="FU760" s="83"/>
      <c r="FV760" s="83"/>
      <c r="FW760" s="83"/>
      <c r="FX760" s="83"/>
      <c r="FY760" s="83"/>
      <c r="FZ760" s="83"/>
      <c r="GA760" s="83"/>
      <c r="GB760" s="83"/>
      <c r="GC760" s="83"/>
      <c r="GD760" s="83"/>
      <c r="GE760" s="83"/>
      <c r="GF760" s="83"/>
      <c r="GG760" s="83"/>
      <c r="GH760" s="83"/>
      <c r="GI760" s="83"/>
      <c r="GJ760" s="83"/>
      <c r="GK760" s="83"/>
      <c r="GL760" s="83"/>
      <c r="GM760" s="83"/>
      <c r="GN760" s="83"/>
      <c r="GO760" s="83"/>
      <c r="GP760" s="83"/>
      <c r="GQ760" s="83"/>
      <c r="GR760" s="83"/>
      <c r="GS760" s="83"/>
      <c r="GT760" s="83"/>
      <c r="GU760" s="83"/>
      <c r="GV760" s="83"/>
      <c r="GW760" s="83"/>
      <c r="GX760" s="83"/>
      <c r="GY760" s="83"/>
      <c r="GZ760" s="83"/>
      <c r="HA760" s="83"/>
      <c r="HB760" s="83"/>
      <c r="HC760" s="83"/>
      <c r="HD760" s="83"/>
      <c r="HE760" s="83"/>
      <c r="HF760" s="83"/>
      <c r="HG760" s="83"/>
      <c r="HH760" s="83"/>
      <c r="HI760" s="83"/>
      <c r="HJ760" s="83"/>
      <c r="HK760" s="83"/>
      <c r="HL760" s="83"/>
      <c r="HM760" s="83"/>
      <c r="HN760" s="83"/>
      <c r="HO760" s="83"/>
      <c r="HP760" s="83"/>
      <c r="HQ760" s="83"/>
      <c r="HR760" s="83"/>
      <c r="HS760" s="83"/>
      <c r="HT760" s="83"/>
      <c r="HU760" s="83"/>
      <c r="HV760" s="83"/>
      <c r="HW760" s="83"/>
      <c r="HX760" s="83"/>
      <c r="HY760" s="83"/>
      <c r="HZ760" s="83"/>
      <c r="IA760" s="83"/>
      <c r="IB760" s="83"/>
      <c r="IC760" s="83"/>
      <c r="ID760" s="83"/>
      <c r="IE760" s="83"/>
      <c r="IF760" s="83"/>
      <c r="IG760" s="83"/>
      <c r="IH760" s="83"/>
      <c r="II760" s="83"/>
      <c r="IJ760" s="83"/>
      <c r="IK760" s="83"/>
      <c r="IL760" s="83"/>
      <c r="IM760" s="83"/>
      <c r="IN760" s="83"/>
      <c r="IO760" s="83"/>
      <c r="IP760" s="83"/>
      <c r="IQ760" s="83"/>
      <c r="IR760" s="83"/>
      <c r="IS760" s="83"/>
      <c r="IT760" s="83"/>
      <c r="IU760" s="83"/>
      <c r="IV760" s="83"/>
      <c r="IW760" s="83"/>
      <c r="IX760" s="83"/>
      <c r="IY760" s="83"/>
      <c r="IZ760" s="83"/>
      <c r="JA760" s="83"/>
      <c r="JB760" s="83"/>
      <c r="JC760" s="83"/>
      <c r="JD760" s="83"/>
      <c r="JE760" s="83"/>
    </row>
    <row r="761" spans="1:265" s="8" customFormat="1" ht="15" customHeight="1" x14ac:dyDescent="0.2">
      <c r="A761" s="130"/>
      <c r="B761" s="117" t="s">
        <v>950</v>
      </c>
      <c r="C761" s="132"/>
      <c r="D761" s="340" t="s">
        <v>1006</v>
      </c>
      <c r="E761" s="117"/>
      <c r="F761" s="1028"/>
      <c r="G761" s="1029"/>
      <c r="H761" s="340" t="s">
        <v>941</v>
      </c>
      <c r="I761" s="340" t="s">
        <v>1818</v>
      </c>
      <c r="J761" s="340"/>
      <c r="K761" s="388" t="s">
        <v>1848</v>
      </c>
      <c r="L761" s="401" t="s">
        <v>1822</v>
      </c>
      <c r="M761" s="1136">
        <v>5</v>
      </c>
      <c r="N761" s="1136" t="s">
        <v>101</v>
      </c>
      <c r="O761" s="401" t="s">
        <v>435</v>
      </c>
      <c r="P761" s="604">
        <v>2</v>
      </c>
      <c r="Q761" s="605"/>
      <c r="R761" s="605"/>
      <c r="S761" s="605"/>
      <c r="T761" s="605"/>
      <c r="U761" s="605"/>
      <c r="V761" s="605"/>
      <c r="W761" s="606"/>
      <c r="X761" s="142"/>
      <c r="Y761" s="142"/>
      <c r="Z761" s="112"/>
      <c r="AA761" s="83"/>
      <c r="AB761" s="83"/>
      <c r="AC761" s="83" t="str">
        <f t="shared" si="18"/>
        <v/>
      </c>
      <c r="AD761" s="83"/>
      <c r="AE761" s="83"/>
      <c r="AF761" s="83"/>
      <c r="AG761" s="83"/>
      <c r="AH761" s="83"/>
      <c r="AI761" s="83"/>
      <c r="AJ761" s="83"/>
      <c r="AK761" s="83"/>
      <c r="AL761" s="83"/>
      <c r="AM761" s="83"/>
      <c r="AN761" s="83"/>
      <c r="AO761" s="83"/>
      <c r="AP761" s="83"/>
      <c r="AQ761" s="83"/>
      <c r="AR761" s="83"/>
      <c r="AS761" s="83"/>
      <c r="AT761" s="83"/>
      <c r="AU761" s="83"/>
      <c r="AV761" s="83"/>
      <c r="AW761" s="83"/>
      <c r="AX761" s="83"/>
      <c r="AY761" s="83"/>
      <c r="AZ761" s="83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  <c r="BM761" s="83"/>
      <c r="BN761" s="83"/>
      <c r="BO761" s="83"/>
      <c r="BP761" s="83"/>
      <c r="BQ761" s="83"/>
      <c r="BR761" s="83"/>
      <c r="BS761" s="83"/>
      <c r="BT761" s="83"/>
      <c r="BU761" s="83"/>
      <c r="BV761" s="83"/>
      <c r="BW761" s="83"/>
      <c r="BX761" s="83"/>
      <c r="BY761" s="83"/>
      <c r="BZ761" s="83"/>
      <c r="CA761" s="83"/>
      <c r="CB761" s="83"/>
      <c r="CC761" s="83"/>
      <c r="CD761" s="83"/>
      <c r="CE761" s="83"/>
      <c r="CF761" s="83"/>
      <c r="CG761" s="83"/>
      <c r="CH761" s="83"/>
      <c r="CI761" s="83"/>
      <c r="CJ761" s="83"/>
      <c r="CK761" s="83"/>
      <c r="CL761" s="83"/>
      <c r="CM761" s="83"/>
      <c r="CN761" s="83"/>
      <c r="CO761" s="83"/>
      <c r="CP761" s="83"/>
      <c r="CQ761" s="83"/>
      <c r="CR761" s="83"/>
      <c r="CS761" s="83"/>
      <c r="CT761" s="83"/>
      <c r="CU761" s="83"/>
      <c r="CV761" s="83"/>
      <c r="CW761" s="83"/>
      <c r="CX761" s="83"/>
      <c r="CY761" s="83"/>
      <c r="CZ761" s="83"/>
      <c r="DA761" s="83"/>
      <c r="DB761" s="83"/>
      <c r="DC761" s="83"/>
      <c r="DD761" s="83"/>
      <c r="DE761" s="83"/>
      <c r="DF761" s="83"/>
      <c r="DG761" s="83"/>
      <c r="DH761" s="83"/>
      <c r="DI761" s="83"/>
      <c r="DJ761" s="83"/>
      <c r="DK761" s="83"/>
      <c r="DL761" s="83"/>
      <c r="DM761" s="83"/>
      <c r="DN761" s="83"/>
      <c r="DO761" s="83"/>
      <c r="DP761" s="83"/>
      <c r="DQ761" s="83"/>
      <c r="DR761" s="83"/>
      <c r="DS761" s="83"/>
      <c r="DT761" s="83"/>
      <c r="DU761" s="83"/>
      <c r="DV761" s="83"/>
      <c r="DW761" s="83"/>
      <c r="DX761" s="83"/>
      <c r="DY761" s="83"/>
      <c r="DZ761" s="83"/>
      <c r="EA761" s="83"/>
      <c r="EB761" s="83"/>
      <c r="EC761" s="83"/>
      <c r="ED761" s="83"/>
      <c r="EE761" s="83"/>
      <c r="EF761" s="83"/>
      <c r="EG761" s="83"/>
      <c r="EH761" s="83"/>
      <c r="EI761" s="83"/>
      <c r="EJ761" s="83"/>
      <c r="EK761" s="83"/>
      <c r="EL761" s="83"/>
      <c r="EM761" s="83"/>
      <c r="EN761" s="83"/>
      <c r="EO761" s="83"/>
      <c r="EP761" s="83"/>
      <c r="EQ761" s="83"/>
      <c r="ER761" s="83"/>
      <c r="ES761" s="83"/>
      <c r="ET761" s="83"/>
      <c r="EU761" s="83"/>
      <c r="EV761" s="83"/>
      <c r="EW761" s="83"/>
      <c r="EX761" s="83"/>
      <c r="EY761" s="83"/>
      <c r="EZ761" s="83"/>
      <c r="FA761" s="83"/>
      <c r="FB761" s="83"/>
      <c r="FC761" s="83"/>
      <c r="FD761" s="83"/>
      <c r="FE761" s="83"/>
      <c r="FF761" s="83"/>
      <c r="FG761" s="83"/>
      <c r="FH761" s="83"/>
      <c r="FI761" s="83"/>
      <c r="FJ761" s="83"/>
      <c r="FK761" s="83"/>
      <c r="FL761" s="83"/>
      <c r="FM761" s="83"/>
      <c r="FN761" s="83"/>
      <c r="FO761" s="83"/>
      <c r="FP761" s="83"/>
      <c r="FQ761" s="83"/>
      <c r="FR761" s="83"/>
      <c r="FS761" s="83"/>
      <c r="FT761" s="83"/>
      <c r="FU761" s="83"/>
      <c r="FV761" s="83"/>
      <c r="FW761" s="83"/>
      <c r="FX761" s="83"/>
      <c r="FY761" s="83"/>
      <c r="FZ761" s="83"/>
      <c r="GA761" s="83"/>
      <c r="GB761" s="83"/>
      <c r="GC761" s="83"/>
      <c r="GD761" s="83"/>
      <c r="GE761" s="83"/>
      <c r="GF761" s="83"/>
      <c r="GG761" s="83"/>
      <c r="GH761" s="83"/>
      <c r="GI761" s="83"/>
      <c r="GJ761" s="83"/>
      <c r="GK761" s="83"/>
      <c r="GL761" s="83"/>
      <c r="GM761" s="83"/>
      <c r="GN761" s="83"/>
      <c r="GO761" s="83"/>
      <c r="GP761" s="83"/>
      <c r="GQ761" s="83"/>
      <c r="GR761" s="83"/>
      <c r="GS761" s="83"/>
      <c r="GT761" s="83"/>
      <c r="GU761" s="83"/>
      <c r="GV761" s="83"/>
      <c r="GW761" s="83"/>
      <c r="GX761" s="83"/>
      <c r="GY761" s="83"/>
      <c r="GZ761" s="83"/>
      <c r="HA761" s="83"/>
      <c r="HB761" s="83"/>
      <c r="HC761" s="83"/>
      <c r="HD761" s="83"/>
      <c r="HE761" s="83"/>
      <c r="HF761" s="83"/>
      <c r="HG761" s="83"/>
      <c r="HH761" s="83"/>
      <c r="HI761" s="83"/>
      <c r="HJ761" s="83"/>
      <c r="HK761" s="83"/>
      <c r="HL761" s="83"/>
      <c r="HM761" s="83"/>
      <c r="HN761" s="83"/>
      <c r="HO761" s="83"/>
      <c r="HP761" s="83"/>
      <c r="HQ761" s="83"/>
      <c r="HR761" s="83"/>
      <c r="HS761" s="83"/>
      <c r="HT761" s="83"/>
      <c r="HU761" s="83"/>
      <c r="HV761" s="83"/>
      <c r="HW761" s="83"/>
      <c r="HX761" s="83"/>
      <c r="HY761" s="83"/>
      <c r="HZ761" s="83"/>
      <c r="IA761" s="83"/>
      <c r="IB761" s="83"/>
      <c r="IC761" s="83"/>
      <c r="ID761" s="83"/>
      <c r="IE761" s="83"/>
      <c r="IF761" s="83"/>
      <c r="IG761" s="83"/>
      <c r="IH761" s="83"/>
      <c r="II761" s="83"/>
      <c r="IJ761" s="83"/>
      <c r="IK761" s="83"/>
      <c r="IL761" s="83"/>
      <c r="IM761" s="83"/>
      <c r="IN761" s="83"/>
      <c r="IO761" s="83"/>
      <c r="IP761" s="83"/>
      <c r="IQ761" s="83"/>
      <c r="IR761" s="83"/>
      <c r="IS761" s="83"/>
      <c r="IT761" s="83"/>
      <c r="IU761" s="83"/>
      <c r="IV761" s="83"/>
      <c r="IW761" s="83"/>
      <c r="IX761" s="83"/>
      <c r="IY761" s="83"/>
      <c r="IZ761" s="83"/>
      <c r="JA761" s="83"/>
      <c r="JB761" s="83"/>
      <c r="JC761" s="83"/>
      <c r="JD761" s="83"/>
      <c r="JE761" s="83"/>
    </row>
    <row r="762" spans="1:265" s="8" customFormat="1" ht="15" customHeight="1" x14ac:dyDescent="0.2">
      <c r="A762" s="557"/>
      <c r="B762" s="117" t="s">
        <v>950</v>
      </c>
      <c r="C762" s="132"/>
      <c r="D762" s="340" t="s">
        <v>1006</v>
      </c>
      <c r="E762" s="117"/>
      <c r="F762" s="1028"/>
      <c r="G762" s="1029"/>
      <c r="H762" s="340" t="s">
        <v>941</v>
      </c>
      <c r="I762" s="340" t="s">
        <v>1818</v>
      </c>
      <c r="J762" s="340" t="s">
        <v>1811</v>
      </c>
      <c r="K762" s="388" t="s">
        <v>126</v>
      </c>
      <c r="L762" s="401"/>
      <c r="M762" s="1136"/>
      <c r="N762" s="1136"/>
      <c r="O762" s="401"/>
      <c r="P762" s="604"/>
      <c r="Q762" s="605"/>
      <c r="R762" s="605"/>
      <c r="S762" s="605">
        <v>5</v>
      </c>
      <c r="T762" s="605"/>
      <c r="U762" s="605"/>
      <c r="V762" s="605"/>
      <c r="W762" s="606"/>
      <c r="X762" s="142"/>
      <c r="Y762" s="142"/>
      <c r="Z762" s="112"/>
      <c r="AA762" s="83"/>
      <c r="AB762" s="83"/>
      <c r="AC762" s="83" t="str">
        <f t="shared" si="18"/>
        <v/>
      </c>
      <c r="AD762" s="83"/>
      <c r="AE762" s="83"/>
      <c r="AF762" s="83"/>
      <c r="AG762" s="83"/>
      <c r="AH762" s="83"/>
      <c r="AI762" s="83"/>
      <c r="AJ762" s="83"/>
      <c r="AK762" s="83"/>
      <c r="AL762" s="83"/>
      <c r="AM762" s="83"/>
      <c r="AN762" s="83"/>
      <c r="AO762" s="83"/>
      <c r="AP762" s="83"/>
      <c r="AQ762" s="83"/>
      <c r="AR762" s="83"/>
      <c r="AS762" s="83"/>
      <c r="AT762" s="83"/>
      <c r="AU762" s="83"/>
      <c r="AV762" s="83"/>
      <c r="AW762" s="83"/>
      <c r="AX762" s="83"/>
      <c r="AY762" s="83"/>
      <c r="AZ762" s="83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  <c r="BM762" s="83"/>
      <c r="BN762" s="83"/>
      <c r="BO762" s="83"/>
      <c r="BP762" s="83"/>
      <c r="BQ762" s="83"/>
      <c r="BR762" s="83"/>
      <c r="BS762" s="83"/>
      <c r="BT762" s="83"/>
      <c r="BU762" s="83"/>
      <c r="BV762" s="83"/>
      <c r="BW762" s="83"/>
      <c r="BX762" s="83"/>
      <c r="BY762" s="83"/>
      <c r="BZ762" s="83"/>
      <c r="CA762" s="83"/>
      <c r="CB762" s="83"/>
      <c r="CC762" s="83"/>
      <c r="CD762" s="83"/>
      <c r="CE762" s="83"/>
      <c r="CF762" s="83"/>
      <c r="CG762" s="83"/>
      <c r="CH762" s="83"/>
      <c r="CI762" s="83"/>
      <c r="CJ762" s="83"/>
      <c r="CK762" s="83"/>
      <c r="CL762" s="83"/>
      <c r="CM762" s="83"/>
      <c r="CN762" s="83"/>
      <c r="CO762" s="83"/>
      <c r="CP762" s="83"/>
      <c r="CQ762" s="83"/>
      <c r="CR762" s="83"/>
      <c r="CS762" s="83"/>
      <c r="CT762" s="83"/>
      <c r="CU762" s="83"/>
      <c r="CV762" s="83"/>
      <c r="CW762" s="83"/>
      <c r="CX762" s="83"/>
      <c r="CY762" s="83"/>
      <c r="CZ762" s="83"/>
      <c r="DA762" s="83"/>
      <c r="DB762" s="83"/>
      <c r="DC762" s="83"/>
      <c r="DD762" s="83"/>
      <c r="DE762" s="83"/>
      <c r="DF762" s="83"/>
      <c r="DG762" s="83"/>
      <c r="DH762" s="83"/>
      <c r="DI762" s="83"/>
      <c r="DJ762" s="83"/>
      <c r="DK762" s="83"/>
      <c r="DL762" s="83"/>
      <c r="DM762" s="83"/>
      <c r="DN762" s="83"/>
      <c r="DO762" s="83"/>
      <c r="DP762" s="83"/>
      <c r="DQ762" s="83"/>
      <c r="DR762" s="83"/>
      <c r="DS762" s="83"/>
      <c r="DT762" s="83"/>
      <c r="DU762" s="83"/>
      <c r="DV762" s="83"/>
      <c r="DW762" s="83"/>
      <c r="DX762" s="83"/>
      <c r="DY762" s="83"/>
      <c r="DZ762" s="83"/>
      <c r="EA762" s="83"/>
      <c r="EB762" s="83"/>
      <c r="EC762" s="83"/>
      <c r="ED762" s="83"/>
      <c r="EE762" s="83"/>
      <c r="EF762" s="83"/>
      <c r="EG762" s="83"/>
      <c r="EH762" s="83"/>
      <c r="EI762" s="83"/>
      <c r="EJ762" s="83"/>
      <c r="EK762" s="83"/>
      <c r="EL762" s="83"/>
      <c r="EM762" s="83"/>
      <c r="EN762" s="83"/>
      <c r="EO762" s="83"/>
      <c r="EP762" s="83"/>
      <c r="EQ762" s="83"/>
      <c r="ER762" s="83"/>
      <c r="ES762" s="83"/>
      <c r="ET762" s="83"/>
      <c r="EU762" s="83"/>
      <c r="EV762" s="83"/>
      <c r="EW762" s="83"/>
      <c r="EX762" s="83"/>
      <c r="EY762" s="83"/>
      <c r="EZ762" s="83"/>
      <c r="FA762" s="83"/>
      <c r="FB762" s="83"/>
      <c r="FC762" s="83"/>
      <c r="FD762" s="83"/>
      <c r="FE762" s="83"/>
      <c r="FF762" s="83"/>
      <c r="FG762" s="83"/>
      <c r="FH762" s="83"/>
      <c r="FI762" s="83"/>
      <c r="FJ762" s="83"/>
      <c r="FK762" s="83"/>
      <c r="FL762" s="83"/>
      <c r="FM762" s="83"/>
      <c r="FN762" s="83"/>
      <c r="FO762" s="83"/>
      <c r="FP762" s="83"/>
      <c r="FQ762" s="83"/>
      <c r="FR762" s="83"/>
      <c r="FS762" s="83"/>
      <c r="FT762" s="83"/>
      <c r="FU762" s="83"/>
      <c r="FV762" s="83"/>
      <c r="FW762" s="83"/>
      <c r="FX762" s="83"/>
      <c r="FY762" s="83"/>
      <c r="FZ762" s="83"/>
      <c r="GA762" s="83"/>
      <c r="GB762" s="83"/>
      <c r="GC762" s="83"/>
      <c r="GD762" s="83"/>
      <c r="GE762" s="83"/>
      <c r="GF762" s="83"/>
      <c r="GG762" s="83"/>
      <c r="GH762" s="83"/>
      <c r="GI762" s="83"/>
      <c r="GJ762" s="83"/>
      <c r="GK762" s="83"/>
      <c r="GL762" s="83"/>
      <c r="GM762" s="83"/>
      <c r="GN762" s="83"/>
      <c r="GO762" s="83"/>
      <c r="GP762" s="83"/>
      <c r="GQ762" s="83"/>
      <c r="GR762" s="83"/>
      <c r="GS762" s="83"/>
      <c r="GT762" s="83"/>
      <c r="GU762" s="83"/>
      <c r="GV762" s="83"/>
      <c r="GW762" s="83"/>
      <c r="GX762" s="83"/>
      <c r="GY762" s="83"/>
      <c r="GZ762" s="83"/>
      <c r="HA762" s="83"/>
      <c r="HB762" s="83"/>
      <c r="HC762" s="83"/>
      <c r="HD762" s="83"/>
      <c r="HE762" s="83"/>
      <c r="HF762" s="83"/>
      <c r="HG762" s="83"/>
      <c r="HH762" s="83"/>
      <c r="HI762" s="83"/>
      <c r="HJ762" s="83"/>
      <c r="HK762" s="83"/>
      <c r="HL762" s="83"/>
      <c r="HM762" s="83"/>
      <c r="HN762" s="83"/>
      <c r="HO762" s="83"/>
      <c r="HP762" s="83"/>
      <c r="HQ762" s="83"/>
      <c r="HR762" s="83"/>
      <c r="HS762" s="83"/>
      <c r="HT762" s="83"/>
      <c r="HU762" s="83"/>
      <c r="HV762" s="83"/>
      <c r="HW762" s="83"/>
      <c r="HX762" s="83"/>
      <c r="HY762" s="83"/>
      <c r="HZ762" s="83"/>
      <c r="IA762" s="83"/>
      <c r="IB762" s="83"/>
      <c r="IC762" s="83"/>
      <c r="ID762" s="83"/>
      <c r="IE762" s="83"/>
      <c r="IF762" s="83"/>
      <c r="IG762" s="83"/>
      <c r="IH762" s="83"/>
      <c r="II762" s="83"/>
      <c r="IJ762" s="83"/>
      <c r="IK762" s="83"/>
      <c r="IL762" s="83"/>
      <c r="IM762" s="83"/>
      <c r="IN762" s="83"/>
      <c r="IO762" s="83"/>
      <c r="IP762" s="83"/>
      <c r="IQ762" s="83"/>
      <c r="IR762" s="83"/>
      <c r="IS762" s="83"/>
      <c r="IT762" s="83"/>
      <c r="IU762" s="83"/>
      <c r="IV762" s="83"/>
      <c r="IW762" s="83"/>
      <c r="IX762" s="83"/>
      <c r="IY762" s="83"/>
      <c r="IZ762" s="83"/>
      <c r="JA762" s="83"/>
      <c r="JB762" s="83"/>
      <c r="JC762" s="83"/>
      <c r="JD762" s="83"/>
      <c r="JE762" s="83"/>
    </row>
    <row r="763" spans="1:265" s="8" customFormat="1" ht="15" customHeight="1" x14ac:dyDescent="0.2">
      <c r="A763" s="130"/>
      <c r="B763" s="117" t="s">
        <v>950</v>
      </c>
      <c r="C763" s="132"/>
      <c r="D763" s="340" t="s">
        <v>1006</v>
      </c>
      <c r="E763" s="117"/>
      <c r="F763" s="1028"/>
      <c r="G763" s="1029"/>
      <c r="H763" s="340" t="s">
        <v>941</v>
      </c>
      <c r="I763" s="340" t="s">
        <v>1818</v>
      </c>
      <c r="J763" s="340" t="s">
        <v>1811</v>
      </c>
      <c r="K763" s="388" t="s">
        <v>545</v>
      </c>
      <c r="L763" s="401"/>
      <c r="M763" s="1136"/>
      <c r="N763" s="1136"/>
      <c r="O763" s="401"/>
      <c r="P763" s="604"/>
      <c r="Q763" s="605"/>
      <c r="R763" s="605"/>
      <c r="S763" s="605">
        <v>3</v>
      </c>
      <c r="T763" s="605"/>
      <c r="U763" s="605"/>
      <c r="V763" s="605"/>
      <c r="W763" s="606"/>
      <c r="X763" s="142"/>
      <c r="Y763" s="142"/>
      <c r="Z763" s="112"/>
      <c r="AA763" s="83"/>
      <c r="AB763" s="83"/>
      <c r="AC763" s="83" t="str">
        <f t="shared" si="18"/>
        <v/>
      </c>
      <c r="AD763" s="83"/>
      <c r="AE763" s="83"/>
      <c r="AF763" s="83"/>
      <c r="AG763" s="83"/>
      <c r="AH763" s="83"/>
      <c r="AI763" s="83"/>
      <c r="AJ763" s="83"/>
      <c r="AK763" s="83"/>
      <c r="AL763" s="83"/>
      <c r="AM763" s="83"/>
      <c r="AN763" s="83"/>
      <c r="AO763" s="83"/>
      <c r="AP763" s="83"/>
      <c r="AQ763" s="83"/>
      <c r="AR763" s="83"/>
      <c r="AS763" s="83"/>
      <c r="AT763" s="83"/>
      <c r="AU763" s="83"/>
      <c r="AV763" s="83"/>
      <c r="AW763" s="83"/>
      <c r="AX763" s="83"/>
      <c r="AY763" s="83"/>
      <c r="AZ763" s="83"/>
      <c r="BA763" s="83"/>
      <c r="BB763" s="83"/>
      <c r="BC763" s="83"/>
      <c r="BD763" s="83"/>
      <c r="BE763" s="83"/>
      <c r="BF763" s="83"/>
      <c r="BG763" s="83"/>
      <c r="BH763" s="83"/>
      <c r="BI763" s="83"/>
      <c r="BJ763" s="83"/>
      <c r="BK763" s="83"/>
      <c r="BL763" s="83"/>
      <c r="BM763" s="83"/>
      <c r="BN763" s="83"/>
      <c r="BO763" s="83"/>
      <c r="BP763" s="83"/>
      <c r="BQ763" s="83"/>
      <c r="BR763" s="83"/>
      <c r="BS763" s="83"/>
      <c r="BT763" s="83"/>
      <c r="BU763" s="83"/>
      <c r="BV763" s="83"/>
      <c r="BW763" s="83"/>
      <c r="BX763" s="83"/>
      <c r="BY763" s="83"/>
      <c r="BZ763" s="83"/>
      <c r="CA763" s="83"/>
      <c r="CB763" s="83"/>
      <c r="CC763" s="83"/>
      <c r="CD763" s="83"/>
      <c r="CE763" s="83"/>
      <c r="CF763" s="83"/>
      <c r="CG763" s="83"/>
      <c r="CH763" s="83"/>
      <c r="CI763" s="83"/>
      <c r="CJ763" s="83"/>
      <c r="CK763" s="83"/>
      <c r="CL763" s="83"/>
      <c r="CM763" s="83"/>
      <c r="CN763" s="83"/>
      <c r="CO763" s="83"/>
      <c r="CP763" s="83"/>
      <c r="CQ763" s="83"/>
      <c r="CR763" s="83"/>
      <c r="CS763" s="83"/>
      <c r="CT763" s="83"/>
      <c r="CU763" s="83"/>
      <c r="CV763" s="83"/>
      <c r="CW763" s="83"/>
      <c r="CX763" s="83"/>
      <c r="CY763" s="83"/>
      <c r="CZ763" s="83"/>
      <c r="DA763" s="83"/>
      <c r="DB763" s="83"/>
      <c r="DC763" s="83"/>
      <c r="DD763" s="83"/>
      <c r="DE763" s="83"/>
      <c r="DF763" s="83"/>
      <c r="DG763" s="83"/>
      <c r="DH763" s="83"/>
      <c r="DI763" s="83"/>
      <c r="DJ763" s="83"/>
      <c r="DK763" s="83"/>
      <c r="DL763" s="83"/>
      <c r="DM763" s="83"/>
      <c r="DN763" s="83"/>
      <c r="DO763" s="83"/>
      <c r="DP763" s="83"/>
      <c r="DQ763" s="83"/>
      <c r="DR763" s="83"/>
      <c r="DS763" s="83"/>
      <c r="DT763" s="83"/>
      <c r="DU763" s="83"/>
      <c r="DV763" s="83"/>
      <c r="DW763" s="83"/>
      <c r="DX763" s="83"/>
      <c r="DY763" s="83"/>
      <c r="DZ763" s="83"/>
      <c r="EA763" s="83"/>
      <c r="EB763" s="83"/>
      <c r="EC763" s="83"/>
      <c r="ED763" s="83"/>
      <c r="EE763" s="83"/>
      <c r="EF763" s="83"/>
      <c r="EG763" s="83"/>
      <c r="EH763" s="83"/>
      <c r="EI763" s="83"/>
      <c r="EJ763" s="83"/>
      <c r="EK763" s="83"/>
      <c r="EL763" s="83"/>
      <c r="EM763" s="83"/>
      <c r="EN763" s="83"/>
      <c r="EO763" s="83"/>
      <c r="EP763" s="83"/>
      <c r="EQ763" s="83"/>
      <c r="ER763" s="83"/>
      <c r="ES763" s="83"/>
      <c r="ET763" s="83"/>
      <c r="EU763" s="83"/>
      <c r="EV763" s="83"/>
      <c r="EW763" s="83"/>
      <c r="EX763" s="83"/>
      <c r="EY763" s="83"/>
      <c r="EZ763" s="83"/>
      <c r="FA763" s="83"/>
      <c r="FB763" s="83"/>
      <c r="FC763" s="83"/>
      <c r="FD763" s="83"/>
      <c r="FE763" s="83"/>
      <c r="FF763" s="83"/>
      <c r="FG763" s="83"/>
      <c r="FH763" s="83"/>
      <c r="FI763" s="83"/>
      <c r="FJ763" s="83"/>
      <c r="FK763" s="83"/>
      <c r="FL763" s="83"/>
      <c r="FM763" s="83"/>
      <c r="FN763" s="83"/>
      <c r="FO763" s="83"/>
      <c r="FP763" s="83"/>
      <c r="FQ763" s="83"/>
      <c r="FR763" s="83"/>
      <c r="FS763" s="83"/>
      <c r="FT763" s="83"/>
      <c r="FU763" s="83"/>
      <c r="FV763" s="83"/>
      <c r="FW763" s="83"/>
      <c r="FX763" s="83"/>
      <c r="FY763" s="83"/>
      <c r="FZ763" s="83"/>
      <c r="GA763" s="83"/>
      <c r="GB763" s="83"/>
      <c r="GC763" s="83"/>
      <c r="GD763" s="83"/>
      <c r="GE763" s="83"/>
      <c r="GF763" s="83"/>
      <c r="GG763" s="83"/>
      <c r="GH763" s="83"/>
      <c r="GI763" s="83"/>
      <c r="GJ763" s="83"/>
      <c r="GK763" s="83"/>
      <c r="GL763" s="83"/>
      <c r="GM763" s="83"/>
      <c r="GN763" s="83"/>
      <c r="GO763" s="83"/>
      <c r="GP763" s="83"/>
      <c r="GQ763" s="83"/>
      <c r="GR763" s="83"/>
      <c r="GS763" s="83"/>
      <c r="GT763" s="83"/>
      <c r="GU763" s="83"/>
      <c r="GV763" s="83"/>
      <c r="GW763" s="83"/>
      <c r="GX763" s="83"/>
      <c r="GY763" s="83"/>
      <c r="GZ763" s="83"/>
      <c r="HA763" s="83"/>
      <c r="HB763" s="83"/>
      <c r="HC763" s="83"/>
      <c r="HD763" s="83"/>
      <c r="HE763" s="83"/>
      <c r="HF763" s="83"/>
      <c r="HG763" s="83"/>
      <c r="HH763" s="83"/>
      <c r="HI763" s="83"/>
      <c r="HJ763" s="83"/>
      <c r="HK763" s="83"/>
      <c r="HL763" s="83"/>
      <c r="HM763" s="83"/>
      <c r="HN763" s="83"/>
      <c r="HO763" s="83"/>
      <c r="HP763" s="83"/>
      <c r="HQ763" s="83"/>
      <c r="HR763" s="83"/>
      <c r="HS763" s="83"/>
      <c r="HT763" s="83"/>
      <c r="HU763" s="83"/>
      <c r="HV763" s="83"/>
      <c r="HW763" s="83"/>
      <c r="HX763" s="83"/>
      <c r="HY763" s="83"/>
      <c r="HZ763" s="83"/>
      <c r="IA763" s="83"/>
      <c r="IB763" s="83"/>
      <c r="IC763" s="83"/>
      <c r="ID763" s="83"/>
      <c r="IE763" s="83"/>
      <c r="IF763" s="83"/>
      <c r="IG763" s="83"/>
      <c r="IH763" s="83"/>
      <c r="II763" s="83"/>
      <c r="IJ763" s="83"/>
      <c r="IK763" s="83"/>
      <c r="IL763" s="83"/>
      <c r="IM763" s="83"/>
      <c r="IN763" s="83"/>
      <c r="IO763" s="83"/>
      <c r="IP763" s="83"/>
      <c r="IQ763" s="83"/>
      <c r="IR763" s="83"/>
      <c r="IS763" s="83"/>
      <c r="IT763" s="83"/>
      <c r="IU763" s="83"/>
      <c r="IV763" s="83"/>
      <c r="IW763" s="83"/>
      <c r="IX763" s="83"/>
      <c r="IY763" s="83"/>
      <c r="IZ763" s="83"/>
      <c r="JA763" s="83"/>
      <c r="JB763" s="83"/>
      <c r="JC763" s="83"/>
      <c r="JD763" s="83"/>
      <c r="JE763" s="83"/>
    </row>
    <row r="764" spans="1:265" s="8" customFormat="1" ht="15" customHeight="1" x14ac:dyDescent="0.2">
      <c r="A764" s="130"/>
      <c r="B764" s="117" t="s">
        <v>950</v>
      </c>
      <c r="C764" s="132"/>
      <c r="D764" s="340" t="s">
        <v>1006</v>
      </c>
      <c r="E764" s="117"/>
      <c r="F764" s="1028"/>
      <c r="G764" s="1029"/>
      <c r="H764" s="340" t="s">
        <v>941</v>
      </c>
      <c r="I764" s="340" t="s">
        <v>1818</v>
      </c>
      <c r="J764" s="340"/>
      <c r="K764" s="388" t="s">
        <v>1815</v>
      </c>
      <c r="L764" s="401"/>
      <c r="M764" s="1136"/>
      <c r="N764" s="1136"/>
      <c r="O764" s="401"/>
      <c r="P764" s="604"/>
      <c r="Q764" s="605"/>
      <c r="R764" s="605"/>
      <c r="S764" s="605"/>
      <c r="T764" s="605">
        <v>4</v>
      </c>
      <c r="U764" s="605"/>
      <c r="V764" s="605"/>
      <c r="W764" s="606"/>
      <c r="X764" s="142"/>
      <c r="Y764" s="142"/>
      <c r="Z764" s="112"/>
      <c r="AA764" s="83"/>
      <c r="AB764" s="83"/>
      <c r="AC764" s="83" t="str">
        <f t="shared" si="18"/>
        <v/>
      </c>
      <c r="AD764" s="83"/>
      <c r="AE764" s="83"/>
      <c r="AF764" s="83"/>
      <c r="AG764" s="83"/>
      <c r="AH764" s="83"/>
      <c r="AI764" s="83"/>
      <c r="AJ764" s="83"/>
      <c r="AK764" s="83"/>
      <c r="AL764" s="83"/>
      <c r="AM764" s="83"/>
      <c r="AN764" s="83"/>
      <c r="AO764" s="83"/>
      <c r="AP764" s="83"/>
      <c r="AQ764" s="83"/>
      <c r="AR764" s="83"/>
      <c r="AS764" s="83"/>
      <c r="AT764" s="83"/>
      <c r="AU764" s="83"/>
      <c r="AV764" s="83"/>
      <c r="AW764" s="83"/>
      <c r="AX764" s="83"/>
      <c r="AY764" s="83"/>
      <c r="AZ764" s="83"/>
      <c r="BA764" s="83"/>
      <c r="BB764" s="83"/>
      <c r="BC764" s="83"/>
      <c r="BD764" s="83"/>
      <c r="BE764" s="83"/>
      <c r="BF764" s="83"/>
      <c r="BG764" s="83"/>
      <c r="BH764" s="83"/>
      <c r="BI764" s="83"/>
      <c r="BJ764" s="83"/>
      <c r="BK764" s="83"/>
      <c r="BL764" s="83"/>
      <c r="BM764" s="83"/>
      <c r="BN764" s="83"/>
      <c r="BO764" s="83"/>
      <c r="BP764" s="83"/>
      <c r="BQ764" s="83"/>
      <c r="BR764" s="83"/>
      <c r="BS764" s="83"/>
      <c r="BT764" s="83"/>
      <c r="BU764" s="83"/>
      <c r="BV764" s="83"/>
      <c r="BW764" s="83"/>
      <c r="BX764" s="83"/>
      <c r="BY764" s="83"/>
      <c r="BZ764" s="83"/>
      <c r="CA764" s="83"/>
      <c r="CB764" s="83"/>
      <c r="CC764" s="83"/>
      <c r="CD764" s="83"/>
      <c r="CE764" s="83"/>
      <c r="CF764" s="83"/>
      <c r="CG764" s="83"/>
      <c r="CH764" s="83"/>
      <c r="CI764" s="83"/>
      <c r="CJ764" s="83"/>
      <c r="CK764" s="83"/>
      <c r="CL764" s="83"/>
      <c r="CM764" s="83"/>
      <c r="CN764" s="83"/>
      <c r="CO764" s="83"/>
      <c r="CP764" s="83"/>
      <c r="CQ764" s="83"/>
      <c r="CR764" s="83"/>
      <c r="CS764" s="83"/>
      <c r="CT764" s="83"/>
      <c r="CU764" s="83"/>
      <c r="CV764" s="83"/>
      <c r="CW764" s="83"/>
      <c r="CX764" s="83"/>
      <c r="CY764" s="83"/>
      <c r="CZ764" s="83"/>
      <c r="DA764" s="83"/>
      <c r="DB764" s="83"/>
      <c r="DC764" s="83"/>
      <c r="DD764" s="83"/>
      <c r="DE764" s="83"/>
      <c r="DF764" s="83"/>
      <c r="DG764" s="83"/>
      <c r="DH764" s="83"/>
      <c r="DI764" s="83"/>
      <c r="DJ764" s="83"/>
      <c r="DK764" s="83"/>
      <c r="DL764" s="83"/>
      <c r="DM764" s="83"/>
      <c r="DN764" s="83"/>
      <c r="DO764" s="83"/>
      <c r="DP764" s="83"/>
      <c r="DQ764" s="83"/>
      <c r="DR764" s="83"/>
      <c r="DS764" s="83"/>
      <c r="DT764" s="83"/>
      <c r="DU764" s="83"/>
      <c r="DV764" s="83"/>
      <c r="DW764" s="83"/>
      <c r="DX764" s="83"/>
      <c r="DY764" s="83"/>
      <c r="DZ764" s="83"/>
      <c r="EA764" s="83"/>
      <c r="EB764" s="83"/>
      <c r="EC764" s="83"/>
      <c r="ED764" s="83"/>
      <c r="EE764" s="83"/>
      <c r="EF764" s="83"/>
      <c r="EG764" s="83"/>
      <c r="EH764" s="83"/>
      <c r="EI764" s="83"/>
      <c r="EJ764" s="83"/>
      <c r="EK764" s="83"/>
      <c r="EL764" s="83"/>
      <c r="EM764" s="83"/>
      <c r="EN764" s="83"/>
      <c r="EO764" s="83"/>
      <c r="EP764" s="83"/>
      <c r="EQ764" s="83"/>
      <c r="ER764" s="83"/>
      <c r="ES764" s="83"/>
      <c r="ET764" s="83"/>
      <c r="EU764" s="83"/>
      <c r="EV764" s="83"/>
      <c r="EW764" s="83"/>
      <c r="EX764" s="83"/>
      <c r="EY764" s="83"/>
      <c r="EZ764" s="83"/>
      <c r="FA764" s="83"/>
      <c r="FB764" s="83"/>
      <c r="FC764" s="83"/>
      <c r="FD764" s="83"/>
      <c r="FE764" s="83"/>
      <c r="FF764" s="83"/>
      <c r="FG764" s="83"/>
      <c r="FH764" s="83"/>
      <c r="FI764" s="83"/>
      <c r="FJ764" s="83"/>
      <c r="FK764" s="83"/>
      <c r="FL764" s="83"/>
      <c r="FM764" s="83"/>
      <c r="FN764" s="83"/>
      <c r="FO764" s="83"/>
      <c r="FP764" s="83"/>
      <c r="FQ764" s="83"/>
      <c r="FR764" s="83"/>
      <c r="FS764" s="83"/>
      <c r="FT764" s="83"/>
      <c r="FU764" s="83"/>
      <c r="FV764" s="83"/>
      <c r="FW764" s="83"/>
      <c r="FX764" s="83"/>
      <c r="FY764" s="83"/>
      <c r="FZ764" s="83"/>
      <c r="GA764" s="83"/>
      <c r="GB764" s="83"/>
      <c r="GC764" s="83"/>
      <c r="GD764" s="83"/>
      <c r="GE764" s="83"/>
      <c r="GF764" s="83"/>
      <c r="GG764" s="83"/>
      <c r="GH764" s="83"/>
      <c r="GI764" s="83"/>
      <c r="GJ764" s="83"/>
      <c r="GK764" s="83"/>
      <c r="GL764" s="83"/>
      <c r="GM764" s="83"/>
      <c r="GN764" s="83"/>
      <c r="GO764" s="83"/>
      <c r="GP764" s="83"/>
      <c r="GQ764" s="83"/>
      <c r="GR764" s="83"/>
      <c r="GS764" s="83"/>
      <c r="GT764" s="83"/>
      <c r="GU764" s="83"/>
      <c r="GV764" s="83"/>
      <c r="GW764" s="83"/>
      <c r="GX764" s="83"/>
      <c r="GY764" s="83"/>
      <c r="GZ764" s="83"/>
      <c r="HA764" s="83"/>
      <c r="HB764" s="83"/>
      <c r="HC764" s="83"/>
      <c r="HD764" s="83"/>
      <c r="HE764" s="83"/>
      <c r="HF764" s="83"/>
      <c r="HG764" s="83"/>
      <c r="HH764" s="83"/>
      <c r="HI764" s="83"/>
      <c r="HJ764" s="83"/>
      <c r="HK764" s="83"/>
      <c r="HL764" s="83"/>
      <c r="HM764" s="83"/>
      <c r="HN764" s="83"/>
      <c r="HO764" s="83"/>
      <c r="HP764" s="83"/>
      <c r="HQ764" s="83"/>
      <c r="HR764" s="83"/>
      <c r="HS764" s="83"/>
      <c r="HT764" s="83"/>
      <c r="HU764" s="83"/>
      <c r="HV764" s="83"/>
      <c r="HW764" s="83"/>
      <c r="HX764" s="83"/>
      <c r="HY764" s="83"/>
      <c r="HZ764" s="83"/>
      <c r="IA764" s="83"/>
      <c r="IB764" s="83"/>
      <c r="IC764" s="83"/>
      <c r="ID764" s="83"/>
      <c r="IE764" s="83"/>
      <c r="IF764" s="83"/>
      <c r="IG764" s="83"/>
      <c r="IH764" s="83"/>
      <c r="II764" s="83"/>
      <c r="IJ764" s="83"/>
      <c r="IK764" s="83"/>
      <c r="IL764" s="83"/>
      <c r="IM764" s="83"/>
      <c r="IN764" s="83"/>
      <c r="IO764" s="83"/>
      <c r="IP764" s="83"/>
      <c r="IQ764" s="83"/>
      <c r="IR764" s="83"/>
      <c r="IS764" s="83"/>
      <c r="IT764" s="83"/>
      <c r="IU764" s="83"/>
      <c r="IV764" s="83"/>
      <c r="IW764" s="83"/>
      <c r="IX764" s="83"/>
      <c r="IY764" s="83"/>
      <c r="IZ764" s="83"/>
      <c r="JA764" s="83"/>
      <c r="JB764" s="83"/>
      <c r="JC764" s="83"/>
      <c r="JD764" s="83"/>
      <c r="JE764" s="83"/>
    </row>
    <row r="765" spans="1:265" s="8" customFormat="1" ht="15" customHeight="1" x14ac:dyDescent="0.2">
      <c r="A765" s="130"/>
      <c r="B765" s="117" t="s">
        <v>950</v>
      </c>
      <c r="C765" s="132"/>
      <c r="D765" s="340" t="s">
        <v>1006</v>
      </c>
      <c r="E765" s="117"/>
      <c r="F765" s="1028"/>
      <c r="G765" s="1029"/>
      <c r="H765" s="340" t="s">
        <v>941</v>
      </c>
      <c r="I765" s="340" t="s">
        <v>1818</v>
      </c>
      <c r="J765" s="340"/>
      <c r="K765" s="388" t="s">
        <v>1879</v>
      </c>
      <c r="L765" s="401"/>
      <c r="M765" s="1136"/>
      <c r="N765" s="1136"/>
      <c r="O765" s="401"/>
      <c r="P765" s="604"/>
      <c r="Q765" s="605"/>
      <c r="R765" s="605"/>
      <c r="S765" s="605"/>
      <c r="T765" s="605"/>
      <c r="U765" s="605"/>
      <c r="V765" s="605"/>
      <c r="W765" s="606">
        <v>2</v>
      </c>
      <c r="X765" s="142"/>
      <c r="Y765" s="142"/>
      <c r="Z765" s="112"/>
      <c r="AA765" s="83"/>
      <c r="AB765" s="83"/>
      <c r="AC765" s="83" t="str">
        <f t="shared" si="18"/>
        <v/>
      </c>
      <c r="AD765" s="83"/>
      <c r="AE765" s="83"/>
      <c r="AF765" s="83"/>
      <c r="AG765" s="83"/>
      <c r="AH765" s="83"/>
      <c r="AI765" s="83"/>
      <c r="AJ765" s="83"/>
      <c r="AK765" s="83"/>
      <c r="AL765" s="83"/>
      <c r="AM765" s="83"/>
      <c r="AN765" s="83"/>
      <c r="AO765" s="83"/>
      <c r="AP765" s="83"/>
      <c r="AQ765" s="83"/>
      <c r="AR765" s="83"/>
      <c r="AS765" s="83"/>
      <c r="AT765" s="83"/>
      <c r="AU765" s="83"/>
      <c r="AV765" s="83"/>
      <c r="AW765" s="83"/>
      <c r="AX765" s="83"/>
      <c r="AY765" s="83"/>
      <c r="AZ765" s="83"/>
      <c r="BA765" s="83"/>
      <c r="BB765" s="83"/>
      <c r="BC765" s="83"/>
      <c r="BD765" s="83"/>
      <c r="BE765" s="83"/>
      <c r="BF765" s="83"/>
      <c r="BG765" s="83"/>
      <c r="BH765" s="83"/>
      <c r="BI765" s="83"/>
      <c r="BJ765" s="83"/>
      <c r="BK765" s="83"/>
      <c r="BL765" s="83"/>
      <c r="BM765" s="83"/>
      <c r="BN765" s="83"/>
      <c r="BO765" s="83"/>
      <c r="BP765" s="83"/>
      <c r="BQ765" s="83"/>
      <c r="BR765" s="83"/>
      <c r="BS765" s="83"/>
      <c r="BT765" s="83"/>
      <c r="BU765" s="83"/>
      <c r="BV765" s="83"/>
      <c r="BW765" s="83"/>
      <c r="BX765" s="83"/>
      <c r="BY765" s="83"/>
      <c r="BZ765" s="83"/>
      <c r="CA765" s="83"/>
      <c r="CB765" s="83"/>
      <c r="CC765" s="83"/>
      <c r="CD765" s="83"/>
      <c r="CE765" s="83"/>
      <c r="CF765" s="83"/>
      <c r="CG765" s="83"/>
      <c r="CH765" s="83"/>
      <c r="CI765" s="83"/>
      <c r="CJ765" s="83"/>
      <c r="CK765" s="83"/>
      <c r="CL765" s="83"/>
      <c r="CM765" s="83"/>
      <c r="CN765" s="83"/>
      <c r="CO765" s="83"/>
      <c r="CP765" s="83"/>
      <c r="CQ765" s="83"/>
      <c r="CR765" s="83"/>
      <c r="CS765" s="83"/>
      <c r="CT765" s="83"/>
      <c r="CU765" s="83"/>
      <c r="CV765" s="83"/>
      <c r="CW765" s="83"/>
      <c r="CX765" s="83"/>
      <c r="CY765" s="83"/>
      <c r="CZ765" s="83"/>
      <c r="DA765" s="83"/>
      <c r="DB765" s="83"/>
      <c r="DC765" s="83"/>
      <c r="DD765" s="83"/>
      <c r="DE765" s="83"/>
      <c r="DF765" s="83"/>
      <c r="DG765" s="83"/>
      <c r="DH765" s="83"/>
      <c r="DI765" s="83"/>
      <c r="DJ765" s="83"/>
      <c r="DK765" s="83"/>
      <c r="DL765" s="83"/>
      <c r="DM765" s="83"/>
      <c r="DN765" s="83"/>
      <c r="DO765" s="83"/>
      <c r="DP765" s="83"/>
      <c r="DQ765" s="83"/>
      <c r="DR765" s="83"/>
      <c r="DS765" s="83"/>
      <c r="DT765" s="83"/>
      <c r="DU765" s="83"/>
      <c r="DV765" s="83"/>
      <c r="DW765" s="83"/>
      <c r="DX765" s="83"/>
      <c r="DY765" s="83"/>
      <c r="DZ765" s="83"/>
      <c r="EA765" s="83"/>
      <c r="EB765" s="83"/>
      <c r="EC765" s="83"/>
      <c r="ED765" s="83"/>
      <c r="EE765" s="83"/>
      <c r="EF765" s="83"/>
      <c r="EG765" s="83"/>
      <c r="EH765" s="83"/>
      <c r="EI765" s="83"/>
      <c r="EJ765" s="83"/>
      <c r="EK765" s="83"/>
      <c r="EL765" s="83"/>
      <c r="EM765" s="83"/>
      <c r="EN765" s="83"/>
      <c r="EO765" s="83"/>
      <c r="EP765" s="83"/>
      <c r="EQ765" s="83"/>
      <c r="ER765" s="83"/>
      <c r="ES765" s="83"/>
      <c r="ET765" s="83"/>
      <c r="EU765" s="83"/>
      <c r="EV765" s="83"/>
      <c r="EW765" s="83"/>
      <c r="EX765" s="83"/>
      <c r="EY765" s="83"/>
      <c r="EZ765" s="83"/>
      <c r="FA765" s="83"/>
      <c r="FB765" s="83"/>
      <c r="FC765" s="83"/>
      <c r="FD765" s="83"/>
      <c r="FE765" s="83"/>
      <c r="FF765" s="83"/>
      <c r="FG765" s="83"/>
      <c r="FH765" s="83"/>
      <c r="FI765" s="83"/>
      <c r="FJ765" s="83"/>
      <c r="FK765" s="83"/>
      <c r="FL765" s="83"/>
      <c r="FM765" s="83"/>
      <c r="FN765" s="83"/>
      <c r="FO765" s="83"/>
      <c r="FP765" s="83"/>
      <c r="FQ765" s="83"/>
      <c r="FR765" s="83"/>
      <c r="FS765" s="83"/>
      <c r="FT765" s="83"/>
      <c r="FU765" s="83"/>
      <c r="FV765" s="83"/>
      <c r="FW765" s="83"/>
      <c r="FX765" s="83"/>
      <c r="FY765" s="83"/>
      <c r="FZ765" s="83"/>
      <c r="GA765" s="83"/>
      <c r="GB765" s="83"/>
      <c r="GC765" s="83"/>
      <c r="GD765" s="83"/>
      <c r="GE765" s="83"/>
      <c r="GF765" s="83"/>
      <c r="GG765" s="83"/>
      <c r="GH765" s="83"/>
      <c r="GI765" s="83"/>
      <c r="GJ765" s="83"/>
      <c r="GK765" s="83"/>
      <c r="GL765" s="83"/>
      <c r="GM765" s="83"/>
      <c r="GN765" s="83"/>
      <c r="GO765" s="83"/>
      <c r="GP765" s="83"/>
      <c r="GQ765" s="83"/>
      <c r="GR765" s="83"/>
      <c r="GS765" s="83"/>
      <c r="GT765" s="83"/>
      <c r="GU765" s="83"/>
      <c r="GV765" s="83"/>
      <c r="GW765" s="83"/>
      <c r="GX765" s="83"/>
      <c r="GY765" s="83"/>
      <c r="GZ765" s="83"/>
      <c r="HA765" s="83"/>
      <c r="HB765" s="83"/>
      <c r="HC765" s="83"/>
      <c r="HD765" s="83"/>
      <c r="HE765" s="83"/>
      <c r="HF765" s="83"/>
      <c r="HG765" s="83"/>
      <c r="HH765" s="83"/>
      <c r="HI765" s="83"/>
      <c r="HJ765" s="83"/>
      <c r="HK765" s="83"/>
      <c r="HL765" s="83"/>
      <c r="HM765" s="83"/>
      <c r="HN765" s="83"/>
      <c r="HO765" s="83"/>
      <c r="HP765" s="83"/>
      <c r="HQ765" s="83"/>
      <c r="HR765" s="83"/>
      <c r="HS765" s="83"/>
      <c r="HT765" s="83"/>
      <c r="HU765" s="83"/>
      <c r="HV765" s="83"/>
      <c r="HW765" s="83"/>
      <c r="HX765" s="83"/>
      <c r="HY765" s="83"/>
      <c r="HZ765" s="83"/>
      <c r="IA765" s="83"/>
      <c r="IB765" s="83"/>
      <c r="IC765" s="83"/>
      <c r="ID765" s="83"/>
      <c r="IE765" s="83"/>
      <c r="IF765" s="83"/>
      <c r="IG765" s="83"/>
      <c r="IH765" s="83"/>
      <c r="II765" s="83"/>
      <c r="IJ765" s="83"/>
      <c r="IK765" s="83"/>
      <c r="IL765" s="83"/>
      <c r="IM765" s="83"/>
      <c r="IN765" s="83"/>
      <c r="IO765" s="83"/>
      <c r="IP765" s="83"/>
      <c r="IQ765" s="83"/>
      <c r="IR765" s="83"/>
      <c r="IS765" s="83"/>
      <c r="IT765" s="83"/>
      <c r="IU765" s="83"/>
      <c r="IV765" s="83"/>
      <c r="IW765" s="83"/>
      <c r="IX765" s="83"/>
      <c r="IY765" s="83"/>
      <c r="IZ765" s="83"/>
      <c r="JA765" s="83"/>
      <c r="JB765" s="83"/>
      <c r="JC765" s="83"/>
      <c r="JD765" s="83"/>
      <c r="JE765" s="83"/>
    </row>
    <row r="766" spans="1:265" s="8" customFormat="1" ht="15" customHeight="1" x14ac:dyDescent="0.2">
      <c r="A766" s="130"/>
      <c r="B766" s="117" t="s">
        <v>950</v>
      </c>
      <c r="C766" s="132"/>
      <c r="D766" s="340" t="s">
        <v>1006</v>
      </c>
      <c r="E766" s="117"/>
      <c r="F766" s="1028"/>
      <c r="G766" s="1029"/>
      <c r="H766" s="340" t="s">
        <v>941</v>
      </c>
      <c r="I766" s="340" t="s">
        <v>1831</v>
      </c>
      <c r="J766" s="340"/>
      <c r="K766" s="388" t="s">
        <v>2171</v>
      </c>
      <c r="L766" s="401"/>
      <c r="M766" s="1136"/>
      <c r="N766" s="1136"/>
      <c r="O766" s="401"/>
      <c r="P766" s="604"/>
      <c r="Q766" s="605"/>
      <c r="R766" s="605"/>
      <c r="S766" s="605"/>
      <c r="T766" s="605">
        <v>2</v>
      </c>
      <c r="U766" s="605"/>
      <c r="V766" s="605"/>
      <c r="W766" s="606"/>
      <c r="X766" s="142"/>
      <c r="Y766" s="142"/>
      <c r="Z766" s="112"/>
      <c r="AA766" s="83"/>
      <c r="AB766" s="83"/>
      <c r="AC766" s="83" t="str">
        <f t="shared" si="18"/>
        <v/>
      </c>
      <c r="AD766" s="83"/>
      <c r="AE766" s="83"/>
      <c r="AF766" s="83"/>
      <c r="AG766" s="83"/>
      <c r="AH766" s="83"/>
      <c r="AI766" s="83"/>
      <c r="AJ766" s="83"/>
      <c r="AK766" s="83"/>
      <c r="AL766" s="83"/>
      <c r="AM766" s="83"/>
      <c r="AN766" s="83"/>
      <c r="AO766" s="83"/>
      <c r="AP766" s="83"/>
      <c r="AQ766" s="83"/>
      <c r="AR766" s="83"/>
      <c r="AS766" s="83"/>
      <c r="AT766" s="83"/>
      <c r="AU766" s="83"/>
      <c r="AV766" s="83"/>
      <c r="AW766" s="83"/>
      <c r="AX766" s="83"/>
      <c r="AY766" s="83"/>
      <c r="AZ766" s="83"/>
      <c r="BA766" s="83"/>
      <c r="BB766" s="83"/>
      <c r="BC766" s="83"/>
      <c r="BD766" s="83"/>
      <c r="BE766" s="83"/>
      <c r="BF766" s="83"/>
      <c r="BG766" s="83"/>
      <c r="BH766" s="83"/>
      <c r="BI766" s="83"/>
      <c r="BJ766" s="83"/>
      <c r="BK766" s="83"/>
      <c r="BL766" s="83"/>
      <c r="BM766" s="83"/>
      <c r="BN766" s="83"/>
      <c r="BO766" s="83"/>
      <c r="BP766" s="83"/>
      <c r="BQ766" s="83"/>
      <c r="BR766" s="83"/>
      <c r="BS766" s="83"/>
      <c r="BT766" s="83"/>
      <c r="BU766" s="83"/>
      <c r="BV766" s="83"/>
      <c r="BW766" s="83"/>
      <c r="BX766" s="83"/>
      <c r="BY766" s="83"/>
      <c r="BZ766" s="83"/>
      <c r="CA766" s="83"/>
      <c r="CB766" s="83"/>
      <c r="CC766" s="83"/>
      <c r="CD766" s="83"/>
      <c r="CE766" s="83"/>
      <c r="CF766" s="83"/>
      <c r="CG766" s="83"/>
      <c r="CH766" s="83"/>
      <c r="CI766" s="83"/>
      <c r="CJ766" s="83"/>
      <c r="CK766" s="83"/>
      <c r="CL766" s="83"/>
      <c r="CM766" s="83"/>
      <c r="CN766" s="83"/>
      <c r="CO766" s="83"/>
      <c r="CP766" s="83"/>
      <c r="CQ766" s="83"/>
      <c r="CR766" s="83"/>
      <c r="CS766" s="83"/>
      <c r="CT766" s="83"/>
      <c r="CU766" s="83"/>
      <c r="CV766" s="83"/>
      <c r="CW766" s="83"/>
      <c r="CX766" s="83"/>
      <c r="CY766" s="83"/>
      <c r="CZ766" s="83"/>
      <c r="DA766" s="83"/>
      <c r="DB766" s="83"/>
      <c r="DC766" s="83"/>
      <c r="DD766" s="83"/>
      <c r="DE766" s="83"/>
      <c r="DF766" s="83"/>
      <c r="DG766" s="83"/>
      <c r="DH766" s="83"/>
      <c r="DI766" s="83"/>
      <c r="DJ766" s="83"/>
      <c r="DK766" s="83"/>
      <c r="DL766" s="83"/>
      <c r="DM766" s="83"/>
      <c r="DN766" s="83"/>
      <c r="DO766" s="83"/>
      <c r="DP766" s="83"/>
      <c r="DQ766" s="83"/>
      <c r="DR766" s="83"/>
      <c r="DS766" s="83"/>
      <c r="DT766" s="83"/>
      <c r="DU766" s="83"/>
      <c r="DV766" s="83"/>
      <c r="DW766" s="83"/>
      <c r="DX766" s="83"/>
      <c r="DY766" s="83"/>
      <c r="DZ766" s="83"/>
      <c r="EA766" s="83"/>
      <c r="EB766" s="83"/>
      <c r="EC766" s="83"/>
      <c r="ED766" s="83"/>
      <c r="EE766" s="83"/>
      <c r="EF766" s="83"/>
      <c r="EG766" s="83"/>
      <c r="EH766" s="83"/>
      <c r="EI766" s="83"/>
      <c r="EJ766" s="83"/>
      <c r="EK766" s="83"/>
      <c r="EL766" s="83"/>
      <c r="EM766" s="83"/>
      <c r="EN766" s="83"/>
      <c r="EO766" s="83"/>
      <c r="EP766" s="83"/>
      <c r="EQ766" s="83"/>
      <c r="ER766" s="83"/>
      <c r="ES766" s="83"/>
      <c r="ET766" s="83"/>
      <c r="EU766" s="83"/>
      <c r="EV766" s="83"/>
      <c r="EW766" s="83"/>
      <c r="EX766" s="83"/>
      <c r="EY766" s="83"/>
      <c r="EZ766" s="83"/>
      <c r="FA766" s="83"/>
      <c r="FB766" s="83"/>
      <c r="FC766" s="83"/>
      <c r="FD766" s="83"/>
      <c r="FE766" s="83"/>
      <c r="FF766" s="83"/>
      <c r="FG766" s="83"/>
      <c r="FH766" s="83"/>
      <c r="FI766" s="83"/>
      <c r="FJ766" s="83"/>
      <c r="FK766" s="83"/>
      <c r="FL766" s="83"/>
      <c r="FM766" s="83"/>
      <c r="FN766" s="83"/>
      <c r="FO766" s="83"/>
      <c r="FP766" s="83"/>
      <c r="FQ766" s="83"/>
      <c r="FR766" s="83"/>
      <c r="FS766" s="83"/>
      <c r="FT766" s="83"/>
      <c r="FU766" s="83"/>
      <c r="FV766" s="83"/>
      <c r="FW766" s="83"/>
      <c r="FX766" s="83"/>
      <c r="FY766" s="83"/>
      <c r="FZ766" s="83"/>
      <c r="GA766" s="83"/>
      <c r="GB766" s="83"/>
      <c r="GC766" s="83"/>
      <c r="GD766" s="83"/>
      <c r="GE766" s="83"/>
      <c r="GF766" s="83"/>
      <c r="GG766" s="83"/>
      <c r="GH766" s="83"/>
      <c r="GI766" s="83"/>
      <c r="GJ766" s="83"/>
      <c r="GK766" s="83"/>
      <c r="GL766" s="83"/>
      <c r="GM766" s="83"/>
      <c r="GN766" s="83"/>
      <c r="GO766" s="83"/>
      <c r="GP766" s="83"/>
      <c r="GQ766" s="83"/>
      <c r="GR766" s="83"/>
      <c r="GS766" s="83"/>
      <c r="GT766" s="83"/>
      <c r="GU766" s="83"/>
      <c r="GV766" s="83"/>
      <c r="GW766" s="83"/>
      <c r="GX766" s="83"/>
      <c r="GY766" s="83"/>
      <c r="GZ766" s="83"/>
      <c r="HA766" s="83"/>
      <c r="HB766" s="83"/>
      <c r="HC766" s="83"/>
      <c r="HD766" s="83"/>
      <c r="HE766" s="83"/>
      <c r="HF766" s="83"/>
      <c r="HG766" s="83"/>
      <c r="HH766" s="83"/>
      <c r="HI766" s="83"/>
      <c r="HJ766" s="83"/>
      <c r="HK766" s="83"/>
      <c r="HL766" s="83"/>
      <c r="HM766" s="83"/>
      <c r="HN766" s="83"/>
      <c r="HO766" s="83"/>
      <c r="HP766" s="83"/>
      <c r="HQ766" s="83"/>
      <c r="HR766" s="83"/>
      <c r="HS766" s="83"/>
      <c r="HT766" s="83"/>
      <c r="HU766" s="83"/>
      <c r="HV766" s="83"/>
      <c r="HW766" s="83"/>
      <c r="HX766" s="83"/>
      <c r="HY766" s="83"/>
      <c r="HZ766" s="83"/>
      <c r="IA766" s="83"/>
      <c r="IB766" s="83"/>
      <c r="IC766" s="83"/>
      <c r="ID766" s="83"/>
      <c r="IE766" s="83"/>
      <c r="IF766" s="83"/>
      <c r="IG766" s="83"/>
      <c r="IH766" s="83"/>
      <c r="II766" s="83"/>
      <c r="IJ766" s="83"/>
      <c r="IK766" s="83"/>
      <c r="IL766" s="83"/>
      <c r="IM766" s="83"/>
      <c r="IN766" s="83"/>
      <c r="IO766" s="83"/>
      <c r="IP766" s="83"/>
      <c r="IQ766" s="83"/>
      <c r="IR766" s="83"/>
      <c r="IS766" s="83"/>
      <c r="IT766" s="83"/>
      <c r="IU766" s="83"/>
      <c r="IV766" s="83"/>
      <c r="IW766" s="83"/>
      <c r="IX766" s="83"/>
      <c r="IY766" s="83"/>
      <c r="IZ766" s="83"/>
      <c r="JA766" s="83"/>
      <c r="JB766" s="83"/>
      <c r="JC766" s="83"/>
      <c r="JD766" s="83"/>
      <c r="JE766" s="83"/>
    </row>
    <row r="767" spans="1:265" s="8" customFormat="1" ht="15" customHeight="1" thickBot="1" x14ac:dyDescent="0.25">
      <c r="A767" s="161"/>
      <c r="B767" s="234" t="s">
        <v>950</v>
      </c>
      <c r="C767" s="257"/>
      <c r="D767" s="364" t="s">
        <v>1006</v>
      </c>
      <c r="E767" s="234"/>
      <c r="F767" s="1030"/>
      <c r="G767" s="1031"/>
      <c r="H767" s="364" t="s">
        <v>941</v>
      </c>
      <c r="I767" s="364" t="s">
        <v>1818</v>
      </c>
      <c r="J767" s="364" t="s">
        <v>1811</v>
      </c>
      <c r="K767" s="399" t="s">
        <v>1367</v>
      </c>
      <c r="L767" s="402"/>
      <c r="M767" s="1180"/>
      <c r="N767" s="1180"/>
      <c r="O767" s="402"/>
      <c r="P767" s="645"/>
      <c r="Q767" s="646"/>
      <c r="R767" s="646"/>
      <c r="S767" s="646"/>
      <c r="T767" s="646">
        <v>4</v>
      </c>
      <c r="U767" s="646"/>
      <c r="V767" s="646"/>
      <c r="W767" s="647"/>
      <c r="X767" s="199">
        <f>SUM(P754:W767)</f>
        <v>40</v>
      </c>
      <c r="Y767" s="199">
        <f>X767</f>
        <v>40</v>
      </c>
      <c r="Z767" s="112"/>
      <c r="AA767" s="83"/>
      <c r="AB767" s="83"/>
      <c r="AC767" s="83" t="str">
        <f t="shared" si="18"/>
        <v/>
      </c>
      <c r="AD767" s="83"/>
      <c r="AE767" s="83"/>
      <c r="AF767" s="83"/>
      <c r="AG767" s="83"/>
      <c r="AH767" s="83"/>
      <c r="AI767" s="83"/>
      <c r="AJ767" s="83"/>
      <c r="AK767" s="83"/>
      <c r="AL767" s="83"/>
      <c r="AM767" s="83"/>
      <c r="AN767" s="83"/>
      <c r="AO767" s="83"/>
      <c r="AP767" s="83"/>
      <c r="AQ767" s="83"/>
      <c r="AR767" s="83"/>
      <c r="AS767" s="83"/>
      <c r="AT767" s="83"/>
      <c r="AU767" s="83"/>
      <c r="AV767" s="83"/>
      <c r="AW767" s="83"/>
      <c r="AX767" s="83"/>
      <c r="AY767" s="83"/>
      <c r="AZ767" s="83"/>
      <c r="BA767" s="83"/>
      <c r="BB767" s="83"/>
      <c r="BC767" s="83"/>
      <c r="BD767" s="83"/>
      <c r="BE767" s="83"/>
      <c r="BF767" s="83"/>
      <c r="BG767" s="83"/>
      <c r="BH767" s="83"/>
      <c r="BI767" s="83"/>
      <c r="BJ767" s="83"/>
      <c r="BK767" s="83"/>
      <c r="BL767" s="83"/>
      <c r="BM767" s="83"/>
      <c r="BN767" s="83"/>
      <c r="BO767" s="83"/>
      <c r="BP767" s="83"/>
      <c r="BQ767" s="83"/>
      <c r="BR767" s="83"/>
      <c r="BS767" s="83"/>
      <c r="BT767" s="83"/>
      <c r="BU767" s="83"/>
      <c r="BV767" s="83"/>
      <c r="BW767" s="83"/>
      <c r="BX767" s="83"/>
      <c r="BY767" s="83"/>
      <c r="BZ767" s="83"/>
      <c r="CA767" s="83"/>
      <c r="CB767" s="83"/>
      <c r="CC767" s="83"/>
      <c r="CD767" s="83"/>
      <c r="CE767" s="83"/>
      <c r="CF767" s="83"/>
      <c r="CG767" s="83"/>
      <c r="CH767" s="83"/>
      <c r="CI767" s="83"/>
      <c r="CJ767" s="83"/>
      <c r="CK767" s="83"/>
      <c r="CL767" s="83"/>
      <c r="CM767" s="83"/>
      <c r="CN767" s="83"/>
      <c r="CO767" s="83"/>
      <c r="CP767" s="83"/>
      <c r="CQ767" s="83"/>
      <c r="CR767" s="83"/>
      <c r="CS767" s="83"/>
      <c r="CT767" s="83"/>
      <c r="CU767" s="83"/>
      <c r="CV767" s="83"/>
      <c r="CW767" s="83"/>
      <c r="CX767" s="83"/>
      <c r="CY767" s="83"/>
      <c r="CZ767" s="83"/>
      <c r="DA767" s="83"/>
      <c r="DB767" s="83"/>
      <c r="DC767" s="83"/>
      <c r="DD767" s="83"/>
      <c r="DE767" s="83"/>
      <c r="DF767" s="83"/>
      <c r="DG767" s="83"/>
      <c r="DH767" s="83"/>
      <c r="DI767" s="83"/>
      <c r="DJ767" s="83"/>
      <c r="DK767" s="83"/>
      <c r="DL767" s="83"/>
      <c r="DM767" s="83"/>
      <c r="DN767" s="83"/>
      <c r="DO767" s="83"/>
      <c r="DP767" s="83"/>
      <c r="DQ767" s="83"/>
      <c r="DR767" s="83"/>
      <c r="DS767" s="83"/>
      <c r="DT767" s="83"/>
      <c r="DU767" s="83"/>
      <c r="DV767" s="83"/>
      <c r="DW767" s="83"/>
      <c r="DX767" s="83"/>
      <c r="DY767" s="83"/>
      <c r="DZ767" s="83"/>
      <c r="EA767" s="83"/>
      <c r="EB767" s="83"/>
      <c r="EC767" s="83"/>
      <c r="ED767" s="83"/>
      <c r="EE767" s="83"/>
      <c r="EF767" s="83"/>
      <c r="EG767" s="83"/>
      <c r="EH767" s="83"/>
      <c r="EI767" s="83"/>
      <c r="EJ767" s="83"/>
      <c r="EK767" s="83"/>
      <c r="EL767" s="83"/>
      <c r="EM767" s="83"/>
      <c r="EN767" s="83"/>
      <c r="EO767" s="83"/>
      <c r="EP767" s="83"/>
      <c r="EQ767" s="83"/>
      <c r="ER767" s="83"/>
      <c r="ES767" s="83"/>
      <c r="ET767" s="83"/>
      <c r="EU767" s="83"/>
      <c r="EV767" s="83"/>
      <c r="EW767" s="83"/>
      <c r="EX767" s="83"/>
      <c r="EY767" s="83"/>
      <c r="EZ767" s="83"/>
      <c r="FA767" s="83"/>
      <c r="FB767" s="83"/>
      <c r="FC767" s="83"/>
      <c r="FD767" s="83"/>
      <c r="FE767" s="83"/>
      <c r="FF767" s="83"/>
      <c r="FG767" s="83"/>
      <c r="FH767" s="83"/>
      <c r="FI767" s="83"/>
      <c r="FJ767" s="83"/>
      <c r="FK767" s="83"/>
      <c r="FL767" s="83"/>
      <c r="FM767" s="83"/>
      <c r="FN767" s="83"/>
      <c r="FO767" s="83"/>
      <c r="FP767" s="83"/>
      <c r="FQ767" s="83"/>
      <c r="FR767" s="83"/>
      <c r="FS767" s="83"/>
      <c r="FT767" s="83"/>
      <c r="FU767" s="83"/>
      <c r="FV767" s="83"/>
      <c r="FW767" s="83"/>
      <c r="FX767" s="83"/>
      <c r="FY767" s="83"/>
      <c r="FZ767" s="83"/>
      <c r="GA767" s="83"/>
      <c r="GB767" s="83"/>
      <c r="GC767" s="83"/>
      <c r="GD767" s="83"/>
      <c r="GE767" s="83"/>
      <c r="GF767" s="83"/>
      <c r="GG767" s="83"/>
      <c r="GH767" s="83"/>
      <c r="GI767" s="83"/>
      <c r="GJ767" s="83"/>
      <c r="GK767" s="83"/>
      <c r="GL767" s="83"/>
      <c r="GM767" s="83"/>
      <c r="GN767" s="83"/>
      <c r="GO767" s="83"/>
      <c r="GP767" s="83"/>
      <c r="GQ767" s="83"/>
      <c r="GR767" s="83"/>
      <c r="GS767" s="83"/>
      <c r="GT767" s="83"/>
      <c r="GU767" s="83"/>
      <c r="GV767" s="83"/>
      <c r="GW767" s="83"/>
      <c r="GX767" s="83"/>
      <c r="GY767" s="83"/>
      <c r="GZ767" s="83"/>
      <c r="HA767" s="83"/>
      <c r="HB767" s="83"/>
      <c r="HC767" s="83"/>
      <c r="HD767" s="83"/>
      <c r="HE767" s="83"/>
      <c r="HF767" s="83"/>
      <c r="HG767" s="83"/>
      <c r="HH767" s="83"/>
      <c r="HI767" s="83"/>
      <c r="HJ767" s="83"/>
      <c r="HK767" s="83"/>
      <c r="HL767" s="83"/>
      <c r="HM767" s="83"/>
      <c r="HN767" s="83"/>
      <c r="HO767" s="83"/>
      <c r="HP767" s="83"/>
      <c r="HQ767" s="83"/>
      <c r="HR767" s="83"/>
      <c r="HS767" s="83"/>
      <c r="HT767" s="83"/>
      <c r="HU767" s="83"/>
      <c r="HV767" s="83"/>
      <c r="HW767" s="83"/>
      <c r="HX767" s="83"/>
      <c r="HY767" s="83"/>
      <c r="HZ767" s="83"/>
      <c r="IA767" s="83"/>
      <c r="IB767" s="83"/>
      <c r="IC767" s="83"/>
      <c r="ID767" s="83"/>
      <c r="IE767" s="83"/>
      <c r="IF767" s="83"/>
      <c r="IG767" s="83"/>
      <c r="IH767" s="83"/>
      <c r="II767" s="83"/>
      <c r="IJ767" s="83"/>
      <c r="IK767" s="83"/>
      <c r="IL767" s="83"/>
      <c r="IM767" s="83"/>
      <c r="IN767" s="83"/>
      <c r="IO767" s="83"/>
      <c r="IP767" s="83"/>
      <c r="IQ767" s="83"/>
      <c r="IR767" s="83"/>
      <c r="IS767" s="83"/>
      <c r="IT767" s="83"/>
      <c r="IU767" s="83"/>
      <c r="IV767" s="83"/>
      <c r="IW767" s="83"/>
      <c r="IX767" s="83"/>
      <c r="IY767" s="83"/>
      <c r="IZ767" s="83"/>
      <c r="JA767" s="83"/>
      <c r="JB767" s="83"/>
      <c r="JC767" s="83"/>
      <c r="JD767" s="83"/>
      <c r="JE767" s="83"/>
    </row>
    <row r="768" spans="1:265" s="8" customFormat="1" ht="15" customHeight="1" x14ac:dyDescent="0.2">
      <c r="A768" s="180">
        <f>+A754+1</f>
        <v>81</v>
      </c>
      <c r="B768" s="1086" t="s">
        <v>469</v>
      </c>
      <c r="C768" s="214" t="s">
        <v>35</v>
      </c>
      <c r="D768" s="350" t="s">
        <v>1009</v>
      </c>
      <c r="E768" s="215" t="s">
        <v>87</v>
      </c>
      <c r="F768" s="1042" t="s">
        <v>1010</v>
      </c>
      <c r="G768" s="1043" t="s">
        <v>1011</v>
      </c>
      <c r="H768" s="350" t="s">
        <v>445</v>
      </c>
      <c r="I768" s="350" t="s">
        <v>508</v>
      </c>
      <c r="J768" s="350"/>
      <c r="K768" s="378" t="s">
        <v>543</v>
      </c>
      <c r="L768" s="378" t="s">
        <v>614</v>
      </c>
      <c r="M768" s="1138">
        <v>1</v>
      </c>
      <c r="N768" s="1138" t="s">
        <v>24</v>
      </c>
      <c r="O768" s="378" t="s">
        <v>440</v>
      </c>
      <c r="P768" s="623">
        <v>3</v>
      </c>
      <c r="Q768" s="624"/>
      <c r="R768" s="624"/>
      <c r="S768" s="624"/>
      <c r="T768" s="624"/>
      <c r="U768" s="624"/>
      <c r="V768" s="624"/>
      <c r="W768" s="625"/>
      <c r="X768" s="216"/>
      <c r="Y768" s="216"/>
      <c r="Z768" s="112" t="str">
        <f>C768</f>
        <v>TC</v>
      </c>
      <c r="AA768" s="83" t="s">
        <v>1473</v>
      </c>
      <c r="AB768" s="83" t="s">
        <v>1479</v>
      </c>
      <c r="AC768" s="83">
        <f t="shared" si="18"/>
        <v>21</v>
      </c>
      <c r="AD768" s="83"/>
      <c r="AE768" s="83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  <c r="AV768" s="83"/>
      <c r="AW768" s="83"/>
      <c r="AX768" s="83"/>
      <c r="AY768" s="83"/>
      <c r="AZ768" s="83"/>
      <c r="BA768" s="83"/>
      <c r="BB768" s="83"/>
      <c r="BC768" s="83"/>
      <c r="BD768" s="83"/>
      <c r="BE768" s="83"/>
      <c r="BF768" s="83"/>
      <c r="BG768" s="83"/>
      <c r="BH768" s="83"/>
      <c r="BI768" s="83"/>
      <c r="BJ768" s="83"/>
      <c r="BK768" s="83"/>
      <c r="BL768" s="83"/>
      <c r="BM768" s="83"/>
      <c r="BN768" s="83"/>
      <c r="BO768" s="83"/>
      <c r="BP768" s="83"/>
      <c r="BQ768" s="83"/>
      <c r="BR768" s="83"/>
      <c r="BS768" s="83"/>
      <c r="BT768" s="83"/>
      <c r="BU768" s="83"/>
      <c r="BV768" s="83"/>
      <c r="BW768" s="83"/>
      <c r="BX768" s="83"/>
      <c r="BY768" s="83"/>
      <c r="BZ768" s="83"/>
      <c r="CA768" s="83"/>
      <c r="CB768" s="83"/>
      <c r="CC768" s="83"/>
      <c r="CD768" s="83"/>
      <c r="CE768" s="83"/>
      <c r="CF768" s="83"/>
      <c r="CG768" s="83"/>
      <c r="CH768" s="83"/>
      <c r="CI768" s="83"/>
      <c r="CJ768" s="83"/>
      <c r="CK768" s="83"/>
      <c r="CL768" s="83"/>
      <c r="CM768" s="83"/>
      <c r="CN768" s="83"/>
      <c r="CO768" s="83"/>
      <c r="CP768" s="83"/>
      <c r="CQ768" s="83"/>
      <c r="CR768" s="83"/>
      <c r="CS768" s="83"/>
      <c r="CT768" s="83"/>
      <c r="CU768" s="83"/>
      <c r="CV768" s="83"/>
      <c r="CW768" s="83"/>
      <c r="CX768" s="83"/>
      <c r="CY768" s="83"/>
      <c r="CZ768" s="83"/>
      <c r="DA768" s="83"/>
      <c r="DB768" s="83"/>
      <c r="DC768" s="83"/>
      <c r="DD768" s="83"/>
      <c r="DE768" s="83"/>
      <c r="DF768" s="83"/>
      <c r="DG768" s="83"/>
      <c r="DH768" s="83"/>
      <c r="DI768" s="83"/>
      <c r="DJ768" s="83"/>
      <c r="DK768" s="83"/>
      <c r="DL768" s="83"/>
      <c r="DM768" s="83"/>
      <c r="DN768" s="83"/>
      <c r="DO768" s="83"/>
      <c r="DP768" s="83"/>
      <c r="DQ768" s="83"/>
      <c r="DR768" s="83"/>
      <c r="DS768" s="83"/>
      <c r="DT768" s="83"/>
      <c r="DU768" s="83"/>
      <c r="DV768" s="83"/>
      <c r="DW768" s="83"/>
      <c r="DX768" s="83"/>
      <c r="DY768" s="83"/>
      <c r="DZ768" s="83"/>
      <c r="EA768" s="83"/>
      <c r="EB768" s="83"/>
      <c r="EC768" s="83"/>
      <c r="ED768" s="83"/>
      <c r="EE768" s="83"/>
      <c r="EF768" s="83"/>
      <c r="EG768" s="83"/>
      <c r="EH768" s="83"/>
      <c r="EI768" s="83"/>
      <c r="EJ768" s="83"/>
      <c r="EK768" s="83"/>
      <c r="EL768" s="83"/>
      <c r="EM768" s="83"/>
      <c r="EN768" s="83"/>
      <c r="EO768" s="83"/>
      <c r="EP768" s="83"/>
      <c r="EQ768" s="83"/>
      <c r="ER768" s="83"/>
      <c r="ES768" s="83"/>
      <c r="ET768" s="83"/>
      <c r="EU768" s="83"/>
      <c r="EV768" s="83"/>
      <c r="EW768" s="83"/>
      <c r="EX768" s="83"/>
      <c r="EY768" s="83"/>
      <c r="EZ768" s="83"/>
      <c r="FA768" s="83"/>
      <c r="FB768" s="83"/>
      <c r="FC768" s="83"/>
      <c r="FD768" s="83"/>
      <c r="FE768" s="83"/>
      <c r="FF768" s="83"/>
      <c r="FG768" s="83"/>
      <c r="FH768" s="83"/>
      <c r="FI768" s="83"/>
      <c r="FJ768" s="83"/>
      <c r="FK768" s="83"/>
      <c r="FL768" s="83"/>
      <c r="FM768" s="83"/>
      <c r="FN768" s="83"/>
      <c r="FO768" s="83"/>
      <c r="FP768" s="83"/>
      <c r="FQ768" s="83"/>
      <c r="FR768" s="83"/>
      <c r="FS768" s="83"/>
      <c r="FT768" s="83"/>
      <c r="FU768" s="83"/>
      <c r="FV768" s="83"/>
      <c r="FW768" s="83"/>
      <c r="FX768" s="83"/>
      <c r="FY768" s="83"/>
      <c r="FZ768" s="83"/>
      <c r="GA768" s="83"/>
      <c r="GB768" s="83"/>
      <c r="GC768" s="83"/>
      <c r="GD768" s="83"/>
      <c r="GE768" s="83"/>
      <c r="GF768" s="83"/>
      <c r="GG768" s="83"/>
      <c r="GH768" s="83"/>
      <c r="GI768" s="83"/>
      <c r="GJ768" s="83"/>
      <c r="GK768" s="83"/>
      <c r="GL768" s="83"/>
      <c r="GM768" s="83"/>
      <c r="GN768" s="83"/>
      <c r="GO768" s="83"/>
      <c r="GP768" s="83"/>
      <c r="GQ768" s="83"/>
      <c r="GR768" s="83"/>
      <c r="GS768" s="83"/>
      <c r="GT768" s="83"/>
      <c r="GU768" s="83"/>
      <c r="GV768" s="83"/>
      <c r="GW768" s="83"/>
      <c r="GX768" s="83"/>
      <c r="GY768" s="83"/>
      <c r="GZ768" s="83"/>
      <c r="HA768" s="83"/>
      <c r="HB768" s="83"/>
      <c r="HC768" s="83"/>
      <c r="HD768" s="83"/>
      <c r="HE768" s="83"/>
      <c r="HF768" s="83"/>
      <c r="HG768" s="83"/>
      <c r="HH768" s="83"/>
      <c r="HI768" s="83"/>
      <c r="HJ768" s="83"/>
      <c r="HK768" s="83"/>
      <c r="HL768" s="83"/>
      <c r="HM768" s="83"/>
      <c r="HN768" s="83"/>
      <c r="HO768" s="83"/>
      <c r="HP768" s="83"/>
      <c r="HQ768" s="83"/>
      <c r="HR768" s="83"/>
      <c r="HS768" s="83"/>
      <c r="HT768" s="83"/>
      <c r="HU768" s="83"/>
      <c r="HV768" s="83"/>
      <c r="HW768" s="83"/>
      <c r="HX768" s="83"/>
      <c r="HY768" s="83"/>
      <c r="HZ768" s="83"/>
      <c r="IA768" s="83"/>
      <c r="IB768" s="83"/>
      <c r="IC768" s="83"/>
      <c r="ID768" s="83"/>
      <c r="IE768" s="83"/>
      <c r="IF768" s="83"/>
      <c r="IG768" s="83"/>
      <c r="IH768" s="83"/>
      <c r="II768" s="83"/>
      <c r="IJ768" s="83"/>
      <c r="IK768" s="83"/>
      <c r="IL768" s="83"/>
      <c r="IM768" s="83"/>
      <c r="IN768" s="83"/>
      <c r="IO768" s="83"/>
      <c r="IP768" s="83"/>
      <c r="IQ768" s="83"/>
      <c r="IR768" s="83"/>
      <c r="IS768" s="83"/>
      <c r="IT768" s="83"/>
      <c r="IU768" s="83"/>
      <c r="IV768" s="83"/>
      <c r="IW768" s="83"/>
      <c r="IX768" s="83"/>
      <c r="IY768" s="83"/>
      <c r="IZ768" s="83"/>
      <c r="JA768" s="83"/>
      <c r="JB768" s="83"/>
      <c r="JC768" s="83"/>
      <c r="JD768" s="83"/>
      <c r="JE768" s="83"/>
    </row>
    <row r="769" spans="1:265" s="8" customFormat="1" ht="15" customHeight="1" x14ac:dyDescent="0.2">
      <c r="A769" s="173"/>
      <c r="B769" s="131" t="s">
        <v>469</v>
      </c>
      <c r="C769" s="217"/>
      <c r="D769" s="329" t="s">
        <v>1009</v>
      </c>
      <c r="E769" s="117"/>
      <c r="F769" s="1044"/>
      <c r="G769" s="1045"/>
      <c r="H769" s="329" t="s">
        <v>445</v>
      </c>
      <c r="I769" s="329" t="s">
        <v>508</v>
      </c>
      <c r="J769" s="329"/>
      <c r="K769" s="379" t="s">
        <v>543</v>
      </c>
      <c r="L769" s="379" t="s">
        <v>614</v>
      </c>
      <c r="M769" s="1139">
        <v>1</v>
      </c>
      <c r="N769" s="1139" t="s">
        <v>101</v>
      </c>
      <c r="O769" s="379" t="s">
        <v>440</v>
      </c>
      <c r="P769" s="626">
        <v>3</v>
      </c>
      <c r="Q769" s="627"/>
      <c r="R769" s="627"/>
      <c r="S769" s="627"/>
      <c r="T769" s="627"/>
      <c r="U769" s="627"/>
      <c r="V769" s="627"/>
      <c r="W769" s="628"/>
      <c r="X769" s="219"/>
      <c r="Y769" s="219"/>
      <c r="Z769" s="112"/>
      <c r="AA769" s="83"/>
      <c r="AB769" s="83"/>
      <c r="AC769" s="83" t="str">
        <f t="shared" si="18"/>
        <v/>
      </c>
      <c r="AD769" s="83"/>
      <c r="AE769" s="83"/>
      <c r="AF769" s="83"/>
      <c r="AG769" s="83"/>
      <c r="AH769" s="83"/>
      <c r="AI769" s="83"/>
      <c r="AJ769" s="83"/>
      <c r="AK769" s="83"/>
      <c r="AL769" s="83"/>
      <c r="AM769" s="83"/>
      <c r="AN769" s="83"/>
      <c r="AO769" s="83"/>
      <c r="AP769" s="83"/>
      <c r="AQ769" s="83"/>
      <c r="AR769" s="83"/>
      <c r="AS769" s="83"/>
      <c r="AT769" s="83"/>
      <c r="AU769" s="83"/>
      <c r="AV769" s="83"/>
      <c r="AW769" s="83"/>
      <c r="AX769" s="83"/>
      <c r="AY769" s="83"/>
      <c r="AZ769" s="83"/>
      <c r="BA769" s="83"/>
      <c r="BB769" s="83"/>
      <c r="BC769" s="83"/>
      <c r="BD769" s="83"/>
      <c r="BE769" s="83"/>
      <c r="BF769" s="83"/>
      <c r="BG769" s="83"/>
      <c r="BH769" s="83"/>
      <c r="BI769" s="83"/>
      <c r="BJ769" s="83"/>
      <c r="BK769" s="83"/>
      <c r="BL769" s="83"/>
      <c r="BM769" s="83"/>
      <c r="BN769" s="83"/>
      <c r="BO769" s="83"/>
      <c r="BP769" s="83"/>
      <c r="BQ769" s="83"/>
      <c r="BR769" s="83"/>
      <c r="BS769" s="83"/>
      <c r="BT769" s="83"/>
      <c r="BU769" s="83"/>
      <c r="BV769" s="83"/>
      <c r="BW769" s="83"/>
      <c r="BX769" s="83"/>
      <c r="BY769" s="83"/>
      <c r="BZ769" s="83"/>
      <c r="CA769" s="83"/>
      <c r="CB769" s="83"/>
      <c r="CC769" s="83"/>
      <c r="CD769" s="83"/>
      <c r="CE769" s="83"/>
      <c r="CF769" s="83"/>
      <c r="CG769" s="83"/>
      <c r="CH769" s="83"/>
      <c r="CI769" s="83"/>
      <c r="CJ769" s="83"/>
      <c r="CK769" s="83"/>
      <c r="CL769" s="83"/>
      <c r="CM769" s="83"/>
      <c r="CN769" s="83"/>
      <c r="CO769" s="83"/>
      <c r="CP769" s="83"/>
      <c r="CQ769" s="83"/>
      <c r="CR769" s="83"/>
      <c r="CS769" s="83"/>
      <c r="CT769" s="83"/>
      <c r="CU769" s="83"/>
      <c r="CV769" s="83"/>
      <c r="CW769" s="83"/>
      <c r="CX769" s="83"/>
      <c r="CY769" s="83"/>
      <c r="CZ769" s="83"/>
      <c r="DA769" s="83"/>
      <c r="DB769" s="83"/>
      <c r="DC769" s="83"/>
      <c r="DD769" s="83"/>
      <c r="DE769" s="83"/>
      <c r="DF769" s="83"/>
      <c r="DG769" s="83"/>
      <c r="DH769" s="83"/>
      <c r="DI769" s="83"/>
      <c r="DJ769" s="83"/>
      <c r="DK769" s="83"/>
      <c r="DL769" s="83"/>
      <c r="DM769" s="83"/>
      <c r="DN769" s="83"/>
      <c r="DO769" s="83"/>
      <c r="DP769" s="83"/>
      <c r="DQ769" s="83"/>
      <c r="DR769" s="83"/>
      <c r="DS769" s="83"/>
      <c r="DT769" s="83"/>
      <c r="DU769" s="83"/>
      <c r="DV769" s="83"/>
      <c r="DW769" s="83"/>
      <c r="DX769" s="83"/>
      <c r="DY769" s="83"/>
      <c r="DZ769" s="83"/>
      <c r="EA769" s="83"/>
      <c r="EB769" s="83"/>
      <c r="EC769" s="83"/>
      <c r="ED769" s="83"/>
      <c r="EE769" s="83"/>
      <c r="EF769" s="83"/>
      <c r="EG769" s="83"/>
      <c r="EH769" s="83"/>
      <c r="EI769" s="83"/>
      <c r="EJ769" s="83"/>
      <c r="EK769" s="83"/>
      <c r="EL769" s="83"/>
      <c r="EM769" s="83"/>
      <c r="EN769" s="83"/>
      <c r="EO769" s="83"/>
      <c r="EP769" s="83"/>
      <c r="EQ769" s="83"/>
      <c r="ER769" s="83"/>
      <c r="ES769" s="83"/>
      <c r="ET769" s="83"/>
      <c r="EU769" s="83"/>
      <c r="EV769" s="83"/>
      <c r="EW769" s="83"/>
      <c r="EX769" s="83"/>
      <c r="EY769" s="83"/>
      <c r="EZ769" s="83"/>
      <c r="FA769" s="83"/>
      <c r="FB769" s="83"/>
      <c r="FC769" s="83"/>
      <c r="FD769" s="83"/>
      <c r="FE769" s="83"/>
      <c r="FF769" s="83"/>
      <c r="FG769" s="83"/>
      <c r="FH769" s="83"/>
      <c r="FI769" s="83"/>
      <c r="FJ769" s="83"/>
      <c r="FK769" s="83"/>
      <c r="FL769" s="83"/>
      <c r="FM769" s="83"/>
      <c r="FN769" s="83"/>
      <c r="FO769" s="83"/>
      <c r="FP769" s="83"/>
      <c r="FQ769" s="83"/>
      <c r="FR769" s="83"/>
      <c r="FS769" s="83"/>
      <c r="FT769" s="83"/>
      <c r="FU769" s="83"/>
      <c r="FV769" s="83"/>
      <c r="FW769" s="83"/>
      <c r="FX769" s="83"/>
      <c r="FY769" s="83"/>
      <c r="FZ769" s="83"/>
      <c r="GA769" s="83"/>
      <c r="GB769" s="83"/>
      <c r="GC769" s="83"/>
      <c r="GD769" s="83"/>
      <c r="GE769" s="83"/>
      <c r="GF769" s="83"/>
      <c r="GG769" s="83"/>
      <c r="GH769" s="83"/>
      <c r="GI769" s="83"/>
      <c r="GJ769" s="83"/>
      <c r="GK769" s="83"/>
      <c r="GL769" s="83"/>
      <c r="GM769" s="83"/>
      <c r="GN769" s="83"/>
      <c r="GO769" s="83"/>
      <c r="GP769" s="83"/>
      <c r="GQ769" s="83"/>
      <c r="GR769" s="83"/>
      <c r="GS769" s="83"/>
      <c r="GT769" s="83"/>
      <c r="GU769" s="83"/>
      <c r="GV769" s="83"/>
      <c r="GW769" s="83"/>
      <c r="GX769" s="83"/>
      <c r="GY769" s="83"/>
      <c r="GZ769" s="83"/>
      <c r="HA769" s="83"/>
      <c r="HB769" s="83"/>
      <c r="HC769" s="83"/>
      <c r="HD769" s="83"/>
      <c r="HE769" s="83"/>
      <c r="HF769" s="83"/>
      <c r="HG769" s="83"/>
      <c r="HH769" s="83"/>
      <c r="HI769" s="83"/>
      <c r="HJ769" s="83"/>
      <c r="HK769" s="83"/>
      <c r="HL769" s="83"/>
      <c r="HM769" s="83"/>
      <c r="HN769" s="83"/>
      <c r="HO769" s="83"/>
      <c r="HP769" s="83"/>
      <c r="HQ769" s="83"/>
      <c r="HR769" s="83"/>
      <c r="HS769" s="83"/>
      <c r="HT769" s="83"/>
      <c r="HU769" s="83"/>
      <c r="HV769" s="83"/>
      <c r="HW769" s="83"/>
      <c r="HX769" s="83"/>
      <c r="HY769" s="83"/>
      <c r="HZ769" s="83"/>
      <c r="IA769" s="83"/>
      <c r="IB769" s="83"/>
      <c r="IC769" s="83"/>
      <c r="ID769" s="83"/>
      <c r="IE769" s="83"/>
      <c r="IF769" s="83"/>
      <c r="IG769" s="83"/>
      <c r="IH769" s="83"/>
      <c r="II769" s="83"/>
      <c r="IJ769" s="83"/>
      <c r="IK769" s="83"/>
      <c r="IL769" s="83"/>
      <c r="IM769" s="83"/>
      <c r="IN769" s="83"/>
      <c r="IO769" s="83"/>
      <c r="IP769" s="83"/>
      <c r="IQ769" s="83"/>
      <c r="IR769" s="83"/>
      <c r="IS769" s="83"/>
      <c r="IT769" s="83"/>
      <c r="IU769" s="83"/>
      <c r="IV769" s="83"/>
      <c r="IW769" s="83"/>
      <c r="IX769" s="83"/>
      <c r="IY769" s="83"/>
      <c r="IZ769" s="83"/>
      <c r="JA769" s="83"/>
      <c r="JB769" s="83"/>
      <c r="JC769" s="83"/>
      <c r="JD769" s="83"/>
      <c r="JE769" s="83"/>
    </row>
    <row r="770" spans="1:265" s="8" customFormat="1" ht="15" customHeight="1" x14ac:dyDescent="0.2">
      <c r="A770" s="173"/>
      <c r="B770" s="131" t="s">
        <v>469</v>
      </c>
      <c r="C770" s="217"/>
      <c r="D770" s="329" t="s">
        <v>1009</v>
      </c>
      <c r="E770" s="117"/>
      <c r="F770" s="1044"/>
      <c r="G770" s="1045"/>
      <c r="H770" s="329" t="s">
        <v>445</v>
      </c>
      <c r="I770" s="329" t="s">
        <v>446</v>
      </c>
      <c r="J770" s="329"/>
      <c r="K770" s="379" t="s">
        <v>544</v>
      </c>
      <c r="L770" s="379" t="s">
        <v>614</v>
      </c>
      <c r="M770" s="1139">
        <v>2</v>
      </c>
      <c r="N770" s="1139" t="s">
        <v>24</v>
      </c>
      <c r="O770" s="379" t="s">
        <v>1379</v>
      </c>
      <c r="P770" s="626">
        <v>3</v>
      </c>
      <c r="Q770" s="627"/>
      <c r="R770" s="627"/>
      <c r="S770" s="627"/>
      <c r="T770" s="627"/>
      <c r="U770" s="627"/>
      <c r="V770" s="627"/>
      <c r="W770" s="628"/>
      <c r="X770" s="219"/>
      <c r="Y770" s="219"/>
      <c r="Z770" s="112"/>
      <c r="AA770" s="83"/>
      <c r="AB770" s="83"/>
      <c r="AC770" s="83" t="str">
        <f t="shared" si="18"/>
        <v/>
      </c>
      <c r="AD770" s="83"/>
      <c r="AE770" s="83"/>
      <c r="AF770" s="83"/>
      <c r="AG770" s="83"/>
      <c r="AH770" s="83"/>
      <c r="AI770" s="83"/>
      <c r="AJ770" s="83"/>
      <c r="AK770" s="83"/>
      <c r="AL770" s="83"/>
      <c r="AM770" s="83"/>
      <c r="AN770" s="83"/>
      <c r="AO770" s="83"/>
      <c r="AP770" s="83"/>
      <c r="AQ770" s="83"/>
      <c r="AR770" s="83"/>
      <c r="AS770" s="83"/>
      <c r="AT770" s="83"/>
      <c r="AU770" s="83"/>
      <c r="AV770" s="83"/>
      <c r="AW770" s="83"/>
      <c r="AX770" s="83"/>
      <c r="AY770" s="83"/>
      <c r="AZ770" s="83"/>
      <c r="BA770" s="83"/>
      <c r="BB770" s="83"/>
      <c r="BC770" s="83"/>
      <c r="BD770" s="83"/>
      <c r="BE770" s="83"/>
      <c r="BF770" s="83"/>
      <c r="BG770" s="83"/>
      <c r="BH770" s="83"/>
      <c r="BI770" s="83"/>
      <c r="BJ770" s="83"/>
      <c r="BK770" s="83"/>
      <c r="BL770" s="83"/>
      <c r="BM770" s="83"/>
      <c r="BN770" s="83"/>
      <c r="BO770" s="83"/>
      <c r="BP770" s="83"/>
      <c r="BQ770" s="83"/>
      <c r="BR770" s="83"/>
      <c r="BS770" s="83"/>
      <c r="BT770" s="83"/>
      <c r="BU770" s="83"/>
      <c r="BV770" s="83"/>
      <c r="BW770" s="83"/>
      <c r="BX770" s="83"/>
      <c r="BY770" s="83"/>
      <c r="BZ770" s="83"/>
      <c r="CA770" s="83"/>
      <c r="CB770" s="83"/>
      <c r="CC770" s="83"/>
      <c r="CD770" s="83"/>
      <c r="CE770" s="83"/>
      <c r="CF770" s="83"/>
      <c r="CG770" s="83"/>
      <c r="CH770" s="83"/>
      <c r="CI770" s="83"/>
      <c r="CJ770" s="83"/>
      <c r="CK770" s="83"/>
      <c r="CL770" s="83"/>
      <c r="CM770" s="83"/>
      <c r="CN770" s="83"/>
      <c r="CO770" s="83"/>
      <c r="CP770" s="83"/>
      <c r="CQ770" s="83"/>
      <c r="CR770" s="83"/>
      <c r="CS770" s="83"/>
      <c r="CT770" s="83"/>
      <c r="CU770" s="83"/>
      <c r="CV770" s="83"/>
      <c r="CW770" s="83"/>
      <c r="CX770" s="83"/>
      <c r="CY770" s="83"/>
      <c r="CZ770" s="83"/>
      <c r="DA770" s="83"/>
      <c r="DB770" s="83"/>
      <c r="DC770" s="83"/>
      <c r="DD770" s="83"/>
      <c r="DE770" s="83"/>
      <c r="DF770" s="83"/>
      <c r="DG770" s="83"/>
      <c r="DH770" s="83"/>
      <c r="DI770" s="83"/>
      <c r="DJ770" s="83"/>
      <c r="DK770" s="83"/>
      <c r="DL770" s="83"/>
      <c r="DM770" s="83"/>
      <c r="DN770" s="83"/>
      <c r="DO770" s="83"/>
      <c r="DP770" s="83"/>
      <c r="DQ770" s="83"/>
      <c r="DR770" s="83"/>
      <c r="DS770" s="83"/>
      <c r="DT770" s="83"/>
      <c r="DU770" s="83"/>
      <c r="DV770" s="83"/>
      <c r="DW770" s="83"/>
      <c r="DX770" s="83"/>
      <c r="DY770" s="83"/>
      <c r="DZ770" s="83"/>
      <c r="EA770" s="83"/>
      <c r="EB770" s="83"/>
      <c r="EC770" s="83"/>
      <c r="ED770" s="83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83"/>
      <c r="FA770" s="83"/>
      <c r="FB770" s="83"/>
      <c r="FC770" s="83"/>
      <c r="FD770" s="83"/>
      <c r="FE770" s="83"/>
      <c r="FF770" s="83"/>
      <c r="FG770" s="83"/>
      <c r="FH770" s="83"/>
      <c r="FI770" s="83"/>
      <c r="FJ770" s="83"/>
      <c r="FK770" s="83"/>
      <c r="FL770" s="83"/>
      <c r="FM770" s="83"/>
      <c r="FN770" s="83"/>
      <c r="FO770" s="83"/>
      <c r="FP770" s="83"/>
      <c r="FQ770" s="83"/>
      <c r="FR770" s="83"/>
      <c r="FS770" s="83"/>
      <c r="FT770" s="83"/>
      <c r="FU770" s="83"/>
      <c r="FV770" s="83"/>
      <c r="FW770" s="83"/>
      <c r="FX770" s="83"/>
      <c r="FY770" s="83"/>
      <c r="FZ770" s="83"/>
      <c r="GA770" s="83"/>
      <c r="GB770" s="83"/>
      <c r="GC770" s="83"/>
      <c r="GD770" s="83"/>
      <c r="GE770" s="83"/>
      <c r="GF770" s="83"/>
      <c r="GG770" s="83"/>
      <c r="GH770" s="83"/>
      <c r="GI770" s="83"/>
      <c r="GJ770" s="83"/>
      <c r="GK770" s="83"/>
      <c r="GL770" s="83"/>
      <c r="GM770" s="83"/>
      <c r="GN770" s="83"/>
      <c r="GO770" s="83"/>
      <c r="GP770" s="83"/>
      <c r="GQ770" s="83"/>
      <c r="GR770" s="83"/>
      <c r="GS770" s="83"/>
      <c r="GT770" s="83"/>
      <c r="GU770" s="83"/>
      <c r="GV770" s="83"/>
      <c r="GW770" s="83"/>
      <c r="GX770" s="83"/>
      <c r="GY770" s="83"/>
      <c r="GZ770" s="83"/>
      <c r="HA770" s="83"/>
      <c r="HB770" s="83"/>
      <c r="HC770" s="83"/>
      <c r="HD770" s="83"/>
      <c r="HE770" s="83"/>
      <c r="HF770" s="83"/>
      <c r="HG770" s="83"/>
      <c r="HH770" s="83"/>
      <c r="HI770" s="83"/>
      <c r="HJ770" s="83"/>
      <c r="HK770" s="83"/>
      <c r="HL770" s="83"/>
      <c r="HM770" s="83"/>
      <c r="HN770" s="83"/>
      <c r="HO770" s="83"/>
      <c r="HP770" s="83"/>
      <c r="HQ770" s="83"/>
      <c r="HR770" s="83"/>
      <c r="HS770" s="83"/>
      <c r="HT770" s="83"/>
      <c r="HU770" s="83"/>
      <c r="HV770" s="83"/>
      <c r="HW770" s="83"/>
      <c r="HX770" s="83"/>
      <c r="HY770" s="83"/>
      <c r="HZ770" s="83"/>
      <c r="IA770" s="83"/>
      <c r="IB770" s="83"/>
      <c r="IC770" s="83"/>
      <c r="ID770" s="83"/>
      <c r="IE770" s="83"/>
      <c r="IF770" s="83"/>
      <c r="IG770" s="83"/>
      <c r="IH770" s="83"/>
      <c r="II770" s="83"/>
      <c r="IJ770" s="83"/>
      <c r="IK770" s="83"/>
      <c r="IL770" s="83"/>
      <c r="IM770" s="83"/>
      <c r="IN770" s="83"/>
      <c r="IO770" s="83"/>
      <c r="IP770" s="83"/>
      <c r="IQ770" s="83"/>
      <c r="IR770" s="83"/>
      <c r="IS770" s="83"/>
      <c r="IT770" s="83"/>
      <c r="IU770" s="83"/>
      <c r="IV770" s="83"/>
      <c r="IW770" s="83"/>
      <c r="IX770" s="83"/>
      <c r="IY770" s="83"/>
      <c r="IZ770" s="83"/>
      <c r="JA770" s="83"/>
      <c r="JB770" s="83"/>
      <c r="JC770" s="83"/>
      <c r="JD770" s="83"/>
      <c r="JE770" s="83"/>
    </row>
    <row r="771" spans="1:265" s="8" customFormat="1" ht="15" customHeight="1" x14ac:dyDescent="0.2">
      <c r="A771" s="173"/>
      <c r="B771" s="131" t="s">
        <v>469</v>
      </c>
      <c r="C771" s="217"/>
      <c r="D771" s="329" t="s">
        <v>1009</v>
      </c>
      <c r="E771" s="117"/>
      <c r="F771" s="1044"/>
      <c r="G771" s="1045"/>
      <c r="H771" s="329" t="s">
        <v>445</v>
      </c>
      <c r="I771" s="329" t="s">
        <v>446</v>
      </c>
      <c r="J771" s="329"/>
      <c r="K771" s="379" t="s">
        <v>544</v>
      </c>
      <c r="L771" s="379" t="s">
        <v>614</v>
      </c>
      <c r="M771" s="1139">
        <v>2</v>
      </c>
      <c r="N771" s="1139" t="s">
        <v>101</v>
      </c>
      <c r="O771" s="379" t="s">
        <v>1379</v>
      </c>
      <c r="P771" s="626">
        <v>3</v>
      </c>
      <c r="Q771" s="627"/>
      <c r="R771" s="627"/>
      <c r="S771" s="627"/>
      <c r="T771" s="627"/>
      <c r="U771" s="627"/>
      <c r="V771" s="627"/>
      <c r="W771" s="628"/>
      <c r="X771" s="219"/>
      <c r="Y771" s="219"/>
      <c r="Z771" s="112"/>
      <c r="AA771" s="83"/>
      <c r="AB771" s="83"/>
      <c r="AC771" s="83" t="str">
        <f t="shared" si="18"/>
        <v/>
      </c>
      <c r="AD771" s="83"/>
      <c r="AE771" s="83"/>
      <c r="AF771" s="83"/>
      <c r="AG771" s="83"/>
      <c r="AH771" s="83"/>
      <c r="AI771" s="83"/>
      <c r="AJ771" s="83"/>
      <c r="AK771" s="83"/>
      <c r="AL771" s="83"/>
      <c r="AM771" s="83"/>
      <c r="AN771" s="83"/>
      <c r="AO771" s="83"/>
      <c r="AP771" s="83"/>
      <c r="AQ771" s="83"/>
      <c r="AR771" s="83"/>
      <c r="AS771" s="83"/>
      <c r="AT771" s="83"/>
      <c r="AU771" s="83"/>
      <c r="AV771" s="83"/>
      <c r="AW771" s="83"/>
      <c r="AX771" s="83"/>
      <c r="AY771" s="83"/>
      <c r="AZ771" s="83"/>
      <c r="BA771" s="83"/>
      <c r="BB771" s="83"/>
      <c r="BC771" s="83"/>
      <c r="BD771" s="83"/>
      <c r="BE771" s="83"/>
      <c r="BF771" s="83"/>
      <c r="BG771" s="83"/>
      <c r="BH771" s="83"/>
      <c r="BI771" s="83"/>
      <c r="BJ771" s="83"/>
      <c r="BK771" s="83"/>
      <c r="BL771" s="83"/>
      <c r="BM771" s="83"/>
      <c r="BN771" s="83"/>
      <c r="BO771" s="83"/>
      <c r="BP771" s="83"/>
      <c r="BQ771" s="83"/>
      <c r="BR771" s="83"/>
      <c r="BS771" s="83"/>
      <c r="BT771" s="83"/>
      <c r="BU771" s="83"/>
      <c r="BV771" s="83"/>
      <c r="BW771" s="83"/>
      <c r="BX771" s="83"/>
      <c r="BY771" s="83"/>
      <c r="BZ771" s="83"/>
      <c r="CA771" s="83"/>
      <c r="CB771" s="83"/>
      <c r="CC771" s="83"/>
      <c r="CD771" s="83"/>
      <c r="CE771" s="83"/>
      <c r="CF771" s="83"/>
      <c r="CG771" s="83"/>
      <c r="CH771" s="83"/>
      <c r="CI771" s="83"/>
      <c r="CJ771" s="83"/>
      <c r="CK771" s="83"/>
      <c r="CL771" s="83"/>
      <c r="CM771" s="83"/>
      <c r="CN771" s="83"/>
      <c r="CO771" s="83"/>
      <c r="CP771" s="83"/>
      <c r="CQ771" s="83"/>
      <c r="CR771" s="83"/>
      <c r="CS771" s="83"/>
      <c r="CT771" s="83"/>
      <c r="CU771" s="83"/>
      <c r="CV771" s="83"/>
      <c r="CW771" s="83"/>
      <c r="CX771" s="83"/>
      <c r="CY771" s="83"/>
      <c r="CZ771" s="83"/>
      <c r="DA771" s="83"/>
      <c r="DB771" s="83"/>
      <c r="DC771" s="83"/>
      <c r="DD771" s="83"/>
      <c r="DE771" s="83"/>
      <c r="DF771" s="83"/>
      <c r="DG771" s="83"/>
      <c r="DH771" s="83"/>
      <c r="DI771" s="83"/>
      <c r="DJ771" s="83"/>
      <c r="DK771" s="83"/>
      <c r="DL771" s="83"/>
      <c r="DM771" s="83"/>
      <c r="DN771" s="83"/>
      <c r="DO771" s="83"/>
      <c r="DP771" s="83"/>
      <c r="DQ771" s="83"/>
      <c r="DR771" s="83"/>
      <c r="DS771" s="83"/>
      <c r="DT771" s="83"/>
      <c r="DU771" s="83"/>
      <c r="DV771" s="83"/>
      <c r="DW771" s="83"/>
      <c r="DX771" s="83"/>
      <c r="DY771" s="83"/>
      <c r="DZ771" s="83"/>
      <c r="EA771" s="83"/>
      <c r="EB771" s="83"/>
      <c r="EC771" s="83"/>
      <c r="ED771" s="83"/>
      <c r="EE771" s="83"/>
      <c r="EF771" s="83"/>
      <c r="EG771" s="83"/>
      <c r="EH771" s="83"/>
      <c r="EI771" s="83"/>
      <c r="EJ771" s="83"/>
      <c r="EK771" s="83"/>
      <c r="EL771" s="83"/>
      <c r="EM771" s="83"/>
      <c r="EN771" s="83"/>
      <c r="EO771" s="83"/>
      <c r="EP771" s="83"/>
      <c r="EQ771" s="83"/>
      <c r="ER771" s="83"/>
      <c r="ES771" s="83"/>
      <c r="ET771" s="83"/>
      <c r="EU771" s="83"/>
      <c r="EV771" s="83"/>
      <c r="EW771" s="83"/>
      <c r="EX771" s="83"/>
      <c r="EY771" s="83"/>
      <c r="EZ771" s="83"/>
      <c r="FA771" s="83"/>
      <c r="FB771" s="83"/>
      <c r="FC771" s="83"/>
      <c r="FD771" s="83"/>
      <c r="FE771" s="83"/>
      <c r="FF771" s="83"/>
      <c r="FG771" s="83"/>
      <c r="FH771" s="83"/>
      <c r="FI771" s="83"/>
      <c r="FJ771" s="83"/>
      <c r="FK771" s="83"/>
      <c r="FL771" s="83"/>
      <c r="FM771" s="83"/>
      <c r="FN771" s="83"/>
      <c r="FO771" s="83"/>
      <c r="FP771" s="83"/>
      <c r="FQ771" s="83"/>
      <c r="FR771" s="83"/>
      <c r="FS771" s="83"/>
      <c r="FT771" s="83"/>
      <c r="FU771" s="83"/>
      <c r="FV771" s="83"/>
      <c r="FW771" s="83"/>
      <c r="FX771" s="83"/>
      <c r="FY771" s="83"/>
      <c r="FZ771" s="83"/>
      <c r="GA771" s="83"/>
      <c r="GB771" s="83"/>
      <c r="GC771" s="83"/>
      <c r="GD771" s="83"/>
      <c r="GE771" s="83"/>
      <c r="GF771" s="83"/>
      <c r="GG771" s="83"/>
      <c r="GH771" s="83"/>
      <c r="GI771" s="83"/>
      <c r="GJ771" s="83"/>
      <c r="GK771" s="83"/>
      <c r="GL771" s="83"/>
      <c r="GM771" s="83"/>
      <c r="GN771" s="83"/>
      <c r="GO771" s="83"/>
      <c r="GP771" s="83"/>
      <c r="GQ771" s="83"/>
      <c r="GR771" s="83"/>
      <c r="GS771" s="83"/>
      <c r="GT771" s="83"/>
      <c r="GU771" s="83"/>
      <c r="GV771" s="83"/>
      <c r="GW771" s="83"/>
      <c r="GX771" s="83"/>
      <c r="GY771" s="83"/>
      <c r="GZ771" s="83"/>
      <c r="HA771" s="83"/>
      <c r="HB771" s="83"/>
      <c r="HC771" s="83"/>
      <c r="HD771" s="83"/>
      <c r="HE771" s="83"/>
      <c r="HF771" s="83"/>
      <c r="HG771" s="83"/>
      <c r="HH771" s="83"/>
      <c r="HI771" s="83"/>
      <c r="HJ771" s="83"/>
      <c r="HK771" s="83"/>
      <c r="HL771" s="83"/>
      <c r="HM771" s="83"/>
      <c r="HN771" s="83"/>
      <c r="HO771" s="83"/>
      <c r="HP771" s="83"/>
      <c r="HQ771" s="83"/>
      <c r="HR771" s="83"/>
      <c r="HS771" s="83"/>
      <c r="HT771" s="83"/>
      <c r="HU771" s="83"/>
      <c r="HV771" s="83"/>
      <c r="HW771" s="83"/>
      <c r="HX771" s="83"/>
      <c r="HY771" s="83"/>
      <c r="HZ771" s="83"/>
      <c r="IA771" s="83"/>
      <c r="IB771" s="83"/>
      <c r="IC771" s="83"/>
      <c r="ID771" s="83"/>
      <c r="IE771" s="83"/>
      <c r="IF771" s="83"/>
      <c r="IG771" s="83"/>
      <c r="IH771" s="83"/>
      <c r="II771" s="83"/>
      <c r="IJ771" s="83"/>
      <c r="IK771" s="83"/>
      <c r="IL771" s="83"/>
      <c r="IM771" s="83"/>
      <c r="IN771" s="83"/>
      <c r="IO771" s="83"/>
      <c r="IP771" s="83"/>
      <c r="IQ771" s="83"/>
      <c r="IR771" s="83"/>
      <c r="IS771" s="83"/>
      <c r="IT771" s="83"/>
      <c r="IU771" s="83"/>
      <c r="IV771" s="83"/>
      <c r="IW771" s="83"/>
      <c r="IX771" s="83"/>
      <c r="IY771" s="83"/>
      <c r="IZ771" s="83"/>
      <c r="JA771" s="83"/>
      <c r="JB771" s="83"/>
      <c r="JC771" s="83"/>
      <c r="JD771" s="83"/>
      <c r="JE771" s="83"/>
    </row>
    <row r="772" spans="1:265" s="8" customFormat="1" ht="15" customHeight="1" x14ac:dyDescent="0.2">
      <c r="A772" s="173"/>
      <c r="B772" s="131" t="s">
        <v>469</v>
      </c>
      <c r="C772" s="217"/>
      <c r="D772" s="329" t="s">
        <v>1009</v>
      </c>
      <c r="E772" s="117"/>
      <c r="F772" s="1044"/>
      <c r="G772" s="1045"/>
      <c r="H772" s="329" t="s">
        <v>445</v>
      </c>
      <c r="I772" s="329" t="s">
        <v>446</v>
      </c>
      <c r="J772" s="329"/>
      <c r="K772" s="379" t="s">
        <v>1525</v>
      </c>
      <c r="L772" s="379" t="s">
        <v>614</v>
      </c>
      <c r="M772" s="1139">
        <v>1</v>
      </c>
      <c r="N772" s="1139" t="s">
        <v>24</v>
      </c>
      <c r="O772" s="379" t="s">
        <v>440</v>
      </c>
      <c r="P772" s="626">
        <v>3</v>
      </c>
      <c r="Q772" s="627"/>
      <c r="R772" s="627"/>
      <c r="S772" s="627"/>
      <c r="T772" s="627"/>
      <c r="U772" s="627"/>
      <c r="V772" s="627"/>
      <c r="W772" s="628"/>
      <c r="X772" s="219"/>
      <c r="Y772" s="219"/>
      <c r="Z772" s="112"/>
      <c r="AA772" s="83"/>
      <c r="AB772" s="83"/>
      <c r="AC772" s="83" t="str">
        <f t="shared" si="18"/>
        <v/>
      </c>
      <c r="AD772" s="83"/>
      <c r="AE772" s="83"/>
      <c r="AF772" s="83"/>
      <c r="AG772" s="83"/>
      <c r="AH772" s="83"/>
      <c r="AI772" s="83"/>
      <c r="AJ772" s="83"/>
      <c r="AK772" s="83"/>
      <c r="AL772" s="83"/>
      <c r="AM772" s="83"/>
      <c r="AN772" s="83"/>
      <c r="AO772" s="83"/>
      <c r="AP772" s="83"/>
      <c r="AQ772" s="83"/>
      <c r="AR772" s="83"/>
      <c r="AS772" s="83"/>
      <c r="AT772" s="83"/>
      <c r="AU772" s="83"/>
      <c r="AV772" s="83"/>
      <c r="AW772" s="83"/>
      <c r="AX772" s="83"/>
      <c r="AY772" s="83"/>
      <c r="AZ772" s="83"/>
      <c r="BA772" s="83"/>
      <c r="BB772" s="83"/>
      <c r="BC772" s="83"/>
      <c r="BD772" s="83"/>
      <c r="BE772" s="83"/>
      <c r="BF772" s="83"/>
      <c r="BG772" s="83"/>
      <c r="BH772" s="83"/>
      <c r="BI772" s="83"/>
      <c r="BJ772" s="83"/>
      <c r="BK772" s="83"/>
      <c r="BL772" s="83"/>
      <c r="BM772" s="83"/>
      <c r="BN772" s="83"/>
      <c r="BO772" s="83"/>
      <c r="BP772" s="83"/>
      <c r="BQ772" s="83"/>
      <c r="BR772" s="83"/>
      <c r="BS772" s="83"/>
      <c r="BT772" s="83"/>
      <c r="BU772" s="83"/>
      <c r="BV772" s="83"/>
      <c r="BW772" s="83"/>
      <c r="BX772" s="83"/>
      <c r="BY772" s="83"/>
      <c r="BZ772" s="83"/>
      <c r="CA772" s="83"/>
      <c r="CB772" s="83"/>
      <c r="CC772" s="83"/>
      <c r="CD772" s="83"/>
      <c r="CE772" s="83"/>
      <c r="CF772" s="83"/>
      <c r="CG772" s="83"/>
      <c r="CH772" s="83"/>
      <c r="CI772" s="83"/>
      <c r="CJ772" s="83"/>
      <c r="CK772" s="83"/>
      <c r="CL772" s="83"/>
      <c r="CM772" s="83"/>
      <c r="CN772" s="83"/>
      <c r="CO772" s="83"/>
      <c r="CP772" s="83"/>
      <c r="CQ772" s="83"/>
      <c r="CR772" s="83"/>
      <c r="CS772" s="83"/>
      <c r="CT772" s="83"/>
      <c r="CU772" s="83"/>
      <c r="CV772" s="83"/>
      <c r="CW772" s="83"/>
      <c r="CX772" s="83"/>
      <c r="CY772" s="83"/>
      <c r="CZ772" s="83"/>
      <c r="DA772" s="83"/>
      <c r="DB772" s="83"/>
      <c r="DC772" s="83"/>
      <c r="DD772" s="83"/>
      <c r="DE772" s="83"/>
      <c r="DF772" s="83"/>
      <c r="DG772" s="83"/>
      <c r="DH772" s="83"/>
      <c r="DI772" s="83"/>
      <c r="DJ772" s="83"/>
      <c r="DK772" s="83"/>
      <c r="DL772" s="83"/>
      <c r="DM772" s="83"/>
      <c r="DN772" s="83"/>
      <c r="DO772" s="83"/>
      <c r="DP772" s="83"/>
      <c r="DQ772" s="83"/>
      <c r="DR772" s="83"/>
      <c r="DS772" s="83"/>
      <c r="DT772" s="83"/>
      <c r="DU772" s="83"/>
      <c r="DV772" s="83"/>
      <c r="DW772" s="83"/>
      <c r="DX772" s="83"/>
      <c r="DY772" s="83"/>
      <c r="DZ772" s="83"/>
      <c r="EA772" s="83"/>
      <c r="EB772" s="83"/>
      <c r="EC772" s="83"/>
      <c r="ED772" s="83"/>
      <c r="EE772" s="83"/>
      <c r="EF772" s="83"/>
      <c r="EG772" s="83"/>
      <c r="EH772" s="83"/>
      <c r="EI772" s="83"/>
      <c r="EJ772" s="83"/>
      <c r="EK772" s="83"/>
      <c r="EL772" s="83"/>
      <c r="EM772" s="83"/>
      <c r="EN772" s="83"/>
      <c r="EO772" s="83"/>
      <c r="EP772" s="83"/>
      <c r="EQ772" s="83"/>
      <c r="ER772" s="83"/>
      <c r="ES772" s="83"/>
      <c r="ET772" s="83"/>
      <c r="EU772" s="83"/>
      <c r="EV772" s="83"/>
      <c r="EW772" s="83"/>
      <c r="EX772" s="83"/>
      <c r="EY772" s="83"/>
      <c r="EZ772" s="83"/>
      <c r="FA772" s="83"/>
      <c r="FB772" s="83"/>
      <c r="FC772" s="83"/>
      <c r="FD772" s="83"/>
      <c r="FE772" s="83"/>
      <c r="FF772" s="83"/>
      <c r="FG772" s="83"/>
      <c r="FH772" s="83"/>
      <c r="FI772" s="83"/>
      <c r="FJ772" s="83"/>
      <c r="FK772" s="83"/>
      <c r="FL772" s="83"/>
      <c r="FM772" s="83"/>
      <c r="FN772" s="83"/>
      <c r="FO772" s="83"/>
      <c r="FP772" s="83"/>
      <c r="FQ772" s="83"/>
      <c r="FR772" s="83"/>
      <c r="FS772" s="83"/>
      <c r="FT772" s="83"/>
      <c r="FU772" s="83"/>
      <c r="FV772" s="83"/>
      <c r="FW772" s="83"/>
      <c r="FX772" s="83"/>
      <c r="FY772" s="83"/>
      <c r="FZ772" s="83"/>
      <c r="GA772" s="83"/>
      <c r="GB772" s="83"/>
      <c r="GC772" s="83"/>
      <c r="GD772" s="83"/>
      <c r="GE772" s="83"/>
      <c r="GF772" s="83"/>
      <c r="GG772" s="83"/>
      <c r="GH772" s="83"/>
      <c r="GI772" s="83"/>
      <c r="GJ772" s="83"/>
      <c r="GK772" s="83"/>
      <c r="GL772" s="83"/>
      <c r="GM772" s="83"/>
      <c r="GN772" s="83"/>
      <c r="GO772" s="83"/>
      <c r="GP772" s="83"/>
      <c r="GQ772" s="83"/>
      <c r="GR772" s="83"/>
      <c r="GS772" s="83"/>
      <c r="GT772" s="83"/>
      <c r="GU772" s="83"/>
      <c r="GV772" s="83"/>
      <c r="GW772" s="83"/>
      <c r="GX772" s="83"/>
      <c r="GY772" s="83"/>
      <c r="GZ772" s="83"/>
      <c r="HA772" s="83"/>
      <c r="HB772" s="83"/>
      <c r="HC772" s="83"/>
      <c r="HD772" s="83"/>
      <c r="HE772" s="83"/>
      <c r="HF772" s="83"/>
      <c r="HG772" s="83"/>
      <c r="HH772" s="83"/>
      <c r="HI772" s="83"/>
      <c r="HJ772" s="83"/>
      <c r="HK772" s="83"/>
      <c r="HL772" s="83"/>
      <c r="HM772" s="83"/>
      <c r="HN772" s="83"/>
      <c r="HO772" s="83"/>
      <c r="HP772" s="83"/>
      <c r="HQ772" s="83"/>
      <c r="HR772" s="83"/>
      <c r="HS772" s="83"/>
      <c r="HT772" s="83"/>
      <c r="HU772" s="83"/>
      <c r="HV772" s="83"/>
      <c r="HW772" s="83"/>
      <c r="HX772" s="83"/>
      <c r="HY772" s="83"/>
      <c r="HZ772" s="83"/>
      <c r="IA772" s="83"/>
      <c r="IB772" s="83"/>
      <c r="IC772" s="83"/>
      <c r="ID772" s="83"/>
      <c r="IE772" s="83"/>
      <c r="IF772" s="83"/>
      <c r="IG772" s="83"/>
      <c r="IH772" s="83"/>
      <c r="II772" s="83"/>
      <c r="IJ772" s="83"/>
      <c r="IK772" s="83"/>
      <c r="IL772" s="83"/>
      <c r="IM772" s="83"/>
      <c r="IN772" s="83"/>
      <c r="IO772" s="83"/>
      <c r="IP772" s="83"/>
      <c r="IQ772" s="83"/>
      <c r="IR772" s="83"/>
      <c r="IS772" s="83"/>
      <c r="IT772" s="83"/>
      <c r="IU772" s="83"/>
      <c r="IV772" s="83"/>
      <c r="IW772" s="83"/>
      <c r="IX772" s="83"/>
      <c r="IY772" s="83"/>
      <c r="IZ772" s="83"/>
      <c r="JA772" s="83"/>
      <c r="JB772" s="83"/>
      <c r="JC772" s="83"/>
      <c r="JD772" s="83"/>
      <c r="JE772" s="83"/>
    </row>
    <row r="773" spans="1:265" s="8" customFormat="1" ht="15" customHeight="1" x14ac:dyDescent="0.2">
      <c r="A773" s="173"/>
      <c r="B773" s="131" t="s">
        <v>469</v>
      </c>
      <c r="C773" s="217"/>
      <c r="D773" s="329" t="s">
        <v>1009</v>
      </c>
      <c r="E773" s="117"/>
      <c r="F773" s="1044"/>
      <c r="G773" s="1045"/>
      <c r="H773" s="329" t="s">
        <v>445</v>
      </c>
      <c r="I773" s="329" t="s">
        <v>446</v>
      </c>
      <c r="J773" s="329"/>
      <c r="K773" s="379" t="s">
        <v>1525</v>
      </c>
      <c r="L773" s="379" t="s">
        <v>614</v>
      </c>
      <c r="M773" s="1139">
        <v>1</v>
      </c>
      <c r="N773" s="1139" t="s">
        <v>101</v>
      </c>
      <c r="O773" s="379" t="s">
        <v>440</v>
      </c>
      <c r="P773" s="626">
        <v>3</v>
      </c>
      <c r="Q773" s="627"/>
      <c r="R773" s="627"/>
      <c r="S773" s="627"/>
      <c r="T773" s="627"/>
      <c r="U773" s="627"/>
      <c r="V773" s="627"/>
      <c r="W773" s="628"/>
      <c r="X773" s="219"/>
      <c r="Y773" s="219"/>
      <c r="Z773" s="112"/>
      <c r="AA773" s="83"/>
      <c r="AB773" s="83"/>
      <c r="AC773" s="83" t="str">
        <f t="shared" si="18"/>
        <v/>
      </c>
      <c r="AD773" s="83"/>
      <c r="AE773" s="83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  <c r="AV773" s="83"/>
      <c r="AW773" s="83"/>
      <c r="AX773" s="83"/>
      <c r="AY773" s="83"/>
      <c r="AZ773" s="83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  <c r="BM773" s="83"/>
      <c r="BN773" s="83"/>
      <c r="BO773" s="83"/>
      <c r="BP773" s="83"/>
      <c r="BQ773" s="83"/>
      <c r="BR773" s="83"/>
      <c r="BS773" s="83"/>
      <c r="BT773" s="83"/>
      <c r="BU773" s="83"/>
      <c r="BV773" s="83"/>
      <c r="BW773" s="83"/>
      <c r="BX773" s="83"/>
      <c r="BY773" s="83"/>
      <c r="BZ773" s="83"/>
      <c r="CA773" s="83"/>
      <c r="CB773" s="83"/>
      <c r="CC773" s="83"/>
      <c r="CD773" s="83"/>
      <c r="CE773" s="83"/>
      <c r="CF773" s="83"/>
      <c r="CG773" s="83"/>
      <c r="CH773" s="83"/>
      <c r="CI773" s="83"/>
      <c r="CJ773" s="83"/>
      <c r="CK773" s="83"/>
      <c r="CL773" s="83"/>
      <c r="CM773" s="83"/>
      <c r="CN773" s="83"/>
      <c r="CO773" s="83"/>
      <c r="CP773" s="83"/>
      <c r="CQ773" s="83"/>
      <c r="CR773" s="83"/>
      <c r="CS773" s="83"/>
      <c r="CT773" s="83"/>
      <c r="CU773" s="83"/>
      <c r="CV773" s="83"/>
      <c r="CW773" s="83"/>
      <c r="CX773" s="83"/>
      <c r="CY773" s="83"/>
      <c r="CZ773" s="83"/>
      <c r="DA773" s="83"/>
      <c r="DB773" s="83"/>
      <c r="DC773" s="83"/>
      <c r="DD773" s="83"/>
      <c r="DE773" s="83"/>
      <c r="DF773" s="83"/>
      <c r="DG773" s="83"/>
      <c r="DH773" s="83"/>
      <c r="DI773" s="83"/>
      <c r="DJ773" s="83"/>
      <c r="DK773" s="83"/>
      <c r="DL773" s="83"/>
      <c r="DM773" s="83"/>
      <c r="DN773" s="83"/>
      <c r="DO773" s="83"/>
      <c r="DP773" s="83"/>
      <c r="DQ773" s="83"/>
      <c r="DR773" s="83"/>
      <c r="DS773" s="83"/>
      <c r="DT773" s="83"/>
      <c r="DU773" s="83"/>
      <c r="DV773" s="83"/>
      <c r="DW773" s="83"/>
      <c r="DX773" s="83"/>
      <c r="DY773" s="83"/>
      <c r="DZ773" s="83"/>
      <c r="EA773" s="83"/>
      <c r="EB773" s="83"/>
      <c r="EC773" s="83"/>
      <c r="ED773" s="83"/>
      <c r="EE773" s="83"/>
      <c r="EF773" s="83"/>
      <c r="EG773" s="83"/>
      <c r="EH773" s="83"/>
      <c r="EI773" s="83"/>
      <c r="EJ773" s="83"/>
      <c r="EK773" s="83"/>
      <c r="EL773" s="83"/>
      <c r="EM773" s="83"/>
      <c r="EN773" s="83"/>
      <c r="EO773" s="83"/>
      <c r="EP773" s="83"/>
      <c r="EQ773" s="83"/>
      <c r="ER773" s="83"/>
      <c r="ES773" s="83"/>
      <c r="ET773" s="83"/>
      <c r="EU773" s="83"/>
      <c r="EV773" s="83"/>
      <c r="EW773" s="83"/>
      <c r="EX773" s="83"/>
      <c r="EY773" s="83"/>
      <c r="EZ773" s="83"/>
      <c r="FA773" s="83"/>
      <c r="FB773" s="83"/>
      <c r="FC773" s="83"/>
      <c r="FD773" s="83"/>
      <c r="FE773" s="83"/>
      <c r="FF773" s="83"/>
      <c r="FG773" s="83"/>
      <c r="FH773" s="83"/>
      <c r="FI773" s="83"/>
      <c r="FJ773" s="83"/>
      <c r="FK773" s="83"/>
      <c r="FL773" s="83"/>
      <c r="FM773" s="83"/>
      <c r="FN773" s="83"/>
      <c r="FO773" s="83"/>
      <c r="FP773" s="83"/>
      <c r="FQ773" s="83"/>
      <c r="FR773" s="83"/>
      <c r="FS773" s="83"/>
      <c r="FT773" s="83"/>
      <c r="FU773" s="83"/>
      <c r="FV773" s="83"/>
      <c r="FW773" s="83"/>
      <c r="FX773" s="83"/>
      <c r="FY773" s="83"/>
      <c r="FZ773" s="83"/>
      <c r="GA773" s="83"/>
      <c r="GB773" s="83"/>
      <c r="GC773" s="83"/>
      <c r="GD773" s="83"/>
      <c r="GE773" s="83"/>
      <c r="GF773" s="83"/>
      <c r="GG773" s="83"/>
      <c r="GH773" s="83"/>
      <c r="GI773" s="83"/>
      <c r="GJ773" s="83"/>
      <c r="GK773" s="83"/>
      <c r="GL773" s="83"/>
      <c r="GM773" s="83"/>
      <c r="GN773" s="83"/>
      <c r="GO773" s="83"/>
      <c r="GP773" s="83"/>
      <c r="GQ773" s="83"/>
      <c r="GR773" s="83"/>
      <c r="GS773" s="83"/>
      <c r="GT773" s="83"/>
      <c r="GU773" s="83"/>
      <c r="GV773" s="83"/>
      <c r="GW773" s="83"/>
      <c r="GX773" s="83"/>
      <c r="GY773" s="83"/>
      <c r="GZ773" s="83"/>
      <c r="HA773" s="83"/>
      <c r="HB773" s="83"/>
      <c r="HC773" s="83"/>
      <c r="HD773" s="83"/>
      <c r="HE773" s="83"/>
      <c r="HF773" s="83"/>
      <c r="HG773" s="83"/>
      <c r="HH773" s="83"/>
      <c r="HI773" s="83"/>
      <c r="HJ773" s="83"/>
      <c r="HK773" s="83"/>
      <c r="HL773" s="83"/>
      <c r="HM773" s="83"/>
      <c r="HN773" s="83"/>
      <c r="HO773" s="83"/>
      <c r="HP773" s="83"/>
      <c r="HQ773" s="83"/>
      <c r="HR773" s="83"/>
      <c r="HS773" s="83"/>
      <c r="HT773" s="83"/>
      <c r="HU773" s="83"/>
      <c r="HV773" s="83"/>
      <c r="HW773" s="83"/>
      <c r="HX773" s="83"/>
      <c r="HY773" s="83"/>
      <c r="HZ773" s="83"/>
      <c r="IA773" s="83"/>
      <c r="IB773" s="83"/>
      <c r="IC773" s="83"/>
      <c r="ID773" s="83"/>
      <c r="IE773" s="83"/>
      <c r="IF773" s="83"/>
      <c r="IG773" s="83"/>
      <c r="IH773" s="83"/>
      <c r="II773" s="83"/>
      <c r="IJ773" s="83"/>
      <c r="IK773" s="83"/>
      <c r="IL773" s="83"/>
      <c r="IM773" s="83"/>
      <c r="IN773" s="83"/>
      <c r="IO773" s="83"/>
      <c r="IP773" s="83"/>
      <c r="IQ773" s="83"/>
      <c r="IR773" s="83"/>
      <c r="IS773" s="83"/>
      <c r="IT773" s="83"/>
      <c r="IU773" s="83"/>
      <c r="IV773" s="83"/>
      <c r="IW773" s="83"/>
      <c r="IX773" s="83"/>
      <c r="IY773" s="83"/>
      <c r="IZ773" s="83"/>
      <c r="JA773" s="83"/>
      <c r="JB773" s="83"/>
      <c r="JC773" s="83"/>
      <c r="JD773" s="83"/>
      <c r="JE773" s="83"/>
    </row>
    <row r="774" spans="1:265" s="8" customFormat="1" ht="15" customHeight="1" x14ac:dyDescent="0.2">
      <c r="A774" s="173"/>
      <c r="B774" s="1201" t="s">
        <v>469</v>
      </c>
      <c r="C774" s="217"/>
      <c r="D774" s="329" t="s">
        <v>1009</v>
      </c>
      <c r="E774" s="117"/>
      <c r="F774" s="1044"/>
      <c r="G774" s="1045"/>
      <c r="H774" s="1197" t="s">
        <v>445</v>
      </c>
      <c r="I774" s="1197" t="s">
        <v>446</v>
      </c>
      <c r="J774" s="1197"/>
      <c r="K774" s="1198" t="s">
        <v>543</v>
      </c>
      <c r="L774" s="1198" t="s">
        <v>614</v>
      </c>
      <c r="M774" s="1199">
        <v>1</v>
      </c>
      <c r="N774" s="1199" t="s">
        <v>511</v>
      </c>
      <c r="O774" s="1198" t="s">
        <v>440</v>
      </c>
      <c r="P774" s="1200">
        <v>3</v>
      </c>
      <c r="Q774" s="627"/>
      <c r="R774" s="627"/>
      <c r="S774" s="627"/>
      <c r="T774" s="627"/>
      <c r="U774" s="627"/>
      <c r="V774" s="627"/>
      <c r="W774" s="628"/>
      <c r="X774" s="219"/>
      <c r="Y774" s="219"/>
      <c r="Z774" s="112"/>
      <c r="AA774" s="83"/>
      <c r="AB774" s="83"/>
      <c r="AC774" s="83" t="str">
        <f t="shared" si="18"/>
        <v/>
      </c>
      <c r="AD774" s="83"/>
      <c r="AE774" s="83"/>
      <c r="AF774" s="83"/>
      <c r="AG774" s="83"/>
      <c r="AH774" s="83"/>
      <c r="AI774" s="83"/>
      <c r="AJ774" s="83"/>
      <c r="AK774" s="83"/>
      <c r="AL774" s="83"/>
      <c r="AM774" s="83"/>
      <c r="AN774" s="83"/>
      <c r="AO774" s="83"/>
      <c r="AP774" s="83"/>
      <c r="AQ774" s="83"/>
      <c r="AR774" s="83"/>
      <c r="AS774" s="83"/>
      <c r="AT774" s="83"/>
      <c r="AU774" s="83"/>
      <c r="AV774" s="83"/>
      <c r="AW774" s="83"/>
      <c r="AX774" s="83"/>
      <c r="AY774" s="83"/>
      <c r="AZ774" s="83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  <c r="BM774" s="83"/>
      <c r="BN774" s="83"/>
      <c r="BO774" s="83"/>
      <c r="BP774" s="83"/>
      <c r="BQ774" s="83"/>
      <c r="BR774" s="83"/>
      <c r="BS774" s="83"/>
      <c r="BT774" s="83"/>
      <c r="BU774" s="83"/>
      <c r="BV774" s="83"/>
      <c r="BW774" s="83"/>
      <c r="BX774" s="83"/>
      <c r="BY774" s="83"/>
      <c r="BZ774" s="83"/>
      <c r="CA774" s="83"/>
      <c r="CB774" s="83"/>
      <c r="CC774" s="83"/>
      <c r="CD774" s="83"/>
      <c r="CE774" s="83"/>
      <c r="CF774" s="83"/>
      <c r="CG774" s="83"/>
      <c r="CH774" s="83"/>
      <c r="CI774" s="83"/>
      <c r="CJ774" s="83"/>
      <c r="CK774" s="83"/>
      <c r="CL774" s="83"/>
      <c r="CM774" s="83"/>
      <c r="CN774" s="83"/>
      <c r="CO774" s="83"/>
      <c r="CP774" s="83"/>
      <c r="CQ774" s="83"/>
      <c r="CR774" s="83"/>
      <c r="CS774" s="83"/>
      <c r="CT774" s="83"/>
      <c r="CU774" s="83"/>
      <c r="CV774" s="83"/>
      <c r="CW774" s="83"/>
      <c r="CX774" s="83"/>
      <c r="CY774" s="83"/>
      <c r="CZ774" s="83"/>
      <c r="DA774" s="83"/>
      <c r="DB774" s="83"/>
      <c r="DC774" s="83"/>
      <c r="DD774" s="83"/>
      <c r="DE774" s="83"/>
      <c r="DF774" s="83"/>
      <c r="DG774" s="83"/>
      <c r="DH774" s="83"/>
      <c r="DI774" s="83"/>
      <c r="DJ774" s="83"/>
      <c r="DK774" s="83"/>
      <c r="DL774" s="83"/>
      <c r="DM774" s="83"/>
      <c r="DN774" s="83"/>
      <c r="DO774" s="83"/>
      <c r="DP774" s="83"/>
      <c r="DQ774" s="83"/>
      <c r="DR774" s="83"/>
      <c r="DS774" s="83"/>
      <c r="DT774" s="83"/>
      <c r="DU774" s="83"/>
      <c r="DV774" s="83"/>
      <c r="DW774" s="83"/>
      <c r="DX774" s="83"/>
      <c r="DY774" s="83"/>
      <c r="DZ774" s="83"/>
      <c r="EA774" s="83"/>
      <c r="EB774" s="83"/>
      <c r="EC774" s="83"/>
      <c r="ED774" s="83"/>
      <c r="EE774" s="83"/>
      <c r="EF774" s="83"/>
      <c r="EG774" s="83"/>
      <c r="EH774" s="83"/>
      <c r="EI774" s="83"/>
      <c r="EJ774" s="83"/>
      <c r="EK774" s="83"/>
      <c r="EL774" s="83"/>
      <c r="EM774" s="83"/>
      <c r="EN774" s="83"/>
      <c r="EO774" s="83"/>
      <c r="EP774" s="83"/>
      <c r="EQ774" s="83"/>
      <c r="ER774" s="83"/>
      <c r="ES774" s="83"/>
      <c r="ET774" s="83"/>
      <c r="EU774" s="83"/>
      <c r="EV774" s="83"/>
      <c r="EW774" s="83"/>
      <c r="EX774" s="83"/>
      <c r="EY774" s="83"/>
      <c r="EZ774" s="83"/>
      <c r="FA774" s="83"/>
      <c r="FB774" s="83"/>
      <c r="FC774" s="83"/>
      <c r="FD774" s="83"/>
      <c r="FE774" s="83"/>
      <c r="FF774" s="83"/>
      <c r="FG774" s="83"/>
      <c r="FH774" s="83"/>
      <c r="FI774" s="83"/>
      <c r="FJ774" s="83"/>
      <c r="FK774" s="83"/>
      <c r="FL774" s="83"/>
      <c r="FM774" s="83"/>
      <c r="FN774" s="83"/>
      <c r="FO774" s="83"/>
      <c r="FP774" s="83"/>
      <c r="FQ774" s="83"/>
      <c r="FR774" s="83"/>
      <c r="FS774" s="83"/>
      <c r="FT774" s="83"/>
      <c r="FU774" s="83"/>
      <c r="FV774" s="83"/>
      <c r="FW774" s="83"/>
      <c r="FX774" s="83"/>
      <c r="FY774" s="83"/>
      <c r="FZ774" s="83"/>
      <c r="GA774" s="83"/>
      <c r="GB774" s="83"/>
      <c r="GC774" s="83"/>
      <c r="GD774" s="83"/>
      <c r="GE774" s="83"/>
      <c r="GF774" s="83"/>
      <c r="GG774" s="83"/>
      <c r="GH774" s="83"/>
      <c r="GI774" s="83"/>
      <c r="GJ774" s="83"/>
      <c r="GK774" s="83"/>
      <c r="GL774" s="83"/>
      <c r="GM774" s="83"/>
      <c r="GN774" s="83"/>
      <c r="GO774" s="83"/>
      <c r="GP774" s="83"/>
      <c r="GQ774" s="83"/>
      <c r="GR774" s="83"/>
      <c r="GS774" s="83"/>
      <c r="GT774" s="83"/>
      <c r="GU774" s="83"/>
      <c r="GV774" s="83"/>
      <c r="GW774" s="83"/>
      <c r="GX774" s="83"/>
      <c r="GY774" s="83"/>
      <c r="GZ774" s="83"/>
      <c r="HA774" s="83"/>
      <c r="HB774" s="83"/>
      <c r="HC774" s="83"/>
      <c r="HD774" s="83"/>
      <c r="HE774" s="83"/>
      <c r="HF774" s="83"/>
      <c r="HG774" s="83"/>
      <c r="HH774" s="83"/>
      <c r="HI774" s="83"/>
      <c r="HJ774" s="83"/>
      <c r="HK774" s="83"/>
      <c r="HL774" s="83"/>
      <c r="HM774" s="83"/>
      <c r="HN774" s="83"/>
      <c r="HO774" s="83"/>
      <c r="HP774" s="83"/>
      <c r="HQ774" s="83"/>
      <c r="HR774" s="83"/>
      <c r="HS774" s="83"/>
      <c r="HT774" s="83"/>
      <c r="HU774" s="83"/>
      <c r="HV774" s="83"/>
      <c r="HW774" s="83"/>
      <c r="HX774" s="83"/>
      <c r="HY774" s="83"/>
      <c r="HZ774" s="83"/>
      <c r="IA774" s="83"/>
      <c r="IB774" s="83"/>
      <c r="IC774" s="83"/>
      <c r="ID774" s="83"/>
      <c r="IE774" s="83"/>
      <c r="IF774" s="83"/>
      <c r="IG774" s="83"/>
      <c r="IH774" s="83"/>
      <c r="II774" s="83"/>
      <c r="IJ774" s="83"/>
      <c r="IK774" s="83"/>
      <c r="IL774" s="83"/>
      <c r="IM774" s="83"/>
      <c r="IN774" s="83"/>
      <c r="IO774" s="83"/>
      <c r="IP774" s="83"/>
      <c r="IQ774" s="83"/>
      <c r="IR774" s="83"/>
      <c r="IS774" s="83"/>
      <c r="IT774" s="83"/>
      <c r="IU774" s="83"/>
      <c r="IV774" s="83"/>
      <c r="IW774" s="83"/>
      <c r="IX774" s="83"/>
      <c r="IY774" s="83"/>
      <c r="IZ774" s="83"/>
      <c r="JA774" s="83"/>
      <c r="JB774" s="83"/>
      <c r="JC774" s="83"/>
      <c r="JD774" s="83"/>
      <c r="JE774" s="83"/>
    </row>
    <row r="775" spans="1:265" s="8" customFormat="1" ht="15" customHeight="1" x14ac:dyDescent="0.2">
      <c r="A775" s="173"/>
      <c r="B775" s="131" t="s">
        <v>469</v>
      </c>
      <c r="C775" s="217"/>
      <c r="D775" s="329" t="s">
        <v>1009</v>
      </c>
      <c r="E775" s="117"/>
      <c r="F775" s="1044"/>
      <c r="G775" s="1045"/>
      <c r="H775" s="329" t="s">
        <v>445</v>
      </c>
      <c r="I775" s="329" t="s">
        <v>446</v>
      </c>
      <c r="J775" s="329"/>
      <c r="K775" s="379" t="s">
        <v>157</v>
      </c>
      <c r="L775" s="379"/>
      <c r="M775" s="1139"/>
      <c r="N775" s="1139"/>
      <c r="O775" s="379"/>
      <c r="P775" s="626"/>
      <c r="Q775" s="627"/>
      <c r="R775" s="627"/>
      <c r="S775" s="627"/>
      <c r="T775" s="627"/>
      <c r="U775" s="627"/>
      <c r="V775" s="627"/>
      <c r="W775" s="628">
        <v>3</v>
      </c>
      <c r="X775" s="219"/>
      <c r="Y775" s="219"/>
      <c r="Z775" s="112"/>
      <c r="AA775" s="83"/>
      <c r="AB775" s="83"/>
      <c r="AC775" s="83" t="str">
        <f t="shared" si="18"/>
        <v/>
      </c>
      <c r="AD775" s="83"/>
      <c r="AE775" s="83"/>
      <c r="AF775" s="83"/>
      <c r="AG775" s="83"/>
      <c r="AH775" s="83"/>
      <c r="AI775" s="83"/>
      <c r="AJ775" s="83"/>
      <c r="AK775" s="83"/>
      <c r="AL775" s="83"/>
      <c r="AM775" s="83"/>
      <c r="AN775" s="83"/>
      <c r="AO775" s="83"/>
      <c r="AP775" s="83"/>
      <c r="AQ775" s="83"/>
      <c r="AR775" s="83"/>
      <c r="AS775" s="83"/>
      <c r="AT775" s="83"/>
      <c r="AU775" s="83"/>
      <c r="AV775" s="83"/>
      <c r="AW775" s="83"/>
      <c r="AX775" s="83"/>
      <c r="AY775" s="83"/>
      <c r="AZ775" s="83"/>
      <c r="BA775" s="83"/>
      <c r="BB775" s="83"/>
      <c r="BC775" s="83"/>
      <c r="BD775" s="83"/>
      <c r="BE775" s="83"/>
      <c r="BF775" s="83"/>
      <c r="BG775" s="83"/>
      <c r="BH775" s="83"/>
      <c r="BI775" s="83"/>
      <c r="BJ775" s="83"/>
      <c r="BK775" s="83"/>
      <c r="BL775" s="83"/>
      <c r="BM775" s="83"/>
      <c r="BN775" s="83"/>
      <c r="BO775" s="83"/>
      <c r="BP775" s="83"/>
      <c r="BQ775" s="83"/>
      <c r="BR775" s="83"/>
      <c r="BS775" s="83"/>
      <c r="BT775" s="83"/>
      <c r="BU775" s="83"/>
      <c r="BV775" s="83"/>
      <c r="BW775" s="83"/>
      <c r="BX775" s="83"/>
      <c r="BY775" s="83"/>
      <c r="BZ775" s="83"/>
      <c r="CA775" s="83"/>
      <c r="CB775" s="83"/>
      <c r="CC775" s="83"/>
      <c r="CD775" s="83"/>
      <c r="CE775" s="83"/>
      <c r="CF775" s="83"/>
      <c r="CG775" s="83"/>
      <c r="CH775" s="83"/>
      <c r="CI775" s="83"/>
      <c r="CJ775" s="83"/>
      <c r="CK775" s="83"/>
      <c r="CL775" s="83"/>
      <c r="CM775" s="83"/>
      <c r="CN775" s="83"/>
      <c r="CO775" s="83"/>
      <c r="CP775" s="83"/>
      <c r="CQ775" s="83"/>
      <c r="CR775" s="83"/>
      <c r="CS775" s="83"/>
      <c r="CT775" s="83"/>
      <c r="CU775" s="83"/>
      <c r="CV775" s="83"/>
      <c r="CW775" s="83"/>
      <c r="CX775" s="83"/>
      <c r="CY775" s="83"/>
      <c r="CZ775" s="83"/>
      <c r="DA775" s="83"/>
      <c r="DB775" s="83"/>
      <c r="DC775" s="83"/>
      <c r="DD775" s="83"/>
      <c r="DE775" s="83"/>
      <c r="DF775" s="83"/>
      <c r="DG775" s="83"/>
      <c r="DH775" s="83"/>
      <c r="DI775" s="83"/>
      <c r="DJ775" s="83"/>
      <c r="DK775" s="83"/>
      <c r="DL775" s="83"/>
      <c r="DM775" s="83"/>
      <c r="DN775" s="83"/>
      <c r="DO775" s="83"/>
      <c r="DP775" s="83"/>
      <c r="DQ775" s="83"/>
      <c r="DR775" s="83"/>
      <c r="DS775" s="83"/>
      <c r="DT775" s="83"/>
      <c r="DU775" s="83"/>
      <c r="DV775" s="83"/>
      <c r="DW775" s="83"/>
      <c r="DX775" s="83"/>
      <c r="DY775" s="83"/>
      <c r="DZ775" s="83"/>
      <c r="EA775" s="83"/>
      <c r="EB775" s="83"/>
      <c r="EC775" s="83"/>
      <c r="ED775" s="83"/>
      <c r="EE775" s="83"/>
      <c r="EF775" s="83"/>
      <c r="EG775" s="83"/>
      <c r="EH775" s="83"/>
      <c r="EI775" s="83"/>
      <c r="EJ775" s="83"/>
      <c r="EK775" s="83"/>
      <c r="EL775" s="83"/>
      <c r="EM775" s="83"/>
      <c r="EN775" s="83"/>
      <c r="EO775" s="83"/>
      <c r="EP775" s="83"/>
      <c r="EQ775" s="83"/>
      <c r="ER775" s="83"/>
      <c r="ES775" s="83"/>
      <c r="ET775" s="83"/>
      <c r="EU775" s="83"/>
      <c r="EV775" s="83"/>
      <c r="EW775" s="83"/>
      <c r="EX775" s="83"/>
      <c r="EY775" s="83"/>
      <c r="EZ775" s="83"/>
      <c r="FA775" s="83"/>
      <c r="FB775" s="83"/>
      <c r="FC775" s="83"/>
      <c r="FD775" s="83"/>
      <c r="FE775" s="83"/>
      <c r="FF775" s="83"/>
      <c r="FG775" s="83"/>
      <c r="FH775" s="83"/>
      <c r="FI775" s="83"/>
      <c r="FJ775" s="83"/>
      <c r="FK775" s="83"/>
      <c r="FL775" s="83"/>
      <c r="FM775" s="83"/>
      <c r="FN775" s="83"/>
      <c r="FO775" s="83"/>
      <c r="FP775" s="83"/>
      <c r="FQ775" s="83"/>
      <c r="FR775" s="83"/>
      <c r="FS775" s="83"/>
      <c r="FT775" s="83"/>
      <c r="FU775" s="83"/>
      <c r="FV775" s="83"/>
      <c r="FW775" s="83"/>
      <c r="FX775" s="83"/>
      <c r="FY775" s="83"/>
      <c r="FZ775" s="83"/>
      <c r="GA775" s="83"/>
      <c r="GB775" s="83"/>
      <c r="GC775" s="83"/>
      <c r="GD775" s="83"/>
      <c r="GE775" s="83"/>
      <c r="GF775" s="83"/>
      <c r="GG775" s="83"/>
      <c r="GH775" s="83"/>
      <c r="GI775" s="83"/>
      <c r="GJ775" s="83"/>
      <c r="GK775" s="83"/>
      <c r="GL775" s="83"/>
      <c r="GM775" s="83"/>
      <c r="GN775" s="83"/>
      <c r="GO775" s="83"/>
      <c r="GP775" s="83"/>
      <c r="GQ775" s="83"/>
      <c r="GR775" s="83"/>
      <c r="GS775" s="83"/>
      <c r="GT775" s="83"/>
      <c r="GU775" s="83"/>
      <c r="GV775" s="83"/>
      <c r="GW775" s="83"/>
      <c r="GX775" s="83"/>
      <c r="GY775" s="83"/>
      <c r="GZ775" s="83"/>
      <c r="HA775" s="83"/>
      <c r="HB775" s="83"/>
      <c r="HC775" s="83"/>
      <c r="HD775" s="83"/>
      <c r="HE775" s="83"/>
      <c r="HF775" s="83"/>
      <c r="HG775" s="83"/>
      <c r="HH775" s="83"/>
      <c r="HI775" s="83"/>
      <c r="HJ775" s="83"/>
      <c r="HK775" s="83"/>
      <c r="HL775" s="83"/>
      <c r="HM775" s="83"/>
      <c r="HN775" s="83"/>
      <c r="HO775" s="83"/>
      <c r="HP775" s="83"/>
      <c r="HQ775" s="83"/>
      <c r="HR775" s="83"/>
      <c r="HS775" s="83"/>
      <c r="HT775" s="83"/>
      <c r="HU775" s="83"/>
      <c r="HV775" s="83"/>
      <c r="HW775" s="83"/>
      <c r="HX775" s="83"/>
      <c r="HY775" s="83"/>
      <c r="HZ775" s="83"/>
      <c r="IA775" s="83"/>
      <c r="IB775" s="83"/>
      <c r="IC775" s="83"/>
      <c r="ID775" s="83"/>
      <c r="IE775" s="83"/>
      <c r="IF775" s="83"/>
      <c r="IG775" s="83"/>
      <c r="IH775" s="83"/>
      <c r="II775" s="83"/>
      <c r="IJ775" s="83"/>
      <c r="IK775" s="83"/>
      <c r="IL775" s="83"/>
      <c r="IM775" s="83"/>
      <c r="IN775" s="83"/>
      <c r="IO775" s="83"/>
      <c r="IP775" s="83"/>
      <c r="IQ775" s="83"/>
      <c r="IR775" s="83"/>
      <c r="IS775" s="83"/>
      <c r="IT775" s="83"/>
      <c r="IU775" s="83"/>
      <c r="IV775" s="83"/>
      <c r="IW775" s="83"/>
      <c r="IX775" s="83"/>
      <c r="IY775" s="83"/>
      <c r="IZ775" s="83"/>
      <c r="JA775" s="83"/>
      <c r="JB775" s="83"/>
      <c r="JC775" s="83"/>
      <c r="JD775" s="83"/>
      <c r="JE775" s="83"/>
    </row>
    <row r="776" spans="1:265" s="8" customFormat="1" ht="15" customHeight="1" x14ac:dyDescent="0.2">
      <c r="A776" s="173"/>
      <c r="B776" s="131" t="s">
        <v>469</v>
      </c>
      <c r="C776" s="217"/>
      <c r="D776" s="329" t="s">
        <v>1009</v>
      </c>
      <c r="E776" s="117"/>
      <c r="F776" s="1044"/>
      <c r="G776" s="1045"/>
      <c r="H776" s="329" t="s">
        <v>445</v>
      </c>
      <c r="I776" s="329" t="s">
        <v>446</v>
      </c>
      <c r="J776" s="329"/>
      <c r="K776" s="379" t="s">
        <v>2124</v>
      </c>
      <c r="L776" s="379"/>
      <c r="M776" s="1139"/>
      <c r="N776" s="1139"/>
      <c r="O776" s="379"/>
      <c r="P776" s="626"/>
      <c r="Q776" s="627"/>
      <c r="R776" s="627"/>
      <c r="S776" s="627"/>
      <c r="T776" s="627">
        <v>4</v>
      </c>
      <c r="U776" s="627"/>
      <c r="V776" s="627"/>
      <c r="W776" s="628"/>
      <c r="X776" s="219"/>
      <c r="Y776" s="219"/>
      <c r="Z776" s="112"/>
      <c r="AA776" s="83"/>
      <c r="AB776" s="83"/>
      <c r="AC776" s="83" t="str">
        <f t="shared" si="18"/>
        <v/>
      </c>
      <c r="AD776" s="83"/>
      <c r="AE776" s="83"/>
      <c r="AF776" s="83"/>
      <c r="AG776" s="83"/>
      <c r="AH776" s="83"/>
      <c r="AI776" s="83"/>
      <c r="AJ776" s="83"/>
      <c r="AK776" s="83"/>
      <c r="AL776" s="83"/>
      <c r="AM776" s="83"/>
      <c r="AN776" s="83"/>
      <c r="AO776" s="83"/>
      <c r="AP776" s="83"/>
      <c r="AQ776" s="83"/>
      <c r="AR776" s="83"/>
      <c r="AS776" s="83"/>
      <c r="AT776" s="83"/>
      <c r="AU776" s="83"/>
      <c r="AV776" s="83"/>
      <c r="AW776" s="83"/>
      <c r="AX776" s="83"/>
      <c r="AY776" s="83"/>
      <c r="AZ776" s="83"/>
      <c r="BA776" s="83"/>
      <c r="BB776" s="83"/>
      <c r="BC776" s="83"/>
      <c r="BD776" s="83"/>
      <c r="BE776" s="83"/>
      <c r="BF776" s="83"/>
      <c r="BG776" s="83"/>
      <c r="BH776" s="83"/>
      <c r="BI776" s="83"/>
      <c r="BJ776" s="83"/>
      <c r="BK776" s="83"/>
      <c r="BL776" s="83"/>
      <c r="BM776" s="83"/>
      <c r="BN776" s="83"/>
      <c r="BO776" s="83"/>
      <c r="BP776" s="83"/>
      <c r="BQ776" s="83"/>
      <c r="BR776" s="83"/>
      <c r="BS776" s="83"/>
      <c r="BT776" s="83"/>
      <c r="BU776" s="83"/>
      <c r="BV776" s="83"/>
      <c r="BW776" s="83"/>
      <c r="BX776" s="83"/>
      <c r="BY776" s="83"/>
      <c r="BZ776" s="83"/>
      <c r="CA776" s="83"/>
      <c r="CB776" s="83"/>
      <c r="CC776" s="83"/>
      <c r="CD776" s="83"/>
      <c r="CE776" s="83"/>
      <c r="CF776" s="83"/>
      <c r="CG776" s="83"/>
      <c r="CH776" s="83"/>
      <c r="CI776" s="83"/>
      <c r="CJ776" s="83"/>
      <c r="CK776" s="83"/>
      <c r="CL776" s="83"/>
      <c r="CM776" s="83"/>
      <c r="CN776" s="83"/>
      <c r="CO776" s="83"/>
      <c r="CP776" s="83"/>
      <c r="CQ776" s="83"/>
      <c r="CR776" s="83"/>
      <c r="CS776" s="83"/>
      <c r="CT776" s="83"/>
      <c r="CU776" s="83"/>
      <c r="CV776" s="83"/>
      <c r="CW776" s="83"/>
      <c r="CX776" s="83"/>
      <c r="CY776" s="83"/>
      <c r="CZ776" s="83"/>
      <c r="DA776" s="83"/>
      <c r="DB776" s="83"/>
      <c r="DC776" s="83"/>
      <c r="DD776" s="83"/>
      <c r="DE776" s="83"/>
      <c r="DF776" s="83"/>
      <c r="DG776" s="83"/>
      <c r="DH776" s="83"/>
      <c r="DI776" s="83"/>
      <c r="DJ776" s="83"/>
      <c r="DK776" s="83"/>
      <c r="DL776" s="83"/>
      <c r="DM776" s="83"/>
      <c r="DN776" s="83"/>
      <c r="DO776" s="83"/>
      <c r="DP776" s="83"/>
      <c r="DQ776" s="83"/>
      <c r="DR776" s="83"/>
      <c r="DS776" s="83"/>
      <c r="DT776" s="83"/>
      <c r="DU776" s="83"/>
      <c r="DV776" s="83"/>
      <c r="DW776" s="83"/>
      <c r="DX776" s="83"/>
      <c r="DY776" s="83"/>
      <c r="DZ776" s="83"/>
      <c r="EA776" s="83"/>
      <c r="EB776" s="83"/>
      <c r="EC776" s="83"/>
      <c r="ED776" s="83"/>
      <c r="EE776" s="83"/>
      <c r="EF776" s="83"/>
      <c r="EG776" s="83"/>
      <c r="EH776" s="83"/>
      <c r="EI776" s="83"/>
      <c r="EJ776" s="83"/>
      <c r="EK776" s="83"/>
      <c r="EL776" s="83"/>
      <c r="EM776" s="83"/>
      <c r="EN776" s="83"/>
      <c r="EO776" s="83"/>
      <c r="EP776" s="83"/>
      <c r="EQ776" s="83"/>
      <c r="ER776" s="83"/>
      <c r="ES776" s="83"/>
      <c r="ET776" s="83"/>
      <c r="EU776" s="83"/>
      <c r="EV776" s="83"/>
      <c r="EW776" s="83"/>
      <c r="EX776" s="83"/>
      <c r="EY776" s="83"/>
      <c r="EZ776" s="83"/>
      <c r="FA776" s="83"/>
      <c r="FB776" s="83"/>
      <c r="FC776" s="83"/>
      <c r="FD776" s="83"/>
      <c r="FE776" s="83"/>
      <c r="FF776" s="83"/>
      <c r="FG776" s="83"/>
      <c r="FH776" s="83"/>
      <c r="FI776" s="83"/>
      <c r="FJ776" s="83"/>
      <c r="FK776" s="83"/>
      <c r="FL776" s="83"/>
      <c r="FM776" s="83"/>
      <c r="FN776" s="83"/>
      <c r="FO776" s="83"/>
      <c r="FP776" s="83"/>
      <c r="FQ776" s="83"/>
      <c r="FR776" s="83"/>
      <c r="FS776" s="83"/>
      <c r="FT776" s="83"/>
      <c r="FU776" s="83"/>
      <c r="FV776" s="83"/>
      <c r="FW776" s="83"/>
      <c r="FX776" s="83"/>
      <c r="FY776" s="83"/>
      <c r="FZ776" s="83"/>
      <c r="GA776" s="83"/>
      <c r="GB776" s="83"/>
      <c r="GC776" s="83"/>
      <c r="GD776" s="83"/>
      <c r="GE776" s="83"/>
      <c r="GF776" s="83"/>
      <c r="GG776" s="83"/>
      <c r="GH776" s="83"/>
      <c r="GI776" s="83"/>
      <c r="GJ776" s="83"/>
      <c r="GK776" s="83"/>
      <c r="GL776" s="83"/>
      <c r="GM776" s="83"/>
      <c r="GN776" s="83"/>
      <c r="GO776" s="83"/>
      <c r="GP776" s="83"/>
      <c r="GQ776" s="83"/>
      <c r="GR776" s="83"/>
      <c r="GS776" s="83"/>
      <c r="GT776" s="83"/>
      <c r="GU776" s="83"/>
      <c r="GV776" s="83"/>
      <c r="GW776" s="83"/>
      <c r="GX776" s="83"/>
      <c r="GY776" s="83"/>
      <c r="GZ776" s="83"/>
      <c r="HA776" s="83"/>
      <c r="HB776" s="83"/>
      <c r="HC776" s="83"/>
      <c r="HD776" s="83"/>
      <c r="HE776" s="83"/>
      <c r="HF776" s="83"/>
      <c r="HG776" s="83"/>
      <c r="HH776" s="83"/>
      <c r="HI776" s="83"/>
      <c r="HJ776" s="83"/>
      <c r="HK776" s="83"/>
      <c r="HL776" s="83"/>
      <c r="HM776" s="83"/>
      <c r="HN776" s="83"/>
      <c r="HO776" s="83"/>
      <c r="HP776" s="83"/>
      <c r="HQ776" s="83"/>
      <c r="HR776" s="83"/>
      <c r="HS776" s="83"/>
      <c r="HT776" s="83"/>
      <c r="HU776" s="83"/>
      <c r="HV776" s="83"/>
      <c r="HW776" s="83"/>
      <c r="HX776" s="83"/>
      <c r="HY776" s="83"/>
      <c r="HZ776" s="83"/>
      <c r="IA776" s="83"/>
      <c r="IB776" s="83"/>
      <c r="IC776" s="83"/>
      <c r="ID776" s="83"/>
      <c r="IE776" s="83"/>
      <c r="IF776" s="83"/>
      <c r="IG776" s="83"/>
      <c r="IH776" s="83"/>
      <c r="II776" s="83"/>
      <c r="IJ776" s="83"/>
      <c r="IK776" s="83"/>
      <c r="IL776" s="83"/>
      <c r="IM776" s="83"/>
      <c r="IN776" s="83"/>
      <c r="IO776" s="83"/>
      <c r="IP776" s="83"/>
      <c r="IQ776" s="83"/>
      <c r="IR776" s="83"/>
      <c r="IS776" s="83"/>
      <c r="IT776" s="83"/>
      <c r="IU776" s="83"/>
      <c r="IV776" s="83"/>
      <c r="IW776" s="83"/>
      <c r="IX776" s="83"/>
      <c r="IY776" s="83"/>
      <c r="IZ776" s="83"/>
      <c r="JA776" s="83"/>
      <c r="JB776" s="83"/>
      <c r="JC776" s="83"/>
      <c r="JD776" s="83"/>
      <c r="JE776" s="83"/>
    </row>
    <row r="777" spans="1:265" s="8" customFormat="1" ht="15" customHeight="1" x14ac:dyDescent="0.2">
      <c r="A777" s="173"/>
      <c r="B777" s="131" t="s">
        <v>469</v>
      </c>
      <c r="C777" s="217"/>
      <c r="D777" s="329" t="s">
        <v>1009</v>
      </c>
      <c r="E777" s="117"/>
      <c r="F777" s="1044"/>
      <c r="G777" s="1045"/>
      <c r="H777" s="329" t="s">
        <v>445</v>
      </c>
      <c r="I777" s="329" t="s">
        <v>508</v>
      </c>
      <c r="J777" s="329"/>
      <c r="K777" s="379" t="s">
        <v>1391</v>
      </c>
      <c r="L777" s="379"/>
      <c r="M777" s="1139"/>
      <c r="N777" s="1139"/>
      <c r="O777" s="379"/>
      <c r="P777" s="626"/>
      <c r="Q777" s="627"/>
      <c r="R777" s="627"/>
      <c r="S777" s="627"/>
      <c r="T777" s="627"/>
      <c r="U777" s="627"/>
      <c r="V777" s="627"/>
      <c r="W777" s="628">
        <v>4</v>
      </c>
      <c r="X777" s="219"/>
      <c r="Y777" s="219"/>
      <c r="Z777" s="112"/>
      <c r="AA777" s="83"/>
      <c r="AB777" s="83"/>
      <c r="AC777" s="83" t="str">
        <f t="shared" si="18"/>
        <v/>
      </c>
      <c r="AD777" s="83"/>
      <c r="AE777" s="83"/>
      <c r="AF777" s="83"/>
      <c r="AG777" s="83"/>
      <c r="AH777" s="83"/>
      <c r="AI777" s="83"/>
      <c r="AJ777" s="83"/>
      <c r="AK777" s="83"/>
      <c r="AL777" s="83"/>
      <c r="AM777" s="83"/>
      <c r="AN777" s="83"/>
      <c r="AO777" s="83"/>
      <c r="AP777" s="83"/>
      <c r="AQ777" s="83"/>
      <c r="AR777" s="83"/>
      <c r="AS777" s="83"/>
      <c r="AT777" s="83"/>
      <c r="AU777" s="83"/>
      <c r="AV777" s="83"/>
      <c r="AW777" s="83"/>
      <c r="AX777" s="83"/>
      <c r="AY777" s="83"/>
      <c r="AZ777" s="83"/>
      <c r="BA777" s="83"/>
      <c r="BB777" s="83"/>
      <c r="BC777" s="83"/>
      <c r="BD777" s="83"/>
      <c r="BE777" s="83"/>
      <c r="BF777" s="83"/>
      <c r="BG777" s="83"/>
      <c r="BH777" s="83"/>
      <c r="BI777" s="83"/>
      <c r="BJ777" s="83"/>
      <c r="BK777" s="83"/>
      <c r="BL777" s="83"/>
      <c r="BM777" s="83"/>
      <c r="BN777" s="83"/>
      <c r="BO777" s="83"/>
      <c r="BP777" s="83"/>
      <c r="BQ777" s="83"/>
      <c r="BR777" s="83"/>
      <c r="BS777" s="83"/>
      <c r="BT777" s="83"/>
      <c r="BU777" s="83"/>
      <c r="BV777" s="83"/>
      <c r="BW777" s="83"/>
      <c r="BX777" s="83"/>
      <c r="BY777" s="83"/>
      <c r="BZ777" s="83"/>
      <c r="CA777" s="83"/>
      <c r="CB777" s="83"/>
      <c r="CC777" s="83"/>
      <c r="CD777" s="83"/>
      <c r="CE777" s="83"/>
      <c r="CF777" s="83"/>
      <c r="CG777" s="83"/>
      <c r="CH777" s="83"/>
      <c r="CI777" s="83"/>
      <c r="CJ777" s="83"/>
      <c r="CK777" s="83"/>
      <c r="CL777" s="83"/>
      <c r="CM777" s="83"/>
      <c r="CN777" s="83"/>
      <c r="CO777" s="83"/>
      <c r="CP777" s="83"/>
      <c r="CQ777" s="83"/>
      <c r="CR777" s="83"/>
      <c r="CS777" s="83"/>
      <c r="CT777" s="83"/>
      <c r="CU777" s="83"/>
      <c r="CV777" s="83"/>
      <c r="CW777" s="83"/>
      <c r="CX777" s="83"/>
      <c r="CY777" s="83"/>
      <c r="CZ777" s="83"/>
      <c r="DA777" s="83"/>
      <c r="DB777" s="83"/>
      <c r="DC777" s="83"/>
      <c r="DD777" s="83"/>
      <c r="DE777" s="83"/>
      <c r="DF777" s="83"/>
      <c r="DG777" s="83"/>
      <c r="DH777" s="83"/>
      <c r="DI777" s="83"/>
      <c r="DJ777" s="83"/>
      <c r="DK777" s="83"/>
      <c r="DL777" s="83"/>
      <c r="DM777" s="83"/>
      <c r="DN777" s="83"/>
      <c r="DO777" s="83"/>
      <c r="DP777" s="83"/>
      <c r="DQ777" s="83"/>
      <c r="DR777" s="83"/>
      <c r="DS777" s="83"/>
      <c r="DT777" s="83"/>
      <c r="DU777" s="83"/>
      <c r="DV777" s="83"/>
      <c r="DW777" s="83"/>
      <c r="DX777" s="83"/>
      <c r="DY777" s="83"/>
      <c r="DZ777" s="83"/>
      <c r="EA777" s="83"/>
      <c r="EB777" s="83"/>
      <c r="EC777" s="83"/>
      <c r="ED777" s="83"/>
      <c r="EE777" s="83"/>
      <c r="EF777" s="83"/>
      <c r="EG777" s="83"/>
      <c r="EH777" s="83"/>
      <c r="EI777" s="83"/>
      <c r="EJ777" s="83"/>
      <c r="EK777" s="83"/>
      <c r="EL777" s="83"/>
      <c r="EM777" s="83"/>
      <c r="EN777" s="83"/>
      <c r="EO777" s="83"/>
      <c r="EP777" s="83"/>
      <c r="EQ777" s="83"/>
      <c r="ER777" s="83"/>
      <c r="ES777" s="83"/>
      <c r="ET777" s="83"/>
      <c r="EU777" s="83"/>
      <c r="EV777" s="83"/>
      <c r="EW777" s="83"/>
      <c r="EX777" s="83"/>
      <c r="EY777" s="83"/>
      <c r="EZ777" s="83"/>
      <c r="FA777" s="83"/>
      <c r="FB777" s="83"/>
      <c r="FC777" s="83"/>
      <c r="FD777" s="83"/>
      <c r="FE777" s="83"/>
      <c r="FF777" s="83"/>
      <c r="FG777" s="83"/>
      <c r="FH777" s="83"/>
      <c r="FI777" s="83"/>
      <c r="FJ777" s="83"/>
      <c r="FK777" s="83"/>
      <c r="FL777" s="83"/>
      <c r="FM777" s="83"/>
      <c r="FN777" s="83"/>
      <c r="FO777" s="83"/>
      <c r="FP777" s="83"/>
      <c r="FQ777" s="83"/>
      <c r="FR777" s="83"/>
      <c r="FS777" s="83"/>
      <c r="FT777" s="83"/>
      <c r="FU777" s="83"/>
      <c r="FV777" s="83"/>
      <c r="FW777" s="83"/>
      <c r="FX777" s="83"/>
      <c r="FY777" s="83"/>
      <c r="FZ777" s="83"/>
      <c r="GA777" s="83"/>
      <c r="GB777" s="83"/>
      <c r="GC777" s="83"/>
      <c r="GD777" s="83"/>
      <c r="GE777" s="83"/>
      <c r="GF777" s="83"/>
      <c r="GG777" s="83"/>
      <c r="GH777" s="83"/>
      <c r="GI777" s="83"/>
      <c r="GJ777" s="83"/>
      <c r="GK777" s="83"/>
      <c r="GL777" s="83"/>
      <c r="GM777" s="83"/>
      <c r="GN777" s="83"/>
      <c r="GO777" s="83"/>
      <c r="GP777" s="83"/>
      <c r="GQ777" s="83"/>
      <c r="GR777" s="83"/>
      <c r="GS777" s="83"/>
      <c r="GT777" s="83"/>
      <c r="GU777" s="83"/>
      <c r="GV777" s="83"/>
      <c r="GW777" s="83"/>
      <c r="GX777" s="83"/>
      <c r="GY777" s="83"/>
      <c r="GZ777" s="83"/>
      <c r="HA777" s="83"/>
      <c r="HB777" s="83"/>
      <c r="HC777" s="83"/>
      <c r="HD777" s="83"/>
      <c r="HE777" s="83"/>
      <c r="HF777" s="83"/>
      <c r="HG777" s="83"/>
      <c r="HH777" s="83"/>
      <c r="HI777" s="83"/>
      <c r="HJ777" s="83"/>
      <c r="HK777" s="83"/>
      <c r="HL777" s="83"/>
      <c r="HM777" s="83"/>
      <c r="HN777" s="83"/>
      <c r="HO777" s="83"/>
      <c r="HP777" s="83"/>
      <c r="HQ777" s="83"/>
      <c r="HR777" s="83"/>
      <c r="HS777" s="83"/>
      <c r="HT777" s="83"/>
      <c r="HU777" s="83"/>
      <c r="HV777" s="83"/>
      <c r="HW777" s="83"/>
      <c r="HX777" s="83"/>
      <c r="HY777" s="83"/>
      <c r="HZ777" s="83"/>
      <c r="IA777" s="83"/>
      <c r="IB777" s="83"/>
      <c r="IC777" s="83"/>
      <c r="ID777" s="83"/>
      <c r="IE777" s="83"/>
      <c r="IF777" s="83"/>
      <c r="IG777" s="83"/>
      <c r="IH777" s="83"/>
      <c r="II777" s="83"/>
      <c r="IJ777" s="83"/>
      <c r="IK777" s="83"/>
      <c r="IL777" s="83"/>
      <c r="IM777" s="83"/>
      <c r="IN777" s="83"/>
      <c r="IO777" s="83"/>
      <c r="IP777" s="83"/>
      <c r="IQ777" s="83"/>
      <c r="IR777" s="83"/>
      <c r="IS777" s="83"/>
      <c r="IT777" s="83"/>
      <c r="IU777" s="83"/>
      <c r="IV777" s="83"/>
      <c r="IW777" s="83"/>
      <c r="IX777" s="83"/>
      <c r="IY777" s="83"/>
      <c r="IZ777" s="83"/>
      <c r="JA777" s="83"/>
      <c r="JB777" s="83"/>
      <c r="JC777" s="83"/>
      <c r="JD777" s="83"/>
      <c r="JE777" s="83"/>
    </row>
    <row r="778" spans="1:265" s="8" customFormat="1" ht="15" customHeight="1" x14ac:dyDescent="0.2">
      <c r="A778" s="173"/>
      <c r="B778" s="131" t="s">
        <v>469</v>
      </c>
      <c r="C778" s="217"/>
      <c r="D778" s="329" t="s">
        <v>1009</v>
      </c>
      <c r="E778" s="117"/>
      <c r="F778" s="1044"/>
      <c r="G778" s="1045"/>
      <c r="H778" s="329" t="s">
        <v>445</v>
      </c>
      <c r="I778" s="329" t="s">
        <v>508</v>
      </c>
      <c r="J778" s="329"/>
      <c r="K778" s="379" t="s">
        <v>126</v>
      </c>
      <c r="L778" s="379"/>
      <c r="M778" s="1139"/>
      <c r="N778" s="1139"/>
      <c r="O778" s="379"/>
      <c r="P778" s="626"/>
      <c r="Q778" s="627"/>
      <c r="R778" s="627"/>
      <c r="S778" s="627">
        <v>5</v>
      </c>
      <c r="T778" s="627"/>
      <c r="U778" s="627"/>
      <c r="V778" s="627"/>
      <c r="W778" s="628"/>
      <c r="X778" s="219"/>
      <c r="Y778" s="219"/>
      <c r="Z778" s="112"/>
      <c r="AA778" s="83"/>
      <c r="AB778" s="83"/>
      <c r="AC778" s="83" t="str">
        <f t="shared" si="18"/>
        <v/>
      </c>
      <c r="AD778" s="83"/>
      <c r="AE778" s="83"/>
      <c r="AF778" s="83"/>
      <c r="AG778" s="83"/>
      <c r="AH778" s="83"/>
      <c r="AI778" s="83"/>
      <c r="AJ778" s="83"/>
      <c r="AK778" s="83"/>
      <c r="AL778" s="83"/>
      <c r="AM778" s="83"/>
      <c r="AN778" s="83"/>
      <c r="AO778" s="83"/>
      <c r="AP778" s="83"/>
      <c r="AQ778" s="83"/>
      <c r="AR778" s="83"/>
      <c r="AS778" s="83"/>
      <c r="AT778" s="83"/>
      <c r="AU778" s="83"/>
      <c r="AV778" s="83"/>
      <c r="AW778" s="83"/>
      <c r="AX778" s="83"/>
      <c r="AY778" s="83"/>
      <c r="AZ778" s="83"/>
      <c r="BA778" s="83"/>
      <c r="BB778" s="83"/>
      <c r="BC778" s="83"/>
      <c r="BD778" s="83"/>
      <c r="BE778" s="83"/>
      <c r="BF778" s="83"/>
      <c r="BG778" s="83"/>
      <c r="BH778" s="83"/>
      <c r="BI778" s="83"/>
      <c r="BJ778" s="83"/>
      <c r="BK778" s="83"/>
      <c r="BL778" s="83"/>
      <c r="BM778" s="83"/>
      <c r="BN778" s="83"/>
      <c r="BO778" s="83"/>
      <c r="BP778" s="83"/>
      <c r="BQ778" s="83"/>
      <c r="BR778" s="83"/>
      <c r="BS778" s="83"/>
      <c r="BT778" s="83"/>
      <c r="BU778" s="83"/>
      <c r="BV778" s="83"/>
      <c r="BW778" s="83"/>
      <c r="BX778" s="83"/>
      <c r="BY778" s="83"/>
      <c r="BZ778" s="83"/>
      <c r="CA778" s="83"/>
      <c r="CB778" s="83"/>
      <c r="CC778" s="83"/>
      <c r="CD778" s="83"/>
      <c r="CE778" s="83"/>
      <c r="CF778" s="83"/>
      <c r="CG778" s="83"/>
      <c r="CH778" s="83"/>
      <c r="CI778" s="83"/>
      <c r="CJ778" s="83"/>
      <c r="CK778" s="83"/>
      <c r="CL778" s="83"/>
      <c r="CM778" s="83"/>
      <c r="CN778" s="83"/>
      <c r="CO778" s="83"/>
      <c r="CP778" s="83"/>
      <c r="CQ778" s="83"/>
      <c r="CR778" s="83"/>
      <c r="CS778" s="83"/>
      <c r="CT778" s="83"/>
      <c r="CU778" s="83"/>
      <c r="CV778" s="83"/>
      <c r="CW778" s="83"/>
      <c r="CX778" s="83"/>
      <c r="CY778" s="83"/>
      <c r="CZ778" s="83"/>
      <c r="DA778" s="83"/>
      <c r="DB778" s="83"/>
      <c r="DC778" s="83"/>
      <c r="DD778" s="83"/>
      <c r="DE778" s="83"/>
      <c r="DF778" s="83"/>
      <c r="DG778" s="83"/>
      <c r="DH778" s="83"/>
      <c r="DI778" s="83"/>
      <c r="DJ778" s="83"/>
      <c r="DK778" s="83"/>
      <c r="DL778" s="83"/>
      <c r="DM778" s="83"/>
      <c r="DN778" s="83"/>
      <c r="DO778" s="83"/>
      <c r="DP778" s="83"/>
      <c r="DQ778" s="83"/>
      <c r="DR778" s="83"/>
      <c r="DS778" s="83"/>
      <c r="DT778" s="83"/>
      <c r="DU778" s="83"/>
      <c r="DV778" s="83"/>
      <c r="DW778" s="83"/>
      <c r="DX778" s="83"/>
      <c r="DY778" s="83"/>
      <c r="DZ778" s="83"/>
      <c r="EA778" s="83"/>
      <c r="EB778" s="83"/>
      <c r="EC778" s="83"/>
      <c r="ED778" s="83"/>
      <c r="EE778" s="83"/>
      <c r="EF778" s="83"/>
      <c r="EG778" s="83"/>
      <c r="EH778" s="83"/>
      <c r="EI778" s="83"/>
      <c r="EJ778" s="83"/>
      <c r="EK778" s="83"/>
      <c r="EL778" s="83"/>
      <c r="EM778" s="83"/>
      <c r="EN778" s="83"/>
      <c r="EO778" s="83"/>
      <c r="EP778" s="83"/>
      <c r="EQ778" s="83"/>
      <c r="ER778" s="83"/>
      <c r="ES778" s="83"/>
      <c r="ET778" s="83"/>
      <c r="EU778" s="83"/>
      <c r="EV778" s="83"/>
      <c r="EW778" s="83"/>
      <c r="EX778" s="83"/>
      <c r="EY778" s="83"/>
      <c r="EZ778" s="83"/>
      <c r="FA778" s="83"/>
      <c r="FB778" s="83"/>
      <c r="FC778" s="83"/>
      <c r="FD778" s="83"/>
      <c r="FE778" s="83"/>
      <c r="FF778" s="83"/>
      <c r="FG778" s="83"/>
      <c r="FH778" s="83"/>
      <c r="FI778" s="83"/>
      <c r="FJ778" s="83"/>
      <c r="FK778" s="83"/>
      <c r="FL778" s="83"/>
      <c r="FM778" s="83"/>
      <c r="FN778" s="83"/>
      <c r="FO778" s="83"/>
      <c r="FP778" s="83"/>
      <c r="FQ778" s="83"/>
      <c r="FR778" s="83"/>
      <c r="FS778" s="83"/>
      <c r="FT778" s="83"/>
      <c r="FU778" s="83"/>
      <c r="FV778" s="83"/>
      <c r="FW778" s="83"/>
      <c r="FX778" s="83"/>
      <c r="FY778" s="83"/>
      <c r="FZ778" s="83"/>
      <c r="GA778" s="83"/>
      <c r="GB778" s="83"/>
      <c r="GC778" s="83"/>
      <c r="GD778" s="83"/>
      <c r="GE778" s="83"/>
      <c r="GF778" s="83"/>
      <c r="GG778" s="83"/>
      <c r="GH778" s="83"/>
      <c r="GI778" s="83"/>
      <c r="GJ778" s="83"/>
      <c r="GK778" s="83"/>
      <c r="GL778" s="83"/>
      <c r="GM778" s="83"/>
      <c r="GN778" s="83"/>
      <c r="GO778" s="83"/>
      <c r="GP778" s="83"/>
      <c r="GQ778" s="83"/>
      <c r="GR778" s="83"/>
      <c r="GS778" s="83"/>
      <c r="GT778" s="83"/>
      <c r="GU778" s="83"/>
      <c r="GV778" s="83"/>
      <c r="GW778" s="83"/>
      <c r="GX778" s="83"/>
      <c r="GY778" s="83"/>
      <c r="GZ778" s="83"/>
      <c r="HA778" s="83"/>
      <c r="HB778" s="83"/>
      <c r="HC778" s="83"/>
      <c r="HD778" s="83"/>
      <c r="HE778" s="83"/>
      <c r="HF778" s="83"/>
      <c r="HG778" s="83"/>
      <c r="HH778" s="83"/>
      <c r="HI778" s="83"/>
      <c r="HJ778" s="83"/>
      <c r="HK778" s="83"/>
      <c r="HL778" s="83"/>
      <c r="HM778" s="83"/>
      <c r="HN778" s="83"/>
      <c r="HO778" s="83"/>
      <c r="HP778" s="83"/>
      <c r="HQ778" s="83"/>
      <c r="HR778" s="83"/>
      <c r="HS778" s="83"/>
      <c r="HT778" s="83"/>
      <c r="HU778" s="83"/>
      <c r="HV778" s="83"/>
      <c r="HW778" s="83"/>
      <c r="HX778" s="83"/>
      <c r="HY778" s="83"/>
      <c r="HZ778" s="83"/>
      <c r="IA778" s="83"/>
      <c r="IB778" s="83"/>
      <c r="IC778" s="83"/>
      <c r="ID778" s="83"/>
      <c r="IE778" s="83"/>
      <c r="IF778" s="83"/>
      <c r="IG778" s="83"/>
      <c r="IH778" s="83"/>
      <c r="II778" s="83"/>
      <c r="IJ778" s="83"/>
      <c r="IK778" s="83"/>
      <c r="IL778" s="83"/>
      <c r="IM778" s="83"/>
      <c r="IN778" s="83"/>
      <c r="IO778" s="83"/>
      <c r="IP778" s="83"/>
      <c r="IQ778" s="83"/>
      <c r="IR778" s="83"/>
      <c r="IS778" s="83"/>
      <c r="IT778" s="83"/>
      <c r="IU778" s="83"/>
      <c r="IV778" s="83"/>
      <c r="IW778" s="83"/>
      <c r="IX778" s="83"/>
      <c r="IY778" s="83"/>
      <c r="IZ778" s="83"/>
      <c r="JA778" s="83"/>
      <c r="JB778" s="83"/>
      <c r="JC778" s="83"/>
      <c r="JD778" s="83"/>
      <c r="JE778" s="83"/>
    </row>
    <row r="779" spans="1:265" s="8" customFormat="1" ht="15" customHeight="1" thickBot="1" x14ac:dyDescent="0.25">
      <c r="A779" s="176"/>
      <c r="B779" s="162" t="s">
        <v>469</v>
      </c>
      <c r="C779" s="251"/>
      <c r="D779" s="351" t="s">
        <v>1009</v>
      </c>
      <c r="E779" s="234"/>
      <c r="F779" s="1053"/>
      <c r="G779" s="1054"/>
      <c r="H779" s="351" t="s">
        <v>445</v>
      </c>
      <c r="I779" s="351" t="s">
        <v>508</v>
      </c>
      <c r="J779" s="351"/>
      <c r="K779" s="381" t="s">
        <v>545</v>
      </c>
      <c r="L779" s="381"/>
      <c r="M779" s="1169"/>
      <c r="N779" s="1169"/>
      <c r="O779" s="381"/>
      <c r="P779" s="639"/>
      <c r="Q779" s="640"/>
      <c r="R779" s="640"/>
      <c r="S779" s="640">
        <v>3</v>
      </c>
      <c r="T779" s="640"/>
      <c r="U779" s="640"/>
      <c r="V779" s="640"/>
      <c r="W779" s="641"/>
      <c r="X779" s="249">
        <f>SUBTOTAL(9,P768:W779)</f>
        <v>40</v>
      </c>
      <c r="Y779" s="249">
        <f>X779</f>
        <v>40</v>
      </c>
      <c r="Z779" s="112"/>
      <c r="AA779" s="83"/>
      <c r="AB779" s="83"/>
      <c r="AC779" s="83" t="str">
        <f t="shared" ref="AC779:AC810" si="19">IF(C779&lt;&gt;"",SUMIF(D$6:D$1540,D779,P$6:Q$1540),"")</f>
        <v/>
      </c>
      <c r="AD779" s="83"/>
      <c r="AE779" s="83"/>
      <c r="AF779" s="83"/>
      <c r="AG779" s="83"/>
      <c r="AH779" s="83"/>
      <c r="AI779" s="83"/>
      <c r="AJ779" s="83"/>
      <c r="AK779" s="83"/>
      <c r="AL779" s="83"/>
      <c r="AM779" s="83"/>
      <c r="AN779" s="83"/>
      <c r="AO779" s="83"/>
      <c r="AP779" s="83"/>
      <c r="AQ779" s="83"/>
      <c r="AR779" s="83"/>
      <c r="AS779" s="83"/>
      <c r="AT779" s="83"/>
      <c r="AU779" s="83"/>
      <c r="AV779" s="83"/>
      <c r="AW779" s="83"/>
      <c r="AX779" s="83"/>
      <c r="AY779" s="83"/>
      <c r="AZ779" s="83"/>
      <c r="BA779" s="83"/>
      <c r="BB779" s="83"/>
      <c r="BC779" s="83"/>
      <c r="BD779" s="83"/>
      <c r="BE779" s="83"/>
      <c r="BF779" s="83"/>
      <c r="BG779" s="83"/>
      <c r="BH779" s="83"/>
      <c r="BI779" s="83"/>
      <c r="BJ779" s="83"/>
      <c r="BK779" s="83"/>
      <c r="BL779" s="83"/>
      <c r="BM779" s="83"/>
      <c r="BN779" s="83"/>
      <c r="BO779" s="83"/>
      <c r="BP779" s="83"/>
      <c r="BQ779" s="83"/>
      <c r="BR779" s="83"/>
      <c r="BS779" s="83"/>
      <c r="BT779" s="83"/>
      <c r="BU779" s="83"/>
      <c r="BV779" s="83"/>
      <c r="BW779" s="83"/>
      <c r="BX779" s="83"/>
      <c r="BY779" s="83"/>
      <c r="BZ779" s="83"/>
      <c r="CA779" s="83"/>
      <c r="CB779" s="83"/>
      <c r="CC779" s="83"/>
      <c r="CD779" s="83"/>
      <c r="CE779" s="83"/>
      <c r="CF779" s="83"/>
      <c r="CG779" s="83"/>
      <c r="CH779" s="83"/>
      <c r="CI779" s="83"/>
      <c r="CJ779" s="83"/>
      <c r="CK779" s="83"/>
      <c r="CL779" s="83"/>
      <c r="CM779" s="83"/>
      <c r="CN779" s="83"/>
      <c r="CO779" s="83"/>
      <c r="CP779" s="83"/>
      <c r="CQ779" s="83"/>
      <c r="CR779" s="83"/>
      <c r="CS779" s="83"/>
      <c r="CT779" s="83"/>
      <c r="CU779" s="83"/>
      <c r="CV779" s="83"/>
      <c r="CW779" s="83"/>
      <c r="CX779" s="83"/>
      <c r="CY779" s="83"/>
      <c r="CZ779" s="83"/>
      <c r="DA779" s="83"/>
      <c r="DB779" s="83"/>
      <c r="DC779" s="83"/>
      <c r="DD779" s="83"/>
      <c r="DE779" s="83"/>
      <c r="DF779" s="83"/>
      <c r="DG779" s="83"/>
      <c r="DH779" s="83"/>
      <c r="DI779" s="83"/>
      <c r="DJ779" s="83"/>
      <c r="DK779" s="83"/>
      <c r="DL779" s="83"/>
      <c r="DM779" s="83"/>
      <c r="DN779" s="83"/>
      <c r="DO779" s="83"/>
      <c r="DP779" s="83"/>
      <c r="DQ779" s="83"/>
      <c r="DR779" s="83"/>
      <c r="DS779" s="83"/>
      <c r="DT779" s="83"/>
      <c r="DU779" s="83"/>
      <c r="DV779" s="83"/>
      <c r="DW779" s="83"/>
      <c r="DX779" s="83"/>
      <c r="DY779" s="83"/>
      <c r="DZ779" s="83"/>
      <c r="EA779" s="83"/>
      <c r="EB779" s="83"/>
      <c r="EC779" s="83"/>
      <c r="ED779" s="83"/>
      <c r="EE779" s="83"/>
      <c r="EF779" s="83"/>
      <c r="EG779" s="83"/>
      <c r="EH779" s="83"/>
      <c r="EI779" s="83"/>
      <c r="EJ779" s="83"/>
      <c r="EK779" s="83"/>
      <c r="EL779" s="83"/>
      <c r="EM779" s="83"/>
      <c r="EN779" s="83"/>
      <c r="EO779" s="83"/>
      <c r="EP779" s="83"/>
      <c r="EQ779" s="83"/>
      <c r="ER779" s="83"/>
      <c r="ES779" s="83"/>
      <c r="ET779" s="83"/>
      <c r="EU779" s="83"/>
      <c r="EV779" s="83"/>
      <c r="EW779" s="83"/>
      <c r="EX779" s="83"/>
      <c r="EY779" s="83"/>
      <c r="EZ779" s="83"/>
      <c r="FA779" s="83"/>
      <c r="FB779" s="83"/>
      <c r="FC779" s="83"/>
      <c r="FD779" s="83"/>
      <c r="FE779" s="83"/>
      <c r="FF779" s="83"/>
      <c r="FG779" s="83"/>
      <c r="FH779" s="83"/>
      <c r="FI779" s="83"/>
      <c r="FJ779" s="83"/>
      <c r="FK779" s="83"/>
      <c r="FL779" s="83"/>
      <c r="FM779" s="83"/>
      <c r="FN779" s="83"/>
      <c r="FO779" s="83"/>
      <c r="FP779" s="83"/>
      <c r="FQ779" s="83"/>
      <c r="FR779" s="83"/>
      <c r="FS779" s="83"/>
      <c r="FT779" s="83"/>
      <c r="FU779" s="83"/>
      <c r="FV779" s="83"/>
      <c r="FW779" s="83"/>
      <c r="FX779" s="83"/>
      <c r="FY779" s="83"/>
      <c r="FZ779" s="83"/>
      <c r="GA779" s="83"/>
      <c r="GB779" s="83"/>
      <c r="GC779" s="83"/>
      <c r="GD779" s="83"/>
      <c r="GE779" s="83"/>
      <c r="GF779" s="83"/>
      <c r="GG779" s="83"/>
      <c r="GH779" s="83"/>
      <c r="GI779" s="83"/>
      <c r="GJ779" s="83"/>
      <c r="GK779" s="83"/>
      <c r="GL779" s="83"/>
      <c r="GM779" s="83"/>
      <c r="GN779" s="83"/>
      <c r="GO779" s="83"/>
      <c r="GP779" s="83"/>
      <c r="GQ779" s="83"/>
      <c r="GR779" s="83"/>
      <c r="GS779" s="83"/>
      <c r="GT779" s="83"/>
      <c r="GU779" s="83"/>
      <c r="GV779" s="83"/>
      <c r="GW779" s="83"/>
      <c r="GX779" s="83"/>
      <c r="GY779" s="83"/>
      <c r="GZ779" s="83"/>
      <c r="HA779" s="83"/>
      <c r="HB779" s="83"/>
      <c r="HC779" s="83"/>
      <c r="HD779" s="83"/>
      <c r="HE779" s="83"/>
      <c r="HF779" s="83"/>
      <c r="HG779" s="83"/>
      <c r="HH779" s="83"/>
      <c r="HI779" s="83"/>
      <c r="HJ779" s="83"/>
      <c r="HK779" s="83"/>
      <c r="HL779" s="83"/>
      <c r="HM779" s="83"/>
      <c r="HN779" s="83"/>
      <c r="HO779" s="83"/>
      <c r="HP779" s="83"/>
      <c r="HQ779" s="83"/>
      <c r="HR779" s="83"/>
      <c r="HS779" s="83"/>
      <c r="HT779" s="83"/>
      <c r="HU779" s="83"/>
      <c r="HV779" s="83"/>
      <c r="HW779" s="83"/>
      <c r="HX779" s="83"/>
      <c r="HY779" s="83"/>
      <c r="HZ779" s="83"/>
      <c r="IA779" s="83"/>
      <c r="IB779" s="83"/>
      <c r="IC779" s="83"/>
      <c r="ID779" s="83"/>
      <c r="IE779" s="83"/>
      <c r="IF779" s="83"/>
      <c r="IG779" s="83"/>
      <c r="IH779" s="83"/>
      <c r="II779" s="83"/>
      <c r="IJ779" s="83"/>
      <c r="IK779" s="83"/>
      <c r="IL779" s="83"/>
      <c r="IM779" s="83"/>
      <c r="IN779" s="83"/>
      <c r="IO779" s="83"/>
      <c r="IP779" s="83"/>
      <c r="IQ779" s="83"/>
      <c r="IR779" s="83"/>
      <c r="IS779" s="83"/>
      <c r="IT779" s="83"/>
      <c r="IU779" s="83"/>
      <c r="IV779" s="83"/>
      <c r="IW779" s="83"/>
      <c r="IX779" s="83"/>
      <c r="IY779" s="83"/>
      <c r="IZ779" s="83"/>
      <c r="JA779" s="83"/>
      <c r="JB779" s="83"/>
      <c r="JC779" s="83"/>
      <c r="JD779" s="83"/>
      <c r="JE779" s="83"/>
    </row>
    <row r="780" spans="1:265" s="8" customFormat="1" ht="15" customHeight="1" x14ac:dyDescent="0.2">
      <c r="A780" s="130">
        <f>+A768+1</f>
        <v>82</v>
      </c>
      <c r="B780" s="1098" t="s">
        <v>951</v>
      </c>
      <c r="C780" s="132" t="s">
        <v>35</v>
      </c>
      <c r="D780" s="363" t="s">
        <v>1012</v>
      </c>
      <c r="E780" s="215" t="s">
        <v>88</v>
      </c>
      <c r="F780" s="1042" t="s">
        <v>1013</v>
      </c>
      <c r="G780" s="1043" t="s">
        <v>1014</v>
      </c>
      <c r="H780" s="363" t="s">
        <v>941</v>
      </c>
      <c r="I780" s="363" t="s">
        <v>1810</v>
      </c>
      <c r="J780" s="363" t="s">
        <v>1811</v>
      </c>
      <c r="K780" s="398" t="s">
        <v>1849</v>
      </c>
      <c r="L780" s="400" t="s">
        <v>1822</v>
      </c>
      <c r="M780" s="1135">
        <v>4</v>
      </c>
      <c r="N780" s="1135" t="s">
        <v>24</v>
      </c>
      <c r="O780" s="400" t="s">
        <v>440</v>
      </c>
      <c r="P780" s="642">
        <v>2</v>
      </c>
      <c r="Q780" s="643"/>
      <c r="R780" s="643"/>
      <c r="S780" s="643"/>
      <c r="T780" s="643"/>
      <c r="U780" s="643"/>
      <c r="V780" s="643"/>
      <c r="W780" s="644"/>
      <c r="X780" s="129"/>
      <c r="Y780" s="129"/>
      <c r="Z780" s="112" t="str">
        <f>C780</f>
        <v>TC</v>
      </c>
      <c r="AA780" s="83" t="s">
        <v>1474</v>
      </c>
      <c r="AB780" s="83" t="s">
        <v>1480</v>
      </c>
      <c r="AC780" s="83">
        <f t="shared" si="19"/>
        <v>19</v>
      </c>
      <c r="AD780" s="83"/>
      <c r="AE780" s="83"/>
      <c r="AF780" s="83"/>
      <c r="AG780" s="83"/>
      <c r="AH780" s="83"/>
      <c r="AI780" s="83"/>
      <c r="AJ780" s="83"/>
      <c r="AK780" s="83"/>
      <c r="AL780" s="83"/>
      <c r="AM780" s="83"/>
      <c r="AN780" s="83"/>
      <c r="AO780" s="83"/>
      <c r="AP780" s="83"/>
      <c r="AQ780" s="83"/>
      <c r="AR780" s="83"/>
      <c r="AS780" s="83"/>
      <c r="AT780" s="83"/>
      <c r="AU780" s="83"/>
      <c r="AV780" s="83"/>
      <c r="AW780" s="83"/>
      <c r="AX780" s="83"/>
      <c r="AY780" s="83"/>
      <c r="AZ780" s="83"/>
      <c r="BA780" s="83"/>
      <c r="BB780" s="83"/>
      <c r="BC780" s="83"/>
      <c r="BD780" s="83"/>
      <c r="BE780" s="83"/>
      <c r="BF780" s="83"/>
      <c r="BG780" s="83"/>
      <c r="BH780" s="83"/>
      <c r="BI780" s="83"/>
      <c r="BJ780" s="83"/>
      <c r="BK780" s="83"/>
      <c r="BL780" s="83"/>
      <c r="BM780" s="83"/>
      <c r="BN780" s="83"/>
      <c r="BO780" s="83"/>
      <c r="BP780" s="83"/>
      <c r="BQ780" s="83"/>
      <c r="BR780" s="83"/>
      <c r="BS780" s="83"/>
      <c r="BT780" s="83"/>
      <c r="BU780" s="83"/>
      <c r="BV780" s="83"/>
      <c r="BW780" s="83"/>
      <c r="BX780" s="83"/>
      <c r="BY780" s="83"/>
      <c r="BZ780" s="83"/>
      <c r="CA780" s="83"/>
      <c r="CB780" s="83"/>
      <c r="CC780" s="83"/>
      <c r="CD780" s="83"/>
      <c r="CE780" s="83"/>
      <c r="CF780" s="83"/>
      <c r="CG780" s="83"/>
      <c r="CH780" s="83"/>
      <c r="CI780" s="83"/>
      <c r="CJ780" s="83"/>
      <c r="CK780" s="83"/>
      <c r="CL780" s="83"/>
      <c r="CM780" s="83"/>
      <c r="CN780" s="83"/>
      <c r="CO780" s="83"/>
      <c r="CP780" s="83"/>
      <c r="CQ780" s="83"/>
      <c r="CR780" s="83"/>
      <c r="CS780" s="83"/>
      <c r="CT780" s="83"/>
      <c r="CU780" s="83"/>
      <c r="CV780" s="83"/>
      <c r="CW780" s="83"/>
      <c r="CX780" s="83"/>
      <c r="CY780" s="83"/>
      <c r="CZ780" s="83"/>
      <c r="DA780" s="83"/>
      <c r="DB780" s="83"/>
      <c r="DC780" s="83"/>
      <c r="DD780" s="83"/>
      <c r="DE780" s="83"/>
      <c r="DF780" s="83"/>
      <c r="DG780" s="83"/>
      <c r="DH780" s="83"/>
      <c r="DI780" s="83"/>
      <c r="DJ780" s="83"/>
      <c r="DK780" s="83"/>
      <c r="DL780" s="83"/>
      <c r="DM780" s="83"/>
      <c r="DN780" s="83"/>
      <c r="DO780" s="83"/>
      <c r="DP780" s="83"/>
      <c r="DQ780" s="83"/>
      <c r="DR780" s="83"/>
      <c r="DS780" s="83"/>
      <c r="DT780" s="83"/>
      <c r="DU780" s="83"/>
      <c r="DV780" s="83"/>
      <c r="DW780" s="83"/>
      <c r="DX780" s="83"/>
      <c r="DY780" s="83"/>
      <c r="DZ780" s="83"/>
      <c r="EA780" s="83"/>
      <c r="EB780" s="83"/>
      <c r="EC780" s="83"/>
      <c r="ED780" s="83"/>
      <c r="EE780" s="83"/>
      <c r="EF780" s="83"/>
      <c r="EG780" s="83"/>
      <c r="EH780" s="83"/>
      <c r="EI780" s="83"/>
      <c r="EJ780" s="83"/>
      <c r="EK780" s="83"/>
      <c r="EL780" s="83"/>
      <c r="EM780" s="83"/>
      <c r="EN780" s="83"/>
      <c r="EO780" s="83"/>
      <c r="EP780" s="83"/>
      <c r="EQ780" s="83"/>
      <c r="ER780" s="83"/>
      <c r="ES780" s="83"/>
      <c r="ET780" s="83"/>
      <c r="EU780" s="83"/>
      <c r="EV780" s="83"/>
      <c r="EW780" s="83"/>
      <c r="EX780" s="83"/>
      <c r="EY780" s="83"/>
      <c r="EZ780" s="83"/>
      <c r="FA780" s="83"/>
      <c r="FB780" s="83"/>
      <c r="FC780" s="83"/>
      <c r="FD780" s="83"/>
      <c r="FE780" s="83"/>
      <c r="FF780" s="83"/>
      <c r="FG780" s="83"/>
      <c r="FH780" s="83"/>
      <c r="FI780" s="83"/>
      <c r="FJ780" s="83"/>
      <c r="FK780" s="83"/>
      <c r="FL780" s="83"/>
      <c r="FM780" s="83"/>
      <c r="FN780" s="83"/>
      <c r="FO780" s="83"/>
      <c r="FP780" s="83"/>
      <c r="FQ780" s="83"/>
      <c r="FR780" s="83"/>
      <c r="FS780" s="83"/>
      <c r="FT780" s="83"/>
      <c r="FU780" s="83"/>
      <c r="FV780" s="83"/>
      <c r="FW780" s="83"/>
      <c r="FX780" s="83"/>
      <c r="FY780" s="83"/>
      <c r="FZ780" s="83"/>
      <c r="GA780" s="83"/>
      <c r="GB780" s="83"/>
      <c r="GC780" s="83"/>
      <c r="GD780" s="83"/>
      <c r="GE780" s="83"/>
      <c r="GF780" s="83"/>
      <c r="GG780" s="83"/>
      <c r="GH780" s="83"/>
      <c r="GI780" s="83"/>
      <c r="GJ780" s="83"/>
      <c r="GK780" s="83"/>
      <c r="GL780" s="83"/>
      <c r="GM780" s="83"/>
      <c r="GN780" s="83"/>
      <c r="GO780" s="83"/>
      <c r="GP780" s="83"/>
      <c r="GQ780" s="83"/>
      <c r="GR780" s="83"/>
      <c r="GS780" s="83"/>
      <c r="GT780" s="83"/>
      <c r="GU780" s="83"/>
      <c r="GV780" s="83"/>
      <c r="GW780" s="83"/>
      <c r="GX780" s="83"/>
      <c r="GY780" s="83"/>
      <c r="GZ780" s="83"/>
      <c r="HA780" s="83"/>
      <c r="HB780" s="83"/>
      <c r="HC780" s="83"/>
      <c r="HD780" s="83"/>
      <c r="HE780" s="83"/>
      <c r="HF780" s="83"/>
      <c r="HG780" s="83"/>
      <c r="HH780" s="83"/>
      <c r="HI780" s="83"/>
      <c r="HJ780" s="83"/>
      <c r="HK780" s="83"/>
      <c r="HL780" s="83"/>
      <c r="HM780" s="83"/>
      <c r="HN780" s="83"/>
      <c r="HO780" s="83"/>
      <c r="HP780" s="83"/>
      <c r="HQ780" s="83"/>
      <c r="HR780" s="83"/>
      <c r="HS780" s="83"/>
      <c r="HT780" s="83"/>
      <c r="HU780" s="83"/>
      <c r="HV780" s="83"/>
      <c r="HW780" s="83"/>
      <c r="HX780" s="83"/>
      <c r="HY780" s="83"/>
      <c r="HZ780" s="83"/>
      <c r="IA780" s="83"/>
      <c r="IB780" s="83"/>
      <c r="IC780" s="83"/>
      <c r="ID780" s="83"/>
      <c r="IE780" s="83"/>
      <c r="IF780" s="83"/>
      <c r="IG780" s="83"/>
      <c r="IH780" s="83"/>
      <c r="II780" s="83"/>
      <c r="IJ780" s="83"/>
      <c r="IK780" s="83"/>
      <c r="IL780" s="83"/>
      <c r="IM780" s="83"/>
      <c r="IN780" s="83"/>
      <c r="IO780" s="83"/>
      <c r="IP780" s="83"/>
      <c r="IQ780" s="83"/>
      <c r="IR780" s="83"/>
      <c r="IS780" s="83"/>
      <c r="IT780" s="83"/>
      <c r="IU780" s="83"/>
      <c r="IV780" s="83"/>
      <c r="IW780" s="83"/>
      <c r="IX780" s="83"/>
      <c r="IY780" s="83"/>
      <c r="IZ780" s="83"/>
      <c r="JA780" s="83"/>
      <c r="JB780" s="83"/>
      <c r="JC780" s="83"/>
      <c r="JD780" s="83"/>
      <c r="JE780" s="83"/>
    </row>
    <row r="781" spans="1:265" s="8" customFormat="1" ht="15" customHeight="1" x14ac:dyDescent="0.2">
      <c r="A781" s="130"/>
      <c r="B781" s="117" t="s">
        <v>951</v>
      </c>
      <c r="C781" s="132"/>
      <c r="D781" s="340" t="s">
        <v>1012</v>
      </c>
      <c r="E781" s="117"/>
      <c r="F781" s="1028"/>
      <c r="G781" s="1029"/>
      <c r="H781" s="340" t="s">
        <v>941</v>
      </c>
      <c r="I781" s="340" t="s">
        <v>1810</v>
      </c>
      <c r="J781" s="340" t="s">
        <v>1811</v>
      </c>
      <c r="K781" s="388" t="s">
        <v>1849</v>
      </c>
      <c r="L781" s="401" t="s">
        <v>1822</v>
      </c>
      <c r="M781" s="1136">
        <v>4</v>
      </c>
      <c r="N781" s="1136" t="s">
        <v>101</v>
      </c>
      <c r="O781" s="401" t="s">
        <v>440</v>
      </c>
      <c r="P781" s="604">
        <v>2</v>
      </c>
      <c r="Q781" s="605"/>
      <c r="R781" s="605"/>
      <c r="S781" s="605"/>
      <c r="T781" s="605"/>
      <c r="U781" s="605"/>
      <c r="V781" s="605"/>
      <c r="W781" s="606"/>
      <c r="X781" s="142"/>
      <c r="Y781" s="142"/>
      <c r="Z781" s="112"/>
      <c r="AA781" s="83"/>
      <c r="AB781" s="83"/>
      <c r="AC781" s="83" t="str">
        <f t="shared" si="19"/>
        <v/>
      </c>
      <c r="AD781" s="83"/>
      <c r="AE781" s="83"/>
      <c r="AF781" s="83"/>
      <c r="AG781" s="83"/>
      <c r="AH781" s="83"/>
      <c r="AI781" s="83"/>
      <c r="AJ781" s="83"/>
      <c r="AK781" s="83"/>
      <c r="AL781" s="83"/>
      <c r="AM781" s="83"/>
      <c r="AN781" s="83"/>
      <c r="AO781" s="83"/>
      <c r="AP781" s="83"/>
      <c r="AQ781" s="83"/>
      <c r="AR781" s="83"/>
      <c r="AS781" s="83"/>
      <c r="AT781" s="83"/>
      <c r="AU781" s="83"/>
      <c r="AV781" s="83"/>
      <c r="AW781" s="83"/>
      <c r="AX781" s="83"/>
      <c r="AY781" s="83"/>
      <c r="AZ781" s="83"/>
      <c r="BA781" s="83"/>
      <c r="BB781" s="83"/>
      <c r="BC781" s="83"/>
      <c r="BD781" s="83"/>
      <c r="BE781" s="83"/>
      <c r="BF781" s="83"/>
      <c r="BG781" s="83"/>
      <c r="BH781" s="83"/>
      <c r="BI781" s="83"/>
      <c r="BJ781" s="83"/>
      <c r="BK781" s="83"/>
      <c r="BL781" s="83"/>
      <c r="BM781" s="83"/>
      <c r="BN781" s="83"/>
      <c r="BO781" s="83"/>
      <c r="BP781" s="83"/>
      <c r="BQ781" s="83"/>
      <c r="BR781" s="83"/>
      <c r="BS781" s="83"/>
      <c r="BT781" s="83"/>
      <c r="BU781" s="83"/>
      <c r="BV781" s="83"/>
      <c r="BW781" s="83"/>
      <c r="BX781" s="83"/>
      <c r="BY781" s="83"/>
      <c r="BZ781" s="83"/>
      <c r="CA781" s="83"/>
      <c r="CB781" s="83"/>
      <c r="CC781" s="83"/>
      <c r="CD781" s="83"/>
      <c r="CE781" s="83"/>
      <c r="CF781" s="83"/>
      <c r="CG781" s="83"/>
      <c r="CH781" s="83"/>
      <c r="CI781" s="83"/>
      <c r="CJ781" s="83"/>
      <c r="CK781" s="83"/>
      <c r="CL781" s="83"/>
      <c r="CM781" s="83"/>
      <c r="CN781" s="83"/>
      <c r="CO781" s="83"/>
      <c r="CP781" s="83"/>
      <c r="CQ781" s="83"/>
      <c r="CR781" s="83"/>
      <c r="CS781" s="83"/>
      <c r="CT781" s="83"/>
      <c r="CU781" s="83"/>
      <c r="CV781" s="83"/>
      <c r="CW781" s="83"/>
      <c r="CX781" s="83"/>
      <c r="CY781" s="83"/>
      <c r="CZ781" s="83"/>
      <c r="DA781" s="83"/>
      <c r="DB781" s="83"/>
      <c r="DC781" s="83"/>
      <c r="DD781" s="83"/>
      <c r="DE781" s="83"/>
      <c r="DF781" s="83"/>
      <c r="DG781" s="83"/>
      <c r="DH781" s="83"/>
      <c r="DI781" s="83"/>
      <c r="DJ781" s="83"/>
      <c r="DK781" s="83"/>
      <c r="DL781" s="83"/>
      <c r="DM781" s="83"/>
      <c r="DN781" s="83"/>
      <c r="DO781" s="83"/>
      <c r="DP781" s="83"/>
      <c r="DQ781" s="83"/>
      <c r="DR781" s="83"/>
      <c r="DS781" s="83"/>
      <c r="DT781" s="83"/>
      <c r="DU781" s="83"/>
      <c r="DV781" s="83"/>
      <c r="DW781" s="83"/>
      <c r="DX781" s="83"/>
      <c r="DY781" s="83"/>
      <c r="DZ781" s="83"/>
      <c r="EA781" s="83"/>
      <c r="EB781" s="83"/>
      <c r="EC781" s="83"/>
      <c r="ED781" s="83"/>
      <c r="EE781" s="83"/>
      <c r="EF781" s="83"/>
      <c r="EG781" s="83"/>
      <c r="EH781" s="83"/>
      <c r="EI781" s="83"/>
      <c r="EJ781" s="83"/>
      <c r="EK781" s="83"/>
      <c r="EL781" s="83"/>
      <c r="EM781" s="83"/>
      <c r="EN781" s="83"/>
      <c r="EO781" s="83"/>
      <c r="EP781" s="83"/>
      <c r="EQ781" s="83"/>
      <c r="ER781" s="83"/>
      <c r="ES781" s="83"/>
      <c r="ET781" s="83"/>
      <c r="EU781" s="83"/>
      <c r="EV781" s="83"/>
      <c r="EW781" s="83"/>
      <c r="EX781" s="83"/>
      <c r="EY781" s="83"/>
      <c r="EZ781" s="83"/>
      <c r="FA781" s="83"/>
      <c r="FB781" s="83"/>
      <c r="FC781" s="83"/>
      <c r="FD781" s="83"/>
      <c r="FE781" s="83"/>
      <c r="FF781" s="83"/>
      <c r="FG781" s="83"/>
      <c r="FH781" s="83"/>
      <c r="FI781" s="83"/>
      <c r="FJ781" s="83"/>
      <c r="FK781" s="83"/>
      <c r="FL781" s="83"/>
      <c r="FM781" s="83"/>
      <c r="FN781" s="83"/>
      <c r="FO781" s="83"/>
      <c r="FP781" s="83"/>
      <c r="FQ781" s="83"/>
      <c r="FR781" s="83"/>
      <c r="FS781" s="83"/>
      <c r="FT781" s="83"/>
      <c r="FU781" s="83"/>
      <c r="FV781" s="83"/>
      <c r="FW781" s="83"/>
      <c r="FX781" s="83"/>
      <c r="FY781" s="83"/>
      <c r="FZ781" s="83"/>
      <c r="GA781" s="83"/>
      <c r="GB781" s="83"/>
      <c r="GC781" s="83"/>
      <c r="GD781" s="83"/>
      <c r="GE781" s="83"/>
      <c r="GF781" s="83"/>
      <c r="GG781" s="83"/>
      <c r="GH781" s="83"/>
      <c r="GI781" s="83"/>
      <c r="GJ781" s="83"/>
      <c r="GK781" s="83"/>
      <c r="GL781" s="83"/>
      <c r="GM781" s="83"/>
      <c r="GN781" s="83"/>
      <c r="GO781" s="83"/>
      <c r="GP781" s="83"/>
      <c r="GQ781" s="83"/>
      <c r="GR781" s="83"/>
      <c r="GS781" s="83"/>
      <c r="GT781" s="83"/>
      <c r="GU781" s="83"/>
      <c r="GV781" s="83"/>
      <c r="GW781" s="83"/>
      <c r="GX781" s="83"/>
      <c r="GY781" s="83"/>
      <c r="GZ781" s="83"/>
      <c r="HA781" s="83"/>
      <c r="HB781" s="83"/>
      <c r="HC781" s="83"/>
      <c r="HD781" s="83"/>
      <c r="HE781" s="83"/>
      <c r="HF781" s="83"/>
      <c r="HG781" s="83"/>
      <c r="HH781" s="83"/>
      <c r="HI781" s="83"/>
      <c r="HJ781" s="83"/>
      <c r="HK781" s="83"/>
      <c r="HL781" s="83"/>
      <c r="HM781" s="83"/>
      <c r="HN781" s="83"/>
      <c r="HO781" s="83"/>
      <c r="HP781" s="83"/>
      <c r="HQ781" s="83"/>
      <c r="HR781" s="83"/>
      <c r="HS781" s="83"/>
      <c r="HT781" s="83"/>
      <c r="HU781" s="83"/>
      <c r="HV781" s="83"/>
      <c r="HW781" s="83"/>
      <c r="HX781" s="83"/>
      <c r="HY781" s="83"/>
      <c r="HZ781" s="83"/>
      <c r="IA781" s="83"/>
      <c r="IB781" s="83"/>
      <c r="IC781" s="83"/>
      <c r="ID781" s="83"/>
      <c r="IE781" s="83"/>
      <c r="IF781" s="83"/>
      <c r="IG781" s="83"/>
      <c r="IH781" s="83"/>
      <c r="II781" s="83"/>
      <c r="IJ781" s="83"/>
      <c r="IK781" s="83"/>
      <c r="IL781" s="83"/>
      <c r="IM781" s="83"/>
      <c r="IN781" s="83"/>
      <c r="IO781" s="83"/>
      <c r="IP781" s="83"/>
      <c r="IQ781" s="83"/>
      <c r="IR781" s="83"/>
      <c r="IS781" s="83"/>
      <c r="IT781" s="83"/>
      <c r="IU781" s="83"/>
      <c r="IV781" s="83"/>
      <c r="IW781" s="83"/>
      <c r="IX781" s="83"/>
      <c r="IY781" s="83"/>
      <c r="IZ781" s="83"/>
      <c r="JA781" s="83"/>
      <c r="JB781" s="83"/>
      <c r="JC781" s="83"/>
      <c r="JD781" s="83"/>
      <c r="JE781" s="83"/>
    </row>
    <row r="782" spans="1:265" s="8" customFormat="1" ht="15" customHeight="1" x14ac:dyDescent="0.2">
      <c r="A782" s="130"/>
      <c r="B782" s="117" t="s">
        <v>951</v>
      </c>
      <c r="C782" s="132"/>
      <c r="D782" s="340" t="s">
        <v>1012</v>
      </c>
      <c r="E782" s="117"/>
      <c r="F782" s="1028"/>
      <c r="G782" s="1029"/>
      <c r="H782" s="340" t="s">
        <v>941</v>
      </c>
      <c r="I782" s="340" t="s">
        <v>1810</v>
      </c>
      <c r="J782" s="340" t="s">
        <v>1811</v>
      </c>
      <c r="K782" s="388" t="s">
        <v>1849</v>
      </c>
      <c r="L782" s="401" t="s">
        <v>1822</v>
      </c>
      <c r="M782" s="1136">
        <v>4</v>
      </c>
      <c r="N782" s="1136" t="s">
        <v>511</v>
      </c>
      <c r="O782" s="401" t="s">
        <v>440</v>
      </c>
      <c r="P782" s="604">
        <v>2</v>
      </c>
      <c r="Q782" s="605"/>
      <c r="R782" s="605"/>
      <c r="S782" s="605"/>
      <c r="T782" s="605"/>
      <c r="U782" s="605"/>
      <c r="V782" s="605"/>
      <c r="W782" s="606"/>
      <c r="X782" s="142"/>
      <c r="Y782" s="142"/>
      <c r="Z782" s="112"/>
      <c r="AA782" s="83"/>
      <c r="AB782" s="83"/>
      <c r="AC782" s="83" t="str">
        <f t="shared" si="19"/>
        <v/>
      </c>
      <c r="AD782" s="83"/>
      <c r="AE782" s="83"/>
      <c r="AF782" s="83"/>
      <c r="AG782" s="83"/>
      <c r="AH782" s="83"/>
      <c r="AI782" s="83"/>
      <c r="AJ782" s="83"/>
      <c r="AK782" s="83"/>
      <c r="AL782" s="83"/>
      <c r="AM782" s="83"/>
      <c r="AN782" s="83"/>
      <c r="AO782" s="83"/>
      <c r="AP782" s="83"/>
      <c r="AQ782" s="83"/>
      <c r="AR782" s="83"/>
      <c r="AS782" s="83"/>
      <c r="AT782" s="83"/>
      <c r="AU782" s="83"/>
      <c r="AV782" s="83"/>
      <c r="AW782" s="83"/>
      <c r="AX782" s="83"/>
      <c r="AY782" s="83"/>
      <c r="AZ782" s="83"/>
      <c r="BA782" s="83"/>
      <c r="BB782" s="83"/>
      <c r="BC782" s="83"/>
      <c r="BD782" s="83"/>
      <c r="BE782" s="83"/>
      <c r="BF782" s="83"/>
      <c r="BG782" s="83"/>
      <c r="BH782" s="83"/>
      <c r="BI782" s="83"/>
      <c r="BJ782" s="83"/>
      <c r="BK782" s="83"/>
      <c r="BL782" s="83"/>
      <c r="BM782" s="83"/>
      <c r="BN782" s="83"/>
      <c r="BO782" s="83"/>
      <c r="BP782" s="83"/>
      <c r="BQ782" s="83"/>
      <c r="BR782" s="83"/>
      <c r="BS782" s="83"/>
      <c r="BT782" s="83"/>
      <c r="BU782" s="83"/>
      <c r="BV782" s="83"/>
      <c r="BW782" s="83"/>
      <c r="BX782" s="83"/>
      <c r="BY782" s="83"/>
      <c r="BZ782" s="83"/>
      <c r="CA782" s="83"/>
      <c r="CB782" s="83"/>
      <c r="CC782" s="83"/>
      <c r="CD782" s="83"/>
      <c r="CE782" s="83"/>
      <c r="CF782" s="83"/>
      <c r="CG782" s="83"/>
      <c r="CH782" s="83"/>
      <c r="CI782" s="83"/>
      <c r="CJ782" s="83"/>
      <c r="CK782" s="83"/>
      <c r="CL782" s="83"/>
      <c r="CM782" s="83"/>
      <c r="CN782" s="83"/>
      <c r="CO782" s="83"/>
      <c r="CP782" s="83"/>
      <c r="CQ782" s="83"/>
      <c r="CR782" s="83"/>
      <c r="CS782" s="83"/>
      <c r="CT782" s="83"/>
      <c r="CU782" s="83"/>
      <c r="CV782" s="83"/>
      <c r="CW782" s="83"/>
      <c r="CX782" s="83"/>
      <c r="CY782" s="83"/>
      <c r="CZ782" s="83"/>
      <c r="DA782" s="83"/>
      <c r="DB782" s="83"/>
      <c r="DC782" s="83"/>
      <c r="DD782" s="83"/>
      <c r="DE782" s="83"/>
      <c r="DF782" s="83"/>
      <c r="DG782" s="83"/>
      <c r="DH782" s="83"/>
      <c r="DI782" s="83"/>
      <c r="DJ782" s="83"/>
      <c r="DK782" s="83"/>
      <c r="DL782" s="83"/>
      <c r="DM782" s="83"/>
      <c r="DN782" s="83"/>
      <c r="DO782" s="83"/>
      <c r="DP782" s="83"/>
      <c r="DQ782" s="83"/>
      <c r="DR782" s="83"/>
      <c r="DS782" s="83"/>
      <c r="DT782" s="83"/>
      <c r="DU782" s="83"/>
      <c r="DV782" s="83"/>
      <c r="DW782" s="83"/>
      <c r="DX782" s="83"/>
      <c r="DY782" s="83"/>
      <c r="DZ782" s="83"/>
      <c r="EA782" s="83"/>
      <c r="EB782" s="83"/>
      <c r="EC782" s="83"/>
      <c r="ED782" s="83"/>
      <c r="EE782" s="83"/>
      <c r="EF782" s="83"/>
      <c r="EG782" s="83"/>
      <c r="EH782" s="83"/>
      <c r="EI782" s="83"/>
      <c r="EJ782" s="83"/>
      <c r="EK782" s="83"/>
      <c r="EL782" s="83"/>
      <c r="EM782" s="83"/>
      <c r="EN782" s="83"/>
      <c r="EO782" s="83"/>
      <c r="EP782" s="83"/>
      <c r="EQ782" s="83"/>
      <c r="ER782" s="83"/>
      <c r="ES782" s="83"/>
      <c r="ET782" s="83"/>
      <c r="EU782" s="83"/>
      <c r="EV782" s="83"/>
      <c r="EW782" s="83"/>
      <c r="EX782" s="83"/>
      <c r="EY782" s="83"/>
      <c r="EZ782" s="83"/>
      <c r="FA782" s="83"/>
      <c r="FB782" s="83"/>
      <c r="FC782" s="83"/>
      <c r="FD782" s="83"/>
      <c r="FE782" s="83"/>
      <c r="FF782" s="83"/>
      <c r="FG782" s="83"/>
      <c r="FH782" s="83"/>
      <c r="FI782" s="83"/>
      <c r="FJ782" s="83"/>
      <c r="FK782" s="83"/>
      <c r="FL782" s="83"/>
      <c r="FM782" s="83"/>
      <c r="FN782" s="83"/>
      <c r="FO782" s="83"/>
      <c r="FP782" s="83"/>
      <c r="FQ782" s="83"/>
      <c r="FR782" s="83"/>
      <c r="FS782" s="83"/>
      <c r="FT782" s="83"/>
      <c r="FU782" s="83"/>
      <c r="FV782" s="83"/>
      <c r="FW782" s="83"/>
      <c r="FX782" s="83"/>
      <c r="FY782" s="83"/>
      <c r="FZ782" s="83"/>
      <c r="GA782" s="83"/>
      <c r="GB782" s="83"/>
      <c r="GC782" s="83"/>
      <c r="GD782" s="83"/>
      <c r="GE782" s="83"/>
      <c r="GF782" s="83"/>
      <c r="GG782" s="83"/>
      <c r="GH782" s="83"/>
      <c r="GI782" s="83"/>
      <c r="GJ782" s="83"/>
      <c r="GK782" s="83"/>
      <c r="GL782" s="83"/>
      <c r="GM782" s="83"/>
      <c r="GN782" s="83"/>
      <c r="GO782" s="83"/>
      <c r="GP782" s="83"/>
      <c r="GQ782" s="83"/>
      <c r="GR782" s="83"/>
      <c r="GS782" s="83"/>
      <c r="GT782" s="83"/>
      <c r="GU782" s="83"/>
      <c r="GV782" s="83"/>
      <c r="GW782" s="83"/>
      <c r="GX782" s="83"/>
      <c r="GY782" s="83"/>
      <c r="GZ782" s="83"/>
      <c r="HA782" s="83"/>
      <c r="HB782" s="83"/>
      <c r="HC782" s="83"/>
      <c r="HD782" s="83"/>
      <c r="HE782" s="83"/>
      <c r="HF782" s="83"/>
      <c r="HG782" s="83"/>
      <c r="HH782" s="83"/>
      <c r="HI782" s="83"/>
      <c r="HJ782" s="83"/>
      <c r="HK782" s="83"/>
      <c r="HL782" s="83"/>
      <c r="HM782" s="83"/>
      <c r="HN782" s="83"/>
      <c r="HO782" s="83"/>
      <c r="HP782" s="83"/>
      <c r="HQ782" s="83"/>
      <c r="HR782" s="83"/>
      <c r="HS782" s="83"/>
      <c r="HT782" s="83"/>
      <c r="HU782" s="83"/>
      <c r="HV782" s="83"/>
      <c r="HW782" s="83"/>
      <c r="HX782" s="83"/>
      <c r="HY782" s="83"/>
      <c r="HZ782" s="83"/>
      <c r="IA782" s="83"/>
      <c r="IB782" s="83"/>
      <c r="IC782" s="83"/>
      <c r="ID782" s="83"/>
      <c r="IE782" s="83"/>
      <c r="IF782" s="83"/>
      <c r="IG782" s="83"/>
      <c r="IH782" s="83"/>
      <c r="II782" s="83"/>
      <c r="IJ782" s="83"/>
      <c r="IK782" s="83"/>
      <c r="IL782" s="83"/>
      <c r="IM782" s="83"/>
      <c r="IN782" s="83"/>
      <c r="IO782" s="83"/>
      <c r="IP782" s="83"/>
      <c r="IQ782" s="83"/>
      <c r="IR782" s="83"/>
      <c r="IS782" s="83"/>
      <c r="IT782" s="83"/>
      <c r="IU782" s="83"/>
      <c r="IV782" s="83"/>
      <c r="IW782" s="83"/>
      <c r="IX782" s="83"/>
      <c r="IY782" s="83"/>
      <c r="IZ782" s="83"/>
      <c r="JA782" s="83"/>
      <c r="JB782" s="83"/>
      <c r="JC782" s="83"/>
      <c r="JD782" s="83"/>
      <c r="JE782" s="83"/>
    </row>
    <row r="783" spans="1:265" s="8" customFormat="1" ht="15" customHeight="1" x14ac:dyDescent="0.2">
      <c r="A783" s="130"/>
      <c r="B783" s="117" t="s">
        <v>951</v>
      </c>
      <c r="C783" s="132"/>
      <c r="D783" s="340" t="s">
        <v>1012</v>
      </c>
      <c r="E783" s="117"/>
      <c r="F783" s="1028"/>
      <c r="G783" s="1029"/>
      <c r="H783" s="340" t="s">
        <v>941</v>
      </c>
      <c r="I783" s="340" t="s">
        <v>1810</v>
      </c>
      <c r="J783" s="340" t="s">
        <v>1811</v>
      </c>
      <c r="K783" s="388" t="s">
        <v>1850</v>
      </c>
      <c r="L783" s="401" t="s">
        <v>1822</v>
      </c>
      <c r="M783" s="1136">
        <v>4</v>
      </c>
      <c r="N783" s="1136" t="s">
        <v>24</v>
      </c>
      <c r="O783" s="401" t="s">
        <v>435</v>
      </c>
      <c r="P783" s="604">
        <v>3</v>
      </c>
      <c r="Q783" s="605"/>
      <c r="R783" s="605"/>
      <c r="S783" s="605"/>
      <c r="T783" s="605"/>
      <c r="U783" s="605"/>
      <c r="V783" s="605"/>
      <c r="W783" s="606"/>
      <c r="X783" s="142"/>
      <c r="Y783" s="142"/>
      <c r="Z783" s="112"/>
      <c r="AA783" s="83"/>
      <c r="AB783" s="83"/>
      <c r="AC783" s="83" t="str">
        <f t="shared" si="19"/>
        <v/>
      </c>
      <c r="AD783" s="83"/>
      <c r="AE783" s="83"/>
      <c r="AF783" s="83"/>
      <c r="AG783" s="83"/>
      <c r="AH783" s="83"/>
      <c r="AI783" s="83"/>
      <c r="AJ783" s="83"/>
      <c r="AK783" s="83"/>
      <c r="AL783" s="83"/>
      <c r="AM783" s="83"/>
      <c r="AN783" s="83"/>
      <c r="AO783" s="83"/>
      <c r="AP783" s="83"/>
      <c r="AQ783" s="83"/>
      <c r="AR783" s="83"/>
      <c r="AS783" s="83"/>
      <c r="AT783" s="83"/>
      <c r="AU783" s="83"/>
      <c r="AV783" s="83"/>
      <c r="AW783" s="83"/>
      <c r="AX783" s="83"/>
      <c r="AY783" s="83"/>
      <c r="AZ783" s="83"/>
      <c r="BA783" s="83"/>
      <c r="BB783" s="83"/>
      <c r="BC783" s="83"/>
      <c r="BD783" s="83"/>
      <c r="BE783" s="83"/>
      <c r="BF783" s="83"/>
      <c r="BG783" s="83"/>
      <c r="BH783" s="83"/>
      <c r="BI783" s="83"/>
      <c r="BJ783" s="83"/>
      <c r="BK783" s="83"/>
      <c r="BL783" s="83"/>
      <c r="BM783" s="83"/>
      <c r="BN783" s="83"/>
      <c r="BO783" s="83"/>
      <c r="BP783" s="83"/>
      <c r="BQ783" s="83"/>
      <c r="BR783" s="83"/>
      <c r="BS783" s="83"/>
      <c r="BT783" s="83"/>
      <c r="BU783" s="83"/>
      <c r="BV783" s="83"/>
      <c r="BW783" s="83"/>
      <c r="BX783" s="83"/>
      <c r="BY783" s="83"/>
      <c r="BZ783" s="83"/>
      <c r="CA783" s="83"/>
      <c r="CB783" s="83"/>
      <c r="CC783" s="83"/>
      <c r="CD783" s="83"/>
      <c r="CE783" s="83"/>
      <c r="CF783" s="83"/>
      <c r="CG783" s="83"/>
      <c r="CH783" s="83"/>
      <c r="CI783" s="83"/>
      <c r="CJ783" s="83"/>
      <c r="CK783" s="83"/>
      <c r="CL783" s="83"/>
      <c r="CM783" s="83"/>
      <c r="CN783" s="83"/>
      <c r="CO783" s="83"/>
      <c r="CP783" s="83"/>
      <c r="CQ783" s="83"/>
      <c r="CR783" s="83"/>
      <c r="CS783" s="83"/>
      <c r="CT783" s="83"/>
      <c r="CU783" s="83"/>
      <c r="CV783" s="83"/>
      <c r="CW783" s="83"/>
      <c r="CX783" s="83"/>
      <c r="CY783" s="83"/>
      <c r="CZ783" s="83"/>
      <c r="DA783" s="83"/>
      <c r="DB783" s="83"/>
      <c r="DC783" s="83"/>
      <c r="DD783" s="83"/>
      <c r="DE783" s="83"/>
      <c r="DF783" s="83"/>
      <c r="DG783" s="83"/>
      <c r="DH783" s="83"/>
      <c r="DI783" s="83"/>
      <c r="DJ783" s="83"/>
      <c r="DK783" s="83"/>
      <c r="DL783" s="83"/>
      <c r="DM783" s="83"/>
      <c r="DN783" s="83"/>
      <c r="DO783" s="83"/>
      <c r="DP783" s="83"/>
      <c r="DQ783" s="83"/>
      <c r="DR783" s="83"/>
      <c r="DS783" s="83"/>
      <c r="DT783" s="83"/>
      <c r="DU783" s="83"/>
      <c r="DV783" s="83"/>
      <c r="DW783" s="83"/>
      <c r="DX783" s="83"/>
      <c r="DY783" s="83"/>
      <c r="DZ783" s="83"/>
      <c r="EA783" s="83"/>
      <c r="EB783" s="83"/>
      <c r="EC783" s="83"/>
      <c r="ED783" s="83"/>
      <c r="EE783" s="83"/>
      <c r="EF783" s="83"/>
      <c r="EG783" s="83"/>
      <c r="EH783" s="83"/>
      <c r="EI783" s="83"/>
      <c r="EJ783" s="83"/>
      <c r="EK783" s="83"/>
      <c r="EL783" s="83"/>
      <c r="EM783" s="83"/>
      <c r="EN783" s="83"/>
      <c r="EO783" s="83"/>
      <c r="EP783" s="83"/>
      <c r="EQ783" s="83"/>
      <c r="ER783" s="83"/>
      <c r="ES783" s="83"/>
      <c r="ET783" s="83"/>
      <c r="EU783" s="83"/>
      <c r="EV783" s="83"/>
      <c r="EW783" s="83"/>
      <c r="EX783" s="83"/>
      <c r="EY783" s="83"/>
      <c r="EZ783" s="83"/>
      <c r="FA783" s="83"/>
      <c r="FB783" s="83"/>
      <c r="FC783" s="83"/>
      <c r="FD783" s="83"/>
      <c r="FE783" s="83"/>
      <c r="FF783" s="83"/>
      <c r="FG783" s="83"/>
      <c r="FH783" s="83"/>
      <c r="FI783" s="83"/>
      <c r="FJ783" s="83"/>
      <c r="FK783" s="83"/>
      <c r="FL783" s="83"/>
      <c r="FM783" s="83"/>
      <c r="FN783" s="83"/>
      <c r="FO783" s="83"/>
      <c r="FP783" s="83"/>
      <c r="FQ783" s="83"/>
      <c r="FR783" s="83"/>
      <c r="FS783" s="83"/>
      <c r="FT783" s="83"/>
      <c r="FU783" s="83"/>
      <c r="FV783" s="83"/>
      <c r="FW783" s="83"/>
      <c r="FX783" s="83"/>
      <c r="FY783" s="83"/>
      <c r="FZ783" s="83"/>
      <c r="GA783" s="83"/>
      <c r="GB783" s="83"/>
      <c r="GC783" s="83"/>
      <c r="GD783" s="83"/>
      <c r="GE783" s="83"/>
      <c r="GF783" s="83"/>
      <c r="GG783" s="83"/>
      <c r="GH783" s="83"/>
      <c r="GI783" s="83"/>
      <c r="GJ783" s="83"/>
      <c r="GK783" s="83"/>
      <c r="GL783" s="83"/>
      <c r="GM783" s="83"/>
      <c r="GN783" s="83"/>
      <c r="GO783" s="83"/>
      <c r="GP783" s="83"/>
      <c r="GQ783" s="83"/>
      <c r="GR783" s="83"/>
      <c r="GS783" s="83"/>
      <c r="GT783" s="83"/>
      <c r="GU783" s="83"/>
      <c r="GV783" s="83"/>
      <c r="GW783" s="83"/>
      <c r="GX783" s="83"/>
      <c r="GY783" s="83"/>
      <c r="GZ783" s="83"/>
      <c r="HA783" s="83"/>
      <c r="HB783" s="83"/>
      <c r="HC783" s="83"/>
      <c r="HD783" s="83"/>
      <c r="HE783" s="83"/>
      <c r="HF783" s="83"/>
      <c r="HG783" s="83"/>
      <c r="HH783" s="83"/>
      <c r="HI783" s="83"/>
      <c r="HJ783" s="83"/>
      <c r="HK783" s="83"/>
      <c r="HL783" s="83"/>
      <c r="HM783" s="83"/>
      <c r="HN783" s="83"/>
      <c r="HO783" s="83"/>
      <c r="HP783" s="83"/>
      <c r="HQ783" s="83"/>
      <c r="HR783" s="83"/>
      <c r="HS783" s="83"/>
      <c r="HT783" s="83"/>
      <c r="HU783" s="83"/>
      <c r="HV783" s="83"/>
      <c r="HW783" s="83"/>
      <c r="HX783" s="83"/>
      <c r="HY783" s="83"/>
      <c r="HZ783" s="83"/>
      <c r="IA783" s="83"/>
      <c r="IB783" s="83"/>
      <c r="IC783" s="83"/>
      <c r="ID783" s="83"/>
      <c r="IE783" s="83"/>
      <c r="IF783" s="83"/>
      <c r="IG783" s="83"/>
      <c r="IH783" s="83"/>
      <c r="II783" s="83"/>
      <c r="IJ783" s="83"/>
      <c r="IK783" s="83"/>
      <c r="IL783" s="83"/>
      <c r="IM783" s="83"/>
      <c r="IN783" s="83"/>
      <c r="IO783" s="83"/>
      <c r="IP783" s="83"/>
      <c r="IQ783" s="83"/>
      <c r="IR783" s="83"/>
      <c r="IS783" s="83"/>
      <c r="IT783" s="83"/>
      <c r="IU783" s="83"/>
      <c r="IV783" s="83"/>
      <c r="IW783" s="83"/>
      <c r="IX783" s="83"/>
      <c r="IY783" s="83"/>
      <c r="IZ783" s="83"/>
      <c r="JA783" s="83"/>
      <c r="JB783" s="83"/>
      <c r="JC783" s="83"/>
      <c r="JD783" s="83"/>
      <c r="JE783" s="83"/>
    </row>
    <row r="784" spans="1:265" s="8" customFormat="1" ht="15" customHeight="1" x14ac:dyDescent="0.2">
      <c r="A784" s="573"/>
      <c r="B784" s="117" t="s">
        <v>951</v>
      </c>
      <c r="C784" s="132"/>
      <c r="D784" s="340" t="s">
        <v>1012</v>
      </c>
      <c r="E784" s="117"/>
      <c r="F784" s="1028"/>
      <c r="G784" s="1029"/>
      <c r="H784" s="340" t="s">
        <v>941</v>
      </c>
      <c r="I784" s="340" t="s">
        <v>1810</v>
      </c>
      <c r="J784" s="340" t="s">
        <v>1811</v>
      </c>
      <c r="K784" s="388" t="s">
        <v>1850</v>
      </c>
      <c r="L784" s="401" t="s">
        <v>1822</v>
      </c>
      <c r="M784" s="1136">
        <v>4</v>
      </c>
      <c r="N784" s="1136" t="s">
        <v>101</v>
      </c>
      <c r="O784" s="401" t="s">
        <v>435</v>
      </c>
      <c r="P784" s="604">
        <v>3</v>
      </c>
      <c r="Q784" s="605"/>
      <c r="R784" s="605"/>
      <c r="S784" s="605"/>
      <c r="T784" s="605"/>
      <c r="U784" s="605"/>
      <c r="V784" s="605"/>
      <c r="W784" s="606"/>
      <c r="X784" s="142"/>
      <c r="Y784" s="142"/>
      <c r="Z784" s="112"/>
      <c r="AA784" s="83"/>
      <c r="AB784" s="83"/>
      <c r="AC784" s="83" t="str">
        <f t="shared" si="19"/>
        <v/>
      </c>
      <c r="AD784" s="83"/>
      <c r="AE784" s="83"/>
      <c r="AF784" s="83"/>
      <c r="AG784" s="83"/>
      <c r="AH784" s="83"/>
      <c r="AI784" s="83"/>
      <c r="AJ784" s="83"/>
      <c r="AK784" s="83"/>
      <c r="AL784" s="83"/>
      <c r="AM784" s="83"/>
      <c r="AN784" s="83"/>
      <c r="AO784" s="83"/>
      <c r="AP784" s="83"/>
      <c r="AQ784" s="83"/>
      <c r="AR784" s="83"/>
      <c r="AS784" s="83"/>
      <c r="AT784" s="83"/>
      <c r="AU784" s="83"/>
      <c r="AV784" s="83"/>
      <c r="AW784" s="83"/>
      <c r="AX784" s="83"/>
      <c r="AY784" s="83"/>
      <c r="AZ784" s="83"/>
      <c r="BA784" s="83"/>
      <c r="BB784" s="83"/>
      <c r="BC784" s="83"/>
      <c r="BD784" s="83"/>
      <c r="BE784" s="83"/>
      <c r="BF784" s="83"/>
      <c r="BG784" s="83"/>
      <c r="BH784" s="83"/>
      <c r="BI784" s="83"/>
      <c r="BJ784" s="83"/>
      <c r="BK784" s="83"/>
      <c r="BL784" s="83"/>
      <c r="BM784" s="83"/>
      <c r="BN784" s="83"/>
      <c r="BO784" s="83"/>
      <c r="BP784" s="83"/>
      <c r="BQ784" s="83"/>
      <c r="BR784" s="83"/>
      <c r="BS784" s="83"/>
      <c r="BT784" s="83"/>
      <c r="BU784" s="83"/>
      <c r="BV784" s="83"/>
      <c r="BW784" s="83"/>
      <c r="BX784" s="83"/>
      <c r="BY784" s="83"/>
      <c r="BZ784" s="83"/>
      <c r="CA784" s="83"/>
      <c r="CB784" s="83"/>
      <c r="CC784" s="83"/>
      <c r="CD784" s="83"/>
      <c r="CE784" s="83"/>
      <c r="CF784" s="83"/>
      <c r="CG784" s="83"/>
      <c r="CH784" s="83"/>
      <c r="CI784" s="83"/>
      <c r="CJ784" s="83"/>
      <c r="CK784" s="83"/>
      <c r="CL784" s="83"/>
      <c r="CM784" s="83"/>
      <c r="CN784" s="83"/>
      <c r="CO784" s="83"/>
      <c r="CP784" s="83"/>
      <c r="CQ784" s="83"/>
      <c r="CR784" s="83"/>
      <c r="CS784" s="83"/>
      <c r="CT784" s="83"/>
      <c r="CU784" s="83"/>
      <c r="CV784" s="83"/>
      <c r="CW784" s="83"/>
      <c r="CX784" s="83"/>
      <c r="CY784" s="83"/>
      <c r="CZ784" s="83"/>
      <c r="DA784" s="83"/>
      <c r="DB784" s="83"/>
      <c r="DC784" s="83"/>
      <c r="DD784" s="83"/>
      <c r="DE784" s="83"/>
      <c r="DF784" s="83"/>
      <c r="DG784" s="83"/>
      <c r="DH784" s="83"/>
      <c r="DI784" s="83"/>
      <c r="DJ784" s="83"/>
      <c r="DK784" s="83"/>
      <c r="DL784" s="83"/>
      <c r="DM784" s="83"/>
      <c r="DN784" s="83"/>
      <c r="DO784" s="83"/>
      <c r="DP784" s="83"/>
      <c r="DQ784" s="83"/>
      <c r="DR784" s="83"/>
      <c r="DS784" s="83"/>
      <c r="DT784" s="83"/>
      <c r="DU784" s="83"/>
      <c r="DV784" s="83"/>
      <c r="DW784" s="83"/>
      <c r="DX784" s="83"/>
      <c r="DY784" s="83"/>
      <c r="DZ784" s="83"/>
      <c r="EA784" s="83"/>
      <c r="EB784" s="83"/>
      <c r="EC784" s="83"/>
      <c r="ED784" s="83"/>
      <c r="EE784" s="83"/>
      <c r="EF784" s="83"/>
      <c r="EG784" s="83"/>
      <c r="EH784" s="83"/>
      <c r="EI784" s="83"/>
      <c r="EJ784" s="83"/>
      <c r="EK784" s="83"/>
      <c r="EL784" s="83"/>
      <c r="EM784" s="83"/>
      <c r="EN784" s="83"/>
      <c r="EO784" s="83"/>
      <c r="EP784" s="83"/>
      <c r="EQ784" s="83"/>
      <c r="ER784" s="83"/>
      <c r="ES784" s="83"/>
      <c r="ET784" s="83"/>
      <c r="EU784" s="83"/>
      <c r="EV784" s="83"/>
      <c r="EW784" s="83"/>
      <c r="EX784" s="83"/>
      <c r="EY784" s="83"/>
      <c r="EZ784" s="83"/>
      <c r="FA784" s="83"/>
      <c r="FB784" s="83"/>
      <c r="FC784" s="83"/>
      <c r="FD784" s="83"/>
      <c r="FE784" s="83"/>
      <c r="FF784" s="83"/>
      <c r="FG784" s="83"/>
      <c r="FH784" s="83"/>
      <c r="FI784" s="83"/>
      <c r="FJ784" s="83"/>
      <c r="FK784" s="83"/>
      <c r="FL784" s="83"/>
      <c r="FM784" s="83"/>
      <c r="FN784" s="83"/>
      <c r="FO784" s="83"/>
      <c r="FP784" s="83"/>
      <c r="FQ784" s="83"/>
      <c r="FR784" s="83"/>
      <c r="FS784" s="83"/>
      <c r="FT784" s="83"/>
      <c r="FU784" s="83"/>
      <c r="FV784" s="83"/>
      <c r="FW784" s="83"/>
      <c r="FX784" s="83"/>
      <c r="FY784" s="83"/>
      <c r="FZ784" s="83"/>
      <c r="GA784" s="83"/>
      <c r="GB784" s="83"/>
      <c r="GC784" s="83"/>
      <c r="GD784" s="83"/>
      <c r="GE784" s="83"/>
      <c r="GF784" s="83"/>
      <c r="GG784" s="83"/>
      <c r="GH784" s="83"/>
      <c r="GI784" s="83"/>
      <c r="GJ784" s="83"/>
      <c r="GK784" s="83"/>
      <c r="GL784" s="83"/>
      <c r="GM784" s="83"/>
      <c r="GN784" s="83"/>
      <c r="GO784" s="83"/>
      <c r="GP784" s="83"/>
      <c r="GQ784" s="83"/>
      <c r="GR784" s="83"/>
      <c r="GS784" s="83"/>
      <c r="GT784" s="83"/>
      <c r="GU784" s="83"/>
      <c r="GV784" s="83"/>
      <c r="GW784" s="83"/>
      <c r="GX784" s="83"/>
      <c r="GY784" s="83"/>
      <c r="GZ784" s="83"/>
      <c r="HA784" s="83"/>
      <c r="HB784" s="83"/>
      <c r="HC784" s="83"/>
      <c r="HD784" s="83"/>
      <c r="HE784" s="83"/>
      <c r="HF784" s="83"/>
      <c r="HG784" s="83"/>
      <c r="HH784" s="83"/>
      <c r="HI784" s="83"/>
      <c r="HJ784" s="83"/>
      <c r="HK784" s="83"/>
      <c r="HL784" s="83"/>
      <c r="HM784" s="83"/>
      <c r="HN784" s="83"/>
      <c r="HO784" s="83"/>
      <c r="HP784" s="83"/>
      <c r="HQ784" s="83"/>
      <c r="HR784" s="83"/>
      <c r="HS784" s="83"/>
      <c r="HT784" s="83"/>
      <c r="HU784" s="83"/>
      <c r="HV784" s="83"/>
      <c r="HW784" s="83"/>
      <c r="HX784" s="83"/>
      <c r="HY784" s="83"/>
      <c r="HZ784" s="83"/>
      <c r="IA784" s="83"/>
      <c r="IB784" s="83"/>
      <c r="IC784" s="83"/>
      <c r="ID784" s="83"/>
      <c r="IE784" s="83"/>
      <c r="IF784" s="83"/>
      <c r="IG784" s="83"/>
      <c r="IH784" s="83"/>
      <c r="II784" s="83"/>
      <c r="IJ784" s="83"/>
      <c r="IK784" s="83"/>
      <c r="IL784" s="83"/>
      <c r="IM784" s="83"/>
      <c r="IN784" s="83"/>
      <c r="IO784" s="83"/>
      <c r="IP784" s="83"/>
      <c r="IQ784" s="83"/>
      <c r="IR784" s="83"/>
      <c r="IS784" s="83"/>
      <c r="IT784" s="83"/>
      <c r="IU784" s="83"/>
      <c r="IV784" s="83"/>
      <c r="IW784" s="83"/>
      <c r="IX784" s="83"/>
      <c r="IY784" s="83"/>
      <c r="IZ784" s="83"/>
      <c r="JA784" s="83"/>
      <c r="JB784" s="83"/>
      <c r="JC784" s="83"/>
      <c r="JD784" s="83"/>
      <c r="JE784" s="83"/>
    </row>
    <row r="785" spans="1:265" s="8" customFormat="1" ht="15" customHeight="1" x14ac:dyDescent="0.2">
      <c r="A785" s="573"/>
      <c r="B785" s="117" t="s">
        <v>951</v>
      </c>
      <c r="C785" s="132"/>
      <c r="D785" s="340" t="s">
        <v>1012</v>
      </c>
      <c r="E785" s="117"/>
      <c r="F785" s="1028"/>
      <c r="G785" s="1029"/>
      <c r="H785" s="340" t="s">
        <v>941</v>
      </c>
      <c r="I785" s="340" t="s">
        <v>1810</v>
      </c>
      <c r="J785" s="340" t="s">
        <v>1811</v>
      </c>
      <c r="K785" s="388" t="s">
        <v>1850</v>
      </c>
      <c r="L785" s="401" t="s">
        <v>1822</v>
      </c>
      <c r="M785" s="1136">
        <v>4</v>
      </c>
      <c r="N785" s="1136" t="s">
        <v>511</v>
      </c>
      <c r="O785" s="401" t="s">
        <v>435</v>
      </c>
      <c r="P785" s="604">
        <v>3</v>
      </c>
      <c r="Q785" s="605"/>
      <c r="R785" s="605"/>
      <c r="S785" s="605"/>
      <c r="T785" s="605"/>
      <c r="U785" s="605"/>
      <c r="V785" s="605"/>
      <c r="W785" s="606"/>
      <c r="X785" s="142"/>
      <c r="Y785" s="142"/>
      <c r="Z785" s="112"/>
      <c r="AA785" s="83"/>
      <c r="AB785" s="83"/>
      <c r="AC785" s="83" t="str">
        <f t="shared" si="19"/>
        <v/>
      </c>
      <c r="AD785" s="83"/>
      <c r="AE785" s="83"/>
      <c r="AF785" s="83"/>
      <c r="AG785" s="83"/>
      <c r="AH785" s="83"/>
      <c r="AI785" s="83"/>
      <c r="AJ785" s="83"/>
      <c r="AK785" s="83"/>
      <c r="AL785" s="83"/>
      <c r="AM785" s="83"/>
      <c r="AN785" s="83"/>
      <c r="AO785" s="83"/>
      <c r="AP785" s="83"/>
      <c r="AQ785" s="83"/>
      <c r="AR785" s="83"/>
      <c r="AS785" s="83"/>
      <c r="AT785" s="83"/>
      <c r="AU785" s="83"/>
      <c r="AV785" s="83"/>
      <c r="AW785" s="83"/>
      <c r="AX785" s="83"/>
      <c r="AY785" s="83"/>
      <c r="AZ785" s="83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  <c r="BM785" s="83"/>
      <c r="BN785" s="83"/>
      <c r="BO785" s="83"/>
      <c r="BP785" s="83"/>
      <c r="BQ785" s="83"/>
      <c r="BR785" s="83"/>
      <c r="BS785" s="83"/>
      <c r="BT785" s="83"/>
      <c r="BU785" s="83"/>
      <c r="BV785" s="83"/>
      <c r="BW785" s="83"/>
      <c r="BX785" s="83"/>
      <c r="BY785" s="83"/>
      <c r="BZ785" s="83"/>
      <c r="CA785" s="83"/>
      <c r="CB785" s="83"/>
      <c r="CC785" s="83"/>
      <c r="CD785" s="83"/>
      <c r="CE785" s="83"/>
      <c r="CF785" s="83"/>
      <c r="CG785" s="83"/>
      <c r="CH785" s="83"/>
      <c r="CI785" s="83"/>
      <c r="CJ785" s="83"/>
      <c r="CK785" s="83"/>
      <c r="CL785" s="83"/>
      <c r="CM785" s="83"/>
      <c r="CN785" s="83"/>
      <c r="CO785" s="83"/>
      <c r="CP785" s="83"/>
      <c r="CQ785" s="83"/>
      <c r="CR785" s="83"/>
      <c r="CS785" s="83"/>
      <c r="CT785" s="83"/>
      <c r="CU785" s="83"/>
      <c r="CV785" s="83"/>
      <c r="CW785" s="83"/>
      <c r="CX785" s="83"/>
      <c r="CY785" s="83"/>
      <c r="CZ785" s="83"/>
      <c r="DA785" s="83"/>
      <c r="DB785" s="83"/>
      <c r="DC785" s="83"/>
      <c r="DD785" s="83"/>
      <c r="DE785" s="83"/>
      <c r="DF785" s="83"/>
      <c r="DG785" s="83"/>
      <c r="DH785" s="83"/>
      <c r="DI785" s="83"/>
      <c r="DJ785" s="83"/>
      <c r="DK785" s="83"/>
      <c r="DL785" s="83"/>
      <c r="DM785" s="83"/>
      <c r="DN785" s="83"/>
      <c r="DO785" s="83"/>
      <c r="DP785" s="83"/>
      <c r="DQ785" s="83"/>
      <c r="DR785" s="83"/>
      <c r="DS785" s="83"/>
      <c r="DT785" s="83"/>
      <c r="DU785" s="83"/>
      <c r="DV785" s="83"/>
      <c r="DW785" s="83"/>
      <c r="DX785" s="83"/>
      <c r="DY785" s="83"/>
      <c r="DZ785" s="83"/>
      <c r="EA785" s="83"/>
      <c r="EB785" s="83"/>
      <c r="EC785" s="83"/>
      <c r="ED785" s="83"/>
      <c r="EE785" s="83"/>
      <c r="EF785" s="83"/>
      <c r="EG785" s="83"/>
      <c r="EH785" s="83"/>
      <c r="EI785" s="83"/>
      <c r="EJ785" s="83"/>
      <c r="EK785" s="83"/>
      <c r="EL785" s="83"/>
      <c r="EM785" s="83"/>
      <c r="EN785" s="83"/>
      <c r="EO785" s="83"/>
      <c r="EP785" s="83"/>
      <c r="EQ785" s="83"/>
      <c r="ER785" s="83"/>
      <c r="ES785" s="83"/>
      <c r="ET785" s="83"/>
      <c r="EU785" s="83"/>
      <c r="EV785" s="83"/>
      <c r="EW785" s="83"/>
      <c r="EX785" s="83"/>
      <c r="EY785" s="83"/>
      <c r="EZ785" s="83"/>
      <c r="FA785" s="83"/>
      <c r="FB785" s="83"/>
      <c r="FC785" s="83"/>
      <c r="FD785" s="83"/>
      <c r="FE785" s="83"/>
      <c r="FF785" s="83"/>
      <c r="FG785" s="83"/>
      <c r="FH785" s="83"/>
      <c r="FI785" s="83"/>
      <c r="FJ785" s="83"/>
      <c r="FK785" s="83"/>
      <c r="FL785" s="83"/>
      <c r="FM785" s="83"/>
      <c r="FN785" s="83"/>
      <c r="FO785" s="83"/>
      <c r="FP785" s="83"/>
      <c r="FQ785" s="83"/>
      <c r="FR785" s="83"/>
      <c r="FS785" s="83"/>
      <c r="FT785" s="83"/>
      <c r="FU785" s="83"/>
      <c r="FV785" s="83"/>
      <c r="FW785" s="83"/>
      <c r="FX785" s="83"/>
      <c r="FY785" s="83"/>
      <c r="FZ785" s="83"/>
      <c r="GA785" s="83"/>
      <c r="GB785" s="83"/>
      <c r="GC785" s="83"/>
      <c r="GD785" s="83"/>
      <c r="GE785" s="83"/>
      <c r="GF785" s="83"/>
      <c r="GG785" s="83"/>
      <c r="GH785" s="83"/>
      <c r="GI785" s="83"/>
      <c r="GJ785" s="83"/>
      <c r="GK785" s="83"/>
      <c r="GL785" s="83"/>
      <c r="GM785" s="83"/>
      <c r="GN785" s="83"/>
      <c r="GO785" s="83"/>
      <c r="GP785" s="83"/>
      <c r="GQ785" s="83"/>
      <c r="GR785" s="83"/>
      <c r="GS785" s="83"/>
      <c r="GT785" s="83"/>
      <c r="GU785" s="83"/>
      <c r="GV785" s="83"/>
      <c r="GW785" s="83"/>
      <c r="GX785" s="83"/>
      <c r="GY785" s="83"/>
      <c r="GZ785" s="83"/>
      <c r="HA785" s="83"/>
      <c r="HB785" s="83"/>
      <c r="HC785" s="83"/>
      <c r="HD785" s="83"/>
      <c r="HE785" s="83"/>
      <c r="HF785" s="83"/>
      <c r="HG785" s="83"/>
      <c r="HH785" s="83"/>
      <c r="HI785" s="83"/>
      <c r="HJ785" s="83"/>
      <c r="HK785" s="83"/>
      <c r="HL785" s="83"/>
      <c r="HM785" s="83"/>
      <c r="HN785" s="83"/>
      <c r="HO785" s="83"/>
      <c r="HP785" s="83"/>
      <c r="HQ785" s="83"/>
      <c r="HR785" s="83"/>
      <c r="HS785" s="83"/>
      <c r="HT785" s="83"/>
      <c r="HU785" s="83"/>
      <c r="HV785" s="83"/>
      <c r="HW785" s="83"/>
      <c r="HX785" s="83"/>
      <c r="HY785" s="83"/>
      <c r="HZ785" s="83"/>
      <c r="IA785" s="83"/>
      <c r="IB785" s="83"/>
      <c r="IC785" s="83"/>
      <c r="ID785" s="83"/>
      <c r="IE785" s="83"/>
      <c r="IF785" s="83"/>
      <c r="IG785" s="83"/>
      <c r="IH785" s="83"/>
      <c r="II785" s="83"/>
      <c r="IJ785" s="83"/>
      <c r="IK785" s="83"/>
      <c r="IL785" s="83"/>
      <c r="IM785" s="83"/>
      <c r="IN785" s="83"/>
      <c r="IO785" s="83"/>
      <c r="IP785" s="83"/>
      <c r="IQ785" s="83"/>
      <c r="IR785" s="83"/>
      <c r="IS785" s="83"/>
      <c r="IT785" s="83"/>
      <c r="IU785" s="83"/>
      <c r="IV785" s="83"/>
      <c r="IW785" s="83"/>
      <c r="IX785" s="83"/>
      <c r="IY785" s="83"/>
      <c r="IZ785" s="83"/>
      <c r="JA785" s="83"/>
      <c r="JB785" s="83"/>
      <c r="JC785" s="83"/>
      <c r="JD785" s="83"/>
      <c r="JE785" s="83"/>
    </row>
    <row r="786" spans="1:265" s="8" customFormat="1" ht="15" customHeight="1" x14ac:dyDescent="0.2">
      <c r="A786" s="573"/>
      <c r="B786" s="117" t="s">
        <v>951</v>
      </c>
      <c r="C786" s="132"/>
      <c r="D786" s="340" t="s">
        <v>1012</v>
      </c>
      <c r="E786" s="117"/>
      <c r="F786" s="1028"/>
      <c r="G786" s="1029"/>
      <c r="H786" s="340" t="s">
        <v>1809</v>
      </c>
      <c r="I786" s="340" t="s">
        <v>1810</v>
      </c>
      <c r="J786" s="340" t="s">
        <v>1811</v>
      </c>
      <c r="K786" s="388" t="s">
        <v>1865</v>
      </c>
      <c r="L786" s="401" t="s">
        <v>97</v>
      </c>
      <c r="M786" s="1136">
        <v>7</v>
      </c>
      <c r="N786" s="1136" t="s">
        <v>101</v>
      </c>
      <c r="O786" s="401" t="s">
        <v>435</v>
      </c>
      <c r="P786" s="604">
        <v>2</v>
      </c>
      <c r="Q786" s="605"/>
      <c r="R786" s="605"/>
      <c r="S786" s="605"/>
      <c r="T786" s="605"/>
      <c r="U786" s="605"/>
      <c r="V786" s="605"/>
      <c r="W786" s="606"/>
      <c r="X786" s="142"/>
      <c r="Y786" s="142"/>
      <c r="Z786" s="112"/>
      <c r="AA786" s="83"/>
      <c r="AB786" s="83"/>
      <c r="AC786" s="83" t="str">
        <f t="shared" si="19"/>
        <v/>
      </c>
      <c r="AD786" s="83"/>
      <c r="AE786" s="83"/>
      <c r="AF786" s="83"/>
      <c r="AG786" s="83"/>
      <c r="AH786" s="83"/>
      <c r="AI786" s="83"/>
      <c r="AJ786" s="83"/>
      <c r="AK786" s="83"/>
      <c r="AL786" s="83"/>
      <c r="AM786" s="83"/>
      <c r="AN786" s="83"/>
      <c r="AO786" s="83"/>
      <c r="AP786" s="83"/>
      <c r="AQ786" s="83"/>
      <c r="AR786" s="83"/>
      <c r="AS786" s="83"/>
      <c r="AT786" s="83"/>
      <c r="AU786" s="83"/>
      <c r="AV786" s="83"/>
      <c r="AW786" s="83"/>
      <c r="AX786" s="83"/>
      <c r="AY786" s="83"/>
      <c r="AZ786" s="83"/>
      <c r="BA786" s="83"/>
      <c r="BB786" s="83"/>
      <c r="BC786" s="83"/>
      <c r="BD786" s="83"/>
      <c r="BE786" s="83"/>
      <c r="BF786" s="83"/>
      <c r="BG786" s="83"/>
      <c r="BH786" s="83"/>
      <c r="BI786" s="83"/>
      <c r="BJ786" s="83"/>
      <c r="BK786" s="83"/>
      <c r="BL786" s="83"/>
      <c r="BM786" s="83"/>
      <c r="BN786" s="83"/>
      <c r="BO786" s="83"/>
      <c r="BP786" s="83"/>
      <c r="BQ786" s="83"/>
      <c r="BR786" s="83"/>
      <c r="BS786" s="83"/>
      <c r="BT786" s="83"/>
      <c r="BU786" s="83"/>
      <c r="BV786" s="83"/>
      <c r="BW786" s="83"/>
      <c r="BX786" s="83"/>
      <c r="BY786" s="83"/>
      <c r="BZ786" s="83"/>
      <c r="CA786" s="83"/>
      <c r="CB786" s="83"/>
      <c r="CC786" s="83"/>
      <c r="CD786" s="83"/>
      <c r="CE786" s="83"/>
      <c r="CF786" s="83"/>
      <c r="CG786" s="83"/>
      <c r="CH786" s="83"/>
      <c r="CI786" s="83"/>
      <c r="CJ786" s="83"/>
      <c r="CK786" s="83"/>
      <c r="CL786" s="83"/>
      <c r="CM786" s="83"/>
      <c r="CN786" s="83"/>
      <c r="CO786" s="83"/>
      <c r="CP786" s="83"/>
      <c r="CQ786" s="83"/>
      <c r="CR786" s="83"/>
      <c r="CS786" s="83"/>
      <c r="CT786" s="83"/>
      <c r="CU786" s="83"/>
      <c r="CV786" s="83"/>
      <c r="CW786" s="83"/>
      <c r="CX786" s="83"/>
      <c r="CY786" s="83"/>
      <c r="CZ786" s="83"/>
      <c r="DA786" s="83"/>
      <c r="DB786" s="83"/>
      <c r="DC786" s="83"/>
      <c r="DD786" s="83"/>
      <c r="DE786" s="83"/>
      <c r="DF786" s="83"/>
      <c r="DG786" s="83"/>
      <c r="DH786" s="83"/>
      <c r="DI786" s="83"/>
      <c r="DJ786" s="83"/>
      <c r="DK786" s="83"/>
      <c r="DL786" s="83"/>
      <c r="DM786" s="83"/>
      <c r="DN786" s="83"/>
      <c r="DO786" s="83"/>
      <c r="DP786" s="83"/>
      <c r="DQ786" s="83"/>
      <c r="DR786" s="83"/>
      <c r="DS786" s="83"/>
      <c r="DT786" s="83"/>
      <c r="DU786" s="83"/>
      <c r="DV786" s="83"/>
      <c r="DW786" s="83"/>
      <c r="DX786" s="83"/>
      <c r="DY786" s="83"/>
      <c r="DZ786" s="83"/>
      <c r="EA786" s="83"/>
      <c r="EB786" s="83"/>
      <c r="EC786" s="83"/>
      <c r="ED786" s="83"/>
      <c r="EE786" s="83"/>
      <c r="EF786" s="83"/>
      <c r="EG786" s="83"/>
      <c r="EH786" s="83"/>
      <c r="EI786" s="83"/>
      <c r="EJ786" s="83"/>
      <c r="EK786" s="83"/>
      <c r="EL786" s="83"/>
      <c r="EM786" s="83"/>
      <c r="EN786" s="83"/>
      <c r="EO786" s="83"/>
      <c r="EP786" s="83"/>
      <c r="EQ786" s="83"/>
      <c r="ER786" s="83"/>
      <c r="ES786" s="83"/>
      <c r="ET786" s="83"/>
      <c r="EU786" s="83"/>
      <c r="EV786" s="83"/>
      <c r="EW786" s="83"/>
      <c r="EX786" s="83"/>
      <c r="EY786" s="83"/>
      <c r="EZ786" s="83"/>
      <c r="FA786" s="83"/>
      <c r="FB786" s="83"/>
      <c r="FC786" s="83"/>
      <c r="FD786" s="83"/>
      <c r="FE786" s="83"/>
      <c r="FF786" s="83"/>
      <c r="FG786" s="83"/>
      <c r="FH786" s="83"/>
      <c r="FI786" s="83"/>
      <c r="FJ786" s="83"/>
      <c r="FK786" s="83"/>
      <c r="FL786" s="83"/>
      <c r="FM786" s="83"/>
      <c r="FN786" s="83"/>
      <c r="FO786" s="83"/>
      <c r="FP786" s="83"/>
      <c r="FQ786" s="83"/>
      <c r="FR786" s="83"/>
      <c r="FS786" s="83"/>
      <c r="FT786" s="83"/>
      <c r="FU786" s="83"/>
      <c r="FV786" s="83"/>
      <c r="FW786" s="83"/>
      <c r="FX786" s="83"/>
      <c r="FY786" s="83"/>
      <c r="FZ786" s="83"/>
      <c r="GA786" s="83"/>
      <c r="GB786" s="83"/>
      <c r="GC786" s="83"/>
      <c r="GD786" s="83"/>
      <c r="GE786" s="83"/>
      <c r="GF786" s="83"/>
      <c r="GG786" s="83"/>
      <c r="GH786" s="83"/>
      <c r="GI786" s="83"/>
      <c r="GJ786" s="83"/>
      <c r="GK786" s="83"/>
      <c r="GL786" s="83"/>
      <c r="GM786" s="83"/>
      <c r="GN786" s="83"/>
      <c r="GO786" s="83"/>
      <c r="GP786" s="83"/>
      <c r="GQ786" s="83"/>
      <c r="GR786" s="83"/>
      <c r="GS786" s="83"/>
      <c r="GT786" s="83"/>
      <c r="GU786" s="83"/>
      <c r="GV786" s="83"/>
      <c r="GW786" s="83"/>
      <c r="GX786" s="83"/>
      <c r="GY786" s="83"/>
      <c r="GZ786" s="83"/>
      <c r="HA786" s="83"/>
      <c r="HB786" s="83"/>
      <c r="HC786" s="83"/>
      <c r="HD786" s="83"/>
      <c r="HE786" s="83"/>
      <c r="HF786" s="83"/>
      <c r="HG786" s="83"/>
      <c r="HH786" s="83"/>
      <c r="HI786" s="83"/>
      <c r="HJ786" s="83"/>
      <c r="HK786" s="83"/>
      <c r="HL786" s="83"/>
      <c r="HM786" s="83"/>
      <c r="HN786" s="83"/>
      <c r="HO786" s="83"/>
      <c r="HP786" s="83"/>
      <c r="HQ786" s="83"/>
      <c r="HR786" s="83"/>
      <c r="HS786" s="83"/>
      <c r="HT786" s="83"/>
      <c r="HU786" s="83"/>
      <c r="HV786" s="83"/>
      <c r="HW786" s="83"/>
      <c r="HX786" s="83"/>
      <c r="HY786" s="83"/>
      <c r="HZ786" s="83"/>
      <c r="IA786" s="83"/>
      <c r="IB786" s="83"/>
      <c r="IC786" s="83"/>
      <c r="ID786" s="83"/>
      <c r="IE786" s="83"/>
      <c r="IF786" s="83"/>
      <c r="IG786" s="83"/>
      <c r="IH786" s="83"/>
      <c r="II786" s="83"/>
      <c r="IJ786" s="83"/>
      <c r="IK786" s="83"/>
      <c r="IL786" s="83"/>
      <c r="IM786" s="83"/>
      <c r="IN786" s="83"/>
      <c r="IO786" s="83"/>
      <c r="IP786" s="83"/>
      <c r="IQ786" s="83"/>
      <c r="IR786" s="83"/>
      <c r="IS786" s="83"/>
      <c r="IT786" s="83"/>
      <c r="IU786" s="83"/>
      <c r="IV786" s="83"/>
      <c r="IW786" s="83"/>
      <c r="IX786" s="83"/>
      <c r="IY786" s="83"/>
      <c r="IZ786" s="83"/>
      <c r="JA786" s="83"/>
      <c r="JB786" s="83"/>
      <c r="JC786" s="83"/>
      <c r="JD786" s="83"/>
      <c r="JE786" s="83"/>
    </row>
    <row r="787" spans="1:265" s="8" customFormat="1" ht="15" customHeight="1" x14ac:dyDescent="0.2">
      <c r="A787" s="557"/>
      <c r="B787" s="117" t="s">
        <v>951</v>
      </c>
      <c r="C787" s="132"/>
      <c r="D787" s="340" t="s">
        <v>1012</v>
      </c>
      <c r="E787" s="117"/>
      <c r="F787" s="1028"/>
      <c r="G787" s="1029"/>
      <c r="H787" s="340" t="s">
        <v>1809</v>
      </c>
      <c r="I787" s="340" t="s">
        <v>1810</v>
      </c>
      <c r="J787" s="340" t="s">
        <v>1811</v>
      </c>
      <c r="K787" s="388" t="s">
        <v>1865</v>
      </c>
      <c r="L787" s="401" t="s">
        <v>97</v>
      </c>
      <c r="M787" s="1136">
        <v>7</v>
      </c>
      <c r="N787" s="1136" t="s">
        <v>511</v>
      </c>
      <c r="O787" s="401" t="s">
        <v>435</v>
      </c>
      <c r="P787" s="604">
        <v>2</v>
      </c>
      <c r="Q787" s="605"/>
      <c r="R787" s="605"/>
      <c r="S787" s="605"/>
      <c r="T787" s="605"/>
      <c r="U787" s="605"/>
      <c r="V787" s="605"/>
      <c r="W787" s="606"/>
      <c r="X787" s="142"/>
      <c r="Y787" s="142"/>
      <c r="Z787" s="112"/>
      <c r="AA787" s="83"/>
      <c r="AB787" s="83"/>
      <c r="AC787" s="83" t="str">
        <f t="shared" si="19"/>
        <v/>
      </c>
      <c r="AD787" s="83"/>
      <c r="AE787" s="83"/>
      <c r="AF787" s="83"/>
      <c r="AG787" s="83"/>
      <c r="AH787" s="83"/>
      <c r="AI787" s="83"/>
      <c r="AJ787" s="83"/>
      <c r="AK787" s="83"/>
      <c r="AL787" s="83"/>
      <c r="AM787" s="83"/>
      <c r="AN787" s="83"/>
      <c r="AO787" s="83"/>
      <c r="AP787" s="83"/>
      <c r="AQ787" s="83"/>
      <c r="AR787" s="83"/>
      <c r="AS787" s="83"/>
      <c r="AT787" s="83"/>
      <c r="AU787" s="83"/>
      <c r="AV787" s="83"/>
      <c r="AW787" s="83"/>
      <c r="AX787" s="83"/>
      <c r="AY787" s="83"/>
      <c r="AZ787" s="83"/>
      <c r="BA787" s="83"/>
      <c r="BB787" s="83"/>
      <c r="BC787" s="83"/>
      <c r="BD787" s="83"/>
      <c r="BE787" s="83"/>
      <c r="BF787" s="83"/>
      <c r="BG787" s="83"/>
      <c r="BH787" s="83"/>
      <c r="BI787" s="83"/>
      <c r="BJ787" s="83"/>
      <c r="BK787" s="83"/>
      <c r="BL787" s="83"/>
      <c r="BM787" s="83"/>
      <c r="BN787" s="83"/>
      <c r="BO787" s="83"/>
      <c r="BP787" s="83"/>
      <c r="BQ787" s="83"/>
      <c r="BR787" s="83"/>
      <c r="BS787" s="83"/>
      <c r="BT787" s="83"/>
      <c r="BU787" s="83"/>
      <c r="BV787" s="83"/>
      <c r="BW787" s="83"/>
      <c r="BX787" s="83"/>
      <c r="BY787" s="83"/>
      <c r="BZ787" s="83"/>
      <c r="CA787" s="83"/>
      <c r="CB787" s="83"/>
      <c r="CC787" s="83"/>
      <c r="CD787" s="83"/>
      <c r="CE787" s="83"/>
      <c r="CF787" s="83"/>
      <c r="CG787" s="83"/>
      <c r="CH787" s="83"/>
      <c r="CI787" s="83"/>
      <c r="CJ787" s="83"/>
      <c r="CK787" s="83"/>
      <c r="CL787" s="83"/>
      <c r="CM787" s="83"/>
      <c r="CN787" s="83"/>
      <c r="CO787" s="83"/>
      <c r="CP787" s="83"/>
      <c r="CQ787" s="83"/>
      <c r="CR787" s="83"/>
      <c r="CS787" s="83"/>
      <c r="CT787" s="83"/>
      <c r="CU787" s="83"/>
      <c r="CV787" s="83"/>
      <c r="CW787" s="83"/>
      <c r="CX787" s="83"/>
      <c r="CY787" s="83"/>
      <c r="CZ787" s="83"/>
      <c r="DA787" s="83"/>
      <c r="DB787" s="83"/>
      <c r="DC787" s="83"/>
      <c r="DD787" s="83"/>
      <c r="DE787" s="83"/>
      <c r="DF787" s="83"/>
      <c r="DG787" s="83"/>
      <c r="DH787" s="83"/>
      <c r="DI787" s="83"/>
      <c r="DJ787" s="83"/>
      <c r="DK787" s="83"/>
      <c r="DL787" s="83"/>
      <c r="DM787" s="83"/>
      <c r="DN787" s="83"/>
      <c r="DO787" s="83"/>
      <c r="DP787" s="83"/>
      <c r="DQ787" s="83"/>
      <c r="DR787" s="83"/>
      <c r="DS787" s="83"/>
      <c r="DT787" s="83"/>
      <c r="DU787" s="83"/>
      <c r="DV787" s="83"/>
      <c r="DW787" s="83"/>
      <c r="DX787" s="83"/>
      <c r="DY787" s="83"/>
      <c r="DZ787" s="83"/>
      <c r="EA787" s="83"/>
      <c r="EB787" s="83"/>
      <c r="EC787" s="83"/>
      <c r="ED787" s="83"/>
      <c r="EE787" s="83"/>
      <c r="EF787" s="83"/>
      <c r="EG787" s="83"/>
      <c r="EH787" s="83"/>
      <c r="EI787" s="83"/>
      <c r="EJ787" s="83"/>
      <c r="EK787" s="83"/>
      <c r="EL787" s="83"/>
      <c r="EM787" s="83"/>
      <c r="EN787" s="83"/>
      <c r="EO787" s="83"/>
      <c r="EP787" s="83"/>
      <c r="EQ787" s="83"/>
      <c r="ER787" s="83"/>
      <c r="ES787" s="83"/>
      <c r="ET787" s="83"/>
      <c r="EU787" s="83"/>
      <c r="EV787" s="83"/>
      <c r="EW787" s="83"/>
      <c r="EX787" s="83"/>
      <c r="EY787" s="83"/>
      <c r="EZ787" s="83"/>
      <c r="FA787" s="83"/>
      <c r="FB787" s="83"/>
      <c r="FC787" s="83"/>
      <c r="FD787" s="83"/>
      <c r="FE787" s="83"/>
      <c r="FF787" s="83"/>
      <c r="FG787" s="83"/>
      <c r="FH787" s="83"/>
      <c r="FI787" s="83"/>
      <c r="FJ787" s="83"/>
      <c r="FK787" s="83"/>
      <c r="FL787" s="83"/>
      <c r="FM787" s="83"/>
      <c r="FN787" s="83"/>
      <c r="FO787" s="83"/>
      <c r="FP787" s="83"/>
      <c r="FQ787" s="83"/>
      <c r="FR787" s="83"/>
      <c r="FS787" s="83"/>
      <c r="FT787" s="83"/>
      <c r="FU787" s="83"/>
      <c r="FV787" s="83"/>
      <c r="FW787" s="83"/>
      <c r="FX787" s="83"/>
      <c r="FY787" s="83"/>
      <c r="FZ787" s="83"/>
      <c r="GA787" s="83"/>
      <c r="GB787" s="83"/>
      <c r="GC787" s="83"/>
      <c r="GD787" s="83"/>
      <c r="GE787" s="83"/>
      <c r="GF787" s="83"/>
      <c r="GG787" s="83"/>
      <c r="GH787" s="83"/>
      <c r="GI787" s="83"/>
      <c r="GJ787" s="83"/>
      <c r="GK787" s="83"/>
      <c r="GL787" s="83"/>
      <c r="GM787" s="83"/>
      <c r="GN787" s="83"/>
      <c r="GO787" s="83"/>
      <c r="GP787" s="83"/>
      <c r="GQ787" s="83"/>
      <c r="GR787" s="83"/>
      <c r="GS787" s="83"/>
      <c r="GT787" s="83"/>
      <c r="GU787" s="83"/>
      <c r="GV787" s="83"/>
      <c r="GW787" s="83"/>
      <c r="GX787" s="83"/>
      <c r="GY787" s="83"/>
      <c r="GZ787" s="83"/>
      <c r="HA787" s="83"/>
      <c r="HB787" s="83"/>
      <c r="HC787" s="83"/>
      <c r="HD787" s="83"/>
      <c r="HE787" s="83"/>
      <c r="HF787" s="83"/>
      <c r="HG787" s="83"/>
      <c r="HH787" s="83"/>
      <c r="HI787" s="83"/>
      <c r="HJ787" s="83"/>
      <c r="HK787" s="83"/>
      <c r="HL787" s="83"/>
      <c r="HM787" s="83"/>
      <c r="HN787" s="83"/>
      <c r="HO787" s="83"/>
      <c r="HP787" s="83"/>
      <c r="HQ787" s="83"/>
      <c r="HR787" s="83"/>
      <c r="HS787" s="83"/>
      <c r="HT787" s="83"/>
      <c r="HU787" s="83"/>
      <c r="HV787" s="83"/>
      <c r="HW787" s="83"/>
      <c r="HX787" s="83"/>
      <c r="HY787" s="83"/>
      <c r="HZ787" s="83"/>
      <c r="IA787" s="83"/>
      <c r="IB787" s="83"/>
      <c r="IC787" s="83"/>
      <c r="ID787" s="83"/>
      <c r="IE787" s="83"/>
      <c r="IF787" s="83"/>
      <c r="IG787" s="83"/>
      <c r="IH787" s="83"/>
      <c r="II787" s="83"/>
      <c r="IJ787" s="83"/>
      <c r="IK787" s="83"/>
      <c r="IL787" s="83"/>
      <c r="IM787" s="83"/>
      <c r="IN787" s="83"/>
      <c r="IO787" s="83"/>
      <c r="IP787" s="83"/>
      <c r="IQ787" s="83"/>
      <c r="IR787" s="83"/>
      <c r="IS787" s="83"/>
      <c r="IT787" s="83"/>
      <c r="IU787" s="83"/>
      <c r="IV787" s="83"/>
      <c r="IW787" s="83"/>
      <c r="IX787" s="83"/>
      <c r="IY787" s="83"/>
      <c r="IZ787" s="83"/>
      <c r="JA787" s="83"/>
      <c r="JB787" s="83"/>
      <c r="JC787" s="83"/>
      <c r="JD787" s="83"/>
      <c r="JE787" s="83"/>
    </row>
    <row r="788" spans="1:265" s="8" customFormat="1" ht="15" customHeight="1" x14ac:dyDescent="0.2">
      <c r="A788" s="130"/>
      <c r="B788" s="117" t="s">
        <v>951</v>
      </c>
      <c r="C788" s="132"/>
      <c r="D788" s="340" t="s">
        <v>1012</v>
      </c>
      <c r="E788" s="117"/>
      <c r="F788" s="1028"/>
      <c r="G788" s="1029"/>
      <c r="H788" s="340" t="s">
        <v>941</v>
      </c>
      <c r="I788" s="340" t="s">
        <v>1810</v>
      </c>
      <c r="J788" s="340" t="s">
        <v>1811</v>
      </c>
      <c r="K788" s="388" t="s">
        <v>126</v>
      </c>
      <c r="L788" s="401"/>
      <c r="M788" s="1136"/>
      <c r="N788" s="1136"/>
      <c r="O788" s="401"/>
      <c r="P788" s="604"/>
      <c r="Q788" s="605"/>
      <c r="R788" s="605"/>
      <c r="S788" s="605">
        <v>5</v>
      </c>
      <c r="T788" s="605"/>
      <c r="U788" s="605"/>
      <c r="V788" s="605"/>
      <c r="W788" s="606"/>
      <c r="X788" s="142"/>
      <c r="Y788" s="142"/>
      <c r="Z788" s="112"/>
      <c r="AA788" s="83"/>
      <c r="AB788" s="83"/>
      <c r="AC788" s="83" t="str">
        <f t="shared" si="19"/>
        <v/>
      </c>
      <c r="AD788" s="83"/>
      <c r="AE788" s="83"/>
      <c r="AF788" s="83"/>
      <c r="AG788" s="83"/>
      <c r="AH788" s="83"/>
      <c r="AI788" s="83"/>
      <c r="AJ788" s="83"/>
      <c r="AK788" s="83"/>
      <c r="AL788" s="83"/>
      <c r="AM788" s="83"/>
      <c r="AN788" s="83"/>
      <c r="AO788" s="83"/>
      <c r="AP788" s="83"/>
      <c r="AQ788" s="83"/>
      <c r="AR788" s="83"/>
      <c r="AS788" s="83"/>
      <c r="AT788" s="83"/>
      <c r="AU788" s="83"/>
      <c r="AV788" s="83"/>
      <c r="AW788" s="83"/>
      <c r="AX788" s="83"/>
      <c r="AY788" s="83"/>
      <c r="AZ788" s="83"/>
      <c r="BA788" s="83"/>
      <c r="BB788" s="83"/>
      <c r="BC788" s="83"/>
      <c r="BD788" s="83"/>
      <c r="BE788" s="83"/>
      <c r="BF788" s="83"/>
      <c r="BG788" s="83"/>
      <c r="BH788" s="83"/>
      <c r="BI788" s="83"/>
      <c r="BJ788" s="83"/>
      <c r="BK788" s="83"/>
      <c r="BL788" s="83"/>
      <c r="BM788" s="83"/>
      <c r="BN788" s="83"/>
      <c r="BO788" s="83"/>
      <c r="BP788" s="83"/>
      <c r="BQ788" s="83"/>
      <c r="BR788" s="83"/>
      <c r="BS788" s="83"/>
      <c r="BT788" s="83"/>
      <c r="BU788" s="83"/>
      <c r="BV788" s="83"/>
      <c r="BW788" s="83"/>
      <c r="BX788" s="83"/>
      <c r="BY788" s="83"/>
      <c r="BZ788" s="83"/>
      <c r="CA788" s="83"/>
      <c r="CB788" s="83"/>
      <c r="CC788" s="83"/>
      <c r="CD788" s="83"/>
      <c r="CE788" s="83"/>
      <c r="CF788" s="83"/>
      <c r="CG788" s="83"/>
      <c r="CH788" s="83"/>
      <c r="CI788" s="83"/>
      <c r="CJ788" s="83"/>
      <c r="CK788" s="83"/>
      <c r="CL788" s="83"/>
      <c r="CM788" s="83"/>
      <c r="CN788" s="83"/>
      <c r="CO788" s="83"/>
      <c r="CP788" s="83"/>
      <c r="CQ788" s="83"/>
      <c r="CR788" s="83"/>
      <c r="CS788" s="83"/>
      <c r="CT788" s="83"/>
      <c r="CU788" s="83"/>
      <c r="CV788" s="83"/>
      <c r="CW788" s="83"/>
      <c r="CX788" s="83"/>
      <c r="CY788" s="83"/>
      <c r="CZ788" s="83"/>
      <c r="DA788" s="83"/>
      <c r="DB788" s="83"/>
      <c r="DC788" s="83"/>
      <c r="DD788" s="83"/>
      <c r="DE788" s="83"/>
      <c r="DF788" s="83"/>
      <c r="DG788" s="83"/>
      <c r="DH788" s="83"/>
      <c r="DI788" s="83"/>
      <c r="DJ788" s="83"/>
      <c r="DK788" s="83"/>
      <c r="DL788" s="83"/>
      <c r="DM788" s="83"/>
      <c r="DN788" s="83"/>
      <c r="DO788" s="83"/>
      <c r="DP788" s="83"/>
      <c r="DQ788" s="83"/>
      <c r="DR788" s="83"/>
      <c r="DS788" s="83"/>
      <c r="DT788" s="83"/>
      <c r="DU788" s="83"/>
      <c r="DV788" s="83"/>
      <c r="DW788" s="83"/>
      <c r="DX788" s="83"/>
      <c r="DY788" s="83"/>
      <c r="DZ788" s="83"/>
      <c r="EA788" s="83"/>
      <c r="EB788" s="83"/>
      <c r="EC788" s="83"/>
      <c r="ED788" s="83"/>
      <c r="EE788" s="83"/>
      <c r="EF788" s="83"/>
      <c r="EG788" s="83"/>
      <c r="EH788" s="83"/>
      <c r="EI788" s="83"/>
      <c r="EJ788" s="83"/>
      <c r="EK788" s="83"/>
      <c r="EL788" s="83"/>
      <c r="EM788" s="83"/>
      <c r="EN788" s="83"/>
      <c r="EO788" s="83"/>
      <c r="EP788" s="83"/>
      <c r="EQ788" s="83"/>
      <c r="ER788" s="83"/>
      <c r="ES788" s="83"/>
      <c r="ET788" s="83"/>
      <c r="EU788" s="83"/>
      <c r="EV788" s="83"/>
      <c r="EW788" s="83"/>
      <c r="EX788" s="83"/>
      <c r="EY788" s="83"/>
      <c r="EZ788" s="83"/>
      <c r="FA788" s="83"/>
      <c r="FB788" s="83"/>
      <c r="FC788" s="83"/>
      <c r="FD788" s="83"/>
      <c r="FE788" s="83"/>
      <c r="FF788" s="83"/>
      <c r="FG788" s="83"/>
      <c r="FH788" s="83"/>
      <c r="FI788" s="83"/>
      <c r="FJ788" s="83"/>
      <c r="FK788" s="83"/>
      <c r="FL788" s="83"/>
      <c r="FM788" s="83"/>
      <c r="FN788" s="83"/>
      <c r="FO788" s="83"/>
      <c r="FP788" s="83"/>
      <c r="FQ788" s="83"/>
      <c r="FR788" s="83"/>
      <c r="FS788" s="83"/>
      <c r="FT788" s="83"/>
      <c r="FU788" s="83"/>
      <c r="FV788" s="83"/>
      <c r="FW788" s="83"/>
      <c r="FX788" s="83"/>
      <c r="FY788" s="83"/>
      <c r="FZ788" s="83"/>
      <c r="GA788" s="83"/>
      <c r="GB788" s="83"/>
      <c r="GC788" s="83"/>
      <c r="GD788" s="83"/>
      <c r="GE788" s="83"/>
      <c r="GF788" s="83"/>
      <c r="GG788" s="83"/>
      <c r="GH788" s="83"/>
      <c r="GI788" s="83"/>
      <c r="GJ788" s="83"/>
      <c r="GK788" s="83"/>
      <c r="GL788" s="83"/>
      <c r="GM788" s="83"/>
      <c r="GN788" s="83"/>
      <c r="GO788" s="83"/>
      <c r="GP788" s="83"/>
      <c r="GQ788" s="83"/>
      <c r="GR788" s="83"/>
      <c r="GS788" s="83"/>
      <c r="GT788" s="83"/>
      <c r="GU788" s="83"/>
      <c r="GV788" s="83"/>
      <c r="GW788" s="83"/>
      <c r="GX788" s="83"/>
      <c r="GY788" s="83"/>
      <c r="GZ788" s="83"/>
      <c r="HA788" s="83"/>
      <c r="HB788" s="83"/>
      <c r="HC788" s="83"/>
      <c r="HD788" s="83"/>
      <c r="HE788" s="83"/>
      <c r="HF788" s="83"/>
      <c r="HG788" s="83"/>
      <c r="HH788" s="83"/>
      <c r="HI788" s="83"/>
      <c r="HJ788" s="83"/>
      <c r="HK788" s="83"/>
      <c r="HL788" s="83"/>
      <c r="HM788" s="83"/>
      <c r="HN788" s="83"/>
      <c r="HO788" s="83"/>
      <c r="HP788" s="83"/>
      <c r="HQ788" s="83"/>
      <c r="HR788" s="83"/>
      <c r="HS788" s="83"/>
      <c r="HT788" s="83"/>
      <c r="HU788" s="83"/>
      <c r="HV788" s="83"/>
      <c r="HW788" s="83"/>
      <c r="HX788" s="83"/>
      <c r="HY788" s="83"/>
      <c r="HZ788" s="83"/>
      <c r="IA788" s="83"/>
      <c r="IB788" s="83"/>
      <c r="IC788" s="83"/>
      <c r="ID788" s="83"/>
      <c r="IE788" s="83"/>
      <c r="IF788" s="83"/>
      <c r="IG788" s="83"/>
      <c r="IH788" s="83"/>
      <c r="II788" s="83"/>
      <c r="IJ788" s="83"/>
      <c r="IK788" s="83"/>
      <c r="IL788" s="83"/>
      <c r="IM788" s="83"/>
      <c r="IN788" s="83"/>
      <c r="IO788" s="83"/>
      <c r="IP788" s="83"/>
      <c r="IQ788" s="83"/>
      <c r="IR788" s="83"/>
      <c r="IS788" s="83"/>
      <c r="IT788" s="83"/>
      <c r="IU788" s="83"/>
      <c r="IV788" s="83"/>
      <c r="IW788" s="83"/>
      <c r="IX788" s="83"/>
      <c r="IY788" s="83"/>
      <c r="IZ788" s="83"/>
      <c r="JA788" s="83"/>
      <c r="JB788" s="83"/>
      <c r="JC788" s="83"/>
      <c r="JD788" s="83"/>
      <c r="JE788" s="83"/>
    </row>
    <row r="789" spans="1:265" s="8" customFormat="1" ht="15" customHeight="1" x14ac:dyDescent="0.2">
      <c r="A789" s="130"/>
      <c r="B789" s="117" t="s">
        <v>951</v>
      </c>
      <c r="C789" s="132"/>
      <c r="D789" s="340" t="s">
        <v>1012</v>
      </c>
      <c r="E789" s="117"/>
      <c r="F789" s="1028"/>
      <c r="G789" s="1029"/>
      <c r="H789" s="340" t="s">
        <v>941</v>
      </c>
      <c r="I789" s="340" t="s">
        <v>1810</v>
      </c>
      <c r="J789" s="340" t="s">
        <v>1811</v>
      </c>
      <c r="K789" s="388" t="s">
        <v>545</v>
      </c>
      <c r="L789" s="401"/>
      <c r="M789" s="1136"/>
      <c r="N789" s="1136"/>
      <c r="O789" s="401"/>
      <c r="P789" s="604"/>
      <c r="Q789" s="605"/>
      <c r="R789" s="605"/>
      <c r="S789" s="605">
        <v>3</v>
      </c>
      <c r="T789" s="605"/>
      <c r="U789" s="605"/>
      <c r="V789" s="605"/>
      <c r="W789" s="606"/>
      <c r="X789" s="142"/>
      <c r="Y789" s="142"/>
      <c r="Z789" s="112"/>
      <c r="AA789" s="83"/>
      <c r="AB789" s="83"/>
      <c r="AC789" s="83" t="str">
        <f t="shared" si="19"/>
        <v/>
      </c>
      <c r="AD789" s="83"/>
      <c r="AE789" s="83"/>
      <c r="AF789" s="83"/>
      <c r="AG789" s="83"/>
      <c r="AH789" s="83"/>
      <c r="AI789" s="83"/>
      <c r="AJ789" s="83"/>
      <c r="AK789" s="83"/>
      <c r="AL789" s="83"/>
      <c r="AM789" s="83"/>
      <c r="AN789" s="83"/>
      <c r="AO789" s="83"/>
      <c r="AP789" s="83"/>
      <c r="AQ789" s="83"/>
      <c r="AR789" s="83"/>
      <c r="AS789" s="83"/>
      <c r="AT789" s="83"/>
      <c r="AU789" s="83"/>
      <c r="AV789" s="83"/>
      <c r="AW789" s="83"/>
      <c r="AX789" s="83"/>
      <c r="AY789" s="83"/>
      <c r="AZ789" s="83"/>
      <c r="BA789" s="83"/>
      <c r="BB789" s="83"/>
      <c r="BC789" s="83"/>
      <c r="BD789" s="83"/>
      <c r="BE789" s="83"/>
      <c r="BF789" s="83"/>
      <c r="BG789" s="83"/>
      <c r="BH789" s="83"/>
      <c r="BI789" s="83"/>
      <c r="BJ789" s="83"/>
      <c r="BK789" s="83"/>
      <c r="BL789" s="83"/>
      <c r="BM789" s="83"/>
      <c r="BN789" s="83"/>
      <c r="BO789" s="83"/>
      <c r="BP789" s="83"/>
      <c r="BQ789" s="83"/>
      <c r="BR789" s="83"/>
      <c r="BS789" s="83"/>
      <c r="BT789" s="83"/>
      <c r="BU789" s="83"/>
      <c r="BV789" s="83"/>
      <c r="BW789" s="83"/>
      <c r="BX789" s="83"/>
      <c r="BY789" s="83"/>
      <c r="BZ789" s="83"/>
      <c r="CA789" s="83"/>
      <c r="CB789" s="83"/>
      <c r="CC789" s="83"/>
      <c r="CD789" s="83"/>
      <c r="CE789" s="83"/>
      <c r="CF789" s="83"/>
      <c r="CG789" s="83"/>
      <c r="CH789" s="83"/>
      <c r="CI789" s="83"/>
      <c r="CJ789" s="83"/>
      <c r="CK789" s="83"/>
      <c r="CL789" s="83"/>
      <c r="CM789" s="83"/>
      <c r="CN789" s="83"/>
      <c r="CO789" s="83"/>
      <c r="CP789" s="83"/>
      <c r="CQ789" s="83"/>
      <c r="CR789" s="83"/>
      <c r="CS789" s="83"/>
      <c r="CT789" s="83"/>
      <c r="CU789" s="83"/>
      <c r="CV789" s="83"/>
      <c r="CW789" s="83"/>
      <c r="CX789" s="83"/>
      <c r="CY789" s="83"/>
      <c r="CZ789" s="83"/>
      <c r="DA789" s="83"/>
      <c r="DB789" s="83"/>
      <c r="DC789" s="83"/>
      <c r="DD789" s="83"/>
      <c r="DE789" s="83"/>
      <c r="DF789" s="83"/>
      <c r="DG789" s="83"/>
      <c r="DH789" s="83"/>
      <c r="DI789" s="83"/>
      <c r="DJ789" s="83"/>
      <c r="DK789" s="83"/>
      <c r="DL789" s="83"/>
      <c r="DM789" s="83"/>
      <c r="DN789" s="83"/>
      <c r="DO789" s="83"/>
      <c r="DP789" s="83"/>
      <c r="DQ789" s="83"/>
      <c r="DR789" s="83"/>
      <c r="DS789" s="83"/>
      <c r="DT789" s="83"/>
      <c r="DU789" s="83"/>
      <c r="DV789" s="83"/>
      <c r="DW789" s="83"/>
      <c r="DX789" s="83"/>
      <c r="DY789" s="83"/>
      <c r="DZ789" s="83"/>
      <c r="EA789" s="83"/>
      <c r="EB789" s="83"/>
      <c r="EC789" s="83"/>
      <c r="ED789" s="83"/>
      <c r="EE789" s="83"/>
      <c r="EF789" s="83"/>
      <c r="EG789" s="83"/>
      <c r="EH789" s="83"/>
      <c r="EI789" s="83"/>
      <c r="EJ789" s="83"/>
      <c r="EK789" s="83"/>
      <c r="EL789" s="83"/>
      <c r="EM789" s="83"/>
      <c r="EN789" s="83"/>
      <c r="EO789" s="83"/>
      <c r="EP789" s="83"/>
      <c r="EQ789" s="83"/>
      <c r="ER789" s="83"/>
      <c r="ES789" s="83"/>
      <c r="ET789" s="83"/>
      <c r="EU789" s="83"/>
      <c r="EV789" s="83"/>
      <c r="EW789" s="83"/>
      <c r="EX789" s="83"/>
      <c r="EY789" s="83"/>
      <c r="EZ789" s="83"/>
      <c r="FA789" s="83"/>
      <c r="FB789" s="83"/>
      <c r="FC789" s="83"/>
      <c r="FD789" s="83"/>
      <c r="FE789" s="83"/>
      <c r="FF789" s="83"/>
      <c r="FG789" s="83"/>
      <c r="FH789" s="83"/>
      <c r="FI789" s="83"/>
      <c r="FJ789" s="83"/>
      <c r="FK789" s="83"/>
      <c r="FL789" s="83"/>
      <c r="FM789" s="83"/>
      <c r="FN789" s="83"/>
      <c r="FO789" s="83"/>
      <c r="FP789" s="83"/>
      <c r="FQ789" s="83"/>
      <c r="FR789" s="83"/>
      <c r="FS789" s="83"/>
      <c r="FT789" s="83"/>
      <c r="FU789" s="83"/>
      <c r="FV789" s="83"/>
      <c r="FW789" s="83"/>
      <c r="FX789" s="83"/>
      <c r="FY789" s="83"/>
      <c r="FZ789" s="83"/>
      <c r="GA789" s="83"/>
      <c r="GB789" s="83"/>
      <c r="GC789" s="83"/>
      <c r="GD789" s="83"/>
      <c r="GE789" s="83"/>
      <c r="GF789" s="83"/>
      <c r="GG789" s="83"/>
      <c r="GH789" s="83"/>
      <c r="GI789" s="83"/>
      <c r="GJ789" s="83"/>
      <c r="GK789" s="83"/>
      <c r="GL789" s="83"/>
      <c r="GM789" s="83"/>
      <c r="GN789" s="83"/>
      <c r="GO789" s="83"/>
      <c r="GP789" s="83"/>
      <c r="GQ789" s="83"/>
      <c r="GR789" s="83"/>
      <c r="GS789" s="83"/>
      <c r="GT789" s="83"/>
      <c r="GU789" s="83"/>
      <c r="GV789" s="83"/>
      <c r="GW789" s="83"/>
      <c r="GX789" s="83"/>
      <c r="GY789" s="83"/>
      <c r="GZ789" s="83"/>
      <c r="HA789" s="83"/>
      <c r="HB789" s="83"/>
      <c r="HC789" s="83"/>
      <c r="HD789" s="83"/>
      <c r="HE789" s="83"/>
      <c r="HF789" s="83"/>
      <c r="HG789" s="83"/>
      <c r="HH789" s="83"/>
      <c r="HI789" s="83"/>
      <c r="HJ789" s="83"/>
      <c r="HK789" s="83"/>
      <c r="HL789" s="83"/>
      <c r="HM789" s="83"/>
      <c r="HN789" s="83"/>
      <c r="HO789" s="83"/>
      <c r="HP789" s="83"/>
      <c r="HQ789" s="83"/>
      <c r="HR789" s="83"/>
      <c r="HS789" s="83"/>
      <c r="HT789" s="83"/>
      <c r="HU789" s="83"/>
      <c r="HV789" s="83"/>
      <c r="HW789" s="83"/>
      <c r="HX789" s="83"/>
      <c r="HY789" s="83"/>
      <c r="HZ789" s="83"/>
      <c r="IA789" s="83"/>
      <c r="IB789" s="83"/>
      <c r="IC789" s="83"/>
      <c r="ID789" s="83"/>
      <c r="IE789" s="83"/>
      <c r="IF789" s="83"/>
      <c r="IG789" s="83"/>
      <c r="IH789" s="83"/>
      <c r="II789" s="83"/>
      <c r="IJ789" s="83"/>
      <c r="IK789" s="83"/>
      <c r="IL789" s="83"/>
      <c r="IM789" s="83"/>
      <c r="IN789" s="83"/>
      <c r="IO789" s="83"/>
      <c r="IP789" s="83"/>
      <c r="IQ789" s="83"/>
      <c r="IR789" s="83"/>
      <c r="IS789" s="83"/>
      <c r="IT789" s="83"/>
      <c r="IU789" s="83"/>
      <c r="IV789" s="83"/>
      <c r="IW789" s="83"/>
      <c r="IX789" s="83"/>
      <c r="IY789" s="83"/>
      <c r="IZ789" s="83"/>
      <c r="JA789" s="83"/>
      <c r="JB789" s="83"/>
      <c r="JC789" s="83"/>
      <c r="JD789" s="83"/>
      <c r="JE789" s="83"/>
    </row>
    <row r="790" spans="1:265" s="8" customFormat="1" ht="15" customHeight="1" x14ac:dyDescent="0.2">
      <c r="A790" s="130"/>
      <c r="B790" s="117" t="s">
        <v>951</v>
      </c>
      <c r="C790" s="132"/>
      <c r="D790" s="340" t="s">
        <v>1012</v>
      </c>
      <c r="E790" s="117"/>
      <c r="F790" s="1028"/>
      <c r="G790" s="1029"/>
      <c r="H790" s="340" t="s">
        <v>941</v>
      </c>
      <c r="I790" s="340" t="s">
        <v>1810</v>
      </c>
      <c r="J790" s="340" t="s">
        <v>1811</v>
      </c>
      <c r="K790" s="388" t="s">
        <v>1815</v>
      </c>
      <c r="L790" s="401"/>
      <c r="M790" s="1136"/>
      <c r="N790" s="1136"/>
      <c r="O790" s="401"/>
      <c r="P790" s="604"/>
      <c r="Q790" s="605"/>
      <c r="R790" s="605"/>
      <c r="S790" s="605">
        <v>3</v>
      </c>
      <c r="T790" s="605"/>
      <c r="U790" s="605"/>
      <c r="V790" s="605"/>
      <c r="W790" s="606"/>
      <c r="X790" s="142"/>
      <c r="Y790" s="142"/>
      <c r="Z790" s="112"/>
      <c r="AA790" s="83"/>
      <c r="AB790" s="83"/>
      <c r="AC790" s="83" t="str">
        <f t="shared" si="19"/>
        <v/>
      </c>
      <c r="AD790" s="83"/>
      <c r="AE790" s="83"/>
      <c r="AF790" s="83"/>
      <c r="AG790" s="83"/>
      <c r="AH790" s="83"/>
      <c r="AI790" s="83"/>
      <c r="AJ790" s="83"/>
      <c r="AK790" s="83"/>
      <c r="AL790" s="83"/>
      <c r="AM790" s="83"/>
      <c r="AN790" s="83"/>
      <c r="AO790" s="83"/>
      <c r="AP790" s="83"/>
      <c r="AQ790" s="83"/>
      <c r="AR790" s="83"/>
      <c r="AS790" s="83"/>
      <c r="AT790" s="83"/>
      <c r="AU790" s="83"/>
      <c r="AV790" s="83"/>
      <c r="AW790" s="83"/>
      <c r="AX790" s="83"/>
      <c r="AY790" s="83"/>
      <c r="AZ790" s="83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  <c r="BM790" s="83"/>
      <c r="BN790" s="83"/>
      <c r="BO790" s="83"/>
      <c r="BP790" s="83"/>
      <c r="BQ790" s="83"/>
      <c r="BR790" s="83"/>
      <c r="BS790" s="83"/>
      <c r="BT790" s="83"/>
      <c r="BU790" s="83"/>
      <c r="BV790" s="83"/>
      <c r="BW790" s="83"/>
      <c r="BX790" s="83"/>
      <c r="BY790" s="83"/>
      <c r="BZ790" s="83"/>
      <c r="CA790" s="83"/>
      <c r="CB790" s="83"/>
      <c r="CC790" s="83"/>
      <c r="CD790" s="83"/>
      <c r="CE790" s="83"/>
      <c r="CF790" s="83"/>
      <c r="CG790" s="83"/>
      <c r="CH790" s="83"/>
      <c r="CI790" s="83"/>
      <c r="CJ790" s="83"/>
      <c r="CK790" s="83"/>
      <c r="CL790" s="83"/>
      <c r="CM790" s="83"/>
      <c r="CN790" s="83"/>
      <c r="CO790" s="83"/>
      <c r="CP790" s="83"/>
      <c r="CQ790" s="83"/>
      <c r="CR790" s="83"/>
      <c r="CS790" s="83"/>
      <c r="CT790" s="83"/>
      <c r="CU790" s="83"/>
      <c r="CV790" s="83"/>
      <c r="CW790" s="83"/>
      <c r="CX790" s="83"/>
      <c r="CY790" s="83"/>
      <c r="CZ790" s="83"/>
      <c r="DA790" s="83"/>
      <c r="DB790" s="83"/>
      <c r="DC790" s="83"/>
      <c r="DD790" s="83"/>
      <c r="DE790" s="83"/>
      <c r="DF790" s="83"/>
      <c r="DG790" s="83"/>
      <c r="DH790" s="83"/>
      <c r="DI790" s="83"/>
      <c r="DJ790" s="83"/>
      <c r="DK790" s="83"/>
      <c r="DL790" s="83"/>
      <c r="DM790" s="83"/>
      <c r="DN790" s="83"/>
      <c r="DO790" s="83"/>
      <c r="DP790" s="83"/>
      <c r="DQ790" s="83"/>
      <c r="DR790" s="83"/>
      <c r="DS790" s="83"/>
      <c r="DT790" s="83"/>
      <c r="DU790" s="83"/>
      <c r="DV790" s="83"/>
      <c r="DW790" s="83"/>
      <c r="DX790" s="83"/>
      <c r="DY790" s="83"/>
      <c r="DZ790" s="83"/>
      <c r="EA790" s="83"/>
      <c r="EB790" s="83"/>
      <c r="EC790" s="83"/>
      <c r="ED790" s="83"/>
      <c r="EE790" s="83"/>
      <c r="EF790" s="83"/>
      <c r="EG790" s="83"/>
      <c r="EH790" s="83"/>
      <c r="EI790" s="83"/>
      <c r="EJ790" s="83"/>
      <c r="EK790" s="83"/>
      <c r="EL790" s="83"/>
      <c r="EM790" s="83"/>
      <c r="EN790" s="83"/>
      <c r="EO790" s="83"/>
      <c r="EP790" s="83"/>
      <c r="EQ790" s="83"/>
      <c r="ER790" s="83"/>
      <c r="ES790" s="83"/>
      <c r="ET790" s="83"/>
      <c r="EU790" s="83"/>
      <c r="EV790" s="83"/>
      <c r="EW790" s="83"/>
      <c r="EX790" s="83"/>
      <c r="EY790" s="83"/>
      <c r="EZ790" s="83"/>
      <c r="FA790" s="83"/>
      <c r="FB790" s="83"/>
      <c r="FC790" s="83"/>
      <c r="FD790" s="83"/>
      <c r="FE790" s="83"/>
      <c r="FF790" s="83"/>
      <c r="FG790" s="83"/>
      <c r="FH790" s="83"/>
      <c r="FI790" s="83"/>
      <c r="FJ790" s="83"/>
      <c r="FK790" s="83"/>
      <c r="FL790" s="83"/>
      <c r="FM790" s="83"/>
      <c r="FN790" s="83"/>
      <c r="FO790" s="83"/>
      <c r="FP790" s="83"/>
      <c r="FQ790" s="83"/>
      <c r="FR790" s="83"/>
      <c r="FS790" s="83"/>
      <c r="FT790" s="83"/>
      <c r="FU790" s="83"/>
      <c r="FV790" s="83"/>
      <c r="FW790" s="83"/>
      <c r="FX790" s="83"/>
      <c r="FY790" s="83"/>
      <c r="FZ790" s="83"/>
      <c r="GA790" s="83"/>
      <c r="GB790" s="83"/>
      <c r="GC790" s="83"/>
      <c r="GD790" s="83"/>
      <c r="GE790" s="83"/>
      <c r="GF790" s="83"/>
      <c r="GG790" s="83"/>
      <c r="GH790" s="83"/>
      <c r="GI790" s="83"/>
      <c r="GJ790" s="83"/>
      <c r="GK790" s="83"/>
      <c r="GL790" s="83"/>
      <c r="GM790" s="83"/>
      <c r="GN790" s="83"/>
      <c r="GO790" s="83"/>
      <c r="GP790" s="83"/>
      <c r="GQ790" s="83"/>
      <c r="GR790" s="83"/>
      <c r="GS790" s="83"/>
      <c r="GT790" s="83"/>
      <c r="GU790" s="83"/>
      <c r="GV790" s="83"/>
      <c r="GW790" s="83"/>
      <c r="GX790" s="83"/>
      <c r="GY790" s="83"/>
      <c r="GZ790" s="83"/>
      <c r="HA790" s="83"/>
      <c r="HB790" s="83"/>
      <c r="HC790" s="83"/>
      <c r="HD790" s="83"/>
      <c r="HE790" s="83"/>
      <c r="HF790" s="83"/>
      <c r="HG790" s="83"/>
      <c r="HH790" s="83"/>
      <c r="HI790" s="83"/>
      <c r="HJ790" s="83"/>
      <c r="HK790" s="83"/>
      <c r="HL790" s="83"/>
      <c r="HM790" s="83"/>
      <c r="HN790" s="83"/>
      <c r="HO790" s="83"/>
      <c r="HP790" s="83"/>
      <c r="HQ790" s="83"/>
      <c r="HR790" s="83"/>
      <c r="HS790" s="83"/>
      <c r="HT790" s="83"/>
      <c r="HU790" s="83"/>
      <c r="HV790" s="83"/>
      <c r="HW790" s="83"/>
      <c r="HX790" s="83"/>
      <c r="HY790" s="83"/>
      <c r="HZ790" s="83"/>
      <c r="IA790" s="83"/>
      <c r="IB790" s="83"/>
      <c r="IC790" s="83"/>
      <c r="ID790" s="83"/>
      <c r="IE790" s="83"/>
      <c r="IF790" s="83"/>
      <c r="IG790" s="83"/>
      <c r="IH790" s="83"/>
      <c r="II790" s="83"/>
      <c r="IJ790" s="83"/>
      <c r="IK790" s="83"/>
      <c r="IL790" s="83"/>
      <c r="IM790" s="83"/>
      <c r="IN790" s="83"/>
      <c r="IO790" s="83"/>
      <c r="IP790" s="83"/>
      <c r="IQ790" s="83"/>
      <c r="IR790" s="83"/>
      <c r="IS790" s="83"/>
      <c r="IT790" s="83"/>
      <c r="IU790" s="83"/>
      <c r="IV790" s="83"/>
      <c r="IW790" s="83"/>
      <c r="IX790" s="83"/>
      <c r="IY790" s="83"/>
      <c r="IZ790" s="83"/>
      <c r="JA790" s="83"/>
      <c r="JB790" s="83"/>
      <c r="JC790" s="83"/>
      <c r="JD790" s="83"/>
      <c r="JE790" s="83"/>
    </row>
    <row r="791" spans="1:265" s="8" customFormat="1" ht="15" customHeight="1" x14ac:dyDescent="0.2">
      <c r="A791" s="130"/>
      <c r="B791" s="117" t="s">
        <v>951</v>
      </c>
      <c r="C791" s="132"/>
      <c r="D791" s="340" t="s">
        <v>1012</v>
      </c>
      <c r="E791" s="117"/>
      <c r="F791" s="1028"/>
      <c r="G791" s="1029"/>
      <c r="H791" s="340" t="s">
        <v>941</v>
      </c>
      <c r="I791" s="340" t="s">
        <v>1810</v>
      </c>
      <c r="J791" s="340"/>
      <c r="K791" s="388" t="s">
        <v>1879</v>
      </c>
      <c r="L791" s="401"/>
      <c r="M791" s="1136"/>
      <c r="N791" s="1136"/>
      <c r="O791" s="401"/>
      <c r="P791" s="604"/>
      <c r="Q791" s="605"/>
      <c r="R791" s="605"/>
      <c r="S791" s="605"/>
      <c r="T791" s="605"/>
      <c r="U791" s="605"/>
      <c r="V791" s="605"/>
      <c r="W791" s="606">
        <v>2</v>
      </c>
      <c r="X791" s="142"/>
      <c r="Y791" s="142"/>
      <c r="Z791" s="112"/>
      <c r="AA791" s="83"/>
      <c r="AB791" s="83"/>
      <c r="AC791" s="83" t="str">
        <f t="shared" si="19"/>
        <v/>
      </c>
      <c r="AD791" s="83"/>
      <c r="AE791" s="83"/>
      <c r="AF791" s="83"/>
      <c r="AG791" s="83"/>
      <c r="AH791" s="83"/>
      <c r="AI791" s="83"/>
      <c r="AJ791" s="83"/>
      <c r="AK791" s="83"/>
      <c r="AL791" s="83"/>
      <c r="AM791" s="83"/>
      <c r="AN791" s="83"/>
      <c r="AO791" s="83"/>
      <c r="AP791" s="83"/>
      <c r="AQ791" s="83"/>
      <c r="AR791" s="83"/>
      <c r="AS791" s="83"/>
      <c r="AT791" s="83"/>
      <c r="AU791" s="83"/>
      <c r="AV791" s="83"/>
      <c r="AW791" s="83"/>
      <c r="AX791" s="83"/>
      <c r="AY791" s="83"/>
      <c r="AZ791" s="83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  <c r="BM791" s="83"/>
      <c r="BN791" s="83"/>
      <c r="BO791" s="83"/>
      <c r="BP791" s="83"/>
      <c r="BQ791" s="83"/>
      <c r="BR791" s="83"/>
      <c r="BS791" s="83"/>
      <c r="BT791" s="83"/>
      <c r="BU791" s="83"/>
      <c r="BV791" s="83"/>
      <c r="BW791" s="83"/>
      <c r="BX791" s="83"/>
      <c r="BY791" s="83"/>
      <c r="BZ791" s="83"/>
      <c r="CA791" s="83"/>
      <c r="CB791" s="83"/>
      <c r="CC791" s="83"/>
      <c r="CD791" s="83"/>
      <c r="CE791" s="83"/>
      <c r="CF791" s="83"/>
      <c r="CG791" s="83"/>
      <c r="CH791" s="83"/>
      <c r="CI791" s="83"/>
      <c r="CJ791" s="83"/>
      <c r="CK791" s="83"/>
      <c r="CL791" s="83"/>
      <c r="CM791" s="83"/>
      <c r="CN791" s="83"/>
      <c r="CO791" s="83"/>
      <c r="CP791" s="83"/>
      <c r="CQ791" s="83"/>
      <c r="CR791" s="83"/>
      <c r="CS791" s="83"/>
      <c r="CT791" s="83"/>
      <c r="CU791" s="83"/>
      <c r="CV791" s="83"/>
      <c r="CW791" s="83"/>
      <c r="CX791" s="83"/>
      <c r="CY791" s="83"/>
      <c r="CZ791" s="83"/>
      <c r="DA791" s="83"/>
      <c r="DB791" s="83"/>
      <c r="DC791" s="83"/>
      <c r="DD791" s="83"/>
      <c r="DE791" s="83"/>
      <c r="DF791" s="83"/>
      <c r="DG791" s="83"/>
      <c r="DH791" s="83"/>
      <c r="DI791" s="83"/>
      <c r="DJ791" s="83"/>
      <c r="DK791" s="83"/>
      <c r="DL791" s="83"/>
      <c r="DM791" s="83"/>
      <c r="DN791" s="83"/>
      <c r="DO791" s="83"/>
      <c r="DP791" s="83"/>
      <c r="DQ791" s="83"/>
      <c r="DR791" s="83"/>
      <c r="DS791" s="83"/>
      <c r="DT791" s="83"/>
      <c r="DU791" s="83"/>
      <c r="DV791" s="83"/>
      <c r="DW791" s="83"/>
      <c r="DX791" s="83"/>
      <c r="DY791" s="83"/>
      <c r="DZ791" s="83"/>
      <c r="EA791" s="83"/>
      <c r="EB791" s="83"/>
      <c r="EC791" s="83"/>
      <c r="ED791" s="83"/>
      <c r="EE791" s="83"/>
      <c r="EF791" s="83"/>
      <c r="EG791" s="83"/>
      <c r="EH791" s="83"/>
      <c r="EI791" s="83"/>
      <c r="EJ791" s="83"/>
      <c r="EK791" s="83"/>
      <c r="EL791" s="83"/>
      <c r="EM791" s="83"/>
      <c r="EN791" s="83"/>
      <c r="EO791" s="83"/>
      <c r="EP791" s="83"/>
      <c r="EQ791" s="83"/>
      <c r="ER791" s="83"/>
      <c r="ES791" s="83"/>
      <c r="ET791" s="83"/>
      <c r="EU791" s="83"/>
      <c r="EV791" s="83"/>
      <c r="EW791" s="83"/>
      <c r="EX791" s="83"/>
      <c r="EY791" s="83"/>
      <c r="EZ791" s="83"/>
      <c r="FA791" s="83"/>
      <c r="FB791" s="83"/>
      <c r="FC791" s="83"/>
      <c r="FD791" s="83"/>
      <c r="FE791" s="83"/>
      <c r="FF791" s="83"/>
      <c r="FG791" s="83"/>
      <c r="FH791" s="83"/>
      <c r="FI791" s="83"/>
      <c r="FJ791" s="83"/>
      <c r="FK791" s="83"/>
      <c r="FL791" s="83"/>
      <c r="FM791" s="83"/>
      <c r="FN791" s="83"/>
      <c r="FO791" s="83"/>
      <c r="FP791" s="83"/>
      <c r="FQ791" s="83"/>
      <c r="FR791" s="83"/>
      <c r="FS791" s="83"/>
      <c r="FT791" s="83"/>
      <c r="FU791" s="83"/>
      <c r="FV791" s="83"/>
      <c r="FW791" s="83"/>
      <c r="FX791" s="83"/>
      <c r="FY791" s="83"/>
      <c r="FZ791" s="83"/>
      <c r="GA791" s="83"/>
      <c r="GB791" s="83"/>
      <c r="GC791" s="83"/>
      <c r="GD791" s="83"/>
      <c r="GE791" s="83"/>
      <c r="GF791" s="83"/>
      <c r="GG791" s="83"/>
      <c r="GH791" s="83"/>
      <c r="GI791" s="83"/>
      <c r="GJ791" s="83"/>
      <c r="GK791" s="83"/>
      <c r="GL791" s="83"/>
      <c r="GM791" s="83"/>
      <c r="GN791" s="83"/>
      <c r="GO791" s="83"/>
      <c r="GP791" s="83"/>
      <c r="GQ791" s="83"/>
      <c r="GR791" s="83"/>
      <c r="GS791" s="83"/>
      <c r="GT791" s="83"/>
      <c r="GU791" s="83"/>
      <c r="GV791" s="83"/>
      <c r="GW791" s="83"/>
      <c r="GX791" s="83"/>
      <c r="GY791" s="83"/>
      <c r="GZ791" s="83"/>
      <c r="HA791" s="83"/>
      <c r="HB791" s="83"/>
      <c r="HC791" s="83"/>
      <c r="HD791" s="83"/>
      <c r="HE791" s="83"/>
      <c r="HF791" s="83"/>
      <c r="HG791" s="83"/>
      <c r="HH791" s="83"/>
      <c r="HI791" s="83"/>
      <c r="HJ791" s="83"/>
      <c r="HK791" s="83"/>
      <c r="HL791" s="83"/>
      <c r="HM791" s="83"/>
      <c r="HN791" s="83"/>
      <c r="HO791" s="83"/>
      <c r="HP791" s="83"/>
      <c r="HQ791" s="83"/>
      <c r="HR791" s="83"/>
      <c r="HS791" s="83"/>
      <c r="HT791" s="83"/>
      <c r="HU791" s="83"/>
      <c r="HV791" s="83"/>
      <c r="HW791" s="83"/>
      <c r="HX791" s="83"/>
      <c r="HY791" s="83"/>
      <c r="HZ791" s="83"/>
      <c r="IA791" s="83"/>
      <c r="IB791" s="83"/>
      <c r="IC791" s="83"/>
      <c r="ID791" s="83"/>
      <c r="IE791" s="83"/>
      <c r="IF791" s="83"/>
      <c r="IG791" s="83"/>
      <c r="IH791" s="83"/>
      <c r="II791" s="83"/>
      <c r="IJ791" s="83"/>
      <c r="IK791" s="83"/>
      <c r="IL791" s="83"/>
      <c r="IM791" s="83"/>
      <c r="IN791" s="83"/>
      <c r="IO791" s="83"/>
      <c r="IP791" s="83"/>
      <c r="IQ791" s="83"/>
      <c r="IR791" s="83"/>
      <c r="IS791" s="83"/>
      <c r="IT791" s="83"/>
      <c r="IU791" s="83"/>
      <c r="IV791" s="83"/>
      <c r="IW791" s="83"/>
      <c r="IX791" s="83"/>
      <c r="IY791" s="83"/>
      <c r="IZ791" s="83"/>
      <c r="JA791" s="83"/>
      <c r="JB791" s="83"/>
      <c r="JC791" s="83"/>
      <c r="JD791" s="83"/>
      <c r="JE791" s="83"/>
    </row>
    <row r="792" spans="1:265" s="8" customFormat="1" ht="15" customHeight="1" x14ac:dyDescent="0.2">
      <c r="A792" s="130"/>
      <c r="B792" s="117" t="s">
        <v>951</v>
      </c>
      <c r="C792" s="132"/>
      <c r="D792" s="340" t="s">
        <v>1012</v>
      </c>
      <c r="E792" s="117"/>
      <c r="F792" s="1028"/>
      <c r="G792" s="1029"/>
      <c r="H792" s="340" t="s">
        <v>941</v>
      </c>
      <c r="I792" s="340" t="s">
        <v>1810</v>
      </c>
      <c r="J792" s="340"/>
      <c r="K792" s="388" t="s">
        <v>2140</v>
      </c>
      <c r="L792" s="401"/>
      <c r="M792" s="1136"/>
      <c r="N792" s="1136"/>
      <c r="O792" s="401"/>
      <c r="P792" s="604"/>
      <c r="Q792" s="605"/>
      <c r="R792" s="605"/>
      <c r="S792" s="605"/>
      <c r="T792" s="605">
        <v>4</v>
      </c>
      <c r="U792" s="605"/>
      <c r="V792" s="605"/>
      <c r="W792" s="606"/>
      <c r="X792" s="142"/>
      <c r="Y792" s="142"/>
      <c r="Z792" s="112"/>
      <c r="AA792" s="83"/>
      <c r="AB792" s="83"/>
      <c r="AC792" s="83" t="str">
        <f t="shared" si="19"/>
        <v/>
      </c>
      <c r="AD792" s="83"/>
      <c r="AE792" s="83"/>
      <c r="AF792" s="83"/>
      <c r="AG792" s="83"/>
      <c r="AH792" s="83"/>
      <c r="AI792" s="83"/>
      <c r="AJ792" s="83"/>
      <c r="AK792" s="83"/>
      <c r="AL792" s="83"/>
      <c r="AM792" s="83"/>
      <c r="AN792" s="83"/>
      <c r="AO792" s="83"/>
      <c r="AP792" s="83"/>
      <c r="AQ792" s="83"/>
      <c r="AR792" s="83"/>
      <c r="AS792" s="83"/>
      <c r="AT792" s="83"/>
      <c r="AU792" s="83"/>
      <c r="AV792" s="83"/>
      <c r="AW792" s="83"/>
      <c r="AX792" s="83"/>
      <c r="AY792" s="83"/>
      <c r="AZ792" s="83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  <c r="BM792" s="83"/>
      <c r="BN792" s="83"/>
      <c r="BO792" s="83"/>
      <c r="BP792" s="83"/>
      <c r="BQ792" s="83"/>
      <c r="BR792" s="83"/>
      <c r="BS792" s="83"/>
      <c r="BT792" s="83"/>
      <c r="BU792" s="83"/>
      <c r="BV792" s="83"/>
      <c r="BW792" s="83"/>
      <c r="BX792" s="83"/>
      <c r="BY792" s="83"/>
      <c r="BZ792" s="83"/>
      <c r="CA792" s="83"/>
      <c r="CB792" s="83"/>
      <c r="CC792" s="83"/>
      <c r="CD792" s="83"/>
      <c r="CE792" s="83"/>
      <c r="CF792" s="83"/>
      <c r="CG792" s="83"/>
      <c r="CH792" s="83"/>
      <c r="CI792" s="83"/>
      <c r="CJ792" s="83"/>
      <c r="CK792" s="83"/>
      <c r="CL792" s="83"/>
      <c r="CM792" s="83"/>
      <c r="CN792" s="83"/>
      <c r="CO792" s="83"/>
      <c r="CP792" s="83"/>
      <c r="CQ792" s="83"/>
      <c r="CR792" s="83"/>
      <c r="CS792" s="83"/>
      <c r="CT792" s="83"/>
      <c r="CU792" s="83"/>
      <c r="CV792" s="83"/>
      <c r="CW792" s="83"/>
      <c r="CX792" s="83"/>
      <c r="CY792" s="83"/>
      <c r="CZ792" s="83"/>
      <c r="DA792" s="83"/>
      <c r="DB792" s="83"/>
      <c r="DC792" s="83"/>
      <c r="DD792" s="83"/>
      <c r="DE792" s="83"/>
      <c r="DF792" s="83"/>
      <c r="DG792" s="83"/>
      <c r="DH792" s="83"/>
      <c r="DI792" s="83"/>
      <c r="DJ792" s="83"/>
      <c r="DK792" s="83"/>
      <c r="DL792" s="83"/>
      <c r="DM792" s="83"/>
      <c r="DN792" s="83"/>
      <c r="DO792" s="83"/>
      <c r="DP792" s="83"/>
      <c r="DQ792" s="83"/>
      <c r="DR792" s="83"/>
      <c r="DS792" s="83"/>
      <c r="DT792" s="83"/>
      <c r="DU792" s="83"/>
      <c r="DV792" s="83"/>
      <c r="DW792" s="83"/>
      <c r="DX792" s="83"/>
      <c r="DY792" s="83"/>
      <c r="DZ792" s="83"/>
      <c r="EA792" s="83"/>
      <c r="EB792" s="83"/>
      <c r="EC792" s="83"/>
      <c r="ED792" s="83"/>
      <c r="EE792" s="83"/>
      <c r="EF792" s="83"/>
      <c r="EG792" s="83"/>
      <c r="EH792" s="83"/>
      <c r="EI792" s="83"/>
      <c r="EJ792" s="83"/>
      <c r="EK792" s="83"/>
      <c r="EL792" s="83"/>
      <c r="EM792" s="83"/>
      <c r="EN792" s="83"/>
      <c r="EO792" s="83"/>
      <c r="EP792" s="83"/>
      <c r="EQ792" s="83"/>
      <c r="ER792" s="83"/>
      <c r="ES792" s="83"/>
      <c r="ET792" s="83"/>
      <c r="EU792" s="83"/>
      <c r="EV792" s="83"/>
      <c r="EW792" s="83"/>
      <c r="EX792" s="83"/>
      <c r="EY792" s="83"/>
      <c r="EZ792" s="83"/>
      <c r="FA792" s="83"/>
      <c r="FB792" s="83"/>
      <c r="FC792" s="83"/>
      <c r="FD792" s="83"/>
      <c r="FE792" s="83"/>
      <c r="FF792" s="83"/>
      <c r="FG792" s="83"/>
      <c r="FH792" s="83"/>
      <c r="FI792" s="83"/>
      <c r="FJ792" s="83"/>
      <c r="FK792" s="83"/>
      <c r="FL792" s="83"/>
      <c r="FM792" s="83"/>
      <c r="FN792" s="83"/>
      <c r="FO792" s="83"/>
      <c r="FP792" s="83"/>
      <c r="FQ792" s="83"/>
      <c r="FR792" s="83"/>
      <c r="FS792" s="83"/>
      <c r="FT792" s="83"/>
      <c r="FU792" s="83"/>
      <c r="FV792" s="83"/>
      <c r="FW792" s="83"/>
      <c r="FX792" s="83"/>
      <c r="FY792" s="83"/>
      <c r="FZ792" s="83"/>
      <c r="GA792" s="83"/>
      <c r="GB792" s="83"/>
      <c r="GC792" s="83"/>
      <c r="GD792" s="83"/>
      <c r="GE792" s="83"/>
      <c r="GF792" s="83"/>
      <c r="GG792" s="83"/>
      <c r="GH792" s="83"/>
      <c r="GI792" s="83"/>
      <c r="GJ792" s="83"/>
      <c r="GK792" s="83"/>
      <c r="GL792" s="83"/>
      <c r="GM792" s="83"/>
      <c r="GN792" s="83"/>
      <c r="GO792" s="83"/>
      <c r="GP792" s="83"/>
      <c r="GQ792" s="83"/>
      <c r="GR792" s="83"/>
      <c r="GS792" s="83"/>
      <c r="GT792" s="83"/>
      <c r="GU792" s="83"/>
      <c r="GV792" s="83"/>
      <c r="GW792" s="83"/>
      <c r="GX792" s="83"/>
      <c r="GY792" s="83"/>
      <c r="GZ792" s="83"/>
      <c r="HA792" s="83"/>
      <c r="HB792" s="83"/>
      <c r="HC792" s="83"/>
      <c r="HD792" s="83"/>
      <c r="HE792" s="83"/>
      <c r="HF792" s="83"/>
      <c r="HG792" s="83"/>
      <c r="HH792" s="83"/>
      <c r="HI792" s="83"/>
      <c r="HJ792" s="83"/>
      <c r="HK792" s="83"/>
      <c r="HL792" s="83"/>
      <c r="HM792" s="83"/>
      <c r="HN792" s="83"/>
      <c r="HO792" s="83"/>
      <c r="HP792" s="83"/>
      <c r="HQ792" s="83"/>
      <c r="HR792" s="83"/>
      <c r="HS792" s="83"/>
      <c r="HT792" s="83"/>
      <c r="HU792" s="83"/>
      <c r="HV792" s="83"/>
      <c r="HW792" s="83"/>
      <c r="HX792" s="83"/>
      <c r="HY792" s="83"/>
      <c r="HZ792" s="83"/>
      <c r="IA792" s="83"/>
      <c r="IB792" s="83"/>
      <c r="IC792" s="83"/>
      <c r="ID792" s="83"/>
      <c r="IE792" s="83"/>
      <c r="IF792" s="83"/>
      <c r="IG792" s="83"/>
      <c r="IH792" s="83"/>
      <c r="II792" s="83"/>
      <c r="IJ792" s="83"/>
      <c r="IK792" s="83"/>
      <c r="IL792" s="83"/>
      <c r="IM792" s="83"/>
      <c r="IN792" s="83"/>
      <c r="IO792" s="83"/>
      <c r="IP792" s="83"/>
      <c r="IQ792" s="83"/>
      <c r="IR792" s="83"/>
      <c r="IS792" s="83"/>
      <c r="IT792" s="83"/>
      <c r="IU792" s="83"/>
      <c r="IV792" s="83"/>
      <c r="IW792" s="83"/>
      <c r="IX792" s="83"/>
      <c r="IY792" s="83"/>
      <c r="IZ792" s="83"/>
      <c r="JA792" s="83"/>
      <c r="JB792" s="83"/>
      <c r="JC792" s="83"/>
      <c r="JD792" s="83"/>
      <c r="JE792" s="83"/>
    </row>
    <row r="793" spans="1:265" s="8" customFormat="1" ht="15" customHeight="1" x14ac:dyDescent="0.2">
      <c r="A793" s="130"/>
      <c r="B793" s="117" t="s">
        <v>951</v>
      </c>
      <c r="C793" s="132"/>
      <c r="D793" s="340" t="s">
        <v>1012</v>
      </c>
      <c r="E793" s="117"/>
      <c r="F793" s="1028"/>
      <c r="G793" s="1029"/>
      <c r="H793" s="340" t="s">
        <v>941</v>
      </c>
      <c r="I793" s="340" t="s">
        <v>1810</v>
      </c>
      <c r="J793" s="340"/>
      <c r="K793" s="388" t="s">
        <v>1367</v>
      </c>
      <c r="L793" s="401"/>
      <c r="M793" s="1136"/>
      <c r="N793" s="1136"/>
      <c r="O793" s="401"/>
      <c r="P793" s="604"/>
      <c r="Q793" s="605"/>
      <c r="R793" s="605"/>
      <c r="S793" s="605"/>
      <c r="T793" s="605">
        <v>2</v>
      </c>
      <c r="U793" s="605"/>
      <c r="V793" s="605"/>
      <c r="W793" s="606"/>
      <c r="X793" s="142"/>
      <c r="Y793" s="142"/>
      <c r="Z793" s="112"/>
      <c r="AA793" s="83"/>
      <c r="AB793" s="83"/>
      <c r="AC793" s="83" t="str">
        <f t="shared" si="19"/>
        <v/>
      </c>
      <c r="AD793" s="83"/>
      <c r="AE793" s="83"/>
      <c r="AF793" s="83"/>
      <c r="AG793" s="83"/>
      <c r="AH793" s="83"/>
      <c r="AI793" s="83"/>
      <c r="AJ793" s="83"/>
      <c r="AK793" s="83"/>
      <c r="AL793" s="83"/>
      <c r="AM793" s="83"/>
      <c r="AN793" s="83"/>
      <c r="AO793" s="83"/>
      <c r="AP793" s="83"/>
      <c r="AQ793" s="83"/>
      <c r="AR793" s="83"/>
      <c r="AS793" s="83"/>
      <c r="AT793" s="83"/>
      <c r="AU793" s="83"/>
      <c r="AV793" s="83"/>
      <c r="AW793" s="83"/>
      <c r="AX793" s="83"/>
      <c r="AY793" s="83"/>
      <c r="AZ793" s="83"/>
      <c r="BA793" s="83"/>
      <c r="BB793" s="83"/>
      <c r="BC793" s="83"/>
      <c r="BD793" s="83"/>
      <c r="BE793" s="83"/>
      <c r="BF793" s="83"/>
      <c r="BG793" s="83"/>
      <c r="BH793" s="83"/>
      <c r="BI793" s="83"/>
      <c r="BJ793" s="83"/>
      <c r="BK793" s="83"/>
      <c r="BL793" s="83"/>
      <c r="BM793" s="83"/>
      <c r="BN793" s="83"/>
      <c r="BO793" s="83"/>
      <c r="BP793" s="83"/>
      <c r="BQ793" s="83"/>
      <c r="BR793" s="83"/>
      <c r="BS793" s="83"/>
      <c r="BT793" s="83"/>
      <c r="BU793" s="83"/>
      <c r="BV793" s="83"/>
      <c r="BW793" s="83"/>
      <c r="BX793" s="83"/>
      <c r="BY793" s="83"/>
      <c r="BZ793" s="83"/>
      <c r="CA793" s="83"/>
      <c r="CB793" s="83"/>
      <c r="CC793" s="83"/>
      <c r="CD793" s="83"/>
      <c r="CE793" s="83"/>
      <c r="CF793" s="83"/>
      <c r="CG793" s="83"/>
      <c r="CH793" s="83"/>
      <c r="CI793" s="83"/>
      <c r="CJ793" s="83"/>
      <c r="CK793" s="83"/>
      <c r="CL793" s="83"/>
      <c r="CM793" s="83"/>
      <c r="CN793" s="83"/>
      <c r="CO793" s="83"/>
      <c r="CP793" s="83"/>
      <c r="CQ793" s="83"/>
      <c r="CR793" s="83"/>
      <c r="CS793" s="83"/>
      <c r="CT793" s="83"/>
      <c r="CU793" s="83"/>
      <c r="CV793" s="83"/>
      <c r="CW793" s="83"/>
      <c r="CX793" s="83"/>
      <c r="CY793" s="83"/>
      <c r="CZ793" s="83"/>
      <c r="DA793" s="83"/>
      <c r="DB793" s="83"/>
      <c r="DC793" s="83"/>
      <c r="DD793" s="83"/>
      <c r="DE793" s="83"/>
      <c r="DF793" s="83"/>
      <c r="DG793" s="83"/>
      <c r="DH793" s="83"/>
      <c r="DI793" s="83"/>
      <c r="DJ793" s="83"/>
      <c r="DK793" s="83"/>
      <c r="DL793" s="83"/>
      <c r="DM793" s="83"/>
      <c r="DN793" s="83"/>
      <c r="DO793" s="83"/>
      <c r="DP793" s="83"/>
      <c r="DQ793" s="83"/>
      <c r="DR793" s="83"/>
      <c r="DS793" s="83"/>
      <c r="DT793" s="83"/>
      <c r="DU793" s="83"/>
      <c r="DV793" s="83"/>
      <c r="DW793" s="83"/>
      <c r="DX793" s="83"/>
      <c r="DY793" s="83"/>
      <c r="DZ793" s="83"/>
      <c r="EA793" s="83"/>
      <c r="EB793" s="83"/>
      <c r="EC793" s="83"/>
      <c r="ED793" s="83"/>
      <c r="EE793" s="83"/>
      <c r="EF793" s="83"/>
      <c r="EG793" s="83"/>
      <c r="EH793" s="83"/>
      <c r="EI793" s="83"/>
      <c r="EJ793" s="83"/>
      <c r="EK793" s="83"/>
      <c r="EL793" s="83"/>
      <c r="EM793" s="83"/>
      <c r="EN793" s="83"/>
      <c r="EO793" s="83"/>
      <c r="EP793" s="83"/>
      <c r="EQ793" s="83"/>
      <c r="ER793" s="83"/>
      <c r="ES793" s="83"/>
      <c r="ET793" s="83"/>
      <c r="EU793" s="83"/>
      <c r="EV793" s="83"/>
      <c r="EW793" s="83"/>
      <c r="EX793" s="83"/>
      <c r="EY793" s="83"/>
      <c r="EZ793" s="83"/>
      <c r="FA793" s="83"/>
      <c r="FB793" s="83"/>
      <c r="FC793" s="83"/>
      <c r="FD793" s="83"/>
      <c r="FE793" s="83"/>
      <c r="FF793" s="83"/>
      <c r="FG793" s="83"/>
      <c r="FH793" s="83"/>
      <c r="FI793" s="83"/>
      <c r="FJ793" s="83"/>
      <c r="FK793" s="83"/>
      <c r="FL793" s="83"/>
      <c r="FM793" s="83"/>
      <c r="FN793" s="83"/>
      <c r="FO793" s="83"/>
      <c r="FP793" s="83"/>
      <c r="FQ793" s="83"/>
      <c r="FR793" s="83"/>
      <c r="FS793" s="83"/>
      <c r="FT793" s="83"/>
      <c r="FU793" s="83"/>
      <c r="FV793" s="83"/>
      <c r="FW793" s="83"/>
      <c r="FX793" s="83"/>
      <c r="FY793" s="83"/>
      <c r="FZ793" s="83"/>
      <c r="GA793" s="83"/>
      <c r="GB793" s="83"/>
      <c r="GC793" s="83"/>
      <c r="GD793" s="83"/>
      <c r="GE793" s="83"/>
      <c r="GF793" s="83"/>
      <c r="GG793" s="83"/>
      <c r="GH793" s="83"/>
      <c r="GI793" s="83"/>
      <c r="GJ793" s="83"/>
      <c r="GK793" s="83"/>
      <c r="GL793" s="83"/>
      <c r="GM793" s="83"/>
      <c r="GN793" s="83"/>
      <c r="GO793" s="83"/>
      <c r="GP793" s="83"/>
      <c r="GQ793" s="83"/>
      <c r="GR793" s="83"/>
      <c r="GS793" s="83"/>
      <c r="GT793" s="83"/>
      <c r="GU793" s="83"/>
      <c r="GV793" s="83"/>
      <c r="GW793" s="83"/>
      <c r="GX793" s="83"/>
      <c r="GY793" s="83"/>
      <c r="GZ793" s="83"/>
      <c r="HA793" s="83"/>
      <c r="HB793" s="83"/>
      <c r="HC793" s="83"/>
      <c r="HD793" s="83"/>
      <c r="HE793" s="83"/>
      <c r="HF793" s="83"/>
      <c r="HG793" s="83"/>
      <c r="HH793" s="83"/>
      <c r="HI793" s="83"/>
      <c r="HJ793" s="83"/>
      <c r="HK793" s="83"/>
      <c r="HL793" s="83"/>
      <c r="HM793" s="83"/>
      <c r="HN793" s="83"/>
      <c r="HO793" s="83"/>
      <c r="HP793" s="83"/>
      <c r="HQ793" s="83"/>
      <c r="HR793" s="83"/>
      <c r="HS793" s="83"/>
      <c r="HT793" s="83"/>
      <c r="HU793" s="83"/>
      <c r="HV793" s="83"/>
      <c r="HW793" s="83"/>
      <c r="HX793" s="83"/>
      <c r="HY793" s="83"/>
      <c r="HZ793" s="83"/>
      <c r="IA793" s="83"/>
      <c r="IB793" s="83"/>
      <c r="IC793" s="83"/>
      <c r="ID793" s="83"/>
      <c r="IE793" s="83"/>
      <c r="IF793" s="83"/>
      <c r="IG793" s="83"/>
      <c r="IH793" s="83"/>
      <c r="II793" s="83"/>
      <c r="IJ793" s="83"/>
      <c r="IK793" s="83"/>
      <c r="IL793" s="83"/>
      <c r="IM793" s="83"/>
      <c r="IN793" s="83"/>
      <c r="IO793" s="83"/>
      <c r="IP793" s="83"/>
      <c r="IQ793" s="83"/>
      <c r="IR793" s="83"/>
      <c r="IS793" s="83"/>
      <c r="IT793" s="83"/>
      <c r="IU793" s="83"/>
      <c r="IV793" s="83"/>
      <c r="IW793" s="83"/>
      <c r="IX793" s="83"/>
      <c r="IY793" s="83"/>
      <c r="IZ793" s="83"/>
      <c r="JA793" s="83"/>
      <c r="JB793" s="83"/>
      <c r="JC793" s="83"/>
      <c r="JD793" s="83"/>
      <c r="JE793" s="83"/>
    </row>
    <row r="794" spans="1:265" s="8" customFormat="1" ht="15" customHeight="1" thickBot="1" x14ac:dyDescent="0.25">
      <c r="A794" s="130"/>
      <c r="B794" s="117" t="s">
        <v>951</v>
      </c>
      <c r="C794" s="132"/>
      <c r="D794" s="364" t="s">
        <v>1012</v>
      </c>
      <c r="E794" s="117"/>
      <c r="F794" s="1028"/>
      <c r="G794" s="1029"/>
      <c r="H794" s="364" t="s">
        <v>941</v>
      </c>
      <c r="I794" s="364" t="s">
        <v>1810</v>
      </c>
      <c r="J794" s="364" t="s">
        <v>1811</v>
      </c>
      <c r="K794" s="399" t="s">
        <v>1270</v>
      </c>
      <c r="L794" s="402"/>
      <c r="M794" s="1180"/>
      <c r="N794" s="1180"/>
      <c r="O794" s="402"/>
      <c r="P794" s="645"/>
      <c r="Q794" s="646"/>
      <c r="R794" s="646"/>
      <c r="S794" s="646"/>
      <c r="T794" s="646"/>
      <c r="U794" s="646"/>
      <c r="V794" s="646">
        <v>2</v>
      </c>
      <c r="W794" s="647"/>
      <c r="X794" s="199">
        <f>SUM(P780:W794)</f>
        <v>40</v>
      </c>
      <c r="Y794" s="199">
        <f>X794</f>
        <v>40</v>
      </c>
      <c r="Z794" s="112"/>
      <c r="AA794" s="83"/>
      <c r="AB794" s="83"/>
      <c r="AC794" s="83" t="str">
        <f t="shared" si="19"/>
        <v/>
      </c>
      <c r="AD794" s="83"/>
      <c r="AE794" s="83"/>
      <c r="AF794" s="83"/>
      <c r="AG794" s="83"/>
      <c r="AH794" s="83"/>
      <c r="AI794" s="83"/>
      <c r="AJ794" s="83"/>
      <c r="AK794" s="83"/>
      <c r="AL794" s="83"/>
      <c r="AM794" s="83"/>
      <c r="AN794" s="83"/>
      <c r="AO794" s="83"/>
      <c r="AP794" s="83"/>
      <c r="AQ794" s="83"/>
      <c r="AR794" s="83"/>
      <c r="AS794" s="83"/>
      <c r="AT794" s="83"/>
      <c r="AU794" s="83"/>
      <c r="AV794" s="83"/>
      <c r="AW794" s="83"/>
      <c r="AX794" s="83"/>
      <c r="AY794" s="83"/>
      <c r="AZ794" s="83"/>
      <c r="BA794" s="83"/>
      <c r="BB794" s="83"/>
      <c r="BC794" s="83"/>
      <c r="BD794" s="83"/>
      <c r="BE794" s="83"/>
      <c r="BF794" s="83"/>
      <c r="BG794" s="83"/>
      <c r="BH794" s="83"/>
      <c r="BI794" s="83"/>
      <c r="BJ794" s="83"/>
      <c r="BK794" s="83"/>
      <c r="BL794" s="83"/>
      <c r="BM794" s="83"/>
      <c r="BN794" s="83"/>
      <c r="BO794" s="83"/>
      <c r="BP794" s="83"/>
      <c r="BQ794" s="83"/>
      <c r="BR794" s="83"/>
      <c r="BS794" s="83"/>
      <c r="BT794" s="83"/>
      <c r="BU794" s="83"/>
      <c r="BV794" s="83"/>
      <c r="BW794" s="83"/>
      <c r="BX794" s="83"/>
      <c r="BY794" s="83"/>
      <c r="BZ794" s="83"/>
      <c r="CA794" s="83"/>
      <c r="CB794" s="83"/>
      <c r="CC794" s="83"/>
      <c r="CD794" s="83"/>
      <c r="CE794" s="83"/>
      <c r="CF794" s="83"/>
      <c r="CG794" s="83"/>
      <c r="CH794" s="83"/>
      <c r="CI794" s="83"/>
      <c r="CJ794" s="83"/>
      <c r="CK794" s="83"/>
      <c r="CL794" s="83"/>
      <c r="CM794" s="83"/>
      <c r="CN794" s="83"/>
      <c r="CO794" s="83"/>
      <c r="CP794" s="83"/>
      <c r="CQ794" s="83"/>
      <c r="CR794" s="83"/>
      <c r="CS794" s="83"/>
      <c r="CT794" s="83"/>
      <c r="CU794" s="83"/>
      <c r="CV794" s="83"/>
      <c r="CW794" s="83"/>
      <c r="CX794" s="83"/>
      <c r="CY794" s="83"/>
      <c r="CZ794" s="83"/>
      <c r="DA794" s="83"/>
      <c r="DB794" s="83"/>
      <c r="DC794" s="83"/>
      <c r="DD794" s="83"/>
      <c r="DE794" s="83"/>
      <c r="DF794" s="83"/>
      <c r="DG794" s="83"/>
      <c r="DH794" s="83"/>
      <c r="DI794" s="83"/>
      <c r="DJ794" s="83"/>
      <c r="DK794" s="83"/>
      <c r="DL794" s="83"/>
      <c r="DM794" s="83"/>
      <c r="DN794" s="83"/>
      <c r="DO794" s="83"/>
      <c r="DP794" s="83"/>
      <c r="DQ794" s="83"/>
      <c r="DR794" s="83"/>
      <c r="DS794" s="83"/>
      <c r="DT794" s="83"/>
      <c r="DU794" s="83"/>
      <c r="DV794" s="83"/>
      <c r="DW794" s="83"/>
      <c r="DX794" s="83"/>
      <c r="DY794" s="83"/>
      <c r="DZ794" s="83"/>
      <c r="EA794" s="83"/>
      <c r="EB794" s="83"/>
      <c r="EC794" s="83"/>
      <c r="ED794" s="83"/>
      <c r="EE794" s="83"/>
      <c r="EF794" s="83"/>
      <c r="EG794" s="83"/>
      <c r="EH794" s="83"/>
      <c r="EI794" s="83"/>
      <c r="EJ794" s="83"/>
      <c r="EK794" s="83"/>
      <c r="EL794" s="83"/>
      <c r="EM794" s="83"/>
      <c r="EN794" s="83"/>
      <c r="EO794" s="83"/>
      <c r="EP794" s="83"/>
      <c r="EQ794" s="83"/>
      <c r="ER794" s="83"/>
      <c r="ES794" s="83"/>
      <c r="ET794" s="83"/>
      <c r="EU794" s="83"/>
      <c r="EV794" s="83"/>
      <c r="EW794" s="83"/>
      <c r="EX794" s="83"/>
      <c r="EY794" s="83"/>
      <c r="EZ794" s="83"/>
      <c r="FA794" s="83"/>
      <c r="FB794" s="83"/>
      <c r="FC794" s="83"/>
      <c r="FD794" s="83"/>
      <c r="FE794" s="83"/>
      <c r="FF794" s="83"/>
      <c r="FG794" s="83"/>
      <c r="FH794" s="83"/>
      <c r="FI794" s="83"/>
      <c r="FJ794" s="83"/>
      <c r="FK794" s="83"/>
      <c r="FL794" s="83"/>
      <c r="FM794" s="83"/>
      <c r="FN794" s="83"/>
      <c r="FO794" s="83"/>
      <c r="FP794" s="83"/>
      <c r="FQ794" s="83"/>
      <c r="FR794" s="83"/>
      <c r="FS794" s="83"/>
      <c r="FT794" s="83"/>
      <c r="FU794" s="83"/>
      <c r="FV794" s="83"/>
      <c r="FW794" s="83"/>
      <c r="FX794" s="83"/>
      <c r="FY794" s="83"/>
      <c r="FZ794" s="83"/>
      <c r="GA794" s="83"/>
      <c r="GB794" s="83"/>
      <c r="GC794" s="83"/>
      <c r="GD794" s="83"/>
      <c r="GE794" s="83"/>
      <c r="GF794" s="83"/>
      <c r="GG794" s="83"/>
      <c r="GH794" s="83"/>
      <c r="GI794" s="83"/>
      <c r="GJ794" s="83"/>
      <c r="GK794" s="83"/>
      <c r="GL794" s="83"/>
      <c r="GM794" s="83"/>
      <c r="GN794" s="83"/>
      <c r="GO794" s="83"/>
      <c r="GP794" s="83"/>
      <c r="GQ794" s="83"/>
      <c r="GR794" s="83"/>
      <c r="GS794" s="83"/>
      <c r="GT794" s="83"/>
      <c r="GU794" s="83"/>
      <c r="GV794" s="83"/>
      <c r="GW794" s="83"/>
      <c r="GX794" s="83"/>
      <c r="GY794" s="83"/>
      <c r="GZ794" s="83"/>
      <c r="HA794" s="83"/>
      <c r="HB794" s="83"/>
      <c r="HC794" s="83"/>
      <c r="HD794" s="83"/>
      <c r="HE794" s="83"/>
      <c r="HF794" s="83"/>
      <c r="HG794" s="83"/>
      <c r="HH794" s="83"/>
      <c r="HI794" s="83"/>
      <c r="HJ794" s="83"/>
      <c r="HK794" s="83"/>
      <c r="HL794" s="83"/>
      <c r="HM794" s="83"/>
      <c r="HN794" s="83"/>
      <c r="HO794" s="83"/>
      <c r="HP794" s="83"/>
      <c r="HQ794" s="83"/>
      <c r="HR794" s="83"/>
      <c r="HS794" s="83"/>
      <c r="HT794" s="83"/>
      <c r="HU794" s="83"/>
      <c r="HV794" s="83"/>
      <c r="HW794" s="83"/>
      <c r="HX794" s="83"/>
      <c r="HY794" s="83"/>
      <c r="HZ794" s="83"/>
      <c r="IA794" s="83"/>
      <c r="IB794" s="83"/>
      <c r="IC794" s="83"/>
      <c r="ID794" s="83"/>
      <c r="IE794" s="83"/>
      <c r="IF794" s="83"/>
      <c r="IG794" s="83"/>
      <c r="IH794" s="83"/>
      <c r="II794" s="83"/>
      <c r="IJ794" s="83"/>
      <c r="IK794" s="83"/>
      <c r="IL794" s="83"/>
      <c r="IM794" s="83"/>
      <c r="IN794" s="83"/>
      <c r="IO794" s="83"/>
      <c r="IP794" s="83"/>
      <c r="IQ794" s="83"/>
      <c r="IR794" s="83"/>
      <c r="IS794" s="83"/>
      <c r="IT794" s="83"/>
      <c r="IU794" s="83"/>
      <c r="IV794" s="83"/>
      <c r="IW794" s="83"/>
      <c r="IX794" s="83"/>
      <c r="IY794" s="83"/>
      <c r="IZ794" s="83"/>
      <c r="JA794" s="83"/>
      <c r="JB794" s="83"/>
      <c r="JC794" s="83"/>
      <c r="JD794" s="83"/>
      <c r="JE794" s="83"/>
    </row>
    <row r="795" spans="1:265" s="8" customFormat="1" ht="15" customHeight="1" x14ac:dyDescent="0.2">
      <c r="A795" s="156">
        <f>A780+1</f>
        <v>83</v>
      </c>
      <c r="B795" s="1086" t="s">
        <v>2254</v>
      </c>
      <c r="C795" s="201" t="s">
        <v>35</v>
      </c>
      <c r="D795" s="354" t="s">
        <v>1456</v>
      </c>
      <c r="E795" s="122" t="s">
        <v>88</v>
      </c>
      <c r="F795" s="989" t="s">
        <v>1526</v>
      </c>
      <c r="G795" s="990" t="s">
        <v>1527</v>
      </c>
      <c r="H795" s="354" t="s">
        <v>445</v>
      </c>
      <c r="I795" s="354" t="s">
        <v>446</v>
      </c>
      <c r="J795" s="354"/>
      <c r="K795" s="385" t="s">
        <v>1528</v>
      </c>
      <c r="L795" s="385" t="s">
        <v>614</v>
      </c>
      <c r="M795" s="766">
        <v>3</v>
      </c>
      <c r="N795" s="766" t="s">
        <v>24</v>
      </c>
      <c r="O795" s="385" t="s">
        <v>440</v>
      </c>
      <c r="P795" s="595">
        <v>4</v>
      </c>
      <c r="Q795" s="596"/>
      <c r="R795" s="596"/>
      <c r="S795" s="596"/>
      <c r="T795" s="596"/>
      <c r="U795" s="596"/>
      <c r="V795" s="596"/>
      <c r="W795" s="597"/>
      <c r="X795" s="227"/>
      <c r="Y795" s="227"/>
      <c r="Z795" s="112" t="str">
        <f>C795</f>
        <v>TC</v>
      </c>
      <c r="AA795" s="83" t="s">
        <v>1473</v>
      </c>
      <c r="AB795" s="83" t="s">
        <v>1479</v>
      </c>
      <c r="AC795" s="83">
        <f t="shared" si="19"/>
        <v>20</v>
      </c>
      <c r="AD795" s="83"/>
      <c r="AE795" s="83"/>
      <c r="AF795" s="83"/>
      <c r="AG795" s="83"/>
      <c r="AH795" s="83"/>
      <c r="AI795" s="83"/>
      <c r="AJ795" s="83"/>
      <c r="AK795" s="83"/>
      <c r="AL795" s="83"/>
      <c r="AM795" s="83"/>
      <c r="AN795" s="83"/>
      <c r="AO795" s="83"/>
      <c r="AP795" s="83"/>
      <c r="AQ795" s="83"/>
      <c r="AR795" s="83"/>
      <c r="AS795" s="83"/>
      <c r="AT795" s="83"/>
      <c r="AU795" s="83"/>
      <c r="AV795" s="83"/>
      <c r="AW795" s="83"/>
      <c r="AX795" s="83"/>
      <c r="AY795" s="83"/>
      <c r="AZ795" s="83"/>
      <c r="BA795" s="83"/>
      <c r="BB795" s="83"/>
      <c r="BC795" s="83"/>
      <c r="BD795" s="83"/>
      <c r="BE795" s="83"/>
      <c r="BF795" s="83"/>
      <c r="BG795" s="83"/>
      <c r="BH795" s="83"/>
      <c r="BI795" s="83"/>
      <c r="BJ795" s="83"/>
      <c r="BK795" s="83"/>
      <c r="BL795" s="83"/>
      <c r="BM795" s="83"/>
      <c r="BN795" s="83"/>
      <c r="BO795" s="83"/>
      <c r="BP795" s="83"/>
      <c r="BQ795" s="83"/>
      <c r="BR795" s="83"/>
      <c r="BS795" s="83"/>
      <c r="BT795" s="83"/>
      <c r="BU795" s="83"/>
      <c r="BV795" s="83"/>
      <c r="BW795" s="83"/>
      <c r="BX795" s="83"/>
      <c r="BY795" s="83"/>
      <c r="BZ795" s="83"/>
      <c r="CA795" s="83"/>
      <c r="CB795" s="83"/>
      <c r="CC795" s="83"/>
      <c r="CD795" s="83"/>
      <c r="CE795" s="83"/>
      <c r="CF795" s="83"/>
      <c r="CG795" s="83"/>
      <c r="CH795" s="83"/>
      <c r="CI795" s="83"/>
      <c r="CJ795" s="83"/>
      <c r="CK795" s="83"/>
      <c r="CL795" s="83"/>
      <c r="CM795" s="83"/>
      <c r="CN795" s="83"/>
      <c r="CO795" s="83"/>
      <c r="CP795" s="83"/>
      <c r="CQ795" s="83"/>
      <c r="CR795" s="83"/>
      <c r="CS795" s="83"/>
      <c r="CT795" s="83"/>
      <c r="CU795" s="83"/>
      <c r="CV795" s="83"/>
      <c r="CW795" s="83"/>
      <c r="CX795" s="83"/>
      <c r="CY795" s="83"/>
      <c r="CZ795" s="83"/>
      <c r="DA795" s="83"/>
      <c r="DB795" s="83"/>
      <c r="DC795" s="83"/>
      <c r="DD795" s="83"/>
      <c r="DE795" s="83"/>
      <c r="DF795" s="83"/>
      <c r="DG795" s="83"/>
      <c r="DH795" s="83"/>
      <c r="DI795" s="83"/>
      <c r="DJ795" s="83"/>
      <c r="DK795" s="83"/>
      <c r="DL795" s="83"/>
      <c r="DM795" s="83"/>
      <c r="DN795" s="83"/>
      <c r="DO795" s="83"/>
      <c r="DP795" s="83"/>
      <c r="DQ795" s="83"/>
      <c r="DR795" s="83"/>
      <c r="DS795" s="83"/>
      <c r="DT795" s="83"/>
      <c r="DU795" s="83"/>
      <c r="DV795" s="83"/>
      <c r="DW795" s="83"/>
      <c r="DX795" s="83"/>
      <c r="DY795" s="83"/>
      <c r="DZ795" s="83"/>
      <c r="EA795" s="83"/>
      <c r="EB795" s="83"/>
      <c r="EC795" s="83"/>
      <c r="ED795" s="83"/>
      <c r="EE795" s="83"/>
      <c r="EF795" s="83"/>
      <c r="EG795" s="83"/>
      <c r="EH795" s="83"/>
      <c r="EI795" s="83"/>
      <c r="EJ795" s="83"/>
      <c r="EK795" s="83"/>
      <c r="EL795" s="83"/>
      <c r="EM795" s="83"/>
      <c r="EN795" s="83"/>
      <c r="EO795" s="83"/>
      <c r="EP795" s="83"/>
      <c r="EQ795" s="83"/>
      <c r="ER795" s="83"/>
      <c r="ES795" s="83"/>
      <c r="ET795" s="83"/>
      <c r="EU795" s="83"/>
      <c r="EV795" s="83"/>
      <c r="EW795" s="83"/>
      <c r="EX795" s="83"/>
      <c r="EY795" s="83"/>
      <c r="EZ795" s="83"/>
      <c r="FA795" s="83"/>
      <c r="FB795" s="83"/>
      <c r="FC795" s="83"/>
      <c r="FD795" s="83"/>
      <c r="FE795" s="83"/>
      <c r="FF795" s="83"/>
      <c r="FG795" s="83"/>
      <c r="FH795" s="83"/>
      <c r="FI795" s="83"/>
      <c r="FJ795" s="83"/>
      <c r="FK795" s="83"/>
      <c r="FL795" s="83"/>
      <c r="FM795" s="83"/>
      <c r="FN795" s="83"/>
      <c r="FO795" s="83"/>
      <c r="FP795" s="83"/>
      <c r="FQ795" s="83"/>
      <c r="FR795" s="83"/>
      <c r="FS795" s="83"/>
      <c r="FT795" s="83"/>
      <c r="FU795" s="83"/>
      <c r="FV795" s="83"/>
      <c r="FW795" s="83"/>
      <c r="FX795" s="83"/>
      <c r="FY795" s="83"/>
      <c r="FZ795" s="83"/>
      <c r="GA795" s="83"/>
      <c r="GB795" s="83"/>
      <c r="GC795" s="83"/>
      <c r="GD795" s="83"/>
      <c r="GE795" s="83"/>
      <c r="GF795" s="83"/>
      <c r="GG795" s="83"/>
      <c r="GH795" s="83"/>
      <c r="GI795" s="83"/>
      <c r="GJ795" s="83"/>
      <c r="GK795" s="83"/>
      <c r="GL795" s="83"/>
      <c r="GM795" s="83"/>
      <c r="GN795" s="83"/>
      <c r="GO795" s="83"/>
      <c r="GP795" s="83"/>
      <c r="GQ795" s="83"/>
      <c r="GR795" s="83"/>
      <c r="GS795" s="83"/>
      <c r="GT795" s="83"/>
      <c r="GU795" s="83"/>
      <c r="GV795" s="83"/>
      <c r="GW795" s="83"/>
      <c r="GX795" s="83"/>
      <c r="GY795" s="83"/>
      <c r="GZ795" s="83"/>
      <c r="HA795" s="83"/>
      <c r="HB795" s="83"/>
      <c r="HC795" s="83"/>
      <c r="HD795" s="83"/>
      <c r="HE795" s="83"/>
      <c r="HF795" s="83"/>
      <c r="HG795" s="83"/>
      <c r="HH795" s="83"/>
      <c r="HI795" s="83"/>
      <c r="HJ795" s="83"/>
      <c r="HK795" s="83"/>
      <c r="HL795" s="83"/>
      <c r="HM795" s="83"/>
      <c r="HN795" s="83"/>
      <c r="HO795" s="83"/>
      <c r="HP795" s="83"/>
      <c r="HQ795" s="83"/>
      <c r="HR795" s="83"/>
      <c r="HS795" s="83"/>
      <c r="HT795" s="83"/>
      <c r="HU795" s="83"/>
      <c r="HV795" s="83"/>
      <c r="HW795" s="83"/>
      <c r="HX795" s="83"/>
      <c r="HY795" s="83"/>
      <c r="HZ795" s="83"/>
      <c r="IA795" s="83"/>
      <c r="IB795" s="83"/>
      <c r="IC795" s="83"/>
      <c r="ID795" s="83"/>
      <c r="IE795" s="83"/>
      <c r="IF795" s="83"/>
      <c r="IG795" s="83"/>
      <c r="IH795" s="83"/>
      <c r="II795" s="83"/>
      <c r="IJ795" s="83"/>
      <c r="IK795" s="83"/>
      <c r="IL795" s="83"/>
      <c r="IM795" s="83"/>
      <c r="IN795" s="83"/>
      <c r="IO795" s="83"/>
      <c r="IP795" s="83"/>
      <c r="IQ795" s="83"/>
      <c r="IR795" s="83"/>
      <c r="IS795" s="83"/>
      <c r="IT795" s="83"/>
      <c r="IU795" s="83"/>
      <c r="IV795" s="83"/>
      <c r="IW795" s="83"/>
      <c r="IX795" s="83"/>
      <c r="IY795" s="83"/>
      <c r="IZ795" s="83"/>
      <c r="JA795" s="83"/>
      <c r="JB795" s="83"/>
      <c r="JC795" s="83"/>
      <c r="JD795" s="83"/>
      <c r="JE795" s="83"/>
    </row>
    <row r="796" spans="1:265" s="8" customFormat="1" ht="15" customHeight="1" x14ac:dyDescent="0.2">
      <c r="A796" s="130"/>
      <c r="B796" s="131" t="s">
        <v>2254</v>
      </c>
      <c r="C796" s="206"/>
      <c r="D796" s="332" t="s">
        <v>1456</v>
      </c>
      <c r="E796" s="191"/>
      <c r="F796" s="991"/>
      <c r="G796" s="992"/>
      <c r="H796" s="332" t="s">
        <v>445</v>
      </c>
      <c r="I796" s="332" t="s">
        <v>446</v>
      </c>
      <c r="J796" s="332"/>
      <c r="K796" s="386" t="s">
        <v>1528</v>
      </c>
      <c r="L796" s="386" t="s">
        <v>614</v>
      </c>
      <c r="M796" s="765">
        <v>3</v>
      </c>
      <c r="N796" s="765" t="s">
        <v>101</v>
      </c>
      <c r="O796" s="386" t="s">
        <v>440</v>
      </c>
      <c r="P796" s="598">
        <v>4</v>
      </c>
      <c r="Q796" s="599"/>
      <c r="R796" s="599"/>
      <c r="S796" s="599"/>
      <c r="T796" s="599"/>
      <c r="U796" s="599"/>
      <c r="V796" s="599"/>
      <c r="W796" s="600"/>
      <c r="X796" s="228"/>
      <c r="Y796" s="228"/>
      <c r="Z796" s="112"/>
      <c r="AA796" s="83"/>
      <c r="AB796" s="83"/>
      <c r="AC796" s="83" t="str">
        <f t="shared" si="19"/>
        <v/>
      </c>
      <c r="AD796" s="83"/>
      <c r="AE796" s="83"/>
      <c r="AF796" s="83"/>
      <c r="AG796" s="83"/>
      <c r="AH796" s="83"/>
      <c r="AI796" s="83"/>
      <c r="AJ796" s="83"/>
      <c r="AK796" s="83"/>
      <c r="AL796" s="83"/>
      <c r="AM796" s="83"/>
      <c r="AN796" s="83"/>
      <c r="AO796" s="83"/>
      <c r="AP796" s="83"/>
      <c r="AQ796" s="83"/>
      <c r="AR796" s="83"/>
      <c r="AS796" s="83"/>
      <c r="AT796" s="83"/>
      <c r="AU796" s="83"/>
      <c r="AV796" s="83"/>
      <c r="AW796" s="83"/>
      <c r="AX796" s="83"/>
      <c r="AY796" s="83"/>
      <c r="AZ796" s="83"/>
      <c r="BA796" s="83"/>
      <c r="BB796" s="83"/>
      <c r="BC796" s="83"/>
      <c r="BD796" s="83"/>
      <c r="BE796" s="83"/>
      <c r="BF796" s="83"/>
      <c r="BG796" s="83"/>
      <c r="BH796" s="83"/>
      <c r="BI796" s="83"/>
      <c r="BJ796" s="83"/>
      <c r="BK796" s="83"/>
      <c r="BL796" s="83"/>
      <c r="BM796" s="83"/>
      <c r="BN796" s="83"/>
      <c r="BO796" s="83"/>
      <c r="BP796" s="83"/>
      <c r="BQ796" s="83"/>
      <c r="BR796" s="83"/>
      <c r="BS796" s="83"/>
      <c r="BT796" s="83"/>
      <c r="BU796" s="83"/>
      <c r="BV796" s="83"/>
      <c r="BW796" s="83"/>
      <c r="BX796" s="83"/>
      <c r="BY796" s="83"/>
      <c r="BZ796" s="83"/>
      <c r="CA796" s="83"/>
      <c r="CB796" s="83"/>
      <c r="CC796" s="83"/>
      <c r="CD796" s="83"/>
      <c r="CE796" s="83"/>
      <c r="CF796" s="83"/>
      <c r="CG796" s="83"/>
      <c r="CH796" s="83"/>
      <c r="CI796" s="83"/>
      <c r="CJ796" s="83"/>
      <c r="CK796" s="83"/>
      <c r="CL796" s="83"/>
      <c r="CM796" s="83"/>
      <c r="CN796" s="83"/>
      <c r="CO796" s="83"/>
      <c r="CP796" s="83"/>
      <c r="CQ796" s="83"/>
      <c r="CR796" s="83"/>
      <c r="CS796" s="83"/>
      <c r="CT796" s="83"/>
      <c r="CU796" s="83"/>
      <c r="CV796" s="83"/>
      <c r="CW796" s="83"/>
      <c r="CX796" s="83"/>
      <c r="CY796" s="83"/>
      <c r="CZ796" s="83"/>
      <c r="DA796" s="83"/>
      <c r="DB796" s="83"/>
      <c r="DC796" s="83"/>
      <c r="DD796" s="83"/>
      <c r="DE796" s="83"/>
      <c r="DF796" s="83"/>
      <c r="DG796" s="83"/>
      <c r="DH796" s="83"/>
      <c r="DI796" s="83"/>
      <c r="DJ796" s="83"/>
      <c r="DK796" s="83"/>
      <c r="DL796" s="83"/>
      <c r="DM796" s="83"/>
      <c r="DN796" s="83"/>
      <c r="DO796" s="83"/>
      <c r="DP796" s="83"/>
      <c r="DQ796" s="83"/>
      <c r="DR796" s="83"/>
      <c r="DS796" s="83"/>
      <c r="DT796" s="83"/>
      <c r="DU796" s="83"/>
      <c r="DV796" s="83"/>
      <c r="DW796" s="83"/>
      <c r="DX796" s="83"/>
      <c r="DY796" s="83"/>
      <c r="DZ796" s="83"/>
      <c r="EA796" s="83"/>
      <c r="EB796" s="83"/>
      <c r="EC796" s="83"/>
      <c r="ED796" s="83"/>
      <c r="EE796" s="83"/>
      <c r="EF796" s="83"/>
      <c r="EG796" s="83"/>
      <c r="EH796" s="83"/>
      <c r="EI796" s="83"/>
      <c r="EJ796" s="83"/>
      <c r="EK796" s="83"/>
      <c r="EL796" s="83"/>
      <c r="EM796" s="83"/>
      <c r="EN796" s="83"/>
      <c r="EO796" s="83"/>
      <c r="EP796" s="83"/>
      <c r="EQ796" s="83"/>
      <c r="ER796" s="83"/>
      <c r="ES796" s="83"/>
      <c r="ET796" s="83"/>
      <c r="EU796" s="83"/>
      <c r="EV796" s="83"/>
      <c r="EW796" s="83"/>
      <c r="EX796" s="83"/>
      <c r="EY796" s="83"/>
      <c r="EZ796" s="83"/>
      <c r="FA796" s="83"/>
      <c r="FB796" s="83"/>
      <c r="FC796" s="83"/>
      <c r="FD796" s="83"/>
      <c r="FE796" s="83"/>
      <c r="FF796" s="83"/>
      <c r="FG796" s="83"/>
      <c r="FH796" s="83"/>
      <c r="FI796" s="83"/>
      <c r="FJ796" s="83"/>
      <c r="FK796" s="83"/>
      <c r="FL796" s="83"/>
      <c r="FM796" s="83"/>
      <c r="FN796" s="83"/>
      <c r="FO796" s="83"/>
      <c r="FP796" s="83"/>
      <c r="FQ796" s="83"/>
      <c r="FR796" s="83"/>
      <c r="FS796" s="83"/>
      <c r="FT796" s="83"/>
      <c r="FU796" s="83"/>
      <c r="FV796" s="83"/>
      <c r="FW796" s="83"/>
      <c r="FX796" s="83"/>
      <c r="FY796" s="83"/>
      <c r="FZ796" s="83"/>
      <c r="GA796" s="83"/>
      <c r="GB796" s="83"/>
      <c r="GC796" s="83"/>
      <c r="GD796" s="83"/>
      <c r="GE796" s="83"/>
      <c r="GF796" s="83"/>
      <c r="GG796" s="83"/>
      <c r="GH796" s="83"/>
      <c r="GI796" s="83"/>
      <c r="GJ796" s="83"/>
      <c r="GK796" s="83"/>
      <c r="GL796" s="83"/>
      <c r="GM796" s="83"/>
      <c r="GN796" s="83"/>
      <c r="GO796" s="83"/>
      <c r="GP796" s="83"/>
      <c r="GQ796" s="83"/>
      <c r="GR796" s="83"/>
      <c r="GS796" s="83"/>
      <c r="GT796" s="83"/>
      <c r="GU796" s="83"/>
      <c r="GV796" s="83"/>
      <c r="GW796" s="83"/>
      <c r="GX796" s="83"/>
      <c r="GY796" s="83"/>
      <c r="GZ796" s="83"/>
      <c r="HA796" s="83"/>
      <c r="HB796" s="83"/>
      <c r="HC796" s="83"/>
      <c r="HD796" s="83"/>
      <c r="HE796" s="83"/>
      <c r="HF796" s="83"/>
      <c r="HG796" s="83"/>
      <c r="HH796" s="83"/>
      <c r="HI796" s="83"/>
      <c r="HJ796" s="83"/>
      <c r="HK796" s="83"/>
      <c r="HL796" s="83"/>
      <c r="HM796" s="83"/>
      <c r="HN796" s="83"/>
      <c r="HO796" s="83"/>
      <c r="HP796" s="83"/>
      <c r="HQ796" s="83"/>
      <c r="HR796" s="83"/>
      <c r="HS796" s="83"/>
      <c r="HT796" s="83"/>
      <c r="HU796" s="83"/>
      <c r="HV796" s="83"/>
      <c r="HW796" s="83"/>
      <c r="HX796" s="83"/>
      <c r="HY796" s="83"/>
      <c r="HZ796" s="83"/>
      <c r="IA796" s="83"/>
      <c r="IB796" s="83"/>
      <c r="IC796" s="83"/>
      <c r="ID796" s="83"/>
      <c r="IE796" s="83"/>
      <c r="IF796" s="83"/>
      <c r="IG796" s="83"/>
      <c r="IH796" s="83"/>
      <c r="II796" s="83"/>
      <c r="IJ796" s="83"/>
      <c r="IK796" s="83"/>
      <c r="IL796" s="83"/>
      <c r="IM796" s="83"/>
      <c r="IN796" s="83"/>
      <c r="IO796" s="83"/>
      <c r="IP796" s="83"/>
      <c r="IQ796" s="83"/>
      <c r="IR796" s="83"/>
      <c r="IS796" s="83"/>
      <c r="IT796" s="83"/>
      <c r="IU796" s="83"/>
      <c r="IV796" s="83"/>
      <c r="IW796" s="83"/>
      <c r="IX796" s="83"/>
      <c r="IY796" s="83"/>
      <c r="IZ796" s="83"/>
      <c r="JA796" s="83"/>
      <c r="JB796" s="83"/>
      <c r="JC796" s="83"/>
      <c r="JD796" s="83"/>
      <c r="JE796" s="83"/>
    </row>
    <row r="797" spans="1:265" s="8" customFormat="1" ht="15" customHeight="1" x14ac:dyDescent="0.2">
      <c r="A797" s="130"/>
      <c r="B797" s="131" t="s">
        <v>2254</v>
      </c>
      <c r="C797" s="206"/>
      <c r="D797" s="332" t="s">
        <v>1456</v>
      </c>
      <c r="E797" s="191"/>
      <c r="F797" s="991"/>
      <c r="G797" s="992"/>
      <c r="H797" s="332" t="s">
        <v>445</v>
      </c>
      <c r="I797" s="332" t="s">
        <v>446</v>
      </c>
      <c r="J797" s="332"/>
      <c r="K797" s="386" t="s">
        <v>1529</v>
      </c>
      <c r="L797" s="386" t="s">
        <v>614</v>
      </c>
      <c r="M797" s="765">
        <v>1</v>
      </c>
      <c r="N797" s="765" t="s">
        <v>101</v>
      </c>
      <c r="O797" s="386" t="s">
        <v>440</v>
      </c>
      <c r="P797" s="598">
        <v>4</v>
      </c>
      <c r="Q797" s="599"/>
      <c r="R797" s="599"/>
      <c r="S797" s="599"/>
      <c r="T797" s="599"/>
      <c r="U797" s="599"/>
      <c r="V797" s="599"/>
      <c r="W797" s="600"/>
      <c r="X797" s="228"/>
      <c r="Y797" s="228"/>
      <c r="Z797" s="112"/>
      <c r="AA797" s="83"/>
      <c r="AB797" s="83"/>
      <c r="AC797" s="83" t="str">
        <f t="shared" si="19"/>
        <v/>
      </c>
      <c r="AD797" s="83"/>
      <c r="AE797" s="83"/>
      <c r="AF797" s="83"/>
      <c r="AG797" s="83"/>
      <c r="AH797" s="83"/>
      <c r="AI797" s="83"/>
      <c r="AJ797" s="83"/>
      <c r="AK797" s="83"/>
      <c r="AL797" s="83"/>
      <c r="AM797" s="83"/>
      <c r="AN797" s="83"/>
      <c r="AO797" s="83"/>
      <c r="AP797" s="83"/>
      <c r="AQ797" s="83"/>
      <c r="AR797" s="83"/>
      <c r="AS797" s="83"/>
      <c r="AT797" s="83"/>
      <c r="AU797" s="83"/>
      <c r="AV797" s="83"/>
      <c r="AW797" s="83"/>
      <c r="AX797" s="83"/>
      <c r="AY797" s="83"/>
      <c r="AZ797" s="83"/>
      <c r="BA797" s="83"/>
      <c r="BB797" s="83"/>
      <c r="BC797" s="83"/>
      <c r="BD797" s="83"/>
      <c r="BE797" s="83"/>
      <c r="BF797" s="83"/>
      <c r="BG797" s="83"/>
      <c r="BH797" s="83"/>
      <c r="BI797" s="83"/>
      <c r="BJ797" s="83"/>
      <c r="BK797" s="83"/>
      <c r="BL797" s="83"/>
      <c r="BM797" s="83"/>
      <c r="BN797" s="83"/>
      <c r="BO797" s="83"/>
      <c r="BP797" s="83"/>
      <c r="BQ797" s="83"/>
      <c r="BR797" s="83"/>
      <c r="BS797" s="83"/>
      <c r="BT797" s="83"/>
      <c r="BU797" s="83"/>
      <c r="BV797" s="83"/>
      <c r="BW797" s="83"/>
      <c r="BX797" s="83"/>
      <c r="BY797" s="83"/>
      <c r="BZ797" s="83"/>
      <c r="CA797" s="83"/>
      <c r="CB797" s="83"/>
      <c r="CC797" s="83"/>
      <c r="CD797" s="83"/>
      <c r="CE797" s="83"/>
      <c r="CF797" s="83"/>
      <c r="CG797" s="83"/>
      <c r="CH797" s="83"/>
      <c r="CI797" s="83"/>
      <c r="CJ797" s="83"/>
      <c r="CK797" s="83"/>
      <c r="CL797" s="83"/>
      <c r="CM797" s="83"/>
      <c r="CN797" s="83"/>
      <c r="CO797" s="83"/>
      <c r="CP797" s="83"/>
      <c r="CQ797" s="83"/>
      <c r="CR797" s="83"/>
      <c r="CS797" s="83"/>
      <c r="CT797" s="83"/>
      <c r="CU797" s="83"/>
      <c r="CV797" s="83"/>
      <c r="CW797" s="83"/>
      <c r="CX797" s="83"/>
      <c r="CY797" s="83"/>
      <c r="CZ797" s="83"/>
      <c r="DA797" s="83"/>
      <c r="DB797" s="83"/>
      <c r="DC797" s="83"/>
      <c r="DD797" s="83"/>
      <c r="DE797" s="83"/>
      <c r="DF797" s="83"/>
      <c r="DG797" s="83"/>
      <c r="DH797" s="83"/>
      <c r="DI797" s="83"/>
      <c r="DJ797" s="83"/>
      <c r="DK797" s="83"/>
      <c r="DL797" s="83"/>
      <c r="DM797" s="83"/>
      <c r="DN797" s="83"/>
      <c r="DO797" s="83"/>
      <c r="DP797" s="83"/>
      <c r="DQ797" s="83"/>
      <c r="DR797" s="83"/>
      <c r="DS797" s="83"/>
      <c r="DT797" s="83"/>
      <c r="DU797" s="83"/>
      <c r="DV797" s="83"/>
      <c r="DW797" s="83"/>
      <c r="DX797" s="83"/>
      <c r="DY797" s="83"/>
      <c r="DZ797" s="83"/>
      <c r="EA797" s="83"/>
      <c r="EB797" s="83"/>
      <c r="EC797" s="83"/>
      <c r="ED797" s="83"/>
      <c r="EE797" s="83"/>
      <c r="EF797" s="83"/>
      <c r="EG797" s="83"/>
      <c r="EH797" s="83"/>
      <c r="EI797" s="83"/>
      <c r="EJ797" s="83"/>
      <c r="EK797" s="83"/>
      <c r="EL797" s="83"/>
      <c r="EM797" s="83"/>
      <c r="EN797" s="83"/>
      <c r="EO797" s="83"/>
      <c r="EP797" s="83"/>
      <c r="EQ797" s="83"/>
      <c r="ER797" s="83"/>
      <c r="ES797" s="83"/>
      <c r="ET797" s="83"/>
      <c r="EU797" s="83"/>
      <c r="EV797" s="83"/>
      <c r="EW797" s="83"/>
      <c r="EX797" s="83"/>
      <c r="EY797" s="83"/>
      <c r="EZ797" s="83"/>
      <c r="FA797" s="83"/>
      <c r="FB797" s="83"/>
      <c r="FC797" s="83"/>
      <c r="FD797" s="83"/>
      <c r="FE797" s="83"/>
      <c r="FF797" s="83"/>
      <c r="FG797" s="83"/>
      <c r="FH797" s="83"/>
      <c r="FI797" s="83"/>
      <c r="FJ797" s="83"/>
      <c r="FK797" s="83"/>
      <c r="FL797" s="83"/>
      <c r="FM797" s="83"/>
      <c r="FN797" s="83"/>
      <c r="FO797" s="83"/>
      <c r="FP797" s="83"/>
      <c r="FQ797" s="83"/>
      <c r="FR797" s="83"/>
      <c r="FS797" s="83"/>
      <c r="FT797" s="83"/>
      <c r="FU797" s="83"/>
      <c r="FV797" s="83"/>
      <c r="FW797" s="83"/>
      <c r="FX797" s="83"/>
      <c r="FY797" s="83"/>
      <c r="FZ797" s="83"/>
      <c r="GA797" s="83"/>
      <c r="GB797" s="83"/>
      <c r="GC797" s="83"/>
      <c r="GD797" s="83"/>
      <c r="GE797" s="83"/>
      <c r="GF797" s="83"/>
      <c r="GG797" s="83"/>
      <c r="GH797" s="83"/>
      <c r="GI797" s="83"/>
      <c r="GJ797" s="83"/>
      <c r="GK797" s="83"/>
      <c r="GL797" s="83"/>
      <c r="GM797" s="83"/>
      <c r="GN797" s="83"/>
      <c r="GO797" s="83"/>
      <c r="GP797" s="83"/>
      <c r="GQ797" s="83"/>
      <c r="GR797" s="83"/>
      <c r="GS797" s="83"/>
      <c r="GT797" s="83"/>
      <c r="GU797" s="83"/>
      <c r="GV797" s="83"/>
      <c r="GW797" s="83"/>
      <c r="GX797" s="83"/>
      <c r="GY797" s="83"/>
      <c r="GZ797" s="83"/>
      <c r="HA797" s="83"/>
      <c r="HB797" s="83"/>
      <c r="HC797" s="83"/>
      <c r="HD797" s="83"/>
      <c r="HE797" s="83"/>
      <c r="HF797" s="83"/>
      <c r="HG797" s="83"/>
      <c r="HH797" s="83"/>
      <c r="HI797" s="83"/>
      <c r="HJ797" s="83"/>
      <c r="HK797" s="83"/>
      <c r="HL797" s="83"/>
      <c r="HM797" s="83"/>
      <c r="HN797" s="83"/>
      <c r="HO797" s="83"/>
      <c r="HP797" s="83"/>
      <c r="HQ797" s="83"/>
      <c r="HR797" s="83"/>
      <c r="HS797" s="83"/>
      <c r="HT797" s="83"/>
      <c r="HU797" s="83"/>
      <c r="HV797" s="83"/>
      <c r="HW797" s="83"/>
      <c r="HX797" s="83"/>
      <c r="HY797" s="83"/>
      <c r="HZ797" s="83"/>
      <c r="IA797" s="83"/>
      <c r="IB797" s="83"/>
      <c r="IC797" s="83"/>
      <c r="ID797" s="83"/>
      <c r="IE797" s="83"/>
      <c r="IF797" s="83"/>
      <c r="IG797" s="83"/>
      <c r="IH797" s="83"/>
      <c r="II797" s="83"/>
      <c r="IJ797" s="83"/>
      <c r="IK797" s="83"/>
      <c r="IL797" s="83"/>
      <c r="IM797" s="83"/>
      <c r="IN797" s="83"/>
      <c r="IO797" s="83"/>
      <c r="IP797" s="83"/>
      <c r="IQ797" s="83"/>
      <c r="IR797" s="83"/>
      <c r="IS797" s="83"/>
      <c r="IT797" s="83"/>
      <c r="IU797" s="83"/>
      <c r="IV797" s="83"/>
      <c r="IW797" s="83"/>
      <c r="IX797" s="83"/>
      <c r="IY797" s="83"/>
      <c r="IZ797" s="83"/>
      <c r="JA797" s="83"/>
      <c r="JB797" s="83"/>
      <c r="JC797" s="83"/>
      <c r="JD797" s="83"/>
      <c r="JE797" s="83"/>
    </row>
    <row r="798" spans="1:265" s="8" customFormat="1" ht="15" customHeight="1" x14ac:dyDescent="0.2">
      <c r="A798" s="130"/>
      <c r="B798" s="131" t="s">
        <v>2254</v>
      </c>
      <c r="C798" s="206"/>
      <c r="D798" s="332" t="s">
        <v>1456</v>
      </c>
      <c r="E798" s="191"/>
      <c r="F798" s="991"/>
      <c r="G798" s="992"/>
      <c r="H798" s="151" t="s">
        <v>445</v>
      </c>
      <c r="I798" s="263" t="s">
        <v>446</v>
      </c>
      <c r="J798" s="194"/>
      <c r="K798" s="136" t="s">
        <v>1610</v>
      </c>
      <c r="L798" s="137" t="s">
        <v>614</v>
      </c>
      <c r="M798" s="235">
        <v>9</v>
      </c>
      <c r="N798" s="235" t="s">
        <v>24</v>
      </c>
      <c r="O798" s="137" t="s">
        <v>1379</v>
      </c>
      <c r="P798" s="704">
        <v>4</v>
      </c>
      <c r="Q798" s="599"/>
      <c r="R798" s="599"/>
      <c r="S798" s="599"/>
      <c r="T798" s="599"/>
      <c r="U798" s="599"/>
      <c r="V798" s="599"/>
      <c r="W798" s="600"/>
      <c r="X798" s="228"/>
      <c r="Y798" s="228"/>
      <c r="Z798" s="112"/>
      <c r="AA798" s="83"/>
      <c r="AB798" s="83"/>
      <c r="AC798" s="83" t="str">
        <f t="shared" si="19"/>
        <v/>
      </c>
      <c r="AD798" s="83"/>
      <c r="AE798" s="83"/>
      <c r="AF798" s="83"/>
      <c r="AG798" s="83"/>
      <c r="AH798" s="83"/>
      <c r="AI798" s="83"/>
      <c r="AJ798" s="83"/>
      <c r="AK798" s="83"/>
      <c r="AL798" s="83"/>
      <c r="AM798" s="83"/>
      <c r="AN798" s="83"/>
      <c r="AO798" s="83"/>
      <c r="AP798" s="83"/>
      <c r="AQ798" s="83"/>
      <c r="AR798" s="83"/>
      <c r="AS798" s="83"/>
      <c r="AT798" s="83"/>
      <c r="AU798" s="83"/>
      <c r="AV798" s="83"/>
      <c r="AW798" s="83"/>
      <c r="AX798" s="83"/>
      <c r="AY798" s="83"/>
      <c r="AZ798" s="83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  <c r="BM798" s="83"/>
      <c r="BN798" s="83"/>
      <c r="BO798" s="83"/>
      <c r="BP798" s="83"/>
      <c r="BQ798" s="83"/>
      <c r="BR798" s="83"/>
      <c r="BS798" s="83"/>
      <c r="BT798" s="83"/>
      <c r="BU798" s="83"/>
      <c r="BV798" s="83"/>
      <c r="BW798" s="83"/>
      <c r="BX798" s="83"/>
      <c r="BY798" s="83"/>
      <c r="BZ798" s="83"/>
      <c r="CA798" s="83"/>
      <c r="CB798" s="83"/>
      <c r="CC798" s="83"/>
      <c r="CD798" s="83"/>
      <c r="CE798" s="83"/>
      <c r="CF798" s="83"/>
      <c r="CG798" s="83"/>
      <c r="CH798" s="83"/>
      <c r="CI798" s="83"/>
      <c r="CJ798" s="83"/>
      <c r="CK798" s="83"/>
      <c r="CL798" s="83"/>
      <c r="CM798" s="83"/>
      <c r="CN798" s="83"/>
      <c r="CO798" s="83"/>
      <c r="CP798" s="83"/>
      <c r="CQ798" s="83"/>
      <c r="CR798" s="83"/>
      <c r="CS798" s="83"/>
      <c r="CT798" s="83"/>
      <c r="CU798" s="83"/>
      <c r="CV798" s="83"/>
      <c r="CW798" s="83"/>
      <c r="CX798" s="83"/>
      <c r="CY798" s="83"/>
      <c r="CZ798" s="83"/>
      <c r="DA798" s="83"/>
      <c r="DB798" s="83"/>
      <c r="DC798" s="83"/>
      <c r="DD798" s="83"/>
      <c r="DE798" s="83"/>
      <c r="DF798" s="83"/>
      <c r="DG798" s="83"/>
      <c r="DH798" s="83"/>
      <c r="DI798" s="83"/>
      <c r="DJ798" s="83"/>
      <c r="DK798" s="83"/>
      <c r="DL798" s="83"/>
      <c r="DM798" s="83"/>
      <c r="DN798" s="83"/>
      <c r="DO798" s="83"/>
      <c r="DP798" s="83"/>
      <c r="DQ798" s="83"/>
      <c r="DR798" s="83"/>
      <c r="DS798" s="83"/>
      <c r="DT798" s="83"/>
      <c r="DU798" s="83"/>
      <c r="DV798" s="83"/>
      <c r="DW798" s="83"/>
      <c r="DX798" s="83"/>
      <c r="DY798" s="83"/>
      <c r="DZ798" s="83"/>
      <c r="EA798" s="83"/>
      <c r="EB798" s="83"/>
      <c r="EC798" s="83"/>
      <c r="ED798" s="83"/>
      <c r="EE798" s="83"/>
      <c r="EF798" s="83"/>
      <c r="EG798" s="83"/>
      <c r="EH798" s="83"/>
      <c r="EI798" s="83"/>
      <c r="EJ798" s="83"/>
      <c r="EK798" s="83"/>
      <c r="EL798" s="83"/>
      <c r="EM798" s="83"/>
      <c r="EN798" s="83"/>
      <c r="EO798" s="83"/>
      <c r="EP798" s="83"/>
      <c r="EQ798" s="83"/>
      <c r="ER798" s="83"/>
      <c r="ES798" s="83"/>
      <c r="ET798" s="83"/>
      <c r="EU798" s="83"/>
      <c r="EV798" s="83"/>
      <c r="EW798" s="83"/>
      <c r="EX798" s="83"/>
      <c r="EY798" s="83"/>
      <c r="EZ798" s="83"/>
      <c r="FA798" s="83"/>
      <c r="FB798" s="83"/>
      <c r="FC798" s="83"/>
      <c r="FD798" s="83"/>
      <c r="FE798" s="83"/>
      <c r="FF798" s="83"/>
      <c r="FG798" s="83"/>
      <c r="FH798" s="83"/>
      <c r="FI798" s="83"/>
      <c r="FJ798" s="83"/>
      <c r="FK798" s="83"/>
      <c r="FL798" s="83"/>
      <c r="FM798" s="83"/>
      <c r="FN798" s="83"/>
      <c r="FO798" s="83"/>
      <c r="FP798" s="83"/>
      <c r="FQ798" s="83"/>
      <c r="FR798" s="83"/>
      <c r="FS798" s="83"/>
      <c r="FT798" s="83"/>
      <c r="FU798" s="83"/>
      <c r="FV798" s="83"/>
      <c r="FW798" s="83"/>
      <c r="FX798" s="83"/>
      <c r="FY798" s="83"/>
      <c r="FZ798" s="83"/>
      <c r="GA798" s="83"/>
      <c r="GB798" s="83"/>
      <c r="GC798" s="83"/>
      <c r="GD798" s="83"/>
      <c r="GE798" s="83"/>
      <c r="GF798" s="83"/>
      <c r="GG798" s="83"/>
      <c r="GH798" s="83"/>
      <c r="GI798" s="83"/>
      <c r="GJ798" s="83"/>
      <c r="GK798" s="83"/>
      <c r="GL798" s="83"/>
      <c r="GM798" s="83"/>
      <c r="GN798" s="83"/>
      <c r="GO798" s="83"/>
      <c r="GP798" s="83"/>
      <c r="GQ798" s="83"/>
      <c r="GR798" s="83"/>
      <c r="GS798" s="83"/>
      <c r="GT798" s="83"/>
      <c r="GU798" s="83"/>
      <c r="GV798" s="83"/>
      <c r="GW798" s="83"/>
      <c r="GX798" s="83"/>
      <c r="GY798" s="83"/>
      <c r="GZ798" s="83"/>
      <c r="HA798" s="83"/>
      <c r="HB798" s="83"/>
      <c r="HC798" s="83"/>
      <c r="HD798" s="83"/>
      <c r="HE798" s="83"/>
      <c r="HF798" s="83"/>
      <c r="HG798" s="83"/>
      <c r="HH798" s="83"/>
      <c r="HI798" s="83"/>
      <c r="HJ798" s="83"/>
      <c r="HK798" s="83"/>
      <c r="HL798" s="83"/>
      <c r="HM798" s="83"/>
      <c r="HN798" s="83"/>
      <c r="HO798" s="83"/>
      <c r="HP798" s="83"/>
      <c r="HQ798" s="83"/>
      <c r="HR798" s="83"/>
      <c r="HS798" s="83"/>
      <c r="HT798" s="83"/>
      <c r="HU798" s="83"/>
      <c r="HV798" s="83"/>
      <c r="HW798" s="83"/>
      <c r="HX798" s="83"/>
      <c r="HY798" s="83"/>
      <c r="HZ798" s="83"/>
      <c r="IA798" s="83"/>
      <c r="IB798" s="83"/>
      <c r="IC798" s="83"/>
      <c r="ID798" s="83"/>
      <c r="IE798" s="83"/>
      <c r="IF798" s="83"/>
      <c r="IG798" s="83"/>
      <c r="IH798" s="83"/>
      <c r="II798" s="83"/>
      <c r="IJ798" s="83"/>
      <c r="IK798" s="83"/>
      <c r="IL798" s="83"/>
      <c r="IM798" s="83"/>
      <c r="IN798" s="83"/>
      <c r="IO798" s="83"/>
      <c r="IP798" s="83"/>
      <c r="IQ798" s="83"/>
      <c r="IR798" s="83"/>
      <c r="IS798" s="83"/>
      <c r="IT798" s="83"/>
      <c r="IU798" s="83"/>
      <c r="IV798" s="83"/>
      <c r="IW798" s="83"/>
      <c r="IX798" s="83"/>
      <c r="IY798" s="83"/>
      <c r="IZ798" s="83"/>
      <c r="JA798" s="83"/>
      <c r="JB798" s="83"/>
      <c r="JC798" s="83"/>
      <c r="JD798" s="83"/>
      <c r="JE798" s="83"/>
    </row>
    <row r="799" spans="1:265" s="8" customFormat="1" ht="15" customHeight="1" x14ac:dyDescent="0.2">
      <c r="A799" s="130"/>
      <c r="B799" s="131" t="s">
        <v>2254</v>
      </c>
      <c r="C799" s="206"/>
      <c r="D799" s="332" t="s">
        <v>1456</v>
      </c>
      <c r="E799" s="191"/>
      <c r="F799" s="991"/>
      <c r="G799" s="992"/>
      <c r="H799" s="332" t="s">
        <v>445</v>
      </c>
      <c r="I799" s="332" t="s">
        <v>446</v>
      </c>
      <c r="J799" s="332"/>
      <c r="K799" s="386" t="s">
        <v>1531</v>
      </c>
      <c r="L799" s="386" t="s">
        <v>614</v>
      </c>
      <c r="M799" s="765">
        <v>2</v>
      </c>
      <c r="N799" s="765" t="s">
        <v>24</v>
      </c>
      <c r="O799" s="386" t="s">
        <v>440</v>
      </c>
      <c r="P799" s="598">
        <v>4</v>
      </c>
      <c r="Q799" s="599"/>
      <c r="R799" s="599"/>
      <c r="S799" s="599"/>
      <c r="T799" s="599"/>
      <c r="U799" s="599"/>
      <c r="V799" s="599"/>
      <c r="W799" s="600"/>
      <c r="X799" s="228"/>
      <c r="Y799" s="228"/>
      <c r="Z799" s="112"/>
      <c r="AA799" s="83"/>
      <c r="AB799" s="83"/>
      <c r="AC799" s="83" t="str">
        <f t="shared" si="19"/>
        <v/>
      </c>
      <c r="AD799" s="83"/>
      <c r="AE799" s="83"/>
      <c r="AF799" s="83"/>
      <c r="AG799" s="83"/>
      <c r="AH799" s="83"/>
      <c r="AI799" s="83"/>
      <c r="AJ799" s="83"/>
      <c r="AK799" s="83"/>
      <c r="AL799" s="83"/>
      <c r="AM799" s="83"/>
      <c r="AN799" s="83"/>
      <c r="AO799" s="83"/>
      <c r="AP799" s="83"/>
      <c r="AQ799" s="83"/>
      <c r="AR799" s="83"/>
      <c r="AS799" s="83"/>
      <c r="AT799" s="83"/>
      <c r="AU799" s="83"/>
      <c r="AV799" s="83"/>
      <c r="AW799" s="83"/>
      <c r="AX799" s="83"/>
      <c r="AY799" s="83"/>
      <c r="AZ799" s="83"/>
      <c r="BA799" s="83"/>
      <c r="BB799" s="83"/>
      <c r="BC799" s="83"/>
      <c r="BD799" s="83"/>
      <c r="BE799" s="83"/>
      <c r="BF799" s="83"/>
      <c r="BG799" s="83"/>
      <c r="BH799" s="83"/>
      <c r="BI799" s="83"/>
      <c r="BJ799" s="83"/>
      <c r="BK799" s="83"/>
      <c r="BL799" s="83"/>
      <c r="BM799" s="83"/>
      <c r="BN799" s="83"/>
      <c r="BO799" s="83"/>
      <c r="BP799" s="83"/>
      <c r="BQ799" s="83"/>
      <c r="BR799" s="83"/>
      <c r="BS799" s="83"/>
      <c r="BT799" s="83"/>
      <c r="BU799" s="83"/>
      <c r="BV799" s="83"/>
      <c r="BW799" s="83"/>
      <c r="BX799" s="83"/>
      <c r="BY799" s="83"/>
      <c r="BZ799" s="83"/>
      <c r="CA799" s="83"/>
      <c r="CB799" s="83"/>
      <c r="CC799" s="83"/>
      <c r="CD799" s="83"/>
      <c r="CE799" s="83"/>
      <c r="CF799" s="83"/>
      <c r="CG799" s="83"/>
      <c r="CH799" s="83"/>
      <c r="CI799" s="83"/>
      <c r="CJ799" s="83"/>
      <c r="CK799" s="83"/>
      <c r="CL799" s="83"/>
      <c r="CM799" s="83"/>
      <c r="CN799" s="83"/>
      <c r="CO799" s="83"/>
      <c r="CP799" s="83"/>
      <c r="CQ799" s="83"/>
      <c r="CR799" s="83"/>
      <c r="CS799" s="83"/>
      <c r="CT799" s="83"/>
      <c r="CU799" s="83"/>
      <c r="CV799" s="83"/>
      <c r="CW799" s="83"/>
      <c r="CX799" s="83"/>
      <c r="CY799" s="83"/>
      <c r="CZ799" s="83"/>
      <c r="DA799" s="83"/>
      <c r="DB799" s="83"/>
      <c r="DC799" s="83"/>
      <c r="DD799" s="83"/>
      <c r="DE799" s="83"/>
      <c r="DF799" s="83"/>
      <c r="DG799" s="83"/>
      <c r="DH799" s="83"/>
      <c r="DI799" s="83"/>
      <c r="DJ799" s="83"/>
      <c r="DK799" s="83"/>
      <c r="DL799" s="83"/>
      <c r="DM799" s="83"/>
      <c r="DN799" s="83"/>
      <c r="DO799" s="83"/>
      <c r="DP799" s="83"/>
      <c r="DQ799" s="83"/>
      <c r="DR799" s="83"/>
      <c r="DS799" s="83"/>
      <c r="DT799" s="83"/>
      <c r="DU799" s="83"/>
      <c r="DV799" s="83"/>
      <c r="DW799" s="83"/>
      <c r="DX799" s="83"/>
      <c r="DY799" s="83"/>
      <c r="DZ799" s="83"/>
      <c r="EA799" s="83"/>
      <c r="EB799" s="83"/>
      <c r="EC799" s="83"/>
      <c r="ED799" s="83"/>
      <c r="EE799" s="83"/>
      <c r="EF799" s="83"/>
      <c r="EG799" s="83"/>
      <c r="EH799" s="83"/>
      <c r="EI799" s="83"/>
      <c r="EJ799" s="83"/>
      <c r="EK799" s="83"/>
      <c r="EL799" s="83"/>
      <c r="EM799" s="83"/>
      <c r="EN799" s="83"/>
      <c r="EO799" s="83"/>
      <c r="EP799" s="83"/>
      <c r="EQ799" s="83"/>
      <c r="ER799" s="83"/>
      <c r="ES799" s="83"/>
      <c r="ET799" s="83"/>
      <c r="EU799" s="83"/>
      <c r="EV799" s="83"/>
      <c r="EW799" s="83"/>
      <c r="EX799" s="83"/>
      <c r="EY799" s="83"/>
      <c r="EZ799" s="83"/>
      <c r="FA799" s="83"/>
      <c r="FB799" s="83"/>
      <c r="FC799" s="83"/>
      <c r="FD799" s="83"/>
      <c r="FE799" s="83"/>
      <c r="FF799" s="83"/>
      <c r="FG799" s="83"/>
      <c r="FH799" s="83"/>
      <c r="FI799" s="83"/>
      <c r="FJ799" s="83"/>
      <c r="FK799" s="83"/>
      <c r="FL799" s="83"/>
      <c r="FM799" s="83"/>
      <c r="FN799" s="83"/>
      <c r="FO799" s="83"/>
      <c r="FP799" s="83"/>
      <c r="FQ799" s="83"/>
      <c r="FR799" s="83"/>
      <c r="FS799" s="83"/>
      <c r="FT799" s="83"/>
      <c r="FU799" s="83"/>
      <c r="FV799" s="83"/>
      <c r="FW799" s="83"/>
      <c r="FX799" s="83"/>
      <c r="FY799" s="83"/>
      <c r="FZ799" s="83"/>
      <c r="GA799" s="83"/>
      <c r="GB799" s="83"/>
      <c r="GC799" s="83"/>
      <c r="GD799" s="83"/>
      <c r="GE799" s="83"/>
      <c r="GF799" s="83"/>
      <c r="GG799" s="83"/>
      <c r="GH799" s="83"/>
      <c r="GI799" s="83"/>
      <c r="GJ799" s="83"/>
      <c r="GK799" s="83"/>
      <c r="GL799" s="83"/>
      <c r="GM799" s="83"/>
      <c r="GN799" s="83"/>
      <c r="GO799" s="83"/>
      <c r="GP799" s="83"/>
      <c r="GQ799" s="83"/>
      <c r="GR799" s="83"/>
      <c r="GS799" s="83"/>
      <c r="GT799" s="83"/>
      <c r="GU799" s="83"/>
      <c r="GV799" s="83"/>
      <c r="GW799" s="83"/>
      <c r="GX799" s="83"/>
      <c r="GY799" s="83"/>
      <c r="GZ799" s="83"/>
      <c r="HA799" s="83"/>
      <c r="HB799" s="83"/>
      <c r="HC799" s="83"/>
      <c r="HD799" s="83"/>
      <c r="HE799" s="83"/>
      <c r="HF799" s="83"/>
      <c r="HG799" s="83"/>
      <c r="HH799" s="83"/>
      <c r="HI799" s="83"/>
      <c r="HJ799" s="83"/>
      <c r="HK799" s="83"/>
      <c r="HL799" s="83"/>
      <c r="HM799" s="83"/>
      <c r="HN799" s="83"/>
      <c r="HO799" s="83"/>
      <c r="HP799" s="83"/>
      <c r="HQ799" s="83"/>
      <c r="HR799" s="83"/>
      <c r="HS799" s="83"/>
      <c r="HT799" s="83"/>
      <c r="HU799" s="83"/>
      <c r="HV799" s="83"/>
      <c r="HW799" s="83"/>
      <c r="HX799" s="83"/>
      <c r="HY799" s="83"/>
      <c r="HZ799" s="83"/>
      <c r="IA799" s="83"/>
      <c r="IB799" s="83"/>
      <c r="IC799" s="83"/>
      <c r="ID799" s="83"/>
      <c r="IE799" s="83"/>
      <c r="IF799" s="83"/>
      <c r="IG799" s="83"/>
      <c r="IH799" s="83"/>
      <c r="II799" s="83"/>
      <c r="IJ799" s="83"/>
      <c r="IK799" s="83"/>
      <c r="IL799" s="83"/>
      <c r="IM799" s="83"/>
      <c r="IN799" s="83"/>
      <c r="IO799" s="83"/>
      <c r="IP799" s="83"/>
      <c r="IQ799" s="83"/>
      <c r="IR799" s="83"/>
      <c r="IS799" s="83"/>
      <c r="IT799" s="83"/>
      <c r="IU799" s="83"/>
      <c r="IV799" s="83"/>
      <c r="IW799" s="83"/>
      <c r="IX799" s="83"/>
      <c r="IY799" s="83"/>
      <c r="IZ799" s="83"/>
      <c r="JA799" s="83"/>
      <c r="JB799" s="83"/>
      <c r="JC799" s="83"/>
      <c r="JD799" s="83"/>
      <c r="JE799" s="83"/>
    </row>
    <row r="800" spans="1:265" s="8" customFormat="1" ht="15" customHeight="1" x14ac:dyDescent="0.2">
      <c r="A800" s="573"/>
      <c r="B800" s="131" t="s">
        <v>2254</v>
      </c>
      <c r="C800" s="206"/>
      <c r="D800" s="332" t="s">
        <v>1456</v>
      </c>
      <c r="E800" s="191"/>
      <c r="F800" s="991"/>
      <c r="G800" s="992"/>
      <c r="H800" s="332" t="s">
        <v>445</v>
      </c>
      <c r="I800" s="332" t="s">
        <v>446</v>
      </c>
      <c r="J800" s="332"/>
      <c r="K800" s="386" t="s">
        <v>157</v>
      </c>
      <c r="L800" s="386"/>
      <c r="M800" s="765"/>
      <c r="N800" s="765"/>
      <c r="O800" s="386"/>
      <c r="P800" s="598"/>
      <c r="Q800" s="599"/>
      <c r="R800" s="599"/>
      <c r="S800" s="599"/>
      <c r="T800" s="599"/>
      <c r="U800" s="599"/>
      <c r="V800" s="599"/>
      <c r="W800" s="600">
        <v>2</v>
      </c>
      <c r="X800" s="228"/>
      <c r="Y800" s="228"/>
      <c r="Z800" s="112"/>
      <c r="AA800" s="83"/>
      <c r="AB800" s="83"/>
      <c r="AC800" s="83" t="str">
        <f t="shared" si="19"/>
        <v/>
      </c>
      <c r="AD800" s="83"/>
      <c r="AE800" s="83"/>
      <c r="AF800" s="83"/>
      <c r="AG800" s="83"/>
      <c r="AH800" s="83"/>
      <c r="AI800" s="83"/>
      <c r="AJ800" s="83"/>
      <c r="AK800" s="83"/>
      <c r="AL800" s="83"/>
      <c r="AM800" s="83"/>
      <c r="AN800" s="83"/>
      <c r="AO800" s="83"/>
      <c r="AP800" s="83"/>
      <c r="AQ800" s="83"/>
      <c r="AR800" s="83"/>
      <c r="AS800" s="83"/>
      <c r="AT800" s="83"/>
      <c r="AU800" s="83"/>
      <c r="AV800" s="83"/>
      <c r="AW800" s="83"/>
      <c r="AX800" s="83"/>
      <c r="AY800" s="83"/>
      <c r="AZ800" s="83"/>
      <c r="BA800" s="83"/>
      <c r="BB800" s="83"/>
      <c r="BC800" s="83"/>
      <c r="BD800" s="83"/>
      <c r="BE800" s="83"/>
      <c r="BF800" s="83"/>
      <c r="BG800" s="83"/>
      <c r="BH800" s="83"/>
      <c r="BI800" s="83"/>
      <c r="BJ800" s="83"/>
      <c r="BK800" s="83"/>
      <c r="BL800" s="83"/>
      <c r="BM800" s="83"/>
      <c r="BN800" s="83"/>
      <c r="BO800" s="83"/>
      <c r="BP800" s="83"/>
      <c r="BQ800" s="83"/>
      <c r="BR800" s="83"/>
      <c r="BS800" s="83"/>
      <c r="BT800" s="83"/>
      <c r="BU800" s="83"/>
      <c r="BV800" s="83"/>
      <c r="BW800" s="83"/>
      <c r="BX800" s="83"/>
      <c r="BY800" s="83"/>
      <c r="BZ800" s="83"/>
      <c r="CA800" s="83"/>
      <c r="CB800" s="83"/>
      <c r="CC800" s="83"/>
      <c r="CD800" s="83"/>
      <c r="CE800" s="83"/>
      <c r="CF800" s="83"/>
      <c r="CG800" s="83"/>
      <c r="CH800" s="83"/>
      <c r="CI800" s="83"/>
      <c r="CJ800" s="83"/>
      <c r="CK800" s="83"/>
      <c r="CL800" s="83"/>
      <c r="CM800" s="83"/>
      <c r="CN800" s="83"/>
      <c r="CO800" s="83"/>
      <c r="CP800" s="83"/>
      <c r="CQ800" s="83"/>
      <c r="CR800" s="83"/>
      <c r="CS800" s="83"/>
      <c r="CT800" s="83"/>
      <c r="CU800" s="83"/>
      <c r="CV800" s="83"/>
      <c r="CW800" s="83"/>
      <c r="CX800" s="83"/>
      <c r="CY800" s="83"/>
      <c r="CZ800" s="83"/>
      <c r="DA800" s="83"/>
      <c r="DB800" s="83"/>
      <c r="DC800" s="83"/>
      <c r="DD800" s="83"/>
      <c r="DE800" s="83"/>
      <c r="DF800" s="83"/>
      <c r="DG800" s="83"/>
      <c r="DH800" s="83"/>
      <c r="DI800" s="83"/>
      <c r="DJ800" s="83"/>
      <c r="DK800" s="83"/>
      <c r="DL800" s="83"/>
      <c r="DM800" s="83"/>
      <c r="DN800" s="83"/>
      <c r="DO800" s="83"/>
      <c r="DP800" s="83"/>
      <c r="DQ800" s="83"/>
      <c r="DR800" s="83"/>
      <c r="DS800" s="83"/>
      <c r="DT800" s="83"/>
      <c r="DU800" s="83"/>
      <c r="DV800" s="83"/>
      <c r="DW800" s="83"/>
      <c r="DX800" s="83"/>
      <c r="DY800" s="83"/>
      <c r="DZ800" s="83"/>
      <c r="EA800" s="83"/>
      <c r="EB800" s="83"/>
      <c r="EC800" s="83"/>
      <c r="ED800" s="83"/>
      <c r="EE800" s="83"/>
      <c r="EF800" s="83"/>
      <c r="EG800" s="83"/>
      <c r="EH800" s="83"/>
      <c r="EI800" s="83"/>
      <c r="EJ800" s="83"/>
      <c r="EK800" s="83"/>
      <c r="EL800" s="83"/>
      <c r="EM800" s="83"/>
      <c r="EN800" s="83"/>
      <c r="EO800" s="83"/>
      <c r="EP800" s="83"/>
      <c r="EQ800" s="83"/>
      <c r="ER800" s="83"/>
      <c r="ES800" s="83"/>
      <c r="ET800" s="83"/>
      <c r="EU800" s="83"/>
      <c r="EV800" s="83"/>
      <c r="EW800" s="83"/>
      <c r="EX800" s="83"/>
      <c r="EY800" s="83"/>
      <c r="EZ800" s="83"/>
      <c r="FA800" s="83"/>
      <c r="FB800" s="83"/>
      <c r="FC800" s="83"/>
      <c r="FD800" s="83"/>
      <c r="FE800" s="83"/>
      <c r="FF800" s="83"/>
      <c r="FG800" s="83"/>
      <c r="FH800" s="83"/>
      <c r="FI800" s="83"/>
      <c r="FJ800" s="83"/>
      <c r="FK800" s="83"/>
      <c r="FL800" s="83"/>
      <c r="FM800" s="83"/>
      <c r="FN800" s="83"/>
      <c r="FO800" s="83"/>
      <c r="FP800" s="83"/>
      <c r="FQ800" s="83"/>
      <c r="FR800" s="83"/>
      <c r="FS800" s="83"/>
      <c r="FT800" s="83"/>
      <c r="FU800" s="83"/>
      <c r="FV800" s="83"/>
      <c r="FW800" s="83"/>
      <c r="FX800" s="83"/>
      <c r="FY800" s="83"/>
      <c r="FZ800" s="83"/>
      <c r="GA800" s="83"/>
      <c r="GB800" s="83"/>
      <c r="GC800" s="83"/>
      <c r="GD800" s="83"/>
      <c r="GE800" s="83"/>
      <c r="GF800" s="83"/>
      <c r="GG800" s="83"/>
      <c r="GH800" s="83"/>
      <c r="GI800" s="83"/>
      <c r="GJ800" s="83"/>
      <c r="GK800" s="83"/>
      <c r="GL800" s="83"/>
      <c r="GM800" s="83"/>
      <c r="GN800" s="83"/>
      <c r="GO800" s="83"/>
      <c r="GP800" s="83"/>
      <c r="GQ800" s="83"/>
      <c r="GR800" s="83"/>
      <c r="GS800" s="83"/>
      <c r="GT800" s="83"/>
      <c r="GU800" s="83"/>
      <c r="GV800" s="83"/>
      <c r="GW800" s="83"/>
      <c r="GX800" s="83"/>
      <c r="GY800" s="83"/>
      <c r="GZ800" s="83"/>
      <c r="HA800" s="83"/>
      <c r="HB800" s="83"/>
      <c r="HC800" s="83"/>
      <c r="HD800" s="83"/>
      <c r="HE800" s="83"/>
      <c r="HF800" s="83"/>
      <c r="HG800" s="83"/>
      <c r="HH800" s="83"/>
      <c r="HI800" s="83"/>
      <c r="HJ800" s="83"/>
      <c r="HK800" s="83"/>
      <c r="HL800" s="83"/>
      <c r="HM800" s="83"/>
      <c r="HN800" s="83"/>
      <c r="HO800" s="83"/>
      <c r="HP800" s="83"/>
      <c r="HQ800" s="83"/>
      <c r="HR800" s="83"/>
      <c r="HS800" s="83"/>
      <c r="HT800" s="83"/>
      <c r="HU800" s="83"/>
      <c r="HV800" s="83"/>
      <c r="HW800" s="83"/>
      <c r="HX800" s="83"/>
      <c r="HY800" s="83"/>
      <c r="HZ800" s="83"/>
      <c r="IA800" s="83"/>
      <c r="IB800" s="83"/>
      <c r="IC800" s="83"/>
      <c r="ID800" s="83"/>
      <c r="IE800" s="83"/>
      <c r="IF800" s="83"/>
      <c r="IG800" s="83"/>
      <c r="IH800" s="83"/>
      <c r="II800" s="83"/>
      <c r="IJ800" s="83"/>
      <c r="IK800" s="83"/>
      <c r="IL800" s="83"/>
      <c r="IM800" s="83"/>
      <c r="IN800" s="83"/>
      <c r="IO800" s="83"/>
      <c r="IP800" s="83"/>
      <c r="IQ800" s="83"/>
      <c r="IR800" s="83"/>
      <c r="IS800" s="83"/>
      <c r="IT800" s="83"/>
      <c r="IU800" s="83"/>
      <c r="IV800" s="83"/>
      <c r="IW800" s="83"/>
      <c r="IX800" s="83"/>
      <c r="IY800" s="83"/>
      <c r="IZ800" s="83"/>
      <c r="JA800" s="83"/>
      <c r="JB800" s="83"/>
      <c r="JC800" s="83"/>
      <c r="JD800" s="83"/>
      <c r="JE800" s="83"/>
    </row>
    <row r="801" spans="1:265" s="8" customFormat="1" ht="15" customHeight="1" x14ac:dyDescent="0.2">
      <c r="A801" s="130"/>
      <c r="B801" s="131" t="s">
        <v>2254</v>
      </c>
      <c r="C801" s="206"/>
      <c r="D801" s="332" t="s">
        <v>1456</v>
      </c>
      <c r="E801" s="191"/>
      <c r="F801" s="991"/>
      <c r="G801" s="992"/>
      <c r="H801" s="332" t="s">
        <v>445</v>
      </c>
      <c r="I801" s="332" t="s">
        <v>446</v>
      </c>
      <c r="J801" s="332"/>
      <c r="K801" s="386" t="s">
        <v>1532</v>
      </c>
      <c r="L801" s="386"/>
      <c r="M801" s="765"/>
      <c r="N801" s="765"/>
      <c r="O801" s="386"/>
      <c r="P801" s="598"/>
      <c r="Q801" s="599"/>
      <c r="R801" s="599"/>
      <c r="S801" s="599"/>
      <c r="T801" s="599">
        <v>10</v>
      </c>
      <c r="U801" s="599"/>
      <c r="V801" s="599"/>
      <c r="W801" s="600"/>
      <c r="X801" s="228"/>
      <c r="Y801" s="228"/>
      <c r="Z801" s="112"/>
      <c r="AA801" s="83"/>
      <c r="AB801" s="83"/>
      <c r="AC801" s="83" t="str">
        <f t="shared" si="19"/>
        <v/>
      </c>
      <c r="AD801" s="83"/>
      <c r="AE801" s="83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  <c r="AV801" s="83"/>
      <c r="AW801" s="83"/>
      <c r="AX801" s="83"/>
      <c r="AY801" s="83"/>
      <c r="AZ801" s="83"/>
      <c r="BA801" s="83"/>
      <c r="BB801" s="83"/>
      <c r="BC801" s="83"/>
      <c r="BD801" s="83"/>
      <c r="BE801" s="83"/>
      <c r="BF801" s="83"/>
      <c r="BG801" s="83"/>
      <c r="BH801" s="83"/>
      <c r="BI801" s="83"/>
      <c r="BJ801" s="83"/>
      <c r="BK801" s="83"/>
      <c r="BL801" s="83"/>
      <c r="BM801" s="83"/>
      <c r="BN801" s="83"/>
      <c r="BO801" s="83"/>
      <c r="BP801" s="83"/>
      <c r="BQ801" s="83"/>
      <c r="BR801" s="83"/>
      <c r="BS801" s="83"/>
      <c r="BT801" s="83"/>
      <c r="BU801" s="83"/>
      <c r="BV801" s="83"/>
      <c r="BW801" s="83"/>
      <c r="BX801" s="83"/>
      <c r="BY801" s="83"/>
      <c r="BZ801" s="83"/>
      <c r="CA801" s="83"/>
      <c r="CB801" s="83"/>
      <c r="CC801" s="83"/>
      <c r="CD801" s="83"/>
      <c r="CE801" s="83"/>
      <c r="CF801" s="83"/>
      <c r="CG801" s="83"/>
      <c r="CH801" s="83"/>
      <c r="CI801" s="83"/>
      <c r="CJ801" s="83"/>
      <c r="CK801" s="83"/>
      <c r="CL801" s="83"/>
      <c r="CM801" s="83"/>
      <c r="CN801" s="83"/>
      <c r="CO801" s="83"/>
      <c r="CP801" s="83"/>
      <c r="CQ801" s="83"/>
      <c r="CR801" s="83"/>
      <c r="CS801" s="83"/>
      <c r="CT801" s="83"/>
      <c r="CU801" s="83"/>
      <c r="CV801" s="83"/>
      <c r="CW801" s="83"/>
      <c r="CX801" s="83"/>
      <c r="CY801" s="83"/>
      <c r="CZ801" s="83"/>
      <c r="DA801" s="83"/>
      <c r="DB801" s="83"/>
      <c r="DC801" s="83"/>
      <c r="DD801" s="83"/>
      <c r="DE801" s="83"/>
      <c r="DF801" s="83"/>
      <c r="DG801" s="83"/>
      <c r="DH801" s="83"/>
      <c r="DI801" s="83"/>
      <c r="DJ801" s="83"/>
      <c r="DK801" s="83"/>
      <c r="DL801" s="83"/>
      <c r="DM801" s="83"/>
      <c r="DN801" s="83"/>
      <c r="DO801" s="83"/>
      <c r="DP801" s="83"/>
      <c r="DQ801" s="83"/>
      <c r="DR801" s="83"/>
      <c r="DS801" s="83"/>
      <c r="DT801" s="83"/>
      <c r="DU801" s="83"/>
      <c r="DV801" s="83"/>
      <c r="DW801" s="83"/>
      <c r="DX801" s="83"/>
      <c r="DY801" s="83"/>
      <c r="DZ801" s="83"/>
      <c r="EA801" s="83"/>
      <c r="EB801" s="83"/>
      <c r="EC801" s="83"/>
      <c r="ED801" s="83"/>
      <c r="EE801" s="83"/>
      <c r="EF801" s="83"/>
      <c r="EG801" s="83"/>
      <c r="EH801" s="83"/>
      <c r="EI801" s="83"/>
      <c r="EJ801" s="83"/>
      <c r="EK801" s="83"/>
      <c r="EL801" s="83"/>
      <c r="EM801" s="83"/>
      <c r="EN801" s="83"/>
      <c r="EO801" s="83"/>
      <c r="EP801" s="83"/>
      <c r="EQ801" s="83"/>
      <c r="ER801" s="83"/>
      <c r="ES801" s="83"/>
      <c r="ET801" s="83"/>
      <c r="EU801" s="83"/>
      <c r="EV801" s="83"/>
      <c r="EW801" s="83"/>
      <c r="EX801" s="83"/>
      <c r="EY801" s="83"/>
      <c r="EZ801" s="83"/>
      <c r="FA801" s="83"/>
      <c r="FB801" s="83"/>
      <c r="FC801" s="83"/>
      <c r="FD801" s="83"/>
      <c r="FE801" s="83"/>
      <c r="FF801" s="83"/>
      <c r="FG801" s="83"/>
      <c r="FH801" s="83"/>
      <c r="FI801" s="83"/>
      <c r="FJ801" s="83"/>
      <c r="FK801" s="83"/>
      <c r="FL801" s="83"/>
      <c r="FM801" s="83"/>
      <c r="FN801" s="83"/>
      <c r="FO801" s="83"/>
      <c r="FP801" s="83"/>
      <c r="FQ801" s="83"/>
      <c r="FR801" s="83"/>
      <c r="FS801" s="83"/>
      <c r="FT801" s="83"/>
      <c r="FU801" s="83"/>
      <c r="FV801" s="83"/>
      <c r="FW801" s="83"/>
      <c r="FX801" s="83"/>
      <c r="FY801" s="83"/>
      <c r="FZ801" s="83"/>
      <c r="GA801" s="83"/>
      <c r="GB801" s="83"/>
      <c r="GC801" s="83"/>
      <c r="GD801" s="83"/>
      <c r="GE801" s="83"/>
      <c r="GF801" s="83"/>
      <c r="GG801" s="83"/>
      <c r="GH801" s="83"/>
      <c r="GI801" s="83"/>
      <c r="GJ801" s="83"/>
      <c r="GK801" s="83"/>
      <c r="GL801" s="83"/>
      <c r="GM801" s="83"/>
      <c r="GN801" s="83"/>
      <c r="GO801" s="83"/>
      <c r="GP801" s="83"/>
      <c r="GQ801" s="83"/>
      <c r="GR801" s="83"/>
      <c r="GS801" s="83"/>
      <c r="GT801" s="83"/>
      <c r="GU801" s="83"/>
      <c r="GV801" s="83"/>
      <c r="GW801" s="83"/>
      <c r="GX801" s="83"/>
      <c r="GY801" s="83"/>
      <c r="GZ801" s="83"/>
      <c r="HA801" s="83"/>
      <c r="HB801" s="83"/>
      <c r="HC801" s="83"/>
      <c r="HD801" s="83"/>
      <c r="HE801" s="83"/>
      <c r="HF801" s="83"/>
      <c r="HG801" s="83"/>
      <c r="HH801" s="83"/>
      <c r="HI801" s="83"/>
      <c r="HJ801" s="83"/>
      <c r="HK801" s="83"/>
      <c r="HL801" s="83"/>
      <c r="HM801" s="83"/>
      <c r="HN801" s="83"/>
      <c r="HO801" s="83"/>
      <c r="HP801" s="83"/>
      <c r="HQ801" s="83"/>
      <c r="HR801" s="83"/>
      <c r="HS801" s="83"/>
      <c r="HT801" s="83"/>
      <c r="HU801" s="83"/>
      <c r="HV801" s="83"/>
      <c r="HW801" s="83"/>
      <c r="HX801" s="83"/>
      <c r="HY801" s="83"/>
      <c r="HZ801" s="83"/>
      <c r="IA801" s="83"/>
      <c r="IB801" s="83"/>
      <c r="IC801" s="83"/>
      <c r="ID801" s="83"/>
      <c r="IE801" s="83"/>
      <c r="IF801" s="83"/>
      <c r="IG801" s="83"/>
      <c r="IH801" s="83"/>
      <c r="II801" s="83"/>
      <c r="IJ801" s="83"/>
      <c r="IK801" s="83"/>
      <c r="IL801" s="83"/>
      <c r="IM801" s="83"/>
      <c r="IN801" s="83"/>
      <c r="IO801" s="83"/>
      <c r="IP801" s="83"/>
      <c r="IQ801" s="83"/>
      <c r="IR801" s="83"/>
      <c r="IS801" s="83"/>
      <c r="IT801" s="83"/>
      <c r="IU801" s="83"/>
      <c r="IV801" s="83"/>
      <c r="IW801" s="83"/>
      <c r="IX801" s="83"/>
      <c r="IY801" s="83"/>
      <c r="IZ801" s="83"/>
      <c r="JA801" s="83"/>
      <c r="JB801" s="83"/>
      <c r="JC801" s="83"/>
      <c r="JD801" s="83"/>
      <c r="JE801" s="83"/>
    </row>
    <row r="802" spans="1:265" s="8" customFormat="1" ht="15" customHeight="1" x14ac:dyDescent="0.2">
      <c r="A802" s="130"/>
      <c r="B802" s="131" t="s">
        <v>2254</v>
      </c>
      <c r="C802" s="206"/>
      <c r="D802" s="332" t="s">
        <v>1456</v>
      </c>
      <c r="E802" s="191"/>
      <c r="F802" s="991"/>
      <c r="G802" s="992"/>
      <c r="H802" s="332" t="s">
        <v>445</v>
      </c>
      <c r="I802" s="332" t="s">
        <v>446</v>
      </c>
      <c r="J802" s="332"/>
      <c r="K802" s="386" t="s">
        <v>2007</v>
      </c>
      <c r="L802" s="386"/>
      <c r="M802" s="765"/>
      <c r="N802" s="765"/>
      <c r="O802" s="386"/>
      <c r="P802" s="598"/>
      <c r="Q802" s="599"/>
      <c r="R802" s="599"/>
      <c r="S802" s="599">
        <v>5</v>
      </c>
      <c r="T802" s="599"/>
      <c r="U802" s="599"/>
      <c r="V802" s="599"/>
      <c r="W802" s="600"/>
      <c r="X802" s="228"/>
      <c r="Y802" s="228"/>
      <c r="Z802" s="112"/>
      <c r="AA802" s="83"/>
      <c r="AB802" s="83"/>
      <c r="AC802" s="83" t="str">
        <f t="shared" si="19"/>
        <v/>
      </c>
      <c r="AD802" s="83"/>
      <c r="AE802" s="83"/>
      <c r="AF802" s="83"/>
      <c r="AG802" s="83"/>
      <c r="AH802" s="83"/>
      <c r="AI802" s="83"/>
      <c r="AJ802" s="83"/>
      <c r="AK802" s="83"/>
      <c r="AL802" s="83"/>
      <c r="AM802" s="83"/>
      <c r="AN802" s="83"/>
      <c r="AO802" s="83"/>
      <c r="AP802" s="83"/>
      <c r="AQ802" s="83"/>
      <c r="AR802" s="83"/>
      <c r="AS802" s="83"/>
      <c r="AT802" s="83"/>
      <c r="AU802" s="83"/>
      <c r="AV802" s="83"/>
      <c r="AW802" s="83"/>
      <c r="AX802" s="83"/>
      <c r="AY802" s="83"/>
      <c r="AZ802" s="83"/>
      <c r="BA802" s="83"/>
      <c r="BB802" s="83"/>
      <c r="BC802" s="83"/>
      <c r="BD802" s="83"/>
      <c r="BE802" s="83"/>
      <c r="BF802" s="83"/>
      <c r="BG802" s="83"/>
      <c r="BH802" s="83"/>
      <c r="BI802" s="83"/>
      <c r="BJ802" s="83"/>
      <c r="BK802" s="83"/>
      <c r="BL802" s="83"/>
      <c r="BM802" s="83"/>
      <c r="BN802" s="83"/>
      <c r="BO802" s="83"/>
      <c r="BP802" s="83"/>
      <c r="BQ802" s="83"/>
      <c r="BR802" s="83"/>
      <c r="BS802" s="83"/>
      <c r="BT802" s="83"/>
      <c r="BU802" s="83"/>
      <c r="BV802" s="83"/>
      <c r="BW802" s="83"/>
      <c r="BX802" s="83"/>
      <c r="BY802" s="83"/>
      <c r="BZ802" s="83"/>
      <c r="CA802" s="83"/>
      <c r="CB802" s="83"/>
      <c r="CC802" s="83"/>
      <c r="CD802" s="83"/>
      <c r="CE802" s="83"/>
      <c r="CF802" s="83"/>
      <c r="CG802" s="83"/>
      <c r="CH802" s="83"/>
      <c r="CI802" s="83"/>
      <c r="CJ802" s="83"/>
      <c r="CK802" s="83"/>
      <c r="CL802" s="83"/>
      <c r="CM802" s="83"/>
      <c r="CN802" s="83"/>
      <c r="CO802" s="83"/>
      <c r="CP802" s="83"/>
      <c r="CQ802" s="83"/>
      <c r="CR802" s="83"/>
      <c r="CS802" s="83"/>
      <c r="CT802" s="83"/>
      <c r="CU802" s="83"/>
      <c r="CV802" s="83"/>
      <c r="CW802" s="83"/>
      <c r="CX802" s="83"/>
      <c r="CY802" s="83"/>
      <c r="CZ802" s="83"/>
      <c r="DA802" s="83"/>
      <c r="DB802" s="83"/>
      <c r="DC802" s="83"/>
      <c r="DD802" s="83"/>
      <c r="DE802" s="83"/>
      <c r="DF802" s="83"/>
      <c r="DG802" s="83"/>
      <c r="DH802" s="83"/>
      <c r="DI802" s="83"/>
      <c r="DJ802" s="83"/>
      <c r="DK802" s="83"/>
      <c r="DL802" s="83"/>
      <c r="DM802" s="83"/>
      <c r="DN802" s="83"/>
      <c r="DO802" s="83"/>
      <c r="DP802" s="83"/>
      <c r="DQ802" s="83"/>
      <c r="DR802" s="83"/>
      <c r="DS802" s="83"/>
      <c r="DT802" s="83"/>
      <c r="DU802" s="83"/>
      <c r="DV802" s="83"/>
      <c r="DW802" s="83"/>
      <c r="DX802" s="83"/>
      <c r="DY802" s="83"/>
      <c r="DZ802" s="83"/>
      <c r="EA802" s="83"/>
      <c r="EB802" s="83"/>
      <c r="EC802" s="83"/>
      <c r="ED802" s="83"/>
      <c r="EE802" s="83"/>
      <c r="EF802" s="83"/>
      <c r="EG802" s="83"/>
      <c r="EH802" s="83"/>
      <c r="EI802" s="83"/>
      <c r="EJ802" s="83"/>
      <c r="EK802" s="83"/>
      <c r="EL802" s="83"/>
      <c r="EM802" s="83"/>
      <c r="EN802" s="83"/>
      <c r="EO802" s="83"/>
      <c r="EP802" s="83"/>
      <c r="EQ802" s="83"/>
      <c r="ER802" s="83"/>
      <c r="ES802" s="83"/>
      <c r="ET802" s="83"/>
      <c r="EU802" s="83"/>
      <c r="EV802" s="83"/>
      <c r="EW802" s="83"/>
      <c r="EX802" s="83"/>
      <c r="EY802" s="83"/>
      <c r="EZ802" s="83"/>
      <c r="FA802" s="83"/>
      <c r="FB802" s="83"/>
      <c r="FC802" s="83"/>
      <c r="FD802" s="83"/>
      <c r="FE802" s="83"/>
      <c r="FF802" s="83"/>
      <c r="FG802" s="83"/>
      <c r="FH802" s="83"/>
      <c r="FI802" s="83"/>
      <c r="FJ802" s="83"/>
      <c r="FK802" s="83"/>
      <c r="FL802" s="83"/>
      <c r="FM802" s="83"/>
      <c r="FN802" s="83"/>
      <c r="FO802" s="83"/>
      <c r="FP802" s="83"/>
      <c r="FQ802" s="83"/>
      <c r="FR802" s="83"/>
      <c r="FS802" s="83"/>
      <c r="FT802" s="83"/>
      <c r="FU802" s="83"/>
      <c r="FV802" s="83"/>
      <c r="FW802" s="83"/>
      <c r="FX802" s="83"/>
      <c r="FY802" s="83"/>
      <c r="FZ802" s="83"/>
      <c r="GA802" s="83"/>
      <c r="GB802" s="83"/>
      <c r="GC802" s="83"/>
      <c r="GD802" s="83"/>
      <c r="GE802" s="83"/>
      <c r="GF802" s="83"/>
      <c r="GG802" s="83"/>
      <c r="GH802" s="83"/>
      <c r="GI802" s="83"/>
      <c r="GJ802" s="83"/>
      <c r="GK802" s="83"/>
      <c r="GL802" s="83"/>
      <c r="GM802" s="83"/>
      <c r="GN802" s="83"/>
      <c r="GO802" s="83"/>
      <c r="GP802" s="83"/>
      <c r="GQ802" s="83"/>
      <c r="GR802" s="83"/>
      <c r="GS802" s="83"/>
      <c r="GT802" s="83"/>
      <c r="GU802" s="83"/>
      <c r="GV802" s="83"/>
      <c r="GW802" s="83"/>
      <c r="GX802" s="83"/>
      <c r="GY802" s="83"/>
      <c r="GZ802" s="83"/>
      <c r="HA802" s="83"/>
      <c r="HB802" s="83"/>
      <c r="HC802" s="83"/>
      <c r="HD802" s="83"/>
      <c r="HE802" s="83"/>
      <c r="HF802" s="83"/>
      <c r="HG802" s="83"/>
      <c r="HH802" s="83"/>
      <c r="HI802" s="83"/>
      <c r="HJ802" s="83"/>
      <c r="HK802" s="83"/>
      <c r="HL802" s="83"/>
      <c r="HM802" s="83"/>
      <c r="HN802" s="83"/>
      <c r="HO802" s="83"/>
      <c r="HP802" s="83"/>
      <c r="HQ802" s="83"/>
      <c r="HR802" s="83"/>
      <c r="HS802" s="83"/>
      <c r="HT802" s="83"/>
      <c r="HU802" s="83"/>
      <c r="HV802" s="83"/>
      <c r="HW802" s="83"/>
      <c r="HX802" s="83"/>
      <c r="HY802" s="83"/>
      <c r="HZ802" s="83"/>
      <c r="IA802" s="83"/>
      <c r="IB802" s="83"/>
      <c r="IC802" s="83"/>
      <c r="ID802" s="83"/>
      <c r="IE802" s="83"/>
      <c r="IF802" s="83"/>
      <c r="IG802" s="83"/>
      <c r="IH802" s="83"/>
      <c r="II802" s="83"/>
      <c r="IJ802" s="83"/>
      <c r="IK802" s="83"/>
      <c r="IL802" s="83"/>
      <c r="IM802" s="83"/>
      <c r="IN802" s="83"/>
      <c r="IO802" s="83"/>
      <c r="IP802" s="83"/>
      <c r="IQ802" s="83"/>
      <c r="IR802" s="83"/>
      <c r="IS802" s="83"/>
      <c r="IT802" s="83"/>
      <c r="IU802" s="83"/>
      <c r="IV802" s="83"/>
      <c r="IW802" s="83"/>
      <c r="IX802" s="83"/>
      <c r="IY802" s="83"/>
      <c r="IZ802" s="83"/>
      <c r="JA802" s="83"/>
      <c r="JB802" s="83"/>
      <c r="JC802" s="83"/>
      <c r="JD802" s="83"/>
      <c r="JE802" s="83"/>
    </row>
    <row r="803" spans="1:265" s="8" customFormat="1" ht="15" customHeight="1" thickBot="1" x14ac:dyDescent="0.25">
      <c r="A803" s="161"/>
      <c r="B803" s="131" t="s">
        <v>2254</v>
      </c>
      <c r="C803" s="209"/>
      <c r="D803" s="355" t="s">
        <v>1456</v>
      </c>
      <c r="E803" s="230"/>
      <c r="F803" s="993"/>
      <c r="G803" s="994"/>
      <c r="H803" s="355" t="s">
        <v>445</v>
      </c>
      <c r="I803" s="355" t="s">
        <v>446</v>
      </c>
      <c r="J803" s="355"/>
      <c r="K803" s="387" t="s">
        <v>426</v>
      </c>
      <c r="L803" s="387"/>
      <c r="M803" s="1173"/>
      <c r="N803" s="1173"/>
      <c r="O803" s="387"/>
      <c r="P803" s="601"/>
      <c r="Q803" s="602"/>
      <c r="R803" s="602"/>
      <c r="S803" s="602">
        <v>3</v>
      </c>
      <c r="T803" s="602"/>
      <c r="U803" s="602"/>
      <c r="V803" s="602"/>
      <c r="W803" s="603"/>
      <c r="X803" s="231">
        <f>SUM(P795:W803)</f>
        <v>40</v>
      </c>
      <c r="Y803" s="231">
        <f>X803</f>
        <v>40</v>
      </c>
      <c r="Z803" s="112"/>
      <c r="AA803" s="83"/>
      <c r="AB803" s="83"/>
      <c r="AC803" s="83" t="str">
        <f t="shared" si="19"/>
        <v/>
      </c>
      <c r="AD803" s="83"/>
      <c r="AE803" s="83"/>
      <c r="AF803" s="83"/>
      <c r="AG803" s="83"/>
      <c r="AH803" s="83"/>
      <c r="AI803" s="83"/>
      <c r="AJ803" s="83"/>
      <c r="AK803" s="83"/>
      <c r="AL803" s="83"/>
      <c r="AM803" s="83"/>
      <c r="AN803" s="83"/>
      <c r="AO803" s="83"/>
      <c r="AP803" s="83"/>
      <c r="AQ803" s="83"/>
      <c r="AR803" s="83"/>
      <c r="AS803" s="83"/>
      <c r="AT803" s="83"/>
      <c r="AU803" s="83"/>
      <c r="AV803" s="83"/>
      <c r="AW803" s="83"/>
      <c r="AX803" s="83"/>
      <c r="AY803" s="83"/>
      <c r="AZ803" s="83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  <c r="BM803" s="83"/>
      <c r="BN803" s="83"/>
      <c r="BO803" s="83"/>
      <c r="BP803" s="83"/>
      <c r="BQ803" s="83"/>
      <c r="BR803" s="83"/>
      <c r="BS803" s="83"/>
      <c r="BT803" s="83"/>
      <c r="BU803" s="83"/>
      <c r="BV803" s="83"/>
      <c r="BW803" s="83"/>
      <c r="BX803" s="83"/>
      <c r="BY803" s="83"/>
      <c r="BZ803" s="83"/>
      <c r="CA803" s="83"/>
      <c r="CB803" s="83"/>
      <c r="CC803" s="83"/>
      <c r="CD803" s="83"/>
      <c r="CE803" s="83"/>
      <c r="CF803" s="83"/>
      <c r="CG803" s="83"/>
      <c r="CH803" s="83"/>
      <c r="CI803" s="83"/>
      <c r="CJ803" s="83"/>
      <c r="CK803" s="83"/>
      <c r="CL803" s="83"/>
      <c r="CM803" s="83"/>
      <c r="CN803" s="83"/>
      <c r="CO803" s="83"/>
      <c r="CP803" s="83"/>
      <c r="CQ803" s="83"/>
      <c r="CR803" s="83"/>
      <c r="CS803" s="83"/>
      <c r="CT803" s="83"/>
      <c r="CU803" s="83"/>
      <c r="CV803" s="83"/>
      <c r="CW803" s="83"/>
      <c r="CX803" s="83"/>
      <c r="CY803" s="83"/>
      <c r="CZ803" s="83"/>
      <c r="DA803" s="83"/>
      <c r="DB803" s="83"/>
      <c r="DC803" s="83"/>
      <c r="DD803" s="83"/>
      <c r="DE803" s="83"/>
      <c r="DF803" s="83"/>
      <c r="DG803" s="83"/>
      <c r="DH803" s="83"/>
      <c r="DI803" s="83"/>
      <c r="DJ803" s="83"/>
      <c r="DK803" s="83"/>
      <c r="DL803" s="83"/>
      <c r="DM803" s="83"/>
      <c r="DN803" s="83"/>
      <c r="DO803" s="83"/>
      <c r="DP803" s="83"/>
      <c r="DQ803" s="83"/>
      <c r="DR803" s="83"/>
      <c r="DS803" s="83"/>
      <c r="DT803" s="83"/>
      <c r="DU803" s="83"/>
      <c r="DV803" s="83"/>
      <c r="DW803" s="83"/>
      <c r="DX803" s="83"/>
      <c r="DY803" s="83"/>
      <c r="DZ803" s="83"/>
      <c r="EA803" s="83"/>
      <c r="EB803" s="83"/>
      <c r="EC803" s="83"/>
      <c r="ED803" s="83"/>
      <c r="EE803" s="83"/>
      <c r="EF803" s="83"/>
      <c r="EG803" s="83"/>
      <c r="EH803" s="83"/>
      <c r="EI803" s="83"/>
      <c r="EJ803" s="83"/>
      <c r="EK803" s="83"/>
      <c r="EL803" s="83"/>
      <c r="EM803" s="83"/>
      <c r="EN803" s="83"/>
      <c r="EO803" s="83"/>
      <c r="EP803" s="83"/>
      <c r="EQ803" s="83"/>
      <c r="ER803" s="83"/>
      <c r="ES803" s="83"/>
      <c r="ET803" s="83"/>
      <c r="EU803" s="83"/>
      <c r="EV803" s="83"/>
      <c r="EW803" s="83"/>
      <c r="EX803" s="83"/>
      <c r="EY803" s="83"/>
      <c r="EZ803" s="83"/>
      <c r="FA803" s="83"/>
      <c r="FB803" s="83"/>
      <c r="FC803" s="83"/>
      <c r="FD803" s="83"/>
      <c r="FE803" s="83"/>
      <c r="FF803" s="83"/>
      <c r="FG803" s="83"/>
      <c r="FH803" s="83"/>
      <c r="FI803" s="83"/>
      <c r="FJ803" s="83"/>
      <c r="FK803" s="83"/>
      <c r="FL803" s="83"/>
      <c r="FM803" s="83"/>
      <c r="FN803" s="83"/>
      <c r="FO803" s="83"/>
      <c r="FP803" s="83"/>
      <c r="FQ803" s="83"/>
      <c r="FR803" s="83"/>
      <c r="FS803" s="83"/>
      <c r="FT803" s="83"/>
      <c r="FU803" s="83"/>
      <c r="FV803" s="83"/>
      <c r="FW803" s="83"/>
      <c r="FX803" s="83"/>
      <c r="FY803" s="83"/>
      <c r="FZ803" s="83"/>
      <c r="GA803" s="83"/>
      <c r="GB803" s="83"/>
      <c r="GC803" s="83"/>
      <c r="GD803" s="83"/>
      <c r="GE803" s="83"/>
      <c r="GF803" s="83"/>
      <c r="GG803" s="83"/>
      <c r="GH803" s="83"/>
      <c r="GI803" s="83"/>
      <c r="GJ803" s="83"/>
      <c r="GK803" s="83"/>
      <c r="GL803" s="83"/>
      <c r="GM803" s="83"/>
      <c r="GN803" s="83"/>
      <c r="GO803" s="83"/>
      <c r="GP803" s="83"/>
      <c r="GQ803" s="83"/>
      <c r="GR803" s="83"/>
      <c r="GS803" s="83"/>
      <c r="GT803" s="83"/>
      <c r="GU803" s="83"/>
      <c r="GV803" s="83"/>
      <c r="GW803" s="83"/>
      <c r="GX803" s="83"/>
      <c r="GY803" s="83"/>
      <c r="GZ803" s="83"/>
      <c r="HA803" s="83"/>
      <c r="HB803" s="83"/>
      <c r="HC803" s="83"/>
      <c r="HD803" s="83"/>
      <c r="HE803" s="83"/>
      <c r="HF803" s="83"/>
      <c r="HG803" s="83"/>
      <c r="HH803" s="83"/>
      <c r="HI803" s="83"/>
      <c r="HJ803" s="83"/>
      <c r="HK803" s="83"/>
      <c r="HL803" s="83"/>
      <c r="HM803" s="83"/>
      <c r="HN803" s="83"/>
      <c r="HO803" s="83"/>
      <c r="HP803" s="83"/>
      <c r="HQ803" s="83"/>
      <c r="HR803" s="83"/>
      <c r="HS803" s="83"/>
      <c r="HT803" s="83"/>
      <c r="HU803" s="83"/>
      <c r="HV803" s="83"/>
      <c r="HW803" s="83"/>
      <c r="HX803" s="83"/>
      <c r="HY803" s="83"/>
      <c r="HZ803" s="83"/>
      <c r="IA803" s="83"/>
      <c r="IB803" s="83"/>
      <c r="IC803" s="83"/>
      <c r="ID803" s="83"/>
      <c r="IE803" s="83"/>
      <c r="IF803" s="83"/>
      <c r="IG803" s="83"/>
      <c r="IH803" s="83"/>
      <c r="II803" s="83"/>
      <c r="IJ803" s="83"/>
      <c r="IK803" s="83"/>
      <c r="IL803" s="83"/>
      <c r="IM803" s="83"/>
      <c r="IN803" s="83"/>
      <c r="IO803" s="83"/>
      <c r="IP803" s="83"/>
      <c r="IQ803" s="83"/>
      <c r="IR803" s="83"/>
      <c r="IS803" s="83"/>
      <c r="IT803" s="83"/>
      <c r="IU803" s="83"/>
      <c r="IV803" s="83"/>
      <c r="IW803" s="83"/>
      <c r="IX803" s="83"/>
      <c r="IY803" s="83"/>
      <c r="IZ803" s="83"/>
      <c r="JA803" s="83"/>
      <c r="JB803" s="83"/>
      <c r="JC803" s="83"/>
      <c r="JD803" s="83"/>
      <c r="JE803" s="83"/>
    </row>
    <row r="804" spans="1:265" s="8" customFormat="1" ht="15" customHeight="1" x14ac:dyDescent="0.2">
      <c r="A804" s="156">
        <f>A795+1</f>
        <v>84</v>
      </c>
      <c r="B804" s="1086" t="s">
        <v>274</v>
      </c>
      <c r="C804" s="201" t="s">
        <v>35</v>
      </c>
      <c r="D804" s="354" t="s">
        <v>275</v>
      </c>
      <c r="E804" s="122" t="s">
        <v>89</v>
      </c>
      <c r="F804" s="989" t="s">
        <v>40</v>
      </c>
      <c r="G804" s="990" t="s">
        <v>276</v>
      </c>
      <c r="H804" s="354" t="s">
        <v>23</v>
      </c>
      <c r="I804" s="354" t="s">
        <v>108</v>
      </c>
      <c r="J804" s="354"/>
      <c r="K804" s="385" t="s">
        <v>372</v>
      </c>
      <c r="L804" s="385" t="s">
        <v>97</v>
      </c>
      <c r="M804" s="766">
        <v>1</v>
      </c>
      <c r="N804" s="766" t="s">
        <v>24</v>
      </c>
      <c r="O804" s="385" t="s">
        <v>440</v>
      </c>
      <c r="P804" s="595">
        <v>4</v>
      </c>
      <c r="Q804" s="596"/>
      <c r="R804" s="596"/>
      <c r="S804" s="596"/>
      <c r="T804" s="596"/>
      <c r="U804" s="596"/>
      <c r="V804" s="596"/>
      <c r="W804" s="597"/>
      <c r="X804" s="227"/>
      <c r="Y804" s="227"/>
      <c r="Z804" s="112" t="str">
        <f>C804</f>
        <v>TC</v>
      </c>
      <c r="AA804" s="83" t="s">
        <v>1472</v>
      </c>
      <c r="AB804" s="83" t="s">
        <v>1480</v>
      </c>
      <c r="AC804" s="83">
        <f t="shared" si="19"/>
        <v>18</v>
      </c>
      <c r="AD804" s="83"/>
      <c r="AE804" s="83"/>
      <c r="AF804" s="83"/>
      <c r="AG804" s="83"/>
      <c r="AH804" s="83"/>
      <c r="AI804" s="83"/>
      <c r="AJ804" s="83"/>
      <c r="AK804" s="83"/>
      <c r="AL804" s="83"/>
      <c r="AM804" s="83"/>
      <c r="AN804" s="83"/>
      <c r="AO804" s="83"/>
      <c r="AP804" s="83"/>
      <c r="AQ804" s="83"/>
      <c r="AR804" s="83"/>
      <c r="AS804" s="83"/>
      <c r="AT804" s="83"/>
      <c r="AU804" s="83"/>
      <c r="AV804" s="83"/>
      <c r="AW804" s="83"/>
      <c r="AX804" s="83"/>
      <c r="AY804" s="83"/>
      <c r="AZ804" s="83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  <c r="BM804" s="83"/>
      <c r="BN804" s="83"/>
      <c r="BO804" s="83"/>
      <c r="BP804" s="83"/>
      <c r="BQ804" s="83"/>
      <c r="BR804" s="83"/>
      <c r="BS804" s="83"/>
      <c r="BT804" s="83"/>
      <c r="BU804" s="83"/>
      <c r="BV804" s="83"/>
      <c r="BW804" s="83"/>
      <c r="BX804" s="83"/>
      <c r="BY804" s="83"/>
      <c r="BZ804" s="83"/>
      <c r="CA804" s="83"/>
      <c r="CB804" s="83"/>
      <c r="CC804" s="83"/>
      <c r="CD804" s="83"/>
      <c r="CE804" s="83"/>
      <c r="CF804" s="83"/>
      <c r="CG804" s="83"/>
      <c r="CH804" s="83"/>
      <c r="CI804" s="83"/>
      <c r="CJ804" s="83"/>
      <c r="CK804" s="83"/>
      <c r="CL804" s="83"/>
      <c r="CM804" s="83"/>
      <c r="CN804" s="83"/>
      <c r="CO804" s="83"/>
      <c r="CP804" s="83"/>
      <c r="CQ804" s="83"/>
      <c r="CR804" s="83"/>
      <c r="CS804" s="83"/>
      <c r="CT804" s="83"/>
      <c r="CU804" s="83"/>
      <c r="CV804" s="83"/>
      <c r="CW804" s="83"/>
      <c r="CX804" s="83"/>
      <c r="CY804" s="83"/>
      <c r="CZ804" s="83"/>
      <c r="DA804" s="83"/>
      <c r="DB804" s="83"/>
      <c r="DC804" s="83"/>
      <c r="DD804" s="83"/>
      <c r="DE804" s="83"/>
      <c r="DF804" s="83"/>
      <c r="DG804" s="83"/>
      <c r="DH804" s="83"/>
      <c r="DI804" s="83"/>
      <c r="DJ804" s="83"/>
      <c r="DK804" s="83"/>
      <c r="DL804" s="83"/>
      <c r="DM804" s="83"/>
      <c r="DN804" s="83"/>
      <c r="DO804" s="83"/>
      <c r="DP804" s="83"/>
      <c r="DQ804" s="83"/>
      <c r="DR804" s="83"/>
      <c r="DS804" s="83"/>
      <c r="DT804" s="83"/>
      <c r="DU804" s="83"/>
      <c r="DV804" s="83"/>
      <c r="DW804" s="83"/>
      <c r="DX804" s="83"/>
      <c r="DY804" s="83"/>
      <c r="DZ804" s="83"/>
      <c r="EA804" s="83"/>
      <c r="EB804" s="83"/>
      <c r="EC804" s="83"/>
      <c r="ED804" s="83"/>
      <c r="EE804" s="83"/>
      <c r="EF804" s="83"/>
      <c r="EG804" s="83"/>
      <c r="EH804" s="83"/>
      <c r="EI804" s="83"/>
      <c r="EJ804" s="83"/>
      <c r="EK804" s="83"/>
      <c r="EL804" s="83"/>
      <c r="EM804" s="83"/>
      <c r="EN804" s="83"/>
      <c r="EO804" s="83"/>
      <c r="EP804" s="83"/>
      <c r="EQ804" s="83"/>
      <c r="ER804" s="83"/>
      <c r="ES804" s="83"/>
      <c r="ET804" s="83"/>
      <c r="EU804" s="83"/>
      <c r="EV804" s="83"/>
      <c r="EW804" s="83"/>
      <c r="EX804" s="83"/>
      <c r="EY804" s="83"/>
      <c r="EZ804" s="83"/>
      <c r="FA804" s="83"/>
      <c r="FB804" s="83"/>
      <c r="FC804" s="83"/>
      <c r="FD804" s="83"/>
      <c r="FE804" s="83"/>
      <c r="FF804" s="83"/>
      <c r="FG804" s="83"/>
      <c r="FH804" s="83"/>
      <c r="FI804" s="83"/>
      <c r="FJ804" s="83"/>
      <c r="FK804" s="83"/>
      <c r="FL804" s="83"/>
      <c r="FM804" s="83"/>
      <c r="FN804" s="83"/>
      <c r="FO804" s="83"/>
      <c r="FP804" s="83"/>
      <c r="FQ804" s="83"/>
      <c r="FR804" s="83"/>
      <c r="FS804" s="83"/>
      <c r="FT804" s="83"/>
      <c r="FU804" s="83"/>
      <c r="FV804" s="83"/>
      <c r="FW804" s="83"/>
      <c r="FX804" s="83"/>
      <c r="FY804" s="83"/>
      <c r="FZ804" s="83"/>
      <c r="GA804" s="83"/>
      <c r="GB804" s="83"/>
      <c r="GC804" s="83"/>
      <c r="GD804" s="83"/>
      <c r="GE804" s="83"/>
      <c r="GF804" s="83"/>
      <c r="GG804" s="83"/>
      <c r="GH804" s="83"/>
      <c r="GI804" s="83"/>
      <c r="GJ804" s="83"/>
      <c r="GK804" s="83"/>
      <c r="GL804" s="83"/>
      <c r="GM804" s="83"/>
      <c r="GN804" s="83"/>
      <c r="GO804" s="83"/>
      <c r="GP804" s="83"/>
      <c r="GQ804" s="83"/>
      <c r="GR804" s="83"/>
      <c r="GS804" s="83"/>
      <c r="GT804" s="83"/>
      <c r="GU804" s="83"/>
      <c r="GV804" s="83"/>
      <c r="GW804" s="83"/>
      <c r="GX804" s="83"/>
      <c r="GY804" s="83"/>
      <c r="GZ804" s="83"/>
      <c r="HA804" s="83"/>
      <c r="HB804" s="83"/>
      <c r="HC804" s="83"/>
      <c r="HD804" s="83"/>
      <c r="HE804" s="83"/>
      <c r="HF804" s="83"/>
      <c r="HG804" s="83"/>
      <c r="HH804" s="83"/>
      <c r="HI804" s="83"/>
      <c r="HJ804" s="83"/>
      <c r="HK804" s="83"/>
      <c r="HL804" s="83"/>
      <c r="HM804" s="83"/>
      <c r="HN804" s="83"/>
      <c r="HO804" s="83"/>
      <c r="HP804" s="83"/>
      <c r="HQ804" s="83"/>
      <c r="HR804" s="83"/>
      <c r="HS804" s="83"/>
      <c r="HT804" s="83"/>
      <c r="HU804" s="83"/>
      <c r="HV804" s="83"/>
      <c r="HW804" s="83"/>
      <c r="HX804" s="83"/>
      <c r="HY804" s="83"/>
      <c r="HZ804" s="83"/>
      <c r="IA804" s="83"/>
      <c r="IB804" s="83"/>
      <c r="IC804" s="83"/>
      <c r="ID804" s="83"/>
      <c r="IE804" s="83"/>
      <c r="IF804" s="83"/>
      <c r="IG804" s="83"/>
      <c r="IH804" s="83"/>
      <c r="II804" s="83"/>
      <c r="IJ804" s="83"/>
      <c r="IK804" s="83"/>
      <c r="IL804" s="83"/>
      <c r="IM804" s="83"/>
      <c r="IN804" s="83"/>
      <c r="IO804" s="83"/>
      <c r="IP804" s="83"/>
      <c r="IQ804" s="83"/>
      <c r="IR804" s="83"/>
      <c r="IS804" s="83"/>
      <c r="IT804" s="83"/>
      <c r="IU804" s="83"/>
      <c r="IV804" s="83"/>
      <c r="IW804" s="83"/>
      <c r="IX804" s="83"/>
      <c r="IY804" s="83"/>
      <c r="IZ804" s="83"/>
      <c r="JA804" s="83"/>
      <c r="JB804" s="83"/>
      <c r="JC804" s="83"/>
      <c r="JD804" s="83"/>
      <c r="JE804" s="83"/>
    </row>
    <row r="805" spans="1:265" s="8" customFormat="1" ht="15" customHeight="1" x14ac:dyDescent="0.2">
      <c r="A805" s="130"/>
      <c r="B805" s="131" t="s">
        <v>274</v>
      </c>
      <c r="C805" s="206"/>
      <c r="D805" s="332" t="s">
        <v>275</v>
      </c>
      <c r="E805" s="191"/>
      <c r="F805" s="991"/>
      <c r="G805" s="992"/>
      <c r="H805" s="332" t="s">
        <v>23</v>
      </c>
      <c r="I805" s="332" t="s">
        <v>108</v>
      </c>
      <c r="J805" s="332"/>
      <c r="K805" s="386" t="s">
        <v>277</v>
      </c>
      <c r="L805" s="386" t="s">
        <v>97</v>
      </c>
      <c r="M805" s="765">
        <v>4</v>
      </c>
      <c r="N805" s="765" t="s">
        <v>24</v>
      </c>
      <c r="O805" s="386" t="s">
        <v>435</v>
      </c>
      <c r="P805" s="598">
        <v>3</v>
      </c>
      <c r="Q805" s="599"/>
      <c r="R805" s="599"/>
      <c r="S805" s="599"/>
      <c r="T805" s="599"/>
      <c r="U805" s="599"/>
      <c r="V805" s="599"/>
      <c r="W805" s="600"/>
      <c r="X805" s="228"/>
      <c r="Y805" s="228"/>
      <c r="Z805" s="112"/>
      <c r="AA805" s="83"/>
      <c r="AB805" s="83"/>
      <c r="AC805" s="83" t="str">
        <f t="shared" si="19"/>
        <v/>
      </c>
      <c r="AD805" s="83"/>
      <c r="AE805" s="83"/>
      <c r="AF805" s="83"/>
      <c r="AG805" s="83"/>
      <c r="AH805" s="83"/>
      <c r="AI805" s="83"/>
      <c r="AJ805" s="83"/>
      <c r="AK805" s="83"/>
      <c r="AL805" s="83"/>
      <c r="AM805" s="83"/>
      <c r="AN805" s="83"/>
      <c r="AO805" s="83"/>
      <c r="AP805" s="83"/>
      <c r="AQ805" s="83"/>
      <c r="AR805" s="83"/>
      <c r="AS805" s="83"/>
      <c r="AT805" s="83"/>
      <c r="AU805" s="83"/>
      <c r="AV805" s="83"/>
      <c r="AW805" s="83"/>
      <c r="AX805" s="83"/>
      <c r="AY805" s="83"/>
      <c r="AZ805" s="83"/>
      <c r="BA805" s="83"/>
      <c r="BB805" s="83"/>
      <c r="BC805" s="83"/>
      <c r="BD805" s="83"/>
      <c r="BE805" s="83"/>
      <c r="BF805" s="83"/>
      <c r="BG805" s="83"/>
      <c r="BH805" s="83"/>
      <c r="BI805" s="83"/>
      <c r="BJ805" s="83"/>
      <c r="BK805" s="83"/>
      <c r="BL805" s="83"/>
      <c r="BM805" s="83"/>
      <c r="BN805" s="83"/>
      <c r="BO805" s="83"/>
      <c r="BP805" s="83"/>
      <c r="BQ805" s="83"/>
      <c r="BR805" s="83"/>
      <c r="BS805" s="83"/>
      <c r="BT805" s="83"/>
      <c r="BU805" s="83"/>
      <c r="BV805" s="83"/>
      <c r="BW805" s="83"/>
      <c r="BX805" s="83"/>
      <c r="BY805" s="83"/>
      <c r="BZ805" s="83"/>
      <c r="CA805" s="83"/>
      <c r="CB805" s="83"/>
      <c r="CC805" s="83"/>
      <c r="CD805" s="83"/>
      <c r="CE805" s="83"/>
      <c r="CF805" s="83"/>
      <c r="CG805" s="83"/>
      <c r="CH805" s="83"/>
      <c r="CI805" s="83"/>
      <c r="CJ805" s="83"/>
      <c r="CK805" s="83"/>
      <c r="CL805" s="83"/>
      <c r="CM805" s="83"/>
      <c r="CN805" s="83"/>
      <c r="CO805" s="83"/>
      <c r="CP805" s="83"/>
      <c r="CQ805" s="83"/>
      <c r="CR805" s="83"/>
      <c r="CS805" s="83"/>
      <c r="CT805" s="83"/>
      <c r="CU805" s="83"/>
      <c r="CV805" s="83"/>
      <c r="CW805" s="83"/>
      <c r="CX805" s="83"/>
      <c r="CY805" s="83"/>
      <c r="CZ805" s="83"/>
      <c r="DA805" s="83"/>
      <c r="DB805" s="83"/>
      <c r="DC805" s="83"/>
      <c r="DD805" s="83"/>
      <c r="DE805" s="83"/>
      <c r="DF805" s="83"/>
      <c r="DG805" s="83"/>
      <c r="DH805" s="83"/>
      <c r="DI805" s="83"/>
      <c r="DJ805" s="83"/>
      <c r="DK805" s="83"/>
      <c r="DL805" s="83"/>
      <c r="DM805" s="83"/>
      <c r="DN805" s="83"/>
      <c r="DO805" s="83"/>
      <c r="DP805" s="83"/>
      <c r="DQ805" s="83"/>
      <c r="DR805" s="83"/>
      <c r="DS805" s="83"/>
      <c r="DT805" s="83"/>
      <c r="DU805" s="83"/>
      <c r="DV805" s="83"/>
      <c r="DW805" s="83"/>
      <c r="DX805" s="83"/>
      <c r="DY805" s="83"/>
      <c r="DZ805" s="83"/>
      <c r="EA805" s="83"/>
      <c r="EB805" s="83"/>
      <c r="EC805" s="83"/>
      <c r="ED805" s="83"/>
      <c r="EE805" s="83"/>
      <c r="EF805" s="83"/>
      <c r="EG805" s="83"/>
      <c r="EH805" s="83"/>
      <c r="EI805" s="83"/>
      <c r="EJ805" s="83"/>
      <c r="EK805" s="83"/>
      <c r="EL805" s="83"/>
      <c r="EM805" s="83"/>
      <c r="EN805" s="83"/>
      <c r="EO805" s="83"/>
      <c r="EP805" s="83"/>
      <c r="EQ805" s="83"/>
      <c r="ER805" s="83"/>
      <c r="ES805" s="83"/>
      <c r="ET805" s="83"/>
      <c r="EU805" s="83"/>
      <c r="EV805" s="83"/>
      <c r="EW805" s="83"/>
      <c r="EX805" s="83"/>
      <c r="EY805" s="83"/>
      <c r="EZ805" s="83"/>
      <c r="FA805" s="83"/>
      <c r="FB805" s="83"/>
      <c r="FC805" s="83"/>
      <c r="FD805" s="83"/>
      <c r="FE805" s="83"/>
      <c r="FF805" s="83"/>
      <c r="FG805" s="83"/>
      <c r="FH805" s="83"/>
      <c r="FI805" s="83"/>
      <c r="FJ805" s="83"/>
      <c r="FK805" s="83"/>
      <c r="FL805" s="83"/>
      <c r="FM805" s="83"/>
      <c r="FN805" s="83"/>
      <c r="FO805" s="83"/>
      <c r="FP805" s="83"/>
      <c r="FQ805" s="83"/>
      <c r="FR805" s="83"/>
      <c r="FS805" s="83"/>
      <c r="FT805" s="83"/>
      <c r="FU805" s="83"/>
      <c r="FV805" s="83"/>
      <c r="FW805" s="83"/>
      <c r="FX805" s="83"/>
      <c r="FY805" s="83"/>
      <c r="FZ805" s="83"/>
      <c r="GA805" s="83"/>
      <c r="GB805" s="83"/>
      <c r="GC805" s="83"/>
      <c r="GD805" s="83"/>
      <c r="GE805" s="83"/>
      <c r="GF805" s="83"/>
      <c r="GG805" s="83"/>
      <c r="GH805" s="83"/>
      <c r="GI805" s="83"/>
      <c r="GJ805" s="83"/>
      <c r="GK805" s="83"/>
      <c r="GL805" s="83"/>
      <c r="GM805" s="83"/>
      <c r="GN805" s="83"/>
      <c r="GO805" s="83"/>
      <c r="GP805" s="83"/>
      <c r="GQ805" s="83"/>
      <c r="GR805" s="83"/>
      <c r="GS805" s="83"/>
      <c r="GT805" s="83"/>
      <c r="GU805" s="83"/>
      <c r="GV805" s="83"/>
      <c r="GW805" s="83"/>
      <c r="GX805" s="83"/>
      <c r="GY805" s="83"/>
      <c r="GZ805" s="83"/>
      <c r="HA805" s="83"/>
      <c r="HB805" s="83"/>
      <c r="HC805" s="83"/>
      <c r="HD805" s="83"/>
      <c r="HE805" s="83"/>
      <c r="HF805" s="83"/>
      <c r="HG805" s="83"/>
      <c r="HH805" s="83"/>
      <c r="HI805" s="83"/>
      <c r="HJ805" s="83"/>
      <c r="HK805" s="83"/>
      <c r="HL805" s="83"/>
      <c r="HM805" s="83"/>
      <c r="HN805" s="83"/>
      <c r="HO805" s="83"/>
      <c r="HP805" s="83"/>
      <c r="HQ805" s="83"/>
      <c r="HR805" s="83"/>
      <c r="HS805" s="83"/>
      <c r="HT805" s="83"/>
      <c r="HU805" s="83"/>
      <c r="HV805" s="83"/>
      <c r="HW805" s="83"/>
      <c r="HX805" s="83"/>
      <c r="HY805" s="83"/>
      <c r="HZ805" s="83"/>
      <c r="IA805" s="83"/>
      <c r="IB805" s="83"/>
      <c r="IC805" s="83"/>
      <c r="ID805" s="83"/>
      <c r="IE805" s="83"/>
      <c r="IF805" s="83"/>
      <c r="IG805" s="83"/>
      <c r="IH805" s="83"/>
      <c r="II805" s="83"/>
      <c r="IJ805" s="83"/>
      <c r="IK805" s="83"/>
      <c r="IL805" s="83"/>
      <c r="IM805" s="83"/>
      <c r="IN805" s="83"/>
      <c r="IO805" s="83"/>
      <c r="IP805" s="83"/>
      <c r="IQ805" s="83"/>
      <c r="IR805" s="83"/>
      <c r="IS805" s="83"/>
      <c r="IT805" s="83"/>
      <c r="IU805" s="83"/>
      <c r="IV805" s="83"/>
      <c r="IW805" s="83"/>
      <c r="IX805" s="83"/>
      <c r="IY805" s="83"/>
      <c r="IZ805" s="83"/>
      <c r="JA805" s="83"/>
      <c r="JB805" s="83"/>
      <c r="JC805" s="83"/>
      <c r="JD805" s="83"/>
      <c r="JE805" s="83"/>
    </row>
    <row r="806" spans="1:265" s="8" customFormat="1" ht="15" customHeight="1" x14ac:dyDescent="0.2">
      <c r="A806" s="130"/>
      <c r="B806" s="131" t="s">
        <v>274</v>
      </c>
      <c r="C806" s="206"/>
      <c r="D806" s="332" t="s">
        <v>275</v>
      </c>
      <c r="E806" s="191"/>
      <c r="F806" s="991"/>
      <c r="G806" s="992"/>
      <c r="H806" s="332" t="s">
        <v>23</v>
      </c>
      <c r="I806" s="332" t="s">
        <v>108</v>
      </c>
      <c r="J806" s="332"/>
      <c r="K806" s="386" t="s">
        <v>373</v>
      </c>
      <c r="L806" s="386" t="s">
        <v>97</v>
      </c>
      <c r="M806" s="765">
        <v>3</v>
      </c>
      <c r="N806" s="765" t="s">
        <v>24</v>
      </c>
      <c r="O806" s="386" t="s">
        <v>440</v>
      </c>
      <c r="P806" s="598">
        <v>3</v>
      </c>
      <c r="Q806" s="599"/>
      <c r="R806" s="599"/>
      <c r="S806" s="599"/>
      <c r="T806" s="599"/>
      <c r="U806" s="599"/>
      <c r="V806" s="599"/>
      <c r="W806" s="600"/>
      <c r="X806" s="228"/>
      <c r="Y806" s="228"/>
      <c r="Z806" s="112"/>
      <c r="AA806" s="83"/>
      <c r="AB806" s="83"/>
      <c r="AC806" s="83" t="str">
        <f t="shared" si="19"/>
        <v/>
      </c>
      <c r="AD806" s="83"/>
      <c r="AE806" s="83"/>
      <c r="AF806" s="83"/>
      <c r="AG806" s="83"/>
      <c r="AH806" s="83"/>
      <c r="AI806" s="83"/>
      <c r="AJ806" s="83"/>
      <c r="AK806" s="83"/>
      <c r="AL806" s="83"/>
      <c r="AM806" s="83"/>
      <c r="AN806" s="83"/>
      <c r="AO806" s="83"/>
      <c r="AP806" s="83"/>
      <c r="AQ806" s="83"/>
      <c r="AR806" s="83"/>
      <c r="AS806" s="83"/>
      <c r="AT806" s="83"/>
      <c r="AU806" s="83"/>
      <c r="AV806" s="83"/>
      <c r="AW806" s="83"/>
      <c r="AX806" s="83"/>
      <c r="AY806" s="83"/>
      <c r="AZ806" s="83"/>
      <c r="BA806" s="83"/>
      <c r="BB806" s="83"/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  <c r="BM806" s="83"/>
      <c r="BN806" s="83"/>
      <c r="BO806" s="83"/>
      <c r="BP806" s="83"/>
      <c r="BQ806" s="83"/>
      <c r="BR806" s="83"/>
      <c r="BS806" s="83"/>
      <c r="BT806" s="83"/>
      <c r="BU806" s="83"/>
      <c r="BV806" s="83"/>
      <c r="BW806" s="83"/>
      <c r="BX806" s="83"/>
      <c r="BY806" s="83"/>
      <c r="BZ806" s="83"/>
      <c r="CA806" s="83"/>
      <c r="CB806" s="83"/>
      <c r="CC806" s="83"/>
      <c r="CD806" s="83"/>
      <c r="CE806" s="83"/>
      <c r="CF806" s="83"/>
      <c r="CG806" s="83"/>
      <c r="CH806" s="83"/>
      <c r="CI806" s="83"/>
      <c r="CJ806" s="83"/>
      <c r="CK806" s="83"/>
      <c r="CL806" s="83"/>
      <c r="CM806" s="83"/>
      <c r="CN806" s="83"/>
      <c r="CO806" s="83"/>
      <c r="CP806" s="83"/>
      <c r="CQ806" s="83"/>
      <c r="CR806" s="83"/>
      <c r="CS806" s="83"/>
      <c r="CT806" s="83"/>
      <c r="CU806" s="83"/>
      <c r="CV806" s="83"/>
      <c r="CW806" s="83"/>
      <c r="CX806" s="83"/>
      <c r="CY806" s="83"/>
      <c r="CZ806" s="83"/>
      <c r="DA806" s="83"/>
      <c r="DB806" s="83"/>
      <c r="DC806" s="83"/>
      <c r="DD806" s="83"/>
      <c r="DE806" s="83"/>
      <c r="DF806" s="83"/>
      <c r="DG806" s="83"/>
      <c r="DH806" s="83"/>
      <c r="DI806" s="83"/>
      <c r="DJ806" s="83"/>
      <c r="DK806" s="83"/>
      <c r="DL806" s="83"/>
      <c r="DM806" s="83"/>
      <c r="DN806" s="83"/>
      <c r="DO806" s="83"/>
      <c r="DP806" s="83"/>
      <c r="DQ806" s="83"/>
      <c r="DR806" s="83"/>
      <c r="DS806" s="83"/>
      <c r="DT806" s="83"/>
      <c r="DU806" s="83"/>
      <c r="DV806" s="83"/>
      <c r="DW806" s="83"/>
      <c r="DX806" s="83"/>
      <c r="DY806" s="83"/>
      <c r="DZ806" s="83"/>
      <c r="EA806" s="83"/>
      <c r="EB806" s="83"/>
      <c r="EC806" s="83"/>
      <c r="ED806" s="83"/>
      <c r="EE806" s="83"/>
      <c r="EF806" s="83"/>
      <c r="EG806" s="83"/>
      <c r="EH806" s="83"/>
      <c r="EI806" s="83"/>
      <c r="EJ806" s="83"/>
      <c r="EK806" s="83"/>
      <c r="EL806" s="83"/>
      <c r="EM806" s="83"/>
      <c r="EN806" s="83"/>
      <c r="EO806" s="83"/>
      <c r="EP806" s="83"/>
      <c r="EQ806" s="83"/>
      <c r="ER806" s="83"/>
      <c r="ES806" s="83"/>
      <c r="ET806" s="83"/>
      <c r="EU806" s="83"/>
      <c r="EV806" s="83"/>
      <c r="EW806" s="83"/>
      <c r="EX806" s="83"/>
      <c r="EY806" s="83"/>
      <c r="EZ806" s="83"/>
      <c r="FA806" s="83"/>
      <c r="FB806" s="83"/>
      <c r="FC806" s="83"/>
      <c r="FD806" s="83"/>
      <c r="FE806" s="83"/>
      <c r="FF806" s="83"/>
      <c r="FG806" s="83"/>
      <c r="FH806" s="83"/>
      <c r="FI806" s="83"/>
      <c r="FJ806" s="83"/>
      <c r="FK806" s="83"/>
      <c r="FL806" s="83"/>
      <c r="FM806" s="83"/>
      <c r="FN806" s="83"/>
      <c r="FO806" s="83"/>
      <c r="FP806" s="83"/>
      <c r="FQ806" s="83"/>
      <c r="FR806" s="83"/>
      <c r="FS806" s="83"/>
      <c r="FT806" s="83"/>
      <c r="FU806" s="83"/>
      <c r="FV806" s="83"/>
      <c r="FW806" s="83"/>
      <c r="FX806" s="83"/>
      <c r="FY806" s="83"/>
      <c r="FZ806" s="83"/>
      <c r="GA806" s="83"/>
      <c r="GB806" s="83"/>
      <c r="GC806" s="83"/>
      <c r="GD806" s="83"/>
      <c r="GE806" s="83"/>
      <c r="GF806" s="83"/>
      <c r="GG806" s="83"/>
      <c r="GH806" s="83"/>
      <c r="GI806" s="83"/>
      <c r="GJ806" s="83"/>
      <c r="GK806" s="83"/>
      <c r="GL806" s="83"/>
      <c r="GM806" s="83"/>
      <c r="GN806" s="83"/>
      <c r="GO806" s="83"/>
      <c r="GP806" s="83"/>
      <c r="GQ806" s="83"/>
      <c r="GR806" s="83"/>
      <c r="GS806" s="83"/>
      <c r="GT806" s="83"/>
      <c r="GU806" s="83"/>
      <c r="GV806" s="83"/>
      <c r="GW806" s="83"/>
      <c r="GX806" s="83"/>
      <c r="GY806" s="83"/>
      <c r="GZ806" s="83"/>
      <c r="HA806" s="83"/>
      <c r="HB806" s="83"/>
      <c r="HC806" s="83"/>
      <c r="HD806" s="83"/>
      <c r="HE806" s="83"/>
      <c r="HF806" s="83"/>
      <c r="HG806" s="83"/>
      <c r="HH806" s="83"/>
      <c r="HI806" s="83"/>
      <c r="HJ806" s="83"/>
      <c r="HK806" s="83"/>
      <c r="HL806" s="83"/>
      <c r="HM806" s="83"/>
      <c r="HN806" s="83"/>
      <c r="HO806" s="83"/>
      <c r="HP806" s="83"/>
      <c r="HQ806" s="83"/>
      <c r="HR806" s="83"/>
      <c r="HS806" s="83"/>
      <c r="HT806" s="83"/>
      <c r="HU806" s="83"/>
      <c r="HV806" s="83"/>
      <c r="HW806" s="83"/>
      <c r="HX806" s="83"/>
      <c r="HY806" s="83"/>
      <c r="HZ806" s="83"/>
      <c r="IA806" s="83"/>
      <c r="IB806" s="83"/>
      <c r="IC806" s="83"/>
      <c r="ID806" s="83"/>
      <c r="IE806" s="83"/>
      <c r="IF806" s="83"/>
      <c r="IG806" s="83"/>
      <c r="IH806" s="83"/>
      <c r="II806" s="83"/>
      <c r="IJ806" s="83"/>
      <c r="IK806" s="83"/>
      <c r="IL806" s="83"/>
      <c r="IM806" s="83"/>
      <c r="IN806" s="83"/>
      <c r="IO806" s="83"/>
      <c r="IP806" s="83"/>
      <c r="IQ806" s="83"/>
      <c r="IR806" s="83"/>
      <c r="IS806" s="83"/>
      <c r="IT806" s="83"/>
      <c r="IU806" s="83"/>
      <c r="IV806" s="83"/>
      <c r="IW806" s="83"/>
      <c r="IX806" s="83"/>
      <c r="IY806" s="83"/>
      <c r="IZ806" s="83"/>
      <c r="JA806" s="83"/>
      <c r="JB806" s="83"/>
      <c r="JC806" s="83"/>
      <c r="JD806" s="83"/>
      <c r="JE806" s="83"/>
    </row>
    <row r="807" spans="1:265" s="8" customFormat="1" ht="15" customHeight="1" x14ac:dyDescent="0.2">
      <c r="A807" s="573"/>
      <c r="B807" s="131" t="s">
        <v>274</v>
      </c>
      <c r="C807" s="206"/>
      <c r="D807" s="332" t="s">
        <v>275</v>
      </c>
      <c r="E807" s="191"/>
      <c r="F807" s="991"/>
      <c r="G807" s="992"/>
      <c r="H807" s="332" t="s">
        <v>23</v>
      </c>
      <c r="I807" s="332" t="s">
        <v>108</v>
      </c>
      <c r="J807" s="332"/>
      <c r="K807" s="386" t="s">
        <v>278</v>
      </c>
      <c r="L807" s="386" t="s">
        <v>97</v>
      </c>
      <c r="M807" s="765">
        <v>2</v>
      </c>
      <c r="N807" s="765" t="s">
        <v>24</v>
      </c>
      <c r="O807" s="386" t="s">
        <v>435</v>
      </c>
      <c r="P807" s="598">
        <v>4</v>
      </c>
      <c r="Q807" s="599"/>
      <c r="R807" s="599"/>
      <c r="S807" s="599"/>
      <c r="T807" s="599"/>
      <c r="U807" s="599"/>
      <c r="V807" s="599"/>
      <c r="W807" s="600"/>
      <c r="X807" s="228"/>
      <c r="Y807" s="228"/>
      <c r="Z807" s="112"/>
      <c r="AA807" s="83"/>
      <c r="AB807" s="83"/>
      <c r="AC807" s="83" t="str">
        <f t="shared" si="19"/>
        <v/>
      </c>
      <c r="AD807" s="83"/>
      <c r="AE807" s="83"/>
      <c r="AF807" s="83"/>
      <c r="AG807" s="83"/>
      <c r="AH807" s="83"/>
      <c r="AI807" s="83"/>
      <c r="AJ807" s="83"/>
      <c r="AK807" s="83"/>
      <c r="AL807" s="83"/>
      <c r="AM807" s="83"/>
      <c r="AN807" s="83"/>
      <c r="AO807" s="83"/>
      <c r="AP807" s="83"/>
      <c r="AQ807" s="83"/>
      <c r="AR807" s="83"/>
      <c r="AS807" s="83"/>
      <c r="AT807" s="83"/>
      <c r="AU807" s="83"/>
      <c r="AV807" s="83"/>
      <c r="AW807" s="83"/>
      <c r="AX807" s="83"/>
      <c r="AY807" s="83"/>
      <c r="AZ807" s="83"/>
      <c r="BA807" s="83"/>
      <c r="BB807" s="83"/>
      <c r="BC807" s="83"/>
      <c r="BD807" s="83"/>
      <c r="BE807" s="83"/>
      <c r="BF807" s="83"/>
      <c r="BG807" s="83"/>
      <c r="BH807" s="83"/>
      <c r="BI807" s="83"/>
      <c r="BJ807" s="83"/>
      <c r="BK807" s="83"/>
      <c r="BL807" s="83"/>
      <c r="BM807" s="83"/>
      <c r="BN807" s="83"/>
      <c r="BO807" s="83"/>
      <c r="BP807" s="83"/>
      <c r="BQ807" s="83"/>
      <c r="BR807" s="83"/>
      <c r="BS807" s="83"/>
      <c r="BT807" s="83"/>
      <c r="BU807" s="83"/>
      <c r="BV807" s="83"/>
      <c r="BW807" s="83"/>
      <c r="BX807" s="83"/>
      <c r="BY807" s="83"/>
      <c r="BZ807" s="83"/>
      <c r="CA807" s="83"/>
      <c r="CB807" s="83"/>
      <c r="CC807" s="83"/>
      <c r="CD807" s="83"/>
      <c r="CE807" s="83"/>
      <c r="CF807" s="83"/>
      <c r="CG807" s="83"/>
      <c r="CH807" s="83"/>
      <c r="CI807" s="83"/>
      <c r="CJ807" s="83"/>
      <c r="CK807" s="83"/>
      <c r="CL807" s="83"/>
      <c r="CM807" s="83"/>
      <c r="CN807" s="83"/>
      <c r="CO807" s="83"/>
      <c r="CP807" s="83"/>
      <c r="CQ807" s="83"/>
      <c r="CR807" s="83"/>
      <c r="CS807" s="83"/>
      <c r="CT807" s="83"/>
      <c r="CU807" s="83"/>
      <c r="CV807" s="83"/>
      <c r="CW807" s="83"/>
      <c r="CX807" s="83"/>
      <c r="CY807" s="83"/>
      <c r="CZ807" s="83"/>
      <c r="DA807" s="83"/>
      <c r="DB807" s="83"/>
      <c r="DC807" s="83"/>
      <c r="DD807" s="83"/>
      <c r="DE807" s="83"/>
      <c r="DF807" s="83"/>
      <c r="DG807" s="83"/>
      <c r="DH807" s="83"/>
      <c r="DI807" s="83"/>
      <c r="DJ807" s="83"/>
      <c r="DK807" s="83"/>
      <c r="DL807" s="83"/>
      <c r="DM807" s="83"/>
      <c r="DN807" s="83"/>
      <c r="DO807" s="83"/>
      <c r="DP807" s="83"/>
      <c r="DQ807" s="83"/>
      <c r="DR807" s="83"/>
      <c r="DS807" s="83"/>
      <c r="DT807" s="83"/>
      <c r="DU807" s="83"/>
      <c r="DV807" s="83"/>
      <c r="DW807" s="83"/>
      <c r="DX807" s="83"/>
      <c r="DY807" s="83"/>
      <c r="DZ807" s="83"/>
      <c r="EA807" s="83"/>
      <c r="EB807" s="83"/>
      <c r="EC807" s="83"/>
      <c r="ED807" s="83"/>
      <c r="EE807" s="83"/>
      <c r="EF807" s="83"/>
      <c r="EG807" s="83"/>
      <c r="EH807" s="83"/>
      <c r="EI807" s="83"/>
      <c r="EJ807" s="83"/>
      <c r="EK807" s="83"/>
      <c r="EL807" s="83"/>
      <c r="EM807" s="83"/>
      <c r="EN807" s="83"/>
      <c r="EO807" s="83"/>
      <c r="EP807" s="83"/>
      <c r="EQ807" s="83"/>
      <c r="ER807" s="83"/>
      <c r="ES807" s="83"/>
      <c r="ET807" s="83"/>
      <c r="EU807" s="83"/>
      <c r="EV807" s="83"/>
      <c r="EW807" s="83"/>
      <c r="EX807" s="83"/>
      <c r="EY807" s="83"/>
      <c r="EZ807" s="83"/>
      <c r="FA807" s="83"/>
      <c r="FB807" s="83"/>
      <c r="FC807" s="83"/>
      <c r="FD807" s="83"/>
      <c r="FE807" s="83"/>
      <c r="FF807" s="83"/>
      <c r="FG807" s="83"/>
      <c r="FH807" s="83"/>
      <c r="FI807" s="83"/>
      <c r="FJ807" s="83"/>
      <c r="FK807" s="83"/>
      <c r="FL807" s="83"/>
      <c r="FM807" s="83"/>
      <c r="FN807" s="83"/>
      <c r="FO807" s="83"/>
      <c r="FP807" s="83"/>
      <c r="FQ807" s="83"/>
      <c r="FR807" s="83"/>
      <c r="FS807" s="83"/>
      <c r="FT807" s="83"/>
      <c r="FU807" s="83"/>
      <c r="FV807" s="83"/>
      <c r="FW807" s="83"/>
      <c r="FX807" s="83"/>
      <c r="FY807" s="83"/>
      <c r="FZ807" s="83"/>
      <c r="GA807" s="83"/>
      <c r="GB807" s="83"/>
      <c r="GC807" s="83"/>
      <c r="GD807" s="83"/>
      <c r="GE807" s="83"/>
      <c r="GF807" s="83"/>
      <c r="GG807" s="83"/>
      <c r="GH807" s="83"/>
      <c r="GI807" s="83"/>
      <c r="GJ807" s="83"/>
      <c r="GK807" s="83"/>
      <c r="GL807" s="83"/>
      <c r="GM807" s="83"/>
      <c r="GN807" s="83"/>
      <c r="GO807" s="83"/>
      <c r="GP807" s="83"/>
      <c r="GQ807" s="83"/>
      <c r="GR807" s="83"/>
      <c r="GS807" s="83"/>
      <c r="GT807" s="83"/>
      <c r="GU807" s="83"/>
      <c r="GV807" s="83"/>
      <c r="GW807" s="83"/>
      <c r="GX807" s="83"/>
      <c r="GY807" s="83"/>
      <c r="GZ807" s="83"/>
      <c r="HA807" s="83"/>
      <c r="HB807" s="83"/>
      <c r="HC807" s="83"/>
      <c r="HD807" s="83"/>
      <c r="HE807" s="83"/>
      <c r="HF807" s="83"/>
      <c r="HG807" s="83"/>
      <c r="HH807" s="83"/>
      <c r="HI807" s="83"/>
      <c r="HJ807" s="83"/>
      <c r="HK807" s="83"/>
      <c r="HL807" s="83"/>
      <c r="HM807" s="83"/>
      <c r="HN807" s="83"/>
      <c r="HO807" s="83"/>
      <c r="HP807" s="83"/>
      <c r="HQ807" s="83"/>
      <c r="HR807" s="83"/>
      <c r="HS807" s="83"/>
      <c r="HT807" s="83"/>
      <c r="HU807" s="83"/>
      <c r="HV807" s="83"/>
      <c r="HW807" s="83"/>
      <c r="HX807" s="83"/>
      <c r="HY807" s="83"/>
      <c r="HZ807" s="83"/>
      <c r="IA807" s="83"/>
      <c r="IB807" s="83"/>
      <c r="IC807" s="83"/>
      <c r="ID807" s="83"/>
      <c r="IE807" s="83"/>
      <c r="IF807" s="83"/>
      <c r="IG807" s="83"/>
      <c r="IH807" s="83"/>
      <c r="II807" s="83"/>
      <c r="IJ807" s="83"/>
      <c r="IK807" s="83"/>
      <c r="IL807" s="83"/>
      <c r="IM807" s="83"/>
      <c r="IN807" s="83"/>
      <c r="IO807" s="83"/>
      <c r="IP807" s="83"/>
      <c r="IQ807" s="83"/>
      <c r="IR807" s="83"/>
      <c r="IS807" s="83"/>
      <c r="IT807" s="83"/>
      <c r="IU807" s="83"/>
      <c r="IV807" s="83"/>
      <c r="IW807" s="83"/>
      <c r="IX807" s="83"/>
      <c r="IY807" s="83"/>
      <c r="IZ807" s="83"/>
      <c r="JA807" s="83"/>
      <c r="JB807" s="83"/>
      <c r="JC807" s="83"/>
      <c r="JD807" s="83"/>
      <c r="JE807" s="83"/>
    </row>
    <row r="808" spans="1:265" s="8" customFormat="1" ht="15" customHeight="1" x14ac:dyDescent="0.2">
      <c r="A808" s="130"/>
      <c r="B808" s="131" t="s">
        <v>274</v>
      </c>
      <c r="C808" s="206"/>
      <c r="D808" s="332" t="s">
        <v>275</v>
      </c>
      <c r="E808" s="191"/>
      <c r="F808" s="991"/>
      <c r="G808" s="992"/>
      <c r="H808" s="332" t="s">
        <v>23</v>
      </c>
      <c r="I808" s="332" t="s">
        <v>102</v>
      </c>
      <c r="J808" s="332"/>
      <c r="K808" s="386" t="s">
        <v>105</v>
      </c>
      <c r="L808" s="386" t="s">
        <v>97</v>
      </c>
      <c r="M808" s="765">
        <v>1</v>
      </c>
      <c r="N808" s="765" t="s">
        <v>24</v>
      </c>
      <c r="O808" s="386" t="s">
        <v>440</v>
      </c>
      <c r="P808" s="598">
        <v>4</v>
      </c>
      <c r="Q808" s="599"/>
      <c r="R808" s="599"/>
      <c r="S808" s="599"/>
      <c r="T808" s="599"/>
      <c r="U808" s="599"/>
      <c r="V808" s="599"/>
      <c r="W808" s="600"/>
      <c r="X808" s="228"/>
      <c r="Y808" s="228"/>
      <c r="Z808" s="112"/>
      <c r="AA808" s="83"/>
      <c r="AB808" s="83"/>
      <c r="AC808" s="83" t="str">
        <f t="shared" si="19"/>
        <v/>
      </c>
      <c r="AD808" s="83"/>
      <c r="AE808" s="83"/>
      <c r="AF808" s="83"/>
      <c r="AG808" s="83"/>
      <c r="AH808" s="83"/>
      <c r="AI808" s="83"/>
      <c r="AJ808" s="83"/>
      <c r="AK808" s="83"/>
      <c r="AL808" s="83"/>
      <c r="AM808" s="83"/>
      <c r="AN808" s="83"/>
      <c r="AO808" s="83"/>
      <c r="AP808" s="83"/>
      <c r="AQ808" s="83"/>
      <c r="AR808" s="83"/>
      <c r="AS808" s="83"/>
      <c r="AT808" s="83"/>
      <c r="AU808" s="83"/>
      <c r="AV808" s="83"/>
      <c r="AW808" s="83"/>
      <c r="AX808" s="83"/>
      <c r="AY808" s="83"/>
      <c r="AZ808" s="83"/>
      <c r="BA808" s="83"/>
      <c r="BB808" s="83"/>
      <c r="BC808" s="83"/>
      <c r="BD808" s="83"/>
      <c r="BE808" s="83"/>
      <c r="BF808" s="83"/>
      <c r="BG808" s="83"/>
      <c r="BH808" s="83"/>
      <c r="BI808" s="83"/>
      <c r="BJ808" s="83"/>
      <c r="BK808" s="83"/>
      <c r="BL808" s="83"/>
      <c r="BM808" s="83"/>
      <c r="BN808" s="83"/>
      <c r="BO808" s="83"/>
      <c r="BP808" s="83"/>
      <c r="BQ808" s="83"/>
      <c r="BR808" s="83"/>
      <c r="BS808" s="83"/>
      <c r="BT808" s="83"/>
      <c r="BU808" s="83"/>
      <c r="BV808" s="83"/>
      <c r="BW808" s="83"/>
      <c r="BX808" s="83"/>
      <c r="BY808" s="83"/>
      <c r="BZ808" s="83"/>
      <c r="CA808" s="83"/>
      <c r="CB808" s="83"/>
      <c r="CC808" s="83"/>
      <c r="CD808" s="83"/>
      <c r="CE808" s="83"/>
      <c r="CF808" s="83"/>
      <c r="CG808" s="83"/>
      <c r="CH808" s="83"/>
      <c r="CI808" s="83"/>
      <c r="CJ808" s="83"/>
      <c r="CK808" s="83"/>
      <c r="CL808" s="83"/>
      <c r="CM808" s="83"/>
      <c r="CN808" s="83"/>
      <c r="CO808" s="83"/>
      <c r="CP808" s="83"/>
      <c r="CQ808" s="83"/>
      <c r="CR808" s="83"/>
      <c r="CS808" s="83"/>
      <c r="CT808" s="83"/>
      <c r="CU808" s="83"/>
      <c r="CV808" s="83"/>
      <c r="CW808" s="83"/>
      <c r="CX808" s="83"/>
      <c r="CY808" s="83"/>
      <c r="CZ808" s="83"/>
      <c r="DA808" s="83"/>
      <c r="DB808" s="83"/>
      <c r="DC808" s="83"/>
      <c r="DD808" s="83"/>
      <c r="DE808" s="83"/>
      <c r="DF808" s="83"/>
      <c r="DG808" s="83"/>
      <c r="DH808" s="83"/>
      <c r="DI808" s="83"/>
      <c r="DJ808" s="83"/>
      <c r="DK808" s="83"/>
      <c r="DL808" s="83"/>
      <c r="DM808" s="83"/>
      <c r="DN808" s="83"/>
      <c r="DO808" s="83"/>
      <c r="DP808" s="83"/>
      <c r="DQ808" s="83"/>
      <c r="DR808" s="83"/>
      <c r="DS808" s="83"/>
      <c r="DT808" s="83"/>
      <c r="DU808" s="83"/>
      <c r="DV808" s="83"/>
      <c r="DW808" s="83"/>
      <c r="DX808" s="83"/>
      <c r="DY808" s="83"/>
      <c r="DZ808" s="83"/>
      <c r="EA808" s="83"/>
      <c r="EB808" s="83"/>
      <c r="EC808" s="83"/>
      <c r="ED808" s="83"/>
      <c r="EE808" s="83"/>
      <c r="EF808" s="83"/>
      <c r="EG808" s="83"/>
      <c r="EH808" s="83"/>
      <c r="EI808" s="83"/>
      <c r="EJ808" s="83"/>
      <c r="EK808" s="83"/>
      <c r="EL808" s="83"/>
      <c r="EM808" s="83"/>
      <c r="EN808" s="83"/>
      <c r="EO808" s="83"/>
      <c r="EP808" s="83"/>
      <c r="EQ808" s="83"/>
      <c r="ER808" s="83"/>
      <c r="ES808" s="83"/>
      <c r="ET808" s="83"/>
      <c r="EU808" s="83"/>
      <c r="EV808" s="83"/>
      <c r="EW808" s="83"/>
      <c r="EX808" s="83"/>
      <c r="EY808" s="83"/>
      <c r="EZ808" s="83"/>
      <c r="FA808" s="83"/>
      <c r="FB808" s="83"/>
      <c r="FC808" s="83"/>
      <c r="FD808" s="83"/>
      <c r="FE808" s="83"/>
      <c r="FF808" s="83"/>
      <c r="FG808" s="83"/>
      <c r="FH808" s="83"/>
      <c r="FI808" s="83"/>
      <c r="FJ808" s="83"/>
      <c r="FK808" s="83"/>
      <c r="FL808" s="83"/>
      <c r="FM808" s="83"/>
      <c r="FN808" s="83"/>
      <c r="FO808" s="83"/>
      <c r="FP808" s="83"/>
      <c r="FQ808" s="83"/>
      <c r="FR808" s="83"/>
      <c r="FS808" s="83"/>
      <c r="FT808" s="83"/>
      <c r="FU808" s="83"/>
      <c r="FV808" s="83"/>
      <c r="FW808" s="83"/>
      <c r="FX808" s="83"/>
      <c r="FY808" s="83"/>
      <c r="FZ808" s="83"/>
      <c r="GA808" s="83"/>
      <c r="GB808" s="83"/>
      <c r="GC808" s="83"/>
      <c r="GD808" s="83"/>
      <c r="GE808" s="83"/>
      <c r="GF808" s="83"/>
      <c r="GG808" s="83"/>
      <c r="GH808" s="83"/>
      <c r="GI808" s="83"/>
      <c r="GJ808" s="83"/>
      <c r="GK808" s="83"/>
      <c r="GL808" s="83"/>
      <c r="GM808" s="83"/>
      <c r="GN808" s="83"/>
      <c r="GO808" s="83"/>
      <c r="GP808" s="83"/>
      <c r="GQ808" s="83"/>
      <c r="GR808" s="83"/>
      <c r="GS808" s="83"/>
      <c r="GT808" s="83"/>
      <c r="GU808" s="83"/>
      <c r="GV808" s="83"/>
      <c r="GW808" s="83"/>
      <c r="GX808" s="83"/>
      <c r="GY808" s="83"/>
      <c r="GZ808" s="83"/>
      <c r="HA808" s="83"/>
      <c r="HB808" s="83"/>
      <c r="HC808" s="83"/>
      <c r="HD808" s="83"/>
      <c r="HE808" s="83"/>
      <c r="HF808" s="83"/>
      <c r="HG808" s="83"/>
      <c r="HH808" s="83"/>
      <c r="HI808" s="83"/>
      <c r="HJ808" s="83"/>
      <c r="HK808" s="83"/>
      <c r="HL808" s="83"/>
      <c r="HM808" s="83"/>
      <c r="HN808" s="83"/>
      <c r="HO808" s="83"/>
      <c r="HP808" s="83"/>
      <c r="HQ808" s="83"/>
      <c r="HR808" s="83"/>
      <c r="HS808" s="83"/>
      <c r="HT808" s="83"/>
      <c r="HU808" s="83"/>
      <c r="HV808" s="83"/>
      <c r="HW808" s="83"/>
      <c r="HX808" s="83"/>
      <c r="HY808" s="83"/>
      <c r="HZ808" s="83"/>
      <c r="IA808" s="83"/>
      <c r="IB808" s="83"/>
      <c r="IC808" s="83"/>
      <c r="ID808" s="83"/>
      <c r="IE808" s="83"/>
      <c r="IF808" s="83"/>
      <c r="IG808" s="83"/>
      <c r="IH808" s="83"/>
      <c r="II808" s="83"/>
      <c r="IJ808" s="83"/>
      <c r="IK808" s="83"/>
      <c r="IL808" s="83"/>
      <c r="IM808" s="83"/>
      <c r="IN808" s="83"/>
      <c r="IO808" s="83"/>
      <c r="IP808" s="83"/>
      <c r="IQ808" s="83"/>
      <c r="IR808" s="83"/>
      <c r="IS808" s="83"/>
      <c r="IT808" s="83"/>
      <c r="IU808" s="83"/>
      <c r="IV808" s="83"/>
      <c r="IW808" s="83"/>
      <c r="IX808" s="83"/>
      <c r="IY808" s="83"/>
      <c r="IZ808" s="83"/>
      <c r="JA808" s="83"/>
      <c r="JB808" s="83"/>
      <c r="JC808" s="83"/>
      <c r="JD808" s="83"/>
      <c r="JE808" s="83"/>
    </row>
    <row r="809" spans="1:265" s="8" customFormat="1" ht="15" customHeight="1" x14ac:dyDescent="0.2">
      <c r="A809" s="130"/>
      <c r="B809" s="131" t="s">
        <v>274</v>
      </c>
      <c r="C809" s="206"/>
      <c r="D809" s="332" t="s">
        <v>275</v>
      </c>
      <c r="E809" s="191"/>
      <c r="F809" s="991"/>
      <c r="G809" s="992"/>
      <c r="H809" s="332" t="s">
        <v>23</v>
      </c>
      <c r="I809" s="332" t="s">
        <v>108</v>
      </c>
      <c r="J809" s="332"/>
      <c r="K809" s="386" t="s">
        <v>2105</v>
      </c>
      <c r="L809" s="386"/>
      <c r="M809" s="765"/>
      <c r="N809" s="765"/>
      <c r="O809" s="386"/>
      <c r="P809" s="598"/>
      <c r="Q809" s="599"/>
      <c r="R809" s="599"/>
      <c r="S809" s="599">
        <v>5</v>
      </c>
      <c r="T809" s="599"/>
      <c r="U809" s="599"/>
      <c r="V809" s="599"/>
      <c r="W809" s="600"/>
      <c r="X809" s="228"/>
      <c r="Y809" s="228"/>
      <c r="Z809" s="112"/>
      <c r="AA809" s="83"/>
      <c r="AB809" s="83"/>
      <c r="AC809" s="83" t="str">
        <f t="shared" si="19"/>
        <v/>
      </c>
      <c r="AD809" s="83"/>
      <c r="AE809" s="83"/>
      <c r="AF809" s="83"/>
      <c r="AG809" s="83"/>
      <c r="AH809" s="83"/>
      <c r="AI809" s="83"/>
      <c r="AJ809" s="83"/>
      <c r="AK809" s="83"/>
      <c r="AL809" s="83"/>
      <c r="AM809" s="83"/>
      <c r="AN809" s="83"/>
      <c r="AO809" s="83"/>
      <c r="AP809" s="83"/>
      <c r="AQ809" s="83"/>
      <c r="AR809" s="83"/>
      <c r="AS809" s="83"/>
      <c r="AT809" s="83"/>
      <c r="AU809" s="83"/>
      <c r="AV809" s="83"/>
      <c r="AW809" s="83"/>
      <c r="AX809" s="83"/>
      <c r="AY809" s="83"/>
      <c r="AZ809" s="83"/>
      <c r="BA809" s="83"/>
      <c r="BB809" s="83"/>
      <c r="BC809" s="83"/>
      <c r="BD809" s="83"/>
      <c r="BE809" s="83"/>
      <c r="BF809" s="83"/>
      <c r="BG809" s="83"/>
      <c r="BH809" s="83"/>
      <c r="BI809" s="83"/>
      <c r="BJ809" s="83"/>
      <c r="BK809" s="83"/>
      <c r="BL809" s="83"/>
      <c r="BM809" s="83"/>
      <c r="BN809" s="83"/>
      <c r="BO809" s="83"/>
      <c r="BP809" s="83"/>
      <c r="BQ809" s="83"/>
      <c r="BR809" s="83"/>
      <c r="BS809" s="83"/>
      <c r="BT809" s="83"/>
      <c r="BU809" s="83"/>
      <c r="BV809" s="83"/>
      <c r="BW809" s="83"/>
      <c r="BX809" s="83"/>
      <c r="BY809" s="83"/>
      <c r="BZ809" s="83"/>
      <c r="CA809" s="83"/>
      <c r="CB809" s="83"/>
      <c r="CC809" s="83"/>
      <c r="CD809" s="83"/>
      <c r="CE809" s="83"/>
      <c r="CF809" s="83"/>
      <c r="CG809" s="83"/>
      <c r="CH809" s="83"/>
      <c r="CI809" s="83"/>
      <c r="CJ809" s="83"/>
      <c r="CK809" s="83"/>
      <c r="CL809" s="83"/>
      <c r="CM809" s="83"/>
      <c r="CN809" s="83"/>
      <c r="CO809" s="83"/>
      <c r="CP809" s="83"/>
      <c r="CQ809" s="83"/>
      <c r="CR809" s="83"/>
      <c r="CS809" s="83"/>
      <c r="CT809" s="83"/>
      <c r="CU809" s="83"/>
      <c r="CV809" s="83"/>
      <c r="CW809" s="83"/>
      <c r="CX809" s="83"/>
      <c r="CY809" s="83"/>
      <c r="CZ809" s="83"/>
      <c r="DA809" s="83"/>
      <c r="DB809" s="83"/>
      <c r="DC809" s="83"/>
      <c r="DD809" s="83"/>
      <c r="DE809" s="83"/>
      <c r="DF809" s="83"/>
      <c r="DG809" s="83"/>
      <c r="DH809" s="83"/>
      <c r="DI809" s="83"/>
      <c r="DJ809" s="83"/>
      <c r="DK809" s="83"/>
      <c r="DL809" s="83"/>
      <c r="DM809" s="83"/>
      <c r="DN809" s="83"/>
      <c r="DO809" s="83"/>
      <c r="DP809" s="83"/>
      <c r="DQ809" s="83"/>
      <c r="DR809" s="83"/>
      <c r="DS809" s="83"/>
      <c r="DT809" s="83"/>
      <c r="DU809" s="83"/>
      <c r="DV809" s="83"/>
      <c r="DW809" s="83"/>
      <c r="DX809" s="83"/>
      <c r="DY809" s="83"/>
      <c r="DZ809" s="83"/>
      <c r="EA809" s="83"/>
      <c r="EB809" s="83"/>
      <c r="EC809" s="83"/>
      <c r="ED809" s="83"/>
      <c r="EE809" s="83"/>
      <c r="EF809" s="83"/>
      <c r="EG809" s="83"/>
      <c r="EH809" s="83"/>
      <c r="EI809" s="83"/>
      <c r="EJ809" s="83"/>
      <c r="EK809" s="83"/>
      <c r="EL809" s="83"/>
      <c r="EM809" s="83"/>
      <c r="EN809" s="83"/>
      <c r="EO809" s="83"/>
      <c r="EP809" s="83"/>
      <c r="EQ809" s="83"/>
      <c r="ER809" s="83"/>
      <c r="ES809" s="83"/>
      <c r="ET809" s="83"/>
      <c r="EU809" s="83"/>
      <c r="EV809" s="83"/>
      <c r="EW809" s="83"/>
      <c r="EX809" s="83"/>
      <c r="EY809" s="83"/>
      <c r="EZ809" s="83"/>
      <c r="FA809" s="83"/>
      <c r="FB809" s="83"/>
      <c r="FC809" s="83"/>
      <c r="FD809" s="83"/>
      <c r="FE809" s="83"/>
      <c r="FF809" s="83"/>
      <c r="FG809" s="83"/>
      <c r="FH809" s="83"/>
      <c r="FI809" s="83"/>
      <c r="FJ809" s="83"/>
      <c r="FK809" s="83"/>
      <c r="FL809" s="83"/>
      <c r="FM809" s="83"/>
      <c r="FN809" s="83"/>
      <c r="FO809" s="83"/>
      <c r="FP809" s="83"/>
      <c r="FQ809" s="83"/>
      <c r="FR809" s="83"/>
      <c r="FS809" s="83"/>
      <c r="FT809" s="83"/>
      <c r="FU809" s="83"/>
      <c r="FV809" s="83"/>
      <c r="FW809" s="83"/>
      <c r="FX809" s="83"/>
      <c r="FY809" s="83"/>
      <c r="FZ809" s="83"/>
      <c r="GA809" s="83"/>
      <c r="GB809" s="83"/>
      <c r="GC809" s="83"/>
      <c r="GD809" s="83"/>
      <c r="GE809" s="83"/>
      <c r="GF809" s="83"/>
      <c r="GG809" s="83"/>
      <c r="GH809" s="83"/>
      <c r="GI809" s="83"/>
      <c r="GJ809" s="83"/>
      <c r="GK809" s="83"/>
      <c r="GL809" s="83"/>
      <c r="GM809" s="83"/>
      <c r="GN809" s="83"/>
      <c r="GO809" s="83"/>
      <c r="GP809" s="83"/>
      <c r="GQ809" s="83"/>
      <c r="GR809" s="83"/>
      <c r="GS809" s="83"/>
      <c r="GT809" s="83"/>
      <c r="GU809" s="83"/>
      <c r="GV809" s="83"/>
      <c r="GW809" s="83"/>
      <c r="GX809" s="83"/>
      <c r="GY809" s="83"/>
      <c r="GZ809" s="83"/>
      <c r="HA809" s="83"/>
      <c r="HB809" s="83"/>
      <c r="HC809" s="83"/>
      <c r="HD809" s="83"/>
      <c r="HE809" s="83"/>
      <c r="HF809" s="83"/>
      <c r="HG809" s="83"/>
      <c r="HH809" s="83"/>
      <c r="HI809" s="83"/>
      <c r="HJ809" s="83"/>
      <c r="HK809" s="83"/>
      <c r="HL809" s="83"/>
      <c r="HM809" s="83"/>
      <c r="HN809" s="83"/>
      <c r="HO809" s="83"/>
      <c r="HP809" s="83"/>
      <c r="HQ809" s="83"/>
      <c r="HR809" s="83"/>
      <c r="HS809" s="83"/>
      <c r="HT809" s="83"/>
      <c r="HU809" s="83"/>
      <c r="HV809" s="83"/>
      <c r="HW809" s="83"/>
      <c r="HX809" s="83"/>
      <c r="HY809" s="83"/>
      <c r="HZ809" s="83"/>
      <c r="IA809" s="83"/>
      <c r="IB809" s="83"/>
      <c r="IC809" s="83"/>
      <c r="ID809" s="83"/>
      <c r="IE809" s="83"/>
      <c r="IF809" s="83"/>
      <c r="IG809" s="83"/>
      <c r="IH809" s="83"/>
      <c r="II809" s="83"/>
      <c r="IJ809" s="83"/>
      <c r="IK809" s="83"/>
      <c r="IL809" s="83"/>
      <c r="IM809" s="83"/>
      <c r="IN809" s="83"/>
      <c r="IO809" s="83"/>
      <c r="IP809" s="83"/>
      <c r="IQ809" s="83"/>
      <c r="IR809" s="83"/>
      <c r="IS809" s="83"/>
      <c r="IT809" s="83"/>
      <c r="IU809" s="83"/>
      <c r="IV809" s="83"/>
      <c r="IW809" s="83"/>
      <c r="IX809" s="83"/>
      <c r="IY809" s="83"/>
      <c r="IZ809" s="83"/>
      <c r="JA809" s="83"/>
      <c r="JB809" s="83"/>
      <c r="JC809" s="83"/>
      <c r="JD809" s="83"/>
      <c r="JE809" s="83"/>
    </row>
    <row r="810" spans="1:265" s="8" customFormat="1" ht="15" customHeight="1" x14ac:dyDescent="0.2">
      <c r="A810" s="130"/>
      <c r="B810" s="131" t="s">
        <v>274</v>
      </c>
      <c r="C810" s="206"/>
      <c r="D810" s="332" t="s">
        <v>275</v>
      </c>
      <c r="E810" s="191"/>
      <c r="F810" s="991"/>
      <c r="G810" s="992"/>
      <c r="H810" s="332" t="s">
        <v>23</v>
      </c>
      <c r="I810" s="332" t="s">
        <v>108</v>
      </c>
      <c r="J810" s="332"/>
      <c r="K810" s="386" t="s">
        <v>2106</v>
      </c>
      <c r="L810" s="386"/>
      <c r="M810" s="765"/>
      <c r="N810" s="765"/>
      <c r="O810" s="386"/>
      <c r="P810" s="598"/>
      <c r="Q810" s="599"/>
      <c r="R810" s="599"/>
      <c r="S810" s="599">
        <v>3</v>
      </c>
      <c r="T810" s="599"/>
      <c r="U810" s="599"/>
      <c r="V810" s="599"/>
      <c r="W810" s="600"/>
      <c r="X810" s="228"/>
      <c r="Y810" s="228"/>
      <c r="Z810" s="112"/>
      <c r="AA810" s="83"/>
      <c r="AB810" s="83"/>
      <c r="AC810" s="83" t="str">
        <f t="shared" si="19"/>
        <v/>
      </c>
      <c r="AD810" s="83"/>
      <c r="AE810" s="83"/>
      <c r="AF810" s="83"/>
      <c r="AG810" s="83"/>
      <c r="AH810" s="83"/>
      <c r="AI810" s="83"/>
      <c r="AJ810" s="83"/>
      <c r="AK810" s="83"/>
      <c r="AL810" s="83"/>
      <c r="AM810" s="83"/>
      <c r="AN810" s="83"/>
      <c r="AO810" s="83"/>
      <c r="AP810" s="83"/>
      <c r="AQ810" s="83"/>
      <c r="AR810" s="83"/>
      <c r="AS810" s="83"/>
      <c r="AT810" s="83"/>
      <c r="AU810" s="83"/>
      <c r="AV810" s="83"/>
      <c r="AW810" s="83"/>
      <c r="AX810" s="83"/>
      <c r="AY810" s="83"/>
      <c r="AZ810" s="83"/>
      <c r="BA810" s="83"/>
      <c r="BB810" s="83"/>
      <c r="BC810" s="83"/>
      <c r="BD810" s="83"/>
      <c r="BE810" s="83"/>
      <c r="BF810" s="83"/>
      <c r="BG810" s="83"/>
      <c r="BH810" s="83"/>
      <c r="BI810" s="83"/>
      <c r="BJ810" s="83"/>
      <c r="BK810" s="83"/>
      <c r="BL810" s="83"/>
      <c r="BM810" s="83"/>
      <c r="BN810" s="83"/>
      <c r="BO810" s="83"/>
      <c r="BP810" s="83"/>
      <c r="BQ810" s="83"/>
      <c r="BR810" s="83"/>
      <c r="BS810" s="83"/>
      <c r="BT810" s="83"/>
      <c r="BU810" s="83"/>
      <c r="BV810" s="83"/>
      <c r="BW810" s="83"/>
      <c r="BX810" s="83"/>
      <c r="BY810" s="83"/>
      <c r="BZ810" s="83"/>
      <c r="CA810" s="83"/>
      <c r="CB810" s="83"/>
      <c r="CC810" s="83"/>
      <c r="CD810" s="83"/>
      <c r="CE810" s="83"/>
      <c r="CF810" s="83"/>
      <c r="CG810" s="83"/>
      <c r="CH810" s="83"/>
      <c r="CI810" s="83"/>
      <c r="CJ810" s="83"/>
      <c r="CK810" s="83"/>
      <c r="CL810" s="83"/>
      <c r="CM810" s="83"/>
      <c r="CN810" s="83"/>
      <c r="CO810" s="83"/>
      <c r="CP810" s="83"/>
      <c r="CQ810" s="83"/>
      <c r="CR810" s="83"/>
      <c r="CS810" s="83"/>
      <c r="CT810" s="83"/>
      <c r="CU810" s="83"/>
      <c r="CV810" s="83"/>
      <c r="CW810" s="83"/>
      <c r="CX810" s="83"/>
      <c r="CY810" s="83"/>
      <c r="CZ810" s="83"/>
      <c r="DA810" s="83"/>
      <c r="DB810" s="83"/>
      <c r="DC810" s="83"/>
      <c r="DD810" s="83"/>
      <c r="DE810" s="83"/>
      <c r="DF810" s="83"/>
      <c r="DG810" s="83"/>
      <c r="DH810" s="83"/>
      <c r="DI810" s="83"/>
      <c r="DJ810" s="83"/>
      <c r="DK810" s="83"/>
      <c r="DL810" s="83"/>
      <c r="DM810" s="83"/>
      <c r="DN810" s="83"/>
      <c r="DO810" s="83"/>
      <c r="DP810" s="83"/>
      <c r="DQ810" s="83"/>
      <c r="DR810" s="83"/>
      <c r="DS810" s="83"/>
      <c r="DT810" s="83"/>
      <c r="DU810" s="83"/>
      <c r="DV810" s="83"/>
      <c r="DW810" s="83"/>
      <c r="DX810" s="83"/>
      <c r="DY810" s="83"/>
      <c r="DZ810" s="83"/>
      <c r="EA810" s="83"/>
      <c r="EB810" s="83"/>
      <c r="EC810" s="83"/>
      <c r="ED810" s="83"/>
      <c r="EE810" s="83"/>
      <c r="EF810" s="83"/>
      <c r="EG810" s="83"/>
      <c r="EH810" s="83"/>
      <c r="EI810" s="83"/>
      <c r="EJ810" s="83"/>
      <c r="EK810" s="83"/>
      <c r="EL810" s="83"/>
      <c r="EM810" s="83"/>
      <c r="EN810" s="83"/>
      <c r="EO810" s="83"/>
      <c r="EP810" s="83"/>
      <c r="EQ810" s="83"/>
      <c r="ER810" s="83"/>
      <c r="ES810" s="83"/>
      <c r="ET810" s="83"/>
      <c r="EU810" s="83"/>
      <c r="EV810" s="83"/>
      <c r="EW810" s="83"/>
      <c r="EX810" s="83"/>
      <c r="EY810" s="83"/>
      <c r="EZ810" s="83"/>
      <c r="FA810" s="83"/>
      <c r="FB810" s="83"/>
      <c r="FC810" s="83"/>
      <c r="FD810" s="83"/>
      <c r="FE810" s="83"/>
      <c r="FF810" s="83"/>
      <c r="FG810" s="83"/>
      <c r="FH810" s="83"/>
      <c r="FI810" s="83"/>
      <c r="FJ810" s="83"/>
      <c r="FK810" s="83"/>
      <c r="FL810" s="83"/>
      <c r="FM810" s="83"/>
      <c r="FN810" s="83"/>
      <c r="FO810" s="83"/>
      <c r="FP810" s="83"/>
      <c r="FQ810" s="83"/>
      <c r="FR810" s="83"/>
      <c r="FS810" s="83"/>
      <c r="FT810" s="83"/>
      <c r="FU810" s="83"/>
      <c r="FV810" s="83"/>
      <c r="FW810" s="83"/>
      <c r="FX810" s="83"/>
      <c r="FY810" s="83"/>
      <c r="FZ810" s="83"/>
      <c r="GA810" s="83"/>
      <c r="GB810" s="83"/>
      <c r="GC810" s="83"/>
      <c r="GD810" s="83"/>
      <c r="GE810" s="83"/>
      <c r="GF810" s="83"/>
      <c r="GG810" s="83"/>
      <c r="GH810" s="83"/>
      <c r="GI810" s="83"/>
      <c r="GJ810" s="83"/>
      <c r="GK810" s="83"/>
      <c r="GL810" s="83"/>
      <c r="GM810" s="83"/>
      <c r="GN810" s="83"/>
      <c r="GO810" s="83"/>
      <c r="GP810" s="83"/>
      <c r="GQ810" s="83"/>
      <c r="GR810" s="83"/>
      <c r="GS810" s="83"/>
      <c r="GT810" s="83"/>
      <c r="GU810" s="83"/>
      <c r="GV810" s="83"/>
      <c r="GW810" s="83"/>
      <c r="GX810" s="83"/>
      <c r="GY810" s="83"/>
      <c r="GZ810" s="83"/>
      <c r="HA810" s="83"/>
      <c r="HB810" s="83"/>
      <c r="HC810" s="83"/>
      <c r="HD810" s="83"/>
      <c r="HE810" s="83"/>
      <c r="HF810" s="83"/>
      <c r="HG810" s="83"/>
      <c r="HH810" s="83"/>
      <c r="HI810" s="83"/>
      <c r="HJ810" s="83"/>
      <c r="HK810" s="83"/>
      <c r="HL810" s="83"/>
      <c r="HM810" s="83"/>
      <c r="HN810" s="83"/>
      <c r="HO810" s="83"/>
      <c r="HP810" s="83"/>
      <c r="HQ810" s="83"/>
      <c r="HR810" s="83"/>
      <c r="HS810" s="83"/>
      <c r="HT810" s="83"/>
      <c r="HU810" s="83"/>
      <c r="HV810" s="83"/>
      <c r="HW810" s="83"/>
      <c r="HX810" s="83"/>
      <c r="HY810" s="83"/>
      <c r="HZ810" s="83"/>
      <c r="IA810" s="83"/>
      <c r="IB810" s="83"/>
      <c r="IC810" s="83"/>
      <c r="ID810" s="83"/>
      <c r="IE810" s="83"/>
      <c r="IF810" s="83"/>
      <c r="IG810" s="83"/>
      <c r="IH810" s="83"/>
      <c r="II810" s="83"/>
      <c r="IJ810" s="83"/>
      <c r="IK810" s="83"/>
      <c r="IL810" s="83"/>
      <c r="IM810" s="83"/>
      <c r="IN810" s="83"/>
      <c r="IO810" s="83"/>
      <c r="IP810" s="83"/>
      <c r="IQ810" s="83"/>
      <c r="IR810" s="83"/>
      <c r="IS810" s="83"/>
      <c r="IT810" s="83"/>
      <c r="IU810" s="83"/>
      <c r="IV810" s="83"/>
      <c r="IW810" s="83"/>
      <c r="IX810" s="83"/>
      <c r="IY810" s="83"/>
      <c r="IZ810" s="83"/>
      <c r="JA810" s="83"/>
      <c r="JB810" s="83"/>
      <c r="JC810" s="83"/>
      <c r="JD810" s="83"/>
      <c r="JE810" s="83"/>
    </row>
    <row r="811" spans="1:265" s="8" customFormat="1" ht="15" customHeight="1" x14ac:dyDescent="0.2">
      <c r="A811" s="130"/>
      <c r="B811" s="131" t="s">
        <v>274</v>
      </c>
      <c r="C811" s="206"/>
      <c r="D811" s="332" t="s">
        <v>275</v>
      </c>
      <c r="E811" s="191"/>
      <c r="F811" s="991"/>
      <c r="G811" s="992"/>
      <c r="H811" s="332" t="s">
        <v>23</v>
      </c>
      <c r="I811" s="332" t="s">
        <v>108</v>
      </c>
      <c r="J811" s="332"/>
      <c r="K811" s="386" t="s">
        <v>1365</v>
      </c>
      <c r="L811" s="386"/>
      <c r="M811" s="765"/>
      <c r="N811" s="765"/>
      <c r="O811" s="386"/>
      <c r="P811" s="598"/>
      <c r="Q811" s="599"/>
      <c r="R811" s="599"/>
      <c r="S811" s="599"/>
      <c r="T811" s="599">
        <v>5</v>
      </c>
      <c r="U811" s="599"/>
      <c r="V811" s="599"/>
      <c r="W811" s="600"/>
      <c r="X811" s="228"/>
      <c r="Y811" s="228"/>
      <c r="Z811" s="112"/>
      <c r="AA811" s="83"/>
      <c r="AB811" s="83"/>
      <c r="AC811" s="83" t="str">
        <f t="shared" ref="AC811:AC842" si="20">IF(C811&lt;&gt;"",SUMIF(D$6:D$1540,D811,P$6:Q$1540),"")</f>
        <v/>
      </c>
      <c r="AD811" s="83"/>
      <c r="AE811" s="83"/>
      <c r="AF811" s="83"/>
      <c r="AG811" s="83"/>
      <c r="AH811" s="83"/>
      <c r="AI811" s="83"/>
      <c r="AJ811" s="83"/>
      <c r="AK811" s="83"/>
      <c r="AL811" s="83"/>
      <c r="AM811" s="83"/>
      <c r="AN811" s="83"/>
      <c r="AO811" s="83"/>
      <c r="AP811" s="83"/>
      <c r="AQ811" s="83"/>
      <c r="AR811" s="83"/>
      <c r="AS811" s="83"/>
      <c r="AT811" s="83"/>
      <c r="AU811" s="83"/>
      <c r="AV811" s="83"/>
      <c r="AW811" s="83"/>
      <c r="AX811" s="83"/>
      <c r="AY811" s="83"/>
      <c r="AZ811" s="83"/>
      <c r="BA811" s="83"/>
      <c r="BB811" s="83"/>
      <c r="BC811" s="83"/>
      <c r="BD811" s="83"/>
      <c r="BE811" s="83"/>
      <c r="BF811" s="83"/>
      <c r="BG811" s="83"/>
      <c r="BH811" s="83"/>
      <c r="BI811" s="83"/>
      <c r="BJ811" s="83"/>
      <c r="BK811" s="83"/>
      <c r="BL811" s="83"/>
      <c r="BM811" s="83"/>
      <c r="BN811" s="83"/>
      <c r="BO811" s="83"/>
      <c r="BP811" s="83"/>
      <c r="BQ811" s="83"/>
      <c r="BR811" s="83"/>
      <c r="BS811" s="83"/>
      <c r="BT811" s="83"/>
      <c r="BU811" s="83"/>
      <c r="BV811" s="83"/>
      <c r="BW811" s="83"/>
      <c r="BX811" s="83"/>
      <c r="BY811" s="83"/>
      <c r="BZ811" s="83"/>
      <c r="CA811" s="83"/>
      <c r="CB811" s="83"/>
      <c r="CC811" s="83"/>
      <c r="CD811" s="83"/>
      <c r="CE811" s="83"/>
      <c r="CF811" s="83"/>
      <c r="CG811" s="83"/>
      <c r="CH811" s="83"/>
      <c r="CI811" s="83"/>
      <c r="CJ811" s="83"/>
      <c r="CK811" s="83"/>
      <c r="CL811" s="83"/>
      <c r="CM811" s="83"/>
      <c r="CN811" s="83"/>
      <c r="CO811" s="83"/>
      <c r="CP811" s="83"/>
      <c r="CQ811" s="83"/>
      <c r="CR811" s="83"/>
      <c r="CS811" s="83"/>
      <c r="CT811" s="83"/>
      <c r="CU811" s="83"/>
      <c r="CV811" s="83"/>
      <c r="CW811" s="83"/>
      <c r="CX811" s="83"/>
      <c r="CY811" s="83"/>
      <c r="CZ811" s="83"/>
      <c r="DA811" s="83"/>
      <c r="DB811" s="83"/>
      <c r="DC811" s="83"/>
      <c r="DD811" s="83"/>
      <c r="DE811" s="83"/>
      <c r="DF811" s="83"/>
      <c r="DG811" s="83"/>
      <c r="DH811" s="83"/>
      <c r="DI811" s="83"/>
      <c r="DJ811" s="83"/>
      <c r="DK811" s="83"/>
      <c r="DL811" s="83"/>
      <c r="DM811" s="83"/>
      <c r="DN811" s="83"/>
      <c r="DO811" s="83"/>
      <c r="DP811" s="83"/>
      <c r="DQ811" s="83"/>
      <c r="DR811" s="83"/>
      <c r="DS811" s="83"/>
      <c r="DT811" s="83"/>
      <c r="DU811" s="83"/>
      <c r="DV811" s="83"/>
      <c r="DW811" s="83"/>
      <c r="DX811" s="83"/>
      <c r="DY811" s="83"/>
      <c r="DZ811" s="83"/>
      <c r="EA811" s="83"/>
      <c r="EB811" s="83"/>
      <c r="EC811" s="83"/>
      <c r="ED811" s="83"/>
      <c r="EE811" s="83"/>
      <c r="EF811" s="83"/>
      <c r="EG811" s="83"/>
      <c r="EH811" s="83"/>
      <c r="EI811" s="83"/>
      <c r="EJ811" s="83"/>
      <c r="EK811" s="83"/>
      <c r="EL811" s="83"/>
      <c r="EM811" s="83"/>
      <c r="EN811" s="83"/>
      <c r="EO811" s="83"/>
      <c r="EP811" s="83"/>
      <c r="EQ811" s="83"/>
      <c r="ER811" s="83"/>
      <c r="ES811" s="83"/>
      <c r="ET811" s="83"/>
      <c r="EU811" s="83"/>
      <c r="EV811" s="83"/>
      <c r="EW811" s="83"/>
      <c r="EX811" s="83"/>
      <c r="EY811" s="83"/>
      <c r="EZ811" s="83"/>
      <c r="FA811" s="83"/>
      <c r="FB811" s="83"/>
      <c r="FC811" s="83"/>
      <c r="FD811" s="83"/>
      <c r="FE811" s="83"/>
      <c r="FF811" s="83"/>
      <c r="FG811" s="83"/>
      <c r="FH811" s="83"/>
      <c r="FI811" s="83"/>
      <c r="FJ811" s="83"/>
      <c r="FK811" s="83"/>
      <c r="FL811" s="83"/>
      <c r="FM811" s="83"/>
      <c r="FN811" s="83"/>
      <c r="FO811" s="83"/>
      <c r="FP811" s="83"/>
      <c r="FQ811" s="83"/>
      <c r="FR811" s="83"/>
      <c r="FS811" s="83"/>
      <c r="FT811" s="83"/>
      <c r="FU811" s="83"/>
      <c r="FV811" s="83"/>
      <c r="FW811" s="83"/>
      <c r="FX811" s="83"/>
      <c r="FY811" s="83"/>
      <c r="FZ811" s="83"/>
      <c r="GA811" s="83"/>
      <c r="GB811" s="83"/>
      <c r="GC811" s="83"/>
      <c r="GD811" s="83"/>
      <c r="GE811" s="83"/>
      <c r="GF811" s="83"/>
      <c r="GG811" s="83"/>
      <c r="GH811" s="83"/>
      <c r="GI811" s="83"/>
      <c r="GJ811" s="83"/>
      <c r="GK811" s="83"/>
      <c r="GL811" s="83"/>
      <c r="GM811" s="83"/>
      <c r="GN811" s="83"/>
      <c r="GO811" s="83"/>
      <c r="GP811" s="83"/>
      <c r="GQ811" s="83"/>
      <c r="GR811" s="83"/>
      <c r="GS811" s="83"/>
      <c r="GT811" s="83"/>
      <c r="GU811" s="83"/>
      <c r="GV811" s="83"/>
      <c r="GW811" s="83"/>
      <c r="GX811" s="83"/>
      <c r="GY811" s="83"/>
      <c r="GZ811" s="83"/>
      <c r="HA811" s="83"/>
      <c r="HB811" s="83"/>
      <c r="HC811" s="83"/>
      <c r="HD811" s="83"/>
      <c r="HE811" s="83"/>
      <c r="HF811" s="83"/>
      <c r="HG811" s="83"/>
      <c r="HH811" s="83"/>
      <c r="HI811" s="83"/>
      <c r="HJ811" s="83"/>
      <c r="HK811" s="83"/>
      <c r="HL811" s="83"/>
      <c r="HM811" s="83"/>
      <c r="HN811" s="83"/>
      <c r="HO811" s="83"/>
      <c r="HP811" s="83"/>
      <c r="HQ811" s="83"/>
      <c r="HR811" s="83"/>
      <c r="HS811" s="83"/>
      <c r="HT811" s="83"/>
      <c r="HU811" s="83"/>
      <c r="HV811" s="83"/>
      <c r="HW811" s="83"/>
      <c r="HX811" s="83"/>
      <c r="HY811" s="83"/>
      <c r="HZ811" s="83"/>
      <c r="IA811" s="83"/>
      <c r="IB811" s="83"/>
      <c r="IC811" s="83"/>
      <c r="ID811" s="83"/>
      <c r="IE811" s="83"/>
      <c r="IF811" s="83"/>
      <c r="IG811" s="83"/>
      <c r="IH811" s="83"/>
      <c r="II811" s="83"/>
      <c r="IJ811" s="83"/>
      <c r="IK811" s="83"/>
      <c r="IL811" s="83"/>
      <c r="IM811" s="83"/>
      <c r="IN811" s="83"/>
      <c r="IO811" s="83"/>
      <c r="IP811" s="83"/>
      <c r="IQ811" s="83"/>
      <c r="IR811" s="83"/>
      <c r="IS811" s="83"/>
      <c r="IT811" s="83"/>
      <c r="IU811" s="83"/>
      <c r="IV811" s="83"/>
      <c r="IW811" s="83"/>
      <c r="IX811" s="83"/>
      <c r="IY811" s="83"/>
      <c r="IZ811" s="83"/>
      <c r="JA811" s="83"/>
      <c r="JB811" s="83"/>
      <c r="JC811" s="83"/>
      <c r="JD811" s="83"/>
      <c r="JE811" s="83"/>
    </row>
    <row r="812" spans="1:265" s="8" customFormat="1" ht="15" customHeight="1" x14ac:dyDescent="0.2">
      <c r="A812" s="130"/>
      <c r="B812" s="131" t="s">
        <v>274</v>
      </c>
      <c r="C812" s="206"/>
      <c r="D812" s="332" t="s">
        <v>275</v>
      </c>
      <c r="E812" s="191"/>
      <c r="F812" s="991"/>
      <c r="G812" s="992"/>
      <c r="H812" s="332" t="s">
        <v>23</v>
      </c>
      <c r="I812" s="332" t="s">
        <v>108</v>
      </c>
      <c r="J812" s="332"/>
      <c r="K812" s="386" t="s">
        <v>157</v>
      </c>
      <c r="L812" s="386"/>
      <c r="M812" s="765"/>
      <c r="N812" s="765"/>
      <c r="O812" s="386"/>
      <c r="P812" s="598"/>
      <c r="Q812" s="599"/>
      <c r="R812" s="599"/>
      <c r="S812" s="599"/>
      <c r="T812" s="599"/>
      <c r="U812" s="599"/>
      <c r="V812" s="599"/>
      <c r="W812" s="600">
        <v>4</v>
      </c>
      <c r="X812" s="228"/>
      <c r="Y812" s="228"/>
      <c r="Z812" s="112"/>
      <c r="AA812" s="83"/>
      <c r="AB812" s="83"/>
      <c r="AC812" s="83" t="str">
        <f t="shared" si="20"/>
        <v/>
      </c>
      <c r="AD812" s="83"/>
      <c r="AE812" s="83"/>
      <c r="AF812" s="83"/>
      <c r="AG812" s="83"/>
      <c r="AH812" s="83"/>
      <c r="AI812" s="83"/>
      <c r="AJ812" s="83"/>
      <c r="AK812" s="83"/>
      <c r="AL812" s="83"/>
      <c r="AM812" s="83"/>
      <c r="AN812" s="83"/>
      <c r="AO812" s="83"/>
      <c r="AP812" s="83"/>
      <c r="AQ812" s="83"/>
      <c r="AR812" s="83"/>
      <c r="AS812" s="83"/>
      <c r="AT812" s="83"/>
      <c r="AU812" s="83"/>
      <c r="AV812" s="83"/>
      <c r="AW812" s="83"/>
      <c r="AX812" s="83"/>
      <c r="AY812" s="83"/>
      <c r="AZ812" s="83"/>
      <c r="BA812" s="83"/>
      <c r="BB812" s="83"/>
      <c r="BC812" s="83"/>
      <c r="BD812" s="83"/>
      <c r="BE812" s="83"/>
      <c r="BF812" s="83"/>
      <c r="BG812" s="83"/>
      <c r="BH812" s="83"/>
      <c r="BI812" s="83"/>
      <c r="BJ812" s="83"/>
      <c r="BK812" s="83"/>
      <c r="BL812" s="83"/>
      <c r="BM812" s="83"/>
      <c r="BN812" s="83"/>
      <c r="BO812" s="83"/>
      <c r="BP812" s="83"/>
      <c r="BQ812" s="83"/>
      <c r="BR812" s="83"/>
      <c r="BS812" s="83"/>
      <c r="BT812" s="83"/>
      <c r="BU812" s="83"/>
      <c r="BV812" s="83"/>
      <c r="BW812" s="83"/>
      <c r="BX812" s="83"/>
      <c r="BY812" s="83"/>
      <c r="BZ812" s="83"/>
      <c r="CA812" s="83"/>
      <c r="CB812" s="83"/>
      <c r="CC812" s="83"/>
      <c r="CD812" s="83"/>
      <c r="CE812" s="83"/>
      <c r="CF812" s="83"/>
      <c r="CG812" s="83"/>
      <c r="CH812" s="83"/>
      <c r="CI812" s="83"/>
      <c r="CJ812" s="83"/>
      <c r="CK812" s="83"/>
      <c r="CL812" s="83"/>
      <c r="CM812" s="83"/>
      <c r="CN812" s="83"/>
      <c r="CO812" s="83"/>
      <c r="CP812" s="83"/>
      <c r="CQ812" s="83"/>
      <c r="CR812" s="83"/>
      <c r="CS812" s="83"/>
      <c r="CT812" s="83"/>
      <c r="CU812" s="83"/>
      <c r="CV812" s="83"/>
      <c r="CW812" s="83"/>
      <c r="CX812" s="83"/>
      <c r="CY812" s="83"/>
      <c r="CZ812" s="83"/>
      <c r="DA812" s="83"/>
      <c r="DB812" s="83"/>
      <c r="DC812" s="83"/>
      <c r="DD812" s="83"/>
      <c r="DE812" s="83"/>
      <c r="DF812" s="83"/>
      <c r="DG812" s="83"/>
      <c r="DH812" s="83"/>
      <c r="DI812" s="83"/>
      <c r="DJ812" s="83"/>
      <c r="DK812" s="83"/>
      <c r="DL812" s="83"/>
      <c r="DM812" s="83"/>
      <c r="DN812" s="83"/>
      <c r="DO812" s="83"/>
      <c r="DP812" s="83"/>
      <c r="DQ812" s="83"/>
      <c r="DR812" s="83"/>
      <c r="DS812" s="83"/>
      <c r="DT812" s="83"/>
      <c r="DU812" s="83"/>
      <c r="DV812" s="83"/>
      <c r="DW812" s="83"/>
      <c r="DX812" s="83"/>
      <c r="DY812" s="83"/>
      <c r="DZ812" s="83"/>
      <c r="EA812" s="83"/>
      <c r="EB812" s="83"/>
      <c r="EC812" s="83"/>
      <c r="ED812" s="83"/>
      <c r="EE812" s="83"/>
      <c r="EF812" s="83"/>
      <c r="EG812" s="83"/>
      <c r="EH812" s="83"/>
      <c r="EI812" s="83"/>
      <c r="EJ812" s="83"/>
      <c r="EK812" s="83"/>
      <c r="EL812" s="83"/>
      <c r="EM812" s="83"/>
      <c r="EN812" s="83"/>
      <c r="EO812" s="83"/>
      <c r="EP812" s="83"/>
      <c r="EQ812" s="83"/>
      <c r="ER812" s="83"/>
      <c r="ES812" s="83"/>
      <c r="ET812" s="83"/>
      <c r="EU812" s="83"/>
      <c r="EV812" s="83"/>
      <c r="EW812" s="83"/>
      <c r="EX812" s="83"/>
      <c r="EY812" s="83"/>
      <c r="EZ812" s="83"/>
      <c r="FA812" s="83"/>
      <c r="FB812" s="83"/>
      <c r="FC812" s="83"/>
      <c r="FD812" s="83"/>
      <c r="FE812" s="83"/>
      <c r="FF812" s="83"/>
      <c r="FG812" s="83"/>
      <c r="FH812" s="83"/>
      <c r="FI812" s="83"/>
      <c r="FJ812" s="83"/>
      <c r="FK812" s="83"/>
      <c r="FL812" s="83"/>
      <c r="FM812" s="83"/>
      <c r="FN812" s="83"/>
      <c r="FO812" s="83"/>
      <c r="FP812" s="83"/>
      <c r="FQ812" s="83"/>
      <c r="FR812" s="83"/>
      <c r="FS812" s="83"/>
      <c r="FT812" s="83"/>
      <c r="FU812" s="83"/>
      <c r="FV812" s="83"/>
      <c r="FW812" s="83"/>
      <c r="FX812" s="83"/>
      <c r="FY812" s="83"/>
      <c r="FZ812" s="83"/>
      <c r="GA812" s="83"/>
      <c r="GB812" s="83"/>
      <c r="GC812" s="83"/>
      <c r="GD812" s="83"/>
      <c r="GE812" s="83"/>
      <c r="GF812" s="83"/>
      <c r="GG812" s="83"/>
      <c r="GH812" s="83"/>
      <c r="GI812" s="83"/>
      <c r="GJ812" s="83"/>
      <c r="GK812" s="83"/>
      <c r="GL812" s="83"/>
      <c r="GM812" s="83"/>
      <c r="GN812" s="83"/>
      <c r="GO812" s="83"/>
      <c r="GP812" s="83"/>
      <c r="GQ812" s="83"/>
      <c r="GR812" s="83"/>
      <c r="GS812" s="83"/>
      <c r="GT812" s="83"/>
      <c r="GU812" s="83"/>
      <c r="GV812" s="83"/>
      <c r="GW812" s="83"/>
      <c r="GX812" s="83"/>
      <c r="GY812" s="83"/>
      <c r="GZ812" s="83"/>
      <c r="HA812" s="83"/>
      <c r="HB812" s="83"/>
      <c r="HC812" s="83"/>
      <c r="HD812" s="83"/>
      <c r="HE812" s="83"/>
      <c r="HF812" s="83"/>
      <c r="HG812" s="83"/>
      <c r="HH812" s="83"/>
      <c r="HI812" s="83"/>
      <c r="HJ812" s="83"/>
      <c r="HK812" s="83"/>
      <c r="HL812" s="83"/>
      <c r="HM812" s="83"/>
      <c r="HN812" s="83"/>
      <c r="HO812" s="83"/>
      <c r="HP812" s="83"/>
      <c r="HQ812" s="83"/>
      <c r="HR812" s="83"/>
      <c r="HS812" s="83"/>
      <c r="HT812" s="83"/>
      <c r="HU812" s="83"/>
      <c r="HV812" s="83"/>
      <c r="HW812" s="83"/>
      <c r="HX812" s="83"/>
      <c r="HY812" s="83"/>
      <c r="HZ812" s="83"/>
      <c r="IA812" s="83"/>
      <c r="IB812" s="83"/>
      <c r="IC812" s="83"/>
      <c r="ID812" s="83"/>
      <c r="IE812" s="83"/>
      <c r="IF812" s="83"/>
      <c r="IG812" s="83"/>
      <c r="IH812" s="83"/>
      <c r="II812" s="83"/>
      <c r="IJ812" s="83"/>
      <c r="IK812" s="83"/>
      <c r="IL812" s="83"/>
      <c r="IM812" s="83"/>
      <c r="IN812" s="83"/>
      <c r="IO812" s="83"/>
      <c r="IP812" s="83"/>
      <c r="IQ812" s="83"/>
      <c r="IR812" s="83"/>
      <c r="IS812" s="83"/>
      <c r="IT812" s="83"/>
      <c r="IU812" s="83"/>
      <c r="IV812" s="83"/>
      <c r="IW812" s="83"/>
      <c r="IX812" s="83"/>
      <c r="IY812" s="83"/>
      <c r="IZ812" s="83"/>
      <c r="JA812" s="83"/>
      <c r="JB812" s="83"/>
      <c r="JC812" s="83"/>
      <c r="JD812" s="83"/>
      <c r="JE812" s="83"/>
    </row>
    <row r="813" spans="1:265" s="8" customFormat="1" ht="15" customHeight="1" thickBot="1" x14ac:dyDescent="0.25">
      <c r="A813" s="161"/>
      <c r="B813" s="162" t="s">
        <v>274</v>
      </c>
      <c r="C813" s="209"/>
      <c r="D813" s="355" t="s">
        <v>275</v>
      </c>
      <c r="E813" s="230"/>
      <c r="F813" s="993"/>
      <c r="G813" s="994"/>
      <c r="H813" s="355" t="s">
        <v>23</v>
      </c>
      <c r="I813" s="355" t="s">
        <v>108</v>
      </c>
      <c r="J813" s="355"/>
      <c r="K813" s="387" t="s">
        <v>1289</v>
      </c>
      <c r="L813" s="387"/>
      <c r="M813" s="1173"/>
      <c r="N813" s="1173"/>
      <c r="O813" s="387"/>
      <c r="P813" s="601"/>
      <c r="Q813" s="602"/>
      <c r="R813" s="602"/>
      <c r="S813" s="602"/>
      <c r="T813" s="602"/>
      <c r="U813" s="602">
        <v>5</v>
      </c>
      <c r="V813" s="602"/>
      <c r="W813" s="603"/>
      <c r="X813" s="231">
        <f>SUM(P804:W813)</f>
        <v>40</v>
      </c>
      <c r="Y813" s="231">
        <f>X813</f>
        <v>40</v>
      </c>
      <c r="Z813" s="112"/>
      <c r="AA813" s="83"/>
      <c r="AB813" s="83"/>
      <c r="AC813" s="83" t="str">
        <f t="shared" si="20"/>
        <v/>
      </c>
      <c r="AD813" s="83"/>
      <c r="AE813" s="83"/>
      <c r="AF813" s="83"/>
      <c r="AG813" s="83"/>
      <c r="AH813" s="83"/>
      <c r="AI813" s="83"/>
      <c r="AJ813" s="83"/>
      <c r="AK813" s="83"/>
      <c r="AL813" s="83"/>
      <c r="AM813" s="83"/>
      <c r="AN813" s="83"/>
      <c r="AO813" s="83"/>
      <c r="AP813" s="83"/>
      <c r="AQ813" s="83"/>
      <c r="AR813" s="83"/>
      <c r="AS813" s="83"/>
      <c r="AT813" s="83"/>
      <c r="AU813" s="83"/>
      <c r="AV813" s="83"/>
      <c r="AW813" s="83"/>
      <c r="AX813" s="83"/>
      <c r="AY813" s="83"/>
      <c r="AZ813" s="83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  <c r="BM813" s="83"/>
      <c r="BN813" s="83"/>
      <c r="BO813" s="83"/>
      <c r="BP813" s="83"/>
      <c r="BQ813" s="83"/>
      <c r="BR813" s="83"/>
      <c r="BS813" s="83"/>
      <c r="BT813" s="83"/>
      <c r="BU813" s="83"/>
      <c r="BV813" s="83"/>
      <c r="BW813" s="83"/>
      <c r="BX813" s="83"/>
      <c r="BY813" s="83"/>
      <c r="BZ813" s="83"/>
      <c r="CA813" s="83"/>
      <c r="CB813" s="83"/>
      <c r="CC813" s="83"/>
      <c r="CD813" s="83"/>
      <c r="CE813" s="83"/>
      <c r="CF813" s="83"/>
      <c r="CG813" s="83"/>
      <c r="CH813" s="83"/>
      <c r="CI813" s="83"/>
      <c r="CJ813" s="83"/>
      <c r="CK813" s="83"/>
      <c r="CL813" s="83"/>
      <c r="CM813" s="83"/>
      <c r="CN813" s="83"/>
      <c r="CO813" s="83"/>
      <c r="CP813" s="83"/>
      <c r="CQ813" s="83"/>
      <c r="CR813" s="83"/>
      <c r="CS813" s="83"/>
      <c r="CT813" s="83"/>
      <c r="CU813" s="83"/>
      <c r="CV813" s="83"/>
      <c r="CW813" s="83"/>
      <c r="CX813" s="83"/>
      <c r="CY813" s="83"/>
      <c r="CZ813" s="83"/>
      <c r="DA813" s="83"/>
      <c r="DB813" s="83"/>
      <c r="DC813" s="83"/>
      <c r="DD813" s="83"/>
      <c r="DE813" s="83"/>
      <c r="DF813" s="83"/>
      <c r="DG813" s="83"/>
      <c r="DH813" s="83"/>
      <c r="DI813" s="83"/>
      <c r="DJ813" s="83"/>
      <c r="DK813" s="83"/>
      <c r="DL813" s="83"/>
      <c r="DM813" s="83"/>
      <c r="DN813" s="83"/>
      <c r="DO813" s="83"/>
      <c r="DP813" s="83"/>
      <c r="DQ813" s="83"/>
      <c r="DR813" s="83"/>
      <c r="DS813" s="83"/>
      <c r="DT813" s="83"/>
      <c r="DU813" s="83"/>
      <c r="DV813" s="83"/>
      <c r="DW813" s="83"/>
      <c r="DX813" s="83"/>
      <c r="DY813" s="83"/>
      <c r="DZ813" s="83"/>
      <c r="EA813" s="83"/>
      <c r="EB813" s="83"/>
      <c r="EC813" s="83"/>
      <c r="ED813" s="83"/>
      <c r="EE813" s="83"/>
      <c r="EF813" s="83"/>
      <c r="EG813" s="83"/>
      <c r="EH813" s="83"/>
      <c r="EI813" s="83"/>
      <c r="EJ813" s="83"/>
      <c r="EK813" s="83"/>
      <c r="EL813" s="83"/>
      <c r="EM813" s="83"/>
      <c r="EN813" s="83"/>
      <c r="EO813" s="83"/>
      <c r="EP813" s="83"/>
      <c r="EQ813" s="83"/>
      <c r="ER813" s="83"/>
      <c r="ES813" s="83"/>
      <c r="ET813" s="83"/>
      <c r="EU813" s="83"/>
      <c r="EV813" s="83"/>
      <c r="EW813" s="83"/>
      <c r="EX813" s="83"/>
      <c r="EY813" s="83"/>
      <c r="EZ813" s="83"/>
      <c r="FA813" s="83"/>
      <c r="FB813" s="83"/>
      <c r="FC813" s="83"/>
      <c r="FD813" s="83"/>
      <c r="FE813" s="83"/>
      <c r="FF813" s="83"/>
      <c r="FG813" s="83"/>
      <c r="FH813" s="83"/>
      <c r="FI813" s="83"/>
      <c r="FJ813" s="83"/>
      <c r="FK813" s="83"/>
      <c r="FL813" s="83"/>
      <c r="FM813" s="83"/>
      <c r="FN813" s="83"/>
      <c r="FO813" s="83"/>
      <c r="FP813" s="83"/>
      <c r="FQ813" s="83"/>
      <c r="FR813" s="83"/>
      <c r="FS813" s="83"/>
      <c r="FT813" s="83"/>
      <c r="FU813" s="83"/>
      <c r="FV813" s="83"/>
      <c r="FW813" s="83"/>
      <c r="FX813" s="83"/>
      <c r="FY813" s="83"/>
      <c r="FZ813" s="83"/>
      <c r="GA813" s="83"/>
      <c r="GB813" s="83"/>
      <c r="GC813" s="83"/>
      <c r="GD813" s="83"/>
      <c r="GE813" s="83"/>
      <c r="GF813" s="83"/>
      <c r="GG813" s="83"/>
      <c r="GH813" s="83"/>
      <c r="GI813" s="83"/>
      <c r="GJ813" s="83"/>
      <c r="GK813" s="83"/>
      <c r="GL813" s="83"/>
      <c r="GM813" s="83"/>
      <c r="GN813" s="83"/>
      <c r="GO813" s="83"/>
      <c r="GP813" s="83"/>
      <c r="GQ813" s="83"/>
      <c r="GR813" s="83"/>
      <c r="GS813" s="83"/>
      <c r="GT813" s="83"/>
      <c r="GU813" s="83"/>
      <c r="GV813" s="83"/>
      <c r="GW813" s="83"/>
      <c r="GX813" s="83"/>
      <c r="GY813" s="83"/>
      <c r="GZ813" s="83"/>
      <c r="HA813" s="83"/>
      <c r="HB813" s="83"/>
      <c r="HC813" s="83"/>
      <c r="HD813" s="83"/>
      <c r="HE813" s="83"/>
      <c r="HF813" s="83"/>
      <c r="HG813" s="83"/>
      <c r="HH813" s="83"/>
      <c r="HI813" s="83"/>
      <c r="HJ813" s="83"/>
      <c r="HK813" s="83"/>
      <c r="HL813" s="83"/>
      <c r="HM813" s="83"/>
      <c r="HN813" s="83"/>
      <c r="HO813" s="83"/>
      <c r="HP813" s="83"/>
      <c r="HQ813" s="83"/>
      <c r="HR813" s="83"/>
      <c r="HS813" s="83"/>
      <c r="HT813" s="83"/>
      <c r="HU813" s="83"/>
      <c r="HV813" s="83"/>
      <c r="HW813" s="83"/>
      <c r="HX813" s="83"/>
      <c r="HY813" s="83"/>
      <c r="HZ813" s="83"/>
      <c r="IA813" s="83"/>
      <c r="IB813" s="83"/>
      <c r="IC813" s="83"/>
      <c r="ID813" s="83"/>
      <c r="IE813" s="83"/>
      <c r="IF813" s="83"/>
      <c r="IG813" s="83"/>
      <c r="IH813" s="83"/>
      <c r="II813" s="83"/>
      <c r="IJ813" s="83"/>
      <c r="IK813" s="83"/>
      <c r="IL813" s="83"/>
      <c r="IM813" s="83"/>
      <c r="IN813" s="83"/>
      <c r="IO813" s="83"/>
      <c r="IP813" s="83"/>
      <c r="IQ813" s="83"/>
      <c r="IR813" s="83"/>
      <c r="IS813" s="83"/>
      <c r="IT813" s="83"/>
      <c r="IU813" s="83"/>
      <c r="IV813" s="83"/>
      <c r="IW813" s="83"/>
      <c r="IX813" s="83"/>
      <c r="IY813" s="83"/>
      <c r="IZ813" s="83"/>
      <c r="JA813" s="83"/>
      <c r="JB813" s="83"/>
      <c r="JC813" s="83"/>
      <c r="JD813" s="83"/>
      <c r="JE813" s="83"/>
    </row>
    <row r="814" spans="1:265" s="8" customFormat="1" ht="15" customHeight="1" x14ac:dyDescent="0.2">
      <c r="A814" s="173">
        <f>+A804+1</f>
        <v>85</v>
      </c>
      <c r="B814" s="1088" t="s">
        <v>470</v>
      </c>
      <c r="C814" s="217" t="s">
        <v>35</v>
      </c>
      <c r="D814" s="350" t="s">
        <v>1015</v>
      </c>
      <c r="E814" s="215" t="s">
        <v>1016</v>
      </c>
      <c r="F814" s="1042" t="s">
        <v>1017</v>
      </c>
      <c r="G814" s="1043" t="s">
        <v>1018</v>
      </c>
      <c r="H814" s="350" t="s">
        <v>445</v>
      </c>
      <c r="I814" s="350" t="s">
        <v>515</v>
      </c>
      <c r="J814" s="350"/>
      <c r="K814" s="378" t="s">
        <v>546</v>
      </c>
      <c r="L814" s="378" t="s">
        <v>614</v>
      </c>
      <c r="M814" s="1138">
        <v>2</v>
      </c>
      <c r="N814" s="1138" t="s">
        <v>24</v>
      </c>
      <c r="O814" s="378" t="s">
        <v>440</v>
      </c>
      <c r="P814" s="623">
        <v>3</v>
      </c>
      <c r="Q814" s="624"/>
      <c r="R814" s="624"/>
      <c r="S814" s="624"/>
      <c r="T814" s="624"/>
      <c r="U814" s="624"/>
      <c r="V814" s="624"/>
      <c r="W814" s="625"/>
      <c r="X814" s="216"/>
      <c r="Y814" s="216"/>
      <c r="Z814" s="112" t="str">
        <f>C814</f>
        <v>TC</v>
      </c>
      <c r="AA814" s="83" t="s">
        <v>1473</v>
      </c>
      <c r="AB814" s="83" t="s">
        <v>1479</v>
      </c>
      <c r="AC814" s="83">
        <f t="shared" si="20"/>
        <v>18</v>
      </c>
      <c r="AD814" s="83"/>
      <c r="AE814" s="83"/>
      <c r="AF814" s="83"/>
      <c r="AG814" s="83"/>
      <c r="AH814" s="83"/>
      <c r="AI814" s="83"/>
      <c r="AJ814" s="83"/>
      <c r="AK814" s="83"/>
      <c r="AL814" s="83"/>
      <c r="AM814" s="83"/>
      <c r="AN814" s="83"/>
      <c r="AO814" s="83"/>
      <c r="AP814" s="83"/>
      <c r="AQ814" s="83"/>
      <c r="AR814" s="83"/>
      <c r="AS814" s="83"/>
      <c r="AT814" s="83"/>
      <c r="AU814" s="83"/>
      <c r="AV814" s="83"/>
      <c r="AW814" s="83"/>
      <c r="AX814" s="83"/>
      <c r="AY814" s="83"/>
      <c r="AZ814" s="83"/>
      <c r="BA814" s="83"/>
      <c r="BB814" s="83"/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  <c r="BM814" s="83"/>
      <c r="BN814" s="83"/>
      <c r="BO814" s="83"/>
      <c r="BP814" s="83"/>
      <c r="BQ814" s="83"/>
      <c r="BR814" s="83"/>
      <c r="BS814" s="83"/>
      <c r="BT814" s="83"/>
      <c r="BU814" s="83"/>
      <c r="BV814" s="83"/>
      <c r="BW814" s="83"/>
      <c r="BX814" s="83"/>
      <c r="BY814" s="83"/>
      <c r="BZ814" s="83"/>
      <c r="CA814" s="83"/>
      <c r="CB814" s="83"/>
      <c r="CC814" s="83"/>
      <c r="CD814" s="83"/>
      <c r="CE814" s="83"/>
      <c r="CF814" s="83"/>
      <c r="CG814" s="83"/>
      <c r="CH814" s="83"/>
      <c r="CI814" s="83"/>
      <c r="CJ814" s="83"/>
      <c r="CK814" s="83"/>
      <c r="CL814" s="83"/>
      <c r="CM814" s="83"/>
      <c r="CN814" s="83"/>
      <c r="CO814" s="83"/>
      <c r="CP814" s="83"/>
      <c r="CQ814" s="83"/>
      <c r="CR814" s="83"/>
      <c r="CS814" s="83"/>
      <c r="CT814" s="83"/>
      <c r="CU814" s="83"/>
      <c r="CV814" s="83"/>
      <c r="CW814" s="83"/>
      <c r="CX814" s="83"/>
      <c r="CY814" s="83"/>
      <c r="CZ814" s="83"/>
      <c r="DA814" s="83"/>
      <c r="DB814" s="83"/>
      <c r="DC814" s="83"/>
      <c r="DD814" s="83"/>
      <c r="DE814" s="83"/>
      <c r="DF814" s="83"/>
      <c r="DG814" s="83"/>
      <c r="DH814" s="83"/>
      <c r="DI814" s="83"/>
      <c r="DJ814" s="83"/>
      <c r="DK814" s="83"/>
      <c r="DL814" s="83"/>
      <c r="DM814" s="83"/>
      <c r="DN814" s="83"/>
      <c r="DO814" s="83"/>
      <c r="DP814" s="83"/>
      <c r="DQ814" s="83"/>
      <c r="DR814" s="83"/>
      <c r="DS814" s="83"/>
      <c r="DT814" s="83"/>
      <c r="DU814" s="83"/>
      <c r="DV814" s="83"/>
      <c r="DW814" s="83"/>
      <c r="DX814" s="83"/>
      <c r="DY814" s="83"/>
      <c r="DZ814" s="83"/>
      <c r="EA814" s="83"/>
      <c r="EB814" s="83"/>
      <c r="EC814" s="83"/>
      <c r="ED814" s="83"/>
      <c r="EE814" s="83"/>
      <c r="EF814" s="83"/>
      <c r="EG814" s="83"/>
      <c r="EH814" s="83"/>
      <c r="EI814" s="83"/>
      <c r="EJ814" s="83"/>
      <c r="EK814" s="83"/>
      <c r="EL814" s="83"/>
      <c r="EM814" s="83"/>
      <c r="EN814" s="83"/>
      <c r="EO814" s="83"/>
      <c r="EP814" s="83"/>
      <c r="EQ814" s="83"/>
      <c r="ER814" s="83"/>
      <c r="ES814" s="83"/>
      <c r="ET814" s="83"/>
      <c r="EU814" s="83"/>
      <c r="EV814" s="83"/>
      <c r="EW814" s="83"/>
      <c r="EX814" s="83"/>
      <c r="EY814" s="83"/>
      <c r="EZ814" s="83"/>
      <c r="FA814" s="83"/>
      <c r="FB814" s="83"/>
      <c r="FC814" s="83"/>
      <c r="FD814" s="83"/>
      <c r="FE814" s="83"/>
      <c r="FF814" s="83"/>
      <c r="FG814" s="83"/>
      <c r="FH814" s="83"/>
      <c r="FI814" s="83"/>
      <c r="FJ814" s="83"/>
      <c r="FK814" s="83"/>
      <c r="FL814" s="83"/>
      <c r="FM814" s="83"/>
      <c r="FN814" s="83"/>
      <c r="FO814" s="83"/>
      <c r="FP814" s="83"/>
      <c r="FQ814" s="83"/>
      <c r="FR814" s="83"/>
      <c r="FS814" s="83"/>
      <c r="FT814" s="83"/>
      <c r="FU814" s="83"/>
      <c r="FV814" s="83"/>
      <c r="FW814" s="83"/>
      <c r="FX814" s="83"/>
      <c r="FY814" s="83"/>
      <c r="FZ814" s="83"/>
      <c r="GA814" s="83"/>
      <c r="GB814" s="83"/>
      <c r="GC814" s="83"/>
      <c r="GD814" s="83"/>
      <c r="GE814" s="83"/>
      <c r="GF814" s="83"/>
      <c r="GG814" s="83"/>
      <c r="GH814" s="83"/>
      <c r="GI814" s="83"/>
      <c r="GJ814" s="83"/>
      <c r="GK814" s="83"/>
      <c r="GL814" s="83"/>
      <c r="GM814" s="83"/>
      <c r="GN814" s="83"/>
      <c r="GO814" s="83"/>
      <c r="GP814" s="83"/>
      <c r="GQ814" s="83"/>
      <c r="GR814" s="83"/>
      <c r="GS814" s="83"/>
      <c r="GT814" s="83"/>
      <c r="GU814" s="83"/>
      <c r="GV814" s="83"/>
      <c r="GW814" s="83"/>
      <c r="GX814" s="83"/>
      <c r="GY814" s="83"/>
      <c r="GZ814" s="83"/>
      <c r="HA814" s="83"/>
      <c r="HB814" s="83"/>
      <c r="HC814" s="83"/>
      <c r="HD814" s="83"/>
      <c r="HE814" s="83"/>
      <c r="HF814" s="83"/>
      <c r="HG814" s="83"/>
      <c r="HH814" s="83"/>
      <c r="HI814" s="83"/>
      <c r="HJ814" s="83"/>
      <c r="HK814" s="83"/>
      <c r="HL814" s="83"/>
      <c r="HM814" s="83"/>
      <c r="HN814" s="83"/>
      <c r="HO814" s="83"/>
      <c r="HP814" s="83"/>
      <c r="HQ814" s="83"/>
      <c r="HR814" s="83"/>
      <c r="HS814" s="83"/>
      <c r="HT814" s="83"/>
      <c r="HU814" s="83"/>
      <c r="HV814" s="83"/>
      <c r="HW814" s="83"/>
      <c r="HX814" s="83"/>
      <c r="HY814" s="83"/>
      <c r="HZ814" s="83"/>
      <c r="IA814" s="83"/>
      <c r="IB814" s="83"/>
      <c r="IC814" s="83"/>
      <c r="ID814" s="83"/>
      <c r="IE814" s="83"/>
      <c r="IF814" s="83"/>
      <c r="IG814" s="83"/>
      <c r="IH814" s="83"/>
      <c r="II814" s="83"/>
      <c r="IJ814" s="83"/>
      <c r="IK814" s="83"/>
      <c r="IL814" s="83"/>
      <c r="IM814" s="83"/>
      <c r="IN814" s="83"/>
      <c r="IO814" s="83"/>
      <c r="IP814" s="83"/>
      <c r="IQ814" s="83"/>
      <c r="IR814" s="83"/>
      <c r="IS814" s="83"/>
      <c r="IT814" s="83"/>
      <c r="IU814" s="83"/>
      <c r="IV814" s="83"/>
      <c r="IW814" s="83"/>
      <c r="IX814" s="83"/>
      <c r="IY814" s="83"/>
      <c r="IZ814" s="83"/>
      <c r="JA814" s="83"/>
      <c r="JB814" s="83"/>
      <c r="JC814" s="83"/>
      <c r="JD814" s="83"/>
      <c r="JE814" s="83"/>
    </row>
    <row r="815" spans="1:265" s="8" customFormat="1" ht="15" customHeight="1" x14ac:dyDescent="0.2">
      <c r="A815" s="173"/>
      <c r="B815" s="131" t="s">
        <v>470</v>
      </c>
      <c r="C815" s="217"/>
      <c r="D815" s="329" t="s">
        <v>1015</v>
      </c>
      <c r="E815" s="117"/>
      <c r="F815" s="1044"/>
      <c r="G815" s="1045"/>
      <c r="H815" s="329" t="s">
        <v>445</v>
      </c>
      <c r="I815" s="329" t="s">
        <v>515</v>
      </c>
      <c r="J815" s="329"/>
      <c r="K815" s="379" t="s">
        <v>546</v>
      </c>
      <c r="L815" s="379" t="s">
        <v>614</v>
      </c>
      <c r="M815" s="1139">
        <v>2</v>
      </c>
      <c r="N815" s="1139" t="s">
        <v>101</v>
      </c>
      <c r="O815" s="379" t="s">
        <v>440</v>
      </c>
      <c r="P815" s="626">
        <v>3</v>
      </c>
      <c r="Q815" s="627"/>
      <c r="R815" s="627"/>
      <c r="S815" s="627"/>
      <c r="T815" s="627"/>
      <c r="U815" s="627"/>
      <c r="V815" s="627"/>
      <c r="W815" s="628"/>
      <c r="X815" s="219"/>
      <c r="Y815" s="219"/>
      <c r="Z815" s="112"/>
      <c r="AA815" s="83"/>
      <c r="AB815" s="83"/>
      <c r="AC815" s="83" t="str">
        <f t="shared" si="20"/>
        <v/>
      </c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  <c r="AY815" s="83"/>
      <c r="AZ815" s="83"/>
      <c r="BA815" s="83"/>
      <c r="BB815" s="83"/>
      <c r="BC815" s="83"/>
      <c r="BD815" s="83"/>
      <c r="BE815" s="83"/>
      <c r="BF815" s="83"/>
      <c r="BG815" s="83"/>
      <c r="BH815" s="83"/>
      <c r="BI815" s="83"/>
      <c r="BJ815" s="83"/>
      <c r="BK815" s="83"/>
      <c r="BL815" s="83"/>
      <c r="BM815" s="83"/>
      <c r="BN815" s="83"/>
      <c r="BO815" s="83"/>
      <c r="BP815" s="83"/>
      <c r="BQ815" s="83"/>
      <c r="BR815" s="83"/>
      <c r="BS815" s="83"/>
      <c r="BT815" s="83"/>
      <c r="BU815" s="83"/>
      <c r="BV815" s="83"/>
      <c r="BW815" s="83"/>
      <c r="BX815" s="83"/>
      <c r="BY815" s="83"/>
      <c r="BZ815" s="83"/>
      <c r="CA815" s="83"/>
      <c r="CB815" s="83"/>
      <c r="CC815" s="83"/>
      <c r="CD815" s="83"/>
      <c r="CE815" s="83"/>
      <c r="CF815" s="83"/>
      <c r="CG815" s="83"/>
      <c r="CH815" s="83"/>
      <c r="CI815" s="83"/>
      <c r="CJ815" s="83"/>
      <c r="CK815" s="83"/>
      <c r="CL815" s="83"/>
      <c r="CM815" s="83"/>
      <c r="CN815" s="83"/>
      <c r="CO815" s="83"/>
      <c r="CP815" s="83"/>
      <c r="CQ815" s="83"/>
      <c r="CR815" s="83"/>
      <c r="CS815" s="83"/>
      <c r="CT815" s="83"/>
      <c r="CU815" s="83"/>
      <c r="CV815" s="83"/>
      <c r="CW815" s="83"/>
      <c r="CX815" s="83"/>
      <c r="CY815" s="83"/>
      <c r="CZ815" s="83"/>
      <c r="DA815" s="83"/>
      <c r="DB815" s="83"/>
      <c r="DC815" s="83"/>
      <c r="DD815" s="83"/>
      <c r="DE815" s="83"/>
      <c r="DF815" s="83"/>
      <c r="DG815" s="83"/>
      <c r="DH815" s="83"/>
      <c r="DI815" s="83"/>
      <c r="DJ815" s="83"/>
      <c r="DK815" s="83"/>
      <c r="DL815" s="83"/>
      <c r="DM815" s="83"/>
      <c r="DN815" s="83"/>
      <c r="DO815" s="83"/>
      <c r="DP815" s="83"/>
      <c r="DQ815" s="83"/>
      <c r="DR815" s="83"/>
      <c r="DS815" s="83"/>
      <c r="DT815" s="83"/>
      <c r="DU815" s="83"/>
      <c r="DV815" s="83"/>
      <c r="DW815" s="83"/>
      <c r="DX815" s="83"/>
      <c r="DY815" s="83"/>
      <c r="DZ815" s="83"/>
      <c r="EA815" s="83"/>
      <c r="EB815" s="83"/>
      <c r="EC815" s="83"/>
      <c r="ED815" s="83"/>
      <c r="EE815" s="83"/>
      <c r="EF815" s="83"/>
      <c r="EG815" s="83"/>
      <c r="EH815" s="83"/>
      <c r="EI815" s="83"/>
      <c r="EJ815" s="83"/>
      <c r="EK815" s="83"/>
      <c r="EL815" s="83"/>
      <c r="EM815" s="83"/>
      <c r="EN815" s="83"/>
      <c r="EO815" s="83"/>
      <c r="EP815" s="83"/>
      <c r="EQ815" s="83"/>
      <c r="ER815" s="83"/>
      <c r="ES815" s="83"/>
      <c r="ET815" s="83"/>
      <c r="EU815" s="83"/>
      <c r="EV815" s="83"/>
      <c r="EW815" s="83"/>
      <c r="EX815" s="83"/>
      <c r="EY815" s="83"/>
      <c r="EZ815" s="83"/>
      <c r="FA815" s="83"/>
      <c r="FB815" s="83"/>
      <c r="FC815" s="83"/>
      <c r="FD815" s="83"/>
      <c r="FE815" s="83"/>
      <c r="FF815" s="83"/>
      <c r="FG815" s="83"/>
      <c r="FH815" s="83"/>
      <c r="FI815" s="83"/>
      <c r="FJ815" s="83"/>
      <c r="FK815" s="83"/>
      <c r="FL815" s="83"/>
      <c r="FM815" s="83"/>
      <c r="FN815" s="83"/>
      <c r="FO815" s="83"/>
      <c r="FP815" s="83"/>
      <c r="FQ815" s="83"/>
      <c r="FR815" s="83"/>
      <c r="FS815" s="83"/>
      <c r="FT815" s="83"/>
      <c r="FU815" s="83"/>
      <c r="FV815" s="83"/>
      <c r="FW815" s="83"/>
      <c r="FX815" s="83"/>
      <c r="FY815" s="83"/>
      <c r="FZ815" s="83"/>
      <c r="GA815" s="83"/>
      <c r="GB815" s="83"/>
      <c r="GC815" s="83"/>
      <c r="GD815" s="83"/>
      <c r="GE815" s="83"/>
      <c r="GF815" s="83"/>
      <c r="GG815" s="83"/>
      <c r="GH815" s="83"/>
      <c r="GI815" s="83"/>
      <c r="GJ815" s="83"/>
      <c r="GK815" s="83"/>
      <c r="GL815" s="83"/>
      <c r="GM815" s="83"/>
      <c r="GN815" s="83"/>
      <c r="GO815" s="83"/>
      <c r="GP815" s="83"/>
      <c r="GQ815" s="83"/>
      <c r="GR815" s="83"/>
      <c r="GS815" s="83"/>
      <c r="GT815" s="83"/>
      <c r="GU815" s="83"/>
      <c r="GV815" s="83"/>
      <c r="GW815" s="83"/>
      <c r="GX815" s="83"/>
      <c r="GY815" s="83"/>
      <c r="GZ815" s="83"/>
      <c r="HA815" s="83"/>
      <c r="HB815" s="83"/>
      <c r="HC815" s="83"/>
      <c r="HD815" s="83"/>
      <c r="HE815" s="83"/>
      <c r="HF815" s="83"/>
      <c r="HG815" s="83"/>
      <c r="HH815" s="83"/>
      <c r="HI815" s="83"/>
      <c r="HJ815" s="83"/>
      <c r="HK815" s="83"/>
      <c r="HL815" s="83"/>
      <c r="HM815" s="83"/>
      <c r="HN815" s="83"/>
      <c r="HO815" s="83"/>
      <c r="HP815" s="83"/>
      <c r="HQ815" s="83"/>
      <c r="HR815" s="83"/>
      <c r="HS815" s="83"/>
      <c r="HT815" s="83"/>
      <c r="HU815" s="83"/>
      <c r="HV815" s="83"/>
      <c r="HW815" s="83"/>
      <c r="HX815" s="83"/>
      <c r="HY815" s="83"/>
      <c r="HZ815" s="83"/>
      <c r="IA815" s="83"/>
      <c r="IB815" s="83"/>
      <c r="IC815" s="83"/>
      <c r="ID815" s="83"/>
      <c r="IE815" s="83"/>
      <c r="IF815" s="83"/>
      <c r="IG815" s="83"/>
      <c r="IH815" s="83"/>
      <c r="II815" s="83"/>
      <c r="IJ815" s="83"/>
      <c r="IK815" s="83"/>
      <c r="IL815" s="83"/>
      <c r="IM815" s="83"/>
      <c r="IN815" s="83"/>
      <c r="IO815" s="83"/>
      <c r="IP815" s="83"/>
      <c r="IQ815" s="83"/>
      <c r="IR815" s="83"/>
      <c r="IS815" s="83"/>
      <c r="IT815" s="83"/>
      <c r="IU815" s="83"/>
      <c r="IV815" s="83"/>
      <c r="IW815" s="83"/>
      <c r="IX815" s="83"/>
      <c r="IY815" s="83"/>
      <c r="IZ815" s="83"/>
      <c r="JA815" s="83"/>
      <c r="JB815" s="83"/>
      <c r="JC815" s="83"/>
      <c r="JD815" s="83"/>
      <c r="JE815" s="83"/>
    </row>
    <row r="816" spans="1:265" s="8" customFormat="1" ht="15" customHeight="1" x14ac:dyDescent="0.2">
      <c r="A816" s="173"/>
      <c r="B816" s="131" t="s">
        <v>470</v>
      </c>
      <c r="C816" s="217"/>
      <c r="D816" s="329" t="s">
        <v>1015</v>
      </c>
      <c r="E816" s="117"/>
      <c r="F816" s="1044"/>
      <c r="G816" s="1045"/>
      <c r="H816" s="329" t="s">
        <v>445</v>
      </c>
      <c r="I816" s="329" t="s">
        <v>515</v>
      </c>
      <c r="J816" s="329"/>
      <c r="K816" s="379" t="s">
        <v>547</v>
      </c>
      <c r="L816" s="379" t="s">
        <v>614</v>
      </c>
      <c r="M816" s="1139" t="s">
        <v>504</v>
      </c>
      <c r="N816" s="1139" t="s">
        <v>24</v>
      </c>
      <c r="O816" s="379" t="s">
        <v>440</v>
      </c>
      <c r="P816" s="626">
        <v>4</v>
      </c>
      <c r="Q816" s="627"/>
      <c r="R816" s="627"/>
      <c r="S816" s="627"/>
      <c r="T816" s="627"/>
      <c r="U816" s="627"/>
      <c r="V816" s="627"/>
      <c r="W816" s="628"/>
      <c r="X816" s="219"/>
      <c r="Y816" s="219"/>
      <c r="Z816" s="112"/>
      <c r="AA816" s="83"/>
      <c r="AB816" s="83"/>
      <c r="AC816" s="83" t="str">
        <f t="shared" si="20"/>
        <v/>
      </c>
      <c r="AD816" s="83"/>
      <c r="AE816" s="83"/>
      <c r="AF816" s="83"/>
      <c r="AG816" s="83"/>
      <c r="AH816" s="83"/>
      <c r="AI816" s="83"/>
      <c r="AJ816" s="83"/>
      <c r="AK816" s="83"/>
      <c r="AL816" s="83"/>
      <c r="AM816" s="83"/>
      <c r="AN816" s="83"/>
      <c r="AO816" s="83"/>
      <c r="AP816" s="83"/>
      <c r="AQ816" s="83"/>
      <c r="AR816" s="83"/>
      <c r="AS816" s="83"/>
      <c r="AT816" s="83"/>
      <c r="AU816" s="83"/>
      <c r="AV816" s="83"/>
      <c r="AW816" s="83"/>
      <c r="AX816" s="83"/>
      <c r="AY816" s="83"/>
      <c r="AZ816" s="83"/>
      <c r="BA816" s="83"/>
      <c r="BB816" s="83"/>
      <c r="BC816" s="83"/>
      <c r="BD816" s="83"/>
      <c r="BE816" s="83"/>
      <c r="BF816" s="83"/>
      <c r="BG816" s="83"/>
      <c r="BH816" s="83"/>
      <c r="BI816" s="83"/>
      <c r="BJ816" s="83"/>
      <c r="BK816" s="83"/>
      <c r="BL816" s="83"/>
      <c r="BM816" s="83"/>
      <c r="BN816" s="83"/>
      <c r="BO816" s="83"/>
      <c r="BP816" s="83"/>
      <c r="BQ816" s="83"/>
      <c r="BR816" s="83"/>
      <c r="BS816" s="83"/>
      <c r="BT816" s="83"/>
      <c r="BU816" s="83"/>
      <c r="BV816" s="83"/>
      <c r="BW816" s="83"/>
      <c r="BX816" s="83"/>
      <c r="BY816" s="83"/>
      <c r="BZ816" s="83"/>
      <c r="CA816" s="83"/>
      <c r="CB816" s="83"/>
      <c r="CC816" s="83"/>
      <c r="CD816" s="83"/>
      <c r="CE816" s="83"/>
      <c r="CF816" s="83"/>
      <c r="CG816" s="83"/>
      <c r="CH816" s="83"/>
      <c r="CI816" s="83"/>
      <c r="CJ816" s="83"/>
      <c r="CK816" s="83"/>
      <c r="CL816" s="83"/>
      <c r="CM816" s="83"/>
      <c r="CN816" s="83"/>
      <c r="CO816" s="83"/>
      <c r="CP816" s="83"/>
      <c r="CQ816" s="83"/>
      <c r="CR816" s="83"/>
      <c r="CS816" s="83"/>
      <c r="CT816" s="83"/>
      <c r="CU816" s="83"/>
      <c r="CV816" s="83"/>
      <c r="CW816" s="83"/>
      <c r="CX816" s="83"/>
      <c r="CY816" s="83"/>
      <c r="CZ816" s="83"/>
      <c r="DA816" s="83"/>
      <c r="DB816" s="83"/>
      <c r="DC816" s="83"/>
      <c r="DD816" s="83"/>
      <c r="DE816" s="83"/>
      <c r="DF816" s="83"/>
      <c r="DG816" s="83"/>
      <c r="DH816" s="83"/>
      <c r="DI816" s="83"/>
      <c r="DJ816" s="83"/>
      <c r="DK816" s="83"/>
      <c r="DL816" s="83"/>
      <c r="DM816" s="83"/>
      <c r="DN816" s="83"/>
      <c r="DO816" s="83"/>
      <c r="DP816" s="83"/>
      <c r="DQ816" s="83"/>
      <c r="DR816" s="83"/>
      <c r="DS816" s="83"/>
      <c r="DT816" s="83"/>
      <c r="DU816" s="83"/>
      <c r="DV816" s="83"/>
      <c r="DW816" s="83"/>
      <c r="DX816" s="83"/>
      <c r="DY816" s="83"/>
      <c r="DZ816" s="83"/>
      <c r="EA816" s="83"/>
      <c r="EB816" s="83"/>
      <c r="EC816" s="83"/>
      <c r="ED816" s="83"/>
      <c r="EE816" s="83"/>
      <c r="EF816" s="83"/>
      <c r="EG816" s="83"/>
      <c r="EH816" s="83"/>
      <c r="EI816" s="83"/>
      <c r="EJ816" s="83"/>
      <c r="EK816" s="83"/>
      <c r="EL816" s="83"/>
      <c r="EM816" s="83"/>
      <c r="EN816" s="83"/>
      <c r="EO816" s="83"/>
      <c r="EP816" s="83"/>
      <c r="EQ816" s="83"/>
      <c r="ER816" s="83"/>
      <c r="ES816" s="83"/>
      <c r="ET816" s="83"/>
      <c r="EU816" s="83"/>
      <c r="EV816" s="83"/>
      <c r="EW816" s="83"/>
      <c r="EX816" s="83"/>
      <c r="EY816" s="83"/>
      <c r="EZ816" s="83"/>
      <c r="FA816" s="83"/>
      <c r="FB816" s="83"/>
      <c r="FC816" s="83"/>
      <c r="FD816" s="83"/>
      <c r="FE816" s="83"/>
      <c r="FF816" s="83"/>
      <c r="FG816" s="83"/>
      <c r="FH816" s="83"/>
      <c r="FI816" s="83"/>
      <c r="FJ816" s="83"/>
      <c r="FK816" s="83"/>
      <c r="FL816" s="83"/>
      <c r="FM816" s="83"/>
      <c r="FN816" s="83"/>
      <c r="FO816" s="83"/>
      <c r="FP816" s="83"/>
      <c r="FQ816" s="83"/>
      <c r="FR816" s="83"/>
      <c r="FS816" s="83"/>
      <c r="FT816" s="83"/>
      <c r="FU816" s="83"/>
      <c r="FV816" s="83"/>
      <c r="FW816" s="83"/>
      <c r="FX816" s="83"/>
      <c r="FY816" s="83"/>
      <c r="FZ816" s="83"/>
      <c r="GA816" s="83"/>
      <c r="GB816" s="83"/>
      <c r="GC816" s="83"/>
      <c r="GD816" s="83"/>
      <c r="GE816" s="83"/>
      <c r="GF816" s="83"/>
      <c r="GG816" s="83"/>
      <c r="GH816" s="83"/>
      <c r="GI816" s="83"/>
      <c r="GJ816" s="83"/>
      <c r="GK816" s="83"/>
      <c r="GL816" s="83"/>
      <c r="GM816" s="83"/>
      <c r="GN816" s="83"/>
      <c r="GO816" s="83"/>
      <c r="GP816" s="83"/>
      <c r="GQ816" s="83"/>
      <c r="GR816" s="83"/>
      <c r="GS816" s="83"/>
      <c r="GT816" s="83"/>
      <c r="GU816" s="83"/>
      <c r="GV816" s="83"/>
      <c r="GW816" s="83"/>
      <c r="GX816" s="83"/>
      <c r="GY816" s="83"/>
      <c r="GZ816" s="83"/>
      <c r="HA816" s="83"/>
      <c r="HB816" s="83"/>
      <c r="HC816" s="83"/>
      <c r="HD816" s="83"/>
      <c r="HE816" s="83"/>
      <c r="HF816" s="83"/>
      <c r="HG816" s="83"/>
      <c r="HH816" s="83"/>
      <c r="HI816" s="83"/>
      <c r="HJ816" s="83"/>
      <c r="HK816" s="83"/>
      <c r="HL816" s="83"/>
      <c r="HM816" s="83"/>
      <c r="HN816" s="83"/>
      <c r="HO816" s="83"/>
      <c r="HP816" s="83"/>
      <c r="HQ816" s="83"/>
      <c r="HR816" s="83"/>
      <c r="HS816" s="83"/>
      <c r="HT816" s="83"/>
      <c r="HU816" s="83"/>
      <c r="HV816" s="83"/>
      <c r="HW816" s="83"/>
      <c r="HX816" s="83"/>
      <c r="HY816" s="83"/>
      <c r="HZ816" s="83"/>
      <c r="IA816" s="83"/>
      <c r="IB816" s="83"/>
      <c r="IC816" s="83"/>
      <c r="ID816" s="83"/>
      <c r="IE816" s="83"/>
      <c r="IF816" s="83"/>
      <c r="IG816" s="83"/>
      <c r="IH816" s="83"/>
      <c r="II816" s="83"/>
      <c r="IJ816" s="83"/>
      <c r="IK816" s="83"/>
      <c r="IL816" s="83"/>
      <c r="IM816" s="83"/>
      <c r="IN816" s="83"/>
      <c r="IO816" s="83"/>
      <c r="IP816" s="83"/>
      <c r="IQ816" s="83"/>
      <c r="IR816" s="83"/>
      <c r="IS816" s="83"/>
      <c r="IT816" s="83"/>
      <c r="IU816" s="83"/>
      <c r="IV816" s="83"/>
      <c r="IW816" s="83"/>
      <c r="IX816" s="83"/>
      <c r="IY816" s="83"/>
      <c r="IZ816" s="83"/>
      <c r="JA816" s="83"/>
      <c r="JB816" s="83"/>
      <c r="JC816" s="83"/>
      <c r="JD816" s="83"/>
      <c r="JE816" s="83"/>
    </row>
    <row r="817" spans="1:265" s="8" customFormat="1" ht="15" customHeight="1" x14ac:dyDescent="0.2">
      <c r="A817" s="173"/>
      <c r="B817" s="131" t="s">
        <v>470</v>
      </c>
      <c r="C817" s="217"/>
      <c r="D817" s="329" t="s">
        <v>1015</v>
      </c>
      <c r="E817" s="117"/>
      <c r="F817" s="1044"/>
      <c r="G817" s="1045"/>
      <c r="H817" s="329" t="s">
        <v>445</v>
      </c>
      <c r="I817" s="329" t="s">
        <v>515</v>
      </c>
      <c r="J817" s="329"/>
      <c r="K817" s="379" t="s">
        <v>548</v>
      </c>
      <c r="L817" s="379" t="s">
        <v>614</v>
      </c>
      <c r="M817" s="1139" t="s">
        <v>504</v>
      </c>
      <c r="N817" s="1139" t="s">
        <v>24</v>
      </c>
      <c r="O817" s="379" t="s">
        <v>440</v>
      </c>
      <c r="P817" s="626">
        <v>3</v>
      </c>
      <c r="Q817" s="627"/>
      <c r="R817" s="627"/>
      <c r="S817" s="627"/>
      <c r="T817" s="627"/>
      <c r="U817" s="627"/>
      <c r="V817" s="627"/>
      <c r="W817" s="628"/>
      <c r="X817" s="219"/>
      <c r="Y817" s="219"/>
      <c r="Z817" s="112"/>
      <c r="AA817" s="83"/>
      <c r="AB817" s="83"/>
      <c r="AC817" s="83" t="str">
        <f t="shared" si="20"/>
        <v/>
      </c>
      <c r="AD817" s="83"/>
      <c r="AE817" s="83"/>
      <c r="AF817" s="83"/>
      <c r="AG817" s="83"/>
      <c r="AH817" s="83"/>
      <c r="AI817" s="83"/>
      <c r="AJ817" s="83"/>
      <c r="AK817" s="83"/>
      <c r="AL817" s="83"/>
      <c r="AM817" s="83"/>
      <c r="AN817" s="83"/>
      <c r="AO817" s="83"/>
      <c r="AP817" s="83"/>
      <c r="AQ817" s="83"/>
      <c r="AR817" s="83"/>
      <c r="AS817" s="83"/>
      <c r="AT817" s="83"/>
      <c r="AU817" s="83"/>
      <c r="AV817" s="83"/>
      <c r="AW817" s="83"/>
      <c r="AX817" s="83"/>
      <c r="AY817" s="83"/>
      <c r="AZ817" s="83"/>
      <c r="BA817" s="83"/>
      <c r="BB817" s="83"/>
      <c r="BC817" s="83"/>
      <c r="BD817" s="83"/>
      <c r="BE817" s="83"/>
      <c r="BF817" s="83"/>
      <c r="BG817" s="83"/>
      <c r="BH817" s="83"/>
      <c r="BI817" s="83"/>
      <c r="BJ817" s="83"/>
      <c r="BK817" s="83"/>
      <c r="BL817" s="83"/>
      <c r="BM817" s="83"/>
      <c r="BN817" s="83"/>
      <c r="BO817" s="83"/>
      <c r="BP817" s="83"/>
      <c r="BQ817" s="83"/>
      <c r="BR817" s="83"/>
      <c r="BS817" s="83"/>
      <c r="BT817" s="83"/>
      <c r="BU817" s="83"/>
      <c r="BV817" s="83"/>
      <c r="BW817" s="83"/>
      <c r="BX817" s="83"/>
      <c r="BY817" s="83"/>
      <c r="BZ817" s="83"/>
      <c r="CA817" s="83"/>
      <c r="CB817" s="83"/>
      <c r="CC817" s="83"/>
      <c r="CD817" s="83"/>
      <c r="CE817" s="83"/>
      <c r="CF817" s="83"/>
      <c r="CG817" s="83"/>
      <c r="CH817" s="83"/>
      <c r="CI817" s="83"/>
      <c r="CJ817" s="83"/>
      <c r="CK817" s="83"/>
      <c r="CL817" s="83"/>
      <c r="CM817" s="83"/>
      <c r="CN817" s="83"/>
      <c r="CO817" s="83"/>
      <c r="CP817" s="83"/>
      <c r="CQ817" s="83"/>
      <c r="CR817" s="83"/>
      <c r="CS817" s="83"/>
      <c r="CT817" s="83"/>
      <c r="CU817" s="83"/>
      <c r="CV817" s="83"/>
      <c r="CW817" s="83"/>
      <c r="CX817" s="83"/>
      <c r="CY817" s="83"/>
      <c r="CZ817" s="83"/>
      <c r="DA817" s="83"/>
      <c r="DB817" s="83"/>
      <c r="DC817" s="83"/>
      <c r="DD817" s="83"/>
      <c r="DE817" s="83"/>
      <c r="DF817" s="83"/>
      <c r="DG817" s="83"/>
      <c r="DH817" s="83"/>
      <c r="DI817" s="83"/>
      <c r="DJ817" s="83"/>
      <c r="DK817" s="83"/>
      <c r="DL817" s="83"/>
      <c r="DM817" s="83"/>
      <c r="DN817" s="83"/>
      <c r="DO817" s="83"/>
      <c r="DP817" s="83"/>
      <c r="DQ817" s="83"/>
      <c r="DR817" s="83"/>
      <c r="DS817" s="83"/>
      <c r="DT817" s="83"/>
      <c r="DU817" s="83"/>
      <c r="DV817" s="83"/>
      <c r="DW817" s="83"/>
      <c r="DX817" s="83"/>
      <c r="DY817" s="83"/>
      <c r="DZ817" s="83"/>
      <c r="EA817" s="83"/>
      <c r="EB817" s="83"/>
      <c r="EC817" s="83"/>
      <c r="ED817" s="83"/>
      <c r="EE817" s="83"/>
      <c r="EF817" s="83"/>
      <c r="EG817" s="83"/>
      <c r="EH817" s="83"/>
      <c r="EI817" s="83"/>
      <c r="EJ817" s="83"/>
      <c r="EK817" s="83"/>
      <c r="EL817" s="83"/>
      <c r="EM817" s="83"/>
      <c r="EN817" s="83"/>
      <c r="EO817" s="83"/>
      <c r="EP817" s="83"/>
      <c r="EQ817" s="83"/>
      <c r="ER817" s="83"/>
      <c r="ES817" s="83"/>
      <c r="ET817" s="83"/>
      <c r="EU817" s="83"/>
      <c r="EV817" s="83"/>
      <c r="EW817" s="83"/>
      <c r="EX817" s="83"/>
      <c r="EY817" s="83"/>
      <c r="EZ817" s="83"/>
      <c r="FA817" s="83"/>
      <c r="FB817" s="83"/>
      <c r="FC817" s="83"/>
      <c r="FD817" s="83"/>
      <c r="FE817" s="83"/>
      <c r="FF817" s="83"/>
      <c r="FG817" s="83"/>
      <c r="FH817" s="83"/>
      <c r="FI817" s="83"/>
      <c r="FJ817" s="83"/>
      <c r="FK817" s="83"/>
      <c r="FL817" s="83"/>
      <c r="FM817" s="83"/>
      <c r="FN817" s="83"/>
      <c r="FO817" s="83"/>
      <c r="FP817" s="83"/>
      <c r="FQ817" s="83"/>
      <c r="FR817" s="83"/>
      <c r="FS817" s="83"/>
      <c r="FT817" s="83"/>
      <c r="FU817" s="83"/>
      <c r="FV817" s="83"/>
      <c r="FW817" s="83"/>
      <c r="FX817" s="83"/>
      <c r="FY817" s="83"/>
      <c r="FZ817" s="83"/>
      <c r="GA817" s="83"/>
      <c r="GB817" s="83"/>
      <c r="GC817" s="83"/>
      <c r="GD817" s="83"/>
      <c r="GE817" s="83"/>
      <c r="GF817" s="83"/>
      <c r="GG817" s="83"/>
      <c r="GH817" s="83"/>
      <c r="GI817" s="83"/>
      <c r="GJ817" s="83"/>
      <c r="GK817" s="83"/>
      <c r="GL817" s="83"/>
      <c r="GM817" s="83"/>
      <c r="GN817" s="83"/>
      <c r="GO817" s="83"/>
      <c r="GP817" s="83"/>
      <c r="GQ817" s="83"/>
      <c r="GR817" s="83"/>
      <c r="GS817" s="83"/>
      <c r="GT817" s="83"/>
      <c r="GU817" s="83"/>
      <c r="GV817" s="83"/>
      <c r="GW817" s="83"/>
      <c r="GX817" s="83"/>
      <c r="GY817" s="83"/>
      <c r="GZ817" s="83"/>
      <c r="HA817" s="83"/>
      <c r="HB817" s="83"/>
      <c r="HC817" s="83"/>
      <c r="HD817" s="83"/>
      <c r="HE817" s="83"/>
      <c r="HF817" s="83"/>
      <c r="HG817" s="83"/>
      <c r="HH817" s="83"/>
      <c r="HI817" s="83"/>
      <c r="HJ817" s="83"/>
      <c r="HK817" s="83"/>
      <c r="HL817" s="83"/>
      <c r="HM817" s="83"/>
      <c r="HN817" s="83"/>
      <c r="HO817" s="83"/>
      <c r="HP817" s="83"/>
      <c r="HQ817" s="83"/>
      <c r="HR817" s="83"/>
      <c r="HS817" s="83"/>
      <c r="HT817" s="83"/>
      <c r="HU817" s="83"/>
      <c r="HV817" s="83"/>
      <c r="HW817" s="83"/>
      <c r="HX817" s="83"/>
      <c r="HY817" s="83"/>
      <c r="HZ817" s="83"/>
      <c r="IA817" s="83"/>
      <c r="IB817" s="83"/>
      <c r="IC817" s="83"/>
      <c r="ID817" s="83"/>
      <c r="IE817" s="83"/>
      <c r="IF817" s="83"/>
      <c r="IG817" s="83"/>
      <c r="IH817" s="83"/>
      <c r="II817" s="83"/>
      <c r="IJ817" s="83"/>
      <c r="IK817" s="83"/>
      <c r="IL817" s="83"/>
      <c r="IM817" s="83"/>
      <c r="IN817" s="83"/>
      <c r="IO817" s="83"/>
      <c r="IP817" s="83"/>
      <c r="IQ817" s="83"/>
      <c r="IR817" s="83"/>
      <c r="IS817" s="83"/>
      <c r="IT817" s="83"/>
      <c r="IU817" s="83"/>
      <c r="IV817" s="83"/>
      <c r="IW817" s="83"/>
      <c r="IX817" s="83"/>
      <c r="IY817" s="83"/>
      <c r="IZ817" s="83"/>
      <c r="JA817" s="83"/>
      <c r="JB817" s="83"/>
      <c r="JC817" s="83"/>
      <c r="JD817" s="83"/>
      <c r="JE817" s="83"/>
    </row>
    <row r="818" spans="1:265" s="8" customFormat="1" ht="15" customHeight="1" x14ac:dyDescent="0.2">
      <c r="A818" s="173"/>
      <c r="B818" s="131" t="s">
        <v>470</v>
      </c>
      <c r="C818" s="217"/>
      <c r="D818" s="329" t="s">
        <v>1015</v>
      </c>
      <c r="E818" s="117"/>
      <c r="F818" s="1044"/>
      <c r="G818" s="1045"/>
      <c r="H818" s="329" t="s">
        <v>445</v>
      </c>
      <c r="I818" s="329" t="s">
        <v>489</v>
      </c>
      <c r="J818" s="329"/>
      <c r="K818" s="379" t="s">
        <v>1533</v>
      </c>
      <c r="L818" s="379" t="s">
        <v>614</v>
      </c>
      <c r="M818" s="1139">
        <v>10</v>
      </c>
      <c r="N818" s="1139" t="s">
        <v>24</v>
      </c>
      <c r="O818" s="379" t="s">
        <v>1379</v>
      </c>
      <c r="P818" s="626">
        <v>5</v>
      </c>
      <c r="Q818" s="627"/>
      <c r="R818" s="627"/>
      <c r="S818" s="627"/>
      <c r="T818" s="627"/>
      <c r="U818" s="627"/>
      <c r="V818" s="627"/>
      <c r="W818" s="628"/>
      <c r="X818" s="219"/>
      <c r="Y818" s="219"/>
      <c r="Z818" s="112"/>
      <c r="AA818" s="83"/>
      <c r="AB818" s="83"/>
      <c r="AC818" s="83" t="str">
        <f t="shared" si="20"/>
        <v/>
      </c>
      <c r="AD818" s="83"/>
      <c r="AE818" s="83"/>
      <c r="AF818" s="83"/>
      <c r="AG818" s="83"/>
      <c r="AH818" s="83"/>
      <c r="AI818" s="83"/>
      <c r="AJ818" s="83"/>
      <c r="AK818" s="83"/>
      <c r="AL818" s="83"/>
      <c r="AM818" s="83"/>
      <c r="AN818" s="83"/>
      <c r="AO818" s="83"/>
      <c r="AP818" s="83"/>
      <c r="AQ818" s="83"/>
      <c r="AR818" s="83"/>
      <c r="AS818" s="83"/>
      <c r="AT818" s="83"/>
      <c r="AU818" s="83"/>
      <c r="AV818" s="83"/>
      <c r="AW818" s="83"/>
      <c r="AX818" s="83"/>
      <c r="AY818" s="83"/>
      <c r="AZ818" s="83"/>
      <c r="BA818" s="83"/>
      <c r="BB818" s="83"/>
      <c r="BC818" s="83"/>
      <c r="BD818" s="83"/>
      <c r="BE818" s="83"/>
      <c r="BF818" s="83"/>
      <c r="BG818" s="83"/>
      <c r="BH818" s="83"/>
      <c r="BI818" s="83"/>
      <c r="BJ818" s="83"/>
      <c r="BK818" s="83"/>
      <c r="BL818" s="83"/>
      <c r="BM818" s="83"/>
      <c r="BN818" s="83"/>
      <c r="BO818" s="83"/>
      <c r="BP818" s="83"/>
      <c r="BQ818" s="83"/>
      <c r="BR818" s="83"/>
      <c r="BS818" s="83"/>
      <c r="BT818" s="83"/>
      <c r="BU818" s="83"/>
      <c r="BV818" s="83"/>
      <c r="BW818" s="83"/>
      <c r="BX818" s="83"/>
      <c r="BY818" s="83"/>
      <c r="BZ818" s="83"/>
      <c r="CA818" s="83"/>
      <c r="CB818" s="83"/>
      <c r="CC818" s="83"/>
      <c r="CD818" s="83"/>
      <c r="CE818" s="83"/>
      <c r="CF818" s="83"/>
      <c r="CG818" s="83"/>
      <c r="CH818" s="83"/>
      <c r="CI818" s="83"/>
      <c r="CJ818" s="83"/>
      <c r="CK818" s="83"/>
      <c r="CL818" s="83"/>
      <c r="CM818" s="83"/>
      <c r="CN818" s="83"/>
      <c r="CO818" s="83"/>
      <c r="CP818" s="83"/>
      <c r="CQ818" s="83"/>
      <c r="CR818" s="83"/>
      <c r="CS818" s="83"/>
      <c r="CT818" s="83"/>
      <c r="CU818" s="83"/>
      <c r="CV818" s="83"/>
      <c r="CW818" s="83"/>
      <c r="CX818" s="83"/>
      <c r="CY818" s="83"/>
      <c r="CZ818" s="83"/>
      <c r="DA818" s="83"/>
      <c r="DB818" s="83"/>
      <c r="DC818" s="83"/>
      <c r="DD818" s="83"/>
      <c r="DE818" s="83"/>
      <c r="DF818" s="83"/>
      <c r="DG818" s="83"/>
      <c r="DH818" s="83"/>
      <c r="DI818" s="83"/>
      <c r="DJ818" s="83"/>
      <c r="DK818" s="83"/>
      <c r="DL818" s="83"/>
      <c r="DM818" s="83"/>
      <c r="DN818" s="83"/>
      <c r="DO818" s="83"/>
      <c r="DP818" s="83"/>
      <c r="DQ818" s="83"/>
      <c r="DR818" s="83"/>
      <c r="DS818" s="83"/>
      <c r="DT818" s="83"/>
      <c r="DU818" s="83"/>
      <c r="DV818" s="83"/>
      <c r="DW818" s="83"/>
      <c r="DX818" s="83"/>
      <c r="DY818" s="83"/>
      <c r="DZ818" s="83"/>
      <c r="EA818" s="83"/>
      <c r="EB818" s="83"/>
      <c r="EC818" s="83"/>
      <c r="ED818" s="83"/>
      <c r="EE818" s="83"/>
      <c r="EF818" s="83"/>
      <c r="EG818" s="83"/>
      <c r="EH818" s="83"/>
      <c r="EI818" s="83"/>
      <c r="EJ818" s="83"/>
      <c r="EK818" s="83"/>
      <c r="EL818" s="83"/>
      <c r="EM818" s="83"/>
      <c r="EN818" s="83"/>
      <c r="EO818" s="83"/>
      <c r="EP818" s="83"/>
      <c r="EQ818" s="83"/>
      <c r="ER818" s="83"/>
      <c r="ES818" s="83"/>
      <c r="ET818" s="83"/>
      <c r="EU818" s="83"/>
      <c r="EV818" s="83"/>
      <c r="EW818" s="83"/>
      <c r="EX818" s="83"/>
      <c r="EY818" s="83"/>
      <c r="EZ818" s="83"/>
      <c r="FA818" s="83"/>
      <c r="FB818" s="83"/>
      <c r="FC818" s="83"/>
      <c r="FD818" s="83"/>
      <c r="FE818" s="83"/>
      <c r="FF818" s="83"/>
      <c r="FG818" s="83"/>
      <c r="FH818" s="83"/>
      <c r="FI818" s="83"/>
      <c r="FJ818" s="83"/>
      <c r="FK818" s="83"/>
      <c r="FL818" s="83"/>
      <c r="FM818" s="83"/>
      <c r="FN818" s="83"/>
      <c r="FO818" s="83"/>
      <c r="FP818" s="83"/>
      <c r="FQ818" s="83"/>
      <c r="FR818" s="83"/>
      <c r="FS818" s="83"/>
      <c r="FT818" s="83"/>
      <c r="FU818" s="83"/>
      <c r="FV818" s="83"/>
      <c r="FW818" s="83"/>
      <c r="FX818" s="83"/>
      <c r="FY818" s="83"/>
      <c r="FZ818" s="83"/>
      <c r="GA818" s="83"/>
      <c r="GB818" s="83"/>
      <c r="GC818" s="83"/>
      <c r="GD818" s="83"/>
      <c r="GE818" s="83"/>
      <c r="GF818" s="83"/>
      <c r="GG818" s="83"/>
      <c r="GH818" s="83"/>
      <c r="GI818" s="83"/>
      <c r="GJ818" s="83"/>
      <c r="GK818" s="83"/>
      <c r="GL818" s="83"/>
      <c r="GM818" s="83"/>
      <c r="GN818" s="83"/>
      <c r="GO818" s="83"/>
      <c r="GP818" s="83"/>
      <c r="GQ818" s="83"/>
      <c r="GR818" s="83"/>
      <c r="GS818" s="83"/>
      <c r="GT818" s="83"/>
      <c r="GU818" s="83"/>
      <c r="GV818" s="83"/>
      <c r="GW818" s="83"/>
      <c r="GX818" s="83"/>
      <c r="GY818" s="83"/>
      <c r="GZ818" s="83"/>
      <c r="HA818" s="83"/>
      <c r="HB818" s="83"/>
      <c r="HC818" s="83"/>
      <c r="HD818" s="83"/>
      <c r="HE818" s="83"/>
      <c r="HF818" s="83"/>
      <c r="HG818" s="83"/>
      <c r="HH818" s="83"/>
      <c r="HI818" s="83"/>
      <c r="HJ818" s="83"/>
      <c r="HK818" s="83"/>
      <c r="HL818" s="83"/>
      <c r="HM818" s="83"/>
      <c r="HN818" s="83"/>
      <c r="HO818" s="83"/>
      <c r="HP818" s="83"/>
      <c r="HQ818" s="83"/>
      <c r="HR818" s="83"/>
      <c r="HS818" s="83"/>
      <c r="HT818" s="83"/>
      <c r="HU818" s="83"/>
      <c r="HV818" s="83"/>
      <c r="HW818" s="83"/>
      <c r="HX818" s="83"/>
      <c r="HY818" s="83"/>
      <c r="HZ818" s="83"/>
      <c r="IA818" s="83"/>
      <c r="IB818" s="83"/>
      <c r="IC818" s="83"/>
      <c r="ID818" s="83"/>
      <c r="IE818" s="83"/>
      <c r="IF818" s="83"/>
      <c r="IG818" s="83"/>
      <c r="IH818" s="83"/>
      <c r="II818" s="83"/>
      <c r="IJ818" s="83"/>
      <c r="IK818" s="83"/>
      <c r="IL818" s="83"/>
      <c r="IM818" s="83"/>
      <c r="IN818" s="83"/>
      <c r="IO818" s="83"/>
      <c r="IP818" s="83"/>
      <c r="IQ818" s="83"/>
      <c r="IR818" s="83"/>
      <c r="IS818" s="83"/>
      <c r="IT818" s="83"/>
      <c r="IU818" s="83"/>
      <c r="IV818" s="83"/>
      <c r="IW818" s="83"/>
      <c r="IX818" s="83"/>
      <c r="IY818" s="83"/>
      <c r="IZ818" s="83"/>
      <c r="JA818" s="83"/>
      <c r="JB818" s="83"/>
      <c r="JC818" s="83"/>
      <c r="JD818" s="83"/>
      <c r="JE818" s="83"/>
    </row>
    <row r="819" spans="1:265" s="8" customFormat="1" ht="15" customHeight="1" x14ac:dyDescent="0.2">
      <c r="A819" s="173"/>
      <c r="B819" s="131" t="s">
        <v>470</v>
      </c>
      <c r="C819" s="217"/>
      <c r="D819" s="329" t="s">
        <v>1015</v>
      </c>
      <c r="E819" s="117"/>
      <c r="F819" s="1044"/>
      <c r="G819" s="1045"/>
      <c r="H819" s="329" t="s">
        <v>445</v>
      </c>
      <c r="I819" s="329" t="s">
        <v>515</v>
      </c>
      <c r="J819" s="329"/>
      <c r="K819" s="379" t="s">
        <v>157</v>
      </c>
      <c r="L819" s="379"/>
      <c r="M819" s="1139"/>
      <c r="N819" s="1139"/>
      <c r="O819" s="379"/>
      <c r="P819" s="626"/>
      <c r="Q819" s="627"/>
      <c r="R819" s="627"/>
      <c r="S819" s="627"/>
      <c r="T819" s="627"/>
      <c r="U819" s="627"/>
      <c r="V819" s="627"/>
      <c r="W819" s="628">
        <v>2</v>
      </c>
      <c r="X819" s="219"/>
      <c r="Y819" s="219"/>
      <c r="Z819" s="112"/>
      <c r="AA819" s="83"/>
      <c r="AB819" s="83"/>
      <c r="AC819" s="83" t="str">
        <f t="shared" si="20"/>
        <v/>
      </c>
      <c r="AD819" s="83"/>
      <c r="AE819" s="83"/>
      <c r="AF819" s="83"/>
      <c r="AG819" s="83"/>
      <c r="AH819" s="83"/>
      <c r="AI819" s="83"/>
      <c r="AJ819" s="83"/>
      <c r="AK819" s="83"/>
      <c r="AL819" s="83"/>
      <c r="AM819" s="83"/>
      <c r="AN819" s="83"/>
      <c r="AO819" s="83"/>
      <c r="AP819" s="83"/>
      <c r="AQ819" s="83"/>
      <c r="AR819" s="83"/>
      <c r="AS819" s="83"/>
      <c r="AT819" s="83"/>
      <c r="AU819" s="83"/>
      <c r="AV819" s="83"/>
      <c r="AW819" s="83"/>
      <c r="AX819" s="83"/>
      <c r="AY819" s="83"/>
      <c r="AZ819" s="83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  <c r="BM819" s="83"/>
      <c r="BN819" s="83"/>
      <c r="BO819" s="83"/>
      <c r="BP819" s="83"/>
      <c r="BQ819" s="83"/>
      <c r="BR819" s="83"/>
      <c r="BS819" s="83"/>
      <c r="BT819" s="83"/>
      <c r="BU819" s="83"/>
      <c r="BV819" s="83"/>
      <c r="BW819" s="83"/>
      <c r="BX819" s="83"/>
      <c r="BY819" s="83"/>
      <c r="BZ819" s="83"/>
      <c r="CA819" s="83"/>
      <c r="CB819" s="83"/>
      <c r="CC819" s="83"/>
      <c r="CD819" s="83"/>
      <c r="CE819" s="83"/>
      <c r="CF819" s="83"/>
      <c r="CG819" s="83"/>
      <c r="CH819" s="83"/>
      <c r="CI819" s="83"/>
      <c r="CJ819" s="83"/>
      <c r="CK819" s="83"/>
      <c r="CL819" s="83"/>
      <c r="CM819" s="83"/>
      <c r="CN819" s="83"/>
      <c r="CO819" s="83"/>
      <c r="CP819" s="83"/>
      <c r="CQ819" s="83"/>
      <c r="CR819" s="83"/>
      <c r="CS819" s="83"/>
      <c r="CT819" s="83"/>
      <c r="CU819" s="83"/>
      <c r="CV819" s="83"/>
      <c r="CW819" s="83"/>
      <c r="CX819" s="83"/>
      <c r="CY819" s="83"/>
      <c r="CZ819" s="83"/>
      <c r="DA819" s="83"/>
      <c r="DB819" s="83"/>
      <c r="DC819" s="83"/>
      <c r="DD819" s="83"/>
      <c r="DE819" s="83"/>
      <c r="DF819" s="83"/>
      <c r="DG819" s="83"/>
      <c r="DH819" s="83"/>
      <c r="DI819" s="83"/>
      <c r="DJ819" s="83"/>
      <c r="DK819" s="83"/>
      <c r="DL819" s="83"/>
      <c r="DM819" s="83"/>
      <c r="DN819" s="83"/>
      <c r="DO819" s="83"/>
      <c r="DP819" s="83"/>
      <c r="DQ819" s="83"/>
      <c r="DR819" s="83"/>
      <c r="DS819" s="83"/>
      <c r="DT819" s="83"/>
      <c r="DU819" s="83"/>
      <c r="DV819" s="83"/>
      <c r="DW819" s="83"/>
      <c r="DX819" s="83"/>
      <c r="DY819" s="83"/>
      <c r="DZ819" s="83"/>
      <c r="EA819" s="83"/>
      <c r="EB819" s="83"/>
      <c r="EC819" s="83"/>
      <c r="ED819" s="83"/>
      <c r="EE819" s="83"/>
      <c r="EF819" s="83"/>
      <c r="EG819" s="83"/>
      <c r="EH819" s="83"/>
      <c r="EI819" s="83"/>
      <c r="EJ819" s="83"/>
      <c r="EK819" s="83"/>
      <c r="EL819" s="83"/>
      <c r="EM819" s="83"/>
      <c r="EN819" s="83"/>
      <c r="EO819" s="83"/>
      <c r="EP819" s="83"/>
      <c r="EQ819" s="83"/>
      <c r="ER819" s="83"/>
      <c r="ES819" s="83"/>
      <c r="ET819" s="83"/>
      <c r="EU819" s="83"/>
      <c r="EV819" s="83"/>
      <c r="EW819" s="83"/>
      <c r="EX819" s="83"/>
      <c r="EY819" s="83"/>
      <c r="EZ819" s="83"/>
      <c r="FA819" s="83"/>
      <c r="FB819" s="83"/>
      <c r="FC819" s="83"/>
      <c r="FD819" s="83"/>
      <c r="FE819" s="83"/>
      <c r="FF819" s="83"/>
      <c r="FG819" s="83"/>
      <c r="FH819" s="83"/>
      <c r="FI819" s="83"/>
      <c r="FJ819" s="83"/>
      <c r="FK819" s="83"/>
      <c r="FL819" s="83"/>
      <c r="FM819" s="83"/>
      <c r="FN819" s="83"/>
      <c r="FO819" s="83"/>
      <c r="FP819" s="83"/>
      <c r="FQ819" s="83"/>
      <c r="FR819" s="83"/>
      <c r="FS819" s="83"/>
      <c r="FT819" s="83"/>
      <c r="FU819" s="83"/>
      <c r="FV819" s="83"/>
      <c r="FW819" s="83"/>
      <c r="FX819" s="83"/>
      <c r="FY819" s="83"/>
      <c r="FZ819" s="83"/>
      <c r="GA819" s="83"/>
      <c r="GB819" s="83"/>
      <c r="GC819" s="83"/>
      <c r="GD819" s="83"/>
      <c r="GE819" s="83"/>
      <c r="GF819" s="83"/>
      <c r="GG819" s="83"/>
      <c r="GH819" s="83"/>
      <c r="GI819" s="83"/>
      <c r="GJ819" s="83"/>
      <c r="GK819" s="83"/>
      <c r="GL819" s="83"/>
      <c r="GM819" s="83"/>
      <c r="GN819" s="83"/>
      <c r="GO819" s="83"/>
      <c r="GP819" s="83"/>
      <c r="GQ819" s="83"/>
      <c r="GR819" s="83"/>
      <c r="GS819" s="83"/>
      <c r="GT819" s="83"/>
      <c r="GU819" s="83"/>
      <c r="GV819" s="83"/>
      <c r="GW819" s="83"/>
      <c r="GX819" s="83"/>
      <c r="GY819" s="83"/>
      <c r="GZ819" s="83"/>
      <c r="HA819" s="83"/>
      <c r="HB819" s="83"/>
      <c r="HC819" s="83"/>
      <c r="HD819" s="83"/>
      <c r="HE819" s="83"/>
      <c r="HF819" s="83"/>
      <c r="HG819" s="83"/>
      <c r="HH819" s="83"/>
      <c r="HI819" s="83"/>
      <c r="HJ819" s="83"/>
      <c r="HK819" s="83"/>
      <c r="HL819" s="83"/>
      <c r="HM819" s="83"/>
      <c r="HN819" s="83"/>
      <c r="HO819" s="83"/>
      <c r="HP819" s="83"/>
      <c r="HQ819" s="83"/>
      <c r="HR819" s="83"/>
      <c r="HS819" s="83"/>
      <c r="HT819" s="83"/>
      <c r="HU819" s="83"/>
      <c r="HV819" s="83"/>
      <c r="HW819" s="83"/>
      <c r="HX819" s="83"/>
      <c r="HY819" s="83"/>
      <c r="HZ819" s="83"/>
      <c r="IA819" s="83"/>
      <c r="IB819" s="83"/>
      <c r="IC819" s="83"/>
      <c r="ID819" s="83"/>
      <c r="IE819" s="83"/>
      <c r="IF819" s="83"/>
      <c r="IG819" s="83"/>
      <c r="IH819" s="83"/>
      <c r="II819" s="83"/>
      <c r="IJ819" s="83"/>
      <c r="IK819" s="83"/>
      <c r="IL819" s="83"/>
      <c r="IM819" s="83"/>
      <c r="IN819" s="83"/>
      <c r="IO819" s="83"/>
      <c r="IP819" s="83"/>
      <c r="IQ819" s="83"/>
      <c r="IR819" s="83"/>
      <c r="IS819" s="83"/>
      <c r="IT819" s="83"/>
      <c r="IU819" s="83"/>
      <c r="IV819" s="83"/>
      <c r="IW819" s="83"/>
      <c r="IX819" s="83"/>
      <c r="IY819" s="83"/>
      <c r="IZ819" s="83"/>
      <c r="JA819" s="83"/>
      <c r="JB819" s="83"/>
      <c r="JC819" s="83"/>
      <c r="JD819" s="83"/>
      <c r="JE819" s="83"/>
    </row>
    <row r="820" spans="1:265" s="8" customFormat="1" ht="15" customHeight="1" x14ac:dyDescent="0.2">
      <c r="A820" s="173"/>
      <c r="B820" s="131" t="s">
        <v>470</v>
      </c>
      <c r="C820" s="217"/>
      <c r="D820" s="329" t="s">
        <v>1015</v>
      </c>
      <c r="E820" s="117"/>
      <c r="F820" s="1044"/>
      <c r="G820" s="1045"/>
      <c r="H820" s="329" t="s">
        <v>445</v>
      </c>
      <c r="I820" s="329" t="s">
        <v>515</v>
      </c>
      <c r="J820" s="329"/>
      <c r="K820" s="379" t="s">
        <v>1534</v>
      </c>
      <c r="L820" s="379"/>
      <c r="M820" s="1139"/>
      <c r="N820" s="1139"/>
      <c r="O820" s="379"/>
      <c r="P820" s="626"/>
      <c r="Q820" s="627"/>
      <c r="R820" s="627"/>
      <c r="S820" s="627"/>
      <c r="T820" s="627"/>
      <c r="U820" s="627"/>
      <c r="V820" s="627"/>
      <c r="W820" s="628">
        <v>7</v>
      </c>
      <c r="X820" s="219"/>
      <c r="Y820" s="219"/>
      <c r="Z820" s="112"/>
      <c r="AA820" s="83"/>
      <c r="AB820" s="83"/>
      <c r="AC820" s="83" t="str">
        <f t="shared" si="20"/>
        <v/>
      </c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  <c r="AY820" s="83"/>
      <c r="AZ820" s="83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  <c r="BM820" s="83"/>
      <c r="BN820" s="83"/>
      <c r="BO820" s="83"/>
      <c r="BP820" s="83"/>
      <c r="BQ820" s="83"/>
      <c r="BR820" s="83"/>
      <c r="BS820" s="83"/>
      <c r="BT820" s="83"/>
      <c r="BU820" s="83"/>
      <c r="BV820" s="83"/>
      <c r="BW820" s="83"/>
      <c r="BX820" s="83"/>
      <c r="BY820" s="83"/>
      <c r="BZ820" s="83"/>
      <c r="CA820" s="83"/>
      <c r="CB820" s="83"/>
      <c r="CC820" s="83"/>
      <c r="CD820" s="83"/>
      <c r="CE820" s="83"/>
      <c r="CF820" s="83"/>
      <c r="CG820" s="83"/>
      <c r="CH820" s="83"/>
      <c r="CI820" s="83"/>
      <c r="CJ820" s="83"/>
      <c r="CK820" s="83"/>
      <c r="CL820" s="83"/>
      <c r="CM820" s="83"/>
      <c r="CN820" s="83"/>
      <c r="CO820" s="83"/>
      <c r="CP820" s="83"/>
      <c r="CQ820" s="83"/>
      <c r="CR820" s="83"/>
      <c r="CS820" s="83"/>
      <c r="CT820" s="83"/>
      <c r="CU820" s="83"/>
      <c r="CV820" s="83"/>
      <c r="CW820" s="83"/>
      <c r="CX820" s="83"/>
      <c r="CY820" s="83"/>
      <c r="CZ820" s="83"/>
      <c r="DA820" s="83"/>
      <c r="DB820" s="83"/>
      <c r="DC820" s="83"/>
      <c r="DD820" s="83"/>
      <c r="DE820" s="83"/>
      <c r="DF820" s="83"/>
      <c r="DG820" s="83"/>
      <c r="DH820" s="83"/>
      <c r="DI820" s="83"/>
      <c r="DJ820" s="83"/>
      <c r="DK820" s="83"/>
      <c r="DL820" s="83"/>
      <c r="DM820" s="83"/>
      <c r="DN820" s="83"/>
      <c r="DO820" s="83"/>
      <c r="DP820" s="83"/>
      <c r="DQ820" s="83"/>
      <c r="DR820" s="83"/>
      <c r="DS820" s="83"/>
      <c r="DT820" s="83"/>
      <c r="DU820" s="83"/>
      <c r="DV820" s="83"/>
      <c r="DW820" s="83"/>
      <c r="DX820" s="83"/>
      <c r="DY820" s="83"/>
      <c r="DZ820" s="83"/>
      <c r="EA820" s="83"/>
      <c r="EB820" s="83"/>
      <c r="EC820" s="83"/>
      <c r="ED820" s="83"/>
      <c r="EE820" s="83"/>
      <c r="EF820" s="83"/>
      <c r="EG820" s="83"/>
      <c r="EH820" s="83"/>
      <c r="EI820" s="83"/>
      <c r="EJ820" s="83"/>
      <c r="EK820" s="83"/>
      <c r="EL820" s="83"/>
      <c r="EM820" s="83"/>
      <c r="EN820" s="83"/>
      <c r="EO820" s="83"/>
      <c r="EP820" s="83"/>
      <c r="EQ820" s="83"/>
      <c r="ER820" s="83"/>
      <c r="ES820" s="83"/>
      <c r="ET820" s="83"/>
      <c r="EU820" s="83"/>
      <c r="EV820" s="83"/>
      <c r="EW820" s="83"/>
      <c r="EX820" s="83"/>
      <c r="EY820" s="83"/>
      <c r="EZ820" s="83"/>
      <c r="FA820" s="83"/>
      <c r="FB820" s="83"/>
      <c r="FC820" s="83"/>
      <c r="FD820" s="83"/>
      <c r="FE820" s="83"/>
      <c r="FF820" s="83"/>
      <c r="FG820" s="83"/>
      <c r="FH820" s="83"/>
      <c r="FI820" s="83"/>
      <c r="FJ820" s="83"/>
      <c r="FK820" s="83"/>
      <c r="FL820" s="83"/>
      <c r="FM820" s="83"/>
      <c r="FN820" s="83"/>
      <c r="FO820" s="83"/>
      <c r="FP820" s="83"/>
      <c r="FQ820" s="83"/>
      <c r="FR820" s="83"/>
      <c r="FS820" s="83"/>
      <c r="FT820" s="83"/>
      <c r="FU820" s="83"/>
      <c r="FV820" s="83"/>
      <c r="FW820" s="83"/>
      <c r="FX820" s="83"/>
      <c r="FY820" s="83"/>
      <c r="FZ820" s="83"/>
      <c r="GA820" s="83"/>
      <c r="GB820" s="83"/>
      <c r="GC820" s="83"/>
      <c r="GD820" s="83"/>
      <c r="GE820" s="83"/>
      <c r="GF820" s="83"/>
      <c r="GG820" s="83"/>
      <c r="GH820" s="83"/>
      <c r="GI820" s="83"/>
      <c r="GJ820" s="83"/>
      <c r="GK820" s="83"/>
      <c r="GL820" s="83"/>
      <c r="GM820" s="83"/>
      <c r="GN820" s="83"/>
      <c r="GO820" s="83"/>
      <c r="GP820" s="83"/>
      <c r="GQ820" s="83"/>
      <c r="GR820" s="83"/>
      <c r="GS820" s="83"/>
      <c r="GT820" s="83"/>
      <c r="GU820" s="83"/>
      <c r="GV820" s="83"/>
      <c r="GW820" s="83"/>
      <c r="GX820" s="83"/>
      <c r="GY820" s="83"/>
      <c r="GZ820" s="83"/>
      <c r="HA820" s="83"/>
      <c r="HB820" s="83"/>
      <c r="HC820" s="83"/>
      <c r="HD820" s="83"/>
      <c r="HE820" s="83"/>
      <c r="HF820" s="83"/>
      <c r="HG820" s="83"/>
      <c r="HH820" s="83"/>
      <c r="HI820" s="83"/>
      <c r="HJ820" s="83"/>
      <c r="HK820" s="83"/>
      <c r="HL820" s="83"/>
      <c r="HM820" s="83"/>
      <c r="HN820" s="83"/>
      <c r="HO820" s="83"/>
      <c r="HP820" s="83"/>
      <c r="HQ820" s="83"/>
      <c r="HR820" s="83"/>
      <c r="HS820" s="83"/>
      <c r="HT820" s="83"/>
      <c r="HU820" s="83"/>
      <c r="HV820" s="83"/>
      <c r="HW820" s="83"/>
      <c r="HX820" s="83"/>
      <c r="HY820" s="83"/>
      <c r="HZ820" s="83"/>
      <c r="IA820" s="83"/>
      <c r="IB820" s="83"/>
      <c r="IC820" s="83"/>
      <c r="ID820" s="83"/>
      <c r="IE820" s="83"/>
      <c r="IF820" s="83"/>
      <c r="IG820" s="83"/>
      <c r="IH820" s="83"/>
      <c r="II820" s="83"/>
      <c r="IJ820" s="83"/>
      <c r="IK820" s="83"/>
      <c r="IL820" s="83"/>
      <c r="IM820" s="83"/>
      <c r="IN820" s="83"/>
      <c r="IO820" s="83"/>
      <c r="IP820" s="83"/>
      <c r="IQ820" s="83"/>
      <c r="IR820" s="83"/>
      <c r="IS820" s="83"/>
      <c r="IT820" s="83"/>
      <c r="IU820" s="83"/>
      <c r="IV820" s="83"/>
      <c r="IW820" s="83"/>
      <c r="IX820" s="83"/>
      <c r="IY820" s="83"/>
      <c r="IZ820" s="83"/>
      <c r="JA820" s="83"/>
      <c r="JB820" s="83"/>
      <c r="JC820" s="83"/>
      <c r="JD820" s="83"/>
      <c r="JE820" s="83"/>
    </row>
    <row r="821" spans="1:265" s="8" customFormat="1" ht="15" customHeight="1" x14ac:dyDescent="0.2">
      <c r="A821" s="173"/>
      <c r="B821" s="131" t="s">
        <v>470</v>
      </c>
      <c r="C821" s="217"/>
      <c r="D821" s="329" t="s">
        <v>1015</v>
      </c>
      <c r="E821" s="117"/>
      <c r="F821" s="1044"/>
      <c r="G821" s="1045"/>
      <c r="H821" s="329" t="s">
        <v>445</v>
      </c>
      <c r="I821" s="329" t="s">
        <v>515</v>
      </c>
      <c r="J821" s="329"/>
      <c r="K821" s="379" t="s">
        <v>1367</v>
      </c>
      <c r="L821" s="379"/>
      <c r="M821" s="1139"/>
      <c r="N821" s="1139"/>
      <c r="O821" s="379"/>
      <c r="P821" s="626"/>
      <c r="Q821" s="627"/>
      <c r="R821" s="627"/>
      <c r="S821" s="627"/>
      <c r="T821" s="627"/>
      <c r="U821" s="627">
        <v>5</v>
      </c>
      <c r="V821" s="627"/>
      <c r="W821" s="628"/>
      <c r="X821" s="219"/>
      <c r="Y821" s="219"/>
      <c r="Z821" s="112"/>
      <c r="AA821" s="83"/>
      <c r="AB821" s="83"/>
      <c r="AC821" s="83" t="str">
        <f t="shared" si="20"/>
        <v/>
      </c>
      <c r="AD821" s="83"/>
      <c r="AE821" s="83"/>
      <c r="AF821" s="83"/>
      <c r="AG821" s="83"/>
      <c r="AH821" s="83"/>
      <c r="AI821" s="83"/>
      <c r="AJ821" s="83"/>
      <c r="AK821" s="83"/>
      <c r="AL821" s="83"/>
      <c r="AM821" s="83"/>
      <c r="AN821" s="83"/>
      <c r="AO821" s="83"/>
      <c r="AP821" s="83"/>
      <c r="AQ821" s="83"/>
      <c r="AR821" s="83"/>
      <c r="AS821" s="83"/>
      <c r="AT821" s="83"/>
      <c r="AU821" s="83"/>
      <c r="AV821" s="83"/>
      <c r="AW821" s="83"/>
      <c r="AX821" s="83"/>
      <c r="AY821" s="83"/>
      <c r="AZ821" s="83"/>
      <c r="BA821" s="83"/>
      <c r="BB821" s="83"/>
      <c r="BC821" s="83"/>
      <c r="BD821" s="83"/>
      <c r="BE821" s="83"/>
      <c r="BF821" s="83"/>
      <c r="BG821" s="83"/>
      <c r="BH821" s="83"/>
      <c r="BI821" s="83"/>
      <c r="BJ821" s="83"/>
      <c r="BK821" s="83"/>
      <c r="BL821" s="83"/>
      <c r="BM821" s="83"/>
      <c r="BN821" s="83"/>
      <c r="BO821" s="83"/>
      <c r="BP821" s="83"/>
      <c r="BQ821" s="83"/>
      <c r="BR821" s="83"/>
      <c r="BS821" s="83"/>
      <c r="BT821" s="83"/>
      <c r="BU821" s="83"/>
      <c r="BV821" s="83"/>
      <c r="BW821" s="83"/>
      <c r="BX821" s="83"/>
      <c r="BY821" s="83"/>
      <c r="BZ821" s="83"/>
      <c r="CA821" s="83"/>
      <c r="CB821" s="83"/>
      <c r="CC821" s="83"/>
      <c r="CD821" s="83"/>
      <c r="CE821" s="83"/>
      <c r="CF821" s="83"/>
      <c r="CG821" s="83"/>
      <c r="CH821" s="83"/>
      <c r="CI821" s="83"/>
      <c r="CJ821" s="83"/>
      <c r="CK821" s="83"/>
      <c r="CL821" s="83"/>
      <c r="CM821" s="83"/>
      <c r="CN821" s="83"/>
      <c r="CO821" s="83"/>
      <c r="CP821" s="83"/>
      <c r="CQ821" s="83"/>
      <c r="CR821" s="83"/>
      <c r="CS821" s="83"/>
      <c r="CT821" s="83"/>
      <c r="CU821" s="83"/>
      <c r="CV821" s="83"/>
      <c r="CW821" s="83"/>
      <c r="CX821" s="83"/>
      <c r="CY821" s="83"/>
      <c r="CZ821" s="83"/>
      <c r="DA821" s="83"/>
      <c r="DB821" s="83"/>
      <c r="DC821" s="83"/>
      <c r="DD821" s="83"/>
      <c r="DE821" s="83"/>
      <c r="DF821" s="83"/>
      <c r="DG821" s="83"/>
      <c r="DH821" s="83"/>
      <c r="DI821" s="83"/>
      <c r="DJ821" s="83"/>
      <c r="DK821" s="83"/>
      <c r="DL821" s="83"/>
      <c r="DM821" s="83"/>
      <c r="DN821" s="83"/>
      <c r="DO821" s="83"/>
      <c r="DP821" s="83"/>
      <c r="DQ821" s="83"/>
      <c r="DR821" s="83"/>
      <c r="DS821" s="83"/>
      <c r="DT821" s="83"/>
      <c r="DU821" s="83"/>
      <c r="DV821" s="83"/>
      <c r="DW821" s="83"/>
      <c r="DX821" s="83"/>
      <c r="DY821" s="83"/>
      <c r="DZ821" s="83"/>
      <c r="EA821" s="83"/>
      <c r="EB821" s="83"/>
      <c r="EC821" s="83"/>
      <c r="ED821" s="83"/>
      <c r="EE821" s="83"/>
      <c r="EF821" s="83"/>
      <c r="EG821" s="83"/>
      <c r="EH821" s="83"/>
      <c r="EI821" s="83"/>
      <c r="EJ821" s="83"/>
      <c r="EK821" s="83"/>
      <c r="EL821" s="83"/>
      <c r="EM821" s="83"/>
      <c r="EN821" s="83"/>
      <c r="EO821" s="83"/>
      <c r="EP821" s="83"/>
      <c r="EQ821" s="83"/>
      <c r="ER821" s="83"/>
      <c r="ES821" s="83"/>
      <c r="ET821" s="83"/>
      <c r="EU821" s="83"/>
      <c r="EV821" s="83"/>
      <c r="EW821" s="83"/>
      <c r="EX821" s="83"/>
      <c r="EY821" s="83"/>
      <c r="EZ821" s="83"/>
      <c r="FA821" s="83"/>
      <c r="FB821" s="83"/>
      <c r="FC821" s="83"/>
      <c r="FD821" s="83"/>
      <c r="FE821" s="83"/>
      <c r="FF821" s="83"/>
      <c r="FG821" s="83"/>
      <c r="FH821" s="83"/>
      <c r="FI821" s="83"/>
      <c r="FJ821" s="83"/>
      <c r="FK821" s="83"/>
      <c r="FL821" s="83"/>
      <c r="FM821" s="83"/>
      <c r="FN821" s="83"/>
      <c r="FO821" s="83"/>
      <c r="FP821" s="83"/>
      <c r="FQ821" s="83"/>
      <c r="FR821" s="83"/>
      <c r="FS821" s="83"/>
      <c r="FT821" s="83"/>
      <c r="FU821" s="83"/>
      <c r="FV821" s="83"/>
      <c r="FW821" s="83"/>
      <c r="FX821" s="83"/>
      <c r="FY821" s="83"/>
      <c r="FZ821" s="83"/>
      <c r="GA821" s="83"/>
      <c r="GB821" s="83"/>
      <c r="GC821" s="83"/>
      <c r="GD821" s="83"/>
      <c r="GE821" s="83"/>
      <c r="GF821" s="83"/>
      <c r="GG821" s="83"/>
      <c r="GH821" s="83"/>
      <c r="GI821" s="83"/>
      <c r="GJ821" s="83"/>
      <c r="GK821" s="83"/>
      <c r="GL821" s="83"/>
      <c r="GM821" s="83"/>
      <c r="GN821" s="83"/>
      <c r="GO821" s="83"/>
      <c r="GP821" s="83"/>
      <c r="GQ821" s="83"/>
      <c r="GR821" s="83"/>
      <c r="GS821" s="83"/>
      <c r="GT821" s="83"/>
      <c r="GU821" s="83"/>
      <c r="GV821" s="83"/>
      <c r="GW821" s="83"/>
      <c r="GX821" s="83"/>
      <c r="GY821" s="83"/>
      <c r="GZ821" s="83"/>
      <c r="HA821" s="83"/>
      <c r="HB821" s="83"/>
      <c r="HC821" s="83"/>
      <c r="HD821" s="83"/>
      <c r="HE821" s="83"/>
      <c r="HF821" s="83"/>
      <c r="HG821" s="83"/>
      <c r="HH821" s="83"/>
      <c r="HI821" s="83"/>
      <c r="HJ821" s="83"/>
      <c r="HK821" s="83"/>
      <c r="HL821" s="83"/>
      <c r="HM821" s="83"/>
      <c r="HN821" s="83"/>
      <c r="HO821" s="83"/>
      <c r="HP821" s="83"/>
      <c r="HQ821" s="83"/>
      <c r="HR821" s="83"/>
      <c r="HS821" s="83"/>
      <c r="HT821" s="83"/>
      <c r="HU821" s="83"/>
      <c r="HV821" s="83"/>
      <c r="HW821" s="83"/>
      <c r="HX821" s="83"/>
      <c r="HY821" s="83"/>
      <c r="HZ821" s="83"/>
      <c r="IA821" s="83"/>
      <c r="IB821" s="83"/>
      <c r="IC821" s="83"/>
      <c r="ID821" s="83"/>
      <c r="IE821" s="83"/>
      <c r="IF821" s="83"/>
      <c r="IG821" s="83"/>
      <c r="IH821" s="83"/>
      <c r="II821" s="83"/>
      <c r="IJ821" s="83"/>
      <c r="IK821" s="83"/>
      <c r="IL821" s="83"/>
      <c r="IM821" s="83"/>
      <c r="IN821" s="83"/>
      <c r="IO821" s="83"/>
      <c r="IP821" s="83"/>
      <c r="IQ821" s="83"/>
      <c r="IR821" s="83"/>
      <c r="IS821" s="83"/>
      <c r="IT821" s="83"/>
      <c r="IU821" s="83"/>
      <c r="IV821" s="83"/>
      <c r="IW821" s="83"/>
      <c r="IX821" s="83"/>
      <c r="IY821" s="83"/>
      <c r="IZ821" s="83"/>
      <c r="JA821" s="83"/>
      <c r="JB821" s="83"/>
      <c r="JC821" s="83"/>
      <c r="JD821" s="83"/>
      <c r="JE821" s="83"/>
    </row>
    <row r="822" spans="1:265" s="8" customFormat="1" ht="15" customHeight="1" x14ac:dyDescent="0.2">
      <c r="A822" s="173"/>
      <c r="B822" s="131" t="s">
        <v>470</v>
      </c>
      <c r="C822" s="217"/>
      <c r="D822" s="329" t="s">
        <v>1015</v>
      </c>
      <c r="E822" s="117"/>
      <c r="F822" s="1044"/>
      <c r="G822" s="1045"/>
      <c r="H822" s="329" t="s">
        <v>445</v>
      </c>
      <c r="I822" s="329" t="s">
        <v>515</v>
      </c>
      <c r="J822" s="329"/>
      <c r="K822" s="379" t="s">
        <v>126</v>
      </c>
      <c r="L822" s="379"/>
      <c r="M822" s="1139"/>
      <c r="N822" s="1139"/>
      <c r="O822" s="379"/>
      <c r="P822" s="626"/>
      <c r="Q822" s="627"/>
      <c r="R822" s="627"/>
      <c r="S822" s="627">
        <v>5</v>
      </c>
      <c r="T822" s="627"/>
      <c r="U822" s="627"/>
      <c r="V822" s="627"/>
      <c r="W822" s="628"/>
      <c r="X822" s="219"/>
      <c r="Y822" s="219"/>
      <c r="Z822" s="112"/>
      <c r="AA822" s="83"/>
      <c r="AB822" s="83"/>
      <c r="AC822" s="83" t="str">
        <f t="shared" si="20"/>
        <v/>
      </c>
      <c r="AD822" s="83"/>
      <c r="AE822" s="83"/>
      <c r="AF822" s="83"/>
      <c r="AG822" s="83"/>
      <c r="AH822" s="83"/>
      <c r="AI822" s="83"/>
      <c r="AJ822" s="83"/>
      <c r="AK822" s="83"/>
      <c r="AL822" s="83"/>
      <c r="AM822" s="83"/>
      <c r="AN822" s="83"/>
      <c r="AO822" s="83"/>
      <c r="AP822" s="83"/>
      <c r="AQ822" s="83"/>
      <c r="AR822" s="83"/>
      <c r="AS822" s="83"/>
      <c r="AT822" s="83"/>
      <c r="AU822" s="83"/>
      <c r="AV822" s="83"/>
      <c r="AW822" s="83"/>
      <c r="AX822" s="83"/>
      <c r="AY822" s="83"/>
      <c r="AZ822" s="83"/>
      <c r="BA822" s="83"/>
      <c r="BB822" s="83"/>
      <c r="BC822" s="83"/>
      <c r="BD822" s="83"/>
      <c r="BE822" s="83"/>
      <c r="BF822" s="83"/>
      <c r="BG822" s="83"/>
      <c r="BH822" s="83"/>
      <c r="BI822" s="83"/>
      <c r="BJ822" s="83"/>
      <c r="BK822" s="83"/>
      <c r="BL822" s="83"/>
      <c r="BM822" s="83"/>
      <c r="BN822" s="83"/>
      <c r="BO822" s="83"/>
      <c r="BP822" s="83"/>
      <c r="BQ822" s="83"/>
      <c r="BR822" s="83"/>
      <c r="BS822" s="83"/>
      <c r="BT822" s="83"/>
      <c r="BU822" s="83"/>
      <c r="BV822" s="83"/>
      <c r="BW822" s="83"/>
      <c r="BX822" s="83"/>
      <c r="BY822" s="83"/>
      <c r="BZ822" s="83"/>
      <c r="CA822" s="83"/>
      <c r="CB822" s="83"/>
      <c r="CC822" s="83"/>
      <c r="CD822" s="83"/>
      <c r="CE822" s="83"/>
      <c r="CF822" s="83"/>
      <c r="CG822" s="83"/>
      <c r="CH822" s="83"/>
      <c r="CI822" s="83"/>
      <c r="CJ822" s="83"/>
      <c r="CK822" s="83"/>
      <c r="CL822" s="83"/>
      <c r="CM822" s="83"/>
      <c r="CN822" s="83"/>
      <c r="CO822" s="83"/>
      <c r="CP822" s="83"/>
      <c r="CQ822" s="83"/>
      <c r="CR822" s="83"/>
      <c r="CS822" s="83"/>
      <c r="CT822" s="83"/>
      <c r="CU822" s="83"/>
      <c r="CV822" s="83"/>
      <c r="CW822" s="83"/>
      <c r="CX822" s="83"/>
      <c r="CY822" s="83"/>
      <c r="CZ822" s="83"/>
      <c r="DA822" s="83"/>
      <c r="DB822" s="83"/>
      <c r="DC822" s="83"/>
      <c r="DD822" s="83"/>
      <c r="DE822" s="83"/>
      <c r="DF822" s="83"/>
      <c r="DG822" s="83"/>
      <c r="DH822" s="83"/>
      <c r="DI822" s="83"/>
      <c r="DJ822" s="83"/>
      <c r="DK822" s="83"/>
      <c r="DL822" s="83"/>
      <c r="DM822" s="83"/>
      <c r="DN822" s="83"/>
      <c r="DO822" s="83"/>
      <c r="DP822" s="83"/>
      <c r="DQ822" s="83"/>
      <c r="DR822" s="83"/>
      <c r="DS822" s="83"/>
      <c r="DT822" s="83"/>
      <c r="DU822" s="83"/>
      <c r="DV822" s="83"/>
      <c r="DW822" s="83"/>
      <c r="DX822" s="83"/>
      <c r="DY822" s="83"/>
      <c r="DZ822" s="83"/>
      <c r="EA822" s="83"/>
      <c r="EB822" s="83"/>
      <c r="EC822" s="83"/>
      <c r="ED822" s="83"/>
      <c r="EE822" s="83"/>
      <c r="EF822" s="83"/>
      <c r="EG822" s="83"/>
      <c r="EH822" s="83"/>
      <c r="EI822" s="83"/>
      <c r="EJ822" s="83"/>
      <c r="EK822" s="83"/>
      <c r="EL822" s="83"/>
      <c r="EM822" s="83"/>
      <c r="EN822" s="83"/>
      <c r="EO822" s="83"/>
      <c r="EP822" s="83"/>
      <c r="EQ822" s="83"/>
      <c r="ER822" s="83"/>
      <c r="ES822" s="83"/>
      <c r="ET822" s="83"/>
      <c r="EU822" s="83"/>
      <c r="EV822" s="83"/>
      <c r="EW822" s="83"/>
      <c r="EX822" s="83"/>
      <c r="EY822" s="83"/>
      <c r="EZ822" s="83"/>
      <c r="FA822" s="83"/>
      <c r="FB822" s="83"/>
      <c r="FC822" s="83"/>
      <c r="FD822" s="83"/>
      <c r="FE822" s="83"/>
      <c r="FF822" s="83"/>
      <c r="FG822" s="83"/>
      <c r="FH822" s="83"/>
      <c r="FI822" s="83"/>
      <c r="FJ822" s="83"/>
      <c r="FK822" s="83"/>
      <c r="FL822" s="83"/>
      <c r="FM822" s="83"/>
      <c r="FN822" s="83"/>
      <c r="FO822" s="83"/>
      <c r="FP822" s="83"/>
      <c r="FQ822" s="83"/>
      <c r="FR822" s="83"/>
      <c r="FS822" s="83"/>
      <c r="FT822" s="83"/>
      <c r="FU822" s="83"/>
      <c r="FV822" s="83"/>
      <c r="FW822" s="83"/>
      <c r="FX822" s="83"/>
      <c r="FY822" s="83"/>
      <c r="FZ822" s="83"/>
      <c r="GA822" s="83"/>
      <c r="GB822" s="83"/>
      <c r="GC822" s="83"/>
      <c r="GD822" s="83"/>
      <c r="GE822" s="83"/>
      <c r="GF822" s="83"/>
      <c r="GG822" s="83"/>
      <c r="GH822" s="83"/>
      <c r="GI822" s="83"/>
      <c r="GJ822" s="83"/>
      <c r="GK822" s="83"/>
      <c r="GL822" s="83"/>
      <c r="GM822" s="83"/>
      <c r="GN822" s="83"/>
      <c r="GO822" s="83"/>
      <c r="GP822" s="83"/>
      <c r="GQ822" s="83"/>
      <c r="GR822" s="83"/>
      <c r="GS822" s="83"/>
      <c r="GT822" s="83"/>
      <c r="GU822" s="83"/>
      <c r="GV822" s="83"/>
      <c r="GW822" s="83"/>
      <c r="GX822" s="83"/>
      <c r="GY822" s="83"/>
      <c r="GZ822" s="83"/>
      <c r="HA822" s="83"/>
      <c r="HB822" s="83"/>
      <c r="HC822" s="83"/>
      <c r="HD822" s="83"/>
      <c r="HE822" s="83"/>
      <c r="HF822" s="83"/>
      <c r="HG822" s="83"/>
      <c r="HH822" s="83"/>
      <c r="HI822" s="83"/>
      <c r="HJ822" s="83"/>
      <c r="HK822" s="83"/>
      <c r="HL822" s="83"/>
      <c r="HM822" s="83"/>
      <c r="HN822" s="83"/>
      <c r="HO822" s="83"/>
      <c r="HP822" s="83"/>
      <c r="HQ822" s="83"/>
      <c r="HR822" s="83"/>
      <c r="HS822" s="83"/>
      <c r="HT822" s="83"/>
      <c r="HU822" s="83"/>
      <c r="HV822" s="83"/>
      <c r="HW822" s="83"/>
      <c r="HX822" s="83"/>
      <c r="HY822" s="83"/>
      <c r="HZ822" s="83"/>
      <c r="IA822" s="83"/>
      <c r="IB822" s="83"/>
      <c r="IC822" s="83"/>
      <c r="ID822" s="83"/>
      <c r="IE822" s="83"/>
      <c r="IF822" s="83"/>
      <c r="IG822" s="83"/>
      <c r="IH822" s="83"/>
      <c r="II822" s="83"/>
      <c r="IJ822" s="83"/>
      <c r="IK822" s="83"/>
      <c r="IL822" s="83"/>
      <c r="IM822" s="83"/>
      <c r="IN822" s="83"/>
      <c r="IO822" s="83"/>
      <c r="IP822" s="83"/>
      <c r="IQ822" s="83"/>
      <c r="IR822" s="83"/>
      <c r="IS822" s="83"/>
      <c r="IT822" s="83"/>
      <c r="IU822" s="83"/>
      <c r="IV822" s="83"/>
      <c r="IW822" s="83"/>
      <c r="IX822" s="83"/>
      <c r="IY822" s="83"/>
      <c r="IZ822" s="83"/>
      <c r="JA822" s="83"/>
      <c r="JB822" s="83"/>
      <c r="JC822" s="83"/>
      <c r="JD822" s="83"/>
      <c r="JE822" s="83"/>
    </row>
    <row r="823" spans="1:265" s="8" customFormat="1" ht="15" customHeight="1" thickBot="1" x14ac:dyDescent="0.25">
      <c r="A823" s="173"/>
      <c r="B823" s="131" t="s">
        <v>470</v>
      </c>
      <c r="C823" s="217"/>
      <c r="D823" s="351" t="s">
        <v>1015</v>
      </c>
      <c r="E823" s="117"/>
      <c r="F823" s="1044"/>
      <c r="G823" s="1045"/>
      <c r="H823" s="351" t="s">
        <v>445</v>
      </c>
      <c r="I823" s="351" t="s">
        <v>515</v>
      </c>
      <c r="J823" s="351"/>
      <c r="K823" s="381" t="s">
        <v>426</v>
      </c>
      <c r="L823" s="381"/>
      <c r="M823" s="1169"/>
      <c r="N823" s="1169"/>
      <c r="O823" s="381"/>
      <c r="P823" s="639"/>
      <c r="Q823" s="640"/>
      <c r="R823" s="640"/>
      <c r="S823" s="640">
        <v>3</v>
      </c>
      <c r="T823" s="640"/>
      <c r="U823" s="640"/>
      <c r="V823" s="640"/>
      <c r="W823" s="641"/>
      <c r="X823" s="249">
        <f>SUM(P814:W823)</f>
        <v>40</v>
      </c>
      <c r="Y823" s="249">
        <v>40</v>
      </c>
      <c r="Z823" s="112"/>
      <c r="AA823" s="83"/>
      <c r="AB823" s="83"/>
      <c r="AC823" s="83" t="str">
        <f t="shared" si="20"/>
        <v/>
      </c>
      <c r="AD823" s="83"/>
      <c r="AE823" s="83"/>
      <c r="AF823" s="83"/>
      <c r="AG823" s="83"/>
      <c r="AH823" s="83"/>
      <c r="AI823" s="83"/>
      <c r="AJ823" s="83"/>
      <c r="AK823" s="83"/>
      <c r="AL823" s="83"/>
      <c r="AM823" s="83"/>
      <c r="AN823" s="83"/>
      <c r="AO823" s="83"/>
      <c r="AP823" s="83"/>
      <c r="AQ823" s="83"/>
      <c r="AR823" s="83"/>
      <c r="AS823" s="83"/>
      <c r="AT823" s="83"/>
      <c r="AU823" s="83"/>
      <c r="AV823" s="83"/>
      <c r="AW823" s="83"/>
      <c r="AX823" s="83"/>
      <c r="AY823" s="83"/>
      <c r="AZ823" s="83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  <c r="BM823" s="83"/>
      <c r="BN823" s="83"/>
      <c r="BO823" s="83"/>
      <c r="BP823" s="83"/>
      <c r="BQ823" s="83"/>
      <c r="BR823" s="83"/>
      <c r="BS823" s="83"/>
      <c r="BT823" s="83"/>
      <c r="BU823" s="83"/>
      <c r="BV823" s="83"/>
      <c r="BW823" s="83"/>
      <c r="BX823" s="83"/>
      <c r="BY823" s="83"/>
      <c r="BZ823" s="83"/>
      <c r="CA823" s="83"/>
      <c r="CB823" s="83"/>
      <c r="CC823" s="83"/>
      <c r="CD823" s="83"/>
      <c r="CE823" s="83"/>
      <c r="CF823" s="83"/>
      <c r="CG823" s="83"/>
      <c r="CH823" s="83"/>
      <c r="CI823" s="83"/>
      <c r="CJ823" s="83"/>
      <c r="CK823" s="83"/>
      <c r="CL823" s="83"/>
      <c r="CM823" s="83"/>
      <c r="CN823" s="83"/>
      <c r="CO823" s="83"/>
      <c r="CP823" s="83"/>
      <c r="CQ823" s="83"/>
      <c r="CR823" s="83"/>
      <c r="CS823" s="83"/>
      <c r="CT823" s="83"/>
      <c r="CU823" s="83"/>
      <c r="CV823" s="83"/>
      <c r="CW823" s="83"/>
      <c r="CX823" s="83"/>
      <c r="CY823" s="83"/>
      <c r="CZ823" s="83"/>
      <c r="DA823" s="83"/>
      <c r="DB823" s="83"/>
      <c r="DC823" s="83"/>
      <c r="DD823" s="83"/>
      <c r="DE823" s="83"/>
      <c r="DF823" s="83"/>
      <c r="DG823" s="83"/>
      <c r="DH823" s="83"/>
      <c r="DI823" s="83"/>
      <c r="DJ823" s="83"/>
      <c r="DK823" s="83"/>
      <c r="DL823" s="83"/>
      <c r="DM823" s="83"/>
      <c r="DN823" s="83"/>
      <c r="DO823" s="83"/>
      <c r="DP823" s="83"/>
      <c r="DQ823" s="83"/>
      <c r="DR823" s="83"/>
      <c r="DS823" s="83"/>
      <c r="DT823" s="83"/>
      <c r="DU823" s="83"/>
      <c r="DV823" s="83"/>
      <c r="DW823" s="83"/>
      <c r="DX823" s="83"/>
      <c r="DY823" s="83"/>
      <c r="DZ823" s="83"/>
      <c r="EA823" s="83"/>
      <c r="EB823" s="83"/>
      <c r="EC823" s="83"/>
      <c r="ED823" s="83"/>
      <c r="EE823" s="83"/>
      <c r="EF823" s="83"/>
      <c r="EG823" s="83"/>
      <c r="EH823" s="83"/>
      <c r="EI823" s="83"/>
      <c r="EJ823" s="83"/>
      <c r="EK823" s="83"/>
      <c r="EL823" s="83"/>
      <c r="EM823" s="83"/>
      <c r="EN823" s="83"/>
      <c r="EO823" s="83"/>
      <c r="EP823" s="83"/>
      <c r="EQ823" s="83"/>
      <c r="ER823" s="83"/>
      <c r="ES823" s="83"/>
      <c r="ET823" s="83"/>
      <c r="EU823" s="83"/>
      <c r="EV823" s="83"/>
      <c r="EW823" s="83"/>
      <c r="EX823" s="83"/>
      <c r="EY823" s="83"/>
      <c r="EZ823" s="83"/>
      <c r="FA823" s="83"/>
      <c r="FB823" s="83"/>
      <c r="FC823" s="83"/>
      <c r="FD823" s="83"/>
      <c r="FE823" s="83"/>
      <c r="FF823" s="83"/>
      <c r="FG823" s="83"/>
      <c r="FH823" s="83"/>
      <c r="FI823" s="83"/>
      <c r="FJ823" s="83"/>
      <c r="FK823" s="83"/>
      <c r="FL823" s="83"/>
      <c r="FM823" s="83"/>
      <c r="FN823" s="83"/>
      <c r="FO823" s="83"/>
      <c r="FP823" s="83"/>
      <c r="FQ823" s="83"/>
      <c r="FR823" s="83"/>
      <c r="FS823" s="83"/>
      <c r="FT823" s="83"/>
      <c r="FU823" s="83"/>
      <c r="FV823" s="83"/>
      <c r="FW823" s="83"/>
      <c r="FX823" s="83"/>
      <c r="FY823" s="83"/>
      <c r="FZ823" s="83"/>
      <c r="GA823" s="83"/>
      <c r="GB823" s="83"/>
      <c r="GC823" s="83"/>
      <c r="GD823" s="83"/>
      <c r="GE823" s="83"/>
      <c r="GF823" s="83"/>
      <c r="GG823" s="83"/>
      <c r="GH823" s="83"/>
      <c r="GI823" s="83"/>
      <c r="GJ823" s="83"/>
      <c r="GK823" s="83"/>
      <c r="GL823" s="83"/>
      <c r="GM823" s="83"/>
      <c r="GN823" s="83"/>
      <c r="GO823" s="83"/>
      <c r="GP823" s="83"/>
      <c r="GQ823" s="83"/>
      <c r="GR823" s="83"/>
      <c r="GS823" s="83"/>
      <c r="GT823" s="83"/>
      <c r="GU823" s="83"/>
      <c r="GV823" s="83"/>
      <c r="GW823" s="83"/>
      <c r="GX823" s="83"/>
      <c r="GY823" s="83"/>
      <c r="GZ823" s="83"/>
      <c r="HA823" s="83"/>
      <c r="HB823" s="83"/>
      <c r="HC823" s="83"/>
      <c r="HD823" s="83"/>
      <c r="HE823" s="83"/>
      <c r="HF823" s="83"/>
      <c r="HG823" s="83"/>
      <c r="HH823" s="83"/>
      <c r="HI823" s="83"/>
      <c r="HJ823" s="83"/>
      <c r="HK823" s="83"/>
      <c r="HL823" s="83"/>
      <c r="HM823" s="83"/>
      <c r="HN823" s="83"/>
      <c r="HO823" s="83"/>
      <c r="HP823" s="83"/>
      <c r="HQ823" s="83"/>
      <c r="HR823" s="83"/>
      <c r="HS823" s="83"/>
      <c r="HT823" s="83"/>
      <c r="HU823" s="83"/>
      <c r="HV823" s="83"/>
      <c r="HW823" s="83"/>
      <c r="HX823" s="83"/>
      <c r="HY823" s="83"/>
      <c r="HZ823" s="83"/>
      <c r="IA823" s="83"/>
      <c r="IB823" s="83"/>
      <c r="IC823" s="83"/>
      <c r="ID823" s="83"/>
      <c r="IE823" s="83"/>
      <c r="IF823" s="83"/>
      <c r="IG823" s="83"/>
      <c r="IH823" s="83"/>
      <c r="II823" s="83"/>
      <c r="IJ823" s="83"/>
      <c r="IK823" s="83"/>
      <c r="IL823" s="83"/>
      <c r="IM823" s="83"/>
      <c r="IN823" s="83"/>
      <c r="IO823" s="83"/>
      <c r="IP823" s="83"/>
      <c r="IQ823" s="83"/>
      <c r="IR823" s="83"/>
      <c r="IS823" s="83"/>
      <c r="IT823" s="83"/>
      <c r="IU823" s="83"/>
      <c r="IV823" s="83"/>
      <c r="IW823" s="83"/>
      <c r="IX823" s="83"/>
      <c r="IY823" s="83"/>
      <c r="IZ823" s="83"/>
      <c r="JA823" s="83"/>
      <c r="JB823" s="83"/>
      <c r="JC823" s="83"/>
      <c r="JD823" s="83"/>
      <c r="JE823" s="83"/>
    </row>
    <row r="824" spans="1:265" s="8" customFormat="1" ht="15" customHeight="1" x14ac:dyDescent="0.2">
      <c r="A824" s="156">
        <f>+A814+1</f>
        <v>86</v>
      </c>
      <c r="B824" s="1086" t="s">
        <v>800</v>
      </c>
      <c r="C824" s="201" t="s">
        <v>35</v>
      </c>
      <c r="D824" s="359" t="s">
        <v>825</v>
      </c>
      <c r="E824" s="215" t="s">
        <v>88</v>
      </c>
      <c r="F824" s="1042" t="s">
        <v>851</v>
      </c>
      <c r="G824" s="1043" t="s">
        <v>890</v>
      </c>
      <c r="H824" s="359" t="s">
        <v>861</v>
      </c>
      <c r="I824" s="359" t="s">
        <v>874</v>
      </c>
      <c r="J824" s="359"/>
      <c r="K824" s="395" t="s">
        <v>891</v>
      </c>
      <c r="L824" s="395" t="s">
        <v>97</v>
      </c>
      <c r="M824" s="766" t="s">
        <v>507</v>
      </c>
      <c r="N824" s="766" t="s">
        <v>24</v>
      </c>
      <c r="O824" s="395" t="s">
        <v>440</v>
      </c>
      <c r="P824" s="595">
        <v>6</v>
      </c>
      <c r="Q824" s="596">
        <v>3</v>
      </c>
      <c r="R824" s="596"/>
      <c r="S824" s="596"/>
      <c r="T824" s="596"/>
      <c r="U824" s="596"/>
      <c r="V824" s="596"/>
      <c r="W824" s="597"/>
      <c r="X824" s="156"/>
      <c r="Y824" s="156"/>
      <c r="Z824" s="112" t="str">
        <f>C824</f>
        <v>TC</v>
      </c>
      <c r="AA824" s="83" t="s">
        <v>1476</v>
      </c>
      <c r="AB824" s="83" t="s">
        <v>1479</v>
      </c>
      <c r="AC824" s="83">
        <f t="shared" si="20"/>
        <v>11</v>
      </c>
      <c r="AD824" s="83" t="s">
        <v>2290</v>
      </c>
      <c r="AE824" s="83"/>
      <c r="AF824" s="83"/>
      <c r="AG824" s="83"/>
      <c r="AH824" s="83"/>
      <c r="AI824" s="83"/>
      <c r="AJ824" s="83"/>
      <c r="AK824" s="83"/>
      <c r="AL824" s="83"/>
      <c r="AM824" s="83"/>
      <c r="AN824" s="83"/>
      <c r="AO824" s="83"/>
      <c r="AP824" s="83"/>
      <c r="AQ824" s="83"/>
      <c r="AR824" s="83"/>
      <c r="AS824" s="83"/>
      <c r="AT824" s="83"/>
      <c r="AU824" s="83"/>
      <c r="AV824" s="83"/>
      <c r="AW824" s="83"/>
      <c r="AX824" s="83"/>
      <c r="AY824" s="83"/>
      <c r="AZ824" s="83"/>
      <c r="BA824" s="83"/>
      <c r="BB824" s="83"/>
      <c r="BC824" s="83"/>
      <c r="BD824" s="83"/>
      <c r="BE824" s="83"/>
      <c r="BF824" s="83"/>
      <c r="BG824" s="83"/>
      <c r="BH824" s="83"/>
      <c r="BI824" s="83"/>
      <c r="BJ824" s="83"/>
      <c r="BK824" s="83"/>
      <c r="BL824" s="83"/>
      <c r="BM824" s="83"/>
      <c r="BN824" s="83"/>
      <c r="BO824" s="83"/>
      <c r="BP824" s="83"/>
      <c r="BQ824" s="83"/>
      <c r="BR824" s="83"/>
      <c r="BS824" s="83"/>
      <c r="BT824" s="83"/>
      <c r="BU824" s="83"/>
      <c r="BV824" s="83"/>
      <c r="BW824" s="83"/>
      <c r="BX824" s="83"/>
      <c r="BY824" s="83"/>
      <c r="BZ824" s="83"/>
      <c r="CA824" s="83"/>
      <c r="CB824" s="83"/>
      <c r="CC824" s="83"/>
      <c r="CD824" s="83"/>
      <c r="CE824" s="83"/>
      <c r="CF824" s="83"/>
      <c r="CG824" s="83"/>
      <c r="CH824" s="83"/>
      <c r="CI824" s="83"/>
      <c r="CJ824" s="83"/>
      <c r="CK824" s="83"/>
      <c r="CL824" s="83"/>
      <c r="CM824" s="83"/>
      <c r="CN824" s="83"/>
      <c r="CO824" s="83"/>
      <c r="CP824" s="83"/>
      <c r="CQ824" s="83"/>
      <c r="CR824" s="83"/>
      <c r="CS824" s="83"/>
      <c r="CT824" s="83"/>
      <c r="CU824" s="83"/>
      <c r="CV824" s="83"/>
      <c r="CW824" s="83"/>
      <c r="CX824" s="83"/>
      <c r="CY824" s="83"/>
      <c r="CZ824" s="83"/>
      <c r="DA824" s="83"/>
      <c r="DB824" s="83"/>
      <c r="DC824" s="83"/>
      <c r="DD824" s="83"/>
      <c r="DE824" s="83"/>
      <c r="DF824" s="83"/>
      <c r="DG824" s="83"/>
      <c r="DH824" s="83"/>
      <c r="DI824" s="83"/>
      <c r="DJ824" s="83"/>
      <c r="DK824" s="83"/>
      <c r="DL824" s="83"/>
      <c r="DM824" s="83"/>
      <c r="DN824" s="83"/>
      <c r="DO824" s="83"/>
      <c r="DP824" s="83"/>
      <c r="DQ824" s="83"/>
      <c r="DR824" s="83"/>
      <c r="DS824" s="83"/>
      <c r="DT824" s="83"/>
      <c r="DU824" s="83"/>
      <c r="DV824" s="83"/>
      <c r="DW824" s="83"/>
      <c r="DX824" s="83"/>
      <c r="DY824" s="83"/>
      <c r="DZ824" s="83"/>
      <c r="EA824" s="83"/>
      <c r="EB824" s="83"/>
      <c r="EC824" s="83"/>
      <c r="ED824" s="83"/>
      <c r="EE824" s="83"/>
      <c r="EF824" s="83"/>
      <c r="EG824" s="83"/>
      <c r="EH824" s="83"/>
      <c r="EI824" s="83"/>
      <c r="EJ824" s="83"/>
      <c r="EK824" s="83"/>
      <c r="EL824" s="83"/>
      <c r="EM824" s="83"/>
      <c r="EN824" s="83"/>
      <c r="EO824" s="83"/>
      <c r="EP824" s="83"/>
      <c r="EQ824" s="83"/>
      <c r="ER824" s="83"/>
      <c r="ES824" s="83"/>
      <c r="ET824" s="83"/>
      <c r="EU824" s="83"/>
      <c r="EV824" s="83"/>
      <c r="EW824" s="83"/>
      <c r="EX824" s="83"/>
      <c r="EY824" s="83"/>
      <c r="EZ824" s="83"/>
      <c r="FA824" s="83"/>
      <c r="FB824" s="83"/>
      <c r="FC824" s="83"/>
      <c r="FD824" s="83"/>
      <c r="FE824" s="83"/>
      <c r="FF824" s="83"/>
      <c r="FG824" s="83"/>
      <c r="FH824" s="83"/>
      <c r="FI824" s="83"/>
      <c r="FJ824" s="83"/>
      <c r="FK824" s="83"/>
      <c r="FL824" s="83"/>
      <c r="FM824" s="83"/>
      <c r="FN824" s="83"/>
      <c r="FO824" s="83"/>
      <c r="FP824" s="83"/>
      <c r="FQ824" s="83"/>
      <c r="FR824" s="83"/>
      <c r="FS824" s="83"/>
      <c r="FT824" s="83"/>
      <c r="FU824" s="83"/>
      <c r="FV824" s="83"/>
      <c r="FW824" s="83"/>
      <c r="FX824" s="83"/>
      <c r="FY824" s="83"/>
      <c r="FZ824" s="83"/>
      <c r="GA824" s="83"/>
      <c r="GB824" s="83"/>
      <c r="GC824" s="83"/>
      <c r="GD824" s="83"/>
      <c r="GE824" s="83"/>
      <c r="GF824" s="83"/>
      <c r="GG824" s="83"/>
      <c r="GH824" s="83"/>
      <c r="GI824" s="83"/>
      <c r="GJ824" s="83"/>
      <c r="GK824" s="83"/>
      <c r="GL824" s="83"/>
      <c r="GM824" s="83"/>
      <c r="GN824" s="83"/>
      <c r="GO824" s="83"/>
      <c r="GP824" s="83"/>
      <c r="GQ824" s="83"/>
      <c r="GR824" s="83"/>
      <c r="GS824" s="83"/>
      <c r="GT824" s="83"/>
      <c r="GU824" s="83"/>
      <c r="GV824" s="83"/>
      <c r="GW824" s="83"/>
      <c r="GX824" s="83"/>
      <c r="GY824" s="83"/>
      <c r="GZ824" s="83"/>
      <c r="HA824" s="83"/>
      <c r="HB824" s="83"/>
      <c r="HC824" s="83"/>
      <c r="HD824" s="83"/>
      <c r="HE824" s="83"/>
      <c r="HF824" s="83"/>
      <c r="HG824" s="83"/>
      <c r="HH824" s="83"/>
      <c r="HI824" s="83"/>
      <c r="HJ824" s="83"/>
      <c r="HK824" s="83"/>
      <c r="HL824" s="83"/>
      <c r="HM824" s="83"/>
      <c r="HN824" s="83"/>
      <c r="HO824" s="83"/>
      <c r="HP824" s="83"/>
      <c r="HQ824" s="83"/>
      <c r="HR824" s="83"/>
      <c r="HS824" s="83"/>
      <c r="HT824" s="83"/>
      <c r="HU824" s="83"/>
      <c r="HV824" s="83"/>
      <c r="HW824" s="83"/>
      <c r="HX824" s="83"/>
      <c r="HY824" s="83"/>
      <c r="HZ824" s="83"/>
      <c r="IA824" s="83"/>
      <c r="IB824" s="83"/>
      <c r="IC824" s="83"/>
      <c r="ID824" s="83"/>
      <c r="IE824" s="83"/>
      <c r="IF824" s="83"/>
      <c r="IG824" s="83"/>
      <c r="IH824" s="83"/>
      <c r="II824" s="83"/>
      <c r="IJ824" s="83"/>
      <c r="IK824" s="83"/>
      <c r="IL824" s="83"/>
      <c r="IM824" s="83"/>
      <c r="IN824" s="83"/>
      <c r="IO824" s="83"/>
      <c r="IP824" s="83"/>
      <c r="IQ824" s="83"/>
      <c r="IR824" s="83"/>
      <c r="IS824" s="83"/>
      <c r="IT824" s="83"/>
      <c r="IU824" s="83"/>
      <c r="IV824" s="83"/>
      <c r="IW824" s="83"/>
      <c r="IX824" s="83"/>
      <c r="IY824" s="83"/>
      <c r="IZ824" s="83"/>
      <c r="JA824" s="83"/>
      <c r="JB824" s="83"/>
      <c r="JC824" s="83"/>
      <c r="JD824" s="83"/>
      <c r="JE824" s="83"/>
    </row>
    <row r="825" spans="1:265" s="8" customFormat="1" ht="15" customHeight="1" x14ac:dyDescent="0.2">
      <c r="A825" s="130"/>
      <c r="B825" s="131" t="s">
        <v>800</v>
      </c>
      <c r="C825" s="206"/>
      <c r="D825" s="335" t="s">
        <v>825</v>
      </c>
      <c r="E825" s="218"/>
      <c r="F825" s="1055"/>
      <c r="G825" s="1056"/>
      <c r="H825" s="335" t="s">
        <v>861</v>
      </c>
      <c r="I825" s="335" t="s">
        <v>874</v>
      </c>
      <c r="J825" s="335"/>
      <c r="K825" s="390" t="s">
        <v>892</v>
      </c>
      <c r="L825" s="390" t="s">
        <v>97</v>
      </c>
      <c r="M825" s="765" t="s">
        <v>574</v>
      </c>
      <c r="N825" s="765" t="s">
        <v>893</v>
      </c>
      <c r="O825" s="390" t="s">
        <v>435</v>
      </c>
      <c r="P825" s="598">
        <v>5</v>
      </c>
      <c r="Q825" s="599"/>
      <c r="R825" s="599"/>
      <c r="S825" s="599"/>
      <c r="T825" s="599"/>
      <c r="U825" s="599"/>
      <c r="V825" s="599"/>
      <c r="W825" s="600"/>
      <c r="X825" s="130"/>
      <c r="Y825" s="130"/>
      <c r="Z825" s="112"/>
      <c r="AA825" s="83"/>
      <c r="AB825" s="83"/>
      <c r="AC825" s="83" t="str">
        <f t="shared" si="20"/>
        <v/>
      </c>
      <c r="AD825" s="83"/>
      <c r="AE825" s="83"/>
      <c r="AF825" s="83"/>
      <c r="AG825" s="83"/>
      <c r="AH825" s="83"/>
      <c r="AI825" s="83"/>
      <c r="AJ825" s="83"/>
      <c r="AK825" s="83"/>
      <c r="AL825" s="83"/>
      <c r="AM825" s="83"/>
      <c r="AN825" s="83"/>
      <c r="AO825" s="83"/>
      <c r="AP825" s="83"/>
      <c r="AQ825" s="83"/>
      <c r="AR825" s="83"/>
      <c r="AS825" s="83"/>
      <c r="AT825" s="83"/>
      <c r="AU825" s="83"/>
      <c r="AV825" s="83"/>
      <c r="AW825" s="83"/>
      <c r="AX825" s="83"/>
      <c r="AY825" s="83"/>
      <c r="AZ825" s="83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  <c r="BM825" s="83"/>
      <c r="BN825" s="83"/>
      <c r="BO825" s="83"/>
      <c r="BP825" s="83"/>
      <c r="BQ825" s="83"/>
      <c r="BR825" s="83"/>
      <c r="BS825" s="83"/>
      <c r="BT825" s="83"/>
      <c r="BU825" s="83"/>
      <c r="BV825" s="83"/>
      <c r="BW825" s="83"/>
      <c r="BX825" s="83"/>
      <c r="BY825" s="83"/>
      <c r="BZ825" s="83"/>
      <c r="CA825" s="83"/>
      <c r="CB825" s="83"/>
      <c r="CC825" s="83"/>
      <c r="CD825" s="83"/>
      <c r="CE825" s="83"/>
      <c r="CF825" s="83"/>
      <c r="CG825" s="83"/>
      <c r="CH825" s="83"/>
      <c r="CI825" s="83"/>
      <c r="CJ825" s="83"/>
      <c r="CK825" s="83"/>
      <c r="CL825" s="83"/>
      <c r="CM825" s="83"/>
      <c r="CN825" s="83"/>
      <c r="CO825" s="83"/>
      <c r="CP825" s="83"/>
      <c r="CQ825" s="83"/>
      <c r="CR825" s="83"/>
      <c r="CS825" s="83"/>
      <c r="CT825" s="83"/>
      <c r="CU825" s="83"/>
      <c r="CV825" s="83"/>
      <c r="CW825" s="83"/>
      <c r="CX825" s="83"/>
      <c r="CY825" s="83"/>
      <c r="CZ825" s="83"/>
      <c r="DA825" s="83"/>
      <c r="DB825" s="83"/>
      <c r="DC825" s="83"/>
      <c r="DD825" s="83"/>
      <c r="DE825" s="83"/>
      <c r="DF825" s="83"/>
      <c r="DG825" s="83"/>
      <c r="DH825" s="83"/>
      <c r="DI825" s="83"/>
      <c r="DJ825" s="83"/>
      <c r="DK825" s="83"/>
      <c r="DL825" s="83"/>
      <c r="DM825" s="83"/>
      <c r="DN825" s="83"/>
      <c r="DO825" s="83"/>
      <c r="DP825" s="83"/>
      <c r="DQ825" s="83"/>
      <c r="DR825" s="83"/>
      <c r="DS825" s="83"/>
      <c r="DT825" s="83"/>
      <c r="DU825" s="83"/>
      <c r="DV825" s="83"/>
      <c r="DW825" s="83"/>
      <c r="DX825" s="83"/>
      <c r="DY825" s="83"/>
      <c r="DZ825" s="83"/>
      <c r="EA825" s="83"/>
      <c r="EB825" s="83"/>
      <c r="EC825" s="83"/>
      <c r="ED825" s="83"/>
      <c r="EE825" s="83"/>
      <c r="EF825" s="83"/>
      <c r="EG825" s="83"/>
      <c r="EH825" s="83"/>
      <c r="EI825" s="83"/>
      <c r="EJ825" s="83"/>
      <c r="EK825" s="83"/>
      <c r="EL825" s="83"/>
      <c r="EM825" s="83"/>
      <c r="EN825" s="83"/>
      <c r="EO825" s="83"/>
      <c r="EP825" s="83"/>
      <c r="EQ825" s="83"/>
      <c r="ER825" s="83"/>
      <c r="ES825" s="83"/>
      <c r="ET825" s="83"/>
      <c r="EU825" s="83"/>
      <c r="EV825" s="83"/>
      <c r="EW825" s="83"/>
      <c r="EX825" s="83"/>
      <c r="EY825" s="83"/>
      <c r="EZ825" s="83"/>
      <c r="FA825" s="83"/>
      <c r="FB825" s="83"/>
      <c r="FC825" s="83"/>
      <c r="FD825" s="83"/>
      <c r="FE825" s="83"/>
      <c r="FF825" s="83"/>
      <c r="FG825" s="83"/>
      <c r="FH825" s="83"/>
      <c r="FI825" s="83"/>
      <c r="FJ825" s="83"/>
      <c r="FK825" s="83"/>
      <c r="FL825" s="83"/>
      <c r="FM825" s="83"/>
      <c r="FN825" s="83"/>
      <c r="FO825" s="83"/>
      <c r="FP825" s="83"/>
      <c r="FQ825" s="83"/>
      <c r="FR825" s="83"/>
      <c r="FS825" s="83"/>
      <c r="FT825" s="83"/>
      <c r="FU825" s="83"/>
      <c r="FV825" s="83"/>
      <c r="FW825" s="83"/>
      <c r="FX825" s="83"/>
      <c r="FY825" s="83"/>
      <c r="FZ825" s="83"/>
      <c r="GA825" s="83"/>
      <c r="GB825" s="83"/>
      <c r="GC825" s="83"/>
      <c r="GD825" s="83"/>
      <c r="GE825" s="83"/>
      <c r="GF825" s="83"/>
      <c r="GG825" s="83"/>
      <c r="GH825" s="83"/>
      <c r="GI825" s="83"/>
      <c r="GJ825" s="83"/>
      <c r="GK825" s="83"/>
      <c r="GL825" s="83"/>
      <c r="GM825" s="83"/>
      <c r="GN825" s="83"/>
      <c r="GO825" s="83"/>
      <c r="GP825" s="83"/>
      <c r="GQ825" s="83"/>
      <c r="GR825" s="83"/>
      <c r="GS825" s="83"/>
      <c r="GT825" s="83"/>
      <c r="GU825" s="83"/>
      <c r="GV825" s="83"/>
      <c r="GW825" s="83"/>
      <c r="GX825" s="83"/>
      <c r="GY825" s="83"/>
      <c r="GZ825" s="83"/>
      <c r="HA825" s="83"/>
      <c r="HB825" s="83"/>
      <c r="HC825" s="83"/>
      <c r="HD825" s="83"/>
      <c r="HE825" s="83"/>
      <c r="HF825" s="83"/>
      <c r="HG825" s="83"/>
      <c r="HH825" s="83"/>
      <c r="HI825" s="83"/>
      <c r="HJ825" s="83"/>
      <c r="HK825" s="83"/>
      <c r="HL825" s="83"/>
      <c r="HM825" s="83"/>
      <c r="HN825" s="83"/>
      <c r="HO825" s="83"/>
      <c r="HP825" s="83"/>
      <c r="HQ825" s="83"/>
      <c r="HR825" s="83"/>
      <c r="HS825" s="83"/>
      <c r="HT825" s="83"/>
      <c r="HU825" s="83"/>
      <c r="HV825" s="83"/>
      <c r="HW825" s="83"/>
      <c r="HX825" s="83"/>
      <c r="HY825" s="83"/>
      <c r="HZ825" s="83"/>
      <c r="IA825" s="83"/>
      <c r="IB825" s="83"/>
      <c r="IC825" s="83"/>
      <c r="ID825" s="83"/>
      <c r="IE825" s="83"/>
      <c r="IF825" s="83"/>
      <c r="IG825" s="83"/>
      <c r="IH825" s="83"/>
      <c r="II825" s="83"/>
      <c r="IJ825" s="83"/>
      <c r="IK825" s="83"/>
      <c r="IL825" s="83"/>
      <c r="IM825" s="83"/>
      <c r="IN825" s="83"/>
      <c r="IO825" s="83"/>
      <c r="IP825" s="83"/>
      <c r="IQ825" s="83"/>
      <c r="IR825" s="83"/>
      <c r="IS825" s="83"/>
      <c r="IT825" s="83"/>
      <c r="IU825" s="83"/>
      <c r="IV825" s="83"/>
      <c r="IW825" s="83"/>
      <c r="IX825" s="83"/>
      <c r="IY825" s="83"/>
      <c r="IZ825" s="83"/>
      <c r="JA825" s="83"/>
      <c r="JB825" s="83"/>
      <c r="JC825" s="83"/>
      <c r="JD825" s="83"/>
      <c r="JE825" s="83"/>
    </row>
    <row r="826" spans="1:265" s="8" customFormat="1" ht="15" customHeight="1" x14ac:dyDescent="0.2">
      <c r="A826" s="130"/>
      <c r="B826" s="131" t="s">
        <v>800</v>
      </c>
      <c r="C826" s="206"/>
      <c r="D826" s="335" t="s">
        <v>825</v>
      </c>
      <c r="E826" s="218"/>
      <c r="F826" s="1055"/>
      <c r="G826" s="1056"/>
      <c r="H826" s="335" t="s">
        <v>861</v>
      </c>
      <c r="I826" s="335" t="s">
        <v>874</v>
      </c>
      <c r="J826" s="335"/>
      <c r="K826" s="390" t="s">
        <v>426</v>
      </c>
      <c r="L826" s="390"/>
      <c r="M826" s="765"/>
      <c r="N826" s="765"/>
      <c r="O826" s="390"/>
      <c r="P826" s="598"/>
      <c r="Q826" s="599"/>
      <c r="R826" s="599"/>
      <c r="S826" s="599">
        <v>1</v>
      </c>
      <c r="T826" s="599"/>
      <c r="U826" s="599"/>
      <c r="V826" s="599"/>
      <c r="W826" s="600"/>
      <c r="X826" s="130"/>
      <c r="Y826" s="130"/>
      <c r="Z826" s="112"/>
      <c r="AA826" s="83"/>
      <c r="AB826" s="83"/>
      <c r="AC826" s="83" t="str">
        <f t="shared" si="20"/>
        <v/>
      </c>
      <c r="AD826" s="83"/>
      <c r="AE826" s="83"/>
      <c r="AF826" s="83"/>
      <c r="AG826" s="83"/>
      <c r="AH826" s="83"/>
      <c r="AI826" s="83"/>
      <c r="AJ826" s="83"/>
      <c r="AK826" s="83"/>
      <c r="AL826" s="83"/>
      <c r="AM826" s="83"/>
      <c r="AN826" s="83"/>
      <c r="AO826" s="83"/>
      <c r="AP826" s="83"/>
      <c r="AQ826" s="83"/>
      <c r="AR826" s="83"/>
      <c r="AS826" s="83"/>
      <c r="AT826" s="83"/>
      <c r="AU826" s="83"/>
      <c r="AV826" s="83"/>
      <c r="AW826" s="83"/>
      <c r="AX826" s="83"/>
      <c r="AY826" s="83"/>
      <c r="AZ826" s="83"/>
      <c r="BA826" s="83"/>
      <c r="BB826" s="83"/>
      <c r="BC826" s="83"/>
      <c r="BD826" s="83"/>
      <c r="BE826" s="83"/>
      <c r="BF826" s="83"/>
      <c r="BG826" s="83"/>
      <c r="BH826" s="83"/>
      <c r="BI826" s="83"/>
      <c r="BJ826" s="83"/>
      <c r="BK826" s="83"/>
      <c r="BL826" s="83"/>
      <c r="BM826" s="83"/>
      <c r="BN826" s="83"/>
      <c r="BO826" s="83"/>
      <c r="BP826" s="83"/>
      <c r="BQ826" s="83"/>
      <c r="BR826" s="83"/>
      <c r="BS826" s="83"/>
      <c r="BT826" s="83"/>
      <c r="BU826" s="83"/>
      <c r="BV826" s="83"/>
      <c r="BW826" s="83"/>
      <c r="BX826" s="83"/>
      <c r="BY826" s="83"/>
      <c r="BZ826" s="83"/>
      <c r="CA826" s="83"/>
      <c r="CB826" s="83"/>
      <c r="CC826" s="83"/>
      <c r="CD826" s="83"/>
      <c r="CE826" s="83"/>
      <c r="CF826" s="83"/>
      <c r="CG826" s="83"/>
      <c r="CH826" s="83"/>
      <c r="CI826" s="83"/>
      <c r="CJ826" s="83"/>
      <c r="CK826" s="83"/>
      <c r="CL826" s="83"/>
      <c r="CM826" s="83"/>
      <c r="CN826" s="83"/>
      <c r="CO826" s="83"/>
      <c r="CP826" s="83"/>
      <c r="CQ826" s="83"/>
      <c r="CR826" s="83"/>
      <c r="CS826" s="83"/>
      <c r="CT826" s="83"/>
      <c r="CU826" s="83"/>
      <c r="CV826" s="83"/>
      <c r="CW826" s="83"/>
      <c r="CX826" s="83"/>
      <c r="CY826" s="83"/>
      <c r="CZ826" s="83"/>
      <c r="DA826" s="83"/>
      <c r="DB826" s="83"/>
      <c r="DC826" s="83"/>
      <c r="DD826" s="83"/>
      <c r="DE826" s="83"/>
      <c r="DF826" s="83"/>
      <c r="DG826" s="83"/>
      <c r="DH826" s="83"/>
      <c r="DI826" s="83"/>
      <c r="DJ826" s="83"/>
      <c r="DK826" s="83"/>
      <c r="DL826" s="83"/>
      <c r="DM826" s="83"/>
      <c r="DN826" s="83"/>
      <c r="DO826" s="83"/>
      <c r="DP826" s="83"/>
      <c r="DQ826" s="83"/>
      <c r="DR826" s="83"/>
      <c r="DS826" s="83"/>
      <c r="DT826" s="83"/>
      <c r="DU826" s="83"/>
      <c r="DV826" s="83"/>
      <c r="DW826" s="83"/>
      <c r="DX826" s="83"/>
      <c r="DY826" s="83"/>
      <c r="DZ826" s="83"/>
      <c r="EA826" s="83"/>
      <c r="EB826" s="83"/>
      <c r="EC826" s="83"/>
      <c r="ED826" s="83"/>
      <c r="EE826" s="83"/>
      <c r="EF826" s="83"/>
      <c r="EG826" s="83"/>
      <c r="EH826" s="83"/>
      <c r="EI826" s="83"/>
      <c r="EJ826" s="83"/>
      <c r="EK826" s="83"/>
      <c r="EL826" s="83"/>
      <c r="EM826" s="83"/>
      <c r="EN826" s="83"/>
      <c r="EO826" s="83"/>
      <c r="EP826" s="83"/>
      <c r="EQ826" s="83"/>
      <c r="ER826" s="83"/>
      <c r="ES826" s="83"/>
      <c r="ET826" s="83"/>
      <c r="EU826" s="83"/>
      <c r="EV826" s="83"/>
      <c r="EW826" s="83"/>
      <c r="EX826" s="83"/>
      <c r="EY826" s="83"/>
      <c r="EZ826" s="83"/>
      <c r="FA826" s="83"/>
      <c r="FB826" s="83"/>
      <c r="FC826" s="83"/>
      <c r="FD826" s="83"/>
      <c r="FE826" s="83"/>
      <c r="FF826" s="83"/>
      <c r="FG826" s="83"/>
      <c r="FH826" s="83"/>
      <c r="FI826" s="83"/>
      <c r="FJ826" s="83"/>
      <c r="FK826" s="83"/>
      <c r="FL826" s="83"/>
      <c r="FM826" s="83"/>
      <c r="FN826" s="83"/>
      <c r="FO826" s="83"/>
      <c r="FP826" s="83"/>
      <c r="FQ826" s="83"/>
      <c r="FR826" s="83"/>
      <c r="FS826" s="83"/>
      <c r="FT826" s="83"/>
      <c r="FU826" s="83"/>
      <c r="FV826" s="83"/>
      <c r="FW826" s="83"/>
      <c r="FX826" s="83"/>
      <c r="FY826" s="83"/>
      <c r="FZ826" s="83"/>
      <c r="GA826" s="83"/>
      <c r="GB826" s="83"/>
      <c r="GC826" s="83"/>
      <c r="GD826" s="83"/>
      <c r="GE826" s="83"/>
      <c r="GF826" s="83"/>
      <c r="GG826" s="83"/>
      <c r="GH826" s="83"/>
      <c r="GI826" s="83"/>
      <c r="GJ826" s="83"/>
      <c r="GK826" s="83"/>
      <c r="GL826" s="83"/>
      <c r="GM826" s="83"/>
      <c r="GN826" s="83"/>
      <c r="GO826" s="83"/>
      <c r="GP826" s="83"/>
      <c r="GQ826" s="83"/>
      <c r="GR826" s="83"/>
      <c r="GS826" s="83"/>
      <c r="GT826" s="83"/>
      <c r="GU826" s="83"/>
      <c r="GV826" s="83"/>
      <c r="GW826" s="83"/>
      <c r="GX826" s="83"/>
      <c r="GY826" s="83"/>
      <c r="GZ826" s="83"/>
      <c r="HA826" s="83"/>
      <c r="HB826" s="83"/>
      <c r="HC826" s="83"/>
      <c r="HD826" s="83"/>
      <c r="HE826" s="83"/>
      <c r="HF826" s="83"/>
      <c r="HG826" s="83"/>
      <c r="HH826" s="83"/>
      <c r="HI826" s="83"/>
      <c r="HJ826" s="83"/>
      <c r="HK826" s="83"/>
      <c r="HL826" s="83"/>
      <c r="HM826" s="83"/>
      <c r="HN826" s="83"/>
      <c r="HO826" s="83"/>
      <c r="HP826" s="83"/>
      <c r="HQ826" s="83"/>
      <c r="HR826" s="83"/>
      <c r="HS826" s="83"/>
      <c r="HT826" s="83"/>
      <c r="HU826" s="83"/>
      <c r="HV826" s="83"/>
      <c r="HW826" s="83"/>
      <c r="HX826" s="83"/>
      <c r="HY826" s="83"/>
      <c r="HZ826" s="83"/>
      <c r="IA826" s="83"/>
      <c r="IB826" s="83"/>
      <c r="IC826" s="83"/>
      <c r="ID826" s="83"/>
      <c r="IE826" s="83"/>
      <c r="IF826" s="83"/>
      <c r="IG826" s="83"/>
      <c r="IH826" s="83"/>
      <c r="II826" s="83"/>
      <c r="IJ826" s="83"/>
      <c r="IK826" s="83"/>
      <c r="IL826" s="83"/>
      <c r="IM826" s="83"/>
      <c r="IN826" s="83"/>
      <c r="IO826" s="83"/>
      <c r="IP826" s="83"/>
      <c r="IQ826" s="83"/>
      <c r="IR826" s="83"/>
      <c r="IS826" s="83"/>
      <c r="IT826" s="83"/>
      <c r="IU826" s="83"/>
      <c r="IV826" s="83"/>
      <c r="IW826" s="83"/>
      <c r="IX826" s="83"/>
      <c r="IY826" s="83"/>
      <c r="IZ826" s="83"/>
      <c r="JA826" s="83"/>
      <c r="JB826" s="83"/>
      <c r="JC826" s="83"/>
      <c r="JD826" s="83"/>
      <c r="JE826" s="83"/>
    </row>
    <row r="827" spans="1:265" s="8" customFormat="1" ht="15" customHeight="1" x14ac:dyDescent="0.2">
      <c r="A827" s="130"/>
      <c r="B827" s="131" t="s">
        <v>800</v>
      </c>
      <c r="C827" s="206"/>
      <c r="D827" s="335" t="s">
        <v>825</v>
      </c>
      <c r="E827" s="218"/>
      <c r="F827" s="1055"/>
      <c r="G827" s="1056"/>
      <c r="H827" s="335" t="s">
        <v>861</v>
      </c>
      <c r="I827" s="335" t="s">
        <v>874</v>
      </c>
      <c r="J827" s="335"/>
      <c r="K827" s="390" t="s">
        <v>2007</v>
      </c>
      <c r="L827" s="390"/>
      <c r="M827" s="765"/>
      <c r="N827" s="765"/>
      <c r="O827" s="390"/>
      <c r="P827" s="598"/>
      <c r="Q827" s="599"/>
      <c r="R827" s="599"/>
      <c r="S827" s="599">
        <v>1</v>
      </c>
      <c r="T827" s="599"/>
      <c r="V827" s="599"/>
      <c r="W827" s="600"/>
      <c r="X827" s="130"/>
      <c r="Y827" s="130"/>
      <c r="Z827" s="112"/>
      <c r="AA827" s="83"/>
      <c r="AB827" s="83"/>
      <c r="AC827" s="83" t="str">
        <f t="shared" si="20"/>
        <v/>
      </c>
      <c r="AD827" s="83"/>
      <c r="AE827" s="83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  <c r="AV827" s="83"/>
      <c r="AW827" s="83"/>
      <c r="AX827" s="83"/>
      <c r="AY827" s="83"/>
      <c r="AZ827" s="83"/>
      <c r="BA827" s="83"/>
      <c r="BB827" s="83"/>
      <c r="BC827" s="83"/>
      <c r="BD827" s="83"/>
      <c r="BE827" s="83"/>
      <c r="BF827" s="83"/>
      <c r="BG827" s="83"/>
      <c r="BH827" s="83"/>
      <c r="BI827" s="83"/>
      <c r="BJ827" s="83"/>
      <c r="BK827" s="83"/>
      <c r="BL827" s="83"/>
      <c r="BM827" s="83"/>
      <c r="BN827" s="83"/>
      <c r="BO827" s="83"/>
      <c r="BP827" s="83"/>
      <c r="BQ827" s="83"/>
      <c r="BR827" s="83"/>
      <c r="BS827" s="83"/>
      <c r="BT827" s="83"/>
      <c r="BU827" s="83"/>
      <c r="BV827" s="83"/>
      <c r="BW827" s="83"/>
      <c r="BX827" s="83"/>
      <c r="BY827" s="83"/>
      <c r="BZ827" s="83"/>
      <c r="CA827" s="83"/>
      <c r="CB827" s="83"/>
      <c r="CC827" s="83"/>
      <c r="CD827" s="83"/>
      <c r="CE827" s="83"/>
      <c r="CF827" s="83"/>
      <c r="CG827" s="83"/>
      <c r="CH827" s="83"/>
      <c r="CI827" s="83"/>
      <c r="CJ827" s="83"/>
      <c r="CK827" s="83"/>
      <c r="CL827" s="83"/>
      <c r="CM827" s="83"/>
      <c r="CN827" s="83"/>
      <c r="CO827" s="83"/>
      <c r="CP827" s="83"/>
      <c r="CQ827" s="83"/>
      <c r="CR827" s="83"/>
      <c r="CS827" s="83"/>
      <c r="CT827" s="83"/>
      <c r="CU827" s="83"/>
      <c r="CV827" s="83"/>
      <c r="CW827" s="83"/>
      <c r="CX827" s="83"/>
      <c r="CY827" s="83"/>
      <c r="CZ827" s="83"/>
      <c r="DA827" s="83"/>
      <c r="DB827" s="83"/>
      <c r="DC827" s="83"/>
      <c r="DD827" s="83"/>
      <c r="DE827" s="83"/>
      <c r="DF827" s="83"/>
      <c r="DG827" s="83"/>
      <c r="DH827" s="83"/>
      <c r="DI827" s="83"/>
      <c r="DJ827" s="83"/>
      <c r="DK827" s="83"/>
      <c r="DL827" s="83"/>
      <c r="DM827" s="83"/>
      <c r="DN827" s="83"/>
      <c r="DO827" s="83"/>
      <c r="DP827" s="83"/>
      <c r="DQ827" s="83"/>
      <c r="DR827" s="83"/>
      <c r="DS827" s="83"/>
      <c r="DT827" s="83"/>
      <c r="DU827" s="83"/>
      <c r="DV827" s="83"/>
      <c r="DW827" s="83"/>
      <c r="DX827" s="83"/>
      <c r="DY827" s="83"/>
      <c r="DZ827" s="83"/>
      <c r="EA827" s="83"/>
      <c r="EB827" s="83"/>
      <c r="EC827" s="83"/>
      <c r="ED827" s="83"/>
      <c r="EE827" s="83"/>
      <c r="EF827" s="83"/>
      <c r="EG827" s="83"/>
      <c r="EH827" s="83"/>
      <c r="EI827" s="83"/>
      <c r="EJ827" s="83"/>
      <c r="EK827" s="83"/>
      <c r="EL827" s="83"/>
      <c r="EM827" s="83"/>
      <c r="EN827" s="83"/>
      <c r="EO827" s="83"/>
      <c r="EP827" s="83"/>
      <c r="EQ827" s="83"/>
      <c r="ER827" s="83"/>
      <c r="ES827" s="83"/>
      <c r="ET827" s="83"/>
      <c r="EU827" s="83"/>
      <c r="EV827" s="83"/>
      <c r="EW827" s="83"/>
      <c r="EX827" s="83"/>
      <c r="EY827" s="83"/>
      <c r="EZ827" s="83"/>
      <c r="FA827" s="83"/>
      <c r="FB827" s="83"/>
      <c r="FC827" s="83"/>
      <c r="FD827" s="83"/>
      <c r="FE827" s="83"/>
      <c r="FF827" s="83"/>
      <c r="FG827" s="83"/>
      <c r="FH827" s="83"/>
      <c r="FI827" s="83"/>
      <c r="FJ827" s="83"/>
      <c r="FK827" s="83"/>
      <c r="FL827" s="83"/>
      <c r="FM827" s="83"/>
      <c r="FN827" s="83"/>
      <c r="FO827" s="83"/>
      <c r="FP827" s="83"/>
      <c r="FQ827" s="83"/>
      <c r="FR827" s="83"/>
      <c r="FS827" s="83"/>
      <c r="FT827" s="83"/>
      <c r="FU827" s="83"/>
      <c r="FV827" s="83"/>
      <c r="FW827" s="83"/>
      <c r="FX827" s="83"/>
      <c r="FY827" s="83"/>
      <c r="FZ827" s="83"/>
      <c r="GA827" s="83"/>
      <c r="GB827" s="83"/>
      <c r="GC827" s="83"/>
      <c r="GD827" s="83"/>
      <c r="GE827" s="83"/>
      <c r="GF827" s="83"/>
      <c r="GG827" s="83"/>
      <c r="GH827" s="83"/>
      <c r="GI827" s="83"/>
      <c r="GJ827" s="83"/>
      <c r="GK827" s="83"/>
      <c r="GL827" s="83"/>
      <c r="GM827" s="83"/>
      <c r="GN827" s="83"/>
      <c r="GO827" s="83"/>
      <c r="GP827" s="83"/>
      <c r="GQ827" s="83"/>
      <c r="GR827" s="83"/>
      <c r="GS827" s="83"/>
      <c r="GT827" s="83"/>
      <c r="GU827" s="83"/>
      <c r="GV827" s="83"/>
      <c r="GW827" s="83"/>
      <c r="GX827" s="83"/>
      <c r="GY827" s="83"/>
      <c r="GZ827" s="83"/>
      <c r="HA827" s="83"/>
      <c r="HB827" s="83"/>
      <c r="HC827" s="83"/>
      <c r="HD827" s="83"/>
      <c r="HE827" s="83"/>
      <c r="HF827" s="83"/>
      <c r="HG827" s="83"/>
      <c r="HH827" s="83"/>
      <c r="HI827" s="83"/>
      <c r="HJ827" s="83"/>
      <c r="HK827" s="83"/>
      <c r="HL827" s="83"/>
      <c r="HM827" s="83"/>
      <c r="HN827" s="83"/>
      <c r="HO827" s="83"/>
      <c r="HP827" s="83"/>
      <c r="HQ827" s="83"/>
      <c r="HR827" s="83"/>
      <c r="HS827" s="83"/>
      <c r="HT827" s="83"/>
      <c r="HU827" s="83"/>
      <c r="HV827" s="83"/>
      <c r="HW827" s="83"/>
      <c r="HX827" s="83"/>
      <c r="HY827" s="83"/>
      <c r="HZ827" s="83"/>
      <c r="IA827" s="83"/>
      <c r="IB827" s="83"/>
      <c r="IC827" s="83"/>
      <c r="ID827" s="83"/>
      <c r="IE827" s="83"/>
      <c r="IF827" s="83"/>
      <c r="IG827" s="83"/>
      <c r="IH827" s="83"/>
      <c r="II827" s="83"/>
      <c r="IJ827" s="83"/>
      <c r="IK827" s="83"/>
      <c r="IL827" s="83"/>
      <c r="IM827" s="83"/>
      <c r="IN827" s="83"/>
      <c r="IO827" s="83"/>
      <c r="IP827" s="83"/>
      <c r="IQ827" s="83"/>
      <c r="IR827" s="83"/>
      <c r="IS827" s="83"/>
      <c r="IT827" s="83"/>
      <c r="IU827" s="83"/>
      <c r="IV827" s="83"/>
      <c r="IW827" s="83"/>
      <c r="IX827" s="83"/>
      <c r="IY827" s="83"/>
      <c r="IZ827" s="83"/>
      <c r="JA827" s="83"/>
      <c r="JB827" s="83"/>
      <c r="JC827" s="83"/>
      <c r="JD827" s="83"/>
      <c r="JE827" s="83"/>
    </row>
    <row r="828" spans="1:265" s="8" customFormat="1" ht="15" customHeight="1" x14ac:dyDescent="0.2">
      <c r="A828" s="573"/>
      <c r="B828" s="131" t="s">
        <v>800</v>
      </c>
      <c r="C828" s="206"/>
      <c r="D828" s="335" t="s">
        <v>825</v>
      </c>
      <c r="E828" s="218"/>
      <c r="F828" s="1055"/>
      <c r="G828" s="1056"/>
      <c r="H828" s="335" t="s">
        <v>861</v>
      </c>
      <c r="I828" s="335" t="s">
        <v>874</v>
      </c>
      <c r="J828" s="335"/>
      <c r="K828" s="390" t="s">
        <v>1391</v>
      </c>
      <c r="L828" s="390"/>
      <c r="M828" s="765"/>
      <c r="N828" s="765"/>
      <c r="O828" s="390"/>
      <c r="P828" s="598"/>
      <c r="Q828" s="599"/>
      <c r="R828" s="599"/>
      <c r="S828" s="599"/>
      <c r="T828" s="599"/>
      <c r="U828" s="599"/>
      <c r="V828" s="599"/>
      <c r="W828" s="600">
        <v>2</v>
      </c>
      <c r="X828" s="573"/>
      <c r="Y828" s="573"/>
      <c r="Z828" s="112"/>
      <c r="AA828" s="83"/>
      <c r="AB828" s="83"/>
      <c r="AC828" s="83" t="str">
        <f t="shared" si="20"/>
        <v/>
      </c>
      <c r="AD828" s="83"/>
      <c r="AE828" s="83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  <c r="AV828" s="83"/>
      <c r="AW828" s="83"/>
      <c r="AX828" s="83"/>
      <c r="AY828" s="83"/>
      <c r="AZ828" s="83"/>
      <c r="BA828" s="83"/>
      <c r="BB828" s="83"/>
      <c r="BC828" s="83"/>
      <c r="BD828" s="83"/>
      <c r="BE828" s="83"/>
      <c r="BF828" s="83"/>
      <c r="BG828" s="83"/>
      <c r="BH828" s="83"/>
      <c r="BI828" s="83"/>
      <c r="BJ828" s="83"/>
      <c r="BK828" s="83"/>
      <c r="BL828" s="83"/>
      <c r="BM828" s="83"/>
      <c r="BN828" s="83"/>
      <c r="BO828" s="83"/>
      <c r="BP828" s="83"/>
      <c r="BQ828" s="83"/>
      <c r="BR828" s="83"/>
      <c r="BS828" s="83"/>
      <c r="BT828" s="83"/>
      <c r="BU828" s="83"/>
      <c r="BV828" s="83"/>
      <c r="BW828" s="83"/>
      <c r="BX828" s="83"/>
      <c r="BY828" s="83"/>
      <c r="BZ828" s="83"/>
      <c r="CA828" s="83"/>
      <c r="CB828" s="83"/>
      <c r="CC828" s="83"/>
      <c r="CD828" s="83"/>
      <c r="CE828" s="83"/>
      <c r="CF828" s="83"/>
      <c r="CG828" s="83"/>
      <c r="CH828" s="83"/>
      <c r="CI828" s="83"/>
      <c r="CJ828" s="83"/>
      <c r="CK828" s="83"/>
      <c r="CL828" s="83"/>
      <c r="CM828" s="83"/>
      <c r="CN828" s="83"/>
      <c r="CO828" s="83"/>
      <c r="CP828" s="83"/>
      <c r="CQ828" s="83"/>
      <c r="CR828" s="83"/>
      <c r="CS828" s="83"/>
      <c r="CT828" s="83"/>
      <c r="CU828" s="83"/>
      <c r="CV828" s="83"/>
      <c r="CW828" s="83"/>
      <c r="CX828" s="83"/>
      <c r="CY828" s="83"/>
      <c r="CZ828" s="83"/>
      <c r="DA828" s="83"/>
      <c r="DB828" s="83"/>
      <c r="DC828" s="83"/>
      <c r="DD828" s="83"/>
      <c r="DE828" s="83"/>
      <c r="DF828" s="83"/>
      <c r="DG828" s="83"/>
      <c r="DH828" s="83"/>
      <c r="DI828" s="83"/>
      <c r="DJ828" s="83"/>
      <c r="DK828" s="83"/>
      <c r="DL828" s="83"/>
      <c r="DM828" s="83"/>
      <c r="DN828" s="83"/>
      <c r="DO828" s="83"/>
      <c r="DP828" s="83"/>
      <c r="DQ828" s="83"/>
      <c r="DR828" s="83"/>
      <c r="DS828" s="83"/>
      <c r="DT828" s="83"/>
      <c r="DU828" s="83"/>
      <c r="DV828" s="83"/>
      <c r="DW828" s="83"/>
      <c r="DX828" s="83"/>
      <c r="DY828" s="83"/>
      <c r="DZ828" s="83"/>
      <c r="EA828" s="83"/>
      <c r="EB828" s="83"/>
      <c r="EC828" s="83"/>
      <c r="ED828" s="83"/>
      <c r="EE828" s="83"/>
      <c r="EF828" s="83"/>
      <c r="EG828" s="83"/>
      <c r="EH828" s="83"/>
      <c r="EI828" s="83"/>
      <c r="EJ828" s="83"/>
      <c r="EK828" s="83"/>
      <c r="EL828" s="83"/>
      <c r="EM828" s="83"/>
      <c r="EN828" s="83"/>
      <c r="EO828" s="83"/>
      <c r="EP828" s="83"/>
      <c r="EQ828" s="83"/>
      <c r="ER828" s="83"/>
      <c r="ES828" s="83"/>
      <c r="ET828" s="83"/>
      <c r="EU828" s="83"/>
      <c r="EV828" s="83"/>
      <c r="EW828" s="83"/>
      <c r="EX828" s="83"/>
      <c r="EY828" s="83"/>
      <c r="EZ828" s="83"/>
      <c r="FA828" s="83"/>
      <c r="FB828" s="83"/>
      <c r="FC828" s="83"/>
      <c r="FD828" s="83"/>
      <c r="FE828" s="83"/>
      <c r="FF828" s="83"/>
      <c r="FG828" s="83"/>
      <c r="FH828" s="83"/>
      <c r="FI828" s="83"/>
      <c r="FJ828" s="83"/>
      <c r="FK828" s="83"/>
      <c r="FL828" s="83"/>
      <c r="FM828" s="83"/>
      <c r="FN828" s="83"/>
      <c r="FO828" s="83"/>
      <c r="FP828" s="83"/>
      <c r="FQ828" s="83"/>
      <c r="FR828" s="83"/>
      <c r="FS828" s="83"/>
      <c r="FT828" s="83"/>
      <c r="FU828" s="83"/>
      <c r="FV828" s="83"/>
      <c r="FW828" s="83"/>
      <c r="FX828" s="83"/>
      <c r="FY828" s="83"/>
      <c r="FZ828" s="83"/>
      <c r="GA828" s="83"/>
      <c r="GB828" s="83"/>
      <c r="GC828" s="83"/>
      <c r="GD828" s="83"/>
      <c r="GE828" s="83"/>
      <c r="GF828" s="83"/>
      <c r="GG828" s="83"/>
      <c r="GH828" s="83"/>
      <c r="GI828" s="83"/>
      <c r="GJ828" s="83"/>
      <c r="GK828" s="83"/>
      <c r="GL828" s="83"/>
      <c r="GM828" s="83"/>
      <c r="GN828" s="83"/>
      <c r="GO828" s="83"/>
      <c r="GP828" s="83"/>
      <c r="GQ828" s="83"/>
      <c r="GR828" s="83"/>
      <c r="GS828" s="83"/>
      <c r="GT828" s="83"/>
      <c r="GU828" s="83"/>
      <c r="GV828" s="83"/>
      <c r="GW828" s="83"/>
      <c r="GX828" s="83"/>
      <c r="GY828" s="83"/>
      <c r="GZ828" s="83"/>
      <c r="HA828" s="83"/>
      <c r="HB828" s="83"/>
      <c r="HC828" s="83"/>
      <c r="HD828" s="83"/>
      <c r="HE828" s="83"/>
      <c r="HF828" s="83"/>
      <c r="HG828" s="83"/>
      <c r="HH828" s="83"/>
      <c r="HI828" s="83"/>
      <c r="HJ828" s="83"/>
      <c r="HK828" s="83"/>
      <c r="HL828" s="83"/>
      <c r="HM828" s="83"/>
      <c r="HN828" s="83"/>
      <c r="HO828" s="83"/>
      <c r="HP828" s="83"/>
      <c r="HQ828" s="83"/>
      <c r="HR828" s="83"/>
      <c r="HS828" s="83"/>
      <c r="HT828" s="83"/>
      <c r="HU828" s="83"/>
      <c r="HV828" s="83"/>
      <c r="HW828" s="83"/>
      <c r="HX828" s="83"/>
      <c r="HY828" s="83"/>
      <c r="HZ828" s="83"/>
      <c r="IA828" s="83"/>
      <c r="IB828" s="83"/>
      <c r="IC828" s="83"/>
      <c r="ID828" s="83"/>
      <c r="IE828" s="83"/>
      <c r="IF828" s="83"/>
      <c r="IG828" s="83"/>
      <c r="IH828" s="83"/>
      <c r="II828" s="83"/>
      <c r="IJ828" s="83"/>
      <c r="IK828" s="83"/>
      <c r="IL828" s="83"/>
      <c r="IM828" s="83"/>
      <c r="IN828" s="83"/>
      <c r="IO828" s="83"/>
      <c r="IP828" s="83"/>
      <c r="IQ828" s="83"/>
      <c r="IR828" s="83"/>
      <c r="IS828" s="83"/>
      <c r="IT828" s="83"/>
      <c r="IU828" s="83"/>
      <c r="IV828" s="83"/>
      <c r="IW828" s="83"/>
      <c r="IX828" s="83"/>
      <c r="IY828" s="83"/>
      <c r="IZ828" s="83"/>
      <c r="JA828" s="83"/>
      <c r="JB828" s="83"/>
      <c r="JC828" s="83"/>
      <c r="JD828" s="83"/>
      <c r="JE828" s="83"/>
    </row>
    <row r="829" spans="1:265" s="8" customFormat="1" ht="15" customHeight="1" x14ac:dyDescent="0.2">
      <c r="A829" s="573"/>
      <c r="B829" s="131" t="s">
        <v>800</v>
      </c>
      <c r="C829" s="206"/>
      <c r="D829" s="335" t="s">
        <v>825</v>
      </c>
      <c r="E829" s="218"/>
      <c r="F829" s="1055"/>
      <c r="G829" s="1056"/>
      <c r="H829" s="335" t="s">
        <v>861</v>
      </c>
      <c r="I829" s="335" t="s">
        <v>874</v>
      </c>
      <c r="J829" s="335"/>
      <c r="K829" s="1223" t="s">
        <v>1289</v>
      </c>
      <c r="L829" s="390"/>
      <c r="M829" s="765"/>
      <c r="N829" s="765"/>
      <c r="O829" s="390"/>
      <c r="P829" s="598"/>
      <c r="Q829" s="599"/>
      <c r="R829" s="599"/>
      <c r="S829" s="599"/>
      <c r="T829" s="599"/>
      <c r="U829" s="599">
        <v>10</v>
      </c>
      <c r="V829" s="599"/>
      <c r="W829" s="600"/>
      <c r="X829" s="573"/>
      <c r="Y829" s="573"/>
      <c r="Z829" s="112"/>
      <c r="AA829" s="83"/>
      <c r="AB829" s="83"/>
      <c r="AC829" s="83" t="str">
        <f t="shared" si="20"/>
        <v/>
      </c>
      <c r="AD829" s="83"/>
      <c r="AE829" s="83"/>
      <c r="AF829" s="83"/>
      <c r="AG829" s="83"/>
      <c r="AH829" s="83"/>
      <c r="AI829" s="83"/>
      <c r="AJ829" s="83"/>
      <c r="AK829" s="83"/>
      <c r="AL829" s="83"/>
      <c r="AM829" s="83"/>
      <c r="AN829" s="83"/>
      <c r="AO829" s="83"/>
      <c r="AP829" s="83"/>
      <c r="AQ829" s="83"/>
      <c r="AR829" s="83"/>
      <c r="AS829" s="83"/>
      <c r="AT829" s="83"/>
      <c r="AU829" s="83"/>
      <c r="AV829" s="83"/>
      <c r="AW829" s="83"/>
      <c r="AX829" s="83"/>
      <c r="AY829" s="83"/>
      <c r="AZ829" s="83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  <c r="BM829" s="83"/>
      <c r="BN829" s="83"/>
      <c r="BO829" s="83"/>
      <c r="BP829" s="83"/>
      <c r="BQ829" s="83"/>
      <c r="BR829" s="83"/>
      <c r="BS829" s="83"/>
      <c r="BT829" s="83"/>
      <c r="BU829" s="83"/>
      <c r="BV829" s="83"/>
      <c r="BW829" s="83"/>
      <c r="BX829" s="83"/>
      <c r="BY829" s="83"/>
      <c r="BZ829" s="83"/>
      <c r="CA829" s="83"/>
      <c r="CB829" s="83"/>
      <c r="CC829" s="83"/>
      <c r="CD829" s="83"/>
      <c r="CE829" s="83"/>
      <c r="CF829" s="83"/>
      <c r="CG829" s="83"/>
      <c r="CH829" s="83"/>
      <c r="CI829" s="83"/>
      <c r="CJ829" s="83"/>
      <c r="CK829" s="83"/>
      <c r="CL829" s="83"/>
      <c r="CM829" s="83"/>
      <c r="CN829" s="83"/>
      <c r="CO829" s="83"/>
      <c r="CP829" s="83"/>
      <c r="CQ829" s="83"/>
      <c r="CR829" s="83"/>
      <c r="CS829" s="83"/>
      <c r="CT829" s="83"/>
      <c r="CU829" s="83"/>
      <c r="CV829" s="83"/>
      <c r="CW829" s="83"/>
      <c r="CX829" s="83"/>
      <c r="CY829" s="83"/>
      <c r="CZ829" s="83"/>
      <c r="DA829" s="83"/>
      <c r="DB829" s="83"/>
      <c r="DC829" s="83"/>
      <c r="DD829" s="83"/>
      <c r="DE829" s="83"/>
      <c r="DF829" s="83"/>
      <c r="DG829" s="83"/>
      <c r="DH829" s="83"/>
      <c r="DI829" s="83"/>
      <c r="DJ829" s="83"/>
      <c r="DK829" s="83"/>
      <c r="DL829" s="83"/>
      <c r="DM829" s="83"/>
      <c r="DN829" s="83"/>
      <c r="DO829" s="83"/>
      <c r="DP829" s="83"/>
      <c r="DQ829" s="83"/>
      <c r="DR829" s="83"/>
      <c r="DS829" s="83"/>
      <c r="DT829" s="83"/>
      <c r="DU829" s="83"/>
      <c r="DV829" s="83"/>
      <c r="DW829" s="83"/>
      <c r="DX829" s="83"/>
      <c r="DY829" s="83"/>
      <c r="DZ829" s="83"/>
      <c r="EA829" s="83"/>
      <c r="EB829" s="83"/>
      <c r="EC829" s="83"/>
      <c r="ED829" s="83"/>
      <c r="EE829" s="83"/>
      <c r="EF829" s="83"/>
      <c r="EG829" s="83"/>
      <c r="EH829" s="83"/>
      <c r="EI829" s="83"/>
      <c r="EJ829" s="83"/>
      <c r="EK829" s="83"/>
      <c r="EL829" s="83"/>
      <c r="EM829" s="83"/>
      <c r="EN829" s="83"/>
      <c r="EO829" s="83"/>
      <c r="EP829" s="83"/>
      <c r="EQ829" s="83"/>
      <c r="ER829" s="83"/>
      <c r="ES829" s="83"/>
      <c r="ET829" s="83"/>
      <c r="EU829" s="83"/>
      <c r="EV829" s="83"/>
      <c r="EW829" s="83"/>
      <c r="EX829" s="83"/>
      <c r="EY829" s="83"/>
      <c r="EZ829" s="83"/>
      <c r="FA829" s="83"/>
      <c r="FB829" s="83"/>
      <c r="FC829" s="83"/>
      <c r="FD829" s="83"/>
      <c r="FE829" s="83"/>
      <c r="FF829" s="83"/>
      <c r="FG829" s="83"/>
      <c r="FH829" s="83"/>
      <c r="FI829" s="83"/>
      <c r="FJ829" s="83"/>
      <c r="FK829" s="83"/>
      <c r="FL829" s="83"/>
      <c r="FM829" s="83"/>
      <c r="FN829" s="83"/>
      <c r="FO829" s="83"/>
      <c r="FP829" s="83"/>
      <c r="FQ829" s="83"/>
      <c r="FR829" s="83"/>
      <c r="FS829" s="83"/>
      <c r="FT829" s="83"/>
      <c r="FU829" s="83"/>
      <c r="FV829" s="83"/>
      <c r="FW829" s="83"/>
      <c r="FX829" s="83"/>
      <c r="FY829" s="83"/>
      <c r="FZ829" s="83"/>
      <c r="GA829" s="83"/>
      <c r="GB829" s="83"/>
      <c r="GC829" s="83"/>
      <c r="GD829" s="83"/>
      <c r="GE829" s="83"/>
      <c r="GF829" s="83"/>
      <c r="GG829" s="83"/>
      <c r="GH829" s="83"/>
      <c r="GI829" s="83"/>
      <c r="GJ829" s="83"/>
      <c r="GK829" s="83"/>
      <c r="GL829" s="83"/>
      <c r="GM829" s="83"/>
      <c r="GN829" s="83"/>
      <c r="GO829" s="83"/>
      <c r="GP829" s="83"/>
      <c r="GQ829" s="83"/>
      <c r="GR829" s="83"/>
      <c r="GS829" s="83"/>
      <c r="GT829" s="83"/>
      <c r="GU829" s="83"/>
      <c r="GV829" s="83"/>
      <c r="GW829" s="83"/>
      <c r="GX829" s="83"/>
      <c r="GY829" s="83"/>
      <c r="GZ829" s="83"/>
      <c r="HA829" s="83"/>
      <c r="HB829" s="83"/>
      <c r="HC829" s="83"/>
      <c r="HD829" s="83"/>
      <c r="HE829" s="83"/>
      <c r="HF829" s="83"/>
      <c r="HG829" s="83"/>
      <c r="HH829" s="83"/>
      <c r="HI829" s="83"/>
      <c r="HJ829" s="83"/>
      <c r="HK829" s="83"/>
      <c r="HL829" s="83"/>
      <c r="HM829" s="83"/>
      <c r="HN829" s="83"/>
      <c r="HO829" s="83"/>
      <c r="HP829" s="83"/>
      <c r="HQ829" s="83"/>
      <c r="HR829" s="83"/>
      <c r="HS829" s="83"/>
      <c r="HT829" s="83"/>
      <c r="HU829" s="83"/>
      <c r="HV829" s="83"/>
      <c r="HW829" s="83"/>
      <c r="HX829" s="83"/>
      <c r="HY829" s="83"/>
      <c r="HZ829" s="83"/>
      <c r="IA829" s="83"/>
      <c r="IB829" s="83"/>
      <c r="IC829" s="83"/>
      <c r="ID829" s="83"/>
      <c r="IE829" s="83"/>
      <c r="IF829" s="83"/>
      <c r="IG829" s="83"/>
      <c r="IH829" s="83"/>
      <c r="II829" s="83"/>
      <c r="IJ829" s="83"/>
      <c r="IK829" s="83"/>
      <c r="IL829" s="83"/>
      <c r="IM829" s="83"/>
      <c r="IN829" s="83"/>
      <c r="IO829" s="83"/>
      <c r="IP829" s="83"/>
      <c r="IQ829" s="83"/>
      <c r="IR829" s="83"/>
      <c r="IS829" s="83"/>
      <c r="IT829" s="83"/>
      <c r="IU829" s="83"/>
      <c r="IV829" s="83"/>
      <c r="IW829" s="83"/>
      <c r="IX829" s="83"/>
      <c r="IY829" s="83"/>
      <c r="IZ829" s="83"/>
      <c r="JA829" s="83"/>
      <c r="JB829" s="83"/>
      <c r="JC829" s="83"/>
      <c r="JD829" s="83"/>
      <c r="JE829" s="83"/>
    </row>
    <row r="830" spans="1:265" s="8" customFormat="1" ht="15" customHeight="1" thickBot="1" x14ac:dyDescent="0.25">
      <c r="A830" s="161"/>
      <c r="B830" s="162" t="s">
        <v>800</v>
      </c>
      <c r="C830" s="209"/>
      <c r="D830" s="360" t="s">
        <v>825</v>
      </c>
      <c r="E830" s="225"/>
      <c r="F830" s="1057"/>
      <c r="G830" s="1058"/>
      <c r="H830" s="360" t="s">
        <v>861</v>
      </c>
      <c r="I830" s="360" t="s">
        <v>874</v>
      </c>
      <c r="J830" s="360"/>
      <c r="K830" s="396" t="s">
        <v>1274</v>
      </c>
      <c r="L830" s="396"/>
      <c r="M830" s="1173"/>
      <c r="N830" s="1173"/>
      <c r="O830" s="396"/>
      <c r="P830" s="601"/>
      <c r="Q830" s="602"/>
      <c r="R830" s="602"/>
      <c r="S830" s="602"/>
      <c r="T830" s="602">
        <v>12</v>
      </c>
      <c r="U830" s="602"/>
      <c r="V830" s="602"/>
      <c r="W830" s="603"/>
      <c r="X830" s="161">
        <f>SUM(P824:W830)</f>
        <v>40</v>
      </c>
      <c r="Y830" s="161">
        <f>X830</f>
        <v>40</v>
      </c>
      <c r="Z830" s="112"/>
      <c r="AA830" s="83"/>
      <c r="AB830" s="83"/>
      <c r="AC830" s="83" t="str">
        <f t="shared" si="20"/>
        <v/>
      </c>
      <c r="AD830" s="83"/>
      <c r="AE830" s="83"/>
      <c r="AF830" s="83"/>
      <c r="AG830" s="83"/>
      <c r="AH830" s="83"/>
      <c r="AI830" s="83"/>
      <c r="AJ830" s="83"/>
      <c r="AK830" s="83"/>
      <c r="AL830" s="83"/>
      <c r="AM830" s="83"/>
      <c r="AN830" s="83"/>
      <c r="AO830" s="83"/>
      <c r="AP830" s="83"/>
      <c r="AQ830" s="83"/>
      <c r="AR830" s="83"/>
      <c r="AS830" s="83"/>
      <c r="AT830" s="83"/>
      <c r="AU830" s="83"/>
      <c r="AV830" s="83"/>
      <c r="AW830" s="83"/>
      <c r="AX830" s="83"/>
      <c r="AY830" s="83"/>
      <c r="AZ830" s="83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  <c r="BM830" s="83"/>
      <c r="BN830" s="83"/>
      <c r="BO830" s="83"/>
      <c r="BP830" s="83"/>
      <c r="BQ830" s="83"/>
      <c r="BR830" s="83"/>
      <c r="BS830" s="83"/>
      <c r="BT830" s="83"/>
      <c r="BU830" s="83"/>
      <c r="BV830" s="83"/>
      <c r="BW830" s="83"/>
      <c r="BX830" s="83"/>
      <c r="BY830" s="83"/>
      <c r="BZ830" s="83"/>
      <c r="CA830" s="83"/>
      <c r="CB830" s="83"/>
      <c r="CC830" s="83"/>
      <c r="CD830" s="83"/>
      <c r="CE830" s="83"/>
      <c r="CF830" s="83"/>
      <c r="CG830" s="83"/>
      <c r="CH830" s="83"/>
      <c r="CI830" s="83"/>
      <c r="CJ830" s="83"/>
      <c r="CK830" s="83"/>
      <c r="CL830" s="83"/>
      <c r="CM830" s="83"/>
      <c r="CN830" s="83"/>
      <c r="CO830" s="83"/>
      <c r="CP830" s="83"/>
      <c r="CQ830" s="83"/>
      <c r="CR830" s="83"/>
      <c r="CS830" s="83"/>
      <c r="CT830" s="83"/>
      <c r="CU830" s="83"/>
      <c r="CV830" s="83"/>
      <c r="CW830" s="83"/>
      <c r="CX830" s="83"/>
      <c r="CY830" s="83"/>
      <c r="CZ830" s="83"/>
      <c r="DA830" s="83"/>
      <c r="DB830" s="83"/>
      <c r="DC830" s="83"/>
      <c r="DD830" s="83"/>
      <c r="DE830" s="83"/>
      <c r="DF830" s="83"/>
      <c r="DG830" s="83"/>
      <c r="DH830" s="83"/>
      <c r="DI830" s="83"/>
      <c r="DJ830" s="83"/>
      <c r="DK830" s="83"/>
      <c r="DL830" s="83"/>
      <c r="DM830" s="83"/>
      <c r="DN830" s="83"/>
      <c r="DO830" s="83"/>
      <c r="DP830" s="83"/>
      <c r="DQ830" s="83"/>
      <c r="DR830" s="83"/>
      <c r="DS830" s="83"/>
      <c r="DT830" s="83"/>
      <c r="DU830" s="83"/>
      <c r="DV830" s="83"/>
      <c r="DW830" s="83"/>
      <c r="DX830" s="83"/>
      <c r="DY830" s="83"/>
      <c r="DZ830" s="83"/>
      <c r="EA830" s="83"/>
      <c r="EB830" s="83"/>
      <c r="EC830" s="83"/>
      <c r="ED830" s="83"/>
      <c r="EE830" s="83"/>
      <c r="EF830" s="83"/>
      <c r="EG830" s="83"/>
      <c r="EH830" s="83"/>
      <c r="EI830" s="83"/>
      <c r="EJ830" s="83"/>
      <c r="EK830" s="83"/>
      <c r="EL830" s="83"/>
      <c r="EM830" s="83"/>
      <c r="EN830" s="83"/>
      <c r="EO830" s="83"/>
      <c r="EP830" s="83"/>
      <c r="EQ830" s="83"/>
      <c r="ER830" s="83"/>
      <c r="ES830" s="83"/>
      <c r="ET830" s="83"/>
      <c r="EU830" s="83"/>
      <c r="EV830" s="83"/>
      <c r="EW830" s="83"/>
      <c r="EX830" s="83"/>
      <c r="EY830" s="83"/>
      <c r="EZ830" s="83"/>
      <c r="FA830" s="83"/>
      <c r="FB830" s="83"/>
      <c r="FC830" s="83"/>
      <c r="FD830" s="83"/>
      <c r="FE830" s="83"/>
      <c r="FF830" s="83"/>
      <c r="FG830" s="83"/>
      <c r="FH830" s="83"/>
      <c r="FI830" s="83"/>
      <c r="FJ830" s="83"/>
      <c r="FK830" s="83"/>
      <c r="FL830" s="83"/>
      <c r="FM830" s="83"/>
      <c r="FN830" s="83"/>
      <c r="FO830" s="83"/>
      <c r="FP830" s="83"/>
      <c r="FQ830" s="83"/>
      <c r="FR830" s="83"/>
      <c r="FS830" s="83"/>
      <c r="FT830" s="83"/>
      <c r="FU830" s="83"/>
      <c r="FV830" s="83"/>
      <c r="FW830" s="83"/>
      <c r="FX830" s="83"/>
      <c r="FY830" s="83"/>
      <c r="FZ830" s="83"/>
      <c r="GA830" s="83"/>
      <c r="GB830" s="83"/>
      <c r="GC830" s="83"/>
      <c r="GD830" s="83"/>
      <c r="GE830" s="83"/>
      <c r="GF830" s="83"/>
      <c r="GG830" s="83"/>
      <c r="GH830" s="83"/>
      <c r="GI830" s="83"/>
      <c r="GJ830" s="83"/>
      <c r="GK830" s="83"/>
      <c r="GL830" s="83"/>
      <c r="GM830" s="83"/>
      <c r="GN830" s="83"/>
      <c r="GO830" s="83"/>
      <c r="GP830" s="83"/>
      <c r="GQ830" s="83"/>
      <c r="GR830" s="83"/>
      <c r="GS830" s="83"/>
      <c r="GT830" s="83"/>
      <c r="GU830" s="83"/>
      <c r="GV830" s="83"/>
      <c r="GW830" s="83"/>
      <c r="GX830" s="83"/>
      <c r="GY830" s="83"/>
      <c r="GZ830" s="83"/>
      <c r="HA830" s="83"/>
      <c r="HB830" s="83"/>
      <c r="HC830" s="83"/>
      <c r="HD830" s="83"/>
      <c r="HE830" s="83"/>
      <c r="HF830" s="83"/>
      <c r="HG830" s="83"/>
      <c r="HH830" s="83"/>
      <c r="HI830" s="83"/>
      <c r="HJ830" s="83"/>
      <c r="HK830" s="83"/>
      <c r="HL830" s="83"/>
      <c r="HM830" s="83"/>
      <c r="HN830" s="83"/>
      <c r="HO830" s="83"/>
      <c r="HP830" s="83"/>
      <c r="HQ830" s="83"/>
      <c r="HR830" s="83"/>
      <c r="HS830" s="83"/>
      <c r="HT830" s="83"/>
      <c r="HU830" s="83"/>
      <c r="HV830" s="83"/>
      <c r="HW830" s="83"/>
      <c r="HX830" s="83"/>
      <c r="HY830" s="83"/>
      <c r="HZ830" s="83"/>
      <c r="IA830" s="83"/>
      <c r="IB830" s="83"/>
      <c r="IC830" s="83"/>
      <c r="ID830" s="83"/>
      <c r="IE830" s="83"/>
      <c r="IF830" s="83"/>
      <c r="IG830" s="83"/>
      <c r="IH830" s="83"/>
      <c r="II830" s="83"/>
      <c r="IJ830" s="83"/>
      <c r="IK830" s="83"/>
      <c r="IL830" s="83"/>
      <c r="IM830" s="83"/>
      <c r="IN830" s="83"/>
      <c r="IO830" s="83"/>
      <c r="IP830" s="83"/>
      <c r="IQ830" s="83"/>
      <c r="IR830" s="83"/>
      <c r="IS830" s="83"/>
      <c r="IT830" s="83"/>
      <c r="IU830" s="83"/>
      <c r="IV830" s="83"/>
      <c r="IW830" s="83"/>
      <c r="IX830" s="83"/>
      <c r="IY830" s="83"/>
      <c r="IZ830" s="83"/>
      <c r="JA830" s="83"/>
      <c r="JB830" s="83"/>
      <c r="JC830" s="83"/>
      <c r="JD830" s="83"/>
      <c r="JE830" s="83"/>
    </row>
    <row r="831" spans="1:265" s="8" customFormat="1" ht="15" customHeight="1" x14ac:dyDescent="0.2">
      <c r="A831" s="180">
        <f>+A824+1</f>
        <v>87</v>
      </c>
      <c r="B831" s="1086" t="s">
        <v>471</v>
      </c>
      <c r="C831" s="214" t="s">
        <v>35</v>
      </c>
      <c r="D831" s="350" t="s">
        <v>1022</v>
      </c>
      <c r="E831" s="215" t="s">
        <v>200</v>
      </c>
      <c r="F831" s="1042" t="s">
        <v>627</v>
      </c>
      <c r="G831" s="1043" t="s">
        <v>22</v>
      </c>
      <c r="H831" s="350" t="s">
        <v>445</v>
      </c>
      <c r="I831" s="350" t="s">
        <v>515</v>
      </c>
      <c r="J831" s="350"/>
      <c r="K831" s="378" t="s">
        <v>549</v>
      </c>
      <c r="L831" s="378" t="s">
        <v>614</v>
      </c>
      <c r="M831" s="1138" t="s">
        <v>521</v>
      </c>
      <c r="N831" s="1138" t="s">
        <v>24</v>
      </c>
      <c r="O831" s="378" t="s">
        <v>1379</v>
      </c>
      <c r="P831" s="623">
        <v>4</v>
      </c>
      <c r="Q831" s="624"/>
      <c r="R831" s="624"/>
      <c r="S831" s="624"/>
      <c r="T831" s="624"/>
      <c r="U831" s="624"/>
      <c r="V831" s="624"/>
      <c r="W831" s="625"/>
      <c r="X831" s="216"/>
      <c r="Y831" s="216"/>
      <c r="Z831" s="112" t="str">
        <f>C831</f>
        <v>TC</v>
      </c>
      <c r="AA831" s="83" t="s">
        <v>1473</v>
      </c>
      <c r="AB831" s="83" t="s">
        <v>1480</v>
      </c>
      <c r="AC831" s="83">
        <f t="shared" si="20"/>
        <v>21</v>
      </c>
      <c r="AD831" s="83"/>
      <c r="AE831" s="83"/>
      <c r="AF831" s="83"/>
      <c r="AG831" s="83"/>
      <c r="AH831" s="83"/>
      <c r="AI831" s="83"/>
      <c r="AJ831" s="83"/>
      <c r="AK831" s="83"/>
      <c r="AL831" s="83"/>
      <c r="AM831" s="83"/>
      <c r="AN831" s="83"/>
      <c r="AO831" s="83"/>
      <c r="AP831" s="83"/>
      <c r="AQ831" s="83"/>
      <c r="AR831" s="83"/>
      <c r="AS831" s="83"/>
      <c r="AT831" s="83"/>
      <c r="AU831" s="83"/>
      <c r="AV831" s="83"/>
      <c r="AW831" s="83"/>
      <c r="AX831" s="83"/>
      <c r="AY831" s="83"/>
      <c r="AZ831" s="83"/>
      <c r="BA831" s="83"/>
      <c r="BB831" s="83"/>
      <c r="BC831" s="83"/>
      <c r="BD831" s="83"/>
      <c r="BE831" s="83"/>
      <c r="BF831" s="83"/>
      <c r="BG831" s="83"/>
      <c r="BH831" s="83"/>
      <c r="BI831" s="83"/>
      <c r="BJ831" s="83"/>
      <c r="BK831" s="83"/>
      <c r="BL831" s="83"/>
      <c r="BM831" s="83"/>
      <c r="BN831" s="83"/>
      <c r="BO831" s="83"/>
      <c r="BP831" s="83"/>
      <c r="BQ831" s="83"/>
      <c r="BR831" s="83"/>
      <c r="BS831" s="83"/>
      <c r="BT831" s="83"/>
      <c r="BU831" s="83"/>
      <c r="BV831" s="83"/>
      <c r="BW831" s="83"/>
      <c r="BX831" s="83"/>
      <c r="BY831" s="83"/>
      <c r="BZ831" s="83"/>
      <c r="CA831" s="83"/>
      <c r="CB831" s="83"/>
      <c r="CC831" s="83"/>
      <c r="CD831" s="83"/>
      <c r="CE831" s="83"/>
      <c r="CF831" s="83"/>
      <c r="CG831" s="83"/>
      <c r="CH831" s="83"/>
      <c r="CI831" s="83"/>
      <c r="CJ831" s="83"/>
      <c r="CK831" s="83"/>
      <c r="CL831" s="83"/>
      <c r="CM831" s="83"/>
      <c r="CN831" s="83"/>
      <c r="CO831" s="83"/>
      <c r="CP831" s="83"/>
      <c r="CQ831" s="83"/>
      <c r="CR831" s="83"/>
      <c r="CS831" s="83"/>
      <c r="CT831" s="83"/>
      <c r="CU831" s="83"/>
      <c r="CV831" s="83"/>
      <c r="CW831" s="83"/>
      <c r="CX831" s="83"/>
      <c r="CY831" s="83"/>
      <c r="CZ831" s="83"/>
      <c r="DA831" s="83"/>
      <c r="DB831" s="83"/>
      <c r="DC831" s="83"/>
      <c r="DD831" s="83"/>
      <c r="DE831" s="83"/>
      <c r="DF831" s="83"/>
      <c r="DG831" s="83"/>
      <c r="DH831" s="83"/>
      <c r="DI831" s="83"/>
      <c r="DJ831" s="83"/>
      <c r="DK831" s="83"/>
      <c r="DL831" s="83"/>
      <c r="DM831" s="83"/>
      <c r="DN831" s="83"/>
      <c r="DO831" s="83"/>
      <c r="DP831" s="83"/>
      <c r="DQ831" s="83"/>
      <c r="DR831" s="83"/>
      <c r="DS831" s="83"/>
      <c r="DT831" s="83"/>
      <c r="DU831" s="83"/>
      <c r="DV831" s="83"/>
      <c r="DW831" s="83"/>
      <c r="DX831" s="83"/>
      <c r="DY831" s="83"/>
      <c r="DZ831" s="83"/>
      <c r="EA831" s="83"/>
      <c r="EB831" s="83"/>
      <c r="EC831" s="83"/>
      <c r="ED831" s="83"/>
      <c r="EE831" s="83"/>
      <c r="EF831" s="83"/>
      <c r="EG831" s="83"/>
      <c r="EH831" s="83"/>
      <c r="EI831" s="83"/>
      <c r="EJ831" s="83"/>
      <c r="EK831" s="83"/>
      <c r="EL831" s="83"/>
      <c r="EM831" s="83"/>
      <c r="EN831" s="83"/>
      <c r="EO831" s="83"/>
      <c r="EP831" s="83"/>
      <c r="EQ831" s="83"/>
      <c r="ER831" s="83"/>
      <c r="ES831" s="83"/>
      <c r="ET831" s="83"/>
      <c r="EU831" s="83"/>
      <c r="EV831" s="83"/>
      <c r="EW831" s="83"/>
      <c r="EX831" s="83"/>
      <c r="EY831" s="83"/>
      <c r="EZ831" s="83"/>
      <c r="FA831" s="83"/>
      <c r="FB831" s="83"/>
      <c r="FC831" s="83"/>
      <c r="FD831" s="83"/>
      <c r="FE831" s="83"/>
      <c r="FF831" s="83"/>
      <c r="FG831" s="83"/>
      <c r="FH831" s="83"/>
      <c r="FI831" s="83"/>
      <c r="FJ831" s="83"/>
      <c r="FK831" s="83"/>
      <c r="FL831" s="83"/>
      <c r="FM831" s="83"/>
      <c r="FN831" s="83"/>
      <c r="FO831" s="83"/>
      <c r="FP831" s="83"/>
      <c r="FQ831" s="83"/>
      <c r="FR831" s="83"/>
      <c r="FS831" s="83"/>
      <c r="FT831" s="83"/>
      <c r="FU831" s="83"/>
      <c r="FV831" s="83"/>
      <c r="FW831" s="83"/>
      <c r="FX831" s="83"/>
      <c r="FY831" s="83"/>
      <c r="FZ831" s="83"/>
      <c r="GA831" s="83"/>
      <c r="GB831" s="83"/>
      <c r="GC831" s="83"/>
      <c r="GD831" s="83"/>
      <c r="GE831" s="83"/>
      <c r="GF831" s="83"/>
      <c r="GG831" s="83"/>
      <c r="GH831" s="83"/>
      <c r="GI831" s="83"/>
      <c r="GJ831" s="83"/>
      <c r="GK831" s="83"/>
      <c r="GL831" s="83"/>
      <c r="GM831" s="83"/>
      <c r="GN831" s="83"/>
      <c r="GO831" s="83"/>
      <c r="GP831" s="83"/>
      <c r="GQ831" s="83"/>
      <c r="GR831" s="83"/>
      <c r="GS831" s="83"/>
      <c r="GT831" s="83"/>
      <c r="GU831" s="83"/>
      <c r="GV831" s="83"/>
      <c r="GW831" s="83"/>
      <c r="GX831" s="83"/>
      <c r="GY831" s="83"/>
      <c r="GZ831" s="83"/>
      <c r="HA831" s="83"/>
      <c r="HB831" s="83"/>
      <c r="HC831" s="83"/>
      <c r="HD831" s="83"/>
      <c r="HE831" s="83"/>
      <c r="HF831" s="83"/>
      <c r="HG831" s="83"/>
      <c r="HH831" s="83"/>
      <c r="HI831" s="83"/>
      <c r="HJ831" s="83"/>
      <c r="HK831" s="83"/>
      <c r="HL831" s="83"/>
      <c r="HM831" s="83"/>
      <c r="HN831" s="83"/>
      <c r="HO831" s="83"/>
      <c r="HP831" s="83"/>
      <c r="HQ831" s="83"/>
      <c r="HR831" s="83"/>
      <c r="HS831" s="83"/>
      <c r="HT831" s="83"/>
      <c r="HU831" s="83"/>
      <c r="HV831" s="83"/>
      <c r="HW831" s="83"/>
      <c r="HX831" s="83"/>
      <c r="HY831" s="83"/>
      <c r="HZ831" s="83"/>
      <c r="IA831" s="83"/>
      <c r="IB831" s="83"/>
      <c r="IC831" s="83"/>
      <c r="ID831" s="83"/>
      <c r="IE831" s="83"/>
      <c r="IF831" s="83"/>
      <c r="IG831" s="83"/>
      <c r="IH831" s="83"/>
      <c r="II831" s="83"/>
      <c r="IJ831" s="83"/>
      <c r="IK831" s="83"/>
      <c r="IL831" s="83"/>
      <c r="IM831" s="83"/>
      <c r="IN831" s="83"/>
      <c r="IO831" s="83"/>
      <c r="IP831" s="83"/>
      <c r="IQ831" s="83"/>
      <c r="IR831" s="83"/>
      <c r="IS831" s="83"/>
      <c r="IT831" s="83"/>
      <c r="IU831" s="83"/>
      <c r="IV831" s="83"/>
      <c r="IW831" s="83"/>
      <c r="IX831" s="83"/>
      <c r="IY831" s="83"/>
      <c r="IZ831" s="83"/>
      <c r="JA831" s="83"/>
      <c r="JB831" s="83"/>
      <c r="JC831" s="83"/>
      <c r="JD831" s="83"/>
      <c r="JE831" s="83"/>
    </row>
    <row r="832" spans="1:265" s="8" customFormat="1" ht="15" customHeight="1" x14ac:dyDescent="0.2">
      <c r="A832" s="173"/>
      <c r="B832" s="131" t="s">
        <v>471</v>
      </c>
      <c r="C832" s="217"/>
      <c r="D832" s="329" t="s">
        <v>1022</v>
      </c>
      <c r="E832" s="117"/>
      <c r="F832" s="1044"/>
      <c r="G832" s="1045"/>
      <c r="H832" s="329" t="s">
        <v>445</v>
      </c>
      <c r="I832" s="329" t="s">
        <v>515</v>
      </c>
      <c r="J832" s="329"/>
      <c r="K832" s="379" t="s">
        <v>550</v>
      </c>
      <c r="L832" s="379" t="s">
        <v>614</v>
      </c>
      <c r="M832" s="1139">
        <v>6</v>
      </c>
      <c r="N832" s="1139" t="s">
        <v>24</v>
      </c>
      <c r="O832" s="379"/>
      <c r="P832" s="626">
        <v>4</v>
      </c>
      <c r="Q832" s="627"/>
      <c r="R832" s="627"/>
      <c r="S832" s="627"/>
      <c r="T832" s="627"/>
      <c r="U832" s="627"/>
      <c r="V832" s="627"/>
      <c r="W832" s="628"/>
      <c r="X832" s="219"/>
      <c r="Y832" s="219"/>
      <c r="Z832" s="112"/>
      <c r="AA832" s="83"/>
      <c r="AB832" s="83"/>
      <c r="AC832" s="83" t="str">
        <f t="shared" si="20"/>
        <v/>
      </c>
      <c r="AD832" s="83"/>
      <c r="AE832" s="83"/>
      <c r="AF832" s="83"/>
      <c r="AG832" s="83"/>
      <c r="AH832" s="83"/>
      <c r="AI832" s="83"/>
      <c r="AJ832" s="83"/>
      <c r="AK832" s="83"/>
      <c r="AL832" s="83"/>
      <c r="AM832" s="83"/>
      <c r="AN832" s="83"/>
      <c r="AO832" s="83"/>
      <c r="AP832" s="83"/>
      <c r="AQ832" s="83"/>
      <c r="AR832" s="83"/>
      <c r="AS832" s="83"/>
      <c r="AT832" s="83"/>
      <c r="AU832" s="83"/>
      <c r="AV832" s="83"/>
      <c r="AW832" s="83"/>
      <c r="AX832" s="83"/>
      <c r="AY832" s="83"/>
      <c r="AZ832" s="83"/>
      <c r="BA832" s="83"/>
      <c r="BB832" s="83"/>
      <c r="BC832" s="83"/>
      <c r="BD832" s="83"/>
      <c r="BE832" s="83"/>
      <c r="BF832" s="83"/>
      <c r="BG832" s="83"/>
      <c r="BH832" s="83"/>
      <c r="BI832" s="83"/>
      <c r="BJ832" s="83"/>
      <c r="BK832" s="83"/>
      <c r="BL832" s="83"/>
      <c r="BM832" s="83"/>
      <c r="BN832" s="83"/>
      <c r="BO832" s="83"/>
      <c r="BP832" s="83"/>
      <c r="BQ832" s="83"/>
      <c r="BR832" s="83"/>
      <c r="BS832" s="83"/>
      <c r="BT832" s="83"/>
      <c r="BU832" s="83"/>
      <c r="BV832" s="83"/>
      <c r="BW832" s="83"/>
      <c r="BX832" s="83"/>
      <c r="BY832" s="83"/>
      <c r="BZ832" s="83"/>
      <c r="CA832" s="83"/>
      <c r="CB832" s="83"/>
      <c r="CC832" s="83"/>
      <c r="CD832" s="83"/>
      <c r="CE832" s="83"/>
      <c r="CF832" s="83"/>
      <c r="CG832" s="83"/>
      <c r="CH832" s="83"/>
      <c r="CI832" s="83"/>
      <c r="CJ832" s="83"/>
      <c r="CK832" s="83"/>
      <c r="CL832" s="83"/>
      <c r="CM832" s="83"/>
      <c r="CN832" s="83"/>
      <c r="CO832" s="83"/>
      <c r="CP832" s="83"/>
      <c r="CQ832" s="83"/>
      <c r="CR832" s="83"/>
      <c r="CS832" s="83"/>
      <c r="CT832" s="83"/>
      <c r="CU832" s="83"/>
      <c r="CV832" s="83"/>
      <c r="CW832" s="83"/>
      <c r="CX832" s="83"/>
      <c r="CY832" s="83"/>
      <c r="CZ832" s="83"/>
      <c r="DA832" s="83"/>
      <c r="DB832" s="83"/>
      <c r="DC832" s="83"/>
      <c r="DD832" s="83"/>
      <c r="DE832" s="83"/>
      <c r="DF832" s="83"/>
      <c r="DG832" s="83"/>
      <c r="DH832" s="83"/>
      <c r="DI832" s="83"/>
      <c r="DJ832" s="83"/>
      <c r="DK832" s="83"/>
      <c r="DL832" s="83"/>
      <c r="DM832" s="83"/>
      <c r="DN832" s="83"/>
      <c r="DO832" s="83"/>
      <c r="DP832" s="83"/>
      <c r="DQ832" s="83"/>
      <c r="DR832" s="83"/>
      <c r="DS832" s="83"/>
      <c r="DT832" s="83"/>
      <c r="DU832" s="83"/>
      <c r="DV832" s="83"/>
      <c r="DW832" s="83"/>
      <c r="DX832" s="83"/>
      <c r="DY832" s="83"/>
      <c r="DZ832" s="83"/>
      <c r="EA832" s="83"/>
      <c r="EB832" s="83"/>
      <c r="EC832" s="83"/>
      <c r="ED832" s="83"/>
      <c r="EE832" s="83"/>
      <c r="EF832" s="83"/>
      <c r="EG832" s="83"/>
      <c r="EH832" s="83"/>
      <c r="EI832" s="83"/>
      <c r="EJ832" s="83"/>
      <c r="EK832" s="83"/>
      <c r="EL832" s="83"/>
      <c r="EM832" s="83"/>
      <c r="EN832" s="83"/>
      <c r="EO832" s="83"/>
      <c r="EP832" s="83"/>
      <c r="EQ832" s="83"/>
      <c r="ER832" s="83"/>
      <c r="ES832" s="83"/>
      <c r="ET832" s="83"/>
      <c r="EU832" s="83"/>
      <c r="EV832" s="83"/>
      <c r="EW832" s="83"/>
      <c r="EX832" s="83"/>
      <c r="EY832" s="83"/>
      <c r="EZ832" s="83"/>
      <c r="FA832" s="83"/>
      <c r="FB832" s="83"/>
      <c r="FC832" s="83"/>
      <c r="FD832" s="83"/>
      <c r="FE832" s="83"/>
      <c r="FF832" s="83"/>
      <c r="FG832" s="83"/>
      <c r="FH832" s="83"/>
      <c r="FI832" s="83"/>
      <c r="FJ832" s="83"/>
      <c r="FK832" s="83"/>
      <c r="FL832" s="83"/>
      <c r="FM832" s="83"/>
      <c r="FN832" s="83"/>
      <c r="FO832" s="83"/>
      <c r="FP832" s="83"/>
      <c r="FQ832" s="83"/>
      <c r="FR832" s="83"/>
      <c r="FS832" s="83"/>
      <c r="FT832" s="83"/>
      <c r="FU832" s="83"/>
      <c r="FV832" s="83"/>
      <c r="FW832" s="83"/>
      <c r="FX832" s="83"/>
      <c r="FY832" s="83"/>
      <c r="FZ832" s="83"/>
      <c r="GA832" s="83"/>
      <c r="GB832" s="83"/>
      <c r="GC832" s="83"/>
      <c r="GD832" s="83"/>
      <c r="GE832" s="83"/>
      <c r="GF832" s="83"/>
      <c r="GG832" s="83"/>
      <c r="GH832" s="83"/>
      <c r="GI832" s="83"/>
      <c r="GJ832" s="83"/>
      <c r="GK832" s="83"/>
      <c r="GL832" s="83"/>
      <c r="GM832" s="83"/>
      <c r="GN832" s="83"/>
      <c r="GO832" s="83"/>
      <c r="GP832" s="83"/>
      <c r="GQ832" s="83"/>
      <c r="GR832" s="83"/>
      <c r="GS832" s="83"/>
      <c r="GT832" s="83"/>
      <c r="GU832" s="83"/>
      <c r="GV832" s="83"/>
      <c r="GW832" s="83"/>
      <c r="GX832" s="83"/>
      <c r="GY832" s="83"/>
      <c r="GZ832" s="83"/>
      <c r="HA832" s="83"/>
      <c r="HB832" s="83"/>
      <c r="HC832" s="83"/>
      <c r="HD832" s="83"/>
      <c r="HE832" s="83"/>
      <c r="HF832" s="83"/>
      <c r="HG832" s="83"/>
      <c r="HH832" s="83"/>
      <c r="HI832" s="83"/>
      <c r="HJ832" s="83"/>
      <c r="HK832" s="83"/>
      <c r="HL832" s="83"/>
      <c r="HM832" s="83"/>
      <c r="HN832" s="83"/>
      <c r="HO832" s="83"/>
      <c r="HP832" s="83"/>
      <c r="HQ832" s="83"/>
      <c r="HR832" s="83"/>
      <c r="HS832" s="83"/>
      <c r="HT832" s="83"/>
      <c r="HU832" s="83"/>
      <c r="HV832" s="83"/>
      <c r="HW832" s="83"/>
      <c r="HX832" s="83"/>
      <c r="HY832" s="83"/>
      <c r="HZ832" s="83"/>
      <c r="IA832" s="83"/>
      <c r="IB832" s="83"/>
      <c r="IC832" s="83"/>
      <c r="ID832" s="83"/>
      <c r="IE832" s="83"/>
      <c r="IF832" s="83"/>
      <c r="IG832" s="83"/>
      <c r="IH832" s="83"/>
      <c r="II832" s="83"/>
      <c r="IJ832" s="83"/>
      <c r="IK832" s="83"/>
      <c r="IL832" s="83"/>
      <c r="IM832" s="83"/>
      <c r="IN832" s="83"/>
      <c r="IO832" s="83"/>
      <c r="IP832" s="83"/>
      <c r="IQ832" s="83"/>
      <c r="IR832" s="83"/>
      <c r="IS832" s="83"/>
      <c r="IT832" s="83"/>
      <c r="IU832" s="83"/>
      <c r="IV832" s="83"/>
      <c r="IW832" s="83"/>
      <c r="IX832" s="83"/>
      <c r="IY832" s="83"/>
      <c r="IZ832" s="83"/>
      <c r="JA832" s="83"/>
      <c r="JB832" s="83"/>
      <c r="JC832" s="83"/>
      <c r="JD832" s="83"/>
      <c r="JE832" s="83"/>
    </row>
    <row r="833" spans="1:265" s="8" customFormat="1" ht="15" customHeight="1" x14ac:dyDescent="0.2">
      <c r="A833" s="173"/>
      <c r="B833" s="131" t="s">
        <v>471</v>
      </c>
      <c r="C833" s="217"/>
      <c r="D833" s="329" t="s">
        <v>1022</v>
      </c>
      <c r="E833" s="117"/>
      <c r="F833" s="1044"/>
      <c r="G833" s="1045"/>
      <c r="H833" s="329" t="s">
        <v>445</v>
      </c>
      <c r="I833" s="329" t="s">
        <v>515</v>
      </c>
      <c r="J833" s="329"/>
      <c r="K833" s="379" t="s">
        <v>550</v>
      </c>
      <c r="L833" s="379" t="s">
        <v>614</v>
      </c>
      <c r="M833" s="1139">
        <v>6</v>
      </c>
      <c r="N833" s="1139" t="s">
        <v>101</v>
      </c>
      <c r="O833" s="379"/>
      <c r="P833" s="626">
        <v>4</v>
      </c>
      <c r="Q833" s="627"/>
      <c r="R833" s="627"/>
      <c r="S833" s="627"/>
      <c r="T833" s="627"/>
      <c r="U833" s="627"/>
      <c r="V833" s="627"/>
      <c r="W833" s="628"/>
      <c r="X833" s="219"/>
      <c r="Y833" s="219"/>
      <c r="Z833" s="112"/>
      <c r="AA833" s="83"/>
      <c r="AB833" s="83"/>
      <c r="AC833" s="83" t="str">
        <f t="shared" si="20"/>
        <v/>
      </c>
      <c r="AD833" s="83"/>
      <c r="AE833" s="83"/>
      <c r="AF833" s="83"/>
      <c r="AG833" s="83"/>
      <c r="AH833" s="83"/>
      <c r="AI833" s="83"/>
      <c r="AJ833" s="83"/>
      <c r="AK833" s="83"/>
      <c r="AL833" s="83"/>
      <c r="AM833" s="83"/>
      <c r="AN833" s="83"/>
      <c r="AO833" s="83"/>
      <c r="AP833" s="83"/>
      <c r="AQ833" s="83"/>
      <c r="AR833" s="83"/>
      <c r="AS833" s="83"/>
      <c r="AT833" s="83"/>
      <c r="AU833" s="83"/>
      <c r="AV833" s="83"/>
      <c r="AW833" s="83"/>
      <c r="AX833" s="83"/>
      <c r="AY833" s="83"/>
      <c r="AZ833" s="83"/>
      <c r="BA833" s="83"/>
      <c r="BB833" s="83"/>
      <c r="BC833" s="83"/>
      <c r="BD833" s="83"/>
      <c r="BE833" s="83"/>
      <c r="BF833" s="83"/>
      <c r="BG833" s="83"/>
      <c r="BH833" s="83"/>
      <c r="BI833" s="83"/>
      <c r="BJ833" s="83"/>
      <c r="BK833" s="83"/>
      <c r="BL833" s="83"/>
      <c r="BM833" s="83"/>
      <c r="BN833" s="83"/>
      <c r="BO833" s="83"/>
      <c r="BP833" s="83"/>
      <c r="BQ833" s="83"/>
      <c r="BR833" s="83"/>
      <c r="BS833" s="83"/>
      <c r="BT833" s="83"/>
      <c r="BU833" s="83"/>
      <c r="BV833" s="83"/>
      <c r="BW833" s="83"/>
      <c r="BX833" s="83"/>
      <c r="BY833" s="83"/>
      <c r="BZ833" s="83"/>
      <c r="CA833" s="83"/>
      <c r="CB833" s="83"/>
      <c r="CC833" s="83"/>
      <c r="CD833" s="83"/>
      <c r="CE833" s="83"/>
      <c r="CF833" s="83"/>
      <c r="CG833" s="83"/>
      <c r="CH833" s="83"/>
      <c r="CI833" s="83"/>
      <c r="CJ833" s="83"/>
      <c r="CK833" s="83"/>
      <c r="CL833" s="83"/>
      <c r="CM833" s="83"/>
      <c r="CN833" s="83"/>
      <c r="CO833" s="83"/>
      <c r="CP833" s="83"/>
      <c r="CQ833" s="83"/>
      <c r="CR833" s="83"/>
      <c r="CS833" s="83"/>
      <c r="CT833" s="83"/>
      <c r="CU833" s="83"/>
      <c r="CV833" s="83"/>
      <c r="CW833" s="83"/>
      <c r="CX833" s="83"/>
      <c r="CY833" s="83"/>
      <c r="CZ833" s="83"/>
      <c r="DA833" s="83"/>
      <c r="DB833" s="83"/>
      <c r="DC833" s="83"/>
      <c r="DD833" s="83"/>
      <c r="DE833" s="83"/>
      <c r="DF833" s="83"/>
      <c r="DG833" s="83"/>
      <c r="DH833" s="83"/>
      <c r="DI833" s="83"/>
      <c r="DJ833" s="83"/>
      <c r="DK833" s="83"/>
      <c r="DL833" s="83"/>
      <c r="DM833" s="83"/>
      <c r="DN833" s="83"/>
      <c r="DO833" s="83"/>
      <c r="DP833" s="83"/>
      <c r="DQ833" s="83"/>
      <c r="DR833" s="83"/>
      <c r="DS833" s="83"/>
      <c r="DT833" s="83"/>
      <c r="DU833" s="83"/>
      <c r="DV833" s="83"/>
      <c r="DW833" s="83"/>
      <c r="DX833" s="83"/>
      <c r="DY833" s="83"/>
      <c r="DZ833" s="83"/>
      <c r="EA833" s="83"/>
      <c r="EB833" s="83"/>
      <c r="EC833" s="83"/>
      <c r="ED833" s="83"/>
      <c r="EE833" s="83"/>
      <c r="EF833" s="83"/>
      <c r="EG833" s="83"/>
      <c r="EH833" s="83"/>
      <c r="EI833" s="83"/>
      <c r="EJ833" s="83"/>
      <c r="EK833" s="83"/>
      <c r="EL833" s="83"/>
      <c r="EM833" s="83"/>
      <c r="EN833" s="83"/>
      <c r="EO833" s="83"/>
      <c r="EP833" s="83"/>
      <c r="EQ833" s="83"/>
      <c r="ER833" s="83"/>
      <c r="ES833" s="83"/>
      <c r="ET833" s="83"/>
      <c r="EU833" s="83"/>
      <c r="EV833" s="83"/>
      <c r="EW833" s="83"/>
      <c r="EX833" s="83"/>
      <c r="EY833" s="83"/>
      <c r="EZ833" s="83"/>
      <c r="FA833" s="83"/>
      <c r="FB833" s="83"/>
      <c r="FC833" s="83"/>
      <c r="FD833" s="83"/>
      <c r="FE833" s="83"/>
      <c r="FF833" s="83"/>
      <c r="FG833" s="83"/>
      <c r="FH833" s="83"/>
      <c r="FI833" s="83"/>
      <c r="FJ833" s="83"/>
      <c r="FK833" s="83"/>
      <c r="FL833" s="83"/>
      <c r="FM833" s="83"/>
      <c r="FN833" s="83"/>
      <c r="FO833" s="83"/>
      <c r="FP833" s="83"/>
      <c r="FQ833" s="83"/>
      <c r="FR833" s="83"/>
      <c r="FS833" s="83"/>
      <c r="FT833" s="83"/>
      <c r="FU833" s="83"/>
      <c r="FV833" s="83"/>
      <c r="FW833" s="83"/>
      <c r="FX833" s="83"/>
      <c r="FY833" s="83"/>
      <c r="FZ833" s="83"/>
      <c r="GA833" s="83"/>
      <c r="GB833" s="83"/>
      <c r="GC833" s="83"/>
      <c r="GD833" s="83"/>
      <c r="GE833" s="83"/>
      <c r="GF833" s="83"/>
      <c r="GG833" s="83"/>
      <c r="GH833" s="83"/>
      <c r="GI833" s="83"/>
      <c r="GJ833" s="83"/>
      <c r="GK833" s="83"/>
      <c r="GL833" s="83"/>
      <c r="GM833" s="83"/>
      <c r="GN833" s="83"/>
      <c r="GO833" s="83"/>
      <c r="GP833" s="83"/>
      <c r="GQ833" s="83"/>
      <c r="GR833" s="83"/>
      <c r="GS833" s="83"/>
      <c r="GT833" s="83"/>
      <c r="GU833" s="83"/>
      <c r="GV833" s="83"/>
      <c r="GW833" s="83"/>
      <c r="GX833" s="83"/>
      <c r="GY833" s="83"/>
      <c r="GZ833" s="83"/>
      <c r="HA833" s="83"/>
      <c r="HB833" s="83"/>
      <c r="HC833" s="83"/>
      <c r="HD833" s="83"/>
      <c r="HE833" s="83"/>
      <c r="HF833" s="83"/>
      <c r="HG833" s="83"/>
      <c r="HH833" s="83"/>
      <c r="HI833" s="83"/>
      <c r="HJ833" s="83"/>
      <c r="HK833" s="83"/>
      <c r="HL833" s="83"/>
      <c r="HM833" s="83"/>
      <c r="HN833" s="83"/>
      <c r="HO833" s="83"/>
      <c r="HP833" s="83"/>
      <c r="HQ833" s="83"/>
      <c r="HR833" s="83"/>
      <c r="HS833" s="83"/>
      <c r="HT833" s="83"/>
      <c r="HU833" s="83"/>
      <c r="HV833" s="83"/>
      <c r="HW833" s="83"/>
      <c r="HX833" s="83"/>
      <c r="HY833" s="83"/>
      <c r="HZ833" s="83"/>
      <c r="IA833" s="83"/>
      <c r="IB833" s="83"/>
      <c r="IC833" s="83"/>
      <c r="ID833" s="83"/>
      <c r="IE833" s="83"/>
      <c r="IF833" s="83"/>
      <c r="IG833" s="83"/>
      <c r="IH833" s="83"/>
      <c r="II833" s="83"/>
      <c r="IJ833" s="83"/>
      <c r="IK833" s="83"/>
      <c r="IL833" s="83"/>
      <c r="IM833" s="83"/>
      <c r="IN833" s="83"/>
      <c r="IO833" s="83"/>
      <c r="IP833" s="83"/>
      <c r="IQ833" s="83"/>
      <c r="IR833" s="83"/>
      <c r="IS833" s="83"/>
      <c r="IT833" s="83"/>
      <c r="IU833" s="83"/>
      <c r="IV833" s="83"/>
      <c r="IW833" s="83"/>
      <c r="IX833" s="83"/>
      <c r="IY833" s="83"/>
      <c r="IZ833" s="83"/>
      <c r="JA833" s="83"/>
      <c r="JB833" s="83"/>
      <c r="JC833" s="83"/>
      <c r="JD833" s="83"/>
      <c r="JE833" s="83"/>
    </row>
    <row r="834" spans="1:265" s="8" customFormat="1" ht="15" customHeight="1" x14ac:dyDescent="0.2">
      <c r="A834" s="173"/>
      <c r="B834" s="131" t="s">
        <v>471</v>
      </c>
      <c r="C834" s="217"/>
      <c r="D834" s="329" t="s">
        <v>1022</v>
      </c>
      <c r="E834" s="117"/>
      <c r="F834" s="1044"/>
      <c r="G834" s="1045"/>
      <c r="H834" s="329" t="s">
        <v>445</v>
      </c>
      <c r="I834" s="329" t="s">
        <v>515</v>
      </c>
      <c r="J834" s="329"/>
      <c r="K834" s="379" t="s">
        <v>362</v>
      </c>
      <c r="L834" s="379" t="s">
        <v>614</v>
      </c>
      <c r="M834" s="1139">
        <v>8</v>
      </c>
      <c r="N834" s="1139" t="s">
        <v>24</v>
      </c>
      <c r="O834" s="379"/>
      <c r="P834" s="626">
        <v>3</v>
      </c>
      <c r="Q834" s="627"/>
      <c r="R834" s="627"/>
      <c r="S834" s="627"/>
      <c r="T834" s="627"/>
      <c r="U834" s="627"/>
      <c r="V834" s="627"/>
      <c r="W834" s="628"/>
      <c r="X834" s="219"/>
      <c r="Y834" s="219"/>
      <c r="Z834" s="112"/>
      <c r="AA834" s="83"/>
      <c r="AB834" s="83"/>
      <c r="AC834" s="83" t="str">
        <f t="shared" si="20"/>
        <v/>
      </c>
      <c r="AD834" s="83"/>
      <c r="AE834" s="83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  <c r="AV834" s="83"/>
      <c r="AW834" s="83"/>
      <c r="AX834" s="83"/>
      <c r="AY834" s="83"/>
      <c r="AZ834" s="83"/>
      <c r="BA834" s="83"/>
      <c r="BB834" s="83"/>
      <c r="BC834" s="83"/>
      <c r="BD834" s="83"/>
      <c r="BE834" s="83"/>
      <c r="BF834" s="83"/>
      <c r="BG834" s="83"/>
      <c r="BH834" s="83"/>
      <c r="BI834" s="83"/>
      <c r="BJ834" s="83"/>
      <c r="BK834" s="83"/>
      <c r="BL834" s="83"/>
      <c r="BM834" s="83"/>
      <c r="BN834" s="83"/>
      <c r="BO834" s="83"/>
      <c r="BP834" s="83"/>
      <c r="BQ834" s="83"/>
      <c r="BR834" s="83"/>
      <c r="BS834" s="83"/>
      <c r="BT834" s="83"/>
      <c r="BU834" s="83"/>
      <c r="BV834" s="83"/>
      <c r="BW834" s="83"/>
      <c r="BX834" s="83"/>
      <c r="BY834" s="83"/>
      <c r="BZ834" s="83"/>
      <c r="CA834" s="83"/>
      <c r="CB834" s="83"/>
      <c r="CC834" s="83"/>
      <c r="CD834" s="83"/>
      <c r="CE834" s="83"/>
      <c r="CF834" s="83"/>
      <c r="CG834" s="83"/>
      <c r="CH834" s="83"/>
      <c r="CI834" s="83"/>
      <c r="CJ834" s="83"/>
      <c r="CK834" s="83"/>
      <c r="CL834" s="83"/>
      <c r="CM834" s="83"/>
      <c r="CN834" s="83"/>
      <c r="CO834" s="83"/>
      <c r="CP834" s="83"/>
      <c r="CQ834" s="83"/>
      <c r="CR834" s="83"/>
      <c r="CS834" s="83"/>
      <c r="CT834" s="83"/>
      <c r="CU834" s="83"/>
      <c r="CV834" s="83"/>
      <c r="CW834" s="83"/>
      <c r="CX834" s="83"/>
      <c r="CY834" s="83"/>
      <c r="CZ834" s="83"/>
      <c r="DA834" s="83"/>
      <c r="DB834" s="83"/>
      <c r="DC834" s="83"/>
      <c r="DD834" s="83"/>
      <c r="DE834" s="83"/>
      <c r="DF834" s="83"/>
      <c r="DG834" s="83"/>
      <c r="DH834" s="83"/>
      <c r="DI834" s="83"/>
      <c r="DJ834" s="83"/>
      <c r="DK834" s="83"/>
      <c r="DL834" s="83"/>
      <c r="DM834" s="83"/>
      <c r="DN834" s="83"/>
      <c r="DO834" s="83"/>
      <c r="DP834" s="83"/>
      <c r="DQ834" s="83"/>
      <c r="DR834" s="83"/>
      <c r="DS834" s="83"/>
      <c r="DT834" s="83"/>
      <c r="DU834" s="83"/>
      <c r="DV834" s="83"/>
      <c r="DW834" s="83"/>
      <c r="DX834" s="83"/>
      <c r="DY834" s="83"/>
      <c r="DZ834" s="83"/>
      <c r="EA834" s="83"/>
      <c r="EB834" s="83"/>
      <c r="EC834" s="83"/>
      <c r="ED834" s="83"/>
      <c r="EE834" s="83"/>
      <c r="EF834" s="83"/>
      <c r="EG834" s="83"/>
      <c r="EH834" s="83"/>
      <c r="EI834" s="83"/>
      <c r="EJ834" s="83"/>
      <c r="EK834" s="83"/>
      <c r="EL834" s="83"/>
      <c r="EM834" s="83"/>
      <c r="EN834" s="83"/>
      <c r="EO834" s="83"/>
      <c r="EP834" s="83"/>
      <c r="EQ834" s="83"/>
      <c r="ER834" s="83"/>
      <c r="ES834" s="83"/>
      <c r="ET834" s="83"/>
      <c r="EU834" s="83"/>
      <c r="EV834" s="83"/>
      <c r="EW834" s="83"/>
      <c r="EX834" s="83"/>
      <c r="EY834" s="83"/>
      <c r="EZ834" s="83"/>
      <c r="FA834" s="83"/>
      <c r="FB834" s="83"/>
      <c r="FC834" s="83"/>
      <c r="FD834" s="83"/>
      <c r="FE834" s="83"/>
      <c r="FF834" s="83"/>
      <c r="FG834" s="83"/>
      <c r="FH834" s="83"/>
      <c r="FI834" s="83"/>
      <c r="FJ834" s="83"/>
      <c r="FK834" s="83"/>
      <c r="FL834" s="83"/>
      <c r="FM834" s="83"/>
      <c r="FN834" s="83"/>
      <c r="FO834" s="83"/>
      <c r="FP834" s="83"/>
      <c r="FQ834" s="83"/>
      <c r="FR834" s="83"/>
      <c r="FS834" s="83"/>
      <c r="FT834" s="83"/>
      <c r="FU834" s="83"/>
      <c r="FV834" s="83"/>
      <c r="FW834" s="83"/>
      <c r="FX834" s="83"/>
      <c r="FY834" s="83"/>
      <c r="FZ834" s="83"/>
      <c r="GA834" s="83"/>
      <c r="GB834" s="83"/>
      <c r="GC834" s="83"/>
      <c r="GD834" s="83"/>
      <c r="GE834" s="83"/>
      <c r="GF834" s="83"/>
      <c r="GG834" s="83"/>
      <c r="GH834" s="83"/>
      <c r="GI834" s="83"/>
      <c r="GJ834" s="83"/>
      <c r="GK834" s="83"/>
      <c r="GL834" s="83"/>
      <c r="GM834" s="83"/>
      <c r="GN834" s="83"/>
      <c r="GO834" s="83"/>
      <c r="GP834" s="83"/>
      <c r="GQ834" s="83"/>
      <c r="GR834" s="83"/>
      <c r="GS834" s="83"/>
      <c r="GT834" s="83"/>
      <c r="GU834" s="83"/>
      <c r="GV834" s="83"/>
      <c r="GW834" s="83"/>
      <c r="GX834" s="83"/>
      <c r="GY834" s="83"/>
      <c r="GZ834" s="83"/>
      <c r="HA834" s="83"/>
      <c r="HB834" s="83"/>
      <c r="HC834" s="83"/>
      <c r="HD834" s="83"/>
      <c r="HE834" s="83"/>
      <c r="HF834" s="83"/>
      <c r="HG834" s="83"/>
      <c r="HH834" s="83"/>
      <c r="HI834" s="83"/>
      <c r="HJ834" s="83"/>
      <c r="HK834" s="83"/>
      <c r="HL834" s="83"/>
      <c r="HM834" s="83"/>
      <c r="HN834" s="83"/>
      <c r="HO834" s="83"/>
      <c r="HP834" s="83"/>
      <c r="HQ834" s="83"/>
      <c r="HR834" s="83"/>
      <c r="HS834" s="83"/>
      <c r="HT834" s="83"/>
      <c r="HU834" s="83"/>
      <c r="HV834" s="83"/>
      <c r="HW834" s="83"/>
      <c r="HX834" s="83"/>
      <c r="HY834" s="83"/>
      <c r="HZ834" s="83"/>
      <c r="IA834" s="83"/>
      <c r="IB834" s="83"/>
      <c r="IC834" s="83"/>
      <c r="ID834" s="83"/>
      <c r="IE834" s="83"/>
      <c r="IF834" s="83"/>
      <c r="IG834" s="83"/>
      <c r="IH834" s="83"/>
      <c r="II834" s="83"/>
      <c r="IJ834" s="83"/>
      <c r="IK834" s="83"/>
      <c r="IL834" s="83"/>
      <c r="IM834" s="83"/>
      <c r="IN834" s="83"/>
      <c r="IO834" s="83"/>
      <c r="IP834" s="83"/>
      <c r="IQ834" s="83"/>
      <c r="IR834" s="83"/>
      <c r="IS834" s="83"/>
      <c r="IT834" s="83"/>
      <c r="IU834" s="83"/>
      <c r="IV834" s="83"/>
      <c r="IW834" s="83"/>
      <c r="IX834" s="83"/>
      <c r="IY834" s="83"/>
      <c r="IZ834" s="83"/>
      <c r="JA834" s="83"/>
      <c r="JB834" s="83"/>
      <c r="JC834" s="83"/>
      <c r="JD834" s="83"/>
      <c r="JE834" s="83"/>
    </row>
    <row r="835" spans="1:265" s="8" customFormat="1" ht="15" customHeight="1" x14ac:dyDescent="0.2">
      <c r="A835" s="173"/>
      <c r="B835" s="131" t="s">
        <v>471</v>
      </c>
      <c r="C835" s="217"/>
      <c r="D835" s="329" t="s">
        <v>1022</v>
      </c>
      <c r="E835" s="117"/>
      <c r="F835" s="1044"/>
      <c r="G835" s="1045"/>
      <c r="H835" s="329" t="s">
        <v>445</v>
      </c>
      <c r="I835" s="329" t="s">
        <v>515</v>
      </c>
      <c r="J835" s="329"/>
      <c r="K835" s="379" t="s">
        <v>551</v>
      </c>
      <c r="L835" s="379" t="s">
        <v>614</v>
      </c>
      <c r="M835" s="1139">
        <v>5</v>
      </c>
      <c r="N835" s="1139" t="s">
        <v>24</v>
      </c>
      <c r="O835" s="379"/>
      <c r="P835" s="626">
        <v>3</v>
      </c>
      <c r="Q835" s="627"/>
      <c r="R835" s="627"/>
      <c r="S835" s="627"/>
      <c r="T835" s="627"/>
      <c r="U835" s="627"/>
      <c r="V835" s="627"/>
      <c r="W835" s="628"/>
      <c r="X835" s="219"/>
      <c r="Y835" s="219"/>
      <c r="Z835" s="112"/>
      <c r="AA835" s="83"/>
      <c r="AB835" s="83"/>
      <c r="AC835" s="83" t="str">
        <f t="shared" si="20"/>
        <v/>
      </c>
      <c r="AD835" s="83"/>
      <c r="AE835" s="83"/>
      <c r="AF835" s="83"/>
      <c r="AG835" s="83"/>
      <c r="AH835" s="83"/>
      <c r="AI835" s="83"/>
      <c r="AJ835" s="83"/>
      <c r="AK835" s="83"/>
      <c r="AL835" s="83"/>
      <c r="AM835" s="83"/>
      <c r="AN835" s="83"/>
      <c r="AO835" s="83"/>
      <c r="AP835" s="83"/>
      <c r="AQ835" s="83"/>
      <c r="AR835" s="83"/>
      <c r="AS835" s="83"/>
      <c r="AT835" s="83"/>
      <c r="AU835" s="83"/>
      <c r="AV835" s="83"/>
      <c r="AW835" s="83"/>
      <c r="AX835" s="83"/>
      <c r="AY835" s="83"/>
      <c r="AZ835" s="83"/>
      <c r="BA835" s="83"/>
      <c r="BB835" s="83"/>
      <c r="BC835" s="83"/>
      <c r="BD835" s="83"/>
      <c r="BE835" s="83"/>
      <c r="BF835" s="83"/>
      <c r="BG835" s="83"/>
      <c r="BH835" s="83"/>
      <c r="BI835" s="83"/>
      <c r="BJ835" s="83"/>
      <c r="BK835" s="83"/>
      <c r="BL835" s="83"/>
      <c r="BM835" s="83"/>
      <c r="BN835" s="83"/>
      <c r="BO835" s="83"/>
      <c r="BP835" s="83"/>
      <c r="BQ835" s="83"/>
      <c r="BR835" s="83"/>
      <c r="BS835" s="83"/>
      <c r="BT835" s="83"/>
      <c r="BU835" s="83"/>
      <c r="BV835" s="83"/>
      <c r="BW835" s="83"/>
      <c r="BX835" s="83"/>
      <c r="BY835" s="83"/>
      <c r="BZ835" s="83"/>
      <c r="CA835" s="83"/>
      <c r="CB835" s="83"/>
      <c r="CC835" s="83"/>
      <c r="CD835" s="83"/>
      <c r="CE835" s="83"/>
      <c r="CF835" s="83"/>
      <c r="CG835" s="83"/>
      <c r="CH835" s="83"/>
      <c r="CI835" s="83"/>
      <c r="CJ835" s="83"/>
      <c r="CK835" s="83"/>
      <c r="CL835" s="83"/>
      <c r="CM835" s="83"/>
      <c r="CN835" s="83"/>
      <c r="CO835" s="83"/>
      <c r="CP835" s="83"/>
      <c r="CQ835" s="83"/>
      <c r="CR835" s="83"/>
      <c r="CS835" s="83"/>
      <c r="CT835" s="83"/>
      <c r="CU835" s="83"/>
      <c r="CV835" s="83"/>
      <c r="CW835" s="83"/>
      <c r="CX835" s="83"/>
      <c r="CY835" s="83"/>
      <c r="CZ835" s="83"/>
      <c r="DA835" s="83"/>
      <c r="DB835" s="83"/>
      <c r="DC835" s="83"/>
      <c r="DD835" s="83"/>
      <c r="DE835" s="83"/>
      <c r="DF835" s="83"/>
      <c r="DG835" s="83"/>
      <c r="DH835" s="83"/>
      <c r="DI835" s="83"/>
      <c r="DJ835" s="83"/>
      <c r="DK835" s="83"/>
      <c r="DL835" s="83"/>
      <c r="DM835" s="83"/>
      <c r="DN835" s="83"/>
      <c r="DO835" s="83"/>
      <c r="DP835" s="83"/>
      <c r="DQ835" s="83"/>
      <c r="DR835" s="83"/>
      <c r="DS835" s="83"/>
      <c r="DT835" s="83"/>
      <c r="DU835" s="83"/>
      <c r="DV835" s="83"/>
      <c r="DW835" s="83"/>
      <c r="DX835" s="83"/>
      <c r="DY835" s="83"/>
      <c r="DZ835" s="83"/>
      <c r="EA835" s="83"/>
      <c r="EB835" s="83"/>
      <c r="EC835" s="83"/>
      <c r="ED835" s="83"/>
      <c r="EE835" s="83"/>
      <c r="EF835" s="83"/>
      <c r="EG835" s="83"/>
      <c r="EH835" s="83"/>
      <c r="EI835" s="83"/>
      <c r="EJ835" s="83"/>
      <c r="EK835" s="83"/>
      <c r="EL835" s="83"/>
      <c r="EM835" s="83"/>
      <c r="EN835" s="83"/>
      <c r="EO835" s="83"/>
      <c r="EP835" s="83"/>
      <c r="EQ835" s="83"/>
      <c r="ER835" s="83"/>
      <c r="ES835" s="83"/>
      <c r="ET835" s="83"/>
      <c r="EU835" s="83"/>
      <c r="EV835" s="83"/>
      <c r="EW835" s="83"/>
      <c r="EX835" s="83"/>
      <c r="EY835" s="83"/>
      <c r="EZ835" s="83"/>
      <c r="FA835" s="83"/>
      <c r="FB835" s="83"/>
      <c r="FC835" s="83"/>
      <c r="FD835" s="83"/>
      <c r="FE835" s="83"/>
      <c r="FF835" s="83"/>
      <c r="FG835" s="83"/>
      <c r="FH835" s="83"/>
      <c r="FI835" s="83"/>
      <c r="FJ835" s="83"/>
      <c r="FK835" s="83"/>
      <c r="FL835" s="83"/>
      <c r="FM835" s="83"/>
      <c r="FN835" s="83"/>
      <c r="FO835" s="83"/>
      <c r="FP835" s="83"/>
      <c r="FQ835" s="83"/>
      <c r="FR835" s="83"/>
      <c r="FS835" s="83"/>
      <c r="FT835" s="83"/>
      <c r="FU835" s="83"/>
      <c r="FV835" s="83"/>
      <c r="FW835" s="83"/>
      <c r="FX835" s="83"/>
      <c r="FY835" s="83"/>
      <c r="FZ835" s="83"/>
      <c r="GA835" s="83"/>
      <c r="GB835" s="83"/>
      <c r="GC835" s="83"/>
      <c r="GD835" s="83"/>
      <c r="GE835" s="83"/>
      <c r="GF835" s="83"/>
      <c r="GG835" s="83"/>
      <c r="GH835" s="83"/>
      <c r="GI835" s="83"/>
      <c r="GJ835" s="83"/>
      <c r="GK835" s="83"/>
      <c r="GL835" s="83"/>
      <c r="GM835" s="83"/>
      <c r="GN835" s="83"/>
      <c r="GO835" s="83"/>
      <c r="GP835" s="83"/>
      <c r="GQ835" s="83"/>
      <c r="GR835" s="83"/>
      <c r="GS835" s="83"/>
      <c r="GT835" s="83"/>
      <c r="GU835" s="83"/>
      <c r="GV835" s="83"/>
      <c r="GW835" s="83"/>
      <c r="GX835" s="83"/>
      <c r="GY835" s="83"/>
      <c r="GZ835" s="83"/>
      <c r="HA835" s="83"/>
      <c r="HB835" s="83"/>
      <c r="HC835" s="83"/>
      <c r="HD835" s="83"/>
      <c r="HE835" s="83"/>
      <c r="HF835" s="83"/>
      <c r="HG835" s="83"/>
      <c r="HH835" s="83"/>
      <c r="HI835" s="83"/>
      <c r="HJ835" s="83"/>
      <c r="HK835" s="83"/>
      <c r="HL835" s="83"/>
      <c r="HM835" s="83"/>
      <c r="HN835" s="83"/>
      <c r="HO835" s="83"/>
      <c r="HP835" s="83"/>
      <c r="HQ835" s="83"/>
      <c r="HR835" s="83"/>
      <c r="HS835" s="83"/>
      <c r="HT835" s="83"/>
      <c r="HU835" s="83"/>
      <c r="HV835" s="83"/>
      <c r="HW835" s="83"/>
      <c r="HX835" s="83"/>
      <c r="HY835" s="83"/>
      <c r="HZ835" s="83"/>
      <c r="IA835" s="83"/>
      <c r="IB835" s="83"/>
      <c r="IC835" s="83"/>
      <c r="ID835" s="83"/>
      <c r="IE835" s="83"/>
      <c r="IF835" s="83"/>
      <c r="IG835" s="83"/>
      <c r="IH835" s="83"/>
      <c r="II835" s="83"/>
      <c r="IJ835" s="83"/>
      <c r="IK835" s="83"/>
      <c r="IL835" s="83"/>
      <c r="IM835" s="83"/>
      <c r="IN835" s="83"/>
      <c r="IO835" s="83"/>
      <c r="IP835" s="83"/>
      <c r="IQ835" s="83"/>
      <c r="IR835" s="83"/>
      <c r="IS835" s="83"/>
      <c r="IT835" s="83"/>
      <c r="IU835" s="83"/>
      <c r="IV835" s="83"/>
      <c r="IW835" s="83"/>
      <c r="IX835" s="83"/>
      <c r="IY835" s="83"/>
      <c r="IZ835" s="83"/>
      <c r="JA835" s="83"/>
      <c r="JB835" s="83"/>
      <c r="JC835" s="83"/>
      <c r="JD835" s="83"/>
      <c r="JE835" s="83"/>
    </row>
    <row r="836" spans="1:265" s="8" customFormat="1" ht="15" customHeight="1" x14ac:dyDescent="0.2">
      <c r="A836" s="173"/>
      <c r="B836" s="131" t="s">
        <v>471</v>
      </c>
      <c r="C836" s="217"/>
      <c r="D836" s="329" t="s">
        <v>1022</v>
      </c>
      <c r="E836" s="117"/>
      <c r="F836" s="1044"/>
      <c r="G836" s="1045"/>
      <c r="H836" s="329" t="s">
        <v>445</v>
      </c>
      <c r="I836" s="329" t="s">
        <v>515</v>
      </c>
      <c r="J836" s="329"/>
      <c r="K836" s="379" t="s">
        <v>551</v>
      </c>
      <c r="L836" s="379" t="s">
        <v>614</v>
      </c>
      <c r="M836" s="1139">
        <v>5</v>
      </c>
      <c r="N836" s="1139" t="s">
        <v>101</v>
      </c>
      <c r="O836" s="379"/>
      <c r="P836" s="626">
        <v>3</v>
      </c>
      <c r="Q836" s="627"/>
      <c r="R836" s="627"/>
      <c r="S836" s="627"/>
      <c r="T836" s="627"/>
      <c r="U836" s="627"/>
      <c r="V836" s="627"/>
      <c r="W836" s="628"/>
      <c r="X836" s="219"/>
      <c r="Y836" s="219"/>
      <c r="Z836" s="112"/>
      <c r="AA836" s="83"/>
      <c r="AB836" s="83"/>
      <c r="AC836" s="83" t="str">
        <f t="shared" si="20"/>
        <v/>
      </c>
      <c r="AD836" s="83"/>
      <c r="AE836" s="83"/>
      <c r="AF836" s="83"/>
      <c r="AG836" s="83"/>
      <c r="AH836" s="83"/>
      <c r="AI836" s="83"/>
      <c r="AJ836" s="83"/>
      <c r="AK836" s="83"/>
      <c r="AL836" s="83"/>
      <c r="AM836" s="83"/>
      <c r="AN836" s="83"/>
      <c r="AO836" s="83"/>
      <c r="AP836" s="83"/>
      <c r="AQ836" s="83"/>
      <c r="AR836" s="83"/>
      <c r="AS836" s="83"/>
      <c r="AT836" s="83"/>
      <c r="AU836" s="83"/>
      <c r="AV836" s="83"/>
      <c r="AW836" s="83"/>
      <c r="AX836" s="83"/>
      <c r="AY836" s="83"/>
      <c r="AZ836" s="83"/>
      <c r="BA836" s="83"/>
      <c r="BB836" s="83"/>
      <c r="BC836" s="83"/>
      <c r="BD836" s="83"/>
      <c r="BE836" s="83"/>
      <c r="BF836" s="83"/>
      <c r="BG836" s="83"/>
      <c r="BH836" s="83"/>
      <c r="BI836" s="83"/>
      <c r="BJ836" s="83"/>
      <c r="BK836" s="83"/>
      <c r="BL836" s="83"/>
      <c r="BM836" s="83"/>
      <c r="BN836" s="83"/>
      <c r="BO836" s="83"/>
      <c r="BP836" s="83"/>
      <c r="BQ836" s="83"/>
      <c r="BR836" s="83"/>
      <c r="BS836" s="83"/>
      <c r="BT836" s="83"/>
      <c r="BU836" s="83"/>
      <c r="BV836" s="83"/>
      <c r="BW836" s="83"/>
      <c r="BX836" s="83"/>
      <c r="BY836" s="83"/>
      <c r="BZ836" s="83"/>
      <c r="CA836" s="83"/>
      <c r="CB836" s="83"/>
      <c r="CC836" s="83"/>
      <c r="CD836" s="83"/>
      <c r="CE836" s="83"/>
      <c r="CF836" s="83"/>
      <c r="CG836" s="83"/>
      <c r="CH836" s="83"/>
      <c r="CI836" s="83"/>
      <c r="CJ836" s="83"/>
      <c r="CK836" s="83"/>
      <c r="CL836" s="83"/>
      <c r="CM836" s="83"/>
      <c r="CN836" s="83"/>
      <c r="CO836" s="83"/>
      <c r="CP836" s="83"/>
      <c r="CQ836" s="83"/>
      <c r="CR836" s="83"/>
      <c r="CS836" s="83"/>
      <c r="CT836" s="83"/>
      <c r="CU836" s="83"/>
      <c r="CV836" s="83"/>
      <c r="CW836" s="83"/>
      <c r="CX836" s="83"/>
      <c r="CY836" s="83"/>
      <c r="CZ836" s="83"/>
      <c r="DA836" s="83"/>
      <c r="DB836" s="83"/>
      <c r="DC836" s="83"/>
      <c r="DD836" s="83"/>
      <c r="DE836" s="83"/>
      <c r="DF836" s="83"/>
      <c r="DG836" s="83"/>
      <c r="DH836" s="83"/>
      <c r="DI836" s="83"/>
      <c r="DJ836" s="83"/>
      <c r="DK836" s="83"/>
      <c r="DL836" s="83"/>
      <c r="DM836" s="83"/>
      <c r="DN836" s="83"/>
      <c r="DO836" s="83"/>
      <c r="DP836" s="83"/>
      <c r="DQ836" s="83"/>
      <c r="DR836" s="83"/>
      <c r="DS836" s="83"/>
      <c r="DT836" s="83"/>
      <c r="DU836" s="83"/>
      <c r="DV836" s="83"/>
      <c r="DW836" s="83"/>
      <c r="DX836" s="83"/>
      <c r="DY836" s="83"/>
      <c r="DZ836" s="83"/>
      <c r="EA836" s="83"/>
      <c r="EB836" s="83"/>
      <c r="EC836" s="83"/>
      <c r="ED836" s="83"/>
      <c r="EE836" s="83"/>
      <c r="EF836" s="83"/>
      <c r="EG836" s="83"/>
      <c r="EH836" s="83"/>
      <c r="EI836" s="83"/>
      <c r="EJ836" s="83"/>
      <c r="EK836" s="83"/>
      <c r="EL836" s="83"/>
      <c r="EM836" s="83"/>
      <c r="EN836" s="83"/>
      <c r="EO836" s="83"/>
      <c r="EP836" s="83"/>
      <c r="EQ836" s="83"/>
      <c r="ER836" s="83"/>
      <c r="ES836" s="83"/>
      <c r="ET836" s="83"/>
      <c r="EU836" s="83"/>
      <c r="EV836" s="83"/>
      <c r="EW836" s="83"/>
      <c r="EX836" s="83"/>
      <c r="EY836" s="83"/>
      <c r="EZ836" s="83"/>
      <c r="FA836" s="83"/>
      <c r="FB836" s="83"/>
      <c r="FC836" s="83"/>
      <c r="FD836" s="83"/>
      <c r="FE836" s="83"/>
      <c r="FF836" s="83"/>
      <c r="FG836" s="83"/>
      <c r="FH836" s="83"/>
      <c r="FI836" s="83"/>
      <c r="FJ836" s="83"/>
      <c r="FK836" s="83"/>
      <c r="FL836" s="83"/>
      <c r="FM836" s="83"/>
      <c r="FN836" s="83"/>
      <c r="FO836" s="83"/>
      <c r="FP836" s="83"/>
      <c r="FQ836" s="83"/>
      <c r="FR836" s="83"/>
      <c r="FS836" s="83"/>
      <c r="FT836" s="83"/>
      <c r="FU836" s="83"/>
      <c r="FV836" s="83"/>
      <c r="FW836" s="83"/>
      <c r="FX836" s="83"/>
      <c r="FY836" s="83"/>
      <c r="FZ836" s="83"/>
      <c r="GA836" s="83"/>
      <c r="GB836" s="83"/>
      <c r="GC836" s="83"/>
      <c r="GD836" s="83"/>
      <c r="GE836" s="83"/>
      <c r="GF836" s="83"/>
      <c r="GG836" s="83"/>
      <c r="GH836" s="83"/>
      <c r="GI836" s="83"/>
      <c r="GJ836" s="83"/>
      <c r="GK836" s="83"/>
      <c r="GL836" s="83"/>
      <c r="GM836" s="83"/>
      <c r="GN836" s="83"/>
      <c r="GO836" s="83"/>
      <c r="GP836" s="83"/>
      <c r="GQ836" s="83"/>
      <c r="GR836" s="83"/>
      <c r="GS836" s="83"/>
      <c r="GT836" s="83"/>
      <c r="GU836" s="83"/>
      <c r="GV836" s="83"/>
      <c r="GW836" s="83"/>
      <c r="GX836" s="83"/>
      <c r="GY836" s="83"/>
      <c r="GZ836" s="83"/>
      <c r="HA836" s="83"/>
      <c r="HB836" s="83"/>
      <c r="HC836" s="83"/>
      <c r="HD836" s="83"/>
      <c r="HE836" s="83"/>
      <c r="HF836" s="83"/>
      <c r="HG836" s="83"/>
      <c r="HH836" s="83"/>
      <c r="HI836" s="83"/>
      <c r="HJ836" s="83"/>
      <c r="HK836" s="83"/>
      <c r="HL836" s="83"/>
      <c r="HM836" s="83"/>
      <c r="HN836" s="83"/>
      <c r="HO836" s="83"/>
      <c r="HP836" s="83"/>
      <c r="HQ836" s="83"/>
      <c r="HR836" s="83"/>
      <c r="HS836" s="83"/>
      <c r="HT836" s="83"/>
      <c r="HU836" s="83"/>
      <c r="HV836" s="83"/>
      <c r="HW836" s="83"/>
      <c r="HX836" s="83"/>
      <c r="HY836" s="83"/>
      <c r="HZ836" s="83"/>
      <c r="IA836" s="83"/>
      <c r="IB836" s="83"/>
      <c r="IC836" s="83"/>
      <c r="ID836" s="83"/>
      <c r="IE836" s="83"/>
      <c r="IF836" s="83"/>
      <c r="IG836" s="83"/>
      <c r="IH836" s="83"/>
      <c r="II836" s="83"/>
      <c r="IJ836" s="83"/>
      <c r="IK836" s="83"/>
      <c r="IL836" s="83"/>
      <c r="IM836" s="83"/>
      <c r="IN836" s="83"/>
      <c r="IO836" s="83"/>
      <c r="IP836" s="83"/>
      <c r="IQ836" s="83"/>
      <c r="IR836" s="83"/>
      <c r="IS836" s="83"/>
      <c r="IT836" s="83"/>
      <c r="IU836" s="83"/>
      <c r="IV836" s="83"/>
      <c r="IW836" s="83"/>
      <c r="IX836" s="83"/>
      <c r="IY836" s="83"/>
      <c r="IZ836" s="83"/>
      <c r="JA836" s="83"/>
      <c r="JB836" s="83"/>
      <c r="JC836" s="83"/>
      <c r="JD836" s="83"/>
      <c r="JE836" s="83"/>
    </row>
    <row r="837" spans="1:265" s="8" customFormat="1" ht="15" customHeight="1" x14ac:dyDescent="0.2">
      <c r="A837" s="173"/>
      <c r="B837" s="131" t="s">
        <v>471</v>
      </c>
      <c r="C837" s="217"/>
      <c r="D837" s="329" t="s">
        <v>1022</v>
      </c>
      <c r="E837" s="117"/>
      <c r="F837" s="1044"/>
      <c r="G837" s="1045"/>
      <c r="H837" s="329" t="s">
        <v>445</v>
      </c>
      <c r="I837" s="329" t="s">
        <v>515</v>
      </c>
      <c r="J837" s="329"/>
      <c r="K837" s="379" t="s">
        <v>1391</v>
      </c>
      <c r="L837" s="379"/>
      <c r="M837" s="1139"/>
      <c r="N837" s="1139"/>
      <c r="O837" s="379"/>
      <c r="P837" s="626"/>
      <c r="Q837" s="627"/>
      <c r="R837" s="627"/>
      <c r="S837" s="627"/>
      <c r="T837" s="627"/>
      <c r="U837" s="627"/>
      <c r="V837" s="627"/>
      <c r="W837" s="628">
        <v>4</v>
      </c>
      <c r="X837" s="219"/>
      <c r="Y837" s="219"/>
      <c r="Z837" s="112"/>
      <c r="AA837" s="83"/>
      <c r="AB837" s="83"/>
      <c r="AC837" s="83" t="str">
        <f t="shared" si="20"/>
        <v/>
      </c>
      <c r="AD837" s="83"/>
      <c r="AE837" s="83"/>
      <c r="AF837" s="83"/>
      <c r="AG837" s="83"/>
      <c r="AH837" s="83"/>
      <c r="AI837" s="83"/>
      <c r="AJ837" s="83"/>
      <c r="AK837" s="83"/>
      <c r="AL837" s="83"/>
      <c r="AM837" s="83"/>
      <c r="AN837" s="83"/>
      <c r="AO837" s="83"/>
      <c r="AP837" s="83"/>
      <c r="AQ837" s="83"/>
      <c r="AR837" s="83"/>
      <c r="AS837" s="83"/>
      <c r="AT837" s="83"/>
      <c r="AU837" s="83"/>
      <c r="AV837" s="83"/>
      <c r="AW837" s="83"/>
      <c r="AX837" s="83"/>
      <c r="AY837" s="83"/>
      <c r="AZ837" s="83"/>
      <c r="BA837" s="83"/>
      <c r="BB837" s="83"/>
      <c r="BC837" s="83"/>
      <c r="BD837" s="83"/>
      <c r="BE837" s="83"/>
      <c r="BF837" s="83"/>
      <c r="BG837" s="83"/>
      <c r="BH837" s="83"/>
      <c r="BI837" s="83"/>
      <c r="BJ837" s="83"/>
      <c r="BK837" s="83"/>
      <c r="BL837" s="83"/>
      <c r="BM837" s="83"/>
      <c r="BN837" s="83"/>
      <c r="BO837" s="83"/>
      <c r="BP837" s="83"/>
      <c r="BQ837" s="83"/>
      <c r="BR837" s="83"/>
      <c r="BS837" s="83"/>
      <c r="BT837" s="83"/>
      <c r="BU837" s="83"/>
      <c r="BV837" s="83"/>
      <c r="BW837" s="83"/>
      <c r="BX837" s="83"/>
      <c r="BY837" s="83"/>
      <c r="BZ837" s="83"/>
      <c r="CA837" s="83"/>
      <c r="CB837" s="83"/>
      <c r="CC837" s="83"/>
      <c r="CD837" s="83"/>
      <c r="CE837" s="83"/>
      <c r="CF837" s="83"/>
      <c r="CG837" s="83"/>
      <c r="CH837" s="83"/>
      <c r="CI837" s="83"/>
      <c r="CJ837" s="83"/>
      <c r="CK837" s="83"/>
      <c r="CL837" s="83"/>
      <c r="CM837" s="83"/>
      <c r="CN837" s="83"/>
      <c r="CO837" s="83"/>
      <c r="CP837" s="83"/>
      <c r="CQ837" s="83"/>
      <c r="CR837" s="83"/>
      <c r="CS837" s="83"/>
      <c r="CT837" s="83"/>
      <c r="CU837" s="83"/>
      <c r="CV837" s="83"/>
      <c r="CW837" s="83"/>
      <c r="CX837" s="83"/>
      <c r="CY837" s="83"/>
      <c r="CZ837" s="83"/>
      <c r="DA837" s="83"/>
      <c r="DB837" s="83"/>
      <c r="DC837" s="83"/>
      <c r="DD837" s="83"/>
      <c r="DE837" s="83"/>
      <c r="DF837" s="83"/>
      <c r="DG837" s="83"/>
      <c r="DH837" s="83"/>
      <c r="DI837" s="83"/>
      <c r="DJ837" s="83"/>
      <c r="DK837" s="83"/>
      <c r="DL837" s="83"/>
      <c r="DM837" s="83"/>
      <c r="DN837" s="83"/>
      <c r="DO837" s="83"/>
      <c r="DP837" s="83"/>
      <c r="DQ837" s="83"/>
      <c r="DR837" s="83"/>
      <c r="DS837" s="83"/>
      <c r="DT837" s="83"/>
      <c r="DU837" s="83"/>
      <c r="DV837" s="83"/>
      <c r="DW837" s="83"/>
      <c r="DX837" s="83"/>
      <c r="DY837" s="83"/>
      <c r="DZ837" s="83"/>
      <c r="EA837" s="83"/>
      <c r="EB837" s="83"/>
      <c r="EC837" s="83"/>
      <c r="ED837" s="83"/>
      <c r="EE837" s="83"/>
      <c r="EF837" s="83"/>
      <c r="EG837" s="83"/>
      <c r="EH837" s="83"/>
      <c r="EI837" s="83"/>
      <c r="EJ837" s="83"/>
      <c r="EK837" s="83"/>
      <c r="EL837" s="83"/>
      <c r="EM837" s="83"/>
      <c r="EN837" s="83"/>
      <c r="EO837" s="83"/>
      <c r="EP837" s="83"/>
      <c r="EQ837" s="83"/>
      <c r="ER837" s="83"/>
      <c r="ES837" s="83"/>
      <c r="ET837" s="83"/>
      <c r="EU837" s="83"/>
      <c r="EV837" s="83"/>
      <c r="EW837" s="83"/>
      <c r="EX837" s="83"/>
      <c r="EY837" s="83"/>
      <c r="EZ837" s="83"/>
      <c r="FA837" s="83"/>
      <c r="FB837" s="83"/>
      <c r="FC837" s="83"/>
      <c r="FD837" s="83"/>
      <c r="FE837" s="83"/>
      <c r="FF837" s="83"/>
      <c r="FG837" s="83"/>
      <c r="FH837" s="83"/>
      <c r="FI837" s="83"/>
      <c r="FJ837" s="83"/>
      <c r="FK837" s="83"/>
      <c r="FL837" s="83"/>
      <c r="FM837" s="83"/>
      <c r="FN837" s="83"/>
      <c r="FO837" s="83"/>
      <c r="FP837" s="83"/>
      <c r="FQ837" s="83"/>
      <c r="FR837" s="83"/>
      <c r="FS837" s="83"/>
      <c r="FT837" s="83"/>
      <c r="FU837" s="83"/>
      <c r="FV837" s="83"/>
      <c r="FW837" s="83"/>
      <c r="FX837" s="83"/>
      <c r="FY837" s="83"/>
      <c r="FZ837" s="83"/>
      <c r="GA837" s="83"/>
      <c r="GB837" s="83"/>
      <c r="GC837" s="83"/>
      <c r="GD837" s="83"/>
      <c r="GE837" s="83"/>
      <c r="GF837" s="83"/>
      <c r="GG837" s="83"/>
      <c r="GH837" s="83"/>
      <c r="GI837" s="83"/>
      <c r="GJ837" s="83"/>
      <c r="GK837" s="83"/>
      <c r="GL837" s="83"/>
      <c r="GM837" s="83"/>
      <c r="GN837" s="83"/>
      <c r="GO837" s="83"/>
      <c r="GP837" s="83"/>
      <c r="GQ837" s="83"/>
      <c r="GR837" s="83"/>
      <c r="GS837" s="83"/>
      <c r="GT837" s="83"/>
      <c r="GU837" s="83"/>
      <c r="GV837" s="83"/>
      <c r="GW837" s="83"/>
      <c r="GX837" s="83"/>
      <c r="GY837" s="83"/>
      <c r="GZ837" s="83"/>
      <c r="HA837" s="83"/>
      <c r="HB837" s="83"/>
      <c r="HC837" s="83"/>
      <c r="HD837" s="83"/>
      <c r="HE837" s="83"/>
      <c r="HF837" s="83"/>
      <c r="HG837" s="83"/>
      <c r="HH837" s="83"/>
      <c r="HI837" s="83"/>
      <c r="HJ837" s="83"/>
      <c r="HK837" s="83"/>
      <c r="HL837" s="83"/>
      <c r="HM837" s="83"/>
      <c r="HN837" s="83"/>
      <c r="HO837" s="83"/>
      <c r="HP837" s="83"/>
      <c r="HQ837" s="83"/>
      <c r="HR837" s="83"/>
      <c r="HS837" s="83"/>
      <c r="HT837" s="83"/>
      <c r="HU837" s="83"/>
      <c r="HV837" s="83"/>
      <c r="HW837" s="83"/>
      <c r="HX837" s="83"/>
      <c r="HY837" s="83"/>
      <c r="HZ837" s="83"/>
      <c r="IA837" s="83"/>
      <c r="IB837" s="83"/>
      <c r="IC837" s="83"/>
      <c r="ID837" s="83"/>
      <c r="IE837" s="83"/>
      <c r="IF837" s="83"/>
      <c r="IG837" s="83"/>
      <c r="IH837" s="83"/>
      <c r="II837" s="83"/>
      <c r="IJ837" s="83"/>
      <c r="IK837" s="83"/>
      <c r="IL837" s="83"/>
      <c r="IM837" s="83"/>
      <c r="IN837" s="83"/>
      <c r="IO837" s="83"/>
      <c r="IP837" s="83"/>
      <c r="IQ837" s="83"/>
      <c r="IR837" s="83"/>
      <c r="IS837" s="83"/>
      <c r="IT837" s="83"/>
      <c r="IU837" s="83"/>
      <c r="IV837" s="83"/>
      <c r="IW837" s="83"/>
      <c r="IX837" s="83"/>
      <c r="IY837" s="83"/>
      <c r="IZ837" s="83"/>
      <c r="JA837" s="83"/>
      <c r="JB837" s="83"/>
      <c r="JC837" s="83"/>
      <c r="JD837" s="83"/>
      <c r="JE837" s="83"/>
    </row>
    <row r="838" spans="1:265" s="8" customFormat="1" ht="15" customHeight="1" x14ac:dyDescent="0.2">
      <c r="A838" s="173"/>
      <c r="B838" s="131" t="s">
        <v>471</v>
      </c>
      <c r="C838" s="217"/>
      <c r="D838" s="329" t="s">
        <v>1022</v>
      </c>
      <c r="E838" s="117"/>
      <c r="F838" s="1044"/>
      <c r="G838" s="1045"/>
      <c r="H838" s="329" t="s">
        <v>445</v>
      </c>
      <c r="I838" s="329" t="s">
        <v>515</v>
      </c>
      <c r="J838" s="329"/>
      <c r="K838" s="379" t="s">
        <v>1270</v>
      </c>
      <c r="L838" s="379"/>
      <c r="M838" s="1139"/>
      <c r="N838" s="1139"/>
      <c r="O838" s="379"/>
      <c r="P838" s="626"/>
      <c r="Q838" s="627"/>
      <c r="R838" s="627"/>
      <c r="S838" s="627"/>
      <c r="T838" s="627"/>
      <c r="U838" s="627"/>
      <c r="V838" s="627">
        <v>4</v>
      </c>
      <c r="W838" s="628"/>
      <c r="X838" s="219"/>
      <c r="Y838" s="219"/>
      <c r="Z838" s="112"/>
      <c r="AA838" s="83"/>
      <c r="AB838" s="83"/>
      <c r="AC838" s="83" t="str">
        <f t="shared" si="20"/>
        <v/>
      </c>
      <c r="AD838" s="83"/>
      <c r="AE838" s="83"/>
      <c r="AF838" s="83"/>
      <c r="AG838" s="83"/>
      <c r="AH838" s="83"/>
      <c r="AI838" s="83"/>
      <c r="AJ838" s="83"/>
      <c r="AK838" s="83"/>
      <c r="AL838" s="83"/>
      <c r="AM838" s="83"/>
      <c r="AN838" s="83"/>
      <c r="AO838" s="83"/>
      <c r="AP838" s="83"/>
      <c r="AQ838" s="83"/>
      <c r="AR838" s="83"/>
      <c r="AS838" s="83"/>
      <c r="AT838" s="83"/>
      <c r="AU838" s="83"/>
      <c r="AV838" s="83"/>
      <c r="AW838" s="83"/>
      <c r="AX838" s="83"/>
      <c r="AY838" s="83"/>
      <c r="AZ838" s="83"/>
      <c r="BA838" s="83"/>
      <c r="BB838" s="83"/>
      <c r="BC838" s="83"/>
      <c r="BD838" s="83"/>
      <c r="BE838" s="83"/>
      <c r="BF838" s="83"/>
      <c r="BG838" s="83"/>
      <c r="BH838" s="83"/>
      <c r="BI838" s="83"/>
      <c r="BJ838" s="83"/>
      <c r="BK838" s="83"/>
      <c r="BL838" s="83"/>
      <c r="BM838" s="83"/>
      <c r="BN838" s="83"/>
      <c r="BO838" s="83"/>
      <c r="BP838" s="83"/>
      <c r="BQ838" s="83"/>
      <c r="BR838" s="83"/>
      <c r="BS838" s="83"/>
      <c r="BT838" s="83"/>
      <c r="BU838" s="83"/>
      <c r="BV838" s="83"/>
      <c r="BW838" s="83"/>
      <c r="BX838" s="83"/>
      <c r="BY838" s="83"/>
      <c r="BZ838" s="83"/>
      <c r="CA838" s="83"/>
      <c r="CB838" s="83"/>
      <c r="CC838" s="83"/>
      <c r="CD838" s="83"/>
      <c r="CE838" s="83"/>
      <c r="CF838" s="83"/>
      <c r="CG838" s="83"/>
      <c r="CH838" s="83"/>
      <c r="CI838" s="83"/>
      <c r="CJ838" s="83"/>
      <c r="CK838" s="83"/>
      <c r="CL838" s="83"/>
      <c r="CM838" s="83"/>
      <c r="CN838" s="83"/>
      <c r="CO838" s="83"/>
      <c r="CP838" s="83"/>
      <c r="CQ838" s="83"/>
      <c r="CR838" s="83"/>
      <c r="CS838" s="83"/>
      <c r="CT838" s="83"/>
      <c r="CU838" s="83"/>
      <c r="CV838" s="83"/>
      <c r="CW838" s="83"/>
      <c r="CX838" s="83"/>
      <c r="CY838" s="83"/>
      <c r="CZ838" s="83"/>
      <c r="DA838" s="83"/>
      <c r="DB838" s="83"/>
      <c r="DC838" s="83"/>
      <c r="DD838" s="83"/>
      <c r="DE838" s="83"/>
      <c r="DF838" s="83"/>
      <c r="DG838" s="83"/>
      <c r="DH838" s="83"/>
      <c r="DI838" s="83"/>
      <c r="DJ838" s="83"/>
      <c r="DK838" s="83"/>
      <c r="DL838" s="83"/>
      <c r="DM838" s="83"/>
      <c r="DN838" s="83"/>
      <c r="DO838" s="83"/>
      <c r="DP838" s="83"/>
      <c r="DQ838" s="83"/>
      <c r="DR838" s="83"/>
      <c r="DS838" s="83"/>
      <c r="DT838" s="83"/>
      <c r="DU838" s="83"/>
      <c r="DV838" s="83"/>
      <c r="DW838" s="83"/>
      <c r="DX838" s="83"/>
      <c r="DY838" s="83"/>
      <c r="DZ838" s="83"/>
      <c r="EA838" s="83"/>
      <c r="EB838" s="83"/>
      <c r="EC838" s="83"/>
      <c r="ED838" s="83"/>
      <c r="EE838" s="83"/>
      <c r="EF838" s="83"/>
      <c r="EG838" s="83"/>
      <c r="EH838" s="83"/>
      <c r="EI838" s="83"/>
      <c r="EJ838" s="83"/>
      <c r="EK838" s="83"/>
      <c r="EL838" s="83"/>
      <c r="EM838" s="83"/>
      <c r="EN838" s="83"/>
      <c r="EO838" s="83"/>
      <c r="EP838" s="83"/>
      <c r="EQ838" s="83"/>
      <c r="ER838" s="83"/>
      <c r="ES838" s="83"/>
      <c r="ET838" s="83"/>
      <c r="EU838" s="83"/>
      <c r="EV838" s="83"/>
      <c r="EW838" s="83"/>
      <c r="EX838" s="83"/>
      <c r="EY838" s="83"/>
      <c r="EZ838" s="83"/>
      <c r="FA838" s="83"/>
      <c r="FB838" s="83"/>
      <c r="FC838" s="83"/>
      <c r="FD838" s="83"/>
      <c r="FE838" s="83"/>
      <c r="FF838" s="83"/>
      <c r="FG838" s="83"/>
      <c r="FH838" s="83"/>
      <c r="FI838" s="83"/>
      <c r="FJ838" s="83"/>
      <c r="FK838" s="83"/>
      <c r="FL838" s="83"/>
      <c r="FM838" s="83"/>
      <c r="FN838" s="83"/>
      <c r="FO838" s="83"/>
      <c r="FP838" s="83"/>
      <c r="FQ838" s="83"/>
      <c r="FR838" s="83"/>
      <c r="FS838" s="83"/>
      <c r="FT838" s="83"/>
      <c r="FU838" s="83"/>
      <c r="FV838" s="83"/>
      <c r="FW838" s="83"/>
      <c r="FX838" s="83"/>
      <c r="FY838" s="83"/>
      <c r="FZ838" s="83"/>
      <c r="GA838" s="83"/>
      <c r="GB838" s="83"/>
      <c r="GC838" s="83"/>
      <c r="GD838" s="83"/>
      <c r="GE838" s="83"/>
      <c r="GF838" s="83"/>
      <c r="GG838" s="83"/>
      <c r="GH838" s="83"/>
      <c r="GI838" s="83"/>
      <c r="GJ838" s="83"/>
      <c r="GK838" s="83"/>
      <c r="GL838" s="83"/>
      <c r="GM838" s="83"/>
      <c r="GN838" s="83"/>
      <c r="GO838" s="83"/>
      <c r="GP838" s="83"/>
      <c r="GQ838" s="83"/>
      <c r="GR838" s="83"/>
      <c r="GS838" s="83"/>
      <c r="GT838" s="83"/>
      <c r="GU838" s="83"/>
      <c r="GV838" s="83"/>
      <c r="GW838" s="83"/>
      <c r="GX838" s="83"/>
      <c r="GY838" s="83"/>
      <c r="GZ838" s="83"/>
      <c r="HA838" s="83"/>
      <c r="HB838" s="83"/>
      <c r="HC838" s="83"/>
      <c r="HD838" s="83"/>
      <c r="HE838" s="83"/>
      <c r="HF838" s="83"/>
      <c r="HG838" s="83"/>
      <c r="HH838" s="83"/>
      <c r="HI838" s="83"/>
      <c r="HJ838" s="83"/>
      <c r="HK838" s="83"/>
      <c r="HL838" s="83"/>
      <c r="HM838" s="83"/>
      <c r="HN838" s="83"/>
      <c r="HO838" s="83"/>
      <c r="HP838" s="83"/>
      <c r="HQ838" s="83"/>
      <c r="HR838" s="83"/>
      <c r="HS838" s="83"/>
      <c r="HT838" s="83"/>
      <c r="HU838" s="83"/>
      <c r="HV838" s="83"/>
      <c r="HW838" s="83"/>
      <c r="HX838" s="83"/>
      <c r="HY838" s="83"/>
      <c r="HZ838" s="83"/>
      <c r="IA838" s="83"/>
      <c r="IB838" s="83"/>
      <c r="IC838" s="83"/>
      <c r="ID838" s="83"/>
      <c r="IE838" s="83"/>
      <c r="IF838" s="83"/>
      <c r="IG838" s="83"/>
      <c r="IH838" s="83"/>
      <c r="II838" s="83"/>
      <c r="IJ838" s="83"/>
      <c r="IK838" s="83"/>
      <c r="IL838" s="83"/>
      <c r="IM838" s="83"/>
      <c r="IN838" s="83"/>
      <c r="IO838" s="83"/>
      <c r="IP838" s="83"/>
      <c r="IQ838" s="83"/>
      <c r="IR838" s="83"/>
      <c r="IS838" s="83"/>
      <c r="IT838" s="83"/>
      <c r="IU838" s="83"/>
      <c r="IV838" s="83"/>
      <c r="IW838" s="83"/>
      <c r="IX838" s="83"/>
      <c r="IY838" s="83"/>
      <c r="IZ838" s="83"/>
      <c r="JA838" s="83"/>
      <c r="JB838" s="83"/>
      <c r="JC838" s="83"/>
      <c r="JD838" s="83"/>
      <c r="JE838" s="83"/>
    </row>
    <row r="839" spans="1:265" s="8" customFormat="1" ht="15" customHeight="1" x14ac:dyDescent="0.2">
      <c r="A839" s="173"/>
      <c r="B839" s="131" t="s">
        <v>471</v>
      </c>
      <c r="C839" s="217"/>
      <c r="D839" s="329" t="s">
        <v>1022</v>
      </c>
      <c r="E839" s="117"/>
      <c r="F839" s="1044"/>
      <c r="G839" s="1045"/>
      <c r="H839" s="329" t="s">
        <v>445</v>
      </c>
      <c r="I839" s="329" t="s">
        <v>515</v>
      </c>
      <c r="J839" s="329"/>
      <c r="K839" s="379" t="s">
        <v>157</v>
      </c>
      <c r="L839" s="379"/>
      <c r="M839" s="1139"/>
      <c r="N839" s="1139"/>
      <c r="O839" s="379"/>
      <c r="P839" s="626"/>
      <c r="Q839" s="627"/>
      <c r="R839" s="627"/>
      <c r="S839" s="627"/>
      <c r="T839" s="627"/>
      <c r="U839" s="627"/>
      <c r="V839" s="627"/>
      <c r="W839" s="628">
        <v>3</v>
      </c>
      <c r="X839" s="219"/>
      <c r="Y839" s="219"/>
      <c r="Z839" s="112"/>
      <c r="AA839" s="83"/>
      <c r="AB839" s="83"/>
      <c r="AC839" s="83" t="str">
        <f t="shared" si="20"/>
        <v/>
      </c>
      <c r="AD839" s="83"/>
      <c r="AE839" s="83"/>
      <c r="AF839" s="83"/>
      <c r="AG839" s="83"/>
      <c r="AH839" s="83"/>
      <c r="AI839" s="83"/>
      <c r="AJ839" s="83"/>
      <c r="AK839" s="83"/>
      <c r="AL839" s="83"/>
      <c r="AM839" s="83"/>
      <c r="AN839" s="83"/>
      <c r="AO839" s="83"/>
      <c r="AP839" s="83"/>
      <c r="AQ839" s="83"/>
      <c r="AR839" s="83"/>
      <c r="AS839" s="83"/>
      <c r="AT839" s="83"/>
      <c r="AU839" s="83"/>
      <c r="AV839" s="83"/>
      <c r="AW839" s="83"/>
      <c r="AX839" s="83"/>
      <c r="AY839" s="83"/>
      <c r="AZ839" s="83"/>
      <c r="BA839" s="83"/>
      <c r="BB839" s="83"/>
      <c r="BC839" s="83"/>
      <c r="BD839" s="83"/>
      <c r="BE839" s="83"/>
      <c r="BF839" s="83"/>
      <c r="BG839" s="83"/>
      <c r="BH839" s="83"/>
      <c r="BI839" s="83"/>
      <c r="BJ839" s="83"/>
      <c r="BK839" s="83"/>
      <c r="BL839" s="83"/>
      <c r="BM839" s="83"/>
      <c r="BN839" s="83"/>
      <c r="BO839" s="83"/>
      <c r="BP839" s="83"/>
      <c r="BQ839" s="83"/>
      <c r="BR839" s="83"/>
      <c r="BS839" s="83"/>
      <c r="BT839" s="83"/>
      <c r="BU839" s="83"/>
      <c r="BV839" s="83"/>
      <c r="BW839" s="83"/>
      <c r="BX839" s="83"/>
      <c r="BY839" s="83"/>
      <c r="BZ839" s="83"/>
      <c r="CA839" s="83"/>
      <c r="CB839" s="83"/>
      <c r="CC839" s="83"/>
      <c r="CD839" s="83"/>
      <c r="CE839" s="83"/>
      <c r="CF839" s="83"/>
      <c r="CG839" s="83"/>
      <c r="CH839" s="83"/>
      <c r="CI839" s="83"/>
      <c r="CJ839" s="83"/>
      <c r="CK839" s="83"/>
      <c r="CL839" s="83"/>
      <c r="CM839" s="83"/>
      <c r="CN839" s="83"/>
      <c r="CO839" s="83"/>
      <c r="CP839" s="83"/>
      <c r="CQ839" s="83"/>
      <c r="CR839" s="83"/>
      <c r="CS839" s="83"/>
      <c r="CT839" s="83"/>
      <c r="CU839" s="83"/>
      <c r="CV839" s="83"/>
      <c r="CW839" s="83"/>
      <c r="CX839" s="83"/>
      <c r="CY839" s="83"/>
      <c r="CZ839" s="83"/>
      <c r="DA839" s="83"/>
      <c r="DB839" s="83"/>
      <c r="DC839" s="83"/>
      <c r="DD839" s="83"/>
      <c r="DE839" s="83"/>
      <c r="DF839" s="83"/>
      <c r="DG839" s="83"/>
      <c r="DH839" s="83"/>
      <c r="DI839" s="83"/>
      <c r="DJ839" s="83"/>
      <c r="DK839" s="83"/>
      <c r="DL839" s="83"/>
      <c r="DM839" s="83"/>
      <c r="DN839" s="83"/>
      <c r="DO839" s="83"/>
      <c r="DP839" s="83"/>
      <c r="DQ839" s="83"/>
      <c r="DR839" s="83"/>
      <c r="DS839" s="83"/>
      <c r="DT839" s="83"/>
      <c r="DU839" s="83"/>
      <c r="DV839" s="83"/>
      <c r="DW839" s="83"/>
      <c r="DX839" s="83"/>
      <c r="DY839" s="83"/>
      <c r="DZ839" s="83"/>
      <c r="EA839" s="83"/>
      <c r="EB839" s="83"/>
      <c r="EC839" s="83"/>
      <c r="ED839" s="83"/>
      <c r="EE839" s="83"/>
      <c r="EF839" s="83"/>
      <c r="EG839" s="83"/>
      <c r="EH839" s="83"/>
      <c r="EI839" s="83"/>
      <c r="EJ839" s="83"/>
      <c r="EK839" s="83"/>
      <c r="EL839" s="83"/>
      <c r="EM839" s="83"/>
      <c r="EN839" s="83"/>
      <c r="EO839" s="83"/>
      <c r="EP839" s="83"/>
      <c r="EQ839" s="83"/>
      <c r="ER839" s="83"/>
      <c r="ES839" s="83"/>
      <c r="ET839" s="83"/>
      <c r="EU839" s="83"/>
      <c r="EV839" s="83"/>
      <c r="EW839" s="83"/>
      <c r="EX839" s="83"/>
      <c r="EY839" s="83"/>
      <c r="EZ839" s="83"/>
      <c r="FA839" s="83"/>
      <c r="FB839" s="83"/>
      <c r="FC839" s="83"/>
      <c r="FD839" s="83"/>
      <c r="FE839" s="83"/>
      <c r="FF839" s="83"/>
      <c r="FG839" s="83"/>
      <c r="FH839" s="83"/>
      <c r="FI839" s="83"/>
      <c r="FJ839" s="83"/>
      <c r="FK839" s="83"/>
      <c r="FL839" s="83"/>
      <c r="FM839" s="83"/>
      <c r="FN839" s="83"/>
      <c r="FO839" s="83"/>
      <c r="FP839" s="83"/>
      <c r="FQ839" s="83"/>
      <c r="FR839" s="83"/>
      <c r="FS839" s="83"/>
      <c r="FT839" s="83"/>
      <c r="FU839" s="83"/>
      <c r="FV839" s="83"/>
      <c r="FW839" s="83"/>
      <c r="FX839" s="83"/>
      <c r="FY839" s="83"/>
      <c r="FZ839" s="83"/>
      <c r="GA839" s="83"/>
      <c r="GB839" s="83"/>
      <c r="GC839" s="83"/>
      <c r="GD839" s="83"/>
      <c r="GE839" s="83"/>
      <c r="GF839" s="83"/>
      <c r="GG839" s="83"/>
      <c r="GH839" s="83"/>
      <c r="GI839" s="83"/>
      <c r="GJ839" s="83"/>
      <c r="GK839" s="83"/>
      <c r="GL839" s="83"/>
      <c r="GM839" s="83"/>
      <c r="GN839" s="83"/>
      <c r="GO839" s="83"/>
      <c r="GP839" s="83"/>
      <c r="GQ839" s="83"/>
      <c r="GR839" s="83"/>
      <c r="GS839" s="83"/>
      <c r="GT839" s="83"/>
      <c r="GU839" s="83"/>
      <c r="GV839" s="83"/>
      <c r="GW839" s="83"/>
      <c r="GX839" s="83"/>
      <c r="GY839" s="83"/>
      <c r="GZ839" s="83"/>
      <c r="HA839" s="83"/>
      <c r="HB839" s="83"/>
      <c r="HC839" s="83"/>
      <c r="HD839" s="83"/>
      <c r="HE839" s="83"/>
      <c r="HF839" s="83"/>
      <c r="HG839" s="83"/>
      <c r="HH839" s="83"/>
      <c r="HI839" s="83"/>
      <c r="HJ839" s="83"/>
      <c r="HK839" s="83"/>
      <c r="HL839" s="83"/>
      <c r="HM839" s="83"/>
      <c r="HN839" s="83"/>
      <c r="HO839" s="83"/>
      <c r="HP839" s="83"/>
      <c r="HQ839" s="83"/>
      <c r="HR839" s="83"/>
      <c r="HS839" s="83"/>
      <c r="HT839" s="83"/>
      <c r="HU839" s="83"/>
      <c r="HV839" s="83"/>
      <c r="HW839" s="83"/>
      <c r="HX839" s="83"/>
      <c r="HY839" s="83"/>
      <c r="HZ839" s="83"/>
      <c r="IA839" s="83"/>
      <c r="IB839" s="83"/>
      <c r="IC839" s="83"/>
      <c r="ID839" s="83"/>
      <c r="IE839" s="83"/>
      <c r="IF839" s="83"/>
      <c r="IG839" s="83"/>
      <c r="IH839" s="83"/>
      <c r="II839" s="83"/>
      <c r="IJ839" s="83"/>
      <c r="IK839" s="83"/>
      <c r="IL839" s="83"/>
      <c r="IM839" s="83"/>
      <c r="IN839" s="83"/>
      <c r="IO839" s="83"/>
      <c r="IP839" s="83"/>
      <c r="IQ839" s="83"/>
      <c r="IR839" s="83"/>
      <c r="IS839" s="83"/>
      <c r="IT839" s="83"/>
      <c r="IU839" s="83"/>
      <c r="IV839" s="83"/>
      <c r="IW839" s="83"/>
      <c r="IX839" s="83"/>
      <c r="IY839" s="83"/>
      <c r="IZ839" s="83"/>
      <c r="JA839" s="83"/>
      <c r="JB839" s="83"/>
      <c r="JC839" s="83"/>
      <c r="JD839" s="83"/>
      <c r="JE839" s="83"/>
    </row>
    <row r="840" spans="1:265" s="8" customFormat="1" ht="15" customHeight="1" x14ac:dyDescent="0.2">
      <c r="A840" s="173"/>
      <c r="B840" s="131" t="s">
        <v>471</v>
      </c>
      <c r="C840" s="217"/>
      <c r="D840" s="329" t="s">
        <v>1022</v>
      </c>
      <c r="E840" s="117"/>
      <c r="F840" s="1044"/>
      <c r="G840" s="1045"/>
      <c r="H840" s="329" t="s">
        <v>445</v>
      </c>
      <c r="I840" s="329" t="s">
        <v>515</v>
      </c>
      <c r="J840" s="329"/>
      <c r="K840" s="379" t="s">
        <v>2007</v>
      </c>
      <c r="L840" s="379"/>
      <c r="M840" s="1139"/>
      <c r="N840" s="1139"/>
      <c r="O840" s="379"/>
      <c r="P840" s="626"/>
      <c r="Q840" s="627"/>
      <c r="R840" s="627"/>
      <c r="S840" s="627">
        <v>5</v>
      </c>
      <c r="T840" s="627"/>
      <c r="U840" s="627"/>
      <c r="V840" s="627"/>
      <c r="W840" s="628"/>
      <c r="X840" s="219"/>
      <c r="Y840" s="219"/>
      <c r="Z840" s="112"/>
      <c r="AA840" s="83"/>
      <c r="AB840" s="83"/>
      <c r="AC840" s="83" t="str">
        <f t="shared" si="20"/>
        <v/>
      </c>
      <c r="AD840" s="83"/>
      <c r="AE840" s="83"/>
      <c r="AF840" s="83"/>
      <c r="AG840" s="83"/>
      <c r="AH840" s="83"/>
      <c r="AI840" s="83"/>
      <c r="AJ840" s="83"/>
      <c r="AK840" s="83"/>
      <c r="AL840" s="83"/>
      <c r="AM840" s="83"/>
      <c r="AN840" s="83"/>
      <c r="AO840" s="83"/>
      <c r="AP840" s="83"/>
      <c r="AQ840" s="83"/>
      <c r="AR840" s="83"/>
      <c r="AS840" s="83"/>
      <c r="AT840" s="83"/>
      <c r="AU840" s="83"/>
      <c r="AV840" s="83"/>
      <c r="AW840" s="83"/>
      <c r="AX840" s="83"/>
      <c r="AY840" s="83"/>
      <c r="AZ840" s="83"/>
      <c r="BA840" s="83"/>
      <c r="BB840" s="83"/>
      <c r="BC840" s="83"/>
      <c r="BD840" s="83"/>
      <c r="BE840" s="83"/>
      <c r="BF840" s="83"/>
      <c r="BG840" s="83"/>
      <c r="BH840" s="83"/>
      <c r="BI840" s="83"/>
      <c r="BJ840" s="83"/>
      <c r="BK840" s="83"/>
      <c r="BL840" s="83"/>
      <c r="BM840" s="83"/>
      <c r="BN840" s="83"/>
      <c r="BO840" s="83"/>
      <c r="BP840" s="83"/>
      <c r="BQ840" s="83"/>
      <c r="BR840" s="83"/>
      <c r="BS840" s="83"/>
      <c r="BT840" s="83"/>
      <c r="BU840" s="83"/>
      <c r="BV840" s="83"/>
      <c r="BW840" s="83"/>
      <c r="BX840" s="83"/>
      <c r="BY840" s="83"/>
      <c r="BZ840" s="83"/>
      <c r="CA840" s="83"/>
      <c r="CB840" s="83"/>
      <c r="CC840" s="83"/>
      <c r="CD840" s="83"/>
      <c r="CE840" s="83"/>
      <c r="CF840" s="83"/>
      <c r="CG840" s="83"/>
      <c r="CH840" s="83"/>
      <c r="CI840" s="83"/>
      <c r="CJ840" s="83"/>
      <c r="CK840" s="83"/>
      <c r="CL840" s="83"/>
      <c r="CM840" s="83"/>
      <c r="CN840" s="83"/>
      <c r="CO840" s="83"/>
      <c r="CP840" s="83"/>
      <c r="CQ840" s="83"/>
      <c r="CR840" s="83"/>
      <c r="CS840" s="83"/>
      <c r="CT840" s="83"/>
      <c r="CU840" s="83"/>
      <c r="CV840" s="83"/>
      <c r="CW840" s="83"/>
      <c r="CX840" s="83"/>
      <c r="CY840" s="83"/>
      <c r="CZ840" s="83"/>
      <c r="DA840" s="83"/>
      <c r="DB840" s="83"/>
      <c r="DC840" s="83"/>
      <c r="DD840" s="83"/>
      <c r="DE840" s="83"/>
      <c r="DF840" s="83"/>
      <c r="DG840" s="83"/>
      <c r="DH840" s="83"/>
      <c r="DI840" s="83"/>
      <c r="DJ840" s="83"/>
      <c r="DK840" s="83"/>
      <c r="DL840" s="83"/>
      <c r="DM840" s="83"/>
      <c r="DN840" s="83"/>
      <c r="DO840" s="83"/>
      <c r="DP840" s="83"/>
      <c r="DQ840" s="83"/>
      <c r="DR840" s="83"/>
      <c r="DS840" s="83"/>
      <c r="DT840" s="83"/>
      <c r="DU840" s="83"/>
      <c r="DV840" s="83"/>
      <c r="DW840" s="83"/>
      <c r="DX840" s="83"/>
      <c r="DY840" s="83"/>
      <c r="DZ840" s="83"/>
      <c r="EA840" s="83"/>
      <c r="EB840" s="83"/>
      <c r="EC840" s="83"/>
      <c r="ED840" s="83"/>
      <c r="EE840" s="83"/>
      <c r="EF840" s="83"/>
      <c r="EG840" s="83"/>
      <c r="EH840" s="83"/>
      <c r="EI840" s="83"/>
      <c r="EJ840" s="83"/>
      <c r="EK840" s="83"/>
      <c r="EL840" s="83"/>
      <c r="EM840" s="83"/>
      <c r="EN840" s="83"/>
      <c r="EO840" s="83"/>
      <c r="EP840" s="83"/>
      <c r="EQ840" s="83"/>
      <c r="ER840" s="83"/>
      <c r="ES840" s="83"/>
      <c r="ET840" s="83"/>
      <c r="EU840" s="83"/>
      <c r="EV840" s="83"/>
      <c r="EW840" s="83"/>
      <c r="EX840" s="83"/>
      <c r="EY840" s="83"/>
      <c r="EZ840" s="83"/>
      <c r="FA840" s="83"/>
      <c r="FB840" s="83"/>
      <c r="FC840" s="83"/>
      <c r="FD840" s="83"/>
      <c r="FE840" s="83"/>
      <c r="FF840" s="83"/>
      <c r="FG840" s="83"/>
      <c r="FH840" s="83"/>
      <c r="FI840" s="83"/>
      <c r="FJ840" s="83"/>
      <c r="FK840" s="83"/>
      <c r="FL840" s="83"/>
      <c r="FM840" s="83"/>
      <c r="FN840" s="83"/>
      <c r="FO840" s="83"/>
      <c r="FP840" s="83"/>
      <c r="FQ840" s="83"/>
      <c r="FR840" s="83"/>
      <c r="FS840" s="83"/>
      <c r="FT840" s="83"/>
      <c r="FU840" s="83"/>
      <c r="FV840" s="83"/>
      <c r="FW840" s="83"/>
      <c r="FX840" s="83"/>
      <c r="FY840" s="83"/>
      <c r="FZ840" s="83"/>
      <c r="GA840" s="83"/>
      <c r="GB840" s="83"/>
      <c r="GC840" s="83"/>
      <c r="GD840" s="83"/>
      <c r="GE840" s="83"/>
      <c r="GF840" s="83"/>
      <c r="GG840" s="83"/>
      <c r="GH840" s="83"/>
      <c r="GI840" s="83"/>
      <c r="GJ840" s="83"/>
      <c r="GK840" s="83"/>
      <c r="GL840" s="83"/>
      <c r="GM840" s="83"/>
      <c r="GN840" s="83"/>
      <c r="GO840" s="83"/>
      <c r="GP840" s="83"/>
      <c r="GQ840" s="83"/>
      <c r="GR840" s="83"/>
      <c r="GS840" s="83"/>
      <c r="GT840" s="83"/>
      <c r="GU840" s="83"/>
      <c r="GV840" s="83"/>
      <c r="GW840" s="83"/>
      <c r="GX840" s="83"/>
      <c r="GY840" s="83"/>
      <c r="GZ840" s="83"/>
      <c r="HA840" s="83"/>
      <c r="HB840" s="83"/>
      <c r="HC840" s="83"/>
      <c r="HD840" s="83"/>
      <c r="HE840" s="83"/>
      <c r="HF840" s="83"/>
      <c r="HG840" s="83"/>
      <c r="HH840" s="83"/>
      <c r="HI840" s="83"/>
      <c r="HJ840" s="83"/>
      <c r="HK840" s="83"/>
      <c r="HL840" s="83"/>
      <c r="HM840" s="83"/>
      <c r="HN840" s="83"/>
      <c r="HO840" s="83"/>
      <c r="HP840" s="83"/>
      <c r="HQ840" s="83"/>
      <c r="HR840" s="83"/>
      <c r="HS840" s="83"/>
      <c r="HT840" s="83"/>
      <c r="HU840" s="83"/>
      <c r="HV840" s="83"/>
      <c r="HW840" s="83"/>
      <c r="HX840" s="83"/>
      <c r="HY840" s="83"/>
      <c r="HZ840" s="83"/>
      <c r="IA840" s="83"/>
      <c r="IB840" s="83"/>
      <c r="IC840" s="83"/>
      <c r="ID840" s="83"/>
      <c r="IE840" s="83"/>
      <c r="IF840" s="83"/>
      <c r="IG840" s="83"/>
      <c r="IH840" s="83"/>
      <c r="II840" s="83"/>
      <c r="IJ840" s="83"/>
      <c r="IK840" s="83"/>
      <c r="IL840" s="83"/>
      <c r="IM840" s="83"/>
      <c r="IN840" s="83"/>
      <c r="IO840" s="83"/>
      <c r="IP840" s="83"/>
      <c r="IQ840" s="83"/>
      <c r="IR840" s="83"/>
      <c r="IS840" s="83"/>
      <c r="IT840" s="83"/>
      <c r="IU840" s="83"/>
      <c r="IV840" s="83"/>
      <c r="IW840" s="83"/>
      <c r="IX840" s="83"/>
      <c r="IY840" s="83"/>
      <c r="IZ840" s="83"/>
      <c r="JA840" s="83"/>
      <c r="JB840" s="83"/>
      <c r="JC840" s="83"/>
      <c r="JD840" s="83"/>
      <c r="JE840" s="83"/>
    </row>
    <row r="841" spans="1:265" s="8" customFormat="1" ht="15" customHeight="1" thickBot="1" x14ac:dyDescent="0.25">
      <c r="A841" s="176"/>
      <c r="B841" s="162" t="s">
        <v>471</v>
      </c>
      <c r="C841" s="251"/>
      <c r="D841" s="351" t="s">
        <v>1022</v>
      </c>
      <c r="E841" s="117"/>
      <c r="F841" s="1044"/>
      <c r="G841" s="1045"/>
      <c r="H841" s="351" t="s">
        <v>445</v>
      </c>
      <c r="I841" s="351" t="s">
        <v>515</v>
      </c>
      <c r="J841" s="351"/>
      <c r="K841" s="381" t="s">
        <v>426</v>
      </c>
      <c r="L841" s="381"/>
      <c r="M841" s="1169"/>
      <c r="N841" s="1169"/>
      <c r="O841" s="381"/>
      <c r="P841" s="639"/>
      <c r="Q841" s="640"/>
      <c r="R841" s="640"/>
      <c r="S841" s="640">
        <v>3</v>
      </c>
      <c r="T841" s="640"/>
      <c r="U841" s="640"/>
      <c r="V841" s="640"/>
      <c r="W841" s="641"/>
      <c r="X841" s="249">
        <f>SUM(P831:W841)</f>
        <v>40</v>
      </c>
      <c r="Y841" s="249">
        <v>40</v>
      </c>
      <c r="Z841" s="112"/>
      <c r="AA841" s="83"/>
      <c r="AB841" s="83"/>
      <c r="AC841" s="83" t="str">
        <f t="shared" si="20"/>
        <v/>
      </c>
      <c r="AD841" s="83"/>
      <c r="AE841" s="83"/>
      <c r="AF841" s="83"/>
      <c r="AG841" s="83"/>
      <c r="AH841" s="83"/>
      <c r="AI841" s="83"/>
      <c r="AJ841" s="83"/>
      <c r="AK841" s="83"/>
      <c r="AL841" s="83"/>
      <c r="AM841" s="83"/>
      <c r="AN841" s="83"/>
      <c r="AO841" s="83"/>
      <c r="AP841" s="83"/>
      <c r="AQ841" s="83"/>
      <c r="AR841" s="83"/>
      <c r="AS841" s="83"/>
      <c r="AT841" s="83"/>
      <c r="AU841" s="83"/>
      <c r="AV841" s="83"/>
      <c r="AW841" s="83"/>
      <c r="AX841" s="83"/>
      <c r="AY841" s="83"/>
      <c r="AZ841" s="83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  <c r="BM841" s="83"/>
      <c r="BN841" s="83"/>
      <c r="BO841" s="83"/>
      <c r="BP841" s="83"/>
      <c r="BQ841" s="83"/>
      <c r="BR841" s="83"/>
      <c r="BS841" s="83"/>
      <c r="BT841" s="83"/>
      <c r="BU841" s="83"/>
      <c r="BV841" s="83"/>
      <c r="BW841" s="83"/>
      <c r="BX841" s="83"/>
      <c r="BY841" s="83"/>
      <c r="BZ841" s="83"/>
      <c r="CA841" s="83"/>
      <c r="CB841" s="83"/>
      <c r="CC841" s="83"/>
      <c r="CD841" s="83"/>
      <c r="CE841" s="83"/>
      <c r="CF841" s="83"/>
      <c r="CG841" s="83"/>
      <c r="CH841" s="83"/>
      <c r="CI841" s="83"/>
      <c r="CJ841" s="83"/>
      <c r="CK841" s="83"/>
      <c r="CL841" s="83"/>
      <c r="CM841" s="83"/>
      <c r="CN841" s="83"/>
      <c r="CO841" s="83"/>
      <c r="CP841" s="83"/>
      <c r="CQ841" s="83"/>
      <c r="CR841" s="83"/>
      <c r="CS841" s="83"/>
      <c r="CT841" s="83"/>
      <c r="CU841" s="83"/>
      <c r="CV841" s="83"/>
      <c r="CW841" s="83"/>
      <c r="CX841" s="83"/>
      <c r="CY841" s="83"/>
      <c r="CZ841" s="83"/>
      <c r="DA841" s="83"/>
      <c r="DB841" s="83"/>
      <c r="DC841" s="83"/>
      <c r="DD841" s="83"/>
      <c r="DE841" s="83"/>
      <c r="DF841" s="83"/>
      <c r="DG841" s="83"/>
      <c r="DH841" s="83"/>
      <c r="DI841" s="83"/>
      <c r="DJ841" s="83"/>
      <c r="DK841" s="83"/>
      <c r="DL841" s="83"/>
      <c r="DM841" s="83"/>
      <c r="DN841" s="83"/>
      <c r="DO841" s="83"/>
      <c r="DP841" s="83"/>
      <c r="DQ841" s="83"/>
      <c r="DR841" s="83"/>
      <c r="DS841" s="83"/>
      <c r="DT841" s="83"/>
      <c r="DU841" s="83"/>
      <c r="DV841" s="83"/>
      <c r="DW841" s="83"/>
      <c r="DX841" s="83"/>
      <c r="DY841" s="83"/>
      <c r="DZ841" s="83"/>
      <c r="EA841" s="83"/>
      <c r="EB841" s="83"/>
      <c r="EC841" s="83"/>
      <c r="ED841" s="83"/>
      <c r="EE841" s="83"/>
      <c r="EF841" s="83"/>
      <c r="EG841" s="83"/>
      <c r="EH841" s="83"/>
      <c r="EI841" s="83"/>
      <c r="EJ841" s="83"/>
      <c r="EK841" s="83"/>
      <c r="EL841" s="83"/>
      <c r="EM841" s="83"/>
      <c r="EN841" s="83"/>
      <c r="EO841" s="83"/>
      <c r="EP841" s="83"/>
      <c r="EQ841" s="83"/>
      <c r="ER841" s="83"/>
      <c r="ES841" s="83"/>
      <c r="ET841" s="83"/>
      <c r="EU841" s="83"/>
      <c r="EV841" s="83"/>
      <c r="EW841" s="83"/>
      <c r="EX841" s="83"/>
      <c r="EY841" s="83"/>
      <c r="EZ841" s="83"/>
      <c r="FA841" s="83"/>
      <c r="FB841" s="83"/>
      <c r="FC841" s="83"/>
      <c r="FD841" s="83"/>
      <c r="FE841" s="83"/>
      <c r="FF841" s="83"/>
      <c r="FG841" s="83"/>
      <c r="FH841" s="83"/>
      <c r="FI841" s="83"/>
      <c r="FJ841" s="83"/>
      <c r="FK841" s="83"/>
      <c r="FL841" s="83"/>
      <c r="FM841" s="83"/>
      <c r="FN841" s="83"/>
      <c r="FO841" s="83"/>
      <c r="FP841" s="83"/>
      <c r="FQ841" s="83"/>
      <c r="FR841" s="83"/>
      <c r="FS841" s="83"/>
      <c r="FT841" s="83"/>
      <c r="FU841" s="83"/>
      <c r="FV841" s="83"/>
      <c r="FW841" s="83"/>
      <c r="FX841" s="83"/>
      <c r="FY841" s="83"/>
      <c r="FZ841" s="83"/>
      <c r="GA841" s="83"/>
      <c r="GB841" s="83"/>
      <c r="GC841" s="83"/>
      <c r="GD841" s="83"/>
      <c r="GE841" s="83"/>
      <c r="GF841" s="83"/>
      <c r="GG841" s="83"/>
      <c r="GH841" s="83"/>
      <c r="GI841" s="83"/>
      <c r="GJ841" s="83"/>
      <c r="GK841" s="83"/>
      <c r="GL841" s="83"/>
      <c r="GM841" s="83"/>
      <c r="GN841" s="83"/>
      <c r="GO841" s="83"/>
      <c r="GP841" s="83"/>
      <c r="GQ841" s="83"/>
      <c r="GR841" s="83"/>
      <c r="GS841" s="83"/>
      <c r="GT841" s="83"/>
      <c r="GU841" s="83"/>
      <c r="GV841" s="83"/>
      <c r="GW841" s="83"/>
      <c r="GX841" s="83"/>
      <c r="GY841" s="83"/>
      <c r="GZ841" s="83"/>
      <c r="HA841" s="83"/>
      <c r="HB841" s="83"/>
      <c r="HC841" s="83"/>
      <c r="HD841" s="83"/>
      <c r="HE841" s="83"/>
      <c r="HF841" s="83"/>
      <c r="HG841" s="83"/>
      <c r="HH841" s="83"/>
      <c r="HI841" s="83"/>
      <c r="HJ841" s="83"/>
      <c r="HK841" s="83"/>
      <c r="HL841" s="83"/>
      <c r="HM841" s="83"/>
      <c r="HN841" s="83"/>
      <c r="HO841" s="83"/>
      <c r="HP841" s="83"/>
      <c r="HQ841" s="83"/>
      <c r="HR841" s="83"/>
      <c r="HS841" s="83"/>
      <c r="HT841" s="83"/>
      <c r="HU841" s="83"/>
      <c r="HV841" s="83"/>
      <c r="HW841" s="83"/>
      <c r="HX841" s="83"/>
      <c r="HY841" s="83"/>
      <c r="HZ841" s="83"/>
      <c r="IA841" s="83"/>
      <c r="IB841" s="83"/>
      <c r="IC841" s="83"/>
      <c r="ID841" s="83"/>
      <c r="IE841" s="83"/>
      <c r="IF841" s="83"/>
      <c r="IG841" s="83"/>
      <c r="IH841" s="83"/>
      <c r="II841" s="83"/>
      <c r="IJ841" s="83"/>
      <c r="IK841" s="83"/>
      <c r="IL841" s="83"/>
      <c r="IM841" s="83"/>
      <c r="IN841" s="83"/>
      <c r="IO841" s="83"/>
      <c r="IP841" s="83"/>
      <c r="IQ841" s="83"/>
      <c r="IR841" s="83"/>
      <c r="IS841" s="83"/>
      <c r="IT841" s="83"/>
      <c r="IU841" s="83"/>
      <c r="IV841" s="83"/>
      <c r="IW841" s="83"/>
      <c r="IX841" s="83"/>
      <c r="IY841" s="83"/>
      <c r="IZ841" s="83"/>
      <c r="JA841" s="83"/>
      <c r="JB841" s="83"/>
      <c r="JC841" s="83"/>
      <c r="JD841" s="83"/>
      <c r="JE841" s="83"/>
    </row>
    <row r="842" spans="1:265" s="8" customFormat="1" ht="15" customHeight="1" x14ac:dyDescent="0.2">
      <c r="A842" s="173">
        <f>+A831+1</f>
        <v>88</v>
      </c>
      <c r="B842" s="1088" t="s">
        <v>472</v>
      </c>
      <c r="C842" s="217" t="s">
        <v>35</v>
      </c>
      <c r="D842" s="350" t="s">
        <v>1019</v>
      </c>
      <c r="E842" s="215" t="s">
        <v>89</v>
      </c>
      <c r="F842" s="1042" t="s">
        <v>1020</v>
      </c>
      <c r="G842" s="1043" t="s">
        <v>1021</v>
      </c>
      <c r="H842" s="350" t="s">
        <v>445</v>
      </c>
      <c r="I842" s="350" t="s">
        <v>446</v>
      </c>
      <c r="J842" s="350"/>
      <c r="K842" s="378" t="s">
        <v>552</v>
      </c>
      <c r="L842" s="378" t="s">
        <v>614</v>
      </c>
      <c r="M842" s="1138" t="s">
        <v>494</v>
      </c>
      <c r="N842" s="1138" t="s">
        <v>24</v>
      </c>
      <c r="O842" s="378" t="s">
        <v>1379</v>
      </c>
      <c r="P842" s="623">
        <v>4</v>
      </c>
      <c r="Q842" s="624"/>
      <c r="R842" s="624"/>
      <c r="S842" s="624"/>
      <c r="T842" s="624"/>
      <c r="U842" s="624"/>
      <c r="V842" s="624"/>
      <c r="W842" s="625"/>
      <c r="X842" s="216"/>
      <c r="Y842" s="216"/>
      <c r="Z842" s="112" t="str">
        <f>C842</f>
        <v>TC</v>
      </c>
      <c r="AA842" s="83" t="s">
        <v>1473</v>
      </c>
      <c r="AB842" s="83" t="s">
        <v>1480</v>
      </c>
      <c r="AC842" s="83">
        <f t="shared" si="20"/>
        <v>21</v>
      </c>
      <c r="AD842" s="83"/>
      <c r="AE842" s="83"/>
      <c r="AF842" s="83"/>
      <c r="AG842" s="83"/>
      <c r="AH842" s="83"/>
      <c r="AI842" s="83"/>
      <c r="AJ842" s="83"/>
      <c r="AK842" s="83"/>
      <c r="AL842" s="83"/>
      <c r="AM842" s="83"/>
      <c r="AN842" s="83"/>
      <c r="AO842" s="83"/>
      <c r="AP842" s="83"/>
      <c r="AQ842" s="83"/>
      <c r="AR842" s="83"/>
      <c r="AS842" s="83"/>
      <c r="AT842" s="83"/>
      <c r="AU842" s="83"/>
      <c r="AV842" s="83"/>
      <c r="AW842" s="83"/>
      <c r="AX842" s="83"/>
      <c r="AY842" s="83"/>
      <c r="AZ842" s="83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  <c r="BM842" s="83"/>
      <c r="BN842" s="83"/>
      <c r="BO842" s="83"/>
      <c r="BP842" s="83"/>
      <c r="BQ842" s="83"/>
      <c r="BR842" s="83"/>
      <c r="BS842" s="83"/>
      <c r="BT842" s="83"/>
      <c r="BU842" s="83"/>
      <c r="BV842" s="83"/>
      <c r="BW842" s="83"/>
      <c r="BX842" s="83"/>
      <c r="BY842" s="83"/>
      <c r="BZ842" s="83"/>
      <c r="CA842" s="83"/>
      <c r="CB842" s="83"/>
      <c r="CC842" s="83"/>
      <c r="CD842" s="83"/>
      <c r="CE842" s="83"/>
      <c r="CF842" s="83"/>
      <c r="CG842" s="83"/>
      <c r="CH842" s="83"/>
      <c r="CI842" s="83"/>
      <c r="CJ842" s="83"/>
      <c r="CK842" s="83"/>
      <c r="CL842" s="83"/>
      <c r="CM842" s="83"/>
      <c r="CN842" s="83"/>
      <c r="CO842" s="83"/>
      <c r="CP842" s="83"/>
      <c r="CQ842" s="83"/>
      <c r="CR842" s="83"/>
      <c r="CS842" s="83"/>
      <c r="CT842" s="83"/>
      <c r="CU842" s="83"/>
      <c r="CV842" s="83"/>
      <c r="CW842" s="83"/>
      <c r="CX842" s="83"/>
      <c r="CY842" s="83"/>
      <c r="CZ842" s="83"/>
      <c r="DA842" s="83"/>
      <c r="DB842" s="83"/>
      <c r="DC842" s="83"/>
      <c r="DD842" s="83"/>
      <c r="DE842" s="83"/>
      <c r="DF842" s="83"/>
      <c r="DG842" s="83"/>
      <c r="DH842" s="83"/>
      <c r="DI842" s="83"/>
      <c r="DJ842" s="83"/>
      <c r="DK842" s="83"/>
      <c r="DL842" s="83"/>
      <c r="DM842" s="83"/>
      <c r="DN842" s="83"/>
      <c r="DO842" s="83"/>
      <c r="DP842" s="83"/>
      <c r="DQ842" s="83"/>
      <c r="DR842" s="83"/>
      <c r="DS842" s="83"/>
      <c r="DT842" s="83"/>
      <c r="DU842" s="83"/>
      <c r="DV842" s="83"/>
      <c r="DW842" s="83"/>
      <c r="DX842" s="83"/>
      <c r="DY842" s="83"/>
      <c r="DZ842" s="83"/>
      <c r="EA842" s="83"/>
      <c r="EB842" s="83"/>
      <c r="EC842" s="83"/>
      <c r="ED842" s="83"/>
      <c r="EE842" s="83"/>
      <c r="EF842" s="83"/>
      <c r="EG842" s="83"/>
      <c r="EH842" s="83"/>
      <c r="EI842" s="83"/>
      <c r="EJ842" s="83"/>
      <c r="EK842" s="83"/>
      <c r="EL842" s="83"/>
      <c r="EM842" s="83"/>
      <c r="EN842" s="83"/>
      <c r="EO842" s="83"/>
      <c r="EP842" s="83"/>
      <c r="EQ842" s="83"/>
      <c r="ER842" s="83"/>
      <c r="ES842" s="83"/>
      <c r="ET842" s="83"/>
      <c r="EU842" s="83"/>
      <c r="EV842" s="83"/>
      <c r="EW842" s="83"/>
      <c r="EX842" s="83"/>
      <c r="EY842" s="83"/>
      <c r="EZ842" s="83"/>
      <c r="FA842" s="83"/>
      <c r="FB842" s="83"/>
      <c r="FC842" s="83"/>
      <c r="FD842" s="83"/>
      <c r="FE842" s="83"/>
      <c r="FF842" s="83"/>
      <c r="FG842" s="83"/>
      <c r="FH842" s="83"/>
      <c r="FI842" s="83"/>
      <c r="FJ842" s="83"/>
      <c r="FK842" s="83"/>
      <c r="FL842" s="83"/>
      <c r="FM842" s="83"/>
      <c r="FN842" s="83"/>
      <c r="FO842" s="83"/>
      <c r="FP842" s="83"/>
      <c r="FQ842" s="83"/>
      <c r="FR842" s="83"/>
      <c r="FS842" s="83"/>
      <c r="FT842" s="83"/>
      <c r="FU842" s="83"/>
      <c r="FV842" s="83"/>
      <c r="FW842" s="83"/>
      <c r="FX842" s="83"/>
      <c r="FY842" s="83"/>
      <c r="FZ842" s="83"/>
      <c r="GA842" s="83"/>
      <c r="GB842" s="83"/>
      <c r="GC842" s="83"/>
      <c r="GD842" s="83"/>
      <c r="GE842" s="83"/>
      <c r="GF842" s="83"/>
      <c r="GG842" s="83"/>
      <c r="GH842" s="83"/>
      <c r="GI842" s="83"/>
      <c r="GJ842" s="83"/>
      <c r="GK842" s="83"/>
      <c r="GL842" s="83"/>
      <c r="GM842" s="83"/>
      <c r="GN842" s="83"/>
      <c r="GO842" s="83"/>
      <c r="GP842" s="83"/>
      <c r="GQ842" s="83"/>
      <c r="GR842" s="83"/>
      <c r="GS842" s="83"/>
      <c r="GT842" s="83"/>
      <c r="GU842" s="83"/>
      <c r="GV842" s="83"/>
      <c r="GW842" s="83"/>
      <c r="GX842" s="83"/>
      <c r="GY842" s="83"/>
      <c r="GZ842" s="83"/>
      <c r="HA842" s="83"/>
      <c r="HB842" s="83"/>
      <c r="HC842" s="83"/>
      <c r="HD842" s="83"/>
      <c r="HE842" s="83"/>
      <c r="HF842" s="83"/>
      <c r="HG842" s="83"/>
      <c r="HH842" s="83"/>
      <c r="HI842" s="83"/>
      <c r="HJ842" s="83"/>
      <c r="HK842" s="83"/>
      <c r="HL842" s="83"/>
      <c r="HM842" s="83"/>
      <c r="HN842" s="83"/>
      <c r="HO842" s="83"/>
      <c r="HP842" s="83"/>
      <c r="HQ842" s="83"/>
      <c r="HR842" s="83"/>
      <c r="HS842" s="83"/>
      <c r="HT842" s="83"/>
      <c r="HU842" s="83"/>
      <c r="HV842" s="83"/>
      <c r="HW842" s="83"/>
      <c r="HX842" s="83"/>
      <c r="HY842" s="83"/>
      <c r="HZ842" s="83"/>
      <c r="IA842" s="83"/>
      <c r="IB842" s="83"/>
      <c r="IC842" s="83"/>
      <c r="ID842" s="83"/>
      <c r="IE842" s="83"/>
      <c r="IF842" s="83"/>
      <c r="IG842" s="83"/>
      <c r="IH842" s="83"/>
      <c r="II842" s="83"/>
      <c r="IJ842" s="83"/>
      <c r="IK842" s="83"/>
      <c r="IL842" s="83"/>
      <c r="IM842" s="83"/>
      <c r="IN842" s="83"/>
      <c r="IO842" s="83"/>
      <c r="IP842" s="83"/>
      <c r="IQ842" s="83"/>
      <c r="IR842" s="83"/>
      <c r="IS842" s="83"/>
      <c r="IT842" s="83"/>
      <c r="IU842" s="83"/>
      <c r="IV842" s="83"/>
      <c r="IW842" s="83"/>
      <c r="IX842" s="83"/>
      <c r="IY842" s="83"/>
      <c r="IZ842" s="83"/>
      <c r="JA842" s="83"/>
      <c r="JB842" s="83"/>
      <c r="JC842" s="83"/>
      <c r="JD842" s="83"/>
      <c r="JE842" s="83"/>
    </row>
    <row r="843" spans="1:265" s="8" customFormat="1" ht="15" customHeight="1" x14ac:dyDescent="0.2">
      <c r="A843" s="173"/>
      <c r="B843" s="131" t="s">
        <v>472</v>
      </c>
      <c r="C843" s="217"/>
      <c r="D843" s="329" t="s">
        <v>1019</v>
      </c>
      <c r="E843" s="117"/>
      <c r="F843" s="1044"/>
      <c r="G843" s="1045"/>
      <c r="H843" s="329" t="s">
        <v>445</v>
      </c>
      <c r="I843" s="329" t="s">
        <v>446</v>
      </c>
      <c r="J843" s="329"/>
      <c r="K843" s="379" t="s">
        <v>552</v>
      </c>
      <c r="L843" s="379" t="s">
        <v>614</v>
      </c>
      <c r="M843" s="1139" t="s">
        <v>494</v>
      </c>
      <c r="N843" s="1139" t="s">
        <v>101</v>
      </c>
      <c r="O843" s="379" t="s">
        <v>1379</v>
      </c>
      <c r="P843" s="626">
        <v>4</v>
      </c>
      <c r="Q843" s="627"/>
      <c r="R843" s="627"/>
      <c r="S843" s="627"/>
      <c r="T843" s="627"/>
      <c r="U843" s="627"/>
      <c r="V843" s="627"/>
      <c r="W843" s="628"/>
      <c r="X843" s="219"/>
      <c r="Y843" s="219"/>
      <c r="Z843" s="112"/>
      <c r="AA843" s="83"/>
      <c r="AB843" s="83"/>
      <c r="AC843" s="83" t="str">
        <f t="shared" ref="AC843:AC874" si="21">IF(C843&lt;&gt;"",SUMIF(D$6:D$1540,D843,P$6:Q$1540),"")</f>
        <v/>
      </c>
      <c r="AD843" s="83"/>
      <c r="AE843" s="83"/>
      <c r="AF843" s="83"/>
      <c r="AG843" s="83"/>
      <c r="AH843" s="83"/>
      <c r="AI843" s="83"/>
      <c r="AJ843" s="83"/>
      <c r="AK843" s="83"/>
      <c r="AL843" s="83"/>
      <c r="AM843" s="83"/>
      <c r="AN843" s="83"/>
      <c r="AO843" s="83"/>
      <c r="AP843" s="83"/>
      <c r="AQ843" s="83"/>
      <c r="AR843" s="83"/>
      <c r="AS843" s="83"/>
      <c r="AT843" s="83"/>
      <c r="AU843" s="83"/>
      <c r="AV843" s="83"/>
      <c r="AW843" s="83"/>
      <c r="AX843" s="83"/>
      <c r="AY843" s="83"/>
      <c r="AZ843" s="83"/>
      <c r="BA843" s="83"/>
      <c r="BB843" s="83"/>
      <c r="BC843" s="83"/>
      <c r="BD843" s="83"/>
      <c r="BE843" s="83"/>
      <c r="BF843" s="83"/>
      <c r="BG843" s="83"/>
      <c r="BH843" s="83"/>
      <c r="BI843" s="83"/>
      <c r="BJ843" s="83"/>
      <c r="BK843" s="83"/>
      <c r="BL843" s="83"/>
      <c r="BM843" s="83"/>
      <c r="BN843" s="83"/>
      <c r="BO843" s="83"/>
      <c r="BP843" s="83"/>
      <c r="BQ843" s="83"/>
      <c r="BR843" s="83"/>
      <c r="BS843" s="83"/>
      <c r="BT843" s="83"/>
      <c r="BU843" s="83"/>
      <c r="BV843" s="83"/>
      <c r="BW843" s="83"/>
      <c r="BX843" s="83"/>
      <c r="BY843" s="83"/>
      <c r="BZ843" s="83"/>
      <c r="CA843" s="83"/>
      <c r="CB843" s="83"/>
      <c r="CC843" s="83"/>
      <c r="CD843" s="83"/>
      <c r="CE843" s="83"/>
      <c r="CF843" s="83"/>
      <c r="CG843" s="83"/>
      <c r="CH843" s="83"/>
      <c r="CI843" s="83"/>
      <c r="CJ843" s="83"/>
      <c r="CK843" s="83"/>
      <c r="CL843" s="83"/>
      <c r="CM843" s="83"/>
      <c r="CN843" s="83"/>
      <c r="CO843" s="83"/>
      <c r="CP843" s="83"/>
      <c r="CQ843" s="83"/>
      <c r="CR843" s="83"/>
      <c r="CS843" s="83"/>
      <c r="CT843" s="83"/>
      <c r="CU843" s="83"/>
      <c r="CV843" s="83"/>
      <c r="CW843" s="83"/>
      <c r="CX843" s="83"/>
      <c r="CY843" s="83"/>
      <c r="CZ843" s="83"/>
      <c r="DA843" s="83"/>
      <c r="DB843" s="83"/>
      <c r="DC843" s="83"/>
      <c r="DD843" s="83"/>
      <c r="DE843" s="83"/>
      <c r="DF843" s="83"/>
      <c r="DG843" s="83"/>
      <c r="DH843" s="83"/>
      <c r="DI843" s="83"/>
      <c r="DJ843" s="83"/>
      <c r="DK843" s="83"/>
      <c r="DL843" s="83"/>
      <c r="DM843" s="83"/>
      <c r="DN843" s="83"/>
      <c r="DO843" s="83"/>
      <c r="DP843" s="83"/>
      <c r="DQ843" s="83"/>
      <c r="DR843" s="83"/>
      <c r="DS843" s="83"/>
      <c r="DT843" s="83"/>
      <c r="DU843" s="83"/>
      <c r="DV843" s="83"/>
      <c r="DW843" s="83"/>
      <c r="DX843" s="83"/>
      <c r="DY843" s="83"/>
      <c r="DZ843" s="83"/>
      <c r="EA843" s="83"/>
      <c r="EB843" s="83"/>
      <c r="EC843" s="83"/>
      <c r="ED843" s="83"/>
      <c r="EE843" s="83"/>
      <c r="EF843" s="83"/>
      <c r="EG843" s="83"/>
      <c r="EH843" s="83"/>
      <c r="EI843" s="83"/>
      <c r="EJ843" s="83"/>
      <c r="EK843" s="83"/>
      <c r="EL843" s="83"/>
      <c r="EM843" s="83"/>
      <c r="EN843" s="83"/>
      <c r="EO843" s="83"/>
      <c r="EP843" s="83"/>
      <c r="EQ843" s="83"/>
      <c r="ER843" s="83"/>
      <c r="ES843" s="83"/>
      <c r="ET843" s="83"/>
      <c r="EU843" s="83"/>
      <c r="EV843" s="83"/>
      <c r="EW843" s="83"/>
      <c r="EX843" s="83"/>
      <c r="EY843" s="83"/>
      <c r="EZ843" s="83"/>
      <c r="FA843" s="83"/>
      <c r="FB843" s="83"/>
      <c r="FC843" s="83"/>
      <c r="FD843" s="83"/>
      <c r="FE843" s="83"/>
      <c r="FF843" s="83"/>
      <c r="FG843" s="83"/>
      <c r="FH843" s="83"/>
      <c r="FI843" s="83"/>
      <c r="FJ843" s="83"/>
      <c r="FK843" s="83"/>
      <c r="FL843" s="83"/>
      <c r="FM843" s="83"/>
      <c r="FN843" s="83"/>
      <c r="FO843" s="83"/>
      <c r="FP843" s="83"/>
      <c r="FQ843" s="83"/>
      <c r="FR843" s="83"/>
      <c r="FS843" s="83"/>
      <c r="FT843" s="83"/>
      <c r="FU843" s="83"/>
      <c r="FV843" s="83"/>
      <c r="FW843" s="83"/>
      <c r="FX843" s="83"/>
      <c r="FY843" s="83"/>
      <c r="FZ843" s="83"/>
      <c r="GA843" s="83"/>
      <c r="GB843" s="83"/>
      <c r="GC843" s="83"/>
      <c r="GD843" s="83"/>
      <c r="GE843" s="83"/>
      <c r="GF843" s="83"/>
      <c r="GG843" s="83"/>
      <c r="GH843" s="83"/>
      <c r="GI843" s="83"/>
      <c r="GJ843" s="83"/>
      <c r="GK843" s="83"/>
      <c r="GL843" s="83"/>
      <c r="GM843" s="83"/>
      <c r="GN843" s="83"/>
      <c r="GO843" s="83"/>
      <c r="GP843" s="83"/>
      <c r="GQ843" s="83"/>
      <c r="GR843" s="83"/>
      <c r="GS843" s="83"/>
      <c r="GT843" s="83"/>
      <c r="GU843" s="83"/>
      <c r="GV843" s="83"/>
      <c r="GW843" s="83"/>
      <c r="GX843" s="83"/>
      <c r="GY843" s="83"/>
      <c r="GZ843" s="83"/>
      <c r="HA843" s="83"/>
      <c r="HB843" s="83"/>
      <c r="HC843" s="83"/>
      <c r="HD843" s="83"/>
      <c r="HE843" s="83"/>
      <c r="HF843" s="83"/>
      <c r="HG843" s="83"/>
      <c r="HH843" s="83"/>
      <c r="HI843" s="83"/>
      <c r="HJ843" s="83"/>
      <c r="HK843" s="83"/>
      <c r="HL843" s="83"/>
      <c r="HM843" s="83"/>
      <c r="HN843" s="83"/>
      <c r="HO843" s="83"/>
      <c r="HP843" s="83"/>
      <c r="HQ843" s="83"/>
      <c r="HR843" s="83"/>
      <c r="HS843" s="83"/>
      <c r="HT843" s="83"/>
      <c r="HU843" s="83"/>
      <c r="HV843" s="83"/>
      <c r="HW843" s="83"/>
      <c r="HX843" s="83"/>
      <c r="HY843" s="83"/>
      <c r="HZ843" s="83"/>
      <c r="IA843" s="83"/>
      <c r="IB843" s="83"/>
      <c r="IC843" s="83"/>
      <c r="ID843" s="83"/>
      <c r="IE843" s="83"/>
      <c r="IF843" s="83"/>
      <c r="IG843" s="83"/>
      <c r="IH843" s="83"/>
      <c r="II843" s="83"/>
      <c r="IJ843" s="83"/>
      <c r="IK843" s="83"/>
      <c r="IL843" s="83"/>
      <c r="IM843" s="83"/>
      <c r="IN843" s="83"/>
      <c r="IO843" s="83"/>
      <c r="IP843" s="83"/>
      <c r="IQ843" s="83"/>
      <c r="IR843" s="83"/>
      <c r="IS843" s="83"/>
      <c r="IT843" s="83"/>
      <c r="IU843" s="83"/>
      <c r="IV843" s="83"/>
      <c r="IW843" s="83"/>
      <c r="IX843" s="83"/>
      <c r="IY843" s="83"/>
      <c r="IZ843" s="83"/>
      <c r="JA843" s="83"/>
      <c r="JB843" s="83"/>
      <c r="JC843" s="83"/>
      <c r="JD843" s="83"/>
      <c r="JE843" s="83"/>
    </row>
    <row r="844" spans="1:265" s="8" customFormat="1" ht="15" customHeight="1" x14ac:dyDescent="0.2">
      <c r="A844" s="173"/>
      <c r="B844" s="131" t="s">
        <v>472</v>
      </c>
      <c r="C844" s="217"/>
      <c r="D844" s="329" t="s">
        <v>1019</v>
      </c>
      <c r="E844" s="117"/>
      <c r="F844" s="1044"/>
      <c r="G844" s="1045"/>
      <c r="H844" s="329" t="s">
        <v>445</v>
      </c>
      <c r="I844" s="329" t="s">
        <v>450</v>
      </c>
      <c r="J844" s="329"/>
      <c r="K844" s="379" t="s">
        <v>553</v>
      </c>
      <c r="L844" s="379" t="s">
        <v>614</v>
      </c>
      <c r="M844" s="1139">
        <v>9</v>
      </c>
      <c r="N844" s="1139" t="s">
        <v>453</v>
      </c>
      <c r="O844" s="379" t="s">
        <v>1379</v>
      </c>
      <c r="P844" s="626">
        <v>3</v>
      </c>
      <c r="Q844" s="627"/>
      <c r="R844" s="627"/>
      <c r="S844" s="627"/>
      <c r="T844" s="627"/>
      <c r="U844" s="627"/>
      <c r="V844" s="627"/>
      <c r="W844" s="628"/>
      <c r="X844" s="219"/>
      <c r="Y844" s="219"/>
      <c r="Z844" s="112"/>
      <c r="AA844" s="83"/>
      <c r="AB844" s="83"/>
      <c r="AC844" s="83" t="str">
        <f t="shared" si="21"/>
        <v/>
      </c>
      <c r="AD844" s="83"/>
      <c r="AE844" s="83"/>
      <c r="AF844" s="83"/>
      <c r="AG844" s="83"/>
      <c r="AH844" s="83"/>
      <c r="AI844" s="83"/>
      <c r="AJ844" s="83"/>
      <c r="AK844" s="83"/>
      <c r="AL844" s="83"/>
      <c r="AM844" s="83"/>
      <c r="AN844" s="83"/>
      <c r="AO844" s="83"/>
      <c r="AP844" s="83"/>
      <c r="AQ844" s="83"/>
      <c r="AR844" s="83"/>
      <c r="AS844" s="83"/>
      <c r="AT844" s="83"/>
      <c r="AU844" s="83"/>
      <c r="AV844" s="83"/>
      <c r="AW844" s="83"/>
      <c r="AX844" s="83"/>
      <c r="AY844" s="83"/>
      <c r="AZ844" s="83"/>
      <c r="BA844" s="83"/>
      <c r="BB844" s="83"/>
      <c r="BC844" s="83"/>
      <c r="BD844" s="83"/>
      <c r="BE844" s="83"/>
      <c r="BF844" s="83"/>
      <c r="BG844" s="83"/>
      <c r="BH844" s="83"/>
      <c r="BI844" s="83"/>
      <c r="BJ844" s="83"/>
      <c r="BK844" s="83"/>
      <c r="BL844" s="83"/>
      <c r="BM844" s="83"/>
      <c r="BN844" s="83"/>
      <c r="BO844" s="83"/>
      <c r="BP844" s="83"/>
      <c r="BQ844" s="83"/>
      <c r="BR844" s="83"/>
      <c r="BS844" s="83"/>
      <c r="BT844" s="83"/>
      <c r="BU844" s="83"/>
      <c r="BV844" s="83"/>
      <c r="BW844" s="83"/>
      <c r="BX844" s="83"/>
      <c r="BY844" s="83"/>
      <c r="BZ844" s="83"/>
      <c r="CA844" s="83"/>
      <c r="CB844" s="83"/>
      <c r="CC844" s="83"/>
      <c r="CD844" s="83"/>
      <c r="CE844" s="83"/>
      <c r="CF844" s="83"/>
      <c r="CG844" s="83"/>
      <c r="CH844" s="83"/>
      <c r="CI844" s="83"/>
      <c r="CJ844" s="83"/>
      <c r="CK844" s="83"/>
      <c r="CL844" s="83"/>
      <c r="CM844" s="83"/>
      <c r="CN844" s="83"/>
      <c r="CO844" s="83"/>
      <c r="CP844" s="83"/>
      <c r="CQ844" s="83"/>
      <c r="CR844" s="83"/>
      <c r="CS844" s="83"/>
      <c r="CT844" s="83"/>
      <c r="CU844" s="83"/>
      <c r="CV844" s="83"/>
      <c r="CW844" s="83"/>
      <c r="CX844" s="83"/>
      <c r="CY844" s="83"/>
      <c r="CZ844" s="83"/>
      <c r="DA844" s="83"/>
      <c r="DB844" s="83"/>
      <c r="DC844" s="83"/>
      <c r="DD844" s="83"/>
      <c r="DE844" s="83"/>
      <c r="DF844" s="83"/>
      <c r="DG844" s="83"/>
      <c r="DH844" s="83"/>
      <c r="DI844" s="83"/>
      <c r="DJ844" s="83"/>
      <c r="DK844" s="83"/>
      <c r="DL844" s="83"/>
      <c r="DM844" s="83"/>
      <c r="DN844" s="83"/>
      <c r="DO844" s="83"/>
      <c r="DP844" s="83"/>
      <c r="DQ844" s="83"/>
      <c r="DR844" s="83"/>
      <c r="DS844" s="83"/>
      <c r="DT844" s="83"/>
      <c r="DU844" s="83"/>
      <c r="DV844" s="83"/>
      <c r="DW844" s="83"/>
      <c r="DX844" s="83"/>
      <c r="DY844" s="83"/>
      <c r="DZ844" s="83"/>
      <c r="EA844" s="83"/>
      <c r="EB844" s="83"/>
      <c r="EC844" s="83"/>
      <c r="ED844" s="83"/>
      <c r="EE844" s="83"/>
      <c r="EF844" s="83"/>
      <c r="EG844" s="83"/>
      <c r="EH844" s="83"/>
      <c r="EI844" s="83"/>
      <c r="EJ844" s="83"/>
      <c r="EK844" s="83"/>
      <c r="EL844" s="83"/>
      <c r="EM844" s="83"/>
      <c r="EN844" s="83"/>
      <c r="EO844" s="83"/>
      <c r="EP844" s="83"/>
      <c r="EQ844" s="83"/>
      <c r="ER844" s="83"/>
      <c r="ES844" s="83"/>
      <c r="ET844" s="83"/>
      <c r="EU844" s="83"/>
      <c r="EV844" s="83"/>
      <c r="EW844" s="83"/>
      <c r="EX844" s="83"/>
      <c r="EY844" s="83"/>
      <c r="EZ844" s="83"/>
      <c r="FA844" s="83"/>
      <c r="FB844" s="83"/>
      <c r="FC844" s="83"/>
      <c r="FD844" s="83"/>
      <c r="FE844" s="83"/>
      <c r="FF844" s="83"/>
      <c r="FG844" s="83"/>
      <c r="FH844" s="83"/>
      <c r="FI844" s="83"/>
      <c r="FJ844" s="83"/>
      <c r="FK844" s="83"/>
      <c r="FL844" s="83"/>
      <c r="FM844" s="83"/>
      <c r="FN844" s="83"/>
      <c r="FO844" s="83"/>
      <c r="FP844" s="83"/>
      <c r="FQ844" s="83"/>
      <c r="FR844" s="83"/>
      <c r="FS844" s="83"/>
      <c r="FT844" s="83"/>
      <c r="FU844" s="83"/>
      <c r="FV844" s="83"/>
      <c r="FW844" s="83"/>
      <c r="FX844" s="83"/>
      <c r="FY844" s="83"/>
      <c r="FZ844" s="83"/>
      <c r="GA844" s="83"/>
      <c r="GB844" s="83"/>
      <c r="GC844" s="83"/>
      <c r="GD844" s="83"/>
      <c r="GE844" s="83"/>
      <c r="GF844" s="83"/>
      <c r="GG844" s="83"/>
      <c r="GH844" s="83"/>
      <c r="GI844" s="83"/>
      <c r="GJ844" s="83"/>
      <c r="GK844" s="83"/>
      <c r="GL844" s="83"/>
      <c r="GM844" s="83"/>
      <c r="GN844" s="83"/>
      <c r="GO844" s="83"/>
      <c r="GP844" s="83"/>
      <c r="GQ844" s="83"/>
      <c r="GR844" s="83"/>
      <c r="GS844" s="83"/>
      <c r="GT844" s="83"/>
      <c r="GU844" s="83"/>
      <c r="GV844" s="83"/>
      <c r="GW844" s="83"/>
      <c r="GX844" s="83"/>
      <c r="GY844" s="83"/>
      <c r="GZ844" s="83"/>
      <c r="HA844" s="83"/>
      <c r="HB844" s="83"/>
      <c r="HC844" s="83"/>
      <c r="HD844" s="83"/>
      <c r="HE844" s="83"/>
      <c r="HF844" s="83"/>
      <c r="HG844" s="83"/>
      <c r="HH844" s="83"/>
      <c r="HI844" s="83"/>
      <c r="HJ844" s="83"/>
      <c r="HK844" s="83"/>
      <c r="HL844" s="83"/>
      <c r="HM844" s="83"/>
      <c r="HN844" s="83"/>
      <c r="HO844" s="83"/>
      <c r="HP844" s="83"/>
      <c r="HQ844" s="83"/>
      <c r="HR844" s="83"/>
      <c r="HS844" s="83"/>
      <c r="HT844" s="83"/>
      <c r="HU844" s="83"/>
      <c r="HV844" s="83"/>
      <c r="HW844" s="83"/>
      <c r="HX844" s="83"/>
      <c r="HY844" s="83"/>
      <c r="HZ844" s="83"/>
      <c r="IA844" s="83"/>
      <c r="IB844" s="83"/>
      <c r="IC844" s="83"/>
      <c r="ID844" s="83"/>
      <c r="IE844" s="83"/>
      <c r="IF844" s="83"/>
      <c r="IG844" s="83"/>
      <c r="IH844" s="83"/>
      <c r="II844" s="83"/>
      <c r="IJ844" s="83"/>
      <c r="IK844" s="83"/>
      <c r="IL844" s="83"/>
      <c r="IM844" s="83"/>
      <c r="IN844" s="83"/>
      <c r="IO844" s="83"/>
      <c r="IP844" s="83"/>
      <c r="IQ844" s="83"/>
      <c r="IR844" s="83"/>
      <c r="IS844" s="83"/>
      <c r="IT844" s="83"/>
      <c r="IU844" s="83"/>
      <c r="IV844" s="83"/>
      <c r="IW844" s="83"/>
      <c r="IX844" s="83"/>
      <c r="IY844" s="83"/>
      <c r="IZ844" s="83"/>
      <c r="JA844" s="83"/>
      <c r="JB844" s="83"/>
      <c r="JC844" s="83"/>
      <c r="JD844" s="83"/>
      <c r="JE844" s="83"/>
    </row>
    <row r="845" spans="1:265" s="8" customFormat="1" ht="15" customHeight="1" x14ac:dyDescent="0.2">
      <c r="A845" s="173"/>
      <c r="B845" s="131" t="s">
        <v>472</v>
      </c>
      <c r="C845" s="217"/>
      <c r="D845" s="329" t="s">
        <v>1019</v>
      </c>
      <c r="E845" s="117"/>
      <c r="F845" s="1044"/>
      <c r="G845" s="1045"/>
      <c r="H845" s="329" t="s">
        <v>445</v>
      </c>
      <c r="I845" s="329" t="s">
        <v>450</v>
      </c>
      <c r="J845" s="329"/>
      <c r="K845" s="379" t="s">
        <v>554</v>
      </c>
      <c r="L845" s="379" t="s">
        <v>614</v>
      </c>
      <c r="M845" s="1139">
        <v>10</v>
      </c>
      <c r="N845" s="1139" t="s">
        <v>24</v>
      </c>
      <c r="O845" s="379" t="s">
        <v>1379</v>
      </c>
      <c r="P845" s="626">
        <v>3</v>
      </c>
      <c r="Q845" s="627"/>
      <c r="R845" s="627"/>
      <c r="S845" s="627"/>
      <c r="T845" s="627"/>
      <c r="U845" s="627"/>
      <c r="V845" s="627"/>
      <c r="W845" s="628"/>
      <c r="X845" s="219"/>
      <c r="Y845" s="219"/>
      <c r="Z845" s="112"/>
      <c r="AA845" s="83"/>
      <c r="AB845" s="83"/>
      <c r="AC845" s="83" t="str">
        <f t="shared" si="21"/>
        <v/>
      </c>
      <c r="AD845" s="83"/>
      <c r="AE845" s="83"/>
      <c r="AF845" s="83"/>
      <c r="AG845" s="83"/>
      <c r="AH845" s="83"/>
      <c r="AI845" s="83"/>
      <c r="AJ845" s="83"/>
      <c r="AK845" s="83"/>
      <c r="AL845" s="83"/>
      <c r="AM845" s="83"/>
      <c r="AN845" s="83"/>
      <c r="AO845" s="83"/>
      <c r="AP845" s="83"/>
      <c r="AQ845" s="83"/>
      <c r="AR845" s="83"/>
      <c r="AS845" s="83"/>
      <c r="AT845" s="83"/>
      <c r="AU845" s="83"/>
      <c r="AV845" s="83"/>
      <c r="AW845" s="83"/>
      <c r="AX845" s="83"/>
      <c r="AY845" s="83"/>
      <c r="AZ845" s="83"/>
      <c r="BA845" s="83"/>
      <c r="BB845" s="83"/>
      <c r="BC845" s="83"/>
      <c r="BD845" s="83"/>
      <c r="BE845" s="83"/>
      <c r="BF845" s="83"/>
      <c r="BG845" s="83"/>
      <c r="BH845" s="83"/>
      <c r="BI845" s="83"/>
      <c r="BJ845" s="83"/>
      <c r="BK845" s="83"/>
      <c r="BL845" s="83"/>
      <c r="BM845" s="83"/>
      <c r="BN845" s="83"/>
      <c r="BO845" s="83"/>
      <c r="BP845" s="83"/>
      <c r="BQ845" s="83"/>
      <c r="BR845" s="83"/>
      <c r="BS845" s="83"/>
      <c r="BT845" s="83"/>
      <c r="BU845" s="83"/>
      <c r="BV845" s="83"/>
      <c r="BW845" s="83"/>
      <c r="BX845" s="83"/>
      <c r="BY845" s="83"/>
      <c r="BZ845" s="83"/>
      <c r="CA845" s="83"/>
      <c r="CB845" s="83"/>
      <c r="CC845" s="83"/>
      <c r="CD845" s="83"/>
      <c r="CE845" s="83"/>
      <c r="CF845" s="83"/>
      <c r="CG845" s="83"/>
      <c r="CH845" s="83"/>
      <c r="CI845" s="83"/>
      <c r="CJ845" s="83"/>
      <c r="CK845" s="83"/>
      <c r="CL845" s="83"/>
      <c r="CM845" s="83"/>
      <c r="CN845" s="83"/>
      <c r="CO845" s="83"/>
      <c r="CP845" s="83"/>
      <c r="CQ845" s="83"/>
      <c r="CR845" s="83"/>
      <c r="CS845" s="83"/>
      <c r="CT845" s="83"/>
      <c r="CU845" s="83"/>
      <c r="CV845" s="83"/>
      <c r="CW845" s="83"/>
      <c r="CX845" s="83"/>
      <c r="CY845" s="83"/>
      <c r="CZ845" s="83"/>
      <c r="DA845" s="83"/>
      <c r="DB845" s="83"/>
      <c r="DC845" s="83"/>
      <c r="DD845" s="83"/>
      <c r="DE845" s="83"/>
      <c r="DF845" s="83"/>
      <c r="DG845" s="83"/>
      <c r="DH845" s="83"/>
      <c r="DI845" s="83"/>
      <c r="DJ845" s="83"/>
      <c r="DK845" s="83"/>
      <c r="DL845" s="83"/>
      <c r="DM845" s="83"/>
      <c r="DN845" s="83"/>
      <c r="DO845" s="83"/>
      <c r="DP845" s="83"/>
      <c r="DQ845" s="83"/>
      <c r="DR845" s="83"/>
      <c r="DS845" s="83"/>
      <c r="DT845" s="83"/>
      <c r="DU845" s="83"/>
      <c r="DV845" s="83"/>
      <c r="DW845" s="83"/>
      <c r="DX845" s="83"/>
      <c r="DY845" s="83"/>
      <c r="DZ845" s="83"/>
      <c r="EA845" s="83"/>
      <c r="EB845" s="83"/>
      <c r="EC845" s="83"/>
      <c r="ED845" s="83"/>
      <c r="EE845" s="83"/>
      <c r="EF845" s="83"/>
      <c r="EG845" s="83"/>
      <c r="EH845" s="83"/>
      <c r="EI845" s="83"/>
      <c r="EJ845" s="83"/>
      <c r="EK845" s="83"/>
      <c r="EL845" s="83"/>
      <c r="EM845" s="83"/>
      <c r="EN845" s="83"/>
      <c r="EO845" s="83"/>
      <c r="EP845" s="83"/>
      <c r="EQ845" s="83"/>
      <c r="ER845" s="83"/>
      <c r="ES845" s="83"/>
      <c r="ET845" s="83"/>
      <c r="EU845" s="83"/>
      <c r="EV845" s="83"/>
      <c r="EW845" s="83"/>
      <c r="EX845" s="83"/>
      <c r="EY845" s="83"/>
      <c r="EZ845" s="83"/>
      <c r="FA845" s="83"/>
      <c r="FB845" s="83"/>
      <c r="FC845" s="83"/>
      <c r="FD845" s="83"/>
      <c r="FE845" s="83"/>
      <c r="FF845" s="83"/>
      <c r="FG845" s="83"/>
      <c r="FH845" s="83"/>
      <c r="FI845" s="83"/>
      <c r="FJ845" s="83"/>
      <c r="FK845" s="83"/>
      <c r="FL845" s="83"/>
      <c r="FM845" s="83"/>
      <c r="FN845" s="83"/>
      <c r="FO845" s="83"/>
      <c r="FP845" s="83"/>
      <c r="FQ845" s="83"/>
      <c r="FR845" s="83"/>
      <c r="FS845" s="83"/>
      <c r="FT845" s="83"/>
      <c r="FU845" s="83"/>
      <c r="FV845" s="83"/>
      <c r="FW845" s="83"/>
      <c r="FX845" s="83"/>
      <c r="FY845" s="83"/>
      <c r="FZ845" s="83"/>
      <c r="GA845" s="83"/>
      <c r="GB845" s="83"/>
      <c r="GC845" s="83"/>
      <c r="GD845" s="83"/>
      <c r="GE845" s="83"/>
      <c r="GF845" s="83"/>
      <c r="GG845" s="83"/>
      <c r="GH845" s="83"/>
      <c r="GI845" s="83"/>
      <c r="GJ845" s="83"/>
      <c r="GK845" s="83"/>
      <c r="GL845" s="83"/>
      <c r="GM845" s="83"/>
      <c r="GN845" s="83"/>
      <c r="GO845" s="83"/>
      <c r="GP845" s="83"/>
      <c r="GQ845" s="83"/>
      <c r="GR845" s="83"/>
      <c r="GS845" s="83"/>
      <c r="GT845" s="83"/>
      <c r="GU845" s="83"/>
      <c r="GV845" s="83"/>
      <c r="GW845" s="83"/>
      <c r="GX845" s="83"/>
      <c r="GY845" s="83"/>
      <c r="GZ845" s="83"/>
      <c r="HA845" s="83"/>
      <c r="HB845" s="83"/>
      <c r="HC845" s="83"/>
      <c r="HD845" s="83"/>
      <c r="HE845" s="83"/>
      <c r="HF845" s="83"/>
      <c r="HG845" s="83"/>
      <c r="HH845" s="83"/>
      <c r="HI845" s="83"/>
      <c r="HJ845" s="83"/>
      <c r="HK845" s="83"/>
      <c r="HL845" s="83"/>
      <c r="HM845" s="83"/>
      <c r="HN845" s="83"/>
      <c r="HO845" s="83"/>
      <c r="HP845" s="83"/>
      <c r="HQ845" s="83"/>
      <c r="HR845" s="83"/>
      <c r="HS845" s="83"/>
      <c r="HT845" s="83"/>
      <c r="HU845" s="83"/>
      <c r="HV845" s="83"/>
      <c r="HW845" s="83"/>
      <c r="HX845" s="83"/>
      <c r="HY845" s="83"/>
      <c r="HZ845" s="83"/>
      <c r="IA845" s="83"/>
      <c r="IB845" s="83"/>
      <c r="IC845" s="83"/>
      <c r="ID845" s="83"/>
      <c r="IE845" s="83"/>
      <c r="IF845" s="83"/>
      <c r="IG845" s="83"/>
      <c r="IH845" s="83"/>
      <c r="II845" s="83"/>
      <c r="IJ845" s="83"/>
      <c r="IK845" s="83"/>
      <c r="IL845" s="83"/>
      <c r="IM845" s="83"/>
      <c r="IN845" s="83"/>
      <c r="IO845" s="83"/>
      <c r="IP845" s="83"/>
      <c r="IQ845" s="83"/>
      <c r="IR845" s="83"/>
      <c r="IS845" s="83"/>
      <c r="IT845" s="83"/>
      <c r="IU845" s="83"/>
      <c r="IV845" s="83"/>
      <c r="IW845" s="83"/>
      <c r="IX845" s="83"/>
      <c r="IY845" s="83"/>
      <c r="IZ845" s="83"/>
      <c r="JA845" s="83"/>
      <c r="JB845" s="83"/>
      <c r="JC845" s="83"/>
      <c r="JD845" s="83"/>
      <c r="JE845" s="83"/>
    </row>
    <row r="846" spans="1:265" s="8" customFormat="1" ht="15" customHeight="1" x14ac:dyDescent="0.2">
      <c r="A846" s="173"/>
      <c r="B846" s="131" t="s">
        <v>472</v>
      </c>
      <c r="C846" s="217"/>
      <c r="D846" s="329" t="s">
        <v>1019</v>
      </c>
      <c r="E846" s="117"/>
      <c r="F846" s="1044"/>
      <c r="G846" s="1045"/>
      <c r="H846" s="329" t="s">
        <v>445</v>
      </c>
      <c r="I846" s="329" t="s">
        <v>450</v>
      </c>
      <c r="J846" s="329"/>
      <c r="K846" s="379" t="s">
        <v>554</v>
      </c>
      <c r="L846" s="379" t="s">
        <v>614</v>
      </c>
      <c r="M846" s="1139">
        <v>10</v>
      </c>
      <c r="N846" s="1139" t="s">
        <v>101</v>
      </c>
      <c r="O846" s="379" t="s">
        <v>1379</v>
      </c>
      <c r="P846" s="626">
        <v>3</v>
      </c>
      <c r="Q846" s="627"/>
      <c r="R846" s="627"/>
      <c r="S846" s="627"/>
      <c r="T846" s="627"/>
      <c r="U846" s="627"/>
      <c r="V846" s="627"/>
      <c r="W846" s="628"/>
      <c r="X846" s="219"/>
      <c r="Y846" s="219"/>
      <c r="Z846" s="112"/>
      <c r="AA846" s="83"/>
      <c r="AB846" s="83"/>
      <c r="AC846" s="83" t="str">
        <f t="shared" si="21"/>
        <v/>
      </c>
      <c r="AD846" s="83"/>
      <c r="AE846" s="83"/>
      <c r="AF846" s="83"/>
      <c r="AG846" s="83"/>
      <c r="AH846" s="83"/>
      <c r="AI846" s="83"/>
      <c r="AJ846" s="83"/>
      <c r="AK846" s="83"/>
      <c r="AL846" s="83"/>
      <c r="AM846" s="83"/>
      <c r="AN846" s="83"/>
      <c r="AO846" s="83"/>
      <c r="AP846" s="83"/>
      <c r="AQ846" s="83"/>
      <c r="AR846" s="83"/>
      <c r="AS846" s="83"/>
      <c r="AT846" s="83"/>
      <c r="AU846" s="83"/>
      <c r="AV846" s="83"/>
      <c r="AW846" s="83"/>
      <c r="AX846" s="83"/>
      <c r="AY846" s="83"/>
      <c r="AZ846" s="83"/>
      <c r="BA846" s="83"/>
      <c r="BB846" s="83"/>
      <c r="BC846" s="83"/>
      <c r="BD846" s="83"/>
      <c r="BE846" s="83"/>
      <c r="BF846" s="83"/>
      <c r="BG846" s="83"/>
      <c r="BH846" s="83"/>
      <c r="BI846" s="83"/>
      <c r="BJ846" s="83"/>
      <c r="BK846" s="83"/>
      <c r="BL846" s="83"/>
      <c r="BM846" s="83"/>
      <c r="BN846" s="83"/>
      <c r="BO846" s="83"/>
      <c r="BP846" s="83"/>
      <c r="BQ846" s="83"/>
      <c r="BR846" s="83"/>
      <c r="BS846" s="83"/>
      <c r="BT846" s="83"/>
      <c r="BU846" s="83"/>
      <c r="BV846" s="83"/>
      <c r="BW846" s="83"/>
      <c r="BX846" s="83"/>
      <c r="BY846" s="83"/>
      <c r="BZ846" s="83"/>
      <c r="CA846" s="83"/>
      <c r="CB846" s="83"/>
      <c r="CC846" s="83"/>
      <c r="CD846" s="83"/>
      <c r="CE846" s="83"/>
      <c r="CF846" s="83"/>
      <c r="CG846" s="83"/>
      <c r="CH846" s="83"/>
      <c r="CI846" s="83"/>
      <c r="CJ846" s="83"/>
      <c r="CK846" s="83"/>
      <c r="CL846" s="83"/>
      <c r="CM846" s="83"/>
      <c r="CN846" s="83"/>
      <c r="CO846" s="83"/>
      <c r="CP846" s="83"/>
      <c r="CQ846" s="83"/>
      <c r="CR846" s="83"/>
      <c r="CS846" s="83"/>
      <c r="CT846" s="83"/>
      <c r="CU846" s="83"/>
      <c r="CV846" s="83"/>
      <c r="CW846" s="83"/>
      <c r="CX846" s="83"/>
      <c r="CY846" s="83"/>
      <c r="CZ846" s="83"/>
      <c r="DA846" s="83"/>
      <c r="DB846" s="83"/>
      <c r="DC846" s="83"/>
      <c r="DD846" s="83"/>
      <c r="DE846" s="83"/>
      <c r="DF846" s="83"/>
      <c r="DG846" s="83"/>
      <c r="DH846" s="83"/>
      <c r="DI846" s="83"/>
      <c r="DJ846" s="83"/>
      <c r="DK846" s="83"/>
      <c r="DL846" s="83"/>
      <c r="DM846" s="83"/>
      <c r="DN846" s="83"/>
      <c r="DO846" s="83"/>
      <c r="DP846" s="83"/>
      <c r="DQ846" s="83"/>
      <c r="DR846" s="83"/>
      <c r="DS846" s="83"/>
      <c r="DT846" s="83"/>
      <c r="DU846" s="83"/>
      <c r="DV846" s="83"/>
      <c r="DW846" s="83"/>
      <c r="DX846" s="83"/>
      <c r="DY846" s="83"/>
      <c r="DZ846" s="83"/>
      <c r="EA846" s="83"/>
      <c r="EB846" s="83"/>
      <c r="EC846" s="83"/>
      <c r="ED846" s="83"/>
      <c r="EE846" s="83"/>
      <c r="EF846" s="83"/>
      <c r="EG846" s="83"/>
      <c r="EH846" s="83"/>
      <c r="EI846" s="83"/>
      <c r="EJ846" s="83"/>
      <c r="EK846" s="83"/>
      <c r="EL846" s="83"/>
      <c r="EM846" s="83"/>
      <c r="EN846" s="83"/>
      <c r="EO846" s="83"/>
      <c r="EP846" s="83"/>
      <c r="EQ846" s="83"/>
      <c r="ER846" s="83"/>
      <c r="ES846" s="83"/>
      <c r="ET846" s="83"/>
      <c r="EU846" s="83"/>
      <c r="EV846" s="83"/>
      <c r="EW846" s="83"/>
      <c r="EX846" s="83"/>
      <c r="EY846" s="83"/>
      <c r="EZ846" s="83"/>
      <c r="FA846" s="83"/>
      <c r="FB846" s="83"/>
      <c r="FC846" s="83"/>
      <c r="FD846" s="83"/>
      <c r="FE846" s="83"/>
      <c r="FF846" s="83"/>
      <c r="FG846" s="83"/>
      <c r="FH846" s="83"/>
      <c r="FI846" s="83"/>
      <c r="FJ846" s="83"/>
      <c r="FK846" s="83"/>
      <c r="FL846" s="83"/>
      <c r="FM846" s="83"/>
      <c r="FN846" s="83"/>
      <c r="FO846" s="83"/>
      <c r="FP846" s="83"/>
      <c r="FQ846" s="83"/>
      <c r="FR846" s="83"/>
      <c r="FS846" s="83"/>
      <c r="FT846" s="83"/>
      <c r="FU846" s="83"/>
      <c r="FV846" s="83"/>
      <c r="FW846" s="83"/>
      <c r="FX846" s="83"/>
      <c r="FY846" s="83"/>
      <c r="FZ846" s="83"/>
      <c r="GA846" s="83"/>
      <c r="GB846" s="83"/>
      <c r="GC846" s="83"/>
      <c r="GD846" s="83"/>
      <c r="GE846" s="83"/>
      <c r="GF846" s="83"/>
      <c r="GG846" s="83"/>
      <c r="GH846" s="83"/>
      <c r="GI846" s="83"/>
      <c r="GJ846" s="83"/>
      <c r="GK846" s="83"/>
      <c r="GL846" s="83"/>
      <c r="GM846" s="83"/>
      <c r="GN846" s="83"/>
      <c r="GO846" s="83"/>
      <c r="GP846" s="83"/>
      <c r="GQ846" s="83"/>
      <c r="GR846" s="83"/>
      <c r="GS846" s="83"/>
      <c r="GT846" s="83"/>
      <c r="GU846" s="83"/>
      <c r="GV846" s="83"/>
      <c r="GW846" s="83"/>
      <c r="GX846" s="83"/>
      <c r="GY846" s="83"/>
      <c r="GZ846" s="83"/>
      <c r="HA846" s="83"/>
      <c r="HB846" s="83"/>
      <c r="HC846" s="83"/>
      <c r="HD846" s="83"/>
      <c r="HE846" s="83"/>
      <c r="HF846" s="83"/>
      <c r="HG846" s="83"/>
      <c r="HH846" s="83"/>
      <c r="HI846" s="83"/>
      <c r="HJ846" s="83"/>
      <c r="HK846" s="83"/>
      <c r="HL846" s="83"/>
      <c r="HM846" s="83"/>
      <c r="HN846" s="83"/>
      <c r="HO846" s="83"/>
      <c r="HP846" s="83"/>
      <c r="HQ846" s="83"/>
      <c r="HR846" s="83"/>
      <c r="HS846" s="83"/>
      <c r="HT846" s="83"/>
      <c r="HU846" s="83"/>
      <c r="HV846" s="83"/>
      <c r="HW846" s="83"/>
      <c r="HX846" s="83"/>
      <c r="HY846" s="83"/>
      <c r="HZ846" s="83"/>
      <c r="IA846" s="83"/>
      <c r="IB846" s="83"/>
      <c r="IC846" s="83"/>
      <c r="ID846" s="83"/>
      <c r="IE846" s="83"/>
      <c r="IF846" s="83"/>
      <c r="IG846" s="83"/>
      <c r="IH846" s="83"/>
      <c r="II846" s="83"/>
      <c r="IJ846" s="83"/>
      <c r="IK846" s="83"/>
      <c r="IL846" s="83"/>
      <c r="IM846" s="83"/>
      <c r="IN846" s="83"/>
      <c r="IO846" s="83"/>
      <c r="IP846" s="83"/>
      <c r="IQ846" s="83"/>
      <c r="IR846" s="83"/>
      <c r="IS846" s="83"/>
      <c r="IT846" s="83"/>
      <c r="IU846" s="83"/>
      <c r="IV846" s="83"/>
      <c r="IW846" s="83"/>
      <c r="IX846" s="83"/>
      <c r="IY846" s="83"/>
      <c r="IZ846" s="83"/>
      <c r="JA846" s="83"/>
      <c r="JB846" s="83"/>
      <c r="JC846" s="83"/>
      <c r="JD846" s="83"/>
      <c r="JE846" s="83"/>
    </row>
    <row r="847" spans="1:265" s="8" customFormat="1" ht="15" customHeight="1" x14ac:dyDescent="0.2">
      <c r="A847" s="173"/>
      <c r="B847" s="131" t="s">
        <v>472</v>
      </c>
      <c r="C847" s="217"/>
      <c r="D847" s="329" t="s">
        <v>1019</v>
      </c>
      <c r="E847" s="117"/>
      <c r="F847" s="1044"/>
      <c r="G847" s="1045"/>
      <c r="H847" s="329" t="s">
        <v>445</v>
      </c>
      <c r="I847" s="329" t="s">
        <v>446</v>
      </c>
      <c r="J847" s="329"/>
      <c r="K847" s="379" t="s">
        <v>555</v>
      </c>
      <c r="L847" s="379" t="s">
        <v>614</v>
      </c>
      <c r="M847" s="1139">
        <v>4</v>
      </c>
      <c r="N847" s="1139" t="s">
        <v>24</v>
      </c>
      <c r="O847" s="379" t="s">
        <v>1379</v>
      </c>
      <c r="P847" s="626">
        <v>2</v>
      </c>
      <c r="Q847" s="627"/>
      <c r="R847" s="627"/>
      <c r="S847" s="627"/>
      <c r="T847" s="627"/>
      <c r="U847" s="627"/>
      <c r="V847" s="627"/>
      <c r="W847" s="628"/>
      <c r="X847" s="219"/>
      <c r="Y847" s="219"/>
      <c r="Z847" s="112"/>
      <c r="AA847" s="83"/>
      <c r="AB847" s="83"/>
      <c r="AC847" s="83" t="str">
        <f t="shared" si="21"/>
        <v/>
      </c>
      <c r="AD847" s="83"/>
      <c r="AE847" s="83"/>
      <c r="AF847" s="83"/>
      <c r="AG847" s="83"/>
      <c r="AH847" s="83"/>
      <c r="AI847" s="83"/>
      <c r="AJ847" s="83"/>
      <c r="AK847" s="83"/>
      <c r="AL847" s="83"/>
      <c r="AM847" s="83"/>
      <c r="AN847" s="83"/>
      <c r="AO847" s="83"/>
      <c r="AP847" s="83"/>
      <c r="AQ847" s="83"/>
      <c r="AR847" s="83"/>
      <c r="AS847" s="83"/>
      <c r="AT847" s="83"/>
      <c r="AU847" s="83"/>
      <c r="AV847" s="83"/>
      <c r="AW847" s="83"/>
      <c r="AX847" s="83"/>
      <c r="AY847" s="83"/>
      <c r="AZ847" s="83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  <c r="BM847" s="83"/>
      <c r="BN847" s="83"/>
      <c r="BO847" s="83"/>
      <c r="BP847" s="83"/>
      <c r="BQ847" s="83"/>
      <c r="BR847" s="83"/>
      <c r="BS847" s="83"/>
      <c r="BT847" s="83"/>
      <c r="BU847" s="83"/>
      <c r="BV847" s="83"/>
      <c r="BW847" s="83"/>
      <c r="BX847" s="83"/>
      <c r="BY847" s="83"/>
      <c r="BZ847" s="83"/>
      <c r="CA847" s="83"/>
      <c r="CB847" s="83"/>
      <c r="CC847" s="83"/>
      <c r="CD847" s="83"/>
      <c r="CE847" s="83"/>
      <c r="CF847" s="83"/>
      <c r="CG847" s="83"/>
      <c r="CH847" s="83"/>
      <c r="CI847" s="83"/>
      <c r="CJ847" s="83"/>
      <c r="CK847" s="83"/>
      <c r="CL847" s="83"/>
      <c r="CM847" s="83"/>
      <c r="CN847" s="83"/>
      <c r="CO847" s="83"/>
      <c r="CP847" s="83"/>
      <c r="CQ847" s="83"/>
      <c r="CR847" s="83"/>
      <c r="CS847" s="83"/>
      <c r="CT847" s="83"/>
      <c r="CU847" s="83"/>
      <c r="CV847" s="83"/>
      <c r="CW847" s="83"/>
      <c r="CX847" s="83"/>
      <c r="CY847" s="83"/>
      <c r="CZ847" s="83"/>
      <c r="DA847" s="83"/>
      <c r="DB847" s="83"/>
      <c r="DC847" s="83"/>
      <c r="DD847" s="83"/>
      <c r="DE847" s="83"/>
      <c r="DF847" s="83"/>
      <c r="DG847" s="83"/>
      <c r="DH847" s="83"/>
      <c r="DI847" s="83"/>
      <c r="DJ847" s="83"/>
      <c r="DK847" s="83"/>
      <c r="DL847" s="83"/>
      <c r="DM847" s="83"/>
      <c r="DN847" s="83"/>
      <c r="DO847" s="83"/>
      <c r="DP847" s="83"/>
      <c r="DQ847" s="83"/>
      <c r="DR847" s="83"/>
      <c r="DS847" s="83"/>
      <c r="DT847" s="83"/>
      <c r="DU847" s="83"/>
      <c r="DV847" s="83"/>
      <c r="DW847" s="83"/>
      <c r="DX847" s="83"/>
      <c r="DY847" s="83"/>
      <c r="DZ847" s="83"/>
      <c r="EA847" s="83"/>
      <c r="EB847" s="83"/>
      <c r="EC847" s="83"/>
      <c r="ED847" s="83"/>
      <c r="EE847" s="83"/>
      <c r="EF847" s="83"/>
      <c r="EG847" s="83"/>
      <c r="EH847" s="83"/>
      <c r="EI847" s="83"/>
      <c r="EJ847" s="83"/>
      <c r="EK847" s="83"/>
      <c r="EL847" s="83"/>
      <c r="EM847" s="83"/>
      <c r="EN847" s="83"/>
      <c r="EO847" s="83"/>
      <c r="EP847" s="83"/>
      <c r="EQ847" s="83"/>
      <c r="ER847" s="83"/>
      <c r="ES847" s="83"/>
      <c r="ET847" s="83"/>
      <c r="EU847" s="83"/>
      <c r="EV847" s="83"/>
      <c r="EW847" s="83"/>
      <c r="EX847" s="83"/>
      <c r="EY847" s="83"/>
      <c r="EZ847" s="83"/>
      <c r="FA847" s="83"/>
      <c r="FB847" s="83"/>
      <c r="FC847" s="83"/>
      <c r="FD847" s="83"/>
      <c r="FE847" s="83"/>
      <c r="FF847" s="83"/>
      <c r="FG847" s="83"/>
      <c r="FH847" s="83"/>
      <c r="FI847" s="83"/>
      <c r="FJ847" s="83"/>
      <c r="FK847" s="83"/>
      <c r="FL847" s="83"/>
      <c r="FM847" s="83"/>
      <c r="FN847" s="83"/>
      <c r="FO847" s="83"/>
      <c r="FP847" s="83"/>
      <c r="FQ847" s="83"/>
      <c r="FR847" s="83"/>
      <c r="FS847" s="83"/>
      <c r="FT847" s="83"/>
      <c r="FU847" s="83"/>
      <c r="FV847" s="83"/>
      <c r="FW847" s="83"/>
      <c r="FX847" s="83"/>
      <c r="FY847" s="83"/>
      <c r="FZ847" s="83"/>
      <c r="GA847" s="83"/>
      <c r="GB847" s="83"/>
      <c r="GC847" s="83"/>
      <c r="GD847" s="83"/>
      <c r="GE847" s="83"/>
      <c r="GF847" s="83"/>
      <c r="GG847" s="83"/>
      <c r="GH847" s="83"/>
      <c r="GI847" s="83"/>
      <c r="GJ847" s="83"/>
      <c r="GK847" s="83"/>
      <c r="GL847" s="83"/>
      <c r="GM847" s="83"/>
      <c r="GN847" s="83"/>
      <c r="GO847" s="83"/>
      <c r="GP847" s="83"/>
      <c r="GQ847" s="83"/>
      <c r="GR847" s="83"/>
      <c r="GS847" s="83"/>
      <c r="GT847" s="83"/>
      <c r="GU847" s="83"/>
      <c r="GV847" s="83"/>
      <c r="GW847" s="83"/>
      <c r="GX847" s="83"/>
      <c r="GY847" s="83"/>
      <c r="GZ847" s="83"/>
      <c r="HA847" s="83"/>
      <c r="HB847" s="83"/>
      <c r="HC847" s="83"/>
      <c r="HD847" s="83"/>
      <c r="HE847" s="83"/>
      <c r="HF847" s="83"/>
      <c r="HG847" s="83"/>
      <c r="HH847" s="83"/>
      <c r="HI847" s="83"/>
      <c r="HJ847" s="83"/>
      <c r="HK847" s="83"/>
      <c r="HL847" s="83"/>
      <c r="HM847" s="83"/>
      <c r="HN847" s="83"/>
      <c r="HO847" s="83"/>
      <c r="HP847" s="83"/>
      <c r="HQ847" s="83"/>
      <c r="HR847" s="83"/>
      <c r="HS847" s="83"/>
      <c r="HT847" s="83"/>
      <c r="HU847" s="83"/>
      <c r="HV847" s="83"/>
      <c r="HW847" s="83"/>
      <c r="HX847" s="83"/>
      <c r="HY847" s="83"/>
      <c r="HZ847" s="83"/>
      <c r="IA847" s="83"/>
      <c r="IB847" s="83"/>
      <c r="IC847" s="83"/>
      <c r="ID847" s="83"/>
      <c r="IE847" s="83"/>
      <c r="IF847" s="83"/>
      <c r="IG847" s="83"/>
      <c r="IH847" s="83"/>
      <c r="II847" s="83"/>
      <c r="IJ847" s="83"/>
      <c r="IK847" s="83"/>
      <c r="IL847" s="83"/>
      <c r="IM847" s="83"/>
      <c r="IN847" s="83"/>
      <c r="IO847" s="83"/>
      <c r="IP847" s="83"/>
      <c r="IQ847" s="83"/>
      <c r="IR847" s="83"/>
      <c r="IS847" s="83"/>
      <c r="IT847" s="83"/>
      <c r="IU847" s="83"/>
      <c r="IV847" s="83"/>
      <c r="IW847" s="83"/>
      <c r="IX847" s="83"/>
      <c r="IY847" s="83"/>
      <c r="IZ847" s="83"/>
      <c r="JA847" s="83"/>
      <c r="JB847" s="83"/>
      <c r="JC847" s="83"/>
      <c r="JD847" s="83"/>
      <c r="JE847" s="83"/>
    </row>
    <row r="848" spans="1:265" s="8" customFormat="1" ht="15" customHeight="1" x14ac:dyDescent="0.2">
      <c r="A848" s="173"/>
      <c r="B848" s="131" t="s">
        <v>472</v>
      </c>
      <c r="C848" s="217"/>
      <c r="D848" s="329" t="s">
        <v>1019</v>
      </c>
      <c r="E848" s="117"/>
      <c r="F848" s="1044"/>
      <c r="G848" s="1045"/>
      <c r="H848" s="329" t="s">
        <v>445</v>
      </c>
      <c r="I848" s="329" t="s">
        <v>446</v>
      </c>
      <c r="J848" s="329"/>
      <c r="K848" s="379" t="s">
        <v>555</v>
      </c>
      <c r="L848" s="379" t="s">
        <v>614</v>
      </c>
      <c r="M848" s="1139">
        <v>4</v>
      </c>
      <c r="N848" s="1139" t="s">
        <v>101</v>
      </c>
      <c r="O848" s="379" t="s">
        <v>1379</v>
      </c>
      <c r="P848" s="626">
        <v>2</v>
      </c>
      <c r="Q848" s="627"/>
      <c r="R848" s="627"/>
      <c r="S848" s="627"/>
      <c r="T848" s="627"/>
      <c r="U848" s="627"/>
      <c r="V848" s="627"/>
      <c r="W848" s="628"/>
      <c r="X848" s="219"/>
      <c r="Y848" s="219"/>
      <c r="Z848" s="112"/>
      <c r="AA848" s="83"/>
      <c r="AB848" s="83"/>
      <c r="AC848" s="83" t="str">
        <f t="shared" si="21"/>
        <v/>
      </c>
      <c r="AD848" s="83"/>
      <c r="AE848" s="83"/>
      <c r="AF848" s="83"/>
      <c r="AG848" s="83"/>
      <c r="AH848" s="83"/>
      <c r="AI848" s="83"/>
      <c r="AJ848" s="83"/>
      <c r="AK848" s="83"/>
      <c r="AL848" s="83"/>
      <c r="AM848" s="83"/>
      <c r="AN848" s="83"/>
      <c r="AO848" s="83"/>
      <c r="AP848" s="83"/>
      <c r="AQ848" s="83"/>
      <c r="AR848" s="83"/>
      <c r="AS848" s="83"/>
      <c r="AT848" s="83"/>
      <c r="AU848" s="83"/>
      <c r="AV848" s="83"/>
      <c r="AW848" s="83"/>
      <c r="AX848" s="83"/>
      <c r="AY848" s="83"/>
      <c r="AZ848" s="83"/>
      <c r="BA848" s="83"/>
      <c r="BB848" s="83"/>
      <c r="BC848" s="83"/>
      <c r="BD848" s="83"/>
      <c r="BE848" s="83"/>
      <c r="BF848" s="83"/>
      <c r="BG848" s="83"/>
      <c r="BH848" s="83"/>
      <c r="BI848" s="83"/>
      <c r="BJ848" s="83"/>
      <c r="BK848" s="83"/>
      <c r="BL848" s="83"/>
      <c r="BM848" s="83"/>
      <c r="BN848" s="83"/>
      <c r="BO848" s="83"/>
      <c r="BP848" s="83"/>
      <c r="BQ848" s="83"/>
      <c r="BR848" s="83"/>
      <c r="BS848" s="83"/>
      <c r="BT848" s="83"/>
      <c r="BU848" s="83"/>
      <c r="BV848" s="83"/>
      <c r="BW848" s="83"/>
      <c r="BX848" s="83"/>
      <c r="BY848" s="83"/>
      <c r="BZ848" s="83"/>
      <c r="CA848" s="83"/>
      <c r="CB848" s="83"/>
      <c r="CC848" s="83"/>
      <c r="CD848" s="83"/>
      <c r="CE848" s="83"/>
      <c r="CF848" s="83"/>
      <c r="CG848" s="83"/>
      <c r="CH848" s="83"/>
      <c r="CI848" s="83"/>
      <c r="CJ848" s="83"/>
      <c r="CK848" s="83"/>
      <c r="CL848" s="83"/>
      <c r="CM848" s="83"/>
      <c r="CN848" s="83"/>
      <c r="CO848" s="83"/>
      <c r="CP848" s="83"/>
      <c r="CQ848" s="83"/>
      <c r="CR848" s="83"/>
      <c r="CS848" s="83"/>
      <c r="CT848" s="83"/>
      <c r="CU848" s="83"/>
      <c r="CV848" s="83"/>
      <c r="CW848" s="83"/>
      <c r="CX848" s="83"/>
      <c r="CY848" s="83"/>
      <c r="CZ848" s="83"/>
      <c r="DA848" s="83"/>
      <c r="DB848" s="83"/>
      <c r="DC848" s="83"/>
      <c r="DD848" s="83"/>
      <c r="DE848" s="83"/>
      <c r="DF848" s="83"/>
      <c r="DG848" s="83"/>
      <c r="DH848" s="83"/>
      <c r="DI848" s="83"/>
      <c r="DJ848" s="83"/>
      <c r="DK848" s="83"/>
      <c r="DL848" s="83"/>
      <c r="DM848" s="83"/>
      <c r="DN848" s="83"/>
      <c r="DO848" s="83"/>
      <c r="DP848" s="83"/>
      <c r="DQ848" s="83"/>
      <c r="DR848" s="83"/>
      <c r="DS848" s="83"/>
      <c r="DT848" s="83"/>
      <c r="DU848" s="83"/>
      <c r="DV848" s="83"/>
      <c r="DW848" s="83"/>
      <c r="DX848" s="83"/>
      <c r="DY848" s="83"/>
      <c r="DZ848" s="83"/>
      <c r="EA848" s="83"/>
      <c r="EB848" s="83"/>
      <c r="EC848" s="83"/>
      <c r="ED848" s="83"/>
      <c r="EE848" s="83"/>
      <c r="EF848" s="83"/>
      <c r="EG848" s="83"/>
      <c r="EH848" s="83"/>
      <c r="EI848" s="83"/>
      <c r="EJ848" s="83"/>
      <c r="EK848" s="83"/>
      <c r="EL848" s="83"/>
      <c r="EM848" s="83"/>
      <c r="EN848" s="83"/>
      <c r="EO848" s="83"/>
      <c r="EP848" s="83"/>
      <c r="EQ848" s="83"/>
      <c r="ER848" s="83"/>
      <c r="ES848" s="83"/>
      <c r="ET848" s="83"/>
      <c r="EU848" s="83"/>
      <c r="EV848" s="83"/>
      <c r="EW848" s="83"/>
      <c r="EX848" s="83"/>
      <c r="EY848" s="83"/>
      <c r="EZ848" s="83"/>
      <c r="FA848" s="83"/>
      <c r="FB848" s="83"/>
      <c r="FC848" s="83"/>
      <c r="FD848" s="83"/>
      <c r="FE848" s="83"/>
      <c r="FF848" s="83"/>
      <c r="FG848" s="83"/>
      <c r="FH848" s="83"/>
      <c r="FI848" s="83"/>
      <c r="FJ848" s="83"/>
      <c r="FK848" s="83"/>
      <c r="FL848" s="83"/>
      <c r="FM848" s="83"/>
      <c r="FN848" s="83"/>
      <c r="FO848" s="83"/>
      <c r="FP848" s="83"/>
      <c r="FQ848" s="83"/>
      <c r="FR848" s="83"/>
      <c r="FS848" s="83"/>
      <c r="FT848" s="83"/>
      <c r="FU848" s="83"/>
      <c r="FV848" s="83"/>
      <c r="FW848" s="83"/>
      <c r="FX848" s="83"/>
      <c r="FY848" s="83"/>
      <c r="FZ848" s="83"/>
      <c r="GA848" s="83"/>
      <c r="GB848" s="83"/>
      <c r="GC848" s="83"/>
      <c r="GD848" s="83"/>
      <c r="GE848" s="83"/>
      <c r="GF848" s="83"/>
      <c r="GG848" s="83"/>
      <c r="GH848" s="83"/>
      <c r="GI848" s="83"/>
      <c r="GJ848" s="83"/>
      <c r="GK848" s="83"/>
      <c r="GL848" s="83"/>
      <c r="GM848" s="83"/>
      <c r="GN848" s="83"/>
      <c r="GO848" s="83"/>
      <c r="GP848" s="83"/>
      <c r="GQ848" s="83"/>
      <c r="GR848" s="83"/>
      <c r="GS848" s="83"/>
      <c r="GT848" s="83"/>
      <c r="GU848" s="83"/>
      <c r="GV848" s="83"/>
      <c r="GW848" s="83"/>
      <c r="GX848" s="83"/>
      <c r="GY848" s="83"/>
      <c r="GZ848" s="83"/>
      <c r="HA848" s="83"/>
      <c r="HB848" s="83"/>
      <c r="HC848" s="83"/>
      <c r="HD848" s="83"/>
      <c r="HE848" s="83"/>
      <c r="HF848" s="83"/>
      <c r="HG848" s="83"/>
      <c r="HH848" s="83"/>
      <c r="HI848" s="83"/>
      <c r="HJ848" s="83"/>
      <c r="HK848" s="83"/>
      <c r="HL848" s="83"/>
      <c r="HM848" s="83"/>
      <c r="HN848" s="83"/>
      <c r="HO848" s="83"/>
      <c r="HP848" s="83"/>
      <c r="HQ848" s="83"/>
      <c r="HR848" s="83"/>
      <c r="HS848" s="83"/>
      <c r="HT848" s="83"/>
      <c r="HU848" s="83"/>
      <c r="HV848" s="83"/>
      <c r="HW848" s="83"/>
      <c r="HX848" s="83"/>
      <c r="HY848" s="83"/>
      <c r="HZ848" s="83"/>
      <c r="IA848" s="83"/>
      <c r="IB848" s="83"/>
      <c r="IC848" s="83"/>
      <c r="ID848" s="83"/>
      <c r="IE848" s="83"/>
      <c r="IF848" s="83"/>
      <c r="IG848" s="83"/>
      <c r="IH848" s="83"/>
      <c r="II848" s="83"/>
      <c r="IJ848" s="83"/>
      <c r="IK848" s="83"/>
      <c r="IL848" s="83"/>
      <c r="IM848" s="83"/>
      <c r="IN848" s="83"/>
      <c r="IO848" s="83"/>
      <c r="IP848" s="83"/>
      <c r="IQ848" s="83"/>
      <c r="IR848" s="83"/>
      <c r="IS848" s="83"/>
      <c r="IT848" s="83"/>
      <c r="IU848" s="83"/>
      <c r="IV848" s="83"/>
      <c r="IW848" s="83"/>
      <c r="IX848" s="83"/>
      <c r="IY848" s="83"/>
      <c r="IZ848" s="83"/>
      <c r="JA848" s="83"/>
      <c r="JB848" s="83"/>
      <c r="JC848" s="83"/>
      <c r="JD848" s="83"/>
      <c r="JE848" s="83"/>
    </row>
    <row r="849" spans="1:265" s="8" customFormat="1" ht="15" customHeight="1" x14ac:dyDescent="0.2">
      <c r="A849" s="173"/>
      <c r="B849" s="131" t="s">
        <v>472</v>
      </c>
      <c r="C849" s="217"/>
      <c r="D849" s="329" t="s">
        <v>1019</v>
      </c>
      <c r="E849" s="117"/>
      <c r="F849" s="1044"/>
      <c r="G849" s="1045"/>
      <c r="H849" s="329" t="s">
        <v>445</v>
      </c>
      <c r="I849" s="329" t="s">
        <v>446</v>
      </c>
      <c r="J849" s="329"/>
      <c r="K849" s="379" t="s">
        <v>2126</v>
      </c>
      <c r="L849" s="379"/>
      <c r="M849" s="1139"/>
      <c r="N849" s="1139"/>
      <c r="O849" s="379"/>
      <c r="P849" s="626"/>
      <c r="Q849" s="627"/>
      <c r="R849" s="627"/>
      <c r="S849" s="627"/>
      <c r="T849" s="627">
        <v>4</v>
      </c>
      <c r="U849" s="627"/>
      <c r="V849" s="627"/>
      <c r="W849" s="628"/>
      <c r="X849" s="219"/>
      <c r="Y849" s="219"/>
      <c r="Z849" s="112"/>
      <c r="AA849" s="83"/>
      <c r="AB849" s="83"/>
      <c r="AC849" s="83" t="str">
        <f t="shared" si="21"/>
        <v/>
      </c>
      <c r="AD849" s="83"/>
      <c r="AE849" s="83"/>
      <c r="AF849" s="83"/>
      <c r="AG849" s="83"/>
      <c r="AH849" s="83"/>
      <c r="AI849" s="83"/>
      <c r="AJ849" s="83"/>
      <c r="AK849" s="83"/>
      <c r="AL849" s="83"/>
      <c r="AM849" s="83"/>
      <c r="AN849" s="83"/>
      <c r="AO849" s="83"/>
      <c r="AP849" s="83"/>
      <c r="AQ849" s="83"/>
      <c r="AR849" s="83"/>
      <c r="AS849" s="83"/>
      <c r="AT849" s="83"/>
      <c r="AU849" s="83"/>
      <c r="AV849" s="83"/>
      <c r="AW849" s="83"/>
      <c r="AX849" s="83"/>
      <c r="AY849" s="83"/>
      <c r="AZ849" s="83"/>
      <c r="BA849" s="83"/>
      <c r="BB849" s="83"/>
      <c r="BC849" s="83"/>
      <c r="BD849" s="83"/>
      <c r="BE849" s="83"/>
      <c r="BF849" s="83"/>
      <c r="BG849" s="83"/>
      <c r="BH849" s="83"/>
      <c r="BI849" s="83"/>
      <c r="BJ849" s="83"/>
      <c r="BK849" s="83"/>
      <c r="BL849" s="83"/>
      <c r="BM849" s="83"/>
      <c r="BN849" s="83"/>
      <c r="BO849" s="83"/>
      <c r="BP849" s="83"/>
      <c r="BQ849" s="83"/>
      <c r="BR849" s="83"/>
      <c r="BS849" s="83"/>
      <c r="BT849" s="83"/>
      <c r="BU849" s="83"/>
      <c r="BV849" s="83"/>
      <c r="BW849" s="83"/>
      <c r="BX849" s="83"/>
      <c r="BY849" s="83"/>
      <c r="BZ849" s="83"/>
      <c r="CA849" s="83"/>
      <c r="CB849" s="83"/>
      <c r="CC849" s="83"/>
      <c r="CD849" s="83"/>
      <c r="CE849" s="83"/>
      <c r="CF849" s="83"/>
      <c r="CG849" s="83"/>
      <c r="CH849" s="83"/>
      <c r="CI849" s="83"/>
      <c r="CJ849" s="83"/>
      <c r="CK849" s="83"/>
      <c r="CL849" s="83"/>
      <c r="CM849" s="83"/>
      <c r="CN849" s="83"/>
      <c r="CO849" s="83"/>
      <c r="CP849" s="83"/>
      <c r="CQ849" s="83"/>
      <c r="CR849" s="83"/>
      <c r="CS849" s="83"/>
      <c r="CT849" s="83"/>
      <c r="CU849" s="83"/>
      <c r="CV849" s="83"/>
      <c r="CW849" s="83"/>
      <c r="CX849" s="83"/>
      <c r="CY849" s="83"/>
      <c r="CZ849" s="83"/>
      <c r="DA849" s="83"/>
      <c r="DB849" s="83"/>
      <c r="DC849" s="83"/>
      <c r="DD849" s="83"/>
      <c r="DE849" s="83"/>
      <c r="DF849" s="83"/>
      <c r="DG849" s="83"/>
      <c r="DH849" s="83"/>
      <c r="DI849" s="83"/>
      <c r="DJ849" s="83"/>
      <c r="DK849" s="83"/>
      <c r="DL849" s="83"/>
      <c r="DM849" s="83"/>
      <c r="DN849" s="83"/>
      <c r="DO849" s="83"/>
      <c r="DP849" s="83"/>
      <c r="DQ849" s="83"/>
      <c r="DR849" s="83"/>
      <c r="DS849" s="83"/>
      <c r="DT849" s="83"/>
      <c r="DU849" s="83"/>
      <c r="DV849" s="83"/>
      <c r="DW849" s="83"/>
      <c r="DX849" s="83"/>
      <c r="DY849" s="83"/>
      <c r="DZ849" s="83"/>
      <c r="EA849" s="83"/>
      <c r="EB849" s="83"/>
      <c r="EC849" s="83"/>
      <c r="ED849" s="83"/>
      <c r="EE849" s="83"/>
      <c r="EF849" s="83"/>
      <c r="EG849" s="83"/>
      <c r="EH849" s="83"/>
      <c r="EI849" s="83"/>
      <c r="EJ849" s="83"/>
      <c r="EK849" s="83"/>
      <c r="EL849" s="83"/>
      <c r="EM849" s="83"/>
      <c r="EN849" s="83"/>
      <c r="EO849" s="83"/>
      <c r="EP849" s="83"/>
      <c r="EQ849" s="83"/>
      <c r="ER849" s="83"/>
      <c r="ES849" s="83"/>
      <c r="ET849" s="83"/>
      <c r="EU849" s="83"/>
      <c r="EV849" s="83"/>
      <c r="EW849" s="83"/>
      <c r="EX849" s="83"/>
      <c r="EY849" s="83"/>
      <c r="EZ849" s="83"/>
      <c r="FA849" s="83"/>
      <c r="FB849" s="83"/>
      <c r="FC849" s="83"/>
      <c r="FD849" s="83"/>
      <c r="FE849" s="83"/>
      <c r="FF849" s="83"/>
      <c r="FG849" s="83"/>
      <c r="FH849" s="83"/>
      <c r="FI849" s="83"/>
      <c r="FJ849" s="83"/>
      <c r="FK849" s="83"/>
      <c r="FL849" s="83"/>
      <c r="FM849" s="83"/>
      <c r="FN849" s="83"/>
      <c r="FO849" s="83"/>
      <c r="FP849" s="83"/>
      <c r="FQ849" s="83"/>
      <c r="FR849" s="83"/>
      <c r="FS849" s="83"/>
      <c r="FT849" s="83"/>
      <c r="FU849" s="83"/>
      <c r="FV849" s="83"/>
      <c r="FW849" s="83"/>
      <c r="FX849" s="83"/>
      <c r="FY849" s="83"/>
      <c r="FZ849" s="83"/>
      <c r="GA849" s="83"/>
      <c r="GB849" s="83"/>
      <c r="GC849" s="83"/>
      <c r="GD849" s="83"/>
      <c r="GE849" s="83"/>
      <c r="GF849" s="83"/>
      <c r="GG849" s="83"/>
      <c r="GH849" s="83"/>
      <c r="GI849" s="83"/>
      <c r="GJ849" s="83"/>
      <c r="GK849" s="83"/>
      <c r="GL849" s="83"/>
      <c r="GM849" s="83"/>
      <c r="GN849" s="83"/>
      <c r="GO849" s="83"/>
      <c r="GP849" s="83"/>
      <c r="GQ849" s="83"/>
      <c r="GR849" s="83"/>
      <c r="GS849" s="83"/>
      <c r="GT849" s="83"/>
      <c r="GU849" s="83"/>
      <c r="GV849" s="83"/>
      <c r="GW849" s="83"/>
      <c r="GX849" s="83"/>
      <c r="GY849" s="83"/>
      <c r="GZ849" s="83"/>
      <c r="HA849" s="83"/>
      <c r="HB849" s="83"/>
      <c r="HC849" s="83"/>
      <c r="HD849" s="83"/>
      <c r="HE849" s="83"/>
      <c r="HF849" s="83"/>
      <c r="HG849" s="83"/>
      <c r="HH849" s="83"/>
      <c r="HI849" s="83"/>
      <c r="HJ849" s="83"/>
      <c r="HK849" s="83"/>
      <c r="HL849" s="83"/>
      <c r="HM849" s="83"/>
      <c r="HN849" s="83"/>
      <c r="HO849" s="83"/>
      <c r="HP849" s="83"/>
      <c r="HQ849" s="83"/>
      <c r="HR849" s="83"/>
      <c r="HS849" s="83"/>
      <c r="HT849" s="83"/>
      <c r="HU849" s="83"/>
      <c r="HV849" s="83"/>
      <c r="HW849" s="83"/>
      <c r="HX849" s="83"/>
      <c r="HY849" s="83"/>
      <c r="HZ849" s="83"/>
      <c r="IA849" s="83"/>
      <c r="IB849" s="83"/>
      <c r="IC849" s="83"/>
      <c r="ID849" s="83"/>
      <c r="IE849" s="83"/>
      <c r="IF849" s="83"/>
      <c r="IG849" s="83"/>
      <c r="IH849" s="83"/>
      <c r="II849" s="83"/>
      <c r="IJ849" s="83"/>
      <c r="IK849" s="83"/>
      <c r="IL849" s="83"/>
      <c r="IM849" s="83"/>
      <c r="IN849" s="83"/>
      <c r="IO849" s="83"/>
      <c r="IP849" s="83"/>
      <c r="IQ849" s="83"/>
      <c r="IR849" s="83"/>
      <c r="IS849" s="83"/>
      <c r="IT849" s="83"/>
      <c r="IU849" s="83"/>
      <c r="IV849" s="83"/>
      <c r="IW849" s="83"/>
      <c r="IX849" s="83"/>
      <c r="IY849" s="83"/>
      <c r="IZ849" s="83"/>
      <c r="JA849" s="83"/>
      <c r="JB849" s="83"/>
      <c r="JC849" s="83"/>
      <c r="JD849" s="83"/>
      <c r="JE849" s="83"/>
    </row>
    <row r="850" spans="1:265" s="8" customFormat="1" ht="15" customHeight="1" x14ac:dyDescent="0.2">
      <c r="A850" s="173"/>
      <c r="B850" s="131" t="s">
        <v>472</v>
      </c>
      <c r="C850" s="217"/>
      <c r="D850" s="329" t="s">
        <v>1019</v>
      </c>
      <c r="E850" s="117"/>
      <c r="F850" s="1044"/>
      <c r="G850" s="1045"/>
      <c r="H850" s="329" t="s">
        <v>445</v>
      </c>
      <c r="I850" s="329" t="s">
        <v>446</v>
      </c>
      <c r="J850" s="329"/>
      <c r="K850" s="379" t="s">
        <v>157</v>
      </c>
      <c r="L850" s="379"/>
      <c r="M850" s="1139"/>
      <c r="N850" s="1139"/>
      <c r="O850" s="379"/>
      <c r="P850" s="626"/>
      <c r="Q850" s="627"/>
      <c r="R850" s="627"/>
      <c r="S850" s="627"/>
      <c r="T850" s="627"/>
      <c r="U850" s="627"/>
      <c r="V850" s="627"/>
      <c r="W850" s="628">
        <v>3</v>
      </c>
      <c r="X850" s="219"/>
      <c r="Y850" s="219"/>
      <c r="Z850" s="112"/>
      <c r="AA850" s="83"/>
      <c r="AB850" s="83"/>
      <c r="AC850" s="83" t="str">
        <f t="shared" si="21"/>
        <v/>
      </c>
      <c r="AD850" s="83"/>
      <c r="AE850" s="83"/>
      <c r="AF850" s="83"/>
      <c r="AG850" s="83"/>
      <c r="AH850" s="83"/>
      <c r="AI850" s="83"/>
      <c r="AJ850" s="83"/>
      <c r="AK850" s="83"/>
      <c r="AL850" s="83"/>
      <c r="AM850" s="83"/>
      <c r="AN850" s="83"/>
      <c r="AO850" s="83"/>
      <c r="AP850" s="83"/>
      <c r="AQ850" s="83"/>
      <c r="AR850" s="83"/>
      <c r="AS850" s="83"/>
      <c r="AT850" s="83"/>
      <c r="AU850" s="83"/>
      <c r="AV850" s="83"/>
      <c r="AW850" s="83"/>
      <c r="AX850" s="83"/>
      <c r="AY850" s="83"/>
      <c r="AZ850" s="83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  <c r="BM850" s="83"/>
      <c r="BN850" s="83"/>
      <c r="BO850" s="83"/>
      <c r="BP850" s="83"/>
      <c r="BQ850" s="83"/>
      <c r="BR850" s="83"/>
      <c r="BS850" s="83"/>
      <c r="BT850" s="83"/>
      <c r="BU850" s="83"/>
      <c r="BV850" s="83"/>
      <c r="BW850" s="83"/>
      <c r="BX850" s="83"/>
      <c r="BY850" s="83"/>
      <c r="BZ850" s="83"/>
      <c r="CA850" s="83"/>
      <c r="CB850" s="83"/>
      <c r="CC850" s="83"/>
      <c r="CD850" s="83"/>
      <c r="CE850" s="83"/>
      <c r="CF850" s="83"/>
      <c r="CG850" s="83"/>
      <c r="CH850" s="83"/>
      <c r="CI850" s="83"/>
      <c r="CJ850" s="83"/>
      <c r="CK850" s="83"/>
      <c r="CL850" s="83"/>
      <c r="CM850" s="83"/>
      <c r="CN850" s="83"/>
      <c r="CO850" s="83"/>
      <c r="CP850" s="83"/>
      <c r="CQ850" s="83"/>
      <c r="CR850" s="83"/>
      <c r="CS850" s="83"/>
      <c r="CT850" s="83"/>
      <c r="CU850" s="83"/>
      <c r="CV850" s="83"/>
      <c r="CW850" s="83"/>
      <c r="CX850" s="83"/>
      <c r="CY850" s="83"/>
      <c r="CZ850" s="83"/>
      <c r="DA850" s="83"/>
      <c r="DB850" s="83"/>
      <c r="DC850" s="83"/>
      <c r="DD850" s="83"/>
      <c r="DE850" s="83"/>
      <c r="DF850" s="83"/>
      <c r="DG850" s="83"/>
      <c r="DH850" s="83"/>
      <c r="DI850" s="83"/>
      <c r="DJ850" s="83"/>
      <c r="DK850" s="83"/>
      <c r="DL850" s="83"/>
      <c r="DM850" s="83"/>
      <c r="DN850" s="83"/>
      <c r="DO850" s="83"/>
      <c r="DP850" s="83"/>
      <c r="DQ850" s="83"/>
      <c r="DR850" s="83"/>
      <c r="DS850" s="83"/>
      <c r="DT850" s="83"/>
      <c r="DU850" s="83"/>
      <c r="DV850" s="83"/>
      <c r="DW850" s="83"/>
      <c r="DX850" s="83"/>
      <c r="DY850" s="83"/>
      <c r="DZ850" s="83"/>
      <c r="EA850" s="83"/>
      <c r="EB850" s="83"/>
      <c r="EC850" s="83"/>
      <c r="ED850" s="83"/>
      <c r="EE850" s="83"/>
      <c r="EF850" s="83"/>
      <c r="EG850" s="83"/>
      <c r="EH850" s="83"/>
      <c r="EI850" s="83"/>
      <c r="EJ850" s="83"/>
      <c r="EK850" s="83"/>
      <c r="EL850" s="83"/>
      <c r="EM850" s="83"/>
      <c r="EN850" s="83"/>
      <c r="EO850" s="83"/>
      <c r="EP850" s="83"/>
      <c r="EQ850" s="83"/>
      <c r="ER850" s="83"/>
      <c r="ES850" s="83"/>
      <c r="ET850" s="83"/>
      <c r="EU850" s="83"/>
      <c r="EV850" s="83"/>
      <c r="EW850" s="83"/>
      <c r="EX850" s="83"/>
      <c r="EY850" s="83"/>
      <c r="EZ850" s="83"/>
      <c r="FA850" s="83"/>
      <c r="FB850" s="83"/>
      <c r="FC850" s="83"/>
      <c r="FD850" s="83"/>
      <c r="FE850" s="83"/>
      <c r="FF850" s="83"/>
      <c r="FG850" s="83"/>
      <c r="FH850" s="83"/>
      <c r="FI850" s="83"/>
      <c r="FJ850" s="83"/>
      <c r="FK850" s="83"/>
      <c r="FL850" s="83"/>
      <c r="FM850" s="83"/>
      <c r="FN850" s="83"/>
      <c r="FO850" s="83"/>
      <c r="FP850" s="83"/>
      <c r="FQ850" s="83"/>
      <c r="FR850" s="83"/>
      <c r="FS850" s="83"/>
      <c r="FT850" s="83"/>
      <c r="FU850" s="83"/>
      <c r="FV850" s="83"/>
      <c r="FW850" s="83"/>
      <c r="FX850" s="83"/>
      <c r="FY850" s="83"/>
      <c r="FZ850" s="83"/>
      <c r="GA850" s="83"/>
      <c r="GB850" s="83"/>
      <c r="GC850" s="83"/>
      <c r="GD850" s="83"/>
      <c r="GE850" s="83"/>
      <c r="GF850" s="83"/>
      <c r="GG850" s="83"/>
      <c r="GH850" s="83"/>
      <c r="GI850" s="83"/>
      <c r="GJ850" s="83"/>
      <c r="GK850" s="83"/>
      <c r="GL850" s="83"/>
      <c r="GM850" s="83"/>
      <c r="GN850" s="83"/>
      <c r="GO850" s="83"/>
      <c r="GP850" s="83"/>
      <c r="GQ850" s="83"/>
      <c r="GR850" s="83"/>
      <c r="GS850" s="83"/>
      <c r="GT850" s="83"/>
      <c r="GU850" s="83"/>
      <c r="GV850" s="83"/>
      <c r="GW850" s="83"/>
      <c r="GX850" s="83"/>
      <c r="GY850" s="83"/>
      <c r="GZ850" s="83"/>
      <c r="HA850" s="83"/>
      <c r="HB850" s="83"/>
      <c r="HC850" s="83"/>
      <c r="HD850" s="83"/>
      <c r="HE850" s="83"/>
      <c r="HF850" s="83"/>
      <c r="HG850" s="83"/>
      <c r="HH850" s="83"/>
      <c r="HI850" s="83"/>
      <c r="HJ850" s="83"/>
      <c r="HK850" s="83"/>
      <c r="HL850" s="83"/>
      <c r="HM850" s="83"/>
      <c r="HN850" s="83"/>
      <c r="HO850" s="83"/>
      <c r="HP850" s="83"/>
      <c r="HQ850" s="83"/>
      <c r="HR850" s="83"/>
      <c r="HS850" s="83"/>
      <c r="HT850" s="83"/>
      <c r="HU850" s="83"/>
      <c r="HV850" s="83"/>
      <c r="HW850" s="83"/>
      <c r="HX850" s="83"/>
      <c r="HY850" s="83"/>
      <c r="HZ850" s="83"/>
      <c r="IA850" s="83"/>
      <c r="IB850" s="83"/>
      <c r="IC850" s="83"/>
      <c r="ID850" s="83"/>
      <c r="IE850" s="83"/>
      <c r="IF850" s="83"/>
      <c r="IG850" s="83"/>
      <c r="IH850" s="83"/>
      <c r="II850" s="83"/>
      <c r="IJ850" s="83"/>
      <c r="IK850" s="83"/>
      <c r="IL850" s="83"/>
      <c r="IM850" s="83"/>
      <c r="IN850" s="83"/>
      <c r="IO850" s="83"/>
      <c r="IP850" s="83"/>
      <c r="IQ850" s="83"/>
      <c r="IR850" s="83"/>
      <c r="IS850" s="83"/>
      <c r="IT850" s="83"/>
      <c r="IU850" s="83"/>
      <c r="IV850" s="83"/>
      <c r="IW850" s="83"/>
      <c r="IX850" s="83"/>
      <c r="IY850" s="83"/>
      <c r="IZ850" s="83"/>
      <c r="JA850" s="83"/>
      <c r="JB850" s="83"/>
      <c r="JC850" s="83"/>
      <c r="JD850" s="83"/>
      <c r="JE850" s="83"/>
    </row>
    <row r="851" spans="1:265" s="8" customFormat="1" ht="15" customHeight="1" x14ac:dyDescent="0.2">
      <c r="A851" s="173"/>
      <c r="B851" s="131" t="s">
        <v>472</v>
      </c>
      <c r="C851" s="217"/>
      <c r="D851" s="329" t="s">
        <v>1019</v>
      </c>
      <c r="E851" s="117"/>
      <c r="F851" s="1044"/>
      <c r="G851" s="1045"/>
      <c r="H851" s="329" t="s">
        <v>445</v>
      </c>
      <c r="I851" s="329" t="s">
        <v>450</v>
      </c>
      <c r="J851" s="329"/>
      <c r="K851" s="379" t="s">
        <v>1380</v>
      </c>
      <c r="L851" s="379"/>
      <c r="M851" s="1139"/>
      <c r="N851" s="1139"/>
      <c r="O851" s="379"/>
      <c r="P851" s="626"/>
      <c r="Q851" s="627"/>
      <c r="R851" s="627"/>
      <c r="S851" s="627"/>
      <c r="T851" s="627"/>
      <c r="U851" s="627"/>
      <c r="V851" s="627"/>
      <c r="W851" s="628">
        <v>4</v>
      </c>
      <c r="X851" s="219"/>
      <c r="Y851" s="219"/>
      <c r="Z851" s="112"/>
      <c r="AA851" s="83"/>
      <c r="AB851" s="83"/>
      <c r="AC851" s="83" t="str">
        <f t="shared" si="21"/>
        <v/>
      </c>
      <c r="AD851" s="83"/>
      <c r="AE851" s="83"/>
      <c r="AF851" s="83"/>
      <c r="AG851" s="83"/>
      <c r="AH851" s="83"/>
      <c r="AI851" s="83"/>
      <c r="AJ851" s="83"/>
      <c r="AK851" s="83"/>
      <c r="AL851" s="83"/>
      <c r="AM851" s="83"/>
      <c r="AN851" s="83"/>
      <c r="AO851" s="83"/>
      <c r="AP851" s="83"/>
      <c r="AQ851" s="83"/>
      <c r="AR851" s="83"/>
      <c r="AS851" s="83"/>
      <c r="AT851" s="83"/>
      <c r="AU851" s="83"/>
      <c r="AV851" s="83"/>
      <c r="AW851" s="83"/>
      <c r="AX851" s="83"/>
      <c r="AY851" s="83"/>
      <c r="AZ851" s="83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  <c r="BM851" s="83"/>
      <c r="BN851" s="83"/>
      <c r="BO851" s="83"/>
      <c r="BP851" s="83"/>
      <c r="BQ851" s="83"/>
      <c r="BR851" s="83"/>
      <c r="BS851" s="83"/>
      <c r="BT851" s="83"/>
      <c r="BU851" s="83"/>
      <c r="BV851" s="83"/>
      <c r="BW851" s="83"/>
      <c r="BX851" s="83"/>
      <c r="BY851" s="83"/>
      <c r="BZ851" s="83"/>
      <c r="CA851" s="83"/>
      <c r="CB851" s="83"/>
      <c r="CC851" s="83"/>
      <c r="CD851" s="83"/>
      <c r="CE851" s="83"/>
      <c r="CF851" s="83"/>
      <c r="CG851" s="83"/>
      <c r="CH851" s="83"/>
      <c r="CI851" s="83"/>
      <c r="CJ851" s="83"/>
      <c r="CK851" s="83"/>
      <c r="CL851" s="83"/>
      <c r="CM851" s="83"/>
      <c r="CN851" s="83"/>
      <c r="CO851" s="83"/>
      <c r="CP851" s="83"/>
      <c r="CQ851" s="83"/>
      <c r="CR851" s="83"/>
      <c r="CS851" s="83"/>
      <c r="CT851" s="83"/>
      <c r="CU851" s="83"/>
      <c r="CV851" s="83"/>
      <c r="CW851" s="83"/>
      <c r="CX851" s="83"/>
      <c r="CY851" s="83"/>
      <c r="CZ851" s="83"/>
      <c r="DA851" s="83"/>
      <c r="DB851" s="83"/>
      <c r="DC851" s="83"/>
      <c r="DD851" s="83"/>
      <c r="DE851" s="83"/>
      <c r="DF851" s="83"/>
      <c r="DG851" s="83"/>
      <c r="DH851" s="83"/>
      <c r="DI851" s="83"/>
      <c r="DJ851" s="83"/>
      <c r="DK851" s="83"/>
      <c r="DL851" s="83"/>
      <c r="DM851" s="83"/>
      <c r="DN851" s="83"/>
      <c r="DO851" s="83"/>
      <c r="DP851" s="83"/>
      <c r="DQ851" s="83"/>
      <c r="DR851" s="83"/>
      <c r="DS851" s="83"/>
      <c r="DT851" s="83"/>
      <c r="DU851" s="83"/>
      <c r="DV851" s="83"/>
      <c r="DW851" s="83"/>
      <c r="DX851" s="83"/>
      <c r="DY851" s="83"/>
      <c r="DZ851" s="83"/>
      <c r="EA851" s="83"/>
      <c r="EB851" s="83"/>
      <c r="EC851" s="83"/>
      <c r="ED851" s="83"/>
      <c r="EE851" s="83"/>
      <c r="EF851" s="83"/>
      <c r="EG851" s="83"/>
      <c r="EH851" s="83"/>
      <c r="EI851" s="83"/>
      <c r="EJ851" s="83"/>
      <c r="EK851" s="83"/>
      <c r="EL851" s="83"/>
      <c r="EM851" s="83"/>
      <c r="EN851" s="83"/>
      <c r="EO851" s="83"/>
      <c r="EP851" s="83"/>
      <c r="EQ851" s="83"/>
      <c r="ER851" s="83"/>
      <c r="ES851" s="83"/>
      <c r="ET851" s="83"/>
      <c r="EU851" s="83"/>
      <c r="EV851" s="83"/>
      <c r="EW851" s="83"/>
      <c r="EX851" s="83"/>
      <c r="EY851" s="83"/>
      <c r="EZ851" s="83"/>
      <c r="FA851" s="83"/>
      <c r="FB851" s="83"/>
      <c r="FC851" s="83"/>
      <c r="FD851" s="83"/>
      <c r="FE851" s="83"/>
      <c r="FF851" s="83"/>
      <c r="FG851" s="83"/>
      <c r="FH851" s="83"/>
      <c r="FI851" s="83"/>
      <c r="FJ851" s="83"/>
      <c r="FK851" s="83"/>
      <c r="FL851" s="83"/>
      <c r="FM851" s="83"/>
      <c r="FN851" s="83"/>
      <c r="FO851" s="83"/>
      <c r="FP851" s="83"/>
      <c r="FQ851" s="83"/>
      <c r="FR851" s="83"/>
      <c r="FS851" s="83"/>
      <c r="FT851" s="83"/>
      <c r="FU851" s="83"/>
      <c r="FV851" s="83"/>
      <c r="FW851" s="83"/>
      <c r="FX851" s="83"/>
      <c r="FY851" s="83"/>
      <c r="FZ851" s="83"/>
      <c r="GA851" s="83"/>
      <c r="GB851" s="83"/>
      <c r="GC851" s="83"/>
      <c r="GD851" s="83"/>
      <c r="GE851" s="83"/>
      <c r="GF851" s="83"/>
      <c r="GG851" s="83"/>
      <c r="GH851" s="83"/>
      <c r="GI851" s="83"/>
      <c r="GJ851" s="83"/>
      <c r="GK851" s="83"/>
      <c r="GL851" s="83"/>
      <c r="GM851" s="83"/>
      <c r="GN851" s="83"/>
      <c r="GO851" s="83"/>
      <c r="GP851" s="83"/>
      <c r="GQ851" s="83"/>
      <c r="GR851" s="83"/>
      <c r="GS851" s="83"/>
      <c r="GT851" s="83"/>
      <c r="GU851" s="83"/>
      <c r="GV851" s="83"/>
      <c r="GW851" s="83"/>
      <c r="GX851" s="83"/>
      <c r="GY851" s="83"/>
      <c r="GZ851" s="83"/>
      <c r="HA851" s="83"/>
      <c r="HB851" s="83"/>
      <c r="HC851" s="83"/>
      <c r="HD851" s="83"/>
      <c r="HE851" s="83"/>
      <c r="HF851" s="83"/>
      <c r="HG851" s="83"/>
      <c r="HH851" s="83"/>
      <c r="HI851" s="83"/>
      <c r="HJ851" s="83"/>
      <c r="HK851" s="83"/>
      <c r="HL851" s="83"/>
      <c r="HM851" s="83"/>
      <c r="HN851" s="83"/>
      <c r="HO851" s="83"/>
      <c r="HP851" s="83"/>
      <c r="HQ851" s="83"/>
      <c r="HR851" s="83"/>
      <c r="HS851" s="83"/>
      <c r="HT851" s="83"/>
      <c r="HU851" s="83"/>
      <c r="HV851" s="83"/>
      <c r="HW851" s="83"/>
      <c r="HX851" s="83"/>
      <c r="HY851" s="83"/>
      <c r="HZ851" s="83"/>
      <c r="IA851" s="83"/>
      <c r="IB851" s="83"/>
      <c r="IC851" s="83"/>
      <c r="ID851" s="83"/>
      <c r="IE851" s="83"/>
      <c r="IF851" s="83"/>
      <c r="IG851" s="83"/>
      <c r="IH851" s="83"/>
      <c r="II851" s="83"/>
      <c r="IJ851" s="83"/>
      <c r="IK851" s="83"/>
      <c r="IL851" s="83"/>
      <c r="IM851" s="83"/>
      <c r="IN851" s="83"/>
      <c r="IO851" s="83"/>
      <c r="IP851" s="83"/>
      <c r="IQ851" s="83"/>
      <c r="IR851" s="83"/>
      <c r="IS851" s="83"/>
      <c r="IT851" s="83"/>
      <c r="IU851" s="83"/>
      <c r="IV851" s="83"/>
      <c r="IW851" s="83"/>
      <c r="IX851" s="83"/>
      <c r="IY851" s="83"/>
      <c r="IZ851" s="83"/>
      <c r="JA851" s="83"/>
      <c r="JB851" s="83"/>
      <c r="JC851" s="83"/>
      <c r="JD851" s="83"/>
      <c r="JE851" s="83"/>
    </row>
    <row r="852" spans="1:265" s="8" customFormat="1" ht="15" customHeight="1" x14ac:dyDescent="0.2">
      <c r="A852" s="173"/>
      <c r="B852" s="131" t="s">
        <v>472</v>
      </c>
      <c r="C852" s="217"/>
      <c r="D852" s="329" t="s">
        <v>1019</v>
      </c>
      <c r="E852" s="117"/>
      <c r="F852" s="1044"/>
      <c r="G852" s="1045"/>
      <c r="H852" s="329" t="s">
        <v>445</v>
      </c>
      <c r="I852" s="329" t="s">
        <v>450</v>
      </c>
      <c r="J852" s="329"/>
      <c r="K852" s="379" t="s">
        <v>2007</v>
      </c>
      <c r="L852" s="379"/>
      <c r="M852" s="1139"/>
      <c r="N852" s="1139"/>
      <c r="O852" s="379"/>
      <c r="P852" s="626"/>
      <c r="Q852" s="627"/>
      <c r="R852" s="627"/>
      <c r="S852" s="627">
        <v>5</v>
      </c>
      <c r="T852" s="627"/>
      <c r="U852" s="627"/>
      <c r="V852" s="627"/>
      <c r="W852" s="628"/>
      <c r="X852" s="219"/>
      <c r="Y852" s="219"/>
      <c r="Z852" s="112"/>
      <c r="AA852" s="83"/>
      <c r="AB852" s="83"/>
      <c r="AC852" s="83" t="str">
        <f t="shared" si="21"/>
        <v/>
      </c>
      <c r="AD852" s="83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83"/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/>
      <c r="CE852" s="83"/>
      <c r="CF852" s="83"/>
      <c r="CG852" s="83"/>
      <c r="CH852" s="83"/>
      <c r="CI852" s="83"/>
      <c r="CJ852" s="83"/>
      <c r="CK852" s="83"/>
      <c r="CL852" s="83"/>
      <c r="CM852" s="83"/>
      <c r="CN852" s="83"/>
      <c r="CO852" s="83"/>
      <c r="CP852" s="83"/>
      <c r="CQ852" s="83"/>
      <c r="CR852" s="83"/>
      <c r="CS852" s="83"/>
      <c r="CT852" s="83"/>
      <c r="CU852" s="83"/>
      <c r="CV852" s="83"/>
      <c r="CW852" s="83"/>
      <c r="CX852" s="83"/>
      <c r="CY852" s="83"/>
      <c r="CZ852" s="83"/>
      <c r="DA852" s="83"/>
      <c r="DB852" s="83"/>
      <c r="DC852" s="83"/>
      <c r="DD852" s="83"/>
      <c r="DE852" s="83"/>
      <c r="DF852" s="83"/>
      <c r="DG852" s="83"/>
      <c r="DH852" s="83"/>
      <c r="DI852" s="83"/>
      <c r="DJ852" s="83"/>
      <c r="DK852" s="83"/>
      <c r="DL852" s="83"/>
      <c r="DM852" s="83"/>
      <c r="DN852" s="83"/>
      <c r="DO852" s="83"/>
      <c r="DP852" s="83"/>
      <c r="DQ852" s="83"/>
      <c r="DR852" s="83"/>
      <c r="DS852" s="83"/>
      <c r="DT852" s="83"/>
      <c r="DU852" s="83"/>
      <c r="DV852" s="83"/>
      <c r="DW852" s="83"/>
      <c r="DX852" s="83"/>
      <c r="DY852" s="83"/>
      <c r="DZ852" s="83"/>
      <c r="EA852" s="83"/>
      <c r="EB852" s="83"/>
      <c r="EC852" s="83"/>
      <c r="ED852" s="83"/>
      <c r="EE852" s="83"/>
      <c r="EF852" s="83"/>
      <c r="EG852" s="83"/>
      <c r="EH852" s="83"/>
      <c r="EI852" s="83"/>
      <c r="EJ852" s="83"/>
      <c r="EK852" s="83"/>
      <c r="EL852" s="83"/>
      <c r="EM852" s="83"/>
      <c r="EN852" s="83"/>
      <c r="EO852" s="83"/>
      <c r="EP852" s="83"/>
      <c r="EQ852" s="83"/>
      <c r="ER852" s="83"/>
      <c r="ES852" s="83"/>
      <c r="ET852" s="83"/>
      <c r="EU852" s="83"/>
      <c r="EV852" s="83"/>
      <c r="EW852" s="83"/>
      <c r="EX852" s="83"/>
      <c r="EY852" s="83"/>
      <c r="EZ852" s="83"/>
      <c r="FA852" s="83"/>
      <c r="FB852" s="83"/>
      <c r="FC852" s="83"/>
      <c r="FD852" s="83"/>
      <c r="FE852" s="83"/>
      <c r="FF852" s="83"/>
      <c r="FG852" s="83"/>
      <c r="FH852" s="83"/>
      <c r="FI852" s="83"/>
      <c r="FJ852" s="83"/>
      <c r="FK852" s="83"/>
      <c r="FL852" s="83"/>
      <c r="FM852" s="83"/>
      <c r="FN852" s="83"/>
      <c r="FO852" s="83"/>
      <c r="FP852" s="83"/>
      <c r="FQ852" s="83"/>
      <c r="FR852" s="83"/>
      <c r="FS852" s="83"/>
      <c r="FT852" s="83"/>
      <c r="FU852" s="83"/>
      <c r="FV852" s="83"/>
      <c r="FW852" s="83"/>
      <c r="FX852" s="83"/>
      <c r="FY852" s="83"/>
      <c r="FZ852" s="83"/>
      <c r="GA852" s="83"/>
      <c r="GB852" s="83"/>
      <c r="GC852" s="83"/>
      <c r="GD852" s="83"/>
      <c r="GE852" s="83"/>
      <c r="GF852" s="83"/>
      <c r="GG852" s="83"/>
      <c r="GH852" s="83"/>
      <c r="GI852" s="83"/>
      <c r="GJ852" s="83"/>
      <c r="GK852" s="83"/>
      <c r="GL852" s="83"/>
      <c r="GM852" s="83"/>
      <c r="GN852" s="83"/>
      <c r="GO852" s="83"/>
      <c r="GP852" s="83"/>
      <c r="GQ852" s="83"/>
      <c r="GR852" s="83"/>
      <c r="GS852" s="83"/>
      <c r="GT852" s="83"/>
      <c r="GU852" s="83"/>
      <c r="GV852" s="83"/>
      <c r="GW852" s="83"/>
      <c r="GX852" s="83"/>
      <c r="GY852" s="83"/>
      <c r="GZ852" s="83"/>
      <c r="HA852" s="83"/>
      <c r="HB852" s="83"/>
      <c r="HC852" s="83"/>
      <c r="HD852" s="83"/>
      <c r="HE852" s="83"/>
      <c r="HF852" s="83"/>
      <c r="HG852" s="83"/>
      <c r="HH852" s="83"/>
      <c r="HI852" s="83"/>
      <c r="HJ852" s="83"/>
      <c r="HK852" s="83"/>
      <c r="HL852" s="83"/>
      <c r="HM852" s="83"/>
      <c r="HN852" s="83"/>
      <c r="HO852" s="83"/>
      <c r="HP852" s="83"/>
      <c r="HQ852" s="83"/>
      <c r="HR852" s="83"/>
      <c r="HS852" s="83"/>
      <c r="HT852" s="83"/>
      <c r="HU852" s="83"/>
      <c r="HV852" s="83"/>
      <c r="HW852" s="83"/>
      <c r="HX852" s="83"/>
      <c r="HY852" s="83"/>
      <c r="HZ852" s="83"/>
      <c r="IA852" s="83"/>
      <c r="IB852" s="83"/>
      <c r="IC852" s="83"/>
      <c r="ID852" s="83"/>
      <c r="IE852" s="83"/>
      <c r="IF852" s="83"/>
      <c r="IG852" s="83"/>
      <c r="IH852" s="83"/>
      <c r="II852" s="83"/>
      <c r="IJ852" s="83"/>
      <c r="IK852" s="83"/>
      <c r="IL852" s="83"/>
      <c r="IM852" s="83"/>
      <c r="IN852" s="83"/>
      <c r="IO852" s="83"/>
      <c r="IP852" s="83"/>
      <c r="IQ852" s="83"/>
      <c r="IR852" s="83"/>
      <c r="IS852" s="83"/>
      <c r="IT852" s="83"/>
      <c r="IU852" s="83"/>
      <c r="IV852" s="83"/>
      <c r="IW852" s="83"/>
      <c r="IX852" s="83"/>
      <c r="IY852" s="83"/>
      <c r="IZ852" s="83"/>
      <c r="JA852" s="83"/>
      <c r="JB852" s="83"/>
      <c r="JC852" s="83"/>
      <c r="JD852" s="83"/>
      <c r="JE852" s="83"/>
    </row>
    <row r="853" spans="1:265" s="8" customFormat="1" ht="15" customHeight="1" thickBot="1" x14ac:dyDescent="0.25">
      <c r="A853" s="173"/>
      <c r="B853" s="131" t="s">
        <v>472</v>
      </c>
      <c r="C853" s="217"/>
      <c r="D853" s="351" t="s">
        <v>1019</v>
      </c>
      <c r="E853" s="234"/>
      <c r="F853" s="1053"/>
      <c r="G853" s="1054"/>
      <c r="H853" s="351" t="s">
        <v>445</v>
      </c>
      <c r="I853" s="351" t="s">
        <v>450</v>
      </c>
      <c r="J853" s="351"/>
      <c r="K853" s="381" t="s">
        <v>426</v>
      </c>
      <c r="L853" s="381"/>
      <c r="M853" s="1169"/>
      <c r="N853" s="1169"/>
      <c r="O853" s="381"/>
      <c r="P853" s="639"/>
      <c r="Q853" s="640"/>
      <c r="R853" s="640"/>
      <c r="S853" s="640">
        <v>3</v>
      </c>
      <c r="T853" s="640"/>
      <c r="U853" s="640"/>
      <c r="V853" s="640"/>
      <c r="W853" s="641"/>
      <c r="X853" s="249">
        <f>SUM(P842:W853)</f>
        <v>40</v>
      </c>
      <c r="Y853" s="249">
        <f>X853</f>
        <v>40</v>
      </c>
      <c r="Z853" s="112"/>
      <c r="AA853" s="83"/>
      <c r="AB853" s="83"/>
      <c r="AC853" s="83" t="str">
        <f t="shared" si="21"/>
        <v/>
      </c>
      <c r="AD853" s="8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83"/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  <c r="CG853" s="83"/>
      <c r="CH853" s="83"/>
      <c r="CI853" s="83"/>
      <c r="CJ853" s="83"/>
      <c r="CK853" s="83"/>
      <c r="CL853" s="83"/>
      <c r="CM853" s="83"/>
      <c r="CN853" s="83"/>
      <c r="CO853" s="83"/>
      <c r="CP853" s="83"/>
      <c r="CQ853" s="83"/>
      <c r="CR853" s="83"/>
      <c r="CS853" s="83"/>
      <c r="CT853" s="83"/>
      <c r="CU853" s="83"/>
      <c r="CV853" s="83"/>
      <c r="CW853" s="83"/>
      <c r="CX853" s="83"/>
      <c r="CY853" s="83"/>
      <c r="CZ853" s="83"/>
      <c r="DA853" s="83"/>
      <c r="DB853" s="83"/>
      <c r="DC853" s="83"/>
      <c r="DD853" s="83"/>
      <c r="DE853" s="83"/>
      <c r="DF853" s="83"/>
      <c r="DG853" s="83"/>
      <c r="DH853" s="83"/>
      <c r="DI853" s="83"/>
      <c r="DJ853" s="83"/>
      <c r="DK853" s="83"/>
      <c r="DL853" s="83"/>
      <c r="DM853" s="83"/>
      <c r="DN853" s="83"/>
      <c r="DO853" s="83"/>
      <c r="DP853" s="83"/>
      <c r="DQ853" s="83"/>
      <c r="DR853" s="83"/>
      <c r="DS853" s="83"/>
      <c r="DT853" s="83"/>
      <c r="DU853" s="83"/>
      <c r="DV853" s="83"/>
      <c r="DW853" s="83"/>
      <c r="DX853" s="83"/>
      <c r="DY853" s="83"/>
      <c r="DZ853" s="83"/>
      <c r="EA853" s="83"/>
      <c r="EB853" s="83"/>
      <c r="EC853" s="83"/>
      <c r="ED853" s="83"/>
      <c r="EE853" s="83"/>
      <c r="EF853" s="83"/>
      <c r="EG853" s="83"/>
      <c r="EH853" s="83"/>
      <c r="EI853" s="83"/>
      <c r="EJ853" s="83"/>
      <c r="EK853" s="83"/>
      <c r="EL853" s="83"/>
      <c r="EM853" s="83"/>
      <c r="EN853" s="83"/>
      <c r="EO853" s="83"/>
      <c r="EP853" s="83"/>
      <c r="EQ853" s="83"/>
      <c r="ER853" s="83"/>
      <c r="ES853" s="83"/>
      <c r="ET853" s="83"/>
      <c r="EU853" s="83"/>
      <c r="EV853" s="83"/>
      <c r="EW853" s="83"/>
      <c r="EX853" s="83"/>
      <c r="EY853" s="83"/>
      <c r="EZ853" s="83"/>
      <c r="FA853" s="83"/>
      <c r="FB853" s="83"/>
      <c r="FC853" s="83"/>
      <c r="FD853" s="83"/>
      <c r="FE853" s="83"/>
      <c r="FF853" s="83"/>
      <c r="FG853" s="83"/>
      <c r="FH853" s="83"/>
      <c r="FI853" s="83"/>
      <c r="FJ853" s="83"/>
      <c r="FK853" s="83"/>
      <c r="FL853" s="83"/>
      <c r="FM853" s="83"/>
      <c r="FN853" s="83"/>
      <c r="FO853" s="83"/>
      <c r="FP853" s="83"/>
      <c r="FQ853" s="83"/>
      <c r="FR853" s="83"/>
      <c r="FS853" s="83"/>
      <c r="FT853" s="83"/>
      <c r="FU853" s="83"/>
      <c r="FV853" s="83"/>
      <c r="FW853" s="83"/>
      <c r="FX853" s="83"/>
      <c r="FY853" s="83"/>
      <c r="FZ853" s="83"/>
      <c r="GA853" s="83"/>
      <c r="GB853" s="83"/>
      <c r="GC853" s="83"/>
      <c r="GD853" s="83"/>
      <c r="GE853" s="83"/>
      <c r="GF853" s="83"/>
      <c r="GG853" s="83"/>
      <c r="GH853" s="83"/>
      <c r="GI853" s="83"/>
      <c r="GJ853" s="83"/>
      <c r="GK853" s="83"/>
      <c r="GL853" s="83"/>
      <c r="GM853" s="83"/>
      <c r="GN853" s="83"/>
      <c r="GO853" s="83"/>
      <c r="GP853" s="83"/>
      <c r="GQ853" s="83"/>
      <c r="GR853" s="83"/>
      <c r="GS853" s="83"/>
      <c r="GT853" s="83"/>
      <c r="GU853" s="83"/>
      <c r="GV853" s="83"/>
      <c r="GW853" s="83"/>
      <c r="GX853" s="83"/>
      <c r="GY853" s="83"/>
      <c r="GZ853" s="83"/>
      <c r="HA853" s="83"/>
      <c r="HB853" s="83"/>
      <c r="HC853" s="83"/>
      <c r="HD853" s="83"/>
      <c r="HE853" s="83"/>
      <c r="HF853" s="83"/>
      <c r="HG853" s="83"/>
      <c r="HH853" s="83"/>
      <c r="HI853" s="83"/>
      <c r="HJ853" s="83"/>
      <c r="HK853" s="83"/>
      <c r="HL853" s="83"/>
      <c r="HM853" s="83"/>
      <c r="HN853" s="83"/>
      <c r="HO853" s="83"/>
      <c r="HP853" s="83"/>
      <c r="HQ853" s="83"/>
      <c r="HR853" s="83"/>
      <c r="HS853" s="83"/>
      <c r="HT853" s="83"/>
      <c r="HU853" s="83"/>
      <c r="HV853" s="83"/>
      <c r="HW853" s="83"/>
      <c r="HX853" s="83"/>
      <c r="HY853" s="83"/>
      <c r="HZ853" s="83"/>
      <c r="IA853" s="83"/>
      <c r="IB853" s="83"/>
      <c r="IC853" s="83"/>
      <c r="ID853" s="83"/>
      <c r="IE853" s="83"/>
      <c r="IF853" s="83"/>
      <c r="IG853" s="83"/>
      <c r="IH853" s="83"/>
      <c r="II853" s="83"/>
      <c r="IJ853" s="83"/>
      <c r="IK853" s="83"/>
      <c r="IL853" s="83"/>
      <c r="IM853" s="83"/>
      <c r="IN853" s="83"/>
      <c r="IO853" s="83"/>
      <c r="IP853" s="83"/>
      <c r="IQ853" s="83"/>
      <c r="IR853" s="83"/>
      <c r="IS853" s="83"/>
      <c r="IT853" s="83"/>
      <c r="IU853" s="83"/>
      <c r="IV853" s="83"/>
      <c r="IW853" s="83"/>
      <c r="IX853" s="83"/>
      <c r="IY853" s="83"/>
      <c r="IZ853" s="83"/>
      <c r="JA853" s="83"/>
      <c r="JB853" s="83"/>
      <c r="JC853" s="83"/>
      <c r="JD853" s="83"/>
      <c r="JE853" s="83"/>
    </row>
    <row r="854" spans="1:265" s="8" customFormat="1" ht="15" customHeight="1" x14ac:dyDescent="0.2">
      <c r="A854" s="180">
        <f>+A842+1</f>
        <v>89</v>
      </c>
      <c r="B854" s="1086" t="s">
        <v>473</v>
      </c>
      <c r="C854" s="214" t="s">
        <v>35</v>
      </c>
      <c r="D854" s="350" t="s">
        <v>1023</v>
      </c>
      <c r="E854" s="215" t="s">
        <v>90</v>
      </c>
      <c r="F854" s="1042" t="s">
        <v>627</v>
      </c>
      <c r="G854" s="1043" t="s">
        <v>984</v>
      </c>
      <c r="H854" s="350" t="s">
        <v>445</v>
      </c>
      <c r="I854" s="350" t="s">
        <v>489</v>
      </c>
      <c r="J854" s="350"/>
      <c r="K854" s="378" t="s">
        <v>556</v>
      </c>
      <c r="L854" s="378" t="s">
        <v>614</v>
      </c>
      <c r="M854" s="1138" t="s">
        <v>507</v>
      </c>
      <c r="N854" s="1138" t="s">
        <v>24</v>
      </c>
      <c r="O854" s="378" t="s">
        <v>440</v>
      </c>
      <c r="P854" s="623">
        <v>3</v>
      </c>
      <c r="Q854" s="624"/>
      <c r="R854" s="624"/>
      <c r="S854" s="624"/>
      <c r="T854" s="624"/>
      <c r="U854" s="624"/>
      <c r="V854" s="624"/>
      <c r="W854" s="625"/>
      <c r="X854" s="216"/>
      <c r="Y854" s="216"/>
      <c r="Z854" s="112" t="str">
        <f>C854</f>
        <v>TC</v>
      </c>
      <c r="AA854" s="83" t="s">
        <v>1473</v>
      </c>
      <c r="AB854" s="83" t="s">
        <v>1480</v>
      </c>
      <c r="AC854" s="83">
        <f t="shared" si="21"/>
        <v>19</v>
      </c>
      <c r="AD854" s="83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83"/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/>
      <c r="CE854" s="83"/>
      <c r="CF854" s="83"/>
      <c r="CG854" s="83"/>
      <c r="CH854" s="83"/>
      <c r="CI854" s="83"/>
      <c r="CJ854" s="83"/>
      <c r="CK854" s="83"/>
      <c r="CL854" s="83"/>
      <c r="CM854" s="83"/>
      <c r="CN854" s="83"/>
      <c r="CO854" s="83"/>
      <c r="CP854" s="83"/>
      <c r="CQ854" s="83"/>
      <c r="CR854" s="83"/>
      <c r="CS854" s="83"/>
      <c r="CT854" s="83"/>
      <c r="CU854" s="83"/>
      <c r="CV854" s="83"/>
      <c r="CW854" s="83"/>
      <c r="CX854" s="83"/>
      <c r="CY854" s="83"/>
      <c r="CZ854" s="83"/>
      <c r="DA854" s="83"/>
      <c r="DB854" s="83"/>
      <c r="DC854" s="83"/>
      <c r="DD854" s="83"/>
      <c r="DE854" s="83"/>
      <c r="DF854" s="83"/>
      <c r="DG854" s="83"/>
      <c r="DH854" s="83"/>
      <c r="DI854" s="83"/>
      <c r="DJ854" s="83"/>
      <c r="DK854" s="83"/>
      <c r="DL854" s="83"/>
      <c r="DM854" s="83"/>
      <c r="DN854" s="83"/>
      <c r="DO854" s="83"/>
      <c r="DP854" s="83"/>
      <c r="DQ854" s="83"/>
      <c r="DR854" s="83"/>
      <c r="DS854" s="83"/>
      <c r="DT854" s="83"/>
      <c r="DU854" s="83"/>
      <c r="DV854" s="83"/>
      <c r="DW854" s="83"/>
      <c r="DX854" s="83"/>
      <c r="DY854" s="83"/>
      <c r="DZ854" s="83"/>
      <c r="EA854" s="83"/>
      <c r="EB854" s="83"/>
      <c r="EC854" s="83"/>
      <c r="ED854" s="83"/>
      <c r="EE854" s="83"/>
      <c r="EF854" s="83"/>
      <c r="EG854" s="83"/>
      <c r="EH854" s="83"/>
      <c r="EI854" s="83"/>
      <c r="EJ854" s="83"/>
      <c r="EK854" s="83"/>
      <c r="EL854" s="83"/>
      <c r="EM854" s="83"/>
      <c r="EN854" s="83"/>
      <c r="EO854" s="83"/>
      <c r="EP854" s="83"/>
      <c r="EQ854" s="83"/>
      <c r="ER854" s="83"/>
      <c r="ES854" s="83"/>
      <c r="ET854" s="83"/>
      <c r="EU854" s="83"/>
      <c r="EV854" s="83"/>
      <c r="EW854" s="83"/>
      <c r="EX854" s="83"/>
      <c r="EY854" s="83"/>
      <c r="EZ854" s="83"/>
      <c r="FA854" s="83"/>
      <c r="FB854" s="83"/>
      <c r="FC854" s="83"/>
      <c r="FD854" s="83"/>
      <c r="FE854" s="83"/>
      <c r="FF854" s="83"/>
      <c r="FG854" s="83"/>
      <c r="FH854" s="83"/>
      <c r="FI854" s="83"/>
      <c r="FJ854" s="83"/>
      <c r="FK854" s="83"/>
      <c r="FL854" s="83"/>
      <c r="FM854" s="83"/>
      <c r="FN854" s="83"/>
      <c r="FO854" s="83"/>
      <c r="FP854" s="83"/>
      <c r="FQ854" s="83"/>
      <c r="FR854" s="83"/>
      <c r="FS854" s="83"/>
      <c r="FT854" s="83"/>
      <c r="FU854" s="83"/>
      <c r="FV854" s="83"/>
      <c r="FW854" s="83"/>
      <c r="FX854" s="83"/>
      <c r="FY854" s="83"/>
      <c r="FZ854" s="83"/>
      <c r="GA854" s="83"/>
      <c r="GB854" s="83"/>
      <c r="GC854" s="83"/>
      <c r="GD854" s="83"/>
      <c r="GE854" s="83"/>
      <c r="GF854" s="83"/>
      <c r="GG854" s="83"/>
      <c r="GH854" s="83"/>
      <c r="GI854" s="83"/>
      <c r="GJ854" s="83"/>
      <c r="GK854" s="83"/>
      <c r="GL854" s="83"/>
      <c r="GM854" s="83"/>
      <c r="GN854" s="83"/>
      <c r="GO854" s="83"/>
      <c r="GP854" s="83"/>
      <c r="GQ854" s="83"/>
      <c r="GR854" s="83"/>
      <c r="GS854" s="83"/>
      <c r="GT854" s="83"/>
      <c r="GU854" s="83"/>
      <c r="GV854" s="83"/>
      <c r="GW854" s="83"/>
      <c r="GX854" s="83"/>
      <c r="GY854" s="83"/>
      <c r="GZ854" s="83"/>
      <c r="HA854" s="83"/>
      <c r="HB854" s="83"/>
      <c r="HC854" s="83"/>
      <c r="HD854" s="83"/>
      <c r="HE854" s="83"/>
      <c r="HF854" s="83"/>
      <c r="HG854" s="83"/>
      <c r="HH854" s="83"/>
      <c r="HI854" s="83"/>
      <c r="HJ854" s="83"/>
      <c r="HK854" s="83"/>
      <c r="HL854" s="83"/>
      <c r="HM854" s="83"/>
      <c r="HN854" s="83"/>
      <c r="HO854" s="83"/>
      <c r="HP854" s="83"/>
      <c r="HQ854" s="83"/>
      <c r="HR854" s="83"/>
      <c r="HS854" s="83"/>
      <c r="HT854" s="83"/>
      <c r="HU854" s="83"/>
      <c r="HV854" s="83"/>
      <c r="HW854" s="83"/>
      <c r="HX854" s="83"/>
      <c r="HY854" s="83"/>
      <c r="HZ854" s="83"/>
      <c r="IA854" s="83"/>
      <c r="IB854" s="83"/>
      <c r="IC854" s="83"/>
      <c r="ID854" s="83"/>
      <c r="IE854" s="83"/>
      <c r="IF854" s="83"/>
      <c r="IG854" s="83"/>
      <c r="IH854" s="83"/>
      <c r="II854" s="83"/>
      <c r="IJ854" s="83"/>
      <c r="IK854" s="83"/>
      <c r="IL854" s="83"/>
      <c r="IM854" s="83"/>
      <c r="IN854" s="83"/>
      <c r="IO854" s="83"/>
      <c r="IP854" s="83"/>
      <c r="IQ854" s="83"/>
      <c r="IR854" s="83"/>
      <c r="IS854" s="83"/>
      <c r="IT854" s="83"/>
      <c r="IU854" s="83"/>
      <c r="IV854" s="83"/>
      <c r="IW854" s="83"/>
      <c r="IX854" s="83"/>
      <c r="IY854" s="83"/>
      <c r="IZ854" s="83"/>
      <c r="JA854" s="83"/>
      <c r="JB854" s="83"/>
      <c r="JC854" s="83"/>
      <c r="JD854" s="83"/>
      <c r="JE854" s="83"/>
    </row>
    <row r="855" spans="1:265" s="8" customFormat="1" ht="15" customHeight="1" x14ac:dyDescent="0.2">
      <c r="A855" s="173"/>
      <c r="B855" s="131" t="s">
        <v>473</v>
      </c>
      <c r="C855" s="217"/>
      <c r="D855" s="329" t="s">
        <v>1023</v>
      </c>
      <c r="E855" s="117"/>
      <c r="F855" s="1044"/>
      <c r="G855" s="1056"/>
      <c r="H855" s="329" t="s">
        <v>445</v>
      </c>
      <c r="I855" s="329" t="s">
        <v>489</v>
      </c>
      <c r="J855" s="329"/>
      <c r="K855" s="379" t="s">
        <v>1535</v>
      </c>
      <c r="L855" s="379" t="s">
        <v>614</v>
      </c>
      <c r="M855" s="1139">
        <v>3</v>
      </c>
      <c r="N855" s="1139" t="s">
        <v>24</v>
      </c>
      <c r="O855" s="379" t="s">
        <v>1379</v>
      </c>
      <c r="P855" s="626">
        <v>2</v>
      </c>
      <c r="Q855" s="627"/>
      <c r="R855" s="627"/>
      <c r="S855" s="627"/>
      <c r="T855" s="627"/>
      <c r="U855" s="627"/>
      <c r="V855" s="627"/>
      <c r="W855" s="628"/>
      <c r="X855" s="219"/>
      <c r="Y855" s="219"/>
      <c r="Z855" s="112"/>
      <c r="AA855" s="83"/>
      <c r="AB855" s="83"/>
      <c r="AC855" s="83" t="str">
        <f t="shared" si="21"/>
        <v/>
      </c>
      <c r="AD855" s="83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83"/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  <c r="BX855" s="83"/>
      <c r="BY855" s="83"/>
      <c r="BZ855" s="83"/>
      <c r="CA855" s="83"/>
      <c r="CB855" s="83"/>
      <c r="CC855" s="83"/>
      <c r="CD855" s="83"/>
      <c r="CE855" s="83"/>
      <c r="CF855" s="83"/>
      <c r="CG855" s="83"/>
      <c r="CH855" s="83"/>
      <c r="CI855" s="83"/>
      <c r="CJ855" s="83"/>
      <c r="CK855" s="83"/>
      <c r="CL855" s="83"/>
      <c r="CM855" s="83"/>
      <c r="CN855" s="83"/>
      <c r="CO855" s="83"/>
      <c r="CP855" s="83"/>
      <c r="CQ855" s="83"/>
      <c r="CR855" s="83"/>
      <c r="CS855" s="83"/>
      <c r="CT855" s="83"/>
      <c r="CU855" s="83"/>
      <c r="CV855" s="83"/>
      <c r="CW855" s="83"/>
      <c r="CX855" s="83"/>
      <c r="CY855" s="83"/>
      <c r="CZ855" s="83"/>
      <c r="DA855" s="83"/>
      <c r="DB855" s="83"/>
      <c r="DC855" s="83"/>
      <c r="DD855" s="83"/>
      <c r="DE855" s="83"/>
      <c r="DF855" s="83"/>
      <c r="DG855" s="83"/>
      <c r="DH855" s="83"/>
      <c r="DI855" s="83"/>
      <c r="DJ855" s="83"/>
      <c r="DK855" s="83"/>
      <c r="DL855" s="83"/>
      <c r="DM855" s="83"/>
      <c r="DN855" s="83"/>
      <c r="DO855" s="83"/>
      <c r="DP855" s="83"/>
      <c r="DQ855" s="83"/>
      <c r="DR855" s="83"/>
      <c r="DS855" s="83"/>
      <c r="DT855" s="83"/>
      <c r="DU855" s="83"/>
      <c r="DV855" s="83"/>
      <c r="DW855" s="83"/>
      <c r="DX855" s="83"/>
      <c r="DY855" s="83"/>
      <c r="DZ855" s="83"/>
      <c r="EA855" s="83"/>
      <c r="EB855" s="83"/>
      <c r="EC855" s="83"/>
      <c r="ED855" s="83"/>
      <c r="EE855" s="83"/>
      <c r="EF855" s="83"/>
      <c r="EG855" s="83"/>
      <c r="EH855" s="83"/>
      <c r="EI855" s="83"/>
      <c r="EJ855" s="83"/>
      <c r="EK855" s="83"/>
      <c r="EL855" s="83"/>
      <c r="EM855" s="83"/>
      <c r="EN855" s="83"/>
      <c r="EO855" s="83"/>
      <c r="EP855" s="83"/>
      <c r="EQ855" s="83"/>
      <c r="ER855" s="83"/>
      <c r="ES855" s="83"/>
      <c r="ET855" s="83"/>
      <c r="EU855" s="83"/>
      <c r="EV855" s="83"/>
      <c r="EW855" s="83"/>
      <c r="EX855" s="83"/>
      <c r="EY855" s="83"/>
      <c r="EZ855" s="83"/>
      <c r="FA855" s="83"/>
      <c r="FB855" s="83"/>
      <c r="FC855" s="83"/>
      <c r="FD855" s="83"/>
      <c r="FE855" s="83"/>
      <c r="FF855" s="83"/>
      <c r="FG855" s="83"/>
      <c r="FH855" s="83"/>
      <c r="FI855" s="83"/>
      <c r="FJ855" s="83"/>
      <c r="FK855" s="83"/>
      <c r="FL855" s="83"/>
      <c r="FM855" s="83"/>
      <c r="FN855" s="83"/>
      <c r="FO855" s="83"/>
      <c r="FP855" s="83"/>
      <c r="FQ855" s="83"/>
      <c r="FR855" s="83"/>
      <c r="FS855" s="83"/>
      <c r="FT855" s="83"/>
      <c r="FU855" s="83"/>
      <c r="FV855" s="83"/>
      <c r="FW855" s="83"/>
      <c r="FX855" s="83"/>
      <c r="FY855" s="83"/>
      <c r="FZ855" s="83"/>
      <c r="GA855" s="83"/>
      <c r="GB855" s="83"/>
      <c r="GC855" s="83"/>
      <c r="GD855" s="83"/>
      <c r="GE855" s="83"/>
      <c r="GF855" s="83"/>
      <c r="GG855" s="83"/>
      <c r="GH855" s="83"/>
      <c r="GI855" s="83"/>
      <c r="GJ855" s="83"/>
      <c r="GK855" s="83"/>
      <c r="GL855" s="83"/>
      <c r="GM855" s="83"/>
      <c r="GN855" s="83"/>
      <c r="GO855" s="83"/>
      <c r="GP855" s="83"/>
      <c r="GQ855" s="83"/>
      <c r="GR855" s="83"/>
      <c r="GS855" s="83"/>
      <c r="GT855" s="83"/>
      <c r="GU855" s="83"/>
      <c r="GV855" s="83"/>
      <c r="GW855" s="83"/>
      <c r="GX855" s="83"/>
      <c r="GY855" s="83"/>
      <c r="GZ855" s="83"/>
      <c r="HA855" s="83"/>
      <c r="HB855" s="83"/>
      <c r="HC855" s="83"/>
      <c r="HD855" s="83"/>
      <c r="HE855" s="83"/>
      <c r="HF855" s="83"/>
      <c r="HG855" s="83"/>
      <c r="HH855" s="83"/>
      <c r="HI855" s="83"/>
      <c r="HJ855" s="83"/>
      <c r="HK855" s="83"/>
      <c r="HL855" s="83"/>
      <c r="HM855" s="83"/>
      <c r="HN855" s="83"/>
      <c r="HO855" s="83"/>
      <c r="HP855" s="83"/>
      <c r="HQ855" s="83"/>
      <c r="HR855" s="83"/>
      <c r="HS855" s="83"/>
      <c r="HT855" s="83"/>
      <c r="HU855" s="83"/>
      <c r="HV855" s="83"/>
      <c r="HW855" s="83"/>
      <c r="HX855" s="83"/>
      <c r="HY855" s="83"/>
      <c r="HZ855" s="83"/>
      <c r="IA855" s="83"/>
      <c r="IB855" s="83"/>
      <c r="IC855" s="83"/>
      <c r="ID855" s="83"/>
      <c r="IE855" s="83"/>
      <c r="IF855" s="83"/>
      <c r="IG855" s="83"/>
      <c r="IH855" s="83"/>
      <c r="II855" s="83"/>
      <c r="IJ855" s="83"/>
      <c r="IK855" s="83"/>
      <c r="IL855" s="83"/>
      <c r="IM855" s="83"/>
      <c r="IN855" s="83"/>
      <c r="IO855" s="83"/>
      <c r="IP855" s="83"/>
      <c r="IQ855" s="83"/>
      <c r="IR855" s="83"/>
      <c r="IS855" s="83"/>
      <c r="IT855" s="83"/>
      <c r="IU855" s="83"/>
      <c r="IV855" s="83"/>
      <c r="IW855" s="83"/>
      <c r="IX855" s="83"/>
      <c r="IY855" s="83"/>
      <c r="IZ855" s="83"/>
      <c r="JA855" s="83"/>
      <c r="JB855" s="83"/>
      <c r="JC855" s="83"/>
      <c r="JD855" s="83"/>
      <c r="JE855" s="83"/>
    </row>
    <row r="856" spans="1:265" s="8" customFormat="1" ht="15" customHeight="1" x14ac:dyDescent="0.2">
      <c r="A856" s="173"/>
      <c r="B856" s="131" t="s">
        <v>473</v>
      </c>
      <c r="C856" s="217"/>
      <c r="D856" s="329" t="s">
        <v>1023</v>
      </c>
      <c r="E856" s="117"/>
      <c r="F856" s="1044"/>
      <c r="G856" s="1056"/>
      <c r="H856" s="329" t="s">
        <v>445</v>
      </c>
      <c r="I856" s="329" t="s">
        <v>489</v>
      </c>
      <c r="J856" s="329"/>
      <c r="K856" s="379" t="s">
        <v>557</v>
      </c>
      <c r="L856" s="379" t="s">
        <v>614</v>
      </c>
      <c r="M856" s="1139">
        <v>5</v>
      </c>
      <c r="N856" s="1139" t="s">
        <v>24</v>
      </c>
      <c r="O856" s="379" t="s">
        <v>440</v>
      </c>
      <c r="P856" s="626">
        <v>4</v>
      </c>
      <c r="Q856" s="627"/>
      <c r="R856" s="627"/>
      <c r="S856" s="627"/>
      <c r="T856" s="627"/>
      <c r="U856" s="627"/>
      <c r="V856" s="627"/>
      <c r="W856" s="628"/>
      <c r="X856" s="219"/>
      <c r="Y856" s="219"/>
      <c r="Z856" s="112"/>
      <c r="AA856" s="83"/>
      <c r="AB856" s="83"/>
      <c r="AC856" s="83" t="str">
        <f t="shared" si="21"/>
        <v/>
      </c>
      <c r="AD856" s="83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83"/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/>
      <c r="CE856" s="83"/>
      <c r="CF856" s="83"/>
      <c r="CG856" s="83"/>
      <c r="CH856" s="83"/>
      <c r="CI856" s="83"/>
      <c r="CJ856" s="83"/>
      <c r="CK856" s="83"/>
      <c r="CL856" s="83"/>
      <c r="CM856" s="83"/>
      <c r="CN856" s="83"/>
      <c r="CO856" s="83"/>
      <c r="CP856" s="83"/>
      <c r="CQ856" s="83"/>
      <c r="CR856" s="83"/>
      <c r="CS856" s="83"/>
      <c r="CT856" s="83"/>
      <c r="CU856" s="83"/>
      <c r="CV856" s="83"/>
      <c r="CW856" s="83"/>
      <c r="CX856" s="83"/>
      <c r="CY856" s="83"/>
      <c r="CZ856" s="83"/>
      <c r="DA856" s="83"/>
      <c r="DB856" s="83"/>
      <c r="DC856" s="83"/>
      <c r="DD856" s="83"/>
      <c r="DE856" s="83"/>
      <c r="DF856" s="83"/>
      <c r="DG856" s="83"/>
      <c r="DH856" s="83"/>
      <c r="DI856" s="83"/>
      <c r="DJ856" s="83"/>
      <c r="DK856" s="83"/>
      <c r="DL856" s="83"/>
      <c r="DM856" s="83"/>
      <c r="DN856" s="83"/>
      <c r="DO856" s="83"/>
      <c r="DP856" s="83"/>
      <c r="DQ856" s="83"/>
      <c r="DR856" s="83"/>
      <c r="DS856" s="83"/>
      <c r="DT856" s="83"/>
      <c r="DU856" s="83"/>
      <c r="DV856" s="83"/>
      <c r="DW856" s="83"/>
      <c r="DX856" s="83"/>
      <c r="DY856" s="83"/>
      <c r="DZ856" s="83"/>
      <c r="EA856" s="83"/>
      <c r="EB856" s="83"/>
      <c r="EC856" s="83"/>
      <c r="ED856" s="83"/>
      <c r="EE856" s="83"/>
      <c r="EF856" s="83"/>
      <c r="EG856" s="83"/>
      <c r="EH856" s="83"/>
      <c r="EI856" s="83"/>
      <c r="EJ856" s="83"/>
      <c r="EK856" s="83"/>
      <c r="EL856" s="83"/>
      <c r="EM856" s="83"/>
      <c r="EN856" s="83"/>
      <c r="EO856" s="83"/>
      <c r="EP856" s="83"/>
      <c r="EQ856" s="83"/>
      <c r="ER856" s="83"/>
      <c r="ES856" s="83"/>
      <c r="ET856" s="83"/>
      <c r="EU856" s="83"/>
      <c r="EV856" s="83"/>
      <c r="EW856" s="83"/>
      <c r="EX856" s="83"/>
      <c r="EY856" s="83"/>
      <c r="EZ856" s="83"/>
      <c r="FA856" s="83"/>
      <c r="FB856" s="83"/>
      <c r="FC856" s="83"/>
      <c r="FD856" s="83"/>
      <c r="FE856" s="83"/>
      <c r="FF856" s="83"/>
      <c r="FG856" s="83"/>
      <c r="FH856" s="83"/>
      <c r="FI856" s="83"/>
      <c r="FJ856" s="83"/>
      <c r="FK856" s="83"/>
      <c r="FL856" s="83"/>
      <c r="FM856" s="83"/>
      <c r="FN856" s="83"/>
      <c r="FO856" s="83"/>
      <c r="FP856" s="83"/>
      <c r="FQ856" s="83"/>
      <c r="FR856" s="83"/>
      <c r="FS856" s="83"/>
      <c r="FT856" s="83"/>
      <c r="FU856" s="83"/>
      <c r="FV856" s="83"/>
      <c r="FW856" s="83"/>
      <c r="FX856" s="83"/>
      <c r="FY856" s="83"/>
      <c r="FZ856" s="83"/>
      <c r="GA856" s="83"/>
      <c r="GB856" s="83"/>
      <c r="GC856" s="83"/>
      <c r="GD856" s="83"/>
      <c r="GE856" s="83"/>
      <c r="GF856" s="83"/>
      <c r="GG856" s="83"/>
      <c r="GH856" s="83"/>
      <c r="GI856" s="83"/>
      <c r="GJ856" s="83"/>
      <c r="GK856" s="83"/>
      <c r="GL856" s="83"/>
      <c r="GM856" s="83"/>
      <c r="GN856" s="83"/>
      <c r="GO856" s="83"/>
      <c r="GP856" s="83"/>
      <c r="GQ856" s="83"/>
      <c r="GR856" s="83"/>
      <c r="GS856" s="83"/>
      <c r="GT856" s="83"/>
      <c r="GU856" s="83"/>
      <c r="GV856" s="83"/>
      <c r="GW856" s="83"/>
      <c r="GX856" s="83"/>
      <c r="GY856" s="83"/>
      <c r="GZ856" s="83"/>
      <c r="HA856" s="83"/>
      <c r="HB856" s="83"/>
      <c r="HC856" s="83"/>
      <c r="HD856" s="83"/>
      <c r="HE856" s="83"/>
      <c r="HF856" s="83"/>
      <c r="HG856" s="83"/>
      <c r="HH856" s="83"/>
      <c r="HI856" s="83"/>
      <c r="HJ856" s="83"/>
      <c r="HK856" s="83"/>
      <c r="HL856" s="83"/>
      <c r="HM856" s="83"/>
      <c r="HN856" s="83"/>
      <c r="HO856" s="83"/>
      <c r="HP856" s="83"/>
      <c r="HQ856" s="83"/>
      <c r="HR856" s="83"/>
      <c r="HS856" s="83"/>
      <c r="HT856" s="83"/>
      <c r="HU856" s="83"/>
      <c r="HV856" s="83"/>
      <c r="HW856" s="83"/>
      <c r="HX856" s="83"/>
      <c r="HY856" s="83"/>
      <c r="HZ856" s="83"/>
      <c r="IA856" s="83"/>
      <c r="IB856" s="83"/>
      <c r="IC856" s="83"/>
      <c r="ID856" s="83"/>
      <c r="IE856" s="83"/>
      <c r="IF856" s="83"/>
      <c r="IG856" s="83"/>
      <c r="IH856" s="83"/>
      <c r="II856" s="83"/>
      <c r="IJ856" s="83"/>
      <c r="IK856" s="83"/>
      <c r="IL856" s="83"/>
      <c r="IM856" s="83"/>
      <c r="IN856" s="83"/>
      <c r="IO856" s="83"/>
      <c r="IP856" s="83"/>
      <c r="IQ856" s="83"/>
      <c r="IR856" s="83"/>
      <c r="IS856" s="83"/>
      <c r="IT856" s="83"/>
      <c r="IU856" s="83"/>
      <c r="IV856" s="83"/>
      <c r="IW856" s="83"/>
      <c r="IX856" s="83"/>
      <c r="IY856" s="83"/>
      <c r="IZ856" s="83"/>
      <c r="JA856" s="83"/>
      <c r="JB856" s="83"/>
      <c r="JC856" s="83"/>
      <c r="JD856" s="83"/>
      <c r="JE856" s="83"/>
    </row>
    <row r="857" spans="1:265" s="8" customFormat="1" ht="15" customHeight="1" x14ac:dyDescent="0.2">
      <c r="A857" s="173"/>
      <c r="B857" s="131" t="s">
        <v>473</v>
      </c>
      <c r="C857" s="217"/>
      <c r="D857" s="329" t="s">
        <v>1023</v>
      </c>
      <c r="E857" s="117"/>
      <c r="F857" s="1044"/>
      <c r="G857" s="1056"/>
      <c r="H857" s="329" t="s">
        <v>445</v>
      </c>
      <c r="I857" s="329" t="s">
        <v>446</v>
      </c>
      <c r="J857" s="329"/>
      <c r="K857" s="379" t="s">
        <v>558</v>
      </c>
      <c r="L857" s="379" t="s">
        <v>614</v>
      </c>
      <c r="M857" s="1139">
        <v>4</v>
      </c>
      <c r="N857" s="1139" t="s">
        <v>24</v>
      </c>
      <c r="O857" s="379" t="s">
        <v>1379</v>
      </c>
      <c r="P857" s="626">
        <v>2</v>
      </c>
      <c r="Q857" s="627"/>
      <c r="R857" s="627"/>
      <c r="S857" s="627"/>
      <c r="T857" s="627"/>
      <c r="U857" s="627"/>
      <c r="V857" s="627"/>
      <c r="W857" s="628"/>
      <c r="X857" s="219"/>
      <c r="Y857" s="219"/>
      <c r="Z857" s="112"/>
      <c r="AA857" s="83"/>
      <c r="AB857" s="83"/>
      <c r="AC857" s="83" t="str">
        <f t="shared" si="21"/>
        <v/>
      </c>
      <c r="AD857" s="83"/>
      <c r="AE857" s="83"/>
      <c r="AF857" s="83"/>
      <c r="AG857" s="83"/>
      <c r="AH857" s="83"/>
      <c r="AI857" s="83"/>
      <c r="AJ857" s="83"/>
      <c r="AK857" s="83"/>
      <c r="AL857" s="83"/>
      <c r="AM857" s="83"/>
      <c r="AN857" s="83"/>
      <c r="AO857" s="83"/>
      <c r="AP857" s="83"/>
      <c r="AQ857" s="83"/>
      <c r="AR857" s="83"/>
      <c r="AS857" s="83"/>
      <c r="AT857" s="83"/>
      <c r="AU857" s="83"/>
      <c r="AV857" s="83"/>
      <c r="AW857" s="83"/>
      <c r="AX857" s="83"/>
      <c r="AY857" s="83"/>
      <c r="AZ857" s="83"/>
      <c r="BA857" s="83"/>
      <c r="BB857" s="83"/>
      <c r="BC857" s="83"/>
      <c r="BD857" s="83"/>
      <c r="BE857" s="83"/>
      <c r="BF857" s="83"/>
      <c r="BG857" s="83"/>
      <c r="BH857" s="83"/>
      <c r="BI857" s="83"/>
      <c r="BJ857" s="83"/>
      <c r="BK857" s="83"/>
      <c r="BL857" s="83"/>
      <c r="BM857" s="83"/>
      <c r="BN857" s="83"/>
      <c r="BO857" s="83"/>
      <c r="BP857" s="83"/>
      <c r="BQ857" s="83"/>
      <c r="BR857" s="83"/>
      <c r="BS857" s="83"/>
      <c r="BT857" s="83"/>
      <c r="BU857" s="83"/>
      <c r="BV857" s="83"/>
      <c r="BW857" s="83"/>
      <c r="BX857" s="83"/>
      <c r="BY857" s="83"/>
      <c r="BZ857" s="83"/>
      <c r="CA857" s="83"/>
      <c r="CB857" s="83"/>
      <c r="CC857" s="83"/>
      <c r="CD857" s="83"/>
      <c r="CE857" s="83"/>
      <c r="CF857" s="83"/>
      <c r="CG857" s="83"/>
      <c r="CH857" s="83"/>
      <c r="CI857" s="83"/>
      <c r="CJ857" s="83"/>
      <c r="CK857" s="83"/>
      <c r="CL857" s="83"/>
      <c r="CM857" s="83"/>
      <c r="CN857" s="83"/>
      <c r="CO857" s="83"/>
      <c r="CP857" s="83"/>
      <c r="CQ857" s="83"/>
      <c r="CR857" s="83"/>
      <c r="CS857" s="83"/>
      <c r="CT857" s="83"/>
      <c r="CU857" s="83"/>
      <c r="CV857" s="83"/>
      <c r="CW857" s="83"/>
      <c r="CX857" s="83"/>
      <c r="CY857" s="83"/>
      <c r="CZ857" s="83"/>
      <c r="DA857" s="83"/>
      <c r="DB857" s="83"/>
      <c r="DC857" s="83"/>
      <c r="DD857" s="83"/>
      <c r="DE857" s="83"/>
      <c r="DF857" s="83"/>
      <c r="DG857" s="83"/>
      <c r="DH857" s="83"/>
      <c r="DI857" s="83"/>
      <c r="DJ857" s="83"/>
      <c r="DK857" s="83"/>
      <c r="DL857" s="83"/>
      <c r="DM857" s="83"/>
      <c r="DN857" s="83"/>
      <c r="DO857" s="83"/>
      <c r="DP857" s="83"/>
      <c r="DQ857" s="83"/>
      <c r="DR857" s="83"/>
      <c r="DS857" s="83"/>
      <c r="DT857" s="83"/>
      <c r="DU857" s="83"/>
      <c r="DV857" s="83"/>
      <c r="DW857" s="83"/>
      <c r="DX857" s="83"/>
      <c r="DY857" s="83"/>
      <c r="DZ857" s="83"/>
      <c r="EA857" s="83"/>
      <c r="EB857" s="83"/>
      <c r="EC857" s="83"/>
      <c r="ED857" s="83"/>
      <c r="EE857" s="83"/>
      <c r="EF857" s="83"/>
      <c r="EG857" s="83"/>
      <c r="EH857" s="83"/>
      <c r="EI857" s="83"/>
      <c r="EJ857" s="83"/>
      <c r="EK857" s="83"/>
      <c r="EL857" s="83"/>
      <c r="EM857" s="83"/>
      <c r="EN857" s="83"/>
      <c r="EO857" s="83"/>
      <c r="EP857" s="83"/>
      <c r="EQ857" s="83"/>
      <c r="ER857" s="83"/>
      <c r="ES857" s="83"/>
      <c r="ET857" s="83"/>
      <c r="EU857" s="83"/>
      <c r="EV857" s="83"/>
      <c r="EW857" s="83"/>
      <c r="EX857" s="83"/>
      <c r="EY857" s="83"/>
      <c r="EZ857" s="83"/>
      <c r="FA857" s="83"/>
      <c r="FB857" s="83"/>
      <c r="FC857" s="83"/>
      <c r="FD857" s="83"/>
      <c r="FE857" s="83"/>
      <c r="FF857" s="83"/>
      <c r="FG857" s="83"/>
      <c r="FH857" s="83"/>
      <c r="FI857" s="83"/>
      <c r="FJ857" s="83"/>
      <c r="FK857" s="83"/>
      <c r="FL857" s="83"/>
      <c r="FM857" s="83"/>
      <c r="FN857" s="83"/>
      <c r="FO857" s="83"/>
      <c r="FP857" s="83"/>
      <c r="FQ857" s="83"/>
      <c r="FR857" s="83"/>
      <c r="FS857" s="83"/>
      <c r="FT857" s="83"/>
      <c r="FU857" s="83"/>
      <c r="FV857" s="83"/>
      <c r="FW857" s="83"/>
      <c r="FX857" s="83"/>
      <c r="FY857" s="83"/>
      <c r="FZ857" s="83"/>
      <c r="GA857" s="83"/>
      <c r="GB857" s="83"/>
      <c r="GC857" s="83"/>
      <c r="GD857" s="83"/>
      <c r="GE857" s="83"/>
      <c r="GF857" s="83"/>
      <c r="GG857" s="83"/>
      <c r="GH857" s="83"/>
      <c r="GI857" s="83"/>
      <c r="GJ857" s="83"/>
      <c r="GK857" s="83"/>
      <c r="GL857" s="83"/>
      <c r="GM857" s="83"/>
      <c r="GN857" s="83"/>
      <c r="GO857" s="83"/>
      <c r="GP857" s="83"/>
      <c r="GQ857" s="83"/>
      <c r="GR857" s="83"/>
      <c r="GS857" s="83"/>
      <c r="GT857" s="83"/>
      <c r="GU857" s="83"/>
      <c r="GV857" s="83"/>
      <c r="GW857" s="83"/>
      <c r="GX857" s="83"/>
      <c r="GY857" s="83"/>
      <c r="GZ857" s="83"/>
      <c r="HA857" s="83"/>
      <c r="HB857" s="83"/>
      <c r="HC857" s="83"/>
      <c r="HD857" s="83"/>
      <c r="HE857" s="83"/>
      <c r="HF857" s="83"/>
      <c r="HG857" s="83"/>
      <c r="HH857" s="83"/>
      <c r="HI857" s="83"/>
      <c r="HJ857" s="83"/>
      <c r="HK857" s="83"/>
      <c r="HL857" s="83"/>
      <c r="HM857" s="83"/>
      <c r="HN857" s="83"/>
      <c r="HO857" s="83"/>
      <c r="HP857" s="83"/>
      <c r="HQ857" s="83"/>
      <c r="HR857" s="83"/>
      <c r="HS857" s="83"/>
      <c r="HT857" s="83"/>
      <c r="HU857" s="83"/>
      <c r="HV857" s="83"/>
      <c r="HW857" s="83"/>
      <c r="HX857" s="83"/>
      <c r="HY857" s="83"/>
      <c r="HZ857" s="83"/>
      <c r="IA857" s="83"/>
      <c r="IB857" s="83"/>
      <c r="IC857" s="83"/>
      <c r="ID857" s="83"/>
      <c r="IE857" s="83"/>
      <c r="IF857" s="83"/>
      <c r="IG857" s="83"/>
      <c r="IH857" s="83"/>
      <c r="II857" s="83"/>
      <c r="IJ857" s="83"/>
      <c r="IK857" s="83"/>
      <c r="IL857" s="83"/>
      <c r="IM857" s="83"/>
      <c r="IN857" s="83"/>
      <c r="IO857" s="83"/>
      <c r="IP857" s="83"/>
      <c r="IQ857" s="83"/>
      <c r="IR857" s="83"/>
      <c r="IS857" s="83"/>
      <c r="IT857" s="83"/>
      <c r="IU857" s="83"/>
      <c r="IV857" s="83"/>
      <c r="IW857" s="83"/>
      <c r="IX857" s="83"/>
      <c r="IY857" s="83"/>
      <c r="IZ857" s="83"/>
      <c r="JA857" s="83"/>
      <c r="JB857" s="83"/>
      <c r="JC857" s="83"/>
      <c r="JD857" s="83"/>
      <c r="JE857" s="83"/>
    </row>
    <row r="858" spans="1:265" s="8" customFormat="1" ht="15" customHeight="1" x14ac:dyDescent="0.2">
      <c r="A858" s="173"/>
      <c r="B858" s="131" t="s">
        <v>473</v>
      </c>
      <c r="C858" s="217"/>
      <c r="D858" s="329" t="s">
        <v>1023</v>
      </c>
      <c r="E858" s="117"/>
      <c r="F858" s="1044"/>
      <c r="G858" s="1056"/>
      <c r="H858" s="329" t="s">
        <v>445</v>
      </c>
      <c r="I858" s="329" t="s">
        <v>446</v>
      </c>
      <c r="J858" s="329"/>
      <c r="K858" s="379" t="s">
        <v>558</v>
      </c>
      <c r="L858" s="379" t="s">
        <v>614</v>
      </c>
      <c r="M858" s="1139">
        <v>4</v>
      </c>
      <c r="N858" s="1139" t="s">
        <v>101</v>
      </c>
      <c r="O858" s="379" t="s">
        <v>440</v>
      </c>
      <c r="P858" s="626">
        <v>2</v>
      </c>
      <c r="Q858" s="627"/>
      <c r="R858" s="627"/>
      <c r="S858" s="627"/>
      <c r="T858" s="627"/>
      <c r="U858" s="627"/>
      <c r="V858" s="627"/>
      <c r="W858" s="628"/>
      <c r="X858" s="219"/>
      <c r="Y858" s="219"/>
      <c r="Z858" s="112"/>
      <c r="AA858" s="83"/>
      <c r="AB858" s="83"/>
      <c r="AC858" s="83" t="str">
        <f t="shared" si="21"/>
        <v/>
      </c>
      <c r="AD858" s="83"/>
      <c r="AE858" s="83"/>
      <c r="AF858" s="83"/>
      <c r="AG858" s="83"/>
      <c r="AH858" s="83"/>
      <c r="AI858" s="83"/>
      <c r="AJ858" s="83"/>
      <c r="AK858" s="83"/>
      <c r="AL858" s="83"/>
      <c r="AM858" s="83"/>
      <c r="AN858" s="83"/>
      <c r="AO858" s="83"/>
      <c r="AP858" s="83"/>
      <c r="AQ858" s="83"/>
      <c r="AR858" s="83"/>
      <c r="AS858" s="83"/>
      <c r="AT858" s="83"/>
      <c r="AU858" s="83"/>
      <c r="AV858" s="83"/>
      <c r="AW858" s="83"/>
      <c r="AX858" s="83"/>
      <c r="AY858" s="83"/>
      <c r="AZ858" s="83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  <c r="BM858" s="83"/>
      <c r="BN858" s="83"/>
      <c r="BO858" s="83"/>
      <c r="BP858" s="83"/>
      <c r="BQ858" s="83"/>
      <c r="BR858" s="83"/>
      <c r="BS858" s="83"/>
      <c r="BT858" s="83"/>
      <c r="BU858" s="83"/>
      <c r="BV858" s="83"/>
      <c r="BW858" s="83"/>
      <c r="BX858" s="83"/>
      <c r="BY858" s="83"/>
      <c r="BZ858" s="83"/>
      <c r="CA858" s="83"/>
      <c r="CB858" s="83"/>
      <c r="CC858" s="83"/>
      <c r="CD858" s="83"/>
      <c r="CE858" s="83"/>
      <c r="CF858" s="83"/>
      <c r="CG858" s="83"/>
      <c r="CH858" s="83"/>
      <c r="CI858" s="83"/>
      <c r="CJ858" s="83"/>
      <c r="CK858" s="83"/>
      <c r="CL858" s="83"/>
      <c r="CM858" s="83"/>
      <c r="CN858" s="83"/>
      <c r="CO858" s="83"/>
      <c r="CP858" s="83"/>
      <c r="CQ858" s="83"/>
      <c r="CR858" s="83"/>
      <c r="CS858" s="83"/>
      <c r="CT858" s="83"/>
      <c r="CU858" s="83"/>
      <c r="CV858" s="83"/>
      <c r="CW858" s="83"/>
      <c r="CX858" s="83"/>
      <c r="CY858" s="83"/>
      <c r="CZ858" s="83"/>
      <c r="DA858" s="83"/>
      <c r="DB858" s="83"/>
      <c r="DC858" s="83"/>
      <c r="DD858" s="83"/>
      <c r="DE858" s="83"/>
      <c r="DF858" s="83"/>
      <c r="DG858" s="83"/>
      <c r="DH858" s="83"/>
      <c r="DI858" s="83"/>
      <c r="DJ858" s="83"/>
      <c r="DK858" s="83"/>
      <c r="DL858" s="83"/>
      <c r="DM858" s="83"/>
      <c r="DN858" s="83"/>
      <c r="DO858" s="83"/>
      <c r="DP858" s="83"/>
      <c r="DQ858" s="83"/>
      <c r="DR858" s="83"/>
      <c r="DS858" s="83"/>
      <c r="DT858" s="83"/>
      <c r="DU858" s="83"/>
      <c r="DV858" s="83"/>
      <c r="DW858" s="83"/>
      <c r="DX858" s="83"/>
      <c r="DY858" s="83"/>
      <c r="DZ858" s="83"/>
      <c r="EA858" s="83"/>
      <c r="EB858" s="83"/>
      <c r="EC858" s="83"/>
      <c r="ED858" s="83"/>
      <c r="EE858" s="83"/>
      <c r="EF858" s="83"/>
      <c r="EG858" s="83"/>
      <c r="EH858" s="83"/>
      <c r="EI858" s="83"/>
      <c r="EJ858" s="83"/>
      <c r="EK858" s="83"/>
      <c r="EL858" s="83"/>
      <c r="EM858" s="83"/>
      <c r="EN858" s="83"/>
      <c r="EO858" s="83"/>
      <c r="EP858" s="83"/>
      <c r="EQ858" s="83"/>
      <c r="ER858" s="83"/>
      <c r="ES858" s="83"/>
      <c r="ET858" s="83"/>
      <c r="EU858" s="83"/>
      <c r="EV858" s="83"/>
      <c r="EW858" s="83"/>
      <c r="EX858" s="83"/>
      <c r="EY858" s="83"/>
      <c r="EZ858" s="83"/>
      <c r="FA858" s="83"/>
      <c r="FB858" s="83"/>
      <c r="FC858" s="83"/>
      <c r="FD858" s="83"/>
      <c r="FE858" s="83"/>
      <c r="FF858" s="83"/>
      <c r="FG858" s="83"/>
      <c r="FH858" s="83"/>
      <c r="FI858" s="83"/>
      <c r="FJ858" s="83"/>
      <c r="FK858" s="83"/>
      <c r="FL858" s="83"/>
      <c r="FM858" s="83"/>
      <c r="FN858" s="83"/>
      <c r="FO858" s="83"/>
      <c r="FP858" s="83"/>
      <c r="FQ858" s="83"/>
      <c r="FR858" s="83"/>
      <c r="FS858" s="83"/>
      <c r="FT858" s="83"/>
      <c r="FU858" s="83"/>
      <c r="FV858" s="83"/>
      <c r="FW858" s="83"/>
      <c r="FX858" s="83"/>
      <c r="FY858" s="83"/>
      <c r="FZ858" s="83"/>
      <c r="GA858" s="83"/>
      <c r="GB858" s="83"/>
      <c r="GC858" s="83"/>
      <c r="GD858" s="83"/>
      <c r="GE858" s="83"/>
      <c r="GF858" s="83"/>
      <c r="GG858" s="83"/>
      <c r="GH858" s="83"/>
      <c r="GI858" s="83"/>
      <c r="GJ858" s="83"/>
      <c r="GK858" s="83"/>
      <c r="GL858" s="83"/>
      <c r="GM858" s="83"/>
      <c r="GN858" s="83"/>
      <c r="GO858" s="83"/>
      <c r="GP858" s="83"/>
      <c r="GQ858" s="83"/>
      <c r="GR858" s="83"/>
      <c r="GS858" s="83"/>
      <c r="GT858" s="83"/>
      <c r="GU858" s="83"/>
      <c r="GV858" s="83"/>
      <c r="GW858" s="83"/>
      <c r="GX858" s="83"/>
      <c r="GY858" s="83"/>
      <c r="GZ858" s="83"/>
      <c r="HA858" s="83"/>
      <c r="HB858" s="83"/>
      <c r="HC858" s="83"/>
      <c r="HD858" s="83"/>
      <c r="HE858" s="83"/>
      <c r="HF858" s="83"/>
      <c r="HG858" s="83"/>
      <c r="HH858" s="83"/>
      <c r="HI858" s="83"/>
      <c r="HJ858" s="83"/>
      <c r="HK858" s="83"/>
      <c r="HL858" s="83"/>
      <c r="HM858" s="83"/>
      <c r="HN858" s="83"/>
      <c r="HO858" s="83"/>
      <c r="HP858" s="83"/>
      <c r="HQ858" s="83"/>
      <c r="HR858" s="83"/>
      <c r="HS858" s="83"/>
      <c r="HT858" s="83"/>
      <c r="HU858" s="83"/>
      <c r="HV858" s="83"/>
      <c r="HW858" s="83"/>
      <c r="HX858" s="83"/>
      <c r="HY858" s="83"/>
      <c r="HZ858" s="83"/>
      <c r="IA858" s="83"/>
      <c r="IB858" s="83"/>
      <c r="IC858" s="83"/>
      <c r="ID858" s="83"/>
      <c r="IE858" s="83"/>
      <c r="IF858" s="83"/>
      <c r="IG858" s="83"/>
      <c r="IH858" s="83"/>
      <c r="II858" s="83"/>
      <c r="IJ858" s="83"/>
      <c r="IK858" s="83"/>
      <c r="IL858" s="83"/>
      <c r="IM858" s="83"/>
      <c r="IN858" s="83"/>
      <c r="IO858" s="83"/>
      <c r="IP858" s="83"/>
      <c r="IQ858" s="83"/>
      <c r="IR858" s="83"/>
      <c r="IS858" s="83"/>
      <c r="IT858" s="83"/>
      <c r="IU858" s="83"/>
      <c r="IV858" s="83"/>
      <c r="IW858" s="83"/>
      <c r="IX858" s="83"/>
      <c r="IY858" s="83"/>
      <c r="IZ858" s="83"/>
      <c r="JA858" s="83"/>
      <c r="JB858" s="83"/>
      <c r="JC858" s="83"/>
      <c r="JD858" s="83"/>
      <c r="JE858" s="83"/>
    </row>
    <row r="859" spans="1:265" s="8" customFormat="1" ht="15" customHeight="1" x14ac:dyDescent="0.2">
      <c r="A859" s="173"/>
      <c r="B859" s="131" t="s">
        <v>473</v>
      </c>
      <c r="C859" s="217"/>
      <c r="D859" s="329" t="s">
        <v>1023</v>
      </c>
      <c r="E859" s="117"/>
      <c r="F859" s="1044"/>
      <c r="G859" s="1056"/>
      <c r="H859" s="329" t="s">
        <v>445</v>
      </c>
      <c r="I859" s="329" t="s">
        <v>520</v>
      </c>
      <c r="J859" s="329"/>
      <c r="K859" s="379" t="s">
        <v>523</v>
      </c>
      <c r="L859" s="379" t="s">
        <v>614</v>
      </c>
      <c r="M859" s="1139">
        <v>10</v>
      </c>
      <c r="N859" s="1139" t="s">
        <v>453</v>
      </c>
      <c r="O859" s="379" t="s">
        <v>440</v>
      </c>
      <c r="P859" s="626">
        <v>4</v>
      </c>
      <c r="Q859" s="627"/>
      <c r="R859" s="627"/>
      <c r="S859" s="627"/>
      <c r="T859" s="627"/>
      <c r="U859" s="627"/>
      <c r="V859" s="627"/>
      <c r="W859" s="628"/>
      <c r="X859" s="219"/>
      <c r="Y859" s="219"/>
      <c r="Z859" s="112"/>
      <c r="AA859" s="83"/>
      <c r="AB859" s="83"/>
      <c r="AC859" s="83" t="str">
        <f t="shared" si="21"/>
        <v/>
      </c>
      <c r="AD859" s="83"/>
      <c r="AE859" s="83"/>
      <c r="AF859" s="83"/>
      <c r="AG859" s="83"/>
      <c r="AH859" s="83"/>
      <c r="AI859" s="83"/>
      <c r="AJ859" s="83"/>
      <c r="AK859" s="83"/>
      <c r="AL859" s="83"/>
      <c r="AM859" s="83"/>
      <c r="AN859" s="83"/>
      <c r="AO859" s="83"/>
      <c r="AP859" s="83"/>
      <c r="AQ859" s="83"/>
      <c r="AR859" s="83"/>
      <c r="AS859" s="83"/>
      <c r="AT859" s="83"/>
      <c r="AU859" s="83"/>
      <c r="AV859" s="83"/>
      <c r="AW859" s="83"/>
      <c r="AX859" s="83"/>
      <c r="AY859" s="83"/>
      <c r="AZ859" s="83"/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  <c r="BM859" s="83"/>
      <c r="BN859" s="83"/>
      <c r="BO859" s="83"/>
      <c r="BP859" s="83"/>
      <c r="BQ859" s="83"/>
      <c r="BR859" s="83"/>
      <c r="BS859" s="83"/>
      <c r="BT859" s="83"/>
      <c r="BU859" s="83"/>
      <c r="BV859" s="83"/>
      <c r="BW859" s="83"/>
      <c r="BX859" s="83"/>
      <c r="BY859" s="83"/>
      <c r="BZ859" s="83"/>
      <c r="CA859" s="83"/>
      <c r="CB859" s="83"/>
      <c r="CC859" s="83"/>
      <c r="CD859" s="83"/>
      <c r="CE859" s="83"/>
      <c r="CF859" s="83"/>
      <c r="CG859" s="83"/>
      <c r="CH859" s="83"/>
      <c r="CI859" s="83"/>
      <c r="CJ859" s="83"/>
      <c r="CK859" s="83"/>
      <c r="CL859" s="83"/>
      <c r="CM859" s="83"/>
      <c r="CN859" s="83"/>
      <c r="CO859" s="83"/>
      <c r="CP859" s="83"/>
      <c r="CQ859" s="83"/>
      <c r="CR859" s="83"/>
      <c r="CS859" s="83"/>
      <c r="CT859" s="83"/>
      <c r="CU859" s="83"/>
      <c r="CV859" s="83"/>
      <c r="CW859" s="83"/>
      <c r="CX859" s="83"/>
      <c r="CY859" s="83"/>
      <c r="CZ859" s="83"/>
      <c r="DA859" s="83"/>
      <c r="DB859" s="83"/>
      <c r="DC859" s="83"/>
      <c r="DD859" s="83"/>
      <c r="DE859" s="83"/>
      <c r="DF859" s="83"/>
      <c r="DG859" s="83"/>
      <c r="DH859" s="83"/>
      <c r="DI859" s="83"/>
      <c r="DJ859" s="83"/>
      <c r="DK859" s="83"/>
      <c r="DL859" s="83"/>
      <c r="DM859" s="83"/>
      <c r="DN859" s="83"/>
      <c r="DO859" s="83"/>
      <c r="DP859" s="83"/>
      <c r="DQ859" s="83"/>
      <c r="DR859" s="83"/>
      <c r="DS859" s="83"/>
      <c r="DT859" s="83"/>
      <c r="DU859" s="83"/>
      <c r="DV859" s="83"/>
      <c r="DW859" s="83"/>
      <c r="DX859" s="83"/>
      <c r="DY859" s="83"/>
      <c r="DZ859" s="83"/>
      <c r="EA859" s="83"/>
      <c r="EB859" s="83"/>
      <c r="EC859" s="83"/>
      <c r="ED859" s="83"/>
      <c r="EE859" s="83"/>
      <c r="EF859" s="83"/>
      <c r="EG859" s="83"/>
      <c r="EH859" s="83"/>
      <c r="EI859" s="83"/>
      <c r="EJ859" s="83"/>
      <c r="EK859" s="83"/>
      <c r="EL859" s="83"/>
      <c r="EM859" s="83"/>
      <c r="EN859" s="83"/>
      <c r="EO859" s="83"/>
      <c r="EP859" s="83"/>
      <c r="EQ859" s="83"/>
      <c r="ER859" s="83"/>
      <c r="ES859" s="83"/>
      <c r="ET859" s="83"/>
      <c r="EU859" s="83"/>
      <c r="EV859" s="83"/>
      <c r="EW859" s="83"/>
      <c r="EX859" s="83"/>
      <c r="EY859" s="83"/>
      <c r="EZ859" s="83"/>
      <c r="FA859" s="83"/>
      <c r="FB859" s="83"/>
      <c r="FC859" s="83"/>
      <c r="FD859" s="83"/>
      <c r="FE859" s="83"/>
      <c r="FF859" s="83"/>
      <c r="FG859" s="83"/>
      <c r="FH859" s="83"/>
      <c r="FI859" s="83"/>
      <c r="FJ859" s="83"/>
      <c r="FK859" s="83"/>
      <c r="FL859" s="83"/>
      <c r="FM859" s="83"/>
      <c r="FN859" s="83"/>
      <c r="FO859" s="83"/>
      <c r="FP859" s="83"/>
      <c r="FQ859" s="83"/>
      <c r="FR859" s="83"/>
      <c r="FS859" s="83"/>
      <c r="FT859" s="83"/>
      <c r="FU859" s="83"/>
      <c r="FV859" s="83"/>
      <c r="FW859" s="83"/>
      <c r="FX859" s="83"/>
      <c r="FY859" s="83"/>
      <c r="FZ859" s="83"/>
      <c r="GA859" s="83"/>
      <c r="GB859" s="83"/>
      <c r="GC859" s="83"/>
      <c r="GD859" s="83"/>
      <c r="GE859" s="83"/>
      <c r="GF859" s="83"/>
      <c r="GG859" s="83"/>
      <c r="GH859" s="83"/>
      <c r="GI859" s="83"/>
      <c r="GJ859" s="83"/>
      <c r="GK859" s="83"/>
      <c r="GL859" s="83"/>
      <c r="GM859" s="83"/>
      <c r="GN859" s="83"/>
      <c r="GO859" s="83"/>
      <c r="GP859" s="83"/>
      <c r="GQ859" s="83"/>
      <c r="GR859" s="83"/>
      <c r="GS859" s="83"/>
      <c r="GT859" s="83"/>
      <c r="GU859" s="83"/>
      <c r="GV859" s="83"/>
      <c r="GW859" s="83"/>
      <c r="GX859" s="83"/>
      <c r="GY859" s="83"/>
      <c r="GZ859" s="83"/>
      <c r="HA859" s="83"/>
      <c r="HB859" s="83"/>
      <c r="HC859" s="83"/>
      <c r="HD859" s="83"/>
      <c r="HE859" s="83"/>
      <c r="HF859" s="83"/>
      <c r="HG859" s="83"/>
      <c r="HH859" s="83"/>
      <c r="HI859" s="83"/>
      <c r="HJ859" s="83"/>
      <c r="HK859" s="83"/>
      <c r="HL859" s="83"/>
      <c r="HM859" s="83"/>
      <c r="HN859" s="83"/>
      <c r="HO859" s="83"/>
      <c r="HP859" s="83"/>
      <c r="HQ859" s="83"/>
      <c r="HR859" s="83"/>
      <c r="HS859" s="83"/>
      <c r="HT859" s="83"/>
      <c r="HU859" s="83"/>
      <c r="HV859" s="83"/>
      <c r="HW859" s="83"/>
      <c r="HX859" s="83"/>
      <c r="HY859" s="83"/>
      <c r="HZ859" s="83"/>
      <c r="IA859" s="83"/>
      <c r="IB859" s="83"/>
      <c r="IC859" s="83"/>
      <c r="ID859" s="83"/>
      <c r="IE859" s="83"/>
      <c r="IF859" s="83"/>
      <c r="IG859" s="83"/>
      <c r="IH859" s="83"/>
      <c r="II859" s="83"/>
      <c r="IJ859" s="83"/>
      <c r="IK859" s="83"/>
      <c r="IL859" s="83"/>
      <c r="IM859" s="83"/>
      <c r="IN859" s="83"/>
      <c r="IO859" s="83"/>
      <c r="IP859" s="83"/>
      <c r="IQ859" s="83"/>
      <c r="IR859" s="83"/>
      <c r="IS859" s="83"/>
      <c r="IT859" s="83"/>
      <c r="IU859" s="83"/>
      <c r="IV859" s="83"/>
      <c r="IW859" s="83"/>
      <c r="IX859" s="83"/>
      <c r="IY859" s="83"/>
      <c r="IZ859" s="83"/>
      <c r="JA859" s="83"/>
      <c r="JB859" s="83"/>
      <c r="JC859" s="83"/>
      <c r="JD859" s="83"/>
      <c r="JE859" s="83"/>
    </row>
    <row r="860" spans="1:265" s="8" customFormat="1" ht="15" customHeight="1" x14ac:dyDescent="0.2">
      <c r="A860" s="173"/>
      <c r="B860" s="131" t="s">
        <v>473</v>
      </c>
      <c r="C860" s="217"/>
      <c r="D860" s="329" t="s">
        <v>1023</v>
      </c>
      <c r="E860" s="117"/>
      <c r="F860" s="1044"/>
      <c r="G860" s="1056"/>
      <c r="H860" s="329" t="s">
        <v>445</v>
      </c>
      <c r="I860" s="329" t="s">
        <v>508</v>
      </c>
      <c r="J860" s="329"/>
      <c r="K860" s="379" t="s">
        <v>2127</v>
      </c>
      <c r="L860" s="379" t="s">
        <v>614</v>
      </c>
      <c r="M860" s="1139">
        <v>10</v>
      </c>
      <c r="N860" s="1139" t="s">
        <v>24</v>
      </c>
      <c r="O860" s="379" t="s">
        <v>440</v>
      </c>
      <c r="P860" s="626">
        <v>2</v>
      </c>
      <c r="Q860" s="627"/>
      <c r="R860" s="627"/>
      <c r="S860" s="627"/>
      <c r="T860" s="627"/>
      <c r="U860" s="627"/>
      <c r="V860" s="627"/>
      <c r="W860" s="628"/>
      <c r="X860" s="219"/>
      <c r="Y860" s="219"/>
      <c r="Z860" s="112"/>
      <c r="AA860" s="83"/>
      <c r="AB860" s="83"/>
      <c r="AC860" s="83" t="str">
        <f t="shared" si="21"/>
        <v/>
      </c>
      <c r="AD860" s="83"/>
      <c r="AE860" s="83"/>
      <c r="AF860" s="83"/>
      <c r="AG860" s="83"/>
      <c r="AH860" s="83"/>
      <c r="AI860" s="83"/>
      <c r="AJ860" s="83"/>
      <c r="AK860" s="83"/>
      <c r="AL860" s="83"/>
      <c r="AM860" s="83"/>
      <c r="AN860" s="83"/>
      <c r="AO860" s="83"/>
      <c r="AP860" s="83"/>
      <c r="AQ860" s="83"/>
      <c r="AR860" s="83"/>
      <c r="AS860" s="83"/>
      <c r="AT860" s="83"/>
      <c r="AU860" s="83"/>
      <c r="AV860" s="83"/>
      <c r="AW860" s="83"/>
      <c r="AX860" s="83"/>
      <c r="AY860" s="83"/>
      <c r="AZ860" s="83"/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  <c r="BM860" s="83"/>
      <c r="BN860" s="83"/>
      <c r="BO860" s="83"/>
      <c r="BP860" s="83"/>
      <c r="BQ860" s="83"/>
      <c r="BR860" s="83"/>
      <c r="BS860" s="83"/>
      <c r="BT860" s="83"/>
      <c r="BU860" s="83"/>
      <c r="BV860" s="83"/>
      <c r="BW860" s="83"/>
      <c r="BX860" s="83"/>
      <c r="BY860" s="83"/>
      <c r="BZ860" s="83"/>
      <c r="CA860" s="83"/>
      <c r="CB860" s="83"/>
      <c r="CC860" s="83"/>
      <c r="CD860" s="83"/>
      <c r="CE860" s="83"/>
      <c r="CF860" s="83"/>
      <c r="CG860" s="83"/>
      <c r="CH860" s="83"/>
      <c r="CI860" s="83"/>
      <c r="CJ860" s="83"/>
      <c r="CK860" s="83"/>
      <c r="CL860" s="83"/>
      <c r="CM860" s="83"/>
      <c r="CN860" s="83"/>
      <c r="CO860" s="83"/>
      <c r="CP860" s="83"/>
      <c r="CQ860" s="83"/>
      <c r="CR860" s="83"/>
      <c r="CS860" s="83"/>
      <c r="CT860" s="83"/>
      <c r="CU860" s="83"/>
      <c r="CV860" s="83"/>
      <c r="CW860" s="83"/>
      <c r="CX860" s="83"/>
      <c r="CY860" s="83"/>
      <c r="CZ860" s="83"/>
      <c r="DA860" s="83"/>
      <c r="DB860" s="83"/>
      <c r="DC860" s="83"/>
      <c r="DD860" s="83"/>
      <c r="DE860" s="83"/>
      <c r="DF860" s="83"/>
      <c r="DG860" s="83"/>
      <c r="DH860" s="83"/>
      <c r="DI860" s="83"/>
      <c r="DJ860" s="83"/>
      <c r="DK860" s="83"/>
      <c r="DL860" s="83"/>
      <c r="DM860" s="83"/>
      <c r="DN860" s="83"/>
      <c r="DO860" s="83"/>
      <c r="DP860" s="83"/>
      <c r="DQ860" s="83"/>
      <c r="DR860" s="83"/>
      <c r="DS860" s="83"/>
      <c r="DT860" s="83"/>
      <c r="DU860" s="83"/>
      <c r="DV860" s="83"/>
      <c r="DW860" s="83"/>
      <c r="DX860" s="83"/>
      <c r="DY860" s="83"/>
      <c r="DZ860" s="83"/>
      <c r="EA860" s="83"/>
      <c r="EB860" s="83"/>
      <c r="EC860" s="83"/>
      <c r="ED860" s="83"/>
      <c r="EE860" s="83"/>
      <c r="EF860" s="83"/>
      <c r="EG860" s="83"/>
      <c r="EH860" s="83"/>
      <c r="EI860" s="83"/>
      <c r="EJ860" s="83"/>
      <c r="EK860" s="83"/>
      <c r="EL860" s="83"/>
      <c r="EM860" s="83"/>
      <c r="EN860" s="83"/>
      <c r="EO860" s="83"/>
      <c r="EP860" s="83"/>
      <c r="EQ860" s="83"/>
      <c r="ER860" s="83"/>
      <c r="ES860" s="83"/>
      <c r="ET860" s="83"/>
      <c r="EU860" s="83"/>
      <c r="EV860" s="83"/>
      <c r="EW860" s="83"/>
      <c r="EX860" s="83"/>
      <c r="EY860" s="83"/>
      <c r="EZ860" s="83"/>
      <c r="FA860" s="83"/>
      <c r="FB860" s="83"/>
      <c r="FC860" s="83"/>
      <c r="FD860" s="83"/>
      <c r="FE860" s="83"/>
      <c r="FF860" s="83"/>
      <c r="FG860" s="83"/>
      <c r="FH860" s="83"/>
      <c r="FI860" s="83"/>
      <c r="FJ860" s="83"/>
      <c r="FK860" s="83"/>
      <c r="FL860" s="83"/>
      <c r="FM860" s="83"/>
      <c r="FN860" s="83"/>
      <c r="FO860" s="83"/>
      <c r="FP860" s="83"/>
      <c r="FQ860" s="83"/>
      <c r="FR860" s="83"/>
      <c r="FS860" s="83"/>
      <c r="FT860" s="83"/>
      <c r="FU860" s="83"/>
      <c r="FV860" s="83"/>
      <c r="FW860" s="83"/>
      <c r="FX860" s="83"/>
      <c r="FY860" s="83"/>
      <c r="FZ860" s="83"/>
      <c r="GA860" s="83"/>
      <c r="GB860" s="83"/>
      <c r="GC860" s="83"/>
      <c r="GD860" s="83"/>
      <c r="GE860" s="83"/>
      <c r="GF860" s="83"/>
      <c r="GG860" s="83"/>
      <c r="GH860" s="83"/>
      <c r="GI860" s="83"/>
      <c r="GJ860" s="83"/>
      <c r="GK860" s="83"/>
      <c r="GL860" s="83"/>
      <c r="GM860" s="83"/>
      <c r="GN860" s="83"/>
      <c r="GO860" s="83"/>
      <c r="GP860" s="83"/>
      <c r="GQ860" s="83"/>
      <c r="GR860" s="83"/>
      <c r="GS860" s="83"/>
      <c r="GT860" s="83"/>
      <c r="GU860" s="83"/>
      <c r="GV860" s="83"/>
      <c r="GW860" s="83"/>
      <c r="GX860" s="83"/>
      <c r="GY860" s="83"/>
      <c r="GZ860" s="83"/>
      <c r="HA860" s="83"/>
      <c r="HB860" s="83"/>
      <c r="HC860" s="83"/>
      <c r="HD860" s="83"/>
      <c r="HE860" s="83"/>
      <c r="HF860" s="83"/>
      <c r="HG860" s="83"/>
      <c r="HH860" s="83"/>
      <c r="HI860" s="83"/>
      <c r="HJ860" s="83"/>
      <c r="HK860" s="83"/>
      <c r="HL860" s="83"/>
      <c r="HM860" s="83"/>
      <c r="HN860" s="83"/>
      <c r="HO860" s="83"/>
      <c r="HP860" s="83"/>
      <c r="HQ860" s="83"/>
      <c r="HR860" s="83"/>
      <c r="HS860" s="83"/>
      <c r="HT860" s="83"/>
      <c r="HU860" s="83"/>
      <c r="HV860" s="83"/>
      <c r="HW860" s="83"/>
      <c r="HX860" s="83"/>
      <c r="HY860" s="83"/>
      <c r="HZ860" s="83"/>
      <c r="IA860" s="83"/>
      <c r="IB860" s="83"/>
      <c r="IC860" s="83"/>
      <c r="ID860" s="83"/>
      <c r="IE860" s="83"/>
      <c r="IF860" s="83"/>
      <c r="IG860" s="83"/>
      <c r="IH860" s="83"/>
      <c r="II860" s="83"/>
      <c r="IJ860" s="83"/>
      <c r="IK860" s="83"/>
      <c r="IL860" s="83"/>
      <c r="IM860" s="83"/>
      <c r="IN860" s="83"/>
      <c r="IO860" s="83"/>
      <c r="IP860" s="83"/>
      <c r="IQ860" s="83"/>
      <c r="IR860" s="83"/>
      <c r="IS860" s="83"/>
      <c r="IT860" s="83"/>
      <c r="IU860" s="83"/>
      <c r="IV860" s="83"/>
      <c r="IW860" s="83"/>
      <c r="IX860" s="83"/>
      <c r="IY860" s="83"/>
      <c r="IZ860" s="83"/>
      <c r="JA860" s="83"/>
      <c r="JB860" s="83"/>
      <c r="JC860" s="83"/>
      <c r="JD860" s="83"/>
      <c r="JE860" s="83"/>
    </row>
    <row r="861" spans="1:265" s="8" customFormat="1" ht="15" customHeight="1" x14ac:dyDescent="0.2">
      <c r="A861" s="173"/>
      <c r="B861" s="131" t="s">
        <v>473</v>
      </c>
      <c r="C861" s="217"/>
      <c r="D861" s="329" t="s">
        <v>1023</v>
      </c>
      <c r="E861" s="117"/>
      <c r="F861" s="1044"/>
      <c r="G861" s="1056"/>
      <c r="H861" s="329" t="s">
        <v>445</v>
      </c>
      <c r="I861" s="329" t="s">
        <v>493</v>
      </c>
      <c r="J861" s="329"/>
      <c r="K861" s="379" t="s">
        <v>2054</v>
      </c>
      <c r="L861" s="379"/>
      <c r="M861" s="1139"/>
      <c r="N861" s="1139"/>
      <c r="O861" s="379"/>
      <c r="P861" s="626"/>
      <c r="Q861" s="627"/>
      <c r="R861" s="627"/>
      <c r="S861" s="627"/>
      <c r="T861" s="627">
        <v>5</v>
      </c>
      <c r="U861" s="627"/>
      <c r="V861" s="627"/>
      <c r="W861" s="628"/>
      <c r="X861" s="219"/>
      <c r="Y861" s="219"/>
      <c r="Z861" s="112"/>
      <c r="AA861" s="83"/>
      <c r="AB861" s="83"/>
      <c r="AC861" s="83" t="str">
        <f t="shared" si="21"/>
        <v/>
      </c>
      <c r="AD861" s="83"/>
      <c r="AE861" s="83"/>
      <c r="AF861" s="83"/>
      <c r="AG861" s="83"/>
      <c r="AH861" s="83"/>
      <c r="AI861" s="83"/>
      <c r="AJ861" s="83"/>
      <c r="AK861" s="83"/>
      <c r="AL861" s="83"/>
      <c r="AM861" s="83"/>
      <c r="AN861" s="83"/>
      <c r="AO861" s="83"/>
      <c r="AP861" s="83"/>
      <c r="AQ861" s="83"/>
      <c r="AR861" s="83"/>
      <c r="AS861" s="83"/>
      <c r="AT861" s="83"/>
      <c r="AU861" s="83"/>
      <c r="AV861" s="83"/>
      <c r="AW861" s="83"/>
      <c r="AX861" s="83"/>
      <c r="AY861" s="83"/>
      <c r="AZ861" s="83"/>
      <c r="BA861" s="83"/>
      <c r="BB861" s="83"/>
      <c r="BC861" s="83"/>
      <c r="BD861" s="83"/>
      <c r="BE861" s="83"/>
      <c r="BF861" s="83"/>
      <c r="BG861" s="83"/>
      <c r="BH861" s="83"/>
      <c r="BI861" s="83"/>
      <c r="BJ861" s="83"/>
      <c r="BK861" s="83"/>
      <c r="BL861" s="83"/>
      <c r="BM861" s="83"/>
      <c r="BN861" s="83"/>
      <c r="BO861" s="83"/>
      <c r="BP861" s="83"/>
      <c r="BQ861" s="83"/>
      <c r="BR861" s="83"/>
      <c r="BS861" s="83"/>
      <c r="BT861" s="83"/>
      <c r="BU861" s="83"/>
      <c r="BV861" s="83"/>
      <c r="BW861" s="83"/>
      <c r="BX861" s="83"/>
      <c r="BY861" s="83"/>
      <c r="BZ861" s="83"/>
      <c r="CA861" s="83"/>
      <c r="CB861" s="83"/>
      <c r="CC861" s="83"/>
      <c r="CD861" s="83"/>
      <c r="CE861" s="83"/>
      <c r="CF861" s="83"/>
      <c r="CG861" s="83"/>
      <c r="CH861" s="83"/>
      <c r="CI861" s="83"/>
      <c r="CJ861" s="83"/>
      <c r="CK861" s="83"/>
      <c r="CL861" s="83"/>
      <c r="CM861" s="83"/>
      <c r="CN861" s="83"/>
      <c r="CO861" s="83"/>
      <c r="CP861" s="83"/>
      <c r="CQ861" s="83"/>
      <c r="CR861" s="83"/>
      <c r="CS861" s="83"/>
      <c r="CT861" s="83"/>
      <c r="CU861" s="83"/>
      <c r="CV861" s="83"/>
      <c r="CW861" s="83"/>
      <c r="CX861" s="83"/>
      <c r="CY861" s="83"/>
      <c r="CZ861" s="83"/>
      <c r="DA861" s="83"/>
      <c r="DB861" s="83"/>
      <c r="DC861" s="83"/>
      <c r="DD861" s="83"/>
      <c r="DE861" s="83"/>
      <c r="DF861" s="83"/>
      <c r="DG861" s="83"/>
      <c r="DH861" s="83"/>
      <c r="DI861" s="83"/>
      <c r="DJ861" s="83"/>
      <c r="DK861" s="83"/>
      <c r="DL861" s="83"/>
      <c r="DM861" s="83"/>
      <c r="DN861" s="83"/>
      <c r="DO861" s="83"/>
      <c r="DP861" s="83"/>
      <c r="DQ861" s="83"/>
      <c r="DR861" s="83"/>
      <c r="DS861" s="83"/>
      <c r="DT861" s="83"/>
      <c r="DU861" s="83"/>
      <c r="DV861" s="83"/>
      <c r="DW861" s="83"/>
      <c r="DX861" s="83"/>
      <c r="DY861" s="83"/>
      <c r="DZ861" s="83"/>
      <c r="EA861" s="83"/>
      <c r="EB861" s="83"/>
      <c r="EC861" s="83"/>
      <c r="ED861" s="83"/>
      <c r="EE861" s="83"/>
      <c r="EF861" s="83"/>
      <c r="EG861" s="83"/>
      <c r="EH861" s="83"/>
      <c r="EI861" s="83"/>
      <c r="EJ861" s="83"/>
      <c r="EK861" s="83"/>
      <c r="EL861" s="83"/>
      <c r="EM861" s="83"/>
      <c r="EN861" s="83"/>
      <c r="EO861" s="83"/>
      <c r="EP861" s="83"/>
      <c r="EQ861" s="83"/>
      <c r="ER861" s="83"/>
      <c r="ES861" s="83"/>
      <c r="ET861" s="83"/>
      <c r="EU861" s="83"/>
      <c r="EV861" s="83"/>
      <c r="EW861" s="83"/>
      <c r="EX861" s="83"/>
      <c r="EY861" s="83"/>
      <c r="EZ861" s="83"/>
      <c r="FA861" s="83"/>
      <c r="FB861" s="83"/>
      <c r="FC861" s="83"/>
      <c r="FD861" s="83"/>
      <c r="FE861" s="83"/>
      <c r="FF861" s="83"/>
      <c r="FG861" s="83"/>
      <c r="FH861" s="83"/>
      <c r="FI861" s="83"/>
      <c r="FJ861" s="83"/>
      <c r="FK861" s="83"/>
      <c r="FL861" s="83"/>
      <c r="FM861" s="83"/>
      <c r="FN861" s="83"/>
      <c r="FO861" s="83"/>
      <c r="FP861" s="83"/>
      <c r="FQ861" s="83"/>
      <c r="FR861" s="83"/>
      <c r="FS861" s="83"/>
      <c r="FT861" s="83"/>
      <c r="FU861" s="83"/>
      <c r="FV861" s="83"/>
      <c r="FW861" s="83"/>
      <c r="FX861" s="83"/>
      <c r="FY861" s="83"/>
      <c r="FZ861" s="83"/>
      <c r="GA861" s="83"/>
      <c r="GB861" s="83"/>
      <c r="GC861" s="83"/>
      <c r="GD861" s="83"/>
      <c r="GE861" s="83"/>
      <c r="GF861" s="83"/>
      <c r="GG861" s="83"/>
      <c r="GH861" s="83"/>
      <c r="GI861" s="83"/>
      <c r="GJ861" s="83"/>
      <c r="GK861" s="83"/>
      <c r="GL861" s="83"/>
      <c r="GM861" s="83"/>
      <c r="GN861" s="83"/>
      <c r="GO861" s="83"/>
      <c r="GP861" s="83"/>
      <c r="GQ861" s="83"/>
      <c r="GR861" s="83"/>
      <c r="GS861" s="83"/>
      <c r="GT861" s="83"/>
      <c r="GU861" s="83"/>
      <c r="GV861" s="83"/>
      <c r="GW861" s="83"/>
      <c r="GX861" s="83"/>
      <c r="GY861" s="83"/>
      <c r="GZ861" s="83"/>
      <c r="HA861" s="83"/>
      <c r="HB861" s="83"/>
      <c r="HC861" s="83"/>
      <c r="HD861" s="83"/>
      <c r="HE861" s="83"/>
      <c r="HF861" s="83"/>
      <c r="HG861" s="83"/>
      <c r="HH861" s="83"/>
      <c r="HI861" s="83"/>
      <c r="HJ861" s="83"/>
      <c r="HK861" s="83"/>
      <c r="HL861" s="83"/>
      <c r="HM861" s="83"/>
      <c r="HN861" s="83"/>
      <c r="HO861" s="83"/>
      <c r="HP861" s="83"/>
      <c r="HQ861" s="83"/>
      <c r="HR861" s="83"/>
      <c r="HS861" s="83"/>
      <c r="HT861" s="83"/>
      <c r="HU861" s="83"/>
      <c r="HV861" s="83"/>
      <c r="HW861" s="83"/>
      <c r="HX861" s="83"/>
      <c r="HY861" s="83"/>
      <c r="HZ861" s="83"/>
      <c r="IA861" s="83"/>
      <c r="IB861" s="83"/>
      <c r="IC861" s="83"/>
      <c r="ID861" s="83"/>
      <c r="IE861" s="83"/>
      <c r="IF861" s="83"/>
      <c r="IG861" s="83"/>
      <c r="IH861" s="83"/>
      <c r="II861" s="83"/>
      <c r="IJ861" s="83"/>
      <c r="IK861" s="83"/>
      <c r="IL861" s="83"/>
      <c r="IM861" s="83"/>
      <c r="IN861" s="83"/>
      <c r="IO861" s="83"/>
      <c r="IP861" s="83"/>
      <c r="IQ861" s="83"/>
      <c r="IR861" s="83"/>
      <c r="IS861" s="83"/>
      <c r="IT861" s="83"/>
      <c r="IU861" s="83"/>
      <c r="IV861" s="83"/>
      <c r="IW861" s="83"/>
      <c r="IX861" s="83"/>
      <c r="IY861" s="83"/>
      <c r="IZ861" s="83"/>
      <c r="JA861" s="83"/>
      <c r="JB861" s="83"/>
      <c r="JC861" s="83"/>
      <c r="JD861" s="83"/>
      <c r="JE861" s="83"/>
    </row>
    <row r="862" spans="1:265" s="8" customFormat="1" ht="15" customHeight="1" x14ac:dyDescent="0.2">
      <c r="A862" s="173"/>
      <c r="B862" s="131" t="s">
        <v>473</v>
      </c>
      <c r="C862" s="217"/>
      <c r="D862" s="329" t="s">
        <v>1023</v>
      </c>
      <c r="E862" s="117"/>
      <c r="F862" s="1044"/>
      <c r="G862" s="1056"/>
      <c r="H862" s="329" t="s">
        <v>445</v>
      </c>
      <c r="I862" s="329" t="s">
        <v>493</v>
      </c>
      <c r="J862" s="329"/>
      <c r="K862" s="379" t="s">
        <v>1391</v>
      </c>
      <c r="L862" s="379"/>
      <c r="M862" s="1139"/>
      <c r="N862" s="1139"/>
      <c r="O862" s="379"/>
      <c r="P862" s="626"/>
      <c r="Q862" s="627"/>
      <c r="R862" s="627"/>
      <c r="S862" s="627"/>
      <c r="T862" s="627"/>
      <c r="U862" s="627"/>
      <c r="V862" s="627"/>
      <c r="W862" s="628">
        <v>4</v>
      </c>
      <c r="X862" s="219"/>
      <c r="Y862" s="219"/>
      <c r="Z862" s="112"/>
      <c r="AA862" s="83"/>
      <c r="AB862" s="83"/>
      <c r="AC862" s="83" t="str">
        <f t="shared" si="21"/>
        <v/>
      </c>
      <c r="AD862" s="83"/>
      <c r="AE862" s="83"/>
      <c r="AF862" s="83"/>
      <c r="AG862" s="83"/>
      <c r="AH862" s="83"/>
      <c r="AI862" s="83"/>
      <c r="AJ862" s="83"/>
      <c r="AK862" s="83"/>
      <c r="AL862" s="83"/>
      <c r="AM862" s="83"/>
      <c r="AN862" s="83"/>
      <c r="AO862" s="83"/>
      <c r="AP862" s="83"/>
      <c r="AQ862" s="83"/>
      <c r="AR862" s="83"/>
      <c r="AS862" s="83"/>
      <c r="AT862" s="83"/>
      <c r="AU862" s="83"/>
      <c r="AV862" s="83"/>
      <c r="AW862" s="83"/>
      <c r="AX862" s="83"/>
      <c r="AY862" s="83"/>
      <c r="AZ862" s="83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  <c r="BM862" s="83"/>
      <c r="BN862" s="83"/>
      <c r="BO862" s="83"/>
      <c r="BP862" s="83"/>
      <c r="BQ862" s="83"/>
      <c r="BR862" s="83"/>
      <c r="BS862" s="83"/>
      <c r="BT862" s="83"/>
      <c r="BU862" s="83"/>
      <c r="BV862" s="83"/>
      <c r="BW862" s="83"/>
      <c r="BX862" s="83"/>
      <c r="BY862" s="83"/>
      <c r="BZ862" s="83"/>
      <c r="CA862" s="83"/>
      <c r="CB862" s="83"/>
      <c r="CC862" s="83"/>
      <c r="CD862" s="83"/>
      <c r="CE862" s="83"/>
      <c r="CF862" s="83"/>
      <c r="CG862" s="83"/>
      <c r="CH862" s="83"/>
      <c r="CI862" s="83"/>
      <c r="CJ862" s="83"/>
      <c r="CK862" s="83"/>
      <c r="CL862" s="83"/>
      <c r="CM862" s="83"/>
      <c r="CN862" s="83"/>
      <c r="CO862" s="83"/>
      <c r="CP862" s="83"/>
      <c r="CQ862" s="83"/>
      <c r="CR862" s="83"/>
      <c r="CS862" s="83"/>
      <c r="CT862" s="83"/>
      <c r="CU862" s="83"/>
      <c r="CV862" s="83"/>
      <c r="CW862" s="83"/>
      <c r="CX862" s="83"/>
      <c r="CY862" s="83"/>
      <c r="CZ862" s="83"/>
      <c r="DA862" s="83"/>
      <c r="DB862" s="83"/>
      <c r="DC862" s="83"/>
      <c r="DD862" s="83"/>
      <c r="DE862" s="83"/>
      <c r="DF862" s="83"/>
      <c r="DG862" s="83"/>
      <c r="DH862" s="83"/>
      <c r="DI862" s="83"/>
      <c r="DJ862" s="83"/>
      <c r="DK862" s="83"/>
      <c r="DL862" s="83"/>
      <c r="DM862" s="83"/>
      <c r="DN862" s="83"/>
      <c r="DO862" s="83"/>
      <c r="DP862" s="83"/>
      <c r="DQ862" s="83"/>
      <c r="DR862" s="83"/>
      <c r="DS862" s="83"/>
      <c r="DT862" s="83"/>
      <c r="DU862" s="83"/>
      <c r="DV862" s="83"/>
      <c r="DW862" s="83"/>
      <c r="DX862" s="83"/>
      <c r="DY862" s="83"/>
      <c r="DZ862" s="83"/>
      <c r="EA862" s="83"/>
      <c r="EB862" s="83"/>
      <c r="EC862" s="83"/>
      <c r="ED862" s="83"/>
      <c r="EE862" s="83"/>
      <c r="EF862" s="83"/>
      <c r="EG862" s="83"/>
      <c r="EH862" s="83"/>
      <c r="EI862" s="83"/>
      <c r="EJ862" s="83"/>
      <c r="EK862" s="83"/>
      <c r="EL862" s="83"/>
      <c r="EM862" s="83"/>
      <c r="EN862" s="83"/>
      <c r="EO862" s="83"/>
      <c r="EP862" s="83"/>
      <c r="EQ862" s="83"/>
      <c r="ER862" s="83"/>
      <c r="ES862" s="83"/>
      <c r="ET862" s="83"/>
      <c r="EU862" s="83"/>
      <c r="EV862" s="83"/>
      <c r="EW862" s="83"/>
      <c r="EX862" s="83"/>
      <c r="EY862" s="83"/>
      <c r="EZ862" s="83"/>
      <c r="FA862" s="83"/>
      <c r="FB862" s="83"/>
      <c r="FC862" s="83"/>
      <c r="FD862" s="83"/>
      <c r="FE862" s="83"/>
      <c r="FF862" s="83"/>
      <c r="FG862" s="83"/>
      <c r="FH862" s="83"/>
      <c r="FI862" s="83"/>
      <c r="FJ862" s="83"/>
      <c r="FK862" s="83"/>
      <c r="FL862" s="83"/>
      <c r="FM862" s="83"/>
      <c r="FN862" s="83"/>
      <c r="FO862" s="83"/>
      <c r="FP862" s="83"/>
      <c r="FQ862" s="83"/>
      <c r="FR862" s="83"/>
      <c r="FS862" s="83"/>
      <c r="FT862" s="83"/>
      <c r="FU862" s="83"/>
      <c r="FV862" s="83"/>
      <c r="FW862" s="83"/>
      <c r="FX862" s="83"/>
      <c r="FY862" s="83"/>
      <c r="FZ862" s="83"/>
      <c r="GA862" s="83"/>
      <c r="GB862" s="83"/>
      <c r="GC862" s="83"/>
      <c r="GD862" s="83"/>
      <c r="GE862" s="83"/>
      <c r="GF862" s="83"/>
      <c r="GG862" s="83"/>
      <c r="GH862" s="83"/>
      <c r="GI862" s="83"/>
      <c r="GJ862" s="83"/>
      <c r="GK862" s="83"/>
      <c r="GL862" s="83"/>
      <c r="GM862" s="83"/>
      <c r="GN862" s="83"/>
      <c r="GO862" s="83"/>
      <c r="GP862" s="83"/>
      <c r="GQ862" s="83"/>
      <c r="GR862" s="83"/>
      <c r="GS862" s="83"/>
      <c r="GT862" s="83"/>
      <c r="GU862" s="83"/>
      <c r="GV862" s="83"/>
      <c r="GW862" s="83"/>
      <c r="GX862" s="83"/>
      <c r="GY862" s="83"/>
      <c r="GZ862" s="83"/>
      <c r="HA862" s="83"/>
      <c r="HB862" s="83"/>
      <c r="HC862" s="83"/>
      <c r="HD862" s="83"/>
      <c r="HE862" s="83"/>
      <c r="HF862" s="83"/>
      <c r="HG862" s="83"/>
      <c r="HH862" s="83"/>
      <c r="HI862" s="83"/>
      <c r="HJ862" s="83"/>
      <c r="HK862" s="83"/>
      <c r="HL862" s="83"/>
      <c r="HM862" s="83"/>
      <c r="HN862" s="83"/>
      <c r="HO862" s="83"/>
      <c r="HP862" s="83"/>
      <c r="HQ862" s="83"/>
      <c r="HR862" s="83"/>
      <c r="HS862" s="83"/>
      <c r="HT862" s="83"/>
      <c r="HU862" s="83"/>
      <c r="HV862" s="83"/>
      <c r="HW862" s="83"/>
      <c r="HX862" s="83"/>
      <c r="HY862" s="83"/>
      <c r="HZ862" s="83"/>
      <c r="IA862" s="83"/>
      <c r="IB862" s="83"/>
      <c r="IC862" s="83"/>
      <c r="ID862" s="83"/>
      <c r="IE862" s="83"/>
      <c r="IF862" s="83"/>
      <c r="IG862" s="83"/>
      <c r="IH862" s="83"/>
      <c r="II862" s="83"/>
      <c r="IJ862" s="83"/>
      <c r="IK862" s="83"/>
      <c r="IL862" s="83"/>
      <c r="IM862" s="83"/>
      <c r="IN862" s="83"/>
      <c r="IO862" s="83"/>
      <c r="IP862" s="83"/>
      <c r="IQ862" s="83"/>
      <c r="IR862" s="83"/>
      <c r="IS862" s="83"/>
      <c r="IT862" s="83"/>
      <c r="IU862" s="83"/>
      <c r="IV862" s="83"/>
      <c r="IW862" s="83"/>
      <c r="IX862" s="83"/>
      <c r="IY862" s="83"/>
      <c r="IZ862" s="83"/>
      <c r="JA862" s="83"/>
      <c r="JB862" s="83"/>
      <c r="JC862" s="83"/>
      <c r="JD862" s="83"/>
      <c r="JE862" s="83"/>
    </row>
    <row r="863" spans="1:265" s="8" customFormat="1" ht="15" customHeight="1" x14ac:dyDescent="0.2">
      <c r="A863" s="173"/>
      <c r="B863" s="131" t="s">
        <v>473</v>
      </c>
      <c r="C863" s="217"/>
      <c r="D863" s="329" t="s">
        <v>1023</v>
      </c>
      <c r="E863" s="117"/>
      <c r="F863" s="1044"/>
      <c r="G863" s="1056"/>
      <c r="H863" s="329" t="s">
        <v>445</v>
      </c>
      <c r="I863" s="329" t="s">
        <v>489</v>
      </c>
      <c r="J863" s="329"/>
      <c r="K863" s="379" t="s">
        <v>1367</v>
      </c>
      <c r="L863" s="379"/>
      <c r="M863" s="1139"/>
      <c r="N863" s="1139"/>
      <c r="O863" s="379"/>
      <c r="P863" s="626"/>
      <c r="Q863" s="627"/>
      <c r="R863" s="627"/>
      <c r="S863" s="627"/>
      <c r="T863" s="627"/>
      <c r="U863" s="627">
        <v>4</v>
      </c>
      <c r="V863" s="627"/>
      <c r="W863" s="628"/>
      <c r="X863" s="219"/>
      <c r="Y863" s="219"/>
      <c r="Z863" s="112"/>
      <c r="AA863" s="83"/>
      <c r="AB863" s="83"/>
      <c r="AC863" s="83" t="str">
        <f t="shared" si="21"/>
        <v/>
      </c>
      <c r="AD863" s="83"/>
      <c r="AE863" s="83"/>
      <c r="AF863" s="83"/>
      <c r="AG863" s="83"/>
      <c r="AH863" s="83"/>
      <c r="AI863" s="83"/>
      <c r="AJ863" s="83"/>
      <c r="AK863" s="83"/>
      <c r="AL863" s="83"/>
      <c r="AM863" s="83"/>
      <c r="AN863" s="83"/>
      <c r="AO863" s="83"/>
      <c r="AP863" s="83"/>
      <c r="AQ863" s="83"/>
      <c r="AR863" s="83"/>
      <c r="AS863" s="83"/>
      <c r="AT863" s="83"/>
      <c r="AU863" s="83"/>
      <c r="AV863" s="83"/>
      <c r="AW863" s="83"/>
      <c r="AX863" s="83"/>
      <c r="AY863" s="83"/>
      <c r="AZ863" s="83"/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  <c r="BM863" s="83"/>
      <c r="BN863" s="83"/>
      <c r="BO863" s="83"/>
      <c r="BP863" s="83"/>
      <c r="BQ863" s="83"/>
      <c r="BR863" s="83"/>
      <c r="BS863" s="83"/>
      <c r="BT863" s="83"/>
      <c r="BU863" s="83"/>
      <c r="BV863" s="83"/>
      <c r="BW863" s="83"/>
      <c r="BX863" s="83"/>
      <c r="BY863" s="83"/>
      <c r="BZ863" s="83"/>
      <c r="CA863" s="83"/>
      <c r="CB863" s="83"/>
      <c r="CC863" s="83"/>
      <c r="CD863" s="83"/>
      <c r="CE863" s="83"/>
      <c r="CF863" s="83"/>
      <c r="CG863" s="83"/>
      <c r="CH863" s="83"/>
      <c r="CI863" s="83"/>
      <c r="CJ863" s="83"/>
      <c r="CK863" s="83"/>
      <c r="CL863" s="83"/>
      <c r="CM863" s="83"/>
      <c r="CN863" s="83"/>
      <c r="CO863" s="83"/>
      <c r="CP863" s="83"/>
      <c r="CQ863" s="83"/>
      <c r="CR863" s="83"/>
      <c r="CS863" s="83"/>
      <c r="CT863" s="83"/>
      <c r="CU863" s="83"/>
      <c r="CV863" s="83"/>
      <c r="CW863" s="83"/>
      <c r="CX863" s="83"/>
      <c r="CY863" s="83"/>
      <c r="CZ863" s="83"/>
      <c r="DA863" s="83"/>
      <c r="DB863" s="83"/>
      <c r="DC863" s="83"/>
      <c r="DD863" s="83"/>
      <c r="DE863" s="83"/>
      <c r="DF863" s="83"/>
      <c r="DG863" s="83"/>
      <c r="DH863" s="83"/>
      <c r="DI863" s="83"/>
      <c r="DJ863" s="83"/>
      <c r="DK863" s="83"/>
      <c r="DL863" s="83"/>
      <c r="DM863" s="83"/>
      <c r="DN863" s="83"/>
      <c r="DO863" s="83"/>
      <c r="DP863" s="83"/>
      <c r="DQ863" s="83"/>
      <c r="DR863" s="83"/>
      <c r="DS863" s="83"/>
      <c r="DT863" s="83"/>
      <c r="DU863" s="83"/>
      <c r="DV863" s="83"/>
      <c r="DW863" s="83"/>
      <c r="DX863" s="83"/>
      <c r="DY863" s="83"/>
      <c r="DZ863" s="83"/>
      <c r="EA863" s="83"/>
      <c r="EB863" s="83"/>
      <c r="EC863" s="83"/>
      <c r="ED863" s="83"/>
      <c r="EE863" s="83"/>
      <c r="EF863" s="83"/>
      <c r="EG863" s="83"/>
      <c r="EH863" s="83"/>
      <c r="EI863" s="83"/>
      <c r="EJ863" s="83"/>
      <c r="EK863" s="83"/>
      <c r="EL863" s="83"/>
      <c r="EM863" s="83"/>
      <c r="EN863" s="83"/>
      <c r="EO863" s="83"/>
      <c r="EP863" s="83"/>
      <c r="EQ863" s="83"/>
      <c r="ER863" s="83"/>
      <c r="ES863" s="83"/>
      <c r="ET863" s="83"/>
      <c r="EU863" s="83"/>
      <c r="EV863" s="83"/>
      <c r="EW863" s="83"/>
      <c r="EX863" s="83"/>
      <c r="EY863" s="83"/>
      <c r="EZ863" s="83"/>
      <c r="FA863" s="83"/>
      <c r="FB863" s="83"/>
      <c r="FC863" s="83"/>
      <c r="FD863" s="83"/>
      <c r="FE863" s="83"/>
      <c r="FF863" s="83"/>
      <c r="FG863" s="83"/>
      <c r="FH863" s="83"/>
      <c r="FI863" s="83"/>
      <c r="FJ863" s="83"/>
      <c r="FK863" s="83"/>
      <c r="FL863" s="83"/>
      <c r="FM863" s="83"/>
      <c r="FN863" s="83"/>
      <c r="FO863" s="83"/>
      <c r="FP863" s="83"/>
      <c r="FQ863" s="83"/>
      <c r="FR863" s="83"/>
      <c r="FS863" s="83"/>
      <c r="FT863" s="83"/>
      <c r="FU863" s="83"/>
      <c r="FV863" s="83"/>
      <c r="FW863" s="83"/>
      <c r="FX863" s="83"/>
      <c r="FY863" s="83"/>
      <c r="FZ863" s="83"/>
      <c r="GA863" s="83"/>
      <c r="GB863" s="83"/>
      <c r="GC863" s="83"/>
      <c r="GD863" s="83"/>
      <c r="GE863" s="83"/>
      <c r="GF863" s="83"/>
      <c r="GG863" s="83"/>
      <c r="GH863" s="83"/>
      <c r="GI863" s="83"/>
      <c r="GJ863" s="83"/>
      <c r="GK863" s="83"/>
      <c r="GL863" s="83"/>
      <c r="GM863" s="83"/>
      <c r="GN863" s="83"/>
      <c r="GO863" s="83"/>
      <c r="GP863" s="83"/>
      <c r="GQ863" s="83"/>
      <c r="GR863" s="83"/>
      <c r="GS863" s="83"/>
      <c r="GT863" s="83"/>
      <c r="GU863" s="83"/>
      <c r="GV863" s="83"/>
      <c r="GW863" s="83"/>
      <c r="GX863" s="83"/>
      <c r="GY863" s="83"/>
      <c r="GZ863" s="83"/>
      <c r="HA863" s="83"/>
      <c r="HB863" s="83"/>
      <c r="HC863" s="83"/>
      <c r="HD863" s="83"/>
      <c r="HE863" s="83"/>
      <c r="HF863" s="83"/>
      <c r="HG863" s="83"/>
      <c r="HH863" s="83"/>
      <c r="HI863" s="83"/>
      <c r="HJ863" s="83"/>
      <c r="HK863" s="83"/>
      <c r="HL863" s="83"/>
      <c r="HM863" s="83"/>
      <c r="HN863" s="83"/>
      <c r="HO863" s="83"/>
      <c r="HP863" s="83"/>
      <c r="HQ863" s="83"/>
      <c r="HR863" s="83"/>
      <c r="HS863" s="83"/>
      <c r="HT863" s="83"/>
      <c r="HU863" s="83"/>
      <c r="HV863" s="83"/>
      <c r="HW863" s="83"/>
      <c r="HX863" s="83"/>
      <c r="HY863" s="83"/>
      <c r="HZ863" s="83"/>
      <c r="IA863" s="83"/>
      <c r="IB863" s="83"/>
      <c r="IC863" s="83"/>
      <c r="ID863" s="83"/>
      <c r="IE863" s="83"/>
      <c r="IF863" s="83"/>
      <c r="IG863" s="83"/>
      <c r="IH863" s="83"/>
      <c r="II863" s="83"/>
      <c r="IJ863" s="83"/>
      <c r="IK863" s="83"/>
      <c r="IL863" s="83"/>
      <c r="IM863" s="83"/>
      <c r="IN863" s="83"/>
      <c r="IO863" s="83"/>
      <c r="IP863" s="83"/>
      <c r="IQ863" s="83"/>
      <c r="IR863" s="83"/>
      <c r="IS863" s="83"/>
      <c r="IT863" s="83"/>
      <c r="IU863" s="83"/>
      <c r="IV863" s="83"/>
      <c r="IW863" s="83"/>
      <c r="IX863" s="83"/>
      <c r="IY863" s="83"/>
      <c r="IZ863" s="83"/>
      <c r="JA863" s="83"/>
      <c r="JB863" s="83"/>
      <c r="JC863" s="83"/>
      <c r="JD863" s="83"/>
      <c r="JE863" s="83"/>
    </row>
    <row r="864" spans="1:265" s="8" customFormat="1" ht="15" customHeight="1" x14ac:dyDescent="0.2">
      <c r="A864" s="173"/>
      <c r="B864" s="131" t="s">
        <v>473</v>
      </c>
      <c r="C864" s="217"/>
      <c r="D864" s="329" t="s">
        <v>1023</v>
      </c>
      <c r="E864" s="117"/>
      <c r="F864" s="1044"/>
      <c r="G864" s="1056"/>
      <c r="H864" s="329" t="s">
        <v>445</v>
      </c>
      <c r="I864" s="329" t="s">
        <v>493</v>
      </c>
      <c r="J864" s="329"/>
      <c r="K864" s="379" t="s">
        <v>2007</v>
      </c>
      <c r="L864" s="379"/>
      <c r="M864" s="1139"/>
      <c r="N864" s="1139"/>
      <c r="O864" s="379"/>
      <c r="P864" s="626"/>
      <c r="Q864" s="627"/>
      <c r="R864" s="627"/>
      <c r="S864" s="627"/>
      <c r="T864" s="627">
        <v>5</v>
      </c>
      <c r="U864" s="627"/>
      <c r="V864" s="627"/>
      <c r="W864" s="628"/>
      <c r="X864" s="219"/>
      <c r="Y864" s="219"/>
      <c r="Z864" s="112"/>
      <c r="AA864" s="83"/>
      <c r="AB864" s="83"/>
      <c r="AC864" s="83" t="str">
        <f t="shared" si="21"/>
        <v/>
      </c>
      <c r="AD864" s="83"/>
      <c r="AE864" s="83"/>
      <c r="AF864" s="83"/>
      <c r="AG864" s="83"/>
      <c r="AH864" s="83"/>
      <c r="AI864" s="83"/>
      <c r="AJ864" s="83"/>
      <c r="AK864" s="83"/>
      <c r="AL864" s="83"/>
      <c r="AM864" s="83"/>
      <c r="AN864" s="83"/>
      <c r="AO864" s="83"/>
      <c r="AP864" s="83"/>
      <c r="AQ864" s="83"/>
      <c r="AR864" s="83"/>
      <c r="AS864" s="83"/>
      <c r="AT864" s="83"/>
      <c r="AU864" s="83"/>
      <c r="AV864" s="83"/>
      <c r="AW864" s="83"/>
      <c r="AX864" s="83"/>
      <c r="AY864" s="83"/>
      <c r="AZ864" s="83"/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  <c r="BM864" s="83"/>
      <c r="BN864" s="83"/>
      <c r="BO864" s="83"/>
      <c r="BP864" s="83"/>
      <c r="BQ864" s="83"/>
      <c r="BR864" s="83"/>
      <c r="BS864" s="83"/>
      <c r="BT864" s="83"/>
      <c r="BU864" s="83"/>
      <c r="BV864" s="83"/>
      <c r="BW864" s="83"/>
      <c r="BX864" s="83"/>
      <c r="BY864" s="83"/>
      <c r="BZ864" s="83"/>
      <c r="CA864" s="83"/>
      <c r="CB864" s="83"/>
      <c r="CC864" s="83"/>
      <c r="CD864" s="83"/>
      <c r="CE864" s="83"/>
      <c r="CF864" s="83"/>
      <c r="CG864" s="83"/>
      <c r="CH864" s="83"/>
      <c r="CI864" s="83"/>
      <c r="CJ864" s="83"/>
      <c r="CK864" s="83"/>
      <c r="CL864" s="83"/>
      <c r="CM864" s="83"/>
      <c r="CN864" s="83"/>
      <c r="CO864" s="83"/>
      <c r="CP864" s="83"/>
      <c r="CQ864" s="83"/>
      <c r="CR864" s="83"/>
      <c r="CS864" s="83"/>
      <c r="CT864" s="83"/>
      <c r="CU864" s="83"/>
      <c r="CV864" s="83"/>
      <c r="CW864" s="83"/>
      <c r="CX864" s="83"/>
      <c r="CY864" s="83"/>
      <c r="CZ864" s="83"/>
      <c r="DA864" s="83"/>
      <c r="DB864" s="83"/>
      <c r="DC864" s="83"/>
      <c r="DD864" s="83"/>
      <c r="DE864" s="83"/>
      <c r="DF864" s="83"/>
      <c r="DG864" s="83"/>
      <c r="DH864" s="83"/>
      <c r="DI864" s="83"/>
      <c r="DJ864" s="83"/>
      <c r="DK864" s="83"/>
      <c r="DL864" s="83"/>
      <c r="DM864" s="83"/>
      <c r="DN864" s="83"/>
      <c r="DO864" s="83"/>
      <c r="DP864" s="83"/>
      <c r="DQ864" s="83"/>
      <c r="DR864" s="83"/>
      <c r="DS864" s="83"/>
      <c r="DT864" s="83"/>
      <c r="DU864" s="83"/>
      <c r="DV864" s="83"/>
      <c r="DW864" s="83"/>
      <c r="DX864" s="83"/>
      <c r="DY864" s="83"/>
      <c r="DZ864" s="83"/>
      <c r="EA864" s="83"/>
      <c r="EB864" s="83"/>
      <c r="EC864" s="83"/>
      <c r="ED864" s="83"/>
      <c r="EE864" s="83"/>
      <c r="EF864" s="83"/>
      <c r="EG864" s="83"/>
      <c r="EH864" s="83"/>
      <c r="EI864" s="83"/>
      <c r="EJ864" s="83"/>
      <c r="EK864" s="83"/>
      <c r="EL864" s="83"/>
      <c r="EM864" s="83"/>
      <c r="EN864" s="83"/>
      <c r="EO864" s="83"/>
      <c r="EP864" s="83"/>
      <c r="EQ864" s="83"/>
      <c r="ER864" s="83"/>
      <c r="ES864" s="83"/>
      <c r="ET864" s="83"/>
      <c r="EU864" s="83"/>
      <c r="EV864" s="83"/>
      <c r="EW864" s="83"/>
      <c r="EX864" s="83"/>
      <c r="EY864" s="83"/>
      <c r="EZ864" s="83"/>
      <c r="FA864" s="83"/>
      <c r="FB864" s="83"/>
      <c r="FC864" s="83"/>
      <c r="FD864" s="83"/>
      <c r="FE864" s="83"/>
      <c r="FF864" s="83"/>
      <c r="FG864" s="83"/>
      <c r="FH864" s="83"/>
      <c r="FI864" s="83"/>
      <c r="FJ864" s="83"/>
      <c r="FK864" s="83"/>
      <c r="FL864" s="83"/>
      <c r="FM864" s="83"/>
      <c r="FN864" s="83"/>
      <c r="FO864" s="83"/>
      <c r="FP864" s="83"/>
      <c r="FQ864" s="83"/>
      <c r="FR864" s="83"/>
      <c r="FS864" s="83"/>
      <c r="FT864" s="83"/>
      <c r="FU864" s="83"/>
      <c r="FV864" s="83"/>
      <c r="FW864" s="83"/>
      <c r="FX864" s="83"/>
      <c r="FY864" s="83"/>
      <c r="FZ864" s="83"/>
      <c r="GA864" s="83"/>
      <c r="GB864" s="83"/>
      <c r="GC864" s="83"/>
      <c r="GD864" s="83"/>
      <c r="GE864" s="83"/>
      <c r="GF864" s="83"/>
      <c r="GG864" s="83"/>
      <c r="GH864" s="83"/>
      <c r="GI864" s="83"/>
      <c r="GJ864" s="83"/>
      <c r="GK864" s="83"/>
      <c r="GL864" s="83"/>
      <c r="GM864" s="83"/>
      <c r="GN864" s="83"/>
      <c r="GO864" s="83"/>
      <c r="GP864" s="83"/>
      <c r="GQ864" s="83"/>
      <c r="GR864" s="83"/>
      <c r="GS864" s="83"/>
      <c r="GT864" s="83"/>
      <c r="GU864" s="83"/>
      <c r="GV864" s="83"/>
      <c r="GW864" s="83"/>
      <c r="GX864" s="83"/>
      <c r="GY864" s="83"/>
      <c r="GZ864" s="83"/>
      <c r="HA864" s="83"/>
      <c r="HB864" s="83"/>
      <c r="HC864" s="83"/>
      <c r="HD864" s="83"/>
      <c r="HE864" s="83"/>
      <c r="HF864" s="83"/>
      <c r="HG864" s="83"/>
      <c r="HH864" s="83"/>
      <c r="HI864" s="83"/>
      <c r="HJ864" s="83"/>
      <c r="HK864" s="83"/>
      <c r="HL864" s="83"/>
      <c r="HM864" s="83"/>
      <c r="HN864" s="83"/>
      <c r="HO864" s="83"/>
      <c r="HP864" s="83"/>
      <c r="HQ864" s="83"/>
      <c r="HR864" s="83"/>
      <c r="HS864" s="83"/>
      <c r="HT864" s="83"/>
      <c r="HU864" s="83"/>
      <c r="HV864" s="83"/>
      <c r="HW864" s="83"/>
      <c r="HX864" s="83"/>
      <c r="HY864" s="83"/>
      <c r="HZ864" s="83"/>
      <c r="IA864" s="83"/>
      <c r="IB864" s="83"/>
      <c r="IC864" s="83"/>
      <c r="ID864" s="83"/>
      <c r="IE864" s="83"/>
      <c r="IF864" s="83"/>
      <c r="IG864" s="83"/>
      <c r="IH864" s="83"/>
      <c r="II864" s="83"/>
      <c r="IJ864" s="83"/>
      <c r="IK864" s="83"/>
      <c r="IL864" s="83"/>
      <c r="IM864" s="83"/>
      <c r="IN864" s="83"/>
      <c r="IO864" s="83"/>
      <c r="IP864" s="83"/>
      <c r="IQ864" s="83"/>
      <c r="IR864" s="83"/>
      <c r="IS864" s="83"/>
      <c r="IT864" s="83"/>
      <c r="IU864" s="83"/>
      <c r="IV864" s="83"/>
      <c r="IW864" s="83"/>
      <c r="IX864" s="83"/>
      <c r="IY864" s="83"/>
      <c r="IZ864" s="83"/>
      <c r="JA864" s="83"/>
      <c r="JB864" s="83"/>
      <c r="JC864" s="83"/>
      <c r="JD864" s="83"/>
      <c r="JE864" s="83"/>
    </row>
    <row r="865" spans="1:265" s="8" customFormat="1" ht="15" customHeight="1" thickBot="1" x14ac:dyDescent="0.25">
      <c r="A865" s="176"/>
      <c r="B865" s="162" t="s">
        <v>473</v>
      </c>
      <c r="C865" s="251"/>
      <c r="D865" s="351" t="s">
        <v>1023</v>
      </c>
      <c r="E865" s="234"/>
      <c r="F865" s="1053"/>
      <c r="G865" s="1058"/>
      <c r="H865" s="351" t="s">
        <v>445</v>
      </c>
      <c r="I865" s="351" t="s">
        <v>493</v>
      </c>
      <c r="J865" s="351"/>
      <c r="K865" s="381" t="s">
        <v>426</v>
      </c>
      <c r="L865" s="381"/>
      <c r="M865" s="1169"/>
      <c r="N865" s="1169"/>
      <c r="O865" s="381"/>
      <c r="P865" s="639"/>
      <c r="Q865" s="640"/>
      <c r="R865" s="640"/>
      <c r="S865" s="640"/>
      <c r="T865" s="640">
        <v>3</v>
      </c>
      <c r="U865" s="640"/>
      <c r="V865" s="640"/>
      <c r="W865" s="641"/>
      <c r="X865" s="424">
        <f>SUM(P854:W865)</f>
        <v>40</v>
      </c>
      <c r="Y865" s="249">
        <f>X865</f>
        <v>40</v>
      </c>
      <c r="Z865" s="112"/>
      <c r="AA865" s="83"/>
      <c r="AB865" s="83"/>
      <c r="AC865" s="83" t="str">
        <f t="shared" si="21"/>
        <v/>
      </c>
      <c r="AD865" s="83"/>
      <c r="AE865" s="83"/>
      <c r="AF865" s="83"/>
      <c r="AG865" s="83"/>
      <c r="AH865" s="83"/>
      <c r="AI865" s="83"/>
      <c r="AJ865" s="83"/>
      <c r="AK865" s="83"/>
      <c r="AL865" s="83"/>
      <c r="AM865" s="83"/>
      <c r="AN865" s="83"/>
      <c r="AO865" s="83"/>
      <c r="AP865" s="83"/>
      <c r="AQ865" s="83"/>
      <c r="AR865" s="83"/>
      <c r="AS865" s="83"/>
      <c r="AT865" s="83"/>
      <c r="AU865" s="83"/>
      <c r="AV865" s="83"/>
      <c r="AW865" s="83"/>
      <c r="AX865" s="83"/>
      <c r="AY865" s="83"/>
      <c r="AZ865" s="83"/>
      <c r="BA865" s="83"/>
      <c r="BB865" s="83"/>
      <c r="BC865" s="83"/>
      <c r="BD865" s="83"/>
      <c r="BE865" s="83"/>
      <c r="BF865" s="83"/>
      <c r="BG865" s="83"/>
      <c r="BH865" s="83"/>
      <c r="BI865" s="83"/>
      <c r="BJ865" s="83"/>
      <c r="BK865" s="83"/>
      <c r="BL865" s="83"/>
      <c r="BM865" s="83"/>
      <c r="BN865" s="83"/>
      <c r="BO865" s="83"/>
      <c r="BP865" s="83"/>
      <c r="BQ865" s="83"/>
      <c r="BR865" s="83"/>
      <c r="BS865" s="83"/>
      <c r="BT865" s="83"/>
      <c r="BU865" s="83"/>
      <c r="BV865" s="83"/>
      <c r="BW865" s="83"/>
      <c r="BX865" s="83"/>
      <c r="BY865" s="83"/>
      <c r="BZ865" s="83"/>
      <c r="CA865" s="83"/>
      <c r="CB865" s="83"/>
      <c r="CC865" s="83"/>
      <c r="CD865" s="83"/>
      <c r="CE865" s="83"/>
      <c r="CF865" s="83"/>
      <c r="CG865" s="83"/>
      <c r="CH865" s="83"/>
      <c r="CI865" s="83"/>
      <c r="CJ865" s="83"/>
      <c r="CK865" s="83"/>
      <c r="CL865" s="83"/>
      <c r="CM865" s="83"/>
      <c r="CN865" s="83"/>
      <c r="CO865" s="83"/>
      <c r="CP865" s="83"/>
      <c r="CQ865" s="83"/>
      <c r="CR865" s="83"/>
      <c r="CS865" s="83"/>
      <c r="CT865" s="83"/>
      <c r="CU865" s="83"/>
      <c r="CV865" s="83"/>
      <c r="CW865" s="83"/>
      <c r="CX865" s="83"/>
      <c r="CY865" s="83"/>
      <c r="CZ865" s="83"/>
      <c r="DA865" s="83"/>
      <c r="DB865" s="83"/>
      <c r="DC865" s="83"/>
      <c r="DD865" s="83"/>
      <c r="DE865" s="83"/>
      <c r="DF865" s="83"/>
      <c r="DG865" s="83"/>
      <c r="DH865" s="83"/>
      <c r="DI865" s="83"/>
      <c r="DJ865" s="83"/>
      <c r="DK865" s="83"/>
      <c r="DL865" s="83"/>
      <c r="DM865" s="83"/>
      <c r="DN865" s="83"/>
      <c r="DO865" s="83"/>
      <c r="DP865" s="83"/>
      <c r="DQ865" s="83"/>
      <c r="DR865" s="83"/>
      <c r="DS865" s="83"/>
      <c r="DT865" s="83"/>
      <c r="DU865" s="83"/>
      <c r="DV865" s="83"/>
      <c r="DW865" s="83"/>
      <c r="DX865" s="83"/>
      <c r="DY865" s="83"/>
      <c r="DZ865" s="83"/>
      <c r="EA865" s="83"/>
      <c r="EB865" s="83"/>
      <c r="EC865" s="83"/>
      <c r="ED865" s="83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83"/>
      <c r="FA865" s="83"/>
      <c r="FB865" s="83"/>
      <c r="FC865" s="83"/>
      <c r="FD865" s="83"/>
      <c r="FE865" s="83"/>
      <c r="FF865" s="83"/>
      <c r="FG865" s="83"/>
      <c r="FH865" s="83"/>
      <c r="FI865" s="83"/>
      <c r="FJ865" s="83"/>
      <c r="FK865" s="83"/>
      <c r="FL865" s="83"/>
      <c r="FM865" s="83"/>
      <c r="FN865" s="83"/>
      <c r="FO865" s="83"/>
      <c r="FP865" s="83"/>
      <c r="FQ865" s="83"/>
      <c r="FR865" s="83"/>
      <c r="FS865" s="83"/>
      <c r="FT865" s="83"/>
      <c r="FU865" s="83"/>
      <c r="FV865" s="83"/>
      <c r="FW865" s="83"/>
      <c r="FX865" s="83"/>
      <c r="FY865" s="83"/>
      <c r="FZ865" s="83"/>
      <c r="GA865" s="83"/>
      <c r="GB865" s="83"/>
      <c r="GC865" s="83"/>
      <c r="GD865" s="83"/>
      <c r="GE865" s="83"/>
      <c r="GF865" s="83"/>
      <c r="GG865" s="83"/>
      <c r="GH865" s="83"/>
      <c r="GI865" s="83"/>
      <c r="GJ865" s="83"/>
      <c r="GK865" s="83"/>
      <c r="GL865" s="83"/>
      <c r="GM865" s="83"/>
      <c r="GN865" s="83"/>
      <c r="GO865" s="83"/>
      <c r="GP865" s="83"/>
      <c r="GQ865" s="83"/>
      <c r="GR865" s="83"/>
      <c r="GS865" s="83"/>
      <c r="GT865" s="83"/>
      <c r="GU865" s="83"/>
      <c r="GV865" s="83"/>
      <c r="GW865" s="83"/>
      <c r="GX865" s="83"/>
      <c r="GY865" s="83"/>
      <c r="GZ865" s="83"/>
      <c r="HA865" s="83"/>
      <c r="HB865" s="83"/>
      <c r="HC865" s="83"/>
      <c r="HD865" s="83"/>
      <c r="HE865" s="83"/>
      <c r="HF865" s="83"/>
      <c r="HG865" s="83"/>
      <c r="HH865" s="83"/>
      <c r="HI865" s="83"/>
      <c r="HJ865" s="83"/>
      <c r="HK865" s="83"/>
      <c r="HL865" s="83"/>
      <c r="HM865" s="83"/>
      <c r="HN865" s="83"/>
      <c r="HO865" s="83"/>
      <c r="HP865" s="83"/>
      <c r="HQ865" s="83"/>
      <c r="HR865" s="83"/>
      <c r="HS865" s="83"/>
      <c r="HT865" s="83"/>
      <c r="HU865" s="83"/>
      <c r="HV865" s="83"/>
      <c r="HW865" s="83"/>
      <c r="HX865" s="83"/>
      <c r="HY865" s="83"/>
      <c r="HZ865" s="83"/>
      <c r="IA865" s="83"/>
      <c r="IB865" s="83"/>
      <c r="IC865" s="83"/>
      <c r="ID865" s="83"/>
      <c r="IE865" s="83"/>
      <c r="IF865" s="83"/>
      <c r="IG865" s="83"/>
      <c r="IH865" s="83"/>
      <c r="II865" s="83"/>
      <c r="IJ865" s="83"/>
      <c r="IK865" s="83"/>
      <c r="IL865" s="83"/>
      <c r="IM865" s="83"/>
      <c r="IN865" s="83"/>
      <c r="IO865" s="83"/>
      <c r="IP865" s="83"/>
      <c r="IQ865" s="83"/>
      <c r="IR865" s="83"/>
      <c r="IS865" s="83"/>
      <c r="IT865" s="83"/>
      <c r="IU865" s="83"/>
      <c r="IV865" s="83"/>
      <c r="IW865" s="83"/>
      <c r="IX865" s="83"/>
      <c r="IY865" s="83"/>
      <c r="IZ865" s="83"/>
      <c r="JA865" s="83"/>
      <c r="JB865" s="83"/>
      <c r="JC865" s="83"/>
      <c r="JD865" s="83"/>
      <c r="JE865" s="83"/>
    </row>
    <row r="866" spans="1:265" s="8" customFormat="1" ht="15" customHeight="1" x14ac:dyDescent="0.2">
      <c r="A866" s="239">
        <f>A854+1</f>
        <v>90</v>
      </c>
      <c r="B866" s="875" t="s">
        <v>1486</v>
      </c>
      <c r="C866" s="269" t="s">
        <v>35</v>
      </c>
      <c r="D866" s="354" t="s">
        <v>1487</v>
      </c>
      <c r="E866" s="270" t="s">
        <v>91</v>
      </c>
      <c r="F866" s="989" t="s">
        <v>655</v>
      </c>
      <c r="G866" s="1068"/>
      <c r="H866" s="354"/>
      <c r="I866" s="354"/>
      <c r="J866" s="354"/>
      <c r="K866" s="385" t="s">
        <v>334</v>
      </c>
      <c r="L866" s="385"/>
      <c r="M866" s="766"/>
      <c r="N866" s="766"/>
      <c r="O866" s="385"/>
      <c r="P866" s="595"/>
      <c r="Q866" s="596"/>
      <c r="R866" s="596"/>
      <c r="S866" s="596"/>
      <c r="T866" s="596"/>
      <c r="U866" s="596"/>
      <c r="V866" s="596"/>
      <c r="W866" s="597"/>
      <c r="X866" s="227"/>
      <c r="Y866" s="271"/>
      <c r="Z866" s="112" t="str">
        <f>C866</f>
        <v>TC</v>
      </c>
      <c r="AA866" s="83" t="s">
        <v>1475</v>
      </c>
      <c r="AB866" s="83" t="s">
        <v>1480</v>
      </c>
      <c r="AC866" s="83">
        <f t="shared" si="21"/>
        <v>0</v>
      </c>
      <c r="AD866" s="83"/>
      <c r="AE866" s="83"/>
      <c r="AF866" s="83"/>
      <c r="AG866" s="83"/>
      <c r="AH866" s="83"/>
      <c r="AI866" s="83"/>
      <c r="AJ866" s="83"/>
      <c r="AK866" s="83"/>
      <c r="AL866" s="83"/>
      <c r="AM866" s="83"/>
      <c r="AN866" s="83"/>
      <c r="AO866" s="83"/>
      <c r="AP866" s="83"/>
      <c r="AQ866" s="83"/>
      <c r="AR866" s="83"/>
      <c r="AS866" s="83"/>
      <c r="AT866" s="83"/>
      <c r="AU866" s="83"/>
      <c r="AV866" s="83"/>
      <c r="AW866" s="83"/>
      <c r="AX866" s="83"/>
      <c r="AY866" s="83"/>
      <c r="AZ866" s="83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  <c r="BM866" s="83"/>
      <c r="BN866" s="83"/>
      <c r="BO866" s="83"/>
      <c r="BP866" s="83"/>
      <c r="BQ866" s="83"/>
      <c r="BR866" s="83"/>
      <c r="BS866" s="83"/>
      <c r="BT866" s="83"/>
      <c r="BU866" s="83"/>
      <c r="BV866" s="83"/>
      <c r="BW866" s="83"/>
      <c r="BX866" s="83"/>
      <c r="BY866" s="83"/>
      <c r="BZ866" s="83"/>
      <c r="CA866" s="83"/>
      <c r="CB866" s="83"/>
      <c r="CC866" s="83"/>
      <c r="CD866" s="83"/>
      <c r="CE866" s="83"/>
      <c r="CF866" s="83"/>
      <c r="CG866" s="83"/>
      <c r="CH866" s="83"/>
      <c r="CI866" s="83"/>
      <c r="CJ866" s="83"/>
      <c r="CK866" s="83"/>
      <c r="CL866" s="83"/>
      <c r="CM866" s="83"/>
      <c r="CN866" s="83"/>
      <c r="CO866" s="83"/>
      <c r="CP866" s="83"/>
      <c r="CQ866" s="83"/>
      <c r="CR866" s="83"/>
      <c r="CS866" s="83"/>
      <c r="CT866" s="83"/>
      <c r="CU866" s="83"/>
      <c r="CV866" s="83"/>
      <c r="CW866" s="83"/>
      <c r="CX866" s="83"/>
      <c r="CY866" s="83"/>
      <c r="CZ866" s="83"/>
      <c r="DA866" s="83"/>
      <c r="DB866" s="83"/>
      <c r="DC866" s="83"/>
      <c r="DD866" s="83"/>
      <c r="DE866" s="83"/>
      <c r="DF866" s="83"/>
      <c r="DG866" s="83"/>
      <c r="DH866" s="83"/>
      <c r="DI866" s="83"/>
      <c r="DJ866" s="83"/>
      <c r="DK866" s="83"/>
      <c r="DL866" s="83"/>
      <c r="DM866" s="83"/>
      <c r="DN866" s="83"/>
      <c r="DO866" s="83"/>
      <c r="DP866" s="83"/>
      <c r="DQ866" s="83"/>
      <c r="DR866" s="83"/>
      <c r="DS866" s="83"/>
      <c r="DT866" s="83"/>
      <c r="DU866" s="83"/>
      <c r="DV866" s="83"/>
      <c r="DW866" s="83"/>
      <c r="DX866" s="83"/>
      <c r="DY866" s="83"/>
      <c r="DZ866" s="83"/>
      <c r="EA866" s="83"/>
      <c r="EB866" s="83"/>
      <c r="EC866" s="83"/>
      <c r="ED866" s="83"/>
      <c r="EE866" s="83"/>
      <c r="EF866" s="83"/>
      <c r="EG866" s="83"/>
      <c r="EH866" s="83"/>
      <c r="EI866" s="83"/>
      <c r="EJ866" s="83"/>
      <c r="EK866" s="83"/>
      <c r="EL866" s="83"/>
      <c r="EM866" s="83"/>
      <c r="EN866" s="83"/>
      <c r="EO866" s="83"/>
      <c r="EP866" s="83"/>
      <c r="EQ866" s="83"/>
      <c r="ER866" s="83"/>
      <c r="ES866" s="83"/>
      <c r="ET866" s="83"/>
      <c r="EU866" s="83"/>
      <c r="EV866" s="83"/>
      <c r="EW866" s="83"/>
      <c r="EX866" s="83"/>
      <c r="EY866" s="83"/>
      <c r="EZ866" s="83"/>
      <c r="FA866" s="83"/>
      <c r="FB866" s="83"/>
      <c r="FC866" s="83"/>
      <c r="FD866" s="83"/>
      <c r="FE866" s="83"/>
      <c r="FF866" s="83"/>
      <c r="FG866" s="83"/>
      <c r="FH866" s="83"/>
      <c r="FI866" s="83"/>
      <c r="FJ866" s="83"/>
      <c r="FK866" s="83"/>
      <c r="FL866" s="83"/>
      <c r="FM866" s="83"/>
      <c r="FN866" s="83"/>
      <c r="FO866" s="83"/>
      <c r="FP866" s="83"/>
      <c r="FQ866" s="83"/>
      <c r="FR866" s="83"/>
      <c r="FS866" s="83"/>
      <c r="FT866" s="83"/>
      <c r="FU866" s="83"/>
      <c r="FV866" s="83"/>
      <c r="FW866" s="83"/>
      <c r="FX866" s="83"/>
      <c r="FY866" s="83"/>
      <c r="FZ866" s="83"/>
      <c r="GA866" s="83"/>
      <c r="GB866" s="83"/>
      <c r="GC866" s="83"/>
      <c r="GD866" s="83"/>
      <c r="GE866" s="83"/>
      <c r="GF866" s="83"/>
      <c r="GG866" s="83"/>
      <c r="GH866" s="83"/>
      <c r="GI866" s="83"/>
      <c r="GJ866" s="83"/>
      <c r="GK866" s="83"/>
      <c r="GL866" s="83"/>
      <c r="GM866" s="83"/>
      <c r="GN866" s="83"/>
      <c r="GO866" s="83"/>
      <c r="GP866" s="83"/>
      <c r="GQ866" s="83"/>
      <c r="GR866" s="83"/>
      <c r="GS866" s="83"/>
      <c r="GT866" s="83"/>
      <c r="GU866" s="83"/>
      <c r="GV866" s="83"/>
      <c r="GW866" s="83"/>
      <c r="GX866" s="83"/>
      <c r="GY866" s="83"/>
      <c r="GZ866" s="83"/>
      <c r="HA866" s="83"/>
      <c r="HB866" s="83"/>
      <c r="HC866" s="83"/>
      <c r="HD866" s="83"/>
      <c r="HE866" s="83"/>
      <c r="HF866" s="83"/>
      <c r="HG866" s="83"/>
      <c r="HH866" s="83"/>
      <c r="HI866" s="83"/>
      <c r="HJ866" s="83"/>
      <c r="HK866" s="83"/>
      <c r="HL866" s="83"/>
      <c r="HM866" s="83"/>
      <c r="HN866" s="83"/>
      <c r="HO866" s="83"/>
      <c r="HP866" s="83"/>
      <c r="HQ866" s="83"/>
      <c r="HR866" s="83"/>
      <c r="HS866" s="83"/>
      <c r="HT866" s="83"/>
      <c r="HU866" s="83"/>
      <c r="HV866" s="83"/>
      <c r="HW866" s="83"/>
      <c r="HX866" s="83"/>
      <c r="HY866" s="83"/>
      <c r="HZ866" s="83"/>
      <c r="IA866" s="83"/>
      <c r="IB866" s="83"/>
      <c r="IC866" s="83"/>
      <c r="ID866" s="83"/>
      <c r="IE866" s="83"/>
      <c r="IF866" s="83"/>
      <c r="IG866" s="83"/>
      <c r="IH866" s="83"/>
      <c r="II866" s="83"/>
      <c r="IJ866" s="83"/>
      <c r="IK866" s="83"/>
      <c r="IL866" s="83"/>
      <c r="IM866" s="83"/>
      <c r="IN866" s="83"/>
      <c r="IO866" s="83"/>
      <c r="IP866" s="83"/>
      <c r="IQ866" s="83"/>
      <c r="IR866" s="83"/>
      <c r="IS866" s="83"/>
      <c r="IT866" s="83"/>
      <c r="IU866" s="83"/>
      <c r="IV866" s="83"/>
      <c r="IW866" s="83"/>
      <c r="IX866" s="83"/>
      <c r="IY866" s="83"/>
      <c r="IZ866" s="83"/>
      <c r="JA866" s="83"/>
      <c r="JB866" s="83"/>
      <c r="JC866" s="83"/>
      <c r="JD866" s="83"/>
      <c r="JE866" s="83"/>
    </row>
    <row r="867" spans="1:265" s="8" customFormat="1" ht="15" customHeight="1" thickBot="1" x14ac:dyDescent="0.25">
      <c r="A867" s="245"/>
      <c r="B867" s="877" t="s">
        <v>1486</v>
      </c>
      <c r="C867" s="272"/>
      <c r="D867" s="355" t="s">
        <v>1487</v>
      </c>
      <c r="E867" s="273"/>
      <c r="F867" s="993"/>
      <c r="G867" s="1069"/>
      <c r="H867" s="355"/>
      <c r="I867" s="355"/>
      <c r="J867" s="355"/>
      <c r="K867" s="387" t="s">
        <v>334</v>
      </c>
      <c r="L867" s="387"/>
      <c r="M867" s="1173"/>
      <c r="N867" s="1173"/>
      <c r="O867" s="387"/>
      <c r="P867" s="601"/>
      <c r="Q867" s="602"/>
      <c r="R867" s="602"/>
      <c r="S867" s="602"/>
      <c r="T867" s="602"/>
      <c r="U867" s="602"/>
      <c r="V867" s="602"/>
      <c r="W867" s="603"/>
      <c r="X867" s="231">
        <f>SUM(P866:W867)</f>
        <v>0</v>
      </c>
      <c r="Y867" s="274">
        <f>X867</f>
        <v>0</v>
      </c>
      <c r="Z867" s="112"/>
      <c r="AA867" s="83"/>
      <c r="AB867" s="83"/>
      <c r="AC867" s="83" t="str">
        <f t="shared" si="21"/>
        <v/>
      </c>
      <c r="AD867" s="83"/>
      <c r="AE867" s="83"/>
      <c r="AF867" s="83"/>
      <c r="AG867" s="83"/>
      <c r="AH867" s="83"/>
      <c r="AI867" s="83"/>
      <c r="AJ867" s="83"/>
      <c r="AK867" s="83"/>
      <c r="AL867" s="83"/>
      <c r="AM867" s="83"/>
      <c r="AN867" s="83"/>
      <c r="AO867" s="83"/>
      <c r="AP867" s="83"/>
      <c r="AQ867" s="83"/>
      <c r="AR867" s="83"/>
      <c r="AS867" s="83"/>
      <c r="AT867" s="83"/>
      <c r="AU867" s="83"/>
      <c r="AV867" s="83"/>
      <c r="AW867" s="83"/>
      <c r="AX867" s="83"/>
      <c r="AY867" s="83"/>
      <c r="AZ867" s="83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  <c r="BM867" s="83"/>
      <c r="BN867" s="83"/>
      <c r="BO867" s="83"/>
      <c r="BP867" s="83"/>
      <c r="BQ867" s="83"/>
      <c r="BR867" s="83"/>
      <c r="BS867" s="83"/>
      <c r="BT867" s="83"/>
      <c r="BU867" s="83"/>
      <c r="BV867" s="83"/>
      <c r="BW867" s="83"/>
      <c r="BX867" s="83"/>
      <c r="BY867" s="83"/>
      <c r="BZ867" s="83"/>
      <c r="CA867" s="83"/>
      <c r="CB867" s="83"/>
      <c r="CC867" s="83"/>
      <c r="CD867" s="83"/>
      <c r="CE867" s="83"/>
      <c r="CF867" s="83"/>
      <c r="CG867" s="83"/>
      <c r="CH867" s="83"/>
      <c r="CI867" s="83"/>
      <c r="CJ867" s="83"/>
      <c r="CK867" s="83"/>
      <c r="CL867" s="83"/>
      <c r="CM867" s="83"/>
      <c r="CN867" s="83"/>
      <c r="CO867" s="83"/>
      <c r="CP867" s="83"/>
      <c r="CQ867" s="83"/>
      <c r="CR867" s="83"/>
      <c r="CS867" s="83"/>
      <c r="CT867" s="83"/>
      <c r="CU867" s="83"/>
      <c r="CV867" s="83"/>
      <c r="CW867" s="83"/>
      <c r="CX867" s="83"/>
      <c r="CY867" s="83"/>
      <c r="CZ867" s="83"/>
      <c r="DA867" s="83"/>
      <c r="DB867" s="83"/>
      <c r="DC867" s="83"/>
      <c r="DD867" s="83"/>
      <c r="DE867" s="83"/>
      <c r="DF867" s="83"/>
      <c r="DG867" s="83"/>
      <c r="DH867" s="83"/>
      <c r="DI867" s="83"/>
      <c r="DJ867" s="83"/>
      <c r="DK867" s="83"/>
      <c r="DL867" s="83"/>
      <c r="DM867" s="83"/>
      <c r="DN867" s="83"/>
      <c r="DO867" s="83"/>
      <c r="DP867" s="83"/>
      <c r="DQ867" s="83"/>
      <c r="DR867" s="83"/>
      <c r="DS867" s="83"/>
      <c r="DT867" s="83"/>
      <c r="DU867" s="83"/>
      <c r="DV867" s="83"/>
      <c r="DW867" s="83"/>
      <c r="DX867" s="83"/>
      <c r="DY867" s="83"/>
      <c r="DZ867" s="83"/>
      <c r="EA867" s="83"/>
      <c r="EB867" s="83"/>
      <c r="EC867" s="83"/>
      <c r="ED867" s="83"/>
      <c r="EE867" s="83"/>
      <c r="EF867" s="83"/>
      <c r="EG867" s="83"/>
      <c r="EH867" s="83"/>
      <c r="EI867" s="83"/>
      <c r="EJ867" s="83"/>
      <c r="EK867" s="83"/>
      <c r="EL867" s="83"/>
      <c r="EM867" s="83"/>
      <c r="EN867" s="83"/>
      <c r="EO867" s="83"/>
      <c r="EP867" s="83"/>
      <c r="EQ867" s="83"/>
      <c r="ER867" s="83"/>
      <c r="ES867" s="83"/>
      <c r="ET867" s="83"/>
      <c r="EU867" s="83"/>
      <c r="EV867" s="83"/>
      <c r="EW867" s="83"/>
      <c r="EX867" s="83"/>
      <c r="EY867" s="83"/>
      <c r="EZ867" s="83"/>
      <c r="FA867" s="83"/>
      <c r="FB867" s="83"/>
      <c r="FC867" s="83"/>
      <c r="FD867" s="83"/>
      <c r="FE867" s="83"/>
      <c r="FF867" s="83"/>
      <c r="FG867" s="83"/>
      <c r="FH867" s="83"/>
      <c r="FI867" s="83"/>
      <c r="FJ867" s="83"/>
      <c r="FK867" s="83"/>
      <c r="FL867" s="83"/>
      <c r="FM867" s="83"/>
      <c r="FN867" s="83"/>
      <c r="FO867" s="83"/>
      <c r="FP867" s="83"/>
      <c r="FQ867" s="83"/>
      <c r="FR867" s="83"/>
      <c r="FS867" s="83"/>
      <c r="FT867" s="83"/>
      <c r="FU867" s="83"/>
      <c r="FV867" s="83"/>
      <c r="FW867" s="83"/>
      <c r="FX867" s="83"/>
      <c r="FY867" s="83"/>
      <c r="FZ867" s="83"/>
      <c r="GA867" s="83"/>
      <c r="GB867" s="83"/>
      <c r="GC867" s="83"/>
      <c r="GD867" s="83"/>
      <c r="GE867" s="83"/>
      <c r="GF867" s="83"/>
      <c r="GG867" s="83"/>
      <c r="GH867" s="83"/>
      <c r="GI867" s="83"/>
      <c r="GJ867" s="83"/>
      <c r="GK867" s="83"/>
      <c r="GL867" s="83"/>
      <c r="GM867" s="83"/>
      <c r="GN867" s="83"/>
      <c r="GO867" s="83"/>
      <c r="GP867" s="83"/>
      <c r="GQ867" s="83"/>
      <c r="GR867" s="83"/>
      <c r="GS867" s="83"/>
      <c r="GT867" s="83"/>
      <c r="GU867" s="83"/>
      <c r="GV867" s="83"/>
      <c r="GW867" s="83"/>
      <c r="GX867" s="83"/>
      <c r="GY867" s="83"/>
      <c r="GZ867" s="83"/>
      <c r="HA867" s="83"/>
      <c r="HB867" s="83"/>
      <c r="HC867" s="83"/>
      <c r="HD867" s="83"/>
      <c r="HE867" s="83"/>
      <c r="HF867" s="83"/>
      <c r="HG867" s="83"/>
      <c r="HH867" s="83"/>
      <c r="HI867" s="83"/>
      <c r="HJ867" s="83"/>
      <c r="HK867" s="83"/>
      <c r="HL867" s="83"/>
      <c r="HM867" s="83"/>
      <c r="HN867" s="83"/>
      <c r="HO867" s="83"/>
      <c r="HP867" s="83"/>
      <c r="HQ867" s="83"/>
      <c r="HR867" s="83"/>
      <c r="HS867" s="83"/>
      <c r="HT867" s="83"/>
      <c r="HU867" s="83"/>
      <c r="HV867" s="83"/>
      <c r="HW867" s="83"/>
      <c r="HX867" s="83"/>
      <c r="HY867" s="83"/>
      <c r="HZ867" s="83"/>
      <c r="IA867" s="83"/>
      <c r="IB867" s="83"/>
      <c r="IC867" s="83"/>
      <c r="ID867" s="83"/>
      <c r="IE867" s="83"/>
      <c r="IF867" s="83"/>
      <c r="IG867" s="83"/>
      <c r="IH867" s="83"/>
      <c r="II867" s="83"/>
      <c r="IJ867" s="83"/>
      <c r="IK867" s="83"/>
      <c r="IL867" s="83"/>
      <c r="IM867" s="83"/>
      <c r="IN867" s="83"/>
      <c r="IO867" s="83"/>
      <c r="IP867" s="83"/>
      <c r="IQ867" s="83"/>
      <c r="IR867" s="83"/>
      <c r="IS867" s="83"/>
      <c r="IT867" s="83"/>
      <c r="IU867" s="83"/>
      <c r="IV867" s="83"/>
      <c r="IW867" s="83"/>
      <c r="IX867" s="83"/>
      <c r="IY867" s="83"/>
      <c r="IZ867" s="83"/>
      <c r="JA867" s="83"/>
      <c r="JB867" s="83"/>
      <c r="JC867" s="83"/>
      <c r="JD867" s="83"/>
      <c r="JE867" s="83"/>
    </row>
    <row r="868" spans="1:265" s="8" customFormat="1" ht="15" customHeight="1" x14ac:dyDescent="0.2">
      <c r="A868" s="156">
        <f>A866+1</f>
        <v>91</v>
      </c>
      <c r="B868" s="1094" t="s">
        <v>952</v>
      </c>
      <c r="C868" s="120" t="s">
        <v>35</v>
      </c>
      <c r="D868" s="363" t="s">
        <v>1024</v>
      </c>
      <c r="E868" s="215" t="s">
        <v>696</v>
      </c>
      <c r="F868" s="1042" t="s">
        <v>1025</v>
      </c>
      <c r="G868" s="1043" t="s">
        <v>25</v>
      </c>
      <c r="H868" s="363" t="s">
        <v>941</v>
      </c>
      <c r="I868" s="363" t="s">
        <v>1818</v>
      </c>
      <c r="J868" s="363" t="s">
        <v>1811</v>
      </c>
      <c r="K868" s="398" t="s">
        <v>1852</v>
      </c>
      <c r="L868" s="400" t="s">
        <v>1822</v>
      </c>
      <c r="M868" s="1135">
        <v>1</v>
      </c>
      <c r="N868" s="1135" t="s">
        <v>24</v>
      </c>
      <c r="O868" s="400" t="s">
        <v>435</v>
      </c>
      <c r="P868" s="642">
        <v>4</v>
      </c>
      <c r="Q868" s="643"/>
      <c r="R868" s="643"/>
      <c r="S868" s="643"/>
      <c r="T868" s="643"/>
      <c r="U868" s="643"/>
      <c r="V868" s="643"/>
      <c r="W868" s="644"/>
      <c r="X868" s="129"/>
      <c r="Y868" s="129"/>
      <c r="Z868" s="112" t="str">
        <f>C868</f>
        <v>TC</v>
      </c>
      <c r="AA868" s="83" t="s">
        <v>1474</v>
      </c>
      <c r="AB868" s="83" t="s">
        <v>1480</v>
      </c>
      <c r="AC868" s="83">
        <f t="shared" si="21"/>
        <v>20</v>
      </c>
      <c r="AD868" s="83"/>
      <c r="AE868" s="83"/>
      <c r="AF868" s="83"/>
      <c r="AG868" s="83"/>
      <c r="AH868" s="83"/>
      <c r="AI868" s="83"/>
      <c r="AJ868" s="83"/>
      <c r="AK868" s="83"/>
      <c r="AL868" s="83"/>
      <c r="AM868" s="83"/>
      <c r="AN868" s="83"/>
      <c r="AO868" s="83"/>
      <c r="AP868" s="83"/>
      <c r="AQ868" s="83"/>
      <c r="AR868" s="83"/>
      <c r="AS868" s="83"/>
      <c r="AT868" s="83"/>
      <c r="AU868" s="83"/>
      <c r="AV868" s="83"/>
      <c r="AW868" s="83"/>
      <c r="AX868" s="83"/>
      <c r="AY868" s="83"/>
      <c r="AZ868" s="83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  <c r="BM868" s="83"/>
      <c r="BN868" s="83"/>
      <c r="BO868" s="83"/>
      <c r="BP868" s="83"/>
      <c r="BQ868" s="83"/>
      <c r="BR868" s="83"/>
      <c r="BS868" s="83"/>
      <c r="BT868" s="83"/>
      <c r="BU868" s="83"/>
      <c r="BV868" s="83"/>
      <c r="BW868" s="83"/>
      <c r="BX868" s="83"/>
      <c r="BY868" s="83"/>
      <c r="BZ868" s="83"/>
      <c r="CA868" s="83"/>
      <c r="CB868" s="83"/>
      <c r="CC868" s="83"/>
      <c r="CD868" s="83"/>
      <c r="CE868" s="83"/>
      <c r="CF868" s="83"/>
      <c r="CG868" s="83"/>
      <c r="CH868" s="83"/>
      <c r="CI868" s="83"/>
      <c r="CJ868" s="83"/>
      <c r="CK868" s="83"/>
      <c r="CL868" s="83"/>
      <c r="CM868" s="83"/>
      <c r="CN868" s="83"/>
      <c r="CO868" s="83"/>
      <c r="CP868" s="83"/>
      <c r="CQ868" s="83"/>
      <c r="CR868" s="83"/>
      <c r="CS868" s="83"/>
      <c r="CT868" s="83"/>
      <c r="CU868" s="83"/>
      <c r="CV868" s="83"/>
      <c r="CW868" s="83"/>
      <c r="CX868" s="83"/>
      <c r="CY868" s="83"/>
      <c r="CZ868" s="83"/>
      <c r="DA868" s="83"/>
      <c r="DB868" s="83"/>
      <c r="DC868" s="83"/>
      <c r="DD868" s="83"/>
      <c r="DE868" s="83"/>
      <c r="DF868" s="83"/>
      <c r="DG868" s="83"/>
      <c r="DH868" s="83"/>
      <c r="DI868" s="83"/>
      <c r="DJ868" s="83"/>
      <c r="DK868" s="83"/>
      <c r="DL868" s="83"/>
      <c r="DM868" s="83"/>
      <c r="DN868" s="83"/>
      <c r="DO868" s="83"/>
      <c r="DP868" s="83"/>
      <c r="DQ868" s="83"/>
      <c r="DR868" s="83"/>
      <c r="DS868" s="83"/>
      <c r="DT868" s="83"/>
      <c r="DU868" s="83"/>
      <c r="DV868" s="83"/>
      <c r="DW868" s="83"/>
      <c r="DX868" s="83"/>
      <c r="DY868" s="83"/>
      <c r="DZ868" s="83"/>
      <c r="EA868" s="83"/>
      <c r="EB868" s="83"/>
      <c r="EC868" s="83"/>
      <c r="ED868" s="83"/>
      <c r="EE868" s="83"/>
      <c r="EF868" s="83"/>
      <c r="EG868" s="83"/>
      <c r="EH868" s="83"/>
      <c r="EI868" s="83"/>
      <c r="EJ868" s="83"/>
      <c r="EK868" s="83"/>
      <c r="EL868" s="83"/>
      <c r="EM868" s="83"/>
      <c r="EN868" s="83"/>
      <c r="EO868" s="83"/>
      <c r="EP868" s="83"/>
      <c r="EQ868" s="83"/>
      <c r="ER868" s="83"/>
      <c r="ES868" s="83"/>
      <c r="ET868" s="83"/>
      <c r="EU868" s="83"/>
      <c r="EV868" s="83"/>
      <c r="EW868" s="83"/>
      <c r="EX868" s="83"/>
      <c r="EY868" s="83"/>
      <c r="EZ868" s="83"/>
      <c r="FA868" s="83"/>
      <c r="FB868" s="83"/>
      <c r="FC868" s="83"/>
      <c r="FD868" s="83"/>
      <c r="FE868" s="83"/>
      <c r="FF868" s="83"/>
      <c r="FG868" s="83"/>
      <c r="FH868" s="83"/>
      <c r="FI868" s="83"/>
      <c r="FJ868" s="83"/>
      <c r="FK868" s="83"/>
      <c r="FL868" s="83"/>
      <c r="FM868" s="83"/>
      <c r="FN868" s="83"/>
      <c r="FO868" s="83"/>
      <c r="FP868" s="83"/>
      <c r="FQ868" s="83"/>
      <c r="FR868" s="83"/>
      <c r="FS868" s="83"/>
      <c r="FT868" s="83"/>
      <c r="FU868" s="83"/>
      <c r="FV868" s="83"/>
      <c r="FW868" s="83"/>
      <c r="FX868" s="83"/>
      <c r="FY868" s="83"/>
      <c r="FZ868" s="83"/>
      <c r="GA868" s="83"/>
      <c r="GB868" s="83"/>
      <c r="GC868" s="83"/>
      <c r="GD868" s="83"/>
      <c r="GE868" s="83"/>
      <c r="GF868" s="83"/>
      <c r="GG868" s="83"/>
      <c r="GH868" s="83"/>
      <c r="GI868" s="83"/>
      <c r="GJ868" s="83"/>
      <c r="GK868" s="83"/>
      <c r="GL868" s="83"/>
      <c r="GM868" s="83"/>
      <c r="GN868" s="83"/>
      <c r="GO868" s="83"/>
      <c r="GP868" s="83"/>
      <c r="GQ868" s="83"/>
      <c r="GR868" s="83"/>
      <c r="GS868" s="83"/>
      <c r="GT868" s="83"/>
      <c r="GU868" s="83"/>
      <c r="GV868" s="83"/>
      <c r="GW868" s="83"/>
      <c r="GX868" s="83"/>
      <c r="GY868" s="83"/>
      <c r="GZ868" s="83"/>
      <c r="HA868" s="83"/>
      <c r="HB868" s="83"/>
      <c r="HC868" s="83"/>
      <c r="HD868" s="83"/>
      <c r="HE868" s="83"/>
      <c r="HF868" s="83"/>
      <c r="HG868" s="83"/>
      <c r="HH868" s="83"/>
      <c r="HI868" s="83"/>
      <c r="HJ868" s="83"/>
      <c r="HK868" s="83"/>
      <c r="HL868" s="83"/>
      <c r="HM868" s="83"/>
      <c r="HN868" s="83"/>
      <c r="HO868" s="83"/>
      <c r="HP868" s="83"/>
      <c r="HQ868" s="83"/>
      <c r="HR868" s="83"/>
      <c r="HS868" s="83"/>
      <c r="HT868" s="83"/>
      <c r="HU868" s="83"/>
      <c r="HV868" s="83"/>
      <c r="HW868" s="83"/>
      <c r="HX868" s="83"/>
      <c r="HY868" s="83"/>
      <c r="HZ868" s="83"/>
      <c r="IA868" s="83"/>
      <c r="IB868" s="83"/>
      <c r="IC868" s="83"/>
      <c r="ID868" s="83"/>
      <c r="IE868" s="83"/>
      <c r="IF868" s="83"/>
      <c r="IG868" s="83"/>
      <c r="IH868" s="83"/>
      <c r="II868" s="83"/>
      <c r="IJ868" s="83"/>
      <c r="IK868" s="83"/>
      <c r="IL868" s="83"/>
      <c r="IM868" s="83"/>
      <c r="IN868" s="83"/>
      <c r="IO868" s="83"/>
      <c r="IP868" s="83"/>
      <c r="IQ868" s="83"/>
      <c r="IR868" s="83"/>
      <c r="IS868" s="83"/>
      <c r="IT868" s="83"/>
      <c r="IU868" s="83"/>
      <c r="IV868" s="83"/>
      <c r="IW868" s="83"/>
      <c r="IX868" s="83"/>
      <c r="IY868" s="83"/>
      <c r="IZ868" s="83"/>
      <c r="JA868" s="83"/>
      <c r="JB868" s="83"/>
      <c r="JC868" s="83"/>
      <c r="JD868" s="83"/>
      <c r="JE868" s="83"/>
    </row>
    <row r="869" spans="1:265" s="8" customFormat="1" ht="15" customHeight="1" x14ac:dyDescent="0.2">
      <c r="A869" s="130"/>
      <c r="B869" s="117" t="s">
        <v>952</v>
      </c>
      <c r="C869" s="132"/>
      <c r="D869" s="340" t="s">
        <v>1024</v>
      </c>
      <c r="E869" s="117"/>
      <c r="F869" s="1028"/>
      <c r="G869" s="1029"/>
      <c r="H869" s="340" t="s">
        <v>941</v>
      </c>
      <c r="I869" s="340" t="s">
        <v>1818</v>
      </c>
      <c r="J869" s="340" t="s">
        <v>1811</v>
      </c>
      <c r="K869" s="388" t="s">
        <v>1852</v>
      </c>
      <c r="L869" s="401" t="s">
        <v>1822</v>
      </c>
      <c r="M869" s="1136">
        <v>1</v>
      </c>
      <c r="N869" s="1136" t="s">
        <v>101</v>
      </c>
      <c r="O869" s="401" t="s">
        <v>435</v>
      </c>
      <c r="P869" s="604">
        <v>4</v>
      </c>
      <c r="Q869" s="605"/>
      <c r="R869" s="605"/>
      <c r="S869" s="605"/>
      <c r="T869" s="605"/>
      <c r="U869" s="605"/>
      <c r="V869" s="605"/>
      <c r="W869" s="606"/>
      <c r="X869" s="142"/>
      <c r="Y869" s="142"/>
      <c r="Z869" s="112"/>
      <c r="AA869" s="83"/>
      <c r="AB869" s="83"/>
      <c r="AC869" s="83" t="str">
        <f t="shared" si="21"/>
        <v/>
      </c>
      <c r="AD869" s="83"/>
      <c r="AE869" s="83"/>
      <c r="AF869" s="83"/>
      <c r="AG869" s="83"/>
      <c r="AH869" s="83"/>
      <c r="AI869" s="83"/>
      <c r="AJ869" s="83"/>
      <c r="AK869" s="83"/>
      <c r="AL869" s="83"/>
      <c r="AM869" s="83"/>
      <c r="AN869" s="83"/>
      <c r="AO869" s="83"/>
      <c r="AP869" s="83"/>
      <c r="AQ869" s="83"/>
      <c r="AR869" s="83"/>
      <c r="AS869" s="83"/>
      <c r="AT869" s="83"/>
      <c r="AU869" s="83"/>
      <c r="AV869" s="83"/>
      <c r="AW869" s="83"/>
      <c r="AX869" s="83"/>
      <c r="AY869" s="83"/>
      <c r="AZ869" s="83"/>
      <c r="BA869" s="83"/>
      <c r="BB869" s="83"/>
      <c r="BC869" s="83"/>
      <c r="BD869" s="83"/>
      <c r="BE869" s="83"/>
      <c r="BF869" s="83"/>
      <c r="BG869" s="83"/>
      <c r="BH869" s="83"/>
      <c r="BI869" s="83"/>
      <c r="BJ869" s="83"/>
      <c r="BK869" s="83"/>
      <c r="BL869" s="83"/>
      <c r="BM869" s="83"/>
      <c r="BN869" s="83"/>
      <c r="BO869" s="83"/>
      <c r="BP869" s="83"/>
      <c r="BQ869" s="83"/>
      <c r="BR869" s="83"/>
      <c r="BS869" s="83"/>
      <c r="BT869" s="83"/>
      <c r="BU869" s="83"/>
      <c r="BV869" s="83"/>
      <c r="BW869" s="83"/>
      <c r="BX869" s="83"/>
      <c r="BY869" s="83"/>
      <c r="BZ869" s="83"/>
      <c r="CA869" s="83"/>
      <c r="CB869" s="83"/>
      <c r="CC869" s="83"/>
      <c r="CD869" s="83"/>
      <c r="CE869" s="83"/>
      <c r="CF869" s="83"/>
      <c r="CG869" s="83"/>
      <c r="CH869" s="83"/>
      <c r="CI869" s="83"/>
      <c r="CJ869" s="83"/>
      <c r="CK869" s="83"/>
      <c r="CL869" s="83"/>
      <c r="CM869" s="83"/>
      <c r="CN869" s="83"/>
      <c r="CO869" s="83"/>
      <c r="CP869" s="83"/>
      <c r="CQ869" s="83"/>
      <c r="CR869" s="83"/>
      <c r="CS869" s="83"/>
      <c r="CT869" s="83"/>
      <c r="CU869" s="83"/>
      <c r="CV869" s="83"/>
      <c r="CW869" s="83"/>
      <c r="CX869" s="83"/>
      <c r="CY869" s="83"/>
      <c r="CZ869" s="83"/>
      <c r="DA869" s="83"/>
      <c r="DB869" s="83"/>
      <c r="DC869" s="83"/>
      <c r="DD869" s="83"/>
      <c r="DE869" s="83"/>
      <c r="DF869" s="83"/>
      <c r="DG869" s="83"/>
      <c r="DH869" s="83"/>
      <c r="DI869" s="83"/>
      <c r="DJ869" s="83"/>
      <c r="DK869" s="83"/>
      <c r="DL869" s="83"/>
      <c r="DM869" s="83"/>
      <c r="DN869" s="83"/>
      <c r="DO869" s="83"/>
      <c r="DP869" s="83"/>
      <c r="DQ869" s="83"/>
      <c r="DR869" s="83"/>
      <c r="DS869" s="83"/>
      <c r="DT869" s="83"/>
      <c r="DU869" s="83"/>
      <c r="DV869" s="83"/>
      <c r="DW869" s="83"/>
      <c r="DX869" s="83"/>
      <c r="DY869" s="83"/>
      <c r="DZ869" s="83"/>
      <c r="EA869" s="83"/>
      <c r="EB869" s="83"/>
      <c r="EC869" s="83"/>
      <c r="ED869" s="83"/>
      <c r="EE869" s="83"/>
      <c r="EF869" s="83"/>
      <c r="EG869" s="83"/>
      <c r="EH869" s="83"/>
      <c r="EI869" s="83"/>
      <c r="EJ869" s="83"/>
      <c r="EK869" s="83"/>
      <c r="EL869" s="83"/>
      <c r="EM869" s="83"/>
      <c r="EN869" s="83"/>
      <c r="EO869" s="83"/>
      <c r="EP869" s="83"/>
      <c r="EQ869" s="83"/>
      <c r="ER869" s="83"/>
      <c r="ES869" s="83"/>
      <c r="ET869" s="83"/>
      <c r="EU869" s="83"/>
      <c r="EV869" s="83"/>
      <c r="EW869" s="83"/>
      <c r="EX869" s="83"/>
      <c r="EY869" s="83"/>
      <c r="EZ869" s="83"/>
      <c r="FA869" s="83"/>
      <c r="FB869" s="83"/>
      <c r="FC869" s="83"/>
      <c r="FD869" s="83"/>
      <c r="FE869" s="83"/>
      <c r="FF869" s="83"/>
      <c r="FG869" s="83"/>
      <c r="FH869" s="83"/>
      <c r="FI869" s="83"/>
      <c r="FJ869" s="83"/>
      <c r="FK869" s="83"/>
      <c r="FL869" s="83"/>
      <c r="FM869" s="83"/>
      <c r="FN869" s="83"/>
      <c r="FO869" s="83"/>
      <c r="FP869" s="83"/>
      <c r="FQ869" s="83"/>
      <c r="FR869" s="83"/>
      <c r="FS869" s="83"/>
      <c r="FT869" s="83"/>
      <c r="FU869" s="83"/>
      <c r="FV869" s="83"/>
      <c r="FW869" s="83"/>
      <c r="FX869" s="83"/>
      <c r="FY869" s="83"/>
      <c r="FZ869" s="83"/>
      <c r="GA869" s="83"/>
      <c r="GB869" s="83"/>
      <c r="GC869" s="83"/>
      <c r="GD869" s="83"/>
      <c r="GE869" s="83"/>
      <c r="GF869" s="83"/>
      <c r="GG869" s="83"/>
      <c r="GH869" s="83"/>
      <c r="GI869" s="83"/>
      <c r="GJ869" s="83"/>
      <c r="GK869" s="83"/>
      <c r="GL869" s="83"/>
      <c r="GM869" s="83"/>
      <c r="GN869" s="83"/>
      <c r="GO869" s="83"/>
      <c r="GP869" s="83"/>
      <c r="GQ869" s="83"/>
      <c r="GR869" s="83"/>
      <c r="GS869" s="83"/>
      <c r="GT869" s="83"/>
      <c r="GU869" s="83"/>
      <c r="GV869" s="83"/>
      <c r="GW869" s="83"/>
      <c r="GX869" s="83"/>
      <c r="GY869" s="83"/>
      <c r="GZ869" s="83"/>
      <c r="HA869" s="83"/>
      <c r="HB869" s="83"/>
      <c r="HC869" s="83"/>
      <c r="HD869" s="83"/>
      <c r="HE869" s="83"/>
      <c r="HF869" s="83"/>
      <c r="HG869" s="83"/>
      <c r="HH869" s="83"/>
      <c r="HI869" s="83"/>
      <c r="HJ869" s="83"/>
      <c r="HK869" s="83"/>
      <c r="HL869" s="83"/>
      <c r="HM869" s="83"/>
      <c r="HN869" s="83"/>
      <c r="HO869" s="83"/>
      <c r="HP869" s="83"/>
      <c r="HQ869" s="83"/>
      <c r="HR869" s="83"/>
      <c r="HS869" s="83"/>
      <c r="HT869" s="83"/>
      <c r="HU869" s="83"/>
      <c r="HV869" s="83"/>
      <c r="HW869" s="83"/>
      <c r="HX869" s="83"/>
      <c r="HY869" s="83"/>
      <c r="HZ869" s="83"/>
      <c r="IA869" s="83"/>
      <c r="IB869" s="83"/>
      <c r="IC869" s="83"/>
      <c r="ID869" s="83"/>
      <c r="IE869" s="83"/>
      <c r="IF869" s="83"/>
      <c r="IG869" s="83"/>
      <c r="IH869" s="83"/>
      <c r="II869" s="83"/>
      <c r="IJ869" s="83"/>
      <c r="IK869" s="83"/>
      <c r="IL869" s="83"/>
      <c r="IM869" s="83"/>
      <c r="IN869" s="83"/>
      <c r="IO869" s="83"/>
      <c r="IP869" s="83"/>
      <c r="IQ869" s="83"/>
      <c r="IR869" s="83"/>
      <c r="IS869" s="83"/>
      <c r="IT869" s="83"/>
      <c r="IU869" s="83"/>
      <c r="IV869" s="83"/>
      <c r="IW869" s="83"/>
      <c r="IX869" s="83"/>
      <c r="IY869" s="83"/>
      <c r="IZ869" s="83"/>
      <c r="JA869" s="83"/>
      <c r="JB869" s="83"/>
      <c r="JC869" s="83"/>
      <c r="JD869" s="83"/>
      <c r="JE869" s="83"/>
    </row>
    <row r="870" spans="1:265" s="8" customFormat="1" ht="15" customHeight="1" x14ac:dyDescent="0.2">
      <c r="A870" s="573"/>
      <c r="B870" s="117" t="s">
        <v>952</v>
      </c>
      <c r="C870" s="132"/>
      <c r="D870" s="340" t="s">
        <v>1024</v>
      </c>
      <c r="E870" s="117"/>
      <c r="F870" s="1028"/>
      <c r="G870" s="1029"/>
      <c r="H870" s="340" t="s">
        <v>941</v>
      </c>
      <c r="I870" s="340" t="s">
        <v>1818</v>
      </c>
      <c r="J870" s="340" t="s">
        <v>1811</v>
      </c>
      <c r="K870" s="388" t="s">
        <v>1852</v>
      </c>
      <c r="L870" s="401" t="s">
        <v>1822</v>
      </c>
      <c r="M870" s="1136">
        <v>1</v>
      </c>
      <c r="N870" s="1136" t="s">
        <v>511</v>
      </c>
      <c r="O870" s="401" t="s">
        <v>435</v>
      </c>
      <c r="P870" s="604">
        <v>4</v>
      </c>
      <c r="Q870" s="605"/>
      <c r="R870" s="605"/>
      <c r="S870" s="605"/>
      <c r="T870" s="605"/>
      <c r="U870" s="605"/>
      <c r="V870" s="605"/>
      <c r="W870" s="606"/>
      <c r="X870" s="142"/>
      <c r="Y870" s="142"/>
      <c r="Z870" s="112"/>
      <c r="AA870" s="83"/>
      <c r="AB870" s="83"/>
      <c r="AC870" s="83" t="str">
        <f t="shared" si="21"/>
        <v/>
      </c>
      <c r="AD870" s="83"/>
      <c r="AE870" s="83"/>
      <c r="AF870" s="83"/>
      <c r="AG870" s="83"/>
      <c r="AH870" s="83"/>
      <c r="AI870" s="83"/>
      <c r="AJ870" s="83"/>
      <c r="AK870" s="83"/>
      <c r="AL870" s="83"/>
      <c r="AM870" s="83"/>
      <c r="AN870" s="83"/>
      <c r="AO870" s="83"/>
      <c r="AP870" s="83"/>
      <c r="AQ870" s="83"/>
      <c r="AR870" s="83"/>
      <c r="AS870" s="83"/>
      <c r="AT870" s="83"/>
      <c r="AU870" s="83"/>
      <c r="AV870" s="83"/>
      <c r="AW870" s="83"/>
      <c r="AX870" s="83"/>
      <c r="AY870" s="83"/>
      <c r="AZ870" s="83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  <c r="BM870" s="83"/>
      <c r="BN870" s="83"/>
      <c r="BO870" s="83"/>
      <c r="BP870" s="83"/>
      <c r="BQ870" s="83"/>
      <c r="BR870" s="83"/>
      <c r="BS870" s="83"/>
      <c r="BT870" s="83"/>
      <c r="BU870" s="83"/>
      <c r="BV870" s="83"/>
      <c r="BW870" s="83"/>
      <c r="BX870" s="83"/>
      <c r="BY870" s="83"/>
      <c r="BZ870" s="83"/>
      <c r="CA870" s="83"/>
      <c r="CB870" s="83"/>
      <c r="CC870" s="83"/>
      <c r="CD870" s="83"/>
      <c r="CE870" s="83"/>
      <c r="CF870" s="83"/>
      <c r="CG870" s="83"/>
      <c r="CH870" s="83"/>
      <c r="CI870" s="83"/>
      <c r="CJ870" s="83"/>
      <c r="CK870" s="83"/>
      <c r="CL870" s="83"/>
      <c r="CM870" s="83"/>
      <c r="CN870" s="83"/>
      <c r="CO870" s="83"/>
      <c r="CP870" s="83"/>
      <c r="CQ870" s="83"/>
      <c r="CR870" s="83"/>
      <c r="CS870" s="83"/>
      <c r="CT870" s="83"/>
      <c r="CU870" s="83"/>
      <c r="CV870" s="83"/>
      <c r="CW870" s="83"/>
      <c r="CX870" s="83"/>
      <c r="CY870" s="83"/>
      <c r="CZ870" s="83"/>
      <c r="DA870" s="83"/>
      <c r="DB870" s="83"/>
      <c r="DC870" s="83"/>
      <c r="DD870" s="83"/>
      <c r="DE870" s="83"/>
      <c r="DF870" s="83"/>
      <c r="DG870" s="83"/>
      <c r="DH870" s="83"/>
      <c r="DI870" s="83"/>
      <c r="DJ870" s="83"/>
      <c r="DK870" s="83"/>
      <c r="DL870" s="83"/>
      <c r="DM870" s="83"/>
      <c r="DN870" s="83"/>
      <c r="DO870" s="83"/>
      <c r="DP870" s="83"/>
      <c r="DQ870" s="83"/>
      <c r="DR870" s="83"/>
      <c r="DS870" s="83"/>
      <c r="DT870" s="83"/>
      <c r="DU870" s="83"/>
      <c r="DV870" s="83"/>
      <c r="DW870" s="83"/>
      <c r="DX870" s="83"/>
      <c r="DY870" s="83"/>
      <c r="DZ870" s="83"/>
      <c r="EA870" s="83"/>
      <c r="EB870" s="83"/>
      <c r="EC870" s="83"/>
      <c r="ED870" s="83"/>
      <c r="EE870" s="83"/>
      <c r="EF870" s="83"/>
      <c r="EG870" s="83"/>
      <c r="EH870" s="83"/>
      <c r="EI870" s="83"/>
      <c r="EJ870" s="83"/>
      <c r="EK870" s="83"/>
      <c r="EL870" s="83"/>
      <c r="EM870" s="83"/>
      <c r="EN870" s="83"/>
      <c r="EO870" s="83"/>
      <c r="EP870" s="83"/>
      <c r="EQ870" s="83"/>
      <c r="ER870" s="83"/>
      <c r="ES870" s="83"/>
      <c r="ET870" s="83"/>
      <c r="EU870" s="83"/>
      <c r="EV870" s="83"/>
      <c r="EW870" s="83"/>
      <c r="EX870" s="83"/>
      <c r="EY870" s="83"/>
      <c r="EZ870" s="83"/>
      <c r="FA870" s="83"/>
      <c r="FB870" s="83"/>
      <c r="FC870" s="83"/>
      <c r="FD870" s="83"/>
      <c r="FE870" s="83"/>
      <c r="FF870" s="83"/>
      <c r="FG870" s="83"/>
      <c r="FH870" s="83"/>
      <c r="FI870" s="83"/>
      <c r="FJ870" s="83"/>
      <c r="FK870" s="83"/>
      <c r="FL870" s="83"/>
      <c r="FM870" s="83"/>
      <c r="FN870" s="83"/>
      <c r="FO870" s="83"/>
      <c r="FP870" s="83"/>
      <c r="FQ870" s="83"/>
      <c r="FR870" s="83"/>
      <c r="FS870" s="83"/>
      <c r="FT870" s="83"/>
      <c r="FU870" s="83"/>
      <c r="FV870" s="83"/>
      <c r="FW870" s="83"/>
      <c r="FX870" s="83"/>
      <c r="FY870" s="83"/>
      <c r="FZ870" s="83"/>
      <c r="GA870" s="83"/>
      <c r="GB870" s="83"/>
      <c r="GC870" s="83"/>
      <c r="GD870" s="83"/>
      <c r="GE870" s="83"/>
      <c r="GF870" s="83"/>
      <c r="GG870" s="83"/>
      <c r="GH870" s="83"/>
      <c r="GI870" s="83"/>
      <c r="GJ870" s="83"/>
      <c r="GK870" s="83"/>
      <c r="GL870" s="83"/>
      <c r="GM870" s="83"/>
      <c r="GN870" s="83"/>
      <c r="GO870" s="83"/>
      <c r="GP870" s="83"/>
      <c r="GQ870" s="83"/>
      <c r="GR870" s="83"/>
      <c r="GS870" s="83"/>
      <c r="GT870" s="83"/>
      <c r="GU870" s="83"/>
      <c r="GV870" s="83"/>
      <c r="GW870" s="83"/>
      <c r="GX870" s="83"/>
      <c r="GY870" s="83"/>
      <c r="GZ870" s="83"/>
      <c r="HA870" s="83"/>
      <c r="HB870" s="83"/>
      <c r="HC870" s="83"/>
      <c r="HD870" s="83"/>
      <c r="HE870" s="83"/>
      <c r="HF870" s="83"/>
      <c r="HG870" s="83"/>
      <c r="HH870" s="83"/>
      <c r="HI870" s="83"/>
      <c r="HJ870" s="83"/>
      <c r="HK870" s="83"/>
      <c r="HL870" s="83"/>
      <c r="HM870" s="83"/>
      <c r="HN870" s="83"/>
      <c r="HO870" s="83"/>
      <c r="HP870" s="83"/>
      <c r="HQ870" s="83"/>
      <c r="HR870" s="83"/>
      <c r="HS870" s="83"/>
      <c r="HT870" s="83"/>
      <c r="HU870" s="83"/>
      <c r="HV870" s="83"/>
      <c r="HW870" s="83"/>
      <c r="HX870" s="83"/>
      <c r="HY870" s="83"/>
      <c r="HZ870" s="83"/>
      <c r="IA870" s="83"/>
      <c r="IB870" s="83"/>
      <c r="IC870" s="83"/>
      <c r="ID870" s="83"/>
      <c r="IE870" s="83"/>
      <c r="IF870" s="83"/>
      <c r="IG870" s="83"/>
      <c r="IH870" s="83"/>
      <c r="II870" s="83"/>
      <c r="IJ870" s="83"/>
      <c r="IK870" s="83"/>
      <c r="IL870" s="83"/>
      <c r="IM870" s="83"/>
      <c r="IN870" s="83"/>
      <c r="IO870" s="83"/>
      <c r="IP870" s="83"/>
      <c r="IQ870" s="83"/>
      <c r="IR870" s="83"/>
      <c r="IS870" s="83"/>
      <c r="IT870" s="83"/>
      <c r="IU870" s="83"/>
      <c r="IV870" s="83"/>
      <c r="IW870" s="83"/>
      <c r="IX870" s="83"/>
      <c r="IY870" s="83"/>
      <c r="IZ870" s="83"/>
      <c r="JA870" s="83"/>
      <c r="JB870" s="83"/>
      <c r="JC870" s="83"/>
      <c r="JD870" s="83"/>
      <c r="JE870" s="83"/>
    </row>
    <row r="871" spans="1:265" s="8" customFormat="1" ht="15" customHeight="1" x14ac:dyDescent="0.2">
      <c r="A871" s="573"/>
      <c r="B871" s="117" t="s">
        <v>952</v>
      </c>
      <c r="C871" s="132"/>
      <c r="D871" s="340" t="s">
        <v>1024</v>
      </c>
      <c r="E871" s="117"/>
      <c r="F871" s="1028"/>
      <c r="G871" s="1029"/>
      <c r="H871" s="340" t="s">
        <v>941</v>
      </c>
      <c r="I871" s="340" t="s">
        <v>1818</v>
      </c>
      <c r="J871" s="340" t="s">
        <v>1811</v>
      </c>
      <c r="K871" s="388" t="s">
        <v>1853</v>
      </c>
      <c r="L871" s="401" t="s">
        <v>1822</v>
      </c>
      <c r="M871" s="1136">
        <v>2</v>
      </c>
      <c r="N871" s="1136" t="s">
        <v>24</v>
      </c>
      <c r="O871" s="401" t="s">
        <v>435</v>
      </c>
      <c r="P871" s="604">
        <v>4</v>
      </c>
      <c r="Q871" s="605"/>
      <c r="R871" s="605"/>
      <c r="S871" s="605"/>
      <c r="T871" s="605"/>
      <c r="U871" s="605"/>
      <c r="V871" s="605"/>
      <c r="W871" s="606"/>
      <c r="X871" s="142"/>
      <c r="Y871" s="142"/>
      <c r="Z871" s="112"/>
      <c r="AA871" s="83"/>
      <c r="AB871" s="83"/>
      <c r="AC871" s="83" t="str">
        <f t="shared" si="21"/>
        <v/>
      </c>
      <c r="AD871" s="83"/>
      <c r="AE871" s="83"/>
      <c r="AF871" s="83"/>
      <c r="AG871" s="83"/>
      <c r="AH871" s="83"/>
      <c r="AI871" s="83"/>
      <c r="AJ871" s="83"/>
      <c r="AK871" s="83"/>
      <c r="AL871" s="83"/>
      <c r="AM871" s="83"/>
      <c r="AN871" s="83"/>
      <c r="AO871" s="83"/>
      <c r="AP871" s="83"/>
      <c r="AQ871" s="83"/>
      <c r="AR871" s="83"/>
      <c r="AS871" s="83"/>
      <c r="AT871" s="83"/>
      <c r="AU871" s="83"/>
      <c r="AV871" s="83"/>
      <c r="AW871" s="83"/>
      <c r="AX871" s="83"/>
      <c r="AY871" s="83"/>
      <c r="AZ871" s="83"/>
      <c r="BA871" s="83"/>
      <c r="BB871" s="83"/>
      <c r="BC871" s="83"/>
      <c r="BD871" s="83"/>
      <c r="BE871" s="83"/>
      <c r="BF871" s="83"/>
      <c r="BG871" s="83"/>
      <c r="BH871" s="83"/>
      <c r="BI871" s="83"/>
      <c r="BJ871" s="83"/>
      <c r="BK871" s="83"/>
      <c r="BL871" s="83"/>
      <c r="BM871" s="83"/>
      <c r="BN871" s="83"/>
      <c r="BO871" s="83"/>
      <c r="BP871" s="83"/>
      <c r="BQ871" s="83"/>
      <c r="BR871" s="83"/>
      <c r="BS871" s="83"/>
      <c r="BT871" s="83"/>
      <c r="BU871" s="83"/>
      <c r="BV871" s="83"/>
      <c r="BW871" s="83"/>
      <c r="BX871" s="83"/>
      <c r="BY871" s="83"/>
      <c r="BZ871" s="83"/>
      <c r="CA871" s="83"/>
      <c r="CB871" s="83"/>
      <c r="CC871" s="83"/>
      <c r="CD871" s="83"/>
      <c r="CE871" s="83"/>
      <c r="CF871" s="83"/>
      <c r="CG871" s="83"/>
      <c r="CH871" s="83"/>
      <c r="CI871" s="83"/>
      <c r="CJ871" s="83"/>
      <c r="CK871" s="83"/>
      <c r="CL871" s="83"/>
      <c r="CM871" s="83"/>
      <c r="CN871" s="83"/>
      <c r="CO871" s="83"/>
      <c r="CP871" s="83"/>
      <c r="CQ871" s="83"/>
      <c r="CR871" s="83"/>
      <c r="CS871" s="83"/>
      <c r="CT871" s="83"/>
      <c r="CU871" s="83"/>
      <c r="CV871" s="83"/>
      <c r="CW871" s="83"/>
      <c r="CX871" s="83"/>
      <c r="CY871" s="83"/>
      <c r="CZ871" s="83"/>
      <c r="DA871" s="83"/>
      <c r="DB871" s="83"/>
      <c r="DC871" s="83"/>
      <c r="DD871" s="83"/>
      <c r="DE871" s="83"/>
      <c r="DF871" s="83"/>
      <c r="DG871" s="83"/>
      <c r="DH871" s="83"/>
      <c r="DI871" s="83"/>
      <c r="DJ871" s="83"/>
      <c r="DK871" s="83"/>
      <c r="DL871" s="83"/>
      <c r="DM871" s="83"/>
      <c r="DN871" s="83"/>
      <c r="DO871" s="83"/>
      <c r="DP871" s="83"/>
      <c r="DQ871" s="83"/>
      <c r="DR871" s="83"/>
      <c r="DS871" s="83"/>
      <c r="DT871" s="83"/>
      <c r="DU871" s="83"/>
      <c r="DV871" s="83"/>
      <c r="DW871" s="83"/>
      <c r="DX871" s="83"/>
      <c r="DY871" s="83"/>
      <c r="DZ871" s="83"/>
      <c r="EA871" s="83"/>
      <c r="EB871" s="83"/>
      <c r="EC871" s="83"/>
      <c r="ED871" s="83"/>
      <c r="EE871" s="83"/>
      <c r="EF871" s="83"/>
      <c r="EG871" s="83"/>
      <c r="EH871" s="83"/>
      <c r="EI871" s="83"/>
      <c r="EJ871" s="83"/>
      <c r="EK871" s="83"/>
      <c r="EL871" s="83"/>
      <c r="EM871" s="83"/>
      <c r="EN871" s="83"/>
      <c r="EO871" s="83"/>
      <c r="EP871" s="83"/>
      <c r="EQ871" s="83"/>
      <c r="ER871" s="83"/>
      <c r="ES871" s="83"/>
      <c r="ET871" s="83"/>
      <c r="EU871" s="83"/>
      <c r="EV871" s="83"/>
      <c r="EW871" s="83"/>
      <c r="EX871" s="83"/>
      <c r="EY871" s="83"/>
      <c r="EZ871" s="83"/>
      <c r="FA871" s="83"/>
      <c r="FB871" s="83"/>
      <c r="FC871" s="83"/>
      <c r="FD871" s="83"/>
      <c r="FE871" s="83"/>
      <c r="FF871" s="83"/>
      <c r="FG871" s="83"/>
      <c r="FH871" s="83"/>
      <c r="FI871" s="83"/>
      <c r="FJ871" s="83"/>
      <c r="FK871" s="83"/>
      <c r="FL871" s="83"/>
      <c r="FM871" s="83"/>
      <c r="FN871" s="83"/>
      <c r="FO871" s="83"/>
      <c r="FP871" s="83"/>
      <c r="FQ871" s="83"/>
      <c r="FR871" s="83"/>
      <c r="FS871" s="83"/>
      <c r="FT871" s="83"/>
      <c r="FU871" s="83"/>
      <c r="FV871" s="83"/>
      <c r="FW871" s="83"/>
      <c r="FX871" s="83"/>
      <c r="FY871" s="83"/>
      <c r="FZ871" s="83"/>
      <c r="GA871" s="83"/>
      <c r="GB871" s="83"/>
      <c r="GC871" s="83"/>
      <c r="GD871" s="83"/>
      <c r="GE871" s="83"/>
      <c r="GF871" s="83"/>
      <c r="GG871" s="83"/>
      <c r="GH871" s="83"/>
      <c r="GI871" s="83"/>
      <c r="GJ871" s="83"/>
      <c r="GK871" s="83"/>
      <c r="GL871" s="83"/>
      <c r="GM871" s="83"/>
      <c r="GN871" s="83"/>
      <c r="GO871" s="83"/>
      <c r="GP871" s="83"/>
      <c r="GQ871" s="83"/>
      <c r="GR871" s="83"/>
      <c r="GS871" s="83"/>
      <c r="GT871" s="83"/>
      <c r="GU871" s="83"/>
      <c r="GV871" s="83"/>
      <c r="GW871" s="83"/>
      <c r="GX871" s="83"/>
      <c r="GY871" s="83"/>
      <c r="GZ871" s="83"/>
      <c r="HA871" s="83"/>
      <c r="HB871" s="83"/>
      <c r="HC871" s="83"/>
      <c r="HD871" s="83"/>
      <c r="HE871" s="83"/>
      <c r="HF871" s="83"/>
      <c r="HG871" s="83"/>
      <c r="HH871" s="83"/>
      <c r="HI871" s="83"/>
      <c r="HJ871" s="83"/>
      <c r="HK871" s="83"/>
      <c r="HL871" s="83"/>
      <c r="HM871" s="83"/>
      <c r="HN871" s="83"/>
      <c r="HO871" s="83"/>
      <c r="HP871" s="83"/>
      <c r="HQ871" s="83"/>
      <c r="HR871" s="83"/>
      <c r="HS871" s="83"/>
      <c r="HT871" s="83"/>
      <c r="HU871" s="83"/>
      <c r="HV871" s="83"/>
      <c r="HW871" s="83"/>
      <c r="HX871" s="83"/>
      <c r="HY871" s="83"/>
      <c r="HZ871" s="83"/>
      <c r="IA871" s="83"/>
      <c r="IB871" s="83"/>
      <c r="IC871" s="83"/>
      <c r="ID871" s="83"/>
      <c r="IE871" s="83"/>
      <c r="IF871" s="83"/>
      <c r="IG871" s="83"/>
      <c r="IH871" s="83"/>
      <c r="II871" s="83"/>
      <c r="IJ871" s="83"/>
      <c r="IK871" s="83"/>
      <c r="IL871" s="83"/>
      <c r="IM871" s="83"/>
      <c r="IN871" s="83"/>
      <c r="IO871" s="83"/>
      <c r="IP871" s="83"/>
      <c r="IQ871" s="83"/>
      <c r="IR871" s="83"/>
      <c r="IS871" s="83"/>
      <c r="IT871" s="83"/>
      <c r="IU871" s="83"/>
      <c r="IV871" s="83"/>
      <c r="IW871" s="83"/>
      <c r="IX871" s="83"/>
      <c r="IY871" s="83"/>
      <c r="IZ871" s="83"/>
      <c r="JA871" s="83"/>
      <c r="JB871" s="83"/>
      <c r="JC871" s="83"/>
      <c r="JD871" s="83"/>
      <c r="JE871" s="83"/>
    </row>
    <row r="872" spans="1:265" s="8" customFormat="1" ht="15" customHeight="1" x14ac:dyDescent="0.2">
      <c r="A872" s="573"/>
      <c r="B872" s="117" t="s">
        <v>952</v>
      </c>
      <c r="C872" s="132"/>
      <c r="D872" s="340" t="s">
        <v>1024</v>
      </c>
      <c r="E872" s="117"/>
      <c r="F872" s="1028"/>
      <c r="G872" s="1029"/>
      <c r="H872" s="340" t="s">
        <v>941</v>
      </c>
      <c r="I872" s="340" t="s">
        <v>1818</v>
      </c>
      <c r="J872" s="340" t="s">
        <v>1811</v>
      </c>
      <c r="K872" s="388" t="s">
        <v>1854</v>
      </c>
      <c r="L872" s="401" t="s">
        <v>97</v>
      </c>
      <c r="M872" s="1136">
        <v>2</v>
      </c>
      <c r="N872" s="1136" t="s">
        <v>101</v>
      </c>
      <c r="O872" s="401" t="s">
        <v>435</v>
      </c>
      <c r="P872" s="604">
        <v>4</v>
      </c>
      <c r="Q872" s="605"/>
      <c r="R872" s="605"/>
      <c r="S872" s="605"/>
      <c r="T872" s="605"/>
      <c r="U872" s="605"/>
      <c r="V872" s="605"/>
      <c r="W872" s="606"/>
      <c r="X872" s="142"/>
      <c r="Y872" s="142"/>
      <c r="Z872" s="112"/>
      <c r="AA872" s="83"/>
      <c r="AB872" s="83"/>
      <c r="AC872" s="83" t="str">
        <f t="shared" si="21"/>
        <v/>
      </c>
      <c r="AD872" s="83"/>
      <c r="AE872" s="83"/>
      <c r="AF872" s="83"/>
      <c r="AG872" s="83"/>
      <c r="AH872" s="83"/>
      <c r="AI872" s="83"/>
      <c r="AJ872" s="83"/>
      <c r="AK872" s="83"/>
      <c r="AL872" s="83"/>
      <c r="AM872" s="83"/>
      <c r="AN872" s="83"/>
      <c r="AO872" s="83"/>
      <c r="AP872" s="83"/>
      <c r="AQ872" s="83"/>
      <c r="AR872" s="83"/>
      <c r="AS872" s="83"/>
      <c r="AT872" s="83"/>
      <c r="AU872" s="83"/>
      <c r="AV872" s="83"/>
      <c r="AW872" s="83"/>
      <c r="AX872" s="83"/>
      <c r="AY872" s="83"/>
      <c r="AZ872" s="83"/>
      <c r="BA872" s="83"/>
      <c r="BB872" s="83"/>
      <c r="BC872" s="83"/>
      <c r="BD872" s="83"/>
      <c r="BE872" s="83"/>
      <c r="BF872" s="83"/>
      <c r="BG872" s="83"/>
      <c r="BH872" s="83"/>
      <c r="BI872" s="83"/>
      <c r="BJ872" s="83"/>
      <c r="BK872" s="83"/>
      <c r="BL872" s="83"/>
      <c r="BM872" s="83"/>
      <c r="BN872" s="83"/>
      <c r="BO872" s="83"/>
      <c r="BP872" s="83"/>
      <c r="BQ872" s="83"/>
      <c r="BR872" s="83"/>
      <c r="BS872" s="83"/>
      <c r="BT872" s="83"/>
      <c r="BU872" s="83"/>
      <c r="BV872" s="83"/>
      <c r="BW872" s="83"/>
      <c r="BX872" s="83"/>
      <c r="BY872" s="83"/>
      <c r="BZ872" s="83"/>
      <c r="CA872" s="83"/>
      <c r="CB872" s="83"/>
      <c r="CC872" s="83"/>
      <c r="CD872" s="83"/>
      <c r="CE872" s="83"/>
      <c r="CF872" s="83"/>
      <c r="CG872" s="83"/>
      <c r="CH872" s="83"/>
      <c r="CI872" s="83"/>
      <c r="CJ872" s="83"/>
      <c r="CK872" s="83"/>
      <c r="CL872" s="83"/>
      <c r="CM872" s="83"/>
      <c r="CN872" s="83"/>
      <c r="CO872" s="83"/>
      <c r="CP872" s="83"/>
      <c r="CQ872" s="83"/>
      <c r="CR872" s="83"/>
      <c r="CS872" s="83"/>
      <c r="CT872" s="83"/>
      <c r="CU872" s="83"/>
      <c r="CV872" s="83"/>
      <c r="CW872" s="83"/>
      <c r="CX872" s="83"/>
      <c r="CY872" s="83"/>
      <c r="CZ872" s="83"/>
      <c r="DA872" s="83"/>
      <c r="DB872" s="83"/>
      <c r="DC872" s="83"/>
      <c r="DD872" s="83"/>
      <c r="DE872" s="83"/>
      <c r="DF872" s="83"/>
      <c r="DG872" s="83"/>
      <c r="DH872" s="83"/>
      <c r="DI872" s="83"/>
      <c r="DJ872" s="83"/>
      <c r="DK872" s="83"/>
      <c r="DL872" s="83"/>
      <c r="DM872" s="83"/>
      <c r="DN872" s="83"/>
      <c r="DO872" s="83"/>
      <c r="DP872" s="83"/>
      <c r="DQ872" s="83"/>
      <c r="DR872" s="83"/>
      <c r="DS872" s="83"/>
      <c r="DT872" s="83"/>
      <c r="DU872" s="83"/>
      <c r="DV872" s="83"/>
      <c r="DW872" s="83"/>
      <c r="DX872" s="83"/>
      <c r="DY872" s="83"/>
      <c r="DZ872" s="83"/>
      <c r="EA872" s="83"/>
      <c r="EB872" s="83"/>
      <c r="EC872" s="83"/>
      <c r="ED872" s="83"/>
      <c r="EE872" s="83"/>
      <c r="EF872" s="83"/>
      <c r="EG872" s="83"/>
      <c r="EH872" s="83"/>
      <c r="EI872" s="83"/>
      <c r="EJ872" s="83"/>
      <c r="EK872" s="83"/>
      <c r="EL872" s="83"/>
      <c r="EM872" s="83"/>
      <c r="EN872" s="83"/>
      <c r="EO872" s="83"/>
      <c r="EP872" s="83"/>
      <c r="EQ872" s="83"/>
      <c r="ER872" s="83"/>
      <c r="ES872" s="83"/>
      <c r="ET872" s="83"/>
      <c r="EU872" s="83"/>
      <c r="EV872" s="83"/>
      <c r="EW872" s="83"/>
      <c r="EX872" s="83"/>
      <c r="EY872" s="83"/>
      <c r="EZ872" s="83"/>
      <c r="FA872" s="83"/>
      <c r="FB872" s="83"/>
      <c r="FC872" s="83"/>
      <c r="FD872" s="83"/>
      <c r="FE872" s="83"/>
      <c r="FF872" s="83"/>
      <c r="FG872" s="83"/>
      <c r="FH872" s="83"/>
      <c r="FI872" s="83"/>
      <c r="FJ872" s="83"/>
      <c r="FK872" s="83"/>
      <c r="FL872" s="83"/>
      <c r="FM872" s="83"/>
      <c r="FN872" s="83"/>
      <c r="FO872" s="83"/>
      <c r="FP872" s="83"/>
      <c r="FQ872" s="83"/>
      <c r="FR872" s="83"/>
      <c r="FS872" s="83"/>
      <c r="FT872" s="83"/>
      <c r="FU872" s="83"/>
      <c r="FV872" s="83"/>
      <c r="FW872" s="83"/>
      <c r="FX872" s="83"/>
      <c r="FY872" s="83"/>
      <c r="FZ872" s="83"/>
      <c r="GA872" s="83"/>
      <c r="GB872" s="83"/>
      <c r="GC872" s="83"/>
      <c r="GD872" s="83"/>
      <c r="GE872" s="83"/>
      <c r="GF872" s="83"/>
      <c r="GG872" s="83"/>
      <c r="GH872" s="83"/>
      <c r="GI872" s="83"/>
      <c r="GJ872" s="83"/>
      <c r="GK872" s="83"/>
      <c r="GL872" s="83"/>
      <c r="GM872" s="83"/>
      <c r="GN872" s="83"/>
      <c r="GO872" s="83"/>
      <c r="GP872" s="83"/>
      <c r="GQ872" s="83"/>
      <c r="GR872" s="83"/>
      <c r="GS872" s="83"/>
      <c r="GT872" s="83"/>
      <c r="GU872" s="83"/>
      <c r="GV872" s="83"/>
      <c r="GW872" s="83"/>
      <c r="GX872" s="83"/>
      <c r="GY872" s="83"/>
      <c r="GZ872" s="83"/>
      <c r="HA872" s="83"/>
      <c r="HB872" s="83"/>
      <c r="HC872" s="83"/>
      <c r="HD872" s="83"/>
      <c r="HE872" s="83"/>
      <c r="HF872" s="83"/>
      <c r="HG872" s="83"/>
      <c r="HH872" s="83"/>
      <c r="HI872" s="83"/>
      <c r="HJ872" s="83"/>
      <c r="HK872" s="83"/>
      <c r="HL872" s="83"/>
      <c r="HM872" s="83"/>
      <c r="HN872" s="83"/>
      <c r="HO872" s="83"/>
      <c r="HP872" s="83"/>
      <c r="HQ872" s="83"/>
      <c r="HR872" s="83"/>
      <c r="HS872" s="83"/>
      <c r="HT872" s="83"/>
      <c r="HU872" s="83"/>
      <c r="HV872" s="83"/>
      <c r="HW872" s="83"/>
      <c r="HX872" s="83"/>
      <c r="HY872" s="83"/>
      <c r="HZ872" s="83"/>
      <c r="IA872" s="83"/>
      <c r="IB872" s="83"/>
      <c r="IC872" s="83"/>
      <c r="ID872" s="83"/>
      <c r="IE872" s="83"/>
      <c r="IF872" s="83"/>
      <c r="IG872" s="83"/>
      <c r="IH872" s="83"/>
      <c r="II872" s="83"/>
      <c r="IJ872" s="83"/>
      <c r="IK872" s="83"/>
      <c r="IL872" s="83"/>
      <c r="IM872" s="83"/>
      <c r="IN872" s="83"/>
      <c r="IO872" s="83"/>
      <c r="IP872" s="83"/>
      <c r="IQ872" s="83"/>
      <c r="IR872" s="83"/>
      <c r="IS872" s="83"/>
      <c r="IT872" s="83"/>
      <c r="IU872" s="83"/>
      <c r="IV872" s="83"/>
      <c r="IW872" s="83"/>
      <c r="IX872" s="83"/>
      <c r="IY872" s="83"/>
      <c r="IZ872" s="83"/>
      <c r="JA872" s="83"/>
      <c r="JB872" s="83"/>
      <c r="JC872" s="83"/>
      <c r="JD872" s="83"/>
      <c r="JE872" s="83"/>
    </row>
    <row r="873" spans="1:265" s="8" customFormat="1" ht="15" customHeight="1" x14ac:dyDescent="0.2">
      <c r="A873" s="130"/>
      <c r="B873" s="117" t="s">
        <v>952</v>
      </c>
      <c r="C873" s="132"/>
      <c r="D873" s="340" t="s">
        <v>1024</v>
      </c>
      <c r="E873" s="117"/>
      <c r="F873" s="1028"/>
      <c r="G873" s="1029"/>
      <c r="H873" s="340" t="s">
        <v>941</v>
      </c>
      <c r="I873" s="340" t="s">
        <v>1818</v>
      </c>
      <c r="J873" s="340" t="s">
        <v>1811</v>
      </c>
      <c r="K873" s="388" t="s">
        <v>126</v>
      </c>
      <c r="L873" s="401"/>
      <c r="M873" s="1136"/>
      <c r="N873" s="1136"/>
      <c r="O873" s="401"/>
      <c r="P873" s="604"/>
      <c r="Q873" s="605"/>
      <c r="R873" s="605"/>
      <c r="S873" s="605">
        <v>5</v>
      </c>
      <c r="T873" s="605"/>
      <c r="U873" s="605"/>
      <c r="V873" s="605"/>
      <c r="W873" s="606"/>
      <c r="X873" s="142"/>
      <c r="Y873" s="142"/>
      <c r="Z873" s="112"/>
      <c r="AA873" s="83"/>
      <c r="AB873" s="83"/>
      <c r="AC873" s="83" t="str">
        <f t="shared" si="21"/>
        <v/>
      </c>
      <c r="AD873" s="83"/>
      <c r="AE873" s="83"/>
      <c r="AF873" s="83"/>
      <c r="AG873" s="83"/>
      <c r="AH873" s="83"/>
      <c r="AI873" s="83"/>
      <c r="AJ873" s="83"/>
      <c r="AK873" s="83"/>
      <c r="AL873" s="83"/>
      <c r="AM873" s="83"/>
      <c r="AN873" s="83"/>
      <c r="AO873" s="83"/>
      <c r="AP873" s="83"/>
      <c r="AQ873" s="83"/>
      <c r="AR873" s="83"/>
      <c r="AS873" s="83"/>
      <c r="AT873" s="83"/>
      <c r="AU873" s="83"/>
      <c r="AV873" s="83"/>
      <c r="AW873" s="83"/>
      <c r="AX873" s="83"/>
      <c r="AY873" s="83"/>
      <c r="AZ873" s="83"/>
      <c r="BA873" s="83"/>
      <c r="BB873" s="83"/>
      <c r="BC873" s="83"/>
      <c r="BD873" s="83"/>
      <c r="BE873" s="83"/>
      <c r="BF873" s="83"/>
      <c r="BG873" s="83"/>
      <c r="BH873" s="83"/>
      <c r="BI873" s="83"/>
      <c r="BJ873" s="83"/>
      <c r="BK873" s="83"/>
      <c r="BL873" s="83"/>
      <c r="BM873" s="83"/>
      <c r="BN873" s="83"/>
      <c r="BO873" s="83"/>
      <c r="BP873" s="83"/>
      <c r="BQ873" s="83"/>
      <c r="BR873" s="83"/>
      <c r="BS873" s="83"/>
      <c r="BT873" s="83"/>
      <c r="BU873" s="83"/>
      <c r="BV873" s="83"/>
      <c r="BW873" s="83"/>
      <c r="BX873" s="83"/>
      <c r="BY873" s="83"/>
      <c r="BZ873" s="83"/>
      <c r="CA873" s="83"/>
      <c r="CB873" s="83"/>
      <c r="CC873" s="83"/>
      <c r="CD873" s="83"/>
      <c r="CE873" s="83"/>
      <c r="CF873" s="83"/>
      <c r="CG873" s="83"/>
      <c r="CH873" s="83"/>
      <c r="CI873" s="83"/>
      <c r="CJ873" s="83"/>
      <c r="CK873" s="83"/>
      <c r="CL873" s="83"/>
      <c r="CM873" s="83"/>
      <c r="CN873" s="83"/>
      <c r="CO873" s="83"/>
      <c r="CP873" s="83"/>
      <c r="CQ873" s="83"/>
      <c r="CR873" s="83"/>
      <c r="CS873" s="83"/>
      <c r="CT873" s="83"/>
      <c r="CU873" s="83"/>
      <c r="CV873" s="83"/>
      <c r="CW873" s="83"/>
      <c r="CX873" s="83"/>
      <c r="CY873" s="83"/>
      <c r="CZ873" s="83"/>
      <c r="DA873" s="83"/>
      <c r="DB873" s="83"/>
      <c r="DC873" s="83"/>
      <c r="DD873" s="83"/>
      <c r="DE873" s="83"/>
      <c r="DF873" s="83"/>
      <c r="DG873" s="83"/>
      <c r="DH873" s="83"/>
      <c r="DI873" s="83"/>
      <c r="DJ873" s="83"/>
      <c r="DK873" s="83"/>
      <c r="DL873" s="83"/>
      <c r="DM873" s="83"/>
      <c r="DN873" s="83"/>
      <c r="DO873" s="83"/>
      <c r="DP873" s="83"/>
      <c r="DQ873" s="83"/>
      <c r="DR873" s="83"/>
      <c r="DS873" s="83"/>
      <c r="DT873" s="83"/>
      <c r="DU873" s="83"/>
      <c r="DV873" s="83"/>
      <c r="DW873" s="83"/>
      <c r="DX873" s="83"/>
      <c r="DY873" s="83"/>
      <c r="DZ873" s="83"/>
      <c r="EA873" s="83"/>
      <c r="EB873" s="83"/>
      <c r="EC873" s="83"/>
      <c r="ED873" s="83"/>
      <c r="EE873" s="83"/>
      <c r="EF873" s="83"/>
      <c r="EG873" s="83"/>
      <c r="EH873" s="83"/>
      <c r="EI873" s="83"/>
      <c r="EJ873" s="83"/>
      <c r="EK873" s="83"/>
      <c r="EL873" s="83"/>
      <c r="EM873" s="83"/>
      <c r="EN873" s="83"/>
      <c r="EO873" s="83"/>
      <c r="EP873" s="83"/>
      <c r="EQ873" s="83"/>
      <c r="ER873" s="83"/>
      <c r="ES873" s="83"/>
      <c r="ET873" s="83"/>
      <c r="EU873" s="83"/>
      <c r="EV873" s="83"/>
      <c r="EW873" s="83"/>
      <c r="EX873" s="83"/>
      <c r="EY873" s="83"/>
      <c r="EZ873" s="83"/>
      <c r="FA873" s="83"/>
      <c r="FB873" s="83"/>
      <c r="FC873" s="83"/>
      <c r="FD873" s="83"/>
      <c r="FE873" s="83"/>
      <c r="FF873" s="83"/>
      <c r="FG873" s="83"/>
      <c r="FH873" s="83"/>
      <c r="FI873" s="83"/>
      <c r="FJ873" s="83"/>
      <c r="FK873" s="83"/>
      <c r="FL873" s="83"/>
      <c r="FM873" s="83"/>
      <c r="FN873" s="83"/>
      <c r="FO873" s="83"/>
      <c r="FP873" s="83"/>
      <c r="FQ873" s="83"/>
      <c r="FR873" s="83"/>
      <c r="FS873" s="83"/>
      <c r="FT873" s="83"/>
      <c r="FU873" s="83"/>
      <c r="FV873" s="83"/>
      <c r="FW873" s="83"/>
      <c r="FX873" s="83"/>
      <c r="FY873" s="83"/>
      <c r="FZ873" s="83"/>
      <c r="GA873" s="83"/>
      <c r="GB873" s="83"/>
      <c r="GC873" s="83"/>
      <c r="GD873" s="83"/>
      <c r="GE873" s="83"/>
      <c r="GF873" s="83"/>
      <c r="GG873" s="83"/>
      <c r="GH873" s="83"/>
      <c r="GI873" s="83"/>
      <c r="GJ873" s="83"/>
      <c r="GK873" s="83"/>
      <c r="GL873" s="83"/>
      <c r="GM873" s="83"/>
      <c r="GN873" s="83"/>
      <c r="GO873" s="83"/>
      <c r="GP873" s="83"/>
      <c r="GQ873" s="83"/>
      <c r="GR873" s="83"/>
      <c r="GS873" s="83"/>
      <c r="GT873" s="83"/>
      <c r="GU873" s="83"/>
      <c r="GV873" s="83"/>
      <c r="GW873" s="83"/>
      <c r="GX873" s="83"/>
      <c r="GY873" s="83"/>
      <c r="GZ873" s="83"/>
      <c r="HA873" s="83"/>
      <c r="HB873" s="83"/>
      <c r="HC873" s="83"/>
      <c r="HD873" s="83"/>
      <c r="HE873" s="83"/>
      <c r="HF873" s="83"/>
      <c r="HG873" s="83"/>
      <c r="HH873" s="83"/>
      <c r="HI873" s="83"/>
      <c r="HJ873" s="83"/>
      <c r="HK873" s="83"/>
      <c r="HL873" s="83"/>
      <c r="HM873" s="83"/>
      <c r="HN873" s="83"/>
      <c r="HO873" s="83"/>
      <c r="HP873" s="83"/>
      <c r="HQ873" s="83"/>
      <c r="HR873" s="83"/>
      <c r="HS873" s="83"/>
      <c r="HT873" s="83"/>
      <c r="HU873" s="83"/>
      <c r="HV873" s="83"/>
      <c r="HW873" s="83"/>
      <c r="HX873" s="83"/>
      <c r="HY873" s="83"/>
      <c r="HZ873" s="83"/>
      <c r="IA873" s="83"/>
      <c r="IB873" s="83"/>
      <c r="IC873" s="83"/>
      <c r="ID873" s="83"/>
      <c r="IE873" s="83"/>
      <c r="IF873" s="83"/>
      <c r="IG873" s="83"/>
      <c r="IH873" s="83"/>
      <c r="II873" s="83"/>
      <c r="IJ873" s="83"/>
      <c r="IK873" s="83"/>
      <c r="IL873" s="83"/>
      <c r="IM873" s="83"/>
      <c r="IN873" s="83"/>
      <c r="IO873" s="83"/>
      <c r="IP873" s="83"/>
      <c r="IQ873" s="83"/>
      <c r="IR873" s="83"/>
      <c r="IS873" s="83"/>
      <c r="IT873" s="83"/>
      <c r="IU873" s="83"/>
      <c r="IV873" s="83"/>
      <c r="IW873" s="83"/>
      <c r="IX873" s="83"/>
      <c r="IY873" s="83"/>
      <c r="IZ873" s="83"/>
      <c r="JA873" s="83"/>
      <c r="JB873" s="83"/>
      <c r="JC873" s="83"/>
      <c r="JD873" s="83"/>
      <c r="JE873" s="83"/>
    </row>
    <row r="874" spans="1:265" s="8" customFormat="1" ht="15" customHeight="1" x14ac:dyDescent="0.2">
      <c r="A874" s="130"/>
      <c r="B874" s="117" t="s">
        <v>952</v>
      </c>
      <c r="C874" s="132"/>
      <c r="D874" s="340" t="s">
        <v>1024</v>
      </c>
      <c r="E874" s="117"/>
      <c r="F874" s="1028"/>
      <c r="G874" s="1029"/>
      <c r="H874" s="340" t="s">
        <v>941</v>
      </c>
      <c r="I874" s="340" t="s">
        <v>1818</v>
      </c>
      <c r="J874" s="340"/>
      <c r="K874" s="388" t="s">
        <v>545</v>
      </c>
      <c r="L874" s="401"/>
      <c r="M874" s="1136"/>
      <c r="N874" s="1136"/>
      <c r="O874" s="401"/>
      <c r="P874" s="604"/>
      <c r="Q874" s="605"/>
      <c r="R874" s="605"/>
      <c r="S874" s="605">
        <v>3</v>
      </c>
      <c r="T874" s="605"/>
      <c r="U874" s="605"/>
      <c r="V874" s="605"/>
      <c r="W874" s="606"/>
      <c r="X874" s="142"/>
      <c r="Y874" s="142"/>
      <c r="Z874" s="112"/>
      <c r="AA874" s="83"/>
      <c r="AB874" s="83"/>
      <c r="AC874" s="83" t="str">
        <f t="shared" si="21"/>
        <v/>
      </c>
      <c r="AD874" s="83"/>
      <c r="AE874" s="83"/>
      <c r="AF874" s="83"/>
      <c r="AG874" s="83"/>
      <c r="AH874" s="83"/>
      <c r="AI874" s="83"/>
      <c r="AJ874" s="83"/>
      <c r="AK874" s="83"/>
      <c r="AL874" s="83"/>
      <c r="AM874" s="83"/>
      <c r="AN874" s="83"/>
      <c r="AO874" s="83"/>
      <c r="AP874" s="83"/>
      <c r="AQ874" s="83"/>
      <c r="AR874" s="83"/>
      <c r="AS874" s="83"/>
      <c r="AT874" s="83"/>
      <c r="AU874" s="83"/>
      <c r="AV874" s="83"/>
      <c r="AW874" s="83"/>
      <c r="AX874" s="83"/>
      <c r="AY874" s="83"/>
      <c r="AZ874" s="83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  <c r="BM874" s="83"/>
      <c r="BN874" s="83"/>
      <c r="BO874" s="83"/>
      <c r="BP874" s="83"/>
      <c r="BQ874" s="83"/>
      <c r="BR874" s="83"/>
      <c r="BS874" s="83"/>
      <c r="BT874" s="83"/>
      <c r="BU874" s="83"/>
      <c r="BV874" s="83"/>
      <c r="BW874" s="83"/>
      <c r="BX874" s="83"/>
      <c r="BY874" s="83"/>
      <c r="BZ874" s="83"/>
      <c r="CA874" s="83"/>
      <c r="CB874" s="83"/>
      <c r="CC874" s="83"/>
      <c r="CD874" s="83"/>
      <c r="CE874" s="83"/>
      <c r="CF874" s="83"/>
      <c r="CG874" s="83"/>
      <c r="CH874" s="83"/>
      <c r="CI874" s="83"/>
      <c r="CJ874" s="83"/>
      <c r="CK874" s="83"/>
      <c r="CL874" s="83"/>
      <c r="CM874" s="83"/>
      <c r="CN874" s="83"/>
      <c r="CO874" s="83"/>
      <c r="CP874" s="83"/>
      <c r="CQ874" s="83"/>
      <c r="CR874" s="83"/>
      <c r="CS874" s="83"/>
      <c r="CT874" s="83"/>
      <c r="CU874" s="83"/>
      <c r="CV874" s="83"/>
      <c r="CW874" s="83"/>
      <c r="CX874" s="83"/>
      <c r="CY874" s="83"/>
      <c r="CZ874" s="83"/>
      <c r="DA874" s="83"/>
      <c r="DB874" s="83"/>
      <c r="DC874" s="83"/>
      <c r="DD874" s="83"/>
      <c r="DE874" s="83"/>
      <c r="DF874" s="83"/>
      <c r="DG874" s="83"/>
      <c r="DH874" s="83"/>
      <c r="DI874" s="83"/>
      <c r="DJ874" s="83"/>
      <c r="DK874" s="83"/>
      <c r="DL874" s="83"/>
      <c r="DM874" s="83"/>
      <c r="DN874" s="83"/>
      <c r="DO874" s="83"/>
      <c r="DP874" s="83"/>
      <c r="DQ874" s="83"/>
      <c r="DR874" s="83"/>
      <c r="DS874" s="83"/>
      <c r="DT874" s="83"/>
      <c r="DU874" s="83"/>
      <c r="DV874" s="83"/>
      <c r="DW874" s="83"/>
      <c r="DX874" s="83"/>
      <c r="DY874" s="83"/>
      <c r="DZ874" s="83"/>
      <c r="EA874" s="83"/>
      <c r="EB874" s="83"/>
      <c r="EC874" s="83"/>
      <c r="ED874" s="83"/>
      <c r="EE874" s="83"/>
      <c r="EF874" s="83"/>
      <c r="EG874" s="83"/>
      <c r="EH874" s="83"/>
      <c r="EI874" s="83"/>
      <c r="EJ874" s="83"/>
      <c r="EK874" s="83"/>
      <c r="EL874" s="83"/>
      <c r="EM874" s="83"/>
      <c r="EN874" s="83"/>
      <c r="EO874" s="83"/>
      <c r="EP874" s="83"/>
      <c r="EQ874" s="83"/>
      <c r="ER874" s="83"/>
      <c r="ES874" s="83"/>
      <c r="ET874" s="83"/>
      <c r="EU874" s="83"/>
      <c r="EV874" s="83"/>
      <c r="EW874" s="83"/>
      <c r="EX874" s="83"/>
      <c r="EY874" s="83"/>
      <c r="EZ874" s="83"/>
      <c r="FA874" s="83"/>
      <c r="FB874" s="83"/>
      <c r="FC874" s="83"/>
      <c r="FD874" s="83"/>
      <c r="FE874" s="83"/>
      <c r="FF874" s="83"/>
      <c r="FG874" s="83"/>
      <c r="FH874" s="83"/>
      <c r="FI874" s="83"/>
      <c r="FJ874" s="83"/>
      <c r="FK874" s="83"/>
      <c r="FL874" s="83"/>
      <c r="FM874" s="83"/>
      <c r="FN874" s="83"/>
      <c r="FO874" s="83"/>
      <c r="FP874" s="83"/>
      <c r="FQ874" s="83"/>
      <c r="FR874" s="83"/>
      <c r="FS874" s="83"/>
      <c r="FT874" s="83"/>
      <c r="FU874" s="83"/>
      <c r="FV874" s="83"/>
      <c r="FW874" s="83"/>
      <c r="FX874" s="83"/>
      <c r="FY874" s="83"/>
      <c r="FZ874" s="83"/>
      <c r="GA874" s="83"/>
      <c r="GB874" s="83"/>
      <c r="GC874" s="83"/>
      <c r="GD874" s="83"/>
      <c r="GE874" s="83"/>
      <c r="GF874" s="83"/>
      <c r="GG874" s="83"/>
      <c r="GH874" s="83"/>
      <c r="GI874" s="83"/>
      <c r="GJ874" s="83"/>
      <c r="GK874" s="83"/>
      <c r="GL874" s="83"/>
      <c r="GM874" s="83"/>
      <c r="GN874" s="83"/>
      <c r="GO874" s="83"/>
      <c r="GP874" s="83"/>
      <c r="GQ874" s="83"/>
      <c r="GR874" s="83"/>
      <c r="GS874" s="83"/>
      <c r="GT874" s="83"/>
      <c r="GU874" s="83"/>
      <c r="GV874" s="83"/>
      <c r="GW874" s="83"/>
      <c r="GX874" s="83"/>
      <c r="GY874" s="83"/>
      <c r="GZ874" s="83"/>
      <c r="HA874" s="83"/>
      <c r="HB874" s="83"/>
      <c r="HC874" s="83"/>
      <c r="HD874" s="83"/>
      <c r="HE874" s="83"/>
      <c r="HF874" s="83"/>
      <c r="HG874" s="83"/>
      <c r="HH874" s="83"/>
      <c r="HI874" s="83"/>
      <c r="HJ874" s="83"/>
      <c r="HK874" s="83"/>
      <c r="HL874" s="83"/>
      <c r="HM874" s="83"/>
      <c r="HN874" s="83"/>
      <c r="HO874" s="83"/>
      <c r="HP874" s="83"/>
      <c r="HQ874" s="83"/>
      <c r="HR874" s="83"/>
      <c r="HS874" s="83"/>
      <c r="HT874" s="83"/>
      <c r="HU874" s="83"/>
      <c r="HV874" s="83"/>
      <c r="HW874" s="83"/>
      <c r="HX874" s="83"/>
      <c r="HY874" s="83"/>
      <c r="HZ874" s="83"/>
      <c r="IA874" s="83"/>
      <c r="IB874" s="83"/>
      <c r="IC874" s="83"/>
      <c r="ID874" s="83"/>
      <c r="IE874" s="83"/>
      <c r="IF874" s="83"/>
      <c r="IG874" s="83"/>
      <c r="IH874" s="83"/>
      <c r="II874" s="83"/>
      <c r="IJ874" s="83"/>
      <c r="IK874" s="83"/>
      <c r="IL874" s="83"/>
      <c r="IM874" s="83"/>
      <c r="IN874" s="83"/>
      <c r="IO874" s="83"/>
      <c r="IP874" s="83"/>
      <c r="IQ874" s="83"/>
      <c r="IR874" s="83"/>
      <c r="IS874" s="83"/>
      <c r="IT874" s="83"/>
      <c r="IU874" s="83"/>
      <c r="IV874" s="83"/>
      <c r="IW874" s="83"/>
      <c r="IX874" s="83"/>
      <c r="IY874" s="83"/>
      <c r="IZ874" s="83"/>
      <c r="JA874" s="83"/>
      <c r="JB874" s="83"/>
      <c r="JC874" s="83"/>
      <c r="JD874" s="83"/>
      <c r="JE874" s="83"/>
    </row>
    <row r="875" spans="1:265" s="8" customFormat="1" ht="15" customHeight="1" x14ac:dyDescent="0.2">
      <c r="A875" s="130"/>
      <c r="B875" s="117" t="s">
        <v>952</v>
      </c>
      <c r="C875" s="132"/>
      <c r="D875" s="340" t="s">
        <v>1024</v>
      </c>
      <c r="E875" s="117"/>
      <c r="F875" s="1028"/>
      <c r="G875" s="1029"/>
      <c r="H875" s="340" t="s">
        <v>941</v>
      </c>
      <c r="I875" s="340" t="s">
        <v>1818</v>
      </c>
      <c r="J875" s="340"/>
      <c r="K875" s="388" t="s">
        <v>1815</v>
      </c>
      <c r="L875" s="401"/>
      <c r="M875" s="1136"/>
      <c r="N875" s="1136"/>
      <c r="O875" s="401"/>
      <c r="P875" s="604"/>
      <c r="Q875" s="605"/>
      <c r="R875" s="605"/>
      <c r="S875" s="605"/>
      <c r="T875" s="605"/>
      <c r="U875" s="605"/>
      <c r="V875" s="605"/>
      <c r="W875" s="606">
        <v>5</v>
      </c>
      <c r="X875" s="142"/>
      <c r="Y875" s="142"/>
      <c r="Z875" s="112"/>
      <c r="AA875" s="83"/>
      <c r="AB875" s="83"/>
      <c r="AC875" s="83" t="str">
        <f t="shared" ref="AC875:AC888" si="22">IF(C875&lt;&gt;"",SUMIF(D$6:D$1540,D875,P$6:Q$1540),"")</f>
        <v/>
      </c>
      <c r="AD875" s="83"/>
      <c r="AE875" s="83"/>
      <c r="AF875" s="83"/>
      <c r="AG875" s="83"/>
      <c r="AH875" s="83"/>
      <c r="AI875" s="83"/>
      <c r="AJ875" s="83"/>
      <c r="AK875" s="83"/>
      <c r="AL875" s="83"/>
      <c r="AM875" s="83"/>
      <c r="AN875" s="83"/>
      <c r="AO875" s="83"/>
      <c r="AP875" s="83"/>
      <c r="AQ875" s="83"/>
      <c r="AR875" s="83"/>
      <c r="AS875" s="83"/>
      <c r="AT875" s="83"/>
      <c r="AU875" s="83"/>
      <c r="AV875" s="83"/>
      <c r="AW875" s="83"/>
      <c r="AX875" s="83"/>
      <c r="AY875" s="83"/>
      <c r="AZ875" s="83"/>
      <c r="BA875" s="83"/>
      <c r="BB875" s="83"/>
      <c r="BC875" s="83"/>
      <c r="BD875" s="83"/>
      <c r="BE875" s="83"/>
      <c r="BF875" s="83"/>
      <c r="BG875" s="83"/>
      <c r="BH875" s="83"/>
      <c r="BI875" s="83"/>
      <c r="BJ875" s="83"/>
      <c r="BK875" s="83"/>
      <c r="BL875" s="83"/>
      <c r="BM875" s="83"/>
      <c r="BN875" s="83"/>
      <c r="BO875" s="83"/>
      <c r="BP875" s="83"/>
      <c r="BQ875" s="83"/>
      <c r="BR875" s="83"/>
      <c r="BS875" s="83"/>
      <c r="BT875" s="83"/>
      <c r="BU875" s="83"/>
      <c r="BV875" s="83"/>
      <c r="BW875" s="83"/>
      <c r="BX875" s="83"/>
      <c r="BY875" s="83"/>
      <c r="BZ875" s="83"/>
      <c r="CA875" s="83"/>
      <c r="CB875" s="83"/>
      <c r="CC875" s="83"/>
      <c r="CD875" s="83"/>
      <c r="CE875" s="83"/>
      <c r="CF875" s="83"/>
      <c r="CG875" s="83"/>
      <c r="CH875" s="83"/>
      <c r="CI875" s="83"/>
      <c r="CJ875" s="83"/>
      <c r="CK875" s="83"/>
      <c r="CL875" s="83"/>
      <c r="CM875" s="83"/>
      <c r="CN875" s="83"/>
      <c r="CO875" s="83"/>
      <c r="CP875" s="83"/>
      <c r="CQ875" s="83"/>
      <c r="CR875" s="83"/>
      <c r="CS875" s="83"/>
      <c r="CT875" s="83"/>
      <c r="CU875" s="83"/>
      <c r="CV875" s="83"/>
      <c r="CW875" s="83"/>
      <c r="CX875" s="83"/>
      <c r="CY875" s="83"/>
      <c r="CZ875" s="83"/>
      <c r="DA875" s="83"/>
      <c r="DB875" s="83"/>
      <c r="DC875" s="83"/>
      <c r="DD875" s="83"/>
      <c r="DE875" s="83"/>
      <c r="DF875" s="83"/>
      <c r="DG875" s="83"/>
      <c r="DH875" s="83"/>
      <c r="DI875" s="83"/>
      <c r="DJ875" s="83"/>
      <c r="DK875" s="83"/>
      <c r="DL875" s="83"/>
      <c r="DM875" s="83"/>
      <c r="DN875" s="83"/>
      <c r="DO875" s="83"/>
      <c r="DP875" s="83"/>
      <c r="DQ875" s="83"/>
      <c r="DR875" s="83"/>
      <c r="DS875" s="83"/>
      <c r="DT875" s="83"/>
      <c r="DU875" s="83"/>
      <c r="DV875" s="83"/>
      <c r="DW875" s="83"/>
      <c r="DX875" s="83"/>
      <c r="DY875" s="83"/>
      <c r="DZ875" s="83"/>
      <c r="EA875" s="83"/>
      <c r="EB875" s="83"/>
      <c r="EC875" s="83"/>
      <c r="ED875" s="83"/>
      <c r="EE875" s="83"/>
      <c r="EF875" s="83"/>
      <c r="EG875" s="83"/>
      <c r="EH875" s="83"/>
      <c r="EI875" s="83"/>
      <c r="EJ875" s="83"/>
      <c r="EK875" s="83"/>
      <c r="EL875" s="83"/>
      <c r="EM875" s="83"/>
      <c r="EN875" s="83"/>
      <c r="EO875" s="83"/>
      <c r="EP875" s="83"/>
      <c r="EQ875" s="83"/>
      <c r="ER875" s="83"/>
      <c r="ES875" s="83"/>
      <c r="ET875" s="83"/>
      <c r="EU875" s="83"/>
      <c r="EV875" s="83"/>
      <c r="EW875" s="83"/>
      <c r="EX875" s="83"/>
      <c r="EY875" s="83"/>
      <c r="EZ875" s="83"/>
      <c r="FA875" s="83"/>
      <c r="FB875" s="83"/>
      <c r="FC875" s="83"/>
      <c r="FD875" s="83"/>
      <c r="FE875" s="83"/>
      <c r="FF875" s="83"/>
      <c r="FG875" s="83"/>
      <c r="FH875" s="83"/>
      <c r="FI875" s="83"/>
      <c r="FJ875" s="83"/>
      <c r="FK875" s="83"/>
      <c r="FL875" s="83"/>
      <c r="FM875" s="83"/>
      <c r="FN875" s="83"/>
      <c r="FO875" s="83"/>
      <c r="FP875" s="83"/>
      <c r="FQ875" s="83"/>
      <c r="FR875" s="83"/>
      <c r="FS875" s="83"/>
      <c r="FT875" s="83"/>
      <c r="FU875" s="83"/>
      <c r="FV875" s="83"/>
      <c r="FW875" s="83"/>
      <c r="FX875" s="83"/>
      <c r="FY875" s="83"/>
      <c r="FZ875" s="83"/>
      <c r="GA875" s="83"/>
      <c r="GB875" s="83"/>
      <c r="GC875" s="83"/>
      <c r="GD875" s="83"/>
      <c r="GE875" s="83"/>
      <c r="GF875" s="83"/>
      <c r="GG875" s="83"/>
      <c r="GH875" s="83"/>
      <c r="GI875" s="83"/>
      <c r="GJ875" s="83"/>
      <c r="GK875" s="83"/>
      <c r="GL875" s="83"/>
      <c r="GM875" s="83"/>
      <c r="GN875" s="83"/>
      <c r="GO875" s="83"/>
      <c r="GP875" s="83"/>
      <c r="GQ875" s="83"/>
      <c r="GR875" s="83"/>
      <c r="GS875" s="83"/>
      <c r="GT875" s="83"/>
      <c r="GU875" s="83"/>
      <c r="GV875" s="83"/>
      <c r="GW875" s="83"/>
      <c r="GX875" s="83"/>
      <c r="GY875" s="83"/>
      <c r="GZ875" s="83"/>
      <c r="HA875" s="83"/>
      <c r="HB875" s="83"/>
      <c r="HC875" s="83"/>
      <c r="HD875" s="83"/>
      <c r="HE875" s="83"/>
      <c r="HF875" s="83"/>
      <c r="HG875" s="83"/>
      <c r="HH875" s="83"/>
      <c r="HI875" s="83"/>
      <c r="HJ875" s="83"/>
      <c r="HK875" s="83"/>
      <c r="HL875" s="83"/>
      <c r="HM875" s="83"/>
      <c r="HN875" s="83"/>
      <c r="HO875" s="83"/>
      <c r="HP875" s="83"/>
      <c r="HQ875" s="83"/>
      <c r="HR875" s="83"/>
      <c r="HS875" s="83"/>
      <c r="HT875" s="83"/>
      <c r="HU875" s="83"/>
      <c r="HV875" s="83"/>
      <c r="HW875" s="83"/>
      <c r="HX875" s="83"/>
      <c r="HY875" s="83"/>
      <c r="HZ875" s="83"/>
      <c r="IA875" s="83"/>
      <c r="IB875" s="83"/>
      <c r="IC875" s="83"/>
      <c r="ID875" s="83"/>
      <c r="IE875" s="83"/>
      <c r="IF875" s="83"/>
      <c r="IG875" s="83"/>
      <c r="IH875" s="83"/>
      <c r="II875" s="83"/>
      <c r="IJ875" s="83"/>
      <c r="IK875" s="83"/>
      <c r="IL875" s="83"/>
      <c r="IM875" s="83"/>
      <c r="IN875" s="83"/>
      <c r="IO875" s="83"/>
      <c r="IP875" s="83"/>
      <c r="IQ875" s="83"/>
      <c r="IR875" s="83"/>
      <c r="IS875" s="83"/>
      <c r="IT875" s="83"/>
      <c r="IU875" s="83"/>
      <c r="IV875" s="83"/>
      <c r="IW875" s="83"/>
      <c r="IX875" s="83"/>
      <c r="IY875" s="83"/>
      <c r="IZ875" s="83"/>
      <c r="JA875" s="83"/>
      <c r="JB875" s="83"/>
      <c r="JC875" s="83"/>
      <c r="JD875" s="83"/>
      <c r="JE875" s="83"/>
    </row>
    <row r="876" spans="1:265" s="8" customFormat="1" ht="15" customHeight="1" x14ac:dyDescent="0.2">
      <c r="A876" s="130"/>
      <c r="B876" s="117" t="s">
        <v>952</v>
      </c>
      <c r="C876" s="132"/>
      <c r="D876" s="340" t="s">
        <v>1024</v>
      </c>
      <c r="E876" s="117"/>
      <c r="F876" s="1028"/>
      <c r="G876" s="1029"/>
      <c r="H876" s="340" t="s">
        <v>941</v>
      </c>
      <c r="I876" s="340" t="s">
        <v>1818</v>
      </c>
      <c r="J876" s="340"/>
      <c r="K876" s="388" t="s">
        <v>1879</v>
      </c>
      <c r="L876" s="401"/>
      <c r="M876" s="1136"/>
      <c r="N876" s="1136"/>
      <c r="O876" s="401"/>
      <c r="P876" s="604"/>
      <c r="Q876" s="605"/>
      <c r="R876" s="605"/>
      <c r="S876" s="605"/>
      <c r="T876" s="605"/>
      <c r="U876" s="605"/>
      <c r="V876" s="605"/>
      <c r="W876" s="606">
        <v>2</v>
      </c>
      <c r="X876" s="142"/>
      <c r="Y876" s="142"/>
      <c r="Z876" s="112"/>
      <c r="AA876" s="83"/>
      <c r="AB876" s="83"/>
      <c r="AC876" s="83" t="str">
        <f t="shared" si="22"/>
        <v/>
      </c>
      <c r="AD876" s="83"/>
      <c r="AE876" s="83"/>
      <c r="AF876" s="83"/>
      <c r="AG876" s="83"/>
      <c r="AH876" s="83"/>
      <c r="AI876" s="83"/>
      <c r="AJ876" s="83"/>
      <c r="AK876" s="83"/>
      <c r="AL876" s="83"/>
      <c r="AM876" s="83"/>
      <c r="AN876" s="83"/>
      <c r="AO876" s="83"/>
      <c r="AP876" s="83"/>
      <c r="AQ876" s="83"/>
      <c r="AR876" s="83"/>
      <c r="AS876" s="83"/>
      <c r="AT876" s="83"/>
      <c r="AU876" s="83"/>
      <c r="AV876" s="83"/>
      <c r="AW876" s="83"/>
      <c r="AX876" s="83"/>
      <c r="AY876" s="83"/>
      <c r="AZ876" s="83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  <c r="BM876" s="83"/>
      <c r="BN876" s="83"/>
      <c r="BO876" s="83"/>
      <c r="BP876" s="83"/>
      <c r="BQ876" s="83"/>
      <c r="BR876" s="83"/>
      <c r="BS876" s="83"/>
      <c r="BT876" s="83"/>
      <c r="BU876" s="83"/>
      <c r="BV876" s="83"/>
      <c r="BW876" s="83"/>
      <c r="BX876" s="83"/>
      <c r="BY876" s="83"/>
      <c r="BZ876" s="83"/>
      <c r="CA876" s="83"/>
      <c r="CB876" s="83"/>
      <c r="CC876" s="83"/>
      <c r="CD876" s="83"/>
      <c r="CE876" s="83"/>
      <c r="CF876" s="83"/>
      <c r="CG876" s="83"/>
      <c r="CH876" s="83"/>
      <c r="CI876" s="83"/>
      <c r="CJ876" s="83"/>
      <c r="CK876" s="83"/>
      <c r="CL876" s="83"/>
      <c r="CM876" s="83"/>
      <c r="CN876" s="83"/>
      <c r="CO876" s="83"/>
      <c r="CP876" s="83"/>
      <c r="CQ876" s="83"/>
      <c r="CR876" s="83"/>
      <c r="CS876" s="83"/>
      <c r="CT876" s="83"/>
      <c r="CU876" s="83"/>
      <c r="CV876" s="83"/>
      <c r="CW876" s="83"/>
      <c r="CX876" s="83"/>
      <c r="CY876" s="83"/>
      <c r="CZ876" s="83"/>
      <c r="DA876" s="83"/>
      <c r="DB876" s="83"/>
      <c r="DC876" s="83"/>
      <c r="DD876" s="83"/>
      <c r="DE876" s="83"/>
      <c r="DF876" s="83"/>
      <c r="DG876" s="83"/>
      <c r="DH876" s="83"/>
      <c r="DI876" s="83"/>
      <c r="DJ876" s="83"/>
      <c r="DK876" s="83"/>
      <c r="DL876" s="83"/>
      <c r="DM876" s="83"/>
      <c r="DN876" s="83"/>
      <c r="DO876" s="83"/>
      <c r="DP876" s="83"/>
      <c r="DQ876" s="83"/>
      <c r="DR876" s="83"/>
      <c r="DS876" s="83"/>
      <c r="DT876" s="83"/>
      <c r="DU876" s="83"/>
      <c r="DV876" s="83"/>
      <c r="DW876" s="83"/>
      <c r="DX876" s="83"/>
      <c r="DY876" s="83"/>
      <c r="DZ876" s="83"/>
      <c r="EA876" s="83"/>
      <c r="EB876" s="83"/>
      <c r="EC876" s="83"/>
      <c r="ED876" s="83"/>
      <c r="EE876" s="83"/>
      <c r="EF876" s="83"/>
      <c r="EG876" s="83"/>
      <c r="EH876" s="83"/>
      <c r="EI876" s="83"/>
      <c r="EJ876" s="83"/>
      <c r="EK876" s="83"/>
      <c r="EL876" s="83"/>
      <c r="EM876" s="83"/>
      <c r="EN876" s="83"/>
      <c r="EO876" s="83"/>
      <c r="EP876" s="83"/>
      <c r="EQ876" s="83"/>
      <c r="ER876" s="83"/>
      <c r="ES876" s="83"/>
      <c r="ET876" s="83"/>
      <c r="EU876" s="83"/>
      <c r="EV876" s="83"/>
      <c r="EW876" s="83"/>
      <c r="EX876" s="83"/>
      <c r="EY876" s="83"/>
      <c r="EZ876" s="83"/>
      <c r="FA876" s="83"/>
      <c r="FB876" s="83"/>
      <c r="FC876" s="83"/>
      <c r="FD876" s="83"/>
      <c r="FE876" s="83"/>
      <c r="FF876" s="83"/>
      <c r="FG876" s="83"/>
      <c r="FH876" s="83"/>
      <c r="FI876" s="83"/>
      <c r="FJ876" s="83"/>
      <c r="FK876" s="83"/>
      <c r="FL876" s="83"/>
      <c r="FM876" s="83"/>
      <c r="FN876" s="83"/>
      <c r="FO876" s="83"/>
      <c r="FP876" s="83"/>
      <c r="FQ876" s="83"/>
      <c r="FR876" s="83"/>
      <c r="FS876" s="83"/>
      <c r="FT876" s="83"/>
      <c r="FU876" s="83"/>
      <c r="FV876" s="83"/>
      <c r="FW876" s="83"/>
      <c r="FX876" s="83"/>
      <c r="FY876" s="83"/>
      <c r="FZ876" s="83"/>
      <c r="GA876" s="83"/>
      <c r="GB876" s="83"/>
      <c r="GC876" s="83"/>
      <c r="GD876" s="83"/>
      <c r="GE876" s="83"/>
      <c r="GF876" s="83"/>
      <c r="GG876" s="83"/>
      <c r="GH876" s="83"/>
      <c r="GI876" s="83"/>
      <c r="GJ876" s="83"/>
      <c r="GK876" s="83"/>
      <c r="GL876" s="83"/>
      <c r="GM876" s="83"/>
      <c r="GN876" s="83"/>
      <c r="GO876" s="83"/>
      <c r="GP876" s="83"/>
      <c r="GQ876" s="83"/>
      <c r="GR876" s="83"/>
      <c r="GS876" s="83"/>
      <c r="GT876" s="83"/>
      <c r="GU876" s="83"/>
      <c r="GV876" s="83"/>
      <c r="GW876" s="83"/>
      <c r="GX876" s="83"/>
      <c r="GY876" s="83"/>
      <c r="GZ876" s="83"/>
      <c r="HA876" s="83"/>
      <c r="HB876" s="83"/>
      <c r="HC876" s="83"/>
      <c r="HD876" s="83"/>
      <c r="HE876" s="83"/>
      <c r="HF876" s="83"/>
      <c r="HG876" s="83"/>
      <c r="HH876" s="83"/>
      <c r="HI876" s="83"/>
      <c r="HJ876" s="83"/>
      <c r="HK876" s="83"/>
      <c r="HL876" s="83"/>
      <c r="HM876" s="83"/>
      <c r="HN876" s="83"/>
      <c r="HO876" s="83"/>
      <c r="HP876" s="83"/>
      <c r="HQ876" s="83"/>
      <c r="HR876" s="83"/>
      <c r="HS876" s="83"/>
      <c r="HT876" s="83"/>
      <c r="HU876" s="83"/>
      <c r="HV876" s="83"/>
      <c r="HW876" s="83"/>
      <c r="HX876" s="83"/>
      <c r="HY876" s="83"/>
      <c r="HZ876" s="83"/>
      <c r="IA876" s="83"/>
      <c r="IB876" s="83"/>
      <c r="IC876" s="83"/>
      <c r="ID876" s="83"/>
      <c r="IE876" s="83"/>
      <c r="IF876" s="83"/>
      <c r="IG876" s="83"/>
      <c r="IH876" s="83"/>
      <c r="II876" s="83"/>
      <c r="IJ876" s="83"/>
      <c r="IK876" s="83"/>
      <c r="IL876" s="83"/>
      <c r="IM876" s="83"/>
      <c r="IN876" s="83"/>
      <c r="IO876" s="83"/>
      <c r="IP876" s="83"/>
      <c r="IQ876" s="83"/>
      <c r="IR876" s="83"/>
      <c r="IS876" s="83"/>
      <c r="IT876" s="83"/>
      <c r="IU876" s="83"/>
      <c r="IV876" s="83"/>
      <c r="IW876" s="83"/>
      <c r="IX876" s="83"/>
      <c r="IY876" s="83"/>
      <c r="IZ876" s="83"/>
      <c r="JA876" s="83"/>
      <c r="JB876" s="83"/>
      <c r="JC876" s="83"/>
      <c r="JD876" s="83"/>
      <c r="JE876" s="83"/>
    </row>
    <row r="877" spans="1:265" s="8" customFormat="1" ht="15" customHeight="1" thickBot="1" x14ac:dyDescent="0.25">
      <c r="A877" s="161"/>
      <c r="B877" s="234" t="s">
        <v>952</v>
      </c>
      <c r="C877" s="257"/>
      <c r="D877" s="364" t="s">
        <v>1024</v>
      </c>
      <c r="E877" s="234"/>
      <c r="F877" s="1030"/>
      <c r="G877" s="1031"/>
      <c r="H877" s="364" t="s">
        <v>941</v>
      </c>
      <c r="I877" s="364" t="s">
        <v>1818</v>
      </c>
      <c r="J877" s="364" t="s">
        <v>1811</v>
      </c>
      <c r="K877" s="399" t="s">
        <v>2132</v>
      </c>
      <c r="L877" s="402"/>
      <c r="M877" s="1180"/>
      <c r="N877" s="1180"/>
      <c r="O877" s="402"/>
      <c r="P877" s="645"/>
      <c r="Q877" s="646"/>
      <c r="R877" s="646"/>
      <c r="S877" s="646"/>
      <c r="T877" s="646"/>
      <c r="U877" s="646">
        <v>5</v>
      </c>
      <c r="V877" s="646"/>
      <c r="W877" s="647"/>
      <c r="X877" s="199">
        <f>SUM(P868:W877)</f>
        <v>40</v>
      </c>
      <c r="Y877" s="199">
        <f>X877</f>
        <v>40</v>
      </c>
      <c r="Z877" s="112"/>
      <c r="AA877" s="83"/>
      <c r="AB877" s="83"/>
      <c r="AC877" s="83" t="str">
        <f t="shared" si="22"/>
        <v/>
      </c>
      <c r="AD877" s="83"/>
      <c r="AE877" s="83"/>
      <c r="AF877" s="83"/>
      <c r="AG877" s="83"/>
      <c r="AH877" s="83"/>
      <c r="AI877" s="83"/>
      <c r="AJ877" s="83"/>
      <c r="AK877" s="83"/>
      <c r="AL877" s="83"/>
      <c r="AM877" s="83"/>
      <c r="AN877" s="83"/>
      <c r="AO877" s="83"/>
      <c r="AP877" s="83"/>
      <c r="AQ877" s="83"/>
      <c r="AR877" s="83"/>
      <c r="AS877" s="83"/>
      <c r="AT877" s="83"/>
      <c r="AU877" s="83"/>
      <c r="AV877" s="83"/>
      <c r="AW877" s="83"/>
      <c r="AX877" s="83"/>
      <c r="AY877" s="83"/>
      <c r="AZ877" s="83"/>
      <c r="BA877" s="83"/>
      <c r="BB877" s="83"/>
      <c r="BC877" s="83"/>
      <c r="BD877" s="83"/>
      <c r="BE877" s="83"/>
      <c r="BF877" s="83"/>
      <c r="BG877" s="83"/>
      <c r="BH877" s="83"/>
      <c r="BI877" s="83"/>
      <c r="BJ877" s="83"/>
      <c r="BK877" s="83"/>
      <c r="BL877" s="83"/>
      <c r="BM877" s="83"/>
      <c r="BN877" s="83"/>
      <c r="BO877" s="83"/>
      <c r="BP877" s="83"/>
      <c r="BQ877" s="83"/>
      <c r="BR877" s="83"/>
      <c r="BS877" s="83"/>
      <c r="BT877" s="83"/>
      <c r="BU877" s="83"/>
      <c r="BV877" s="83"/>
      <c r="BW877" s="83"/>
      <c r="BX877" s="83"/>
      <c r="BY877" s="83"/>
      <c r="BZ877" s="83"/>
      <c r="CA877" s="83"/>
      <c r="CB877" s="83"/>
      <c r="CC877" s="83"/>
      <c r="CD877" s="83"/>
      <c r="CE877" s="83"/>
      <c r="CF877" s="83"/>
      <c r="CG877" s="83"/>
      <c r="CH877" s="83"/>
      <c r="CI877" s="83"/>
      <c r="CJ877" s="83"/>
      <c r="CK877" s="83"/>
      <c r="CL877" s="83"/>
      <c r="CM877" s="83"/>
      <c r="CN877" s="83"/>
      <c r="CO877" s="83"/>
      <c r="CP877" s="83"/>
      <c r="CQ877" s="83"/>
      <c r="CR877" s="83"/>
      <c r="CS877" s="83"/>
      <c r="CT877" s="83"/>
      <c r="CU877" s="83"/>
      <c r="CV877" s="83"/>
      <c r="CW877" s="83"/>
      <c r="CX877" s="83"/>
      <c r="CY877" s="83"/>
      <c r="CZ877" s="83"/>
      <c r="DA877" s="83"/>
      <c r="DB877" s="83"/>
      <c r="DC877" s="83"/>
      <c r="DD877" s="83"/>
      <c r="DE877" s="83"/>
      <c r="DF877" s="83"/>
      <c r="DG877" s="83"/>
      <c r="DH877" s="83"/>
      <c r="DI877" s="83"/>
      <c r="DJ877" s="83"/>
      <c r="DK877" s="83"/>
      <c r="DL877" s="83"/>
      <c r="DM877" s="83"/>
      <c r="DN877" s="83"/>
      <c r="DO877" s="83"/>
      <c r="DP877" s="83"/>
      <c r="DQ877" s="83"/>
      <c r="DR877" s="83"/>
      <c r="DS877" s="83"/>
      <c r="DT877" s="83"/>
      <c r="DU877" s="83"/>
      <c r="DV877" s="83"/>
      <c r="DW877" s="83"/>
      <c r="DX877" s="83"/>
      <c r="DY877" s="83"/>
      <c r="DZ877" s="83"/>
      <c r="EA877" s="83"/>
      <c r="EB877" s="83"/>
      <c r="EC877" s="83"/>
      <c r="ED877" s="83"/>
      <c r="EE877" s="83"/>
      <c r="EF877" s="83"/>
      <c r="EG877" s="83"/>
      <c r="EH877" s="83"/>
      <c r="EI877" s="83"/>
      <c r="EJ877" s="83"/>
      <c r="EK877" s="83"/>
      <c r="EL877" s="83"/>
      <c r="EM877" s="83"/>
      <c r="EN877" s="83"/>
      <c r="EO877" s="83"/>
      <c r="EP877" s="83"/>
      <c r="EQ877" s="83"/>
      <c r="ER877" s="83"/>
      <c r="ES877" s="83"/>
      <c r="ET877" s="83"/>
      <c r="EU877" s="83"/>
      <c r="EV877" s="83"/>
      <c r="EW877" s="83"/>
      <c r="EX877" s="83"/>
      <c r="EY877" s="83"/>
      <c r="EZ877" s="83"/>
      <c r="FA877" s="83"/>
      <c r="FB877" s="83"/>
      <c r="FC877" s="83"/>
      <c r="FD877" s="83"/>
      <c r="FE877" s="83"/>
      <c r="FF877" s="83"/>
      <c r="FG877" s="83"/>
      <c r="FH877" s="83"/>
      <c r="FI877" s="83"/>
      <c r="FJ877" s="83"/>
      <c r="FK877" s="83"/>
      <c r="FL877" s="83"/>
      <c r="FM877" s="83"/>
      <c r="FN877" s="83"/>
      <c r="FO877" s="83"/>
      <c r="FP877" s="83"/>
      <c r="FQ877" s="83"/>
      <c r="FR877" s="83"/>
      <c r="FS877" s="83"/>
      <c r="FT877" s="83"/>
      <c r="FU877" s="83"/>
      <c r="FV877" s="83"/>
      <c r="FW877" s="83"/>
      <c r="FX877" s="83"/>
      <c r="FY877" s="83"/>
      <c r="FZ877" s="83"/>
      <c r="GA877" s="83"/>
      <c r="GB877" s="83"/>
      <c r="GC877" s="83"/>
      <c r="GD877" s="83"/>
      <c r="GE877" s="83"/>
      <c r="GF877" s="83"/>
      <c r="GG877" s="83"/>
      <c r="GH877" s="83"/>
      <c r="GI877" s="83"/>
      <c r="GJ877" s="83"/>
      <c r="GK877" s="83"/>
      <c r="GL877" s="83"/>
      <c r="GM877" s="83"/>
      <c r="GN877" s="83"/>
      <c r="GO877" s="83"/>
      <c r="GP877" s="83"/>
      <c r="GQ877" s="83"/>
      <c r="GR877" s="83"/>
      <c r="GS877" s="83"/>
      <c r="GT877" s="83"/>
      <c r="GU877" s="83"/>
      <c r="GV877" s="83"/>
      <c r="GW877" s="83"/>
      <c r="GX877" s="83"/>
      <c r="GY877" s="83"/>
      <c r="GZ877" s="83"/>
      <c r="HA877" s="83"/>
      <c r="HB877" s="83"/>
      <c r="HC877" s="83"/>
      <c r="HD877" s="83"/>
      <c r="HE877" s="83"/>
      <c r="HF877" s="83"/>
      <c r="HG877" s="83"/>
      <c r="HH877" s="83"/>
      <c r="HI877" s="83"/>
      <c r="HJ877" s="83"/>
      <c r="HK877" s="83"/>
      <c r="HL877" s="83"/>
      <c r="HM877" s="83"/>
      <c r="HN877" s="83"/>
      <c r="HO877" s="83"/>
      <c r="HP877" s="83"/>
      <c r="HQ877" s="83"/>
      <c r="HR877" s="83"/>
      <c r="HS877" s="83"/>
      <c r="HT877" s="83"/>
      <c r="HU877" s="83"/>
      <c r="HV877" s="83"/>
      <c r="HW877" s="83"/>
      <c r="HX877" s="83"/>
      <c r="HY877" s="83"/>
      <c r="HZ877" s="83"/>
      <c r="IA877" s="83"/>
      <c r="IB877" s="83"/>
      <c r="IC877" s="83"/>
      <c r="ID877" s="83"/>
      <c r="IE877" s="83"/>
      <c r="IF877" s="83"/>
      <c r="IG877" s="83"/>
      <c r="IH877" s="83"/>
      <c r="II877" s="83"/>
      <c r="IJ877" s="83"/>
      <c r="IK877" s="83"/>
      <c r="IL877" s="83"/>
      <c r="IM877" s="83"/>
      <c r="IN877" s="83"/>
      <c r="IO877" s="83"/>
      <c r="IP877" s="83"/>
      <c r="IQ877" s="83"/>
      <c r="IR877" s="83"/>
      <c r="IS877" s="83"/>
      <c r="IT877" s="83"/>
      <c r="IU877" s="83"/>
      <c r="IV877" s="83"/>
      <c r="IW877" s="83"/>
      <c r="IX877" s="83"/>
      <c r="IY877" s="83"/>
      <c r="IZ877" s="83"/>
      <c r="JA877" s="83"/>
      <c r="JB877" s="83"/>
      <c r="JC877" s="83"/>
      <c r="JD877" s="83"/>
      <c r="JE877" s="83"/>
    </row>
    <row r="878" spans="1:265" s="8" customFormat="1" ht="15" customHeight="1" x14ac:dyDescent="0.2">
      <c r="A878" s="180">
        <f>+A868+1</f>
        <v>92</v>
      </c>
      <c r="B878" s="1086" t="s">
        <v>474</v>
      </c>
      <c r="C878" s="214" t="s">
        <v>35</v>
      </c>
      <c r="D878" s="350" t="s">
        <v>1026</v>
      </c>
      <c r="E878" s="215" t="s">
        <v>200</v>
      </c>
      <c r="F878" s="1042" t="s">
        <v>1027</v>
      </c>
      <c r="G878" s="1043" t="s">
        <v>997</v>
      </c>
      <c r="H878" s="350" t="s">
        <v>445</v>
      </c>
      <c r="I878" s="350" t="s">
        <v>493</v>
      </c>
      <c r="J878" s="350"/>
      <c r="K878" s="378" t="s">
        <v>559</v>
      </c>
      <c r="L878" s="378" t="s">
        <v>614</v>
      </c>
      <c r="M878" s="1138">
        <v>10</v>
      </c>
      <c r="N878" s="1138" t="s">
        <v>24</v>
      </c>
      <c r="O878" s="378" t="s">
        <v>440</v>
      </c>
      <c r="P878" s="623">
        <v>4</v>
      </c>
      <c r="Q878" s="624"/>
      <c r="R878" s="624"/>
      <c r="S878" s="624"/>
      <c r="T878" s="624"/>
      <c r="U878" s="624"/>
      <c r="V878" s="624"/>
      <c r="W878" s="625"/>
      <c r="X878" s="216"/>
      <c r="Y878" s="216"/>
      <c r="Z878" s="112" t="str">
        <f>C878</f>
        <v>TC</v>
      </c>
      <c r="AA878" s="83" t="s">
        <v>1473</v>
      </c>
      <c r="AB878" s="83" t="s">
        <v>1480</v>
      </c>
      <c r="AC878" s="83">
        <f t="shared" si="22"/>
        <v>18</v>
      </c>
      <c r="AD878" s="83"/>
      <c r="AE878" s="83"/>
      <c r="AF878" s="83"/>
      <c r="AG878" s="83"/>
      <c r="AH878" s="83"/>
      <c r="AI878" s="83"/>
      <c r="AJ878" s="83"/>
      <c r="AK878" s="83"/>
      <c r="AL878" s="83"/>
      <c r="AM878" s="83"/>
      <c r="AN878" s="83"/>
      <c r="AO878" s="83"/>
      <c r="AP878" s="83"/>
      <c r="AQ878" s="83"/>
      <c r="AR878" s="83"/>
      <c r="AS878" s="83"/>
      <c r="AT878" s="83"/>
      <c r="AU878" s="83"/>
      <c r="AV878" s="83"/>
      <c r="AW878" s="83"/>
      <c r="AX878" s="83"/>
      <c r="AY878" s="83"/>
      <c r="AZ878" s="83"/>
      <c r="BA878" s="83"/>
      <c r="BB878" s="83"/>
      <c r="BC878" s="83"/>
      <c r="BD878" s="83"/>
      <c r="BE878" s="83"/>
      <c r="BF878" s="83"/>
      <c r="BG878" s="83"/>
      <c r="BH878" s="83"/>
      <c r="BI878" s="83"/>
      <c r="BJ878" s="83"/>
      <c r="BK878" s="83"/>
      <c r="BL878" s="83"/>
      <c r="BM878" s="83"/>
      <c r="BN878" s="83"/>
      <c r="BO878" s="83"/>
      <c r="BP878" s="83"/>
      <c r="BQ878" s="83"/>
      <c r="BR878" s="83"/>
      <c r="BS878" s="83"/>
      <c r="BT878" s="83"/>
      <c r="BU878" s="83"/>
      <c r="BV878" s="83"/>
      <c r="BW878" s="83"/>
      <c r="BX878" s="83"/>
      <c r="BY878" s="83"/>
      <c r="BZ878" s="83"/>
      <c r="CA878" s="83"/>
      <c r="CB878" s="83"/>
      <c r="CC878" s="83"/>
      <c r="CD878" s="83"/>
      <c r="CE878" s="83"/>
      <c r="CF878" s="83"/>
      <c r="CG878" s="83"/>
      <c r="CH878" s="83"/>
      <c r="CI878" s="83"/>
      <c r="CJ878" s="83"/>
      <c r="CK878" s="83"/>
      <c r="CL878" s="83"/>
      <c r="CM878" s="83"/>
      <c r="CN878" s="83"/>
      <c r="CO878" s="83"/>
      <c r="CP878" s="83"/>
      <c r="CQ878" s="83"/>
      <c r="CR878" s="83"/>
      <c r="CS878" s="83"/>
      <c r="CT878" s="83"/>
      <c r="CU878" s="83"/>
      <c r="CV878" s="83"/>
      <c r="CW878" s="83"/>
      <c r="CX878" s="83"/>
      <c r="CY878" s="83"/>
      <c r="CZ878" s="83"/>
      <c r="DA878" s="83"/>
      <c r="DB878" s="83"/>
      <c r="DC878" s="83"/>
      <c r="DD878" s="83"/>
      <c r="DE878" s="83"/>
      <c r="DF878" s="83"/>
      <c r="DG878" s="83"/>
      <c r="DH878" s="83"/>
      <c r="DI878" s="83"/>
      <c r="DJ878" s="83"/>
      <c r="DK878" s="83"/>
      <c r="DL878" s="83"/>
      <c r="DM878" s="83"/>
      <c r="DN878" s="83"/>
      <c r="DO878" s="83"/>
      <c r="DP878" s="83"/>
      <c r="DQ878" s="83"/>
      <c r="DR878" s="83"/>
      <c r="DS878" s="83"/>
      <c r="DT878" s="83"/>
      <c r="DU878" s="83"/>
      <c r="DV878" s="83"/>
      <c r="DW878" s="83"/>
      <c r="DX878" s="83"/>
      <c r="DY878" s="83"/>
      <c r="DZ878" s="83"/>
      <c r="EA878" s="83"/>
      <c r="EB878" s="83"/>
      <c r="EC878" s="83"/>
      <c r="ED878" s="83"/>
      <c r="EE878" s="83"/>
      <c r="EF878" s="83"/>
      <c r="EG878" s="83"/>
      <c r="EH878" s="83"/>
      <c r="EI878" s="83"/>
      <c r="EJ878" s="83"/>
      <c r="EK878" s="83"/>
      <c r="EL878" s="83"/>
      <c r="EM878" s="83"/>
      <c r="EN878" s="83"/>
      <c r="EO878" s="83"/>
      <c r="EP878" s="83"/>
      <c r="EQ878" s="83"/>
      <c r="ER878" s="83"/>
      <c r="ES878" s="83"/>
      <c r="ET878" s="83"/>
      <c r="EU878" s="83"/>
      <c r="EV878" s="83"/>
      <c r="EW878" s="83"/>
      <c r="EX878" s="83"/>
      <c r="EY878" s="83"/>
      <c r="EZ878" s="83"/>
      <c r="FA878" s="83"/>
      <c r="FB878" s="83"/>
      <c r="FC878" s="83"/>
      <c r="FD878" s="83"/>
      <c r="FE878" s="83"/>
      <c r="FF878" s="83"/>
      <c r="FG878" s="83"/>
      <c r="FH878" s="83"/>
      <c r="FI878" s="83"/>
      <c r="FJ878" s="83"/>
      <c r="FK878" s="83"/>
      <c r="FL878" s="83"/>
      <c r="FM878" s="83"/>
      <c r="FN878" s="83"/>
      <c r="FO878" s="83"/>
      <c r="FP878" s="83"/>
      <c r="FQ878" s="83"/>
      <c r="FR878" s="83"/>
      <c r="FS878" s="83"/>
      <c r="FT878" s="83"/>
      <c r="FU878" s="83"/>
      <c r="FV878" s="83"/>
      <c r="FW878" s="83"/>
      <c r="FX878" s="83"/>
      <c r="FY878" s="83"/>
      <c r="FZ878" s="83"/>
      <c r="GA878" s="83"/>
      <c r="GB878" s="83"/>
      <c r="GC878" s="83"/>
      <c r="GD878" s="83"/>
      <c r="GE878" s="83"/>
      <c r="GF878" s="83"/>
      <c r="GG878" s="83"/>
      <c r="GH878" s="83"/>
      <c r="GI878" s="83"/>
      <c r="GJ878" s="83"/>
      <c r="GK878" s="83"/>
      <c r="GL878" s="83"/>
      <c r="GM878" s="83"/>
      <c r="GN878" s="83"/>
      <c r="GO878" s="83"/>
      <c r="GP878" s="83"/>
      <c r="GQ878" s="83"/>
      <c r="GR878" s="83"/>
      <c r="GS878" s="83"/>
      <c r="GT878" s="83"/>
      <c r="GU878" s="83"/>
      <c r="GV878" s="83"/>
      <c r="GW878" s="83"/>
      <c r="GX878" s="83"/>
      <c r="GY878" s="83"/>
      <c r="GZ878" s="83"/>
      <c r="HA878" s="83"/>
      <c r="HB878" s="83"/>
      <c r="HC878" s="83"/>
      <c r="HD878" s="83"/>
      <c r="HE878" s="83"/>
      <c r="HF878" s="83"/>
      <c r="HG878" s="83"/>
      <c r="HH878" s="83"/>
      <c r="HI878" s="83"/>
      <c r="HJ878" s="83"/>
      <c r="HK878" s="83"/>
      <c r="HL878" s="83"/>
      <c r="HM878" s="83"/>
      <c r="HN878" s="83"/>
      <c r="HO878" s="83"/>
      <c r="HP878" s="83"/>
      <c r="HQ878" s="83"/>
      <c r="HR878" s="83"/>
      <c r="HS878" s="83"/>
      <c r="HT878" s="83"/>
      <c r="HU878" s="83"/>
      <c r="HV878" s="83"/>
      <c r="HW878" s="83"/>
      <c r="HX878" s="83"/>
      <c r="HY878" s="83"/>
      <c r="HZ878" s="83"/>
      <c r="IA878" s="83"/>
      <c r="IB878" s="83"/>
      <c r="IC878" s="83"/>
      <c r="ID878" s="83"/>
      <c r="IE878" s="83"/>
      <c r="IF878" s="83"/>
      <c r="IG878" s="83"/>
      <c r="IH878" s="83"/>
      <c r="II878" s="83"/>
      <c r="IJ878" s="83"/>
      <c r="IK878" s="83"/>
      <c r="IL878" s="83"/>
      <c r="IM878" s="83"/>
      <c r="IN878" s="83"/>
      <c r="IO878" s="83"/>
      <c r="IP878" s="83"/>
      <c r="IQ878" s="83"/>
      <c r="IR878" s="83"/>
      <c r="IS878" s="83"/>
      <c r="IT878" s="83"/>
      <c r="IU878" s="83"/>
      <c r="IV878" s="83"/>
      <c r="IW878" s="83"/>
      <c r="IX878" s="83"/>
      <c r="IY878" s="83"/>
      <c r="IZ878" s="83"/>
      <c r="JA878" s="83"/>
      <c r="JB878" s="83"/>
      <c r="JC878" s="83"/>
      <c r="JD878" s="83"/>
      <c r="JE878" s="83"/>
    </row>
    <row r="879" spans="1:265" s="8" customFormat="1" ht="15" customHeight="1" x14ac:dyDescent="0.2">
      <c r="A879" s="173"/>
      <c r="B879" s="131" t="s">
        <v>474</v>
      </c>
      <c r="C879" s="217"/>
      <c r="D879" s="329" t="s">
        <v>1026</v>
      </c>
      <c r="E879" s="117"/>
      <c r="F879" s="1044"/>
      <c r="G879" s="1045"/>
      <c r="H879" s="329" t="s">
        <v>445</v>
      </c>
      <c r="I879" s="329" t="s">
        <v>489</v>
      </c>
      <c r="J879" s="329"/>
      <c r="K879" s="379" t="s">
        <v>560</v>
      </c>
      <c r="L879" s="379" t="s">
        <v>614</v>
      </c>
      <c r="M879" s="1139">
        <v>7</v>
      </c>
      <c r="N879" s="1139" t="s">
        <v>24</v>
      </c>
      <c r="O879" s="379" t="s">
        <v>440</v>
      </c>
      <c r="P879" s="626">
        <v>5</v>
      </c>
      <c r="Q879" s="627"/>
      <c r="R879" s="627"/>
      <c r="S879" s="627"/>
      <c r="T879" s="627"/>
      <c r="U879" s="627"/>
      <c r="V879" s="627"/>
      <c r="W879" s="628"/>
      <c r="X879" s="219"/>
      <c r="Y879" s="219"/>
      <c r="Z879" s="112"/>
      <c r="AA879" s="83"/>
      <c r="AB879" s="83"/>
      <c r="AC879" s="83" t="str">
        <f t="shared" si="22"/>
        <v/>
      </c>
      <c r="AD879" s="83"/>
      <c r="AE879" s="83"/>
      <c r="AF879" s="83"/>
      <c r="AG879" s="83"/>
      <c r="AH879" s="83"/>
      <c r="AI879" s="83"/>
      <c r="AJ879" s="83"/>
      <c r="AK879" s="83"/>
      <c r="AL879" s="83"/>
      <c r="AM879" s="83"/>
      <c r="AN879" s="83"/>
      <c r="AO879" s="83"/>
      <c r="AP879" s="83"/>
      <c r="AQ879" s="83"/>
      <c r="AR879" s="83"/>
      <c r="AS879" s="83"/>
      <c r="AT879" s="83"/>
      <c r="AU879" s="83"/>
      <c r="AV879" s="83"/>
      <c r="AW879" s="83"/>
      <c r="AX879" s="83"/>
      <c r="AY879" s="83"/>
      <c r="AZ879" s="83"/>
      <c r="BA879" s="83"/>
      <c r="BB879" s="83"/>
      <c r="BC879" s="83"/>
      <c r="BD879" s="83"/>
      <c r="BE879" s="83"/>
      <c r="BF879" s="83"/>
      <c r="BG879" s="83"/>
      <c r="BH879" s="83"/>
      <c r="BI879" s="83"/>
      <c r="BJ879" s="83"/>
      <c r="BK879" s="83"/>
      <c r="BL879" s="83"/>
      <c r="BM879" s="83"/>
      <c r="BN879" s="83"/>
      <c r="BO879" s="83"/>
      <c r="BP879" s="83"/>
      <c r="BQ879" s="83"/>
      <c r="BR879" s="83"/>
      <c r="BS879" s="83"/>
      <c r="BT879" s="83"/>
      <c r="BU879" s="83"/>
      <c r="BV879" s="83"/>
      <c r="BW879" s="83"/>
      <c r="BX879" s="83"/>
      <c r="BY879" s="83"/>
      <c r="BZ879" s="83"/>
      <c r="CA879" s="83"/>
      <c r="CB879" s="83"/>
      <c r="CC879" s="83"/>
      <c r="CD879" s="83"/>
      <c r="CE879" s="83"/>
      <c r="CF879" s="83"/>
      <c r="CG879" s="83"/>
      <c r="CH879" s="83"/>
      <c r="CI879" s="83"/>
      <c r="CJ879" s="83"/>
      <c r="CK879" s="83"/>
      <c r="CL879" s="83"/>
      <c r="CM879" s="83"/>
      <c r="CN879" s="83"/>
      <c r="CO879" s="83"/>
      <c r="CP879" s="83"/>
      <c r="CQ879" s="83"/>
      <c r="CR879" s="83"/>
      <c r="CS879" s="83"/>
      <c r="CT879" s="83"/>
      <c r="CU879" s="83"/>
      <c r="CV879" s="83"/>
      <c r="CW879" s="83"/>
      <c r="CX879" s="83"/>
      <c r="CY879" s="83"/>
      <c r="CZ879" s="83"/>
      <c r="DA879" s="83"/>
      <c r="DB879" s="83"/>
      <c r="DC879" s="83"/>
      <c r="DD879" s="83"/>
      <c r="DE879" s="83"/>
      <c r="DF879" s="83"/>
      <c r="DG879" s="83"/>
      <c r="DH879" s="83"/>
      <c r="DI879" s="83"/>
      <c r="DJ879" s="83"/>
      <c r="DK879" s="83"/>
      <c r="DL879" s="83"/>
      <c r="DM879" s="83"/>
      <c r="DN879" s="83"/>
      <c r="DO879" s="83"/>
      <c r="DP879" s="83"/>
      <c r="DQ879" s="83"/>
      <c r="DR879" s="83"/>
      <c r="DS879" s="83"/>
      <c r="DT879" s="83"/>
      <c r="DU879" s="83"/>
      <c r="DV879" s="83"/>
      <c r="DW879" s="83"/>
      <c r="DX879" s="83"/>
      <c r="DY879" s="83"/>
      <c r="DZ879" s="83"/>
      <c r="EA879" s="83"/>
      <c r="EB879" s="83"/>
      <c r="EC879" s="83"/>
      <c r="ED879" s="83"/>
      <c r="EE879" s="83"/>
      <c r="EF879" s="83"/>
      <c r="EG879" s="83"/>
      <c r="EH879" s="83"/>
      <c r="EI879" s="83"/>
      <c r="EJ879" s="83"/>
      <c r="EK879" s="83"/>
      <c r="EL879" s="83"/>
      <c r="EM879" s="83"/>
      <c r="EN879" s="83"/>
      <c r="EO879" s="83"/>
      <c r="EP879" s="83"/>
      <c r="EQ879" s="83"/>
      <c r="ER879" s="83"/>
      <c r="ES879" s="83"/>
      <c r="ET879" s="83"/>
      <c r="EU879" s="83"/>
      <c r="EV879" s="83"/>
      <c r="EW879" s="83"/>
      <c r="EX879" s="83"/>
      <c r="EY879" s="83"/>
      <c r="EZ879" s="83"/>
      <c r="FA879" s="83"/>
      <c r="FB879" s="83"/>
      <c r="FC879" s="83"/>
      <c r="FD879" s="83"/>
      <c r="FE879" s="83"/>
      <c r="FF879" s="83"/>
      <c r="FG879" s="83"/>
      <c r="FH879" s="83"/>
      <c r="FI879" s="83"/>
      <c r="FJ879" s="83"/>
      <c r="FK879" s="83"/>
      <c r="FL879" s="83"/>
      <c r="FM879" s="83"/>
      <c r="FN879" s="83"/>
      <c r="FO879" s="83"/>
      <c r="FP879" s="83"/>
      <c r="FQ879" s="83"/>
      <c r="FR879" s="83"/>
      <c r="FS879" s="83"/>
      <c r="FT879" s="83"/>
      <c r="FU879" s="83"/>
      <c r="FV879" s="83"/>
      <c r="FW879" s="83"/>
      <c r="FX879" s="83"/>
      <c r="FY879" s="83"/>
      <c r="FZ879" s="83"/>
      <c r="GA879" s="83"/>
      <c r="GB879" s="83"/>
      <c r="GC879" s="83"/>
      <c r="GD879" s="83"/>
      <c r="GE879" s="83"/>
      <c r="GF879" s="83"/>
      <c r="GG879" s="83"/>
      <c r="GH879" s="83"/>
      <c r="GI879" s="83"/>
      <c r="GJ879" s="83"/>
      <c r="GK879" s="83"/>
      <c r="GL879" s="83"/>
      <c r="GM879" s="83"/>
      <c r="GN879" s="83"/>
      <c r="GO879" s="83"/>
      <c r="GP879" s="83"/>
      <c r="GQ879" s="83"/>
      <c r="GR879" s="83"/>
      <c r="GS879" s="83"/>
      <c r="GT879" s="83"/>
      <c r="GU879" s="83"/>
      <c r="GV879" s="83"/>
      <c r="GW879" s="83"/>
      <c r="GX879" s="83"/>
      <c r="GY879" s="83"/>
      <c r="GZ879" s="83"/>
      <c r="HA879" s="83"/>
      <c r="HB879" s="83"/>
      <c r="HC879" s="83"/>
      <c r="HD879" s="83"/>
      <c r="HE879" s="83"/>
      <c r="HF879" s="83"/>
      <c r="HG879" s="83"/>
      <c r="HH879" s="83"/>
      <c r="HI879" s="83"/>
      <c r="HJ879" s="83"/>
      <c r="HK879" s="83"/>
      <c r="HL879" s="83"/>
      <c r="HM879" s="83"/>
      <c r="HN879" s="83"/>
      <c r="HO879" s="83"/>
      <c r="HP879" s="83"/>
      <c r="HQ879" s="83"/>
      <c r="HR879" s="83"/>
      <c r="HS879" s="83"/>
      <c r="HT879" s="83"/>
      <c r="HU879" s="83"/>
      <c r="HV879" s="83"/>
      <c r="HW879" s="83"/>
      <c r="HX879" s="83"/>
      <c r="HY879" s="83"/>
      <c r="HZ879" s="83"/>
      <c r="IA879" s="83"/>
      <c r="IB879" s="83"/>
      <c r="IC879" s="83"/>
      <c r="ID879" s="83"/>
      <c r="IE879" s="83"/>
      <c r="IF879" s="83"/>
      <c r="IG879" s="83"/>
      <c r="IH879" s="83"/>
      <c r="II879" s="83"/>
      <c r="IJ879" s="83"/>
      <c r="IK879" s="83"/>
      <c r="IL879" s="83"/>
      <c r="IM879" s="83"/>
      <c r="IN879" s="83"/>
      <c r="IO879" s="83"/>
      <c r="IP879" s="83"/>
      <c r="IQ879" s="83"/>
      <c r="IR879" s="83"/>
      <c r="IS879" s="83"/>
      <c r="IT879" s="83"/>
      <c r="IU879" s="83"/>
      <c r="IV879" s="83"/>
      <c r="IW879" s="83"/>
      <c r="IX879" s="83"/>
      <c r="IY879" s="83"/>
      <c r="IZ879" s="83"/>
      <c r="JA879" s="83"/>
      <c r="JB879" s="83"/>
      <c r="JC879" s="83"/>
      <c r="JD879" s="83"/>
      <c r="JE879" s="83"/>
    </row>
    <row r="880" spans="1:265" s="8" customFormat="1" ht="15" customHeight="1" x14ac:dyDescent="0.2">
      <c r="A880" s="173"/>
      <c r="B880" s="131" t="s">
        <v>474</v>
      </c>
      <c r="C880" s="217"/>
      <c r="D880" s="329" t="s">
        <v>1026</v>
      </c>
      <c r="E880" s="117"/>
      <c r="F880" s="1044"/>
      <c r="G880" s="1045"/>
      <c r="H880" s="329" t="s">
        <v>445</v>
      </c>
      <c r="I880" s="329" t="s">
        <v>489</v>
      </c>
      <c r="J880" s="329"/>
      <c r="K880" s="379" t="s">
        <v>561</v>
      </c>
      <c r="L880" s="379" t="s">
        <v>614</v>
      </c>
      <c r="M880" s="1139">
        <v>6</v>
      </c>
      <c r="N880" s="1139" t="s">
        <v>24</v>
      </c>
      <c r="O880" s="379" t="s">
        <v>440</v>
      </c>
      <c r="P880" s="626">
        <v>4</v>
      </c>
      <c r="Q880" s="627"/>
      <c r="R880" s="627"/>
      <c r="S880" s="627"/>
      <c r="T880" s="627"/>
      <c r="U880" s="627"/>
      <c r="V880" s="627"/>
      <c r="W880" s="628"/>
      <c r="X880" s="219"/>
      <c r="Y880" s="219"/>
      <c r="Z880" s="112"/>
      <c r="AA880" s="83"/>
      <c r="AB880" s="83"/>
      <c r="AC880" s="83" t="str">
        <f t="shared" si="22"/>
        <v/>
      </c>
      <c r="AD880" s="83"/>
      <c r="AE880" s="83"/>
      <c r="AF880" s="83"/>
      <c r="AG880" s="83"/>
      <c r="AH880" s="83"/>
      <c r="AI880" s="83"/>
      <c r="AJ880" s="83"/>
      <c r="AK880" s="83"/>
      <c r="AL880" s="83"/>
      <c r="AM880" s="83"/>
      <c r="AN880" s="83"/>
      <c r="AO880" s="83"/>
      <c r="AP880" s="83"/>
      <c r="AQ880" s="83"/>
      <c r="AR880" s="83"/>
      <c r="AS880" s="83"/>
      <c r="AT880" s="83"/>
      <c r="AU880" s="83"/>
      <c r="AV880" s="83"/>
      <c r="AW880" s="83"/>
      <c r="AX880" s="83"/>
      <c r="AY880" s="83"/>
      <c r="AZ880" s="83"/>
      <c r="BA880" s="83"/>
      <c r="BB880" s="83"/>
      <c r="BC880" s="83"/>
      <c r="BD880" s="83"/>
      <c r="BE880" s="83"/>
      <c r="BF880" s="83"/>
      <c r="BG880" s="83"/>
      <c r="BH880" s="83"/>
      <c r="BI880" s="83"/>
      <c r="BJ880" s="83"/>
      <c r="BK880" s="83"/>
      <c r="BL880" s="83"/>
      <c r="BM880" s="83"/>
      <c r="BN880" s="83"/>
      <c r="BO880" s="83"/>
      <c r="BP880" s="83"/>
      <c r="BQ880" s="83"/>
      <c r="BR880" s="83"/>
      <c r="BS880" s="83"/>
      <c r="BT880" s="83"/>
      <c r="BU880" s="83"/>
      <c r="BV880" s="83"/>
      <c r="BW880" s="83"/>
      <c r="BX880" s="83"/>
      <c r="BY880" s="83"/>
      <c r="BZ880" s="83"/>
      <c r="CA880" s="83"/>
      <c r="CB880" s="83"/>
      <c r="CC880" s="83"/>
      <c r="CD880" s="83"/>
      <c r="CE880" s="83"/>
      <c r="CF880" s="83"/>
      <c r="CG880" s="83"/>
      <c r="CH880" s="83"/>
      <c r="CI880" s="83"/>
      <c r="CJ880" s="83"/>
      <c r="CK880" s="83"/>
      <c r="CL880" s="83"/>
      <c r="CM880" s="83"/>
      <c r="CN880" s="83"/>
      <c r="CO880" s="83"/>
      <c r="CP880" s="83"/>
      <c r="CQ880" s="83"/>
      <c r="CR880" s="83"/>
      <c r="CS880" s="83"/>
      <c r="CT880" s="83"/>
      <c r="CU880" s="83"/>
      <c r="CV880" s="83"/>
      <c r="CW880" s="83"/>
      <c r="CX880" s="83"/>
      <c r="CY880" s="83"/>
      <c r="CZ880" s="83"/>
      <c r="DA880" s="83"/>
      <c r="DB880" s="83"/>
      <c r="DC880" s="83"/>
      <c r="DD880" s="83"/>
      <c r="DE880" s="83"/>
      <c r="DF880" s="83"/>
      <c r="DG880" s="83"/>
      <c r="DH880" s="83"/>
      <c r="DI880" s="83"/>
      <c r="DJ880" s="83"/>
      <c r="DK880" s="83"/>
      <c r="DL880" s="83"/>
      <c r="DM880" s="83"/>
      <c r="DN880" s="83"/>
      <c r="DO880" s="83"/>
      <c r="DP880" s="83"/>
      <c r="DQ880" s="83"/>
      <c r="DR880" s="83"/>
      <c r="DS880" s="83"/>
      <c r="DT880" s="83"/>
      <c r="DU880" s="83"/>
      <c r="DV880" s="83"/>
      <c r="DW880" s="83"/>
      <c r="DX880" s="83"/>
      <c r="DY880" s="83"/>
      <c r="DZ880" s="83"/>
      <c r="EA880" s="83"/>
      <c r="EB880" s="83"/>
      <c r="EC880" s="83"/>
      <c r="ED880" s="83"/>
      <c r="EE880" s="83"/>
      <c r="EF880" s="83"/>
      <c r="EG880" s="83"/>
      <c r="EH880" s="83"/>
      <c r="EI880" s="83"/>
      <c r="EJ880" s="83"/>
      <c r="EK880" s="83"/>
      <c r="EL880" s="83"/>
      <c r="EM880" s="83"/>
      <c r="EN880" s="83"/>
      <c r="EO880" s="83"/>
      <c r="EP880" s="83"/>
      <c r="EQ880" s="83"/>
      <c r="ER880" s="83"/>
      <c r="ES880" s="83"/>
      <c r="ET880" s="83"/>
      <c r="EU880" s="83"/>
      <c r="EV880" s="83"/>
      <c r="EW880" s="83"/>
      <c r="EX880" s="83"/>
      <c r="EY880" s="83"/>
      <c r="EZ880" s="83"/>
      <c r="FA880" s="83"/>
      <c r="FB880" s="83"/>
      <c r="FC880" s="83"/>
      <c r="FD880" s="83"/>
      <c r="FE880" s="83"/>
      <c r="FF880" s="83"/>
      <c r="FG880" s="83"/>
      <c r="FH880" s="83"/>
      <c r="FI880" s="83"/>
      <c r="FJ880" s="83"/>
      <c r="FK880" s="83"/>
      <c r="FL880" s="83"/>
      <c r="FM880" s="83"/>
      <c r="FN880" s="83"/>
      <c r="FO880" s="83"/>
      <c r="FP880" s="83"/>
      <c r="FQ880" s="83"/>
      <c r="FR880" s="83"/>
      <c r="FS880" s="83"/>
      <c r="FT880" s="83"/>
      <c r="FU880" s="83"/>
      <c r="FV880" s="83"/>
      <c r="FW880" s="83"/>
      <c r="FX880" s="83"/>
      <c r="FY880" s="83"/>
      <c r="FZ880" s="83"/>
      <c r="GA880" s="83"/>
      <c r="GB880" s="83"/>
      <c r="GC880" s="83"/>
      <c r="GD880" s="83"/>
      <c r="GE880" s="83"/>
      <c r="GF880" s="83"/>
      <c r="GG880" s="83"/>
      <c r="GH880" s="83"/>
      <c r="GI880" s="83"/>
      <c r="GJ880" s="83"/>
      <c r="GK880" s="83"/>
      <c r="GL880" s="83"/>
      <c r="GM880" s="83"/>
      <c r="GN880" s="83"/>
      <c r="GO880" s="83"/>
      <c r="GP880" s="83"/>
      <c r="GQ880" s="83"/>
      <c r="GR880" s="83"/>
      <c r="GS880" s="83"/>
      <c r="GT880" s="83"/>
      <c r="GU880" s="83"/>
      <c r="GV880" s="83"/>
      <c r="GW880" s="83"/>
      <c r="GX880" s="83"/>
      <c r="GY880" s="83"/>
      <c r="GZ880" s="83"/>
      <c r="HA880" s="83"/>
      <c r="HB880" s="83"/>
      <c r="HC880" s="83"/>
      <c r="HD880" s="83"/>
      <c r="HE880" s="83"/>
      <c r="HF880" s="83"/>
      <c r="HG880" s="83"/>
      <c r="HH880" s="83"/>
      <c r="HI880" s="83"/>
      <c r="HJ880" s="83"/>
      <c r="HK880" s="83"/>
      <c r="HL880" s="83"/>
      <c r="HM880" s="83"/>
      <c r="HN880" s="83"/>
      <c r="HO880" s="83"/>
      <c r="HP880" s="83"/>
      <c r="HQ880" s="83"/>
      <c r="HR880" s="83"/>
      <c r="HS880" s="83"/>
      <c r="HT880" s="83"/>
      <c r="HU880" s="83"/>
      <c r="HV880" s="83"/>
      <c r="HW880" s="83"/>
      <c r="HX880" s="83"/>
      <c r="HY880" s="83"/>
      <c r="HZ880" s="83"/>
      <c r="IA880" s="83"/>
      <c r="IB880" s="83"/>
      <c r="IC880" s="83"/>
      <c r="ID880" s="83"/>
      <c r="IE880" s="83"/>
      <c r="IF880" s="83"/>
      <c r="IG880" s="83"/>
      <c r="IH880" s="83"/>
      <c r="II880" s="83"/>
      <c r="IJ880" s="83"/>
      <c r="IK880" s="83"/>
      <c r="IL880" s="83"/>
      <c r="IM880" s="83"/>
      <c r="IN880" s="83"/>
      <c r="IO880" s="83"/>
      <c r="IP880" s="83"/>
      <c r="IQ880" s="83"/>
      <c r="IR880" s="83"/>
      <c r="IS880" s="83"/>
      <c r="IT880" s="83"/>
      <c r="IU880" s="83"/>
      <c r="IV880" s="83"/>
      <c r="IW880" s="83"/>
      <c r="IX880" s="83"/>
      <c r="IY880" s="83"/>
      <c r="IZ880" s="83"/>
      <c r="JA880" s="83"/>
      <c r="JB880" s="83"/>
      <c r="JC880" s="83"/>
      <c r="JD880" s="83"/>
      <c r="JE880" s="83"/>
    </row>
    <row r="881" spans="1:265" s="8" customFormat="1" ht="15" customHeight="1" x14ac:dyDescent="0.2">
      <c r="A881" s="173"/>
      <c r="B881" s="131" t="s">
        <v>474</v>
      </c>
      <c r="C881" s="217"/>
      <c r="D881" s="329" t="s">
        <v>1026</v>
      </c>
      <c r="E881" s="117"/>
      <c r="F881" s="1044"/>
      <c r="G881" s="1045"/>
      <c r="H881" s="329" t="s">
        <v>445</v>
      </c>
      <c r="I881" s="329" t="s">
        <v>489</v>
      </c>
      <c r="J881" s="329"/>
      <c r="K881" s="379" t="s">
        <v>1621</v>
      </c>
      <c r="L881" s="379" t="s">
        <v>614</v>
      </c>
      <c r="M881" s="1139">
        <v>4</v>
      </c>
      <c r="N881" s="1139" t="s">
        <v>24</v>
      </c>
      <c r="O881" s="379" t="s">
        <v>1379</v>
      </c>
      <c r="P881" s="626">
        <v>5</v>
      </c>
      <c r="Q881" s="627"/>
      <c r="R881" s="627"/>
      <c r="S881" s="627"/>
      <c r="T881" s="627"/>
      <c r="U881" s="627"/>
      <c r="V881" s="627"/>
      <c r="W881" s="628"/>
      <c r="X881" s="219"/>
      <c r="Y881" s="219"/>
      <c r="Z881" s="112"/>
      <c r="AA881" s="83"/>
      <c r="AB881" s="83"/>
      <c r="AC881" s="83" t="str">
        <f t="shared" si="22"/>
        <v/>
      </c>
      <c r="AD881" s="83"/>
      <c r="AE881" s="83"/>
      <c r="AF881" s="83"/>
      <c r="AG881" s="83"/>
      <c r="AH881" s="83"/>
      <c r="AI881" s="83"/>
      <c r="AJ881" s="83"/>
      <c r="AK881" s="83"/>
      <c r="AL881" s="83"/>
      <c r="AM881" s="83"/>
      <c r="AN881" s="83"/>
      <c r="AO881" s="83"/>
      <c r="AP881" s="83"/>
      <c r="AQ881" s="83"/>
      <c r="AR881" s="83"/>
      <c r="AS881" s="83"/>
      <c r="AT881" s="83"/>
      <c r="AU881" s="83"/>
      <c r="AV881" s="83"/>
      <c r="AW881" s="83"/>
      <c r="AX881" s="83"/>
      <c r="AY881" s="83"/>
      <c r="AZ881" s="83"/>
      <c r="BA881" s="83"/>
      <c r="BB881" s="83"/>
      <c r="BC881" s="83"/>
      <c r="BD881" s="83"/>
      <c r="BE881" s="83"/>
      <c r="BF881" s="83"/>
      <c r="BG881" s="83"/>
      <c r="BH881" s="83"/>
      <c r="BI881" s="83"/>
      <c r="BJ881" s="83"/>
      <c r="BK881" s="83"/>
      <c r="BL881" s="83"/>
      <c r="BM881" s="83"/>
      <c r="BN881" s="83"/>
      <c r="BO881" s="83"/>
      <c r="BP881" s="83"/>
      <c r="BQ881" s="83"/>
      <c r="BR881" s="83"/>
      <c r="BS881" s="83"/>
      <c r="BT881" s="83"/>
      <c r="BU881" s="83"/>
      <c r="BV881" s="83"/>
      <c r="BW881" s="83"/>
      <c r="BX881" s="83"/>
      <c r="BY881" s="83"/>
      <c r="BZ881" s="83"/>
      <c r="CA881" s="83"/>
      <c r="CB881" s="83"/>
      <c r="CC881" s="83"/>
      <c r="CD881" s="83"/>
      <c r="CE881" s="83"/>
      <c r="CF881" s="83"/>
      <c r="CG881" s="83"/>
      <c r="CH881" s="83"/>
      <c r="CI881" s="83"/>
      <c r="CJ881" s="83"/>
      <c r="CK881" s="83"/>
      <c r="CL881" s="83"/>
      <c r="CM881" s="83"/>
      <c r="CN881" s="83"/>
      <c r="CO881" s="83"/>
      <c r="CP881" s="83"/>
      <c r="CQ881" s="83"/>
      <c r="CR881" s="83"/>
      <c r="CS881" s="83"/>
      <c r="CT881" s="83"/>
      <c r="CU881" s="83"/>
      <c r="CV881" s="83"/>
      <c r="CW881" s="83"/>
      <c r="CX881" s="83"/>
      <c r="CY881" s="83"/>
      <c r="CZ881" s="83"/>
      <c r="DA881" s="83"/>
      <c r="DB881" s="83"/>
      <c r="DC881" s="83"/>
      <c r="DD881" s="83"/>
      <c r="DE881" s="83"/>
      <c r="DF881" s="83"/>
      <c r="DG881" s="83"/>
      <c r="DH881" s="83"/>
      <c r="DI881" s="83"/>
      <c r="DJ881" s="83"/>
      <c r="DK881" s="83"/>
      <c r="DL881" s="83"/>
      <c r="DM881" s="83"/>
      <c r="DN881" s="83"/>
      <c r="DO881" s="83"/>
      <c r="DP881" s="83"/>
      <c r="DQ881" s="83"/>
      <c r="DR881" s="83"/>
      <c r="DS881" s="83"/>
      <c r="DT881" s="83"/>
      <c r="DU881" s="83"/>
      <c r="DV881" s="83"/>
      <c r="DW881" s="83"/>
      <c r="DX881" s="83"/>
      <c r="DY881" s="83"/>
      <c r="DZ881" s="83"/>
      <c r="EA881" s="83"/>
      <c r="EB881" s="83"/>
      <c r="EC881" s="83"/>
      <c r="ED881" s="83"/>
      <c r="EE881" s="83"/>
      <c r="EF881" s="83"/>
      <c r="EG881" s="83"/>
      <c r="EH881" s="83"/>
      <c r="EI881" s="83"/>
      <c r="EJ881" s="83"/>
      <c r="EK881" s="83"/>
      <c r="EL881" s="83"/>
      <c r="EM881" s="83"/>
      <c r="EN881" s="83"/>
      <c r="EO881" s="83"/>
      <c r="EP881" s="83"/>
      <c r="EQ881" s="83"/>
      <c r="ER881" s="83"/>
      <c r="ES881" s="83"/>
      <c r="ET881" s="83"/>
      <c r="EU881" s="83"/>
      <c r="EV881" s="83"/>
      <c r="EW881" s="83"/>
      <c r="EX881" s="83"/>
      <c r="EY881" s="83"/>
      <c r="EZ881" s="83"/>
      <c r="FA881" s="83"/>
      <c r="FB881" s="83"/>
      <c r="FC881" s="83"/>
      <c r="FD881" s="83"/>
      <c r="FE881" s="83"/>
      <c r="FF881" s="83"/>
      <c r="FG881" s="83"/>
      <c r="FH881" s="83"/>
      <c r="FI881" s="83"/>
      <c r="FJ881" s="83"/>
      <c r="FK881" s="83"/>
      <c r="FL881" s="83"/>
      <c r="FM881" s="83"/>
      <c r="FN881" s="83"/>
      <c r="FO881" s="83"/>
      <c r="FP881" s="83"/>
      <c r="FQ881" s="83"/>
      <c r="FR881" s="83"/>
      <c r="FS881" s="83"/>
      <c r="FT881" s="83"/>
      <c r="FU881" s="83"/>
      <c r="FV881" s="83"/>
      <c r="FW881" s="83"/>
      <c r="FX881" s="83"/>
      <c r="FY881" s="83"/>
      <c r="FZ881" s="83"/>
      <c r="GA881" s="83"/>
      <c r="GB881" s="83"/>
      <c r="GC881" s="83"/>
      <c r="GD881" s="83"/>
      <c r="GE881" s="83"/>
      <c r="GF881" s="83"/>
      <c r="GG881" s="83"/>
      <c r="GH881" s="83"/>
      <c r="GI881" s="83"/>
      <c r="GJ881" s="83"/>
      <c r="GK881" s="83"/>
      <c r="GL881" s="83"/>
      <c r="GM881" s="83"/>
      <c r="GN881" s="83"/>
      <c r="GO881" s="83"/>
      <c r="GP881" s="83"/>
      <c r="GQ881" s="83"/>
      <c r="GR881" s="83"/>
      <c r="GS881" s="83"/>
      <c r="GT881" s="83"/>
      <c r="GU881" s="83"/>
      <c r="GV881" s="83"/>
      <c r="GW881" s="83"/>
      <c r="GX881" s="83"/>
      <c r="GY881" s="83"/>
      <c r="GZ881" s="83"/>
      <c r="HA881" s="83"/>
      <c r="HB881" s="83"/>
      <c r="HC881" s="83"/>
      <c r="HD881" s="83"/>
      <c r="HE881" s="83"/>
      <c r="HF881" s="83"/>
      <c r="HG881" s="83"/>
      <c r="HH881" s="83"/>
      <c r="HI881" s="83"/>
      <c r="HJ881" s="83"/>
      <c r="HK881" s="83"/>
      <c r="HL881" s="83"/>
      <c r="HM881" s="83"/>
      <c r="HN881" s="83"/>
      <c r="HO881" s="83"/>
      <c r="HP881" s="83"/>
      <c r="HQ881" s="83"/>
      <c r="HR881" s="83"/>
      <c r="HS881" s="83"/>
      <c r="HT881" s="83"/>
      <c r="HU881" s="83"/>
      <c r="HV881" s="83"/>
      <c r="HW881" s="83"/>
      <c r="HX881" s="83"/>
      <c r="HY881" s="83"/>
      <c r="HZ881" s="83"/>
      <c r="IA881" s="83"/>
      <c r="IB881" s="83"/>
      <c r="IC881" s="83"/>
      <c r="ID881" s="83"/>
      <c r="IE881" s="83"/>
      <c r="IF881" s="83"/>
      <c r="IG881" s="83"/>
      <c r="IH881" s="83"/>
      <c r="II881" s="83"/>
      <c r="IJ881" s="83"/>
      <c r="IK881" s="83"/>
      <c r="IL881" s="83"/>
      <c r="IM881" s="83"/>
      <c r="IN881" s="83"/>
      <c r="IO881" s="83"/>
      <c r="IP881" s="83"/>
      <c r="IQ881" s="83"/>
      <c r="IR881" s="83"/>
      <c r="IS881" s="83"/>
      <c r="IT881" s="83"/>
      <c r="IU881" s="83"/>
      <c r="IV881" s="83"/>
      <c r="IW881" s="83"/>
      <c r="IX881" s="83"/>
      <c r="IY881" s="83"/>
      <c r="IZ881" s="83"/>
      <c r="JA881" s="83"/>
      <c r="JB881" s="83"/>
      <c r="JC881" s="83"/>
      <c r="JD881" s="83"/>
      <c r="JE881" s="83"/>
    </row>
    <row r="882" spans="1:265" s="8" customFormat="1" ht="15" customHeight="1" x14ac:dyDescent="0.2">
      <c r="A882" s="173"/>
      <c r="B882" s="131" t="s">
        <v>474</v>
      </c>
      <c r="C882" s="217"/>
      <c r="D882" s="329" t="s">
        <v>1026</v>
      </c>
      <c r="E882" s="117"/>
      <c r="F882" s="1044"/>
      <c r="G882" s="1045"/>
      <c r="H882" s="329" t="s">
        <v>445</v>
      </c>
      <c r="I882" s="329" t="s">
        <v>489</v>
      </c>
      <c r="J882" s="329"/>
      <c r="K882" s="379" t="s">
        <v>2080</v>
      </c>
      <c r="L882" s="379"/>
      <c r="M882" s="1139"/>
      <c r="N882" s="1139"/>
      <c r="O882" s="379"/>
      <c r="P882" s="626"/>
      <c r="Q882" s="627"/>
      <c r="R882" s="627"/>
      <c r="S882" s="627"/>
      <c r="T882" s="627"/>
      <c r="U882" s="627">
        <v>14</v>
      </c>
      <c r="V882" s="627"/>
      <c r="W882" s="628"/>
      <c r="X882" s="219"/>
      <c r="Y882" s="219"/>
      <c r="Z882" s="112"/>
      <c r="AA882" s="83"/>
      <c r="AB882" s="83"/>
      <c r="AC882" s="83" t="str">
        <f t="shared" si="22"/>
        <v/>
      </c>
      <c r="AD882" s="83"/>
      <c r="AE882" s="83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83"/>
      <c r="AU882" s="83"/>
      <c r="AV882" s="83"/>
      <c r="AW882" s="83"/>
      <c r="AX882" s="83"/>
      <c r="AY882" s="83"/>
      <c r="AZ882" s="83"/>
      <c r="BA882" s="83"/>
      <c r="BB882" s="83"/>
      <c r="BC882" s="83"/>
      <c r="BD882" s="83"/>
      <c r="BE882" s="83"/>
      <c r="BF882" s="83"/>
      <c r="BG882" s="83"/>
      <c r="BH882" s="83"/>
      <c r="BI882" s="83"/>
      <c r="BJ882" s="83"/>
      <c r="BK882" s="83"/>
      <c r="BL882" s="83"/>
      <c r="BM882" s="83"/>
      <c r="BN882" s="83"/>
      <c r="BO882" s="83"/>
      <c r="BP882" s="83"/>
      <c r="BQ882" s="83"/>
      <c r="BR882" s="83"/>
      <c r="BS882" s="83"/>
      <c r="BT882" s="83"/>
      <c r="BU882" s="83"/>
      <c r="BV882" s="83"/>
      <c r="BW882" s="83"/>
      <c r="BX882" s="83"/>
      <c r="BY882" s="83"/>
      <c r="BZ882" s="83"/>
      <c r="CA882" s="83"/>
      <c r="CB882" s="83"/>
      <c r="CC882" s="83"/>
      <c r="CD882" s="83"/>
      <c r="CE882" s="83"/>
      <c r="CF882" s="83"/>
      <c r="CG882" s="83"/>
      <c r="CH882" s="83"/>
      <c r="CI882" s="83"/>
      <c r="CJ882" s="83"/>
      <c r="CK882" s="83"/>
      <c r="CL882" s="83"/>
      <c r="CM882" s="83"/>
      <c r="CN882" s="83"/>
      <c r="CO882" s="83"/>
      <c r="CP882" s="83"/>
      <c r="CQ882" s="83"/>
      <c r="CR882" s="83"/>
      <c r="CS882" s="83"/>
      <c r="CT882" s="83"/>
      <c r="CU882" s="83"/>
      <c r="CV882" s="83"/>
      <c r="CW882" s="83"/>
      <c r="CX882" s="83"/>
      <c r="CY882" s="83"/>
      <c r="CZ882" s="83"/>
      <c r="DA882" s="83"/>
      <c r="DB882" s="83"/>
      <c r="DC882" s="83"/>
      <c r="DD882" s="83"/>
      <c r="DE882" s="83"/>
      <c r="DF882" s="83"/>
      <c r="DG882" s="83"/>
      <c r="DH882" s="83"/>
      <c r="DI882" s="83"/>
      <c r="DJ882" s="83"/>
      <c r="DK882" s="83"/>
      <c r="DL882" s="83"/>
      <c r="DM882" s="83"/>
      <c r="DN882" s="83"/>
      <c r="DO882" s="83"/>
      <c r="DP882" s="83"/>
      <c r="DQ882" s="83"/>
      <c r="DR882" s="83"/>
      <c r="DS882" s="83"/>
      <c r="DT882" s="83"/>
      <c r="DU882" s="83"/>
      <c r="DV882" s="83"/>
      <c r="DW882" s="83"/>
      <c r="DX882" s="83"/>
      <c r="DY882" s="83"/>
      <c r="DZ882" s="83"/>
      <c r="EA882" s="83"/>
      <c r="EB882" s="83"/>
      <c r="EC882" s="83"/>
      <c r="ED882" s="83"/>
      <c r="EE882" s="83"/>
      <c r="EF882" s="83"/>
      <c r="EG882" s="83"/>
      <c r="EH882" s="83"/>
      <c r="EI882" s="83"/>
      <c r="EJ882" s="83"/>
      <c r="EK882" s="83"/>
      <c r="EL882" s="83"/>
      <c r="EM882" s="83"/>
      <c r="EN882" s="83"/>
      <c r="EO882" s="83"/>
      <c r="EP882" s="83"/>
      <c r="EQ882" s="83"/>
      <c r="ER882" s="83"/>
      <c r="ES882" s="83"/>
      <c r="ET882" s="83"/>
      <c r="EU882" s="83"/>
      <c r="EV882" s="83"/>
      <c r="EW882" s="83"/>
      <c r="EX882" s="83"/>
      <c r="EY882" s="83"/>
      <c r="EZ882" s="83"/>
      <c r="FA882" s="83"/>
      <c r="FB882" s="83"/>
      <c r="FC882" s="83"/>
      <c r="FD882" s="83"/>
      <c r="FE882" s="83"/>
      <c r="FF882" s="83"/>
      <c r="FG882" s="83"/>
      <c r="FH882" s="83"/>
      <c r="FI882" s="83"/>
      <c r="FJ882" s="83"/>
      <c r="FK882" s="83"/>
      <c r="FL882" s="83"/>
      <c r="FM882" s="83"/>
      <c r="FN882" s="83"/>
      <c r="FO882" s="83"/>
      <c r="FP882" s="83"/>
      <c r="FQ882" s="83"/>
      <c r="FR882" s="83"/>
      <c r="FS882" s="83"/>
      <c r="FT882" s="83"/>
      <c r="FU882" s="83"/>
      <c r="FV882" s="83"/>
      <c r="FW882" s="83"/>
      <c r="FX882" s="83"/>
      <c r="FY882" s="83"/>
      <c r="FZ882" s="83"/>
      <c r="GA882" s="83"/>
      <c r="GB882" s="83"/>
      <c r="GC882" s="83"/>
      <c r="GD882" s="83"/>
      <c r="GE882" s="83"/>
      <c r="GF882" s="83"/>
      <c r="GG882" s="83"/>
      <c r="GH882" s="83"/>
      <c r="GI882" s="83"/>
      <c r="GJ882" s="83"/>
      <c r="GK882" s="83"/>
      <c r="GL882" s="83"/>
      <c r="GM882" s="83"/>
      <c r="GN882" s="83"/>
      <c r="GO882" s="83"/>
      <c r="GP882" s="83"/>
      <c r="GQ882" s="83"/>
      <c r="GR882" s="83"/>
      <c r="GS882" s="83"/>
      <c r="GT882" s="83"/>
      <c r="GU882" s="83"/>
      <c r="GV882" s="83"/>
      <c r="GW882" s="83"/>
      <c r="GX882" s="83"/>
      <c r="GY882" s="83"/>
      <c r="GZ882" s="83"/>
      <c r="HA882" s="83"/>
      <c r="HB882" s="83"/>
      <c r="HC882" s="83"/>
      <c r="HD882" s="83"/>
      <c r="HE882" s="83"/>
      <c r="HF882" s="83"/>
      <c r="HG882" s="83"/>
      <c r="HH882" s="83"/>
      <c r="HI882" s="83"/>
      <c r="HJ882" s="83"/>
      <c r="HK882" s="83"/>
      <c r="HL882" s="83"/>
      <c r="HM882" s="83"/>
      <c r="HN882" s="83"/>
      <c r="HO882" s="83"/>
      <c r="HP882" s="83"/>
      <c r="HQ882" s="83"/>
      <c r="HR882" s="83"/>
      <c r="HS882" s="83"/>
      <c r="HT882" s="83"/>
      <c r="HU882" s="83"/>
      <c r="HV882" s="83"/>
      <c r="HW882" s="83"/>
      <c r="HX882" s="83"/>
      <c r="HY882" s="83"/>
      <c r="HZ882" s="83"/>
      <c r="IA882" s="83"/>
      <c r="IB882" s="83"/>
      <c r="IC882" s="83"/>
      <c r="ID882" s="83"/>
      <c r="IE882" s="83"/>
      <c r="IF882" s="83"/>
      <c r="IG882" s="83"/>
      <c r="IH882" s="83"/>
      <c r="II882" s="83"/>
      <c r="IJ882" s="83"/>
      <c r="IK882" s="83"/>
      <c r="IL882" s="83"/>
      <c r="IM882" s="83"/>
      <c r="IN882" s="83"/>
      <c r="IO882" s="83"/>
      <c r="IP882" s="83"/>
      <c r="IQ882" s="83"/>
      <c r="IR882" s="83"/>
      <c r="IS882" s="83"/>
      <c r="IT882" s="83"/>
      <c r="IU882" s="83"/>
      <c r="IV882" s="83"/>
      <c r="IW882" s="83"/>
      <c r="IX882" s="83"/>
      <c r="IY882" s="83"/>
      <c r="IZ882" s="83"/>
      <c r="JA882" s="83"/>
      <c r="JB882" s="83"/>
      <c r="JC882" s="83"/>
      <c r="JD882" s="83"/>
      <c r="JE882" s="83"/>
    </row>
    <row r="883" spans="1:265" s="8" customFormat="1" ht="15" customHeight="1" x14ac:dyDescent="0.2">
      <c r="A883" s="173"/>
      <c r="B883" s="131" t="s">
        <v>474</v>
      </c>
      <c r="C883" s="217"/>
      <c r="D883" s="329" t="s">
        <v>1026</v>
      </c>
      <c r="E883" s="117"/>
      <c r="F883" s="1044"/>
      <c r="G883" s="1045"/>
      <c r="H883" s="329" t="s">
        <v>445</v>
      </c>
      <c r="I883" s="329" t="s">
        <v>489</v>
      </c>
      <c r="J883" s="329"/>
      <c r="K883" s="379" t="s">
        <v>126</v>
      </c>
      <c r="L883" s="379"/>
      <c r="M883" s="1139"/>
      <c r="N883" s="1139"/>
      <c r="O883" s="379"/>
      <c r="P883" s="626"/>
      <c r="Q883" s="627"/>
      <c r="R883" s="627"/>
      <c r="S883" s="627">
        <v>5</v>
      </c>
      <c r="T883" s="627"/>
      <c r="U883" s="627"/>
      <c r="V883" s="627"/>
      <c r="W883" s="628"/>
      <c r="X883" s="219"/>
      <c r="Y883" s="219"/>
      <c r="Z883" s="112"/>
      <c r="AA883" s="83"/>
      <c r="AB883" s="83"/>
      <c r="AC883" s="83" t="str">
        <f t="shared" si="22"/>
        <v/>
      </c>
      <c r="AD883" s="83"/>
      <c r="AE883" s="83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83"/>
      <c r="AU883" s="83"/>
      <c r="AV883" s="83"/>
      <c r="AW883" s="83"/>
      <c r="AX883" s="83"/>
      <c r="AY883" s="83"/>
      <c r="AZ883" s="83"/>
      <c r="BA883" s="83"/>
      <c r="BB883" s="83"/>
      <c r="BC883" s="83"/>
      <c r="BD883" s="83"/>
      <c r="BE883" s="83"/>
      <c r="BF883" s="83"/>
      <c r="BG883" s="83"/>
      <c r="BH883" s="83"/>
      <c r="BI883" s="83"/>
      <c r="BJ883" s="83"/>
      <c r="BK883" s="83"/>
      <c r="BL883" s="83"/>
      <c r="BM883" s="83"/>
      <c r="BN883" s="83"/>
      <c r="BO883" s="83"/>
      <c r="BP883" s="83"/>
      <c r="BQ883" s="83"/>
      <c r="BR883" s="83"/>
      <c r="BS883" s="83"/>
      <c r="BT883" s="83"/>
      <c r="BU883" s="83"/>
      <c r="BV883" s="83"/>
      <c r="BW883" s="83"/>
      <c r="BX883" s="83"/>
      <c r="BY883" s="83"/>
      <c r="BZ883" s="83"/>
      <c r="CA883" s="83"/>
      <c r="CB883" s="83"/>
      <c r="CC883" s="83"/>
      <c r="CD883" s="83"/>
      <c r="CE883" s="83"/>
      <c r="CF883" s="83"/>
      <c r="CG883" s="83"/>
      <c r="CH883" s="83"/>
      <c r="CI883" s="83"/>
      <c r="CJ883" s="83"/>
      <c r="CK883" s="83"/>
      <c r="CL883" s="83"/>
      <c r="CM883" s="83"/>
      <c r="CN883" s="83"/>
      <c r="CO883" s="83"/>
      <c r="CP883" s="83"/>
      <c r="CQ883" s="83"/>
      <c r="CR883" s="83"/>
      <c r="CS883" s="83"/>
      <c r="CT883" s="83"/>
      <c r="CU883" s="83"/>
      <c r="CV883" s="83"/>
      <c r="CW883" s="83"/>
      <c r="CX883" s="83"/>
      <c r="CY883" s="83"/>
      <c r="CZ883" s="83"/>
      <c r="DA883" s="83"/>
      <c r="DB883" s="83"/>
      <c r="DC883" s="83"/>
      <c r="DD883" s="83"/>
      <c r="DE883" s="83"/>
      <c r="DF883" s="83"/>
      <c r="DG883" s="83"/>
      <c r="DH883" s="83"/>
      <c r="DI883" s="83"/>
      <c r="DJ883" s="83"/>
      <c r="DK883" s="83"/>
      <c r="DL883" s="83"/>
      <c r="DM883" s="83"/>
      <c r="DN883" s="83"/>
      <c r="DO883" s="83"/>
      <c r="DP883" s="83"/>
      <c r="DQ883" s="83"/>
      <c r="DR883" s="83"/>
      <c r="DS883" s="83"/>
      <c r="DT883" s="83"/>
      <c r="DU883" s="83"/>
      <c r="DV883" s="83"/>
      <c r="DW883" s="83"/>
      <c r="DX883" s="83"/>
      <c r="DY883" s="83"/>
      <c r="DZ883" s="83"/>
      <c r="EA883" s="83"/>
      <c r="EB883" s="83"/>
      <c r="EC883" s="83"/>
      <c r="ED883" s="83"/>
      <c r="EE883" s="83"/>
      <c r="EF883" s="83"/>
      <c r="EG883" s="83"/>
      <c r="EH883" s="83"/>
      <c r="EI883" s="83"/>
      <c r="EJ883" s="83"/>
      <c r="EK883" s="83"/>
      <c r="EL883" s="83"/>
      <c r="EM883" s="83"/>
      <c r="EN883" s="83"/>
      <c r="EO883" s="83"/>
      <c r="EP883" s="83"/>
      <c r="EQ883" s="83"/>
      <c r="ER883" s="83"/>
      <c r="ES883" s="83"/>
      <c r="ET883" s="83"/>
      <c r="EU883" s="83"/>
      <c r="EV883" s="83"/>
      <c r="EW883" s="83"/>
      <c r="EX883" s="83"/>
      <c r="EY883" s="83"/>
      <c r="EZ883" s="83"/>
      <c r="FA883" s="83"/>
      <c r="FB883" s="83"/>
      <c r="FC883" s="83"/>
      <c r="FD883" s="83"/>
      <c r="FE883" s="83"/>
      <c r="FF883" s="83"/>
      <c r="FG883" s="83"/>
      <c r="FH883" s="83"/>
      <c r="FI883" s="83"/>
      <c r="FJ883" s="83"/>
      <c r="FK883" s="83"/>
      <c r="FL883" s="83"/>
      <c r="FM883" s="83"/>
      <c r="FN883" s="83"/>
      <c r="FO883" s="83"/>
      <c r="FP883" s="83"/>
      <c r="FQ883" s="83"/>
      <c r="FR883" s="83"/>
      <c r="FS883" s="83"/>
      <c r="FT883" s="83"/>
      <c r="FU883" s="83"/>
      <c r="FV883" s="83"/>
      <c r="FW883" s="83"/>
      <c r="FX883" s="83"/>
      <c r="FY883" s="83"/>
      <c r="FZ883" s="83"/>
      <c r="GA883" s="83"/>
      <c r="GB883" s="83"/>
      <c r="GC883" s="83"/>
      <c r="GD883" s="83"/>
      <c r="GE883" s="83"/>
      <c r="GF883" s="83"/>
      <c r="GG883" s="83"/>
      <c r="GH883" s="83"/>
      <c r="GI883" s="83"/>
      <c r="GJ883" s="83"/>
      <c r="GK883" s="83"/>
      <c r="GL883" s="83"/>
      <c r="GM883" s="83"/>
      <c r="GN883" s="83"/>
      <c r="GO883" s="83"/>
      <c r="GP883" s="83"/>
      <c r="GQ883" s="83"/>
      <c r="GR883" s="83"/>
      <c r="GS883" s="83"/>
      <c r="GT883" s="83"/>
      <c r="GU883" s="83"/>
      <c r="GV883" s="83"/>
      <c r="GW883" s="83"/>
      <c r="GX883" s="83"/>
      <c r="GY883" s="83"/>
      <c r="GZ883" s="83"/>
      <c r="HA883" s="83"/>
      <c r="HB883" s="83"/>
      <c r="HC883" s="83"/>
      <c r="HD883" s="83"/>
      <c r="HE883" s="83"/>
      <c r="HF883" s="83"/>
      <c r="HG883" s="83"/>
      <c r="HH883" s="83"/>
      <c r="HI883" s="83"/>
      <c r="HJ883" s="83"/>
      <c r="HK883" s="83"/>
      <c r="HL883" s="83"/>
      <c r="HM883" s="83"/>
      <c r="HN883" s="83"/>
      <c r="HO883" s="83"/>
      <c r="HP883" s="83"/>
      <c r="HQ883" s="83"/>
      <c r="HR883" s="83"/>
      <c r="HS883" s="83"/>
      <c r="HT883" s="83"/>
      <c r="HU883" s="83"/>
      <c r="HV883" s="83"/>
      <c r="HW883" s="83"/>
      <c r="HX883" s="83"/>
      <c r="HY883" s="83"/>
      <c r="HZ883" s="83"/>
      <c r="IA883" s="83"/>
      <c r="IB883" s="83"/>
      <c r="IC883" s="83"/>
      <c r="ID883" s="83"/>
      <c r="IE883" s="83"/>
      <c r="IF883" s="83"/>
      <c r="IG883" s="83"/>
      <c r="IH883" s="83"/>
      <c r="II883" s="83"/>
      <c r="IJ883" s="83"/>
      <c r="IK883" s="83"/>
      <c r="IL883" s="83"/>
      <c r="IM883" s="83"/>
      <c r="IN883" s="83"/>
      <c r="IO883" s="83"/>
      <c r="IP883" s="83"/>
      <c r="IQ883" s="83"/>
      <c r="IR883" s="83"/>
      <c r="IS883" s="83"/>
      <c r="IT883" s="83"/>
      <c r="IU883" s="83"/>
      <c r="IV883" s="83"/>
      <c r="IW883" s="83"/>
      <c r="IX883" s="83"/>
      <c r="IY883" s="83"/>
      <c r="IZ883" s="83"/>
      <c r="JA883" s="83"/>
      <c r="JB883" s="83"/>
      <c r="JC883" s="83"/>
      <c r="JD883" s="83"/>
      <c r="JE883" s="83"/>
    </row>
    <row r="884" spans="1:265" s="8" customFormat="1" ht="15" customHeight="1" thickBot="1" x14ac:dyDescent="0.25">
      <c r="A884" s="176"/>
      <c r="B884" s="162" t="s">
        <v>474</v>
      </c>
      <c r="C884" s="251"/>
      <c r="D884" s="351" t="s">
        <v>1026</v>
      </c>
      <c r="E884" s="234"/>
      <c r="F884" s="1053"/>
      <c r="G884" s="1054"/>
      <c r="H884" s="351" t="s">
        <v>445</v>
      </c>
      <c r="I884" s="351" t="s">
        <v>489</v>
      </c>
      <c r="J884" s="351"/>
      <c r="K884" s="381" t="s">
        <v>545</v>
      </c>
      <c r="L884" s="381"/>
      <c r="M884" s="1169"/>
      <c r="N884" s="1169"/>
      <c r="O884" s="381"/>
      <c r="P884" s="639"/>
      <c r="Q884" s="640"/>
      <c r="R884" s="640"/>
      <c r="S884" s="640">
        <v>3</v>
      </c>
      <c r="T884" s="640"/>
      <c r="U884" s="640"/>
      <c r="V884" s="640"/>
      <c r="W884" s="641"/>
      <c r="X884" s="249">
        <f>SUM(P878:W884)</f>
        <v>40</v>
      </c>
      <c r="Y884" s="249">
        <f>X884</f>
        <v>40</v>
      </c>
      <c r="Z884" s="112"/>
      <c r="AA884" s="83"/>
      <c r="AB884" s="83"/>
      <c r="AC884" s="83" t="str">
        <f t="shared" si="22"/>
        <v/>
      </c>
      <c r="AD884" s="83"/>
      <c r="AE884" s="83"/>
      <c r="AF884" s="83"/>
      <c r="AG884" s="83"/>
      <c r="AH884" s="83"/>
      <c r="AI884" s="83"/>
      <c r="AJ884" s="83"/>
      <c r="AK884" s="83"/>
      <c r="AL884" s="83"/>
      <c r="AM884" s="83"/>
      <c r="AN884" s="83"/>
      <c r="AO884" s="83"/>
      <c r="AP884" s="83"/>
      <c r="AQ884" s="83"/>
      <c r="AR884" s="83"/>
      <c r="AS884" s="83"/>
      <c r="AT884" s="83"/>
      <c r="AU884" s="83"/>
      <c r="AV884" s="83"/>
      <c r="AW884" s="83"/>
      <c r="AX884" s="83"/>
      <c r="AY884" s="83"/>
      <c r="AZ884" s="83"/>
      <c r="BA884" s="83"/>
      <c r="BB884" s="83"/>
      <c r="BC884" s="83"/>
      <c r="BD884" s="83"/>
      <c r="BE884" s="83"/>
      <c r="BF884" s="83"/>
      <c r="BG884" s="83"/>
      <c r="BH884" s="83"/>
      <c r="BI884" s="83"/>
      <c r="BJ884" s="83"/>
      <c r="BK884" s="83"/>
      <c r="BL884" s="83"/>
      <c r="BM884" s="83"/>
      <c r="BN884" s="83"/>
      <c r="BO884" s="83"/>
      <c r="BP884" s="83"/>
      <c r="BQ884" s="83"/>
      <c r="BR884" s="83"/>
      <c r="BS884" s="83"/>
      <c r="BT884" s="83"/>
      <c r="BU884" s="83"/>
      <c r="BV884" s="83"/>
      <c r="BW884" s="83"/>
      <c r="BX884" s="83"/>
      <c r="BY884" s="83"/>
      <c r="BZ884" s="83"/>
      <c r="CA884" s="83"/>
      <c r="CB884" s="83"/>
      <c r="CC884" s="83"/>
      <c r="CD884" s="83"/>
      <c r="CE884" s="83"/>
      <c r="CF884" s="83"/>
      <c r="CG884" s="83"/>
      <c r="CH884" s="83"/>
      <c r="CI884" s="83"/>
      <c r="CJ884" s="83"/>
      <c r="CK884" s="83"/>
      <c r="CL884" s="83"/>
      <c r="CM884" s="83"/>
      <c r="CN884" s="83"/>
      <c r="CO884" s="83"/>
      <c r="CP884" s="83"/>
      <c r="CQ884" s="83"/>
      <c r="CR884" s="83"/>
      <c r="CS884" s="83"/>
      <c r="CT884" s="83"/>
      <c r="CU884" s="83"/>
      <c r="CV884" s="83"/>
      <c r="CW884" s="83"/>
      <c r="CX884" s="83"/>
      <c r="CY884" s="83"/>
      <c r="CZ884" s="83"/>
      <c r="DA884" s="83"/>
      <c r="DB884" s="83"/>
      <c r="DC884" s="83"/>
      <c r="DD884" s="83"/>
      <c r="DE884" s="83"/>
      <c r="DF884" s="83"/>
      <c r="DG884" s="83"/>
      <c r="DH884" s="83"/>
      <c r="DI884" s="83"/>
      <c r="DJ884" s="83"/>
      <c r="DK884" s="83"/>
      <c r="DL884" s="83"/>
      <c r="DM884" s="83"/>
      <c r="DN884" s="83"/>
      <c r="DO884" s="83"/>
      <c r="DP884" s="83"/>
      <c r="DQ884" s="83"/>
      <c r="DR884" s="83"/>
      <c r="DS884" s="83"/>
      <c r="DT884" s="83"/>
      <c r="DU884" s="83"/>
      <c r="DV884" s="83"/>
      <c r="DW884" s="83"/>
      <c r="DX884" s="83"/>
      <c r="DY884" s="83"/>
      <c r="DZ884" s="83"/>
      <c r="EA884" s="83"/>
      <c r="EB884" s="83"/>
      <c r="EC884" s="83"/>
      <c r="ED884" s="83"/>
      <c r="EE884" s="83"/>
      <c r="EF884" s="83"/>
      <c r="EG884" s="83"/>
      <c r="EH884" s="83"/>
      <c r="EI884" s="83"/>
      <c r="EJ884" s="83"/>
      <c r="EK884" s="83"/>
      <c r="EL884" s="83"/>
      <c r="EM884" s="83"/>
      <c r="EN884" s="83"/>
      <c r="EO884" s="83"/>
      <c r="EP884" s="83"/>
      <c r="EQ884" s="83"/>
      <c r="ER884" s="83"/>
      <c r="ES884" s="83"/>
      <c r="ET884" s="83"/>
      <c r="EU884" s="83"/>
      <c r="EV884" s="83"/>
      <c r="EW884" s="83"/>
      <c r="EX884" s="83"/>
      <c r="EY884" s="83"/>
      <c r="EZ884" s="83"/>
      <c r="FA884" s="83"/>
      <c r="FB884" s="83"/>
      <c r="FC884" s="83"/>
      <c r="FD884" s="83"/>
      <c r="FE884" s="83"/>
      <c r="FF884" s="83"/>
      <c r="FG884" s="83"/>
      <c r="FH884" s="83"/>
      <c r="FI884" s="83"/>
      <c r="FJ884" s="83"/>
      <c r="FK884" s="83"/>
      <c r="FL884" s="83"/>
      <c r="FM884" s="83"/>
      <c r="FN884" s="83"/>
      <c r="FO884" s="83"/>
      <c r="FP884" s="83"/>
      <c r="FQ884" s="83"/>
      <c r="FR884" s="83"/>
      <c r="FS884" s="83"/>
      <c r="FT884" s="83"/>
      <c r="FU884" s="83"/>
      <c r="FV884" s="83"/>
      <c r="FW884" s="83"/>
      <c r="FX884" s="83"/>
      <c r="FY884" s="83"/>
      <c r="FZ884" s="83"/>
      <c r="GA884" s="83"/>
      <c r="GB884" s="83"/>
      <c r="GC884" s="83"/>
      <c r="GD884" s="83"/>
      <c r="GE884" s="83"/>
      <c r="GF884" s="83"/>
      <c r="GG884" s="83"/>
      <c r="GH884" s="83"/>
      <c r="GI884" s="83"/>
      <c r="GJ884" s="83"/>
      <c r="GK884" s="83"/>
      <c r="GL884" s="83"/>
      <c r="GM884" s="83"/>
      <c r="GN884" s="83"/>
      <c r="GO884" s="83"/>
      <c r="GP884" s="83"/>
      <c r="GQ884" s="83"/>
      <c r="GR884" s="83"/>
      <c r="GS884" s="83"/>
      <c r="GT884" s="83"/>
      <c r="GU884" s="83"/>
      <c r="GV884" s="83"/>
      <c r="GW884" s="83"/>
      <c r="GX884" s="83"/>
      <c r="GY884" s="83"/>
      <c r="GZ884" s="83"/>
      <c r="HA884" s="83"/>
      <c r="HB884" s="83"/>
      <c r="HC884" s="83"/>
      <c r="HD884" s="83"/>
      <c r="HE884" s="83"/>
      <c r="HF884" s="83"/>
      <c r="HG884" s="83"/>
      <c r="HH884" s="83"/>
      <c r="HI884" s="83"/>
      <c r="HJ884" s="83"/>
      <c r="HK884" s="83"/>
      <c r="HL884" s="83"/>
      <c r="HM884" s="83"/>
      <c r="HN884" s="83"/>
      <c r="HO884" s="83"/>
      <c r="HP884" s="83"/>
      <c r="HQ884" s="83"/>
      <c r="HR884" s="83"/>
      <c r="HS884" s="83"/>
      <c r="HT884" s="83"/>
      <c r="HU884" s="83"/>
      <c r="HV884" s="83"/>
      <c r="HW884" s="83"/>
      <c r="HX884" s="83"/>
      <c r="HY884" s="83"/>
      <c r="HZ884" s="83"/>
      <c r="IA884" s="83"/>
      <c r="IB884" s="83"/>
      <c r="IC884" s="83"/>
      <c r="ID884" s="83"/>
      <c r="IE884" s="83"/>
      <c r="IF884" s="83"/>
      <c r="IG884" s="83"/>
      <c r="IH884" s="83"/>
      <c r="II884" s="83"/>
      <c r="IJ884" s="83"/>
      <c r="IK884" s="83"/>
      <c r="IL884" s="83"/>
      <c r="IM884" s="83"/>
      <c r="IN884" s="83"/>
      <c r="IO884" s="83"/>
      <c r="IP884" s="83"/>
      <c r="IQ884" s="83"/>
      <c r="IR884" s="83"/>
      <c r="IS884" s="83"/>
      <c r="IT884" s="83"/>
      <c r="IU884" s="83"/>
      <c r="IV884" s="83"/>
      <c r="IW884" s="83"/>
      <c r="IX884" s="83"/>
      <c r="IY884" s="83"/>
      <c r="IZ884" s="83"/>
      <c r="JA884" s="83"/>
      <c r="JB884" s="83"/>
      <c r="JC884" s="83"/>
      <c r="JD884" s="83"/>
      <c r="JE884" s="83"/>
    </row>
    <row r="885" spans="1:265" s="8" customFormat="1" ht="15" customHeight="1" x14ac:dyDescent="0.2">
      <c r="A885" s="130">
        <f>+A878+1</f>
        <v>93</v>
      </c>
      <c r="B885" s="1088" t="s">
        <v>801</v>
      </c>
      <c r="C885" s="206" t="s">
        <v>35</v>
      </c>
      <c r="D885" s="359" t="s">
        <v>826</v>
      </c>
      <c r="E885" s="218" t="s">
        <v>85</v>
      </c>
      <c r="F885" s="1055" t="s">
        <v>848</v>
      </c>
      <c r="G885" s="1056" t="s">
        <v>894</v>
      </c>
      <c r="H885" s="359" t="s">
        <v>861</v>
      </c>
      <c r="I885" s="359" t="s">
        <v>874</v>
      </c>
      <c r="J885" s="359"/>
      <c r="K885" s="395" t="s">
        <v>892</v>
      </c>
      <c r="L885" s="395" t="s">
        <v>97</v>
      </c>
      <c r="M885" s="766" t="s">
        <v>574</v>
      </c>
      <c r="N885" s="766" t="s">
        <v>24</v>
      </c>
      <c r="O885" s="395" t="s">
        <v>435</v>
      </c>
      <c r="P885" s="595">
        <v>8</v>
      </c>
      <c r="Q885" s="596">
        <v>4</v>
      </c>
      <c r="R885" s="596"/>
      <c r="S885" s="596"/>
      <c r="T885" s="596"/>
      <c r="U885" s="596"/>
      <c r="V885" s="596"/>
      <c r="W885" s="597"/>
      <c r="X885" s="130"/>
      <c r="Y885" s="130"/>
      <c r="Z885" s="112" t="str">
        <f>C885</f>
        <v>TC</v>
      </c>
      <c r="AA885" s="83" t="s">
        <v>1476</v>
      </c>
      <c r="AB885" s="83" t="s">
        <v>1479</v>
      </c>
      <c r="AC885" s="83">
        <f t="shared" si="22"/>
        <v>20</v>
      </c>
      <c r="AD885" s="83"/>
      <c r="AE885" s="83"/>
      <c r="AF885" s="83"/>
      <c r="AG885" s="83"/>
      <c r="AH885" s="83"/>
      <c r="AI885" s="83"/>
      <c r="AJ885" s="83"/>
      <c r="AK885" s="83"/>
      <c r="AL885" s="83"/>
      <c r="AM885" s="83"/>
      <c r="AN885" s="83"/>
      <c r="AO885" s="83"/>
      <c r="AP885" s="83"/>
      <c r="AQ885" s="83"/>
      <c r="AR885" s="83"/>
      <c r="AS885" s="83"/>
      <c r="AT885" s="83"/>
      <c r="AU885" s="83"/>
      <c r="AV885" s="83"/>
      <c r="AW885" s="83"/>
      <c r="AX885" s="83"/>
      <c r="AY885" s="83"/>
      <c r="AZ885" s="83"/>
      <c r="BA885" s="83"/>
      <c r="BB885" s="83"/>
      <c r="BC885" s="83"/>
      <c r="BD885" s="83"/>
      <c r="BE885" s="83"/>
      <c r="BF885" s="83"/>
      <c r="BG885" s="83"/>
      <c r="BH885" s="83"/>
      <c r="BI885" s="83"/>
      <c r="BJ885" s="83"/>
      <c r="BK885" s="83"/>
      <c r="BL885" s="83"/>
      <c r="BM885" s="83"/>
      <c r="BN885" s="83"/>
      <c r="BO885" s="83"/>
      <c r="BP885" s="83"/>
      <c r="BQ885" s="83"/>
      <c r="BR885" s="83"/>
      <c r="BS885" s="83"/>
      <c r="BT885" s="83"/>
      <c r="BU885" s="83"/>
      <c r="BV885" s="83"/>
      <c r="BW885" s="83"/>
      <c r="BX885" s="83"/>
      <c r="BY885" s="83"/>
      <c r="BZ885" s="83"/>
      <c r="CA885" s="83"/>
      <c r="CB885" s="83"/>
      <c r="CC885" s="83"/>
      <c r="CD885" s="83"/>
      <c r="CE885" s="83"/>
      <c r="CF885" s="83"/>
      <c r="CG885" s="83"/>
      <c r="CH885" s="83"/>
      <c r="CI885" s="83"/>
      <c r="CJ885" s="83"/>
      <c r="CK885" s="83"/>
      <c r="CL885" s="83"/>
      <c r="CM885" s="83"/>
      <c r="CN885" s="83"/>
      <c r="CO885" s="83"/>
      <c r="CP885" s="83"/>
      <c r="CQ885" s="83"/>
      <c r="CR885" s="83"/>
      <c r="CS885" s="83"/>
      <c r="CT885" s="83"/>
      <c r="CU885" s="83"/>
      <c r="CV885" s="83"/>
      <c r="CW885" s="83"/>
      <c r="CX885" s="83"/>
      <c r="CY885" s="83"/>
      <c r="CZ885" s="83"/>
      <c r="DA885" s="83"/>
      <c r="DB885" s="83"/>
      <c r="DC885" s="83"/>
      <c r="DD885" s="83"/>
      <c r="DE885" s="83"/>
      <c r="DF885" s="83"/>
      <c r="DG885" s="83"/>
      <c r="DH885" s="83"/>
      <c r="DI885" s="83"/>
      <c r="DJ885" s="83"/>
      <c r="DK885" s="83"/>
      <c r="DL885" s="83"/>
      <c r="DM885" s="83"/>
      <c r="DN885" s="83"/>
      <c r="DO885" s="83"/>
      <c r="DP885" s="83"/>
      <c r="DQ885" s="83"/>
      <c r="DR885" s="83"/>
      <c r="DS885" s="83"/>
      <c r="DT885" s="83"/>
      <c r="DU885" s="83"/>
      <c r="DV885" s="83"/>
      <c r="DW885" s="83"/>
      <c r="DX885" s="83"/>
      <c r="DY885" s="83"/>
      <c r="DZ885" s="83"/>
      <c r="EA885" s="83"/>
      <c r="EB885" s="83"/>
      <c r="EC885" s="83"/>
      <c r="ED885" s="83"/>
      <c r="EE885" s="83"/>
      <c r="EF885" s="83"/>
      <c r="EG885" s="83"/>
      <c r="EH885" s="83"/>
      <c r="EI885" s="83"/>
      <c r="EJ885" s="83"/>
      <c r="EK885" s="83"/>
      <c r="EL885" s="83"/>
      <c r="EM885" s="83"/>
      <c r="EN885" s="83"/>
      <c r="EO885" s="83"/>
      <c r="EP885" s="83"/>
      <c r="EQ885" s="83"/>
      <c r="ER885" s="83"/>
      <c r="ES885" s="83"/>
      <c r="ET885" s="83"/>
      <c r="EU885" s="83"/>
      <c r="EV885" s="83"/>
      <c r="EW885" s="83"/>
      <c r="EX885" s="83"/>
      <c r="EY885" s="83"/>
      <c r="EZ885" s="83"/>
      <c r="FA885" s="83"/>
      <c r="FB885" s="83"/>
      <c r="FC885" s="83"/>
      <c r="FD885" s="83"/>
      <c r="FE885" s="83"/>
      <c r="FF885" s="83"/>
      <c r="FG885" s="83"/>
      <c r="FH885" s="83"/>
      <c r="FI885" s="83"/>
      <c r="FJ885" s="83"/>
      <c r="FK885" s="83"/>
      <c r="FL885" s="83"/>
      <c r="FM885" s="83"/>
      <c r="FN885" s="83"/>
      <c r="FO885" s="83"/>
      <c r="FP885" s="83"/>
      <c r="FQ885" s="83"/>
      <c r="FR885" s="83"/>
      <c r="FS885" s="83"/>
      <c r="FT885" s="83"/>
      <c r="FU885" s="83"/>
      <c r="FV885" s="83"/>
      <c r="FW885" s="83"/>
      <c r="FX885" s="83"/>
      <c r="FY885" s="83"/>
      <c r="FZ885" s="83"/>
      <c r="GA885" s="83"/>
      <c r="GB885" s="83"/>
      <c r="GC885" s="83"/>
      <c r="GD885" s="83"/>
      <c r="GE885" s="83"/>
      <c r="GF885" s="83"/>
      <c r="GG885" s="83"/>
      <c r="GH885" s="83"/>
      <c r="GI885" s="83"/>
      <c r="GJ885" s="83"/>
      <c r="GK885" s="83"/>
      <c r="GL885" s="83"/>
      <c r="GM885" s="83"/>
      <c r="GN885" s="83"/>
      <c r="GO885" s="83"/>
      <c r="GP885" s="83"/>
      <c r="GQ885" s="83"/>
      <c r="GR885" s="83"/>
      <c r="GS885" s="83"/>
      <c r="GT885" s="83"/>
      <c r="GU885" s="83"/>
      <c r="GV885" s="83"/>
      <c r="GW885" s="83"/>
      <c r="GX885" s="83"/>
      <c r="GY885" s="83"/>
      <c r="GZ885" s="83"/>
      <c r="HA885" s="83"/>
      <c r="HB885" s="83"/>
      <c r="HC885" s="83"/>
      <c r="HD885" s="83"/>
      <c r="HE885" s="83"/>
      <c r="HF885" s="83"/>
      <c r="HG885" s="83"/>
      <c r="HH885" s="83"/>
      <c r="HI885" s="83"/>
      <c r="HJ885" s="83"/>
      <c r="HK885" s="83"/>
      <c r="HL885" s="83"/>
      <c r="HM885" s="83"/>
      <c r="HN885" s="83"/>
      <c r="HO885" s="83"/>
      <c r="HP885" s="83"/>
      <c r="HQ885" s="83"/>
      <c r="HR885" s="83"/>
      <c r="HS885" s="83"/>
      <c r="HT885" s="83"/>
      <c r="HU885" s="83"/>
      <c r="HV885" s="83"/>
      <c r="HW885" s="83"/>
      <c r="HX885" s="83"/>
      <c r="HY885" s="83"/>
      <c r="HZ885" s="83"/>
      <c r="IA885" s="83"/>
      <c r="IB885" s="83"/>
      <c r="IC885" s="83"/>
      <c r="ID885" s="83"/>
      <c r="IE885" s="83"/>
      <c r="IF885" s="83"/>
      <c r="IG885" s="83"/>
      <c r="IH885" s="83"/>
      <c r="II885" s="83"/>
      <c r="IJ885" s="83"/>
      <c r="IK885" s="83"/>
      <c r="IL885" s="83"/>
      <c r="IM885" s="83"/>
      <c r="IN885" s="83"/>
      <c r="IO885" s="83"/>
      <c r="IP885" s="83"/>
      <c r="IQ885" s="83"/>
      <c r="IR885" s="83"/>
      <c r="IS885" s="83"/>
      <c r="IT885" s="83"/>
      <c r="IU885" s="83"/>
      <c r="IV885" s="83"/>
      <c r="IW885" s="83"/>
      <c r="IX885" s="83"/>
      <c r="IY885" s="83"/>
      <c r="IZ885" s="83"/>
      <c r="JA885" s="83"/>
      <c r="JB885" s="83"/>
      <c r="JC885" s="83"/>
      <c r="JD885" s="83"/>
      <c r="JE885" s="83"/>
    </row>
    <row r="886" spans="1:265" s="8" customFormat="1" ht="15" customHeight="1" x14ac:dyDescent="0.2">
      <c r="A886" s="130"/>
      <c r="B886" s="131" t="s">
        <v>801</v>
      </c>
      <c r="C886" s="206"/>
      <c r="D886" s="335" t="s">
        <v>826</v>
      </c>
      <c r="E886" s="218"/>
      <c r="F886" s="1055"/>
      <c r="G886" s="1056"/>
      <c r="H886" s="335" t="s">
        <v>861</v>
      </c>
      <c r="I886" s="335" t="s">
        <v>874</v>
      </c>
      <c r="J886" s="335"/>
      <c r="K886" s="390" t="s">
        <v>892</v>
      </c>
      <c r="L886" s="390" t="s">
        <v>97</v>
      </c>
      <c r="M886" s="765" t="s">
        <v>574</v>
      </c>
      <c r="N886" s="765" t="s">
        <v>101</v>
      </c>
      <c r="O886" s="390" t="s">
        <v>435</v>
      </c>
      <c r="P886" s="598">
        <v>8</v>
      </c>
      <c r="Q886" s="599">
        <v>4</v>
      </c>
      <c r="R886" s="599"/>
      <c r="S886" s="599"/>
      <c r="T886" s="599"/>
      <c r="U886" s="599"/>
      <c r="V886" s="599"/>
      <c r="W886" s="600"/>
      <c r="X886" s="130"/>
      <c r="Y886" s="130"/>
      <c r="Z886" s="112"/>
      <c r="AA886" s="83"/>
      <c r="AB886" s="83"/>
      <c r="AC886" s="83" t="str">
        <f t="shared" si="22"/>
        <v/>
      </c>
      <c r="AD886" s="83"/>
      <c r="AE886" s="83"/>
      <c r="AF886" s="83"/>
      <c r="AG886" s="83"/>
      <c r="AH886" s="83"/>
      <c r="AI886" s="83"/>
      <c r="AJ886" s="83"/>
      <c r="AK886" s="83"/>
      <c r="AL886" s="83"/>
      <c r="AM886" s="83"/>
      <c r="AN886" s="83"/>
      <c r="AO886" s="83"/>
      <c r="AP886" s="83"/>
      <c r="AQ886" s="83"/>
      <c r="AR886" s="83"/>
      <c r="AS886" s="83"/>
      <c r="AT886" s="83"/>
      <c r="AU886" s="83"/>
      <c r="AV886" s="83"/>
      <c r="AW886" s="83"/>
      <c r="AX886" s="83"/>
      <c r="AY886" s="83"/>
      <c r="AZ886" s="83"/>
      <c r="BA886" s="83"/>
      <c r="BB886" s="83"/>
      <c r="BC886" s="83"/>
      <c r="BD886" s="83"/>
      <c r="BE886" s="83"/>
      <c r="BF886" s="83"/>
      <c r="BG886" s="83"/>
      <c r="BH886" s="83"/>
      <c r="BI886" s="83"/>
      <c r="BJ886" s="83"/>
      <c r="BK886" s="83"/>
      <c r="BL886" s="83"/>
      <c r="BM886" s="83"/>
      <c r="BN886" s="83"/>
      <c r="BO886" s="83"/>
      <c r="BP886" s="83"/>
      <c r="BQ886" s="83"/>
      <c r="BR886" s="83"/>
      <c r="BS886" s="83"/>
      <c r="BT886" s="83"/>
      <c r="BU886" s="83"/>
      <c r="BV886" s="83"/>
      <c r="BW886" s="83"/>
      <c r="BX886" s="83"/>
      <c r="BY886" s="83"/>
      <c r="BZ886" s="83"/>
      <c r="CA886" s="83"/>
      <c r="CB886" s="83"/>
      <c r="CC886" s="83"/>
      <c r="CD886" s="83"/>
      <c r="CE886" s="83"/>
      <c r="CF886" s="83"/>
      <c r="CG886" s="83"/>
      <c r="CH886" s="83"/>
      <c r="CI886" s="83"/>
      <c r="CJ886" s="83"/>
      <c r="CK886" s="83"/>
      <c r="CL886" s="83"/>
      <c r="CM886" s="83"/>
      <c r="CN886" s="83"/>
      <c r="CO886" s="83"/>
      <c r="CP886" s="83"/>
      <c r="CQ886" s="83"/>
      <c r="CR886" s="83"/>
      <c r="CS886" s="83"/>
      <c r="CT886" s="83"/>
      <c r="CU886" s="83"/>
      <c r="CV886" s="83"/>
      <c r="CW886" s="83"/>
      <c r="CX886" s="83"/>
      <c r="CY886" s="83"/>
      <c r="CZ886" s="83"/>
      <c r="DA886" s="83"/>
      <c r="DB886" s="83"/>
      <c r="DC886" s="83"/>
      <c r="DD886" s="83"/>
      <c r="DE886" s="83"/>
      <c r="DF886" s="83"/>
      <c r="DG886" s="83"/>
      <c r="DH886" s="83"/>
      <c r="DI886" s="83"/>
      <c r="DJ886" s="83"/>
      <c r="DK886" s="83"/>
      <c r="DL886" s="83"/>
      <c r="DM886" s="83"/>
      <c r="DN886" s="83"/>
      <c r="DO886" s="83"/>
      <c r="DP886" s="83"/>
      <c r="DQ886" s="83"/>
      <c r="DR886" s="83"/>
      <c r="DS886" s="83"/>
      <c r="DT886" s="83"/>
      <c r="DU886" s="83"/>
      <c r="DV886" s="83"/>
      <c r="DW886" s="83"/>
      <c r="DX886" s="83"/>
      <c r="DY886" s="83"/>
      <c r="DZ886" s="83"/>
      <c r="EA886" s="83"/>
      <c r="EB886" s="83"/>
      <c r="EC886" s="83"/>
      <c r="ED886" s="83"/>
      <c r="EE886" s="83"/>
      <c r="EF886" s="83"/>
      <c r="EG886" s="83"/>
      <c r="EH886" s="83"/>
      <c r="EI886" s="83"/>
      <c r="EJ886" s="83"/>
      <c r="EK886" s="83"/>
      <c r="EL886" s="83"/>
      <c r="EM886" s="83"/>
      <c r="EN886" s="83"/>
      <c r="EO886" s="83"/>
      <c r="EP886" s="83"/>
      <c r="EQ886" s="83"/>
      <c r="ER886" s="83"/>
      <c r="ES886" s="83"/>
      <c r="ET886" s="83"/>
      <c r="EU886" s="83"/>
      <c r="EV886" s="83"/>
      <c r="EW886" s="83"/>
      <c r="EX886" s="83"/>
      <c r="EY886" s="83"/>
      <c r="EZ886" s="83"/>
      <c r="FA886" s="83"/>
      <c r="FB886" s="83"/>
      <c r="FC886" s="83"/>
      <c r="FD886" s="83"/>
      <c r="FE886" s="83"/>
      <c r="FF886" s="83"/>
      <c r="FG886" s="83"/>
      <c r="FH886" s="83"/>
      <c r="FI886" s="83"/>
      <c r="FJ886" s="83"/>
      <c r="FK886" s="83"/>
      <c r="FL886" s="83"/>
      <c r="FM886" s="83"/>
      <c r="FN886" s="83"/>
      <c r="FO886" s="83"/>
      <c r="FP886" s="83"/>
      <c r="FQ886" s="83"/>
      <c r="FR886" s="83"/>
      <c r="FS886" s="83"/>
      <c r="FT886" s="83"/>
      <c r="FU886" s="83"/>
      <c r="FV886" s="83"/>
      <c r="FW886" s="83"/>
      <c r="FX886" s="83"/>
      <c r="FY886" s="83"/>
      <c r="FZ886" s="83"/>
      <c r="GA886" s="83"/>
      <c r="GB886" s="83"/>
      <c r="GC886" s="83"/>
      <c r="GD886" s="83"/>
      <c r="GE886" s="83"/>
      <c r="GF886" s="83"/>
      <c r="GG886" s="83"/>
      <c r="GH886" s="83"/>
      <c r="GI886" s="83"/>
      <c r="GJ886" s="83"/>
      <c r="GK886" s="83"/>
      <c r="GL886" s="83"/>
      <c r="GM886" s="83"/>
      <c r="GN886" s="83"/>
      <c r="GO886" s="83"/>
      <c r="GP886" s="83"/>
      <c r="GQ886" s="83"/>
      <c r="GR886" s="83"/>
      <c r="GS886" s="83"/>
      <c r="GT886" s="83"/>
      <c r="GU886" s="83"/>
      <c r="GV886" s="83"/>
      <c r="GW886" s="83"/>
      <c r="GX886" s="83"/>
      <c r="GY886" s="83"/>
      <c r="GZ886" s="83"/>
      <c r="HA886" s="83"/>
      <c r="HB886" s="83"/>
      <c r="HC886" s="83"/>
      <c r="HD886" s="83"/>
      <c r="HE886" s="83"/>
      <c r="HF886" s="83"/>
      <c r="HG886" s="83"/>
      <c r="HH886" s="83"/>
      <c r="HI886" s="83"/>
      <c r="HJ886" s="83"/>
      <c r="HK886" s="83"/>
      <c r="HL886" s="83"/>
      <c r="HM886" s="83"/>
      <c r="HN886" s="83"/>
      <c r="HO886" s="83"/>
      <c r="HP886" s="83"/>
      <c r="HQ886" s="83"/>
      <c r="HR886" s="83"/>
      <c r="HS886" s="83"/>
      <c r="HT886" s="83"/>
      <c r="HU886" s="83"/>
      <c r="HV886" s="83"/>
      <c r="HW886" s="83"/>
      <c r="HX886" s="83"/>
      <c r="HY886" s="83"/>
      <c r="HZ886" s="83"/>
      <c r="IA886" s="83"/>
      <c r="IB886" s="83"/>
      <c r="IC886" s="83"/>
      <c r="ID886" s="83"/>
      <c r="IE886" s="83"/>
      <c r="IF886" s="83"/>
      <c r="IG886" s="83"/>
      <c r="IH886" s="83"/>
      <c r="II886" s="83"/>
      <c r="IJ886" s="83"/>
      <c r="IK886" s="83"/>
      <c r="IL886" s="83"/>
      <c r="IM886" s="83"/>
      <c r="IN886" s="83"/>
      <c r="IO886" s="83"/>
      <c r="IP886" s="83"/>
      <c r="IQ886" s="83"/>
      <c r="IR886" s="83"/>
      <c r="IS886" s="83"/>
      <c r="IT886" s="83"/>
      <c r="IU886" s="83"/>
      <c r="IV886" s="83"/>
      <c r="IW886" s="83"/>
      <c r="IX886" s="83"/>
      <c r="IY886" s="83"/>
      <c r="IZ886" s="83"/>
      <c r="JA886" s="83"/>
      <c r="JB886" s="83"/>
      <c r="JC886" s="83"/>
      <c r="JD886" s="83"/>
      <c r="JE886" s="83"/>
    </row>
    <row r="887" spans="1:265" s="8" customFormat="1" ht="15" customHeight="1" x14ac:dyDescent="0.2">
      <c r="A887" s="130"/>
      <c r="B887" s="131" t="s">
        <v>801</v>
      </c>
      <c r="C887" s="206"/>
      <c r="D887" s="335" t="s">
        <v>826</v>
      </c>
      <c r="E887" s="218"/>
      <c r="F887" s="1055"/>
      <c r="G887" s="1056"/>
      <c r="H887" s="335" t="s">
        <v>861</v>
      </c>
      <c r="I887" s="335" t="s">
        <v>874</v>
      </c>
      <c r="J887" s="335"/>
      <c r="K887" s="854" t="s">
        <v>2166</v>
      </c>
      <c r="L887" s="390" t="s">
        <v>97</v>
      </c>
      <c r="M887" s="765" t="s">
        <v>451</v>
      </c>
      <c r="N887" s="765" t="s">
        <v>511</v>
      </c>
      <c r="O887" s="390" t="s">
        <v>435</v>
      </c>
      <c r="P887" s="598">
        <v>4</v>
      </c>
      <c r="Q887" s="599"/>
      <c r="R887" s="599"/>
      <c r="S887" s="599"/>
      <c r="T887" s="599"/>
      <c r="U887" s="599"/>
      <c r="V887" s="599"/>
      <c r="W887" s="600"/>
      <c r="X887" s="130"/>
      <c r="Y887" s="130"/>
      <c r="Z887" s="112"/>
      <c r="AA887" s="83"/>
      <c r="AB887" s="83"/>
      <c r="AC887" s="83" t="str">
        <f t="shared" si="22"/>
        <v/>
      </c>
      <c r="AD887" s="83"/>
      <c r="AE887" s="83"/>
      <c r="AF887" s="83"/>
      <c r="AG887" s="83"/>
      <c r="AH887" s="83"/>
      <c r="AI887" s="83"/>
      <c r="AJ887" s="83"/>
      <c r="AK887" s="83"/>
      <c r="AL887" s="83"/>
      <c r="AM887" s="83"/>
      <c r="AN887" s="83"/>
      <c r="AO887" s="83"/>
      <c r="AP887" s="83"/>
      <c r="AQ887" s="83"/>
      <c r="AR887" s="83"/>
      <c r="AS887" s="83"/>
      <c r="AT887" s="83"/>
      <c r="AU887" s="83"/>
      <c r="AV887" s="83"/>
      <c r="AW887" s="83"/>
      <c r="AX887" s="83"/>
      <c r="AY887" s="83"/>
      <c r="AZ887" s="83"/>
      <c r="BA887" s="83"/>
      <c r="BB887" s="83"/>
      <c r="BC887" s="83"/>
      <c r="BD887" s="83"/>
      <c r="BE887" s="83"/>
      <c r="BF887" s="83"/>
      <c r="BG887" s="83"/>
      <c r="BH887" s="83"/>
      <c r="BI887" s="83"/>
      <c r="BJ887" s="83"/>
      <c r="BK887" s="83"/>
      <c r="BL887" s="83"/>
      <c r="BM887" s="83"/>
      <c r="BN887" s="83"/>
      <c r="BO887" s="83"/>
      <c r="BP887" s="83"/>
      <c r="BQ887" s="83"/>
      <c r="BR887" s="83"/>
      <c r="BS887" s="83"/>
      <c r="BT887" s="83"/>
      <c r="BU887" s="83"/>
      <c r="BV887" s="83"/>
      <c r="BW887" s="83"/>
      <c r="BX887" s="83"/>
      <c r="BY887" s="83"/>
      <c r="BZ887" s="83"/>
      <c r="CA887" s="83"/>
      <c r="CB887" s="83"/>
      <c r="CC887" s="83"/>
      <c r="CD887" s="83"/>
      <c r="CE887" s="83"/>
      <c r="CF887" s="83"/>
      <c r="CG887" s="83"/>
      <c r="CH887" s="83"/>
      <c r="CI887" s="83"/>
      <c r="CJ887" s="83"/>
      <c r="CK887" s="83"/>
      <c r="CL887" s="83"/>
      <c r="CM887" s="83"/>
      <c r="CN887" s="83"/>
      <c r="CO887" s="83"/>
      <c r="CP887" s="83"/>
      <c r="CQ887" s="83"/>
      <c r="CR887" s="83"/>
      <c r="CS887" s="83"/>
      <c r="CT887" s="83"/>
      <c r="CU887" s="83"/>
      <c r="CV887" s="83"/>
      <c r="CW887" s="83"/>
      <c r="CX887" s="83"/>
      <c r="CY887" s="83"/>
      <c r="CZ887" s="83"/>
      <c r="DA887" s="83"/>
      <c r="DB887" s="83"/>
      <c r="DC887" s="83"/>
      <c r="DD887" s="83"/>
      <c r="DE887" s="83"/>
      <c r="DF887" s="83"/>
      <c r="DG887" s="83"/>
      <c r="DH887" s="83"/>
      <c r="DI887" s="83"/>
      <c r="DJ887" s="83"/>
      <c r="DK887" s="83"/>
      <c r="DL887" s="83"/>
      <c r="DM887" s="83"/>
      <c r="DN887" s="83"/>
      <c r="DO887" s="83"/>
      <c r="DP887" s="83"/>
      <c r="DQ887" s="83"/>
      <c r="DR887" s="83"/>
      <c r="DS887" s="83"/>
      <c r="DT887" s="83"/>
      <c r="DU887" s="83"/>
      <c r="DV887" s="83"/>
      <c r="DW887" s="83"/>
      <c r="DX887" s="83"/>
      <c r="DY887" s="83"/>
      <c r="DZ887" s="83"/>
      <c r="EA887" s="83"/>
      <c r="EB887" s="83"/>
      <c r="EC887" s="83"/>
      <c r="ED887" s="83"/>
      <c r="EE887" s="83"/>
      <c r="EF887" s="83"/>
      <c r="EG887" s="83"/>
      <c r="EH887" s="83"/>
      <c r="EI887" s="83"/>
      <c r="EJ887" s="83"/>
      <c r="EK887" s="83"/>
      <c r="EL887" s="83"/>
      <c r="EM887" s="83"/>
      <c r="EN887" s="83"/>
      <c r="EO887" s="83"/>
      <c r="EP887" s="83"/>
      <c r="EQ887" s="83"/>
      <c r="ER887" s="83"/>
      <c r="ES887" s="83"/>
      <c r="ET887" s="83"/>
      <c r="EU887" s="83"/>
      <c r="EV887" s="83"/>
      <c r="EW887" s="83"/>
      <c r="EX887" s="83"/>
      <c r="EY887" s="83"/>
      <c r="EZ887" s="83"/>
      <c r="FA887" s="83"/>
      <c r="FB887" s="83"/>
      <c r="FC887" s="83"/>
      <c r="FD887" s="83"/>
      <c r="FE887" s="83"/>
      <c r="FF887" s="83"/>
      <c r="FG887" s="83"/>
      <c r="FH887" s="83"/>
      <c r="FI887" s="83"/>
      <c r="FJ887" s="83"/>
      <c r="FK887" s="83"/>
      <c r="FL887" s="83"/>
      <c r="FM887" s="83"/>
      <c r="FN887" s="83"/>
      <c r="FO887" s="83"/>
      <c r="FP887" s="83"/>
      <c r="FQ887" s="83"/>
      <c r="FR887" s="83"/>
      <c r="FS887" s="83"/>
      <c r="FT887" s="83"/>
      <c r="FU887" s="83"/>
      <c r="FV887" s="83"/>
      <c r="FW887" s="83"/>
      <c r="FX887" s="83"/>
      <c r="FY887" s="83"/>
      <c r="FZ887" s="83"/>
      <c r="GA887" s="83"/>
      <c r="GB887" s="83"/>
      <c r="GC887" s="83"/>
      <c r="GD887" s="83"/>
      <c r="GE887" s="83"/>
      <c r="GF887" s="83"/>
      <c r="GG887" s="83"/>
      <c r="GH887" s="83"/>
      <c r="GI887" s="83"/>
      <c r="GJ887" s="83"/>
      <c r="GK887" s="83"/>
      <c r="GL887" s="83"/>
      <c r="GM887" s="83"/>
      <c r="GN887" s="83"/>
      <c r="GO887" s="83"/>
      <c r="GP887" s="83"/>
      <c r="GQ887" s="83"/>
      <c r="GR887" s="83"/>
      <c r="GS887" s="83"/>
      <c r="GT887" s="83"/>
      <c r="GU887" s="83"/>
      <c r="GV887" s="83"/>
      <c r="GW887" s="83"/>
      <c r="GX887" s="83"/>
      <c r="GY887" s="83"/>
      <c r="GZ887" s="83"/>
      <c r="HA887" s="83"/>
      <c r="HB887" s="83"/>
      <c r="HC887" s="83"/>
      <c r="HD887" s="83"/>
      <c r="HE887" s="83"/>
      <c r="HF887" s="83"/>
      <c r="HG887" s="83"/>
      <c r="HH887" s="83"/>
      <c r="HI887" s="83"/>
      <c r="HJ887" s="83"/>
      <c r="HK887" s="83"/>
      <c r="HL887" s="83"/>
      <c r="HM887" s="83"/>
      <c r="HN887" s="83"/>
      <c r="HO887" s="83"/>
      <c r="HP887" s="83"/>
      <c r="HQ887" s="83"/>
      <c r="HR887" s="83"/>
      <c r="HS887" s="83"/>
      <c r="HT887" s="83"/>
      <c r="HU887" s="83"/>
      <c r="HV887" s="83"/>
      <c r="HW887" s="83"/>
      <c r="HX887" s="83"/>
      <c r="HY887" s="83"/>
      <c r="HZ887" s="83"/>
      <c r="IA887" s="83"/>
      <c r="IB887" s="83"/>
      <c r="IC887" s="83"/>
      <c r="ID887" s="83"/>
      <c r="IE887" s="83"/>
      <c r="IF887" s="83"/>
      <c r="IG887" s="83"/>
      <c r="IH887" s="83"/>
      <c r="II887" s="83"/>
      <c r="IJ887" s="83"/>
      <c r="IK887" s="83"/>
      <c r="IL887" s="83"/>
      <c r="IM887" s="83"/>
      <c r="IN887" s="83"/>
      <c r="IO887" s="83"/>
      <c r="IP887" s="83"/>
      <c r="IQ887" s="83"/>
      <c r="IR887" s="83"/>
      <c r="IS887" s="83"/>
      <c r="IT887" s="83"/>
      <c r="IU887" s="83"/>
      <c r="IV887" s="83"/>
      <c r="IW887" s="83"/>
      <c r="IX887" s="83"/>
      <c r="IY887" s="83"/>
      <c r="IZ887" s="83"/>
      <c r="JA887" s="83"/>
      <c r="JB887" s="83"/>
      <c r="JC887" s="83"/>
      <c r="JD887" s="83"/>
      <c r="JE887" s="83"/>
    </row>
    <row r="888" spans="1:265" s="8" customFormat="1" ht="15" customHeight="1" x14ac:dyDescent="0.2">
      <c r="A888" s="130"/>
      <c r="B888" s="131" t="s">
        <v>801</v>
      </c>
      <c r="C888" s="206"/>
      <c r="D888" s="335" t="s">
        <v>826</v>
      </c>
      <c r="E888" s="218"/>
      <c r="F888" s="1055"/>
      <c r="G888" s="1056"/>
      <c r="H888" s="335" t="s">
        <v>861</v>
      </c>
      <c r="I888" s="335" t="s">
        <v>874</v>
      </c>
      <c r="J888" s="335"/>
      <c r="K888" s="390" t="s">
        <v>426</v>
      </c>
      <c r="L888" s="390"/>
      <c r="M888" s="765"/>
      <c r="N888" s="765"/>
      <c r="O888" s="390"/>
      <c r="P888" s="598"/>
      <c r="Q888" s="599"/>
      <c r="R888" s="599"/>
      <c r="S888" s="599">
        <v>4</v>
      </c>
      <c r="T888" s="599"/>
      <c r="U888" s="599"/>
      <c r="V888" s="599"/>
      <c r="W888" s="600"/>
      <c r="X888" s="130"/>
      <c r="Y888" s="130"/>
      <c r="Z888" s="112"/>
      <c r="AA888" s="83"/>
      <c r="AB888" s="83"/>
      <c r="AC888" s="83" t="str">
        <f t="shared" si="22"/>
        <v/>
      </c>
      <c r="AD888" s="83"/>
      <c r="AE888" s="83"/>
      <c r="AF888" s="83"/>
      <c r="AG888" s="83"/>
      <c r="AH888" s="83"/>
      <c r="AI888" s="83"/>
      <c r="AJ888" s="83"/>
      <c r="AK888" s="83"/>
      <c r="AL888" s="83"/>
      <c r="AM888" s="83"/>
      <c r="AN888" s="83"/>
      <c r="AO888" s="83"/>
      <c r="AP888" s="83"/>
      <c r="AQ888" s="83"/>
      <c r="AR888" s="83"/>
      <c r="AS888" s="83"/>
      <c r="AT888" s="83"/>
      <c r="AU888" s="83"/>
      <c r="AV888" s="83"/>
      <c r="AW888" s="83"/>
      <c r="AX888" s="83"/>
      <c r="AY888" s="83"/>
      <c r="AZ888" s="83"/>
      <c r="BA888" s="83"/>
      <c r="BB888" s="83"/>
      <c r="BC888" s="83"/>
      <c r="BD888" s="83"/>
      <c r="BE888" s="83"/>
      <c r="BF888" s="83"/>
      <c r="BG888" s="83"/>
      <c r="BH888" s="83"/>
      <c r="BI888" s="83"/>
      <c r="BJ888" s="83"/>
      <c r="BK888" s="83"/>
      <c r="BL888" s="83"/>
      <c r="BM888" s="83"/>
      <c r="BN888" s="83"/>
      <c r="BO888" s="83"/>
      <c r="BP888" s="83"/>
      <c r="BQ888" s="83"/>
      <c r="BR888" s="83"/>
      <c r="BS888" s="83"/>
      <c r="BT888" s="83"/>
      <c r="BU888" s="83"/>
      <c r="BV888" s="83"/>
      <c r="BW888" s="83"/>
      <c r="BX888" s="83"/>
      <c r="BY888" s="83"/>
      <c r="BZ888" s="83"/>
      <c r="CA888" s="83"/>
      <c r="CB888" s="83"/>
      <c r="CC888" s="83"/>
      <c r="CD888" s="83"/>
      <c r="CE888" s="83"/>
      <c r="CF888" s="83"/>
      <c r="CG888" s="83"/>
      <c r="CH888" s="83"/>
      <c r="CI888" s="83"/>
      <c r="CJ888" s="83"/>
      <c r="CK888" s="83"/>
      <c r="CL888" s="83"/>
      <c r="CM888" s="83"/>
      <c r="CN888" s="83"/>
      <c r="CO888" s="83"/>
      <c r="CP888" s="83"/>
      <c r="CQ888" s="83"/>
      <c r="CR888" s="83"/>
      <c r="CS888" s="83"/>
      <c r="CT888" s="83"/>
      <c r="CU888" s="83"/>
      <c r="CV888" s="83"/>
      <c r="CW888" s="83"/>
      <c r="CX888" s="83"/>
      <c r="CY888" s="83"/>
      <c r="CZ888" s="83"/>
      <c r="DA888" s="83"/>
      <c r="DB888" s="83"/>
      <c r="DC888" s="83"/>
      <c r="DD888" s="83"/>
      <c r="DE888" s="83"/>
      <c r="DF888" s="83"/>
      <c r="DG888" s="83"/>
      <c r="DH888" s="83"/>
      <c r="DI888" s="83"/>
      <c r="DJ888" s="83"/>
      <c r="DK888" s="83"/>
      <c r="DL888" s="83"/>
      <c r="DM888" s="83"/>
      <c r="DN888" s="83"/>
      <c r="DO888" s="83"/>
      <c r="DP888" s="83"/>
      <c r="DQ888" s="83"/>
      <c r="DR888" s="83"/>
      <c r="DS888" s="83"/>
      <c r="DT888" s="83"/>
      <c r="DU888" s="83"/>
      <c r="DV888" s="83"/>
      <c r="DW888" s="83"/>
      <c r="DX888" s="83"/>
      <c r="DY888" s="83"/>
      <c r="DZ888" s="83"/>
      <c r="EA888" s="83"/>
      <c r="EB888" s="83"/>
      <c r="EC888" s="83"/>
      <c r="ED888" s="83"/>
      <c r="EE888" s="83"/>
      <c r="EF888" s="83"/>
      <c r="EG888" s="83"/>
      <c r="EH888" s="83"/>
      <c r="EI888" s="83"/>
      <c r="EJ888" s="83"/>
      <c r="EK888" s="83"/>
      <c r="EL888" s="83"/>
      <c r="EM888" s="83"/>
      <c r="EN888" s="83"/>
      <c r="EO888" s="83"/>
      <c r="EP888" s="83"/>
      <c r="EQ888" s="83"/>
      <c r="ER888" s="83"/>
      <c r="ES888" s="83"/>
      <c r="ET888" s="83"/>
      <c r="EU888" s="83"/>
      <c r="EV888" s="83"/>
      <c r="EW888" s="83"/>
      <c r="EX888" s="83"/>
      <c r="EY888" s="83"/>
      <c r="EZ888" s="83"/>
      <c r="FA888" s="83"/>
      <c r="FB888" s="83"/>
      <c r="FC888" s="83"/>
      <c r="FD888" s="83"/>
      <c r="FE888" s="83"/>
      <c r="FF888" s="83"/>
      <c r="FG888" s="83"/>
      <c r="FH888" s="83"/>
      <c r="FI888" s="83"/>
      <c r="FJ888" s="83"/>
      <c r="FK888" s="83"/>
      <c r="FL888" s="83"/>
      <c r="FM888" s="83"/>
      <c r="FN888" s="83"/>
      <c r="FO888" s="83"/>
      <c r="FP888" s="83"/>
      <c r="FQ888" s="83"/>
      <c r="FR888" s="83"/>
      <c r="FS888" s="83"/>
      <c r="FT888" s="83"/>
      <c r="FU888" s="83"/>
      <c r="FV888" s="83"/>
      <c r="FW888" s="83"/>
      <c r="FX888" s="83"/>
      <c r="FY888" s="83"/>
      <c r="FZ888" s="83"/>
      <c r="GA888" s="83"/>
      <c r="GB888" s="83"/>
      <c r="GC888" s="83"/>
      <c r="GD888" s="83"/>
      <c r="GE888" s="83"/>
      <c r="GF888" s="83"/>
      <c r="GG888" s="83"/>
      <c r="GH888" s="83"/>
      <c r="GI888" s="83"/>
      <c r="GJ888" s="83"/>
      <c r="GK888" s="83"/>
      <c r="GL888" s="83"/>
      <c r="GM888" s="83"/>
      <c r="GN888" s="83"/>
      <c r="GO888" s="83"/>
      <c r="GP888" s="83"/>
      <c r="GQ888" s="83"/>
      <c r="GR888" s="83"/>
      <c r="GS888" s="83"/>
      <c r="GT888" s="83"/>
      <c r="GU888" s="83"/>
      <c r="GV888" s="83"/>
      <c r="GW888" s="83"/>
      <c r="GX888" s="83"/>
      <c r="GY888" s="83"/>
      <c r="GZ888" s="83"/>
      <c r="HA888" s="83"/>
      <c r="HB888" s="83"/>
      <c r="HC888" s="83"/>
      <c r="HD888" s="83"/>
      <c r="HE888" s="83"/>
      <c r="HF888" s="83"/>
      <c r="HG888" s="83"/>
      <c r="HH888" s="83"/>
      <c r="HI888" s="83"/>
      <c r="HJ888" s="83"/>
      <c r="HK888" s="83"/>
      <c r="HL888" s="83"/>
      <c r="HM888" s="83"/>
      <c r="HN888" s="83"/>
      <c r="HO888" s="83"/>
      <c r="HP888" s="83"/>
      <c r="HQ888" s="83"/>
      <c r="HR888" s="83"/>
      <c r="HS888" s="83"/>
      <c r="HT888" s="83"/>
      <c r="HU888" s="83"/>
      <c r="HV888" s="83"/>
      <c r="HW888" s="83"/>
      <c r="HX888" s="83"/>
      <c r="HY888" s="83"/>
      <c r="HZ888" s="83"/>
      <c r="IA888" s="83"/>
      <c r="IB888" s="83"/>
      <c r="IC888" s="83"/>
      <c r="ID888" s="83"/>
      <c r="IE888" s="83"/>
      <c r="IF888" s="83"/>
      <c r="IG888" s="83"/>
      <c r="IH888" s="83"/>
      <c r="II888" s="83"/>
      <c r="IJ888" s="83"/>
      <c r="IK888" s="83"/>
      <c r="IL888" s="83"/>
      <c r="IM888" s="83"/>
      <c r="IN888" s="83"/>
      <c r="IO888" s="83"/>
      <c r="IP888" s="83"/>
      <c r="IQ888" s="83"/>
      <c r="IR888" s="83"/>
      <c r="IS888" s="83"/>
      <c r="IT888" s="83"/>
      <c r="IU888" s="83"/>
      <c r="IV888" s="83"/>
      <c r="IW888" s="83"/>
      <c r="IX888" s="83"/>
      <c r="IY888" s="83"/>
      <c r="IZ888" s="83"/>
      <c r="JA888" s="83"/>
      <c r="JB888" s="83"/>
      <c r="JC888" s="83"/>
      <c r="JD888" s="83"/>
      <c r="JE888" s="83"/>
    </row>
    <row r="889" spans="1:265" s="8" customFormat="1" ht="15" customHeight="1" x14ac:dyDescent="0.2">
      <c r="A889" s="573"/>
      <c r="B889" s="131" t="s">
        <v>801</v>
      </c>
      <c r="C889" s="206"/>
      <c r="D889" s="335" t="s">
        <v>826</v>
      </c>
      <c r="E889" s="218"/>
      <c r="F889" s="1055"/>
      <c r="G889" s="1056"/>
      <c r="H889" s="335" t="s">
        <v>861</v>
      </c>
      <c r="I889" s="335" t="s">
        <v>874</v>
      </c>
      <c r="J889" s="335"/>
      <c r="K889" s="390" t="s">
        <v>1271</v>
      </c>
      <c r="L889" s="390"/>
      <c r="M889" s="765"/>
      <c r="N889" s="765"/>
      <c r="O889" s="390"/>
      <c r="P889" s="598"/>
      <c r="Q889" s="599"/>
      <c r="R889" s="599"/>
      <c r="S889" s="599"/>
      <c r="T889" s="599">
        <v>4</v>
      </c>
      <c r="U889" s="599"/>
      <c r="V889" s="599"/>
      <c r="W889" s="898"/>
      <c r="X889" s="573"/>
      <c r="Y889" s="573"/>
      <c r="Z889" s="112"/>
      <c r="AA889" s="83"/>
      <c r="AB889" s="83"/>
      <c r="AC889" s="83"/>
      <c r="AD889" s="83"/>
      <c r="AE889" s="83"/>
      <c r="AF889" s="83"/>
      <c r="AG889" s="83"/>
      <c r="AH889" s="83"/>
      <c r="AI889" s="83"/>
      <c r="AJ889" s="83"/>
      <c r="AK889" s="83"/>
      <c r="AL889" s="83"/>
      <c r="AM889" s="83"/>
      <c r="AN889" s="83"/>
      <c r="AO889" s="83"/>
      <c r="AP889" s="83"/>
      <c r="AQ889" s="83"/>
      <c r="AR889" s="83"/>
      <c r="AS889" s="83"/>
      <c r="AT889" s="83"/>
      <c r="AU889" s="83"/>
      <c r="AV889" s="83"/>
      <c r="AW889" s="83"/>
      <c r="AX889" s="83"/>
      <c r="AY889" s="83"/>
      <c r="AZ889" s="83"/>
      <c r="BA889" s="83"/>
      <c r="BB889" s="83"/>
      <c r="BC889" s="83"/>
      <c r="BD889" s="83"/>
      <c r="BE889" s="83"/>
      <c r="BF889" s="83"/>
      <c r="BG889" s="83"/>
      <c r="BH889" s="83"/>
      <c r="BI889" s="83"/>
      <c r="BJ889" s="83"/>
      <c r="BK889" s="83"/>
      <c r="BL889" s="83"/>
      <c r="BM889" s="83"/>
      <c r="BN889" s="83"/>
      <c r="BO889" s="83"/>
      <c r="BP889" s="83"/>
      <c r="BQ889" s="83"/>
      <c r="BR889" s="83"/>
      <c r="BS889" s="83"/>
      <c r="BT889" s="83"/>
      <c r="BU889" s="83"/>
      <c r="BV889" s="83"/>
      <c r="BW889" s="83"/>
      <c r="BX889" s="83"/>
      <c r="BY889" s="83"/>
      <c r="BZ889" s="83"/>
      <c r="CA889" s="83"/>
      <c r="CB889" s="83"/>
      <c r="CC889" s="83"/>
      <c r="CD889" s="83"/>
      <c r="CE889" s="83"/>
      <c r="CF889" s="83"/>
      <c r="CG889" s="83"/>
      <c r="CH889" s="83"/>
      <c r="CI889" s="83"/>
      <c r="CJ889" s="83"/>
      <c r="CK889" s="83"/>
      <c r="CL889" s="83"/>
      <c r="CM889" s="83"/>
      <c r="CN889" s="83"/>
      <c r="CO889" s="83"/>
      <c r="CP889" s="83"/>
      <c r="CQ889" s="83"/>
      <c r="CR889" s="83"/>
      <c r="CS889" s="83"/>
      <c r="CT889" s="83"/>
      <c r="CU889" s="83"/>
      <c r="CV889" s="83"/>
      <c r="CW889" s="83"/>
      <c r="CX889" s="83"/>
      <c r="CY889" s="83"/>
      <c r="CZ889" s="83"/>
      <c r="DA889" s="83"/>
      <c r="DB889" s="83"/>
      <c r="DC889" s="83"/>
      <c r="DD889" s="83"/>
      <c r="DE889" s="83"/>
      <c r="DF889" s="83"/>
      <c r="DG889" s="83"/>
      <c r="DH889" s="83"/>
      <c r="DI889" s="83"/>
      <c r="DJ889" s="83"/>
      <c r="DK889" s="83"/>
      <c r="DL889" s="83"/>
      <c r="DM889" s="83"/>
      <c r="DN889" s="83"/>
      <c r="DO889" s="83"/>
      <c r="DP889" s="83"/>
      <c r="DQ889" s="83"/>
      <c r="DR889" s="83"/>
      <c r="DS889" s="83"/>
      <c r="DT889" s="83"/>
      <c r="DU889" s="83"/>
      <c r="DV889" s="83"/>
      <c r="DW889" s="83"/>
      <c r="DX889" s="83"/>
      <c r="DY889" s="83"/>
      <c r="DZ889" s="83"/>
      <c r="EA889" s="83"/>
      <c r="EB889" s="83"/>
      <c r="EC889" s="83"/>
      <c r="ED889" s="83"/>
      <c r="EE889" s="83"/>
      <c r="EF889" s="83"/>
      <c r="EG889" s="83"/>
      <c r="EH889" s="83"/>
      <c r="EI889" s="83"/>
      <c r="EJ889" s="83"/>
      <c r="EK889" s="83"/>
      <c r="EL889" s="83"/>
      <c r="EM889" s="83"/>
      <c r="EN889" s="83"/>
      <c r="EO889" s="83"/>
      <c r="EP889" s="83"/>
      <c r="EQ889" s="83"/>
      <c r="ER889" s="83"/>
      <c r="ES889" s="83"/>
      <c r="ET889" s="83"/>
      <c r="EU889" s="83"/>
      <c r="EV889" s="83"/>
      <c r="EW889" s="83"/>
      <c r="EX889" s="83"/>
      <c r="EY889" s="83"/>
      <c r="EZ889" s="83"/>
      <c r="FA889" s="83"/>
      <c r="FB889" s="83"/>
      <c r="FC889" s="83"/>
      <c r="FD889" s="83"/>
      <c r="FE889" s="83"/>
      <c r="FF889" s="83"/>
      <c r="FG889" s="83"/>
      <c r="FH889" s="83"/>
      <c r="FI889" s="83"/>
      <c r="FJ889" s="83"/>
      <c r="FK889" s="83"/>
      <c r="FL889" s="83"/>
      <c r="FM889" s="83"/>
      <c r="FN889" s="83"/>
      <c r="FO889" s="83"/>
      <c r="FP889" s="83"/>
      <c r="FQ889" s="83"/>
      <c r="FR889" s="83"/>
      <c r="FS889" s="83"/>
      <c r="FT889" s="83"/>
      <c r="FU889" s="83"/>
      <c r="FV889" s="83"/>
      <c r="FW889" s="83"/>
      <c r="FX889" s="83"/>
      <c r="FY889" s="83"/>
      <c r="FZ889" s="83"/>
      <c r="GA889" s="83"/>
      <c r="GB889" s="83"/>
      <c r="GC889" s="83"/>
      <c r="GD889" s="83"/>
      <c r="GE889" s="83"/>
      <c r="GF889" s="83"/>
      <c r="GG889" s="83"/>
      <c r="GH889" s="83"/>
      <c r="GI889" s="83"/>
      <c r="GJ889" s="83"/>
      <c r="GK889" s="83"/>
      <c r="GL889" s="83"/>
      <c r="GM889" s="83"/>
      <c r="GN889" s="83"/>
      <c r="GO889" s="83"/>
      <c r="GP889" s="83"/>
      <c r="GQ889" s="83"/>
      <c r="GR889" s="83"/>
      <c r="GS889" s="83"/>
      <c r="GT889" s="83"/>
      <c r="GU889" s="83"/>
      <c r="GV889" s="83"/>
      <c r="GW889" s="83"/>
      <c r="GX889" s="83"/>
      <c r="GY889" s="83"/>
      <c r="GZ889" s="83"/>
      <c r="HA889" s="83"/>
      <c r="HB889" s="83"/>
      <c r="HC889" s="83"/>
      <c r="HD889" s="83"/>
      <c r="HE889" s="83"/>
      <c r="HF889" s="83"/>
      <c r="HG889" s="83"/>
      <c r="HH889" s="83"/>
      <c r="HI889" s="83"/>
      <c r="HJ889" s="83"/>
      <c r="HK889" s="83"/>
      <c r="HL889" s="83"/>
      <c r="HM889" s="83"/>
      <c r="HN889" s="83"/>
      <c r="HO889" s="83"/>
      <c r="HP889" s="83"/>
      <c r="HQ889" s="83"/>
      <c r="HR889" s="83"/>
      <c r="HS889" s="83"/>
      <c r="HT889" s="83"/>
      <c r="HU889" s="83"/>
      <c r="HV889" s="83"/>
      <c r="HW889" s="83"/>
      <c r="HX889" s="83"/>
      <c r="HY889" s="83"/>
      <c r="HZ889" s="83"/>
      <c r="IA889" s="83"/>
      <c r="IB889" s="83"/>
      <c r="IC889" s="83"/>
      <c r="ID889" s="83"/>
      <c r="IE889" s="83"/>
      <c r="IF889" s="83"/>
      <c r="IG889" s="83"/>
      <c r="IH889" s="83"/>
      <c r="II889" s="83"/>
      <c r="IJ889" s="83"/>
      <c r="IK889" s="83"/>
      <c r="IL889" s="83"/>
      <c r="IM889" s="83"/>
      <c r="IN889" s="83"/>
      <c r="IO889" s="83"/>
      <c r="IP889" s="83"/>
      <c r="IQ889" s="83"/>
      <c r="IR889" s="83"/>
      <c r="IS889" s="83"/>
      <c r="IT889" s="83"/>
      <c r="IU889" s="83"/>
      <c r="IV889" s="83"/>
      <c r="IW889" s="83"/>
      <c r="IX889" s="83"/>
      <c r="IY889" s="83"/>
      <c r="IZ889" s="83"/>
      <c r="JA889" s="83"/>
      <c r="JB889" s="83"/>
      <c r="JC889" s="83"/>
      <c r="JD889" s="83"/>
      <c r="JE889" s="83"/>
    </row>
    <row r="890" spans="1:265" s="8" customFormat="1" ht="15" customHeight="1" x14ac:dyDescent="0.2">
      <c r="A890" s="130"/>
      <c r="B890" s="131" t="s">
        <v>801</v>
      </c>
      <c r="C890" s="206"/>
      <c r="D890" s="335" t="s">
        <v>826</v>
      </c>
      <c r="E890" s="218"/>
      <c r="F890" s="1055"/>
      <c r="G890" s="1056"/>
      <c r="H890" s="335" t="s">
        <v>861</v>
      </c>
      <c r="I890" s="335" t="s">
        <v>874</v>
      </c>
      <c r="J890" s="335"/>
      <c r="K890" s="390" t="s">
        <v>2007</v>
      </c>
      <c r="L890" s="390"/>
      <c r="M890" s="765"/>
      <c r="N890" s="765"/>
      <c r="O890" s="390"/>
      <c r="P890" s="598"/>
      <c r="Q890" s="599"/>
      <c r="R890" s="599"/>
      <c r="S890" s="599">
        <v>2</v>
      </c>
      <c r="T890" s="599"/>
      <c r="U890" s="599"/>
      <c r="V890" s="599"/>
      <c r="X890" s="130"/>
      <c r="Y890" s="130"/>
      <c r="Z890" s="112"/>
      <c r="AA890" s="83"/>
      <c r="AB890" s="83"/>
      <c r="AC890" s="83" t="str">
        <f t="shared" ref="AC890:AC953" si="23">IF(C890&lt;&gt;"",SUMIF(D$6:D$1540,D890,P$6:Q$1540),"")</f>
        <v/>
      </c>
      <c r="AD890" s="83"/>
      <c r="AE890" s="83"/>
      <c r="AF890" s="83"/>
      <c r="AG890" s="83"/>
      <c r="AH890" s="83"/>
      <c r="AI890" s="83"/>
      <c r="AJ890" s="83"/>
      <c r="AK890" s="83"/>
      <c r="AL890" s="83"/>
      <c r="AM890" s="83"/>
      <c r="AN890" s="83"/>
      <c r="AO890" s="83"/>
      <c r="AP890" s="83"/>
      <c r="AQ890" s="83"/>
      <c r="AR890" s="83"/>
      <c r="AS890" s="83"/>
      <c r="AT890" s="83"/>
      <c r="AU890" s="83"/>
      <c r="AV890" s="83"/>
      <c r="AW890" s="83"/>
      <c r="AX890" s="83"/>
      <c r="AY890" s="83"/>
      <c r="AZ890" s="83"/>
      <c r="BA890" s="83"/>
      <c r="BB890" s="83"/>
      <c r="BC890" s="83"/>
      <c r="BD890" s="83"/>
      <c r="BE890" s="83"/>
      <c r="BF890" s="83"/>
      <c r="BG890" s="83"/>
      <c r="BH890" s="83"/>
      <c r="BI890" s="83"/>
      <c r="BJ890" s="83"/>
      <c r="BK890" s="83"/>
      <c r="BL890" s="83"/>
      <c r="BM890" s="83"/>
      <c r="BN890" s="83"/>
      <c r="BO890" s="83"/>
      <c r="BP890" s="83"/>
      <c r="BQ890" s="83"/>
      <c r="BR890" s="83"/>
      <c r="BS890" s="83"/>
      <c r="BT890" s="83"/>
      <c r="BU890" s="83"/>
      <c r="BV890" s="83"/>
      <c r="BW890" s="83"/>
      <c r="BX890" s="83"/>
      <c r="BY890" s="83"/>
      <c r="BZ890" s="83"/>
      <c r="CA890" s="83"/>
      <c r="CB890" s="83"/>
      <c r="CC890" s="83"/>
      <c r="CD890" s="83"/>
      <c r="CE890" s="83"/>
      <c r="CF890" s="83"/>
      <c r="CG890" s="83"/>
      <c r="CH890" s="83"/>
      <c r="CI890" s="83"/>
      <c r="CJ890" s="83"/>
      <c r="CK890" s="83"/>
      <c r="CL890" s="83"/>
      <c r="CM890" s="83"/>
      <c r="CN890" s="83"/>
      <c r="CO890" s="83"/>
      <c r="CP890" s="83"/>
      <c r="CQ890" s="83"/>
      <c r="CR890" s="83"/>
      <c r="CS890" s="83"/>
      <c r="CT890" s="83"/>
      <c r="CU890" s="83"/>
      <c r="CV890" s="83"/>
      <c r="CW890" s="83"/>
      <c r="CX890" s="83"/>
      <c r="CY890" s="83"/>
      <c r="CZ890" s="83"/>
      <c r="DA890" s="83"/>
      <c r="DB890" s="83"/>
      <c r="DC890" s="83"/>
      <c r="DD890" s="83"/>
      <c r="DE890" s="83"/>
      <c r="DF890" s="83"/>
      <c r="DG890" s="83"/>
      <c r="DH890" s="83"/>
      <c r="DI890" s="83"/>
      <c r="DJ890" s="83"/>
      <c r="DK890" s="83"/>
      <c r="DL890" s="83"/>
      <c r="DM890" s="83"/>
      <c r="DN890" s="83"/>
      <c r="DO890" s="83"/>
      <c r="DP890" s="83"/>
      <c r="DQ890" s="83"/>
      <c r="DR890" s="83"/>
      <c r="DS890" s="83"/>
      <c r="DT890" s="83"/>
      <c r="DU890" s="83"/>
      <c r="DV890" s="83"/>
      <c r="DW890" s="83"/>
      <c r="DX890" s="83"/>
      <c r="DY890" s="83"/>
      <c r="DZ890" s="83"/>
      <c r="EA890" s="83"/>
      <c r="EB890" s="83"/>
      <c r="EC890" s="83"/>
      <c r="ED890" s="83"/>
      <c r="EE890" s="83"/>
      <c r="EF890" s="83"/>
      <c r="EG890" s="83"/>
      <c r="EH890" s="83"/>
      <c r="EI890" s="83"/>
      <c r="EJ890" s="83"/>
      <c r="EK890" s="83"/>
      <c r="EL890" s="83"/>
      <c r="EM890" s="83"/>
      <c r="EN890" s="83"/>
      <c r="EO890" s="83"/>
      <c r="EP890" s="83"/>
      <c r="EQ890" s="83"/>
      <c r="ER890" s="83"/>
      <c r="ES890" s="83"/>
      <c r="ET890" s="83"/>
      <c r="EU890" s="83"/>
      <c r="EV890" s="83"/>
      <c r="EW890" s="83"/>
      <c r="EX890" s="83"/>
      <c r="EY890" s="83"/>
      <c r="EZ890" s="83"/>
      <c r="FA890" s="83"/>
      <c r="FB890" s="83"/>
      <c r="FC890" s="83"/>
      <c r="FD890" s="83"/>
      <c r="FE890" s="83"/>
      <c r="FF890" s="83"/>
      <c r="FG890" s="83"/>
      <c r="FH890" s="83"/>
      <c r="FI890" s="83"/>
      <c r="FJ890" s="83"/>
      <c r="FK890" s="83"/>
      <c r="FL890" s="83"/>
      <c r="FM890" s="83"/>
      <c r="FN890" s="83"/>
      <c r="FO890" s="83"/>
      <c r="FP890" s="83"/>
      <c r="FQ890" s="83"/>
      <c r="FR890" s="83"/>
      <c r="FS890" s="83"/>
      <c r="FT890" s="83"/>
      <c r="FU890" s="83"/>
      <c r="FV890" s="83"/>
      <c r="FW890" s="83"/>
      <c r="FX890" s="83"/>
      <c r="FY890" s="83"/>
      <c r="FZ890" s="83"/>
      <c r="GA890" s="83"/>
      <c r="GB890" s="83"/>
      <c r="GC890" s="83"/>
      <c r="GD890" s="83"/>
      <c r="GE890" s="83"/>
      <c r="GF890" s="83"/>
      <c r="GG890" s="83"/>
      <c r="GH890" s="83"/>
      <c r="GI890" s="83"/>
      <c r="GJ890" s="83"/>
      <c r="GK890" s="83"/>
      <c r="GL890" s="83"/>
      <c r="GM890" s="83"/>
      <c r="GN890" s="83"/>
      <c r="GO890" s="83"/>
      <c r="GP890" s="83"/>
      <c r="GQ890" s="83"/>
      <c r="GR890" s="83"/>
      <c r="GS890" s="83"/>
      <c r="GT890" s="83"/>
      <c r="GU890" s="83"/>
      <c r="GV890" s="83"/>
      <c r="GW890" s="83"/>
      <c r="GX890" s="83"/>
      <c r="GY890" s="83"/>
      <c r="GZ890" s="83"/>
      <c r="HA890" s="83"/>
      <c r="HB890" s="83"/>
      <c r="HC890" s="83"/>
      <c r="HD890" s="83"/>
      <c r="HE890" s="83"/>
      <c r="HF890" s="83"/>
      <c r="HG890" s="83"/>
      <c r="HH890" s="83"/>
      <c r="HI890" s="83"/>
      <c r="HJ890" s="83"/>
      <c r="HK890" s="83"/>
      <c r="HL890" s="83"/>
      <c r="HM890" s="83"/>
      <c r="HN890" s="83"/>
      <c r="HO890" s="83"/>
      <c r="HP890" s="83"/>
      <c r="HQ890" s="83"/>
      <c r="HR890" s="83"/>
      <c r="HS890" s="83"/>
      <c r="HT890" s="83"/>
      <c r="HU890" s="83"/>
      <c r="HV890" s="83"/>
      <c r="HW890" s="83"/>
      <c r="HX890" s="83"/>
      <c r="HY890" s="83"/>
      <c r="HZ890" s="83"/>
      <c r="IA890" s="83"/>
      <c r="IB890" s="83"/>
      <c r="IC890" s="83"/>
      <c r="ID890" s="83"/>
      <c r="IE890" s="83"/>
      <c r="IF890" s="83"/>
      <c r="IG890" s="83"/>
      <c r="IH890" s="83"/>
      <c r="II890" s="83"/>
      <c r="IJ890" s="83"/>
      <c r="IK890" s="83"/>
      <c r="IL890" s="83"/>
      <c r="IM890" s="83"/>
      <c r="IN890" s="83"/>
      <c r="IO890" s="83"/>
      <c r="IP890" s="83"/>
      <c r="IQ890" s="83"/>
      <c r="IR890" s="83"/>
      <c r="IS890" s="83"/>
      <c r="IT890" s="83"/>
      <c r="IU890" s="83"/>
      <c r="IV890" s="83"/>
      <c r="IW890" s="83"/>
      <c r="IX890" s="83"/>
      <c r="IY890" s="83"/>
      <c r="IZ890" s="83"/>
      <c r="JA890" s="83"/>
      <c r="JB890" s="83"/>
      <c r="JC890" s="83"/>
      <c r="JD890" s="83"/>
      <c r="JE890" s="83"/>
    </row>
    <row r="891" spans="1:265" s="8" customFormat="1" ht="15" customHeight="1" thickBot="1" x14ac:dyDescent="0.25">
      <c r="A891" s="573"/>
      <c r="B891" s="131" t="s">
        <v>801</v>
      </c>
      <c r="C891" s="206"/>
      <c r="D891" s="335" t="s">
        <v>826</v>
      </c>
      <c r="E891" s="218"/>
      <c r="F891" s="1055"/>
      <c r="G891" s="1056"/>
      <c r="H891" s="335" t="s">
        <v>861</v>
      </c>
      <c r="I891" s="335" t="s">
        <v>874</v>
      </c>
      <c r="J891" s="335"/>
      <c r="K891" s="390" t="s">
        <v>1389</v>
      </c>
      <c r="L891" s="390"/>
      <c r="M891" s="765"/>
      <c r="N891" s="765"/>
      <c r="O891" s="390"/>
      <c r="P891" s="598"/>
      <c r="Q891" s="599"/>
      <c r="R891" s="599"/>
      <c r="S891" s="599"/>
      <c r="T891" s="599"/>
      <c r="U891" s="599"/>
      <c r="V891" s="599"/>
      <c r="W891" s="600">
        <v>2</v>
      </c>
      <c r="X891" s="161">
        <f>SUM(P885:W891)</f>
        <v>40</v>
      </c>
      <c r="Y891" s="161">
        <f>X891</f>
        <v>40</v>
      </c>
      <c r="Z891" s="112"/>
      <c r="AA891" s="83"/>
      <c r="AB891" s="83"/>
      <c r="AC891" s="83" t="str">
        <f t="shared" si="23"/>
        <v/>
      </c>
      <c r="AD891" s="83"/>
      <c r="AE891" s="83"/>
      <c r="AF891" s="83"/>
      <c r="AG891" s="83"/>
      <c r="AH891" s="83"/>
      <c r="AI891" s="83"/>
      <c r="AJ891" s="83"/>
      <c r="AK891" s="83"/>
      <c r="AL891" s="83"/>
      <c r="AM891" s="83"/>
      <c r="AN891" s="83"/>
      <c r="AO891" s="83"/>
      <c r="AP891" s="83"/>
      <c r="AQ891" s="83"/>
      <c r="AR891" s="83"/>
      <c r="AS891" s="83"/>
      <c r="AT891" s="83"/>
      <c r="AU891" s="83"/>
      <c r="AV891" s="83"/>
      <c r="AW891" s="83"/>
      <c r="AX891" s="83"/>
      <c r="AY891" s="83"/>
      <c r="AZ891" s="83"/>
      <c r="BA891" s="83"/>
      <c r="BB891" s="83"/>
      <c r="BC891" s="83"/>
      <c r="BD891" s="83"/>
      <c r="BE891" s="83"/>
      <c r="BF891" s="83"/>
      <c r="BG891" s="83"/>
      <c r="BH891" s="83"/>
      <c r="BI891" s="83"/>
      <c r="BJ891" s="83"/>
      <c r="BK891" s="83"/>
      <c r="BL891" s="83"/>
      <c r="BM891" s="83"/>
      <c r="BN891" s="83"/>
      <c r="BO891" s="83"/>
      <c r="BP891" s="83"/>
      <c r="BQ891" s="83"/>
      <c r="BR891" s="83"/>
      <c r="BS891" s="83"/>
      <c r="BT891" s="83"/>
      <c r="BU891" s="83"/>
      <c r="BV891" s="83"/>
      <c r="BW891" s="83"/>
      <c r="BX891" s="83"/>
      <c r="BY891" s="83"/>
      <c r="BZ891" s="83"/>
      <c r="CA891" s="83"/>
      <c r="CB891" s="83"/>
      <c r="CC891" s="83"/>
      <c r="CD891" s="83"/>
      <c r="CE891" s="83"/>
      <c r="CF891" s="83"/>
      <c r="CG891" s="83"/>
      <c r="CH891" s="83"/>
      <c r="CI891" s="83"/>
      <c r="CJ891" s="83"/>
      <c r="CK891" s="83"/>
      <c r="CL891" s="83"/>
      <c r="CM891" s="83"/>
      <c r="CN891" s="83"/>
      <c r="CO891" s="83"/>
      <c r="CP891" s="83"/>
      <c r="CQ891" s="83"/>
      <c r="CR891" s="83"/>
      <c r="CS891" s="83"/>
      <c r="CT891" s="83"/>
      <c r="CU891" s="83"/>
      <c r="CV891" s="83"/>
      <c r="CW891" s="83"/>
      <c r="CX891" s="83"/>
      <c r="CY891" s="83"/>
      <c r="CZ891" s="83"/>
      <c r="DA891" s="83"/>
      <c r="DB891" s="83"/>
      <c r="DC891" s="83"/>
      <c r="DD891" s="83"/>
      <c r="DE891" s="83"/>
      <c r="DF891" s="83"/>
      <c r="DG891" s="83"/>
      <c r="DH891" s="83"/>
      <c r="DI891" s="83"/>
      <c r="DJ891" s="83"/>
      <c r="DK891" s="83"/>
      <c r="DL891" s="83"/>
      <c r="DM891" s="83"/>
      <c r="DN891" s="83"/>
      <c r="DO891" s="83"/>
      <c r="DP891" s="83"/>
      <c r="DQ891" s="83"/>
      <c r="DR891" s="83"/>
      <c r="DS891" s="83"/>
      <c r="DT891" s="83"/>
      <c r="DU891" s="83"/>
      <c r="DV891" s="83"/>
      <c r="DW891" s="83"/>
      <c r="DX891" s="83"/>
      <c r="DY891" s="83"/>
      <c r="DZ891" s="83"/>
      <c r="EA891" s="83"/>
      <c r="EB891" s="83"/>
      <c r="EC891" s="83"/>
      <c r="ED891" s="83"/>
      <c r="EE891" s="83"/>
      <c r="EF891" s="83"/>
      <c r="EG891" s="83"/>
      <c r="EH891" s="83"/>
      <c r="EI891" s="83"/>
      <c r="EJ891" s="83"/>
      <c r="EK891" s="83"/>
      <c r="EL891" s="83"/>
      <c r="EM891" s="83"/>
      <c r="EN891" s="83"/>
      <c r="EO891" s="83"/>
      <c r="EP891" s="83"/>
      <c r="EQ891" s="83"/>
      <c r="ER891" s="83"/>
      <c r="ES891" s="83"/>
      <c r="ET891" s="83"/>
      <c r="EU891" s="83"/>
      <c r="EV891" s="83"/>
      <c r="EW891" s="83"/>
      <c r="EX891" s="83"/>
      <c r="EY891" s="83"/>
      <c r="EZ891" s="83"/>
      <c r="FA891" s="83"/>
      <c r="FB891" s="83"/>
      <c r="FC891" s="83"/>
      <c r="FD891" s="83"/>
      <c r="FE891" s="83"/>
      <c r="FF891" s="83"/>
      <c r="FG891" s="83"/>
      <c r="FH891" s="83"/>
      <c r="FI891" s="83"/>
      <c r="FJ891" s="83"/>
      <c r="FK891" s="83"/>
      <c r="FL891" s="83"/>
      <c r="FM891" s="83"/>
      <c r="FN891" s="83"/>
      <c r="FO891" s="83"/>
      <c r="FP891" s="83"/>
      <c r="FQ891" s="83"/>
      <c r="FR891" s="83"/>
      <c r="FS891" s="83"/>
      <c r="FT891" s="83"/>
      <c r="FU891" s="83"/>
      <c r="FV891" s="83"/>
      <c r="FW891" s="83"/>
      <c r="FX891" s="83"/>
      <c r="FY891" s="83"/>
      <c r="FZ891" s="83"/>
      <c r="GA891" s="83"/>
      <c r="GB891" s="83"/>
      <c r="GC891" s="83"/>
      <c r="GD891" s="83"/>
      <c r="GE891" s="83"/>
      <c r="GF891" s="83"/>
      <c r="GG891" s="83"/>
      <c r="GH891" s="83"/>
      <c r="GI891" s="83"/>
      <c r="GJ891" s="83"/>
      <c r="GK891" s="83"/>
      <c r="GL891" s="83"/>
      <c r="GM891" s="83"/>
      <c r="GN891" s="83"/>
      <c r="GO891" s="83"/>
      <c r="GP891" s="83"/>
      <c r="GQ891" s="83"/>
      <c r="GR891" s="83"/>
      <c r="GS891" s="83"/>
      <c r="GT891" s="83"/>
      <c r="GU891" s="83"/>
      <c r="GV891" s="83"/>
      <c r="GW891" s="83"/>
      <c r="GX891" s="83"/>
      <c r="GY891" s="83"/>
      <c r="GZ891" s="83"/>
      <c r="HA891" s="83"/>
      <c r="HB891" s="83"/>
      <c r="HC891" s="83"/>
      <c r="HD891" s="83"/>
      <c r="HE891" s="83"/>
      <c r="HF891" s="83"/>
      <c r="HG891" s="83"/>
      <c r="HH891" s="83"/>
      <c r="HI891" s="83"/>
      <c r="HJ891" s="83"/>
      <c r="HK891" s="83"/>
      <c r="HL891" s="83"/>
      <c r="HM891" s="83"/>
      <c r="HN891" s="83"/>
      <c r="HO891" s="83"/>
      <c r="HP891" s="83"/>
      <c r="HQ891" s="83"/>
      <c r="HR891" s="83"/>
      <c r="HS891" s="83"/>
      <c r="HT891" s="83"/>
      <c r="HU891" s="83"/>
      <c r="HV891" s="83"/>
      <c r="HW891" s="83"/>
      <c r="HX891" s="83"/>
      <c r="HY891" s="83"/>
      <c r="HZ891" s="83"/>
      <c r="IA891" s="83"/>
      <c r="IB891" s="83"/>
      <c r="IC891" s="83"/>
      <c r="ID891" s="83"/>
      <c r="IE891" s="83"/>
      <c r="IF891" s="83"/>
      <c r="IG891" s="83"/>
      <c r="IH891" s="83"/>
      <c r="II891" s="83"/>
      <c r="IJ891" s="83"/>
      <c r="IK891" s="83"/>
      <c r="IL891" s="83"/>
      <c r="IM891" s="83"/>
      <c r="IN891" s="83"/>
      <c r="IO891" s="83"/>
      <c r="IP891" s="83"/>
      <c r="IQ891" s="83"/>
      <c r="IR891" s="83"/>
      <c r="IS891" s="83"/>
      <c r="IT891" s="83"/>
      <c r="IU891" s="83"/>
      <c r="IV891" s="83"/>
      <c r="IW891" s="83"/>
      <c r="IX891" s="83"/>
      <c r="IY891" s="83"/>
      <c r="IZ891" s="83"/>
      <c r="JA891" s="83"/>
      <c r="JB891" s="83"/>
      <c r="JC891" s="83"/>
      <c r="JD891" s="83"/>
      <c r="JE891" s="83"/>
    </row>
    <row r="892" spans="1:265" s="8" customFormat="1" ht="15" customHeight="1" x14ac:dyDescent="0.2">
      <c r="A892" s="156">
        <f>A885+1</f>
        <v>94</v>
      </c>
      <c r="B892" s="1086" t="s">
        <v>802</v>
      </c>
      <c r="C892" s="201" t="s">
        <v>83</v>
      </c>
      <c r="D892" s="359" t="s">
        <v>827</v>
      </c>
      <c r="E892" s="215" t="s">
        <v>85</v>
      </c>
      <c r="F892" s="1042" t="s">
        <v>852</v>
      </c>
      <c r="G892" s="1043" t="s">
        <v>22</v>
      </c>
      <c r="H892" s="359" t="s">
        <v>861</v>
      </c>
      <c r="I892" s="359" t="s">
        <v>874</v>
      </c>
      <c r="J892" s="359"/>
      <c r="K892" s="395" t="s">
        <v>1552</v>
      </c>
      <c r="L892" s="395" t="s">
        <v>97</v>
      </c>
      <c r="M892" s="766" t="s">
        <v>574</v>
      </c>
      <c r="N892" s="766" t="s">
        <v>893</v>
      </c>
      <c r="O892" s="395" t="s">
        <v>435</v>
      </c>
      <c r="P892" s="595">
        <v>5</v>
      </c>
      <c r="Q892" s="596"/>
      <c r="R892" s="596"/>
      <c r="S892" s="596"/>
      <c r="T892" s="596"/>
      <c r="U892" s="596"/>
      <c r="V892" s="596"/>
      <c r="W892" s="597"/>
      <c r="X892" s="156"/>
      <c r="Y892" s="156"/>
      <c r="Z892" s="112" t="str">
        <f>C892</f>
        <v>MT</v>
      </c>
      <c r="AA892" s="83" t="s">
        <v>1476</v>
      </c>
      <c r="AB892" s="83" t="s">
        <v>1479</v>
      </c>
      <c r="AC892" s="83">
        <f t="shared" si="23"/>
        <v>14</v>
      </c>
      <c r="AD892" s="83"/>
      <c r="AE892" s="83"/>
      <c r="AF892" s="83"/>
      <c r="AG892" s="83"/>
      <c r="AH892" s="83"/>
      <c r="AI892" s="83"/>
      <c r="AJ892" s="83"/>
      <c r="AK892" s="83"/>
      <c r="AL892" s="83"/>
      <c r="AM892" s="83"/>
      <c r="AN892" s="83"/>
      <c r="AO892" s="83"/>
      <c r="AP892" s="83"/>
      <c r="AQ892" s="83"/>
      <c r="AR892" s="83"/>
      <c r="AS892" s="83"/>
      <c r="AT892" s="83"/>
      <c r="AU892" s="83"/>
      <c r="AV892" s="83"/>
      <c r="AW892" s="83"/>
      <c r="AX892" s="83"/>
      <c r="AY892" s="83"/>
      <c r="AZ892" s="83"/>
      <c r="BA892" s="83"/>
      <c r="BB892" s="83"/>
      <c r="BC892" s="83"/>
      <c r="BD892" s="83"/>
      <c r="BE892" s="83"/>
      <c r="BF892" s="83"/>
      <c r="BG892" s="83"/>
      <c r="BH892" s="83"/>
      <c r="BI892" s="83"/>
      <c r="BJ892" s="83"/>
      <c r="BK892" s="83"/>
      <c r="BL892" s="83"/>
      <c r="BM892" s="83"/>
      <c r="BN892" s="83"/>
      <c r="BO892" s="83"/>
      <c r="BP892" s="83"/>
      <c r="BQ892" s="83"/>
      <c r="BR892" s="83"/>
      <c r="BS892" s="83"/>
      <c r="BT892" s="83"/>
      <c r="BU892" s="83"/>
      <c r="BV892" s="83"/>
      <c r="BW892" s="83"/>
      <c r="BX892" s="83"/>
      <c r="BY892" s="83"/>
      <c r="BZ892" s="83"/>
      <c r="CA892" s="83"/>
      <c r="CB892" s="83"/>
      <c r="CC892" s="83"/>
      <c r="CD892" s="83"/>
      <c r="CE892" s="83"/>
      <c r="CF892" s="83"/>
      <c r="CG892" s="83"/>
      <c r="CH892" s="83"/>
      <c r="CI892" s="83"/>
      <c r="CJ892" s="83"/>
      <c r="CK892" s="83"/>
      <c r="CL892" s="83"/>
      <c r="CM892" s="83"/>
      <c r="CN892" s="83"/>
      <c r="CO892" s="83"/>
      <c r="CP892" s="83"/>
      <c r="CQ892" s="83"/>
      <c r="CR892" s="83"/>
      <c r="CS892" s="83"/>
      <c r="CT892" s="83"/>
      <c r="CU892" s="83"/>
      <c r="CV892" s="83"/>
      <c r="CW892" s="83"/>
      <c r="CX892" s="83"/>
      <c r="CY892" s="83"/>
      <c r="CZ892" s="83"/>
      <c r="DA892" s="83"/>
      <c r="DB892" s="83"/>
      <c r="DC892" s="83"/>
      <c r="DD892" s="83"/>
      <c r="DE892" s="83"/>
      <c r="DF892" s="83"/>
      <c r="DG892" s="83"/>
      <c r="DH892" s="83"/>
      <c r="DI892" s="83"/>
      <c r="DJ892" s="83"/>
      <c r="DK892" s="83"/>
      <c r="DL892" s="83"/>
      <c r="DM892" s="83"/>
      <c r="DN892" s="83"/>
      <c r="DO892" s="83"/>
      <c r="DP892" s="83"/>
      <c r="DQ892" s="83"/>
      <c r="DR892" s="83"/>
      <c r="DS892" s="83"/>
      <c r="DT892" s="83"/>
      <c r="DU892" s="83"/>
      <c r="DV892" s="83"/>
      <c r="DW892" s="83"/>
      <c r="DX892" s="83"/>
      <c r="DY892" s="83"/>
      <c r="DZ892" s="83"/>
      <c r="EA892" s="83"/>
      <c r="EB892" s="83"/>
      <c r="EC892" s="83"/>
      <c r="ED892" s="83"/>
      <c r="EE892" s="83"/>
      <c r="EF892" s="83"/>
      <c r="EG892" s="83"/>
      <c r="EH892" s="83"/>
      <c r="EI892" s="83"/>
      <c r="EJ892" s="83"/>
      <c r="EK892" s="83"/>
      <c r="EL892" s="83"/>
      <c r="EM892" s="83"/>
      <c r="EN892" s="83"/>
      <c r="EO892" s="83"/>
      <c r="EP892" s="83"/>
      <c r="EQ892" s="83"/>
      <c r="ER892" s="83"/>
      <c r="ES892" s="83"/>
      <c r="ET892" s="83"/>
      <c r="EU892" s="83"/>
      <c r="EV892" s="83"/>
      <c r="EW892" s="83"/>
      <c r="EX892" s="83"/>
      <c r="EY892" s="83"/>
      <c r="EZ892" s="83"/>
      <c r="FA892" s="83"/>
      <c r="FB892" s="83"/>
      <c r="FC892" s="83"/>
      <c r="FD892" s="83"/>
      <c r="FE892" s="83"/>
      <c r="FF892" s="83"/>
      <c r="FG892" s="83"/>
      <c r="FH892" s="83"/>
      <c r="FI892" s="83"/>
      <c r="FJ892" s="83"/>
      <c r="FK892" s="83"/>
      <c r="FL892" s="83"/>
      <c r="FM892" s="83"/>
      <c r="FN892" s="83"/>
      <c r="FO892" s="83"/>
      <c r="FP892" s="83"/>
      <c r="FQ892" s="83"/>
      <c r="FR892" s="83"/>
      <c r="FS892" s="83"/>
      <c r="FT892" s="83"/>
      <c r="FU892" s="83"/>
      <c r="FV892" s="83"/>
      <c r="FW892" s="83"/>
      <c r="FX892" s="83"/>
      <c r="FY892" s="83"/>
      <c r="FZ892" s="83"/>
      <c r="GA892" s="83"/>
      <c r="GB892" s="83"/>
      <c r="GC892" s="83"/>
      <c r="GD892" s="83"/>
      <c r="GE892" s="83"/>
      <c r="GF892" s="83"/>
      <c r="GG892" s="83"/>
      <c r="GH892" s="83"/>
      <c r="GI892" s="83"/>
      <c r="GJ892" s="83"/>
      <c r="GK892" s="83"/>
      <c r="GL892" s="83"/>
      <c r="GM892" s="83"/>
      <c r="GN892" s="83"/>
      <c r="GO892" s="83"/>
      <c r="GP892" s="83"/>
      <c r="GQ892" s="83"/>
      <c r="GR892" s="83"/>
      <c r="GS892" s="83"/>
      <c r="GT892" s="83"/>
      <c r="GU892" s="83"/>
      <c r="GV892" s="83"/>
      <c r="GW892" s="83"/>
      <c r="GX892" s="83"/>
      <c r="GY892" s="83"/>
      <c r="GZ892" s="83"/>
      <c r="HA892" s="83"/>
      <c r="HB892" s="83"/>
      <c r="HC892" s="83"/>
      <c r="HD892" s="83"/>
      <c r="HE892" s="83"/>
      <c r="HF892" s="83"/>
      <c r="HG892" s="83"/>
      <c r="HH892" s="83"/>
      <c r="HI892" s="83"/>
      <c r="HJ892" s="83"/>
      <c r="HK892" s="83"/>
      <c r="HL892" s="83"/>
      <c r="HM892" s="83"/>
      <c r="HN892" s="83"/>
      <c r="HO892" s="83"/>
      <c r="HP892" s="83"/>
      <c r="HQ892" s="83"/>
      <c r="HR892" s="83"/>
      <c r="HS892" s="83"/>
      <c r="HT892" s="83"/>
      <c r="HU892" s="83"/>
      <c r="HV892" s="83"/>
      <c r="HW892" s="83"/>
      <c r="HX892" s="83"/>
      <c r="HY892" s="83"/>
      <c r="HZ892" s="83"/>
      <c r="IA892" s="83"/>
      <c r="IB892" s="83"/>
      <c r="IC892" s="83"/>
      <c r="ID892" s="83"/>
      <c r="IE892" s="83"/>
      <c r="IF892" s="83"/>
      <c r="IG892" s="83"/>
      <c r="IH892" s="83"/>
      <c r="II892" s="83"/>
      <c r="IJ892" s="83"/>
      <c r="IK892" s="83"/>
      <c r="IL892" s="83"/>
      <c r="IM892" s="83"/>
      <c r="IN892" s="83"/>
      <c r="IO892" s="83"/>
      <c r="IP892" s="83"/>
      <c r="IQ892" s="83"/>
      <c r="IR892" s="83"/>
      <c r="IS892" s="83"/>
      <c r="IT892" s="83"/>
      <c r="IU892" s="83"/>
      <c r="IV892" s="83"/>
      <c r="IW892" s="83"/>
      <c r="IX892" s="83"/>
      <c r="IY892" s="83"/>
      <c r="IZ892" s="83"/>
      <c r="JA892" s="83"/>
      <c r="JB892" s="83"/>
      <c r="JC892" s="83"/>
      <c r="JD892" s="83"/>
      <c r="JE892" s="83"/>
    </row>
    <row r="893" spans="1:265" s="8" customFormat="1" ht="15" customHeight="1" x14ac:dyDescent="0.2">
      <c r="A893" s="130"/>
      <c r="B893" s="131" t="s">
        <v>802</v>
      </c>
      <c r="C893" s="206"/>
      <c r="D893" s="335" t="s">
        <v>827</v>
      </c>
      <c r="E893" s="218"/>
      <c r="F893" s="1055"/>
      <c r="G893" s="1056"/>
      <c r="H893" s="335" t="s">
        <v>861</v>
      </c>
      <c r="I893" s="335" t="s">
        <v>874</v>
      </c>
      <c r="J893" s="335"/>
      <c r="K893" s="390" t="s">
        <v>895</v>
      </c>
      <c r="L893" s="390" t="s">
        <v>97</v>
      </c>
      <c r="M893" s="765" t="s">
        <v>451</v>
      </c>
      <c r="N893" s="765" t="s">
        <v>24</v>
      </c>
      <c r="O893" s="390" t="s">
        <v>435</v>
      </c>
      <c r="P893" s="598">
        <v>3</v>
      </c>
      <c r="Q893" s="599"/>
      <c r="R893" s="599"/>
      <c r="S893" s="599"/>
      <c r="T893" s="599"/>
      <c r="U893" s="599"/>
      <c r="V893" s="599"/>
      <c r="W893" s="600"/>
      <c r="X893" s="130"/>
      <c r="Y893" s="130"/>
      <c r="Z893" s="112"/>
      <c r="AA893" s="83"/>
      <c r="AB893" s="83"/>
      <c r="AC893" s="83" t="str">
        <f t="shared" si="23"/>
        <v/>
      </c>
      <c r="AD893" s="83"/>
      <c r="AE893" s="83"/>
      <c r="AF893" s="83"/>
      <c r="AG893" s="83"/>
      <c r="AH893" s="83"/>
      <c r="AI893" s="83"/>
      <c r="AJ893" s="83"/>
      <c r="AK893" s="83"/>
      <c r="AL893" s="83"/>
      <c r="AM893" s="83"/>
      <c r="AN893" s="83"/>
      <c r="AO893" s="83"/>
      <c r="AP893" s="83"/>
      <c r="AQ893" s="83"/>
      <c r="AR893" s="83"/>
      <c r="AS893" s="83"/>
      <c r="AT893" s="83"/>
      <c r="AU893" s="83"/>
      <c r="AV893" s="83"/>
      <c r="AW893" s="83"/>
      <c r="AX893" s="83"/>
      <c r="AY893" s="83"/>
      <c r="AZ893" s="83"/>
      <c r="BA893" s="83"/>
      <c r="BB893" s="83"/>
      <c r="BC893" s="83"/>
      <c r="BD893" s="83"/>
      <c r="BE893" s="83"/>
      <c r="BF893" s="83"/>
      <c r="BG893" s="83"/>
      <c r="BH893" s="83"/>
      <c r="BI893" s="83"/>
      <c r="BJ893" s="83"/>
      <c r="BK893" s="83"/>
      <c r="BL893" s="83"/>
      <c r="BM893" s="83"/>
      <c r="BN893" s="83"/>
      <c r="BO893" s="83"/>
      <c r="BP893" s="83"/>
      <c r="BQ893" s="83"/>
      <c r="BR893" s="83"/>
      <c r="BS893" s="83"/>
      <c r="BT893" s="83"/>
      <c r="BU893" s="83"/>
      <c r="BV893" s="83"/>
      <c r="BW893" s="83"/>
      <c r="BX893" s="83"/>
      <c r="BY893" s="83"/>
      <c r="BZ893" s="83"/>
      <c r="CA893" s="83"/>
      <c r="CB893" s="83"/>
      <c r="CC893" s="83"/>
      <c r="CD893" s="83"/>
      <c r="CE893" s="83"/>
      <c r="CF893" s="83"/>
      <c r="CG893" s="83"/>
      <c r="CH893" s="83"/>
      <c r="CI893" s="83"/>
      <c r="CJ893" s="83"/>
      <c r="CK893" s="83"/>
      <c r="CL893" s="83"/>
      <c r="CM893" s="83"/>
      <c r="CN893" s="83"/>
      <c r="CO893" s="83"/>
      <c r="CP893" s="83"/>
      <c r="CQ893" s="83"/>
      <c r="CR893" s="83"/>
      <c r="CS893" s="83"/>
      <c r="CT893" s="83"/>
      <c r="CU893" s="83"/>
      <c r="CV893" s="83"/>
      <c r="CW893" s="83"/>
      <c r="CX893" s="83"/>
      <c r="CY893" s="83"/>
      <c r="CZ893" s="83"/>
      <c r="DA893" s="83"/>
      <c r="DB893" s="83"/>
      <c r="DC893" s="83"/>
      <c r="DD893" s="83"/>
      <c r="DE893" s="83"/>
      <c r="DF893" s="83"/>
      <c r="DG893" s="83"/>
      <c r="DH893" s="83"/>
      <c r="DI893" s="83"/>
      <c r="DJ893" s="83"/>
      <c r="DK893" s="83"/>
      <c r="DL893" s="83"/>
      <c r="DM893" s="83"/>
      <c r="DN893" s="83"/>
      <c r="DO893" s="83"/>
      <c r="DP893" s="83"/>
      <c r="DQ893" s="83"/>
      <c r="DR893" s="83"/>
      <c r="DS893" s="83"/>
      <c r="DT893" s="83"/>
      <c r="DU893" s="83"/>
      <c r="DV893" s="83"/>
      <c r="DW893" s="83"/>
      <c r="DX893" s="83"/>
      <c r="DY893" s="83"/>
      <c r="DZ893" s="83"/>
      <c r="EA893" s="83"/>
      <c r="EB893" s="83"/>
      <c r="EC893" s="83"/>
      <c r="ED893" s="83"/>
      <c r="EE893" s="83"/>
      <c r="EF893" s="83"/>
      <c r="EG893" s="83"/>
      <c r="EH893" s="83"/>
      <c r="EI893" s="83"/>
      <c r="EJ893" s="83"/>
      <c r="EK893" s="83"/>
      <c r="EL893" s="83"/>
      <c r="EM893" s="83"/>
      <c r="EN893" s="83"/>
      <c r="EO893" s="83"/>
      <c r="EP893" s="83"/>
      <c r="EQ893" s="83"/>
      <c r="ER893" s="83"/>
      <c r="ES893" s="83"/>
      <c r="ET893" s="83"/>
      <c r="EU893" s="83"/>
      <c r="EV893" s="83"/>
      <c r="EW893" s="83"/>
      <c r="EX893" s="83"/>
      <c r="EY893" s="83"/>
      <c r="EZ893" s="83"/>
      <c r="FA893" s="83"/>
      <c r="FB893" s="83"/>
      <c r="FC893" s="83"/>
      <c r="FD893" s="83"/>
      <c r="FE893" s="83"/>
      <c r="FF893" s="83"/>
      <c r="FG893" s="83"/>
      <c r="FH893" s="83"/>
      <c r="FI893" s="83"/>
      <c r="FJ893" s="83"/>
      <c r="FK893" s="83"/>
      <c r="FL893" s="83"/>
      <c r="FM893" s="83"/>
      <c r="FN893" s="83"/>
      <c r="FO893" s="83"/>
      <c r="FP893" s="83"/>
      <c r="FQ893" s="83"/>
      <c r="FR893" s="83"/>
      <c r="FS893" s="83"/>
      <c r="FT893" s="83"/>
      <c r="FU893" s="83"/>
      <c r="FV893" s="83"/>
      <c r="FW893" s="83"/>
      <c r="FX893" s="83"/>
      <c r="FY893" s="83"/>
      <c r="FZ893" s="83"/>
      <c r="GA893" s="83"/>
      <c r="GB893" s="83"/>
      <c r="GC893" s="83"/>
      <c r="GD893" s="83"/>
      <c r="GE893" s="83"/>
      <c r="GF893" s="83"/>
      <c r="GG893" s="83"/>
      <c r="GH893" s="83"/>
      <c r="GI893" s="83"/>
      <c r="GJ893" s="83"/>
      <c r="GK893" s="83"/>
      <c r="GL893" s="83"/>
      <c r="GM893" s="83"/>
      <c r="GN893" s="83"/>
      <c r="GO893" s="83"/>
      <c r="GP893" s="83"/>
      <c r="GQ893" s="83"/>
      <c r="GR893" s="83"/>
      <c r="GS893" s="83"/>
      <c r="GT893" s="83"/>
      <c r="GU893" s="83"/>
      <c r="GV893" s="83"/>
      <c r="GW893" s="83"/>
      <c r="GX893" s="83"/>
      <c r="GY893" s="83"/>
      <c r="GZ893" s="83"/>
      <c r="HA893" s="83"/>
      <c r="HB893" s="83"/>
      <c r="HC893" s="83"/>
      <c r="HD893" s="83"/>
      <c r="HE893" s="83"/>
      <c r="HF893" s="83"/>
      <c r="HG893" s="83"/>
      <c r="HH893" s="83"/>
      <c r="HI893" s="83"/>
      <c r="HJ893" s="83"/>
      <c r="HK893" s="83"/>
      <c r="HL893" s="83"/>
      <c r="HM893" s="83"/>
      <c r="HN893" s="83"/>
      <c r="HO893" s="83"/>
      <c r="HP893" s="83"/>
      <c r="HQ893" s="83"/>
      <c r="HR893" s="83"/>
      <c r="HS893" s="83"/>
      <c r="HT893" s="83"/>
      <c r="HU893" s="83"/>
      <c r="HV893" s="83"/>
      <c r="HW893" s="83"/>
      <c r="HX893" s="83"/>
      <c r="HY893" s="83"/>
      <c r="HZ893" s="83"/>
      <c r="IA893" s="83"/>
      <c r="IB893" s="83"/>
      <c r="IC893" s="83"/>
      <c r="ID893" s="83"/>
      <c r="IE893" s="83"/>
      <c r="IF893" s="83"/>
      <c r="IG893" s="83"/>
      <c r="IH893" s="83"/>
      <c r="II893" s="83"/>
      <c r="IJ893" s="83"/>
      <c r="IK893" s="83"/>
      <c r="IL893" s="83"/>
      <c r="IM893" s="83"/>
      <c r="IN893" s="83"/>
      <c r="IO893" s="83"/>
      <c r="IP893" s="83"/>
      <c r="IQ893" s="83"/>
      <c r="IR893" s="83"/>
      <c r="IS893" s="83"/>
      <c r="IT893" s="83"/>
      <c r="IU893" s="83"/>
      <c r="IV893" s="83"/>
      <c r="IW893" s="83"/>
      <c r="IX893" s="83"/>
      <c r="IY893" s="83"/>
      <c r="IZ893" s="83"/>
      <c r="JA893" s="83"/>
      <c r="JB893" s="83"/>
      <c r="JC893" s="83"/>
      <c r="JD893" s="83"/>
      <c r="JE893" s="83"/>
    </row>
    <row r="894" spans="1:265" s="8" customFormat="1" ht="15" customHeight="1" x14ac:dyDescent="0.2">
      <c r="A894" s="130"/>
      <c r="B894" s="131" t="s">
        <v>802</v>
      </c>
      <c r="C894" s="206"/>
      <c r="D894" s="335" t="s">
        <v>827</v>
      </c>
      <c r="E894" s="218"/>
      <c r="F894" s="1055"/>
      <c r="G894" s="1056"/>
      <c r="H894" s="335" t="s">
        <v>861</v>
      </c>
      <c r="I894" s="335" t="s">
        <v>874</v>
      </c>
      <c r="J894" s="335"/>
      <c r="K894" s="390" t="s">
        <v>895</v>
      </c>
      <c r="L894" s="390" t="s">
        <v>97</v>
      </c>
      <c r="M894" s="765" t="s">
        <v>451</v>
      </c>
      <c r="N894" s="765" t="s">
        <v>101</v>
      </c>
      <c r="O894" s="390" t="s">
        <v>435</v>
      </c>
      <c r="P894" s="598">
        <v>3</v>
      </c>
      <c r="Q894" s="599"/>
      <c r="R894" s="599"/>
      <c r="S894" s="599"/>
      <c r="T894" s="599"/>
      <c r="U894" s="599"/>
      <c r="V894" s="599"/>
      <c r="W894" s="600"/>
      <c r="X894" s="130"/>
      <c r="Y894" s="130"/>
      <c r="Z894" s="112"/>
      <c r="AA894" s="83"/>
      <c r="AB894" s="83"/>
      <c r="AC894" s="83" t="str">
        <f t="shared" si="23"/>
        <v/>
      </c>
      <c r="AD894" s="83"/>
      <c r="AE894" s="83"/>
      <c r="AF894" s="83"/>
      <c r="AG894" s="83"/>
      <c r="AH894" s="83"/>
      <c r="AI894" s="83"/>
      <c r="AJ894" s="83"/>
      <c r="AK894" s="83"/>
      <c r="AL894" s="83"/>
      <c r="AM894" s="83"/>
      <c r="AN894" s="83"/>
      <c r="AO894" s="83"/>
      <c r="AP894" s="83"/>
      <c r="AQ894" s="83"/>
      <c r="AR894" s="83"/>
      <c r="AS894" s="83"/>
      <c r="AT894" s="83"/>
      <c r="AU894" s="83"/>
      <c r="AV894" s="83"/>
      <c r="AW894" s="83"/>
      <c r="AX894" s="83"/>
      <c r="AY894" s="83"/>
      <c r="AZ894" s="83"/>
      <c r="BA894" s="83"/>
      <c r="BB894" s="83"/>
      <c r="BC894" s="83"/>
      <c r="BD894" s="83"/>
      <c r="BE894" s="83"/>
      <c r="BF894" s="83"/>
      <c r="BG894" s="83"/>
      <c r="BH894" s="83"/>
      <c r="BI894" s="83"/>
      <c r="BJ894" s="83"/>
      <c r="BK894" s="83"/>
      <c r="BL894" s="83"/>
      <c r="BM894" s="83"/>
      <c r="BN894" s="83"/>
      <c r="BO894" s="83"/>
      <c r="BP894" s="83"/>
      <c r="BQ894" s="83"/>
      <c r="BR894" s="83"/>
      <c r="BS894" s="83"/>
      <c r="BT894" s="83"/>
      <c r="BU894" s="83"/>
      <c r="BV894" s="83"/>
      <c r="BW894" s="83"/>
      <c r="BX894" s="83"/>
      <c r="BY894" s="83"/>
      <c r="BZ894" s="83"/>
      <c r="CA894" s="83"/>
      <c r="CB894" s="83"/>
      <c r="CC894" s="83"/>
      <c r="CD894" s="83"/>
      <c r="CE894" s="83"/>
      <c r="CF894" s="83"/>
      <c r="CG894" s="83"/>
      <c r="CH894" s="83"/>
      <c r="CI894" s="83"/>
      <c r="CJ894" s="83"/>
      <c r="CK894" s="83"/>
      <c r="CL894" s="83"/>
      <c r="CM894" s="83"/>
      <c r="CN894" s="83"/>
      <c r="CO894" s="83"/>
      <c r="CP894" s="83"/>
      <c r="CQ894" s="83"/>
      <c r="CR894" s="83"/>
      <c r="CS894" s="83"/>
      <c r="CT894" s="83"/>
      <c r="CU894" s="83"/>
      <c r="CV894" s="83"/>
      <c r="CW894" s="83"/>
      <c r="CX894" s="83"/>
      <c r="CY894" s="83"/>
      <c r="CZ894" s="83"/>
      <c r="DA894" s="83"/>
      <c r="DB894" s="83"/>
      <c r="DC894" s="83"/>
      <c r="DD894" s="83"/>
      <c r="DE894" s="83"/>
      <c r="DF894" s="83"/>
      <c r="DG894" s="83"/>
      <c r="DH894" s="83"/>
      <c r="DI894" s="83"/>
      <c r="DJ894" s="83"/>
      <c r="DK894" s="83"/>
      <c r="DL894" s="83"/>
      <c r="DM894" s="83"/>
      <c r="DN894" s="83"/>
      <c r="DO894" s="83"/>
      <c r="DP894" s="83"/>
      <c r="DQ894" s="83"/>
      <c r="DR894" s="83"/>
      <c r="DS894" s="83"/>
      <c r="DT894" s="83"/>
      <c r="DU894" s="83"/>
      <c r="DV894" s="83"/>
      <c r="DW894" s="83"/>
      <c r="DX894" s="83"/>
      <c r="DY894" s="83"/>
      <c r="DZ894" s="83"/>
      <c r="EA894" s="83"/>
      <c r="EB894" s="83"/>
      <c r="EC894" s="83"/>
      <c r="ED894" s="83"/>
      <c r="EE894" s="83"/>
      <c r="EF894" s="83"/>
      <c r="EG894" s="83"/>
      <c r="EH894" s="83"/>
      <c r="EI894" s="83"/>
      <c r="EJ894" s="83"/>
      <c r="EK894" s="83"/>
      <c r="EL894" s="83"/>
      <c r="EM894" s="83"/>
      <c r="EN894" s="83"/>
      <c r="EO894" s="83"/>
      <c r="EP894" s="83"/>
      <c r="EQ894" s="83"/>
      <c r="ER894" s="83"/>
      <c r="ES894" s="83"/>
      <c r="ET894" s="83"/>
      <c r="EU894" s="83"/>
      <c r="EV894" s="83"/>
      <c r="EW894" s="83"/>
      <c r="EX894" s="83"/>
      <c r="EY894" s="83"/>
      <c r="EZ894" s="83"/>
      <c r="FA894" s="83"/>
      <c r="FB894" s="83"/>
      <c r="FC894" s="83"/>
      <c r="FD894" s="83"/>
      <c r="FE894" s="83"/>
      <c r="FF894" s="83"/>
      <c r="FG894" s="83"/>
      <c r="FH894" s="83"/>
      <c r="FI894" s="83"/>
      <c r="FJ894" s="83"/>
      <c r="FK894" s="83"/>
      <c r="FL894" s="83"/>
      <c r="FM894" s="83"/>
      <c r="FN894" s="83"/>
      <c r="FO894" s="83"/>
      <c r="FP894" s="83"/>
      <c r="FQ894" s="83"/>
      <c r="FR894" s="83"/>
      <c r="FS894" s="83"/>
      <c r="FT894" s="83"/>
      <c r="FU894" s="83"/>
      <c r="FV894" s="83"/>
      <c r="FW894" s="83"/>
      <c r="FX894" s="83"/>
      <c r="FY894" s="83"/>
      <c r="FZ894" s="83"/>
      <c r="GA894" s="83"/>
      <c r="GB894" s="83"/>
      <c r="GC894" s="83"/>
      <c r="GD894" s="83"/>
      <c r="GE894" s="83"/>
      <c r="GF894" s="83"/>
      <c r="GG894" s="83"/>
      <c r="GH894" s="83"/>
      <c r="GI894" s="83"/>
      <c r="GJ894" s="83"/>
      <c r="GK894" s="83"/>
      <c r="GL894" s="83"/>
      <c r="GM894" s="83"/>
      <c r="GN894" s="83"/>
      <c r="GO894" s="83"/>
      <c r="GP894" s="83"/>
      <c r="GQ894" s="83"/>
      <c r="GR894" s="83"/>
      <c r="GS894" s="83"/>
      <c r="GT894" s="83"/>
      <c r="GU894" s="83"/>
      <c r="GV894" s="83"/>
      <c r="GW894" s="83"/>
      <c r="GX894" s="83"/>
      <c r="GY894" s="83"/>
      <c r="GZ894" s="83"/>
      <c r="HA894" s="83"/>
      <c r="HB894" s="83"/>
      <c r="HC894" s="83"/>
      <c r="HD894" s="83"/>
      <c r="HE894" s="83"/>
      <c r="HF894" s="83"/>
      <c r="HG894" s="83"/>
      <c r="HH894" s="83"/>
      <c r="HI894" s="83"/>
      <c r="HJ894" s="83"/>
      <c r="HK894" s="83"/>
      <c r="HL894" s="83"/>
      <c r="HM894" s="83"/>
      <c r="HN894" s="83"/>
      <c r="HO894" s="83"/>
      <c r="HP894" s="83"/>
      <c r="HQ894" s="83"/>
      <c r="HR894" s="83"/>
      <c r="HS894" s="83"/>
      <c r="HT894" s="83"/>
      <c r="HU894" s="83"/>
      <c r="HV894" s="83"/>
      <c r="HW894" s="83"/>
      <c r="HX894" s="83"/>
      <c r="HY894" s="83"/>
      <c r="HZ894" s="83"/>
      <c r="IA894" s="83"/>
      <c r="IB894" s="83"/>
      <c r="IC894" s="83"/>
      <c r="ID894" s="83"/>
      <c r="IE894" s="83"/>
      <c r="IF894" s="83"/>
      <c r="IG894" s="83"/>
      <c r="IH894" s="83"/>
      <c r="II894" s="83"/>
      <c r="IJ894" s="83"/>
      <c r="IK894" s="83"/>
      <c r="IL894" s="83"/>
      <c r="IM894" s="83"/>
      <c r="IN894" s="83"/>
      <c r="IO894" s="83"/>
      <c r="IP894" s="83"/>
      <c r="IQ894" s="83"/>
      <c r="IR894" s="83"/>
      <c r="IS894" s="83"/>
      <c r="IT894" s="83"/>
      <c r="IU894" s="83"/>
      <c r="IV894" s="83"/>
      <c r="IW894" s="83"/>
      <c r="IX894" s="83"/>
      <c r="IY894" s="83"/>
      <c r="IZ894" s="83"/>
      <c r="JA894" s="83"/>
      <c r="JB894" s="83"/>
      <c r="JC894" s="83"/>
      <c r="JD894" s="83"/>
      <c r="JE894" s="83"/>
    </row>
    <row r="895" spans="1:265" s="8" customFormat="1" ht="15" customHeight="1" x14ac:dyDescent="0.2">
      <c r="A895" s="573"/>
      <c r="B895" s="131" t="s">
        <v>802</v>
      </c>
      <c r="C895" s="206"/>
      <c r="D895" s="335" t="s">
        <v>827</v>
      </c>
      <c r="E895" s="218"/>
      <c r="F895" s="1055"/>
      <c r="G895" s="1056"/>
      <c r="H895" s="335" t="s">
        <v>861</v>
      </c>
      <c r="I895" s="335" t="s">
        <v>874</v>
      </c>
      <c r="J895" s="335"/>
      <c r="K895" s="396" t="s">
        <v>2069</v>
      </c>
      <c r="L895" s="396" t="s">
        <v>97</v>
      </c>
      <c r="M895" s="1173" t="s">
        <v>451</v>
      </c>
      <c r="N895" s="1173" t="s">
        <v>511</v>
      </c>
      <c r="O895" s="396" t="s">
        <v>625</v>
      </c>
      <c r="P895" s="601">
        <v>3</v>
      </c>
      <c r="Q895" s="599"/>
      <c r="R895" s="599"/>
      <c r="S895" s="599"/>
      <c r="T895" s="599"/>
      <c r="U895" s="599"/>
      <c r="V895" s="599"/>
      <c r="W895" s="600"/>
      <c r="X895" s="573"/>
      <c r="Y895" s="573"/>
      <c r="Z895" s="112"/>
      <c r="AA895" s="83"/>
      <c r="AB895" s="83"/>
      <c r="AC895" s="83" t="str">
        <f t="shared" si="23"/>
        <v/>
      </c>
      <c r="AD895" s="83"/>
      <c r="AE895" s="83"/>
      <c r="AF895" s="83"/>
      <c r="AG895" s="83"/>
      <c r="AH895" s="83"/>
      <c r="AI895" s="83"/>
      <c r="AJ895" s="83"/>
      <c r="AK895" s="83"/>
      <c r="AL895" s="83"/>
      <c r="AM895" s="83"/>
      <c r="AN895" s="83"/>
      <c r="AO895" s="83"/>
      <c r="AP895" s="83"/>
      <c r="AQ895" s="83"/>
      <c r="AR895" s="83"/>
      <c r="AS895" s="83"/>
      <c r="AT895" s="83"/>
      <c r="AU895" s="83"/>
      <c r="AV895" s="83"/>
      <c r="AW895" s="83"/>
      <c r="AX895" s="83"/>
      <c r="AY895" s="83"/>
      <c r="AZ895" s="83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  <c r="BM895" s="83"/>
      <c r="BN895" s="83"/>
      <c r="BO895" s="83"/>
      <c r="BP895" s="83"/>
      <c r="BQ895" s="83"/>
      <c r="BR895" s="83"/>
      <c r="BS895" s="83"/>
      <c r="BT895" s="83"/>
      <c r="BU895" s="83"/>
      <c r="BV895" s="83"/>
      <c r="BW895" s="83"/>
      <c r="BX895" s="83"/>
      <c r="BY895" s="83"/>
      <c r="BZ895" s="83"/>
      <c r="CA895" s="83"/>
      <c r="CB895" s="83"/>
      <c r="CC895" s="83"/>
      <c r="CD895" s="83"/>
      <c r="CE895" s="83"/>
      <c r="CF895" s="83"/>
      <c r="CG895" s="83"/>
      <c r="CH895" s="83"/>
      <c r="CI895" s="83"/>
      <c r="CJ895" s="83"/>
      <c r="CK895" s="83"/>
      <c r="CL895" s="83"/>
      <c r="CM895" s="83"/>
      <c r="CN895" s="83"/>
      <c r="CO895" s="83"/>
      <c r="CP895" s="83"/>
      <c r="CQ895" s="83"/>
      <c r="CR895" s="83"/>
      <c r="CS895" s="83"/>
      <c r="CT895" s="83"/>
      <c r="CU895" s="83"/>
      <c r="CV895" s="83"/>
      <c r="CW895" s="83"/>
      <c r="CX895" s="83"/>
      <c r="CY895" s="83"/>
      <c r="CZ895" s="83"/>
      <c r="DA895" s="83"/>
      <c r="DB895" s="83"/>
      <c r="DC895" s="83"/>
      <c r="DD895" s="83"/>
      <c r="DE895" s="83"/>
      <c r="DF895" s="83"/>
      <c r="DG895" s="83"/>
      <c r="DH895" s="83"/>
      <c r="DI895" s="83"/>
      <c r="DJ895" s="83"/>
      <c r="DK895" s="83"/>
      <c r="DL895" s="83"/>
      <c r="DM895" s="83"/>
      <c r="DN895" s="83"/>
      <c r="DO895" s="83"/>
      <c r="DP895" s="83"/>
      <c r="DQ895" s="83"/>
      <c r="DR895" s="83"/>
      <c r="DS895" s="83"/>
      <c r="DT895" s="83"/>
      <c r="DU895" s="83"/>
      <c r="DV895" s="83"/>
      <c r="DW895" s="83"/>
      <c r="DX895" s="83"/>
      <c r="DY895" s="83"/>
      <c r="DZ895" s="83"/>
      <c r="EA895" s="83"/>
      <c r="EB895" s="83"/>
      <c r="EC895" s="83"/>
      <c r="ED895" s="83"/>
      <c r="EE895" s="83"/>
      <c r="EF895" s="83"/>
      <c r="EG895" s="83"/>
      <c r="EH895" s="83"/>
      <c r="EI895" s="83"/>
      <c r="EJ895" s="83"/>
      <c r="EK895" s="83"/>
      <c r="EL895" s="83"/>
      <c r="EM895" s="83"/>
      <c r="EN895" s="83"/>
      <c r="EO895" s="83"/>
      <c r="EP895" s="83"/>
      <c r="EQ895" s="83"/>
      <c r="ER895" s="83"/>
      <c r="ES895" s="83"/>
      <c r="ET895" s="83"/>
      <c r="EU895" s="83"/>
      <c r="EV895" s="83"/>
      <c r="EW895" s="83"/>
      <c r="EX895" s="83"/>
      <c r="EY895" s="83"/>
      <c r="EZ895" s="83"/>
      <c r="FA895" s="83"/>
      <c r="FB895" s="83"/>
      <c r="FC895" s="83"/>
      <c r="FD895" s="83"/>
      <c r="FE895" s="83"/>
      <c r="FF895" s="83"/>
      <c r="FG895" s="83"/>
      <c r="FH895" s="83"/>
      <c r="FI895" s="83"/>
      <c r="FJ895" s="83"/>
      <c r="FK895" s="83"/>
      <c r="FL895" s="83"/>
      <c r="FM895" s="83"/>
      <c r="FN895" s="83"/>
      <c r="FO895" s="83"/>
      <c r="FP895" s="83"/>
      <c r="FQ895" s="83"/>
      <c r="FR895" s="83"/>
      <c r="FS895" s="83"/>
      <c r="FT895" s="83"/>
      <c r="FU895" s="83"/>
      <c r="FV895" s="83"/>
      <c r="FW895" s="83"/>
      <c r="FX895" s="83"/>
      <c r="FY895" s="83"/>
      <c r="FZ895" s="83"/>
      <c r="GA895" s="83"/>
      <c r="GB895" s="83"/>
      <c r="GC895" s="83"/>
      <c r="GD895" s="83"/>
      <c r="GE895" s="83"/>
      <c r="GF895" s="83"/>
      <c r="GG895" s="83"/>
      <c r="GH895" s="83"/>
      <c r="GI895" s="83"/>
      <c r="GJ895" s="83"/>
      <c r="GK895" s="83"/>
      <c r="GL895" s="83"/>
      <c r="GM895" s="83"/>
      <c r="GN895" s="83"/>
      <c r="GO895" s="83"/>
      <c r="GP895" s="83"/>
      <c r="GQ895" s="83"/>
      <c r="GR895" s="83"/>
      <c r="GS895" s="83"/>
      <c r="GT895" s="83"/>
      <c r="GU895" s="83"/>
      <c r="GV895" s="83"/>
      <c r="GW895" s="83"/>
      <c r="GX895" s="83"/>
      <c r="GY895" s="83"/>
      <c r="GZ895" s="83"/>
      <c r="HA895" s="83"/>
      <c r="HB895" s="83"/>
      <c r="HC895" s="83"/>
      <c r="HD895" s="83"/>
      <c r="HE895" s="83"/>
      <c r="HF895" s="83"/>
      <c r="HG895" s="83"/>
      <c r="HH895" s="83"/>
      <c r="HI895" s="83"/>
      <c r="HJ895" s="83"/>
      <c r="HK895" s="83"/>
      <c r="HL895" s="83"/>
      <c r="HM895" s="83"/>
      <c r="HN895" s="83"/>
      <c r="HO895" s="83"/>
      <c r="HP895" s="83"/>
      <c r="HQ895" s="83"/>
      <c r="HR895" s="83"/>
      <c r="HS895" s="83"/>
      <c r="HT895" s="83"/>
      <c r="HU895" s="83"/>
      <c r="HV895" s="83"/>
      <c r="HW895" s="83"/>
      <c r="HX895" s="83"/>
      <c r="HY895" s="83"/>
      <c r="HZ895" s="83"/>
      <c r="IA895" s="83"/>
      <c r="IB895" s="83"/>
      <c r="IC895" s="83"/>
      <c r="ID895" s="83"/>
      <c r="IE895" s="83"/>
      <c r="IF895" s="83"/>
      <c r="IG895" s="83"/>
      <c r="IH895" s="83"/>
      <c r="II895" s="83"/>
      <c r="IJ895" s="83"/>
      <c r="IK895" s="83"/>
      <c r="IL895" s="83"/>
      <c r="IM895" s="83"/>
      <c r="IN895" s="83"/>
      <c r="IO895" s="83"/>
      <c r="IP895" s="83"/>
      <c r="IQ895" s="83"/>
      <c r="IR895" s="83"/>
      <c r="IS895" s="83"/>
      <c r="IT895" s="83"/>
      <c r="IU895" s="83"/>
      <c r="IV895" s="83"/>
      <c r="IW895" s="83"/>
      <c r="IX895" s="83"/>
      <c r="IY895" s="83"/>
      <c r="IZ895" s="83"/>
      <c r="JA895" s="83"/>
      <c r="JB895" s="83"/>
      <c r="JC895" s="83"/>
      <c r="JD895" s="83"/>
      <c r="JE895" s="83"/>
    </row>
    <row r="896" spans="1:265" s="8" customFormat="1" ht="15" customHeight="1" x14ac:dyDescent="0.2">
      <c r="A896" s="573"/>
      <c r="B896" s="131" t="s">
        <v>802</v>
      </c>
      <c r="C896" s="206"/>
      <c r="D896" s="335" t="s">
        <v>827</v>
      </c>
      <c r="E896" s="218"/>
      <c r="F896" s="1055"/>
      <c r="G896" s="1056"/>
      <c r="H896" s="335" t="s">
        <v>861</v>
      </c>
      <c r="I896" s="335" t="s">
        <v>874</v>
      </c>
      <c r="J896" s="335"/>
      <c r="K896" s="390" t="s">
        <v>426</v>
      </c>
      <c r="L896" s="897"/>
      <c r="M896" s="1187"/>
      <c r="N896" s="1187"/>
      <c r="O896" s="897"/>
      <c r="P896" s="898"/>
      <c r="Q896" s="599"/>
      <c r="R896" s="599"/>
      <c r="S896" s="599">
        <v>2</v>
      </c>
      <c r="T896" s="599"/>
      <c r="U896" s="599"/>
      <c r="V896" s="599"/>
      <c r="W896" s="600"/>
      <c r="X896" s="573"/>
      <c r="Y896" s="573"/>
      <c r="Z896" s="112"/>
      <c r="AA896" s="83"/>
      <c r="AB896" s="83"/>
      <c r="AC896" s="83" t="str">
        <f t="shared" si="23"/>
        <v/>
      </c>
      <c r="AD896" s="83"/>
      <c r="AE896" s="83"/>
      <c r="AF896" s="83"/>
      <c r="AG896" s="83"/>
      <c r="AH896" s="83"/>
      <c r="AI896" s="83"/>
      <c r="AJ896" s="83"/>
      <c r="AK896" s="83"/>
      <c r="AL896" s="83"/>
      <c r="AM896" s="83"/>
      <c r="AN896" s="83"/>
      <c r="AO896" s="83"/>
      <c r="AP896" s="83"/>
      <c r="AQ896" s="83"/>
      <c r="AR896" s="83"/>
      <c r="AS896" s="83"/>
      <c r="AT896" s="83"/>
      <c r="AU896" s="83"/>
      <c r="AV896" s="83"/>
      <c r="AW896" s="83"/>
      <c r="AX896" s="83"/>
      <c r="AY896" s="83"/>
      <c r="AZ896" s="83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  <c r="BM896" s="83"/>
      <c r="BN896" s="83"/>
      <c r="BO896" s="83"/>
      <c r="BP896" s="83"/>
      <c r="BQ896" s="83"/>
      <c r="BR896" s="83"/>
      <c r="BS896" s="83"/>
      <c r="BT896" s="83"/>
      <c r="BU896" s="83"/>
      <c r="BV896" s="83"/>
      <c r="BW896" s="83"/>
      <c r="BX896" s="83"/>
      <c r="BY896" s="83"/>
      <c r="BZ896" s="83"/>
      <c r="CA896" s="83"/>
      <c r="CB896" s="83"/>
      <c r="CC896" s="83"/>
      <c r="CD896" s="83"/>
      <c r="CE896" s="83"/>
      <c r="CF896" s="83"/>
      <c r="CG896" s="83"/>
      <c r="CH896" s="83"/>
      <c r="CI896" s="83"/>
      <c r="CJ896" s="83"/>
      <c r="CK896" s="83"/>
      <c r="CL896" s="83"/>
      <c r="CM896" s="83"/>
      <c r="CN896" s="83"/>
      <c r="CO896" s="83"/>
      <c r="CP896" s="83"/>
      <c r="CQ896" s="83"/>
      <c r="CR896" s="83"/>
      <c r="CS896" s="83"/>
      <c r="CT896" s="83"/>
      <c r="CU896" s="83"/>
      <c r="CV896" s="83"/>
      <c r="CW896" s="83"/>
      <c r="CX896" s="83"/>
      <c r="CY896" s="83"/>
      <c r="CZ896" s="83"/>
      <c r="DA896" s="83"/>
      <c r="DB896" s="83"/>
      <c r="DC896" s="83"/>
      <c r="DD896" s="83"/>
      <c r="DE896" s="83"/>
      <c r="DF896" s="83"/>
      <c r="DG896" s="83"/>
      <c r="DH896" s="83"/>
      <c r="DI896" s="83"/>
      <c r="DJ896" s="83"/>
      <c r="DK896" s="83"/>
      <c r="DL896" s="83"/>
      <c r="DM896" s="83"/>
      <c r="DN896" s="83"/>
      <c r="DO896" s="83"/>
      <c r="DP896" s="83"/>
      <c r="DQ896" s="83"/>
      <c r="DR896" s="83"/>
      <c r="DS896" s="83"/>
      <c r="DT896" s="83"/>
      <c r="DU896" s="83"/>
      <c r="DV896" s="83"/>
      <c r="DW896" s="83"/>
      <c r="DX896" s="83"/>
      <c r="DY896" s="83"/>
      <c r="DZ896" s="83"/>
      <c r="EA896" s="83"/>
      <c r="EB896" s="83"/>
      <c r="EC896" s="83"/>
      <c r="ED896" s="83"/>
      <c r="EE896" s="83"/>
      <c r="EF896" s="83"/>
      <c r="EG896" s="83"/>
      <c r="EH896" s="83"/>
      <c r="EI896" s="83"/>
      <c r="EJ896" s="83"/>
      <c r="EK896" s="83"/>
      <c r="EL896" s="83"/>
      <c r="EM896" s="83"/>
      <c r="EN896" s="83"/>
      <c r="EO896" s="83"/>
      <c r="EP896" s="83"/>
      <c r="EQ896" s="83"/>
      <c r="ER896" s="83"/>
      <c r="ES896" s="83"/>
      <c r="ET896" s="83"/>
      <c r="EU896" s="83"/>
      <c r="EV896" s="83"/>
      <c r="EW896" s="83"/>
      <c r="EX896" s="83"/>
      <c r="EY896" s="83"/>
      <c r="EZ896" s="83"/>
      <c r="FA896" s="83"/>
      <c r="FB896" s="83"/>
      <c r="FC896" s="83"/>
      <c r="FD896" s="83"/>
      <c r="FE896" s="83"/>
      <c r="FF896" s="83"/>
      <c r="FG896" s="83"/>
      <c r="FH896" s="83"/>
      <c r="FI896" s="83"/>
      <c r="FJ896" s="83"/>
      <c r="FK896" s="83"/>
      <c r="FL896" s="83"/>
      <c r="FM896" s="83"/>
      <c r="FN896" s="83"/>
      <c r="FO896" s="83"/>
      <c r="FP896" s="83"/>
      <c r="FQ896" s="83"/>
      <c r="FR896" s="83"/>
      <c r="FS896" s="83"/>
      <c r="FT896" s="83"/>
      <c r="FU896" s="83"/>
      <c r="FV896" s="83"/>
      <c r="FW896" s="83"/>
      <c r="FX896" s="83"/>
      <c r="FY896" s="83"/>
      <c r="FZ896" s="83"/>
      <c r="GA896" s="83"/>
      <c r="GB896" s="83"/>
      <c r="GC896" s="83"/>
      <c r="GD896" s="83"/>
      <c r="GE896" s="83"/>
      <c r="GF896" s="83"/>
      <c r="GG896" s="83"/>
      <c r="GH896" s="83"/>
      <c r="GI896" s="83"/>
      <c r="GJ896" s="83"/>
      <c r="GK896" s="83"/>
      <c r="GL896" s="83"/>
      <c r="GM896" s="83"/>
      <c r="GN896" s="83"/>
      <c r="GO896" s="83"/>
      <c r="GP896" s="83"/>
      <c r="GQ896" s="83"/>
      <c r="GR896" s="83"/>
      <c r="GS896" s="83"/>
      <c r="GT896" s="83"/>
      <c r="GU896" s="83"/>
      <c r="GV896" s="83"/>
      <c r="GW896" s="83"/>
      <c r="GX896" s="83"/>
      <c r="GY896" s="83"/>
      <c r="GZ896" s="83"/>
      <c r="HA896" s="83"/>
      <c r="HB896" s="83"/>
      <c r="HC896" s="83"/>
      <c r="HD896" s="83"/>
      <c r="HE896" s="83"/>
      <c r="HF896" s="83"/>
      <c r="HG896" s="83"/>
      <c r="HH896" s="83"/>
      <c r="HI896" s="83"/>
      <c r="HJ896" s="83"/>
      <c r="HK896" s="83"/>
      <c r="HL896" s="83"/>
      <c r="HM896" s="83"/>
      <c r="HN896" s="83"/>
      <c r="HO896" s="83"/>
      <c r="HP896" s="83"/>
      <c r="HQ896" s="83"/>
      <c r="HR896" s="83"/>
      <c r="HS896" s="83"/>
      <c r="HT896" s="83"/>
      <c r="HU896" s="83"/>
      <c r="HV896" s="83"/>
      <c r="HW896" s="83"/>
      <c r="HX896" s="83"/>
      <c r="HY896" s="83"/>
      <c r="HZ896" s="83"/>
      <c r="IA896" s="83"/>
      <c r="IB896" s="83"/>
      <c r="IC896" s="83"/>
      <c r="ID896" s="83"/>
      <c r="IE896" s="83"/>
      <c r="IF896" s="83"/>
      <c r="IG896" s="83"/>
      <c r="IH896" s="83"/>
      <c r="II896" s="83"/>
      <c r="IJ896" s="83"/>
      <c r="IK896" s="83"/>
      <c r="IL896" s="83"/>
      <c r="IM896" s="83"/>
      <c r="IN896" s="83"/>
      <c r="IO896" s="83"/>
      <c r="IP896" s="83"/>
      <c r="IQ896" s="83"/>
      <c r="IR896" s="83"/>
      <c r="IS896" s="83"/>
      <c r="IT896" s="83"/>
      <c r="IU896" s="83"/>
      <c r="IV896" s="83"/>
      <c r="IW896" s="83"/>
      <c r="IX896" s="83"/>
      <c r="IY896" s="83"/>
      <c r="IZ896" s="83"/>
      <c r="JA896" s="83"/>
      <c r="JB896" s="83"/>
      <c r="JC896" s="83"/>
      <c r="JD896" s="83"/>
      <c r="JE896" s="83"/>
    </row>
    <row r="897" spans="1:265" s="8" customFormat="1" ht="15" customHeight="1" x14ac:dyDescent="0.2">
      <c r="A897" s="130"/>
      <c r="B897" s="131" t="s">
        <v>802</v>
      </c>
      <c r="C897" s="206"/>
      <c r="D897" s="343" t="s">
        <v>827</v>
      </c>
      <c r="E897" s="218"/>
      <c r="F897" s="1055"/>
      <c r="G897" s="1056"/>
      <c r="H897" s="342" t="s">
        <v>861</v>
      </c>
      <c r="I897" s="342" t="s">
        <v>874</v>
      </c>
      <c r="J897" s="342"/>
      <c r="K897" s="390" t="s">
        <v>2007</v>
      </c>
      <c r="M897" s="6"/>
      <c r="N897" s="6"/>
      <c r="Q897" s="658"/>
      <c r="R897" s="658"/>
      <c r="S897" s="658">
        <v>2</v>
      </c>
      <c r="T897" s="658"/>
      <c r="U897" s="658"/>
      <c r="V897" s="658"/>
      <c r="W897" s="659"/>
      <c r="X897" s="130"/>
      <c r="Y897" s="130"/>
      <c r="Z897" s="112"/>
      <c r="AA897" s="83"/>
      <c r="AB897" s="83"/>
      <c r="AC897" s="83" t="str">
        <f t="shared" si="23"/>
        <v/>
      </c>
      <c r="AD897" s="83"/>
      <c r="AE897" s="83"/>
      <c r="AF897" s="83"/>
      <c r="AG897" s="83"/>
      <c r="AH897" s="83"/>
      <c r="AI897" s="83"/>
      <c r="AJ897" s="83"/>
      <c r="AK897" s="83"/>
      <c r="AL897" s="83"/>
      <c r="AM897" s="83"/>
      <c r="AN897" s="83"/>
      <c r="AO897" s="83"/>
      <c r="AP897" s="83"/>
      <c r="AQ897" s="83"/>
      <c r="AR897" s="83"/>
      <c r="AS897" s="83"/>
      <c r="AT897" s="83"/>
      <c r="AU897" s="83"/>
      <c r="AV897" s="83"/>
      <c r="AW897" s="83"/>
      <c r="AX897" s="83"/>
      <c r="AY897" s="83"/>
      <c r="AZ897" s="83"/>
      <c r="BA897" s="83"/>
      <c r="BB897" s="83"/>
      <c r="BC897" s="83"/>
      <c r="BD897" s="83"/>
      <c r="BE897" s="83"/>
      <c r="BF897" s="83"/>
      <c r="BG897" s="83"/>
      <c r="BH897" s="83"/>
      <c r="BI897" s="83"/>
      <c r="BJ897" s="83"/>
      <c r="BK897" s="83"/>
      <c r="BL897" s="83"/>
      <c r="BM897" s="83"/>
      <c r="BN897" s="83"/>
      <c r="BO897" s="83"/>
      <c r="BP897" s="83"/>
      <c r="BQ897" s="83"/>
      <c r="BR897" s="83"/>
      <c r="BS897" s="83"/>
      <c r="BT897" s="83"/>
      <c r="BU897" s="83"/>
      <c r="BV897" s="83"/>
      <c r="BW897" s="83"/>
      <c r="BX897" s="83"/>
      <c r="BY897" s="83"/>
      <c r="BZ897" s="83"/>
      <c r="CA897" s="83"/>
      <c r="CB897" s="83"/>
      <c r="CC897" s="83"/>
      <c r="CD897" s="83"/>
      <c r="CE897" s="83"/>
      <c r="CF897" s="83"/>
      <c r="CG897" s="83"/>
      <c r="CH897" s="83"/>
      <c r="CI897" s="83"/>
      <c r="CJ897" s="83"/>
      <c r="CK897" s="83"/>
      <c r="CL897" s="83"/>
      <c r="CM897" s="83"/>
      <c r="CN897" s="83"/>
      <c r="CO897" s="83"/>
      <c r="CP897" s="83"/>
      <c r="CQ897" s="83"/>
      <c r="CR897" s="83"/>
      <c r="CS897" s="83"/>
      <c r="CT897" s="83"/>
      <c r="CU897" s="83"/>
      <c r="CV897" s="83"/>
      <c r="CW897" s="83"/>
      <c r="CX897" s="83"/>
      <c r="CY897" s="83"/>
      <c r="CZ897" s="83"/>
      <c r="DA897" s="83"/>
      <c r="DB897" s="83"/>
      <c r="DC897" s="83"/>
      <c r="DD897" s="83"/>
      <c r="DE897" s="83"/>
      <c r="DF897" s="83"/>
      <c r="DG897" s="83"/>
      <c r="DH897" s="83"/>
      <c r="DI897" s="83"/>
      <c r="DJ897" s="83"/>
      <c r="DK897" s="83"/>
      <c r="DL897" s="83"/>
      <c r="DM897" s="83"/>
      <c r="DN897" s="83"/>
      <c r="DO897" s="83"/>
      <c r="DP897" s="83"/>
      <c r="DQ897" s="83"/>
      <c r="DR897" s="83"/>
      <c r="DS897" s="83"/>
      <c r="DT897" s="83"/>
      <c r="DU897" s="83"/>
      <c r="DV897" s="83"/>
      <c r="DW897" s="83"/>
      <c r="DX897" s="83"/>
      <c r="DY897" s="83"/>
      <c r="DZ897" s="83"/>
      <c r="EA897" s="83"/>
      <c r="EB897" s="83"/>
      <c r="EC897" s="83"/>
      <c r="ED897" s="83"/>
      <c r="EE897" s="83"/>
      <c r="EF897" s="83"/>
      <c r="EG897" s="83"/>
      <c r="EH897" s="83"/>
      <c r="EI897" s="83"/>
      <c r="EJ897" s="83"/>
      <c r="EK897" s="83"/>
      <c r="EL897" s="83"/>
      <c r="EM897" s="83"/>
      <c r="EN897" s="83"/>
      <c r="EO897" s="83"/>
      <c r="EP897" s="83"/>
      <c r="EQ897" s="83"/>
      <c r="ER897" s="83"/>
      <c r="ES897" s="83"/>
      <c r="ET897" s="83"/>
      <c r="EU897" s="83"/>
      <c r="EV897" s="83"/>
      <c r="EW897" s="83"/>
      <c r="EX897" s="83"/>
      <c r="EY897" s="83"/>
      <c r="EZ897" s="83"/>
      <c r="FA897" s="83"/>
      <c r="FB897" s="83"/>
      <c r="FC897" s="83"/>
      <c r="FD897" s="83"/>
      <c r="FE897" s="83"/>
      <c r="FF897" s="83"/>
      <c r="FG897" s="83"/>
      <c r="FH897" s="83"/>
      <c r="FI897" s="83"/>
      <c r="FJ897" s="83"/>
      <c r="FK897" s="83"/>
      <c r="FL897" s="83"/>
      <c r="FM897" s="83"/>
      <c r="FN897" s="83"/>
      <c r="FO897" s="83"/>
      <c r="FP897" s="83"/>
      <c r="FQ897" s="83"/>
      <c r="FR897" s="83"/>
      <c r="FS897" s="83"/>
      <c r="FT897" s="83"/>
      <c r="FU897" s="83"/>
      <c r="FV897" s="83"/>
      <c r="FW897" s="83"/>
      <c r="FX897" s="83"/>
      <c r="FY897" s="83"/>
      <c r="FZ897" s="83"/>
      <c r="GA897" s="83"/>
      <c r="GB897" s="83"/>
      <c r="GC897" s="83"/>
      <c r="GD897" s="83"/>
      <c r="GE897" s="83"/>
      <c r="GF897" s="83"/>
      <c r="GG897" s="83"/>
      <c r="GH897" s="83"/>
      <c r="GI897" s="83"/>
      <c r="GJ897" s="83"/>
      <c r="GK897" s="83"/>
      <c r="GL897" s="83"/>
      <c r="GM897" s="83"/>
      <c r="GN897" s="83"/>
      <c r="GO897" s="83"/>
      <c r="GP897" s="83"/>
      <c r="GQ897" s="83"/>
      <c r="GR897" s="83"/>
      <c r="GS897" s="83"/>
      <c r="GT897" s="83"/>
      <c r="GU897" s="83"/>
      <c r="GV897" s="83"/>
      <c r="GW897" s="83"/>
      <c r="GX897" s="83"/>
      <c r="GY897" s="83"/>
      <c r="GZ897" s="83"/>
      <c r="HA897" s="83"/>
      <c r="HB897" s="83"/>
      <c r="HC897" s="83"/>
      <c r="HD897" s="83"/>
      <c r="HE897" s="83"/>
      <c r="HF897" s="83"/>
      <c r="HG897" s="83"/>
      <c r="HH897" s="83"/>
      <c r="HI897" s="83"/>
      <c r="HJ897" s="83"/>
      <c r="HK897" s="83"/>
      <c r="HL897" s="83"/>
      <c r="HM897" s="83"/>
      <c r="HN897" s="83"/>
      <c r="HO897" s="83"/>
      <c r="HP897" s="83"/>
      <c r="HQ897" s="83"/>
      <c r="HR897" s="83"/>
      <c r="HS897" s="83"/>
      <c r="HT897" s="83"/>
      <c r="HU897" s="83"/>
      <c r="HV897" s="83"/>
      <c r="HW897" s="83"/>
      <c r="HX897" s="83"/>
      <c r="HY897" s="83"/>
      <c r="HZ897" s="83"/>
      <c r="IA897" s="83"/>
      <c r="IB897" s="83"/>
      <c r="IC897" s="83"/>
      <c r="ID897" s="83"/>
      <c r="IE897" s="83"/>
      <c r="IF897" s="83"/>
      <c r="IG897" s="83"/>
      <c r="IH897" s="83"/>
      <c r="II897" s="83"/>
      <c r="IJ897" s="83"/>
      <c r="IK897" s="83"/>
      <c r="IL897" s="83"/>
      <c r="IM897" s="83"/>
      <c r="IN897" s="83"/>
      <c r="IO897" s="83"/>
      <c r="IP897" s="83"/>
      <c r="IQ897" s="83"/>
      <c r="IR897" s="83"/>
      <c r="IS897" s="83"/>
      <c r="IT897" s="83"/>
      <c r="IU897" s="83"/>
      <c r="IV897" s="83"/>
      <c r="IW897" s="83"/>
      <c r="IX897" s="83"/>
      <c r="IY897" s="83"/>
      <c r="IZ897" s="83"/>
      <c r="JA897" s="83"/>
      <c r="JB897" s="83"/>
      <c r="JC897" s="83"/>
      <c r="JD897" s="83"/>
      <c r="JE897" s="83"/>
    </row>
    <row r="898" spans="1:265" s="8" customFormat="1" ht="15" customHeight="1" thickBot="1" x14ac:dyDescent="0.25">
      <c r="A898" s="130"/>
      <c r="B898" s="131" t="s">
        <v>802</v>
      </c>
      <c r="C898" s="206"/>
      <c r="D898" s="360" t="s">
        <v>827</v>
      </c>
      <c r="E898" s="218"/>
      <c r="F898" s="1055"/>
      <c r="G898" s="1056"/>
      <c r="H898" s="360" t="s">
        <v>861</v>
      </c>
      <c r="I898" s="360" t="s">
        <v>874</v>
      </c>
      <c r="J898" s="360"/>
      <c r="K898" s="396" t="s">
        <v>1391</v>
      </c>
      <c r="L898" s="396"/>
      <c r="M898" s="1173"/>
      <c r="N898" s="1173"/>
      <c r="O898" s="396"/>
      <c r="P898" s="601"/>
      <c r="Q898" s="602"/>
      <c r="R898" s="602"/>
      <c r="S898" s="602"/>
      <c r="T898" s="602"/>
      <c r="U898" s="602"/>
      <c r="V898" s="602"/>
      <c r="W898" s="603">
        <v>2</v>
      </c>
      <c r="X898" s="130">
        <f>SUM(P892:W898)</f>
        <v>20</v>
      </c>
      <c r="Y898" s="130">
        <f>X898</f>
        <v>20</v>
      </c>
      <c r="Z898" s="112"/>
      <c r="AA898" s="83"/>
      <c r="AB898" s="83"/>
      <c r="AC898" s="83" t="str">
        <f t="shared" si="23"/>
        <v/>
      </c>
      <c r="AD898" s="83"/>
      <c r="AE898" s="83"/>
      <c r="AF898" s="83"/>
      <c r="AG898" s="83"/>
      <c r="AH898" s="83"/>
      <c r="AI898" s="83"/>
      <c r="AJ898" s="83"/>
      <c r="AK898" s="83"/>
      <c r="AL898" s="83"/>
      <c r="AM898" s="83"/>
      <c r="AN898" s="83"/>
      <c r="AO898" s="83"/>
      <c r="AP898" s="83"/>
      <c r="AQ898" s="83"/>
      <c r="AR898" s="83"/>
      <c r="AS898" s="83"/>
      <c r="AT898" s="83"/>
      <c r="AU898" s="83"/>
      <c r="AV898" s="83"/>
      <c r="AW898" s="83"/>
      <c r="AX898" s="83"/>
      <c r="AY898" s="83"/>
      <c r="AZ898" s="83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  <c r="BM898" s="83"/>
      <c r="BN898" s="83"/>
      <c r="BO898" s="83"/>
      <c r="BP898" s="83"/>
      <c r="BQ898" s="83"/>
      <c r="BR898" s="83"/>
      <c r="BS898" s="83"/>
      <c r="BT898" s="83"/>
      <c r="BU898" s="83"/>
      <c r="BV898" s="83"/>
      <c r="BW898" s="83"/>
      <c r="BX898" s="83"/>
      <c r="BY898" s="83"/>
      <c r="BZ898" s="83"/>
      <c r="CA898" s="83"/>
      <c r="CB898" s="83"/>
      <c r="CC898" s="83"/>
      <c r="CD898" s="83"/>
      <c r="CE898" s="83"/>
      <c r="CF898" s="83"/>
      <c r="CG898" s="83"/>
      <c r="CH898" s="83"/>
      <c r="CI898" s="83"/>
      <c r="CJ898" s="83"/>
      <c r="CK898" s="83"/>
      <c r="CL898" s="83"/>
      <c r="CM898" s="83"/>
      <c r="CN898" s="83"/>
      <c r="CO898" s="83"/>
      <c r="CP898" s="83"/>
      <c r="CQ898" s="83"/>
      <c r="CR898" s="83"/>
      <c r="CS898" s="83"/>
      <c r="CT898" s="83"/>
      <c r="CU898" s="83"/>
      <c r="CV898" s="83"/>
      <c r="CW898" s="83"/>
      <c r="CX898" s="83"/>
      <c r="CY898" s="83"/>
      <c r="CZ898" s="83"/>
      <c r="DA898" s="83"/>
      <c r="DB898" s="83"/>
      <c r="DC898" s="83"/>
      <c r="DD898" s="83"/>
      <c r="DE898" s="83"/>
      <c r="DF898" s="83"/>
      <c r="DG898" s="83"/>
      <c r="DH898" s="83"/>
      <c r="DI898" s="83"/>
      <c r="DJ898" s="83"/>
      <c r="DK898" s="83"/>
      <c r="DL898" s="83"/>
      <c r="DM898" s="83"/>
      <c r="DN898" s="83"/>
      <c r="DO898" s="83"/>
      <c r="DP898" s="83"/>
      <c r="DQ898" s="83"/>
      <c r="DR898" s="83"/>
      <c r="DS898" s="83"/>
      <c r="DT898" s="83"/>
      <c r="DU898" s="83"/>
      <c r="DV898" s="83"/>
      <c r="DW898" s="83"/>
      <c r="DX898" s="83"/>
      <c r="DY898" s="83"/>
      <c r="DZ898" s="83"/>
      <c r="EA898" s="83"/>
      <c r="EB898" s="83"/>
      <c r="EC898" s="83"/>
      <c r="ED898" s="83"/>
      <c r="EE898" s="83"/>
      <c r="EF898" s="83"/>
      <c r="EG898" s="83"/>
      <c r="EH898" s="83"/>
      <c r="EI898" s="83"/>
      <c r="EJ898" s="83"/>
      <c r="EK898" s="83"/>
      <c r="EL898" s="83"/>
      <c r="EM898" s="83"/>
      <c r="EN898" s="83"/>
      <c r="EO898" s="83"/>
      <c r="EP898" s="83"/>
      <c r="EQ898" s="83"/>
      <c r="ER898" s="83"/>
      <c r="ES898" s="83"/>
      <c r="ET898" s="83"/>
      <c r="EU898" s="83"/>
      <c r="EV898" s="83"/>
      <c r="EW898" s="83"/>
      <c r="EX898" s="83"/>
      <c r="EY898" s="83"/>
      <c r="EZ898" s="83"/>
      <c r="FA898" s="83"/>
      <c r="FB898" s="83"/>
      <c r="FC898" s="83"/>
      <c r="FD898" s="83"/>
      <c r="FE898" s="83"/>
      <c r="FF898" s="83"/>
      <c r="FG898" s="83"/>
      <c r="FH898" s="83"/>
      <c r="FI898" s="83"/>
      <c r="FJ898" s="83"/>
      <c r="FK898" s="83"/>
      <c r="FL898" s="83"/>
      <c r="FM898" s="83"/>
      <c r="FN898" s="83"/>
      <c r="FO898" s="83"/>
      <c r="FP898" s="83"/>
      <c r="FQ898" s="83"/>
      <c r="FR898" s="83"/>
      <c r="FS898" s="83"/>
      <c r="FT898" s="83"/>
      <c r="FU898" s="83"/>
      <c r="FV898" s="83"/>
      <c r="FW898" s="83"/>
      <c r="FX898" s="83"/>
      <c r="FY898" s="83"/>
      <c r="FZ898" s="83"/>
      <c r="GA898" s="83"/>
      <c r="GB898" s="83"/>
      <c r="GC898" s="83"/>
      <c r="GD898" s="83"/>
      <c r="GE898" s="83"/>
      <c r="GF898" s="83"/>
      <c r="GG898" s="83"/>
      <c r="GH898" s="83"/>
      <c r="GI898" s="83"/>
      <c r="GJ898" s="83"/>
      <c r="GK898" s="83"/>
      <c r="GL898" s="83"/>
      <c r="GM898" s="83"/>
      <c r="GN898" s="83"/>
      <c r="GO898" s="83"/>
      <c r="GP898" s="83"/>
      <c r="GQ898" s="83"/>
      <c r="GR898" s="83"/>
      <c r="GS898" s="83"/>
      <c r="GT898" s="83"/>
      <c r="GU898" s="83"/>
      <c r="GV898" s="83"/>
      <c r="GW898" s="83"/>
      <c r="GX898" s="83"/>
      <c r="GY898" s="83"/>
      <c r="GZ898" s="83"/>
      <c r="HA898" s="83"/>
      <c r="HB898" s="83"/>
      <c r="HC898" s="83"/>
      <c r="HD898" s="83"/>
      <c r="HE898" s="83"/>
      <c r="HF898" s="83"/>
      <c r="HG898" s="83"/>
      <c r="HH898" s="83"/>
      <c r="HI898" s="83"/>
      <c r="HJ898" s="83"/>
      <c r="HK898" s="83"/>
      <c r="HL898" s="83"/>
      <c r="HM898" s="83"/>
      <c r="HN898" s="83"/>
      <c r="HO898" s="83"/>
      <c r="HP898" s="83"/>
      <c r="HQ898" s="83"/>
      <c r="HR898" s="83"/>
      <c r="HS898" s="83"/>
      <c r="HT898" s="83"/>
      <c r="HU898" s="83"/>
      <c r="HV898" s="83"/>
      <c r="HW898" s="83"/>
      <c r="HX898" s="83"/>
      <c r="HY898" s="83"/>
      <c r="HZ898" s="83"/>
      <c r="IA898" s="83"/>
      <c r="IB898" s="83"/>
      <c r="IC898" s="83"/>
      <c r="ID898" s="83"/>
      <c r="IE898" s="83"/>
      <c r="IF898" s="83"/>
      <c r="IG898" s="83"/>
      <c r="IH898" s="83"/>
      <c r="II898" s="83"/>
      <c r="IJ898" s="83"/>
      <c r="IK898" s="83"/>
      <c r="IL898" s="83"/>
      <c r="IM898" s="83"/>
      <c r="IN898" s="83"/>
      <c r="IO898" s="83"/>
      <c r="IP898" s="83"/>
      <c r="IQ898" s="83"/>
      <c r="IR898" s="83"/>
      <c r="IS898" s="83"/>
      <c r="IT898" s="83"/>
      <c r="IU898" s="83"/>
      <c r="IV898" s="83"/>
      <c r="IW898" s="83"/>
      <c r="IX898" s="83"/>
      <c r="IY898" s="83"/>
      <c r="IZ898" s="83"/>
      <c r="JA898" s="83"/>
      <c r="JB898" s="83"/>
      <c r="JC898" s="83"/>
      <c r="JD898" s="83"/>
      <c r="JE898" s="83"/>
    </row>
    <row r="899" spans="1:265" s="8" customFormat="1" ht="15" customHeight="1" x14ac:dyDescent="0.2">
      <c r="A899" s="156">
        <f>+A892+1</f>
        <v>95</v>
      </c>
      <c r="B899" s="1086" t="s">
        <v>803</v>
      </c>
      <c r="C899" s="201" t="s">
        <v>83</v>
      </c>
      <c r="D899" s="359" t="s">
        <v>828</v>
      </c>
      <c r="E899" s="215" t="s">
        <v>85</v>
      </c>
      <c r="F899" s="1042" t="s">
        <v>848</v>
      </c>
      <c r="G899" s="1043" t="s">
        <v>896</v>
      </c>
      <c r="H899" s="359" t="s">
        <v>861</v>
      </c>
      <c r="I899" s="359" t="s">
        <v>874</v>
      </c>
      <c r="J899" s="359"/>
      <c r="K899" s="853" t="s">
        <v>2090</v>
      </c>
      <c r="L899" s="395" t="s">
        <v>97</v>
      </c>
      <c r="M899" s="766" t="s">
        <v>494</v>
      </c>
      <c r="N899" s="766" t="s">
        <v>24</v>
      </c>
      <c r="O899" s="395" t="s">
        <v>625</v>
      </c>
      <c r="P899" s="595">
        <v>8</v>
      </c>
      <c r="Q899" s="596">
        <v>4</v>
      </c>
      <c r="R899" s="596"/>
      <c r="S899" s="596"/>
      <c r="T899" s="596"/>
      <c r="U899" s="596"/>
      <c r="V899" s="596"/>
      <c r="W899" s="597"/>
      <c r="X899" s="156"/>
      <c r="Y899" s="156"/>
      <c r="Z899" s="112" t="str">
        <f>C899</f>
        <v>MT</v>
      </c>
      <c r="AA899" s="83" t="s">
        <v>1476</v>
      </c>
      <c r="AB899" s="83" t="s">
        <v>1479</v>
      </c>
      <c r="AC899" s="83">
        <f t="shared" si="23"/>
        <v>12</v>
      </c>
      <c r="AD899" s="83"/>
      <c r="AE899" s="83"/>
      <c r="AF899" s="83"/>
      <c r="AG899" s="83"/>
      <c r="AH899" s="83"/>
      <c r="AI899" s="83"/>
      <c r="AJ899" s="83"/>
      <c r="AK899" s="83"/>
      <c r="AL899" s="83"/>
      <c r="AM899" s="83"/>
      <c r="AN899" s="83"/>
      <c r="AO899" s="83"/>
      <c r="AP899" s="83"/>
      <c r="AQ899" s="83"/>
      <c r="AR899" s="83"/>
      <c r="AS899" s="83"/>
      <c r="AT899" s="83"/>
      <c r="AU899" s="83"/>
      <c r="AV899" s="83"/>
      <c r="AW899" s="83"/>
      <c r="AX899" s="83"/>
      <c r="AY899" s="83"/>
      <c r="AZ899" s="83"/>
      <c r="BA899" s="83"/>
      <c r="BB899" s="83"/>
      <c r="BC899" s="83"/>
      <c r="BD899" s="83"/>
      <c r="BE899" s="83"/>
      <c r="BF899" s="83"/>
      <c r="BG899" s="83"/>
      <c r="BH899" s="83"/>
      <c r="BI899" s="83"/>
      <c r="BJ899" s="83"/>
      <c r="BK899" s="83"/>
      <c r="BL899" s="83"/>
      <c r="BM899" s="83"/>
      <c r="BN899" s="83"/>
      <c r="BO899" s="83"/>
      <c r="BP899" s="83"/>
      <c r="BQ899" s="83"/>
      <c r="BR899" s="83"/>
      <c r="BS899" s="83"/>
      <c r="BT899" s="83"/>
      <c r="BU899" s="83"/>
      <c r="BV899" s="83"/>
      <c r="BW899" s="83"/>
      <c r="BX899" s="83"/>
      <c r="BY899" s="83"/>
      <c r="BZ899" s="83"/>
      <c r="CA899" s="83"/>
      <c r="CB899" s="83"/>
      <c r="CC899" s="83"/>
      <c r="CD899" s="83"/>
      <c r="CE899" s="83"/>
      <c r="CF899" s="83"/>
      <c r="CG899" s="83"/>
      <c r="CH899" s="83"/>
      <c r="CI899" s="83"/>
      <c r="CJ899" s="83"/>
      <c r="CK899" s="83"/>
      <c r="CL899" s="83"/>
      <c r="CM899" s="83"/>
      <c r="CN899" s="83"/>
      <c r="CO899" s="83"/>
      <c r="CP899" s="83"/>
      <c r="CQ899" s="83"/>
      <c r="CR899" s="83"/>
      <c r="CS899" s="83"/>
      <c r="CT899" s="83"/>
      <c r="CU899" s="83"/>
      <c r="CV899" s="83"/>
      <c r="CW899" s="83"/>
      <c r="CX899" s="83"/>
      <c r="CY899" s="83"/>
      <c r="CZ899" s="83"/>
      <c r="DA899" s="83"/>
      <c r="DB899" s="83"/>
      <c r="DC899" s="83"/>
      <c r="DD899" s="83"/>
      <c r="DE899" s="83"/>
      <c r="DF899" s="83"/>
      <c r="DG899" s="83"/>
      <c r="DH899" s="83"/>
      <c r="DI899" s="83"/>
      <c r="DJ899" s="83"/>
      <c r="DK899" s="83"/>
      <c r="DL899" s="83"/>
      <c r="DM899" s="83"/>
      <c r="DN899" s="83"/>
      <c r="DO899" s="83"/>
      <c r="DP899" s="83"/>
      <c r="DQ899" s="83"/>
      <c r="DR899" s="83"/>
      <c r="DS899" s="83"/>
      <c r="DT899" s="83"/>
      <c r="DU899" s="83"/>
      <c r="DV899" s="83"/>
      <c r="DW899" s="83"/>
      <c r="DX899" s="83"/>
      <c r="DY899" s="83"/>
      <c r="DZ899" s="83"/>
      <c r="EA899" s="83"/>
      <c r="EB899" s="83"/>
      <c r="EC899" s="83"/>
      <c r="ED899" s="83"/>
      <c r="EE899" s="83"/>
      <c r="EF899" s="83"/>
      <c r="EG899" s="83"/>
      <c r="EH899" s="83"/>
      <c r="EI899" s="83"/>
      <c r="EJ899" s="83"/>
      <c r="EK899" s="83"/>
      <c r="EL899" s="83"/>
      <c r="EM899" s="83"/>
      <c r="EN899" s="83"/>
      <c r="EO899" s="83"/>
      <c r="EP899" s="83"/>
      <c r="EQ899" s="83"/>
      <c r="ER899" s="83"/>
      <c r="ES899" s="83"/>
      <c r="ET899" s="83"/>
      <c r="EU899" s="83"/>
      <c r="EV899" s="83"/>
      <c r="EW899" s="83"/>
      <c r="EX899" s="83"/>
      <c r="EY899" s="83"/>
      <c r="EZ899" s="83"/>
      <c r="FA899" s="83"/>
      <c r="FB899" s="83"/>
      <c r="FC899" s="83"/>
      <c r="FD899" s="83"/>
      <c r="FE899" s="83"/>
      <c r="FF899" s="83"/>
      <c r="FG899" s="83"/>
      <c r="FH899" s="83"/>
      <c r="FI899" s="83"/>
      <c r="FJ899" s="83"/>
      <c r="FK899" s="83"/>
      <c r="FL899" s="83"/>
      <c r="FM899" s="83"/>
      <c r="FN899" s="83"/>
      <c r="FO899" s="83"/>
      <c r="FP899" s="83"/>
      <c r="FQ899" s="83"/>
      <c r="FR899" s="83"/>
      <c r="FS899" s="83"/>
      <c r="FT899" s="83"/>
      <c r="FU899" s="83"/>
      <c r="FV899" s="83"/>
      <c r="FW899" s="83"/>
      <c r="FX899" s="83"/>
      <c r="FY899" s="83"/>
      <c r="FZ899" s="83"/>
      <c r="GA899" s="83"/>
      <c r="GB899" s="83"/>
      <c r="GC899" s="83"/>
      <c r="GD899" s="83"/>
      <c r="GE899" s="83"/>
      <c r="GF899" s="83"/>
      <c r="GG899" s="83"/>
      <c r="GH899" s="83"/>
      <c r="GI899" s="83"/>
      <c r="GJ899" s="83"/>
      <c r="GK899" s="83"/>
      <c r="GL899" s="83"/>
      <c r="GM899" s="83"/>
      <c r="GN899" s="83"/>
      <c r="GO899" s="83"/>
      <c r="GP899" s="83"/>
      <c r="GQ899" s="83"/>
      <c r="GR899" s="83"/>
      <c r="GS899" s="83"/>
      <c r="GT899" s="83"/>
      <c r="GU899" s="83"/>
      <c r="GV899" s="83"/>
      <c r="GW899" s="83"/>
      <c r="GX899" s="83"/>
      <c r="GY899" s="83"/>
      <c r="GZ899" s="83"/>
      <c r="HA899" s="83"/>
      <c r="HB899" s="83"/>
      <c r="HC899" s="83"/>
      <c r="HD899" s="83"/>
      <c r="HE899" s="83"/>
      <c r="HF899" s="83"/>
      <c r="HG899" s="83"/>
      <c r="HH899" s="83"/>
      <c r="HI899" s="83"/>
      <c r="HJ899" s="83"/>
      <c r="HK899" s="83"/>
      <c r="HL899" s="83"/>
      <c r="HM899" s="83"/>
      <c r="HN899" s="83"/>
      <c r="HO899" s="83"/>
      <c r="HP899" s="83"/>
      <c r="HQ899" s="83"/>
      <c r="HR899" s="83"/>
      <c r="HS899" s="83"/>
      <c r="HT899" s="83"/>
      <c r="HU899" s="83"/>
      <c r="HV899" s="83"/>
      <c r="HW899" s="83"/>
      <c r="HX899" s="83"/>
      <c r="HY899" s="83"/>
      <c r="HZ899" s="83"/>
      <c r="IA899" s="83"/>
      <c r="IB899" s="83"/>
      <c r="IC899" s="83"/>
      <c r="ID899" s="83"/>
      <c r="IE899" s="83"/>
      <c r="IF899" s="83"/>
      <c r="IG899" s="83"/>
      <c r="IH899" s="83"/>
      <c r="II899" s="83"/>
      <c r="IJ899" s="83"/>
      <c r="IK899" s="83"/>
      <c r="IL899" s="83"/>
      <c r="IM899" s="83"/>
      <c r="IN899" s="83"/>
      <c r="IO899" s="83"/>
      <c r="IP899" s="83"/>
      <c r="IQ899" s="83"/>
      <c r="IR899" s="83"/>
      <c r="IS899" s="83"/>
      <c r="IT899" s="83"/>
      <c r="IU899" s="83"/>
      <c r="IV899" s="83"/>
      <c r="IW899" s="83"/>
      <c r="IX899" s="83"/>
      <c r="IY899" s="83"/>
      <c r="IZ899" s="83"/>
      <c r="JA899" s="83"/>
      <c r="JB899" s="83"/>
      <c r="JC899" s="83"/>
      <c r="JD899" s="83"/>
      <c r="JE899" s="83"/>
    </row>
    <row r="900" spans="1:265" s="8" customFormat="1" ht="15" customHeight="1" x14ac:dyDescent="0.2">
      <c r="A900" s="130"/>
      <c r="B900" s="131" t="s">
        <v>803</v>
      </c>
      <c r="C900" s="206"/>
      <c r="D900" s="335" t="s">
        <v>828</v>
      </c>
      <c r="E900" s="218"/>
      <c r="F900" s="1055"/>
      <c r="G900" s="1056"/>
      <c r="H900" s="335" t="s">
        <v>861</v>
      </c>
      <c r="I900" s="335" t="s">
        <v>874</v>
      </c>
      <c r="J900" s="335"/>
      <c r="K900" s="390" t="s">
        <v>1553</v>
      </c>
      <c r="L900" s="390" t="s">
        <v>97</v>
      </c>
      <c r="M900" s="765" t="s">
        <v>494</v>
      </c>
      <c r="N900" s="765" t="s">
        <v>404</v>
      </c>
      <c r="O900" s="390" t="s">
        <v>625</v>
      </c>
      <c r="P900" s="598">
        <v>2</v>
      </c>
      <c r="Q900" s="599"/>
      <c r="R900" s="599"/>
      <c r="S900" s="599"/>
      <c r="T900" s="599"/>
      <c r="U900" s="599"/>
      <c r="V900" s="599"/>
      <c r="W900" s="600"/>
      <c r="X900" s="130"/>
      <c r="Y900" s="130"/>
      <c r="Z900" s="112"/>
      <c r="AA900" s="83"/>
      <c r="AB900" s="83"/>
      <c r="AC900" s="83" t="str">
        <f t="shared" si="23"/>
        <v/>
      </c>
      <c r="AD900" s="83"/>
      <c r="AE900" s="83"/>
      <c r="AF900" s="83"/>
      <c r="AG900" s="83"/>
      <c r="AH900" s="83"/>
      <c r="AI900" s="83"/>
      <c r="AJ900" s="83"/>
      <c r="AK900" s="83"/>
      <c r="AL900" s="83"/>
      <c r="AM900" s="83"/>
      <c r="AN900" s="83"/>
      <c r="AO900" s="83"/>
      <c r="AP900" s="83"/>
      <c r="AQ900" s="83"/>
      <c r="AR900" s="83"/>
      <c r="AS900" s="83"/>
      <c r="AT900" s="83"/>
      <c r="AU900" s="83"/>
      <c r="AV900" s="83"/>
      <c r="AW900" s="83"/>
      <c r="AX900" s="83"/>
      <c r="AY900" s="83"/>
      <c r="AZ900" s="83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  <c r="BM900" s="83"/>
      <c r="BN900" s="83"/>
      <c r="BO900" s="83"/>
      <c r="BP900" s="83"/>
      <c r="BQ900" s="83"/>
      <c r="BR900" s="83"/>
      <c r="BS900" s="83"/>
      <c r="BT900" s="83"/>
      <c r="BU900" s="83"/>
      <c r="BV900" s="83"/>
      <c r="BW900" s="83"/>
      <c r="BX900" s="83"/>
      <c r="BY900" s="83"/>
      <c r="BZ900" s="83"/>
      <c r="CA900" s="83"/>
      <c r="CB900" s="83"/>
      <c r="CC900" s="83"/>
      <c r="CD900" s="83"/>
      <c r="CE900" s="83"/>
      <c r="CF900" s="83"/>
      <c r="CG900" s="83"/>
      <c r="CH900" s="83"/>
      <c r="CI900" s="83"/>
      <c r="CJ900" s="83"/>
      <c r="CK900" s="83"/>
      <c r="CL900" s="83"/>
      <c r="CM900" s="83"/>
      <c r="CN900" s="83"/>
      <c r="CO900" s="83"/>
      <c r="CP900" s="83"/>
      <c r="CQ900" s="83"/>
      <c r="CR900" s="83"/>
      <c r="CS900" s="83"/>
      <c r="CT900" s="83"/>
      <c r="CU900" s="83"/>
      <c r="CV900" s="83"/>
      <c r="CW900" s="83"/>
      <c r="CX900" s="83"/>
      <c r="CY900" s="83"/>
      <c r="CZ900" s="83"/>
      <c r="DA900" s="83"/>
      <c r="DB900" s="83"/>
      <c r="DC900" s="83"/>
      <c r="DD900" s="83"/>
      <c r="DE900" s="83"/>
      <c r="DF900" s="83"/>
      <c r="DG900" s="83"/>
      <c r="DH900" s="83"/>
      <c r="DI900" s="83"/>
      <c r="DJ900" s="83"/>
      <c r="DK900" s="83"/>
      <c r="DL900" s="83"/>
      <c r="DM900" s="83"/>
      <c r="DN900" s="83"/>
      <c r="DO900" s="83"/>
      <c r="DP900" s="83"/>
      <c r="DQ900" s="83"/>
      <c r="DR900" s="83"/>
      <c r="DS900" s="83"/>
      <c r="DT900" s="83"/>
      <c r="DU900" s="83"/>
      <c r="DV900" s="83"/>
      <c r="DW900" s="83"/>
      <c r="DX900" s="83"/>
      <c r="DY900" s="83"/>
      <c r="DZ900" s="83"/>
      <c r="EA900" s="83"/>
      <c r="EB900" s="83"/>
      <c r="EC900" s="83"/>
      <c r="ED900" s="83"/>
      <c r="EE900" s="83"/>
      <c r="EF900" s="83"/>
      <c r="EG900" s="83"/>
      <c r="EH900" s="83"/>
      <c r="EI900" s="83"/>
      <c r="EJ900" s="83"/>
      <c r="EK900" s="83"/>
      <c r="EL900" s="83"/>
      <c r="EM900" s="83"/>
      <c r="EN900" s="83"/>
      <c r="EO900" s="83"/>
      <c r="EP900" s="83"/>
      <c r="EQ900" s="83"/>
      <c r="ER900" s="83"/>
      <c r="ES900" s="83"/>
      <c r="ET900" s="83"/>
      <c r="EU900" s="83"/>
      <c r="EV900" s="83"/>
      <c r="EW900" s="83"/>
      <c r="EX900" s="83"/>
      <c r="EY900" s="83"/>
      <c r="EZ900" s="83"/>
      <c r="FA900" s="83"/>
      <c r="FB900" s="83"/>
      <c r="FC900" s="83"/>
      <c r="FD900" s="83"/>
      <c r="FE900" s="83"/>
      <c r="FF900" s="83"/>
      <c r="FG900" s="83"/>
      <c r="FH900" s="83"/>
      <c r="FI900" s="83"/>
      <c r="FJ900" s="83"/>
      <c r="FK900" s="83"/>
      <c r="FL900" s="83"/>
      <c r="FM900" s="83"/>
      <c r="FN900" s="83"/>
      <c r="FO900" s="83"/>
      <c r="FP900" s="83"/>
      <c r="FQ900" s="83"/>
      <c r="FR900" s="83"/>
      <c r="FS900" s="83"/>
      <c r="FT900" s="83"/>
      <c r="FU900" s="83"/>
      <c r="FV900" s="83"/>
      <c r="FW900" s="83"/>
      <c r="FX900" s="83"/>
      <c r="FY900" s="83"/>
      <c r="FZ900" s="83"/>
      <c r="GA900" s="83"/>
      <c r="GB900" s="83"/>
      <c r="GC900" s="83"/>
      <c r="GD900" s="83"/>
      <c r="GE900" s="83"/>
      <c r="GF900" s="83"/>
      <c r="GG900" s="83"/>
      <c r="GH900" s="83"/>
      <c r="GI900" s="83"/>
      <c r="GJ900" s="83"/>
      <c r="GK900" s="83"/>
      <c r="GL900" s="83"/>
      <c r="GM900" s="83"/>
      <c r="GN900" s="83"/>
      <c r="GO900" s="83"/>
      <c r="GP900" s="83"/>
      <c r="GQ900" s="83"/>
      <c r="GR900" s="83"/>
      <c r="GS900" s="83"/>
      <c r="GT900" s="83"/>
      <c r="GU900" s="83"/>
      <c r="GV900" s="83"/>
      <c r="GW900" s="83"/>
      <c r="GX900" s="83"/>
      <c r="GY900" s="83"/>
      <c r="GZ900" s="83"/>
      <c r="HA900" s="83"/>
      <c r="HB900" s="83"/>
      <c r="HC900" s="83"/>
      <c r="HD900" s="83"/>
      <c r="HE900" s="83"/>
      <c r="HF900" s="83"/>
      <c r="HG900" s="83"/>
      <c r="HH900" s="83"/>
      <c r="HI900" s="83"/>
      <c r="HJ900" s="83"/>
      <c r="HK900" s="83"/>
      <c r="HL900" s="83"/>
      <c r="HM900" s="83"/>
      <c r="HN900" s="83"/>
      <c r="HO900" s="83"/>
      <c r="HP900" s="83"/>
      <c r="HQ900" s="83"/>
      <c r="HR900" s="83"/>
      <c r="HS900" s="83"/>
      <c r="HT900" s="83"/>
      <c r="HU900" s="83"/>
      <c r="HV900" s="83"/>
      <c r="HW900" s="83"/>
      <c r="HX900" s="83"/>
      <c r="HY900" s="83"/>
      <c r="HZ900" s="83"/>
      <c r="IA900" s="83"/>
      <c r="IB900" s="83"/>
      <c r="IC900" s="83"/>
      <c r="ID900" s="83"/>
      <c r="IE900" s="83"/>
      <c r="IF900" s="83"/>
      <c r="IG900" s="83"/>
      <c r="IH900" s="83"/>
      <c r="II900" s="83"/>
      <c r="IJ900" s="83"/>
      <c r="IK900" s="83"/>
      <c r="IL900" s="83"/>
      <c r="IM900" s="83"/>
      <c r="IN900" s="83"/>
      <c r="IO900" s="83"/>
      <c r="IP900" s="83"/>
      <c r="IQ900" s="83"/>
      <c r="IR900" s="83"/>
      <c r="IS900" s="83"/>
      <c r="IT900" s="83"/>
      <c r="IU900" s="83"/>
      <c r="IV900" s="83"/>
      <c r="IW900" s="83"/>
      <c r="IX900" s="83"/>
      <c r="IY900" s="83"/>
      <c r="IZ900" s="83"/>
      <c r="JA900" s="83"/>
      <c r="JB900" s="83"/>
      <c r="JC900" s="83"/>
      <c r="JD900" s="83"/>
      <c r="JE900" s="83"/>
    </row>
    <row r="901" spans="1:265" s="8" customFormat="1" ht="15" customHeight="1" x14ac:dyDescent="0.2">
      <c r="A901" s="573"/>
      <c r="B901" s="131" t="s">
        <v>803</v>
      </c>
      <c r="C901" s="206"/>
      <c r="D901" s="360" t="s">
        <v>828</v>
      </c>
      <c r="E901" s="218"/>
      <c r="F901" s="1055"/>
      <c r="G901" s="1056"/>
      <c r="H901" s="360" t="s">
        <v>861</v>
      </c>
      <c r="I901" s="360" t="s">
        <v>874</v>
      </c>
      <c r="J901" s="360"/>
      <c r="K901" s="392" t="s">
        <v>2067</v>
      </c>
      <c r="L901" s="392" t="s">
        <v>97</v>
      </c>
      <c r="M901" s="1163" t="s">
        <v>494</v>
      </c>
      <c r="N901" s="1163" t="s">
        <v>24</v>
      </c>
      <c r="O901" s="392" t="s">
        <v>435</v>
      </c>
      <c r="P901" s="581">
        <v>2</v>
      </c>
      <c r="Q901" s="602"/>
      <c r="R901" s="602"/>
      <c r="S901" s="602"/>
      <c r="T901" s="602"/>
      <c r="U901" s="602"/>
      <c r="V901" s="602"/>
      <c r="W901" s="603"/>
      <c r="X901" s="573"/>
      <c r="Y901" s="573"/>
      <c r="Z901" s="112"/>
      <c r="AA901" s="83"/>
      <c r="AB901" s="83"/>
      <c r="AC901" s="83" t="str">
        <f t="shared" si="23"/>
        <v/>
      </c>
      <c r="AD901" s="83"/>
      <c r="AE901" s="83"/>
      <c r="AF901" s="83"/>
      <c r="AG901" s="83"/>
      <c r="AH901" s="83"/>
      <c r="AI901" s="83"/>
      <c r="AJ901" s="83"/>
      <c r="AK901" s="83"/>
      <c r="AL901" s="83"/>
      <c r="AM901" s="83"/>
      <c r="AN901" s="83"/>
      <c r="AO901" s="83"/>
      <c r="AP901" s="83"/>
      <c r="AQ901" s="83"/>
      <c r="AR901" s="83"/>
      <c r="AS901" s="83"/>
      <c r="AT901" s="83"/>
      <c r="AU901" s="83"/>
      <c r="AV901" s="83"/>
      <c r="AW901" s="83"/>
      <c r="AX901" s="83"/>
      <c r="AY901" s="83"/>
      <c r="AZ901" s="83"/>
      <c r="BA901" s="83"/>
      <c r="BB901" s="83"/>
      <c r="BC901" s="83"/>
      <c r="BD901" s="83"/>
      <c r="BE901" s="83"/>
      <c r="BF901" s="83"/>
      <c r="BG901" s="83"/>
      <c r="BH901" s="83"/>
      <c r="BI901" s="83"/>
      <c r="BJ901" s="83"/>
      <c r="BK901" s="83"/>
      <c r="BL901" s="83"/>
      <c r="BM901" s="83"/>
      <c r="BN901" s="83"/>
      <c r="BO901" s="83"/>
      <c r="BP901" s="83"/>
      <c r="BQ901" s="83"/>
      <c r="BR901" s="83"/>
      <c r="BS901" s="83"/>
      <c r="BT901" s="83"/>
      <c r="BU901" s="83"/>
      <c r="BV901" s="83"/>
      <c r="BW901" s="83"/>
      <c r="BX901" s="83"/>
      <c r="BY901" s="83"/>
      <c r="BZ901" s="83"/>
      <c r="CA901" s="83"/>
      <c r="CB901" s="83"/>
      <c r="CC901" s="83"/>
      <c r="CD901" s="83"/>
      <c r="CE901" s="83"/>
      <c r="CF901" s="83"/>
      <c r="CG901" s="83"/>
      <c r="CH901" s="83"/>
      <c r="CI901" s="83"/>
      <c r="CJ901" s="83"/>
      <c r="CK901" s="83"/>
      <c r="CL901" s="83"/>
      <c r="CM901" s="83"/>
      <c r="CN901" s="83"/>
      <c r="CO901" s="83"/>
      <c r="CP901" s="83"/>
      <c r="CQ901" s="83"/>
      <c r="CR901" s="83"/>
      <c r="CS901" s="83"/>
      <c r="CT901" s="83"/>
      <c r="CU901" s="83"/>
      <c r="CV901" s="83"/>
      <c r="CW901" s="83"/>
      <c r="CX901" s="83"/>
      <c r="CY901" s="83"/>
      <c r="CZ901" s="83"/>
      <c r="DA901" s="83"/>
      <c r="DB901" s="83"/>
      <c r="DC901" s="83"/>
      <c r="DD901" s="83"/>
      <c r="DE901" s="83"/>
      <c r="DF901" s="83"/>
      <c r="DG901" s="83"/>
      <c r="DH901" s="83"/>
      <c r="DI901" s="83"/>
      <c r="DJ901" s="83"/>
      <c r="DK901" s="83"/>
      <c r="DL901" s="83"/>
      <c r="DM901" s="83"/>
      <c r="DN901" s="83"/>
      <c r="DO901" s="83"/>
      <c r="DP901" s="83"/>
      <c r="DQ901" s="83"/>
      <c r="DR901" s="83"/>
      <c r="DS901" s="83"/>
      <c r="DT901" s="83"/>
      <c r="DU901" s="83"/>
      <c r="DV901" s="83"/>
      <c r="DW901" s="83"/>
      <c r="DX901" s="83"/>
      <c r="DY901" s="83"/>
      <c r="DZ901" s="83"/>
      <c r="EA901" s="83"/>
      <c r="EB901" s="83"/>
      <c r="EC901" s="83"/>
      <c r="ED901" s="83"/>
      <c r="EE901" s="83"/>
      <c r="EF901" s="83"/>
      <c r="EG901" s="83"/>
      <c r="EH901" s="83"/>
      <c r="EI901" s="83"/>
      <c r="EJ901" s="83"/>
      <c r="EK901" s="83"/>
      <c r="EL901" s="83"/>
      <c r="EM901" s="83"/>
      <c r="EN901" s="83"/>
      <c r="EO901" s="83"/>
      <c r="EP901" s="83"/>
      <c r="EQ901" s="83"/>
      <c r="ER901" s="83"/>
      <c r="ES901" s="83"/>
      <c r="ET901" s="83"/>
      <c r="EU901" s="83"/>
      <c r="EV901" s="83"/>
      <c r="EW901" s="83"/>
      <c r="EX901" s="83"/>
      <c r="EY901" s="83"/>
      <c r="EZ901" s="83"/>
      <c r="FA901" s="83"/>
      <c r="FB901" s="83"/>
      <c r="FC901" s="83"/>
      <c r="FD901" s="83"/>
      <c r="FE901" s="83"/>
      <c r="FF901" s="83"/>
      <c r="FG901" s="83"/>
      <c r="FH901" s="83"/>
      <c r="FI901" s="83"/>
      <c r="FJ901" s="83"/>
      <c r="FK901" s="83"/>
      <c r="FL901" s="83"/>
      <c r="FM901" s="83"/>
      <c r="FN901" s="83"/>
      <c r="FO901" s="83"/>
      <c r="FP901" s="83"/>
      <c r="FQ901" s="83"/>
      <c r="FR901" s="83"/>
      <c r="FS901" s="83"/>
      <c r="FT901" s="83"/>
      <c r="FU901" s="83"/>
      <c r="FV901" s="83"/>
      <c r="FW901" s="83"/>
      <c r="FX901" s="83"/>
      <c r="FY901" s="83"/>
      <c r="FZ901" s="83"/>
      <c r="GA901" s="83"/>
      <c r="GB901" s="83"/>
      <c r="GC901" s="83"/>
      <c r="GD901" s="83"/>
      <c r="GE901" s="83"/>
      <c r="GF901" s="83"/>
      <c r="GG901" s="83"/>
      <c r="GH901" s="83"/>
      <c r="GI901" s="83"/>
      <c r="GJ901" s="83"/>
      <c r="GK901" s="83"/>
      <c r="GL901" s="83"/>
      <c r="GM901" s="83"/>
      <c r="GN901" s="83"/>
      <c r="GO901" s="83"/>
      <c r="GP901" s="83"/>
      <c r="GQ901" s="83"/>
      <c r="GR901" s="83"/>
      <c r="GS901" s="83"/>
      <c r="GT901" s="83"/>
      <c r="GU901" s="83"/>
      <c r="GV901" s="83"/>
      <c r="GW901" s="83"/>
      <c r="GX901" s="83"/>
      <c r="GY901" s="83"/>
      <c r="GZ901" s="83"/>
      <c r="HA901" s="83"/>
      <c r="HB901" s="83"/>
      <c r="HC901" s="83"/>
      <c r="HD901" s="83"/>
      <c r="HE901" s="83"/>
      <c r="HF901" s="83"/>
      <c r="HG901" s="83"/>
      <c r="HH901" s="83"/>
      <c r="HI901" s="83"/>
      <c r="HJ901" s="83"/>
      <c r="HK901" s="83"/>
      <c r="HL901" s="83"/>
      <c r="HM901" s="83"/>
      <c r="HN901" s="83"/>
      <c r="HO901" s="83"/>
      <c r="HP901" s="83"/>
      <c r="HQ901" s="83"/>
      <c r="HR901" s="83"/>
      <c r="HS901" s="83"/>
      <c r="HT901" s="83"/>
      <c r="HU901" s="83"/>
      <c r="HV901" s="83"/>
      <c r="HW901" s="83"/>
      <c r="HX901" s="83"/>
      <c r="HY901" s="83"/>
      <c r="HZ901" s="83"/>
      <c r="IA901" s="83"/>
      <c r="IB901" s="83"/>
      <c r="IC901" s="83"/>
      <c r="ID901" s="83"/>
      <c r="IE901" s="83"/>
      <c r="IF901" s="83"/>
      <c r="IG901" s="83"/>
      <c r="IH901" s="83"/>
      <c r="II901" s="83"/>
      <c r="IJ901" s="83"/>
      <c r="IK901" s="83"/>
      <c r="IL901" s="83"/>
      <c r="IM901" s="83"/>
      <c r="IN901" s="83"/>
      <c r="IO901" s="83"/>
      <c r="IP901" s="83"/>
      <c r="IQ901" s="83"/>
      <c r="IR901" s="83"/>
      <c r="IS901" s="83"/>
      <c r="IT901" s="83"/>
      <c r="IU901" s="83"/>
      <c r="IV901" s="83"/>
      <c r="IW901" s="83"/>
      <c r="IX901" s="83"/>
      <c r="IY901" s="83"/>
      <c r="IZ901" s="83"/>
      <c r="JA901" s="83"/>
      <c r="JB901" s="83"/>
      <c r="JC901" s="83"/>
      <c r="JD901" s="83"/>
      <c r="JE901" s="83"/>
    </row>
    <row r="902" spans="1:265" s="8" customFormat="1" ht="15" customHeight="1" x14ac:dyDescent="0.2">
      <c r="A902" s="573"/>
      <c r="B902" s="131" t="s">
        <v>803</v>
      </c>
      <c r="C902" s="206"/>
      <c r="D902" s="360" t="s">
        <v>828</v>
      </c>
      <c r="E902" s="218"/>
      <c r="F902" s="1055"/>
      <c r="G902" s="1056"/>
      <c r="H902" s="360" t="s">
        <v>861</v>
      </c>
      <c r="I902" s="360" t="s">
        <v>874</v>
      </c>
      <c r="J902" s="360"/>
      <c r="K902" s="379" t="s">
        <v>126</v>
      </c>
      <c r="L902" s="379"/>
      <c r="M902" s="1139"/>
      <c r="N902" s="1139"/>
      <c r="O902" s="379"/>
      <c r="P902" s="626"/>
      <c r="Q902" s="627"/>
      <c r="R902" s="627"/>
      <c r="S902" s="602">
        <v>2</v>
      </c>
      <c r="T902" s="602"/>
      <c r="U902" s="602"/>
      <c r="V902" s="602"/>
      <c r="W902" s="603"/>
      <c r="X902" s="573"/>
      <c r="Y902" s="573"/>
      <c r="Z902" s="112"/>
      <c r="AA902" s="83"/>
      <c r="AB902" s="83"/>
      <c r="AC902" s="83" t="str">
        <f t="shared" si="23"/>
        <v/>
      </c>
      <c r="AD902" s="83"/>
      <c r="AE902" s="83"/>
      <c r="AF902" s="83"/>
      <c r="AG902" s="83"/>
      <c r="AH902" s="83"/>
      <c r="AI902" s="83"/>
      <c r="AJ902" s="83"/>
      <c r="AK902" s="83"/>
      <c r="AL902" s="83"/>
      <c r="AM902" s="83"/>
      <c r="AN902" s="83"/>
      <c r="AO902" s="83"/>
      <c r="AP902" s="83"/>
      <c r="AQ902" s="83"/>
      <c r="AR902" s="83"/>
      <c r="AS902" s="83"/>
      <c r="AT902" s="83"/>
      <c r="AU902" s="83"/>
      <c r="AV902" s="83"/>
      <c r="AW902" s="83"/>
      <c r="AX902" s="83"/>
      <c r="AY902" s="83"/>
      <c r="AZ902" s="83"/>
      <c r="BA902" s="83"/>
      <c r="BB902" s="83"/>
      <c r="BC902" s="83"/>
      <c r="BD902" s="83"/>
      <c r="BE902" s="83"/>
      <c r="BF902" s="83"/>
      <c r="BG902" s="83"/>
      <c r="BH902" s="83"/>
      <c r="BI902" s="83"/>
      <c r="BJ902" s="83"/>
      <c r="BK902" s="83"/>
      <c r="BL902" s="83"/>
      <c r="BM902" s="83"/>
      <c r="BN902" s="83"/>
      <c r="BO902" s="83"/>
      <c r="BP902" s="83"/>
      <c r="BQ902" s="83"/>
      <c r="BR902" s="83"/>
      <c r="BS902" s="83"/>
      <c r="BT902" s="83"/>
      <c r="BU902" s="83"/>
      <c r="BV902" s="83"/>
      <c r="BW902" s="83"/>
      <c r="BX902" s="83"/>
      <c r="BY902" s="83"/>
      <c r="BZ902" s="83"/>
      <c r="CA902" s="83"/>
      <c r="CB902" s="83"/>
      <c r="CC902" s="83"/>
      <c r="CD902" s="83"/>
      <c r="CE902" s="83"/>
      <c r="CF902" s="83"/>
      <c r="CG902" s="83"/>
      <c r="CH902" s="83"/>
      <c r="CI902" s="83"/>
      <c r="CJ902" s="83"/>
      <c r="CK902" s="83"/>
      <c r="CL902" s="83"/>
      <c r="CM902" s="83"/>
      <c r="CN902" s="83"/>
      <c r="CO902" s="83"/>
      <c r="CP902" s="83"/>
      <c r="CQ902" s="83"/>
      <c r="CR902" s="83"/>
      <c r="CS902" s="83"/>
      <c r="CT902" s="83"/>
      <c r="CU902" s="83"/>
      <c r="CV902" s="83"/>
      <c r="CW902" s="83"/>
      <c r="CX902" s="83"/>
      <c r="CY902" s="83"/>
      <c r="CZ902" s="83"/>
      <c r="DA902" s="83"/>
      <c r="DB902" s="83"/>
      <c r="DC902" s="83"/>
      <c r="DD902" s="83"/>
      <c r="DE902" s="83"/>
      <c r="DF902" s="83"/>
      <c r="DG902" s="83"/>
      <c r="DH902" s="83"/>
      <c r="DI902" s="83"/>
      <c r="DJ902" s="83"/>
      <c r="DK902" s="83"/>
      <c r="DL902" s="83"/>
      <c r="DM902" s="83"/>
      <c r="DN902" s="83"/>
      <c r="DO902" s="83"/>
      <c r="DP902" s="83"/>
      <c r="DQ902" s="83"/>
      <c r="DR902" s="83"/>
      <c r="DS902" s="83"/>
      <c r="DT902" s="83"/>
      <c r="DU902" s="83"/>
      <c r="DV902" s="83"/>
      <c r="DW902" s="83"/>
      <c r="DX902" s="83"/>
      <c r="DY902" s="83"/>
      <c r="DZ902" s="83"/>
      <c r="EA902" s="83"/>
      <c r="EB902" s="83"/>
      <c r="EC902" s="83"/>
      <c r="ED902" s="83"/>
      <c r="EE902" s="83"/>
      <c r="EF902" s="83"/>
      <c r="EG902" s="83"/>
      <c r="EH902" s="83"/>
      <c r="EI902" s="83"/>
      <c r="EJ902" s="83"/>
      <c r="EK902" s="83"/>
      <c r="EL902" s="83"/>
      <c r="EM902" s="83"/>
      <c r="EN902" s="83"/>
      <c r="EO902" s="83"/>
      <c r="EP902" s="83"/>
      <c r="EQ902" s="83"/>
      <c r="ER902" s="83"/>
      <c r="ES902" s="83"/>
      <c r="ET902" s="83"/>
      <c r="EU902" s="83"/>
      <c r="EV902" s="83"/>
      <c r="EW902" s="83"/>
      <c r="EX902" s="83"/>
      <c r="EY902" s="83"/>
      <c r="EZ902" s="83"/>
      <c r="FA902" s="83"/>
      <c r="FB902" s="83"/>
      <c r="FC902" s="83"/>
      <c r="FD902" s="83"/>
      <c r="FE902" s="83"/>
      <c r="FF902" s="83"/>
      <c r="FG902" s="83"/>
      <c r="FH902" s="83"/>
      <c r="FI902" s="83"/>
      <c r="FJ902" s="83"/>
      <c r="FK902" s="83"/>
      <c r="FL902" s="83"/>
      <c r="FM902" s="83"/>
      <c r="FN902" s="83"/>
      <c r="FO902" s="83"/>
      <c r="FP902" s="83"/>
      <c r="FQ902" s="83"/>
      <c r="FR902" s="83"/>
      <c r="FS902" s="83"/>
      <c r="FT902" s="83"/>
      <c r="FU902" s="83"/>
      <c r="FV902" s="83"/>
      <c r="FW902" s="83"/>
      <c r="FX902" s="83"/>
      <c r="FY902" s="83"/>
      <c r="FZ902" s="83"/>
      <c r="GA902" s="83"/>
      <c r="GB902" s="83"/>
      <c r="GC902" s="83"/>
      <c r="GD902" s="83"/>
      <c r="GE902" s="83"/>
      <c r="GF902" s="83"/>
      <c r="GG902" s="83"/>
      <c r="GH902" s="83"/>
      <c r="GI902" s="83"/>
      <c r="GJ902" s="83"/>
      <c r="GK902" s="83"/>
      <c r="GL902" s="83"/>
      <c r="GM902" s="83"/>
      <c r="GN902" s="83"/>
      <c r="GO902" s="83"/>
      <c r="GP902" s="83"/>
      <c r="GQ902" s="83"/>
      <c r="GR902" s="83"/>
      <c r="GS902" s="83"/>
      <c r="GT902" s="83"/>
      <c r="GU902" s="83"/>
      <c r="GV902" s="83"/>
      <c r="GW902" s="83"/>
      <c r="GX902" s="83"/>
      <c r="GY902" s="83"/>
      <c r="GZ902" s="83"/>
      <c r="HA902" s="83"/>
      <c r="HB902" s="83"/>
      <c r="HC902" s="83"/>
      <c r="HD902" s="83"/>
      <c r="HE902" s="83"/>
      <c r="HF902" s="83"/>
      <c r="HG902" s="83"/>
      <c r="HH902" s="83"/>
      <c r="HI902" s="83"/>
      <c r="HJ902" s="83"/>
      <c r="HK902" s="83"/>
      <c r="HL902" s="83"/>
      <c r="HM902" s="83"/>
      <c r="HN902" s="83"/>
      <c r="HO902" s="83"/>
      <c r="HP902" s="83"/>
      <c r="HQ902" s="83"/>
      <c r="HR902" s="83"/>
      <c r="HS902" s="83"/>
      <c r="HT902" s="83"/>
      <c r="HU902" s="83"/>
      <c r="HV902" s="83"/>
      <c r="HW902" s="83"/>
      <c r="HX902" s="83"/>
      <c r="HY902" s="83"/>
      <c r="HZ902" s="83"/>
      <c r="IA902" s="83"/>
      <c r="IB902" s="83"/>
      <c r="IC902" s="83"/>
      <c r="ID902" s="83"/>
      <c r="IE902" s="83"/>
      <c r="IF902" s="83"/>
      <c r="IG902" s="83"/>
      <c r="IH902" s="83"/>
      <c r="II902" s="83"/>
      <c r="IJ902" s="83"/>
      <c r="IK902" s="83"/>
      <c r="IL902" s="83"/>
      <c r="IM902" s="83"/>
      <c r="IN902" s="83"/>
      <c r="IO902" s="83"/>
      <c r="IP902" s="83"/>
      <c r="IQ902" s="83"/>
      <c r="IR902" s="83"/>
      <c r="IS902" s="83"/>
      <c r="IT902" s="83"/>
      <c r="IU902" s="83"/>
      <c r="IV902" s="83"/>
      <c r="IW902" s="83"/>
      <c r="IX902" s="83"/>
      <c r="IY902" s="83"/>
      <c r="IZ902" s="83"/>
      <c r="JA902" s="83"/>
      <c r="JB902" s="83"/>
      <c r="JC902" s="83"/>
      <c r="JD902" s="83"/>
      <c r="JE902" s="83"/>
    </row>
    <row r="903" spans="1:265" s="8" customFormat="1" ht="15" customHeight="1" thickBot="1" x14ac:dyDescent="0.25">
      <c r="A903" s="130"/>
      <c r="B903" s="131" t="s">
        <v>803</v>
      </c>
      <c r="C903" s="206"/>
      <c r="D903" s="360" t="s">
        <v>828</v>
      </c>
      <c r="E903" s="218"/>
      <c r="F903" s="1055"/>
      <c r="G903" s="1056"/>
      <c r="H903" s="360" t="s">
        <v>861</v>
      </c>
      <c r="I903" s="360" t="s">
        <v>874</v>
      </c>
      <c r="J903" s="360"/>
      <c r="K903" s="379" t="s">
        <v>545</v>
      </c>
      <c r="L903" s="379"/>
      <c r="M903" s="1139"/>
      <c r="N903" s="1139"/>
      <c r="O903" s="379"/>
      <c r="P903" s="626"/>
      <c r="Q903" s="627"/>
      <c r="R903" s="627"/>
      <c r="S903" s="602">
        <v>2</v>
      </c>
      <c r="T903" s="602"/>
      <c r="U903" s="602"/>
      <c r="V903" s="602"/>
      <c r="W903" s="603"/>
      <c r="X903" s="130">
        <f>SUM(P899:W903)</f>
        <v>20</v>
      </c>
      <c r="Y903" s="130">
        <f>X903</f>
        <v>20</v>
      </c>
      <c r="Z903" s="112"/>
      <c r="AA903" s="83"/>
      <c r="AB903" s="83"/>
      <c r="AC903" s="83" t="str">
        <f t="shared" si="23"/>
        <v/>
      </c>
      <c r="AD903" s="83"/>
      <c r="AE903" s="83"/>
      <c r="AF903" s="83"/>
      <c r="AG903" s="83"/>
      <c r="AH903" s="83"/>
      <c r="AI903" s="83"/>
      <c r="AJ903" s="83"/>
      <c r="AK903" s="83"/>
      <c r="AL903" s="83"/>
      <c r="AM903" s="83"/>
      <c r="AN903" s="83"/>
      <c r="AO903" s="83"/>
      <c r="AP903" s="83"/>
      <c r="AQ903" s="83"/>
      <c r="AR903" s="83"/>
      <c r="AS903" s="83"/>
      <c r="AT903" s="83"/>
      <c r="AU903" s="83"/>
      <c r="AV903" s="83"/>
      <c r="AW903" s="83"/>
      <c r="AX903" s="83"/>
      <c r="AY903" s="83"/>
      <c r="AZ903" s="83"/>
      <c r="BA903" s="83"/>
      <c r="BB903" s="83"/>
      <c r="BC903" s="83"/>
      <c r="BD903" s="83"/>
      <c r="BE903" s="83"/>
      <c r="BF903" s="83"/>
      <c r="BG903" s="83"/>
      <c r="BH903" s="83"/>
      <c r="BI903" s="83"/>
      <c r="BJ903" s="83"/>
      <c r="BK903" s="83"/>
      <c r="BL903" s="83"/>
      <c r="BM903" s="83"/>
      <c r="BN903" s="83"/>
      <c r="BO903" s="83"/>
      <c r="BP903" s="83"/>
      <c r="BQ903" s="83"/>
      <c r="BR903" s="83"/>
      <c r="BS903" s="83"/>
      <c r="BT903" s="83"/>
      <c r="BU903" s="83"/>
      <c r="BV903" s="83"/>
      <c r="BW903" s="83"/>
      <c r="BX903" s="83"/>
      <c r="BY903" s="83"/>
      <c r="BZ903" s="83"/>
      <c r="CA903" s="83"/>
      <c r="CB903" s="83"/>
      <c r="CC903" s="83"/>
      <c r="CD903" s="83"/>
      <c r="CE903" s="83"/>
      <c r="CF903" s="83"/>
      <c r="CG903" s="83"/>
      <c r="CH903" s="83"/>
      <c r="CI903" s="83"/>
      <c r="CJ903" s="83"/>
      <c r="CK903" s="83"/>
      <c r="CL903" s="83"/>
      <c r="CM903" s="83"/>
      <c r="CN903" s="83"/>
      <c r="CO903" s="83"/>
      <c r="CP903" s="83"/>
      <c r="CQ903" s="83"/>
      <c r="CR903" s="83"/>
      <c r="CS903" s="83"/>
      <c r="CT903" s="83"/>
      <c r="CU903" s="83"/>
      <c r="CV903" s="83"/>
      <c r="CW903" s="83"/>
      <c r="CX903" s="83"/>
      <c r="CY903" s="83"/>
      <c r="CZ903" s="83"/>
      <c r="DA903" s="83"/>
      <c r="DB903" s="83"/>
      <c r="DC903" s="83"/>
      <c r="DD903" s="83"/>
      <c r="DE903" s="83"/>
      <c r="DF903" s="83"/>
      <c r="DG903" s="83"/>
      <c r="DH903" s="83"/>
      <c r="DI903" s="83"/>
      <c r="DJ903" s="83"/>
      <c r="DK903" s="83"/>
      <c r="DL903" s="83"/>
      <c r="DM903" s="83"/>
      <c r="DN903" s="83"/>
      <c r="DO903" s="83"/>
      <c r="DP903" s="83"/>
      <c r="DQ903" s="83"/>
      <c r="DR903" s="83"/>
      <c r="DS903" s="83"/>
      <c r="DT903" s="83"/>
      <c r="DU903" s="83"/>
      <c r="DV903" s="83"/>
      <c r="DW903" s="83"/>
      <c r="DX903" s="83"/>
      <c r="DY903" s="83"/>
      <c r="DZ903" s="83"/>
      <c r="EA903" s="83"/>
      <c r="EB903" s="83"/>
      <c r="EC903" s="83"/>
      <c r="ED903" s="83"/>
      <c r="EE903" s="83"/>
      <c r="EF903" s="83"/>
      <c r="EG903" s="83"/>
      <c r="EH903" s="83"/>
      <c r="EI903" s="83"/>
      <c r="EJ903" s="83"/>
      <c r="EK903" s="83"/>
      <c r="EL903" s="83"/>
      <c r="EM903" s="83"/>
      <c r="EN903" s="83"/>
      <c r="EO903" s="83"/>
      <c r="EP903" s="83"/>
      <c r="EQ903" s="83"/>
      <c r="ER903" s="83"/>
      <c r="ES903" s="83"/>
      <c r="ET903" s="83"/>
      <c r="EU903" s="83"/>
      <c r="EV903" s="83"/>
      <c r="EW903" s="83"/>
      <c r="EX903" s="83"/>
      <c r="EY903" s="83"/>
      <c r="EZ903" s="83"/>
      <c r="FA903" s="83"/>
      <c r="FB903" s="83"/>
      <c r="FC903" s="83"/>
      <c r="FD903" s="83"/>
      <c r="FE903" s="83"/>
      <c r="FF903" s="83"/>
      <c r="FG903" s="83"/>
      <c r="FH903" s="83"/>
      <c r="FI903" s="83"/>
      <c r="FJ903" s="83"/>
      <c r="FK903" s="83"/>
      <c r="FL903" s="83"/>
      <c r="FM903" s="83"/>
      <c r="FN903" s="83"/>
      <c r="FO903" s="83"/>
      <c r="FP903" s="83"/>
      <c r="FQ903" s="83"/>
      <c r="FR903" s="83"/>
      <c r="FS903" s="83"/>
      <c r="FT903" s="83"/>
      <c r="FU903" s="83"/>
      <c r="FV903" s="83"/>
      <c r="FW903" s="83"/>
      <c r="FX903" s="83"/>
      <c r="FY903" s="83"/>
      <c r="FZ903" s="83"/>
      <c r="GA903" s="83"/>
      <c r="GB903" s="83"/>
      <c r="GC903" s="83"/>
      <c r="GD903" s="83"/>
      <c r="GE903" s="83"/>
      <c r="GF903" s="83"/>
      <c r="GG903" s="83"/>
      <c r="GH903" s="83"/>
      <c r="GI903" s="83"/>
      <c r="GJ903" s="83"/>
      <c r="GK903" s="83"/>
      <c r="GL903" s="83"/>
      <c r="GM903" s="83"/>
      <c r="GN903" s="83"/>
      <c r="GO903" s="83"/>
      <c r="GP903" s="83"/>
      <c r="GQ903" s="83"/>
      <c r="GR903" s="83"/>
      <c r="GS903" s="83"/>
      <c r="GT903" s="83"/>
      <c r="GU903" s="83"/>
      <c r="GV903" s="83"/>
      <c r="GW903" s="83"/>
      <c r="GX903" s="83"/>
      <c r="GY903" s="83"/>
      <c r="GZ903" s="83"/>
      <c r="HA903" s="83"/>
      <c r="HB903" s="83"/>
      <c r="HC903" s="83"/>
      <c r="HD903" s="83"/>
      <c r="HE903" s="83"/>
      <c r="HF903" s="83"/>
      <c r="HG903" s="83"/>
      <c r="HH903" s="83"/>
      <c r="HI903" s="83"/>
      <c r="HJ903" s="83"/>
      <c r="HK903" s="83"/>
      <c r="HL903" s="83"/>
      <c r="HM903" s="83"/>
      <c r="HN903" s="83"/>
      <c r="HO903" s="83"/>
      <c r="HP903" s="83"/>
      <c r="HQ903" s="83"/>
      <c r="HR903" s="83"/>
      <c r="HS903" s="83"/>
      <c r="HT903" s="83"/>
      <c r="HU903" s="83"/>
      <c r="HV903" s="83"/>
      <c r="HW903" s="83"/>
      <c r="HX903" s="83"/>
      <c r="HY903" s="83"/>
      <c r="HZ903" s="83"/>
      <c r="IA903" s="83"/>
      <c r="IB903" s="83"/>
      <c r="IC903" s="83"/>
      <c r="ID903" s="83"/>
      <c r="IE903" s="83"/>
      <c r="IF903" s="83"/>
      <c r="IG903" s="83"/>
      <c r="IH903" s="83"/>
      <c r="II903" s="83"/>
      <c r="IJ903" s="83"/>
      <c r="IK903" s="83"/>
      <c r="IL903" s="83"/>
      <c r="IM903" s="83"/>
      <c r="IN903" s="83"/>
      <c r="IO903" s="83"/>
      <c r="IP903" s="83"/>
      <c r="IQ903" s="83"/>
      <c r="IR903" s="83"/>
      <c r="IS903" s="83"/>
      <c r="IT903" s="83"/>
      <c r="IU903" s="83"/>
      <c r="IV903" s="83"/>
      <c r="IW903" s="83"/>
      <c r="IX903" s="83"/>
      <c r="IY903" s="83"/>
      <c r="IZ903" s="83"/>
      <c r="JA903" s="83"/>
      <c r="JB903" s="83"/>
      <c r="JC903" s="83"/>
      <c r="JD903" s="83"/>
      <c r="JE903" s="83"/>
    </row>
    <row r="904" spans="1:265" s="8" customFormat="1" ht="15" customHeight="1" x14ac:dyDescent="0.2">
      <c r="A904" s="156">
        <f>+A899+1</f>
        <v>96</v>
      </c>
      <c r="B904" s="1086" t="s">
        <v>709</v>
      </c>
      <c r="C904" s="201" t="s">
        <v>35</v>
      </c>
      <c r="D904" s="357" t="s">
        <v>710</v>
      </c>
      <c r="E904" s="215" t="s">
        <v>711</v>
      </c>
      <c r="F904" s="1042" t="s">
        <v>712</v>
      </c>
      <c r="G904" s="1043" t="s">
        <v>649</v>
      </c>
      <c r="H904" s="357" t="s">
        <v>650</v>
      </c>
      <c r="I904" s="357" t="s">
        <v>651</v>
      </c>
      <c r="J904" s="357" t="s">
        <v>1078</v>
      </c>
      <c r="K904" s="391" t="s">
        <v>657</v>
      </c>
      <c r="L904" s="391" t="s">
        <v>97</v>
      </c>
      <c r="M904" s="1175">
        <v>8</v>
      </c>
      <c r="N904" s="1175" t="s">
        <v>24</v>
      </c>
      <c r="O904" s="391" t="s">
        <v>739</v>
      </c>
      <c r="P904" s="578">
        <v>4</v>
      </c>
      <c r="Q904" s="579"/>
      <c r="R904" s="579"/>
      <c r="S904" s="579"/>
      <c r="T904" s="579"/>
      <c r="U904" s="579"/>
      <c r="V904" s="579"/>
      <c r="W904" s="580"/>
      <c r="X904" s="216"/>
      <c r="Y904" s="216"/>
      <c r="Z904" s="112" t="str">
        <f>C904</f>
        <v>TC</v>
      </c>
      <c r="AA904" s="83" t="s">
        <v>1475</v>
      </c>
      <c r="AB904" s="83" t="s">
        <v>1480</v>
      </c>
      <c r="AC904" s="83">
        <f t="shared" si="23"/>
        <v>12</v>
      </c>
      <c r="AD904" s="83"/>
      <c r="AE904" s="83"/>
      <c r="AF904" s="83"/>
      <c r="AG904" s="83"/>
      <c r="AH904" s="83"/>
      <c r="AI904" s="83"/>
      <c r="AJ904" s="83"/>
      <c r="AK904" s="83"/>
      <c r="AL904" s="83"/>
      <c r="AM904" s="83"/>
      <c r="AN904" s="83"/>
      <c r="AO904" s="83"/>
      <c r="AP904" s="83"/>
      <c r="AQ904" s="83"/>
      <c r="AR904" s="83"/>
      <c r="AS904" s="83"/>
      <c r="AT904" s="83"/>
      <c r="AU904" s="83"/>
      <c r="AV904" s="83"/>
      <c r="AW904" s="83"/>
      <c r="AX904" s="83"/>
      <c r="AY904" s="83"/>
      <c r="AZ904" s="83"/>
      <c r="BA904" s="83"/>
      <c r="BB904" s="83"/>
      <c r="BC904" s="83"/>
      <c r="BD904" s="83"/>
      <c r="BE904" s="83"/>
      <c r="BF904" s="83"/>
      <c r="BG904" s="83"/>
      <c r="BH904" s="83"/>
      <c r="BI904" s="83"/>
      <c r="BJ904" s="83"/>
      <c r="BK904" s="83"/>
      <c r="BL904" s="83"/>
      <c r="BM904" s="83"/>
      <c r="BN904" s="83"/>
      <c r="BO904" s="83"/>
      <c r="BP904" s="83"/>
      <c r="BQ904" s="83"/>
      <c r="BR904" s="83"/>
      <c r="BS904" s="83"/>
      <c r="BT904" s="83"/>
      <c r="BU904" s="83"/>
      <c r="BV904" s="83"/>
      <c r="BW904" s="83"/>
      <c r="BX904" s="83"/>
      <c r="BY904" s="83"/>
      <c r="BZ904" s="83"/>
      <c r="CA904" s="83"/>
      <c r="CB904" s="83"/>
      <c r="CC904" s="83"/>
      <c r="CD904" s="83"/>
      <c r="CE904" s="83"/>
      <c r="CF904" s="83"/>
      <c r="CG904" s="83"/>
      <c r="CH904" s="83"/>
      <c r="CI904" s="83"/>
      <c r="CJ904" s="83"/>
      <c r="CK904" s="83"/>
      <c r="CL904" s="83"/>
      <c r="CM904" s="83"/>
      <c r="CN904" s="83"/>
      <c r="CO904" s="83"/>
      <c r="CP904" s="83"/>
      <c r="CQ904" s="83"/>
      <c r="CR904" s="83"/>
      <c r="CS904" s="83"/>
      <c r="CT904" s="83"/>
      <c r="CU904" s="83"/>
      <c r="CV904" s="83"/>
      <c r="CW904" s="83"/>
      <c r="CX904" s="83"/>
      <c r="CY904" s="83"/>
      <c r="CZ904" s="83"/>
      <c r="DA904" s="83"/>
      <c r="DB904" s="83"/>
      <c r="DC904" s="83"/>
      <c r="DD904" s="83"/>
      <c r="DE904" s="83"/>
      <c r="DF904" s="83"/>
      <c r="DG904" s="83"/>
      <c r="DH904" s="83"/>
      <c r="DI904" s="83"/>
      <c r="DJ904" s="83"/>
      <c r="DK904" s="83"/>
      <c r="DL904" s="83"/>
      <c r="DM904" s="83"/>
      <c r="DN904" s="83"/>
      <c r="DO904" s="83"/>
      <c r="DP904" s="83"/>
      <c r="DQ904" s="83"/>
      <c r="DR904" s="83"/>
      <c r="DS904" s="83"/>
      <c r="DT904" s="83"/>
      <c r="DU904" s="83"/>
      <c r="DV904" s="83"/>
      <c r="DW904" s="83"/>
      <c r="DX904" s="83"/>
      <c r="DY904" s="83"/>
      <c r="DZ904" s="83"/>
      <c r="EA904" s="83"/>
      <c r="EB904" s="83"/>
      <c r="EC904" s="83"/>
      <c r="ED904" s="83"/>
      <c r="EE904" s="83"/>
      <c r="EF904" s="83"/>
      <c r="EG904" s="83"/>
      <c r="EH904" s="83"/>
      <c r="EI904" s="83"/>
      <c r="EJ904" s="83"/>
      <c r="EK904" s="83"/>
      <c r="EL904" s="83"/>
      <c r="EM904" s="83"/>
      <c r="EN904" s="83"/>
      <c r="EO904" s="83"/>
      <c r="EP904" s="83"/>
      <c r="EQ904" s="83"/>
      <c r="ER904" s="83"/>
      <c r="ES904" s="83"/>
      <c r="ET904" s="83"/>
      <c r="EU904" s="83"/>
      <c r="EV904" s="83"/>
      <c r="EW904" s="83"/>
      <c r="EX904" s="83"/>
      <c r="EY904" s="83"/>
      <c r="EZ904" s="83"/>
      <c r="FA904" s="83"/>
      <c r="FB904" s="83"/>
      <c r="FC904" s="83"/>
      <c r="FD904" s="83"/>
      <c r="FE904" s="83"/>
      <c r="FF904" s="83"/>
      <c r="FG904" s="83"/>
      <c r="FH904" s="83"/>
      <c r="FI904" s="83"/>
      <c r="FJ904" s="83"/>
      <c r="FK904" s="83"/>
      <c r="FL904" s="83"/>
      <c r="FM904" s="83"/>
      <c r="FN904" s="83"/>
      <c r="FO904" s="83"/>
      <c r="FP904" s="83"/>
      <c r="FQ904" s="83"/>
      <c r="FR904" s="83"/>
      <c r="FS904" s="83"/>
      <c r="FT904" s="83"/>
      <c r="FU904" s="83"/>
      <c r="FV904" s="83"/>
      <c r="FW904" s="83"/>
      <c r="FX904" s="83"/>
      <c r="FY904" s="83"/>
      <c r="FZ904" s="83"/>
      <c r="GA904" s="83"/>
      <c r="GB904" s="83"/>
      <c r="GC904" s="83"/>
      <c r="GD904" s="83"/>
      <c r="GE904" s="83"/>
      <c r="GF904" s="83"/>
      <c r="GG904" s="83"/>
      <c r="GH904" s="83"/>
      <c r="GI904" s="83"/>
      <c r="GJ904" s="83"/>
      <c r="GK904" s="83"/>
      <c r="GL904" s="83"/>
      <c r="GM904" s="83"/>
      <c r="GN904" s="83"/>
      <c r="GO904" s="83"/>
      <c r="GP904" s="83"/>
      <c r="GQ904" s="83"/>
      <c r="GR904" s="83"/>
      <c r="GS904" s="83"/>
      <c r="GT904" s="83"/>
      <c r="GU904" s="83"/>
      <c r="GV904" s="83"/>
      <c r="GW904" s="83"/>
      <c r="GX904" s="83"/>
      <c r="GY904" s="83"/>
      <c r="GZ904" s="83"/>
      <c r="HA904" s="83"/>
      <c r="HB904" s="83"/>
      <c r="HC904" s="83"/>
      <c r="HD904" s="83"/>
      <c r="HE904" s="83"/>
      <c r="HF904" s="83"/>
      <c r="HG904" s="83"/>
      <c r="HH904" s="83"/>
      <c r="HI904" s="83"/>
      <c r="HJ904" s="83"/>
      <c r="HK904" s="83"/>
      <c r="HL904" s="83"/>
      <c r="HM904" s="83"/>
      <c r="HN904" s="83"/>
      <c r="HO904" s="83"/>
      <c r="HP904" s="83"/>
      <c r="HQ904" s="83"/>
      <c r="HR904" s="83"/>
      <c r="HS904" s="83"/>
      <c r="HT904" s="83"/>
      <c r="HU904" s="83"/>
      <c r="HV904" s="83"/>
      <c r="HW904" s="83"/>
      <c r="HX904" s="83"/>
      <c r="HY904" s="83"/>
      <c r="HZ904" s="83"/>
      <c r="IA904" s="83"/>
      <c r="IB904" s="83"/>
      <c r="IC904" s="83"/>
      <c r="ID904" s="83"/>
      <c r="IE904" s="83"/>
      <c r="IF904" s="83"/>
      <c r="IG904" s="83"/>
      <c r="IH904" s="83"/>
      <c r="II904" s="83"/>
      <c r="IJ904" s="83"/>
      <c r="IK904" s="83"/>
      <c r="IL904" s="83"/>
      <c r="IM904" s="83"/>
      <c r="IN904" s="83"/>
      <c r="IO904" s="83"/>
      <c r="IP904" s="83"/>
      <c r="IQ904" s="83"/>
      <c r="IR904" s="83"/>
      <c r="IS904" s="83"/>
      <c r="IT904" s="83"/>
      <c r="IU904" s="83"/>
      <c r="IV904" s="83"/>
      <c r="IW904" s="83"/>
      <c r="IX904" s="83"/>
      <c r="IY904" s="83"/>
      <c r="IZ904" s="83"/>
      <c r="JA904" s="83"/>
      <c r="JB904" s="83"/>
      <c r="JC904" s="83"/>
      <c r="JD904" s="83"/>
      <c r="JE904" s="83"/>
    </row>
    <row r="905" spans="1:265" s="8" customFormat="1" ht="15" customHeight="1" x14ac:dyDescent="0.2">
      <c r="A905" s="130"/>
      <c r="B905" s="131" t="s">
        <v>709</v>
      </c>
      <c r="C905" s="206"/>
      <c r="D905" s="333" t="s">
        <v>710</v>
      </c>
      <c r="E905" s="218"/>
      <c r="F905" s="1055"/>
      <c r="G905" s="1056"/>
      <c r="H905" s="333" t="s">
        <v>650</v>
      </c>
      <c r="I905" s="333" t="s">
        <v>651</v>
      </c>
      <c r="J905" s="333" t="s">
        <v>1078</v>
      </c>
      <c r="K905" s="388" t="s">
        <v>657</v>
      </c>
      <c r="L905" s="388" t="s">
        <v>97</v>
      </c>
      <c r="M905" s="1136">
        <v>8</v>
      </c>
      <c r="N905" s="1136" t="s">
        <v>101</v>
      </c>
      <c r="O905" s="388" t="s">
        <v>739</v>
      </c>
      <c r="P905" s="604">
        <v>4</v>
      </c>
      <c r="Q905" s="605"/>
      <c r="R905" s="605"/>
      <c r="S905" s="605"/>
      <c r="T905" s="605"/>
      <c r="U905" s="605"/>
      <c r="V905" s="605"/>
      <c r="W905" s="606"/>
      <c r="X905" s="219"/>
      <c r="Y905" s="219"/>
      <c r="Z905" s="112"/>
      <c r="AA905" s="83"/>
      <c r="AB905" s="83"/>
      <c r="AC905" s="83" t="str">
        <f t="shared" si="23"/>
        <v/>
      </c>
      <c r="AD905" s="83"/>
      <c r="AE905" s="83"/>
      <c r="AF905" s="83"/>
      <c r="AG905" s="83"/>
      <c r="AH905" s="83"/>
      <c r="AI905" s="83"/>
      <c r="AJ905" s="83"/>
      <c r="AK905" s="83"/>
      <c r="AL905" s="83"/>
      <c r="AM905" s="83"/>
      <c r="AN905" s="83"/>
      <c r="AO905" s="83"/>
      <c r="AP905" s="83"/>
      <c r="AQ905" s="83"/>
      <c r="AR905" s="83"/>
      <c r="AS905" s="83"/>
      <c r="AT905" s="83"/>
      <c r="AU905" s="83"/>
      <c r="AV905" s="83"/>
      <c r="AW905" s="83"/>
      <c r="AX905" s="83"/>
      <c r="AY905" s="83"/>
      <c r="AZ905" s="83"/>
      <c r="BA905" s="83"/>
      <c r="BB905" s="83"/>
      <c r="BC905" s="83"/>
      <c r="BD905" s="83"/>
      <c r="BE905" s="83"/>
      <c r="BF905" s="83"/>
      <c r="BG905" s="83"/>
      <c r="BH905" s="83"/>
      <c r="BI905" s="83"/>
      <c r="BJ905" s="83"/>
      <c r="BK905" s="83"/>
      <c r="BL905" s="83"/>
      <c r="BM905" s="83"/>
      <c r="BN905" s="83"/>
      <c r="BO905" s="83"/>
      <c r="BP905" s="83"/>
      <c r="BQ905" s="83"/>
      <c r="BR905" s="83"/>
      <c r="BS905" s="83"/>
      <c r="BT905" s="83"/>
      <c r="BU905" s="83"/>
      <c r="BV905" s="83"/>
      <c r="BW905" s="83"/>
      <c r="BX905" s="83"/>
      <c r="BY905" s="83"/>
      <c r="BZ905" s="83"/>
      <c r="CA905" s="83"/>
      <c r="CB905" s="83"/>
      <c r="CC905" s="83"/>
      <c r="CD905" s="83"/>
      <c r="CE905" s="83"/>
      <c r="CF905" s="83"/>
      <c r="CG905" s="83"/>
      <c r="CH905" s="83"/>
      <c r="CI905" s="83"/>
      <c r="CJ905" s="83"/>
      <c r="CK905" s="83"/>
      <c r="CL905" s="83"/>
      <c r="CM905" s="83"/>
      <c r="CN905" s="83"/>
      <c r="CO905" s="83"/>
      <c r="CP905" s="83"/>
      <c r="CQ905" s="83"/>
      <c r="CR905" s="83"/>
      <c r="CS905" s="83"/>
      <c r="CT905" s="83"/>
      <c r="CU905" s="83"/>
      <c r="CV905" s="83"/>
      <c r="CW905" s="83"/>
      <c r="CX905" s="83"/>
      <c r="CY905" s="83"/>
      <c r="CZ905" s="83"/>
      <c r="DA905" s="83"/>
      <c r="DB905" s="83"/>
      <c r="DC905" s="83"/>
      <c r="DD905" s="83"/>
      <c r="DE905" s="83"/>
      <c r="DF905" s="83"/>
      <c r="DG905" s="83"/>
      <c r="DH905" s="83"/>
      <c r="DI905" s="83"/>
      <c r="DJ905" s="83"/>
      <c r="DK905" s="83"/>
      <c r="DL905" s="83"/>
      <c r="DM905" s="83"/>
      <c r="DN905" s="83"/>
      <c r="DO905" s="83"/>
      <c r="DP905" s="83"/>
      <c r="DQ905" s="83"/>
      <c r="DR905" s="83"/>
      <c r="DS905" s="83"/>
      <c r="DT905" s="83"/>
      <c r="DU905" s="83"/>
      <c r="DV905" s="83"/>
      <c r="DW905" s="83"/>
      <c r="DX905" s="83"/>
      <c r="DY905" s="83"/>
      <c r="DZ905" s="83"/>
      <c r="EA905" s="83"/>
      <c r="EB905" s="83"/>
      <c r="EC905" s="83"/>
      <c r="ED905" s="83"/>
      <c r="EE905" s="83"/>
      <c r="EF905" s="83"/>
      <c r="EG905" s="83"/>
      <c r="EH905" s="83"/>
      <c r="EI905" s="83"/>
      <c r="EJ905" s="83"/>
      <c r="EK905" s="83"/>
      <c r="EL905" s="83"/>
      <c r="EM905" s="83"/>
      <c r="EN905" s="83"/>
      <c r="EO905" s="83"/>
      <c r="EP905" s="83"/>
      <c r="EQ905" s="83"/>
      <c r="ER905" s="83"/>
      <c r="ES905" s="83"/>
      <c r="ET905" s="83"/>
      <c r="EU905" s="83"/>
      <c r="EV905" s="83"/>
      <c r="EW905" s="83"/>
      <c r="EX905" s="83"/>
      <c r="EY905" s="83"/>
      <c r="EZ905" s="83"/>
      <c r="FA905" s="83"/>
      <c r="FB905" s="83"/>
      <c r="FC905" s="83"/>
      <c r="FD905" s="83"/>
      <c r="FE905" s="83"/>
      <c r="FF905" s="83"/>
      <c r="FG905" s="83"/>
      <c r="FH905" s="83"/>
      <c r="FI905" s="83"/>
      <c r="FJ905" s="83"/>
      <c r="FK905" s="83"/>
      <c r="FL905" s="83"/>
      <c r="FM905" s="83"/>
      <c r="FN905" s="83"/>
      <c r="FO905" s="83"/>
      <c r="FP905" s="83"/>
      <c r="FQ905" s="83"/>
      <c r="FR905" s="83"/>
      <c r="FS905" s="83"/>
      <c r="FT905" s="83"/>
      <c r="FU905" s="83"/>
      <c r="FV905" s="83"/>
      <c r="FW905" s="83"/>
      <c r="FX905" s="83"/>
      <c r="FY905" s="83"/>
      <c r="FZ905" s="83"/>
      <c r="GA905" s="83"/>
      <c r="GB905" s="83"/>
      <c r="GC905" s="83"/>
      <c r="GD905" s="83"/>
      <c r="GE905" s="83"/>
      <c r="GF905" s="83"/>
      <c r="GG905" s="83"/>
      <c r="GH905" s="83"/>
      <c r="GI905" s="83"/>
      <c r="GJ905" s="83"/>
      <c r="GK905" s="83"/>
      <c r="GL905" s="83"/>
      <c r="GM905" s="83"/>
      <c r="GN905" s="83"/>
      <c r="GO905" s="83"/>
      <c r="GP905" s="83"/>
      <c r="GQ905" s="83"/>
      <c r="GR905" s="83"/>
      <c r="GS905" s="83"/>
      <c r="GT905" s="83"/>
      <c r="GU905" s="83"/>
      <c r="GV905" s="83"/>
      <c r="GW905" s="83"/>
      <c r="GX905" s="83"/>
      <c r="GY905" s="83"/>
      <c r="GZ905" s="83"/>
      <c r="HA905" s="83"/>
      <c r="HB905" s="83"/>
      <c r="HC905" s="83"/>
      <c r="HD905" s="83"/>
      <c r="HE905" s="83"/>
      <c r="HF905" s="83"/>
      <c r="HG905" s="83"/>
      <c r="HH905" s="83"/>
      <c r="HI905" s="83"/>
      <c r="HJ905" s="83"/>
      <c r="HK905" s="83"/>
      <c r="HL905" s="83"/>
      <c r="HM905" s="83"/>
      <c r="HN905" s="83"/>
      <c r="HO905" s="83"/>
      <c r="HP905" s="83"/>
      <c r="HQ905" s="83"/>
      <c r="HR905" s="83"/>
      <c r="HS905" s="83"/>
      <c r="HT905" s="83"/>
      <c r="HU905" s="83"/>
      <c r="HV905" s="83"/>
      <c r="HW905" s="83"/>
      <c r="HX905" s="83"/>
      <c r="HY905" s="83"/>
      <c r="HZ905" s="83"/>
      <c r="IA905" s="83"/>
      <c r="IB905" s="83"/>
      <c r="IC905" s="83"/>
      <c r="ID905" s="83"/>
      <c r="IE905" s="83"/>
      <c r="IF905" s="83"/>
      <c r="IG905" s="83"/>
      <c r="IH905" s="83"/>
      <c r="II905" s="83"/>
      <c r="IJ905" s="83"/>
      <c r="IK905" s="83"/>
      <c r="IL905" s="83"/>
      <c r="IM905" s="83"/>
      <c r="IN905" s="83"/>
      <c r="IO905" s="83"/>
      <c r="IP905" s="83"/>
      <c r="IQ905" s="83"/>
      <c r="IR905" s="83"/>
      <c r="IS905" s="83"/>
      <c r="IT905" s="83"/>
      <c r="IU905" s="83"/>
      <c r="IV905" s="83"/>
      <c r="IW905" s="83"/>
      <c r="IX905" s="83"/>
      <c r="IY905" s="83"/>
      <c r="IZ905" s="83"/>
      <c r="JA905" s="83"/>
      <c r="JB905" s="83"/>
      <c r="JC905" s="83"/>
      <c r="JD905" s="83"/>
      <c r="JE905" s="83"/>
    </row>
    <row r="906" spans="1:265" s="8" customFormat="1" ht="15" customHeight="1" x14ac:dyDescent="0.2">
      <c r="A906" s="130"/>
      <c r="B906" s="131" t="s">
        <v>709</v>
      </c>
      <c r="C906" s="206"/>
      <c r="D906" s="337" t="s">
        <v>710</v>
      </c>
      <c r="E906" s="218"/>
      <c r="F906" s="1055"/>
      <c r="G906" s="1056"/>
      <c r="H906" s="337" t="s">
        <v>650</v>
      </c>
      <c r="I906" s="337" t="s">
        <v>651</v>
      </c>
      <c r="J906" s="337" t="s">
        <v>1078</v>
      </c>
      <c r="K906" s="393" t="s">
        <v>749</v>
      </c>
      <c r="L906" s="393" t="s">
        <v>97</v>
      </c>
      <c r="M906" s="1176">
        <v>5</v>
      </c>
      <c r="N906" s="1176" t="s">
        <v>101</v>
      </c>
      <c r="O906" s="393" t="s">
        <v>739</v>
      </c>
      <c r="P906" s="617">
        <v>4</v>
      </c>
      <c r="Q906" s="618"/>
      <c r="R906" s="618"/>
      <c r="S906" s="618"/>
      <c r="T906" s="618"/>
      <c r="U906" s="618"/>
      <c r="V906" s="618"/>
      <c r="W906" s="619"/>
      <c r="X906" s="219"/>
      <c r="Y906" s="219"/>
      <c r="Z906" s="112"/>
      <c r="AA906" s="83"/>
      <c r="AB906" s="83"/>
      <c r="AC906" s="83" t="str">
        <f t="shared" si="23"/>
        <v/>
      </c>
      <c r="AD906" s="83"/>
      <c r="AE906" s="83"/>
      <c r="AF906" s="83"/>
      <c r="AG906" s="83"/>
      <c r="AH906" s="83"/>
      <c r="AI906" s="83"/>
      <c r="AJ906" s="83"/>
      <c r="AK906" s="83"/>
      <c r="AL906" s="83"/>
      <c r="AM906" s="83"/>
      <c r="AN906" s="83"/>
      <c r="AO906" s="83"/>
      <c r="AP906" s="83"/>
      <c r="AQ906" s="83"/>
      <c r="AR906" s="83"/>
      <c r="AS906" s="83"/>
      <c r="AT906" s="83"/>
      <c r="AU906" s="83"/>
      <c r="AV906" s="83"/>
      <c r="AW906" s="83"/>
      <c r="AX906" s="83"/>
      <c r="AY906" s="83"/>
      <c r="AZ906" s="83"/>
      <c r="BA906" s="83"/>
      <c r="BB906" s="83"/>
      <c r="BC906" s="83"/>
      <c r="BD906" s="83"/>
      <c r="BE906" s="83"/>
      <c r="BF906" s="83"/>
      <c r="BG906" s="83"/>
      <c r="BH906" s="83"/>
      <c r="BI906" s="83"/>
      <c r="BJ906" s="83"/>
      <c r="BK906" s="83"/>
      <c r="BL906" s="83"/>
      <c r="BM906" s="83"/>
      <c r="BN906" s="83"/>
      <c r="BO906" s="83"/>
      <c r="BP906" s="83"/>
      <c r="BQ906" s="83"/>
      <c r="BR906" s="83"/>
      <c r="BS906" s="83"/>
      <c r="BT906" s="83"/>
      <c r="BU906" s="83"/>
      <c r="BV906" s="83"/>
      <c r="BW906" s="83"/>
      <c r="BX906" s="83"/>
      <c r="BY906" s="83"/>
      <c r="BZ906" s="83"/>
      <c r="CA906" s="83"/>
      <c r="CB906" s="83"/>
      <c r="CC906" s="83"/>
      <c r="CD906" s="83"/>
      <c r="CE906" s="83"/>
      <c r="CF906" s="83"/>
      <c r="CG906" s="83"/>
      <c r="CH906" s="83"/>
      <c r="CI906" s="83"/>
      <c r="CJ906" s="83"/>
      <c r="CK906" s="83"/>
      <c r="CL906" s="83"/>
      <c r="CM906" s="83"/>
      <c r="CN906" s="83"/>
      <c r="CO906" s="83"/>
      <c r="CP906" s="83"/>
      <c r="CQ906" s="83"/>
      <c r="CR906" s="83"/>
      <c r="CS906" s="83"/>
      <c r="CT906" s="83"/>
      <c r="CU906" s="83"/>
      <c r="CV906" s="83"/>
      <c r="CW906" s="83"/>
      <c r="CX906" s="83"/>
      <c r="CY906" s="83"/>
      <c r="CZ906" s="83"/>
      <c r="DA906" s="83"/>
      <c r="DB906" s="83"/>
      <c r="DC906" s="83"/>
      <c r="DD906" s="83"/>
      <c r="DE906" s="83"/>
      <c r="DF906" s="83"/>
      <c r="DG906" s="83"/>
      <c r="DH906" s="83"/>
      <c r="DI906" s="83"/>
      <c r="DJ906" s="83"/>
      <c r="DK906" s="83"/>
      <c r="DL906" s="83"/>
      <c r="DM906" s="83"/>
      <c r="DN906" s="83"/>
      <c r="DO906" s="83"/>
      <c r="DP906" s="83"/>
      <c r="DQ906" s="83"/>
      <c r="DR906" s="83"/>
      <c r="DS906" s="83"/>
      <c r="DT906" s="83"/>
      <c r="DU906" s="83"/>
      <c r="DV906" s="83"/>
      <c r="DW906" s="83"/>
      <c r="DX906" s="83"/>
      <c r="DY906" s="83"/>
      <c r="DZ906" s="83"/>
      <c r="EA906" s="83"/>
      <c r="EB906" s="83"/>
      <c r="EC906" s="83"/>
      <c r="ED906" s="83"/>
      <c r="EE906" s="83"/>
      <c r="EF906" s="83"/>
      <c r="EG906" s="83"/>
      <c r="EH906" s="83"/>
      <c r="EI906" s="83"/>
      <c r="EJ906" s="83"/>
      <c r="EK906" s="83"/>
      <c r="EL906" s="83"/>
      <c r="EM906" s="83"/>
      <c r="EN906" s="83"/>
      <c r="EO906" s="83"/>
      <c r="EP906" s="83"/>
      <c r="EQ906" s="83"/>
      <c r="ER906" s="83"/>
      <c r="ES906" s="83"/>
      <c r="ET906" s="83"/>
      <c r="EU906" s="83"/>
      <c r="EV906" s="83"/>
      <c r="EW906" s="83"/>
      <c r="EX906" s="83"/>
      <c r="EY906" s="83"/>
      <c r="EZ906" s="83"/>
      <c r="FA906" s="83"/>
      <c r="FB906" s="83"/>
      <c r="FC906" s="83"/>
      <c r="FD906" s="83"/>
      <c r="FE906" s="83"/>
      <c r="FF906" s="83"/>
      <c r="FG906" s="83"/>
      <c r="FH906" s="83"/>
      <c r="FI906" s="83"/>
      <c r="FJ906" s="83"/>
      <c r="FK906" s="83"/>
      <c r="FL906" s="83"/>
      <c r="FM906" s="83"/>
      <c r="FN906" s="83"/>
      <c r="FO906" s="83"/>
      <c r="FP906" s="83"/>
      <c r="FQ906" s="83"/>
      <c r="FR906" s="83"/>
      <c r="FS906" s="83"/>
      <c r="FT906" s="83"/>
      <c r="FU906" s="83"/>
      <c r="FV906" s="83"/>
      <c r="FW906" s="83"/>
      <c r="FX906" s="83"/>
      <c r="FY906" s="83"/>
      <c r="FZ906" s="83"/>
      <c r="GA906" s="83"/>
      <c r="GB906" s="83"/>
      <c r="GC906" s="83"/>
      <c r="GD906" s="83"/>
      <c r="GE906" s="83"/>
      <c r="GF906" s="83"/>
      <c r="GG906" s="83"/>
      <c r="GH906" s="83"/>
      <c r="GI906" s="83"/>
      <c r="GJ906" s="83"/>
      <c r="GK906" s="83"/>
      <c r="GL906" s="83"/>
      <c r="GM906" s="83"/>
      <c r="GN906" s="83"/>
      <c r="GO906" s="83"/>
      <c r="GP906" s="83"/>
      <c r="GQ906" s="83"/>
      <c r="GR906" s="83"/>
      <c r="GS906" s="83"/>
      <c r="GT906" s="83"/>
      <c r="GU906" s="83"/>
      <c r="GV906" s="83"/>
      <c r="GW906" s="83"/>
      <c r="GX906" s="83"/>
      <c r="GY906" s="83"/>
      <c r="GZ906" s="83"/>
      <c r="HA906" s="83"/>
      <c r="HB906" s="83"/>
      <c r="HC906" s="83"/>
      <c r="HD906" s="83"/>
      <c r="HE906" s="83"/>
      <c r="HF906" s="83"/>
      <c r="HG906" s="83"/>
      <c r="HH906" s="83"/>
      <c r="HI906" s="83"/>
      <c r="HJ906" s="83"/>
      <c r="HK906" s="83"/>
      <c r="HL906" s="83"/>
      <c r="HM906" s="83"/>
      <c r="HN906" s="83"/>
      <c r="HO906" s="83"/>
      <c r="HP906" s="83"/>
      <c r="HQ906" s="83"/>
      <c r="HR906" s="83"/>
      <c r="HS906" s="83"/>
      <c r="HT906" s="83"/>
      <c r="HU906" s="83"/>
      <c r="HV906" s="83"/>
      <c r="HW906" s="83"/>
      <c r="HX906" s="83"/>
      <c r="HY906" s="83"/>
      <c r="HZ906" s="83"/>
      <c r="IA906" s="83"/>
      <c r="IB906" s="83"/>
      <c r="IC906" s="83"/>
      <c r="ID906" s="83"/>
      <c r="IE906" s="83"/>
      <c r="IF906" s="83"/>
      <c r="IG906" s="83"/>
      <c r="IH906" s="83"/>
      <c r="II906" s="83"/>
      <c r="IJ906" s="83"/>
      <c r="IK906" s="83"/>
      <c r="IL906" s="83"/>
      <c r="IM906" s="83"/>
      <c r="IN906" s="83"/>
      <c r="IO906" s="83"/>
      <c r="IP906" s="83"/>
      <c r="IQ906" s="83"/>
      <c r="IR906" s="83"/>
      <c r="IS906" s="83"/>
      <c r="IT906" s="83"/>
      <c r="IU906" s="83"/>
      <c r="IV906" s="83"/>
      <c r="IW906" s="83"/>
      <c r="IX906" s="83"/>
      <c r="IY906" s="83"/>
      <c r="IZ906" s="83"/>
      <c r="JA906" s="83"/>
      <c r="JB906" s="83"/>
      <c r="JC906" s="83"/>
      <c r="JD906" s="83"/>
      <c r="JE906" s="83"/>
    </row>
    <row r="907" spans="1:265" s="8" customFormat="1" ht="15" customHeight="1" x14ac:dyDescent="0.2">
      <c r="A907" s="573"/>
      <c r="B907" s="131" t="s">
        <v>709</v>
      </c>
      <c r="C907" s="206"/>
      <c r="D907" s="337" t="s">
        <v>710</v>
      </c>
      <c r="E907" s="218"/>
      <c r="F907" s="1055"/>
      <c r="G907" s="1056"/>
      <c r="H907" s="337" t="s">
        <v>650</v>
      </c>
      <c r="I907" s="337" t="s">
        <v>651</v>
      </c>
      <c r="J907" s="337"/>
      <c r="K907" s="393" t="s">
        <v>2105</v>
      </c>
      <c r="L907" s="393"/>
      <c r="M907" s="1176"/>
      <c r="N907" s="1176"/>
      <c r="O907" s="393"/>
      <c r="P907" s="617"/>
      <c r="Q907" s="618"/>
      <c r="R907" s="618"/>
      <c r="S907" s="618">
        <v>1</v>
      </c>
      <c r="T907" s="618"/>
      <c r="U907" s="618"/>
      <c r="V907" s="618"/>
      <c r="W907" s="619"/>
      <c r="X907" s="219"/>
      <c r="Y907" s="219"/>
      <c r="Z907" s="112"/>
      <c r="AA907" s="83"/>
      <c r="AB907" s="83"/>
      <c r="AC907" s="83" t="str">
        <f t="shared" si="23"/>
        <v/>
      </c>
      <c r="AD907" s="83"/>
      <c r="AE907" s="83"/>
      <c r="AF907" s="83"/>
      <c r="AG907" s="83"/>
      <c r="AH907" s="83"/>
      <c r="AI907" s="83"/>
      <c r="AJ907" s="83"/>
      <c r="AK907" s="83"/>
      <c r="AL907" s="83"/>
      <c r="AM907" s="83"/>
      <c r="AN907" s="83"/>
      <c r="AO907" s="83"/>
      <c r="AP907" s="83"/>
      <c r="AQ907" s="83"/>
      <c r="AR907" s="83"/>
      <c r="AS907" s="83"/>
      <c r="AT907" s="83"/>
      <c r="AU907" s="83"/>
      <c r="AV907" s="83"/>
      <c r="AW907" s="83"/>
      <c r="AX907" s="83"/>
      <c r="AY907" s="83"/>
      <c r="AZ907" s="83"/>
      <c r="BA907" s="83"/>
      <c r="BB907" s="83"/>
      <c r="BC907" s="83"/>
      <c r="BD907" s="83"/>
      <c r="BE907" s="83"/>
      <c r="BF907" s="83"/>
      <c r="BG907" s="83"/>
      <c r="BH907" s="83"/>
      <c r="BI907" s="83"/>
      <c r="BJ907" s="83"/>
      <c r="BK907" s="83"/>
      <c r="BL907" s="83"/>
      <c r="BM907" s="83"/>
      <c r="BN907" s="83"/>
      <c r="BO907" s="83"/>
      <c r="BP907" s="83"/>
      <c r="BQ907" s="83"/>
      <c r="BR907" s="83"/>
      <c r="BS907" s="83"/>
      <c r="BT907" s="83"/>
      <c r="BU907" s="83"/>
      <c r="BV907" s="83"/>
      <c r="BW907" s="83"/>
      <c r="BX907" s="83"/>
      <c r="BY907" s="83"/>
      <c r="BZ907" s="83"/>
      <c r="CA907" s="83"/>
      <c r="CB907" s="83"/>
      <c r="CC907" s="83"/>
      <c r="CD907" s="83"/>
      <c r="CE907" s="83"/>
      <c r="CF907" s="83"/>
      <c r="CG907" s="83"/>
      <c r="CH907" s="83"/>
      <c r="CI907" s="83"/>
      <c r="CJ907" s="83"/>
      <c r="CK907" s="83"/>
      <c r="CL907" s="83"/>
      <c r="CM907" s="83"/>
      <c r="CN907" s="83"/>
      <c r="CO907" s="83"/>
      <c r="CP907" s="83"/>
      <c r="CQ907" s="83"/>
      <c r="CR907" s="83"/>
      <c r="CS907" s="83"/>
      <c r="CT907" s="83"/>
      <c r="CU907" s="83"/>
      <c r="CV907" s="83"/>
      <c r="CW907" s="83"/>
      <c r="CX907" s="83"/>
      <c r="CY907" s="83"/>
      <c r="CZ907" s="83"/>
      <c r="DA907" s="83"/>
      <c r="DB907" s="83"/>
      <c r="DC907" s="83"/>
      <c r="DD907" s="83"/>
      <c r="DE907" s="83"/>
      <c r="DF907" s="83"/>
      <c r="DG907" s="83"/>
      <c r="DH907" s="83"/>
      <c r="DI907" s="83"/>
      <c r="DJ907" s="83"/>
      <c r="DK907" s="83"/>
      <c r="DL907" s="83"/>
      <c r="DM907" s="83"/>
      <c r="DN907" s="83"/>
      <c r="DO907" s="83"/>
      <c r="DP907" s="83"/>
      <c r="DQ907" s="83"/>
      <c r="DR907" s="83"/>
      <c r="DS907" s="83"/>
      <c r="DT907" s="83"/>
      <c r="DU907" s="83"/>
      <c r="DV907" s="83"/>
      <c r="DW907" s="83"/>
      <c r="DX907" s="83"/>
      <c r="DY907" s="83"/>
      <c r="DZ907" s="83"/>
      <c r="EA907" s="83"/>
      <c r="EB907" s="83"/>
      <c r="EC907" s="83"/>
      <c r="ED907" s="83"/>
      <c r="EE907" s="83"/>
      <c r="EF907" s="83"/>
      <c r="EG907" s="83"/>
      <c r="EH907" s="83"/>
      <c r="EI907" s="83"/>
      <c r="EJ907" s="83"/>
      <c r="EK907" s="83"/>
      <c r="EL907" s="83"/>
      <c r="EM907" s="83"/>
      <c r="EN907" s="83"/>
      <c r="EO907" s="83"/>
      <c r="EP907" s="83"/>
      <c r="EQ907" s="83"/>
      <c r="ER907" s="83"/>
      <c r="ES907" s="83"/>
      <c r="ET907" s="83"/>
      <c r="EU907" s="83"/>
      <c r="EV907" s="83"/>
      <c r="EW907" s="83"/>
      <c r="EX907" s="83"/>
      <c r="EY907" s="83"/>
      <c r="EZ907" s="83"/>
      <c r="FA907" s="83"/>
      <c r="FB907" s="83"/>
      <c r="FC907" s="83"/>
      <c r="FD907" s="83"/>
      <c r="FE907" s="83"/>
      <c r="FF907" s="83"/>
      <c r="FG907" s="83"/>
      <c r="FH907" s="83"/>
      <c r="FI907" s="83"/>
      <c r="FJ907" s="83"/>
      <c r="FK907" s="83"/>
      <c r="FL907" s="83"/>
      <c r="FM907" s="83"/>
      <c r="FN907" s="83"/>
      <c r="FO907" s="83"/>
      <c r="FP907" s="83"/>
      <c r="FQ907" s="83"/>
      <c r="FR907" s="83"/>
      <c r="FS907" s="83"/>
      <c r="FT907" s="83"/>
      <c r="FU907" s="83"/>
      <c r="FV907" s="83"/>
      <c r="FW907" s="83"/>
      <c r="FX907" s="83"/>
      <c r="FY907" s="83"/>
      <c r="FZ907" s="83"/>
      <c r="GA907" s="83"/>
      <c r="GB907" s="83"/>
      <c r="GC907" s="83"/>
      <c r="GD907" s="83"/>
      <c r="GE907" s="83"/>
      <c r="GF907" s="83"/>
      <c r="GG907" s="83"/>
      <c r="GH907" s="83"/>
      <c r="GI907" s="83"/>
      <c r="GJ907" s="83"/>
      <c r="GK907" s="83"/>
      <c r="GL907" s="83"/>
      <c r="GM907" s="83"/>
      <c r="GN907" s="83"/>
      <c r="GO907" s="83"/>
      <c r="GP907" s="83"/>
      <c r="GQ907" s="83"/>
      <c r="GR907" s="83"/>
      <c r="GS907" s="83"/>
      <c r="GT907" s="83"/>
      <c r="GU907" s="83"/>
      <c r="GV907" s="83"/>
      <c r="GW907" s="83"/>
      <c r="GX907" s="83"/>
      <c r="GY907" s="83"/>
      <c r="GZ907" s="83"/>
      <c r="HA907" s="83"/>
      <c r="HB907" s="83"/>
      <c r="HC907" s="83"/>
      <c r="HD907" s="83"/>
      <c r="HE907" s="83"/>
      <c r="HF907" s="83"/>
      <c r="HG907" s="83"/>
      <c r="HH907" s="83"/>
      <c r="HI907" s="83"/>
      <c r="HJ907" s="83"/>
      <c r="HK907" s="83"/>
      <c r="HL907" s="83"/>
      <c r="HM907" s="83"/>
      <c r="HN907" s="83"/>
      <c r="HO907" s="83"/>
      <c r="HP907" s="83"/>
      <c r="HQ907" s="83"/>
      <c r="HR907" s="83"/>
      <c r="HS907" s="83"/>
      <c r="HT907" s="83"/>
      <c r="HU907" s="83"/>
      <c r="HV907" s="83"/>
      <c r="HW907" s="83"/>
      <c r="HX907" s="83"/>
      <c r="HY907" s="83"/>
      <c r="HZ907" s="83"/>
      <c r="IA907" s="83"/>
      <c r="IB907" s="83"/>
      <c r="IC907" s="83"/>
      <c r="ID907" s="83"/>
      <c r="IE907" s="83"/>
      <c r="IF907" s="83"/>
      <c r="IG907" s="83"/>
      <c r="IH907" s="83"/>
      <c r="II907" s="83"/>
      <c r="IJ907" s="83"/>
      <c r="IK907" s="83"/>
      <c r="IL907" s="83"/>
      <c r="IM907" s="83"/>
      <c r="IN907" s="83"/>
      <c r="IO907" s="83"/>
      <c r="IP907" s="83"/>
      <c r="IQ907" s="83"/>
      <c r="IR907" s="83"/>
      <c r="IS907" s="83"/>
      <c r="IT907" s="83"/>
      <c r="IU907" s="83"/>
      <c r="IV907" s="83"/>
      <c r="IW907" s="83"/>
      <c r="IX907" s="83"/>
      <c r="IY907" s="83"/>
      <c r="IZ907" s="83"/>
      <c r="JA907" s="83"/>
      <c r="JB907" s="83"/>
      <c r="JC907" s="83"/>
      <c r="JD907" s="83"/>
      <c r="JE907" s="83"/>
    </row>
    <row r="908" spans="1:265" s="8" customFormat="1" ht="15" customHeight="1" x14ac:dyDescent="0.2">
      <c r="A908" s="130"/>
      <c r="B908" s="131" t="s">
        <v>709</v>
      </c>
      <c r="C908" s="206"/>
      <c r="D908" s="337" t="s">
        <v>710</v>
      </c>
      <c r="E908" s="218"/>
      <c r="F908" s="1055"/>
      <c r="G908" s="1056"/>
      <c r="H908" s="337" t="s">
        <v>650</v>
      </c>
      <c r="I908" s="337" t="s">
        <v>651</v>
      </c>
      <c r="J908" s="337"/>
      <c r="K908" s="393" t="s">
        <v>2106</v>
      </c>
      <c r="L908" s="393"/>
      <c r="M908" s="1176"/>
      <c r="N908" s="1176"/>
      <c r="O908" s="393"/>
      <c r="P908" s="617"/>
      <c r="Q908" s="618"/>
      <c r="R908" s="618"/>
      <c r="S908" s="618">
        <v>1</v>
      </c>
      <c r="T908" s="618"/>
      <c r="U908" s="618"/>
      <c r="V908" s="618"/>
      <c r="W908" s="619"/>
      <c r="X908" s="219"/>
      <c r="Y908" s="219"/>
      <c r="Z908" s="112"/>
      <c r="AA908" s="83"/>
      <c r="AB908" s="83"/>
      <c r="AC908" s="83" t="str">
        <f t="shared" si="23"/>
        <v/>
      </c>
      <c r="AD908" s="83"/>
      <c r="AE908" s="83"/>
      <c r="AF908" s="83"/>
      <c r="AG908" s="83"/>
      <c r="AH908" s="83"/>
      <c r="AI908" s="83"/>
      <c r="AJ908" s="83"/>
      <c r="AK908" s="83"/>
      <c r="AL908" s="83"/>
      <c r="AM908" s="83"/>
      <c r="AN908" s="83"/>
      <c r="AO908" s="83"/>
      <c r="AP908" s="83"/>
      <c r="AQ908" s="83"/>
      <c r="AR908" s="83"/>
      <c r="AS908" s="83"/>
      <c r="AT908" s="83"/>
      <c r="AU908" s="83"/>
      <c r="AV908" s="83"/>
      <c r="AW908" s="83"/>
      <c r="AX908" s="83"/>
      <c r="AY908" s="83"/>
      <c r="AZ908" s="83"/>
      <c r="BA908" s="83"/>
      <c r="BB908" s="83"/>
      <c r="BC908" s="83"/>
      <c r="BD908" s="83"/>
      <c r="BE908" s="83"/>
      <c r="BF908" s="83"/>
      <c r="BG908" s="83"/>
      <c r="BH908" s="83"/>
      <c r="BI908" s="83"/>
      <c r="BJ908" s="83"/>
      <c r="BK908" s="83"/>
      <c r="BL908" s="83"/>
      <c r="BM908" s="83"/>
      <c r="BN908" s="83"/>
      <c r="BO908" s="83"/>
      <c r="BP908" s="83"/>
      <c r="BQ908" s="83"/>
      <c r="BR908" s="83"/>
      <c r="BS908" s="83"/>
      <c r="BT908" s="83"/>
      <c r="BU908" s="83"/>
      <c r="BV908" s="83"/>
      <c r="BW908" s="83"/>
      <c r="BX908" s="83"/>
      <c r="BY908" s="83"/>
      <c r="BZ908" s="83"/>
      <c r="CA908" s="83"/>
      <c r="CB908" s="83"/>
      <c r="CC908" s="83"/>
      <c r="CD908" s="83"/>
      <c r="CE908" s="83"/>
      <c r="CF908" s="83"/>
      <c r="CG908" s="83"/>
      <c r="CH908" s="83"/>
      <c r="CI908" s="83"/>
      <c r="CJ908" s="83"/>
      <c r="CK908" s="83"/>
      <c r="CL908" s="83"/>
      <c r="CM908" s="83"/>
      <c r="CN908" s="83"/>
      <c r="CO908" s="83"/>
      <c r="CP908" s="83"/>
      <c r="CQ908" s="83"/>
      <c r="CR908" s="83"/>
      <c r="CS908" s="83"/>
      <c r="CT908" s="83"/>
      <c r="CU908" s="83"/>
      <c r="CV908" s="83"/>
      <c r="CW908" s="83"/>
      <c r="CX908" s="83"/>
      <c r="CY908" s="83"/>
      <c r="CZ908" s="83"/>
      <c r="DA908" s="83"/>
      <c r="DB908" s="83"/>
      <c r="DC908" s="83"/>
      <c r="DD908" s="83"/>
      <c r="DE908" s="83"/>
      <c r="DF908" s="83"/>
      <c r="DG908" s="83"/>
      <c r="DH908" s="83"/>
      <c r="DI908" s="83"/>
      <c r="DJ908" s="83"/>
      <c r="DK908" s="83"/>
      <c r="DL908" s="83"/>
      <c r="DM908" s="83"/>
      <c r="DN908" s="83"/>
      <c r="DO908" s="83"/>
      <c r="DP908" s="83"/>
      <c r="DQ908" s="83"/>
      <c r="DR908" s="83"/>
      <c r="DS908" s="83"/>
      <c r="DT908" s="83"/>
      <c r="DU908" s="83"/>
      <c r="DV908" s="83"/>
      <c r="DW908" s="83"/>
      <c r="DX908" s="83"/>
      <c r="DY908" s="83"/>
      <c r="DZ908" s="83"/>
      <c r="EA908" s="83"/>
      <c r="EB908" s="83"/>
      <c r="EC908" s="83"/>
      <c r="ED908" s="83"/>
      <c r="EE908" s="83"/>
      <c r="EF908" s="83"/>
      <c r="EG908" s="83"/>
      <c r="EH908" s="83"/>
      <c r="EI908" s="83"/>
      <c r="EJ908" s="83"/>
      <c r="EK908" s="83"/>
      <c r="EL908" s="83"/>
      <c r="EM908" s="83"/>
      <c r="EN908" s="83"/>
      <c r="EO908" s="83"/>
      <c r="EP908" s="83"/>
      <c r="EQ908" s="83"/>
      <c r="ER908" s="83"/>
      <c r="ES908" s="83"/>
      <c r="ET908" s="83"/>
      <c r="EU908" s="83"/>
      <c r="EV908" s="83"/>
      <c r="EW908" s="83"/>
      <c r="EX908" s="83"/>
      <c r="EY908" s="83"/>
      <c r="EZ908" s="83"/>
      <c r="FA908" s="83"/>
      <c r="FB908" s="83"/>
      <c r="FC908" s="83"/>
      <c r="FD908" s="83"/>
      <c r="FE908" s="83"/>
      <c r="FF908" s="83"/>
      <c r="FG908" s="83"/>
      <c r="FH908" s="83"/>
      <c r="FI908" s="83"/>
      <c r="FJ908" s="83"/>
      <c r="FK908" s="83"/>
      <c r="FL908" s="83"/>
      <c r="FM908" s="83"/>
      <c r="FN908" s="83"/>
      <c r="FO908" s="83"/>
      <c r="FP908" s="83"/>
      <c r="FQ908" s="83"/>
      <c r="FR908" s="83"/>
      <c r="FS908" s="83"/>
      <c r="FT908" s="83"/>
      <c r="FU908" s="83"/>
      <c r="FV908" s="83"/>
      <c r="FW908" s="83"/>
      <c r="FX908" s="83"/>
      <c r="FY908" s="83"/>
      <c r="FZ908" s="83"/>
      <c r="GA908" s="83"/>
      <c r="GB908" s="83"/>
      <c r="GC908" s="83"/>
      <c r="GD908" s="83"/>
      <c r="GE908" s="83"/>
      <c r="GF908" s="83"/>
      <c r="GG908" s="83"/>
      <c r="GH908" s="83"/>
      <c r="GI908" s="83"/>
      <c r="GJ908" s="83"/>
      <c r="GK908" s="83"/>
      <c r="GL908" s="83"/>
      <c r="GM908" s="83"/>
      <c r="GN908" s="83"/>
      <c r="GO908" s="83"/>
      <c r="GP908" s="83"/>
      <c r="GQ908" s="83"/>
      <c r="GR908" s="83"/>
      <c r="GS908" s="83"/>
      <c r="GT908" s="83"/>
      <c r="GU908" s="83"/>
      <c r="GV908" s="83"/>
      <c r="GW908" s="83"/>
      <c r="GX908" s="83"/>
      <c r="GY908" s="83"/>
      <c r="GZ908" s="83"/>
      <c r="HA908" s="83"/>
      <c r="HB908" s="83"/>
      <c r="HC908" s="83"/>
      <c r="HD908" s="83"/>
      <c r="HE908" s="83"/>
      <c r="HF908" s="83"/>
      <c r="HG908" s="83"/>
      <c r="HH908" s="83"/>
      <c r="HI908" s="83"/>
      <c r="HJ908" s="83"/>
      <c r="HK908" s="83"/>
      <c r="HL908" s="83"/>
      <c r="HM908" s="83"/>
      <c r="HN908" s="83"/>
      <c r="HO908" s="83"/>
      <c r="HP908" s="83"/>
      <c r="HQ908" s="83"/>
      <c r="HR908" s="83"/>
      <c r="HS908" s="83"/>
      <c r="HT908" s="83"/>
      <c r="HU908" s="83"/>
      <c r="HV908" s="83"/>
      <c r="HW908" s="83"/>
      <c r="HX908" s="83"/>
      <c r="HY908" s="83"/>
      <c r="HZ908" s="83"/>
      <c r="IA908" s="83"/>
      <c r="IB908" s="83"/>
      <c r="IC908" s="83"/>
      <c r="ID908" s="83"/>
      <c r="IE908" s="83"/>
      <c r="IF908" s="83"/>
      <c r="IG908" s="83"/>
      <c r="IH908" s="83"/>
      <c r="II908" s="83"/>
      <c r="IJ908" s="83"/>
      <c r="IK908" s="83"/>
      <c r="IL908" s="83"/>
      <c r="IM908" s="83"/>
      <c r="IN908" s="83"/>
      <c r="IO908" s="83"/>
      <c r="IP908" s="83"/>
      <c r="IQ908" s="83"/>
      <c r="IR908" s="83"/>
      <c r="IS908" s="83"/>
      <c r="IT908" s="83"/>
      <c r="IU908" s="83"/>
      <c r="IV908" s="83"/>
      <c r="IW908" s="83"/>
      <c r="IX908" s="83"/>
      <c r="IY908" s="83"/>
      <c r="IZ908" s="83"/>
      <c r="JA908" s="83"/>
      <c r="JB908" s="83"/>
      <c r="JC908" s="83"/>
      <c r="JD908" s="83"/>
      <c r="JE908" s="83"/>
    </row>
    <row r="909" spans="1:265" s="8" customFormat="1" ht="15" customHeight="1" x14ac:dyDescent="0.2">
      <c r="A909" s="130"/>
      <c r="B909" s="131" t="s">
        <v>709</v>
      </c>
      <c r="C909" s="206"/>
      <c r="D909" s="337" t="s">
        <v>710</v>
      </c>
      <c r="E909" s="218"/>
      <c r="F909" s="1055"/>
      <c r="G909" s="1056"/>
      <c r="H909" s="337" t="s">
        <v>650</v>
      </c>
      <c r="I909" s="337" t="s">
        <v>651</v>
      </c>
      <c r="J909" s="337"/>
      <c r="K909" s="393" t="s">
        <v>1391</v>
      </c>
      <c r="L909" s="393"/>
      <c r="M909" s="1176"/>
      <c r="N909" s="1176"/>
      <c r="O909" s="393"/>
      <c r="P909" s="617"/>
      <c r="Q909" s="618"/>
      <c r="R909" s="618"/>
      <c r="S909" s="618"/>
      <c r="T909" s="618"/>
      <c r="U909" s="618"/>
      <c r="V909" s="618"/>
      <c r="W909" s="619">
        <v>4</v>
      </c>
      <c r="X909" s="219"/>
      <c r="Y909" s="219"/>
      <c r="Z909" s="112"/>
      <c r="AA909" s="83"/>
      <c r="AB909" s="83"/>
      <c r="AC909" s="83" t="str">
        <f t="shared" si="23"/>
        <v/>
      </c>
      <c r="AD909" s="83"/>
      <c r="AE909" s="83"/>
      <c r="AF909" s="83"/>
      <c r="AG909" s="83"/>
      <c r="AH909" s="83"/>
      <c r="AI909" s="83"/>
      <c r="AJ909" s="83"/>
      <c r="AK909" s="83"/>
      <c r="AL909" s="83"/>
      <c r="AM909" s="83"/>
      <c r="AN909" s="83"/>
      <c r="AO909" s="83"/>
      <c r="AP909" s="83"/>
      <c r="AQ909" s="83"/>
      <c r="AR909" s="83"/>
      <c r="AS909" s="83"/>
      <c r="AT909" s="83"/>
      <c r="AU909" s="83"/>
      <c r="AV909" s="83"/>
      <c r="AW909" s="83"/>
      <c r="AX909" s="83"/>
      <c r="AY909" s="83"/>
      <c r="AZ909" s="83"/>
      <c r="BA909" s="83"/>
      <c r="BB909" s="83"/>
      <c r="BC909" s="83"/>
      <c r="BD909" s="83"/>
      <c r="BE909" s="83"/>
      <c r="BF909" s="83"/>
      <c r="BG909" s="83"/>
      <c r="BH909" s="83"/>
      <c r="BI909" s="83"/>
      <c r="BJ909" s="83"/>
      <c r="BK909" s="83"/>
      <c r="BL909" s="83"/>
      <c r="BM909" s="83"/>
      <c r="BN909" s="83"/>
      <c r="BO909" s="83"/>
      <c r="BP909" s="83"/>
      <c r="BQ909" s="83"/>
      <c r="BR909" s="83"/>
      <c r="BS909" s="83"/>
      <c r="BT909" s="83"/>
      <c r="BU909" s="83"/>
      <c r="BV909" s="83"/>
      <c r="BW909" s="83"/>
      <c r="BX909" s="83"/>
      <c r="BY909" s="83"/>
      <c r="BZ909" s="83"/>
      <c r="CA909" s="83"/>
      <c r="CB909" s="83"/>
      <c r="CC909" s="83"/>
      <c r="CD909" s="83"/>
      <c r="CE909" s="83"/>
      <c r="CF909" s="83"/>
      <c r="CG909" s="83"/>
      <c r="CH909" s="83"/>
      <c r="CI909" s="83"/>
      <c r="CJ909" s="83"/>
      <c r="CK909" s="83"/>
      <c r="CL909" s="83"/>
      <c r="CM909" s="83"/>
      <c r="CN909" s="83"/>
      <c r="CO909" s="83"/>
      <c r="CP909" s="83"/>
      <c r="CQ909" s="83"/>
      <c r="CR909" s="83"/>
      <c r="CS909" s="83"/>
      <c r="CT909" s="83"/>
      <c r="CU909" s="83"/>
      <c r="CV909" s="83"/>
      <c r="CW909" s="83"/>
      <c r="CX909" s="83"/>
      <c r="CY909" s="83"/>
      <c r="CZ909" s="83"/>
      <c r="DA909" s="83"/>
      <c r="DB909" s="83"/>
      <c r="DC909" s="83"/>
      <c r="DD909" s="83"/>
      <c r="DE909" s="83"/>
      <c r="DF909" s="83"/>
      <c r="DG909" s="83"/>
      <c r="DH909" s="83"/>
      <c r="DI909" s="83"/>
      <c r="DJ909" s="83"/>
      <c r="DK909" s="83"/>
      <c r="DL909" s="83"/>
      <c r="DM909" s="83"/>
      <c r="DN909" s="83"/>
      <c r="DO909" s="83"/>
      <c r="DP909" s="83"/>
      <c r="DQ909" s="83"/>
      <c r="DR909" s="83"/>
      <c r="DS909" s="83"/>
      <c r="DT909" s="83"/>
      <c r="DU909" s="83"/>
      <c r="DV909" s="83"/>
      <c r="DW909" s="83"/>
      <c r="DX909" s="83"/>
      <c r="DY909" s="83"/>
      <c r="DZ909" s="83"/>
      <c r="EA909" s="83"/>
      <c r="EB909" s="83"/>
      <c r="EC909" s="83"/>
      <c r="ED909" s="83"/>
      <c r="EE909" s="83"/>
      <c r="EF909" s="83"/>
      <c r="EG909" s="83"/>
      <c r="EH909" s="83"/>
      <c r="EI909" s="83"/>
      <c r="EJ909" s="83"/>
      <c r="EK909" s="83"/>
      <c r="EL909" s="83"/>
      <c r="EM909" s="83"/>
      <c r="EN909" s="83"/>
      <c r="EO909" s="83"/>
      <c r="EP909" s="83"/>
      <c r="EQ909" s="83"/>
      <c r="ER909" s="83"/>
      <c r="ES909" s="83"/>
      <c r="ET909" s="83"/>
      <c r="EU909" s="83"/>
      <c r="EV909" s="83"/>
      <c r="EW909" s="83"/>
      <c r="EX909" s="83"/>
      <c r="EY909" s="83"/>
      <c r="EZ909" s="83"/>
      <c r="FA909" s="83"/>
      <c r="FB909" s="83"/>
      <c r="FC909" s="83"/>
      <c r="FD909" s="83"/>
      <c r="FE909" s="83"/>
      <c r="FF909" s="83"/>
      <c r="FG909" s="83"/>
      <c r="FH909" s="83"/>
      <c r="FI909" s="83"/>
      <c r="FJ909" s="83"/>
      <c r="FK909" s="83"/>
      <c r="FL909" s="83"/>
      <c r="FM909" s="83"/>
      <c r="FN909" s="83"/>
      <c r="FO909" s="83"/>
      <c r="FP909" s="83"/>
      <c r="FQ909" s="83"/>
      <c r="FR909" s="83"/>
      <c r="FS909" s="83"/>
      <c r="FT909" s="83"/>
      <c r="FU909" s="83"/>
      <c r="FV909" s="83"/>
      <c r="FW909" s="83"/>
      <c r="FX909" s="83"/>
      <c r="FY909" s="83"/>
      <c r="FZ909" s="83"/>
      <c r="GA909" s="83"/>
      <c r="GB909" s="83"/>
      <c r="GC909" s="83"/>
      <c r="GD909" s="83"/>
      <c r="GE909" s="83"/>
      <c r="GF909" s="83"/>
      <c r="GG909" s="83"/>
      <c r="GH909" s="83"/>
      <c r="GI909" s="83"/>
      <c r="GJ909" s="83"/>
      <c r="GK909" s="83"/>
      <c r="GL909" s="83"/>
      <c r="GM909" s="83"/>
      <c r="GN909" s="83"/>
      <c r="GO909" s="83"/>
      <c r="GP909" s="83"/>
      <c r="GQ909" s="83"/>
      <c r="GR909" s="83"/>
      <c r="GS909" s="83"/>
      <c r="GT909" s="83"/>
      <c r="GU909" s="83"/>
      <c r="GV909" s="83"/>
      <c r="GW909" s="83"/>
      <c r="GX909" s="83"/>
      <c r="GY909" s="83"/>
      <c r="GZ909" s="83"/>
      <c r="HA909" s="83"/>
      <c r="HB909" s="83"/>
      <c r="HC909" s="83"/>
      <c r="HD909" s="83"/>
      <c r="HE909" s="83"/>
      <c r="HF909" s="83"/>
      <c r="HG909" s="83"/>
      <c r="HH909" s="83"/>
      <c r="HI909" s="83"/>
      <c r="HJ909" s="83"/>
      <c r="HK909" s="83"/>
      <c r="HL909" s="83"/>
      <c r="HM909" s="83"/>
      <c r="HN909" s="83"/>
      <c r="HO909" s="83"/>
      <c r="HP909" s="83"/>
      <c r="HQ909" s="83"/>
      <c r="HR909" s="83"/>
      <c r="HS909" s="83"/>
      <c r="HT909" s="83"/>
      <c r="HU909" s="83"/>
      <c r="HV909" s="83"/>
      <c r="HW909" s="83"/>
      <c r="HX909" s="83"/>
      <c r="HY909" s="83"/>
      <c r="HZ909" s="83"/>
      <c r="IA909" s="83"/>
      <c r="IB909" s="83"/>
      <c r="IC909" s="83"/>
      <c r="ID909" s="83"/>
      <c r="IE909" s="83"/>
      <c r="IF909" s="83"/>
      <c r="IG909" s="83"/>
      <c r="IH909" s="83"/>
      <c r="II909" s="83"/>
      <c r="IJ909" s="83"/>
      <c r="IK909" s="83"/>
      <c r="IL909" s="83"/>
      <c r="IM909" s="83"/>
      <c r="IN909" s="83"/>
      <c r="IO909" s="83"/>
      <c r="IP909" s="83"/>
      <c r="IQ909" s="83"/>
      <c r="IR909" s="83"/>
      <c r="IS909" s="83"/>
      <c r="IT909" s="83"/>
      <c r="IU909" s="83"/>
      <c r="IV909" s="83"/>
      <c r="IW909" s="83"/>
      <c r="IX909" s="83"/>
      <c r="IY909" s="83"/>
      <c r="IZ909" s="83"/>
      <c r="JA909" s="83"/>
      <c r="JB909" s="83"/>
      <c r="JC909" s="83"/>
      <c r="JD909" s="83"/>
      <c r="JE909" s="83"/>
    </row>
    <row r="910" spans="1:265" s="8" customFormat="1" ht="15" customHeight="1" thickBot="1" x14ac:dyDescent="0.25">
      <c r="A910" s="161"/>
      <c r="B910" s="162" t="s">
        <v>709</v>
      </c>
      <c r="C910" s="209"/>
      <c r="D910" s="358" t="s">
        <v>710</v>
      </c>
      <c r="E910" s="225"/>
      <c r="F910" s="1057"/>
      <c r="G910" s="1058"/>
      <c r="H910" s="358" t="s">
        <v>650</v>
      </c>
      <c r="I910" s="358" t="s">
        <v>651</v>
      </c>
      <c r="J910" s="358"/>
      <c r="K910" s="394" t="s">
        <v>1566</v>
      </c>
      <c r="L910" s="394"/>
      <c r="M910" s="1177"/>
      <c r="N910" s="1177"/>
      <c r="O910" s="394"/>
      <c r="P910" s="620"/>
      <c r="Q910" s="621"/>
      <c r="R910" s="621"/>
      <c r="S910" s="621"/>
      <c r="T910" s="621">
        <v>22</v>
      </c>
      <c r="U910" s="621"/>
      <c r="V910" s="621"/>
      <c r="W910" s="622"/>
      <c r="X910" s="249">
        <f>SUM(P904:W910)</f>
        <v>40</v>
      </c>
      <c r="Y910" s="249">
        <f>X910</f>
        <v>40</v>
      </c>
      <c r="Z910" s="112"/>
      <c r="AA910" s="83"/>
      <c r="AB910" s="83"/>
      <c r="AC910" s="83" t="str">
        <f t="shared" si="23"/>
        <v/>
      </c>
      <c r="AD910" s="83"/>
      <c r="AE910" s="83"/>
      <c r="AF910" s="83"/>
      <c r="AG910" s="83"/>
      <c r="AH910" s="83"/>
      <c r="AI910" s="83"/>
      <c r="AJ910" s="83"/>
      <c r="AK910" s="83"/>
      <c r="AL910" s="83"/>
      <c r="AM910" s="83"/>
      <c r="AN910" s="83"/>
      <c r="AO910" s="83"/>
      <c r="AP910" s="83"/>
      <c r="AQ910" s="83"/>
      <c r="AR910" s="83"/>
      <c r="AS910" s="83"/>
      <c r="AT910" s="83"/>
      <c r="AU910" s="83"/>
      <c r="AV910" s="83"/>
      <c r="AW910" s="83"/>
      <c r="AX910" s="83"/>
      <c r="AY910" s="83"/>
      <c r="AZ910" s="83"/>
      <c r="BA910" s="83"/>
      <c r="BB910" s="83"/>
      <c r="BC910" s="83"/>
      <c r="BD910" s="83"/>
      <c r="BE910" s="83"/>
      <c r="BF910" s="83"/>
      <c r="BG910" s="83"/>
      <c r="BH910" s="83"/>
      <c r="BI910" s="83"/>
      <c r="BJ910" s="83"/>
      <c r="BK910" s="83"/>
      <c r="BL910" s="83"/>
      <c r="BM910" s="83"/>
      <c r="BN910" s="83"/>
      <c r="BO910" s="83"/>
      <c r="BP910" s="83"/>
      <c r="BQ910" s="83"/>
      <c r="BR910" s="83"/>
      <c r="BS910" s="83"/>
      <c r="BT910" s="83"/>
      <c r="BU910" s="83"/>
      <c r="BV910" s="83"/>
      <c r="BW910" s="83"/>
      <c r="BX910" s="83"/>
      <c r="BY910" s="83"/>
      <c r="BZ910" s="83"/>
      <c r="CA910" s="83"/>
      <c r="CB910" s="83"/>
      <c r="CC910" s="83"/>
      <c r="CD910" s="83"/>
      <c r="CE910" s="83"/>
      <c r="CF910" s="83"/>
      <c r="CG910" s="83"/>
      <c r="CH910" s="83"/>
      <c r="CI910" s="83"/>
      <c r="CJ910" s="83"/>
      <c r="CK910" s="83"/>
      <c r="CL910" s="83"/>
      <c r="CM910" s="83"/>
      <c r="CN910" s="83"/>
      <c r="CO910" s="83"/>
      <c r="CP910" s="83"/>
      <c r="CQ910" s="83"/>
      <c r="CR910" s="83"/>
      <c r="CS910" s="83"/>
      <c r="CT910" s="83"/>
      <c r="CU910" s="83"/>
      <c r="CV910" s="83"/>
      <c r="CW910" s="83"/>
      <c r="CX910" s="83"/>
      <c r="CY910" s="83"/>
      <c r="CZ910" s="83"/>
      <c r="DA910" s="83"/>
      <c r="DB910" s="83"/>
      <c r="DC910" s="83"/>
      <c r="DD910" s="83"/>
      <c r="DE910" s="83"/>
      <c r="DF910" s="83"/>
      <c r="DG910" s="83"/>
      <c r="DH910" s="83"/>
      <c r="DI910" s="83"/>
      <c r="DJ910" s="83"/>
      <c r="DK910" s="83"/>
      <c r="DL910" s="83"/>
      <c r="DM910" s="83"/>
      <c r="DN910" s="83"/>
      <c r="DO910" s="83"/>
      <c r="DP910" s="83"/>
      <c r="DQ910" s="83"/>
      <c r="DR910" s="83"/>
      <c r="DS910" s="83"/>
      <c r="DT910" s="83"/>
      <c r="DU910" s="83"/>
      <c r="DV910" s="83"/>
      <c r="DW910" s="83"/>
      <c r="DX910" s="83"/>
      <c r="DY910" s="83"/>
      <c r="DZ910" s="83"/>
      <c r="EA910" s="83"/>
      <c r="EB910" s="83"/>
      <c r="EC910" s="83"/>
      <c r="ED910" s="83"/>
      <c r="EE910" s="83"/>
      <c r="EF910" s="83"/>
      <c r="EG910" s="83"/>
      <c r="EH910" s="83"/>
      <c r="EI910" s="83"/>
      <c r="EJ910" s="83"/>
      <c r="EK910" s="83"/>
      <c r="EL910" s="83"/>
      <c r="EM910" s="83"/>
      <c r="EN910" s="83"/>
      <c r="EO910" s="83"/>
      <c r="EP910" s="83"/>
      <c r="EQ910" s="83"/>
      <c r="ER910" s="83"/>
      <c r="ES910" s="83"/>
      <c r="ET910" s="83"/>
      <c r="EU910" s="83"/>
      <c r="EV910" s="83"/>
      <c r="EW910" s="83"/>
      <c r="EX910" s="83"/>
      <c r="EY910" s="83"/>
      <c r="EZ910" s="83"/>
      <c r="FA910" s="83"/>
      <c r="FB910" s="83"/>
      <c r="FC910" s="83"/>
      <c r="FD910" s="83"/>
      <c r="FE910" s="83"/>
      <c r="FF910" s="83"/>
      <c r="FG910" s="83"/>
      <c r="FH910" s="83"/>
      <c r="FI910" s="83"/>
      <c r="FJ910" s="83"/>
      <c r="FK910" s="83"/>
      <c r="FL910" s="83"/>
      <c r="FM910" s="83"/>
      <c r="FN910" s="83"/>
      <c r="FO910" s="83"/>
      <c r="FP910" s="83"/>
      <c r="FQ910" s="83"/>
      <c r="FR910" s="83"/>
      <c r="FS910" s="83"/>
      <c r="FT910" s="83"/>
      <c r="FU910" s="83"/>
      <c r="FV910" s="83"/>
      <c r="FW910" s="83"/>
      <c r="FX910" s="83"/>
      <c r="FY910" s="83"/>
      <c r="FZ910" s="83"/>
      <c r="GA910" s="83"/>
      <c r="GB910" s="83"/>
      <c r="GC910" s="83"/>
      <c r="GD910" s="83"/>
      <c r="GE910" s="83"/>
      <c r="GF910" s="83"/>
      <c r="GG910" s="83"/>
      <c r="GH910" s="83"/>
      <c r="GI910" s="83"/>
      <c r="GJ910" s="83"/>
      <c r="GK910" s="83"/>
      <c r="GL910" s="83"/>
      <c r="GM910" s="83"/>
      <c r="GN910" s="83"/>
      <c r="GO910" s="83"/>
      <c r="GP910" s="83"/>
      <c r="GQ910" s="83"/>
      <c r="GR910" s="83"/>
      <c r="GS910" s="83"/>
      <c r="GT910" s="83"/>
      <c r="GU910" s="83"/>
      <c r="GV910" s="83"/>
      <c r="GW910" s="83"/>
      <c r="GX910" s="83"/>
      <c r="GY910" s="83"/>
      <c r="GZ910" s="83"/>
      <c r="HA910" s="83"/>
      <c r="HB910" s="83"/>
      <c r="HC910" s="83"/>
      <c r="HD910" s="83"/>
      <c r="HE910" s="83"/>
      <c r="HF910" s="83"/>
      <c r="HG910" s="83"/>
      <c r="HH910" s="83"/>
      <c r="HI910" s="83"/>
      <c r="HJ910" s="83"/>
      <c r="HK910" s="83"/>
      <c r="HL910" s="83"/>
      <c r="HM910" s="83"/>
      <c r="HN910" s="83"/>
      <c r="HO910" s="83"/>
      <c r="HP910" s="83"/>
      <c r="HQ910" s="83"/>
      <c r="HR910" s="83"/>
      <c r="HS910" s="83"/>
      <c r="HT910" s="83"/>
      <c r="HU910" s="83"/>
      <c r="HV910" s="83"/>
      <c r="HW910" s="83"/>
      <c r="HX910" s="83"/>
      <c r="HY910" s="83"/>
      <c r="HZ910" s="83"/>
      <c r="IA910" s="83"/>
      <c r="IB910" s="83"/>
      <c r="IC910" s="83"/>
      <c r="ID910" s="83"/>
      <c r="IE910" s="83"/>
      <c r="IF910" s="83"/>
      <c r="IG910" s="83"/>
      <c r="IH910" s="83"/>
      <c r="II910" s="83"/>
      <c r="IJ910" s="83"/>
      <c r="IK910" s="83"/>
      <c r="IL910" s="83"/>
      <c r="IM910" s="83"/>
      <c r="IN910" s="83"/>
      <c r="IO910" s="83"/>
      <c r="IP910" s="83"/>
      <c r="IQ910" s="83"/>
      <c r="IR910" s="83"/>
      <c r="IS910" s="83"/>
      <c r="IT910" s="83"/>
      <c r="IU910" s="83"/>
      <c r="IV910" s="83"/>
      <c r="IW910" s="83"/>
      <c r="IX910" s="83"/>
      <c r="IY910" s="83"/>
      <c r="IZ910" s="83"/>
      <c r="JA910" s="83"/>
      <c r="JB910" s="83"/>
      <c r="JC910" s="83"/>
      <c r="JD910" s="83"/>
      <c r="JE910" s="83"/>
    </row>
    <row r="911" spans="1:265" s="8" customFormat="1" ht="15" customHeight="1" x14ac:dyDescent="0.2">
      <c r="A911" s="156">
        <f>A904+1</f>
        <v>97</v>
      </c>
      <c r="B911" s="1091" t="s">
        <v>804</v>
      </c>
      <c r="C911" s="201" t="s">
        <v>35</v>
      </c>
      <c r="D911" s="359" t="s">
        <v>829</v>
      </c>
      <c r="E911" s="215" t="s">
        <v>85</v>
      </c>
      <c r="F911" s="1042" t="s">
        <v>853</v>
      </c>
      <c r="G911" s="1043" t="s">
        <v>267</v>
      </c>
      <c r="H911" s="359" t="s">
        <v>861</v>
      </c>
      <c r="I911" s="359" t="s">
        <v>1547</v>
      </c>
      <c r="J911" s="359" t="s">
        <v>2121</v>
      </c>
      <c r="K911" s="395" t="s">
        <v>2070</v>
      </c>
      <c r="L911" s="395" t="s">
        <v>97</v>
      </c>
      <c r="M911" s="766" t="s">
        <v>506</v>
      </c>
      <c r="N911" s="766" t="s">
        <v>562</v>
      </c>
      <c r="O911" s="395" t="s">
        <v>625</v>
      </c>
      <c r="P911" s="595">
        <v>4</v>
      </c>
      <c r="Q911" s="596"/>
      <c r="R911" s="596"/>
      <c r="S911" s="596"/>
      <c r="T911" s="596"/>
      <c r="U911" s="596"/>
      <c r="V911" s="596"/>
      <c r="W911" s="597"/>
      <c r="X911" s="156"/>
      <c r="Y911" s="156"/>
      <c r="Z911" s="112" t="str">
        <f>C911</f>
        <v>TC</v>
      </c>
      <c r="AA911" s="83" t="s">
        <v>1476</v>
      </c>
      <c r="AB911" s="83" t="s">
        <v>1480</v>
      </c>
      <c r="AC911" s="83">
        <f t="shared" si="23"/>
        <v>20</v>
      </c>
      <c r="AD911" s="83"/>
      <c r="AE911" s="83"/>
      <c r="AF911" s="83"/>
      <c r="AG911" s="83"/>
      <c r="AH911" s="83"/>
      <c r="AI911" s="83"/>
      <c r="AJ911" s="83"/>
      <c r="AK911" s="83"/>
      <c r="AL911" s="83"/>
      <c r="AM911" s="83"/>
      <c r="AN911" s="83"/>
      <c r="AO911" s="83"/>
      <c r="AP911" s="83"/>
      <c r="AQ911" s="83"/>
      <c r="AR911" s="83"/>
      <c r="AS911" s="83"/>
      <c r="AT911" s="83"/>
      <c r="AU911" s="83"/>
      <c r="AV911" s="83"/>
      <c r="AW911" s="83"/>
      <c r="AX911" s="83"/>
      <c r="AY911" s="83"/>
      <c r="AZ911" s="83"/>
      <c r="BA911" s="83"/>
      <c r="BB911" s="83"/>
      <c r="BC911" s="83"/>
      <c r="BD911" s="83"/>
      <c r="BE911" s="83"/>
      <c r="BF911" s="83"/>
      <c r="BG911" s="83"/>
      <c r="BH911" s="83"/>
      <c r="BI911" s="83"/>
      <c r="BJ911" s="83"/>
      <c r="BK911" s="83"/>
      <c r="BL911" s="83"/>
      <c r="BM911" s="83"/>
      <c r="BN911" s="83"/>
      <c r="BO911" s="83"/>
      <c r="BP911" s="83"/>
      <c r="BQ911" s="83"/>
      <c r="BR911" s="83"/>
      <c r="BS911" s="83"/>
      <c r="BT911" s="83"/>
      <c r="BU911" s="83"/>
      <c r="BV911" s="83"/>
      <c r="BW911" s="83"/>
      <c r="BX911" s="83"/>
      <c r="BY911" s="83"/>
      <c r="BZ911" s="83"/>
      <c r="CA911" s="83"/>
      <c r="CB911" s="83"/>
      <c r="CC911" s="83"/>
      <c r="CD911" s="83"/>
      <c r="CE911" s="83"/>
      <c r="CF911" s="83"/>
      <c r="CG911" s="83"/>
      <c r="CH911" s="83"/>
      <c r="CI911" s="83"/>
      <c r="CJ911" s="83"/>
      <c r="CK911" s="83"/>
      <c r="CL911" s="83"/>
      <c r="CM911" s="83"/>
      <c r="CN911" s="83"/>
      <c r="CO911" s="83"/>
      <c r="CP911" s="83"/>
      <c r="CQ911" s="83"/>
      <c r="CR911" s="83"/>
      <c r="CS911" s="83"/>
      <c r="CT911" s="83"/>
      <c r="CU911" s="83"/>
      <c r="CV911" s="83"/>
      <c r="CW911" s="83"/>
      <c r="CX911" s="83"/>
      <c r="CY911" s="83"/>
      <c r="CZ911" s="83"/>
      <c r="DA911" s="83"/>
      <c r="DB911" s="83"/>
      <c r="DC911" s="83"/>
      <c r="DD911" s="83"/>
      <c r="DE911" s="83"/>
      <c r="DF911" s="83"/>
      <c r="DG911" s="83"/>
      <c r="DH911" s="83"/>
      <c r="DI911" s="83"/>
      <c r="DJ911" s="83"/>
      <c r="DK911" s="83"/>
      <c r="DL911" s="83"/>
      <c r="DM911" s="83"/>
      <c r="DN911" s="83"/>
      <c r="DO911" s="83"/>
      <c r="DP911" s="83"/>
      <c r="DQ911" s="83"/>
      <c r="DR911" s="83"/>
      <c r="DS911" s="83"/>
      <c r="DT911" s="83"/>
      <c r="DU911" s="83"/>
      <c r="DV911" s="83"/>
      <c r="DW911" s="83"/>
      <c r="DX911" s="83"/>
      <c r="DY911" s="83"/>
      <c r="DZ911" s="83"/>
      <c r="EA911" s="83"/>
      <c r="EB911" s="83"/>
      <c r="EC911" s="83"/>
      <c r="ED911" s="83"/>
      <c r="EE911" s="83"/>
      <c r="EF911" s="83"/>
      <c r="EG911" s="83"/>
      <c r="EH911" s="83"/>
      <c r="EI911" s="83"/>
      <c r="EJ911" s="83"/>
      <c r="EK911" s="83"/>
      <c r="EL911" s="83"/>
      <c r="EM911" s="83"/>
      <c r="EN911" s="83"/>
      <c r="EO911" s="83"/>
      <c r="EP911" s="83"/>
      <c r="EQ911" s="83"/>
      <c r="ER911" s="83"/>
      <c r="ES911" s="83"/>
      <c r="ET911" s="83"/>
      <c r="EU911" s="83"/>
      <c r="EV911" s="83"/>
      <c r="EW911" s="83"/>
      <c r="EX911" s="83"/>
      <c r="EY911" s="83"/>
      <c r="EZ911" s="83"/>
      <c r="FA911" s="83"/>
      <c r="FB911" s="83"/>
      <c r="FC911" s="83"/>
      <c r="FD911" s="83"/>
      <c r="FE911" s="83"/>
      <c r="FF911" s="83"/>
      <c r="FG911" s="83"/>
      <c r="FH911" s="83"/>
      <c r="FI911" s="83"/>
      <c r="FJ911" s="83"/>
      <c r="FK911" s="83"/>
      <c r="FL911" s="83"/>
      <c r="FM911" s="83"/>
      <c r="FN911" s="83"/>
      <c r="FO911" s="83"/>
      <c r="FP911" s="83"/>
      <c r="FQ911" s="83"/>
      <c r="FR911" s="83"/>
      <c r="FS911" s="83"/>
      <c r="FT911" s="83"/>
      <c r="FU911" s="83"/>
      <c r="FV911" s="83"/>
      <c r="FW911" s="83"/>
      <c r="FX911" s="83"/>
      <c r="FY911" s="83"/>
      <c r="FZ911" s="83"/>
      <c r="GA911" s="83"/>
      <c r="GB911" s="83"/>
      <c r="GC911" s="83"/>
      <c r="GD911" s="83"/>
      <c r="GE911" s="83"/>
      <c r="GF911" s="83"/>
      <c r="GG911" s="83"/>
      <c r="GH911" s="83"/>
      <c r="GI911" s="83"/>
      <c r="GJ911" s="83"/>
      <c r="GK911" s="83"/>
      <c r="GL911" s="83"/>
      <c r="GM911" s="83"/>
      <c r="GN911" s="83"/>
      <c r="GO911" s="83"/>
      <c r="GP911" s="83"/>
      <c r="GQ911" s="83"/>
      <c r="GR911" s="83"/>
      <c r="GS911" s="83"/>
      <c r="GT911" s="83"/>
      <c r="GU911" s="83"/>
      <c r="GV911" s="83"/>
      <c r="GW911" s="83"/>
      <c r="GX911" s="83"/>
      <c r="GY911" s="83"/>
      <c r="GZ911" s="83"/>
      <c r="HA911" s="83"/>
      <c r="HB911" s="83"/>
      <c r="HC911" s="83"/>
      <c r="HD911" s="83"/>
      <c r="HE911" s="83"/>
      <c r="HF911" s="83"/>
      <c r="HG911" s="83"/>
      <c r="HH911" s="83"/>
      <c r="HI911" s="83"/>
      <c r="HJ911" s="83"/>
      <c r="HK911" s="83"/>
      <c r="HL911" s="83"/>
      <c r="HM911" s="83"/>
      <c r="HN911" s="83"/>
      <c r="HO911" s="83"/>
      <c r="HP911" s="83"/>
      <c r="HQ911" s="83"/>
      <c r="HR911" s="83"/>
      <c r="HS911" s="83"/>
      <c r="HT911" s="83"/>
      <c r="HU911" s="83"/>
      <c r="HV911" s="83"/>
      <c r="HW911" s="83"/>
      <c r="HX911" s="83"/>
      <c r="HY911" s="83"/>
      <c r="HZ911" s="83"/>
      <c r="IA911" s="83"/>
      <c r="IB911" s="83"/>
      <c r="IC911" s="83"/>
      <c r="ID911" s="83"/>
      <c r="IE911" s="83"/>
      <c r="IF911" s="83"/>
      <c r="IG911" s="83"/>
      <c r="IH911" s="83"/>
      <c r="II911" s="83"/>
      <c r="IJ911" s="83"/>
      <c r="IK911" s="83"/>
      <c r="IL911" s="83"/>
      <c r="IM911" s="83"/>
      <c r="IN911" s="83"/>
      <c r="IO911" s="83"/>
      <c r="IP911" s="83"/>
      <c r="IQ911" s="83"/>
      <c r="IR911" s="83"/>
      <c r="IS911" s="83"/>
      <c r="IT911" s="83"/>
      <c r="IU911" s="83"/>
      <c r="IV911" s="83"/>
      <c r="IW911" s="83"/>
      <c r="IX911" s="83"/>
      <c r="IY911" s="83"/>
      <c r="IZ911" s="83"/>
      <c r="JA911" s="83"/>
      <c r="JB911" s="83"/>
      <c r="JC911" s="83"/>
      <c r="JD911" s="83"/>
      <c r="JE911" s="83"/>
    </row>
    <row r="912" spans="1:265" s="8" customFormat="1" ht="15" customHeight="1" x14ac:dyDescent="0.2">
      <c r="A912" s="130"/>
      <c r="B912" s="131" t="s">
        <v>804</v>
      </c>
      <c r="C912" s="206"/>
      <c r="D912" s="335" t="s">
        <v>829</v>
      </c>
      <c r="E912" s="218"/>
      <c r="F912" s="1055"/>
      <c r="G912" s="1056"/>
      <c r="H912" s="335" t="s">
        <v>861</v>
      </c>
      <c r="I912" s="335" t="s">
        <v>1547</v>
      </c>
      <c r="J912" s="335" t="s">
        <v>2121</v>
      </c>
      <c r="K912" s="390" t="s">
        <v>2070</v>
      </c>
      <c r="L912" s="390" t="s">
        <v>97</v>
      </c>
      <c r="M912" s="765" t="s">
        <v>506</v>
      </c>
      <c r="N912" s="765" t="s">
        <v>1554</v>
      </c>
      <c r="O912" s="390" t="s">
        <v>625</v>
      </c>
      <c r="P912" s="598">
        <v>4</v>
      </c>
      <c r="Q912" s="599"/>
      <c r="R912" s="599"/>
      <c r="S912" s="599"/>
      <c r="T912" s="599"/>
      <c r="U912" s="599"/>
      <c r="V912" s="599"/>
      <c r="W912" s="600"/>
      <c r="X912" s="130"/>
      <c r="Y912" s="130"/>
      <c r="Z912" s="112"/>
      <c r="AA912" s="83"/>
      <c r="AB912" s="83"/>
      <c r="AC912" s="83" t="str">
        <f t="shared" si="23"/>
        <v/>
      </c>
      <c r="AD912" s="83"/>
      <c r="AE912" s="83"/>
      <c r="AF912" s="83"/>
      <c r="AG912" s="83"/>
      <c r="AH912" s="83"/>
      <c r="AI912" s="83"/>
      <c r="AJ912" s="83"/>
      <c r="AK912" s="83"/>
      <c r="AL912" s="83"/>
      <c r="AM912" s="83"/>
      <c r="AN912" s="83"/>
      <c r="AO912" s="83"/>
      <c r="AP912" s="83"/>
      <c r="AQ912" s="83"/>
      <c r="AR912" s="83"/>
      <c r="AS912" s="83"/>
      <c r="AT912" s="83"/>
      <c r="AU912" s="83"/>
      <c r="AV912" s="83"/>
      <c r="AW912" s="83"/>
      <c r="AX912" s="83"/>
      <c r="AY912" s="83"/>
      <c r="AZ912" s="83"/>
      <c r="BA912" s="83"/>
      <c r="BB912" s="83"/>
      <c r="BC912" s="83"/>
      <c r="BD912" s="83"/>
      <c r="BE912" s="83"/>
      <c r="BF912" s="83"/>
      <c r="BG912" s="83"/>
      <c r="BH912" s="83"/>
      <c r="BI912" s="83"/>
      <c r="BJ912" s="83"/>
      <c r="BK912" s="83"/>
      <c r="BL912" s="83"/>
      <c r="BM912" s="83"/>
      <c r="BN912" s="83"/>
      <c r="BO912" s="83"/>
      <c r="BP912" s="83"/>
      <c r="BQ912" s="83"/>
      <c r="BR912" s="83"/>
      <c r="BS912" s="83"/>
      <c r="BT912" s="83"/>
      <c r="BU912" s="83"/>
      <c r="BV912" s="83"/>
      <c r="BW912" s="83"/>
      <c r="BX912" s="83"/>
      <c r="BY912" s="83"/>
      <c r="BZ912" s="83"/>
      <c r="CA912" s="83"/>
      <c r="CB912" s="83"/>
      <c r="CC912" s="83"/>
      <c r="CD912" s="83"/>
      <c r="CE912" s="83"/>
      <c r="CF912" s="83"/>
      <c r="CG912" s="83"/>
      <c r="CH912" s="83"/>
      <c r="CI912" s="83"/>
      <c r="CJ912" s="83"/>
      <c r="CK912" s="83"/>
      <c r="CL912" s="83"/>
      <c r="CM912" s="83"/>
      <c r="CN912" s="83"/>
      <c r="CO912" s="83"/>
      <c r="CP912" s="83"/>
      <c r="CQ912" s="83"/>
      <c r="CR912" s="83"/>
      <c r="CS912" s="83"/>
      <c r="CT912" s="83"/>
      <c r="CU912" s="83"/>
      <c r="CV912" s="83"/>
      <c r="CW912" s="83"/>
      <c r="CX912" s="83"/>
      <c r="CY912" s="83"/>
      <c r="CZ912" s="83"/>
      <c r="DA912" s="83"/>
      <c r="DB912" s="83"/>
      <c r="DC912" s="83"/>
      <c r="DD912" s="83"/>
      <c r="DE912" s="83"/>
      <c r="DF912" s="83"/>
      <c r="DG912" s="83"/>
      <c r="DH912" s="83"/>
      <c r="DI912" s="83"/>
      <c r="DJ912" s="83"/>
      <c r="DK912" s="83"/>
      <c r="DL912" s="83"/>
      <c r="DM912" s="83"/>
      <c r="DN912" s="83"/>
      <c r="DO912" s="83"/>
      <c r="DP912" s="83"/>
      <c r="DQ912" s="83"/>
      <c r="DR912" s="83"/>
      <c r="DS912" s="83"/>
      <c r="DT912" s="83"/>
      <c r="DU912" s="83"/>
      <c r="DV912" s="83"/>
      <c r="DW912" s="83"/>
      <c r="DX912" s="83"/>
      <c r="DY912" s="83"/>
      <c r="DZ912" s="83"/>
      <c r="EA912" s="83"/>
      <c r="EB912" s="83"/>
      <c r="EC912" s="83"/>
      <c r="ED912" s="83"/>
      <c r="EE912" s="83"/>
      <c r="EF912" s="83"/>
      <c r="EG912" s="83"/>
      <c r="EH912" s="83"/>
      <c r="EI912" s="83"/>
      <c r="EJ912" s="83"/>
      <c r="EK912" s="83"/>
      <c r="EL912" s="83"/>
      <c r="EM912" s="83"/>
      <c r="EN912" s="83"/>
      <c r="EO912" s="83"/>
      <c r="EP912" s="83"/>
      <c r="EQ912" s="83"/>
      <c r="ER912" s="83"/>
      <c r="ES912" s="83"/>
      <c r="ET912" s="83"/>
      <c r="EU912" s="83"/>
      <c r="EV912" s="83"/>
      <c r="EW912" s="83"/>
      <c r="EX912" s="83"/>
      <c r="EY912" s="83"/>
      <c r="EZ912" s="83"/>
      <c r="FA912" s="83"/>
      <c r="FB912" s="83"/>
      <c r="FC912" s="83"/>
      <c r="FD912" s="83"/>
      <c r="FE912" s="83"/>
      <c r="FF912" s="83"/>
      <c r="FG912" s="83"/>
      <c r="FH912" s="83"/>
      <c r="FI912" s="83"/>
      <c r="FJ912" s="83"/>
      <c r="FK912" s="83"/>
      <c r="FL912" s="83"/>
      <c r="FM912" s="83"/>
      <c r="FN912" s="83"/>
      <c r="FO912" s="83"/>
      <c r="FP912" s="83"/>
      <c r="FQ912" s="83"/>
      <c r="FR912" s="83"/>
      <c r="FS912" s="83"/>
      <c r="FT912" s="83"/>
      <c r="FU912" s="83"/>
      <c r="FV912" s="83"/>
      <c r="FW912" s="83"/>
      <c r="FX912" s="83"/>
      <c r="FY912" s="83"/>
      <c r="FZ912" s="83"/>
      <c r="GA912" s="83"/>
      <c r="GB912" s="83"/>
      <c r="GC912" s="83"/>
      <c r="GD912" s="83"/>
      <c r="GE912" s="83"/>
      <c r="GF912" s="83"/>
      <c r="GG912" s="83"/>
      <c r="GH912" s="83"/>
      <c r="GI912" s="83"/>
      <c r="GJ912" s="83"/>
      <c r="GK912" s="83"/>
      <c r="GL912" s="83"/>
      <c r="GM912" s="83"/>
      <c r="GN912" s="83"/>
      <c r="GO912" s="83"/>
      <c r="GP912" s="83"/>
      <c r="GQ912" s="83"/>
      <c r="GR912" s="83"/>
      <c r="GS912" s="83"/>
      <c r="GT912" s="83"/>
      <c r="GU912" s="83"/>
      <c r="GV912" s="83"/>
      <c r="GW912" s="83"/>
      <c r="GX912" s="83"/>
      <c r="GY912" s="83"/>
      <c r="GZ912" s="83"/>
      <c r="HA912" s="83"/>
      <c r="HB912" s="83"/>
      <c r="HC912" s="83"/>
      <c r="HD912" s="83"/>
      <c r="HE912" s="83"/>
      <c r="HF912" s="83"/>
      <c r="HG912" s="83"/>
      <c r="HH912" s="83"/>
      <c r="HI912" s="83"/>
      <c r="HJ912" s="83"/>
      <c r="HK912" s="83"/>
      <c r="HL912" s="83"/>
      <c r="HM912" s="83"/>
      <c r="HN912" s="83"/>
      <c r="HO912" s="83"/>
      <c r="HP912" s="83"/>
      <c r="HQ912" s="83"/>
      <c r="HR912" s="83"/>
      <c r="HS912" s="83"/>
      <c r="HT912" s="83"/>
      <c r="HU912" s="83"/>
      <c r="HV912" s="83"/>
      <c r="HW912" s="83"/>
      <c r="HX912" s="83"/>
      <c r="HY912" s="83"/>
      <c r="HZ912" s="83"/>
      <c r="IA912" s="83"/>
      <c r="IB912" s="83"/>
      <c r="IC912" s="83"/>
      <c r="ID912" s="83"/>
      <c r="IE912" s="83"/>
      <c r="IF912" s="83"/>
      <c r="IG912" s="83"/>
      <c r="IH912" s="83"/>
      <c r="II912" s="83"/>
      <c r="IJ912" s="83"/>
      <c r="IK912" s="83"/>
      <c r="IL912" s="83"/>
      <c r="IM912" s="83"/>
      <c r="IN912" s="83"/>
      <c r="IO912" s="83"/>
      <c r="IP912" s="83"/>
      <c r="IQ912" s="83"/>
      <c r="IR912" s="83"/>
      <c r="IS912" s="83"/>
      <c r="IT912" s="83"/>
      <c r="IU912" s="83"/>
      <c r="IV912" s="83"/>
      <c r="IW912" s="83"/>
      <c r="IX912" s="83"/>
      <c r="IY912" s="83"/>
      <c r="IZ912" s="83"/>
      <c r="JA912" s="83"/>
      <c r="JB912" s="83"/>
      <c r="JC912" s="83"/>
      <c r="JD912" s="83"/>
      <c r="JE912" s="83"/>
    </row>
    <row r="913" spans="1:265" s="8" customFormat="1" ht="15" customHeight="1" x14ac:dyDescent="0.2">
      <c r="A913" s="130"/>
      <c r="B913" s="131" t="s">
        <v>804</v>
      </c>
      <c r="C913" s="206"/>
      <c r="D913" s="335" t="s">
        <v>829</v>
      </c>
      <c r="E913" s="218"/>
      <c r="F913" s="1055"/>
      <c r="G913" s="1056"/>
      <c r="H913" s="335" t="s">
        <v>861</v>
      </c>
      <c r="I913" s="335" t="s">
        <v>1547</v>
      </c>
      <c r="J913" s="335" t="s">
        <v>2121</v>
      </c>
      <c r="K913" s="390" t="s">
        <v>2071</v>
      </c>
      <c r="L913" s="390" t="s">
        <v>97</v>
      </c>
      <c r="M913" s="765" t="s">
        <v>507</v>
      </c>
      <c r="N913" s="765" t="s">
        <v>24</v>
      </c>
      <c r="O913" s="390" t="s">
        <v>625</v>
      </c>
      <c r="P913" s="598">
        <v>4</v>
      </c>
      <c r="Q913" s="599"/>
      <c r="R913" s="599"/>
      <c r="S913" s="599"/>
      <c r="T913" s="599"/>
      <c r="U913" s="599"/>
      <c r="V913" s="599"/>
      <c r="W913" s="600"/>
      <c r="X913" s="130"/>
      <c r="Y913" s="130"/>
      <c r="Z913" s="112"/>
      <c r="AA913" s="83"/>
      <c r="AB913" s="83"/>
      <c r="AC913" s="83" t="str">
        <f t="shared" si="23"/>
        <v/>
      </c>
      <c r="AD913" s="83"/>
      <c r="AE913" s="83"/>
      <c r="AF913" s="83"/>
      <c r="AG913" s="83"/>
      <c r="AH913" s="83"/>
      <c r="AI913" s="83"/>
      <c r="AJ913" s="83"/>
      <c r="AK913" s="83"/>
      <c r="AL913" s="83"/>
      <c r="AM913" s="83"/>
      <c r="AN913" s="83"/>
      <c r="AO913" s="83"/>
      <c r="AP913" s="83"/>
      <c r="AQ913" s="83"/>
      <c r="AR913" s="83"/>
      <c r="AS913" s="83"/>
      <c r="AT913" s="83"/>
      <c r="AU913" s="83"/>
      <c r="AV913" s="83"/>
      <c r="AW913" s="83"/>
      <c r="AX913" s="83"/>
      <c r="AY913" s="83"/>
      <c r="AZ913" s="83"/>
      <c r="BA913" s="83"/>
      <c r="BB913" s="83"/>
      <c r="BC913" s="83"/>
      <c r="BD913" s="83"/>
      <c r="BE913" s="83"/>
      <c r="BF913" s="83"/>
      <c r="BG913" s="83"/>
      <c r="BH913" s="83"/>
      <c r="BI913" s="83"/>
      <c r="BJ913" s="83"/>
      <c r="BK913" s="83"/>
      <c r="BL913" s="83"/>
      <c r="BM913" s="83"/>
      <c r="BN913" s="83"/>
      <c r="BO913" s="83"/>
      <c r="BP913" s="83"/>
      <c r="BQ913" s="83"/>
      <c r="BR913" s="83"/>
      <c r="BS913" s="83"/>
      <c r="BT913" s="83"/>
      <c r="BU913" s="83"/>
      <c r="BV913" s="83"/>
      <c r="BW913" s="83"/>
      <c r="BX913" s="83"/>
      <c r="BY913" s="83"/>
      <c r="BZ913" s="83"/>
      <c r="CA913" s="83"/>
      <c r="CB913" s="83"/>
      <c r="CC913" s="83"/>
      <c r="CD913" s="83"/>
      <c r="CE913" s="83"/>
      <c r="CF913" s="83"/>
      <c r="CG913" s="83"/>
      <c r="CH913" s="83"/>
      <c r="CI913" s="83"/>
      <c r="CJ913" s="83"/>
      <c r="CK913" s="83"/>
      <c r="CL913" s="83"/>
      <c r="CM913" s="83"/>
      <c r="CN913" s="83"/>
      <c r="CO913" s="83"/>
      <c r="CP913" s="83"/>
      <c r="CQ913" s="83"/>
      <c r="CR913" s="83"/>
      <c r="CS913" s="83"/>
      <c r="CT913" s="83"/>
      <c r="CU913" s="83"/>
      <c r="CV913" s="83"/>
      <c r="CW913" s="83"/>
      <c r="CX913" s="83"/>
      <c r="CY913" s="83"/>
      <c r="CZ913" s="83"/>
      <c r="DA913" s="83"/>
      <c r="DB913" s="83"/>
      <c r="DC913" s="83"/>
      <c r="DD913" s="83"/>
      <c r="DE913" s="83"/>
      <c r="DF913" s="83"/>
      <c r="DG913" s="83"/>
      <c r="DH913" s="83"/>
      <c r="DI913" s="83"/>
      <c r="DJ913" s="83"/>
      <c r="DK913" s="83"/>
      <c r="DL913" s="83"/>
      <c r="DM913" s="83"/>
      <c r="DN913" s="83"/>
      <c r="DO913" s="83"/>
      <c r="DP913" s="83"/>
      <c r="DQ913" s="83"/>
      <c r="DR913" s="83"/>
      <c r="DS913" s="83"/>
      <c r="DT913" s="83"/>
      <c r="DU913" s="83"/>
      <c r="DV913" s="83"/>
      <c r="DW913" s="83"/>
      <c r="DX913" s="83"/>
      <c r="DY913" s="83"/>
      <c r="DZ913" s="83"/>
      <c r="EA913" s="83"/>
      <c r="EB913" s="83"/>
      <c r="EC913" s="83"/>
      <c r="ED913" s="83"/>
      <c r="EE913" s="83"/>
      <c r="EF913" s="83"/>
      <c r="EG913" s="83"/>
      <c r="EH913" s="83"/>
      <c r="EI913" s="83"/>
      <c r="EJ913" s="83"/>
      <c r="EK913" s="83"/>
      <c r="EL913" s="83"/>
      <c r="EM913" s="83"/>
      <c r="EN913" s="83"/>
      <c r="EO913" s="83"/>
      <c r="EP913" s="83"/>
      <c r="EQ913" s="83"/>
      <c r="ER913" s="83"/>
      <c r="ES913" s="83"/>
      <c r="ET913" s="83"/>
      <c r="EU913" s="83"/>
      <c r="EV913" s="83"/>
      <c r="EW913" s="83"/>
      <c r="EX913" s="83"/>
      <c r="EY913" s="83"/>
      <c r="EZ913" s="83"/>
      <c r="FA913" s="83"/>
      <c r="FB913" s="83"/>
      <c r="FC913" s="83"/>
      <c r="FD913" s="83"/>
      <c r="FE913" s="83"/>
      <c r="FF913" s="83"/>
      <c r="FG913" s="83"/>
      <c r="FH913" s="83"/>
      <c r="FI913" s="83"/>
      <c r="FJ913" s="83"/>
      <c r="FK913" s="83"/>
      <c r="FL913" s="83"/>
      <c r="FM913" s="83"/>
      <c r="FN913" s="83"/>
      <c r="FO913" s="83"/>
      <c r="FP913" s="83"/>
      <c r="FQ913" s="83"/>
      <c r="FR913" s="83"/>
      <c r="FS913" s="83"/>
      <c r="FT913" s="83"/>
      <c r="FU913" s="83"/>
      <c r="FV913" s="83"/>
      <c r="FW913" s="83"/>
      <c r="FX913" s="83"/>
      <c r="FY913" s="83"/>
      <c r="FZ913" s="83"/>
      <c r="GA913" s="83"/>
      <c r="GB913" s="83"/>
      <c r="GC913" s="83"/>
      <c r="GD913" s="83"/>
      <c r="GE913" s="83"/>
      <c r="GF913" s="83"/>
      <c r="GG913" s="83"/>
      <c r="GH913" s="83"/>
      <c r="GI913" s="83"/>
      <c r="GJ913" s="83"/>
      <c r="GK913" s="83"/>
      <c r="GL913" s="83"/>
      <c r="GM913" s="83"/>
      <c r="GN913" s="83"/>
      <c r="GO913" s="83"/>
      <c r="GP913" s="83"/>
      <c r="GQ913" s="83"/>
      <c r="GR913" s="83"/>
      <c r="GS913" s="83"/>
      <c r="GT913" s="83"/>
      <c r="GU913" s="83"/>
      <c r="GV913" s="83"/>
      <c r="GW913" s="83"/>
      <c r="GX913" s="83"/>
      <c r="GY913" s="83"/>
      <c r="GZ913" s="83"/>
      <c r="HA913" s="83"/>
      <c r="HB913" s="83"/>
      <c r="HC913" s="83"/>
      <c r="HD913" s="83"/>
      <c r="HE913" s="83"/>
      <c r="HF913" s="83"/>
      <c r="HG913" s="83"/>
      <c r="HH913" s="83"/>
      <c r="HI913" s="83"/>
      <c r="HJ913" s="83"/>
      <c r="HK913" s="83"/>
      <c r="HL913" s="83"/>
      <c r="HM913" s="83"/>
      <c r="HN913" s="83"/>
      <c r="HO913" s="83"/>
      <c r="HP913" s="83"/>
      <c r="HQ913" s="83"/>
      <c r="HR913" s="83"/>
      <c r="HS913" s="83"/>
      <c r="HT913" s="83"/>
      <c r="HU913" s="83"/>
      <c r="HV913" s="83"/>
      <c r="HW913" s="83"/>
      <c r="HX913" s="83"/>
      <c r="HY913" s="83"/>
      <c r="HZ913" s="83"/>
      <c r="IA913" s="83"/>
      <c r="IB913" s="83"/>
      <c r="IC913" s="83"/>
      <c r="ID913" s="83"/>
      <c r="IE913" s="83"/>
      <c r="IF913" s="83"/>
      <c r="IG913" s="83"/>
      <c r="IH913" s="83"/>
      <c r="II913" s="83"/>
      <c r="IJ913" s="83"/>
      <c r="IK913" s="83"/>
      <c r="IL913" s="83"/>
      <c r="IM913" s="83"/>
      <c r="IN913" s="83"/>
      <c r="IO913" s="83"/>
      <c r="IP913" s="83"/>
      <c r="IQ913" s="83"/>
      <c r="IR913" s="83"/>
      <c r="IS913" s="83"/>
      <c r="IT913" s="83"/>
      <c r="IU913" s="83"/>
      <c r="IV913" s="83"/>
      <c r="IW913" s="83"/>
      <c r="IX913" s="83"/>
      <c r="IY913" s="83"/>
      <c r="IZ913" s="83"/>
      <c r="JA913" s="83"/>
      <c r="JB913" s="83"/>
      <c r="JC913" s="83"/>
      <c r="JD913" s="83"/>
      <c r="JE913" s="83"/>
    </row>
    <row r="914" spans="1:265" s="8" customFormat="1" ht="15" customHeight="1" x14ac:dyDescent="0.2">
      <c r="A914" s="130"/>
      <c r="B914" s="131" t="s">
        <v>804</v>
      </c>
      <c r="C914" s="206"/>
      <c r="D914" s="335" t="s">
        <v>829</v>
      </c>
      <c r="E914" s="218"/>
      <c r="F914" s="1055"/>
      <c r="G914" s="1056"/>
      <c r="H914" s="335" t="s">
        <v>861</v>
      </c>
      <c r="I914" s="335" t="s">
        <v>1547</v>
      </c>
      <c r="J914" s="335" t="s">
        <v>2121</v>
      </c>
      <c r="K914" s="390" t="s">
        <v>2071</v>
      </c>
      <c r="L914" s="390" t="s">
        <v>97</v>
      </c>
      <c r="M914" s="765" t="s">
        <v>507</v>
      </c>
      <c r="N914" s="765" t="s">
        <v>101</v>
      </c>
      <c r="O914" s="390" t="s">
        <v>625</v>
      </c>
      <c r="P914" s="598">
        <v>4</v>
      </c>
      <c r="Q914" s="599"/>
      <c r="R914" s="599"/>
      <c r="S914" s="599"/>
      <c r="T914" s="599"/>
      <c r="U914" s="599"/>
      <c r="V914" s="599"/>
      <c r="W914" s="600"/>
      <c r="X914" s="130"/>
      <c r="Y914" s="130"/>
      <c r="Z914" s="112"/>
      <c r="AA914" s="83"/>
      <c r="AB914" s="83"/>
      <c r="AC914" s="83" t="str">
        <f t="shared" si="23"/>
        <v/>
      </c>
      <c r="AD914" s="83"/>
      <c r="AE914" s="83"/>
      <c r="AF914" s="83"/>
      <c r="AG914" s="83"/>
      <c r="AH914" s="83"/>
      <c r="AI914" s="83"/>
      <c r="AJ914" s="83"/>
      <c r="AK914" s="83"/>
      <c r="AL914" s="83"/>
      <c r="AM914" s="83"/>
      <c r="AN914" s="83"/>
      <c r="AO914" s="83"/>
      <c r="AP914" s="83"/>
      <c r="AQ914" s="83"/>
      <c r="AR914" s="83"/>
      <c r="AS914" s="83"/>
      <c r="AT914" s="83"/>
      <c r="AU914" s="83"/>
      <c r="AV914" s="83"/>
      <c r="AW914" s="83"/>
      <c r="AX914" s="83"/>
      <c r="AY914" s="83"/>
      <c r="AZ914" s="83"/>
      <c r="BA914" s="83"/>
      <c r="BB914" s="83"/>
      <c r="BC914" s="83"/>
      <c r="BD914" s="83"/>
      <c r="BE914" s="83"/>
      <c r="BF914" s="83"/>
      <c r="BG914" s="83"/>
      <c r="BH914" s="83"/>
      <c r="BI914" s="83"/>
      <c r="BJ914" s="83"/>
      <c r="BK914" s="83"/>
      <c r="BL914" s="83"/>
      <c r="BM914" s="83"/>
      <c r="BN914" s="83"/>
      <c r="BO914" s="83"/>
      <c r="BP914" s="83"/>
      <c r="BQ914" s="83"/>
      <c r="BR914" s="83"/>
      <c r="BS914" s="83"/>
      <c r="BT914" s="83"/>
      <c r="BU914" s="83"/>
      <c r="BV914" s="83"/>
      <c r="BW914" s="83"/>
      <c r="BX914" s="83"/>
      <c r="BY914" s="83"/>
      <c r="BZ914" s="83"/>
      <c r="CA914" s="83"/>
      <c r="CB914" s="83"/>
      <c r="CC914" s="83"/>
      <c r="CD914" s="83"/>
      <c r="CE914" s="83"/>
      <c r="CF914" s="83"/>
      <c r="CG914" s="83"/>
      <c r="CH914" s="83"/>
      <c r="CI914" s="83"/>
      <c r="CJ914" s="83"/>
      <c r="CK914" s="83"/>
      <c r="CL914" s="83"/>
      <c r="CM914" s="83"/>
      <c r="CN914" s="83"/>
      <c r="CO914" s="83"/>
      <c r="CP914" s="83"/>
      <c r="CQ914" s="83"/>
      <c r="CR914" s="83"/>
      <c r="CS914" s="83"/>
      <c r="CT914" s="83"/>
      <c r="CU914" s="83"/>
      <c r="CV914" s="83"/>
      <c r="CW914" s="83"/>
      <c r="CX914" s="83"/>
      <c r="CY914" s="83"/>
      <c r="CZ914" s="83"/>
      <c r="DA914" s="83"/>
      <c r="DB914" s="83"/>
      <c r="DC914" s="83"/>
      <c r="DD914" s="83"/>
      <c r="DE914" s="83"/>
      <c r="DF914" s="83"/>
      <c r="DG914" s="83"/>
      <c r="DH914" s="83"/>
      <c r="DI914" s="83"/>
      <c r="DJ914" s="83"/>
      <c r="DK914" s="83"/>
      <c r="DL914" s="83"/>
      <c r="DM914" s="83"/>
      <c r="DN914" s="83"/>
      <c r="DO914" s="83"/>
      <c r="DP914" s="83"/>
      <c r="DQ914" s="83"/>
      <c r="DR914" s="83"/>
      <c r="DS914" s="83"/>
      <c r="DT914" s="83"/>
      <c r="DU914" s="83"/>
      <c r="DV914" s="83"/>
      <c r="DW914" s="83"/>
      <c r="DX914" s="83"/>
      <c r="DY914" s="83"/>
      <c r="DZ914" s="83"/>
      <c r="EA914" s="83"/>
      <c r="EB914" s="83"/>
      <c r="EC914" s="83"/>
      <c r="ED914" s="83"/>
      <c r="EE914" s="83"/>
      <c r="EF914" s="83"/>
      <c r="EG914" s="83"/>
      <c r="EH914" s="83"/>
      <c r="EI914" s="83"/>
      <c r="EJ914" s="83"/>
      <c r="EK914" s="83"/>
      <c r="EL914" s="83"/>
      <c r="EM914" s="83"/>
      <c r="EN914" s="83"/>
      <c r="EO914" s="83"/>
      <c r="EP914" s="83"/>
      <c r="EQ914" s="83"/>
      <c r="ER914" s="83"/>
      <c r="ES914" s="83"/>
      <c r="ET914" s="83"/>
      <c r="EU914" s="83"/>
      <c r="EV914" s="83"/>
      <c r="EW914" s="83"/>
      <c r="EX914" s="83"/>
      <c r="EY914" s="83"/>
      <c r="EZ914" s="83"/>
      <c r="FA914" s="83"/>
      <c r="FB914" s="83"/>
      <c r="FC914" s="83"/>
      <c r="FD914" s="83"/>
      <c r="FE914" s="83"/>
      <c r="FF914" s="83"/>
      <c r="FG914" s="83"/>
      <c r="FH914" s="83"/>
      <c r="FI914" s="83"/>
      <c r="FJ914" s="83"/>
      <c r="FK914" s="83"/>
      <c r="FL914" s="83"/>
      <c r="FM914" s="83"/>
      <c r="FN914" s="83"/>
      <c r="FO914" s="83"/>
      <c r="FP914" s="83"/>
      <c r="FQ914" s="83"/>
      <c r="FR914" s="83"/>
      <c r="FS914" s="83"/>
      <c r="FT914" s="83"/>
      <c r="FU914" s="83"/>
      <c r="FV914" s="83"/>
      <c r="FW914" s="83"/>
      <c r="FX914" s="83"/>
      <c r="FY914" s="83"/>
      <c r="FZ914" s="83"/>
      <c r="GA914" s="83"/>
      <c r="GB914" s="83"/>
      <c r="GC914" s="83"/>
      <c r="GD914" s="83"/>
      <c r="GE914" s="83"/>
      <c r="GF914" s="83"/>
      <c r="GG914" s="83"/>
      <c r="GH914" s="83"/>
      <c r="GI914" s="83"/>
      <c r="GJ914" s="83"/>
      <c r="GK914" s="83"/>
      <c r="GL914" s="83"/>
      <c r="GM914" s="83"/>
      <c r="GN914" s="83"/>
      <c r="GO914" s="83"/>
      <c r="GP914" s="83"/>
      <c r="GQ914" s="83"/>
      <c r="GR914" s="83"/>
      <c r="GS914" s="83"/>
      <c r="GT914" s="83"/>
      <c r="GU914" s="83"/>
      <c r="GV914" s="83"/>
      <c r="GW914" s="83"/>
      <c r="GX914" s="83"/>
      <c r="GY914" s="83"/>
      <c r="GZ914" s="83"/>
      <c r="HA914" s="83"/>
      <c r="HB914" s="83"/>
      <c r="HC914" s="83"/>
      <c r="HD914" s="83"/>
      <c r="HE914" s="83"/>
      <c r="HF914" s="83"/>
      <c r="HG914" s="83"/>
      <c r="HH914" s="83"/>
      <c r="HI914" s="83"/>
      <c r="HJ914" s="83"/>
      <c r="HK914" s="83"/>
      <c r="HL914" s="83"/>
      <c r="HM914" s="83"/>
      <c r="HN914" s="83"/>
      <c r="HO914" s="83"/>
      <c r="HP914" s="83"/>
      <c r="HQ914" s="83"/>
      <c r="HR914" s="83"/>
      <c r="HS914" s="83"/>
      <c r="HT914" s="83"/>
      <c r="HU914" s="83"/>
      <c r="HV914" s="83"/>
      <c r="HW914" s="83"/>
      <c r="HX914" s="83"/>
      <c r="HY914" s="83"/>
      <c r="HZ914" s="83"/>
      <c r="IA914" s="83"/>
      <c r="IB914" s="83"/>
      <c r="IC914" s="83"/>
      <c r="ID914" s="83"/>
      <c r="IE914" s="83"/>
      <c r="IF914" s="83"/>
      <c r="IG914" s="83"/>
      <c r="IH914" s="83"/>
      <c r="II914" s="83"/>
      <c r="IJ914" s="83"/>
      <c r="IK914" s="83"/>
      <c r="IL914" s="83"/>
      <c r="IM914" s="83"/>
      <c r="IN914" s="83"/>
      <c r="IO914" s="83"/>
      <c r="IP914" s="83"/>
      <c r="IQ914" s="83"/>
      <c r="IR914" s="83"/>
      <c r="IS914" s="83"/>
      <c r="IT914" s="83"/>
      <c r="IU914" s="83"/>
      <c r="IV914" s="83"/>
      <c r="IW914" s="83"/>
      <c r="IX914" s="83"/>
      <c r="IY914" s="83"/>
      <c r="IZ914" s="83"/>
      <c r="JA914" s="83"/>
      <c r="JB914" s="83"/>
      <c r="JC914" s="83"/>
      <c r="JD914" s="83"/>
      <c r="JE914" s="83"/>
    </row>
    <row r="915" spans="1:265" s="8" customFormat="1" ht="15" customHeight="1" x14ac:dyDescent="0.2">
      <c r="A915" s="573"/>
      <c r="B915" s="131" t="s">
        <v>804</v>
      </c>
      <c r="C915" s="206"/>
      <c r="D915" s="335" t="s">
        <v>829</v>
      </c>
      <c r="E915" s="218"/>
      <c r="F915" s="1055"/>
      <c r="G915" s="1056"/>
      <c r="H915" s="335" t="s">
        <v>861</v>
      </c>
      <c r="I915" s="335" t="s">
        <v>864</v>
      </c>
      <c r="J915" s="335"/>
      <c r="K915" s="390" t="s">
        <v>2072</v>
      </c>
      <c r="L915" s="390" t="s">
        <v>97</v>
      </c>
      <c r="M915" s="765" t="s">
        <v>451</v>
      </c>
      <c r="N915" s="765" t="s">
        <v>24</v>
      </c>
      <c r="O915" s="390" t="s">
        <v>625</v>
      </c>
      <c r="P915" s="598">
        <v>4</v>
      </c>
      <c r="Q915" s="599"/>
      <c r="R915" s="599"/>
      <c r="S915" s="599"/>
      <c r="T915" s="599"/>
      <c r="U915" s="599"/>
      <c r="V915" s="599"/>
      <c r="W915" s="600"/>
      <c r="X915" s="573"/>
      <c r="Y915" s="573"/>
      <c r="Z915" s="112"/>
      <c r="AA915" s="83"/>
      <c r="AB915" s="83"/>
      <c r="AC915" s="83" t="str">
        <f t="shared" si="23"/>
        <v/>
      </c>
      <c r="AD915" s="83"/>
      <c r="AE915" s="83"/>
      <c r="AF915" s="83"/>
      <c r="AG915" s="83"/>
      <c r="AH915" s="83"/>
      <c r="AI915" s="83"/>
      <c r="AJ915" s="83"/>
      <c r="AK915" s="83"/>
      <c r="AL915" s="83"/>
      <c r="AM915" s="83"/>
      <c r="AN915" s="83"/>
      <c r="AO915" s="83"/>
      <c r="AP915" s="83"/>
      <c r="AQ915" s="83"/>
      <c r="AR915" s="83"/>
      <c r="AS915" s="83"/>
      <c r="AT915" s="83"/>
      <c r="AU915" s="83"/>
      <c r="AV915" s="83"/>
      <c r="AW915" s="83"/>
      <c r="AX915" s="83"/>
      <c r="AY915" s="83"/>
      <c r="AZ915" s="83"/>
      <c r="BA915" s="83"/>
      <c r="BB915" s="83"/>
      <c r="BC915" s="83"/>
      <c r="BD915" s="83"/>
      <c r="BE915" s="83"/>
      <c r="BF915" s="83"/>
      <c r="BG915" s="83"/>
      <c r="BH915" s="83"/>
      <c r="BI915" s="83"/>
      <c r="BJ915" s="83"/>
      <c r="BK915" s="83"/>
      <c r="BL915" s="83"/>
      <c r="BM915" s="83"/>
      <c r="BN915" s="83"/>
      <c r="BO915" s="83"/>
      <c r="BP915" s="83"/>
      <c r="BQ915" s="83"/>
      <c r="BR915" s="83"/>
      <c r="BS915" s="83"/>
      <c r="BT915" s="83"/>
      <c r="BU915" s="83"/>
      <c r="BV915" s="83"/>
      <c r="BW915" s="83"/>
      <c r="BX915" s="83"/>
      <c r="BY915" s="83"/>
      <c r="BZ915" s="83"/>
      <c r="CA915" s="83"/>
      <c r="CB915" s="83"/>
      <c r="CC915" s="83"/>
      <c r="CD915" s="83"/>
      <c r="CE915" s="83"/>
      <c r="CF915" s="83"/>
      <c r="CG915" s="83"/>
      <c r="CH915" s="83"/>
      <c r="CI915" s="83"/>
      <c r="CJ915" s="83"/>
      <c r="CK915" s="83"/>
      <c r="CL915" s="83"/>
      <c r="CM915" s="83"/>
      <c r="CN915" s="83"/>
      <c r="CO915" s="83"/>
      <c r="CP915" s="83"/>
      <c r="CQ915" s="83"/>
      <c r="CR915" s="83"/>
      <c r="CS915" s="83"/>
      <c r="CT915" s="83"/>
      <c r="CU915" s="83"/>
      <c r="CV915" s="83"/>
      <c r="CW915" s="83"/>
      <c r="CX915" s="83"/>
      <c r="CY915" s="83"/>
      <c r="CZ915" s="83"/>
      <c r="DA915" s="83"/>
      <c r="DB915" s="83"/>
      <c r="DC915" s="83"/>
      <c r="DD915" s="83"/>
      <c r="DE915" s="83"/>
      <c r="DF915" s="83"/>
      <c r="DG915" s="83"/>
      <c r="DH915" s="83"/>
      <c r="DI915" s="83"/>
      <c r="DJ915" s="83"/>
      <c r="DK915" s="83"/>
      <c r="DL915" s="83"/>
      <c r="DM915" s="83"/>
      <c r="DN915" s="83"/>
      <c r="DO915" s="83"/>
      <c r="DP915" s="83"/>
      <c r="DQ915" s="83"/>
      <c r="DR915" s="83"/>
      <c r="DS915" s="83"/>
      <c r="DT915" s="83"/>
      <c r="DU915" s="83"/>
      <c r="DV915" s="83"/>
      <c r="DW915" s="83"/>
      <c r="DX915" s="83"/>
      <c r="DY915" s="83"/>
      <c r="DZ915" s="83"/>
      <c r="EA915" s="83"/>
      <c r="EB915" s="83"/>
      <c r="EC915" s="83"/>
      <c r="ED915" s="83"/>
      <c r="EE915" s="83"/>
      <c r="EF915" s="83"/>
      <c r="EG915" s="83"/>
      <c r="EH915" s="83"/>
      <c r="EI915" s="83"/>
      <c r="EJ915" s="83"/>
      <c r="EK915" s="83"/>
      <c r="EL915" s="83"/>
      <c r="EM915" s="83"/>
      <c r="EN915" s="83"/>
      <c r="EO915" s="83"/>
      <c r="EP915" s="83"/>
      <c r="EQ915" s="83"/>
      <c r="ER915" s="83"/>
      <c r="ES915" s="83"/>
      <c r="ET915" s="83"/>
      <c r="EU915" s="83"/>
      <c r="EV915" s="83"/>
      <c r="EW915" s="83"/>
      <c r="EX915" s="83"/>
      <c r="EY915" s="83"/>
      <c r="EZ915" s="83"/>
      <c r="FA915" s="83"/>
      <c r="FB915" s="83"/>
      <c r="FC915" s="83"/>
      <c r="FD915" s="83"/>
      <c r="FE915" s="83"/>
      <c r="FF915" s="83"/>
      <c r="FG915" s="83"/>
      <c r="FH915" s="83"/>
      <c r="FI915" s="83"/>
      <c r="FJ915" s="83"/>
      <c r="FK915" s="83"/>
      <c r="FL915" s="83"/>
      <c r="FM915" s="83"/>
      <c r="FN915" s="83"/>
      <c r="FO915" s="83"/>
      <c r="FP915" s="83"/>
      <c r="FQ915" s="83"/>
      <c r="FR915" s="83"/>
      <c r="FS915" s="83"/>
      <c r="FT915" s="83"/>
      <c r="FU915" s="83"/>
      <c r="FV915" s="83"/>
      <c r="FW915" s="83"/>
      <c r="FX915" s="83"/>
      <c r="FY915" s="83"/>
      <c r="FZ915" s="83"/>
      <c r="GA915" s="83"/>
      <c r="GB915" s="83"/>
      <c r="GC915" s="83"/>
      <c r="GD915" s="83"/>
      <c r="GE915" s="83"/>
      <c r="GF915" s="83"/>
      <c r="GG915" s="83"/>
      <c r="GH915" s="83"/>
      <c r="GI915" s="83"/>
      <c r="GJ915" s="83"/>
      <c r="GK915" s="83"/>
      <c r="GL915" s="83"/>
      <c r="GM915" s="83"/>
      <c r="GN915" s="83"/>
      <c r="GO915" s="83"/>
      <c r="GP915" s="83"/>
      <c r="GQ915" s="83"/>
      <c r="GR915" s="83"/>
      <c r="GS915" s="83"/>
      <c r="GT915" s="83"/>
      <c r="GU915" s="83"/>
      <c r="GV915" s="83"/>
      <c r="GW915" s="83"/>
      <c r="GX915" s="83"/>
      <c r="GY915" s="83"/>
      <c r="GZ915" s="83"/>
      <c r="HA915" s="83"/>
      <c r="HB915" s="83"/>
      <c r="HC915" s="83"/>
      <c r="HD915" s="83"/>
      <c r="HE915" s="83"/>
      <c r="HF915" s="83"/>
      <c r="HG915" s="83"/>
      <c r="HH915" s="83"/>
      <c r="HI915" s="83"/>
      <c r="HJ915" s="83"/>
      <c r="HK915" s="83"/>
      <c r="HL915" s="83"/>
      <c r="HM915" s="83"/>
      <c r="HN915" s="83"/>
      <c r="HO915" s="83"/>
      <c r="HP915" s="83"/>
      <c r="HQ915" s="83"/>
      <c r="HR915" s="83"/>
      <c r="HS915" s="83"/>
      <c r="HT915" s="83"/>
      <c r="HU915" s="83"/>
      <c r="HV915" s="83"/>
      <c r="HW915" s="83"/>
      <c r="HX915" s="83"/>
      <c r="HY915" s="83"/>
      <c r="HZ915" s="83"/>
      <c r="IA915" s="83"/>
      <c r="IB915" s="83"/>
      <c r="IC915" s="83"/>
      <c r="ID915" s="83"/>
      <c r="IE915" s="83"/>
      <c r="IF915" s="83"/>
      <c r="IG915" s="83"/>
      <c r="IH915" s="83"/>
      <c r="II915" s="83"/>
      <c r="IJ915" s="83"/>
      <c r="IK915" s="83"/>
      <c r="IL915" s="83"/>
      <c r="IM915" s="83"/>
      <c r="IN915" s="83"/>
      <c r="IO915" s="83"/>
      <c r="IP915" s="83"/>
      <c r="IQ915" s="83"/>
      <c r="IR915" s="83"/>
      <c r="IS915" s="83"/>
      <c r="IT915" s="83"/>
      <c r="IU915" s="83"/>
      <c r="IV915" s="83"/>
      <c r="IW915" s="83"/>
      <c r="IX915" s="83"/>
      <c r="IY915" s="83"/>
      <c r="IZ915" s="83"/>
      <c r="JA915" s="83"/>
      <c r="JB915" s="83"/>
      <c r="JC915" s="83"/>
      <c r="JD915" s="83"/>
      <c r="JE915" s="83"/>
    </row>
    <row r="916" spans="1:265" s="8" customFormat="1" ht="15" customHeight="1" x14ac:dyDescent="0.2">
      <c r="A916" s="130"/>
      <c r="B916" s="131" t="s">
        <v>804</v>
      </c>
      <c r="C916" s="206"/>
      <c r="D916" s="335" t="s">
        <v>829</v>
      </c>
      <c r="E916" s="218"/>
      <c r="F916" s="1055"/>
      <c r="G916" s="1056"/>
      <c r="H916" s="335" t="s">
        <v>861</v>
      </c>
      <c r="I916" s="335" t="s">
        <v>1547</v>
      </c>
      <c r="J916" s="335" t="s">
        <v>2121</v>
      </c>
      <c r="K916" s="390" t="s">
        <v>126</v>
      </c>
      <c r="L916" s="390"/>
      <c r="M916" s="765"/>
      <c r="N916" s="765"/>
      <c r="O916" s="390"/>
      <c r="P916" s="598"/>
      <c r="Q916" s="599"/>
      <c r="R916" s="599"/>
      <c r="S916" s="599">
        <v>5</v>
      </c>
      <c r="T916" s="599"/>
      <c r="U916" s="599"/>
      <c r="V916" s="599"/>
      <c r="W916" s="600"/>
      <c r="X916" s="130"/>
      <c r="Y916" s="130"/>
      <c r="Z916" s="112"/>
      <c r="AA916" s="83"/>
      <c r="AB916" s="83"/>
      <c r="AC916" s="83" t="str">
        <f t="shared" si="23"/>
        <v/>
      </c>
      <c r="AD916" s="83"/>
      <c r="AE916" s="83"/>
      <c r="AF916" s="83"/>
      <c r="AG916" s="83"/>
      <c r="AH916" s="83"/>
      <c r="AI916" s="83"/>
      <c r="AJ916" s="83"/>
      <c r="AK916" s="83"/>
      <c r="AL916" s="83"/>
      <c r="AM916" s="83"/>
      <c r="AN916" s="83"/>
      <c r="AO916" s="83"/>
      <c r="AP916" s="83"/>
      <c r="AQ916" s="83"/>
      <c r="AR916" s="83"/>
      <c r="AS916" s="83"/>
      <c r="AT916" s="83"/>
      <c r="AU916" s="83"/>
      <c r="AV916" s="83"/>
      <c r="AW916" s="83"/>
      <c r="AX916" s="83"/>
      <c r="AY916" s="83"/>
      <c r="AZ916" s="83"/>
      <c r="BA916" s="83"/>
      <c r="BB916" s="83"/>
      <c r="BC916" s="83"/>
      <c r="BD916" s="83"/>
      <c r="BE916" s="83"/>
      <c r="BF916" s="83"/>
      <c r="BG916" s="83"/>
      <c r="BH916" s="83"/>
      <c r="BI916" s="83"/>
      <c r="BJ916" s="83"/>
      <c r="BK916" s="83"/>
      <c r="BL916" s="83"/>
      <c r="BM916" s="83"/>
      <c r="BN916" s="83"/>
      <c r="BO916" s="83"/>
      <c r="BP916" s="83"/>
      <c r="BQ916" s="83"/>
      <c r="BR916" s="83"/>
      <c r="BS916" s="83"/>
      <c r="BT916" s="83"/>
      <c r="BU916" s="83"/>
      <c r="BV916" s="83"/>
      <c r="BW916" s="83"/>
      <c r="BX916" s="83"/>
      <c r="BY916" s="83"/>
      <c r="BZ916" s="83"/>
      <c r="CA916" s="83"/>
      <c r="CB916" s="83"/>
      <c r="CC916" s="83"/>
      <c r="CD916" s="83"/>
      <c r="CE916" s="83"/>
      <c r="CF916" s="83"/>
      <c r="CG916" s="83"/>
      <c r="CH916" s="83"/>
      <c r="CI916" s="83"/>
      <c r="CJ916" s="83"/>
      <c r="CK916" s="83"/>
      <c r="CL916" s="83"/>
      <c r="CM916" s="83"/>
      <c r="CN916" s="83"/>
      <c r="CO916" s="83"/>
      <c r="CP916" s="83"/>
      <c r="CQ916" s="83"/>
      <c r="CR916" s="83"/>
      <c r="CS916" s="83"/>
      <c r="CT916" s="83"/>
      <c r="CU916" s="83"/>
      <c r="CV916" s="83"/>
      <c r="CW916" s="83"/>
      <c r="CX916" s="83"/>
      <c r="CY916" s="83"/>
      <c r="CZ916" s="83"/>
      <c r="DA916" s="83"/>
      <c r="DB916" s="83"/>
      <c r="DC916" s="83"/>
      <c r="DD916" s="83"/>
      <c r="DE916" s="83"/>
      <c r="DF916" s="83"/>
      <c r="DG916" s="83"/>
      <c r="DH916" s="83"/>
      <c r="DI916" s="83"/>
      <c r="DJ916" s="83"/>
      <c r="DK916" s="83"/>
      <c r="DL916" s="83"/>
      <c r="DM916" s="83"/>
      <c r="DN916" s="83"/>
      <c r="DO916" s="83"/>
      <c r="DP916" s="83"/>
      <c r="DQ916" s="83"/>
      <c r="DR916" s="83"/>
      <c r="DS916" s="83"/>
      <c r="DT916" s="83"/>
      <c r="DU916" s="83"/>
      <c r="DV916" s="83"/>
      <c r="DW916" s="83"/>
      <c r="DX916" s="83"/>
      <c r="DY916" s="83"/>
      <c r="DZ916" s="83"/>
      <c r="EA916" s="83"/>
      <c r="EB916" s="83"/>
      <c r="EC916" s="83"/>
      <c r="ED916" s="83"/>
      <c r="EE916" s="83"/>
      <c r="EF916" s="83"/>
      <c r="EG916" s="83"/>
      <c r="EH916" s="83"/>
      <c r="EI916" s="83"/>
      <c r="EJ916" s="83"/>
      <c r="EK916" s="83"/>
      <c r="EL916" s="83"/>
      <c r="EM916" s="83"/>
      <c r="EN916" s="83"/>
      <c r="EO916" s="83"/>
      <c r="EP916" s="83"/>
      <c r="EQ916" s="83"/>
      <c r="ER916" s="83"/>
      <c r="ES916" s="83"/>
      <c r="ET916" s="83"/>
      <c r="EU916" s="83"/>
      <c r="EV916" s="83"/>
      <c r="EW916" s="83"/>
      <c r="EX916" s="83"/>
      <c r="EY916" s="83"/>
      <c r="EZ916" s="83"/>
      <c r="FA916" s="83"/>
      <c r="FB916" s="83"/>
      <c r="FC916" s="83"/>
      <c r="FD916" s="83"/>
      <c r="FE916" s="83"/>
      <c r="FF916" s="83"/>
      <c r="FG916" s="83"/>
      <c r="FH916" s="83"/>
      <c r="FI916" s="83"/>
      <c r="FJ916" s="83"/>
      <c r="FK916" s="83"/>
      <c r="FL916" s="83"/>
      <c r="FM916" s="83"/>
      <c r="FN916" s="83"/>
      <c r="FO916" s="83"/>
      <c r="FP916" s="83"/>
      <c r="FQ916" s="83"/>
      <c r="FR916" s="83"/>
      <c r="FS916" s="83"/>
      <c r="FT916" s="83"/>
      <c r="FU916" s="83"/>
      <c r="FV916" s="83"/>
      <c r="FW916" s="83"/>
      <c r="FX916" s="83"/>
      <c r="FY916" s="83"/>
      <c r="FZ916" s="83"/>
      <c r="GA916" s="83"/>
      <c r="GB916" s="83"/>
      <c r="GC916" s="83"/>
      <c r="GD916" s="83"/>
      <c r="GE916" s="83"/>
      <c r="GF916" s="83"/>
      <c r="GG916" s="83"/>
      <c r="GH916" s="83"/>
      <c r="GI916" s="83"/>
      <c r="GJ916" s="83"/>
      <c r="GK916" s="83"/>
      <c r="GL916" s="83"/>
      <c r="GM916" s="83"/>
      <c r="GN916" s="83"/>
      <c r="GO916" s="83"/>
      <c r="GP916" s="83"/>
      <c r="GQ916" s="83"/>
      <c r="GR916" s="83"/>
      <c r="GS916" s="83"/>
      <c r="GT916" s="83"/>
      <c r="GU916" s="83"/>
      <c r="GV916" s="83"/>
      <c r="GW916" s="83"/>
      <c r="GX916" s="83"/>
      <c r="GY916" s="83"/>
      <c r="GZ916" s="83"/>
      <c r="HA916" s="83"/>
      <c r="HB916" s="83"/>
      <c r="HC916" s="83"/>
      <c r="HD916" s="83"/>
      <c r="HE916" s="83"/>
      <c r="HF916" s="83"/>
      <c r="HG916" s="83"/>
      <c r="HH916" s="83"/>
      <c r="HI916" s="83"/>
      <c r="HJ916" s="83"/>
      <c r="HK916" s="83"/>
      <c r="HL916" s="83"/>
      <c r="HM916" s="83"/>
      <c r="HN916" s="83"/>
      <c r="HO916" s="83"/>
      <c r="HP916" s="83"/>
      <c r="HQ916" s="83"/>
      <c r="HR916" s="83"/>
      <c r="HS916" s="83"/>
      <c r="HT916" s="83"/>
      <c r="HU916" s="83"/>
      <c r="HV916" s="83"/>
      <c r="HW916" s="83"/>
      <c r="HX916" s="83"/>
      <c r="HY916" s="83"/>
      <c r="HZ916" s="83"/>
      <c r="IA916" s="83"/>
      <c r="IB916" s="83"/>
      <c r="IC916" s="83"/>
      <c r="ID916" s="83"/>
      <c r="IE916" s="83"/>
      <c r="IF916" s="83"/>
      <c r="IG916" s="83"/>
      <c r="IH916" s="83"/>
      <c r="II916" s="83"/>
      <c r="IJ916" s="83"/>
      <c r="IK916" s="83"/>
      <c r="IL916" s="83"/>
      <c r="IM916" s="83"/>
      <c r="IN916" s="83"/>
      <c r="IO916" s="83"/>
      <c r="IP916" s="83"/>
      <c r="IQ916" s="83"/>
      <c r="IR916" s="83"/>
      <c r="IS916" s="83"/>
      <c r="IT916" s="83"/>
      <c r="IU916" s="83"/>
      <c r="IV916" s="83"/>
      <c r="IW916" s="83"/>
      <c r="IX916" s="83"/>
      <c r="IY916" s="83"/>
      <c r="IZ916" s="83"/>
      <c r="JA916" s="83"/>
      <c r="JB916" s="83"/>
      <c r="JC916" s="83"/>
      <c r="JD916" s="83"/>
      <c r="JE916" s="83"/>
    </row>
    <row r="917" spans="1:265" s="8" customFormat="1" ht="15" customHeight="1" x14ac:dyDescent="0.2">
      <c r="A917" s="130"/>
      <c r="B917" s="131" t="s">
        <v>804</v>
      </c>
      <c r="C917" s="206"/>
      <c r="D917" s="335" t="s">
        <v>829</v>
      </c>
      <c r="E917" s="218"/>
      <c r="F917" s="1055"/>
      <c r="G917" s="1056"/>
      <c r="H917" s="335" t="s">
        <v>861</v>
      </c>
      <c r="I917" s="335" t="s">
        <v>864</v>
      </c>
      <c r="J917" s="335" t="s">
        <v>2121</v>
      </c>
      <c r="K917" s="390" t="s">
        <v>1368</v>
      </c>
      <c r="L917" s="390"/>
      <c r="M917" s="765"/>
      <c r="N917" s="765"/>
      <c r="O917" s="390"/>
      <c r="P917" s="598"/>
      <c r="Q917" s="599"/>
      <c r="R917" s="599"/>
      <c r="S917" s="599"/>
      <c r="T917" s="599">
        <v>4</v>
      </c>
      <c r="U917" s="599"/>
      <c r="V917" s="599"/>
      <c r="W917" s="600"/>
      <c r="X917" s="130"/>
      <c r="Y917" s="130"/>
      <c r="Z917" s="112"/>
      <c r="AA917" s="83"/>
      <c r="AB917" s="83"/>
      <c r="AC917" s="83" t="str">
        <f t="shared" si="23"/>
        <v/>
      </c>
      <c r="AD917" s="83"/>
      <c r="AE917" s="83"/>
      <c r="AF917" s="83"/>
      <c r="AG917" s="83"/>
      <c r="AH917" s="83"/>
      <c r="AI917" s="83"/>
      <c r="AJ917" s="83"/>
      <c r="AK917" s="83"/>
      <c r="AL917" s="83"/>
      <c r="AM917" s="83"/>
      <c r="AN917" s="83"/>
      <c r="AO917" s="83"/>
      <c r="AP917" s="83"/>
      <c r="AQ917" s="83"/>
      <c r="AR917" s="83"/>
      <c r="AS917" s="83"/>
      <c r="AT917" s="83"/>
      <c r="AU917" s="83"/>
      <c r="AV917" s="83"/>
      <c r="AW917" s="83"/>
      <c r="AX917" s="83"/>
      <c r="AY917" s="83"/>
      <c r="AZ917" s="83"/>
      <c r="BA917" s="83"/>
      <c r="BB917" s="83"/>
      <c r="BC917" s="83"/>
      <c r="BD917" s="83"/>
      <c r="BE917" s="83"/>
      <c r="BF917" s="83"/>
      <c r="BG917" s="83"/>
      <c r="BH917" s="83"/>
      <c r="BI917" s="83"/>
      <c r="BJ917" s="83"/>
      <c r="BK917" s="83"/>
      <c r="BL917" s="83"/>
      <c r="BM917" s="83"/>
      <c r="BN917" s="83"/>
      <c r="BO917" s="83"/>
      <c r="BP917" s="83"/>
      <c r="BQ917" s="83"/>
      <c r="BR917" s="83"/>
      <c r="BS917" s="83"/>
      <c r="BT917" s="83"/>
      <c r="BU917" s="83"/>
      <c r="BV917" s="83"/>
      <c r="BW917" s="83"/>
      <c r="BX917" s="83"/>
      <c r="BY917" s="83"/>
      <c r="BZ917" s="83"/>
      <c r="CA917" s="83"/>
      <c r="CB917" s="83"/>
      <c r="CC917" s="83"/>
      <c r="CD917" s="83"/>
      <c r="CE917" s="83"/>
      <c r="CF917" s="83"/>
      <c r="CG917" s="83"/>
      <c r="CH917" s="83"/>
      <c r="CI917" s="83"/>
      <c r="CJ917" s="83"/>
      <c r="CK917" s="83"/>
      <c r="CL917" s="83"/>
      <c r="CM917" s="83"/>
      <c r="CN917" s="83"/>
      <c r="CO917" s="83"/>
      <c r="CP917" s="83"/>
      <c r="CQ917" s="83"/>
      <c r="CR917" s="83"/>
      <c r="CS917" s="83"/>
      <c r="CT917" s="83"/>
      <c r="CU917" s="83"/>
      <c r="CV917" s="83"/>
      <c r="CW917" s="83"/>
      <c r="CX917" s="83"/>
      <c r="CY917" s="83"/>
      <c r="CZ917" s="83"/>
      <c r="DA917" s="83"/>
      <c r="DB917" s="83"/>
      <c r="DC917" s="83"/>
      <c r="DD917" s="83"/>
      <c r="DE917" s="83"/>
      <c r="DF917" s="83"/>
      <c r="DG917" s="83"/>
      <c r="DH917" s="83"/>
      <c r="DI917" s="83"/>
      <c r="DJ917" s="83"/>
      <c r="DK917" s="83"/>
      <c r="DL917" s="83"/>
      <c r="DM917" s="83"/>
      <c r="DN917" s="83"/>
      <c r="DO917" s="83"/>
      <c r="DP917" s="83"/>
      <c r="DQ917" s="83"/>
      <c r="DR917" s="83"/>
      <c r="DS917" s="83"/>
      <c r="DT917" s="83"/>
      <c r="DU917" s="83"/>
      <c r="DV917" s="83"/>
      <c r="DW917" s="83"/>
      <c r="DX917" s="83"/>
      <c r="DY917" s="83"/>
      <c r="DZ917" s="83"/>
      <c r="EA917" s="83"/>
      <c r="EB917" s="83"/>
      <c r="EC917" s="83"/>
      <c r="ED917" s="83"/>
      <c r="EE917" s="83"/>
      <c r="EF917" s="83"/>
      <c r="EG917" s="83"/>
      <c r="EH917" s="83"/>
      <c r="EI917" s="83"/>
      <c r="EJ917" s="83"/>
      <c r="EK917" s="83"/>
      <c r="EL917" s="83"/>
      <c r="EM917" s="83"/>
      <c r="EN917" s="83"/>
      <c r="EO917" s="83"/>
      <c r="EP917" s="83"/>
      <c r="EQ917" s="83"/>
      <c r="ER917" s="83"/>
      <c r="ES917" s="83"/>
      <c r="ET917" s="83"/>
      <c r="EU917" s="83"/>
      <c r="EV917" s="83"/>
      <c r="EW917" s="83"/>
      <c r="EX917" s="83"/>
      <c r="EY917" s="83"/>
      <c r="EZ917" s="83"/>
      <c r="FA917" s="83"/>
      <c r="FB917" s="83"/>
      <c r="FC917" s="83"/>
      <c r="FD917" s="83"/>
      <c r="FE917" s="83"/>
      <c r="FF917" s="83"/>
      <c r="FG917" s="83"/>
      <c r="FH917" s="83"/>
      <c r="FI917" s="83"/>
      <c r="FJ917" s="83"/>
      <c r="FK917" s="83"/>
      <c r="FL917" s="83"/>
      <c r="FM917" s="83"/>
      <c r="FN917" s="83"/>
      <c r="FO917" s="83"/>
      <c r="FP917" s="83"/>
      <c r="FQ917" s="83"/>
      <c r="FR917" s="83"/>
      <c r="FS917" s="83"/>
      <c r="FT917" s="83"/>
      <c r="FU917" s="83"/>
      <c r="FV917" s="83"/>
      <c r="FW917" s="83"/>
      <c r="FX917" s="83"/>
      <c r="FY917" s="83"/>
      <c r="FZ917" s="83"/>
      <c r="GA917" s="83"/>
      <c r="GB917" s="83"/>
      <c r="GC917" s="83"/>
      <c r="GD917" s="83"/>
      <c r="GE917" s="83"/>
      <c r="GF917" s="83"/>
      <c r="GG917" s="83"/>
      <c r="GH917" s="83"/>
      <c r="GI917" s="83"/>
      <c r="GJ917" s="83"/>
      <c r="GK917" s="83"/>
      <c r="GL917" s="83"/>
      <c r="GM917" s="83"/>
      <c r="GN917" s="83"/>
      <c r="GO917" s="83"/>
      <c r="GP917" s="83"/>
      <c r="GQ917" s="83"/>
      <c r="GR917" s="83"/>
      <c r="GS917" s="83"/>
      <c r="GT917" s="83"/>
      <c r="GU917" s="83"/>
      <c r="GV917" s="83"/>
      <c r="GW917" s="83"/>
      <c r="GX917" s="83"/>
      <c r="GY917" s="83"/>
      <c r="GZ917" s="83"/>
      <c r="HA917" s="83"/>
      <c r="HB917" s="83"/>
      <c r="HC917" s="83"/>
      <c r="HD917" s="83"/>
      <c r="HE917" s="83"/>
      <c r="HF917" s="83"/>
      <c r="HG917" s="83"/>
      <c r="HH917" s="83"/>
      <c r="HI917" s="83"/>
      <c r="HJ917" s="83"/>
      <c r="HK917" s="83"/>
      <c r="HL917" s="83"/>
      <c r="HM917" s="83"/>
      <c r="HN917" s="83"/>
      <c r="HO917" s="83"/>
      <c r="HP917" s="83"/>
      <c r="HQ917" s="83"/>
      <c r="HR917" s="83"/>
      <c r="HS917" s="83"/>
      <c r="HT917" s="83"/>
      <c r="HU917" s="83"/>
      <c r="HV917" s="83"/>
      <c r="HW917" s="83"/>
      <c r="HX917" s="83"/>
      <c r="HY917" s="83"/>
      <c r="HZ917" s="83"/>
      <c r="IA917" s="83"/>
      <c r="IB917" s="83"/>
      <c r="IC917" s="83"/>
      <c r="ID917" s="83"/>
      <c r="IE917" s="83"/>
      <c r="IF917" s="83"/>
      <c r="IG917" s="83"/>
      <c r="IH917" s="83"/>
      <c r="II917" s="83"/>
      <c r="IJ917" s="83"/>
      <c r="IK917" s="83"/>
      <c r="IL917" s="83"/>
      <c r="IM917" s="83"/>
      <c r="IN917" s="83"/>
      <c r="IO917" s="83"/>
      <c r="IP917" s="83"/>
      <c r="IQ917" s="83"/>
      <c r="IR917" s="83"/>
      <c r="IS917" s="83"/>
      <c r="IT917" s="83"/>
      <c r="IU917" s="83"/>
      <c r="IV917" s="83"/>
      <c r="IW917" s="83"/>
      <c r="IX917" s="83"/>
      <c r="IY917" s="83"/>
      <c r="IZ917" s="83"/>
      <c r="JA917" s="83"/>
      <c r="JB917" s="83"/>
      <c r="JC917" s="83"/>
      <c r="JD917" s="83"/>
      <c r="JE917" s="83"/>
    </row>
    <row r="918" spans="1:265" s="8" customFormat="1" ht="15" customHeight="1" x14ac:dyDescent="0.2">
      <c r="A918" s="130"/>
      <c r="B918" s="131" t="s">
        <v>804</v>
      </c>
      <c r="C918" s="206"/>
      <c r="D918" s="335" t="s">
        <v>829</v>
      </c>
      <c r="E918" s="218"/>
      <c r="F918" s="1055"/>
      <c r="G918" s="1056"/>
      <c r="H918" s="335" t="s">
        <v>861</v>
      </c>
      <c r="I918" s="335" t="s">
        <v>864</v>
      </c>
      <c r="J918" s="335"/>
      <c r="K918" s="390" t="s">
        <v>1271</v>
      </c>
      <c r="L918" s="390"/>
      <c r="M918" s="765"/>
      <c r="N918" s="765"/>
      <c r="O918" s="390"/>
      <c r="P918" s="598"/>
      <c r="Q918" s="599"/>
      <c r="R918" s="599"/>
      <c r="S918" s="599"/>
      <c r="T918" s="599"/>
      <c r="U918" s="599"/>
      <c r="V918" s="599"/>
      <c r="W918" s="600">
        <v>4</v>
      </c>
      <c r="X918" s="130"/>
      <c r="Y918" s="130"/>
      <c r="Z918" s="112"/>
      <c r="AA918" s="83"/>
      <c r="AB918" s="83"/>
      <c r="AC918" s="83" t="str">
        <f t="shared" si="23"/>
        <v/>
      </c>
      <c r="AD918" s="83"/>
      <c r="AE918" s="83"/>
      <c r="AF918" s="83"/>
      <c r="AG918" s="83"/>
      <c r="AH918" s="83"/>
      <c r="AI918" s="83"/>
      <c r="AJ918" s="83"/>
      <c r="AK918" s="83"/>
      <c r="AL918" s="83"/>
      <c r="AM918" s="83"/>
      <c r="AN918" s="83"/>
      <c r="AO918" s="83"/>
      <c r="AP918" s="83"/>
      <c r="AQ918" s="83"/>
      <c r="AR918" s="83"/>
      <c r="AS918" s="83"/>
      <c r="AT918" s="83"/>
      <c r="AU918" s="83"/>
      <c r="AV918" s="83"/>
      <c r="AW918" s="83"/>
      <c r="AX918" s="83"/>
      <c r="AY918" s="83"/>
      <c r="AZ918" s="83"/>
      <c r="BA918" s="83"/>
      <c r="BB918" s="83"/>
      <c r="BC918" s="83"/>
      <c r="BD918" s="83"/>
      <c r="BE918" s="83"/>
      <c r="BF918" s="83"/>
      <c r="BG918" s="83"/>
      <c r="BH918" s="83"/>
      <c r="BI918" s="83"/>
      <c r="BJ918" s="83"/>
      <c r="BK918" s="83"/>
      <c r="BL918" s="83"/>
      <c r="BM918" s="83"/>
      <c r="BN918" s="83"/>
      <c r="BO918" s="83"/>
      <c r="BP918" s="83"/>
      <c r="BQ918" s="83"/>
      <c r="BR918" s="83"/>
      <c r="BS918" s="83"/>
      <c r="BT918" s="83"/>
      <c r="BU918" s="83"/>
      <c r="BV918" s="83"/>
      <c r="BW918" s="83"/>
      <c r="BX918" s="83"/>
      <c r="BY918" s="83"/>
      <c r="BZ918" s="83"/>
      <c r="CA918" s="83"/>
      <c r="CB918" s="83"/>
      <c r="CC918" s="83"/>
      <c r="CD918" s="83"/>
      <c r="CE918" s="83"/>
      <c r="CF918" s="83"/>
      <c r="CG918" s="83"/>
      <c r="CH918" s="83"/>
      <c r="CI918" s="83"/>
      <c r="CJ918" s="83"/>
      <c r="CK918" s="83"/>
      <c r="CL918" s="83"/>
      <c r="CM918" s="83"/>
      <c r="CN918" s="83"/>
      <c r="CO918" s="83"/>
      <c r="CP918" s="83"/>
      <c r="CQ918" s="83"/>
      <c r="CR918" s="83"/>
      <c r="CS918" s="83"/>
      <c r="CT918" s="83"/>
      <c r="CU918" s="83"/>
      <c r="CV918" s="83"/>
      <c r="CW918" s="83"/>
      <c r="CX918" s="83"/>
      <c r="CY918" s="83"/>
      <c r="CZ918" s="83"/>
      <c r="DA918" s="83"/>
      <c r="DB918" s="83"/>
      <c r="DC918" s="83"/>
      <c r="DD918" s="83"/>
      <c r="DE918" s="83"/>
      <c r="DF918" s="83"/>
      <c r="DG918" s="83"/>
      <c r="DH918" s="83"/>
      <c r="DI918" s="83"/>
      <c r="DJ918" s="83"/>
      <c r="DK918" s="83"/>
      <c r="DL918" s="83"/>
      <c r="DM918" s="83"/>
      <c r="DN918" s="83"/>
      <c r="DO918" s="83"/>
      <c r="DP918" s="83"/>
      <c r="DQ918" s="83"/>
      <c r="DR918" s="83"/>
      <c r="DS918" s="83"/>
      <c r="DT918" s="83"/>
      <c r="DU918" s="83"/>
      <c r="DV918" s="83"/>
      <c r="DW918" s="83"/>
      <c r="DX918" s="83"/>
      <c r="DY918" s="83"/>
      <c r="DZ918" s="83"/>
      <c r="EA918" s="83"/>
      <c r="EB918" s="83"/>
      <c r="EC918" s="83"/>
      <c r="ED918" s="83"/>
      <c r="EE918" s="83"/>
      <c r="EF918" s="83"/>
      <c r="EG918" s="83"/>
      <c r="EH918" s="83"/>
      <c r="EI918" s="83"/>
      <c r="EJ918" s="83"/>
      <c r="EK918" s="83"/>
      <c r="EL918" s="83"/>
      <c r="EM918" s="83"/>
      <c r="EN918" s="83"/>
      <c r="EO918" s="83"/>
      <c r="EP918" s="83"/>
      <c r="EQ918" s="83"/>
      <c r="ER918" s="83"/>
      <c r="ES918" s="83"/>
      <c r="ET918" s="83"/>
      <c r="EU918" s="83"/>
      <c r="EV918" s="83"/>
      <c r="EW918" s="83"/>
      <c r="EX918" s="83"/>
      <c r="EY918" s="83"/>
      <c r="EZ918" s="83"/>
      <c r="FA918" s="83"/>
      <c r="FB918" s="83"/>
      <c r="FC918" s="83"/>
      <c r="FD918" s="83"/>
      <c r="FE918" s="83"/>
      <c r="FF918" s="83"/>
      <c r="FG918" s="83"/>
      <c r="FH918" s="83"/>
      <c r="FI918" s="83"/>
      <c r="FJ918" s="83"/>
      <c r="FK918" s="83"/>
      <c r="FL918" s="83"/>
      <c r="FM918" s="83"/>
      <c r="FN918" s="83"/>
      <c r="FO918" s="83"/>
      <c r="FP918" s="83"/>
      <c r="FQ918" s="83"/>
      <c r="FR918" s="83"/>
      <c r="FS918" s="83"/>
      <c r="FT918" s="83"/>
      <c r="FU918" s="83"/>
      <c r="FV918" s="83"/>
      <c r="FW918" s="83"/>
      <c r="FX918" s="83"/>
      <c r="FY918" s="83"/>
      <c r="FZ918" s="83"/>
      <c r="GA918" s="83"/>
      <c r="GB918" s="83"/>
      <c r="GC918" s="83"/>
      <c r="GD918" s="83"/>
      <c r="GE918" s="83"/>
      <c r="GF918" s="83"/>
      <c r="GG918" s="83"/>
      <c r="GH918" s="83"/>
      <c r="GI918" s="83"/>
      <c r="GJ918" s="83"/>
      <c r="GK918" s="83"/>
      <c r="GL918" s="83"/>
      <c r="GM918" s="83"/>
      <c r="GN918" s="83"/>
      <c r="GO918" s="83"/>
      <c r="GP918" s="83"/>
      <c r="GQ918" s="83"/>
      <c r="GR918" s="83"/>
      <c r="GS918" s="83"/>
      <c r="GT918" s="83"/>
      <c r="GU918" s="83"/>
      <c r="GV918" s="83"/>
      <c r="GW918" s="83"/>
      <c r="GX918" s="83"/>
      <c r="GY918" s="83"/>
      <c r="GZ918" s="83"/>
      <c r="HA918" s="83"/>
      <c r="HB918" s="83"/>
      <c r="HC918" s="83"/>
      <c r="HD918" s="83"/>
      <c r="HE918" s="83"/>
      <c r="HF918" s="83"/>
      <c r="HG918" s="83"/>
      <c r="HH918" s="83"/>
      <c r="HI918" s="83"/>
      <c r="HJ918" s="83"/>
      <c r="HK918" s="83"/>
      <c r="HL918" s="83"/>
      <c r="HM918" s="83"/>
      <c r="HN918" s="83"/>
      <c r="HO918" s="83"/>
      <c r="HP918" s="83"/>
      <c r="HQ918" s="83"/>
      <c r="HR918" s="83"/>
      <c r="HS918" s="83"/>
      <c r="HT918" s="83"/>
      <c r="HU918" s="83"/>
      <c r="HV918" s="83"/>
      <c r="HW918" s="83"/>
      <c r="HX918" s="83"/>
      <c r="HY918" s="83"/>
      <c r="HZ918" s="83"/>
      <c r="IA918" s="83"/>
      <c r="IB918" s="83"/>
      <c r="IC918" s="83"/>
      <c r="ID918" s="83"/>
      <c r="IE918" s="83"/>
      <c r="IF918" s="83"/>
      <c r="IG918" s="83"/>
      <c r="IH918" s="83"/>
      <c r="II918" s="83"/>
      <c r="IJ918" s="83"/>
      <c r="IK918" s="83"/>
      <c r="IL918" s="83"/>
      <c r="IM918" s="83"/>
      <c r="IN918" s="83"/>
      <c r="IO918" s="83"/>
      <c r="IP918" s="83"/>
      <c r="IQ918" s="83"/>
      <c r="IR918" s="83"/>
      <c r="IS918" s="83"/>
      <c r="IT918" s="83"/>
      <c r="IU918" s="83"/>
      <c r="IV918" s="83"/>
      <c r="IW918" s="83"/>
      <c r="IX918" s="83"/>
      <c r="IY918" s="83"/>
      <c r="IZ918" s="83"/>
      <c r="JA918" s="83"/>
      <c r="JB918" s="83"/>
      <c r="JC918" s="83"/>
      <c r="JD918" s="83"/>
      <c r="JE918" s="83"/>
    </row>
    <row r="919" spans="1:265" s="8" customFormat="1" ht="15" customHeight="1" x14ac:dyDescent="0.2">
      <c r="A919" s="130"/>
      <c r="B919" s="131" t="s">
        <v>804</v>
      </c>
      <c r="C919" s="206"/>
      <c r="D919" s="335" t="s">
        <v>829</v>
      </c>
      <c r="E919" s="218"/>
      <c r="F919" s="1055"/>
      <c r="G919" s="1056"/>
      <c r="H919" s="335" t="s">
        <v>861</v>
      </c>
      <c r="I919" s="335" t="s">
        <v>1547</v>
      </c>
      <c r="J919" s="335" t="s">
        <v>2121</v>
      </c>
      <c r="K919" s="390" t="s">
        <v>426</v>
      </c>
      <c r="L919" s="390"/>
      <c r="M919" s="765"/>
      <c r="N919" s="765"/>
      <c r="O919" s="390"/>
      <c r="P919" s="598"/>
      <c r="Q919" s="599"/>
      <c r="R919" s="599"/>
      <c r="S919" s="599">
        <v>3</v>
      </c>
      <c r="T919" s="599"/>
      <c r="U919" s="599"/>
      <c r="V919" s="599"/>
      <c r="W919" s="600"/>
      <c r="X919" s="130"/>
      <c r="Y919" s="130"/>
      <c r="Z919" s="112"/>
      <c r="AA919" s="83"/>
      <c r="AB919" s="83"/>
      <c r="AC919" s="83" t="str">
        <f t="shared" si="23"/>
        <v/>
      </c>
      <c r="AD919" s="83"/>
      <c r="AE919" s="83"/>
      <c r="AF919" s="83"/>
      <c r="AG919" s="83"/>
      <c r="AH919" s="83"/>
      <c r="AI919" s="83"/>
      <c r="AJ919" s="83"/>
      <c r="AK919" s="83"/>
      <c r="AL919" s="83"/>
      <c r="AM919" s="83"/>
      <c r="AN919" s="83"/>
      <c r="AO919" s="83"/>
      <c r="AP919" s="83"/>
      <c r="AQ919" s="83"/>
      <c r="AR919" s="83"/>
      <c r="AS919" s="83"/>
      <c r="AT919" s="83"/>
      <c r="AU919" s="83"/>
      <c r="AV919" s="83"/>
      <c r="AW919" s="83"/>
      <c r="AX919" s="83"/>
      <c r="AY919" s="83"/>
      <c r="AZ919" s="83"/>
      <c r="BA919" s="83"/>
      <c r="BB919" s="83"/>
      <c r="BC919" s="83"/>
      <c r="BD919" s="83"/>
      <c r="BE919" s="83"/>
      <c r="BF919" s="83"/>
      <c r="BG919" s="83"/>
      <c r="BH919" s="83"/>
      <c r="BI919" s="83"/>
      <c r="BJ919" s="83"/>
      <c r="BK919" s="83"/>
      <c r="BL919" s="83"/>
      <c r="BM919" s="83"/>
      <c r="BN919" s="83"/>
      <c r="BO919" s="83"/>
      <c r="BP919" s="83"/>
      <c r="BQ919" s="83"/>
      <c r="BR919" s="83"/>
      <c r="BS919" s="83"/>
      <c r="BT919" s="83"/>
      <c r="BU919" s="83"/>
      <c r="BV919" s="83"/>
      <c r="BW919" s="83"/>
      <c r="BX919" s="83"/>
      <c r="BY919" s="83"/>
      <c r="BZ919" s="83"/>
      <c r="CA919" s="83"/>
      <c r="CB919" s="83"/>
      <c r="CC919" s="83"/>
      <c r="CD919" s="83"/>
      <c r="CE919" s="83"/>
      <c r="CF919" s="83"/>
      <c r="CG919" s="83"/>
      <c r="CH919" s="83"/>
      <c r="CI919" s="83"/>
      <c r="CJ919" s="83"/>
      <c r="CK919" s="83"/>
      <c r="CL919" s="83"/>
      <c r="CM919" s="83"/>
      <c r="CN919" s="83"/>
      <c r="CO919" s="83"/>
      <c r="CP919" s="83"/>
      <c r="CQ919" s="83"/>
      <c r="CR919" s="83"/>
      <c r="CS919" s="83"/>
      <c r="CT919" s="83"/>
      <c r="CU919" s="83"/>
      <c r="CV919" s="83"/>
      <c r="CW919" s="83"/>
      <c r="CX919" s="83"/>
      <c r="CY919" s="83"/>
      <c r="CZ919" s="83"/>
      <c r="DA919" s="83"/>
      <c r="DB919" s="83"/>
      <c r="DC919" s="83"/>
      <c r="DD919" s="83"/>
      <c r="DE919" s="83"/>
      <c r="DF919" s="83"/>
      <c r="DG919" s="83"/>
      <c r="DH919" s="83"/>
      <c r="DI919" s="83"/>
      <c r="DJ919" s="83"/>
      <c r="DK919" s="83"/>
      <c r="DL919" s="83"/>
      <c r="DM919" s="83"/>
      <c r="DN919" s="83"/>
      <c r="DO919" s="83"/>
      <c r="DP919" s="83"/>
      <c r="DQ919" s="83"/>
      <c r="DR919" s="83"/>
      <c r="DS919" s="83"/>
      <c r="DT919" s="83"/>
      <c r="DU919" s="83"/>
      <c r="DV919" s="83"/>
      <c r="DW919" s="83"/>
      <c r="DX919" s="83"/>
      <c r="DY919" s="83"/>
      <c r="DZ919" s="83"/>
      <c r="EA919" s="83"/>
      <c r="EB919" s="83"/>
      <c r="EC919" s="83"/>
      <c r="ED919" s="83"/>
      <c r="EE919" s="83"/>
      <c r="EF919" s="83"/>
      <c r="EG919" s="83"/>
      <c r="EH919" s="83"/>
      <c r="EI919" s="83"/>
      <c r="EJ919" s="83"/>
      <c r="EK919" s="83"/>
      <c r="EL919" s="83"/>
      <c r="EM919" s="83"/>
      <c r="EN919" s="83"/>
      <c r="EO919" s="83"/>
      <c r="EP919" s="83"/>
      <c r="EQ919" s="83"/>
      <c r="ER919" s="83"/>
      <c r="ES919" s="83"/>
      <c r="ET919" s="83"/>
      <c r="EU919" s="83"/>
      <c r="EV919" s="83"/>
      <c r="EW919" s="83"/>
      <c r="EX919" s="83"/>
      <c r="EY919" s="83"/>
      <c r="EZ919" s="83"/>
      <c r="FA919" s="83"/>
      <c r="FB919" s="83"/>
      <c r="FC919" s="83"/>
      <c r="FD919" s="83"/>
      <c r="FE919" s="83"/>
      <c r="FF919" s="83"/>
      <c r="FG919" s="83"/>
      <c r="FH919" s="83"/>
      <c r="FI919" s="83"/>
      <c r="FJ919" s="83"/>
      <c r="FK919" s="83"/>
      <c r="FL919" s="83"/>
      <c r="FM919" s="83"/>
      <c r="FN919" s="83"/>
      <c r="FO919" s="83"/>
      <c r="FP919" s="83"/>
      <c r="FQ919" s="83"/>
      <c r="FR919" s="83"/>
      <c r="FS919" s="83"/>
      <c r="FT919" s="83"/>
      <c r="FU919" s="83"/>
      <c r="FV919" s="83"/>
      <c r="FW919" s="83"/>
      <c r="FX919" s="83"/>
      <c r="FY919" s="83"/>
      <c r="FZ919" s="83"/>
      <c r="GA919" s="83"/>
      <c r="GB919" s="83"/>
      <c r="GC919" s="83"/>
      <c r="GD919" s="83"/>
      <c r="GE919" s="83"/>
      <c r="GF919" s="83"/>
      <c r="GG919" s="83"/>
      <c r="GH919" s="83"/>
      <c r="GI919" s="83"/>
      <c r="GJ919" s="83"/>
      <c r="GK919" s="83"/>
      <c r="GL919" s="83"/>
      <c r="GM919" s="83"/>
      <c r="GN919" s="83"/>
      <c r="GO919" s="83"/>
      <c r="GP919" s="83"/>
      <c r="GQ919" s="83"/>
      <c r="GR919" s="83"/>
      <c r="GS919" s="83"/>
      <c r="GT919" s="83"/>
      <c r="GU919" s="83"/>
      <c r="GV919" s="83"/>
      <c r="GW919" s="83"/>
      <c r="GX919" s="83"/>
      <c r="GY919" s="83"/>
      <c r="GZ919" s="83"/>
      <c r="HA919" s="83"/>
      <c r="HB919" s="83"/>
      <c r="HC919" s="83"/>
      <c r="HD919" s="83"/>
      <c r="HE919" s="83"/>
      <c r="HF919" s="83"/>
      <c r="HG919" s="83"/>
      <c r="HH919" s="83"/>
      <c r="HI919" s="83"/>
      <c r="HJ919" s="83"/>
      <c r="HK919" s="83"/>
      <c r="HL919" s="83"/>
      <c r="HM919" s="83"/>
      <c r="HN919" s="83"/>
      <c r="HO919" s="83"/>
      <c r="HP919" s="83"/>
      <c r="HQ919" s="83"/>
      <c r="HR919" s="83"/>
      <c r="HS919" s="83"/>
      <c r="HT919" s="83"/>
      <c r="HU919" s="83"/>
      <c r="HV919" s="83"/>
      <c r="HW919" s="83"/>
      <c r="HX919" s="83"/>
      <c r="HY919" s="83"/>
      <c r="HZ919" s="83"/>
      <c r="IA919" s="83"/>
      <c r="IB919" s="83"/>
      <c r="IC919" s="83"/>
      <c r="ID919" s="83"/>
      <c r="IE919" s="83"/>
      <c r="IF919" s="83"/>
      <c r="IG919" s="83"/>
      <c r="IH919" s="83"/>
      <c r="II919" s="83"/>
      <c r="IJ919" s="83"/>
      <c r="IK919" s="83"/>
      <c r="IL919" s="83"/>
      <c r="IM919" s="83"/>
      <c r="IN919" s="83"/>
      <c r="IO919" s="83"/>
      <c r="IP919" s="83"/>
      <c r="IQ919" s="83"/>
      <c r="IR919" s="83"/>
      <c r="IS919" s="83"/>
      <c r="IT919" s="83"/>
      <c r="IU919" s="83"/>
      <c r="IV919" s="83"/>
      <c r="IW919" s="83"/>
      <c r="IX919" s="83"/>
      <c r="IY919" s="83"/>
      <c r="IZ919" s="83"/>
      <c r="JA919" s="83"/>
      <c r="JB919" s="83"/>
      <c r="JC919" s="83"/>
      <c r="JD919" s="83"/>
      <c r="JE919" s="83"/>
    </row>
    <row r="920" spans="1:265" s="8" customFormat="1" ht="15" customHeight="1" thickBot="1" x14ac:dyDescent="0.25">
      <c r="A920" s="161"/>
      <c r="B920" s="162" t="s">
        <v>804</v>
      </c>
      <c r="C920" s="209"/>
      <c r="D920" s="360" t="s">
        <v>829</v>
      </c>
      <c r="E920" s="225"/>
      <c r="F920" s="1057"/>
      <c r="G920" s="1058"/>
      <c r="H920" s="360" t="s">
        <v>861</v>
      </c>
      <c r="I920" s="360" t="s">
        <v>864</v>
      </c>
      <c r="J920" s="360"/>
      <c r="K920" s="396" t="s">
        <v>1069</v>
      </c>
      <c r="L920" s="396"/>
      <c r="M920" s="1173"/>
      <c r="N920" s="1173"/>
      <c r="O920" s="396"/>
      <c r="P920" s="601"/>
      <c r="Q920" s="602"/>
      <c r="R920" s="602"/>
      <c r="S920" s="602"/>
      <c r="T920" s="602"/>
      <c r="U920" s="602"/>
      <c r="V920" s="602"/>
      <c r="W920" s="603">
        <v>4</v>
      </c>
      <c r="X920" s="161">
        <f>SUM(P911:W920)</f>
        <v>40</v>
      </c>
      <c r="Y920" s="161">
        <f>X920</f>
        <v>40</v>
      </c>
      <c r="Z920" s="112"/>
      <c r="AA920" s="83"/>
      <c r="AB920" s="83"/>
      <c r="AC920" s="83" t="str">
        <f t="shared" si="23"/>
        <v/>
      </c>
      <c r="AD920" s="83"/>
      <c r="AE920" s="83"/>
      <c r="AF920" s="83"/>
      <c r="AG920" s="83"/>
      <c r="AH920" s="83"/>
      <c r="AI920" s="83"/>
      <c r="AJ920" s="83"/>
      <c r="AK920" s="83"/>
      <c r="AL920" s="83"/>
      <c r="AM920" s="83"/>
      <c r="AN920" s="83"/>
      <c r="AO920" s="83"/>
      <c r="AP920" s="83"/>
      <c r="AQ920" s="83"/>
      <c r="AR920" s="83"/>
      <c r="AS920" s="83"/>
      <c r="AT920" s="83"/>
      <c r="AU920" s="83"/>
      <c r="AV920" s="83"/>
      <c r="AW920" s="83"/>
      <c r="AX920" s="83"/>
      <c r="AY920" s="83"/>
      <c r="AZ920" s="83"/>
      <c r="BA920" s="83"/>
      <c r="BB920" s="83"/>
      <c r="BC920" s="83"/>
      <c r="BD920" s="83"/>
      <c r="BE920" s="83"/>
      <c r="BF920" s="83"/>
      <c r="BG920" s="83"/>
      <c r="BH920" s="83"/>
      <c r="BI920" s="83"/>
      <c r="BJ920" s="83"/>
      <c r="BK920" s="83"/>
      <c r="BL920" s="83"/>
      <c r="BM920" s="83"/>
      <c r="BN920" s="83"/>
      <c r="BO920" s="83"/>
      <c r="BP920" s="83"/>
      <c r="BQ920" s="83"/>
      <c r="BR920" s="83"/>
      <c r="BS920" s="83"/>
      <c r="BT920" s="83"/>
      <c r="BU920" s="83"/>
      <c r="BV920" s="83"/>
      <c r="BW920" s="83"/>
      <c r="BX920" s="83"/>
      <c r="BY920" s="83"/>
      <c r="BZ920" s="83"/>
      <c r="CA920" s="83"/>
      <c r="CB920" s="83"/>
      <c r="CC920" s="83"/>
      <c r="CD920" s="83"/>
      <c r="CE920" s="83"/>
      <c r="CF920" s="83"/>
      <c r="CG920" s="83"/>
      <c r="CH920" s="83"/>
      <c r="CI920" s="83"/>
      <c r="CJ920" s="83"/>
      <c r="CK920" s="83"/>
      <c r="CL920" s="83"/>
      <c r="CM920" s="83"/>
      <c r="CN920" s="83"/>
      <c r="CO920" s="83"/>
      <c r="CP920" s="83"/>
      <c r="CQ920" s="83"/>
      <c r="CR920" s="83"/>
      <c r="CS920" s="83"/>
      <c r="CT920" s="83"/>
      <c r="CU920" s="83"/>
      <c r="CV920" s="83"/>
      <c r="CW920" s="83"/>
      <c r="CX920" s="83"/>
      <c r="CY920" s="83"/>
      <c r="CZ920" s="83"/>
      <c r="DA920" s="83"/>
      <c r="DB920" s="83"/>
      <c r="DC920" s="83"/>
      <c r="DD920" s="83"/>
      <c r="DE920" s="83"/>
      <c r="DF920" s="83"/>
      <c r="DG920" s="83"/>
      <c r="DH920" s="83"/>
      <c r="DI920" s="83"/>
      <c r="DJ920" s="83"/>
      <c r="DK920" s="83"/>
      <c r="DL920" s="83"/>
      <c r="DM920" s="83"/>
      <c r="DN920" s="83"/>
      <c r="DO920" s="83"/>
      <c r="DP920" s="83"/>
      <c r="DQ920" s="83"/>
      <c r="DR920" s="83"/>
      <c r="DS920" s="83"/>
      <c r="DT920" s="83"/>
      <c r="DU920" s="83"/>
      <c r="DV920" s="83"/>
      <c r="DW920" s="83"/>
      <c r="DX920" s="83"/>
      <c r="DY920" s="83"/>
      <c r="DZ920" s="83"/>
      <c r="EA920" s="83"/>
      <c r="EB920" s="83"/>
      <c r="EC920" s="83"/>
      <c r="ED920" s="83"/>
      <c r="EE920" s="83"/>
      <c r="EF920" s="83"/>
      <c r="EG920" s="83"/>
      <c r="EH920" s="83"/>
      <c r="EI920" s="83"/>
      <c r="EJ920" s="83"/>
      <c r="EK920" s="83"/>
      <c r="EL920" s="83"/>
      <c r="EM920" s="83"/>
      <c r="EN920" s="83"/>
      <c r="EO920" s="83"/>
      <c r="EP920" s="83"/>
      <c r="EQ920" s="83"/>
      <c r="ER920" s="83"/>
      <c r="ES920" s="83"/>
      <c r="ET920" s="83"/>
      <c r="EU920" s="83"/>
      <c r="EV920" s="83"/>
      <c r="EW920" s="83"/>
      <c r="EX920" s="83"/>
      <c r="EY920" s="83"/>
      <c r="EZ920" s="83"/>
      <c r="FA920" s="83"/>
      <c r="FB920" s="83"/>
      <c r="FC920" s="83"/>
      <c r="FD920" s="83"/>
      <c r="FE920" s="83"/>
      <c r="FF920" s="83"/>
      <c r="FG920" s="83"/>
      <c r="FH920" s="83"/>
      <c r="FI920" s="83"/>
      <c r="FJ920" s="83"/>
      <c r="FK920" s="83"/>
      <c r="FL920" s="83"/>
      <c r="FM920" s="83"/>
      <c r="FN920" s="83"/>
      <c r="FO920" s="83"/>
      <c r="FP920" s="83"/>
      <c r="FQ920" s="83"/>
      <c r="FR920" s="83"/>
      <c r="FS920" s="83"/>
      <c r="FT920" s="83"/>
      <c r="FU920" s="83"/>
      <c r="FV920" s="83"/>
      <c r="FW920" s="83"/>
      <c r="FX920" s="83"/>
      <c r="FY920" s="83"/>
      <c r="FZ920" s="83"/>
      <c r="GA920" s="83"/>
      <c r="GB920" s="83"/>
      <c r="GC920" s="83"/>
      <c r="GD920" s="83"/>
      <c r="GE920" s="83"/>
      <c r="GF920" s="83"/>
      <c r="GG920" s="83"/>
      <c r="GH920" s="83"/>
      <c r="GI920" s="83"/>
      <c r="GJ920" s="83"/>
      <c r="GK920" s="83"/>
      <c r="GL920" s="83"/>
      <c r="GM920" s="83"/>
      <c r="GN920" s="83"/>
      <c r="GO920" s="83"/>
      <c r="GP920" s="83"/>
      <c r="GQ920" s="83"/>
      <c r="GR920" s="83"/>
      <c r="GS920" s="83"/>
      <c r="GT920" s="83"/>
      <c r="GU920" s="83"/>
      <c r="GV920" s="83"/>
      <c r="GW920" s="83"/>
      <c r="GX920" s="83"/>
      <c r="GY920" s="83"/>
      <c r="GZ920" s="83"/>
      <c r="HA920" s="83"/>
      <c r="HB920" s="83"/>
      <c r="HC920" s="83"/>
      <c r="HD920" s="83"/>
      <c r="HE920" s="83"/>
      <c r="HF920" s="83"/>
      <c r="HG920" s="83"/>
      <c r="HH920" s="83"/>
      <c r="HI920" s="83"/>
      <c r="HJ920" s="83"/>
      <c r="HK920" s="83"/>
      <c r="HL920" s="83"/>
      <c r="HM920" s="83"/>
      <c r="HN920" s="83"/>
      <c r="HO920" s="83"/>
      <c r="HP920" s="83"/>
      <c r="HQ920" s="83"/>
      <c r="HR920" s="83"/>
      <c r="HS920" s="83"/>
      <c r="HT920" s="83"/>
      <c r="HU920" s="83"/>
      <c r="HV920" s="83"/>
      <c r="HW920" s="83"/>
      <c r="HX920" s="83"/>
      <c r="HY920" s="83"/>
      <c r="HZ920" s="83"/>
      <c r="IA920" s="83"/>
      <c r="IB920" s="83"/>
      <c r="IC920" s="83"/>
      <c r="ID920" s="83"/>
      <c r="IE920" s="83"/>
      <c r="IF920" s="83"/>
      <c r="IG920" s="83"/>
      <c r="IH920" s="83"/>
      <c r="II920" s="83"/>
      <c r="IJ920" s="83"/>
      <c r="IK920" s="83"/>
      <c r="IL920" s="83"/>
      <c r="IM920" s="83"/>
      <c r="IN920" s="83"/>
      <c r="IO920" s="83"/>
      <c r="IP920" s="83"/>
      <c r="IQ920" s="83"/>
      <c r="IR920" s="83"/>
      <c r="IS920" s="83"/>
      <c r="IT920" s="83"/>
      <c r="IU920" s="83"/>
      <c r="IV920" s="83"/>
      <c r="IW920" s="83"/>
      <c r="IX920" s="83"/>
      <c r="IY920" s="83"/>
      <c r="IZ920" s="83"/>
      <c r="JA920" s="83"/>
      <c r="JB920" s="83"/>
      <c r="JC920" s="83"/>
      <c r="JD920" s="83"/>
      <c r="JE920" s="83"/>
    </row>
    <row r="921" spans="1:265" s="8" customFormat="1" ht="15" customHeight="1" x14ac:dyDescent="0.2">
      <c r="A921" s="156">
        <f>+A911+1</f>
        <v>98</v>
      </c>
      <c r="B921" s="1086" t="s">
        <v>713</v>
      </c>
      <c r="C921" s="201" t="s">
        <v>35</v>
      </c>
      <c r="D921" s="361" t="s">
        <v>714</v>
      </c>
      <c r="E921" s="215" t="s">
        <v>715</v>
      </c>
      <c r="F921" s="1042" t="s">
        <v>716</v>
      </c>
      <c r="G921" s="1043" t="s">
        <v>691</v>
      </c>
      <c r="H921" s="361" t="s">
        <v>650</v>
      </c>
      <c r="I921" s="361" t="s">
        <v>651</v>
      </c>
      <c r="J921" s="361" t="s">
        <v>1078</v>
      </c>
      <c r="K921" s="398" t="s">
        <v>771</v>
      </c>
      <c r="L921" s="398" t="s">
        <v>97</v>
      </c>
      <c r="M921" s="1135">
        <v>2</v>
      </c>
      <c r="N921" s="1135" t="s">
        <v>101</v>
      </c>
      <c r="O921" s="398" t="s">
        <v>739</v>
      </c>
      <c r="P921" s="642">
        <v>2</v>
      </c>
      <c r="Q921" s="643"/>
      <c r="R921" s="643"/>
      <c r="S921" s="643"/>
      <c r="T921" s="643"/>
      <c r="U921" s="643"/>
      <c r="V921" s="643"/>
      <c r="W921" s="644"/>
      <c r="X921" s="216"/>
      <c r="Y921" s="216"/>
      <c r="Z921" s="112" t="str">
        <f>C921</f>
        <v>TC</v>
      </c>
      <c r="AA921" s="83" t="s">
        <v>1475</v>
      </c>
      <c r="AB921" s="83" t="s">
        <v>1480</v>
      </c>
      <c r="AC921" s="83">
        <f t="shared" si="23"/>
        <v>20</v>
      </c>
      <c r="AD921" s="83"/>
      <c r="AE921" s="83"/>
      <c r="AF921" s="83"/>
      <c r="AG921" s="83"/>
      <c r="AH921" s="83"/>
      <c r="AI921" s="83"/>
      <c r="AJ921" s="83"/>
      <c r="AK921" s="83"/>
      <c r="AL921" s="83"/>
      <c r="AM921" s="83"/>
      <c r="AN921" s="83"/>
      <c r="AO921" s="83"/>
      <c r="AP921" s="83"/>
      <c r="AQ921" s="83"/>
      <c r="AR921" s="83"/>
      <c r="AS921" s="83"/>
      <c r="AT921" s="83"/>
      <c r="AU921" s="83"/>
      <c r="AV921" s="83"/>
      <c r="AW921" s="83"/>
      <c r="AX921" s="83"/>
      <c r="AY921" s="83"/>
      <c r="AZ921" s="83"/>
      <c r="BA921" s="83"/>
      <c r="BB921" s="83"/>
      <c r="BC921" s="83"/>
      <c r="BD921" s="83"/>
      <c r="BE921" s="83"/>
      <c r="BF921" s="83"/>
      <c r="BG921" s="83"/>
      <c r="BH921" s="83"/>
      <c r="BI921" s="83"/>
      <c r="BJ921" s="83"/>
      <c r="BK921" s="83"/>
      <c r="BL921" s="83"/>
      <c r="BM921" s="83"/>
      <c r="BN921" s="83"/>
      <c r="BO921" s="83"/>
      <c r="BP921" s="83"/>
      <c r="BQ921" s="83"/>
      <c r="BR921" s="83"/>
      <c r="BS921" s="83"/>
      <c r="BT921" s="83"/>
      <c r="BU921" s="83"/>
      <c r="BV921" s="83"/>
      <c r="BW921" s="83"/>
      <c r="BX921" s="83"/>
      <c r="BY921" s="83"/>
      <c r="BZ921" s="83"/>
      <c r="CA921" s="83"/>
      <c r="CB921" s="83"/>
      <c r="CC921" s="83"/>
      <c r="CD921" s="83"/>
      <c r="CE921" s="83"/>
      <c r="CF921" s="83"/>
      <c r="CG921" s="83"/>
      <c r="CH921" s="83"/>
      <c r="CI921" s="83"/>
      <c r="CJ921" s="83"/>
      <c r="CK921" s="83"/>
      <c r="CL921" s="83"/>
      <c r="CM921" s="83"/>
      <c r="CN921" s="83"/>
      <c r="CO921" s="83"/>
      <c r="CP921" s="83"/>
      <c r="CQ921" s="83"/>
      <c r="CR921" s="83"/>
      <c r="CS921" s="83"/>
      <c r="CT921" s="83"/>
      <c r="CU921" s="83"/>
      <c r="CV921" s="83"/>
      <c r="CW921" s="83"/>
      <c r="CX921" s="83"/>
      <c r="CY921" s="83"/>
      <c r="CZ921" s="83"/>
      <c r="DA921" s="83"/>
      <c r="DB921" s="83"/>
      <c r="DC921" s="83"/>
      <c r="DD921" s="83"/>
      <c r="DE921" s="83"/>
      <c r="DF921" s="83"/>
      <c r="DG921" s="83"/>
      <c r="DH921" s="83"/>
      <c r="DI921" s="83"/>
      <c r="DJ921" s="83"/>
      <c r="DK921" s="83"/>
      <c r="DL921" s="83"/>
      <c r="DM921" s="83"/>
      <c r="DN921" s="83"/>
      <c r="DO921" s="83"/>
      <c r="DP921" s="83"/>
      <c r="DQ921" s="83"/>
      <c r="DR921" s="83"/>
      <c r="DS921" s="83"/>
      <c r="DT921" s="83"/>
      <c r="DU921" s="83"/>
      <c r="DV921" s="83"/>
      <c r="DW921" s="83"/>
      <c r="DX921" s="83"/>
      <c r="DY921" s="83"/>
      <c r="DZ921" s="83"/>
      <c r="EA921" s="83"/>
      <c r="EB921" s="83"/>
      <c r="EC921" s="83"/>
      <c r="ED921" s="83"/>
      <c r="EE921" s="83"/>
      <c r="EF921" s="83"/>
      <c r="EG921" s="83"/>
      <c r="EH921" s="83"/>
      <c r="EI921" s="83"/>
      <c r="EJ921" s="83"/>
      <c r="EK921" s="83"/>
      <c r="EL921" s="83"/>
      <c r="EM921" s="83"/>
      <c r="EN921" s="83"/>
      <c r="EO921" s="83"/>
      <c r="EP921" s="83"/>
      <c r="EQ921" s="83"/>
      <c r="ER921" s="83"/>
      <c r="ES921" s="83"/>
      <c r="ET921" s="83"/>
      <c r="EU921" s="83"/>
      <c r="EV921" s="83"/>
      <c r="EW921" s="83"/>
      <c r="EX921" s="83"/>
      <c r="EY921" s="83"/>
      <c r="EZ921" s="83"/>
      <c r="FA921" s="83"/>
      <c r="FB921" s="83"/>
      <c r="FC921" s="83"/>
      <c r="FD921" s="83"/>
      <c r="FE921" s="83"/>
      <c r="FF921" s="83"/>
      <c r="FG921" s="83"/>
      <c r="FH921" s="83"/>
      <c r="FI921" s="83"/>
      <c r="FJ921" s="83"/>
      <c r="FK921" s="83"/>
      <c r="FL921" s="83"/>
      <c r="FM921" s="83"/>
      <c r="FN921" s="83"/>
      <c r="FO921" s="83"/>
      <c r="FP921" s="83"/>
      <c r="FQ921" s="83"/>
      <c r="FR921" s="83"/>
      <c r="FS921" s="83"/>
      <c r="FT921" s="83"/>
      <c r="FU921" s="83"/>
      <c r="FV921" s="83"/>
      <c r="FW921" s="83"/>
      <c r="FX921" s="83"/>
      <c r="FY921" s="83"/>
      <c r="FZ921" s="83"/>
      <c r="GA921" s="83"/>
      <c r="GB921" s="83"/>
      <c r="GC921" s="83"/>
      <c r="GD921" s="83"/>
      <c r="GE921" s="83"/>
      <c r="GF921" s="83"/>
      <c r="GG921" s="83"/>
      <c r="GH921" s="83"/>
      <c r="GI921" s="83"/>
      <c r="GJ921" s="83"/>
      <c r="GK921" s="83"/>
      <c r="GL921" s="83"/>
      <c r="GM921" s="83"/>
      <c r="GN921" s="83"/>
      <c r="GO921" s="83"/>
      <c r="GP921" s="83"/>
      <c r="GQ921" s="83"/>
      <c r="GR921" s="83"/>
      <c r="GS921" s="83"/>
      <c r="GT921" s="83"/>
      <c r="GU921" s="83"/>
      <c r="GV921" s="83"/>
      <c r="GW921" s="83"/>
      <c r="GX921" s="83"/>
      <c r="GY921" s="83"/>
      <c r="GZ921" s="83"/>
      <c r="HA921" s="83"/>
      <c r="HB921" s="83"/>
      <c r="HC921" s="83"/>
      <c r="HD921" s="83"/>
      <c r="HE921" s="83"/>
      <c r="HF921" s="83"/>
      <c r="HG921" s="83"/>
      <c r="HH921" s="83"/>
      <c r="HI921" s="83"/>
      <c r="HJ921" s="83"/>
      <c r="HK921" s="83"/>
      <c r="HL921" s="83"/>
      <c r="HM921" s="83"/>
      <c r="HN921" s="83"/>
      <c r="HO921" s="83"/>
      <c r="HP921" s="83"/>
      <c r="HQ921" s="83"/>
      <c r="HR921" s="83"/>
      <c r="HS921" s="83"/>
      <c r="HT921" s="83"/>
      <c r="HU921" s="83"/>
      <c r="HV921" s="83"/>
      <c r="HW921" s="83"/>
      <c r="HX921" s="83"/>
      <c r="HY921" s="83"/>
      <c r="HZ921" s="83"/>
      <c r="IA921" s="83"/>
      <c r="IB921" s="83"/>
      <c r="IC921" s="83"/>
      <c r="ID921" s="83"/>
      <c r="IE921" s="83"/>
      <c r="IF921" s="83"/>
      <c r="IG921" s="83"/>
      <c r="IH921" s="83"/>
      <c r="II921" s="83"/>
      <c r="IJ921" s="83"/>
      <c r="IK921" s="83"/>
      <c r="IL921" s="83"/>
      <c r="IM921" s="83"/>
      <c r="IN921" s="83"/>
      <c r="IO921" s="83"/>
      <c r="IP921" s="83"/>
      <c r="IQ921" s="83"/>
      <c r="IR921" s="83"/>
      <c r="IS921" s="83"/>
      <c r="IT921" s="83"/>
      <c r="IU921" s="83"/>
      <c r="IV921" s="83"/>
      <c r="IW921" s="83"/>
      <c r="IX921" s="83"/>
      <c r="IY921" s="83"/>
      <c r="IZ921" s="83"/>
      <c r="JA921" s="83"/>
      <c r="JB921" s="83"/>
      <c r="JC921" s="83"/>
      <c r="JD921" s="83"/>
      <c r="JE921" s="83"/>
    </row>
    <row r="922" spans="1:265" s="8" customFormat="1" ht="15" customHeight="1" x14ac:dyDescent="0.2">
      <c r="A922" s="130"/>
      <c r="B922" s="131" t="s">
        <v>713</v>
      </c>
      <c r="C922" s="206"/>
      <c r="D922" s="333" t="s">
        <v>714</v>
      </c>
      <c r="E922" s="218"/>
      <c r="F922" s="1055"/>
      <c r="G922" s="1056"/>
      <c r="H922" s="333" t="s">
        <v>650</v>
      </c>
      <c r="I922" s="333" t="s">
        <v>651</v>
      </c>
      <c r="J922" s="333" t="s">
        <v>1078</v>
      </c>
      <c r="K922" s="388" t="s">
        <v>771</v>
      </c>
      <c r="L922" s="388" t="s">
        <v>97</v>
      </c>
      <c r="M922" s="1136">
        <v>2</v>
      </c>
      <c r="N922" s="1136" t="s">
        <v>511</v>
      </c>
      <c r="O922" s="388" t="s">
        <v>740</v>
      </c>
      <c r="P922" s="604">
        <v>2</v>
      </c>
      <c r="Q922" s="605"/>
      <c r="R922" s="605"/>
      <c r="S922" s="605"/>
      <c r="T922" s="605"/>
      <c r="U922" s="605"/>
      <c r="V922" s="605"/>
      <c r="W922" s="606"/>
      <c r="X922" s="219"/>
      <c r="Y922" s="219"/>
      <c r="Z922" s="112"/>
      <c r="AA922" s="83"/>
      <c r="AB922" s="83"/>
      <c r="AC922" s="83" t="str">
        <f t="shared" si="23"/>
        <v/>
      </c>
      <c r="AD922" s="83"/>
      <c r="AE922" s="83"/>
      <c r="AF922" s="83"/>
      <c r="AG922" s="83"/>
      <c r="AH922" s="83"/>
      <c r="AI922" s="83"/>
      <c r="AJ922" s="83"/>
      <c r="AK922" s="83"/>
      <c r="AL922" s="83"/>
      <c r="AM922" s="83"/>
      <c r="AN922" s="83"/>
      <c r="AO922" s="83"/>
      <c r="AP922" s="83"/>
      <c r="AQ922" s="83"/>
      <c r="AR922" s="83"/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/>
      <c r="BF922" s="83"/>
      <c r="BG922" s="83"/>
      <c r="BH922" s="83"/>
      <c r="BI922" s="83"/>
      <c r="BJ922" s="83"/>
      <c r="BK922" s="83"/>
      <c r="BL922" s="83"/>
      <c r="BM922" s="83"/>
      <c r="BN922" s="83"/>
      <c r="BO922" s="83"/>
      <c r="BP922" s="83"/>
      <c r="BQ922" s="83"/>
      <c r="BR922" s="83"/>
      <c r="BS922" s="83"/>
      <c r="BT922" s="83"/>
      <c r="BU922" s="83"/>
      <c r="BV922" s="83"/>
      <c r="BW922" s="83"/>
      <c r="BX922" s="83"/>
      <c r="BY922" s="83"/>
      <c r="BZ922" s="83"/>
      <c r="CA922" s="83"/>
      <c r="CB922" s="83"/>
      <c r="CC922" s="83"/>
      <c r="CD922" s="83"/>
      <c r="CE922" s="83"/>
      <c r="CF922" s="83"/>
      <c r="CG922" s="83"/>
      <c r="CH922" s="83"/>
      <c r="CI922" s="83"/>
      <c r="CJ922" s="83"/>
      <c r="CK922" s="83"/>
      <c r="CL922" s="83"/>
      <c r="CM922" s="83"/>
      <c r="CN922" s="83"/>
      <c r="CO922" s="83"/>
      <c r="CP922" s="83"/>
      <c r="CQ922" s="83"/>
      <c r="CR922" s="83"/>
      <c r="CS922" s="83"/>
      <c r="CT922" s="83"/>
      <c r="CU922" s="83"/>
      <c r="CV922" s="83"/>
      <c r="CW922" s="83"/>
      <c r="CX922" s="83"/>
      <c r="CY922" s="83"/>
      <c r="CZ922" s="83"/>
      <c r="DA922" s="83"/>
      <c r="DB922" s="83"/>
      <c r="DC922" s="83"/>
      <c r="DD922" s="83"/>
      <c r="DE922" s="83"/>
      <c r="DF922" s="83"/>
      <c r="DG922" s="83"/>
      <c r="DH922" s="83"/>
      <c r="DI922" s="83"/>
      <c r="DJ922" s="83"/>
      <c r="DK922" s="83"/>
      <c r="DL922" s="83"/>
      <c r="DM922" s="83"/>
      <c r="DN922" s="83"/>
      <c r="DO922" s="83"/>
      <c r="DP922" s="83"/>
      <c r="DQ922" s="83"/>
      <c r="DR922" s="83"/>
      <c r="DS922" s="83"/>
      <c r="DT922" s="83"/>
      <c r="DU922" s="83"/>
      <c r="DV922" s="83"/>
      <c r="DW922" s="83"/>
      <c r="DX922" s="83"/>
      <c r="DY922" s="83"/>
      <c r="DZ922" s="83"/>
      <c r="EA922" s="83"/>
      <c r="EB922" s="83"/>
      <c r="EC922" s="83"/>
      <c r="ED922" s="83"/>
      <c r="EE922" s="83"/>
      <c r="EF922" s="83"/>
      <c r="EG922" s="83"/>
      <c r="EH922" s="83"/>
      <c r="EI922" s="83"/>
      <c r="EJ922" s="83"/>
      <c r="EK922" s="83"/>
      <c r="EL922" s="83"/>
      <c r="EM922" s="83"/>
      <c r="EN922" s="83"/>
      <c r="EO922" s="83"/>
      <c r="EP922" s="83"/>
      <c r="EQ922" s="83"/>
      <c r="ER922" s="83"/>
      <c r="ES922" s="83"/>
      <c r="ET922" s="83"/>
      <c r="EU922" s="83"/>
      <c r="EV922" s="83"/>
      <c r="EW922" s="83"/>
      <c r="EX922" s="83"/>
      <c r="EY922" s="83"/>
      <c r="EZ922" s="83"/>
      <c r="FA922" s="83"/>
      <c r="FB922" s="83"/>
      <c r="FC922" s="83"/>
      <c r="FD922" s="83"/>
      <c r="FE922" s="83"/>
      <c r="FF922" s="83"/>
      <c r="FG922" s="83"/>
      <c r="FH922" s="83"/>
      <c r="FI922" s="83"/>
      <c r="FJ922" s="83"/>
      <c r="FK922" s="83"/>
      <c r="FL922" s="83"/>
      <c r="FM922" s="83"/>
      <c r="FN922" s="83"/>
      <c r="FO922" s="83"/>
      <c r="FP922" s="83"/>
      <c r="FQ922" s="83"/>
      <c r="FR922" s="83"/>
      <c r="FS922" s="83"/>
      <c r="FT922" s="83"/>
      <c r="FU922" s="83"/>
      <c r="FV922" s="83"/>
      <c r="FW922" s="83"/>
      <c r="FX922" s="83"/>
      <c r="FY922" s="83"/>
      <c r="FZ922" s="83"/>
      <c r="GA922" s="83"/>
      <c r="GB922" s="83"/>
      <c r="GC922" s="83"/>
      <c r="GD922" s="83"/>
      <c r="GE922" s="83"/>
      <c r="GF922" s="83"/>
      <c r="GG922" s="83"/>
      <c r="GH922" s="83"/>
      <c r="GI922" s="83"/>
      <c r="GJ922" s="83"/>
      <c r="GK922" s="83"/>
      <c r="GL922" s="83"/>
      <c r="GM922" s="83"/>
      <c r="GN922" s="83"/>
      <c r="GO922" s="83"/>
      <c r="GP922" s="83"/>
      <c r="GQ922" s="83"/>
      <c r="GR922" s="83"/>
      <c r="GS922" s="83"/>
      <c r="GT922" s="83"/>
      <c r="GU922" s="83"/>
      <c r="GV922" s="83"/>
      <c r="GW922" s="83"/>
      <c r="GX922" s="83"/>
      <c r="GY922" s="83"/>
      <c r="GZ922" s="83"/>
      <c r="HA922" s="83"/>
      <c r="HB922" s="83"/>
      <c r="HC922" s="83"/>
      <c r="HD922" s="83"/>
      <c r="HE922" s="83"/>
      <c r="HF922" s="83"/>
      <c r="HG922" s="83"/>
      <c r="HH922" s="83"/>
      <c r="HI922" s="83"/>
      <c r="HJ922" s="83"/>
      <c r="HK922" s="83"/>
      <c r="HL922" s="83"/>
      <c r="HM922" s="83"/>
      <c r="HN922" s="83"/>
      <c r="HO922" s="83"/>
      <c r="HP922" s="83"/>
      <c r="HQ922" s="83"/>
      <c r="HR922" s="83"/>
      <c r="HS922" s="83"/>
      <c r="HT922" s="83"/>
      <c r="HU922" s="83"/>
      <c r="HV922" s="83"/>
      <c r="HW922" s="83"/>
      <c r="HX922" s="83"/>
      <c r="HY922" s="83"/>
      <c r="HZ922" s="83"/>
      <c r="IA922" s="83"/>
      <c r="IB922" s="83"/>
      <c r="IC922" s="83"/>
      <c r="ID922" s="83"/>
      <c r="IE922" s="83"/>
      <c r="IF922" s="83"/>
      <c r="IG922" s="83"/>
      <c r="IH922" s="83"/>
      <c r="II922" s="83"/>
      <c r="IJ922" s="83"/>
      <c r="IK922" s="83"/>
      <c r="IL922" s="83"/>
      <c r="IM922" s="83"/>
      <c r="IN922" s="83"/>
      <c r="IO922" s="83"/>
      <c r="IP922" s="83"/>
      <c r="IQ922" s="83"/>
      <c r="IR922" s="83"/>
      <c r="IS922" s="83"/>
      <c r="IT922" s="83"/>
      <c r="IU922" s="83"/>
      <c r="IV922" s="83"/>
      <c r="IW922" s="83"/>
      <c r="IX922" s="83"/>
      <c r="IY922" s="83"/>
      <c r="IZ922" s="83"/>
      <c r="JA922" s="83"/>
      <c r="JB922" s="83"/>
      <c r="JC922" s="83"/>
      <c r="JD922" s="83"/>
      <c r="JE922" s="83"/>
    </row>
    <row r="923" spans="1:265" s="8" customFormat="1" ht="15" customHeight="1" x14ac:dyDescent="0.2">
      <c r="A923" s="130"/>
      <c r="B923" s="131" t="s">
        <v>713</v>
      </c>
      <c r="C923" s="206"/>
      <c r="D923" s="333" t="s">
        <v>714</v>
      </c>
      <c r="E923" s="218"/>
      <c r="F923" s="1055"/>
      <c r="G923" s="1056"/>
      <c r="H923" s="333" t="s">
        <v>650</v>
      </c>
      <c r="I923" s="333" t="s">
        <v>651</v>
      </c>
      <c r="J923" s="333" t="s">
        <v>1078</v>
      </c>
      <c r="K923" s="388" t="s">
        <v>717</v>
      </c>
      <c r="L923" s="388" t="s">
        <v>97</v>
      </c>
      <c r="M923" s="1136">
        <v>3</v>
      </c>
      <c r="N923" s="1136" t="s">
        <v>24</v>
      </c>
      <c r="O923" s="388" t="s">
        <v>739</v>
      </c>
      <c r="P923" s="604">
        <v>4</v>
      </c>
      <c r="Q923" s="605"/>
      <c r="R923" s="605"/>
      <c r="S923" s="605"/>
      <c r="T923" s="605"/>
      <c r="U923" s="605"/>
      <c r="V923" s="605"/>
      <c r="W923" s="606"/>
      <c r="X923" s="219"/>
      <c r="Y923" s="219"/>
      <c r="Z923" s="112"/>
      <c r="AA923" s="83"/>
      <c r="AB923" s="83"/>
      <c r="AC923" s="83" t="str">
        <f t="shared" si="23"/>
        <v/>
      </c>
      <c r="AD923" s="83"/>
      <c r="AE923" s="83"/>
      <c r="AF923" s="83"/>
      <c r="AG923" s="83"/>
      <c r="AH923" s="83"/>
      <c r="AI923" s="83"/>
      <c r="AJ923" s="83"/>
      <c r="AK923" s="83"/>
      <c r="AL923" s="83"/>
      <c r="AM923" s="83"/>
      <c r="AN923" s="83"/>
      <c r="AO923" s="83"/>
      <c r="AP923" s="83"/>
      <c r="AQ923" s="83"/>
      <c r="AR923" s="83"/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/>
      <c r="BF923" s="83"/>
      <c r="BG923" s="83"/>
      <c r="BH923" s="83"/>
      <c r="BI923" s="83"/>
      <c r="BJ923" s="83"/>
      <c r="BK923" s="83"/>
      <c r="BL923" s="83"/>
      <c r="BM923" s="83"/>
      <c r="BN923" s="83"/>
      <c r="BO923" s="83"/>
      <c r="BP923" s="83"/>
      <c r="BQ923" s="83"/>
      <c r="BR923" s="83"/>
      <c r="BS923" s="83"/>
      <c r="BT923" s="83"/>
      <c r="BU923" s="83"/>
      <c r="BV923" s="83"/>
      <c r="BW923" s="83"/>
      <c r="BX923" s="83"/>
      <c r="BY923" s="83"/>
      <c r="BZ923" s="83"/>
      <c r="CA923" s="83"/>
      <c r="CB923" s="83"/>
      <c r="CC923" s="83"/>
      <c r="CD923" s="83"/>
      <c r="CE923" s="83"/>
      <c r="CF923" s="83"/>
      <c r="CG923" s="83"/>
      <c r="CH923" s="83"/>
      <c r="CI923" s="83"/>
      <c r="CJ923" s="83"/>
      <c r="CK923" s="83"/>
      <c r="CL923" s="83"/>
      <c r="CM923" s="83"/>
      <c r="CN923" s="83"/>
      <c r="CO923" s="83"/>
      <c r="CP923" s="83"/>
      <c r="CQ923" s="83"/>
      <c r="CR923" s="83"/>
      <c r="CS923" s="83"/>
      <c r="CT923" s="83"/>
      <c r="CU923" s="83"/>
      <c r="CV923" s="83"/>
      <c r="CW923" s="83"/>
      <c r="CX923" s="83"/>
      <c r="CY923" s="83"/>
      <c r="CZ923" s="83"/>
      <c r="DA923" s="83"/>
      <c r="DB923" s="83"/>
      <c r="DC923" s="83"/>
      <c r="DD923" s="83"/>
      <c r="DE923" s="83"/>
      <c r="DF923" s="83"/>
      <c r="DG923" s="83"/>
      <c r="DH923" s="83"/>
      <c r="DI923" s="83"/>
      <c r="DJ923" s="83"/>
      <c r="DK923" s="83"/>
      <c r="DL923" s="83"/>
      <c r="DM923" s="83"/>
      <c r="DN923" s="83"/>
      <c r="DO923" s="83"/>
      <c r="DP923" s="83"/>
      <c r="DQ923" s="83"/>
      <c r="DR923" s="83"/>
      <c r="DS923" s="83"/>
      <c r="DT923" s="83"/>
      <c r="DU923" s="83"/>
      <c r="DV923" s="83"/>
      <c r="DW923" s="83"/>
      <c r="DX923" s="83"/>
      <c r="DY923" s="83"/>
      <c r="DZ923" s="83"/>
      <c r="EA923" s="83"/>
      <c r="EB923" s="83"/>
      <c r="EC923" s="83"/>
      <c r="ED923" s="83"/>
      <c r="EE923" s="83"/>
      <c r="EF923" s="83"/>
      <c r="EG923" s="83"/>
      <c r="EH923" s="83"/>
      <c r="EI923" s="83"/>
      <c r="EJ923" s="83"/>
      <c r="EK923" s="83"/>
      <c r="EL923" s="83"/>
      <c r="EM923" s="83"/>
      <c r="EN923" s="83"/>
      <c r="EO923" s="83"/>
      <c r="EP923" s="83"/>
      <c r="EQ923" s="83"/>
      <c r="ER923" s="83"/>
      <c r="ES923" s="83"/>
      <c r="ET923" s="83"/>
      <c r="EU923" s="83"/>
      <c r="EV923" s="83"/>
      <c r="EW923" s="83"/>
      <c r="EX923" s="83"/>
      <c r="EY923" s="83"/>
      <c r="EZ923" s="83"/>
      <c r="FA923" s="83"/>
      <c r="FB923" s="83"/>
      <c r="FC923" s="83"/>
      <c r="FD923" s="83"/>
      <c r="FE923" s="83"/>
      <c r="FF923" s="83"/>
      <c r="FG923" s="83"/>
      <c r="FH923" s="83"/>
      <c r="FI923" s="83"/>
      <c r="FJ923" s="83"/>
      <c r="FK923" s="83"/>
      <c r="FL923" s="83"/>
      <c r="FM923" s="83"/>
      <c r="FN923" s="83"/>
      <c r="FO923" s="83"/>
      <c r="FP923" s="83"/>
      <c r="FQ923" s="83"/>
      <c r="FR923" s="83"/>
      <c r="FS923" s="83"/>
      <c r="FT923" s="83"/>
      <c r="FU923" s="83"/>
      <c r="FV923" s="83"/>
      <c r="FW923" s="83"/>
      <c r="FX923" s="83"/>
      <c r="FY923" s="83"/>
      <c r="FZ923" s="83"/>
      <c r="GA923" s="83"/>
      <c r="GB923" s="83"/>
      <c r="GC923" s="83"/>
      <c r="GD923" s="83"/>
      <c r="GE923" s="83"/>
      <c r="GF923" s="83"/>
      <c r="GG923" s="83"/>
      <c r="GH923" s="83"/>
      <c r="GI923" s="83"/>
      <c r="GJ923" s="83"/>
      <c r="GK923" s="83"/>
      <c r="GL923" s="83"/>
      <c r="GM923" s="83"/>
      <c r="GN923" s="83"/>
      <c r="GO923" s="83"/>
      <c r="GP923" s="83"/>
      <c r="GQ923" s="83"/>
      <c r="GR923" s="83"/>
      <c r="GS923" s="83"/>
      <c r="GT923" s="83"/>
      <c r="GU923" s="83"/>
      <c r="GV923" s="83"/>
      <c r="GW923" s="83"/>
      <c r="GX923" s="83"/>
      <c r="GY923" s="83"/>
      <c r="GZ923" s="83"/>
      <c r="HA923" s="83"/>
      <c r="HB923" s="83"/>
      <c r="HC923" s="83"/>
      <c r="HD923" s="83"/>
      <c r="HE923" s="83"/>
      <c r="HF923" s="83"/>
      <c r="HG923" s="83"/>
      <c r="HH923" s="83"/>
      <c r="HI923" s="83"/>
      <c r="HJ923" s="83"/>
      <c r="HK923" s="83"/>
      <c r="HL923" s="83"/>
      <c r="HM923" s="83"/>
      <c r="HN923" s="83"/>
      <c r="HO923" s="83"/>
      <c r="HP923" s="83"/>
      <c r="HQ923" s="83"/>
      <c r="HR923" s="83"/>
      <c r="HS923" s="83"/>
      <c r="HT923" s="83"/>
      <c r="HU923" s="83"/>
      <c r="HV923" s="83"/>
      <c r="HW923" s="83"/>
      <c r="HX923" s="83"/>
      <c r="HY923" s="83"/>
      <c r="HZ923" s="83"/>
      <c r="IA923" s="83"/>
      <c r="IB923" s="83"/>
      <c r="IC923" s="83"/>
      <c r="ID923" s="83"/>
      <c r="IE923" s="83"/>
      <c r="IF923" s="83"/>
      <c r="IG923" s="83"/>
      <c r="IH923" s="83"/>
      <c r="II923" s="83"/>
      <c r="IJ923" s="83"/>
      <c r="IK923" s="83"/>
      <c r="IL923" s="83"/>
      <c r="IM923" s="83"/>
      <c r="IN923" s="83"/>
      <c r="IO923" s="83"/>
      <c r="IP923" s="83"/>
      <c r="IQ923" s="83"/>
      <c r="IR923" s="83"/>
      <c r="IS923" s="83"/>
      <c r="IT923" s="83"/>
      <c r="IU923" s="83"/>
      <c r="IV923" s="83"/>
      <c r="IW923" s="83"/>
      <c r="IX923" s="83"/>
      <c r="IY923" s="83"/>
      <c r="IZ923" s="83"/>
      <c r="JA923" s="83"/>
      <c r="JB923" s="83"/>
      <c r="JC923" s="83"/>
      <c r="JD923" s="83"/>
      <c r="JE923" s="83"/>
    </row>
    <row r="924" spans="1:265" s="8" customFormat="1" ht="15" customHeight="1" x14ac:dyDescent="0.2">
      <c r="A924" s="130"/>
      <c r="B924" s="131" t="s">
        <v>713</v>
      </c>
      <c r="C924" s="206"/>
      <c r="D924" s="333" t="s">
        <v>714</v>
      </c>
      <c r="E924" s="218"/>
      <c r="F924" s="1055"/>
      <c r="G924" s="1056"/>
      <c r="H924" s="333" t="s">
        <v>650</v>
      </c>
      <c r="I924" s="333" t="s">
        <v>651</v>
      </c>
      <c r="J924" s="333" t="s">
        <v>1078</v>
      </c>
      <c r="K924" s="388" t="s">
        <v>717</v>
      </c>
      <c r="L924" s="388" t="s">
        <v>97</v>
      </c>
      <c r="M924" s="1136">
        <v>3</v>
      </c>
      <c r="N924" s="1136" t="s">
        <v>101</v>
      </c>
      <c r="O924" s="388" t="s">
        <v>739</v>
      </c>
      <c r="P924" s="604">
        <v>4</v>
      </c>
      <c r="Q924" s="605"/>
      <c r="R924" s="605"/>
      <c r="S924" s="605"/>
      <c r="T924" s="605"/>
      <c r="U924" s="605"/>
      <c r="V924" s="605"/>
      <c r="W924" s="606"/>
      <c r="X924" s="219"/>
      <c r="Y924" s="219"/>
      <c r="Z924" s="112"/>
      <c r="AA924" s="83"/>
      <c r="AB924" s="83"/>
      <c r="AC924" s="83" t="str">
        <f t="shared" si="23"/>
        <v/>
      </c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O924" s="83"/>
      <c r="AP924" s="83"/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  <c r="BI924" s="83"/>
      <c r="BJ924" s="83"/>
      <c r="BK924" s="83"/>
      <c r="BL924" s="83"/>
      <c r="BM924" s="83"/>
      <c r="BN924" s="83"/>
      <c r="BO924" s="83"/>
      <c r="BP924" s="83"/>
      <c r="BQ924" s="83"/>
      <c r="BR924" s="83"/>
      <c r="BS924" s="83"/>
      <c r="BT924" s="83"/>
      <c r="BU924" s="83"/>
      <c r="BV924" s="83"/>
      <c r="BW924" s="83"/>
      <c r="BX924" s="83"/>
      <c r="BY924" s="83"/>
      <c r="BZ924" s="83"/>
      <c r="CA924" s="83"/>
      <c r="CB924" s="83"/>
      <c r="CC924" s="83"/>
      <c r="CD924" s="83"/>
      <c r="CE924" s="83"/>
      <c r="CF924" s="83"/>
      <c r="CG924" s="83"/>
      <c r="CH924" s="83"/>
      <c r="CI924" s="83"/>
      <c r="CJ924" s="83"/>
      <c r="CK924" s="83"/>
      <c r="CL924" s="83"/>
      <c r="CM924" s="83"/>
      <c r="CN924" s="83"/>
      <c r="CO924" s="83"/>
      <c r="CP924" s="83"/>
      <c r="CQ924" s="83"/>
      <c r="CR924" s="83"/>
      <c r="CS924" s="83"/>
      <c r="CT924" s="83"/>
      <c r="CU924" s="83"/>
      <c r="CV924" s="83"/>
      <c r="CW924" s="83"/>
      <c r="CX924" s="83"/>
      <c r="CY924" s="83"/>
      <c r="CZ924" s="83"/>
      <c r="DA924" s="83"/>
      <c r="DB924" s="83"/>
      <c r="DC924" s="83"/>
      <c r="DD924" s="83"/>
      <c r="DE924" s="83"/>
      <c r="DF924" s="83"/>
      <c r="DG924" s="83"/>
      <c r="DH924" s="83"/>
      <c r="DI924" s="83"/>
      <c r="DJ924" s="83"/>
      <c r="DK924" s="83"/>
      <c r="DL924" s="83"/>
      <c r="DM924" s="83"/>
      <c r="DN924" s="83"/>
      <c r="DO924" s="83"/>
      <c r="DP924" s="83"/>
      <c r="DQ924" s="83"/>
      <c r="DR924" s="83"/>
      <c r="DS924" s="83"/>
      <c r="DT924" s="83"/>
      <c r="DU924" s="83"/>
      <c r="DV924" s="83"/>
      <c r="DW924" s="83"/>
      <c r="DX924" s="83"/>
      <c r="DY924" s="83"/>
      <c r="DZ924" s="83"/>
      <c r="EA924" s="83"/>
      <c r="EB924" s="83"/>
      <c r="EC924" s="83"/>
      <c r="ED924" s="83"/>
      <c r="EE924" s="83"/>
      <c r="EF924" s="83"/>
      <c r="EG924" s="83"/>
      <c r="EH924" s="83"/>
      <c r="EI924" s="83"/>
      <c r="EJ924" s="83"/>
      <c r="EK924" s="83"/>
      <c r="EL924" s="83"/>
      <c r="EM924" s="83"/>
      <c r="EN924" s="83"/>
      <c r="EO924" s="83"/>
      <c r="EP924" s="83"/>
      <c r="EQ924" s="83"/>
      <c r="ER924" s="83"/>
      <c r="ES924" s="83"/>
      <c r="ET924" s="83"/>
      <c r="EU924" s="83"/>
      <c r="EV924" s="83"/>
      <c r="EW924" s="83"/>
      <c r="EX924" s="83"/>
      <c r="EY924" s="83"/>
      <c r="EZ924" s="83"/>
      <c r="FA924" s="83"/>
      <c r="FB924" s="83"/>
      <c r="FC924" s="83"/>
      <c r="FD924" s="83"/>
      <c r="FE924" s="83"/>
      <c r="FF924" s="83"/>
      <c r="FG924" s="83"/>
      <c r="FH924" s="83"/>
      <c r="FI924" s="83"/>
      <c r="FJ924" s="83"/>
      <c r="FK924" s="83"/>
      <c r="FL924" s="83"/>
      <c r="FM924" s="83"/>
      <c r="FN924" s="83"/>
      <c r="FO924" s="83"/>
      <c r="FP924" s="83"/>
      <c r="FQ924" s="83"/>
      <c r="FR924" s="83"/>
      <c r="FS924" s="83"/>
      <c r="FT924" s="83"/>
      <c r="FU924" s="83"/>
      <c r="FV924" s="83"/>
      <c r="FW924" s="83"/>
      <c r="FX924" s="83"/>
      <c r="FY924" s="83"/>
      <c r="FZ924" s="83"/>
      <c r="GA924" s="83"/>
      <c r="GB924" s="83"/>
      <c r="GC924" s="83"/>
      <c r="GD924" s="83"/>
      <c r="GE924" s="83"/>
      <c r="GF924" s="83"/>
      <c r="GG924" s="83"/>
      <c r="GH924" s="83"/>
      <c r="GI924" s="83"/>
      <c r="GJ924" s="83"/>
      <c r="GK924" s="83"/>
      <c r="GL924" s="83"/>
      <c r="GM924" s="83"/>
      <c r="GN924" s="83"/>
      <c r="GO924" s="83"/>
      <c r="GP924" s="83"/>
      <c r="GQ924" s="83"/>
      <c r="GR924" s="83"/>
      <c r="GS924" s="83"/>
      <c r="GT924" s="83"/>
      <c r="GU924" s="83"/>
      <c r="GV924" s="83"/>
      <c r="GW924" s="83"/>
      <c r="GX924" s="83"/>
      <c r="GY924" s="83"/>
      <c r="GZ924" s="83"/>
      <c r="HA924" s="83"/>
      <c r="HB924" s="83"/>
      <c r="HC924" s="83"/>
      <c r="HD924" s="83"/>
      <c r="HE924" s="83"/>
      <c r="HF924" s="83"/>
      <c r="HG924" s="83"/>
      <c r="HH924" s="83"/>
      <c r="HI924" s="83"/>
      <c r="HJ924" s="83"/>
      <c r="HK924" s="83"/>
      <c r="HL924" s="83"/>
      <c r="HM924" s="83"/>
      <c r="HN924" s="83"/>
      <c r="HO924" s="83"/>
      <c r="HP924" s="83"/>
      <c r="HQ924" s="83"/>
      <c r="HR924" s="83"/>
      <c r="HS924" s="83"/>
      <c r="HT924" s="83"/>
      <c r="HU924" s="83"/>
      <c r="HV924" s="83"/>
      <c r="HW924" s="83"/>
      <c r="HX924" s="83"/>
      <c r="HY924" s="83"/>
      <c r="HZ924" s="83"/>
      <c r="IA924" s="83"/>
      <c r="IB924" s="83"/>
      <c r="IC924" s="83"/>
      <c r="ID924" s="83"/>
      <c r="IE924" s="83"/>
      <c r="IF924" s="83"/>
      <c r="IG924" s="83"/>
      <c r="IH924" s="83"/>
      <c r="II924" s="83"/>
      <c r="IJ924" s="83"/>
      <c r="IK924" s="83"/>
      <c r="IL924" s="83"/>
      <c r="IM924" s="83"/>
      <c r="IN924" s="83"/>
      <c r="IO924" s="83"/>
      <c r="IP924" s="83"/>
      <c r="IQ924" s="83"/>
      <c r="IR924" s="83"/>
      <c r="IS924" s="83"/>
      <c r="IT924" s="83"/>
      <c r="IU924" s="83"/>
      <c r="IV924" s="83"/>
      <c r="IW924" s="83"/>
      <c r="IX924" s="83"/>
      <c r="IY924" s="83"/>
      <c r="IZ924" s="83"/>
      <c r="JA924" s="83"/>
      <c r="JB924" s="83"/>
      <c r="JC924" s="83"/>
      <c r="JD924" s="83"/>
      <c r="JE924" s="83"/>
    </row>
    <row r="925" spans="1:265" s="8" customFormat="1" ht="15" customHeight="1" x14ac:dyDescent="0.2">
      <c r="A925" s="573"/>
      <c r="B925" s="131" t="s">
        <v>713</v>
      </c>
      <c r="C925" s="206"/>
      <c r="D925" s="333" t="s">
        <v>714</v>
      </c>
      <c r="E925" s="218"/>
      <c r="F925" s="1055"/>
      <c r="G925" s="1056"/>
      <c r="H925" s="333" t="s">
        <v>650</v>
      </c>
      <c r="I925" s="333" t="s">
        <v>651</v>
      </c>
      <c r="J925" s="333" t="s">
        <v>1078</v>
      </c>
      <c r="K925" s="388" t="s">
        <v>717</v>
      </c>
      <c r="L925" s="388" t="s">
        <v>97</v>
      </c>
      <c r="M925" s="1136">
        <v>3</v>
      </c>
      <c r="N925" s="1136" t="s">
        <v>511</v>
      </c>
      <c r="O925" s="388" t="s">
        <v>740</v>
      </c>
      <c r="P925" s="604">
        <v>4</v>
      </c>
      <c r="Q925" s="605"/>
      <c r="R925" s="605"/>
      <c r="S925" s="605"/>
      <c r="T925" s="605"/>
      <c r="U925" s="605"/>
      <c r="V925" s="605"/>
      <c r="W925" s="606"/>
      <c r="X925" s="219"/>
      <c r="Y925" s="219"/>
      <c r="Z925" s="112"/>
      <c r="AA925" s="83"/>
      <c r="AB925" s="83"/>
      <c r="AC925" s="83" t="str">
        <f t="shared" si="23"/>
        <v/>
      </c>
      <c r="AD925" s="83"/>
      <c r="AE925" s="83"/>
      <c r="AF925" s="83"/>
      <c r="AG925" s="83"/>
      <c r="AH925" s="83"/>
      <c r="AI925" s="83"/>
      <c r="AJ925" s="83"/>
      <c r="AK925" s="83"/>
      <c r="AL925" s="83"/>
      <c r="AM925" s="83"/>
      <c r="AN925" s="83"/>
      <c r="AO925" s="83"/>
      <c r="AP925" s="83"/>
      <c r="AQ925" s="83"/>
      <c r="AR925" s="83"/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/>
      <c r="BF925" s="83"/>
      <c r="BG925" s="83"/>
      <c r="BH925" s="83"/>
      <c r="BI925" s="83"/>
      <c r="BJ925" s="83"/>
      <c r="BK925" s="83"/>
      <c r="BL925" s="83"/>
      <c r="BM925" s="83"/>
      <c r="BN925" s="83"/>
      <c r="BO925" s="83"/>
      <c r="BP925" s="83"/>
      <c r="BQ925" s="83"/>
      <c r="BR925" s="83"/>
      <c r="BS925" s="83"/>
      <c r="BT925" s="83"/>
      <c r="BU925" s="83"/>
      <c r="BV925" s="83"/>
      <c r="BW925" s="83"/>
      <c r="BX925" s="83"/>
      <c r="BY925" s="83"/>
      <c r="BZ925" s="83"/>
      <c r="CA925" s="83"/>
      <c r="CB925" s="83"/>
      <c r="CC925" s="83"/>
      <c r="CD925" s="83"/>
      <c r="CE925" s="83"/>
      <c r="CF925" s="83"/>
      <c r="CG925" s="83"/>
      <c r="CH925" s="83"/>
      <c r="CI925" s="83"/>
      <c r="CJ925" s="83"/>
      <c r="CK925" s="83"/>
      <c r="CL925" s="83"/>
      <c r="CM925" s="83"/>
      <c r="CN925" s="83"/>
      <c r="CO925" s="83"/>
      <c r="CP925" s="83"/>
      <c r="CQ925" s="83"/>
      <c r="CR925" s="83"/>
      <c r="CS925" s="83"/>
      <c r="CT925" s="83"/>
      <c r="CU925" s="83"/>
      <c r="CV925" s="83"/>
      <c r="CW925" s="83"/>
      <c r="CX925" s="83"/>
      <c r="CY925" s="83"/>
      <c r="CZ925" s="83"/>
      <c r="DA925" s="83"/>
      <c r="DB925" s="83"/>
      <c r="DC925" s="83"/>
      <c r="DD925" s="83"/>
      <c r="DE925" s="83"/>
      <c r="DF925" s="83"/>
      <c r="DG925" s="83"/>
      <c r="DH925" s="83"/>
      <c r="DI925" s="83"/>
      <c r="DJ925" s="83"/>
      <c r="DK925" s="83"/>
      <c r="DL925" s="83"/>
      <c r="DM925" s="83"/>
      <c r="DN925" s="83"/>
      <c r="DO925" s="83"/>
      <c r="DP925" s="83"/>
      <c r="DQ925" s="83"/>
      <c r="DR925" s="83"/>
      <c r="DS925" s="83"/>
      <c r="DT925" s="83"/>
      <c r="DU925" s="83"/>
      <c r="DV925" s="83"/>
      <c r="DW925" s="83"/>
      <c r="DX925" s="83"/>
      <c r="DY925" s="83"/>
      <c r="DZ925" s="83"/>
      <c r="EA925" s="83"/>
      <c r="EB925" s="83"/>
      <c r="EC925" s="83"/>
      <c r="ED925" s="83"/>
      <c r="EE925" s="83"/>
      <c r="EF925" s="83"/>
      <c r="EG925" s="83"/>
      <c r="EH925" s="83"/>
      <c r="EI925" s="83"/>
      <c r="EJ925" s="83"/>
      <c r="EK925" s="83"/>
      <c r="EL925" s="83"/>
      <c r="EM925" s="83"/>
      <c r="EN925" s="83"/>
      <c r="EO925" s="83"/>
      <c r="EP925" s="83"/>
      <c r="EQ925" s="83"/>
      <c r="ER925" s="83"/>
      <c r="ES925" s="83"/>
      <c r="ET925" s="83"/>
      <c r="EU925" s="83"/>
      <c r="EV925" s="83"/>
      <c r="EW925" s="83"/>
      <c r="EX925" s="83"/>
      <c r="EY925" s="83"/>
      <c r="EZ925" s="83"/>
      <c r="FA925" s="83"/>
      <c r="FB925" s="83"/>
      <c r="FC925" s="83"/>
      <c r="FD925" s="83"/>
      <c r="FE925" s="83"/>
      <c r="FF925" s="83"/>
      <c r="FG925" s="83"/>
      <c r="FH925" s="83"/>
      <c r="FI925" s="83"/>
      <c r="FJ925" s="83"/>
      <c r="FK925" s="83"/>
      <c r="FL925" s="83"/>
      <c r="FM925" s="83"/>
      <c r="FN925" s="83"/>
      <c r="FO925" s="83"/>
      <c r="FP925" s="83"/>
      <c r="FQ925" s="83"/>
      <c r="FR925" s="83"/>
      <c r="FS925" s="83"/>
      <c r="FT925" s="83"/>
      <c r="FU925" s="83"/>
      <c r="FV925" s="83"/>
      <c r="FW925" s="83"/>
      <c r="FX925" s="83"/>
      <c r="FY925" s="83"/>
      <c r="FZ925" s="83"/>
      <c r="GA925" s="83"/>
      <c r="GB925" s="83"/>
      <c r="GC925" s="83"/>
      <c r="GD925" s="83"/>
      <c r="GE925" s="83"/>
      <c r="GF925" s="83"/>
      <c r="GG925" s="83"/>
      <c r="GH925" s="83"/>
      <c r="GI925" s="83"/>
      <c r="GJ925" s="83"/>
      <c r="GK925" s="83"/>
      <c r="GL925" s="83"/>
      <c r="GM925" s="83"/>
      <c r="GN925" s="83"/>
      <c r="GO925" s="83"/>
      <c r="GP925" s="83"/>
      <c r="GQ925" s="83"/>
      <c r="GR925" s="83"/>
      <c r="GS925" s="83"/>
      <c r="GT925" s="83"/>
      <c r="GU925" s="83"/>
      <c r="GV925" s="83"/>
      <c r="GW925" s="83"/>
      <c r="GX925" s="83"/>
      <c r="GY925" s="83"/>
      <c r="GZ925" s="83"/>
      <c r="HA925" s="83"/>
      <c r="HB925" s="83"/>
      <c r="HC925" s="83"/>
      <c r="HD925" s="83"/>
      <c r="HE925" s="83"/>
      <c r="HF925" s="83"/>
      <c r="HG925" s="83"/>
      <c r="HH925" s="83"/>
      <c r="HI925" s="83"/>
      <c r="HJ925" s="83"/>
      <c r="HK925" s="83"/>
      <c r="HL925" s="83"/>
      <c r="HM925" s="83"/>
      <c r="HN925" s="83"/>
      <c r="HO925" s="83"/>
      <c r="HP925" s="83"/>
      <c r="HQ925" s="83"/>
      <c r="HR925" s="83"/>
      <c r="HS925" s="83"/>
      <c r="HT925" s="83"/>
      <c r="HU925" s="83"/>
      <c r="HV925" s="83"/>
      <c r="HW925" s="83"/>
      <c r="HX925" s="83"/>
      <c r="HY925" s="83"/>
      <c r="HZ925" s="83"/>
      <c r="IA925" s="83"/>
      <c r="IB925" s="83"/>
      <c r="IC925" s="83"/>
      <c r="ID925" s="83"/>
      <c r="IE925" s="83"/>
      <c r="IF925" s="83"/>
      <c r="IG925" s="83"/>
      <c r="IH925" s="83"/>
      <c r="II925" s="83"/>
      <c r="IJ925" s="83"/>
      <c r="IK925" s="83"/>
      <c r="IL925" s="83"/>
      <c r="IM925" s="83"/>
      <c r="IN925" s="83"/>
      <c r="IO925" s="83"/>
      <c r="IP925" s="83"/>
      <c r="IQ925" s="83"/>
      <c r="IR925" s="83"/>
      <c r="IS925" s="83"/>
      <c r="IT925" s="83"/>
      <c r="IU925" s="83"/>
      <c r="IV925" s="83"/>
      <c r="IW925" s="83"/>
      <c r="IX925" s="83"/>
      <c r="IY925" s="83"/>
      <c r="IZ925" s="83"/>
      <c r="JA925" s="83"/>
      <c r="JB925" s="83"/>
      <c r="JC925" s="83"/>
      <c r="JD925" s="83"/>
      <c r="JE925" s="83"/>
    </row>
    <row r="926" spans="1:265" s="8" customFormat="1" ht="15" customHeight="1" x14ac:dyDescent="0.2">
      <c r="A926" s="130"/>
      <c r="B926" s="131" t="s">
        <v>713</v>
      </c>
      <c r="C926" s="206"/>
      <c r="D926" s="333" t="s">
        <v>714</v>
      </c>
      <c r="E926" s="218"/>
      <c r="F926" s="1055"/>
      <c r="G926" s="1056"/>
      <c r="H926" s="333" t="s">
        <v>650</v>
      </c>
      <c r="I926" s="333" t="s">
        <v>651</v>
      </c>
      <c r="J926" s="333" t="s">
        <v>1078</v>
      </c>
      <c r="K926" s="388" t="s">
        <v>693</v>
      </c>
      <c r="L926" s="388" t="s">
        <v>97</v>
      </c>
      <c r="M926" s="1136">
        <v>7</v>
      </c>
      <c r="N926" s="1136" t="s">
        <v>24</v>
      </c>
      <c r="O926" s="388" t="s">
        <v>739</v>
      </c>
      <c r="P926" s="604">
        <v>4</v>
      </c>
      <c r="Q926" s="605"/>
      <c r="R926" s="605"/>
      <c r="S926" s="605"/>
      <c r="T926" s="605"/>
      <c r="U926" s="605"/>
      <c r="V926" s="605"/>
      <c r="W926" s="606"/>
      <c r="X926" s="219"/>
      <c r="Y926" s="219"/>
      <c r="Z926" s="112"/>
      <c r="AA926" s="83"/>
      <c r="AB926" s="83"/>
      <c r="AC926" s="83" t="str">
        <f t="shared" si="23"/>
        <v/>
      </c>
      <c r="AD926" s="83"/>
      <c r="AE926" s="83"/>
      <c r="AF926" s="83"/>
      <c r="AG926" s="83"/>
      <c r="AH926" s="83"/>
      <c r="AI926" s="83"/>
      <c r="AJ926" s="83"/>
      <c r="AK926" s="83"/>
      <c r="AL926" s="83"/>
      <c r="AM926" s="83"/>
      <c r="AN926" s="83"/>
      <c r="AO926" s="83"/>
      <c r="AP926" s="83"/>
      <c r="AQ926" s="83"/>
      <c r="AR926" s="83"/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/>
      <c r="BF926" s="83"/>
      <c r="BG926" s="83"/>
      <c r="BH926" s="83"/>
      <c r="BI926" s="83"/>
      <c r="BJ926" s="83"/>
      <c r="BK926" s="83"/>
      <c r="BL926" s="83"/>
      <c r="BM926" s="83"/>
      <c r="BN926" s="83"/>
      <c r="BO926" s="83"/>
      <c r="BP926" s="83"/>
      <c r="BQ926" s="83"/>
      <c r="BR926" s="83"/>
      <c r="BS926" s="83"/>
      <c r="BT926" s="83"/>
      <c r="BU926" s="83"/>
      <c r="BV926" s="83"/>
      <c r="BW926" s="83"/>
      <c r="BX926" s="83"/>
      <c r="BY926" s="83"/>
      <c r="BZ926" s="83"/>
      <c r="CA926" s="83"/>
      <c r="CB926" s="83"/>
      <c r="CC926" s="83"/>
      <c r="CD926" s="83"/>
      <c r="CE926" s="83"/>
      <c r="CF926" s="83"/>
      <c r="CG926" s="83"/>
      <c r="CH926" s="83"/>
      <c r="CI926" s="83"/>
      <c r="CJ926" s="83"/>
      <c r="CK926" s="83"/>
      <c r="CL926" s="83"/>
      <c r="CM926" s="83"/>
      <c r="CN926" s="83"/>
      <c r="CO926" s="83"/>
      <c r="CP926" s="83"/>
      <c r="CQ926" s="83"/>
      <c r="CR926" s="83"/>
      <c r="CS926" s="83"/>
      <c r="CT926" s="83"/>
      <c r="CU926" s="83"/>
      <c r="CV926" s="83"/>
      <c r="CW926" s="83"/>
      <c r="CX926" s="83"/>
      <c r="CY926" s="83"/>
      <c r="CZ926" s="83"/>
      <c r="DA926" s="83"/>
      <c r="DB926" s="83"/>
      <c r="DC926" s="83"/>
      <c r="DD926" s="83"/>
      <c r="DE926" s="83"/>
      <c r="DF926" s="83"/>
      <c r="DG926" s="83"/>
      <c r="DH926" s="83"/>
      <c r="DI926" s="83"/>
      <c r="DJ926" s="83"/>
      <c r="DK926" s="83"/>
      <c r="DL926" s="83"/>
      <c r="DM926" s="83"/>
      <c r="DN926" s="83"/>
      <c r="DO926" s="83"/>
      <c r="DP926" s="83"/>
      <c r="DQ926" s="83"/>
      <c r="DR926" s="83"/>
      <c r="DS926" s="83"/>
      <c r="DT926" s="83"/>
      <c r="DU926" s="83"/>
      <c r="DV926" s="83"/>
      <c r="DW926" s="83"/>
      <c r="DX926" s="83"/>
      <c r="DY926" s="83"/>
      <c r="DZ926" s="83"/>
      <c r="EA926" s="83"/>
      <c r="EB926" s="83"/>
      <c r="EC926" s="83"/>
      <c r="ED926" s="83"/>
      <c r="EE926" s="83"/>
      <c r="EF926" s="83"/>
      <c r="EG926" s="83"/>
      <c r="EH926" s="83"/>
      <c r="EI926" s="83"/>
      <c r="EJ926" s="83"/>
      <c r="EK926" s="83"/>
      <c r="EL926" s="83"/>
      <c r="EM926" s="83"/>
      <c r="EN926" s="83"/>
      <c r="EO926" s="83"/>
      <c r="EP926" s="83"/>
      <c r="EQ926" s="83"/>
      <c r="ER926" s="83"/>
      <c r="ES926" s="83"/>
      <c r="ET926" s="83"/>
      <c r="EU926" s="83"/>
      <c r="EV926" s="83"/>
      <c r="EW926" s="83"/>
      <c r="EX926" s="83"/>
      <c r="EY926" s="83"/>
      <c r="EZ926" s="83"/>
      <c r="FA926" s="83"/>
      <c r="FB926" s="83"/>
      <c r="FC926" s="83"/>
      <c r="FD926" s="83"/>
      <c r="FE926" s="83"/>
      <c r="FF926" s="83"/>
      <c r="FG926" s="83"/>
      <c r="FH926" s="83"/>
      <c r="FI926" s="83"/>
      <c r="FJ926" s="83"/>
      <c r="FK926" s="83"/>
      <c r="FL926" s="83"/>
      <c r="FM926" s="83"/>
      <c r="FN926" s="83"/>
      <c r="FO926" s="83"/>
      <c r="FP926" s="83"/>
      <c r="FQ926" s="83"/>
      <c r="FR926" s="83"/>
      <c r="FS926" s="83"/>
      <c r="FT926" s="83"/>
      <c r="FU926" s="83"/>
      <c r="FV926" s="83"/>
      <c r="FW926" s="83"/>
      <c r="FX926" s="83"/>
      <c r="FY926" s="83"/>
      <c r="FZ926" s="83"/>
      <c r="GA926" s="83"/>
      <c r="GB926" s="83"/>
      <c r="GC926" s="83"/>
      <c r="GD926" s="83"/>
      <c r="GE926" s="83"/>
      <c r="GF926" s="83"/>
      <c r="GG926" s="83"/>
      <c r="GH926" s="83"/>
      <c r="GI926" s="83"/>
      <c r="GJ926" s="83"/>
      <c r="GK926" s="83"/>
      <c r="GL926" s="83"/>
      <c r="GM926" s="83"/>
      <c r="GN926" s="83"/>
      <c r="GO926" s="83"/>
      <c r="GP926" s="83"/>
      <c r="GQ926" s="83"/>
      <c r="GR926" s="83"/>
      <c r="GS926" s="83"/>
      <c r="GT926" s="83"/>
      <c r="GU926" s="83"/>
      <c r="GV926" s="83"/>
      <c r="GW926" s="83"/>
      <c r="GX926" s="83"/>
      <c r="GY926" s="83"/>
      <c r="GZ926" s="83"/>
      <c r="HA926" s="83"/>
      <c r="HB926" s="83"/>
      <c r="HC926" s="83"/>
      <c r="HD926" s="83"/>
      <c r="HE926" s="83"/>
      <c r="HF926" s="83"/>
      <c r="HG926" s="83"/>
      <c r="HH926" s="83"/>
      <c r="HI926" s="83"/>
      <c r="HJ926" s="83"/>
      <c r="HK926" s="83"/>
      <c r="HL926" s="83"/>
      <c r="HM926" s="83"/>
      <c r="HN926" s="83"/>
      <c r="HO926" s="83"/>
      <c r="HP926" s="83"/>
      <c r="HQ926" s="83"/>
      <c r="HR926" s="83"/>
      <c r="HS926" s="83"/>
      <c r="HT926" s="83"/>
      <c r="HU926" s="83"/>
      <c r="HV926" s="83"/>
      <c r="HW926" s="83"/>
      <c r="HX926" s="83"/>
      <c r="HY926" s="83"/>
      <c r="HZ926" s="83"/>
      <c r="IA926" s="83"/>
      <c r="IB926" s="83"/>
      <c r="IC926" s="83"/>
      <c r="ID926" s="83"/>
      <c r="IE926" s="83"/>
      <c r="IF926" s="83"/>
      <c r="IG926" s="83"/>
      <c r="IH926" s="83"/>
      <c r="II926" s="83"/>
      <c r="IJ926" s="83"/>
      <c r="IK926" s="83"/>
      <c r="IL926" s="83"/>
      <c r="IM926" s="83"/>
      <c r="IN926" s="83"/>
      <c r="IO926" s="83"/>
      <c r="IP926" s="83"/>
      <c r="IQ926" s="83"/>
      <c r="IR926" s="83"/>
      <c r="IS926" s="83"/>
      <c r="IT926" s="83"/>
      <c r="IU926" s="83"/>
      <c r="IV926" s="83"/>
      <c r="IW926" s="83"/>
      <c r="IX926" s="83"/>
      <c r="IY926" s="83"/>
      <c r="IZ926" s="83"/>
      <c r="JA926" s="83"/>
      <c r="JB926" s="83"/>
      <c r="JC926" s="83"/>
      <c r="JD926" s="83"/>
      <c r="JE926" s="83"/>
    </row>
    <row r="927" spans="1:265" s="8" customFormat="1" ht="15" customHeight="1" x14ac:dyDescent="0.2">
      <c r="A927" s="130"/>
      <c r="B927" s="131" t="s">
        <v>713</v>
      </c>
      <c r="C927" s="206"/>
      <c r="D927" s="333" t="s">
        <v>714</v>
      </c>
      <c r="E927" s="218"/>
      <c r="F927" s="1055"/>
      <c r="G927" s="1056"/>
      <c r="H927" s="333" t="s">
        <v>650</v>
      </c>
      <c r="I927" s="333" t="s">
        <v>651</v>
      </c>
      <c r="J927" s="333"/>
      <c r="K927" s="388" t="s">
        <v>2105</v>
      </c>
      <c r="L927" s="388"/>
      <c r="M927" s="1136"/>
      <c r="N927" s="1136"/>
      <c r="O927" s="388"/>
      <c r="P927" s="604"/>
      <c r="Q927" s="605"/>
      <c r="R927" s="605"/>
      <c r="S927" s="605">
        <v>5</v>
      </c>
      <c r="T927" s="605"/>
      <c r="U927" s="605"/>
      <c r="V927" s="605"/>
      <c r="W927" s="606"/>
      <c r="X927" s="219"/>
      <c r="Y927" s="219"/>
      <c r="Z927" s="112"/>
      <c r="AA927" s="83"/>
      <c r="AB927" s="83"/>
      <c r="AC927" s="83" t="str">
        <f t="shared" si="23"/>
        <v/>
      </c>
      <c r="AD927" s="83"/>
      <c r="AE927" s="83"/>
      <c r="AF927" s="83"/>
      <c r="AG927" s="83"/>
      <c r="AH927" s="83"/>
      <c r="AI927" s="83"/>
      <c r="AJ927" s="83"/>
      <c r="AK927" s="83"/>
      <c r="AL927" s="83"/>
      <c r="AM927" s="83"/>
      <c r="AN927" s="83"/>
      <c r="AO927" s="83"/>
      <c r="AP927" s="83"/>
      <c r="AQ927" s="83"/>
      <c r="AR927" s="83"/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/>
      <c r="BF927" s="83"/>
      <c r="BG927" s="83"/>
      <c r="BH927" s="83"/>
      <c r="BI927" s="83"/>
      <c r="BJ927" s="83"/>
      <c r="BK927" s="83"/>
      <c r="BL927" s="83"/>
      <c r="BM927" s="83"/>
      <c r="BN927" s="83"/>
      <c r="BO927" s="83"/>
      <c r="BP927" s="83"/>
      <c r="BQ927" s="83"/>
      <c r="BR927" s="83"/>
      <c r="BS927" s="83"/>
      <c r="BT927" s="83"/>
      <c r="BU927" s="83"/>
      <c r="BV927" s="83"/>
      <c r="BW927" s="83"/>
      <c r="BX927" s="83"/>
      <c r="BY927" s="83"/>
      <c r="BZ927" s="83"/>
      <c r="CA927" s="83"/>
      <c r="CB927" s="83"/>
      <c r="CC927" s="83"/>
      <c r="CD927" s="83"/>
      <c r="CE927" s="83"/>
      <c r="CF927" s="83"/>
      <c r="CG927" s="83"/>
      <c r="CH927" s="83"/>
      <c r="CI927" s="83"/>
      <c r="CJ927" s="83"/>
      <c r="CK927" s="83"/>
      <c r="CL927" s="83"/>
      <c r="CM927" s="83"/>
      <c r="CN927" s="83"/>
      <c r="CO927" s="83"/>
      <c r="CP927" s="83"/>
      <c r="CQ927" s="83"/>
      <c r="CR927" s="83"/>
      <c r="CS927" s="83"/>
      <c r="CT927" s="83"/>
      <c r="CU927" s="83"/>
      <c r="CV927" s="83"/>
      <c r="CW927" s="83"/>
      <c r="CX927" s="83"/>
      <c r="CY927" s="83"/>
      <c r="CZ927" s="83"/>
      <c r="DA927" s="83"/>
      <c r="DB927" s="83"/>
      <c r="DC927" s="83"/>
      <c r="DD927" s="83"/>
      <c r="DE927" s="83"/>
      <c r="DF927" s="83"/>
      <c r="DG927" s="83"/>
      <c r="DH927" s="83"/>
      <c r="DI927" s="83"/>
      <c r="DJ927" s="83"/>
      <c r="DK927" s="83"/>
      <c r="DL927" s="83"/>
      <c r="DM927" s="83"/>
      <c r="DN927" s="83"/>
      <c r="DO927" s="83"/>
      <c r="DP927" s="83"/>
      <c r="DQ927" s="83"/>
      <c r="DR927" s="83"/>
      <c r="DS927" s="83"/>
      <c r="DT927" s="83"/>
      <c r="DU927" s="83"/>
      <c r="DV927" s="83"/>
      <c r="DW927" s="83"/>
      <c r="DX927" s="83"/>
      <c r="DY927" s="83"/>
      <c r="DZ927" s="83"/>
      <c r="EA927" s="83"/>
      <c r="EB927" s="83"/>
      <c r="EC927" s="83"/>
      <c r="ED927" s="83"/>
      <c r="EE927" s="83"/>
      <c r="EF927" s="83"/>
      <c r="EG927" s="83"/>
      <c r="EH927" s="83"/>
      <c r="EI927" s="83"/>
      <c r="EJ927" s="83"/>
      <c r="EK927" s="83"/>
      <c r="EL927" s="83"/>
      <c r="EM927" s="83"/>
      <c r="EN927" s="83"/>
      <c r="EO927" s="83"/>
      <c r="EP927" s="83"/>
      <c r="EQ927" s="83"/>
      <c r="ER927" s="83"/>
      <c r="ES927" s="83"/>
      <c r="ET927" s="83"/>
      <c r="EU927" s="83"/>
      <c r="EV927" s="83"/>
      <c r="EW927" s="83"/>
      <c r="EX927" s="83"/>
      <c r="EY927" s="83"/>
      <c r="EZ927" s="83"/>
      <c r="FA927" s="83"/>
      <c r="FB927" s="83"/>
      <c r="FC927" s="83"/>
      <c r="FD927" s="83"/>
      <c r="FE927" s="83"/>
      <c r="FF927" s="83"/>
      <c r="FG927" s="83"/>
      <c r="FH927" s="83"/>
      <c r="FI927" s="83"/>
      <c r="FJ927" s="83"/>
      <c r="FK927" s="83"/>
      <c r="FL927" s="83"/>
      <c r="FM927" s="83"/>
      <c r="FN927" s="83"/>
      <c r="FO927" s="83"/>
      <c r="FP927" s="83"/>
      <c r="FQ927" s="83"/>
      <c r="FR927" s="83"/>
      <c r="FS927" s="83"/>
      <c r="FT927" s="83"/>
      <c r="FU927" s="83"/>
      <c r="FV927" s="83"/>
      <c r="FW927" s="83"/>
      <c r="FX927" s="83"/>
      <c r="FY927" s="83"/>
      <c r="FZ927" s="83"/>
      <c r="GA927" s="83"/>
      <c r="GB927" s="83"/>
      <c r="GC927" s="83"/>
      <c r="GD927" s="83"/>
      <c r="GE927" s="83"/>
      <c r="GF927" s="83"/>
      <c r="GG927" s="83"/>
      <c r="GH927" s="83"/>
      <c r="GI927" s="83"/>
      <c r="GJ927" s="83"/>
      <c r="GK927" s="83"/>
      <c r="GL927" s="83"/>
      <c r="GM927" s="83"/>
      <c r="GN927" s="83"/>
      <c r="GO927" s="83"/>
      <c r="GP927" s="83"/>
      <c r="GQ927" s="83"/>
      <c r="GR927" s="83"/>
      <c r="GS927" s="83"/>
      <c r="GT927" s="83"/>
      <c r="GU927" s="83"/>
      <c r="GV927" s="83"/>
      <c r="GW927" s="83"/>
      <c r="GX927" s="83"/>
      <c r="GY927" s="83"/>
      <c r="GZ927" s="83"/>
      <c r="HA927" s="83"/>
      <c r="HB927" s="83"/>
      <c r="HC927" s="83"/>
      <c r="HD927" s="83"/>
      <c r="HE927" s="83"/>
      <c r="HF927" s="83"/>
      <c r="HG927" s="83"/>
      <c r="HH927" s="83"/>
      <c r="HI927" s="83"/>
      <c r="HJ927" s="83"/>
      <c r="HK927" s="83"/>
      <c r="HL927" s="83"/>
      <c r="HM927" s="83"/>
      <c r="HN927" s="83"/>
      <c r="HO927" s="83"/>
      <c r="HP927" s="83"/>
      <c r="HQ927" s="83"/>
      <c r="HR927" s="83"/>
      <c r="HS927" s="83"/>
      <c r="HT927" s="83"/>
      <c r="HU927" s="83"/>
      <c r="HV927" s="83"/>
      <c r="HW927" s="83"/>
      <c r="HX927" s="83"/>
      <c r="HY927" s="83"/>
      <c r="HZ927" s="83"/>
      <c r="IA927" s="83"/>
      <c r="IB927" s="83"/>
      <c r="IC927" s="83"/>
      <c r="ID927" s="83"/>
      <c r="IE927" s="83"/>
      <c r="IF927" s="83"/>
      <c r="IG927" s="83"/>
      <c r="IH927" s="83"/>
      <c r="II927" s="83"/>
      <c r="IJ927" s="83"/>
      <c r="IK927" s="83"/>
      <c r="IL927" s="83"/>
      <c r="IM927" s="83"/>
      <c r="IN927" s="83"/>
      <c r="IO927" s="83"/>
      <c r="IP927" s="83"/>
      <c r="IQ927" s="83"/>
      <c r="IR927" s="83"/>
      <c r="IS927" s="83"/>
      <c r="IT927" s="83"/>
      <c r="IU927" s="83"/>
      <c r="IV927" s="83"/>
      <c r="IW927" s="83"/>
      <c r="IX927" s="83"/>
      <c r="IY927" s="83"/>
      <c r="IZ927" s="83"/>
      <c r="JA927" s="83"/>
      <c r="JB927" s="83"/>
      <c r="JC927" s="83"/>
      <c r="JD927" s="83"/>
      <c r="JE927" s="83"/>
    </row>
    <row r="928" spans="1:265" s="8" customFormat="1" ht="15" customHeight="1" x14ac:dyDescent="0.2">
      <c r="A928" s="130"/>
      <c r="B928" s="131" t="s">
        <v>713</v>
      </c>
      <c r="C928" s="206"/>
      <c r="D928" s="329" t="s">
        <v>714</v>
      </c>
      <c r="E928" s="218"/>
      <c r="F928" s="1055"/>
      <c r="G928" s="1056"/>
      <c r="H928" s="329" t="s">
        <v>650</v>
      </c>
      <c r="I928" s="329" t="s">
        <v>651</v>
      </c>
      <c r="J928" s="329"/>
      <c r="K928" s="379" t="s">
        <v>2106</v>
      </c>
      <c r="L928" s="379"/>
      <c r="M928" s="1139"/>
      <c r="N928" s="1139"/>
      <c r="O928" s="379"/>
      <c r="P928" s="626"/>
      <c r="Q928" s="627"/>
      <c r="R928" s="627"/>
      <c r="S928" s="627">
        <v>3</v>
      </c>
      <c r="T928" s="627"/>
      <c r="U928" s="627"/>
      <c r="V928" s="627"/>
      <c r="W928" s="628"/>
      <c r="X928" s="219"/>
      <c r="Y928" s="219"/>
      <c r="Z928" s="112"/>
      <c r="AA928" s="83"/>
      <c r="AB928" s="83"/>
      <c r="AC928" s="83" t="str">
        <f t="shared" si="23"/>
        <v/>
      </c>
      <c r="AD928" s="83"/>
      <c r="AE928" s="83"/>
      <c r="AF928" s="83"/>
      <c r="AG928" s="83"/>
      <c r="AH928" s="83"/>
      <c r="AI928" s="83"/>
      <c r="AJ928" s="83"/>
      <c r="AK928" s="83"/>
      <c r="AL928" s="83"/>
      <c r="AM928" s="83"/>
      <c r="AN928" s="83"/>
      <c r="AO928" s="83"/>
      <c r="AP928" s="83"/>
      <c r="AQ928" s="83"/>
      <c r="AR928" s="83"/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/>
      <c r="BF928" s="83"/>
      <c r="BG928" s="83"/>
      <c r="BH928" s="83"/>
      <c r="BI928" s="83"/>
      <c r="BJ928" s="83"/>
      <c r="BK928" s="83"/>
      <c r="BL928" s="83"/>
      <c r="BM928" s="83"/>
      <c r="BN928" s="83"/>
      <c r="BO928" s="83"/>
      <c r="BP928" s="83"/>
      <c r="BQ928" s="83"/>
      <c r="BR928" s="83"/>
      <c r="BS928" s="83"/>
      <c r="BT928" s="83"/>
      <c r="BU928" s="83"/>
      <c r="BV928" s="83"/>
      <c r="BW928" s="83"/>
      <c r="BX928" s="83"/>
      <c r="BY928" s="83"/>
      <c r="BZ928" s="83"/>
      <c r="CA928" s="83"/>
      <c r="CB928" s="83"/>
      <c r="CC928" s="83"/>
      <c r="CD928" s="83"/>
      <c r="CE928" s="83"/>
      <c r="CF928" s="83"/>
      <c r="CG928" s="83"/>
      <c r="CH928" s="83"/>
      <c r="CI928" s="83"/>
      <c r="CJ928" s="83"/>
      <c r="CK928" s="83"/>
      <c r="CL928" s="83"/>
      <c r="CM928" s="83"/>
      <c r="CN928" s="83"/>
      <c r="CO928" s="83"/>
      <c r="CP928" s="83"/>
      <c r="CQ928" s="83"/>
      <c r="CR928" s="83"/>
      <c r="CS928" s="83"/>
      <c r="CT928" s="83"/>
      <c r="CU928" s="83"/>
      <c r="CV928" s="83"/>
      <c r="CW928" s="83"/>
      <c r="CX928" s="83"/>
      <c r="CY928" s="83"/>
      <c r="CZ928" s="83"/>
      <c r="DA928" s="83"/>
      <c r="DB928" s="83"/>
      <c r="DC928" s="83"/>
      <c r="DD928" s="83"/>
      <c r="DE928" s="83"/>
      <c r="DF928" s="83"/>
      <c r="DG928" s="83"/>
      <c r="DH928" s="83"/>
      <c r="DI928" s="83"/>
      <c r="DJ928" s="83"/>
      <c r="DK928" s="83"/>
      <c r="DL928" s="83"/>
      <c r="DM928" s="83"/>
      <c r="DN928" s="83"/>
      <c r="DO928" s="83"/>
      <c r="DP928" s="83"/>
      <c r="DQ928" s="83"/>
      <c r="DR928" s="83"/>
      <c r="DS928" s="83"/>
      <c r="DT928" s="83"/>
      <c r="DU928" s="83"/>
      <c r="DV928" s="83"/>
      <c r="DW928" s="83"/>
      <c r="DX928" s="83"/>
      <c r="DY928" s="83"/>
      <c r="DZ928" s="83"/>
      <c r="EA928" s="83"/>
      <c r="EB928" s="83"/>
      <c r="EC928" s="83"/>
      <c r="ED928" s="83"/>
      <c r="EE928" s="83"/>
      <c r="EF928" s="83"/>
      <c r="EG928" s="83"/>
      <c r="EH928" s="83"/>
      <c r="EI928" s="83"/>
      <c r="EJ928" s="83"/>
      <c r="EK928" s="83"/>
      <c r="EL928" s="83"/>
      <c r="EM928" s="83"/>
      <c r="EN928" s="83"/>
      <c r="EO928" s="83"/>
      <c r="EP928" s="83"/>
      <c r="EQ928" s="83"/>
      <c r="ER928" s="83"/>
      <c r="ES928" s="83"/>
      <c r="ET928" s="83"/>
      <c r="EU928" s="83"/>
      <c r="EV928" s="83"/>
      <c r="EW928" s="83"/>
      <c r="EX928" s="83"/>
      <c r="EY928" s="83"/>
      <c r="EZ928" s="83"/>
      <c r="FA928" s="83"/>
      <c r="FB928" s="83"/>
      <c r="FC928" s="83"/>
      <c r="FD928" s="83"/>
      <c r="FE928" s="83"/>
      <c r="FF928" s="83"/>
      <c r="FG928" s="83"/>
      <c r="FH928" s="83"/>
      <c r="FI928" s="83"/>
      <c r="FJ928" s="83"/>
      <c r="FK928" s="83"/>
      <c r="FL928" s="83"/>
      <c r="FM928" s="83"/>
      <c r="FN928" s="83"/>
      <c r="FO928" s="83"/>
      <c r="FP928" s="83"/>
      <c r="FQ928" s="83"/>
      <c r="FR928" s="83"/>
      <c r="FS928" s="83"/>
      <c r="FT928" s="83"/>
      <c r="FU928" s="83"/>
      <c r="FV928" s="83"/>
      <c r="FW928" s="83"/>
      <c r="FX928" s="83"/>
      <c r="FY928" s="83"/>
      <c r="FZ928" s="83"/>
      <c r="GA928" s="83"/>
      <c r="GB928" s="83"/>
      <c r="GC928" s="83"/>
      <c r="GD928" s="83"/>
      <c r="GE928" s="83"/>
      <c r="GF928" s="83"/>
      <c r="GG928" s="83"/>
      <c r="GH928" s="83"/>
      <c r="GI928" s="83"/>
      <c r="GJ928" s="83"/>
      <c r="GK928" s="83"/>
      <c r="GL928" s="83"/>
      <c r="GM928" s="83"/>
      <c r="GN928" s="83"/>
      <c r="GO928" s="83"/>
      <c r="GP928" s="83"/>
      <c r="GQ928" s="83"/>
      <c r="GR928" s="83"/>
      <c r="GS928" s="83"/>
      <c r="GT928" s="83"/>
      <c r="GU928" s="83"/>
      <c r="GV928" s="83"/>
      <c r="GW928" s="83"/>
      <c r="GX928" s="83"/>
      <c r="GY928" s="83"/>
      <c r="GZ928" s="83"/>
      <c r="HA928" s="83"/>
      <c r="HB928" s="83"/>
      <c r="HC928" s="83"/>
      <c r="HD928" s="83"/>
      <c r="HE928" s="83"/>
      <c r="HF928" s="83"/>
      <c r="HG928" s="83"/>
      <c r="HH928" s="83"/>
      <c r="HI928" s="83"/>
      <c r="HJ928" s="83"/>
      <c r="HK928" s="83"/>
      <c r="HL928" s="83"/>
      <c r="HM928" s="83"/>
      <c r="HN928" s="83"/>
      <c r="HO928" s="83"/>
      <c r="HP928" s="83"/>
      <c r="HQ928" s="83"/>
      <c r="HR928" s="83"/>
      <c r="HS928" s="83"/>
      <c r="HT928" s="83"/>
      <c r="HU928" s="83"/>
      <c r="HV928" s="83"/>
      <c r="HW928" s="83"/>
      <c r="HX928" s="83"/>
      <c r="HY928" s="83"/>
      <c r="HZ928" s="83"/>
      <c r="IA928" s="83"/>
      <c r="IB928" s="83"/>
      <c r="IC928" s="83"/>
      <c r="ID928" s="83"/>
      <c r="IE928" s="83"/>
      <c r="IF928" s="83"/>
      <c r="IG928" s="83"/>
      <c r="IH928" s="83"/>
      <c r="II928" s="83"/>
      <c r="IJ928" s="83"/>
      <c r="IK928" s="83"/>
      <c r="IL928" s="83"/>
      <c r="IM928" s="83"/>
      <c r="IN928" s="83"/>
      <c r="IO928" s="83"/>
      <c r="IP928" s="83"/>
      <c r="IQ928" s="83"/>
      <c r="IR928" s="83"/>
      <c r="IS928" s="83"/>
      <c r="IT928" s="83"/>
      <c r="IU928" s="83"/>
      <c r="IV928" s="83"/>
      <c r="IW928" s="83"/>
      <c r="IX928" s="83"/>
      <c r="IY928" s="83"/>
      <c r="IZ928" s="83"/>
      <c r="JA928" s="83"/>
      <c r="JB928" s="83"/>
      <c r="JC928" s="83"/>
      <c r="JD928" s="83"/>
      <c r="JE928" s="83"/>
    </row>
    <row r="929" spans="1:265" s="8" customFormat="1" ht="15" customHeight="1" x14ac:dyDescent="0.2">
      <c r="A929" s="130"/>
      <c r="B929" s="131" t="s">
        <v>713</v>
      </c>
      <c r="C929" s="206"/>
      <c r="D929" s="329" t="s">
        <v>714</v>
      </c>
      <c r="E929" s="218"/>
      <c r="F929" s="1055"/>
      <c r="G929" s="1056"/>
      <c r="H929" s="329" t="s">
        <v>650</v>
      </c>
      <c r="I929" s="329" t="s">
        <v>651</v>
      </c>
      <c r="J929" s="329"/>
      <c r="K929" s="379" t="s">
        <v>708</v>
      </c>
      <c r="L929" s="379"/>
      <c r="M929" s="1139"/>
      <c r="N929" s="1139"/>
      <c r="O929" s="379"/>
      <c r="P929" s="626"/>
      <c r="Q929" s="627"/>
      <c r="R929" s="627"/>
      <c r="S929" s="627"/>
      <c r="T929" s="627"/>
      <c r="U929" s="627"/>
      <c r="V929" s="627"/>
      <c r="W929" s="628">
        <v>4</v>
      </c>
      <c r="X929" s="219"/>
      <c r="Y929" s="219"/>
      <c r="Z929" s="112"/>
      <c r="AA929" s="83"/>
      <c r="AB929" s="83"/>
      <c r="AC929" s="83" t="str">
        <f t="shared" si="23"/>
        <v/>
      </c>
      <c r="AD929" s="83"/>
      <c r="AE929" s="83"/>
      <c r="AF929" s="83"/>
      <c r="AG929" s="83"/>
      <c r="AH929" s="83"/>
      <c r="AI929" s="83"/>
      <c r="AJ929" s="83"/>
      <c r="AK929" s="83"/>
      <c r="AL929" s="83"/>
      <c r="AM929" s="83"/>
      <c r="AN929" s="83"/>
      <c r="AO929" s="83"/>
      <c r="AP929" s="83"/>
      <c r="AQ929" s="83"/>
      <c r="AR929" s="83"/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/>
      <c r="BF929" s="83"/>
      <c r="BG929" s="83"/>
      <c r="BH929" s="83"/>
      <c r="BI929" s="83"/>
      <c r="BJ929" s="83"/>
      <c r="BK929" s="83"/>
      <c r="BL929" s="83"/>
      <c r="BM929" s="83"/>
      <c r="BN929" s="83"/>
      <c r="BO929" s="83"/>
      <c r="BP929" s="83"/>
      <c r="BQ929" s="83"/>
      <c r="BR929" s="83"/>
      <c r="BS929" s="83"/>
      <c r="BT929" s="83"/>
      <c r="BU929" s="83"/>
      <c r="BV929" s="83"/>
      <c r="BW929" s="83"/>
      <c r="BX929" s="83"/>
      <c r="BY929" s="83"/>
      <c r="BZ929" s="83"/>
      <c r="CA929" s="83"/>
      <c r="CB929" s="83"/>
      <c r="CC929" s="83"/>
      <c r="CD929" s="83"/>
      <c r="CE929" s="83"/>
      <c r="CF929" s="83"/>
      <c r="CG929" s="83"/>
      <c r="CH929" s="83"/>
      <c r="CI929" s="83"/>
      <c r="CJ929" s="83"/>
      <c r="CK929" s="83"/>
      <c r="CL929" s="83"/>
      <c r="CM929" s="83"/>
      <c r="CN929" s="83"/>
      <c r="CO929" s="83"/>
      <c r="CP929" s="83"/>
      <c r="CQ929" s="83"/>
      <c r="CR929" s="83"/>
      <c r="CS929" s="83"/>
      <c r="CT929" s="83"/>
      <c r="CU929" s="83"/>
      <c r="CV929" s="83"/>
      <c r="CW929" s="83"/>
      <c r="CX929" s="83"/>
      <c r="CY929" s="83"/>
      <c r="CZ929" s="83"/>
      <c r="DA929" s="83"/>
      <c r="DB929" s="83"/>
      <c r="DC929" s="83"/>
      <c r="DD929" s="83"/>
      <c r="DE929" s="83"/>
      <c r="DF929" s="83"/>
      <c r="DG929" s="83"/>
      <c r="DH929" s="83"/>
      <c r="DI929" s="83"/>
      <c r="DJ929" s="83"/>
      <c r="DK929" s="83"/>
      <c r="DL929" s="83"/>
      <c r="DM929" s="83"/>
      <c r="DN929" s="83"/>
      <c r="DO929" s="83"/>
      <c r="DP929" s="83"/>
      <c r="DQ929" s="83"/>
      <c r="DR929" s="83"/>
      <c r="DS929" s="83"/>
      <c r="DT929" s="83"/>
      <c r="DU929" s="83"/>
      <c r="DV929" s="83"/>
      <c r="DW929" s="83"/>
      <c r="DX929" s="83"/>
      <c r="DY929" s="83"/>
      <c r="DZ929" s="83"/>
      <c r="EA929" s="83"/>
      <c r="EB929" s="83"/>
      <c r="EC929" s="83"/>
      <c r="ED929" s="83"/>
      <c r="EE929" s="83"/>
      <c r="EF929" s="83"/>
      <c r="EG929" s="83"/>
      <c r="EH929" s="83"/>
      <c r="EI929" s="83"/>
      <c r="EJ929" s="83"/>
      <c r="EK929" s="83"/>
      <c r="EL929" s="83"/>
      <c r="EM929" s="83"/>
      <c r="EN929" s="83"/>
      <c r="EO929" s="83"/>
      <c r="EP929" s="83"/>
      <c r="EQ929" s="83"/>
      <c r="ER929" s="83"/>
      <c r="ES929" s="83"/>
      <c r="ET929" s="83"/>
      <c r="EU929" s="83"/>
      <c r="EV929" s="83"/>
      <c r="EW929" s="83"/>
      <c r="EX929" s="83"/>
      <c r="EY929" s="83"/>
      <c r="EZ929" s="83"/>
      <c r="FA929" s="83"/>
      <c r="FB929" s="83"/>
      <c r="FC929" s="83"/>
      <c r="FD929" s="83"/>
      <c r="FE929" s="83"/>
      <c r="FF929" s="83"/>
      <c r="FG929" s="83"/>
      <c r="FH929" s="83"/>
      <c r="FI929" s="83"/>
      <c r="FJ929" s="83"/>
      <c r="FK929" s="83"/>
      <c r="FL929" s="83"/>
      <c r="FM929" s="83"/>
      <c r="FN929" s="83"/>
      <c r="FO929" s="83"/>
      <c r="FP929" s="83"/>
      <c r="FQ929" s="83"/>
      <c r="FR929" s="83"/>
      <c r="FS929" s="83"/>
      <c r="FT929" s="83"/>
      <c r="FU929" s="83"/>
      <c r="FV929" s="83"/>
      <c r="FW929" s="83"/>
      <c r="FX929" s="83"/>
      <c r="FY929" s="83"/>
      <c r="FZ929" s="83"/>
      <c r="GA929" s="83"/>
      <c r="GB929" s="83"/>
      <c r="GC929" s="83"/>
      <c r="GD929" s="83"/>
      <c r="GE929" s="83"/>
      <c r="GF929" s="83"/>
      <c r="GG929" s="83"/>
      <c r="GH929" s="83"/>
      <c r="GI929" s="83"/>
      <c r="GJ929" s="83"/>
      <c r="GK929" s="83"/>
      <c r="GL929" s="83"/>
      <c r="GM929" s="83"/>
      <c r="GN929" s="83"/>
      <c r="GO929" s="83"/>
      <c r="GP929" s="83"/>
      <c r="GQ929" s="83"/>
      <c r="GR929" s="83"/>
      <c r="GS929" s="83"/>
      <c r="GT929" s="83"/>
      <c r="GU929" s="83"/>
      <c r="GV929" s="83"/>
      <c r="GW929" s="83"/>
      <c r="GX929" s="83"/>
      <c r="GY929" s="83"/>
      <c r="GZ929" s="83"/>
      <c r="HA929" s="83"/>
      <c r="HB929" s="83"/>
      <c r="HC929" s="83"/>
      <c r="HD929" s="83"/>
      <c r="HE929" s="83"/>
      <c r="HF929" s="83"/>
      <c r="HG929" s="83"/>
      <c r="HH929" s="83"/>
      <c r="HI929" s="83"/>
      <c r="HJ929" s="83"/>
      <c r="HK929" s="83"/>
      <c r="HL929" s="83"/>
      <c r="HM929" s="83"/>
      <c r="HN929" s="83"/>
      <c r="HO929" s="83"/>
      <c r="HP929" s="83"/>
      <c r="HQ929" s="83"/>
      <c r="HR929" s="83"/>
      <c r="HS929" s="83"/>
      <c r="HT929" s="83"/>
      <c r="HU929" s="83"/>
      <c r="HV929" s="83"/>
      <c r="HW929" s="83"/>
      <c r="HX929" s="83"/>
      <c r="HY929" s="83"/>
      <c r="HZ929" s="83"/>
      <c r="IA929" s="83"/>
      <c r="IB929" s="83"/>
      <c r="IC929" s="83"/>
      <c r="ID929" s="83"/>
      <c r="IE929" s="83"/>
      <c r="IF929" s="83"/>
      <c r="IG929" s="83"/>
      <c r="IH929" s="83"/>
      <c r="II929" s="83"/>
      <c r="IJ929" s="83"/>
      <c r="IK929" s="83"/>
      <c r="IL929" s="83"/>
      <c r="IM929" s="83"/>
      <c r="IN929" s="83"/>
      <c r="IO929" s="83"/>
      <c r="IP929" s="83"/>
      <c r="IQ929" s="83"/>
      <c r="IR929" s="83"/>
      <c r="IS929" s="83"/>
      <c r="IT929" s="83"/>
      <c r="IU929" s="83"/>
      <c r="IV929" s="83"/>
      <c r="IW929" s="83"/>
      <c r="IX929" s="83"/>
      <c r="IY929" s="83"/>
      <c r="IZ929" s="83"/>
      <c r="JA929" s="83"/>
      <c r="JB929" s="83"/>
      <c r="JC929" s="83"/>
      <c r="JD929" s="83"/>
      <c r="JE929" s="83"/>
    </row>
    <row r="930" spans="1:265" s="8" customFormat="1" ht="15" customHeight="1" x14ac:dyDescent="0.2">
      <c r="A930" s="130"/>
      <c r="B930" s="131" t="s">
        <v>713</v>
      </c>
      <c r="C930" s="206"/>
      <c r="D930" s="329" t="s">
        <v>714</v>
      </c>
      <c r="E930" s="218"/>
      <c r="F930" s="1055"/>
      <c r="G930" s="1056"/>
      <c r="H930" s="329" t="s">
        <v>650</v>
      </c>
      <c r="I930" s="329" t="s">
        <v>651</v>
      </c>
      <c r="J930" s="329"/>
      <c r="K930" s="379" t="s">
        <v>2048</v>
      </c>
      <c r="L930" s="379"/>
      <c r="M930" s="1139"/>
      <c r="N930" s="1139"/>
      <c r="O930" s="379"/>
      <c r="P930" s="626"/>
      <c r="Q930" s="627"/>
      <c r="R930" s="627"/>
      <c r="S930" s="627"/>
      <c r="T930" s="627">
        <v>4</v>
      </c>
      <c r="U930" s="627"/>
      <c r="V930" s="627"/>
      <c r="W930" s="628"/>
      <c r="X930" s="219"/>
      <c r="Y930" s="219"/>
      <c r="Z930" s="112"/>
      <c r="AA930" s="83"/>
      <c r="AB930" s="83"/>
      <c r="AC930" s="83" t="str">
        <f t="shared" si="23"/>
        <v/>
      </c>
      <c r="AD930" s="83"/>
      <c r="AE930" s="83"/>
      <c r="AF930" s="83"/>
      <c r="AG930" s="83"/>
      <c r="AH930" s="83"/>
      <c r="AI930" s="83"/>
      <c r="AJ930" s="83"/>
      <c r="AK930" s="83"/>
      <c r="AL930" s="83"/>
      <c r="AM930" s="83"/>
      <c r="AN930" s="83"/>
      <c r="AO930" s="83"/>
      <c r="AP930" s="83"/>
      <c r="AQ930" s="83"/>
      <c r="AR930" s="83"/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/>
      <c r="BF930" s="83"/>
      <c r="BG930" s="83"/>
      <c r="BH930" s="83"/>
      <c r="BI930" s="83"/>
      <c r="BJ930" s="83"/>
      <c r="BK930" s="83"/>
      <c r="BL930" s="83"/>
      <c r="BM930" s="83"/>
      <c r="BN930" s="83"/>
      <c r="BO930" s="83"/>
      <c r="BP930" s="83"/>
      <c r="BQ930" s="83"/>
      <c r="BR930" s="83"/>
      <c r="BS930" s="83"/>
      <c r="BT930" s="83"/>
      <c r="BU930" s="83"/>
      <c r="BV930" s="83"/>
      <c r="BW930" s="83"/>
      <c r="BX930" s="83"/>
      <c r="BY930" s="83"/>
      <c r="BZ930" s="83"/>
      <c r="CA930" s="83"/>
      <c r="CB930" s="83"/>
      <c r="CC930" s="83"/>
      <c r="CD930" s="83"/>
      <c r="CE930" s="83"/>
      <c r="CF930" s="83"/>
      <c r="CG930" s="83"/>
      <c r="CH930" s="83"/>
      <c r="CI930" s="83"/>
      <c r="CJ930" s="83"/>
      <c r="CK930" s="83"/>
      <c r="CL930" s="83"/>
      <c r="CM930" s="83"/>
      <c r="CN930" s="83"/>
      <c r="CO930" s="83"/>
      <c r="CP930" s="83"/>
      <c r="CQ930" s="83"/>
      <c r="CR930" s="83"/>
      <c r="CS930" s="83"/>
      <c r="CT930" s="83"/>
      <c r="CU930" s="83"/>
      <c r="CV930" s="83"/>
      <c r="CW930" s="83"/>
      <c r="CX930" s="83"/>
      <c r="CY930" s="83"/>
      <c r="CZ930" s="83"/>
      <c r="DA930" s="83"/>
      <c r="DB930" s="83"/>
      <c r="DC930" s="83"/>
      <c r="DD930" s="83"/>
      <c r="DE930" s="83"/>
      <c r="DF930" s="83"/>
      <c r="DG930" s="83"/>
      <c r="DH930" s="83"/>
      <c r="DI930" s="83"/>
      <c r="DJ930" s="83"/>
      <c r="DK930" s="83"/>
      <c r="DL930" s="83"/>
      <c r="DM930" s="83"/>
      <c r="DN930" s="83"/>
      <c r="DO930" s="83"/>
      <c r="DP930" s="83"/>
      <c r="DQ930" s="83"/>
      <c r="DR930" s="83"/>
      <c r="DS930" s="83"/>
      <c r="DT930" s="83"/>
      <c r="DU930" s="83"/>
      <c r="DV930" s="83"/>
      <c r="DW930" s="83"/>
      <c r="DX930" s="83"/>
      <c r="DY930" s="83"/>
      <c r="DZ930" s="83"/>
      <c r="EA930" s="83"/>
      <c r="EB930" s="83"/>
      <c r="EC930" s="83"/>
      <c r="ED930" s="83"/>
      <c r="EE930" s="83"/>
      <c r="EF930" s="83"/>
      <c r="EG930" s="83"/>
      <c r="EH930" s="83"/>
      <c r="EI930" s="83"/>
      <c r="EJ930" s="83"/>
      <c r="EK930" s="83"/>
      <c r="EL930" s="83"/>
      <c r="EM930" s="83"/>
      <c r="EN930" s="83"/>
      <c r="EO930" s="83"/>
      <c r="EP930" s="83"/>
      <c r="EQ930" s="83"/>
      <c r="ER930" s="83"/>
      <c r="ES930" s="83"/>
      <c r="ET930" s="83"/>
      <c r="EU930" s="83"/>
      <c r="EV930" s="83"/>
      <c r="EW930" s="83"/>
      <c r="EX930" s="83"/>
      <c r="EY930" s="83"/>
      <c r="EZ930" s="83"/>
      <c r="FA930" s="83"/>
      <c r="FB930" s="83"/>
      <c r="FC930" s="83"/>
      <c r="FD930" s="83"/>
      <c r="FE930" s="83"/>
      <c r="FF930" s="83"/>
      <c r="FG930" s="83"/>
      <c r="FH930" s="83"/>
      <c r="FI930" s="83"/>
      <c r="FJ930" s="83"/>
      <c r="FK930" s="83"/>
      <c r="FL930" s="83"/>
      <c r="FM930" s="83"/>
      <c r="FN930" s="83"/>
      <c r="FO930" s="83"/>
      <c r="FP930" s="83"/>
      <c r="FQ930" s="83"/>
      <c r="FR930" s="83"/>
      <c r="FS930" s="83"/>
      <c r="FT930" s="83"/>
      <c r="FU930" s="83"/>
      <c r="FV930" s="83"/>
      <c r="FW930" s="83"/>
      <c r="FX930" s="83"/>
      <c r="FY930" s="83"/>
      <c r="FZ930" s="83"/>
      <c r="GA930" s="83"/>
      <c r="GB930" s="83"/>
      <c r="GC930" s="83"/>
      <c r="GD930" s="83"/>
      <c r="GE930" s="83"/>
      <c r="GF930" s="83"/>
      <c r="GG930" s="83"/>
      <c r="GH930" s="83"/>
      <c r="GI930" s="83"/>
      <c r="GJ930" s="83"/>
      <c r="GK930" s="83"/>
      <c r="GL930" s="83"/>
      <c r="GM930" s="83"/>
      <c r="GN930" s="83"/>
      <c r="GO930" s="83"/>
      <c r="GP930" s="83"/>
      <c r="GQ930" s="83"/>
      <c r="GR930" s="83"/>
      <c r="GS930" s="83"/>
      <c r="GT930" s="83"/>
      <c r="GU930" s="83"/>
      <c r="GV930" s="83"/>
      <c r="GW930" s="83"/>
      <c r="GX930" s="83"/>
      <c r="GY930" s="83"/>
      <c r="GZ930" s="83"/>
      <c r="HA930" s="83"/>
      <c r="HB930" s="83"/>
      <c r="HC930" s="83"/>
      <c r="HD930" s="83"/>
      <c r="HE930" s="83"/>
      <c r="HF930" s="83"/>
      <c r="HG930" s="83"/>
      <c r="HH930" s="83"/>
      <c r="HI930" s="83"/>
      <c r="HJ930" s="83"/>
      <c r="HK930" s="83"/>
      <c r="HL930" s="83"/>
      <c r="HM930" s="83"/>
      <c r="HN930" s="83"/>
      <c r="HO930" s="83"/>
      <c r="HP930" s="83"/>
      <c r="HQ930" s="83"/>
      <c r="HR930" s="83"/>
      <c r="HS930" s="83"/>
      <c r="HT930" s="83"/>
      <c r="HU930" s="83"/>
      <c r="HV930" s="83"/>
      <c r="HW930" s="83"/>
      <c r="HX930" s="83"/>
      <c r="HY930" s="83"/>
      <c r="HZ930" s="83"/>
      <c r="IA930" s="83"/>
      <c r="IB930" s="83"/>
      <c r="IC930" s="83"/>
      <c r="ID930" s="83"/>
      <c r="IE930" s="83"/>
      <c r="IF930" s="83"/>
      <c r="IG930" s="83"/>
      <c r="IH930" s="83"/>
      <c r="II930" s="83"/>
      <c r="IJ930" s="83"/>
      <c r="IK930" s="83"/>
      <c r="IL930" s="83"/>
      <c r="IM930" s="83"/>
      <c r="IN930" s="83"/>
      <c r="IO930" s="83"/>
      <c r="IP930" s="83"/>
      <c r="IQ930" s="83"/>
      <c r="IR930" s="83"/>
      <c r="IS930" s="83"/>
      <c r="IT930" s="83"/>
      <c r="IU930" s="83"/>
      <c r="IV930" s="83"/>
      <c r="IW930" s="83"/>
      <c r="IX930" s="83"/>
      <c r="IY930" s="83"/>
      <c r="IZ930" s="83"/>
      <c r="JA930" s="83"/>
      <c r="JB930" s="83"/>
      <c r="JC930" s="83"/>
      <c r="JD930" s="83"/>
      <c r="JE930" s="83"/>
    </row>
    <row r="931" spans="1:265" s="8" customFormat="1" ht="15" customHeight="1" thickBot="1" x14ac:dyDescent="0.25">
      <c r="A931" s="130"/>
      <c r="B931" s="131" t="s">
        <v>713</v>
      </c>
      <c r="C931" s="206"/>
      <c r="D931" s="351" t="s">
        <v>714</v>
      </c>
      <c r="E931" s="218"/>
      <c r="F931" s="1055"/>
      <c r="G931" s="1056"/>
      <c r="H931" s="351" t="s">
        <v>650</v>
      </c>
      <c r="I931" s="351" t="s">
        <v>651</v>
      </c>
      <c r="J931" s="351"/>
      <c r="K931" s="381" t="s">
        <v>1391</v>
      </c>
      <c r="L931" s="381"/>
      <c r="M931" s="1169"/>
      <c r="N931" s="1169"/>
      <c r="O931" s="381"/>
      <c r="P931" s="639"/>
      <c r="Q931" s="640"/>
      <c r="R931" s="640"/>
      <c r="S931" s="640"/>
      <c r="T931" s="640"/>
      <c r="U931" s="640">
        <v>4</v>
      </c>
      <c r="V931" s="640"/>
      <c r="W931" s="641"/>
      <c r="X931" s="219">
        <f>SUM(P921:W931)</f>
        <v>40</v>
      </c>
      <c r="Y931" s="219">
        <f>X931</f>
        <v>40</v>
      </c>
      <c r="Z931" s="112"/>
      <c r="AA931" s="83"/>
      <c r="AB931" s="83"/>
      <c r="AC931" s="83" t="str">
        <f t="shared" si="23"/>
        <v/>
      </c>
      <c r="AD931" s="83"/>
      <c r="AE931" s="83"/>
      <c r="AF931" s="83"/>
      <c r="AG931" s="83"/>
      <c r="AH931" s="83"/>
      <c r="AI931" s="83"/>
      <c r="AJ931" s="83"/>
      <c r="AK931" s="83"/>
      <c r="AL931" s="83"/>
      <c r="AM931" s="83"/>
      <c r="AN931" s="83"/>
      <c r="AO931" s="83"/>
      <c r="AP931" s="83"/>
      <c r="AQ931" s="83"/>
      <c r="AR931" s="83"/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/>
      <c r="BF931" s="83"/>
      <c r="BG931" s="83"/>
      <c r="BH931" s="83"/>
      <c r="BI931" s="83"/>
      <c r="BJ931" s="83"/>
      <c r="BK931" s="83"/>
      <c r="BL931" s="83"/>
      <c r="BM931" s="83"/>
      <c r="BN931" s="83"/>
      <c r="BO931" s="83"/>
      <c r="BP931" s="83"/>
      <c r="BQ931" s="83"/>
      <c r="BR931" s="83"/>
      <c r="BS931" s="83"/>
      <c r="BT931" s="83"/>
      <c r="BU931" s="83"/>
      <c r="BV931" s="83"/>
      <c r="BW931" s="83"/>
      <c r="BX931" s="83"/>
      <c r="BY931" s="83"/>
      <c r="BZ931" s="83"/>
      <c r="CA931" s="83"/>
      <c r="CB931" s="83"/>
      <c r="CC931" s="83"/>
      <c r="CD931" s="83"/>
      <c r="CE931" s="83"/>
      <c r="CF931" s="83"/>
      <c r="CG931" s="83"/>
      <c r="CH931" s="83"/>
      <c r="CI931" s="83"/>
      <c r="CJ931" s="83"/>
      <c r="CK931" s="83"/>
      <c r="CL931" s="83"/>
      <c r="CM931" s="83"/>
      <c r="CN931" s="83"/>
      <c r="CO931" s="83"/>
      <c r="CP931" s="83"/>
      <c r="CQ931" s="83"/>
      <c r="CR931" s="83"/>
      <c r="CS931" s="83"/>
      <c r="CT931" s="83"/>
      <c r="CU931" s="83"/>
      <c r="CV931" s="83"/>
      <c r="CW931" s="83"/>
      <c r="CX931" s="83"/>
      <c r="CY931" s="83"/>
      <c r="CZ931" s="83"/>
      <c r="DA931" s="83"/>
      <c r="DB931" s="83"/>
      <c r="DC931" s="83"/>
      <c r="DD931" s="83"/>
      <c r="DE931" s="83"/>
      <c r="DF931" s="83"/>
      <c r="DG931" s="83"/>
      <c r="DH931" s="83"/>
      <c r="DI931" s="83"/>
      <c r="DJ931" s="83"/>
      <c r="DK931" s="83"/>
      <c r="DL931" s="83"/>
      <c r="DM931" s="83"/>
      <c r="DN931" s="83"/>
      <c r="DO931" s="83"/>
      <c r="DP931" s="83"/>
      <c r="DQ931" s="83"/>
      <c r="DR931" s="83"/>
      <c r="DS931" s="83"/>
      <c r="DT931" s="83"/>
      <c r="DU931" s="83"/>
      <c r="DV931" s="83"/>
      <c r="DW931" s="83"/>
      <c r="DX931" s="83"/>
      <c r="DY931" s="83"/>
      <c r="DZ931" s="83"/>
      <c r="EA931" s="83"/>
      <c r="EB931" s="83"/>
      <c r="EC931" s="83"/>
      <c r="ED931" s="83"/>
      <c r="EE931" s="83"/>
      <c r="EF931" s="83"/>
      <c r="EG931" s="83"/>
      <c r="EH931" s="83"/>
      <c r="EI931" s="83"/>
      <c r="EJ931" s="83"/>
      <c r="EK931" s="83"/>
      <c r="EL931" s="83"/>
      <c r="EM931" s="83"/>
      <c r="EN931" s="83"/>
      <c r="EO931" s="83"/>
      <c r="EP931" s="83"/>
      <c r="EQ931" s="83"/>
      <c r="ER931" s="83"/>
      <c r="ES931" s="83"/>
      <c r="ET931" s="83"/>
      <c r="EU931" s="83"/>
      <c r="EV931" s="83"/>
      <c r="EW931" s="83"/>
      <c r="EX931" s="83"/>
      <c r="EY931" s="83"/>
      <c r="EZ931" s="83"/>
      <c r="FA931" s="83"/>
      <c r="FB931" s="83"/>
      <c r="FC931" s="83"/>
      <c r="FD931" s="83"/>
      <c r="FE931" s="83"/>
      <c r="FF931" s="83"/>
      <c r="FG931" s="83"/>
      <c r="FH931" s="83"/>
      <c r="FI931" s="83"/>
      <c r="FJ931" s="83"/>
      <c r="FK931" s="83"/>
      <c r="FL931" s="83"/>
      <c r="FM931" s="83"/>
      <c r="FN931" s="83"/>
      <c r="FO931" s="83"/>
      <c r="FP931" s="83"/>
      <c r="FQ931" s="83"/>
      <c r="FR931" s="83"/>
      <c r="FS931" s="83"/>
      <c r="FT931" s="83"/>
      <c r="FU931" s="83"/>
      <c r="FV931" s="83"/>
      <c r="FW931" s="83"/>
      <c r="FX931" s="83"/>
      <c r="FY931" s="83"/>
      <c r="FZ931" s="83"/>
      <c r="GA931" s="83"/>
      <c r="GB931" s="83"/>
      <c r="GC931" s="83"/>
      <c r="GD931" s="83"/>
      <c r="GE931" s="83"/>
      <c r="GF931" s="83"/>
      <c r="GG931" s="83"/>
      <c r="GH931" s="83"/>
      <c r="GI931" s="83"/>
      <c r="GJ931" s="83"/>
      <c r="GK931" s="83"/>
      <c r="GL931" s="83"/>
      <c r="GM931" s="83"/>
      <c r="GN931" s="83"/>
      <c r="GO931" s="83"/>
      <c r="GP931" s="83"/>
      <c r="GQ931" s="83"/>
      <c r="GR931" s="83"/>
      <c r="GS931" s="83"/>
      <c r="GT931" s="83"/>
      <c r="GU931" s="83"/>
      <c r="GV931" s="83"/>
      <c r="GW931" s="83"/>
      <c r="GX931" s="83"/>
      <c r="GY931" s="83"/>
      <c r="GZ931" s="83"/>
      <c r="HA931" s="83"/>
      <c r="HB931" s="83"/>
      <c r="HC931" s="83"/>
      <c r="HD931" s="83"/>
      <c r="HE931" s="83"/>
      <c r="HF931" s="83"/>
      <c r="HG931" s="83"/>
      <c r="HH931" s="83"/>
      <c r="HI931" s="83"/>
      <c r="HJ931" s="83"/>
      <c r="HK931" s="83"/>
      <c r="HL931" s="83"/>
      <c r="HM931" s="83"/>
      <c r="HN931" s="83"/>
      <c r="HO931" s="83"/>
      <c r="HP931" s="83"/>
      <c r="HQ931" s="83"/>
      <c r="HR931" s="83"/>
      <c r="HS931" s="83"/>
      <c r="HT931" s="83"/>
      <c r="HU931" s="83"/>
      <c r="HV931" s="83"/>
      <c r="HW931" s="83"/>
      <c r="HX931" s="83"/>
      <c r="HY931" s="83"/>
      <c r="HZ931" s="83"/>
      <c r="IA931" s="83"/>
      <c r="IB931" s="83"/>
      <c r="IC931" s="83"/>
      <c r="ID931" s="83"/>
      <c r="IE931" s="83"/>
      <c r="IF931" s="83"/>
      <c r="IG931" s="83"/>
      <c r="IH931" s="83"/>
      <c r="II931" s="83"/>
      <c r="IJ931" s="83"/>
      <c r="IK931" s="83"/>
      <c r="IL931" s="83"/>
      <c r="IM931" s="83"/>
      <c r="IN931" s="83"/>
      <c r="IO931" s="83"/>
      <c r="IP931" s="83"/>
      <c r="IQ931" s="83"/>
      <c r="IR931" s="83"/>
      <c r="IS931" s="83"/>
      <c r="IT931" s="83"/>
      <c r="IU931" s="83"/>
      <c r="IV931" s="83"/>
      <c r="IW931" s="83"/>
      <c r="IX931" s="83"/>
      <c r="IY931" s="83"/>
      <c r="IZ931" s="83"/>
      <c r="JA931" s="83"/>
      <c r="JB931" s="83"/>
      <c r="JC931" s="83"/>
      <c r="JD931" s="83"/>
      <c r="JE931" s="83"/>
    </row>
    <row r="932" spans="1:265" s="8" customFormat="1" ht="15" customHeight="1" x14ac:dyDescent="0.2">
      <c r="A932" s="572">
        <f>+A921+1</f>
        <v>99</v>
      </c>
      <c r="B932" s="1086" t="s">
        <v>72</v>
      </c>
      <c r="C932" s="201" t="s">
        <v>35</v>
      </c>
      <c r="D932" s="354" t="s">
        <v>73</v>
      </c>
      <c r="E932" s="122" t="s">
        <v>89</v>
      </c>
      <c r="F932" s="989" t="s">
        <v>21</v>
      </c>
      <c r="G932" s="990" t="s">
        <v>22</v>
      </c>
      <c r="H932" s="354" t="s">
        <v>23</v>
      </c>
      <c r="I932" s="354" t="s">
        <v>108</v>
      </c>
      <c r="J932" s="354"/>
      <c r="K932" s="385" t="s">
        <v>429</v>
      </c>
      <c r="L932" s="385" t="s">
        <v>97</v>
      </c>
      <c r="M932" s="766">
        <v>8</v>
      </c>
      <c r="N932" s="766" t="s">
        <v>24</v>
      </c>
      <c r="O932" s="385" t="s">
        <v>440</v>
      </c>
      <c r="P932" s="595">
        <v>2</v>
      </c>
      <c r="Q932" s="596"/>
      <c r="R932" s="596"/>
      <c r="S932" s="596"/>
      <c r="T932" s="596"/>
      <c r="U932" s="596"/>
      <c r="V932" s="596"/>
      <c r="W932" s="597"/>
      <c r="X932" s="227"/>
      <c r="Y932" s="227"/>
      <c r="Z932" s="112" t="str">
        <f>C932</f>
        <v>TC</v>
      </c>
      <c r="AA932" s="83" t="s">
        <v>1472</v>
      </c>
      <c r="AB932" s="83" t="s">
        <v>1479</v>
      </c>
      <c r="AC932" s="83">
        <f t="shared" si="23"/>
        <v>18</v>
      </c>
      <c r="AD932" s="83"/>
      <c r="AE932" s="83"/>
      <c r="AF932" s="83"/>
      <c r="AG932" s="83"/>
      <c r="AH932" s="83"/>
      <c r="AI932" s="83"/>
      <c r="AJ932" s="83"/>
      <c r="AK932" s="83"/>
      <c r="AL932" s="83"/>
      <c r="AM932" s="83"/>
      <c r="AN932" s="83"/>
      <c r="AO932" s="83"/>
      <c r="AP932" s="83"/>
      <c r="AQ932" s="83"/>
      <c r="AR932" s="83"/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/>
      <c r="BF932" s="83"/>
      <c r="BG932" s="83"/>
      <c r="BH932" s="83"/>
      <c r="BI932" s="83"/>
      <c r="BJ932" s="83"/>
      <c r="BK932" s="83"/>
      <c r="BL932" s="83"/>
      <c r="BM932" s="83"/>
      <c r="BN932" s="83"/>
      <c r="BO932" s="83"/>
      <c r="BP932" s="83"/>
      <c r="BQ932" s="83"/>
      <c r="BR932" s="83"/>
      <c r="BS932" s="83"/>
      <c r="BT932" s="83"/>
      <c r="BU932" s="83"/>
      <c r="BV932" s="83"/>
      <c r="BW932" s="83"/>
      <c r="BX932" s="83"/>
      <c r="BY932" s="83"/>
      <c r="BZ932" s="83"/>
      <c r="CA932" s="83"/>
      <c r="CB932" s="83"/>
      <c r="CC932" s="83"/>
      <c r="CD932" s="83"/>
      <c r="CE932" s="83"/>
      <c r="CF932" s="83"/>
      <c r="CG932" s="83"/>
      <c r="CH932" s="83"/>
      <c r="CI932" s="83"/>
      <c r="CJ932" s="83"/>
      <c r="CK932" s="83"/>
      <c r="CL932" s="83"/>
      <c r="CM932" s="83"/>
      <c r="CN932" s="83"/>
      <c r="CO932" s="83"/>
      <c r="CP932" s="83"/>
      <c r="CQ932" s="83"/>
      <c r="CR932" s="83"/>
      <c r="CS932" s="83"/>
      <c r="CT932" s="83"/>
      <c r="CU932" s="83"/>
      <c r="CV932" s="83"/>
      <c r="CW932" s="83"/>
      <c r="CX932" s="83"/>
      <c r="CY932" s="83"/>
      <c r="CZ932" s="83"/>
      <c r="DA932" s="83"/>
      <c r="DB932" s="83"/>
      <c r="DC932" s="83"/>
      <c r="DD932" s="83"/>
      <c r="DE932" s="83"/>
      <c r="DF932" s="83"/>
      <c r="DG932" s="83"/>
      <c r="DH932" s="83"/>
      <c r="DI932" s="83"/>
      <c r="DJ932" s="83"/>
      <c r="DK932" s="83"/>
      <c r="DL932" s="83"/>
      <c r="DM932" s="83"/>
      <c r="DN932" s="83"/>
      <c r="DO932" s="83"/>
      <c r="DP932" s="83"/>
      <c r="DQ932" s="83"/>
      <c r="DR932" s="83"/>
      <c r="DS932" s="83"/>
      <c r="DT932" s="83"/>
      <c r="DU932" s="83"/>
      <c r="DV932" s="83"/>
      <c r="DW932" s="83"/>
      <c r="DX932" s="83"/>
      <c r="DY932" s="83"/>
      <c r="DZ932" s="83"/>
      <c r="EA932" s="83"/>
      <c r="EB932" s="83"/>
      <c r="EC932" s="83"/>
      <c r="ED932" s="83"/>
      <c r="EE932" s="83"/>
      <c r="EF932" s="83"/>
      <c r="EG932" s="83"/>
      <c r="EH932" s="83"/>
      <c r="EI932" s="83"/>
      <c r="EJ932" s="83"/>
      <c r="EK932" s="83"/>
      <c r="EL932" s="83"/>
      <c r="EM932" s="83"/>
      <c r="EN932" s="83"/>
      <c r="EO932" s="83"/>
      <c r="EP932" s="83"/>
      <c r="EQ932" s="83"/>
      <c r="ER932" s="83"/>
      <c r="ES932" s="83"/>
      <c r="ET932" s="83"/>
      <c r="EU932" s="83"/>
      <c r="EV932" s="83"/>
      <c r="EW932" s="83"/>
      <c r="EX932" s="83"/>
      <c r="EY932" s="83"/>
      <c r="EZ932" s="83"/>
      <c r="FA932" s="83"/>
      <c r="FB932" s="83"/>
      <c r="FC932" s="83"/>
      <c r="FD932" s="83"/>
      <c r="FE932" s="83"/>
      <c r="FF932" s="83"/>
      <c r="FG932" s="83"/>
      <c r="FH932" s="83"/>
      <c r="FI932" s="83"/>
      <c r="FJ932" s="83"/>
      <c r="FK932" s="83"/>
      <c r="FL932" s="83"/>
      <c r="FM932" s="83"/>
      <c r="FN932" s="83"/>
      <c r="FO932" s="83"/>
      <c r="FP932" s="83"/>
      <c r="FQ932" s="83"/>
      <c r="FR932" s="83"/>
      <c r="FS932" s="83"/>
      <c r="FT932" s="83"/>
      <c r="FU932" s="83"/>
      <c r="FV932" s="83"/>
      <c r="FW932" s="83"/>
      <c r="FX932" s="83"/>
      <c r="FY932" s="83"/>
      <c r="FZ932" s="83"/>
      <c r="GA932" s="83"/>
      <c r="GB932" s="83"/>
      <c r="GC932" s="83"/>
      <c r="GD932" s="83"/>
      <c r="GE932" s="83"/>
      <c r="GF932" s="83"/>
      <c r="GG932" s="83"/>
      <c r="GH932" s="83"/>
      <c r="GI932" s="83"/>
      <c r="GJ932" s="83"/>
      <c r="GK932" s="83"/>
      <c r="GL932" s="83"/>
      <c r="GM932" s="83"/>
      <c r="GN932" s="83"/>
      <c r="GO932" s="83"/>
      <c r="GP932" s="83"/>
      <c r="GQ932" s="83"/>
      <c r="GR932" s="83"/>
      <c r="GS932" s="83"/>
      <c r="GT932" s="83"/>
      <c r="GU932" s="83"/>
      <c r="GV932" s="83"/>
      <c r="GW932" s="83"/>
      <c r="GX932" s="83"/>
      <c r="GY932" s="83"/>
      <c r="GZ932" s="83"/>
      <c r="HA932" s="83"/>
      <c r="HB932" s="83"/>
      <c r="HC932" s="83"/>
      <c r="HD932" s="83"/>
      <c r="HE932" s="83"/>
      <c r="HF932" s="83"/>
      <c r="HG932" s="83"/>
      <c r="HH932" s="83"/>
      <c r="HI932" s="83"/>
      <c r="HJ932" s="83"/>
      <c r="HK932" s="83"/>
      <c r="HL932" s="83"/>
      <c r="HM932" s="83"/>
      <c r="HN932" s="83"/>
      <c r="HO932" s="83"/>
      <c r="HP932" s="83"/>
      <c r="HQ932" s="83"/>
      <c r="HR932" s="83"/>
      <c r="HS932" s="83"/>
      <c r="HT932" s="83"/>
      <c r="HU932" s="83"/>
      <c r="HV932" s="83"/>
      <c r="HW932" s="83"/>
      <c r="HX932" s="83"/>
      <c r="HY932" s="83"/>
      <c r="HZ932" s="83"/>
      <c r="IA932" s="83"/>
      <c r="IB932" s="83"/>
      <c r="IC932" s="83"/>
      <c r="ID932" s="83"/>
      <c r="IE932" s="83"/>
      <c r="IF932" s="83"/>
      <c r="IG932" s="83"/>
      <c r="IH932" s="83"/>
      <c r="II932" s="83"/>
      <c r="IJ932" s="83"/>
      <c r="IK932" s="83"/>
      <c r="IL932" s="83"/>
      <c r="IM932" s="83"/>
      <c r="IN932" s="83"/>
      <c r="IO932" s="83"/>
      <c r="IP932" s="83"/>
      <c r="IQ932" s="83"/>
      <c r="IR932" s="83"/>
      <c r="IS932" s="83"/>
      <c r="IT932" s="83"/>
      <c r="IU932" s="83"/>
      <c r="IV932" s="83"/>
      <c r="IW932" s="83"/>
      <c r="IX932" s="83"/>
      <c r="IY932" s="83"/>
      <c r="IZ932" s="83"/>
      <c r="JA932" s="83"/>
      <c r="JB932" s="83"/>
      <c r="JC932" s="83"/>
      <c r="JD932" s="83"/>
      <c r="JE932" s="83"/>
    </row>
    <row r="933" spans="1:265" s="8" customFormat="1" ht="15" customHeight="1" x14ac:dyDescent="0.2">
      <c r="A933" s="573"/>
      <c r="B933" s="131" t="s">
        <v>72</v>
      </c>
      <c r="C933" s="206"/>
      <c r="D933" s="332" t="s">
        <v>73</v>
      </c>
      <c r="E933" s="191"/>
      <c r="F933" s="991"/>
      <c r="G933" s="992"/>
      <c r="H933" s="332" t="s">
        <v>23</v>
      </c>
      <c r="I933" s="332" t="s">
        <v>103</v>
      </c>
      <c r="J933" s="332"/>
      <c r="K933" s="386" t="s">
        <v>374</v>
      </c>
      <c r="L933" s="386" t="s">
        <v>97</v>
      </c>
      <c r="M933" s="765">
        <v>2</v>
      </c>
      <c r="N933" s="765" t="s">
        <v>24</v>
      </c>
      <c r="O933" s="386" t="s">
        <v>435</v>
      </c>
      <c r="P933" s="598">
        <v>2</v>
      </c>
      <c r="Q933" s="599"/>
      <c r="R933" s="599"/>
      <c r="S933" s="599"/>
      <c r="T933" s="599"/>
      <c r="U933" s="599"/>
      <c r="V933" s="599"/>
      <c r="W933" s="600"/>
      <c r="X933" s="228"/>
      <c r="Y933" s="228"/>
      <c r="Z933" s="112"/>
      <c r="AA933" s="83"/>
      <c r="AB933" s="83"/>
      <c r="AC933" s="83" t="str">
        <f t="shared" si="23"/>
        <v/>
      </c>
      <c r="AD933" s="83"/>
      <c r="AE933" s="83"/>
      <c r="AF933" s="83"/>
      <c r="AG933" s="83"/>
      <c r="AH933" s="83"/>
      <c r="AI933" s="83"/>
      <c r="AJ933" s="83"/>
      <c r="AK933" s="83"/>
      <c r="AL933" s="83"/>
      <c r="AM933" s="83"/>
      <c r="AN933" s="83"/>
      <c r="AO933" s="83"/>
      <c r="AP933" s="83"/>
      <c r="AQ933" s="83"/>
      <c r="AR933" s="83"/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/>
      <c r="BF933" s="83"/>
      <c r="BG933" s="83"/>
      <c r="BH933" s="83"/>
      <c r="BI933" s="83"/>
      <c r="BJ933" s="83"/>
      <c r="BK933" s="83"/>
      <c r="BL933" s="83"/>
      <c r="BM933" s="83"/>
      <c r="BN933" s="83"/>
      <c r="BO933" s="83"/>
      <c r="BP933" s="83"/>
      <c r="BQ933" s="83"/>
      <c r="BR933" s="83"/>
      <c r="BS933" s="83"/>
      <c r="BT933" s="83"/>
      <c r="BU933" s="83"/>
      <c r="BV933" s="83"/>
      <c r="BW933" s="83"/>
      <c r="BX933" s="83"/>
      <c r="BY933" s="83"/>
      <c r="BZ933" s="83"/>
      <c r="CA933" s="83"/>
      <c r="CB933" s="83"/>
      <c r="CC933" s="83"/>
      <c r="CD933" s="83"/>
      <c r="CE933" s="83"/>
      <c r="CF933" s="83"/>
      <c r="CG933" s="83"/>
      <c r="CH933" s="83"/>
      <c r="CI933" s="83"/>
      <c r="CJ933" s="83"/>
      <c r="CK933" s="83"/>
      <c r="CL933" s="83"/>
      <c r="CM933" s="83"/>
      <c r="CN933" s="83"/>
      <c r="CO933" s="83"/>
      <c r="CP933" s="83"/>
      <c r="CQ933" s="83"/>
      <c r="CR933" s="83"/>
      <c r="CS933" s="83"/>
      <c r="CT933" s="83"/>
      <c r="CU933" s="83"/>
      <c r="CV933" s="83"/>
      <c r="CW933" s="83"/>
      <c r="CX933" s="83"/>
      <c r="CY933" s="83"/>
      <c r="CZ933" s="83"/>
      <c r="DA933" s="83"/>
      <c r="DB933" s="83"/>
      <c r="DC933" s="83"/>
      <c r="DD933" s="83"/>
      <c r="DE933" s="83"/>
      <c r="DF933" s="83"/>
      <c r="DG933" s="83"/>
      <c r="DH933" s="83"/>
      <c r="DI933" s="83"/>
      <c r="DJ933" s="83"/>
      <c r="DK933" s="83"/>
      <c r="DL933" s="83"/>
      <c r="DM933" s="83"/>
      <c r="DN933" s="83"/>
      <c r="DO933" s="83"/>
      <c r="DP933" s="83"/>
      <c r="DQ933" s="83"/>
      <c r="DR933" s="83"/>
      <c r="DS933" s="83"/>
      <c r="DT933" s="83"/>
      <c r="DU933" s="83"/>
      <c r="DV933" s="83"/>
      <c r="DW933" s="83"/>
      <c r="DX933" s="83"/>
      <c r="DY933" s="83"/>
      <c r="DZ933" s="83"/>
      <c r="EA933" s="83"/>
      <c r="EB933" s="83"/>
      <c r="EC933" s="83"/>
      <c r="ED933" s="83"/>
      <c r="EE933" s="83"/>
      <c r="EF933" s="83"/>
      <c r="EG933" s="83"/>
      <c r="EH933" s="83"/>
      <c r="EI933" s="83"/>
      <c r="EJ933" s="83"/>
      <c r="EK933" s="83"/>
      <c r="EL933" s="83"/>
      <c r="EM933" s="83"/>
      <c r="EN933" s="83"/>
      <c r="EO933" s="83"/>
      <c r="EP933" s="83"/>
      <c r="EQ933" s="83"/>
      <c r="ER933" s="83"/>
      <c r="ES933" s="83"/>
      <c r="ET933" s="83"/>
      <c r="EU933" s="83"/>
      <c r="EV933" s="83"/>
      <c r="EW933" s="83"/>
      <c r="EX933" s="83"/>
      <c r="EY933" s="83"/>
      <c r="EZ933" s="83"/>
      <c r="FA933" s="83"/>
      <c r="FB933" s="83"/>
      <c r="FC933" s="83"/>
      <c r="FD933" s="83"/>
      <c r="FE933" s="83"/>
      <c r="FF933" s="83"/>
      <c r="FG933" s="83"/>
      <c r="FH933" s="83"/>
      <c r="FI933" s="83"/>
      <c r="FJ933" s="83"/>
      <c r="FK933" s="83"/>
      <c r="FL933" s="83"/>
      <c r="FM933" s="83"/>
      <c r="FN933" s="83"/>
      <c r="FO933" s="83"/>
      <c r="FP933" s="83"/>
      <c r="FQ933" s="83"/>
      <c r="FR933" s="83"/>
      <c r="FS933" s="83"/>
      <c r="FT933" s="83"/>
      <c r="FU933" s="83"/>
      <c r="FV933" s="83"/>
      <c r="FW933" s="83"/>
      <c r="FX933" s="83"/>
      <c r="FY933" s="83"/>
      <c r="FZ933" s="83"/>
      <c r="GA933" s="83"/>
      <c r="GB933" s="83"/>
      <c r="GC933" s="83"/>
      <c r="GD933" s="83"/>
      <c r="GE933" s="83"/>
      <c r="GF933" s="83"/>
      <c r="GG933" s="83"/>
      <c r="GH933" s="83"/>
      <c r="GI933" s="83"/>
      <c r="GJ933" s="83"/>
      <c r="GK933" s="83"/>
      <c r="GL933" s="83"/>
      <c r="GM933" s="83"/>
      <c r="GN933" s="83"/>
      <c r="GO933" s="83"/>
      <c r="GP933" s="83"/>
      <c r="GQ933" s="83"/>
      <c r="GR933" s="83"/>
      <c r="GS933" s="83"/>
      <c r="GT933" s="83"/>
      <c r="GU933" s="83"/>
      <c r="GV933" s="83"/>
      <c r="GW933" s="83"/>
      <c r="GX933" s="83"/>
      <c r="GY933" s="83"/>
      <c r="GZ933" s="83"/>
      <c r="HA933" s="83"/>
      <c r="HB933" s="83"/>
      <c r="HC933" s="83"/>
      <c r="HD933" s="83"/>
      <c r="HE933" s="83"/>
      <c r="HF933" s="83"/>
      <c r="HG933" s="83"/>
      <c r="HH933" s="83"/>
      <c r="HI933" s="83"/>
      <c r="HJ933" s="83"/>
      <c r="HK933" s="83"/>
      <c r="HL933" s="83"/>
      <c r="HM933" s="83"/>
      <c r="HN933" s="83"/>
      <c r="HO933" s="83"/>
      <c r="HP933" s="83"/>
      <c r="HQ933" s="83"/>
      <c r="HR933" s="83"/>
      <c r="HS933" s="83"/>
      <c r="HT933" s="83"/>
      <c r="HU933" s="83"/>
      <c r="HV933" s="83"/>
      <c r="HW933" s="83"/>
      <c r="HX933" s="83"/>
      <c r="HY933" s="83"/>
      <c r="HZ933" s="83"/>
      <c r="IA933" s="83"/>
      <c r="IB933" s="83"/>
      <c r="IC933" s="83"/>
      <c r="ID933" s="83"/>
      <c r="IE933" s="83"/>
      <c r="IF933" s="83"/>
      <c r="IG933" s="83"/>
      <c r="IH933" s="83"/>
      <c r="II933" s="83"/>
      <c r="IJ933" s="83"/>
      <c r="IK933" s="83"/>
      <c r="IL933" s="83"/>
      <c r="IM933" s="83"/>
      <c r="IN933" s="83"/>
      <c r="IO933" s="83"/>
      <c r="IP933" s="83"/>
      <c r="IQ933" s="83"/>
      <c r="IR933" s="83"/>
      <c r="IS933" s="83"/>
      <c r="IT933" s="83"/>
      <c r="IU933" s="83"/>
      <c r="IV933" s="83"/>
      <c r="IW933" s="83"/>
      <c r="IX933" s="83"/>
      <c r="IY933" s="83"/>
      <c r="IZ933" s="83"/>
      <c r="JA933" s="83"/>
      <c r="JB933" s="83"/>
      <c r="JC933" s="83"/>
      <c r="JD933" s="83"/>
      <c r="JE933" s="83"/>
    </row>
    <row r="934" spans="1:265" s="8" customFormat="1" ht="15" customHeight="1" x14ac:dyDescent="0.2">
      <c r="A934" s="573"/>
      <c r="B934" s="131" t="s">
        <v>72</v>
      </c>
      <c r="C934" s="206"/>
      <c r="D934" s="332" t="s">
        <v>73</v>
      </c>
      <c r="E934" s="191"/>
      <c r="F934" s="991"/>
      <c r="G934" s="992"/>
      <c r="H934" s="332" t="s">
        <v>23</v>
      </c>
      <c r="I934" s="332" t="s">
        <v>103</v>
      </c>
      <c r="J934" s="332"/>
      <c r="K934" s="386" t="s">
        <v>181</v>
      </c>
      <c r="L934" s="386" t="s">
        <v>97</v>
      </c>
      <c r="M934" s="765">
        <v>3</v>
      </c>
      <c r="N934" s="765" t="s">
        <v>24</v>
      </c>
      <c r="O934" s="386" t="s">
        <v>440</v>
      </c>
      <c r="P934" s="598">
        <v>2</v>
      </c>
      <c r="Q934" s="599"/>
      <c r="R934" s="599"/>
      <c r="S934" s="599"/>
      <c r="T934" s="599"/>
      <c r="U934" s="599"/>
      <c r="V934" s="599"/>
      <c r="W934" s="600"/>
      <c r="X934" s="228"/>
      <c r="Y934" s="228"/>
      <c r="Z934" s="112"/>
      <c r="AA934" s="83"/>
      <c r="AB934" s="83"/>
      <c r="AC934" s="83" t="str">
        <f t="shared" si="23"/>
        <v/>
      </c>
      <c r="AD934" s="83"/>
      <c r="AE934" s="83"/>
      <c r="AF934" s="83"/>
      <c r="AG934" s="83"/>
      <c r="AH934" s="83"/>
      <c r="AI934" s="83"/>
      <c r="AJ934" s="83"/>
      <c r="AK934" s="83"/>
      <c r="AL934" s="83"/>
      <c r="AM934" s="83"/>
      <c r="AN934" s="83"/>
      <c r="AO934" s="83"/>
      <c r="AP934" s="83"/>
      <c r="AQ934" s="83"/>
      <c r="AR934" s="83"/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/>
      <c r="BF934" s="83"/>
      <c r="BG934" s="83"/>
      <c r="BH934" s="83"/>
      <c r="BI934" s="83"/>
      <c r="BJ934" s="83"/>
      <c r="BK934" s="83"/>
      <c r="BL934" s="83"/>
      <c r="BM934" s="83"/>
      <c r="BN934" s="83"/>
      <c r="BO934" s="83"/>
      <c r="BP934" s="83"/>
      <c r="BQ934" s="83"/>
      <c r="BR934" s="83"/>
      <c r="BS934" s="83"/>
      <c r="BT934" s="83"/>
      <c r="BU934" s="83"/>
      <c r="BV934" s="83"/>
      <c r="BW934" s="83"/>
      <c r="BX934" s="83"/>
      <c r="BY934" s="83"/>
      <c r="BZ934" s="83"/>
      <c r="CA934" s="83"/>
      <c r="CB934" s="83"/>
      <c r="CC934" s="83"/>
      <c r="CD934" s="83"/>
      <c r="CE934" s="83"/>
      <c r="CF934" s="83"/>
      <c r="CG934" s="83"/>
      <c r="CH934" s="83"/>
      <c r="CI934" s="83"/>
      <c r="CJ934" s="83"/>
      <c r="CK934" s="83"/>
      <c r="CL934" s="83"/>
      <c r="CM934" s="83"/>
      <c r="CN934" s="83"/>
      <c r="CO934" s="83"/>
      <c r="CP934" s="83"/>
      <c r="CQ934" s="83"/>
      <c r="CR934" s="83"/>
      <c r="CS934" s="83"/>
      <c r="CT934" s="83"/>
      <c r="CU934" s="83"/>
      <c r="CV934" s="83"/>
      <c r="CW934" s="83"/>
      <c r="CX934" s="83"/>
      <c r="CY934" s="83"/>
      <c r="CZ934" s="83"/>
      <c r="DA934" s="83"/>
      <c r="DB934" s="83"/>
      <c r="DC934" s="83"/>
      <c r="DD934" s="83"/>
      <c r="DE934" s="83"/>
      <c r="DF934" s="83"/>
      <c r="DG934" s="83"/>
      <c r="DH934" s="83"/>
      <c r="DI934" s="83"/>
      <c r="DJ934" s="83"/>
      <c r="DK934" s="83"/>
      <c r="DL934" s="83"/>
      <c r="DM934" s="83"/>
      <c r="DN934" s="83"/>
      <c r="DO934" s="83"/>
      <c r="DP934" s="83"/>
      <c r="DQ934" s="83"/>
      <c r="DR934" s="83"/>
      <c r="DS934" s="83"/>
      <c r="DT934" s="83"/>
      <c r="DU934" s="83"/>
      <c r="DV934" s="83"/>
      <c r="DW934" s="83"/>
      <c r="DX934" s="83"/>
      <c r="DY934" s="83"/>
      <c r="DZ934" s="83"/>
      <c r="EA934" s="83"/>
      <c r="EB934" s="83"/>
      <c r="EC934" s="83"/>
      <c r="ED934" s="83"/>
      <c r="EE934" s="83"/>
      <c r="EF934" s="83"/>
      <c r="EG934" s="83"/>
      <c r="EH934" s="83"/>
      <c r="EI934" s="83"/>
      <c r="EJ934" s="83"/>
      <c r="EK934" s="83"/>
      <c r="EL934" s="83"/>
      <c r="EM934" s="83"/>
      <c r="EN934" s="83"/>
      <c r="EO934" s="83"/>
      <c r="EP934" s="83"/>
      <c r="EQ934" s="83"/>
      <c r="ER934" s="83"/>
      <c r="ES934" s="83"/>
      <c r="ET934" s="83"/>
      <c r="EU934" s="83"/>
      <c r="EV934" s="83"/>
      <c r="EW934" s="83"/>
      <c r="EX934" s="83"/>
      <c r="EY934" s="83"/>
      <c r="EZ934" s="83"/>
      <c r="FA934" s="83"/>
      <c r="FB934" s="83"/>
      <c r="FC934" s="83"/>
      <c r="FD934" s="83"/>
      <c r="FE934" s="83"/>
      <c r="FF934" s="83"/>
      <c r="FG934" s="83"/>
      <c r="FH934" s="83"/>
      <c r="FI934" s="83"/>
      <c r="FJ934" s="83"/>
      <c r="FK934" s="83"/>
      <c r="FL934" s="83"/>
      <c r="FM934" s="83"/>
      <c r="FN934" s="83"/>
      <c r="FO934" s="83"/>
      <c r="FP934" s="83"/>
      <c r="FQ934" s="83"/>
      <c r="FR934" s="83"/>
      <c r="FS934" s="83"/>
      <c r="FT934" s="83"/>
      <c r="FU934" s="83"/>
      <c r="FV934" s="83"/>
      <c r="FW934" s="83"/>
      <c r="FX934" s="83"/>
      <c r="FY934" s="83"/>
      <c r="FZ934" s="83"/>
      <c r="GA934" s="83"/>
      <c r="GB934" s="83"/>
      <c r="GC934" s="83"/>
      <c r="GD934" s="83"/>
      <c r="GE934" s="83"/>
      <c r="GF934" s="83"/>
      <c r="GG934" s="83"/>
      <c r="GH934" s="83"/>
      <c r="GI934" s="83"/>
      <c r="GJ934" s="83"/>
      <c r="GK934" s="83"/>
      <c r="GL934" s="83"/>
      <c r="GM934" s="83"/>
      <c r="GN934" s="83"/>
      <c r="GO934" s="83"/>
      <c r="GP934" s="83"/>
      <c r="GQ934" s="83"/>
      <c r="GR934" s="83"/>
      <c r="GS934" s="83"/>
      <c r="GT934" s="83"/>
      <c r="GU934" s="83"/>
      <c r="GV934" s="83"/>
      <c r="GW934" s="83"/>
      <c r="GX934" s="83"/>
      <c r="GY934" s="83"/>
      <c r="GZ934" s="83"/>
      <c r="HA934" s="83"/>
      <c r="HB934" s="83"/>
      <c r="HC934" s="83"/>
      <c r="HD934" s="83"/>
      <c r="HE934" s="83"/>
      <c r="HF934" s="83"/>
      <c r="HG934" s="83"/>
      <c r="HH934" s="83"/>
      <c r="HI934" s="83"/>
      <c r="HJ934" s="83"/>
      <c r="HK934" s="83"/>
      <c r="HL934" s="83"/>
      <c r="HM934" s="83"/>
      <c r="HN934" s="83"/>
      <c r="HO934" s="83"/>
      <c r="HP934" s="83"/>
      <c r="HQ934" s="83"/>
      <c r="HR934" s="83"/>
      <c r="HS934" s="83"/>
      <c r="HT934" s="83"/>
      <c r="HU934" s="83"/>
      <c r="HV934" s="83"/>
      <c r="HW934" s="83"/>
      <c r="HX934" s="83"/>
      <c r="HY934" s="83"/>
      <c r="HZ934" s="83"/>
      <c r="IA934" s="83"/>
      <c r="IB934" s="83"/>
      <c r="IC934" s="83"/>
      <c r="ID934" s="83"/>
      <c r="IE934" s="83"/>
      <c r="IF934" s="83"/>
      <c r="IG934" s="83"/>
      <c r="IH934" s="83"/>
      <c r="II934" s="83"/>
      <c r="IJ934" s="83"/>
      <c r="IK934" s="83"/>
      <c r="IL934" s="83"/>
      <c r="IM934" s="83"/>
      <c r="IN934" s="83"/>
      <c r="IO934" s="83"/>
      <c r="IP934" s="83"/>
      <c r="IQ934" s="83"/>
      <c r="IR934" s="83"/>
      <c r="IS934" s="83"/>
      <c r="IT934" s="83"/>
      <c r="IU934" s="83"/>
      <c r="IV934" s="83"/>
      <c r="IW934" s="83"/>
      <c r="IX934" s="83"/>
      <c r="IY934" s="83"/>
      <c r="IZ934" s="83"/>
      <c r="JA934" s="83"/>
      <c r="JB934" s="83"/>
      <c r="JC934" s="83"/>
      <c r="JD934" s="83"/>
      <c r="JE934" s="83"/>
    </row>
    <row r="935" spans="1:265" s="8" customFormat="1" ht="15" customHeight="1" x14ac:dyDescent="0.2">
      <c r="A935" s="573"/>
      <c r="B935" s="131" t="s">
        <v>72</v>
      </c>
      <c r="C935" s="206"/>
      <c r="D935" s="332" t="s">
        <v>73</v>
      </c>
      <c r="E935" s="191"/>
      <c r="F935" s="991"/>
      <c r="G935" s="992"/>
      <c r="H935" s="332" t="s">
        <v>23</v>
      </c>
      <c r="I935" s="332" t="s">
        <v>114</v>
      </c>
      <c r="J935" s="332"/>
      <c r="K935" s="386" t="s">
        <v>177</v>
      </c>
      <c r="L935" s="386" t="s">
        <v>97</v>
      </c>
      <c r="M935" s="765">
        <v>1</v>
      </c>
      <c r="N935" s="765" t="s">
        <v>24</v>
      </c>
      <c r="O935" s="386" t="s">
        <v>440</v>
      </c>
      <c r="P935" s="598">
        <v>2</v>
      </c>
      <c r="Q935" s="599"/>
      <c r="R935" s="599"/>
      <c r="S935" s="599"/>
      <c r="T935" s="599"/>
      <c r="U935" s="599"/>
      <c r="V935" s="599"/>
      <c r="W935" s="600"/>
      <c r="X935" s="228"/>
      <c r="Y935" s="228"/>
      <c r="Z935" s="112"/>
      <c r="AA935" s="83"/>
      <c r="AB935" s="83"/>
      <c r="AC935" s="83" t="str">
        <f t="shared" si="23"/>
        <v/>
      </c>
      <c r="AD935" s="83"/>
      <c r="AE935" s="83"/>
      <c r="AF935" s="83"/>
      <c r="AG935" s="83"/>
      <c r="AH935" s="83"/>
      <c r="AI935" s="83"/>
      <c r="AJ935" s="83"/>
      <c r="AK935" s="83"/>
      <c r="AL935" s="83"/>
      <c r="AM935" s="83"/>
      <c r="AN935" s="83"/>
      <c r="AO935" s="83"/>
      <c r="AP935" s="83"/>
      <c r="AQ935" s="83"/>
      <c r="AR935" s="83"/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/>
      <c r="BF935" s="83"/>
      <c r="BG935" s="83"/>
      <c r="BH935" s="83"/>
      <c r="BI935" s="83"/>
      <c r="BJ935" s="83"/>
      <c r="BK935" s="83"/>
      <c r="BL935" s="83"/>
      <c r="BM935" s="83"/>
      <c r="BN935" s="83"/>
      <c r="BO935" s="83"/>
      <c r="BP935" s="83"/>
      <c r="BQ935" s="83"/>
      <c r="BR935" s="83"/>
      <c r="BS935" s="83"/>
      <c r="BT935" s="83"/>
      <c r="BU935" s="83"/>
      <c r="BV935" s="83"/>
      <c r="BW935" s="83"/>
      <c r="BX935" s="83"/>
      <c r="BY935" s="83"/>
      <c r="BZ935" s="83"/>
      <c r="CA935" s="83"/>
      <c r="CB935" s="83"/>
      <c r="CC935" s="83"/>
      <c r="CD935" s="83"/>
      <c r="CE935" s="83"/>
      <c r="CF935" s="83"/>
      <c r="CG935" s="83"/>
      <c r="CH935" s="83"/>
      <c r="CI935" s="83"/>
      <c r="CJ935" s="83"/>
      <c r="CK935" s="83"/>
      <c r="CL935" s="83"/>
      <c r="CM935" s="83"/>
      <c r="CN935" s="83"/>
      <c r="CO935" s="83"/>
      <c r="CP935" s="83"/>
      <c r="CQ935" s="83"/>
      <c r="CR935" s="83"/>
      <c r="CS935" s="83"/>
      <c r="CT935" s="83"/>
      <c r="CU935" s="83"/>
      <c r="CV935" s="83"/>
      <c r="CW935" s="83"/>
      <c r="CX935" s="83"/>
      <c r="CY935" s="83"/>
      <c r="CZ935" s="83"/>
      <c r="DA935" s="83"/>
      <c r="DB935" s="83"/>
      <c r="DC935" s="83"/>
      <c r="DD935" s="83"/>
      <c r="DE935" s="83"/>
      <c r="DF935" s="83"/>
      <c r="DG935" s="83"/>
      <c r="DH935" s="83"/>
      <c r="DI935" s="83"/>
      <c r="DJ935" s="83"/>
      <c r="DK935" s="83"/>
      <c r="DL935" s="83"/>
      <c r="DM935" s="83"/>
      <c r="DN935" s="83"/>
      <c r="DO935" s="83"/>
      <c r="DP935" s="83"/>
      <c r="DQ935" s="83"/>
      <c r="DR935" s="83"/>
      <c r="DS935" s="83"/>
      <c r="DT935" s="83"/>
      <c r="DU935" s="83"/>
      <c r="DV935" s="83"/>
      <c r="DW935" s="83"/>
      <c r="DX935" s="83"/>
      <c r="DY935" s="83"/>
      <c r="DZ935" s="83"/>
      <c r="EA935" s="83"/>
      <c r="EB935" s="83"/>
      <c r="EC935" s="83"/>
      <c r="ED935" s="83"/>
      <c r="EE935" s="83"/>
      <c r="EF935" s="83"/>
      <c r="EG935" s="83"/>
      <c r="EH935" s="83"/>
      <c r="EI935" s="83"/>
      <c r="EJ935" s="83"/>
      <c r="EK935" s="83"/>
      <c r="EL935" s="83"/>
      <c r="EM935" s="83"/>
      <c r="EN935" s="83"/>
      <c r="EO935" s="83"/>
      <c r="EP935" s="83"/>
      <c r="EQ935" s="83"/>
      <c r="ER935" s="83"/>
      <c r="ES935" s="83"/>
      <c r="ET935" s="83"/>
      <c r="EU935" s="83"/>
      <c r="EV935" s="83"/>
      <c r="EW935" s="83"/>
      <c r="EX935" s="83"/>
      <c r="EY935" s="83"/>
      <c r="EZ935" s="83"/>
      <c r="FA935" s="83"/>
      <c r="FB935" s="83"/>
      <c r="FC935" s="83"/>
      <c r="FD935" s="83"/>
      <c r="FE935" s="83"/>
      <c r="FF935" s="83"/>
      <c r="FG935" s="83"/>
      <c r="FH935" s="83"/>
      <c r="FI935" s="83"/>
      <c r="FJ935" s="83"/>
      <c r="FK935" s="83"/>
      <c r="FL935" s="83"/>
      <c r="FM935" s="83"/>
      <c r="FN935" s="83"/>
      <c r="FO935" s="83"/>
      <c r="FP935" s="83"/>
      <c r="FQ935" s="83"/>
      <c r="FR935" s="83"/>
      <c r="FS935" s="83"/>
      <c r="FT935" s="83"/>
      <c r="FU935" s="83"/>
      <c r="FV935" s="83"/>
      <c r="FW935" s="83"/>
      <c r="FX935" s="83"/>
      <c r="FY935" s="83"/>
      <c r="FZ935" s="83"/>
      <c r="GA935" s="83"/>
      <c r="GB935" s="83"/>
      <c r="GC935" s="83"/>
      <c r="GD935" s="83"/>
      <c r="GE935" s="83"/>
      <c r="GF935" s="83"/>
      <c r="GG935" s="83"/>
      <c r="GH935" s="83"/>
      <c r="GI935" s="83"/>
      <c r="GJ935" s="83"/>
      <c r="GK935" s="83"/>
      <c r="GL935" s="83"/>
      <c r="GM935" s="83"/>
      <c r="GN935" s="83"/>
      <c r="GO935" s="83"/>
      <c r="GP935" s="83"/>
      <c r="GQ935" s="83"/>
      <c r="GR935" s="83"/>
      <c r="GS935" s="83"/>
      <c r="GT935" s="83"/>
      <c r="GU935" s="83"/>
      <c r="GV935" s="83"/>
      <c r="GW935" s="83"/>
      <c r="GX935" s="83"/>
      <c r="GY935" s="83"/>
      <c r="GZ935" s="83"/>
      <c r="HA935" s="83"/>
      <c r="HB935" s="83"/>
      <c r="HC935" s="83"/>
      <c r="HD935" s="83"/>
      <c r="HE935" s="83"/>
      <c r="HF935" s="83"/>
      <c r="HG935" s="83"/>
      <c r="HH935" s="83"/>
      <c r="HI935" s="83"/>
      <c r="HJ935" s="83"/>
      <c r="HK935" s="83"/>
      <c r="HL935" s="83"/>
      <c r="HM935" s="83"/>
      <c r="HN935" s="83"/>
      <c r="HO935" s="83"/>
      <c r="HP935" s="83"/>
      <c r="HQ935" s="83"/>
      <c r="HR935" s="83"/>
      <c r="HS935" s="83"/>
      <c r="HT935" s="83"/>
      <c r="HU935" s="83"/>
      <c r="HV935" s="83"/>
      <c r="HW935" s="83"/>
      <c r="HX935" s="83"/>
      <c r="HY935" s="83"/>
      <c r="HZ935" s="83"/>
      <c r="IA935" s="83"/>
      <c r="IB935" s="83"/>
      <c r="IC935" s="83"/>
      <c r="ID935" s="83"/>
      <c r="IE935" s="83"/>
      <c r="IF935" s="83"/>
      <c r="IG935" s="83"/>
      <c r="IH935" s="83"/>
      <c r="II935" s="83"/>
      <c r="IJ935" s="83"/>
      <c r="IK935" s="83"/>
      <c r="IL935" s="83"/>
      <c r="IM935" s="83"/>
      <c r="IN935" s="83"/>
      <c r="IO935" s="83"/>
      <c r="IP935" s="83"/>
      <c r="IQ935" s="83"/>
      <c r="IR935" s="83"/>
      <c r="IS935" s="83"/>
      <c r="IT935" s="83"/>
      <c r="IU935" s="83"/>
      <c r="IV935" s="83"/>
      <c r="IW935" s="83"/>
      <c r="IX935" s="83"/>
      <c r="IY935" s="83"/>
      <c r="IZ935" s="83"/>
      <c r="JA935" s="83"/>
      <c r="JB935" s="83"/>
      <c r="JC935" s="83"/>
      <c r="JD935" s="83"/>
      <c r="JE935" s="83"/>
    </row>
    <row r="936" spans="1:265" s="8" customFormat="1" ht="15" customHeight="1" x14ac:dyDescent="0.2">
      <c r="A936" s="573"/>
      <c r="B936" s="131" t="s">
        <v>72</v>
      </c>
      <c r="C936" s="206"/>
      <c r="D936" s="332" t="s">
        <v>73</v>
      </c>
      <c r="E936" s="191"/>
      <c r="F936" s="991"/>
      <c r="G936" s="992"/>
      <c r="H936" s="332" t="s">
        <v>23</v>
      </c>
      <c r="I936" s="332" t="s">
        <v>114</v>
      </c>
      <c r="J936" s="332"/>
      <c r="K936" s="386" t="s">
        <v>177</v>
      </c>
      <c r="L936" s="386" t="s">
        <v>97</v>
      </c>
      <c r="M936" s="765">
        <v>1</v>
      </c>
      <c r="N936" s="765" t="s">
        <v>101</v>
      </c>
      <c r="O936" s="386" t="s">
        <v>435</v>
      </c>
      <c r="P936" s="598">
        <v>2</v>
      </c>
      <c r="Q936" s="599"/>
      <c r="R936" s="599"/>
      <c r="S936" s="599"/>
      <c r="T936" s="599"/>
      <c r="U936" s="599"/>
      <c r="V936" s="599"/>
      <c r="W936" s="600"/>
      <c r="X936" s="228"/>
      <c r="Y936" s="228"/>
      <c r="Z936" s="112"/>
      <c r="AA936" s="83"/>
      <c r="AB936" s="83"/>
      <c r="AC936" s="83" t="str">
        <f t="shared" si="23"/>
        <v/>
      </c>
      <c r="AD936" s="83"/>
      <c r="AE936" s="83"/>
      <c r="AF936" s="83"/>
      <c r="AG936" s="83"/>
      <c r="AH936" s="83"/>
      <c r="AI936" s="83"/>
      <c r="AJ936" s="83"/>
      <c r="AK936" s="83"/>
      <c r="AL936" s="83"/>
      <c r="AM936" s="83"/>
      <c r="AN936" s="83"/>
      <c r="AO936" s="83"/>
      <c r="AP936" s="83"/>
      <c r="AQ936" s="83"/>
      <c r="AR936" s="83"/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/>
      <c r="BF936" s="83"/>
      <c r="BG936" s="83"/>
      <c r="BH936" s="83"/>
      <c r="BI936" s="83"/>
      <c r="BJ936" s="83"/>
      <c r="BK936" s="83"/>
      <c r="BL936" s="83"/>
      <c r="BM936" s="83"/>
      <c r="BN936" s="83"/>
      <c r="BO936" s="83"/>
      <c r="BP936" s="83"/>
      <c r="BQ936" s="83"/>
      <c r="BR936" s="83"/>
      <c r="BS936" s="83"/>
      <c r="BT936" s="83"/>
      <c r="BU936" s="83"/>
      <c r="BV936" s="83"/>
      <c r="BW936" s="83"/>
      <c r="BX936" s="83"/>
      <c r="BY936" s="83"/>
      <c r="BZ936" s="83"/>
      <c r="CA936" s="83"/>
      <c r="CB936" s="83"/>
      <c r="CC936" s="83"/>
      <c r="CD936" s="83"/>
      <c r="CE936" s="83"/>
      <c r="CF936" s="83"/>
      <c r="CG936" s="83"/>
      <c r="CH936" s="83"/>
      <c r="CI936" s="83"/>
      <c r="CJ936" s="83"/>
      <c r="CK936" s="83"/>
      <c r="CL936" s="83"/>
      <c r="CM936" s="83"/>
      <c r="CN936" s="83"/>
      <c r="CO936" s="83"/>
      <c r="CP936" s="83"/>
      <c r="CQ936" s="83"/>
      <c r="CR936" s="83"/>
      <c r="CS936" s="83"/>
      <c r="CT936" s="83"/>
      <c r="CU936" s="83"/>
      <c r="CV936" s="83"/>
      <c r="CW936" s="83"/>
      <c r="CX936" s="83"/>
      <c r="CY936" s="83"/>
      <c r="CZ936" s="83"/>
      <c r="DA936" s="83"/>
      <c r="DB936" s="83"/>
      <c r="DC936" s="83"/>
      <c r="DD936" s="83"/>
      <c r="DE936" s="83"/>
      <c r="DF936" s="83"/>
      <c r="DG936" s="83"/>
      <c r="DH936" s="83"/>
      <c r="DI936" s="83"/>
      <c r="DJ936" s="83"/>
      <c r="DK936" s="83"/>
      <c r="DL936" s="83"/>
      <c r="DM936" s="83"/>
      <c r="DN936" s="83"/>
      <c r="DO936" s="83"/>
      <c r="DP936" s="83"/>
      <c r="DQ936" s="83"/>
      <c r="DR936" s="83"/>
      <c r="DS936" s="83"/>
      <c r="DT936" s="83"/>
      <c r="DU936" s="83"/>
      <c r="DV936" s="83"/>
      <c r="DW936" s="83"/>
      <c r="DX936" s="83"/>
      <c r="DY936" s="83"/>
      <c r="DZ936" s="83"/>
      <c r="EA936" s="83"/>
      <c r="EB936" s="83"/>
      <c r="EC936" s="83"/>
      <c r="ED936" s="83"/>
      <c r="EE936" s="83"/>
      <c r="EF936" s="83"/>
      <c r="EG936" s="83"/>
      <c r="EH936" s="83"/>
      <c r="EI936" s="83"/>
      <c r="EJ936" s="83"/>
      <c r="EK936" s="83"/>
      <c r="EL936" s="83"/>
      <c r="EM936" s="83"/>
      <c r="EN936" s="83"/>
      <c r="EO936" s="83"/>
      <c r="EP936" s="83"/>
      <c r="EQ936" s="83"/>
      <c r="ER936" s="83"/>
      <c r="ES936" s="83"/>
      <c r="ET936" s="83"/>
      <c r="EU936" s="83"/>
      <c r="EV936" s="83"/>
      <c r="EW936" s="83"/>
      <c r="EX936" s="83"/>
      <c r="EY936" s="83"/>
      <c r="EZ936" s="83"/>
      <c r="FA936" s="83"/>
      <c r="FB936" s="83"/>
      <c r="FC936" s="83"/>
      <c r="FD936" s="83"/>
      <c r="FE936" s="83"/>
      <c r="FF936" s="83"/>
      <c r="FG936" s="83"/>
      <c r="FH936" s="83"/>
      <c r="FI936" s="83"/>
      <c r="FJ936" s="83"/>
      <c r="FK936" s="83"/>
      <c r="FL936" s="83"/>
      <c r="FM936" s="83"/>
      <c r="FN936" s="83"/>
      <c r="FO936" s="83"/>
      <c r="FP936" s="83"/>
      <c r="FQ936" s="83"/>
      <c r="FR936" s="83"/>
      <c r="FS936" s="83"/>
      <c r="FT936" s="83"/>
      <c r="FU936" s="83"/>
      <c r="FV936" s="83"/>
      <c r="FW936" s="83"/>
      <c r="FX936" s="83"/>
      <c r="FY936" s="83"/>
      <c r="FZ936" s="83"/>
      <c r="GA936" s="83"/>
      <c r="GB936" s="83"/>
      <c r="GC936" s="83"/>
      <c r="GD936" s="83"/>
      <c r="GE936" s="83"/>
      <c r="GF936" s="83"/>
      <c r="GG936" s="83"/>
      <c r="GH936" s="83"/>
      <c r="GI936" s="83"/>
      <c r="GJ936" s="83"/>
      <c r="GK936" s="83"/>
      <c r="GL936" s="83"/>
      <c r="GM936" s="83"/>
      <c r="GN936" s="83"/>
      <c r="GO936" s="83"/>
      <c r="GP936" s="83"/>
      <c r="GQ936" s="83"/>
      <c r="GR936" s="83"/>
      <c r="GS936" s="83"/>
      <c r="GT936" s="83"/>
      <c r="GU936" s="83"/>
      <c r="GV936" s="83"/>
      <c r="GW936" s="83"/>
      <c r="GX936" s="83"/>
      <c r="GY936" s="83"/>
      <c r="GZ936" s="83"/>
      <c r="HA936" s="83"/>
      <c r="HB936" s="83"/>
      <c r="HC936" s="83"/>
      <c r="HD936" s="83"/>
      <c r="HE936" s="83"/>
      <c r="HF936" s="83"/>
      <c r="HG936" s="83"/>
      <c r="HH936" s="83"/>
      <c r="HI936" s="83"/>
      <c r="HJ936" s="83"/>
      <c r="HK936" s="83"/>
      <c r="HL936" s="83"/>
      <c r="HM936" s="83"/>
      <c r="HN936" s="83"/>
      <c r="HO936" s="83"/>
      <c r="HP936" s="83"/>
      <c r="HQ936" s="83"/>
      <c r="HR936" s="83"/>
      <c r="HS936" s="83"/>
      <c r="HT936" s="83"/>
      <c r="HU936" s="83"/>
      <c r="HV936" s="83"/>
      <c r="HW936" s="83"/>
      <c r="HX936" s="83"/>
      <c r="HY936" s="83"/>
      <c r="HZ936" s="83"/>
      <c r="IA936" s="83"/>
      <c r="IB936" s="83"/>
      <c r="IC936" s="83"/>
      <c r="ID936" s="83"/>
      <c r="IE936" s="83"/>
      <c r="IF936" s="83"/>
      <c r="IG936" s="83"/>
      <c r="IH936" s="83"/>
      <c r="II936" s="83"/>
      <c r="IJ936" s="83"/>
      <c r="IK936" s="83"/>
      <c r="IL936" s="83"/>
      <c r="IM936" s="83"/>
      <c r="IN936" s="83"/>
      <c r="IO936" s="83"/>
      <c r="IP936" s="83"/>
      <c r="IQ936" s="83"/>
      <c r="IR936" s="83"/>
      <c r="IS936" s="83"/>
      <c r="IT936" s="83"/>
      <c r="IU936" s="83"/>
      <c r="IV936" s="83"/>
      <c r="IW936" s="83"/>
      <c r="IX936" s="83"/>
      <c r="IY936" s="83"/>
      <c r="IZ936" s="83"/>
      <c r="JA936" s="83"/>
      <c r="JB936" s="83"/>
      <c r="JC936" s="83"/>
      <c r="JD936" s="83"/>
      <c r="JE936" s="83"/>
    </row>
    <row r="937" spans="1:265" s="8" customFormat="1" ht="15" customHeight="1" x14ac:dyDescent="0.2">
      <c r="A937" s="573"/>
      <c r="B937" s="131" t="s">
        <v>72</v>
      </c>
      <c r="C937" s="206"/>
      <c r="D937" s="332" t="s">
        <v>73</v>
      </c>
      <c r="E937" s="191"/>
      <c r="F937" s="991"/>
      <c r="G937" s="992"/>
      <c r="H937" s="332" t="s">
        <v>23</v>
      </c>
      <c r="I937" s="332" t="s">
        <v>115</v>
      </c>
      <c r="J937" s="332"/>
      <c r="K937" s="386" t="s">
        <v>177</v>
      </c>
      <c r="L937" s="386" t="s">
        <v>97</v>
      </c>
      <c r="M937" s="765">
        <v>2</v>
      </c>
      <c r="N937" s="765" t="s">
        <v>24</v>
      </c>
      <c r="O937" s="386" t="s">
        <v>435</v>
      </c>
      <c r="P937" s="598">
        <v>4</v>
      </c>
      <c r="Q937" s="599"/>
      <c r="R937" s="599"/>
      <c r="S937" s="599"/>
      <c r="T937" s="599"/>
      <c r="U937" s="599"/>
      <c r="V937" s="599"/>
      <c r="W937" s="600"/>
      <c r="X937" s="228"/>
      <c r="Y937" s="228"/>
      <c r="Z937" s="112"/>
      <c r="AA937" s="83"/>
      <c r="AB937" s="83"/>
      <c r="AC937" s="83" t="str">
        <f t="shared" si="23"/>
        <v/>
      </c>
      <c r="AD937" s="83"/>
      <c r="AE937" s="83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/>
      <c r="BF937" s="83"/>
      <c r="BG937" s="83"/>
      <c r="BH937" s="83"/>
      <c r="BI937" s="83"/>
      <c r="BJ937" s="83"/>
      <c r="BK937" s="83"/>
      <c r="BL937" s="83"/>
      <c r="BM937" s="83"/>
      <c r="BN937" s="83"/>
      <c r="BO937" s="83"/>
      <c r="BP937" s="83"/>
      <c r="BQ937" s="83"/>
      <c r="BR937" s="83"/>
      <c r="BS937" s="83"/>
      <c r="BT937" s="83"/>
      <c r="BU937" s="83"/>
      <c r="BV937" s="83"/>
      <c r="BW937" s="83"/>
      <c r="BX937" s="83"/>
      <c r="BY937" s="83"/>
      <c r="BZ937" s="83"/>
      <c r="CA937" s="83"/>
      <c r="CB937" s="83"/>
      <c r="CC937" s="83"/>
      <c r="CD937" s="83"/>
      <c r="CE937" s="83"/>
      <c r="CF937" s="83"/>
      <c r="CG937" s="83"/>
      <c r="CH937" s="83"/>
      <c r="CI937" s="83"/>
      <c r="CJ937" s="83"/>
      <c r="CK937" s="83"/>
      <c r="CL937" s="83"/>
      <c r="CM937" s="83"/>
      <c r="CN937" s="83"/>
      <c r="CO937" s="83"/>
      <c r="CP937" s="83"/>
      <c r="CQ937" s="83"/>
      <c r="CR937" s="83"/>
      <c r="CS937" s="83"/>
      <c r="CT937" s="83"/>
      <c r="CU937" s="83"/>
      <c r="CV937" s="83"/>
      <c r="CW937" s="83"/>
      <c r="CX937" s="83"/>
      <c r="CY937" s="83"/>
      <c r="CZ937" s="83"/>
      <c r="DA937" s="83"/>
      <c r="DB937" s="83"/>
      <c r="DC937" s="83"/>
      <c r="DD937" s="83"/>
      <c r="DE937" s="83"/>
      <c r="DF937" s="83"/>
      <c r="DG937" s="83"/>
      <c r="DH937" s="83"/>
      <c r="DI937" s="83"/>
      <c r="DJ937" s="83"/>
      <c r="DK937" s="83"/>
      <c r="DL937" s="83"/>
      <c r="DM937" s="83"/>
      <c r="DN937" s="83"/>
      <c r="DO937" s="83"/>
      <c r="DP937" s="83"/>
      <c r="DQ937" s="83"/>
      <c r="DR937" s="83"/>
      <c r="DS937" s="83"/>
      <c r="DT937" s="83"/>
      <c r="DU937" s="83"/>
      <c r="DV937" s="83"/>
      <c r="DW937" s="83"/>
      <c r="DX937" s="83"/>
      <c r="DY937" s="83"/>
      <c r="DZ937" s="83"/>
      <c r="EA937" s="83"/>
      <c r="EB937" s="83"/>
      <c r="EC937" s="83"/>
      <c r="ED937" s="83"/>
      <c r="EE937" s="83"/>
      <c r="EF937" s="83"/>
      <c r="EG937" s="83"/>
      <c r="EH937" s="83"/>
      <c r="EI937" s="83"/>
      <c r="EJ937" s="83"/>
      <c r="EK937" s="83"/>
      <c r="EL937" s="83"/>
      <c r="EM937" s="83"/>
      <c r="EN937" s="83"/>
      <c r="EO937" s="83"/>
      <c r="EP937" s="83"/>
      <c r="EQ937" s="83"/>
      <c r="ER937" s="83"/>
      <c r="ES937" s="83"/>
      <c r="ET937" s="83"/>
      <c r="EU937" s="83"/>
      <c r="EV937" s="83"/>
      <c r="EW937" s="83"/>
      <c r="EX937" s="83"/>
      <c r="EY937" s="83"/>
      <c r="EZ937" s="83"/>
      <c r="FA937" s="83"/>
      <c r="FB937" s="83"/>
      <c r="FC937" s="83"/>
      <c r="FD937" s="83"/>
      <c r="FE937" s="83"/>
      <c r="FF937" s="83"/>
      <c r="FG937" s="83"/>
      <c r="FH937" s="83"/>
      <c r="FI937" s="83"/>
      <c r="FJ937" s="83"/>
      <c r="FK937" s="83"/>
      <c r="FL937" s="83"/>
      <c r="FM937" s="83"/>
      <c r="FN937" s="83"/>
      <c r="FO937" s="83"/>
      <c r="FP937" s="83"/>
      <c r="FQ937" s="83"/>
      <c r="FR937" s="83"/>
      <c r="FS937" s="83"/>
      <c r="FT937" s="83"/>
      <c r="FU937" s="83"/>
      <c r="FV937" s="83"/>
      <c r="FW937" s="83"/>
      <c r="FX937" s="83"/>
      <c r="FY937" s="83"/>
      <c r="FZ937" s="83"/>
      <c r="GA937" s="83"/>
      <c r="GB937" s="83"/>
      <c r="GC937" s="83"/>
      <c r="GD937" s="83"/>
      <c r="GE937" s="83"/>
      <c r="GF937" s="83"/>
      <c r="GG937" s="83"/>
      <c r="GH937" s="83"/>
      <c r="GI937" s="83"/>
      <c r="GJ937" s="83"/>
      <c r="GK937" s="83"/>
      <c r="GL937" s="83"/>
      <c r="GM937" s="83"/>
      <c r="GN937" s="83"/>
      <c r="GO937" s="83"/>
      <c r="GP937" s="83"/>
      <c r="GQ937" s="83"/>
      <c r="GR937" s="83"/>
      <c r="GS937" s="83"/>
      <c r="GT937" s="83"/>
      <c r="GU937" s="83"/>
      <c r="GV937" s="83"/>
      <c r="GW937" s="83"/>
      <c r="GX937" s="83"/>
      <c r="GY937" s="83"/>
      <c r="GZ937" s="83"/>
      <c r="HA937" s="83"/>
      <c r="HB937" s="83"/>
      <c r="HC937" s="83"/>
      <c r="HD937" s="83"/>
      <c r="HE937" s="83"/>
      <c r="HF937" s="83"/>
      <c r="HG937" s="83"/>
      <c r="HH937" s="83"/>
      <c r="HI937" s="83"/>
      <c r="HJ937" s="83"/>
      <c r="HK937" s="83"/>
      <c r="HL937" s="83"/>
      <c r="HM937" s="83"/>
      <c r="HN937" s="83"/>
      <c r="HO937" s="83"/>
      <c r="HP937" s="83"/>
      <c r="HQ937" s="83"/>
      <c r="HR937" s="83"/>
      <c r="HS937" s="83"/>
      <c r="HT937" s="83"/>
      <c r="HU937" s="83"/>
      <c r="HV937" s="83"/>
      <c r="HW937" s="83"/>
      <c r="HX937" s="83"/>
      <c r="HY937" s="83"/>
      <c r="HZ937" s="83"/>
      <c r="IA937" s="83"/>
      <c r="IB937" s="83"/>
      <c r="IC937" s="83"/>
      <c r="ID937" s="83"/>
      <c r="IE937" s="83"/>
      <c r="IF937" s="83"/>
      <c r="IG937" s="83"/>
      <c r="IH937" s="83"/>
      <c r="II937" s="83"/>
      <c r="IJ937" s="83"/>
      <c r="IK937" s="83"/>
      <c r="IL937" s="83"/>
      <c r="IM937" s="83"/>
      <c r="IN937" s="83"/>
      <c r="IO937" s="83"/>
      <c r="IP937" s="83"/>
      <c r="IQ937" s="83"/>
      <c r="IR937" s="83"/>
      <c r="IS937" s="83"/>
      <c r="IT937" s="83"/>
      <c r="IU937" s="83"/>
      <c r="IV937" s="83"/>
      <c r="IW937" s="83"/>
      <c r="IX937" s="83"/>
      <c r="IY937" s="83"/>
      <c r="IZ937" s="83"/>
      <c r="JA937" s="83"/>
      <c r="JB937" s="83"/>
      <c r="JC937" s="83"/>
      <c r="JD937" s="83"/>
      <c r="JE937" s="83"/>
    </row>
    <row r="938" spans="1:265" s="8" customFormat="1" ht="15" customHeight="1" x14ac:dyDescent="0.2">
      <c r="A938" s="573"/>
      <c r="B938" s="131" t="s">
        <v>72</v>
      </c>
      <c r="C938" s="206"/>
      <c r="D938" s="332" t="s">
        <v>73</v>
      </c>
      <c r="E938" s="191"/>
      <c r="F938" s="991"/>
      <c r="G938" s="992"/>
      <c r="H938" s="332" t="s">
        <v>23</v>
      </c>
      <c r="I938" s="332" t="s">
        <v>106</v>
      </c>
      <c r="J938" s="332"/>
      <c r="K938" s="386" t="s">
        <v>391</v>
      </c>
      <c r="L938" s="386" t="s">
        <v>97</v>
      </c>
      <c r="M938" s="765">
        <v>4</v>
      </c>
      <c r="N938" s="765" t="s">
        <v>101</v>
      </c>
      <c r="O938" s="386" t="s">
        <v>435</v>
      </c>
      <c r="P938" s="598">
        <v>4</v>
      </c>
      <c r="Q938" s="599"/>
      <c r="R938" s="599"/>
      <c r="S938" s="599"/>
      <c r="T938" s="599"/>
      <c r="U938" s="599"/>
      <c r="V938" s="599"/>
      <c r="W938" s="600"/>
      <c r="X938" s="228"/>
      <c r="Y938" s="228"/>
      <c r="Z938" s="112"/>
      <c r="AA938" s="83"/>
      <c r="AB938" s="83"/>
      <c r="AC938" s="83" t="str">
        <f t="shared" si="23"/>
        <v/>
      </c>
      <c r="AD938" s="83"/>
      <c r="AE938" s="83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/>
      <c r="BF938" s="83"/>
      <c r="BG938" s="83"/>
      <c r="BH938" s="83"/>
      <c r="BI938" s="83"/>
      <c r="BJ938" s="83"/>
      <c r="BK938" s="83"/>
      <c r="BL938" s="83"/>
      <c r="BM938" s="83"/>
      <c r="BN938" s="83"/>
      <c r="BO938" s="83"/>
      <c r="BP938" s="83"/>
      <c r="BQ938" s="83"/>
      <c r="BR938" s="83"/>
      <c r="BS938" s="83"/>
      <c r="BT938" s="83"/>
      <c r="BU938" s="83"/>
      <c r="BV938" s="83"/>
      <c r="BW938" s="83"/>
      <c r="BX938" s="83"/>
      <c r="BY938" s="83"/>
      <c r="BZ938" s="83"/>
      <c r="CA938" s="83"/>
      <c r="CB938" s="83"/>
      <c r="CC938" s="83"/>
      <c r="CD938" s="83"/>
      <c r="CE938" s="83"/>
      <c r="CF938" s="83"/>
      <c r="CG938" s="83"/>
      <c r="CH938" s="83"/>
      <c r="CI938" s="83"/>
      <c r="CJ938" s="83"/>
      <c r="CK938" s="83"/>
      <c r="CL938" s="83"/>
      <c r="CM938" s="83"/>
      <c r="CN938" s="83"/>
      <c r="CO938" s="83"/>
      <c r="CP938" s="83"/>
      <c r="CQ938" s="83"/>
      <c r="CR938" s="83"/>
      <c r="CS938" s="83"/>
      <c r="CT938" s="83"/>
      <c r="CU938" s="83"/>
      <c r="CV938" s="83"/>
      <c r="CW938" s="83"/>
      <c r="CX938" s="83"/>
      <c r="CY938" s="83"/>
      <c r="CZ938" s="83"/>
      <c r="DA938" s="83"/>
      <c r="DB938" s="83"/>
      <c r="DC938" s="83"/>
      <c r="DD938" s="83"/>
      <c r="DE938" s="83"/>
      <c r="DF938" s="83"/>
      <c r="DG938" s="83"/>
      <c r="DH938" s="83"/>
      <c r="DI938" s="83"/>
      <c r="DJ938" s="83"/>
      <c r="DK938" s="83"/>
      <c r="DL938" s="83"/>
      <c r="DM938" s="83"/>
      <c r="DN938" s="83"/>
      <c r="DO938" s="83"/>
      <c r="DP938" s="83"/>
      <c r="DQ938" s="83"/>
      <c r="DR938" s="83"/>
      <c r="DS938" s="83"/>
      <c r="DT938" s="83"/>
      <c r="DU938" s="83"/>
      <c r="DV938" s="83"/>
      <c r="DW938" s="83"/>
      <c r="DX938" s="83"/>
      <c r="DY938" s="83"/>
      <c r="DZ938" s="83"/>
      <c r="EA938" s="83"/>
      <c r="EB938" s="83"/>
      <c r="EC938" s="83"/>
      <c r="ED938" s="83"/>
      <c r="EE938" s="83"/>
      <c r="EF938" s="83"/>
      <c r="EG938" s="83"/>
      <c r="EH938" s="83"/>
      <c r="EI938" s="83"/>
      <c r="EJ938" s="83"/>
      <c r="EK938" s="83"/>
      <c r="EL938" s="83"/>
      <c r="EM938" s="83"/>
      <c r="EN938" s="83"/>
      <c r="EO938" s="83"/>
      <c r="EP938" s="83"/>
      <c r="EQ938" s="83"/>
      <c r="ER938" s="83"/>
      <c r="ES938" s="83"/>
      <c r="ET938" s="83"/>
      <c r="EU938" s="83"/>
      <c r="EV938" s="83"/>
      <c r="EW938" s="83"/>
      <c r="EX938" s="83"/>
      <c r="EY938" s="83"/>
      <c r="EZ938" s="83"/>
      <c r="FA938" s="83"/>
      <c r="FB938" s="83"/>
      <c r="FC938" s="83"/>
      <c r="FD938" s="83"/>
      <c r="FE938" s="83"/>
      <c r="FF938" s="83"/>
      <c r="FG938" s="83"/>
      <c r="FH938" s="83"/>
      <c r="FI938" s="83"/>
      <c r="FJ938" s="83"/>
      <c r="FK938" s="83"/>
      <c r="FL938" s="83"/>
      <c r="FM938" s="83"/>
      <c r="FN938" s="83"/>
      <c r="FO938" s="83"/>
      <c r="FP938" s="83"/>
      <c r="FQ938" s="83"/>
      <c r="FR938" s="83"/>
      <c r="FS938" s="83"/>
      <c r="FT938" s="83"/>
      <c r="FU938" s="83"/>
      <c r="FV938" s="83"/>
      <c r="FW938" s="83"/>
      <c r="FX938" s="83"/>
      <c r="FY938" s="83"/>
      <c r="FZ938" s="83"/>
      <c r="GA938" s="83"/>
      <c r="GB938" s="83"/>
      <c r="GC938" s="83"/>
      <c r="GD938" s="83"/>
      <c r="GE938" s="83"/>
      <c r="GF938" s="83"/>
      <c r="GG938" s="83"/>
      <c r="GH938" s="83"/>
      <c r="GI938" s="83"/>
      <c r="GJ938" s="83"/>
      <c r="GK938" s="83"/>
      <c r="GL938" s="83"/>
      <c r="GM938" s="83"/>
      <c r="GN938" s="83"/>
      <c r="GO938" s="83"/>
      <c r="GP938" s="83"/>
      <c r="GQ938" s="83"/>
      <c r="GR938" s="83"/>
      <c r="GS938" s="83"/>
      <c r="GT938" s="83"/>
      <c r="GU938" s="83"/>
      <c r="GV938" s="83"/>
      <c r="GW938" s="83"/>
      <c r="GX938" s="83"/>
      <c r="GY938" s="83"/>
      <c r="GZ938" s="83"/>
      <c r="HA938" s="83"/>
      <c r="HB938" s="83"/>
      <c r="HC938" s="83"/>
      <c r="HD938" s="83"/>
      <c r="HE938" s="83"/>
      <c r="HF938" s="83"/>
      <c r="HG938" s="83"/>
      <c r="HH938" s="83"/>
      <c r="HI938" s="83"/>
      <c r="HJ938" s="83"/>
      <c r="HK938" s="83"/>
      <c r="HL938" s="83"/>
      <c r="HM938" s="83"/>
      <c r="HN938" s="83"/>
      <c r="HO938" s="83"/>
      <c r="HP938" s="83"/>
      <c r="HQ938" s="83"/>
      <c r="HR938" s="83"/>
      <c r="HS938" s="83"/>
      <c r="HT938" s="83"/>
      <c r="HU938" s="83"/>
      <c r="HV938" s="83"/>
      <c r="HW938" s="83"/>
      <c r="HX938" s="83"/>
      <c r="HY938" s="83"/>
      <c r="HZ938" s="83"/>
      <c r="IA938" s="83"/>
      <c r="IB938" s="83"/>
      <c r="IC938" s="83"/>
      <c r="ID938" s="83"/>
      <c r="IE938" s="83"/>
      <c r="IF938" s="83"/>
      <c r="IG938" s="83"/>
      <c r="IH938" s="83"/>
      <c r="II938" s="83"/>
      <c r="IJ938" s="83"/>
      <c r="IK938" s="83"/>
      <c r="IL938" s="83"/>
      <c r="IM938" s="83"/>
      <c r="IN938" s="83"/>
      <c r="IO938" s="83"/>
      <c r="IP938" s="83"/>
      <c r="IQ938" s="83"/>
      <c r="IR938" s="83"/>
      <c r="IS938" s="83"/>
      <c r="IT938" s="83"/>
      <c r="IU938" s="83"/>
      <c r="IV938" s="83"/>
      <c r="IW938" s="83"/>
      <c r="IX938" s="83"/>
      <c r="IY938" s="83"/>
      <c r="IZ938" s="83"/>
      <c r="JA938" s="83"/>
      <c r="JB938" s="83"/>
      <c r="JC938" s="83"/>
      <c r="JD938" s="83"/>
      <c r="JE938" s="83"/>
    </row>
    <row r="939" spans="1:265" s="8" customFormat="1" ht="15" customHeight="1" x14ac:dyDescent="0.2">
      <c r="A939" s="573"/>
      <c r="B939" s="131" t="s">
        <v>72</v>
      </c>
      <c r="C939" s="206"/>
      <c r="D939" s="332" t="s">
        <v>73</v>
      </c>
      <c r="E939" s="191"/>
      <c r="F939" s="991"/>
      <c r="G939" s="992"/>
      <c r="H939" s="332" t="s">
        <v>23</v>
      </c>
      <c r="I939" s="332" t="s">
        <v>103</v>
      </c>
      <c r="J939" s="332"/>
      <c r="K939" s="386" t="s">
        <v>2105</v>
      </c>
      <c r="L939" s="386"/>
      <c r="M939" s="765"/>
      <c r="N939" s="765"/>
      <c r="O939" s="386"/>
      <c r="P939" s="598"/>
      <c r="Q939" s="599"/>
      <c r="R939" s="599"/>
      <c r="S939" s="599">
        <v>5</v>
      </c>
      <c r="T939" s="599"/>
      <c r="U939" s="599"/>
      <c r="V939" s="599"/>
      <c r="W939" s="600"/>
      <c r="X939" s="228"/>
      <c r="Y939" s="228"/>
      <c r="Z939" s="112"/>
      <c r="AA939" s="83"/>
      <c r="AB939" s="83"/>
      <c r="AC939" s="83" t="str">
        <f t="shared" si="23"/>
        <v/>
      </c>
      <c r="AD939" s="83"/>
      <c r="AE939" s="83"/>
      <c r="AF939" s="83"/>
      <c r="AG939" s="83"/>
      <c r="AH939" s="83"/>
      <c r="AI939" s="83"/>
      <c r="AJ939" s="83"/>
      <c r="AK939" s="83"/>
      <c r="AL939" s="83"/>
      <c r="AM939" s="83"/>
      <c r="AN939" s="83"/>
      <c r="AO939" s="83"/>
      <c r="AP939" s="83"/>
      <c r="AQ939" s="83"/>
      <c r="AR939" s="83"/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/>
      <c r="BF939" s="83"/>
      <c r="BG939" s="83"/>
      <c r="BH939" s="83"/>
      <c r="BI939" s="83"/>
      <c r="BJ939" s="83"/>
      <c r="BK939" s="83"/>
      <c r="BL939" s="83"/>
      <c r="BM939" s="83"/>
      <c r="BN939" s="83"/>
      <c r="BO939" s="83"/>
      <c r="BP939" s="83"/>
      <c r="BQ939" s="83"/>
      <c r="BR939" s="83"/>
      <c r="BS939" s="83"/>
      <c r="BT939" s="83"/>
      <c r="BU939" s="83"/>
      <c r="BV939" s="83"/>
      <c r="BW939" s="83"/>
      <c r="BX939" s="83"/>
      <c r="BY939" s="83"/>
      <c r="BZ939" s="83"/>
      <c r="CA939" s="83"/>
      <c r="CB939" s="83"/>
      <c r="CC939" s="83"/>
      <c r="CD939" s="83"/>
      <c r="CE939" s="83"/>
      <c r="CF939" s="83"/>
      <c r="CG939" s="83"/>
      <c r="CH939" s="83"/>
      <c r="CI939" s="83"/>
      <c r="CJ939" s="83"/>
      <c r="CK939" s="83"/>
      <c r="CL939" s="83"/>
      <c r="CM939" s="83"/>
      <c r="CN939" s="83"/>
      <c r="CO939" s="83"/>
      <c r="CP939" s="83"/>
      <c r="CQ939" s="83"/>
      <c r="CR939" s="83"/>
      <c r="CS939" s="83"/>
      <c r="CT939" s="83"/>
      <c r="CU939" s="83"/>
      <c r="CV939" s="83"/>
      <c r="CW939" s="83"/>
      <c r="CX939" s="83"/>
      <c r="CY939" s="83"/>
      <c r="CZ939" s="83"/>
      <c r="DA939" s="83"/>
      <c r="DB939" s="83"/>
      <c r="DC939" s="83"/>
      <c r="DD939" s="83"/>
      <c r="DE939" s="83"/>
      <c r="DF939" s="83"/>
      <c r="DG939" s="83"/>
      <c r="DH939" s="83"/>
      <c r="DI939" s="83"/>
      <c r="DJ939" s="83"/>
      <c r="DK939" s="83"/>
      <c r="DL939" s="83"/>
      <c r="DM939" s="83"/>
      <c r="DN939" s="83"/>
      <c r="DO939" s="83"/>
      <c r="DP939" s="83"/>
      <c r="DQ939" s="83"/>
      <c r="DR939" s="83"/>
      <c r="DS939" s="83"/>
      <c r="DT939" s="83"/>
      <c r="DU939" s="83"/>
      <c r="DV939" s="83"/>
      <c r="DW939" s="83"/>
      <c r="DX939" s="83"/>
      <c r="DY939" s="83"/>
      <c r="DZ939" s="83"/>
      <c r="EA939" s="83"/>
      <c r="EB939" s="83"/>
      <c r="EC939" s="83"/>
      <c r="ED939" s="83"/>
      <c r="EE939" s="83"/>
      <c r="EF939" s="83"/>
      <c r="EG939" s="83"/>
      <c r="EH939" s="83"/>
      <c r="EI939" s="83"/>
      <c r="EJ939" s="83"/>
      <c r="EK939" s="83"/>
      <c r="EL939" s="83"/>
      <c r="EM939" s="83"/>
      <c r="EN939" s="83"/>
      <c r="EO939" s="83"/>
      <c r="EP939" s="83"/>
      <c r="EQ939" s="83"/>
      <c r="ER939" s="83"/>
      <c r="ES939" s="83"/>
      <c r="ET939" s="83"/>
      <c r="EU939" s="83"/>
      <c r="EV939" s="83"/>
      <c r="EW939" s="83"/>
      <c r="EX939" s="83"/>
      <c r="EY939" s="83"/>
      <c r="EZ939" s="83"/>
      <c r="FA939" s="83"/>
      <c r="FB939" s="83"/>
      <c r="FC939" s="83"/>
      <c r="FD939" s="83"/>
      <c r="FE939" s="83"/>
      <c r="FF939" s="83"/>
      <c r="FG939" s="83"/>
      <c r="FH939" s="83"/>
      <c r="FI939" s="83"/>
      <c r="FJ939" s="83"/>
      <c r="FK939" s="83"/>
      <c r="FL939" s="83"/>
      <c r="FM939" s="83"/>
      <c r="FN939" s="83"/>
      <c r="FO939" s="83"/>
      <c r="FP939" s="83"/>
      <c r="FQ939" s="83"/>
      <c r="FR939" s="83"/>
      <c r="FS939" s="83"/>
      <c r="FT939" s="83"/>
      <c r="FU939" s="83"/>
      <c r="FV939" s="83"/>
      <c r="FW939" s="83"/>
      <c r="FX939" s="83"/>
      <c r="FY939" s="83"/>
      <c r="FZ939" s="83"/>
      <c r="GA939" s="83"/>
      <c r="GB939" s="83"/>
      <c r="GC939" s="83"/>
      <c r="GD939" s="83"/>
      <c r="GE939" s="83"/>
      <c r="GF939" s="83"/>
      <c r="GG939" s="83"/>
      <c r="GH939" s="83"/>
      <c r="GI939" s="83"/>
      <c r="GJ939" s="83"/>
      <c r="GK939" s="83"/>
      <c r="GL939" s="83"/>
      <c r="GM939" s="83"/>
      <c r="GN939" s="83"/>
      <c r="GO939" s="83"/>
      <c r="GP939" s="83"/>
      <c r="GQ939" s="83"/>
      <c r="GR939" s="83"/>
      <c r="GS939" s="83"/>
      <c r="GT939" s="83"/>
      <c r="GU939" s="83"/>
      <c r="GV939" s="83"/>
      <c r="GW939" s="83"/>
      <c r="GX939" s="83"/>
      <c r="GY939" s="83"/>
      <c r="GZ939" s="83"/>
      <c r="HA939" s="83"/>
      <c r="HB939" s="83"/>
      <c r="HC939" s="83"/>
      <c r="HD939" s="83"/>
      <c r="HE939" s="83"/>
      <c r="HF939" s="83"/>
      <c r="HG939" s="83"/>
      <c r="HH939" s="83"/>
      <c r="HI939" s="83"/>
      <c r="HJ939" s="83"/>
      <c r="HK939" s="83"/>
      <c r="HL939" s="83"/>
      <c r="HM939" s="83"/>
      <c r="HN939" s="83"/>
      <c r="HO939" s="83"/>
      <c r="HP939" s="83"/>
      <c r="HQ939" s="83"/>
      <c r="HR939" s="83"/>
      <c r="HS939" s="83"/>
      <c r="HT939" s="83"/>
      <c r="HU939" s="83"/>
      <c r="HV939" s="83"/>
      <c r="HW939" s="83"/>
      <c r="HX939" s="83"/>
      <c r="HY939" s="83"/>
      <c r="HZ939" s="83"/>
      <c r="IA939" s="83"/>
      <c r="IB939" s="83"/>
      <c r="IC939" s="83"/>
      <c r="ID939" s="83"/>
      <c r="IE939" s="83"/>
      <c r="IF939" s="83"/>
      <c r="IG939" s="83"/>
      <c r="IH939" s="83"/>
      <c r="II939" s="83"/>
      <c r="IJ939" s="83"/>
      <c r="IK939" s="83"/>
      <c r="IL939" s="83"/>
      <c r="IM939" s="83"/>
      <c r="IN939" s="83"/>
      <c r="IO939" s="83"/>
      <c r="IP939" s="83"/>
      <c r="IQ939" s="83"/>
      <c r="IR939" s="83"/>
      <c r="IS939" s="83"/>
      <c r="IT939" s="83"/>
      <c r="IU939" s="83"/>
      <c r="IV939" s="83"/>
      <c r="IW939" s="83"/>
      <c r="IX939" s="83"/>
      <c r="IY939" s="83"/>
      <c r="IZ939" s="83"/>
      <c r="JA939" s="83"/>
      <c r="JB939" s="83"/>
      <c r="JC939" s="83"/>
      <c r="JD939" s="83"/>
      <c r="JE939" s="83"/>
    </row>
    <row r="940" spans="1:265" s="8" customFormat="1" ht="15" customHeight="1" x14ac:dyDescent="0.2">
      <c r="A940" s="573"/>
      <c r="B940" s="131" t="s">
        <v>72</v>
      </c>
      <c r="C940" s="206"/>
      <c r="D940" s="332" t="s">
        <v>73</v>
      </c>
      <c r="E940" s="191"/>
      <c r="F940" s="991"/>
      <c r="G940" s="992"/>
      <c r="H940" s="332" t="s">
        <v>23</v>
      </c>
      <c r="I940" s="332" t="s">
        <v>114</v>
      </c>
      <c r="J940" s="332"/>
      <c r="K940" s="386" t="s">
        <v>2106</v>
      </c>
      <c r="L940" s="386"/>
      <c r="M940" s="765"/>
      <c r="N940" s="765"/>
      <c r="O940" s="386"/>
      <c r="P940" s="598"/>
      <c r="Q940" s="599"/>
      <c r="R940" s="599"/>
      <c r="S940" s="599">
        <v>3</v>
      </c>
      <c r="T940" s="599"/>
      <c r="U940" s="599"/>
      <c r="V940" s="599"/>
      <c r="W940" s="600"/>
      <c r="X940" s="228"/>
      <c r="Y940" s="228"/>
      <c r="Z940" s="112"/>
      <c r="AA940" s="83"/>
      <c r="AB940" s="83"/>
      <c r="AC940" s="83" t="str">
        <f t="shared" si="23"/>
        <v/>
      </c>
      <c r="AD940" s="83"/>
      <c r="AE940" s="83"/>
      <c r="AF940" s="83"/>
      <c r="AG940" s="83"/>
      <c r="AH940" s="83"/>
      <c r="AI940" s="83"/>
      <c r="AJ940" s="83"/>
      <c r="AK940" s="83"/>
      <c r="AL940" s="83"/>
      <c r="AM940" s="83"/>
      <c r="AN940" s="83"/>
      <c r="AO940" s="83"/>
      <c r="AP940" s="83"/>
      <c r="AQ940" s="83"/>
      <c r="AR940" s="83"/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/>
      <c r="BF940" s="83"/>
      <c r="BG940" s="83"/>
      <c r="BH940" s="83"/>
      <c r="BI940" s="83"/>
      <c r="BJ940" s="83"/>
      <c r="BK940" s="83"/>
      <c r="BL940" s="83"/>
      <c r="BM940" s="83"/>
      <c r="BN940" s="83"/>
      <c r="BO940" s="83"/>
      <c r="BP940" s="83"/>
      <c r="BQ940" s="83"/>
      <c r="BR940" s="83"/>
      <c r="BS940" s="83"/>
      <c r="BT940" s="83"/>
      <c r="BU940" s="83"/>
      <c r="BV940" s="83"/>
      <c r="BW940" s="83"/>
      <c r="BX940" s="83"/>
      <c r="BY940" s="83"/>
      <c r="BZ940" s="83"/>
      <c r="CA940" s="83"/>
      <c r="CB940" s="83"/>
      <c r="CC940" s="83"/>
      <c r="CD940" s="83"/>
      <c r="CE940" s="83"/>
      <c r="CF940" s="83"/>
      <c r="CG940" s="83"/>
      <c r="CH940" s="83"/>
      <c r="CI940" s="83"/>
      <c r="CJ940" s="83"/>
      <c r="CK940" s="83"/>
      <c r="CL940" s="83"/>
      <c r="CM940" s="83"/>
      <c r="CN940" s="83"/>
      <c r="CO940" s="83"/>
      <c r="CP940" s="83"/>
      <c r="CQ940" s="83"/>
      <c r="CR940" s="83"/>
      <c r="CS940" s="83"/>
      <c r="CT940" s="83"/>
      <c r="CU940" s="83"/>
      <c r="CV940" s="83"/>
      <c r="CW940" s="83"/>
      <c r="CX940" s="83"/>
      <c r="CY940" s="83"/>
      <c r="CZ940" s="83"/>
      <c r="DA940" s="83"/>
      <c r="DB940" s="83"/>
      <c r="DC940" s="83"/>
      <c r="DD940" s="83"/>
      <c r="DE940" s="83"/>
      <c r="DF940" s="83"/>
      <c r="DG940" s="83"/>
      <c r="DH940" s="83"/>
      <c r="DI940" s="83"/>
      <c r="DJ940" s="83"/>
      <c r="DK940" s="83"/>
      <c r="DL940" s="83"/>
      <c r="DM940" s="83"/>
      <c r="DN940" s="83"/>
      <c r="DO940" s="83"/>
      <c r="DP940" s="83"/>
      <c r="DQ940" s="83"/>
      <c r="DR940" s="83"/>
      <c r="DS940" s="83"/>
      <c r="DT940" s="83"/>
      <c r="DU940" s="83"/>
      <c r="DV940" s="83"/>
      <c r="DW940" s="83"/>
      <c r="DX940" s="83"/>
      <c r="DY940" s="83"/>
      <c r="DZ940" s="83"/>
      <c r="EA940" s="83"/>
      <c r="EB940" s="83"/>
      <c r="EC940" s="83"/>
      <c r="ED940" s="83"/>
      <c r="EE940" s="83"/>
      <c r="EF940" s="83"/>
      <c r="EG940" s="83"/>
      <c r="EH940" s="83"/>
      <c r="EI940" s="83"/>
      <c r="EJ940" s="83"/>
      <c r="EK940" s="83"/>
      <c r="EL940" s="83"/>
      <c r="EM940" s="83"/>
      <c r="EN940" s="83"/>
      <c r="EO940" s="83"/>
      <c r="EP940" s="83"/>
      <c r="EQ940" s="83"/>
      <c r="ER940" s="83"/>
      <c r="ES940" s="83"/>
      <c r="ET940" s="83"/>
      <c r="EU940" s="83"/>
      <c r="EV940" s="83"/>
      <c r="EW940" s="83"/>
      <c r="EX940" s="83"/>
      <c r="EY940" s="83"/>
      <c r="EZ940" s="83"/>
      <c r="FA940" s="83"/>
      <c r="FB940" s="83"/>
      <c r="FC940" s="83"/>
      <c r="FD940" s="83"/>
      <c r="FE940" s="83"/>
      <c r="FF940" s="83"/>
      <c r="FG940" s="83"/>
      <c r="FH940" s="83"/>
      <c r="FI940" s="83"/>
      <c r="FJ940" s="83"/>
      <c r="FK940" s="83"/>
      <c r="FL940" s="83"/>
      <c r="FM940" s="83"/>
      <c r="FN940" s="83"/>
      <c r="FO940" s="83"/>
      <c r="FP940" s="83"/>
      <c r="FQ940" s="83"/>
      <c r="FR940" s="83"/>
      <c r="FS940" s="83"/>
      <c r="FT940" s="83"/>
      <c r="FU940" s="83"/>
      <c r="FV940" s="83"/>
      <c r="FW940" s="83"/>
      <c r="FX940" s="83"/>
      <c r="FY940" s="83"/>
      <c r="FZ940" s="83"/>
      <c r="GA940" s="83"/>
      <c r="GB940" s="83"/>
      <c r="GC940" s="83"/>
      <c r="GD940" s="83"/>
      <c r="GE940" s="83"/>
      <c r="GF940" s="83"/>
      <c r="GG940" s="83"/>
      <c r="GH940" s="83"/>
      <c r="GI940" s="83"/>
      <c r="GJ940" s="83"/>
      <c r="GK940" s="83"/>
      <c r="GL940" s="83"/>
      <c r="GM940" s="83"/>
      <c r="GN940" s="83"/>
      <c r="GO940" s="83"/>
      <c r="GP940" s="83"/>
      <c r="GQ940" s="83"/>
      <c r="GR940" s="83"/>
      <c r="GS940" s="83"/>
      <c r="GT940" s="83"/>
      <c r="GU940" s="83"/>
      <c r="GV940" s="83"/>
      <c r="GW940" s="83"/>
      <c r="GX940" s="83"/>
      <c r="GY940" s="83"/>
      <c r="GZ940" s="83"/>
      <c r="HA940" s="83"/>
      <c r="HB940" s="83"/>
      <c r="HC940" s="83"/>
      <c r="HD940" s="83"/>
      <c r="HE940" s="83"/>
      <c r="HF940" s="83"/>
      <c r="HG940" s="83"/>
      <c r="HH940" s="83"/>
      <c r="HI940" s="83"/>
      <c r="HJ940" s="83"/>
      <c r="HK940" s="83"/>
      <c r="HL940" s="83"/>
      <c r="HM940" s="83"/>
      <c r="HN940" s="83"/>
      <c r="HO940" s="83"/>
      <c r="HP940" s="83"/>
      <c r="HQ940" s="83"/>
      <c r="HR940" s="83"/>
      <c r="HS940" s="83"/>
      <c r="HT940" s="83"/>
      <c r="HU940" s="83"/>
      <c r="HV940" s="83"/>
      <c r="HW940" s="83"/>
      <c r="HX940" s="83"/>
      <c r="HY940" s="83"/>
      <c r="HZ940" s="83"/>
      <c r="IA940" s="83"/>
      <c r="IB940" s="83"/>
      <c r="IC940" s="83"/>
      <c r="ID940" s="83"/>
      <c r="IE940" s="83"/>
      <c r="IF940" s="83"/>
      <c r="IG940" s="83"/>
      <c r="IH940" s="83"/>
      <c r="II940" s="83"/>
      <c r="IJ940" s="83"/>
      <c r="IK940" s="83"/>
      <c r="IL940" s="83"/>
      <c r="IM940" s="83"/>
      <c r="IN940" s="83"/>
      <c r="IO940" s="83"/>
      <c r="IP940" s="83"/>
      <c r="IQ940" s="83"/>
      <c r="IR940" s="83"/>
      <c r="IS940" s="83"/>
      <c r="IT940" s="83"/>
      <c r="IU940" s="83"/>
      <c r="IV940" s="83"/>
      <c r="IW940" s="83"/>
      <c r="IX940" s="83"/>
      <c r="IY940" s="83"/>
      <c r="IZ940" s="83"/>
      <c r="JA940" s="83"/>
      <c r="JB940" s="83"/>
      <c r="JC940" s="83"/>
      <c r="JD940" s="83"/>
      <c r="JE940" s="83"/>
    </row>
    <row r="941" spans="1:265" s="8" customFormat="1" ht="15" customHeight="1" x14ac:dyDescent="0.2">
      <c r="A941" s="573"/>
      <c r="B941" s="131" t="s">
        <v>72</v>
      </c>
      <c r="C941" s="206"/>
      <c r="D941" s="335" t="s">
        <v>73</v>
      </c>
      <c r="E941" s="191"/>
      <c r="F941" s="991"/>
      <c r="G941" s="992"/>
      <c r="H941" s="335" t="s">
        <v>23</v>
      </c>
      <c r="I941" s="335" t="s">
        <v>103</v>
      </c>
      <c r="J941" s="335"/>
      <c r="K941" s="390" t="s">
        <v>1365</v>
      </c>
      <c r="L941" s="390"/>
      <c r="M941" s="765"/>
      <c r="N941" s="765"/>
      <c r="O941" s="390"/>
      <c r="P941" s="598"/>
      <c r="Q941" s="599"/>
      <c r="R941" s="599"/>
      <c r="S941" s="599"/>
      <c r="T941" s="599">
        <v>4</v>
      </c>
      <c r="U941" s="599"/>
      <c r="V941" s="599"/>
      <c r="W941" s="600"/>
      <c r="X941" s="228"/>
      <c r="Y941" s="228"/>
      <c r="Z941" s="112"/>
      <c r="AA941" s="83"/>
      <c r="AB941" s="83"/>
      <c r="AC941" s="83" t="str">
        <f t="shared" si="23"/>
        <v/>
      </c>
      <c r="AD941" s="83"/>
      <c r="AE941" s="83"/>
      <c r="AF941" s="83"/>
      <c r="AG941" s="83"/>
      <c r="AH941" s="83"/>
      <c r="AI941" s="83"/>
      <c r="AJ941" s="83"/>
      <c r="AK941" s="83"/>
      <c r="AL941" s="83"/>
      <c r="AM941" s="83"/>
      <c r="AN941" s="83"/>
      <c r="AO941" s="83"/>
      <c r="AP941" s="83"/>
      <c r="AQ941" s="83"/>
      <c r="AR941" s="83"/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/>
      <c r="BF941" s="83"/>
      <c r="BG941" s="83"/>
      <c r="BH941" s="83"/>
      <c r="BI941" s="83"/>
      <c r="BJ941" s="83"/>
      <c r="BK941" s="83"/>
      <c r="BL941" s="83"/>
      <c r="BM941" s="83"/>
      <c r="BN941" s="83"/>
      <c r="BO941" s="83"/>
      <c r="BP941" s="83"/>
      <c r="BQ941" s="83"/>
      <c r="BR941" s="83"/>
      <c r="BS941" s="83"/>
      <c r="BT941" s="83"/>
      <c r="BU941" s="83"/>
      <c r="BV941" s="83"/>
      <c r="BW941" s="83"/>
      <c r="BX941" s="83"/>
      <c r="BY941" s="83"/>
      <c r="BZ941" s="83"/>
      <c r="CA941" s="83"/>
      <c r="CB941" s="83"/>
      <c r="CC941" s="83"/>
      <c r="CD941" s="83"/>
      <c r="CE941" s="83"/>
      <c r="CF941" s="83"/>
      <c r="CG941" s="83"/>
      <c r="CH941" s="83"/>
      <c r="CI941" s="83"/>
      <c r="CJ941" s="83"/>
      <c r="CK941" s="83"/>
      <c r="CL941" s="83"/>
      <c r="CM941" s="83"/>
      <c r="CN941" s="83"/>
      <c r="CO941" s="83"/>
      <c r="CP941" s="83"/>
      <c r="CQ941" s="83"/>
      <c r="CR941" s="83"/>
      <c r="CS941" s="83"/>
      <c r="CT941" s="83"/>
      <c r="CU941" s="83"/>
      <c r="CV941" s="83"/>
      <c r="CW941" s="83"/>
      <c r="CX941" s="83"/>
      <c r="CY941" s="83"/>
      <c r="CZ941" s="83"/>
      <c r="DA941" s="83"/>
      <c r="DB941" s="83"/>
      <c r="DC941" s="83"/>
      <c r="DD941" s="83"/>
      <c r="DE941" s="83"/>
      <c r="DF941" s="83"/>
      <c r="DG941" s="83"/>
      <c r="DH941" s="83"/>
      <c r="DI941" s="83"/>
      <c r="DJ941" s="83"/>
      <c r="DK941" s="83"/>
      <c r="DL941" s="83"/>
      <c r="DM941" s="83"/>
      <c r="DN941" s="83"/>
      <c r="DO941" s="83"/>
      <c r="DP941" s="83"/>
      <c r="DQ941" s="83"/>
      <c r="DR941" s="83"/>
      <c r="DS941" s="83"/>
      <c r="DT941" s="83"/>
      <c r="DU941" s="83"/>
      <c r="DV941" s="83"/>
      <c r="DW941" s="83"/>
      <c r="DX941" s="83"/>
      <c r="DY941" s="83"/>
      <c r="DZ941" s="83"/>
      <c r="EA941" s="83"/>
      <c r="EB941" s="83"/>
      <c r="EC941" s="83"/>
      <c r="ED941" s="83"/>
      <c r="EE941" s="83"/>
      <c r="EF941" s="83"/>
      <c r="EG941" s="83"/>
      <c r="EH941" s="83"/>
      <c r="EI941" s="83"/>
      <c r="EJ941" s="83"/>
      <c r="EK941" s="83"/>
      <c r="EL941" s="83"/>
      <c r="EM941" s="83"/>
      <c r="EN941" s="83"/>
      <c r="EO941" s="83"/>
      <c r="EP941" s="83"/>
      <c r="EQ941" s="83"/>
      <c r="ER941" s="83"/>
      <c r="ES941" s="83"/>
      <c r="ET941" s="83"/>
      <c r="EU941" s="83"/>
      <c r="EV941" s="83"/>
      <c r="EW941" s="83"/>
      <c r="EX941" s="83"/>
      <c r="EY941" s="83"/>
      <c r="EZ941" s="83"/>
      <c r="FA941" s="83"/>
      <c r="FB941" s="83"/>
      <c r="FC941" s="83"/>
      <c r="FD941" s="83"/>
      <c r="FE941" s="83"/>
      <c r="FF941" s="83"/>
      <c r="FG941" s="83"/>
      <c r="FH941" s="83"/>
      <c r="FI941" s="83"/>
      <c r="FJ941" s="83"/>
      <c r="FK941" s="83"/>
      <c r="FL941" s="83"/>
      <c r="FM941" s="83"/>
      <c r="FN941" s="83"/>
      <c r="FO941" s="83"/>
      <c r="FP941" s="83"/>
      <c r="FQ941" s="83"/>
      <c r="FR941" s="83"/>
      <c r="FS941" s="83"/>
      <c r="FT941" s="83"/>
      <c r="FU941" s="83"/>
      <c r="FV941" s="83"/>
      <c r="FW941" s="83"/>
      <c r="FX941" s="83"/>
      <c r="FY941" s="83"/>
      <c r="FZ941" s="83"/>
      <c r="GA941" s="83"/>
      <c r="GB941" s="83"/>
      <c r="GC941" s="83"/>
      <c r="GD941" s="83"/>
      <c r="GE941" s="83"/>
      <c r="GF941" s="83"/>
      <c r="GG941" s="83"/>
      <c r="GH941" s="83"/>
      <c r="GI941" s="83"/>
      <c r="GJ941" s="83"/>
      <c r="GK941" s="83"/>
      <c r="GL941" s="83"/>
      <c r="GM941" s="83"/>
      <c r="GN941" s="83"/>
      <c r="GO941" s="83"/>
      <c r="GP941" s="83"/>
      <c r="GQ941" s="83"/>
      <c r="GR941" s="83"/>
      <c r="GS941" s="83"/>
      <c r="GT941" s="83"/>
      <c r="GU941" s="83"/>
      <c r="GV941" s="83"/>
      <c r="GW941" s="83"/>
      <c r="GX941" s="83"/>
      <c r="GY941" s="83"/>
      <c r="GZ941" s="83"/>
      <c r="HA941" s="83"/>
      <c r="HB941" s="83"/>
      <c r="HC941" s="83"/>
      <c r="HD941" s="83"/>
      <c r="HE941" s="83"/>
      <c r="HF941" s="83"/>
      <c r="HG941" s="83"/>
      <c r="HH941" s="83"/>
      <c r="HI941" s="83"/>
      <c r="HJ941" s="83"/>
      <c r="HK941" s="83"/>
      <c r="HL941" s="83"/>
      <c r="HM941" s="83"/>
      <c r="HN941" s="83"/>
      <c r="HO941" s="83"/>
      <c r="HP941" s="83"/>
      <c r="HQ941" s="83"/>
      <c r="HR941" s="83"/>
      <c r="HS941" s="83"/>
      <c r="HT941" s="83"/>
      <c r="HU941" s="83"/>
      <c r="HV941" s="83"/>
      <c r="HW941" s="83"/>
      <c r="HX941" s="83"/>
      <c r="HY941" s="83"/>
      <c r="HZ941" s="83"/>
      <c r="IA941" s="83"/>
      <c r="IB941" s="83"/>
      <c r="IC941" s="83"/>
      <c r="ID941" s="83"/>
      <c r="IE941" s="83"/>
      <c r="IF941" s="83"/>
      <c r="IG941" s="83"/>
      <c r="IH941" s="83"/>
      <c r="II941" s="83"/>
      <c r="IJ941" s="83"/>
      <c r="IK941" s="83"/>
      <c r="IL941" s="83"/>
      <c r="IM941" s="83"/>
      <c r="IN941" s="83"/>
      <c r="IO941" s="83"/>
      <c r="IP941" s="83"/>
      <c r="IQ941" s="83"/>
      <c r="IR941" s="83"/>
      <c r="IS941" s="83"/>
      <c r="IT941" s="83"/>
      <c r="IU941" s="83"/>
      <c r="IV941" s="83"/>
      <c r="IW941" s="83"/>
      <c r="IX941" s="83"/>
      <c r="IY941" s="83"/>
      <c r="IZ941" s="83"/>
      <c r="JA941" s="83"/>
      <c r="JB941" s="83"/>
      <c r="JC941" s="83"/>
      <c r="JD941" s="83"/>
      <c r="JE941" s="83"/>
    </row>
    <row r="942" spans="1:265" s="8" customFormat="1" ht="15" customHeight="1" x14ac:dyDescent="0.2">
      <c r="A942" s="573"/>
      <c r="B942" s="131" t="s">
        <v>72</v>
      </c>
      <c r="C942" s="206"/>
      <c r="D942" s="326" t="s">
        <v>73</v>
      </c>
      <c r="E942" s="191"/>
      <c r="F942" s="991"/>
      <c r="G942" s="992"/>
      <c r="H942" s="326" t="s">
        <v>23</v>
      </c>
      <c r="I942" s="326" t="s">
        <v>103</v>
      </c>
      <c r="J942" s="326"/>
      <c r="K942" s="372" t="s">
        <v>2107</v>
      </c>
      <c r="L942" s="372"/>
      <c r="M942" s="1118"/>
      <c r="N942" s="1118"/>
      <c r="O942" s="372"/>
      <c r="P942" s="581"/>
      <c r="Q942" s="582"/>
      <c r="R942" s="582"/>
      <c r="S942" s="582"/>
      <c r="T942" s="582"/>
      <c r="U942" s="582">
        <v>4</v>
      </c>
      <c r="V942" s="582"/>
      <c r="W942" s="583"/>
      <c r="X942" s="228"/>
      <c r="Y942" s="228"/>
      <c r="Z942" s="112"/>
      <c r="AA942" s="83"/>
      <c r="AB942" s="83"/>
      <c r="AC942" s="83" t="str">
        <f t="shared" si="23"/>
        <v/>
      </c>
      <c r="AD942" s="83"/>
      <c r="AE942" s="83"/>
      <c r="AF942" s="83"/>
      <c r="AG942" s="83"/>
      <c r="AH942" s="83"/>
      <c r="AI942" s="83"/>
      <c r="AJ942" s="83"/>
      <c r="AK942" s="83"/>
      <c r="AL942" s="83"/>
      <c r="AM942" s="83"/>
      <c r="AN942" s="83"/>
      <c r="AO942" s="83"/>
      <c r="AP942" s="83"/>
      <c r="AQ942" s="83"/>
      <c r="AR942" s="83"/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/>
      <c r="BF942" s="83"/>
      <c r="BG942" s="83"/>
      <c r="BH942" s="83"/>
      <c r="BI942" s="83"/>
      <c r="BJ942" s="83"/>
      <c r="BK942" s="83"/>
      <c r="BL942" s="83"/>
      <c r="BM942" s="83"/>
      <c r="BN942" s="83"/>
      <c r="BO942" s="83"/>
      <c r="BP942" s="83"/>
      <c r="BQ942" s="83"/>
      <c r="BR942" s="83"/>
      <c r="BS942" s="83"/>
      <c r="BT942" s="83"/>
      <c r="BU942" s="83"/>
      <c r="BV942" s="83"/>
      <c r="BW942" s="83"/>
      <c r="BX942" s="83"/>
      <c r="BY942" s="83"/>
      <c r="BZ942" s="83"/>
      <c r="CA942" s="83"/>
      <c r="CB942" s="83"/>
      <c r="CC942" s="83"/>
      <c r="CD942" s="83"/>
      <c r="CE942" s="83"/>
      <c r="CF942" s="83"/>
      <c r="CG942" s="83"/>
      <c r="CH942" s="83"/>
      <c r="CI942" s="83"/>
      <c r="CJ942" s="83"/>
      <c r="CK942" s="83"/>
      <c r="CL942" s="83"/>
      <c r="CM942" s="83"/>
      <c r="CN942" s="83"/>
      <c r="CO942" s="83"/>
      <c r="CP942" s="83"/>
      <c r="CQ942" s="83"/>
      <c r="CR942" s="83"/>
      <c r="CS942" s="83"/>
      <c r="CT942" s="83"/>
      <c r="CU942" s="83"/>
      <c r="CV942" s="83"/>
      <c r="CW942" s="83"/>
      <c r="CX942" s="83"/>
      <c r="CY942" s="83"/>
      <c r="CZ942" s="83"/>
      <c r="DA942" s="83"/>
      <c r="DB942" s="83"/>
      <c r="DC942" s="83"/>
      <c r="DD942" s="83"/>
      <c r="DE942" s="83"/>
      <c r="DF942" s="83"/>
      <c r="DG942" s="83"/>
      <c r="DH942" s="83"/>
      <c r="DI942" s="83"/>
      <c r="DJ942" s="83"/>
      <c r="DK942" s="83"/>
      <c r="DL942" s="83"/>
      <c r="DM942" s="83"/>
      <c r="DN942" s="83"/>
      <c r="DO942" s="83"/>
      <c r="DP942" s="83"/>
      <c r="DQ942" s="83"/>
      <c r="DR942" s="83"/>
      <c r="DS942" s="83"/>
      <c r="DT942" s="83"/>
      <c r="DU942" s="83"/>
      <c r="DV942" s="83"/>
      <c r="DW942" s="83"/>
      <c r="DX942" s="83"/>
      <c r="DY942" s="83"/>
      <c r="DZ942" s="83"/>
      <c r="EA942" s="83"/>
      <c r="EB942" s="83"/>
      <c r="EC942" s="83"/>
      <c r="ED942" s="83"/>
      <c r="EE942" s="83"/>
      <c r="EF942" s="83"/>
      <c r="EG942" s="83"/>
      <c r="EH942" s="83"/>
      <c r="EI942" s="83"/>
      <c r="EJ942" s="83"/>
      <c r="EK942" s="83"/>
      <c r="EL942" s="83"/>
      <c r="EM942" s="83"/>
      <c r="EN942" s="83"/>
      <c r="EO942" s="83"/>
      <c r="EP942" s="83"/>
      <c r="EQ942" s="83"/>
      <c r="ER942" s="83"/>
      <c r="ES942" s="83"/>
      <c r="ET942" s="83"/>
      <c r="EU942" s="83"/>
      <c r="EV942" s="83"/>
      <c r="EW942" s="83"/>
      <c r="EX942" s="83"/>
      <c r="EY942" s="83"/>
      <c r="EZ942" s="83"/>
      <c r="FA942" s="83"/>
      <c r="FB942" s="83"/>
      <c r="FC942" s="83"/>
      <c r="FD942" s="83"/>
      <c r="FE942" s="83"/>
      <c r="FF942" s="83"/>
      <c r="FG942" s="83"/>
      <c r="FH942" s="83"/>
      <c r="FI942" s="83"/>
      <c r="FJ942" s="83"/>
      <c r="FK942" s="83"/>
      <c r="FL942" s="83"/>
      <c r="FM942" s="83"/>
      <c r="FN942" s="83"/>
      <c r="FO942" s="83"/>
      <c r="FP942" s="83"/>
      <c r="FQ942" s="83"/>
      <c r="FR942" s="83"/>
      <c r="FS942" s="83"/>
      <c r="FT942" s="83"/>
      <c r="FU942" s="83"/>
      <c r="FV942" s="83"/>
      <c r="FW942" s="83"/>
      <c r="FX942" s="83"/>
      <c r="FY942" s="83"/>
      <c r="FZ942" s="83"/>
      <c r="GA942" s="83"/>
      <c r="GB942" s="83"/>
      <c r="GC942" s="83"/>
      <c r="GD942" s="83"/>
      <c r="GE942" s="83"/>
      <c r="GF942" s="83"/>
      <c r="GG942" s="83"/>
      <c r="GH942" s="83"/>
      <c r="GI942" s="83"/>
      <c r="GJ942" s="83"/>
      <c r="GK942" s="83"/>
      <c r="GL942" s="83"/>
      <c r="GM942" s="83"/>
      <c r="GN942" s="83"/>
      <c r="GO942" s="83"/>
      <c r="GP942" s="83"/>
      <c r="GQ942" s="83"/>
      <c r="GR942" s="83"/>
      <c r="GS942" s="83"/>
      <c r="GT942" s="83"/>
      <c r="GU942" s="83"/>
      <c r="GV942" s="83"/>
      <c r="GW942" s="83"/>
      <c r="GX942" s="83"/>
      <c r="GY942" s="83"/>
      <c r="GZ942" s="83"/>
      <c r="HA942" s="83"/>
      <c r="HB942" s="83"/>
      <c r="HC942" s="83"/>
      <c r="HD942" s="83"/>
      <c r="HE942" s="83"/>
      <c r="HF942" s="83"/>
      <c r="HG942" s="83"/>
      <c r="HH942" s="83"/>
      <c r="HI942" s="83"/>
      <c r="HJ942" s="83"/>
      <c r="HK942" s="83"/>
      <c r="HL942" s="83"/>
      <c r="HM942" s="83"/>
      <c r="HN942" s="83"/>
      <c r="HO942" s="83"/>
      <c r="HP942" s="83"/>
      <c r="HQ942" s="83"/>
      <c r="HR942" s="83"/>
      <c r="HS942" s="83"/>
      <c r="HT942" s="83"/>
      <c r="HU942" s="83"/>
      <c r="HV942" s="83"/>
      <c r="HW942" s="83"/>
      <c r="HX942" s="83"/>
      <c r="HY942" s="83"/>
      <c r="HZ942" s="83"/>
      <c r="IA942" s="83"/>
      <c r="IB942" s="83"/>
      <c r="IC942" s="83"/>
      <c r="ID942" s="83"/>
      <c r="IE942" s="83"/>
      <c r="IF942" s="83"/>
      <c r="IG942" s="83"/>
      <c r="IH942" s="83"/>
      <c r="II942" s="83"/>
      <c r="IJ942" s="83"/>
      <c r="IK942" s="83"/>
      <c r="IL942" s="83"/>
      <c r="IM942" s="83"/>
      <c r="IN942" s="83"/>
      <c r="IO942" s="83"/>
      <c r="IP942" s="83"/>
      <c r="IQ942" s="83"/>
      <c r="IR942" s="83"/>
      <c r="IS942" s="83"/>
      <c r="IT942" s="83"/>
      <c r="IU942" s="83"/>
      <c r="IV942" s="83"/>
      <c r="IW942" s="83"/>
      <c r="IX942" s="83"/>
      <c r="IY942" s="83"/>
      <c r="IZ942" s="83"/>
      <c r="JA942" s="83"/>
      <c r="JB942" s="83"/>
      <c r="JC942" s="83"/>
      <c r="JD942" s="83"/>
      <c r="JE942" s="83"/>
    </row>
    <row r="943" spans="1:265" s="8" customFormat="1" ht="15" customHeight="1" thickBot="1" x14ac:dyDescent="0.25">
      <c r="A943" s="574"/>
      <c r="B943" s="162" t="s">
        <v>72</v>
      </c>
      <c r="C943" s="209"/>
      <c r="D943" s="422" t="s">
        <v>73</v>
      </c>
      <c r="E943" s="230"/>
      <c r="F943" s="993"/>
      <c r="G943" s="994"/>
      <c r="H943" s="422" t="s">
        <v>23</v>
      </c>
      <c r="I943" s="422" t="s">
        <v>106</v>
      </c>
      <c r="J943" s="422"/>
      <c r="K943" s="423" t="s">
        <v>1272</v>
      </c>
      <c r="L943" s="423"/>
      <c r="M943" s="1185"/>
      <c r="N943" s="1185"/>
      <c r="O943" s="423"/>
      <c r="P943" s="614"/>
      <c r="Q943" s="615"/>
      <c r="R943" s="615"/>
      <c r="S943" s="615"/>
      <c r="T943" s="615"/>
      <c r="U943" s="615"/>
      <c r="V943" s="615"/>
      <c r="W943" s="616">
        <v>6</v>
      </c>
      <c r="X943" s="632">
        <f>SUM(P932:W943)</f>
        <v>40</v>
      </c>
      <c r="Y943" s="231">
        <f>X943</f>
        <v>40</v>
      </c>
      <c r="Z943" s="112"/>
      <c r="AA943" s="83"/>
      <c r="AB943" s="83"/>
      <c r="AC943" s="83" t="str">
        <f t="shared" si="23"/>
        <v/>
      </c>
      <c r="AD943" s="83"/>
      <c r="AE943" s="83"/>
      <c r="AF943" s="83"/>
      <c r="AG943" s="83"/>
      <c r="AH943" s="83"/>
      <c r="AI943" s="83"/>
      <c r="AJ943" s="83"/>
      <c r="AK943" s="83"/>
      <c r="AL943" s="83"/>
      <c r="AM943" s="83"/>
      <c r="AN943" s="83"/>
      <c r="AO943" s="83"/>
      <c r="AP943" s="83"/>
      <c r="AQ943" s="83"/>
      <c r="AR943" s="83"/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/>
      <c r="BF943" s="83"/>
      <c r="BG943" s="83"/>
      <c r="BH943" s="83"/>
      <c r="BI943" s="83"/>
      <c r="BJ943" s="83"/>
      <c r="BK943" s="83"/>
      <c r="BL943" s="83"/>
      <c r="BM943" s="83"/>
      <c r="BN943" s="83"/>
      <c r="BO943" s="83"/>
      <c r="BP943" s="83"/>
      <c r="BQ943" s="83"/>
      <c r="BR943" s="83"/>
      <c r="BS943" s="83"/>
      <c r="BT943" s="83"/>
      <c r="BU943" s="83"/>
      <c r="BV943" s="83"/>
      <c r="BW943" s="83"/>
      <c r="BX943" s="83"/>
      <c r="BY943" s="83"/>
      <c r="BZ943" s="83"/>
      <c r="CA943" s="83"/>
      <c r="CB943" s="83"/>
      <c r="CC943" s="83"/>
      <c r="CD943" s="83"/>
      <c r="CE943" s="83"/>
      <c r="CF943" s="83"/>
      <c r="CG943" s="83"/>
      <c r="CH943" s="83"/>
      <c r="CI943" s="83"/>
      <c r="CJ943" s="83"/>
      <c r="CK943" s="83"/>
      <c r="CL943" s="83"/>
      <c r="CM943" s="83"/>
      <c r="CN943" s="83"/>
      <c r="CO943" s="83"/>
      <c r="CP943" s="83"/>
      <c r="CQ943" s="83"/>
      <c r="CR943" s="83"/>
      <c r="CS943" s="83"/>
      <c r="CT943" s="83"/>
      <c r="CU943" s="83"/>
      <c r="CV943" s="83"/>
      <c r="CW943" s="83"/>
      <c r="CX943" s="83"/>
      <c r="CY943" s="83"/>
      <c r="CZ943" s="83"/>
      <c r="DA943" s="83"/>
      <c r="DB943" s="83"/>
      <c r="DC943" s="83"/>
      <c r="DD943" s="83"/>
      <c r="DE943" s="83"/>
      <c r="DF943" s="83"/>
      <c r="DG943" s="83"/>
      <c r="DH943" s="83"/>
      <c r="DI943" s="83"/>
      <c r="DJ943" s="83"/>
      <c r="DK943" s="83"/>
      <c r="DL943" s="83"/>
      <c r="DM943" s="83"/>
      <c r="DN943" s="83"/>
      <c r="DO943" s="83"/>
      <c r="DP943" s="83"/>
      <c r="DQ943" s="83"/>
      <c r="DR943" s="83"/>
      <c r="DS943" s="83"/>
      <c r="DT943" s="83"/>
      <c r="DU943" s="83"/>
      <c r="DV943" s="83"/>
      <c r="DW943" s="83"/>
      <c r="DX943" s="83"/>
      <c r="DY943" s="83"/>
      <c r="DZ943" s="83"/>
      <c r="EA943" s="83"/>
      <c r="EB943" s="83"/>
      <c r="EC943" s="83"/>
      <c r="ED943" s="83"/>
      <c r="EE943" s="83"/>
      <c r="EF943" s="83"/>
      <c r="EG943" s="83"/>
      <c r="EH943" s="83"/>
      <c r="EI943" s="83"/>
      <c r="EJ943" s="83"/>
      <c r="EK943" s="83"/>
      <c r="EL943" s="83"/>
      <c r="EM943" s="83"/>
      <c r="EN943" s="83"/>
      <c r="EO943" s="83"/>
      <c r="EP943" s="83"/>
      <c r="EQ943" s="83"/>
      <c r="ER943" s="83"/>
      <c r="ES943" s="83"/>
      <c r="ET943" s="83"/>
      <c r="EU943" s="83"/>
      <c r="EV943" s="83"/>
      <c r="EW943" s="83"/>
      <c r="EX943" s="83"/>
      <c r="EY943" s="83"/>
      <c r="EZ943" s="83"/>
      <c r="FA943" s="83"/>
      <c r="FB943" s="83"/>
      <c r="FC943" s="83"/>
      <c r="FD943" s="83"/>
      <c r="FE943" s="83"/>
      <c r="FF943" s="83"/>
      <c r="FG943" s="83"/>
      <c r="FH943" s="83"/>
      <c r="FI943" s="83"/>
      <c r="FJ943" s="83"/>
      <c r="FK943" s="83"/>
      <c r="FL943" s="83"/>
      <c r="FM943" s="83"/>
      <c r="FN943" s="83"/>
      <c r="FO943" s="83"/>
      <c r="FP943" s="83"/>
      <c r="FQ943" s="83"/>
      <c r="FR943" s="83"/>
      <c r="FS943" s="83"/>
      <c r="FT943" s="83"/>
      <c r="FU943" s="83"/>
      <c r="FV943" s="83"/>
      <c r="FW943" s="83"/>
      <c r="FX943" s="83"/>
      <c r="FY943" s="83"/>
      <c r="FZ943" s="83"/>
      <c r="GA943" s="83"/>
      <c r="GB943" s="83"/>
      <c r="GC943" s="83"/>
      <c r="GD943" s="83"/>
      <c r="GE943" s="83"/>
      <c r="GF943" s="83"/>
      <c r="GG943" s="83"/>
      <c r="GH943" s="83"/>
      <c r="GI943" s="83"/>
      <c r="GJ943" s="83"/>
      <c r="GK943" s="83"/>
      <c r="GL943" s="83"/>
      <c r="GM943" s="83"/>
      <c r="GN943" s="83"/>
      <c r="GO943" s="83"/>
      <c r="GP943" s="83"/>
      <c r="GQ943" s="83"/>
      <c r="GR943" s="83"/>
      <c r="GS943" s="83"/>
      <c r="GT943" s="83"/>
      <c r="GU943" s="83"/>
      <c r="GV943" s="83"/>
      <c r="GW943" s="83"/>
      <c r="GX943" s="83"/>
      <c r="GY943" s="83"/>
      <c r="GZ943" s="83"/>
      <c r="HA943" s="83"/>
      <c r="HB943" s="83"/>
      <c r="HC943" s="83"/>
      <c r="HD943" s="83"/>
      <c r="HE943" s="83"/>
      <c r="HF943" s="83"/>
      <c r="HG943" s="83"/>
      <c r="HH943" s="83"/>
      <c r="HI943" s="83"/>
      <c r="HJ943" s="83"/>
      <c r="HK943" s="83"/>
      <c r="HL943" s="83"/>
      <c r="HM943" s="83"/>
      <c r="HN943" s="83"/>
      <c r="HO943" s="83"/>
      <c r="HP943" s="83"/>
      <c r="HQ943" s="83"/>
      <c r="HR943" s="83"/>
      <c r="HS943" s="83"/>
      <c r="HT943" s="83"/>
      <c r="HU943" s="83"/>
      <c r="HV943" s="83"/>
      <c r="HW943" s="83"/>
      <c r="HX943" s="83"/>
      <c r="HY943" s="83"/>
      <c r="HZ943" s="83"/>
      <c r="IA943" s="83"/>
      <c r="IB943" s="83"/>
      <c r="IC943" s="83"/>
      <c r="ID943" s="83"/>
      <c r="IE943" s="83"/>
      <c r="IF943" s="83"/>
      <c r="IG943" s="83"/>
      <c r="IH943" s="83"/>
      <c r="II943" s="83"/>
      <c r="IJ943" s="83"/>
      <c r="IK943" s="83"/>
      <c r="IL943" s="83"/>
      <c r="IM943" s="83"/>
      <c r="IN943" s="83"/>
      <c r="IO943" s="83"/>
      <c r="IP943" s="83"/>
      <c r="IQ943" s="83"/>
      <c r="IR943" s="83"/>
      <c r="IS943" s="83"/>
      <c r="IT943" s="83"/>
      <c r="IU943" s="83"/>
      <c r="IV943" s="83"/>
      <c r="IW943" s="83"/>
      <c r="IX943" s="83"/>
      <c r="IY943" s="83"/>
      <c r="IZ943" s="83"/>
      <c r="JA943" s="83"/>
      <c r="JB943" s="83"/>
      <c r="JC943" s="83"/>
      <c r="JD943" s="83"/>
      <c r="JE943" s="83"/>
    </row>
    <row r="944" spans="1:265" s="8" customFormat="1" ht="15" customHeight="1" x14ac:dyDescent="0.2">
      <c r="A944" s="130">
        <f>+A932+1</f>
        <v>100</v>
      </c>
      <c r="B944" s="1098" t="s">
        <v>953</v>
      </c>
      <c r="C944" s="132" t="s">
        <v>35</v>
      </c>
      <c r="D944" s="363" t="s">
        <v>1028</v>
      </c>
      <c r="E944" s="215" t="s">
        <v>89</v>
      </c>
      <c r="F944" s="1042" t="s">
        <v>1029</v>
      </c>
      <c r="G944" s="1043" t="s">
        <v>1030</v>
      </c>
      <c r="H944" s="363" t="s">
        <v>941</v>
      </c>
      <c r="I944" s="363" t="s">
        <v>1810</v>
      </c>
      <c r="J944" s="363" t="s">
        <v>1811</v>
      </c>
      <c r="K944" s="398" t="s">
        <v>1855</v>
      </c>
      <c r="L944" s="400" t="s">
        <v>1822</v>
      </c>
      <c r="M944" s="1135">
        <v>2</v>
      </c>
      <c r="N944" s="1135" t="s">
        <v>511</v>
      </c>
      <c r="O944" s="400" t="s">
        <v>440</v>
      </c>
      <c r="P944" s="642">
        <v>3</v>
      </c>
      <c r="Q944" s="643"/>
      <c r="R944" s="643"/>
      <c r="S944" s="643"/>
      <c r="T944" s="643"/>
      <c r="U944" s="643"/>
      <c r="V944" s="643"/>
      <c r="W944" s="644"/>
      <c r="X944" s="129"/>
      <c r="Y944" s="129"/>
      <c r="Z944" s="112" t="str">
        <f>C944</f>
        <v>TC</v>
      </c>
      <c r="AA944" s="83" t="s">
        <v>1474</v>
      </c>
      <c r="AB944" s="83" t="s">
        <v>1480</v>
      </c>
      <c r="AC944" s="83">
        <f t="shared" si="23"/>
        <v>11</v>
      </c>
      <c r="AD944" s="83"/>
      <c r="AE944" s="83"/>
      <c r="AF944" s="83"/>
      <c r="AG944" s="83"/>
      <c r="AH944" s="83"/>
      <c r="AI944" s="83"/>
      <c r="AJ944" s="83"/>
      <c r="AK944" s="83"/>
      <c r="AL944" s="83"/>
      <c r="AM944" s="83"/>
      <c r="AN944" s="83"/>
      <c r="AO944" s="83"/>
      <c r="AP944" s="83"/>
      <c r="AQ944" s="83"/>
      <c r="AR944" s="83"/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/>
      <c r="BF944" s="83"/>
      <c r="BG944" s="83"/>
      <c r="BH944" s="83"/>
      <c r="BI944" s="83"/>
      <c r="BJ944" s="83"/>
      <c r="BK944" s="83"/>
      <c r="BL944" s="83"/>
      <c r="BM944" s="83"/>
      <c r="BN944" s="83"/>
      <c r="BO944" s="83"/>
      <c r="BP944" s="83"/>
      <c r="BQ944" s="83"/>
      <c r="BR944" s="83"/>
      <c r="BS944" s="83"/>
      <c r="BT944" s="83"/>
      <c r="BU944" s="83"/>
      <c r="BV944" s="83"/>
      <c r="BW944" s="83"/>
      <c r="BX944" s="83"/>
      <c r="BY944" s="83"/>
      <c r="BZ944" s="83"/>
      <c r="CA944" s="83"/>
      <c r="CB944" s="83"/>
      <c r="CC944" s="83"/>
      <c r="CD944" s="83"/>
      <c r="CE944" s="83"/>
      <c r="CF944" s="83"/>
      <c r="CG944" s="83"/>
      <c r="CH944" s="83"/>
      <c r="CI944" s="83"/>
      <c r="CJ944" s="83"/>
      <c r="CK944" s="83"/>
      <c r="CL944" s="83"/>
      <c r="CM944" s="83"/>
      <c r="CN944" s="83"/>
      <c r="CO944" s="83"/>
      <c r="CP944" s="83"/>
      <c r="CQ944" s="83"/>
      <c r="CR944" s="83"/>
      <c r="CS944" s="83"/>
      <c r="CT944" s="83"/>
      <c r="CU944" s="83"/>
      <c r="CV944" s="83"/>
      <c r="CW944" s="83"/>
      <c r="CX944" s="83"/>
      <c r="CY944" s="83"/>
      <c r="CZ944" s="83"/>
      <c r="DA944" s="83"/>
      <c r="DB944" s="83"/>
      <c r="DC944" s="83"/>
      <c r="DD944" s="83"/>
      <c r="DE944" s="83"/>
      <c r="DF944" s="83"/>
      <c r="DG944" s="83"/>
      <c r="DH944" s="83"/>
      <c r="DI944" s="83"/>
      <c r="DJ944" s="83"/>
      <c r="DK944" s="83"/>
      <c r="DL944" s="83"/>
      <c r="DM944" s="83"/>
      <c r="DN944" s="83"/>
      <c r="DO944" s="83"/>
      <c r="DP944" s="83"/>
      <c r="DQ944" s="83"/>
      <c r="DR944" s="83"/>
      <c r="DS944" s="83"/>
      <c r="DT944" s="83"/>
      <c r="DU944" s="83"/>
      <c r="DV944" s="83"/>
      <c r="DW944" s="83"/>
      <c r="DX944" s="83"/>
      <c r="DY944" s="83"/>
      <c r="DZ944" s="83"/>
      <c r="EA944" s="83"/>
      <c r="EB944" s="83"/>
      <c r="EC944" s="83"/>
      <c r="ED944" s="83"/>
      <c r="EE944" s="83"/>
      <c r="EF944" s="83"/>
      <c r="EG944" s="83"/>
      <c r="EH944" s="83"/>
      <c r="EI944" s="83"/>
      <c r="EJ944" s="83"/>
      <c r="EK944" s="83"/>
      <c r="EL944" s="83"/>
      <c r="EM944" s="83"/>
      <c r="EN944" s="83"/>
      <c r="EO944" s="83"/>
      <c r="EP944" s="83"/>
      <c r="EQ944" s="83"/>
      <c r="ER944" s="83"/>
      <c r="ES944" s="83"/>
      <c r="ET944" s="83"/>
      <c r="EU944" s="83"/>
      <c r="EV944" s="83"/>
      <c r="EW944" s="83"/>
      <c r="EX944" s="83"/>
      <c r="EY944" s="83"/>
      <c r="EZ944" s="83"/>
      <c r="FA944" s="83"/>
      <c r="FB944" s="83"/>
      <c r="FC944" s="83"/>
      <c r="FD944" s="83"/>
      <c r="FE944" s="83"/>
      <c r="FF944" s="83"/>
      <c r="FG944" s="83"/>
      <c r="FH944" s="83"/>
      <c r="FI944" s="83"/>
      <c r="FJ944" s="83"/>
      <c r="FK944" s="83"/>
      <c r="FL944" s="83"/>
      <c r="FM944" s="83"/>
      <c r="FN944" s="83"/>
      <c r="FO944" s="83"/>
      <c r="FP944" s="83"/>
      <c r="FQ944" s="83"/>
      <c r="FR944" s="83"/>
      <c r="FS944" s="83"/>
      <c r="FT944" s="83"/>
      <c r="FU944" s="83"/>
      <c r="FV944" s="83"/>
      <c r="FW944" s="83"/>
      <c r="FX944" s="83"/>
      <c r="FY944" s="83"/>
      <c r="FZ944" s="83"/>
      <c r="GA944" s="83"/>
      <c r="GB944" s="83"/>
      <c r="GC944" s="83"/>
      <c r="GD944" s="83"/>
      <c r="GE944" s="83"/>
      <c r="GF944" s="83"/>
      <c r="GG944" s="83"/>
      <c r="GH944" s="83"/>
      <c r="GI944" s="83"/>
      <c r="GJ944" s="83"/>
      <c r="GK944" s="83"/>
      <c r="GL944" s="83"/>
      <c r="GM944" s="83"/>
      <c r="GN944" s="83"/>
      <c r="GO944" s="83"/>
      <c r="GP944" s="83"/>
      <c r="GQ944" s="83"/>
      <c r="GR944" s="83"/>
      <c r="GS944" s="83"/>
      <c r="GT944" s="83"/>
      <c r="GU944" s="83"/>
      <c r="GV944" s="83"/>
      <c r="GW944" s="83"/>
      <c r="GX944" s="83"/>
      <c r="GY944" s="83"/>
      <c r="GZ944" s="83"/>
      <c r="HA944" s="83"/>
      <c r="HB944" s="83"/>
      <c r="HC944" s="83"/>
      <c r="HD944" s="83"/>
      <c r="HE944" s="83"/>
      <c r="HF944" s="83"/>
      <c r="HG944" s="83"/>
      <c r="HH944" s="83"/>
      <c r="HI944" s="83"/>
      <c r="HJ944" s="83"/>
      <c r="HK944" s="83"/>
      <c r="HL944" s="83"/>
      <c r="HM944" s="83"/>
      <c r="HN944" s="83"/>
      <c r="HO944" s="83"/>
      <c r="HP944" s="83"/>
      <c r="HQ944" s="83"/>
      <c r="HR944" s="83"/>
      <c r="HS944" s="83"/>
      <c r="HT944" s="83"/>
      <c r="HU944" s="83"/>
      <c r="HV944" s="83"/>
      <c r="HW944" s="83"/>
      <c r="HX944" s="83"/>
      <c r="HY944" s="83"/>
      <c r="HZ944" s="83"/>
      <c r="IA944" s="83"/>
      <c r="IB944" s="83"/>
      <c r="IC944" s="83"/>
      <c r="ID944" s="83"/>
      <c r="IE944" s="83"/>
      <c r="IF944" s="83"/>
      <c r="IG944" s="83"/>
      <c r="IH944" s="83"/>
      <c r="II944" s="83"/>
      <c r="IJ944" s="83"/>
      <c r="IK944" s="83"/>
      <c r="IL944" s="83"/>
      <c r="IM944" s="83"/>
      <c r="IN944" s="83"/>
      <c r="IO944" s="83"/>
      <c r="IP944" s="83"/>
      <c r="IQ944" s="83"/>
      <c r="IR944" s="83"/>
      <c r="IS944" s="83"/>
      <c r="IT944" s="83"/>
      <c r="IU944" s="83"/>
      <c r="IV944" s="83"/>
      <c r="IW944" s="83"/>
      <c r="IX944" s="83"/>
      <c r="IY944" s="83"/>
      <c r="IZ944" s="83"/>
      <c r="JA944" s="83"/>
      <c r="JB944" s="83"/>
      <c r="JC944" s="83"/>
      <c r="JD944" s="83"/>
      <c r="JE944" s="83"/>
    </row>
    <row r="945" spans="1:265" s="8" customFormat="1" ht="15" customHeight="1" x14ac:dyDescent="0.2">
      <c r="A945" s="130"/>
      <c r="B945" s="117" t="s">
        <v>953</v>
      </c>
      <c r="C945" s="132"/>
      <c r="D945" s="340" t="s">
        <v>1028</v>
      </c>
      <c r="E945" s="117"/>
      <c r="F945" s="1028"/>
      <c r="G945" s="1029"/>
      <c r="H945" s="340" t="s">
        <v>941</v>
      </c>
      <c r="I945" s="340" t="s">
        <v>1818</v>
      </c>
      <c r="J945" s="340" t="s">
        <v>1811</v>
      </c>
      <c r="K945" s="388" t="s">
        <v>1856</v>
      </c>
      <c r="L945" s="401" t="s">
        <v>1822</v>
      </c>
      <c r="M945" s="1136">
        <v>3</v>
      </c>
      <c r="N945" s="1136" t="s">
        <v>24</v>
      </c>
      <c r="O945" s="401" t="s">
        <v>435</v>
      </c>
      <c r="P945" s="604">
        <v>4</v>
      </c>
      <c r="Q945" s="605"/>
      <c r="R945" s="605"/>
      <c r="S945" s="605"/>
      <c r="T945" s="605"/>
      <c r="U945" s="605"/>
      <c r="V945" s="605"/>
      <c r="W945" s="606"/>
      <c r="X945" s="142"/>
      <c r="Y945" s="142"/>
      <c r="Z945" s="112"/>
      <c r="AA945" s="83"/>
      <c r="AB945" s="83"/>
      <c r="AC945" s="83" t="str">
        <f t="shared" si="23"/>
        <v/>
      </c>
      <c r="AD945" s="83"/>
      <c r="AE945" s="83"/>
      <c r="AF945" s="83"/>
      <c r="AG945" s="83"/>
      <c r="AH945" s="83"/>
      <c r="AI945" s="83"/>
      <c r="AJ945" s="83"/>
      <c r="AK945" s="83"/>
      <c r="AL945" s="83"/>
      <c r="AM945" s="83"/>
      <c r="AN945" s="83"/>
      <c r="AO945" s="83"/>
      <c r="AP945" s="83"/>
      <c r="AQ945" s="83"/>
      <c r="AR945" s="83"/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/>
      <c r="BF945" s="83"/>
      <c r="BG945" s="83"/>
      <c r="BH945" s="83"/>
      <c r="BI945" s="83"/>
      <c r="BJ945" s="83"/>
      <c r="BK945" s="83"/>
      <c r="BL945" s="83"/>
      <c r="BM945" s="83"/>
      <c r="BN945" s="83"/>
      <c r="BO945" s="83"/>
      <c r="BP945" s="83"/>
      <c r="BQ945" s="83"/>
      <c r="BR945" s="83"/>
      <c r="BS945" s="83"/>
      <c r="BT945" s="83"/>
      <c r="BU945" s="83"/>
      <c r="BV945" s="83"/>
      <c r="BW945" s="83"/>
      <c r="BX945" s="83"/>
      <c r="BY945" s="83"/>
      <c r="BZ945" s="83"/>
      <c r="CA945" s="83"/>
      <c r="CB945" s="83"/>
      <c r="CC945" s="83"/>
      <c r="CD945" s="83"/>
      <c r="CE945" s="83"/>
      <c r="CF945" s="83"/>
      <c r="CG945" s="83"/>
      <c r="CH945" s="83"/>
      <c r="CI945" s="83"/>
      <c r="CJ945" s="83"/>
      <c r="CK945" s="83"/>
      <c r="CL945" s="83"/>
      <c r="CM945" s="83"/>
      <c r="CN945" s="83"/>
      <c r="CO945" s="83"/>
      <c r="CP945" s="83"/>
      <c r="CQ945" s="83"/>
      <c r="CR945" s="83"/>
      <c r="CS945" s="83"/>
      <c r="CT945" s="83"/>
      <c r="CU945" s="83"/>
      <c r="CV945" s="83"/>
      <c r="CW945" s="83"/>
      <c r="CX945" s="83"/>
      <c r="CY945" s="83"/>
      <c r="CZ945" s="83"/>
      <c r="DA945" s="83"/>
      <c r="DB945" s="83"/>
      <c r="DC945" s="83"/>
      <c r="DD945" s="83"/>
      <c r="DE945" s="83"/>
      <c r="DF945" s="83"/>
      <c r="DG945" s="83"/>
      <c r="DH945" s="83"/>
      <c r="DI945" s="83"/>
      <c r="DJ945" s="83"/>
      <c r="DK945" s="83"/>
      <c r="DL945" s="83"/>
      <c r="DM945" s="83"/>
      <c r="DN945" s="83"/>
      <c r="DO945" s="83"/>
      <c r="DP945" s="83"/>
      <c r="DQ945" s="83"/>
      <c r="DR945" s="83"/>
      <c r="DS945" s="83"/>
      <c r="DT945" s="83"/>
      <c r="DU945" s="83"/>
      <c r="DV945" s="83"/>
      <c r="DW945" s="83"/>
      <c r="DX945" s="83"/>
      <c r="DY945" s="83"/>
      <c r="DZ945" s="83"/>
      <c r="EA945" s="83"/>
      <c r="EB945" s="83"/>
      <c r="EC945" s="83"/>
      <c r="ED945" s="83"/>
      <c r="EE945" s="83"/>
      <c r="EF945" s="83"/>
      <c r="EG945" s="83"/>
      <c r="EH945" s="83"/>
      <c r="EI945" s="83"/>
      <c r="EJ945" s="83"/>
      <c r="EK945" s="83"/>
      <c r="EL945" s="83"/>
      <c r="EM945" s="83"/>
      <c r="EN945" s="83"/>
      <c r="EO945" s="83"/>
      <c r="EP945" s="83"/>
      <c r="EQ945" s="83"/>
      <c r="ER945" s="83"/>
      <c r="ES945" s="83"/>
      <c r="ET945" s="83"/>
      <c r="EU945" s="83"/>
      <c r="EV945" s="83"/>
      <c r="EW945" s="83"/>
      <c r="EX945" s="83"/>
      <c r="EY945" s="83"/>
      <c r="EZ945" s="83"/>
      <c r="FA945" s="83"/>
      <c r="FB945" s="83"/>
      <c r="FC945" s="83"/>
      <c r="FD945" s="83"/>
      <c r="FE945" s="83"/>
      <c r="FF945" s="83"/>
      <c r="FG945" s="83"/>
      <c r="FH945" s="83"/>
      <c r="FI945" s="83"/>
      <c r="FJ945" s="83"/>
      <c r="FK945" s="83"/>
      <c r="FL945" s="83"/>
      <c r="FM945" s="83"/>
      <c r="FN945" s="83"/>
      <c r="FO945" s="83"/>
      <c r="FP945" s="83"/>
      <c r="FQ945" s="83"/>
      <c r="FR945" s="83"/>
      <c r="FS945" s="83"/>
      <c r="FT945" s="83"/>
      <c r="FU945" s="83"/>
      <c r="FV945" s="83"/>
      <c r="FW945" s="83"/>
      <c r="FX945" s="83"/>
      <c r="FY945" s="83"/>
      <c r="FZ945" s="83"/>
      <c r="GA945" s="83"/>
      <c r="GB945" s="83"/>
      <c r="GC945" s="83"/>
      <c r="GD945" s="83"/>
      <c r="GE945" s="83"/>
      <c r="GF945" s="83"/>
      <c r="GG945" s="83"/>
      <c r="GH945" s="83"/>
      <c r="GI945" s="83"/>
      <c r="GJ945" s="83"/>
      <c r="GK945" s="83"/>
      <c r="GL945" s="83"/>
      <c r="GM945" s="83"/>
      <c r="GN945" s="83"/>
      <c r="GO945" s="83"/>
      <c r="GP945" s="83"/>
      <c r="GQ945" s="83"/>
      <c r="GR945" s="83"/>
      <c r="GS945" s="83"/>
      <c r="GT945" s="83"/>
      <c r="GU945" s="83"/>
      <c r="GV945" s="83"/>
      <c r="GW945" s="83"/>
      <c r="GX945" s="83"/>
      <c r="GY945" s="83"/>
      <c r="GZ945" s="83"/>
      <c r="HA945" s="83"/>
      <c r="HB945" s="83"/>
      <c r="HC945" s="83"/>
      <c r="HD945" s="83"/>
      <c r="HE945" s="83"/>
      <c r="HF945" s="83"/>
      <c r="HG945" s="83"/>
      <c r="HH945" s="83"/>
      <c r="HI945" s="83"/>
      <c r="HJ945" s="83"/>
      <c r="HK945" s="83"/>
      <c r="HL945" s="83"/>
      <c r="HM945" s="83"/>
      <c r="HN945" s="83"/>
      <c r="HO945" s="83"/>
      <c r="HP945" s="83"/>
      <c r="HQ945" s="83"/>
      <c r="HR945" s="83"/>
      <c r="HS945" s="83"/>
      <c r="HT945" s="83"/>
      <c r="HU945" s="83"/>
      <c r="HV945" s="83"/>
      <c r="HW945" s="83"/>
      <c r="HX945" s="83"/>
      <c r="HY945" s="83"/>
      <c r="HZ945" s="83"/>
      <c r="IA945" s="83"/>
      <c r="IB945" s="83"/>
      <c r="IC945" s="83"/>
      <c r="ID945" s="83"/>
      <c r="IE945" s="83"/>
      <c r="IF945" s="83"/>
      <c r="IG945" s="83"/>
      <c r="IH945" s="83"/>
      <c r="II945" s="83"/>
      <c r="IJ945" s="83"/>
      <c r="IK945" s="83"/>
      <c r="IL945" s="83"/>
      <c r="IM945" s="83"/>
      <c r="IN945" s="83"/>
      <c r="IO945" s="83"/>
      <c r="IP945" s="83"/>
      <c r="IQ945" s="83"/>
      <c r="IR945" s="83"/>
      <c r="IS945" s="83"/>
      <c r="IT945" s="83"/>
      <c r="IU945" s="83"/>
      <c r="IV945" s="83"/>
      <c r="IW945" s="83"/>
      <c r="IX945" s="83"/>
      <c r="IY945" s="83"/>
      <c r="IZ945" s="83"/>
      <c r="JA945" s="83"/>
      <c r="JB945" s="83"/>
      <c r="JC945" s="83"/>
      <c r="JD945" s="83"/>
      <c r="JE945" s="83"/>
    </row>
    <row r="946" spans="1:265" s="8" customFormat="1" ht="15" customHeight="1" x14ac:dyDescent="0.2">
      <c r="A946" s="130"/>
      <c r="B946" s="117" t="s">
        <v>953</v>
      </c>
      <c r="C946" s="132"/>
      <c r="D946" s="340" t="s">
        <v>1028</v>
      </c>
      <c r="E946" s="117"/>
      <c r="F946" s="1028"/>
      <c r="G946" s="1029"/>
      <c r="H946" s="340" t="s">
        <v>941</v>
      </c>
      <c r="I946" s="340" t="s">
        <v>1818</v>
      </c>
      <c r="J946" s="340" t="s">
        <v>1811</v>
      </c>
      <c r="K946" s="388" t="s">
        <v>1856</v>
      </c>
      <c r="L946" s="401" t="s">
        <v>1822</v>
      </c>
      <c r="M946" s="1136">
        <v>3</v>
      </c>
      <c r="N946" s="1136" t="s">
        <v>101</v>
      </c>
      <c r="O946" s="401" t="s">
        <v>435</v>
      </c>
      <c r="P946" s="604">
        <v>4</v>
      </c>
      <c r="Q946" s="605"/>
      <c r="R946" s="605"/>
      <c r="S946" s="605"/>
      <c r="T946" s="605"/>
      <c r="U946" s="605"/>
      <c r="V946" s="605"/>
      <c r="W946" s="606"/>
      <c r="X946" s="142"/>
      <c r="Y946" s="142"/>
      <c r="Z946" s="112"/>
      <c r="AA946" s="83"/>
      <c r="AB946" s="83"/>
      <c r="AC946" s="83" t="str">
        <f t="shared" si="23"/>
        <v/>
      </c>
      <c r="AD946" s="83"/>
      <c r="AE946" s="83"/>
      <c r="AF946" s="83"/>
      <c r="AG946" s="83"/>
      <c r="AH946" s="83"/>
      <c r="AI946" s="83"/>
      <c r="AJ946" s="83"/>
      <c r="AK946" s="83"/>
      <c r="AL946" s="83"/>
      <c r="AM946" s="83"/>
      <c r="AN946" s="83"/>
      <c r="AO946" s="83"/>
      <c r="AP946" s="83"/>
      <c r="AQ946" s="83"/>
      <c r="AR946" s="83"/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/>
      <c r="BF946" s="83"/>
      <c r="BG946" s="83"/>
      <c r="BH946" s="83"/>
      <c r="BI946" s="83"/>
      <c r="BJ946" s="83"/>
      <c r="BK946" s="83"/>
      <c r="BL946" s="83"/>
      <c r="BM946" s="83"/>
      <c r="BN946" s="83"/>
      <c r="BO946" s="83"/>
      <c r="BP946" s="83"/>
      <c r="BQ946" s="83"/>
      <c r="BR946" s="83"/>
      <c r="BS946" s="83"/>
      <c r="BT946" s="83"/>
      <c r="BU946" s="83"/>
      <c r="BV946" s="83"/>
      <c r="BW946" s="83"/>
      <c r="BX946" s="83"/>
      <c r="BY946" s="83"/>
      <c r="BZ946" s="83"/>
      <c r="CA946" s="83"/>
      <c r="CB946" s="83"/>
      <c r="CC946" s="83"/>
      <c r="CD946" s="83"/>
      <c r="CE946" s="83"/>
      <c r="CF946" s="83"/>
      <c r="CG946" s="83"/>
      <c r="CH946" s="83"/>
      <c r="CI946" s="83"/>
      <c r="CJ946" s="83"/>
      <c r="CK946" s="83"/>
      <c r="CL946" s="83"/>
      <c r="CM946" s="83"/>
      <c r="CN946" s="83"/>
      <c r="CO946" s="83"/>
      <c r="CP946" s="83"/>
      <c r="CQ946" s="83"/>
      <c r="CR946" s="83"/>
      <c r="CS946" s="83"/>
      <c r="CT946" s="83"/>
      <c r="CU946" s="83"/>
      <c r="CV946" s="83"/>
      <c r="CW946" s="83"/>
      <c r="CX946" s="83"/>
      <c r="CY946" s="83"/>
      <c r="CZ946" s="83"/>
      <c r="DA946" s="83"/>
      <c r="DB946" s="83"/>
      <c r="DC946" s="83"/>
      <c r="DD946" s="83"/>
      <c r="DE946" s="83"/>
      <c r="DF946" s="83"/>
      <c r="DG946" s="83"/>
      <c r="DH946" s="83"/>
      <c r="DI946" s="83"/>
      <c r="DJ946" s="83"/>
      <c r="DK946" s="83"/>
      <c r="DL946" s="83"/>
      <c r="DM946" s="83"/>
      <c r="DN946" s="83"/>
      <c r="DO946" s="83"/>
      <c r="DP946" s="83"/>
      <c r="DQ946" s="83"/>
      <c r="DR946" s="83"/>
      <c r="DS946" s="83"/>
      <c r="DT946" s="83"/>
      <c r="DU946" s="83"/>
      <c r="DV946" s="83"/>
      <c r="DW946" s="83"/>
      <c r="DX946" s="83"/>
      <c r="DY946" s="83"/>
      <c r="DZ946" s="83"/>
      <c r="EA946" s="83"/>
      <c r="EB946" s="83"/>
      <c r="EC946" s="83"/>
      <c r="ED946" s="83"/>
      <c r="EE946" s="83"/>
      <c r="EF946" s="83"/>
      <c r="EG946" s="83"/>
      <c r="EH946" s="83"/>
      <c r="EI946" s="83"/>
      <c r="EJ946" s="83"/>
      <c r="EK946" s="83"/>
      <c r="EL946" s="83"/>
      <c r="EM946" s="83"/>
      <c r="EN946" s="83"/>
      <c r="EO946" s="83"/>
      <c r="EP946" s="83"/>
      <c r="EQ946" s="83"/>
      <c r="ER946" s="83"/>
      <c r="ES946" s="83"/>
      <c r="ET946" s="83"/>
      <c r="EU946" s="83"/>
      <c r="EV946" s="83"/>
      <c r="EW946" s="83"/>
      <c r="EX946" s="83"/>
      <c r="EY946" s="83"/>
      <c r="EZ946" s="83"/>
      <c r="FA946" s="83"/>
      <c r="FB946" s="83"/>
      <c r="FC946" s="83"/>
      <c r="FD946" s="83"/>
      <c r="FE946" s="83"/>
      <c r="FF946" s="83"/>
      <c r="FG946" s="83"/>
      <c r="FH946" s="83"/>
      <c r="FI946" s="83"/>
      <c r="FJ946" s="83"/>
      <c r="FK946" s="83"/>
      <c r="FL946" s="83"/>
      <c r="FM946" s="83"/>
      <c r="FN946" s="83"/>
      <c r="FO946" s="83"/>
      <c r="FP946" s="83"/>
      <c r="FQ946" s="83"/>
      <c r="FR946" s="83"/>
      <c r="FS946" s="83"/>
      <c r="FT946" s="83"/>
      <c r="FU946" s="83"/>
      <c r="FV946" s="83"/>
      <c r="FW946" s="83"/>
      <c r="FX946" s="83"/>
      <c r="FY946" s="83"/>
      <c r="FZ946" s="83"/>
      <c r="GA946" s="83"/>
      <c r="GB946" s="83"/>
      <c r="GC946" s="83"/>
      <c r="GD946" s="83"/>
      <c r="GE946" s="83"/>
      <c r="GF946" s="83"/>
      <c r="GG946" s="83"/>
      <c r="GH946" s="83"/>
      <c r="GI946" s="83"/>
      <c r="GJ946" s="83"/>
      <c r="GK946" s="83"/>
      <c r="GL946" s="83"/>
      <c r="GM946" s="83"/>
      <c r="GN946" s="83"/>
      <c r="GO946" s="83"/>
      <c r="GP946" s="83"/>
      <c r="GQ946" s="83"/>
      <c r="GR946" s="83"/>
      <c r="GS946" s="83"/>
      <c r="GT946" s="83"/>
      <c r="GU946" s="83"/>
      <c r="GV946" s="83"/>
      <c r="GW946" s="83"/>
      <c r="GX946" s="83"/>
      <c r="GY946" s="83"/>
      <c r="GZ946" s="83"/>
      <c r="HA946" s="83"/>
      <c r="HB946" s="83"/>
      <c r="HC946" s="83"/>
      <c r="HD946" s="83"/>
      <c r="HE946" s="83"/>
      <c r="HF946" s="83"/>
      <c r="HG946" s="83"/>
      <c r="HH946" s="83"/>
      <c r="HI946" s="83"/>
      <c r="HJ946" s="83"/>
      <c r="HK946" s="83"/>
      <c r="HL946" s="83"/>
      <c r="HM946" s="83"/>
      <c r="HN946" s="83"/>
      <c r="HO946" s="83"/>
      <c r="HP946" s="83"/>
      <c r="HQ946" s="83"/>
      <c r="HR946" s="83"/>
      <c r="HS946" s="83"/>
      <c r="HT946" s="83"/>
      <c r="HU946" s="83"/>
      <c r="HV946" s="83"/>
      <c r="HW946" s="83"/>
      <c r="HX946" s="83"/>
      <c r="HY946" s="83"/>
      <c r="HZ946" s="83"/>
      <c r="IA946" s="83"/>
      <c r="IB946" s="83"/>
      <c r="IC946" s="83"/>
      <c r="ID946" s="83"/>
      <c r="IE946" s="83"/>
      <c r="IF946" s="83"/>
      <c r="IG946" s="83"/>
      <c r="IH946" s="83"/>
      <c r="II946" s="83"/>
      <c r="IJ946" s="83"/>
      <c r="IK946" s="83"/>
      <c r="IL946" s="83"/>
      <c r="IM946" s="83"/>
      <c r="IN946" s="83"/>
      <c r="IO946" s="83"/>
      <c r="IP946" s="83"/>
      <c r="IQ946" s="83"/>
      <c r="IR946" s="83"/>
      <c r="IS946" s="83"/>
      <c r="IT946" s="83"/>
      <c r="IU946" s="83"/>
      <c r="IV946" s="83"/>
      <c r="IW946" s="83"/>
      <c r="IX946" s="83"/>
      <c r="IY946" s="83"/>
      <c r="IZ946" s="83"/>
      <c r="JA946" s="83"/>
      <c r="JB946" s="83"/>
      <c r="JC946" s="83"/>
      <c r="JD946" s="83"/>
      <c r="JE946" s="83"/>
    </row>
    <row r="947" spans="1:265" s="8" customFormat="1" ht="15" customHeight="1" x14ac:dyDescent="0.2">
      <c r="A947" s="130"/>
      <c r="B947" s="117" t="s">
        <v>953</v>
      </c>
      <c r="C947" s="132"/>
      <c r="D947" s="340" t="s">
        <v>1028</v>
      </c>
      <c r="E947" s="117"/>
      <c r="F947" s="1028"/>
      <c r="G947" s="1029"/>
      <c r="H947" s="340" t="s">
        <v>941</v>
      </c>
      <c r="I947" s="340" t="s">
        <v>1818</v>
      </c>
      <c r="J947" s="340"/>
      <c r="K947" s="388" t="s">
        <v>126</v>
      </c>
      <c r="L947" s="401"/>
      <c r="M947" s="1136"/>
      <c r="N947" s="1136"/>
      <c r="O947" s="401"/>
      <c r="P947" s="604"/>
      <c r="Q947" s="605"/>
      <c r="R947" s="605"/>
      <c r="S947" s="605">
        <v>1</v>
      </c>
      <c r="T947" s="605"/>
      <c r="U947" s="605"/>
      <c r="V947" s="605"/>
      <c r="W947" s="606"/>
      <c r="X947" s="142"/>
      <c r="Y947" s="142"/>
      <c r="Z947" s="112"/>
      <c r="AA947" s="83"/>
      <c r="AB947" s="83"/>
      <c r="AC947" s="83" t="str">
        <f t="shared" si="23"/>
        <v/>
      </c>
      <c r="AD947" s="83"/>
      <c r="AE947" s="83"/>
      <c r="AF947" s="83"/>
      <c r="AG947" s="83"/>
      <c r="AH947" s="83"/>
      <c r="AI947" s="83"/>
      <c r="AJ947" s="83"/>
      <c r="AK947" s="83"/>
      <c r="AL947" s="83"/>
      <c r="AM947" s="83"/>
      <c r="AN947" s="83"/>
      <c r="AO947" s="83"/>
      <c r="AP947" s="83"/>
      <c r="AQ947" s="83"/>
      <c r="AR947" s="83"/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/>
      <c r="BF947" s="83"/>
      <c r="BG947" s="83"/>
      <c r="BH947" s="83"/>
      <c r="BI947" s="83"/>
      <c r="BJ947" s="83"/>
      <c r="BK947" s="83"/>
      <c r="BL947" s="83"/>
      <c r="BM947" s="83"/>
      <c r="BN947" s="83"/>
      <c r="BO947" s="83"/>
      <c r="BP947" s="83"/>
      <c r="BQ947" s="83"/>
      <c r="BR947" s="83"/>
      <c r="BS947" s="83"/>
      <c r="BT947" s="83"/>
      <c r="BU947" s="83"/>
      <c r="BV947" s="83"/>
      <c r="BW947" s="83"/>
      <c r="BX947" s="83"/>
      <c r="BY947" s="83"/>
      <c r="BZ947" s="83"/>
      <c r="CA947" s="83"/>
      <c r="CB947" s="83"/>
      <c r="CC947" s="83"/>
      <c r="CD947" s="83"/>
      <c r="CE947" s="83"/>
      <c r="CF947" s="83"/>
      <c r="CG947" s="83"/>
      <c r="CH947" s="83"/>
      <c r="CI947" s="83"/>
      <c r="CJ947" s="83"/>
      <c r="CK947" s="83"/>
      <c r="CL947" s="83"/>
      <c r="CM947" s="83"/>
      <c r="CN947" s="83"/>
      <c r="CO947" s="83"/>
      <c r="CP947" s="83"/>
      <c r="CQ947" s="83"/>
      <c r="CR947" s="83"/>
      <c r="CS947" s="83"/>
      <c r="CT947" s="83"/>
      <c r="CU947" s="83"/>
      <c r="CV947" s="83"/>
      <c r="CW947" s="83"/>
      <c r="CX947" s="83"/>
      <c r="CY947" s="83"/>
      <c r="CZ947" s="83"/>
      <c r="DA947" s="83"/>
      <c r="DB947" s="83"/>
      <c r="DC947" s="83"/>
      <c r="DD947" s="83"/>
      <c r="DE947" s="83"/>
      <c r="DF947" s="83"/>
      <c r="DG947" s="83"/>
      <c r="DH947" s="83"/>
      <c r="DI947" s="83"/>
      <c r="DJ947" s="83"/>
      <c r="DK947" s="83"/>
      <c r="DL947" s="83"/>
      <c r="DM947" s="83"/>
      <c r="DN947" s="83"/>
      <c r="DO947" s="83"/>
      <c r="DP947" s="83"/>
      <c r="DQ947" s="83"/>
      <c r="DR947" s="83"/>
      <c r="DS947" s="83"/>
      <c r="DT947" s="83"/>
      <c r="DU947" s="83"/>
      <c r="DV947" s="83"/>
      <c r="DW947" s="83"/>
      <c r="DX947" s="83"/>
      <c r="DY947" s="83"/>
      <c r="DZ947" s="83"/>
      <c r="EA947" s="83"/>
      <c r="EB947" s="83"/>
      <c r="EC947" s="83"/>
      <c r="ED947" s="83"/>
      <c r="EE947" s="83"/>
      <c r="EF947" s="83"/>
      <c r="EG947" s="83"/>
      <c r="EH947" s="83"/>
      <c r="EI947" s="83"/>
      <c r="EJ947" s="83"/>
      <c r="EK947" s="83"/>
      <c r="EL947" s="83"/>
      <c r="EM947" s="83"/>
      <c r="EN947" s="83"/>
      <c r="EO947" s="83"/>
      <c r="EP947" s="83"/>
      <c r="EQ947" s="83"/>
      <c r="ER947" s="83"/>
      <c r="ES947" s="83"/>
      <c r="ET947" s="83"/>
      <c r="EU947" s="83"/>
      <c r="EV947" s="83"/>
      <c r="EW947" s="83"/>
      <c r="EX947" s="83"/>
      <c r="EY947" s="83"/>
      <c r="EZ947" s="83"/>
      <c r="FA947" s="83"/>
      <c r="FB947" s="83"/>
      <c r="FC947" s="83"/>
      <c r="FD947" s="83"/>
      <c r="FE947" s="83"/>
      <c r="FF947" s="83"/>
      <c r="FG947" s="83"/>
      <c r="FH947" s="83"/>
      <c r="FI947" s="83"/>
      <c r="FJ947" s="83"/>
      <c r="FK947" s="83"/>
      <c r="FL947" s="83"/>
      <c r="FM947" s="83"/>
      <c r="FN947" s="83"/>
      <c r="FO947" s="83"/>
      <c r="FP947" s="83"/>
      <c r="FQ947" s="83"/>
      <c r="FR947" s="83"/>
      <c r="FS947" s="83"/>
      <c r="FT947" s="83"/>
      <c r="FU947" s="83"/>
      <c r="FV947" s="83"/>
      <c r="FW947" s="83"/>
      <c r="FX947" s="83"/>
      <c r="FY947" s="83"/>
      <c r="FZ947" s="83"/>
      <c r="GA947" s="83"/>
      <c r="GB947" s="83"/>
      <c r="GC947" s="83"/>
      <c r="GD947" s="83"/>
      <c r="GE947" s="83"/>
      <c r="GF947" s="83"/>
      <c r="GG947" s="83"/>
      <c r="GH947" s="83"/>
      <c r="GI947" s="83"/>
      <c r="GJ947" s="83"/>
      <c r="GK947" s="83"/>
      <c r="GL947" s="83"/>
      <c r="GM947" s="83"/>
      <c r="GN947" s="83"/>
      <c r="GO947" s="83"/>
      <c r="GP947" s="83"/>
      <c r="GQ947" s="83"/>
      <c r="GR947" s="83"/>
      <c r="GS947" s="83"/>
      <c r="GT947" s="83"/>
      <c r="GU947" s="83"/>
      <c r="GV947" s="83"/>
      <c r="GW947" s="83"/>
      <c r="GX947" s="83"/>
      <c r="GY947" s="83"/>
      <c r="GZ947" s="83"/>
      <c r="HA947" s="83"/>
      <c r="HB947" s="83"/>
      <c r="HC947" s="83"/>
      <c r="HD947" s="83"/>
      <c r="HE947" s="83"/>
      <c r="HF947" s="83"/>
      <c r="HG947" s="83"/>
      <c r="HH947" s="83"/>
      <c r="HI947" s="83"/>
      <c r="HJ947" s="83"/>
      <c r="HK947" s="83"/>
      <c r="HL947" s="83"/>
      <c r="HM947" s="83"/>
      <c r="HN947" s="83"/>
      <c r="HO947" s="83"/>
      <c r="HP947" s="83"/>
      <c r="HQ947" s="83"/>
      <c r="HR947" s="83"/>
      <c r="HS947" s="83"/>
      <c r="HT947" s="83"/>
      <c r="HU947" s="83"/>
      <c r="HV947" s="83"/>
      <c r="HW947" s="83"/>
      <c r="HX947" s="83"/>
      <c r="HY947" s="83"/>
      <c r="HZ947" s="83"/>
      <c r="IA947" s="83"/>
      <c r="IB947" s="83"/>
      <c r="IC947" s="83"/>
      <c r="ID947" s="83"/>
      <c r="IE947" s="83"/>
      <c r="IF947" s="83"/>
      <c r="IG947" s="83"/>
      <c r="IH947" s="83"/>
      <c r="II947" s="83"/>
      <c r="IJ947" s="83"/>
      <c r="IK947" s="83"/>
      <c r="IL947" s="83"/>
      <c r="IM947" s="83"/>
      <c r="IN947" s="83"/>
      <c r="IO947" s="83"/>
      <c r="IP947" s="83"/>
      <c r="IQ947" s="83"/>
      <c r="IR947" s="83"/>
      <c r="IS947" s="83"/>
      <c r="IT947" s="83"/>
      <c r="IU947" s="83"/>
      <c r="IV947" s="83"/>
      <c r="IW947" s="83"/>
      <c r="IX947" s="83"/>
      <c r="IY947" s="83"/>
      <c r="IZ947" s="83"/>
      <c r="JA947" s="83"/>
      <c r="JB947" s="83"/>
      <c r="JC947" s="83"/>
      <c r="JD947" s="83"/>
      <c r="JE947" s="83"/>
    </row>
    <row r="948" spans="1:265" s="8" customFormat="1" ht="15" customHeight="1" x14ac:dyDescent="0.2">
      <c r="A948" s="130"/>
      <c r="B948" s="117" t="s">
        <v>953</v>
      </c>
      <c r="C948" s="132"/>
      <c r="D948" s="340" t="s">
        <v>1028</v>
      </c>
      <c r="E948" s="117"/>
      <c r="F948" s="1028"/>
      <c r="G948" s="1029"/>
      <c r="H948" s="340" t="s">
        <v>941</v>
      </c>
      <c r="I948" s="340" t="s">
        <v>1818</v>
      </c>
      <c r="J948" s="340"/>
      <c r="K948" s="388" t="s">
        <v>545</v>
      </c>
      <c r="L948" s="401"/>
      <c r="M948" s="1136"/>
      <c r="N948" s="1136"/>
      <c r="O948" s="401"/>
      <c r="P948" s="604"/>
      <c r="Q948" s="605"/>
      <c r="R948" s="605"/>
      <c r="S948" s="605">
        <v>1</v>
      </c>
      <c r="T948" s="605"/>
      <c r="U948" s="605"/>
      <c r="V948" s="605"/>
      <c r="W948" s="606"/>
      <c r="X948" s="142"/>
      <c r="Y948" s="142"/>
      <c r="Z948" s="112"/>
      <c r="AA948" s="83"/>
      <c r="AB948" s="83"/>
      <c r="AC948" s="83" t="str">
        <f t="shared" si="23"/>
        <v/>
      </c>
      <c r="AD948" s="83"/>
      <c r="AE948" s="83"/>
      <c r="AF948" s="83"/>
      <c r="AG948" s="83"/>
      <c r="AH948" s="83"/>
      <c r="AI948" s="83"/>
      <c r="AJ948" s="83"/>
      <c r="AK948" s="83"/>
      <c r="AL948" s="83"/>
      <c r="AM948" s="83"/>
      <c r="AN948" s="83"/>
      <c r="AO948" s="83"/>
      <c r="AP948" s="83"/>
      <c r="AQ948" s="83"/>
      <c r="AR948" s="83"/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/>
      <c r="BF948" s="83"/>
      <c r="BG948" s="83"/>
      <c r="BH948" s="83"/>
      <c r="BI948" s="83"/>
      <c r="BJ948" s="83"/>
      <c r="BK948" s="83"/>
      <c r="BL948" s="83"/>
      <c r="BM948" s="83"/>
      <c r="BN948" s="83"/>
      <c r="BO948" s="83"/>
      <c r="BP948" s="83"/>
      <c r="BQ948" s="83"/>
      <c r="BR948" s="83"/>
      <c r="BS948" s="83"/>
      <c r="BT948" s="83"/>
      <c r="BU948" s="83"/>
      <c r="BV948" s="83"/>
      <c r="BW948" s="83"/>
      <c r="BX948" s="83"/>
      <c r="BY948" s="83"/>
      <c r="BZ948" s="83"/>
      <c r="CA948" s="83"/>
      <c r="CB948" s="83"/>
      <c r="CC948" s="83"/>
      <c r="CD948" s="83"/>
      <c r="CE948" s="83"/>
      <c r="CF948" s="83"/>
      <c r="CG948" s="83"/>
      <c r="CH948" s="83"/>
      <c r="CI948" s="83"/>
      <c r="CJ948" s="83"/>
      <c r="CK948" s="83"/>
      <c r="CL948" s="83"/>
      <c r="CM948" s="83"/>
      <c r="CN948" s="83"/>
      <c r="CO948" s="83"/>
      <c r="CP948" s="83"/>
      <c r="CQ948" s="83"/>
      <c r="CR948" s="83"/>
      <c r="CS948" s="83"/>
      <c r="CT948" s="83"/>
      <c r="CU948" s="83"/>
      <c r="CV948" s="83"/>
      <c r="CW948" s="83"/>
      <c r="CX948" s="83"/>
      <c r="CY948" s="83"/>
      <c r="CZ948" s="83"/>
      <c r="DA948" s="83"/>
      <c r="DB948" s="83"/>
      <c r="DC948" s="83"/>
      <c r="DD948" s="83"/>
      <c r="DE948" s="83"/>
      <c r="DF948" s="83"/>
      <c r="DG948" s="83"/>
      <c r="DH948" s="83"/>
      <c r="DI948" s="83"/>
      <c r="DJ948" s="83"/>
      <c r="DK948" s="83"/>
      <c r="DL948" s="83"/>
      <c r="DM948" s="83"/>
      <c r="DN948" s="83"/>
      <c r="DO948" s="83"/>
      <c r="DP948" s="83"/>
      <c r="DQ948" s="83"/>
      <c r="DR948" s="83"/>
      <c r="DS948" s="83"/>
      <c r="DT948" s="83"/>
      <c r="DU948" s="83"/>
      <c r="DV948" s="83"/>
      <c r="DW948" s="83"/>
      <c r="DX948" s="83"/>
      <c r="DY948" s="83"/>
      <c r="DZ948" s="83"/>
      <c r="EA948" s="83"/>
      <c r="EB948" s="83"/>
      <c r="EC948" s="83"/>
      <c r="ED948" s="83"/>
      <c r="EE948" s="83"/>
      <c r="EF948" s="83"/>
      <c r="EG948" s="83"/>
      <c r="EH948" s="83"/>
      <c r="EI948" s="83"/>
      <c r="EJ948" s="83"/>
      <c r="EK948" s="83"/>
      <c r="EL948" s="83"/>
      <c r="EM948" s="83"/>
      <c r="EN948" s="83"/>
      <c r="EO948" s="83"/>
      <c r="EP948" s="83"/>
      <c r="EQ948" s="83"/>
      <c r="ER948" s="83"/>
      <c r="ES948" s="83"/>
      <c r="ET948" s="83"/>
      <c r="EU948" s="83"/>
      <c r="EV948" s="83"/>
      <c r="EW948" s="83"/>
      <c r="EX948" s="83"/>
      <c r="EY948" s="83"/>
      <c r="EZ948" s="83"/>
      <c r="FA948" s="83"/>
      <c r="FB948" s="83"/>
      <c r="FC948" s="83"/>
      <c r="FD948" s="83"/>
      <c r="FE948" s="83"/>
      <c r="FF948" s="83"/>
      <c r="FG948" s="83"/>
      <c r="FH948" s="83"/>
      <c r="FI948" s="83"/>
      <c r="FJ948" s="83"/>
      <c r="FK948" s="83"/>
      <c r="FL948" s="83"/>
      <c r="FM948" s="83"/>
      <c r="FN948" s="83"/>
      <c r="FO948" s="83"/>
      <c r="FP948" s="83"/>
      <c r="FQ948" s="83"/>
      <c r="FR948" s="83"/>
      <c r="FS948" s="83"/>
      <c r="FT948" s="83"/>
      <c r="FU948" s="83"/>
      <c r="FV948" s="83"/>
      <c r="FW948" s="83"/>
      <c r="FX948" s="83"/>
      <c r="FY948" s="83"/>
      <c r="FZ948" s="83"/>
      <c r="GA948" s="83"/>
      <c r="GB948" s="83"/>
      <c r="GC948" s="83"/>
      <c r="GD948" s="83"/>
      <c r="GE948" s="83"/>
      <c r="GF948" s="83"/>
      <c r="GG948" s="83"/>
      <c r="GH948" s="83"/>
      <c r="GI948" s="83"/>
      <c r="GJ948" s="83"/>
      <c r="GK948" s="83"/>
      <c r="GL948" s="83"/>
      <c r="GM948" s="83"/>
      <c r="GN948" s="83"/>
      <c r="GO948" s="83"/>
      <c r="GP948" s="83"/>
      <c r="GQ948" s="83"/>
      <c r="GR948" s="83"/>
      <c r="GS948" s="83"/>
      <c r="GT948" s="83"/>
      <c r="GU948" s="83"/>
      <c r="GV948" s="83"/>
      <c r="GW948" s="83"/>
      <c r="GX948" s="83"/>
      <c r="GY948" s="83"/>
      <c r="GZ948" s="83"/>
      <c r="HA948" s="83"/>
      <c r="HB948" s="83"/>
      <c r="HC948" s="83"/>
      <c r="HD948" s="83"/>
      <c r="HE948" s="83"/>
      <c r="HF948" s="83"/>
      <c r="HG948" s="83"/>
      <c r="HH948" s="83"/>
      <c r="HI948" s="83"/>
      <c r="HJ948" s="83"/>
      <c r="HK948" s="83"/>
      <c r="HL948" s="83"/>
      <c r="HM948" s="83"/>
      <c r="HN948" s="83"/>
      <c r="HO948" s="83"/>
      <c r="HP948" s="83"/>
      <c r="HQ948" s="83"/>
      <c r="HR948" s="83"/>
      <c r="HS948" s="83"/>
      <c r="HT948" s="83"/>
      <c r="HU948" s="83"/>
      <c r="HV948" s="83"/>
      <c r="HW948" s="83"/>
      <c r="HX948" s="83"/>
      <c r="HY948" s="83"/>
      <c r="HZ948" s="83"/>
      <c r="IA948" s="83"/>
      <c r="IB948" s="83"/>
      <c r="IC948" s="83"/>
      <c r="ID948" s="83"/>
      <c r="IE948" s="83"/>
      <c r="IF948" s="83"/>
      <c r="IG948" s="83"/>
      <c r="IH948" s="83"/>
      <c r="II948" s="83"/>
      <c r="IJ948" s="83"/>
      <c r="IK948" s="83"/>
      <c r="IL948" s="83"/>
      <c r="IM948" s="83"/>
      <c r="IN948" s="83"/>
      <c r="IO948" s="83"/>
      <c r="IP948" s="83"/>
      <c r="IQ948" s="83"/>
      <c r="IR948" s="83"/>
      <c r="IS948" s="83"/>
      <c r="IT948" s="83"/>
      <c r="IU948" s="83"/>
      <c r="IV948" s="83"/>
      <c r="IW948" s="83"/>
      <c r="IX948" s="83"/>
      <c r="IY948" s="83"/>
      <c r="IZ948" s="83"/>
      <c r="JA948" s="83"/>
      <c r="JB948" s="83"/>
      <c r="JC948" s="83"/>
      <c r="JD948" s="83"/>
      <c r="JE948" s="83"/>
    </row>
    <row r="949" spans="1:265" s="8" customFormat="1" ht="15" customHeight="1" thickBot="1" x14ac:dyDescent="0.25">
      <c r="A949" s="130"/>
      <c r="B949" s="117" t="s">
        <v>953</v>
      </c>
      <c r="C949" s="132"/>
      <c r="D949" s="364" t="s">
        <v>1028</v>
      </c>
      <c r="E949" s="234"/>
      <c r="F949" s="1030"/>
      <c r="G949" s="1031"/>
      <c r="H949" s="364" t="s">
        <v>941</v>
      </c>
      <c r="I949" s="364" t="s">
        <v>1810</v>
      </c>
      <c r="J949" s="364"/>
      <c r="K949" s="399" t="s">
        <v>1273</v>
      </c>
      <c r="L949" s="402"/>
      <c r="M949" s="1180"/>
      <c r="N949" s="1180"/>
      <c r="O949" s="402"/>
      <c r="P949" s="645"/>
      <c r="Q949" s="646"/>
      <c r="R949" s="646"/>
      <c r="S949" s="646"/>
      <c r="T949" s="646">
        <v>27</v>
      </c>
      <c r="U949" s="646"/>
      <c r="V949" s="646"/>
      <c r="W949" s="647"/>
      <c r="X949" s="199">
        <f>SUM(P944:W949)</f>
        <v>40</v>
      </c>
      <c r="Y949" s="199">
        <f>X949</f>
        <v>40</v>
      </c>
      <c r="Z949" s="112"/>
      <c r="AA949" s="83"/>
      <c r="AB949" s="83"/>
      <c r="AC949" s="83" t="str">
        <f t="shared" si="23"/>
        <v/>
      </c>
      <c r="AD949" s="83"/>
      <c r="AE949" s="83"/>
      <c r="AF949" s="83"/>
      <c r="AG949" s="83"/>
      <c r="AH949" s="83"/>
      <c r="AI949" s="83"/>
      <c r="AJ949" s="83"/>
      <c r="AK949" s="83"/>
      <c r="AL949" s="83"/>
      <c r="AM949" s="83"/>
      <c r="AN949" s="83"/>
      <c r="AO949" s="83"/>
      <c r="AP949" s="83"/>
      <c r="AQ949" s="83"/>
      <c r="AR949" s="83"/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/>
      <c r="BF949" s="83"/>
      <c r="BG949" s="83"/>
      <c r="BH949" s="83"/>
      <c r="BI949" s="83"/>
      <c r="BJ949" s="83"/>
      <c r="BK949" s="83"/>
      <c r="BL949" s="83"/>
      <c r="BM949" s="83"/>
      <c r="BN949" s="83"/>
      <c r="BO949" s="83"/>
      <c r="BP949" s="83"/>
      <c r="BQ949" s="83"/>
      <c r="BR949" s="83"/>
      <c r="BS949" s="83"/>
      <c r="BT949" s="83"/>
      <c r="BU949" s="83"/>
      <c r="BV949" s="83"/>
      <c r="BW949" s="83"/>
      <c r="BX949" s="83"/>
      <c r="BY949" s="83"/>
      <c r="BZ949" s="83"/>
      <c r="CA949" s="83"/>
      <c r="CB949" s="83"/>
      <c r="CC949" s="83"/>
      <c r="CD949" s="83"/>
      <c r="CE949" s="83"/>
      <c r="CF949" s="83"/>
      <c r="CG949" s="83"/>
      <c r="CH949" s="83"/>
      <c r="CI949" s="83"/>
      <c r="CJ949" s="83"/>
      <c r="CK949" s="83"/>
      <c r="CL949" s="83"/>
      <c r="CM949" s="83"/>
      <c r="CN949" s="83"/>
      <c r="CO949" s="83"/>
      <c r="CP949" s="83"/>
      <c r="CQ949" s="83"/>
      <c r="CR949" s="83"/>
      <c r="CS949" s="83"/>
      <c r="CT949" s="83"/>
      <c r="CU949" s="83"/>
      <c r="CV949" s="83"/>
      <c r="CW949" s="83"/>
      <c r="CX949" s="83"/>
      <c r="CY949" s="83"/>
      <c r="CZ949" s="83"/>
      <c r="DA949" s="83"/>
      <c r="DB949" s="83"/>
      <c r="DC949" s="83"/>
      <c r="DD949" s="83"/>
      <c r="DE949" s="83"/>
      <c r="DF949" s="83"/>
      <c r="DG949" s="83"/>
      <c r="DH949" s="83"/>
      <c r="DI949" s="83"/>
      <c r="DJ949" s="83"/>
      <c r="DK949" s="83"/>
      <c r="DL949" s="83"/>
      <c r="DM949" s="83"/>
      <c r="DN949" s="83"/>
      <c r="DO949" s="83"/>
      <c r="DP949" s="83"/>
      <c r="DQ949" s="83"/>
      <c r="DR949" s="83"/>
      <c r="DS949" s="83"/>
      <c r="DT949" s="83"/>
      <c r="DU949" s="83"/>
      <c r="DV949" s="83"/>
      <c r="DW949" s="83"/>
      <c r="DX949" s="83"/>
      <c r="DY949" s="83"/>
      <c r="DZ949" s="83"/>
      <c r="EA949" s="83"/>
      <c r="EB949" s="83"/>
      <c r="EC949" s="83"/>
      <c r="ED949" s="83"/>
      <c r="EE949" s="83"/>
      <c r="EF949" s="83"/>
      <c r="EG949" s="83"/>
      <c r="EH949" s="83"/>
      <c r="EI949" s="83"/>
      <c r="EJ949" s="83"/>
      <c r="EK949" s="83"/>
      <c r="EL949" s="83"/>
      <c r="EM949" s="83"/>
      <c r="EN949" s="83"/>
      <c r="EO949" s="83"/>
      <c r="EP949" s="83"/>
      <c r="EQ949" s="83"/>
      <c r="ER949" s="83"/>
      <c r="ES949" s="83"/>
      <c r="ET949" s="83"/>
      <c r="EU949" s="83"/>
      <c r="EV949" s="83"/>
      <c r="EW949" s="83"/>
      <c r="EX949" s="83"/>
      <c r="EY949" s="83"/>
      <c r="EZ949" s="83"/>
      <c r="FA949" s="83"/>
      <c r="FB949" s="83"/>
      <c r="FC949" s="83"/>
      <c r="FD949" s="83"/>
      <c r="FE949" s="83"/>
      <c r="FF949" s="83"/>
      <c r="FG949" s="83"/>
      <c r="FH949" s="83"/>
      <c r="FI949" s="83"/>
      <c r="FJ949" s="83"/>
      <c r="FK949" s="83"/>
      <c r="FL949" s="83"/>
      <c r="FM949" s="83"/>
      <c r="FN949" s="83"/>
      <c r="FO949" s="83"/>
      <c r="FP949" s="83"/>
      <c r="FQ949" s="83"/>
      <c r="FR949" s="83"/>
      <c r="FS949" s="83"/>
      <c r="FT949" s="83"/>
      <c r="FU949" s="83"/>
      <c r="FV949" s="83"/>
      <c r="FW949" s="83"/>
      <c r="FX949" s="83"/>
      <c r="FY949" s="83"/>
      <c r="FZ949" s="83"/>
      <c r="GA949" s="83"/>
      <c r="GB949" s="83"/>
      <c r="GC949" s="83"/>
      <c r="GD949" s="83"/>
      <c r="GE949" s="83"/>
      <c r="GF949" s="83"/>
      <c r="GG949" s="83"/>
      <c r="GH949" s="83"/>
      <c r="GI949" s="83"/>
      <c r="GJ949" s="83"/>
      <c r="GK949" s="83"/>
      <c r="GL949" s="83"/>
      <c r="GM949" s="83"/>
      <c r="GN949" s="83"/>
      <c r="GO949" s="83"/>
      <c r="GP949" s="83"/>
      <c r="GQ949" s="83"/>
      <c r="GR949" s="83"/>
      <c r="GS949" s="83"/>
      <c r="GT949" s="83"/>
      <c r="GU949" s="83"/>
      <c r="GV949" s="83"/>
      <c r="GW949" s="83"/>
      <c r="GX949" s="83"/>
      <c r="GY949" s="83"/>
      <c r="GZ949" s="83"/>
      <c r="HA949" s="83"/>
      <c r="HB949" s="83"/>
      <c r="HC949" s="83"/>
      <c r="HD949" s="83"/>
      <c r="HE949" s="83"/>
      <c r="HF949" s="83"/>
      <c r="HG949" s="83"/>
      <c r="HH949" s="83"/>
      <c r="HI949" s="83"/>
      <c r="HJ949" s="83"/>
      <c r="HK949" s="83"/>
      <c r="HL949" s="83"/>
      <c r="HM949" s="83"/>
      <c r="HN949" s="83"/>
      <c r="HO949" s="83"/>
      <c r="HP949" s="83"/>
      <c r="HQ949" s="83"/>
      <c r="HR949" s="83"/>
      <c r="HS949" s="83"/>
      <c r="HT949" s="83"/>
      <c r="HU949" s="83"/>
      <c r="HV949" s="83"/>
      <c r="HW949" s="83"/>
      <c r="HX949" s="83"/>
      <c r="HY949" s="83"/>
      <c r="HZ949" s="83"/>
      <c r="IA949" s="83"/>
      <c r="IB949" s="83"/>
      <c r="IC949" s="83"/>
      <c r="ID949" s="83"/>
      <c r="IE949" s="83"/>
      <c r="IF949" s="83"/>
      <c r="IG949" s="83"/>
      <c r="IH949" s="83"/>
      <c r="II949" s="83"/>
      <c r="IJ949" s="83"/>
      <c r="IK949" s="83"/>
      <c r="IL949" s="83"/>
      <c r="IM949" s="83"/>
      <c r="IN949" s="83"/>
      <c r="IO949" s="83"/>
      <c r="IP949" s="83"/>
      <c r="IQ949" s="83"/>
      <c r="IR949" s="83"/>
      <c r="IS949" s="83"/>
      <c r="IT949" s="83"/>
      <c r="IU949" s="83"/>
      <c r="IV949" s="83"/>
      <c r="IW949" s="83"/>
      <c r="IX949" s="83"/>
      <c r="IY949" s="83"/>
      <c r="IZ949" s="83"/>
      <c r="JA949" s="83"/>
      <c r="JB949" s="83"/>
      <c r="JC949" s="83"/>
      <c r="JD949" s="83"/>
      <c r="JE949" s="83"/>
    </row>
    <row r="950" spans="1:265" s="8" customFormat="1" ht="15" customHeight="1" x14ac:dyDescent="0.2">
      <c r="A950" s="156">
        <f>A944+1</f>
        <v>101</v>
      </c>
      <c r="B950" s="1086" t="s">
        <v>718</v>
      </c>
      <c r="C950" s="201" t="s">
        <v>35</v>
      </c>
      <c r="D950" s="366" t="s">
        <v>719</v>
      </c>
      <c r="E950" s="218" t="s">
        <v>720</v>
      </c>
      <c r="F950" s="1055" t="s">
        <v>655</v>
      </c>
      <c r="G950" s="1056" t="s">
        <v>22</v>
      </c>
      <c r="H950" s="366" t="s">
        <v>650</v>
      </c>
      <c r="I950" s="366" t="s">
        <v>651</v>
      </c>
      <c r="J950" s="366" t="s">
        <v>1078</v>
      </c>
      <c r="K950" s="407" t="s">
        <v>721</v>
      </c>
      <c r="L950" s="407" t="s">
        <v>97</v>
      </c>
      <c r="M950" s="1188">
        <v>1</v>
      </c>
      <c r="N950" s="1188" t="s">
        <v>24</v>
      </c>
      <c r="O950" s="407" t="s">
        <v>440</v>
      </c>
      <c r="P950" s="660">
        <v>2</v>
      </c>
      <c r="Q950" s="661"/>
      <c r="R950" s="661"/>
      <c r="S950" s="661"/>
      <c r="T950" s="661"/>
      <c r="U950" s="661"/>
      <c r="V950" s="661"/>
      <c r="W950" s="662"/>
      <c r="X950" s="219"/>
      <c r="Y950" s="219"/>
      <c r="Z950" s="112" t="str">
        <f>C950</f>
        <v>TC</v>
      </c>
      <c r="AA950" s="83" t="s">
        <v>1475</v>
      </c>
      <c r="AB950" s="83" t="s">
        <v>1480</v>
      </c>
      <c r="AC950" s="83">
        <f t="shared" si="23"/>
        <v>19</v>
      </c>
      <c r="AD950" s="83"/>
      <c r="AE950" s="83"/>
      <c r="AF950" s="83"/>
      <c r="AG950" s="83"/>
      <c r="AH950" s="83"/>
      <c r="AI950" s="83"/>
      <c r="AJ950" s="83"/>
      <c r="AK950" s="83"/>
      <c r="AL950" s="83"/>
      <c r="AM950" s="83"/>
      <c r="AN950" s="83"/>
      <c r="AO950" s="83"/>
      <c r="AP950" s="83"/>
      <c r="AQ950" s="83"/>
      <c r="AR950" s="83"/>
      <c r="AS950" s="83"/>
      <c r="AT950" s="83"/>
      <c r="AU950" s="83"/>
      <c r="AV950" s="83"/>
      <c r="AW950" s="83"/>
      <c r="AX950" s="83"/>
      <c r="AY950" s="83"/>
      <c r="AZ950" s="83"/>
      <c r="BA950" s="83"/>
      <c r="BB950" s="83"/>
      <c r="BC950" s="83"/>
      <c r="BD950" s="83"/>
      <c r="BE950" s="83"/>
      <c r="BF950" s="83"/>
      <c r="BG950" s="83"/>
      <c r="BH950" s="83"/>
      <c r="BI950" s="83"/>
      <c r="BJ950" s="83"/>
      <c r="BK950" s="83"/>
      <c r="BL950" s="83"/>
      <c r="BM950" s="83"/>
      <c r="BN950" s="83"/>
      <c r="BO950" s="83"/>
      <c r="BP950" s="83"/>
      <c r="BQ950" s="83"/>
      <c r="BR950" s="83"/>
      <c r="BS950" s="83"/>
      <c r="BT950" s="83"/>
      <c r="BU950" s="83"/>
      <c r="BV950" s="83"/>
      <c r="BW950" s="83"/>
      <c r="BX950" s="83"/>
      <c r="BY950" s="83"/>
      <c r="BZ950" s="83"/>
      <c r="CA950" s="83"/>
      <c r="CB950" s="83"/>
      <c r="CC950" s="83"/>
      <c r="CD950" s="83"/>
      <c r="CE950" s="83"/>
      <c r="CF950" s="83"/>
      <c r="CG950" s="83"/>
      <c r="CH950" s="83"/>
      <c r="CI950" s="83"/>
      <c r="CJ950" s="83"/>
      <c r="CK950" s="83"/>
      <c r="CL950" s="83"/>
      <c r="CM950" s="83"/>
      <c r="CN950" s="83"/>
      <c r="CO950" s="83"/>
      <c r="CP950" s="83"/>
      <c r="CQ950" s="83"/>
      <c r="CR950" s="83"/>
      <c r="CS950" s="83"/>
      <c r="CT950" s="83"/>
      <c r="CU950" s="83"/>
      <c r="CV950" s="83"/>
      <c r="CW950" s="83"/>
      <c r="CX950" s="83"/>
      <c r="CY950" s="83"/>
      <c r="CZ950" s="83"/>
      <c r="DA950" s="83"/>
      <c r="DB950" s="83"/>
      <c r="DC950" s="83"/>
      <c r="DD950" s="83"/>
      <c r="DE950" s="83"/>
      <c r="DF950" s="83"/>
      <c r="DG950" s="83"/>
      <c r="DH950" s="83"/>
      <c r="DI950" s="83"/>
      <c r="DJ950" s="83"/>
      <c r="DK950" s="83"/>
      <c r="DL950" s="83"/>
      <c r="DM950" s="83"/>
      <c r="DN950" s="83"/>
      <c r="DO950" s="83"/>
      <c r="DP950" s="83"/>
      <c r="DQ950" s="83"/>
      <c r="DR950" s="83"/>
      <c r="DS950" s="83"/>
      <c r="DT950" s="83"/>
      <c r="DU950" s="83"/>
      <c r="DV950" s="83"/>
      <c r="DW950" s="83"/>
      <c r="DX950" s="83"/>
      <c r="DY950" s="83"/>
      <c r="DZ950" s="83"/>
      <c r="EA950" s="83"/>
      <c r="EB950" s="83"/>
      <c r="EC950" s="83"/>
      <c r="ED950" s="83"/>
      <c r="EE950" s="83"/>
      <c r="EF950" s="83"/>
      <c r="EG950" s="83"/>
      <c r="EH950" s="83"/>
      <c r="EI950" s="83"/>
      <c r="EJ950" s="83"/>
      <c r="EK950" s="83"/>
      <c r="EL950" s="83"/>
      <c r="EM950" s="83"/>
      <c r="EN950" s="83"/>
      <c r="EO950" s="83"/>
      <c r="EP950" s="83"/>
      <c r="EQ950" s="83"/>
      <c r="ER950" s="83"/>
      <c r="ES950" s="83"/>
      <c r="ET950" s="83"/>
      <c r="EU950" s="83"/>
      <c r="EV950" s="83"/>
      <c r="EW950" s="83"/>
      <c r="EX950" s="83"/>
      <c r="EY950" s="83"/>
      <c r="EZ950" s="83"/>
      <c r="FA950" s="83"/>
      <c r="FB950" s="83"/>
      <c r="FC950" s="83"/>
      <c r="FD950" s="83"/>
      <c r="FE950" s="83"/>
      <c r="FF950" s="83"/>
      <c r="FG950" s="83"/>
      <c r="FH950" s="83"/>
      <c r="FI950" s="83"/>
      <c r="FJ950" s="83"/>
      <c r="FK950" s="83"/>
      <c r="FL950" s="83"/>
      <c r="FM950" s="83"/>
      <c r="FN950" s="83"/>
      <c r="FO950" s="83"/>
      <c r="FP950" s="83"/>
      <c r="FQ950" s="83"/>
      <c r="FR950" s="83"/>
      <c r="FS950" s="83"/>
      <c r="FT950" s="83"/>
      <c r="FU950" s="83"/>
      <c r="FV950" s="83"/>
      <c r="FW950" s="83"/>
      <c r="FX950" s="83"/>
      <c r="FY950" s="83"/>
      <c r="FZ950" s="83"/>
      <c r="GA950" s="83"/>
      <c r="GB950" s="83"/>
      <c r="GC950" s="83"/>
      <c r="GD950" s="83"/>
      <c r="GE950" s="83"/>
      <c r="GF950" s="83"/>
      <c r="GG950" s="83"/>
      <c r="GH950" s="83"/>
      <c r="GI950" s="83"/>
      <c r="GJ950" s="83"/>
      <c r="GK950" s="83"/>
      <c r="GL950" s="83"/>
      <c r="GM950" s="83"/>
      <c r="GN950" s="83"/>
      <c r="GO950" s="83"/>
      <c r="GP950" s="83"/>
      <c r="GQ950" s="83"/>
      <c r="GR950" s="83"/>
      <c r="GS950" s="83"/>
      <c r="GT950" s="83"/>
      <c r="GU950" s="83"/>
      <c r="GV950" s="83"/>
      <c r="GW950" s="83"/>
      <c r="GX950" s="83"/>
      <c r="GY950" s="83"/>
      <c r="GZ950" s="83"/>
      <c r="HA950" s="83"/>
      <c r="HB950" s="83"/>
      <c r="HC950" s="83"/>
      <c r="HD950" s="83"/>
      <c r="HE950" s="83"/>
      <c r="HF950" s="83"/>
      <c r="HG950" s="83"/>
      <c r="HH950" s="83"/>
      <c r="HI950" s="83"/>
      <c r="HJ950" s="83"/>
      <c r="HK950" s="83"/>
      <c r="HL950" s="83"/>
      <c r="HM950" s="83"/>
      <c r="HN950" s="83"/>
      <c r="HO950" s="83"/>
      <c r="HP950" s="83"/>
      <c r="HQ950" s="83"/>
      <c r="HR950" s="83"/>
      <c r="HS950" s="83"/>
      <c r="HT950" s="83"/>
      <c r="HU950" s="83"/>
      <c r="HV950" s="83"/>
      <c r="HW950" s="83"/>
      <c r="HX950" s="83"/>
      <c r="HY950" s="83"/>
      <c r="HZ950" s="83"/>
      <c r="IA950" s="83"/>
      <c r="IB950" s="83"/>
      <c r="IC950" s="83"/>
      <c r="ID950" s="83"/>
      <c r="IE950" s="83"/>
      <c r="IF950" s="83"/>
      <c r="IG950" s="83"/>
      <c r="IH950" s="83"/>
      <c r="II950" s="83"/>
      <c r="IJ950" s="83"/>
      <c r="IK950" s="83"/>
      <c r="IL950" s="83"/>
      <c r="IM950" s="83"/>
      <c r="IN950" s="83"/>
      <c r="IO950" s="83"/>
      <c r="IP950" s="83"/>
      <c r="IQ950" s="83"/>
      <c r="IR950" s="83"/>
      <c r="IS950" s="83"/>
      <c r="IT950" s="83"/>
      <c r="IU950" s="83"/>
      <c r="IV950" s="83"/>
      <c r="IW950" s="83"/>
      <c r="IX950" s="83"/>
      <c r="IY950" s="83"/>
      <c r="IZ950" s="83"/>
      <c r="JA950" s="83"/>
      <c r="JB950" s="83"/>
      <c r="JC950" s="83"/>
      <c r="JD950" s="83"/>
      <c r="JE950" s="83"/>
    </row>
    <row r="951" spans="1:265" s="8" customFormat="1" ht="15" customHeight="1" x14ac:dyDescent="0.2">
      <c r="A951" s="130"/>
      <c r="B951" s="131" t="s">
        <v>718</v>
      </c>
      <c r="C951" s="206"/>
      <c r="D951" s="337" t="s">
        <v>719</v>
      </c>
      <c r="E951" s="218"/>
      <c r="F951" s="1055"/>
      <c r="G951" s="1056"/>
      <c r="H951" s="337" t="s">
        <v>650</v>
      </c>
      <c r="I951" s="337" t="s">
        <v>651</v>
      </c>
      <c r="J951" s="337" t="s">
        <v>1078</v>
      </c>
      <c r="K951" s="393" t="s">
        <v>721</v>
      </c>
      <c r="L951" s="393" t="s">
        <v>97</v>
      </c>
      <c r="M951" s="1176">
        <v>1</v>
      </c>
      <c r="N951" s="1176" t="s">
        <v>101</v>
      </c>
      <c r="O951" s="393" t="s">
        <v>440</v>
      </c>
      <c r="P951" s="617">
        <v>2</v>
      </c>
      <c r="Q951" s="618"/>
      <c r="R951" s="618"/>
      <c r="S951" s="618"/>
      <c r="T951" s="618"/>
      <c r="U951" s="618"/>
      <c r="V951" s="618"/>
      <c r="W951" s="619"/>
      <c r="X951" s="219"/>
      <c r="Y951" s="219"/>
      <c r="Z951" s="112"/>
      <c r="AA951" s="83"/>
      <c r="AB951" s="83"/>
      <c r="AC951" s="83" t="str">
        <f t="shared" si="23"/>
        <v/>
      </c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83"/>
      <c r="AU951" s="83"/>
      <c r="AV951" s="83"/>
      <c r="AW951" s="83"/>
      <c r="AX951" s="83"/>
      <c r="AY951" s="83"/>
      <c r="AZ951" s="83"/>
      <c r="BA951" s="83"/>
      <c r="BB951" s="83"/>
      <c r="BC951" s="83"/>
      <c r="BD951" s="83"/>
      <c r="BE951" s="83"/>
      <c r="BF951" s="83"/>
      <c r="BG951" s="83"/>
      <c r="BH951" s="83"/>
      <c r="BI951" s="83"/>
      <c r="BJ951" s="83"/>
      <c r="BK951" s="83"/>
      <c r="BL951" s="83"/>
      <c r="BM951" s="83"/>
      <c r="BN951" s="83"/>
      <c r="BO951" s="83"/>
      <c r="BP951" s="83"/>
      <c r="BQ951" s="83"/>
      <c r="BR951" s="83"/>
      <c r="BS951" s="83"/>
      <c r="BT951" s="83"/>
      <c r="BU951" s="83"/>
      <c r="BV951" s="83"/>
      <c r="BW951" s="83"/>
      <c r="BX951" s="83"/>
      <c r="BY951" s="83"/>
      <c r="BZ951" s="83"/>
      <c r="CA951" s="83"/>
      <c r="CB951" s="83"/>
      <c r="CC951" s="83"/>
      <c r="CD951" s="83"/>
      <c r="CE951" s="83"/>
      <c r="CF951" s="83"/>
      <c r="CG951" s="83"/>
      <c r="CH951" s="83"/>
      <c r="CI951" s="83"/>
      <c r="CJ951" s="83"/>
      <c r="CK951" s="83"/>
      <c r="CL951" s="83"/>
      <c r="CM951" s="83"/>
      <c r="CN951" s="83"/>
      <c r="CO951" s="83"/>
      <c r="CP951" s="83"/>
      <c r="CQ951" s="83"/>
      <c r="CR951" s="83"/>
      <c r="CS951" s="83"/>
      <c r="CT951" s="83"/>
      <c r="CU951" s="83"/>
      <c r="CV951" s="83"/>
      <c r="CW951" s="83"/>
      <c r="CX951" s="83"/>
      <c r="CY951" s="83"/>
      <c r="CZ951" s="83"/>
      <c r="DA951" s="83"/>
      <c r="DB951" s="83"/>
      <c r="DC951" s="83"/>
      <c r="DD951" s="83"/>
      <c r="DE951" s="83"/>
      <c r="DF951" s="83"/>
      <c r="DG951" s="83"/>
      <c r="DH951" s="83"/>
      <c r="DI951" s="83"/>
      <c r="DJ951" s="83"/>
      <c r="DK951" s="83"/>
      <c r="DL951" s="83"/>
      <c r="DM951" s="83"/>
      <c r="DN951" s="83"/>
      <c r="DO951" s="83"/>
      <c r="DP951" s="83"/>
      <c r="DQ951" s="83"/>
      <c r="DR951" s="83"/>
      <c r="DS951" s="83"/>
      <c r="DT951" s="83"/>
      <c r="DU951" s="83"/>
      <c r="DV951" s="83"/>
      <c r="DW951" s="83"/>
      <c r="DX951" s="83"/>
      <c r="DY951" s="83"/>
      <c r="DZ951" s="83"/>
      <c r="EA951" s="83"/>
      <c r="EB951" s="83"/>
      <c r="EC951" s="83"/>
      <c r="ED951" s="83"/>
      <c r="EE951" s="83"/>
      <c r="EF951" s="83"/>
      <c r="EG951" s="83"/>
      <c r="EH951" s="83"/>
      <c r="EI951" s="83"/>
      <c r="EJ951" s="83"/>
      <c r="EK951" s="83"/>
      <c r="EL951" s="83"/>
      <c r="EM951" s="83"/>
      <c r="EN951" s="83"/>
      <c r="EO951" s="83"/>
      <c r="EP951" s="83"/>
      <c r="EQ951" s="83"/>
      <c r="ER951" s="83"/>
      <c r="ES951" s="83"/>
      <c r="ET951" s="83"/>
      <c r="EU951" s="83"/>
      <c r="EV951" s="83"/>
      <c r="EW951" s="83"/>
      <c r="EX951" s="83"/>
      <c r="EY951" s="83"/>
      <c r="EZ951" s="83"/>
      <c r="FA951" s="83"/>
      <c r="FB951" s="83"/>
      <c r="FC951" s="83"/>
      <c r="FD951" s="83"/>
      <c r="FE951" s="83"/>
      <c r="FF951" s="83"/>
      <c r="FG951" s="83"/>
      <c r="FH951" s="83"/>
      <c r="FI951" s="83"/>
      <c r="FJ951" s="83"/>
      <c r="FK951" s="83"/>
      <c r="FL951" s="83"/>
      <c r="FM951" s="83"/>
      <c r="FN951" s="83"/>
      <c r="FO951" s="83"/>
      <c r="FP951" s="83"/>
      <c r="FQ951" s="83"/>
      <c r="FR951" s="83"/>
      <c r="FS951" s="83"/>
      <c r="FT951" s="83"/>
      <c r="FU951" s="83"/>
      <c r="FV951" s="83"/>
      <c r="FW951" s="83"/>
      <c r="FX951" s="83"/>
      <c r="FY951" s="83"/>
      <c r="FZ951" s="83"/>
      <c r="GA951" s="83"/>
      <c r="GB951" s="83"/>
      <c r="GC951" s="83"/>
      <c r="GD951" s="83"/>
      <c r="GE951" s="83"/>
      <c r="GF951" s="83"/>
      <c r="GG951" s="83"/>
      <c r="GH951" s="83"/>
      <c r="GI951" s="83"/>
      <c r="GJ951" s="83"/>
      <c r="GK951" s="83"/>
      <c r="GL951" s="83"/>
      <c r="GM951" s="83"/>
      <c r="GN951" s="83"/>
      <c r="GO951" s="83"/>
      <c r="GP951" s="83"/>
      <c r="GQ951" s="83"/>
      <c r="GR951" s="83"/>
      <c r="GS951" s="83"/>
      <c r="GT951" s="83"/>
      <c r="GU951" s="83"/>
      <c r="GV951" s="83"/>
      <c r="GW951" s="83"/>
      <c r="GX951" s="83"/>
      <c r="GY951" s="83"/>
      <c r="GZ951" s="83"/>
      <c r="HA951" s="83"/>
      <c r="HB951" s="83"/>
      <c r="HC951" s="83"/>
      <c r="HD951" s="83"/>
      <c r="HE951" s="83"/>
      <c r="HF951" s="83"/>
      <c r="HG951" s="83"/>
      <c r="HH951" s="83"/>
      <c r="HI951" s="83"/>
      <c r="HJ951" s="83"/>
      <c r="HK951" s="83"/>
      <c r="HL951" s="83"/>
      <c r="HM951" s="83"/>
      <c r="HN951" s="83"/>
      <c r="HO951" s="83"/>
      <c r="HP951" s="83"/>
      <c r="HQ951" s="83"/>
      <c r="HR951" s="83"/>
      <c r="HS951" s="83"/>
      <c r="HT951" s="83"/>
      <c r="HU951" s="83"/>
      <c r="HV951" s="83"/>
      <c r="HW951" s="83"/>
      <c r="HX951" s="83"/>
      <c r="HY951" s="83"/>
      <c r="HZ951" s="83"/>
      <c r="IA951" s="83"/>
      <c r="IB951" s="83"/>
      <c r="IC951" s="83"/>
      <c r="ID951" s="83"/>
      <c r="IE951" s="83"/>
      <c r="IF951" s="83"/>
      <c r="IG951" s="83"/>
      <c r="IH951" s="83"/>
      <c r="II951" s="83"/>
      <c r="IJ951" s="83"/>
      <c r="IK951" s="83"/>
      <c r="IL951" s="83"/>
      <c r="IM951" s="83"/>
      <c r="IN951" s="83"/>
      <c r="IO951" s="83"/>
      <c r="IP951" s="83"/>
      <c r="IQ951" s="83"/>
      <c r="IR951" s="83"/>
      <c r="IS951" s="83"/>
      <c r="IT951" s="83"/>
      <c r="IU951" s="83"/>
      <c r="IV951" s="83"/>
      <c r="IW951" s="83"/>
      <c r="IX951" s="83"/>
      <c r="IY951" s="83"/>
      <c r="IZ951" s="83"/>
      <c r="JA951" s="83"/>
      <c r="JB951" s="83"/>
      <c r="JC951" s="83"/>
      <c r="JD951" s="83"/>
      <c r="JE951" s="83"/>
    </row>
    <row r="952" spans="1:265" s="8" customFormat="1" ht="15" customHeight="1" x14ac:dyDescent="0.2">
      <c r="A952" s="130"/>
      <c r="B952" s="131" t="s">
        <v>718</v>
      </c>
      <c r="C952" s="206"/>
      <c r="D952" s="337" t="s">
        <v>719</v>
      </c>
      <c r="E952" s="218"/>
      <c r="F952" s="1055"/>
      <c r="G952" s="1056"/>
      <c r="H952" s="337" t="s">
        <v>650</v>
      </c>
      <c r="I952" s="337" t="s">
        <v>651</v>
      </c>
      <c r="J952" s="337" t="s">
        <v>1078</v>
      </c>
      <c r="K952" s="393" t="s">
        <v>721</v>
      </c>
      <c r="L952" s="393" t="s">
        <v>97</v>
      </c>
      <c r="M952" s="1176">
        <v>1</v>
      </c>
      <c r="N952" s="1176" t="s">
        <v>511</v>
      </c>
      <c r="O952" s="393" t="s">
        <v>740</v>
      </c>
      <c r="P952" s="617">
        <v>2</v>
      </c>
      <c r="Q952" s="618"/>
      <c r="R952" s="618"/>
      <c r="S952" s="618"/>
      <c r="T952" s="618"/>
      <c r="U952" s="618"/>
      <c r="V952" s="618"/>
      <c r="W952" s="619"/>
      <c r="X952" s="219"/>
      <c r="Y952" s="219"/>
      <c r="Z952" s="112"/>
      <c r="AA952" s="83"/>
      <c r="AB952" s="83"/>
      <c r="AC952" s="83" t="str">
        <f t="shared" si="23"/>
        <v/>
      </c>
      <c r="AD952" s="83"/>
      <c r="AE952" s="83"/>
      <c r="AF952" s="83"/>
      <c r="AG952" s="83"/>
      <c r="AH952" s="83"/>
      <c r="AI952" s="83"/>
      <c r="AJ952" s="83"/>
      <c r="AK952" s="83"/>
      <c r="AL952" s="83"/>
      <c r="AM952" s="83"/>
      <c r="AN952" s="83"/>
      <c r="AO952" s="83"/>
      <c r="AP952" s="83"/>
      <c r="AQ952" s="83"/>
      <c r="AR952" s="83"/>
      <c r="AS952" s="83"/>
      <c r="AT952" s="83"/>
      <c r="AU952" s="83"/>
      <c r="AV952" s="83"/>
      <c r="AW952" s="83"/>
      <c r="AX952" s="83"/>
      <c r="AY952" s="83"/>
      <c r="AZ952" s="83"/>
      <c r="BA952" s="83"/>
      <c r="BB952" s="83"/>
      <c r="BC952" s="83"/>
      <c r="BD952" s="83"/>
      <c r="BE952" s="83"/>
      <c r="BF952" s="83"/>
      <c r="BG952" s="83"/>
      <c r="BH952" s="83"/>
      <c r="BI952" s="83"/>
      <c r="BJ952" s="83"/>
      <c r="BK952" s="83"/>
      <c r="BL952" s="83"/>
      <c r="BM952" s="83"/>
      <c r="BN952" s="83"/>
      <c r="BO952" s="83"/>
      <c r="BP952" s="83"/>
      <c r="BQ952" s="83"/>
      <c r="BR952" s="83"/>
      <c r="BS952" s="83"/>
      <c r="BT952" s="83"/>
      <c r="BU952" s="83"/>
      <c r="BV952" s="83"/>
      <c r="BW952" s="83"/>
      <c r="BX952" s="83"/>
      <c r="BY952" s="83"/>
      <c r="BZ952" s="83"/>
      <c r="CA952" s="83"/>
      <c r="CB952" s="83"/>
      <c r="CC952" s="83"/>
      <c r="CD952" s="83"/>
      <c r="CE952" s="83"/>
      <c r="CF952" s="83"/>
      <c r="CG952" s="83"/>
      <c r="CH952" s="83"/>
      <c r="CI952" s="83"/>
      <c r="CJ952" s="83"/>
      <c r="CK952" s="83"/>
      <c r="CL952" s="83"/>
      <c r="CM952" s="83"/>
      <c r="CN952" s="83"/>
      <c r="CO952" s="83"/>
      <c r="CP952" s="83"/>
      <c r="CQ952" s="83"/>
      <c r="CR952" s="83"/>
      <c r="CS952" s="83"/>
      <c r="CT952" s="83"/>
      <c r="CU952" s="83"/>
      <c r="CV952" s="83"/>
      <c r="CW952" s="83"/>
      <c r="CX952" s="83"/>
      <c r="CY952" s="83"/>
      <c r="CZ952" s="83"/>
      <c r="DA952" s="83"/>
      <c r="DB952" s="83"/>
      <c r="DC952" s="83"/>
      <c r="DD952" s="83"/>
      <c r="DE952" s="83"/>
      <c r="DF952" s="83"/>
      <c r="DG952" s="83"/>
      <c r="DH952" s="83"/>
      <c r="DI952" s="83"/>
      <c r="DJ952" s="83"/>
      <c r="DK952" s="83"/>
      <c r="DL952" s="83"/>
      <c r="DM952" s="83"/>
      <c r="DN952" s="83"/>
      <c r="DO952" s="83"/>
      <c r="DP952" s="83"/>
      <c r="DQ952" s="83"/>
      <c r="DR952" s="83"/>
      <c r="DS952" s="83"/>
      <c r="DT952" s="83"/>
      <c r="DU952" s="83"/>
      <c r="DV952" s="83"/>
      <c r="DW952" s="83"/>
      <c r="DX952" s="83"/>
      <c r="DY952" s="83"/>
      <c r="DZ952" s="83"/>
      <c r="EA952" s="83"/>
      <c r="EB952" s="83"/>
      <c r="EC952" s="83"/>
      <c r="ED952" s="83"/>
      <c r="EE952" s="83"/>
      <c r="EF952" s="83"/>
      <c r="EG952" s="83"/>
      <c r="EH952" s="83"/>
      <c r="EI952" s="83"/>
      <c r="EJ952" s="83"/>
      <c r="EK952" s="83"/>
      <c r="EL952" s="83"/>
      <c r="EM952" s="83"/>
      <c r="EN952" s="83"/>
      <c r="EO952" s="83"/>
      <c r="EP952" s="83"/>
      <c r="EQ952" s="83"/>
      <c r="ER952" s="83"/>
      <c r="ES952" s="83"/>
      <c r="ET952" s="83"/>
      <c r="EU952" s="83"/>
      <c r="EV952" s="83"/>
      <c r="EW952" s="83"/>
      <c r="EX952" s="83"/>
      <c r="EY952" s="83"/>
      <c r="EZ952" s="83"/>
      <c r="FA952" s="83"/>
      <c r="FB952" s="83"/>
      <c r="FC952" s="83"/>
      <c r="FD952" s="83"/>
      <c r="FE952" s="83"/>
      <c r="FF952" s="83"/>
      <c r="FG952" s="83"/>
      <c r="FH952" s="83"/>
      <c r="FI952" s="83"/>
      <c r="FJ952" s="83"/>
      <c r="FK952" s="83"/>
      <c r="FL952" s="83"/>
      <c r="FM952" s="83"/>
      <c r="FN952" s="83"/>
      <c r="FO952" s="83"/>
      <c r="FP952" s="83"/>
      <c r="FQ952" s="83"/>
      <c r="FR952" s="83"/>
      <c r="FS952" s="83"/>
      <c r="FT952" s="83"/>
      <c r="FU952" s="83"/>
      <c r="FV952" s="83"/>
      <c r="FW952" s="83"/>
      <c r="FX952" s="83"/>
      <c r="FY952" s="83"/>
      <c r="FZ952" s="83"/>
      <c r="GA952" s="83"/>
      <c r="GB952" s="83"/>
      <c r="GC952" s="83"/>
      <c r="GD952" s="83"/>
      <c r="GE952" s="83"/>
      <c r="GF952" s="83"/>
      <c r="GG952" s="83"/>
      <c r="GH952" s="83"/>
      <c r="GI952" s="83"/>
      <c r="GJ952" s="83"/>
      <c r="GK952" s="83"/>
      <c r="GL952" s="83"/>
      <c r="GM952" s="83"/>
      <c r="GN952" s="83"/>
      <c r="GO952" s="83"/>
      <c r="GP952" s="83"/>
      <c r="GQ952" s="83"/>
      <c r="GR952" s="83"/>
      <c r="GS952" s="83"/>
      <c r="GT952" s="83"/>
      <c r="GU952" s="83"/>
      <c r="GV952" s="83"/>
      <c r="GW952" s="83"/>
      <c r="GX952" s="83"/>
      <c r="GY952" s="83"/>
      <c r="GZ952" s="83"/>
      <c r="HA952" s="83"/>
      <c r="HB952" s="83"/>
      <c r="HC952" s="83"/>
      <c r="HD952" s="83"/>
      <c r="HE952" s="83"/>
      <c r="HF952" s="83"/>
      <c r="HG952" s="83"/>
      <c r="HH952" s="83"/>
      <c r="HI952" s="83"/>
      <c r="HJ952" s="83"/>
      <c r="HK952" s="83"/>
      <c r="HL952" s="83"/>
      <c r="HM952" s="83"/>
      <c r="HN952" s="83"/>
      <c r="HO952" s="83"/>
      <c r="HP952" s="83"/>
      <c r="HQ952" s="83"/>
      <c r="HR952" s="83"/>
      <c r="HS952" s="83"/>
      <c r="HT952" s="83"/>
      <c r="HU952" s="83"/>
      <c r="HV952" s="83"/>
      <c r="HW952" s="83"/>
      <c r="HX952" s="83"/>
      <c r="HY952" s="83"/>
      <c r="HZ952" s="83"/>
      <c r="IA952" s="83"/>
      <c r="IB952" s="83"/>
      <c r="IC952" s="83"/>
      <c r="ID952" s="83"/>
      <c r="IE952" s="83"/>
      <c r="IF952" s="83"/>
      <c r="IG952" s="83"/>
      <c r="IH952" s="83"/>
      <c r="II952" s="83"/>
      <c r="IJ952" s="83"/>
      <c r="IK952" s="83"/>
      <c r="IL952" s="83"/>
      <c r="IM952" s="83"/>
      <c r="IN952" s="83"/>
      <c r="IO952" s="83"/>
      <c r="IP952" s="83"/>
      <c r="IQ952" s="83"/>
      <c r="IR952" s="83"/>
      <c r="IS952" s="83"/>
      <c r="IT952" s="83"/>
      <c r="IU952" s="83"/>
      <c r="IV952" s="83"/>
      <c r="IW952" s="83"/>
      <c r="IX952" s="83"/>
      <c r="IY952" s="83"/>
      <c r="IZ952" s="83"/>
      <c r="JA952" s="83"/>
      <c r="JB952" s="83"/>
      <c r="JC952" s="83"/>
      <c r="JD952" s="83"/>
      <c r="JE952" s="83"/>
    </row>
    <row r="953" spans="1:265" s="8" customFormat="1" ht="15" customHeight="1" x14ac:dyDescent="0.2">
      <c r="A953" s="573"/>
      <c r="B953" s="131" t="s">
        <v>718</v>
      </c>
      <c r="C953" s="206"/>
      <c r="D953" s="336" t="s">
        <v>719</v>
      </c>
      <c r="E953" s="218"/>
      <c r="F953" s="1055"/>
      <c r="G953" s="1056"/>
      <c r="H953" s="336" t="s">
        <v>650</v>
      </c>
      <c r="I953" s="336" t="s">
        <v>651</v>
      </c>
      <c r="J953" s="336" t="s">
        <v>1078</v>
      </c>
      <c r="K953" s="392" t="s">
        <v>771</v>
      </c>
      <c r="L953" s="392" t="s">
        <v>97</v>
      </c>
      <c r="M953" s="1163">
        <v>2</v>
      </c>
      <c r="N953" s="1163" t="s">
        <v>24</v>
      </c>
      <c r="O953" s="392" t="s">
        <v>739</v>
      </c>
      <c r="P953" s="581">
        <v>2</v>
      </c>
      <c r="Q953" s="582"/>
      <c r="R953" s="582"/>
      <c r="S953" s="582"/>
      <c r="T953" s="582"/>
      <c r="U953" s="582"/>
      <c r="V953" s="582"/>
      <c r="W953" s="583"/>
      <c r="X953" s="219"/>
      <c r="Y953" s="219"/>
      <c r="Z953" s="112"/>
      <c r="AA953" s="83"/>
      <c r="AB953" s="83"/>
      <c r="AC953" s="83" t="str">
        <f t="shared" si="23"/>
        <v/>
      </c>
      <c r="AD953" s="83"/>
      <c r="AE953" s="83"/>
      <c r="AF953" s="83"/>
      <c r="AG953" s="83"/>
      <c r="AH953" s="83"/>
      <c r="AI953" s="83"/>
      <c r="AJ953" s="83"/>
      <c r="AK953" s="83"/>
      <c r="AL953" s="83"/>
      <c r="AM953" s="83"/>
      <c r="AN953" s="83"/>
      <c r="AO953" s="83"/>
      <c r="AP953" s="83"/>
      <c r="AQ953" s="83"/>
      <c r="AR953" s="83"/>
      <c r="AS953" s="83"/>
      <c r="AT953" s="83"/>
      <c r="AU953" s="83"/>
      <c r="AV953" s="83"/>
      <c r="AW953" s="83"/>
      <c r="AX953" s="83"/>
      <c r="AY953" s="83"/>
      <c r="AZ953" s="83"/>
      <c r="BA953" s="83"/>
      <c r="BB953" s="83"/>
      <c r="BC953" s="83"/>
      <c r="BD953" s="83"/>
      <c r="BE953" s="83"/>
      <c r="BF953" s="83"/>
      <c r="BG953" s="83"/>
      <c r="BH953" s="83"/>
      <c r="BI953" s="83"/>
      <c r="BJ953" s="83"/>
      <c r="BK953" s="83"/>
      <c r="BL953" s="83"/>
      <c r="BM953" s="83"/>
      <c r="BN953" s="83"/>
      <c r="BO953" s="83"/>
      <c r="BP953" s="83"/>
      <c r="BQ953" s="83"/>
      <c r="BR953" s="83"/>
      <c r="BS953" s="83"/>
      <c r="BT953" s="83"/>
      <c r="BU953" s="83"/>
      <c r="BV953" s="83"/>
      <c r="BW953" s="83"/>
      <c r="BX953" s="83"/>
      <c r="BY953" s="83"/>
      <c r="BZ953" s="83"/>
      <c r="CA953" s="83"/>
      <c r="CB953" s="83"/>
      <c r="CC953" s="83"/>
      <c r="CD953" s="83"/>
      <c r="CE953" s="83"/>
      <c r="CF953" s="83"/>
      <c r="CG953" s="83"/>
      <c r="CH953" s="83"/>
      <c r="CI953" s="83"/>
      <c r="CJ953" s="83"/>
      <c r="CK953" s="83"/>
      <c r="CL953" s="83"/>
      <c r="CM953" s="83"/>
      <c r="CN953" s="83"/>
      <c r="CO953" s="83"/>
      <c r="CP953" s="83"/>
      <c r="CQ953" s="83"/>
      <c r="CR953" s="83"/>
      <c r="CS953" s="83"/>
      <c r="CT953" s="83"/>
      <c r="CU953" s="83"/>
      <c r="CV953" s="83"/>
      <c r="CW953" s="83"/>
      <c r="CX953" s="83"/>
      <c r="CY953" s="83"/>
      <c r="CZ953" s="83"/>
      <c r="DA953" s="83"/>
      <c r="DB953" s="83"/>
      <c r="DC953" s="83"/>
      <c r="DD953" s="83"/>
      <c r="DE953" s="83"/>
      <c r="DF953" s="83"/>
      <c r="DG953" s="83"/>
      <c r="DH953" s="83"/>
      <c r="DI953" s="83"/>
      <c r="DJ953" s="83"/>
      <c r="DK953" s="83"/>
      <c r="DL953" s="83"/>
      <c r="DM953" s="83"/>
      <c r="DN953" s="83"/>
      <c r="DO953" s="83"/>
      <c r="DP953" s="83"/>
      <c r="DQ953" s="83"/>
      <c r="DR953" s="83"/>
      <c r="DS953" s="83"/>
      <c r="DT953" s="83"/>
      <c r="DU953" s="83"/>
      <c r="DV953" s="83"/>
      <c r="DW953" s="83"/>
      <c r="DX953" s="83"/>
      <c r="DY953" s="83"/>
      <c r="DZ953" s="83"/>
      <c r="EA953" s="83"/>
      <c r="EB953" s="83"/>
      <c r="EC953" s="83"/>
      <c r="ED953" s="83"/>
      <c r="EE953" s="83"/>
      <c r="EF953" s="83"/>
      <c r="EG953" s="83"/>
      <c r="EH953" s="83"/>
      <c r="EI953" s="83"/>
      <c r="EJ953" s="83"/>
      <c r="EK953" s="83"/>
      <c r="EL953" s="83"/>
      <c r="EM953" s="83"/>
      <c r="EN953" s="83"/>
      <c r="EO953" s="83"/>
      <c r="EP953" s="83"/>
      <c r="EQ953" s="83"/>
      <c r="ER953" s="83"/>
      <c r="ES953" s="83"/>
      <c r="ET953" s="83"/>
      <c r="EU953" s="83"/>
      <c r="EV953" s="83"/>
      <c r="EW953" s="83"/>
      <c r="EX953" s="83"/>
      <c r="EY953" s="83"/>
      <c r="EZ953" s="83"/>
      <c r="FA953" s="83"/>
      <c r="FB953" s="83"/>
      <c r="FC953" s="83"/>
      <c r="FD953" s="83"/>
      <c r="FE953" s="83"/>
      <c r="FF953" s="83"/>
      <c r="FG953" s="83"/>
      <c r="FH953" s="83"/>
      <c r="FI953" s="83"/>
      <c r="FJ953" s="83"/>
      <c r="FK953" s="83"/>
      <c r="FL953" s="83"/>
      <c r="FM953" s="83"/>
      <c r="FN953" s="83"/>
      <c r="FO953" s="83"/>
      <c r="FP953" s="83"/>
      <c r="FQ953" s="83"/>
      <c r="FR953" s="83"/>
      <c r="FS953" s="83"/>
      <c r="FT953" s="83"/>
      <c r="FU953" s="83"/>
      <c r="FV953" s="83"/>
      <c r="FW953" s="83"/>
      <c r="FX953" s="83"/>
      <c r="FY953" s="83"/>
      <c r="FZ953" s="83"/>
      <c r="GA953" s="83"/>
      <c r="GB953" s="83"/>
      <c r="GC953" s="83"/>
      <c r="GD953" s="83"/>
      <c r="GE953" s="83"/>
      <c r="GF953" s="83"/>
      <c r="GG953" s="83"/>
      <c r="GH953" s="83"/>
      <c r="GI953" s="83"/>
      <c r="GJ953" s="83"/>
      <c r="GK953" s="83"/>
      <c r="GL953" s="83"/>
      <c r="GM953" s="83"/>
      <c r="GN953" s="83"/>
      <c r="GO953" s="83"/>
      <c r="GP953" s="83"/>
      <c r="GQ953" s="83"/>
      <c r="GR953" s="83"/>
      <c r="GS953" s="83"/>
      <c r="GT953" s="83"/>
      <c r="GU953" s="83"/>
      <c r="GV953" s="83"/>
      <c r="GW953" s="83"/>
      <c r="GX953" s="83"/>
      <c r="GY953" s="83"/>
      <c r="GZ953" s="83"/>
      <c r="HA953" s="83"/>
      <c r="HB953" s="83"/>
      <c r="HC953" s="83"/>
      <c r="HD953" s="83"/>
      <c r="HE953" s="83"/>
      <c r="HF953" s="83"/>
      <c r="HG953" s="83"/>
      <c r="HH953" s="83"/>
      <c r="HI953" s="83"/>
      <c r="HJ953" s="83"/>
      <c r="HK953" s="83"/>
      <c r="HL953" s="83"/>
      <c r="HM953" s="83"/>
      <c r="HN953" s="83"/>
      <c r="HO953" s="83"/>
      <c r="HP953" s="83"/>
      <c r="HQ953" s="83"/>
      <c r="HR953" s="83"/>
      <c r="HS953" s="83"/>
      <c r="HT953" s="83"/>
      <c r="HU953" s="83"/>
      <c r="HV953" s="83"/>
      <c r="HW953" s="83"/>
      <c r="HX953" s="83"/>
      <c r="HY953" s="83"/>
      <c r="HZ953" s="83"/>
      <c r="IA953" s="83"/>
      <c r="IB953" s="83"/>
      <c r="IC953" s="83"/>
      <c r="ID953" s="83"/>
      <c r="IE953" s="83"/>
      <c r="IF953" s="83"/>
      <c r="IG953" s="83"/>
      <c r="IH953" s="83"/>
      <c r="II953" s="83"/>
      <c r="IJ953" s="83"/>
      <c r="IK953" s="83"/>
      <c r="IL953" s="83"/>
      <c r="IM953" s="83"/>
      <c r="IN953" s="83"/>
      <c r="IO953" s="83"/>
      <c r="IP953" s="83"/>
      <c r="IQ953" s="83"/>
      <c r="IR953" s="83"/>
      <c r="IS953" s="83"/>
      <c r="IT953" s="83"/>
      <c r="IU953" s="83"/>
      <c r="IV953" s="83"/>
      <c r="IW953" s="83"/>
      <c r="IX953" s="83"/>
      <c r="IY953" s="83"/>
      <c r="IZ953" s="83"/>
      <c r="JA953" s="83"/>
      <c r="JB953" s="83"/>
      <c r="JC953" s="83"/>
      <c r="JD953" s="83"/>
      <c r="JE953" s="83"/>
    </row>
    <row r="954" spans="1:265" s="8" customFormat="1" ht="15" customHeight="1" x14ac:dyDescent="0.2">
      <c r="A954" s="130"/>
      <c r="B954" s="131" t="s">
        <v>718</v>
      </c>
      <c r="C954" s="206"/>
      <c r="D954" s="336" t="s">
        <v>719</v>
      </c>
      <c r="E954" s="218"/>
      <c r="F954" s="1055"/>
      <c r="G954" s="1056"/>
      <c r="H954" s="336" t="s">
        <v>650</v>
      </c>
      <c r="I954" s="336" t="s">
        <v>651</v>
      </c>
      <c r="J954" s="336" t="s">
        <v>1078</v>
      </c>
      <c r="K954" s="392" t="s">
        <v>722</v>
      </c>
      <c r="L954" s="392" t="s">
        <v>97</v>
      </c>
      <c r="M954" s="1163">
        <v>3</v>
      </c>
      <c r="N954" s="1163" t="s">
        <v>24</v>
      </c>
      <c r="O954" s="392" t="s">
        <v>739</v>
      </c>
      <c r="P954" s="581">
        <v>2</v>
      </c>
      <c r="Q954" s="582"/>
      <c r="R954" s="582"/>
      <c r="S954" s="582"/>
      <c r="T954" s="582"/>
      <c r="U954" s="582"/>
      <c r="V954" s="582"/>
      <c r="W954" s="583"/>
      <c r="X954" s="219"/>
      <c r="Y954" s="219"/>
      <c r="Z954" s="112"/>
      <c r="AA954" s="83"/>
      <c r="AB954" s="83"/>
      <c r="AC954" s="83" t="str">
        <f t="shared" ref="AC954:AC1017" si="24">IF(C954&lt;&gt;"",SUMIF(D$6:D$1540,D954,P$6:Q$1540),"")</f>
        <v/>
      </c>
      <c r="AD954" s="83"/>
      <c r="AE954" s="83"/>
      <c r="AF954" s="83"/>
      <c r="AG954" s="83"/>
      <c r="AH954" s="83"/>
      <c r="AI954" s="83"/>
      <c r="AJ954" s="83"/>
      <c r="AK954" s="83"/>
      <c r="AL954" s="83"/>
      <c r="AM954" s="83"/>
      <c r="AN954" s="83"/>
      <c r="AO954" s="83"/>
      <c r="AP954" s="83"/>
      <c r="AQ954" s="83"/>
      <c r="AR954" s="83"/>
      <c r="AS954" s="83"/>
      <c r="AT954" s="83"/>
      <c r="AU954" s="83"/>
      <c r="AV954" s="83"/>
      <c r="AW954" s="83"/>
      <c r="AX954" s="83"/>
      <c r="AY954" s="83"/>
      <c r="AZ954" s="83"/>
      <c r="BA954" s="83"/>
      <c r="BB954" s="83"/>
      <c r="BC954" s="83"/>
      <c r="BD954" s="83"/>
      <c r="BE954" s="83"/>
      <c r="BF954" s="83"/>
      <c r="BG954" s="83"/>
      <c r="BH954" s="83"/>
      <c r="BI954" s="83"/>
      <c r="BJ954" s="83"/>
      <c r="BK954" s="83"/>
      <c r="BL954" s="83"/>
      <c r="BM954" s="83"/>
      <c r="BN954" s="83"/>
      <c r="BO954" s="83"/>
      <c r="BP954" s="83"/>
      <c r="BQ954" s="83"/>
      <c r="BR954" s="83"/>
      <c r="BS954" s="83"/>
      <c r="BT954" s="83"/>
      <c r="BU954" s="83"/>
      <c r="BV954" s="83"/>
      <c r="BW954" s="83"/>
      <c r="BX954" s="83"/>
      <c r="BY954" s="83"/>
      <c r="BZ954" s="83"/>
      <c r="CA954" s="83"/>
      <c r="CB954" s="83"/>
      <c r="CC954" s="83"/>
      <c r="CD954" s="83"/>
      <c r="CE954" s="83"/>
      <c r="CF954" s="83"/>
      <c r="CG954" s="83"/>
      <c r="CH954" s="83"/>
      <c r="CI954" s="83"/>
      <c r="CJ954" s="83"/>
      <c r="CK954" s="83"/>
      <c r="CL954" s="83"/>
      <c r="CM954" s="83"/>
      <c r="CN954" s="83"/>
      <c r="CO954" s="83"/>
      <c r="CP954" s="83"/>
      <c r="CQ954" s="83"/>
      <c r="CR954" s="83"/>
      <c r="CS954" s="83"/>
      <c r="CT954" s="83"/>
      <c r="CU954" s="83"/>
      <c r="CV954" s="83"/>
      <c r="CW954" s="83"/>
      <c r="CX954" s="83"/>
      <c r="CY954" s="83"/>
      <c r="CZ954" s="83"/>
      <c r="DA954" s="83"/>
      <c r="DB954" s="83"/>
      <c r="DC954" s="83"/>
      <c r="DD954" s="83"/>
      <c r="DE954" s="83"/>
      <c r="DF954" s="83"/>
      <c r="DG954" s="83"/>
      <c r="DH954" s="83"/>
      <c r="DI954" s="83"/>
      <c r="DJ954" s="83"/>
      <c r="DK954" s="83"/>
      <c r="DL954" s="83"/>
      <c r="DM954" s="83"/>
      <c r="DN954" s="83"/>
      <c r="DO954" s="83"/>
      <c r="DP954" s="83"/>
      <c r="DQ954" s="83"/>
      <c r="DR954" s="83"/>
      <c r="DS954" s="83"/>
      <c r="DT954" s="83"/>
      <c r="DU954" s="83"/>
      <c r="DV954" s="83"/>
      <c r="DW954" s="83"/>
      <c r="DX954" s="83"/>
      <c r="DY954" s="83"/>
      <c r="DZ954" s="83"/>
      <c r="EA954" s="83"/>
      <c r="EB954" s="83"/>
      <c r="EC954" s="83"/>
      <c r="ED954" s="83"/>
      <c r="EE954" s="83"/>
      <c r="EF954" s="83"/>
      <c r="EG954" s="83"/>
      <c r="EH954" s="83"/>
      <c r="EI954" s="83"/>
      <c r="EJ954" s="83"/>
      <c r="EK954" s="83"/>
      <c r="EL954" s="83"/>
      <c r="EM954" s="83"/>
      <c r="EN954" s="83"/>
      <c r="EO954" s="83"/>
      <c r="EP954" s="83"/>
      <c r="EQ954" s="83"/>
      <c r="ER954" s="83"/>
      <c r="ES954" s="83"/>
      <c r="ET954" s="83"/>
      <c r="EU954" s="83"/>
      <c r="EV954" s="83"/>
      <c r="EW954" s="83"/>
      <c r="EX954" s="83"/>
      <c r="EY954" s="83"/>
      <c r="EZ954" s="83"/>
      <c r="FA954" s="83"/>
      <c r="FB954" s="83"/>
      <c r="FC954" s="83"/>
      <c r="FD954" s="83"/>
      <c r="FE954" s="83"/>
      <c r="FF954" s="83"/>
      <c r="FG954" s="83"/>
      <c r="FH954" s="83"/>
      <c r="FI954" s="83"/>
      <c r="FJ954" s="83"/>
      <c r="FK954" s="83"/>
      <c r="FL954" s="83"/>
      <c r="FM954" s="83"/>
      <c r="FN954" s="83"/>
      <c r="FO954" s="83"/>
      <c r="FP954" s="83"/>
      <c r="FQ954" s="83"/>
      <c r="FR954" s="83"/>
      <c r="FS954" s="83"/>
      <c r="FT954" s="83"/>
      <c r="FU954" s="83"/>
      <c r="FV954" s="83"/>
      <c r="FW954" s="83"/>
      <c r="FX954" s="83"/>
      <c r="FY954" s="83"/>
      <c r="FZ954" s="83"/>
      <c r="GA954" s="83"/>
      <c r="GB954" s="83"/>
      <c r="GC954" s="83"/>
      <c r="GD954" s="83"/>
      <c r="GE954" s="83"/>
      <c r="GF954" s="83"/>
      <c r="GG954" s="83"/>
      <c r="GH954" s="83"/>
      <c r="GI954" s="83"/>
      <c r="GJ954" s="83"/>
      <c r="GK954" s="83"/>
      <c r="GL954" s="83"/>
      <c r="GM954" s="83"/>
      <c r="GN954" s="83"/>
      <c r="GO954" s="83"/>
      <c r="GP954" s="83"/>
      <c r="GQ954" s="83"/>
      <c r="GR954" s="83"/>
      <c r="GS954" s="83"/>
      <c r="GT954" s="83"/>
      <c r="GU954" s="83"/>
      <c r="GV954" s="83"/>
      <c r="GW954" s="83"/>
      <c r="GX954" s="83"/>
      <c r="GY954" s="83"/>
      <c r="GZ954" s="83"/>
      <c r="HA954" s="83"/>
      <c r="HB954" s="83"/>
      <c r="HC954" s="83"/>
      <c r="HD954" s="83"/>
      <c r="HE954" s="83"/>
      <c r="HF954" s="83"/>
      <c r="HG954" s="83"/>
      <c r="HH954" s="83"/>
      <c r="HI954" s="83"/>
      <c r="HJ954" s="83"/>
      <c r="HK954" s="83"/>
      <c r="HL954" s="83"/>
      <c r="HM954" s="83"/>
      <c r="HN954" s="83"/>
      <c r="HO954" s="83"/>
      <c r="HP954" s="83"/>
      <c r="HQ954" s="83"/>
      <c r="HR954" s="83"/>
      <c r="HS954" s="83"/>
      <c r="HT954" s="83"/>
      <c r="HU954" s="83"/>
      <c r="HV954" s="83"/>
      <c r="HW954" s="83"/>
      <c r="HX954" s="83"/>
      <c r="HY954" s="83"/>
      <c r="HZ954" s="83"/>
      <c r="IA954" s="83"/>
      <c r="IB954" s="83"/>
      <c r="IC954" s="83"/>
      <c r="ID954" s="83"/>
      <c r="IE954" s="83"/>
      <c r="IF954" s="83"/>
      <c r="IG954" s="83"/>
      <c r="IH954" s="83"/>
      <c r="II954" s="83"/>
      <c r="IJ954" s="83"/>
      <c r="IK954" s="83"/>
      <c r="IL954" s="83"/>
      <c r="IM954" s="83"/>
      <c r="IN954" s="83"/>
      <c r="IO954" s="83"/>
      <c r="IP954" s="83"/>
      <c r="IQ954" s="83"/>
      <c r="IR954" s="83"/>
      <c r="IS954" s="83"/>
      <c r="IT954" s="83"/>
      <c r="IU954" s="83"/>
      <c r="IV954" s="83"/>
      <c r="IW954" s="83"/>
      <c r="IX954" s="83"/>
      <c r="IY954" s="83"/>
      <c r="IZ954" s="83"/>
      <c r="JA954" s="83"/>
      <c r="JB954" s="83"/>
      <c r="JC954" s="83"/>
      <c r="JD954" s="83"/>
      <c r="JE954" s="83"/>
    </row>
    <row r="955" spans="1:265" s="8" customFormat="1" ht="15" customHeight="1" x14ac:dyDescent="0.2">
      <c r="A955" s="130"/>
      <c r="B955" s="131" t="s">
        <v>718</v>
      </c>
      <c r="C955" s="206"/>
      <c r="D955" s="336" t="s">
        <v>719</v>
      </c>
      <c r="E955" s="218"/>
      <c r="F955" s="1055"/>
      <c r="G955" s="1056"/>
      <c r="H955" s="336" t="s">
        <v>650</v>
      </c>
      <c r="I955" s="336" t="s">
        <v>651</v>
      </c>
      <c r="J955" s="336" t="s">
        <v>1078</v>
      </c>
      <c r="K955" s="392" t="s">
        <v>722</v>
      </c>
      <c r="L955" s="392" t="s">
        <v>97</v>
      </c>
      <c r="M955" s="1163">
        <v>3</v>
      </c>
      <c r="N955" s="1163" t="s">
        <v>101</v>
      </c>
      <c r="O955" s="392" t="s">
        <v>739</v>
      </c>
      <c r="P955" s="581">
        <v>2</v>
      </c>
      <c r="Q955" s="582"/>
      <c r="R955" s="582"/>
      <c r="S955" s="582"/>
      <c r="T955" s="582"/>
      <c r="U955" s="582"/>
      <c r="V955" s="582"/>
      <c r="W955" s="583"/>
      <c r="X955" s="219"/>
      <c r="Y955" s="219"/>
      <c r="Z955" s="112"/>
      <c r="AA955" s="83"/>
      <c r="AB955" s="83"/>
      <c r="AC955" s="83" t="str">
        <f t="shared" si="24"/>
        <v/>
      </c>
      <c r="AD955" s="83"/>
      <c r="AE955" s="83"/>
      <c r="AF955" s="83"/>
      <c r="AG955" s="83"/>
      <c r="AH955" s="83"/>
      <c r="AI955" s="83"/>
      <c r="AJ955" s="83"/>
      <c r="AK955" s="83"/>
      <c r="AL955" s="83"/>
      <c r="AM955" s="83"/>
      <c r="AN955" s="83"/>
      <c r="AO955" s="83"/>
      <c r="AP955" s="83"/>
      <c r="AQ955" s="83"/>
      <c r="AR955" s="83"/>
      <c r="AS955" s="83"/>
      <c r="AT955" s="83"/>
      <c r="AU955" s="83"/>
      <c r="AV955" s="83"/>
      <c r="AW955" s="83"/>
      <c r="AX955" s="83"/>
      <c r="AY955" s="83"/>
      <c r="AZ955" s="83"/>
      <c r="BA955" s="83"/>
      <c r="BB955" s="83"/>
      <c r="BC955" s="83"/>
      <c r="BD955" s="83"/>
      <c r="BE955" s="83"/>
      <c r="BF955" s="83"/>
      <c r="BG955" s="83"/>
      <c r="BH955" s="83"/>
      <c r="BI955" s="83"/>
      <c r="BJ955" s="83"/>
      <c r="BK955" s="83"/>
      <c r="BL955" s="83"/>
      <c r="BM955" s="83"/>
      <c r="BN955" s="83"/>
      <c r="BO955" s="83"/>
      <c r="BP955" s="83"/>
      <c r="BQ955" s="83"/>
      <c r="BR955" s="83"/>
      <c r="BS955" s="83"/>
      <c r="BT955" s="83"/>
      <c r="BU955" s="83"/>
      <c r="BV955" s="83"/>
      <c r="BW955" s="83"/>
      <c r="BX955" s="83"/>
      <c r="BY955" s="83"/>
      <c r="BZ955" s="83"/>
      <c r="CA955" s="83"/>
      <c r="CB955" s="83"/>
      <c r="CC955" s="83"/>
      <c r="CD955" s="83"/>
      <c r="CE955" s="83"/>
      <c r="CF955" s="83"/>
      <c r="CG955" s="83"/>
      <c r="CH955" s="83"/>
      <c r="CI955" s="83"/>
      <c r="CJ955" s="83"/>
      <c r="CK955" s="83"/>
      <c r="CL955" s="83"/>
      <c r="CM955" s="83"/>
      <c r="CN955" s="83"/>
      <c r="CO955" s="83"/>
      <c r="CP955" s="83"/>
      <c r="CQ955" s="83"/>
      <c r="CR955" s="83"/>
      <c r="CS955" s="83"/>
      <c r="CT955" s="83"/>
      <c r="CU955" s="83"/>
      <c r="CV955" s="83"/>
      <c r="CW955" s="83"/>
      <c r="CX955" s="83"/>
      <c r="CY955" s="83"/>
      <c r="CZ955" s="83"/>
      <c r="DA955" s="83"/>
      <c r="DB955" s="83"/>
      <c r="DC955" s="83"/>
      <c r="DD955" s="83"/>
      <c r="DE955" s="83"/>
      <c r="DF955" s="83"/>
      <c r="DG955" s="83"/>
      <c r="DH955" s="83"/>
      <c r="DI955" s="83"/>
      <c r="DJ955" s="83"/>
      <c r="DK955" s="83"/>
      <c r="DL955" s="83"/>
      <c r="DM955" s="83"/>
      <c r="DN955" s="83"/>
      <c r="DO955" s="83"/>
      <c r="DP955" s="83"/>
      <c r="DQ955" s="83"/>
      <c r="DR955" s="83"/>
      <c r="DS955" s="83"/>
      <c r="DT955" s="83"/>
      <c r="DU955" s="83"/>
      <c r="DV955" s="83"/>
      <c r="DW955" s="83"/>
      <c r="DX955" s="83"/>
      <c r="DY955" s="83"/>
      <c r="DZ955" s="83"/>
      <c r="EA955" s="83"/>
      <c r="EB955" s="83"/>
      <c r="EC955" s="83"/>
      <c r="ED955" s="83"/>
      <c r="EE955" s="83"/>
      <c r="EF955" s="83"/>
      <c r="EG955" s="83"/>
      <c r="EH955" s="83"/>
      <c r="EI955" s="83"/>
      <c r="EJ955" s="83"/>
      <c r="EK955" s="83"/>
      <c r="EL955" s="83"/>
      <c r="EM955" s="83"/>
      <c r="EN955" s="83"/>
      <c r="EO955" s="83"/>
      <c r="EP955" s="83"/>
      <c r="EQ955" s="83"/>
      <c r="ER955" s="83"/>
      <c r="ES955" s="83"/>
      <c r="ET955" s="83"/>
      <c r="EU955" s="83"/>
      <c r="EV955" s="83"/>
      <c r="EW955" s="83"/>
      <c r="EX955" s="83"/>
      <c r="EY955" s="83"/>
      <c r="EZ955" s="83"/>
      <c r="FA955" s="83"/>
      <c r="FB955" s="83"/>
      <c r="FC955" s="83"/>
      <c r="FD955" s="83"/>
      <c r="FE955" s="83"/>
      <c r="FF955" s="83"/>
      <c r="FG955" s="83"/>
      <c r="FH955" s="83"/>
      <c r="FI955" s="83"/>
      <c r="FJ955" s="83"/>
      <c r="FK955" s="83"/>
      <c r="FL955" s="83"/>
      <c r="FM955" s="83"/>
      <c r="FN955" s="83"/>
      <c r="FO955" s="83"/>
      <c r="FP955" s="83"/>
      <c r="FQ955" s="83"/>
      <c r="FR955" s="83"/>
      <c r="FS955" s="83"/>
      <c r="FT955" s="83"/>
      <c r="FU955" s="83"/>
      <c r="FV955" s="83"/>
      <c r="FW955" s="83"/>
      <c r="FX955" s="83"/>
      <c r="FY955" s="83"/>
      <c r="FZ955" s="83"/>
      <c r="GA955" s="83"/>
      <c r="GB955" s="83"/>
      <c r="GC955" s="83"/>
      <c r="GD955" s="83"/>
      <c r="GE955" s="83"/>
      <c r="GF955" s="83"/>
      <c r="GG955" s="83"/>
      <c r="GH955" s="83"/>
      <c r="GI955" s="83"/>
      <c r="GJ955" s="83"/>
      <c r="GK955" s="83"/>
      <c r="GL955" s="83"/>
      <c r="GM955" s="83"/>
      <c r="GN955" s="83"/>
      <c r="GO955" s="83"/>
      <c r="GP955" s="83"/>
      <c r="GQ955" s="83"/>
      <c r="GR955" s="83"/>
      <c r="GS955" s="83"/>
      <c r="GT955" s="83"/>
      <c r="GU955" s="83"/>
      <c r="GV955" s="83"/>
      <c r="GW955" s="83"/>
      <c r="GX955" s="83"/>
      <c r="GY955" s="83"/>
      <c r="GZ955" s="83"/>
      <c r="HA955" s="83"/>
      <c r="HB955" s="83"/>
      <c r="HC955" s="83"/>
      <c r="HD955" s="83"/>
      <c r="HE955" s="83"/>
      <c r="HF955" s="83"/>
      <c r="HG955" s="83"/>
      <c r="HH955" s="83"/>
      <c r="HI955" s="83"/>
      <c r="HJ955" s="83"/>
      <c r="HK955" s="83"/>
      <c r="HL955" s="83"/>
      <c r="HM955" s="83"/>
      <c r="HN955" s="83"/>
      <c r="HO955" s="83"/>
      <c r="HP955" s="83"/>
      <c r="HQ955" s="83"/>
      <c r="HR955" s="83"/>
      <c r="HS955" s="83"/>
      <c r="HT955" s="83"/>
      <c r="HU955" s="83"/>
      <c r="HV955" s="83"/>
      <c r="HW955" s="83"/>
      <c r="HX955" s="83"/>
      <c r="HY955" s="83"/>
      <c r="HZ955" s="83"/>
      <c r="IA955" s="83"/>
      <c r="IB955" s="83"/>
      <c r="IC955" s="83"/>
      <c r="ID955" s="83"/>
      <c r="IE955" s="83"/>
      <c r="IF955" s="83"/>
      <c r="IG955" s="83"/>
      <c r="IH955" s="83"/>
      <c r="II955" s="83"/>
      <c r="IJ955" s="83"/>
      <c r="IK955" s="83"/>
      <c r="IL955" s="83"/>
      <c r="IM955" s="83"/>
      <c r="IN955" s="83"/>
      <c r="IO955" s="83"/>
      <c r="IP955" s="83"/>
      <c r="IQ955" s="83"/>
      <c r="IR955" s="83"/>
      <c r="IS955" s="83"/>
      <c r="IT955" s="83"/>
      <c r="IU955" s="83"/>
      <c r="IV955" s="83"/>
      <c r="IW955" s="83"/>
      <c r="IX955" s="83"/>
      <c r="IY955" s="83"/>
      <c r="IZ955" s="83"/>
      <c r="JA955" s="83"/>
      <c r="JB955" s="83"/>
      <c r="JC955" s="83"/>
      <c r="JD955" s="83"/>
      <c r="JE955" s="83"/>
    </row>
    <row r="956" spans="1:265" s="8" customFormat="1" ht="15" customHeight="1" x14ac:dyDescent="0.2">
      <c r="A956" s="130"/>
      <c r="B956" s="131" t="s">
        <v>718</v>
      </c>
      <c r="C956" s="206"/>
      <c r="D956" s="336" t="s">
        <v>719</v>
      </c>
      <c r="E956" s="218"/>
      <c r="F956" s="1055"/>
      <c r="G956" s="1056"/>
      <c r="H956" s="336" t="s">
        <v>650</v>
      </c>
      <c r="I956" s="336" t="s">
        <v>651</v>
      </c>
      <c r="J956" s="336" t="s">
        <v>1078</v>
      </c>
      <c r="K956" s="392" t="s">
        <v>722</v>
      </c>
      <c r="L956" s="392" t="s">
        <v>97</v>
      </c>
      <c r="M956" s="1163">
        <v>3</v>
      </c>
      <c r="N956" s="1163" t="s">
        <v>511</v>
      </c>
      <c r="O956" s="392" t="s">
        <v>740</v>
      </c>
      <c r="P956" s="581">
        <v>2</v>
      </c>
      <c r="Q956" s="582"/>
      <c r="R956" s="582"/>
      <c r="S956" s="582"/>
      <c r="T956" s="582"/>
      <c r="U956" s="582"/>
      <c r="V956" s="582"/>
      <c r="W956" s="583"/>
      <c r="X956" s="219"/>
      <c r="Y956" s="219"/>
      <c r="Z956" s="112"/>
      <c r="AA956" s="83"/>
      <c r="AB956" s="83"/>
      <c r="AC956" s="83" t="str">
        <f t="shared" si="24"/>
        <v/>
      </c>
      <c r="AD956" s="83"/>
      <c r="AE956" s="83"/>
      <c r="AF956" s="83"/>
      <c r="AG956" s="83"/>
      <c r="AH956" s="83"/>
      <c r="AI956" s="83"/>
      <c r="AJ956" s="83"/>
      <c r="AK956" s="83"/>
      <c r="AL956" s="83"/>
      <c r="AM956" s="83"/>
      <c r="AN956" s="83"/>
      <c r="AO956" s="83"/>
      <c r="AP956" s="83"/>
      <c r="AQ956" s="83"/>
      <c r="AR956" s="83"/>
      <c r="AS956" s="83"/>
      <c r="AT956" s="83"/>
      <c r="AU956" s="83"/>
      <c r="AV956" s="83"/>
      <c r="AW956" s="83"/>
      <c r="AX956" s="83"/>
      <c r="AY956" s="83"/>
      <c r="AZ956" s="83"/>
      <c r="BA956" s="83"/>
      <c r="BB956" s="83"/>
      <c r="BC956" s="83"/>
      <c r="BD956" s="83"/>
      <c r="BE956" s="83"/>
      <c r="BF956" s="83"/>
      <c r="BG956" s="83"/>
      <c r="BH956" s="83"/>
      <c r="BI956" s="83"/>
      <c r="BJ956" s="83"/>
      <c r="BK956" s="83"/>
      <c r="BL956" s="83"/>
      <c r="BM956" s="83"/>
      <c r="BN956" s="83"/>
      <c r="BO956" s="83"/>
      <c r="BP956" s="83"/>
      <c r="BQ956" s="83"/>
      <c r="BR956" s="83"/>
      <c r="BS956" s="83"/>
      <c r="BT956" s="83"/>
      <c r="BU956" s="83"/>
      <c r="BV956" s="83"/>
      <c r="BW956" s="83"/>
      <c r="BX956" s="83"/>
      <c r="BY956" s="83"/>
      <c r="BZ956" s="83"/>
      <c r="CA956" s="83"/>
      <c r="CB956" s="83"/>
      <c r="CC956" s="83"/>
      <c r="CD956" s="83"/>
      <c r="CE956" s="83"/>
      <c r="CF956" s="83"/>
      <c r="CG956" s="83"/>
      <c r="CH956" s="83"/>
      <c r="CI956" s="83"/>
      <c r="CJ956" s="83"/>
      <c r="CK956" s="83"/>
      <c r="CL956" s="83"/>
      <c r="CM956" s="83"/>
      <c r="CN956" s="83"/>
      <c r="CO956" s="83"/>
      <c r="CP956" s="83"/>
      <c r="CQ956" s="83"/>
      <c r="CR956" s="83"/>
      <c r="CS956" s="83"/>
      <c r="CT956" s="83"/>
      <c r="CU956" s="83"/>
      <c r="CV956" s="83"/>
      <c r="CW956" s="83"/>
      <c r="CX956" s="83"/>
      <c r="CY956" s="83"/>
      <c r="CZ956" s="83"/>
      <c r="DA956" s="83"/>
      <c r="DB956" s="83"/>
      <c r="DC956" s="83"/>
      <c r="DD956" s="83"/>
      <c r="DE956" s="83"/>
      <c r="DF956" s="83"/>
      <c r="DG956" s="83"/>
      <c r="DH956" s="83"/>
      <c r="DI956" s="83"/>
      <c r="DJ956" s="83"/>
      <c r="DK956" s="83"/>
      <c r="DL956" s="83"/>
      <c r="DM956" s="83"/>
      <c r="DN956" s="83"/>
      <c r="DO956" s="83"/>
      <c r="DP956" s="83"/>
      <c r="DQ956" s="83"/>
      <c r="DR956" s="83"/>
      <c r="DS956" s="83"/>
      <c r="DT956" s="83"/>
      <c r="DU956" s="83"/>
      <c r="DV956" s="83"/>
      <c r="DW956" s="83"/>
      <c r="DX956" s="83"/>
      <c r="DY956" s="83"/>
      <c r="DZ956" s="83"/>
      <c r="EA956" s="83"/>
      <c r="EB956" s="83"/>
      <c r="EC956" s="83"/>
      <c r="ED956" s="83"/>
      <c r="EE956" s="83"/>
      <c r="EF956" s="83"/>
      <c r="EG956" s="83"/>
      <c r="EH956" s="83"/>
      <c r="EI956" s="83"/>
      <c r="EJ956" s="83"/>
      <c r="EK956" s="83"/>
      <c r="EL956" s="83"/>
      <c r="EM956" s="83"/>
      <c r="EN956" s="83"/>
      <c r="EO956" s="83"/>
      <c r="EP956" s="83"/>
      <c r="EQ956" s="83"/>
      <c r="ER956" s="83"/>
      <c r="ES956" s="83"/>
      <c r="ET956" s="83"/>
      <c r="EU956" s="83"/>
      <c r="EV956" s="83"/>
      <c r="EW956" s="83"/>
      <c r="EX956" s="83"/>
      <c r="EY956" s="83"/>
      <c r="EZ956" s="83"/>
      <c r="FA956" s="83"/>
      <c r="FB956" s="83"/>
      <c r="FC956" s="83"/>
      <c r="FD956" s="83"/>
      <c r="FE956" s="83"/>
      <c r="FF956" s="83"/>
      <c r="FG956" s="83"/>
      <c r="FH956" s="83"/>
      <c r="FI956" s="83"/>
      <c r="FJ956" s="83"/>
      <c r="FK956" s="83"/>
      <c r="FL956" s="83"/>
      <c r="FM956" s="83"/>
      <c r="FN956" s="83"/>
      <c r="FO956" s="83"/>
      <c r="FP956" s="83"/>
      <c r="FQ956" s="83"/>
      <c r="FR956" s="83"/>
      <c r="FS956" s="83"/>
      <c r="FT956" s="83"/>
      <c r="FU956" s="83"/>
      <c r="FV956" s="83"/>
      <c r="FW956" s="83"/>
      <c r="FX956" s="83"/>
      <c r="FY956" s="83"/>
      <c r="FZ956" s="83"/>
      <c r="GA956" s="83"/>
      <c r="GB956" s="83"/>
      <c r="GC956" s="83"/>
      <c r="GD956" s="83"/>
      <c r="GE956" s="83"/>
      <c r="GF956" s="83"/>
      <c r="GG956" s="83"/>
      <c r="GH956" s="83"/>
      <c r="GI956" s="83"/>
      <c r="GJ956" s="83"/>
      <c r="GK956" s="83"/>
      <c r="GL956" s="83"/>
      <c r="GM956" s="83"/>
      <c r="GN956" s="83"/>
      <c r="GO956" s="83"/>
      <c r="GP956" s="83"/>
      <c r="GQ956" s="83"/>
      <c r="GR956" s="83"/>
      <c r="GS956" s="83"/>
      <c r="GT956" s="83"/>
      <c r="GU956" s="83"/>
      <c r="GV956" s="83"/>
      <c r="GW956" s="83"/>
      <c r="GX956" s="83"/>
      <c r="GY956" s="83"/>
      <c r="GZ956" s="83"/>
      <c r="HA956" s="83"/>
      <c r="HB956" s="83"/>
      <c r="HC956" s="83"/>
      <c r="HD956" s="83"/>
      <c r="HE956" s="83"/>
      <c r="HF956" s="83"/>
      <c r="HG956" s="83"/>
      <c r="HH956" s="83"/>
      <c r="HI956" s="83"/>
      <c r="HJ956" s="83"/>
      <c r="HK956" s="83"/>
      <c r="HL956" s="83"/>
      <c r="HM956" s="83"/>
      <c r="HN956" s="83"/>
      <c r="HO956" s="83"/>
      <c r="HP956" s="83"/>
      <c r="HQ956" s="83"/>
      <c r="HR956" s="83"/>
      <c r="HS956" s="83"/>
      <c r="HT956" s="83"/>
      <c r="HU956" s="83"/>
      <c r="HV956" s="83"/>
      <c r="HW956" s="83"/>
      <c r="HX956" s="83"/>
      <c r="HY956" s="83"/>
      <c r="HZ956" s="83"/>
      <c r="IA956" s="83"/>
      <c r="IB956" s="83"/>
      <c r="IC956" s="83"/>
      <c r="ID956" s="83"/>
      <c r="IE956" s="83"/>
      <c r="IF956" s="83"/>
      <c r="IG956" s="83"/>
      <c r="IH956" s="83"/>
      <c r="II956" s="83"/>
      <c r="IJ956" s="83"/>
      <c r="IK956" s="83"/>
      <c r="IL956" s="83"/>
      <c r="IM956" s="83"/>
      <c r="IN956" s="83"/>
      <c r="IO956" s="83"/>
      <c r="IP956" s="83"/>
      <c r="IQ956" s="83"/>
      <c r="IR956" s="83"/>
      <c r="IS956" s="83"/>
      <c r="IT956" s="83"/>
      <c r="IU956" s="83"/>
      <c r="IV956" s="83"/>
      <c r="IW956" s="83"/>
      <c r="IX956" s="83"/>
      <c r="IY956" s="83"/>
      <c r="IZ956" s="83"/>
      <c r="JA956" s="83"/>
      <c r="JB956" s="83"/>
      <c r="JC956" s="83"/>
      <c r="JD956" s="83"/>
      <c r="JE956" s="83"/>
    </row>
    <row r="957" spans="1:265" s="8" customFormat="1" ht="15" customHeight="1" x14ac:dyDescent="0.2">
      <c r="A957" s="130"/>
      <c r="B957" s="131" t="s">
        <v>718</v>
      </c>
      <c r="C957" s="206"/>
      <c r="D957" s="336" t="s">
        <v>719</v>
      </c>
      <c r="E957" s="218"/>
      <c r="F957" s="1055"/>
      <c r="G957" s="1056"/>
      <c r="H957" s="336" t="s">
        <v>650</v>
      </c>
      <c r="I957" s="336" t="s">
        <v>1567</v>
      </c>
      <c r="J957" s="336" t="s">
        <v>1078</v>
      </c>
      <c r="K957" s="392" t="s">
        <v>723</v>
      </c>
      <c r="L957" s="392" t="s">
        <v>97</v>
      </c>
      <c r="M957" s="1163">
        <v>1</v>
      </c>
      <c r="N957" s="1163" t="s">
        <v>24</v>
      </c>
      <c r="O957" s="392" t="s">
        <v>740</v>
      </c>
      <c r="P957" s="581">
        <v>2</v>
      </c>
      <c r="Q957" s="582"/>
      <c r="R957" s="582"/>
      <c r="S957" s="582"/>
      <c r="T957" s="582"/>
      <c r="U957" s="582"/>
      <c r="V957" s="582"/>
      <c r="W957" s="583"/>
      <c r="X957" s="219"/>
      <c r="Y957" s="219"/>
      <c r="Z957" s="112"/>
      <c r="AA957" s="83"/>
      <c r="AB957" s="83"/>
      <c r="AC957" s="83" t="str">
        <f t="shared" si="24"/>
        <v/>
      </c>
      <c r="AD957" s="83"/>
      <c r="AE957" s="83"/>
      <c r="AF957" s="83"/>
      <c r="AG957" s="83"/>
      <c r="AH957" s="83"/>
      <c r="AI957" s="83"/>
      <c r="AJ957" s="83"/>
      <c r="AK957" s="83"/>
      <c r="AL957" s="83"/>
      <c r="AM957" s="83"/>
      <c r="AN957" s="83"/>
      <c r="AO957" s="83"/>
      <c r="AP957" s="83"/>
      <c r="AQ957" s="83"/>
      <c r="AR957" s="83"/>
      <c r="AS957" s="83"/>
      <c r="AT957" s="83"/>
      <c r="AU957" s="83"/>
      <c r="AV957" s="83"/>
      <c r="AW957" s="83"/>
      <c r="AX957" s="83"/>
      <c r="AY957" s="83"/>
      <c r="AZ957" s="83"/>
      <c r="BA957" s="83"/>
      <c r="BB957" s="83"/>
      <c r="BC957" s="83"/>
      <c r="BD957" s="83"/>
      <c r="BE957" s="83"/>
      <c r="BF957" s="83"/>
      <c r="BG957" s="83"/>
      <c r="BH957" s="83"/>
      <c r="BI957" s="83"/>
      <c r="BJ957" s="83"/>
      <c r="BK957" s="83"/>
      <c r="BL957" s="83"/>
      <c r="BM957" s="83"/>
      <c r="BN957" s="83"/>
      <c r="BO957" s="83"/>
      <c r="BP957" s="83"/>
      <c r="BQ957" s="83"/>
      <c r="BR957" s="83"/>
      <c r="BS957" s="83"/>
      <c r="BT957" s="83"/>
      <c r="BU957" s="83"/>
      <c r="BV957" s="83"/>
      <c r="BW957" s="83"/>
      <c r="BX957" s="83"/>
      <c r="BY957" s="83"/>
      <c r="BZ957" s="83"/>
      <c r="CA957" s="83"/>
      <c r="CB957" s="83"/>
      <c r="CC957" s="83"/>
      <c r="CD957" s="83"/>
      <c r="CE957" s="83"/>
      <c r="CF957" s="83"/>
      <c r="CG957" s="83"/>
      <c r="CH957" s="83"/>
      <c r="CI957" s="83"/>
      <c r="CJ957" s="83"/>
      <c r="CK957" s="83"/>
      <c r="CL957" s="83"/>
      <c r="CM957" s="83"/>
      <c r="CN957" s="83"/>
      <c r="CO957" s="83"/>
      <c r="CP957" s="83"/>
      <c r="CQ957" s="83"/>
      <c r="CR957" s="83"/>
      <c r="CS957" s="83"/>
      <c r="CT957" s="83"/>
      <c r="CU957" s="83"/>
      <c r="CV957" s="83"/>
      <c r="CW957" s="83"/>
      <c r="CX957" s="83"/>
      <c r="CY957" s="83"/>
      <c r="CZ957" s="83"/>
      <c r="DA957" s="83"/>
      <c r="DB957" s="83"/>
      <c r="DC957" s="83"/>
      <c r="DD957" s="83"/>
      <c r="DE957" s="83"/>
      <c r="DF957" s="83"/>
      <c r="DG957" s="83"/>
      <c r="DH957" s="83"/>
      <c r="DI957" s="83"/>
      <c r="DJ957" s="83"/>
      <c r="DK957" s="83"/>
      <c r="DL957" s="83"/>
      <c r="DM957" s="83"/>
      <c r="DN957" s="83"/>
      <c r="DO957" s="83"/>
      <c r="DP957" s="83"/>
      <c r="DQ957" s="83"/>
      <c r="DR957" s="83"/>
      <c r="DS957" s="83"/>
      <c r="DT957" s="83"/>
      <c r="DU957" s="83"/>
      <c r="DV957" s="83"/>
      <c r="DW957" s="83"/>
      <c r="DX957" s="83"/>
      <c r="DY957" s="83"/>
      <c r="DZ957" s="83"/>
      <c r="EA957" s="83"/>
      <c r="EB957" s="83"/>
      <c r="EC957" s="83"/>
      <c r="ED957" s="83"/>
      <c r="EE957" s="83"/>
      <c r="EF957" s="83"/>
      <c r="EG957" s="83"/>
      <c r="EH957" s="83"/>
      <c r="EI957" s="83"/>
      <c r="EJ957" s="83"/>
      <c r="EK957" s="83"/>
      <c r="EL957" s="83"/>
      <c r="EM957" s="83"/>
      <c r="EN957" s="83"/>
      <c r="EO957" s="83"/>
      <c r="EP957" s="83"/>
      <c r="EQ957" s="83"/>
      <c r="ER957" s="83"/>
      <c r="ES957" s="83"/>
      <c r="ET957" s="83"/>
      <c r="EU957" s="83"/>
      <c r="EV957" s="83"/>
      <c r="EW957" s="83"/>
      <c r="EX957" s="83"/>
      <c r="EY957" s="83"/>
      <c r="EZ957" s="83"/>
      <c r="FA957" s="83"/>
      <c r="FB957" s="83"/>
      <c r="FC957" s="83"/>
      <c r="FD957" s="83"/>
      <c r="FE957" s="83"/>
      <c r="FF957" s="83"/>
      <c r="FG957" s="83"/>
      <c r="FH957" s="83"/>
      <c r="FI957" s="83"/>
      <c r="FJ957" s="83"/>
      <c r="FK957" s="83"/>
      <c r="FL957" s="83"/>
      <c r="FM957" s="83"/>
      <c r="FN957" s="83"/>
      <c r="FO957" s="83"/>
      <c r="FP957" s="83"/>
      <c r="FQ957" s="83"/>
      <c r="FR957" s="83"/>
      <c r="FS957" s="83"/>
      <c r="FT957" s="83"/>
      <c r="FU957" s="83"/>
      <c r="FV957" s="83"/>
      <c r="FW957" s="83"/>
      <c r="FX957" s="83"/>
      <c r="FY957" s="83"/>
      <c r="FZ957" s="83"/>
      <c r="GA957" s="83"/>
      <c r="GB957" s="83"/>
      <c r="GC957" s="83"/>
      <c r="GD957" s="83"/>
      <c r="GE957" s="83"/>
      <c r="GF957" s="83"/>
      <c r="GG957" s="83"/>
      <c r="GH957" s="83"/>
      <c r="GI957" s="83"/>
      <c r="GJ957" s="83"/>
      <c r="GK957" s="83"/>
      <c r="GL957" s="83"/>
      <c r="GM957" s="83"/>
      <c r="GN957" s="83"/>
      <c r="GO957" s="83"/>
      <c r="GP957" s="83"/>
      <c r="GQ957" s="83"/>
      <c r="GR957" s="83"/>
      <c r="GS957" s="83"/>
      <c r="GT957" s="83"/>
      <c r="GU957" s="83"/>
      <c r="GV957" s="83"/>
      <c r="GW957" s="83"/>
      <c r="GX957" s="83"/>
      <c r="GY957" s="83"/>
      <c r="GZ957" s="83"/>
      <c r="HA957" s="83"/>
      <c r="HB957" s="83"/>
      <c r="HC957" s="83"/>
      <c r="HD957" s="83"/>
      <c r="HE957" s="83"/>
      <c r="HF957" s="83"/>
      <c r="HG957" s="83"/>
      <c r="HH957" s="83"/>
      <c r="HI957" s="83"/>
      <c r="HJ957" s="83"/>
      <c r="HK957" s="83"/>
      <c r="HL957" s="83"/>
      <c r="HM957" s="83"/>
      <c r="HN957" s="83"/>
      <c r="HO957" s="83"/>
      <c r="HP957" s="83"/>
      <c r="HQ957" s="83"/>
      <c r="HR957" s="83"/>
      <c r="HS957" s="83"/>
      <c r="HT957" s="83"/>
      <c r="HU957" s="83"/>
      <c r="HV957" s="83"/>
      <c r="HW957" s="83"/>
      <c r="HX957" s="83"/>
      <c r="HY957" s="83"/>
      <c r="HZ957" s="83"/>
      <c r="IA957" s="83"/>
      <c r="IB957" s="83"/>
      <c r="IC957" s="83"/>
      <c r="ID957" s="83"/>
      <c r="IE957" s="83"/>
      <c r="IF957" s="83"/>
      <c r="IG957" s="83"/>
      <c r="IH957" s="83"/>
      <c r="II957" s="83"/>
      <c r="IJ957" s="83"/>
      <c r="IK957" s="83"/>
      <c r="IL957" s="83"/>
      <c r="IM957" s="83"/>
      <c r="IN957" s="83"/>
      <c r="IO957" s="83"/>
      <c r="IP957" s="83"/>
      <c r="IQ957" s="83"/>
      <c r="IR957" s="83"/>
      <c r="IS957" s="83"/>
      <c r="IT957" s="83"/>
      <c r="IU957" s="83"/>
      <c r="IV957" s="83"/>
      <c r="IW957" s="83"/>
      <c r="IX957" s="83"/>
      <c r="IY957" s="83"/>
      <c r="IZ957" s="83"/>
      <c r="JA957" s="83"/>
      <c r="JB957" s="83"/>
      <c r="JC957" s="83"/>
      <c r="JD957" s="83"/>
      <c r="JE957" s="83"/>
    </row>
    <row r="958" spans="1:265" s="8" customFormat="1" ht="15" customHeight="1" x14ac:dyDescent="0.2">
      <c r="A958" s="130"/>
      <c r="B958" s="131" t="s">
        <v>718</v>
      </c>
      <c r="C958" s="206"/>
      <c r="D958" s="336" t="s">
        <v>719</v>
      </c>
      <c r="E958" s="218"/>
      <c r="F958" s="1055"/>
      <c r="G958" s="1056"/>
      <c r="H958" s="336" t="s">
        <v>650</v>
      </c>
      <c r="I958" s="336" t="s">
        <v>1567</v>
      </c>
      <c r="J958" s="336" t="s">
        <v>1078</v>
      </c>
      <c r="K958" s="392" t="s">
        <v>724</v>
      </c>
      <c r="L958" s="392" t="s">
        <v>97</v>
      </c>
      <c r="M958" s="1163">
        <v>5</v>
      </c>
      <c r="N958" s="1163" t="s">
        <v>24</v>
      </c>
      <c r="O958" s="392" t="s">
        <v>740</v>
      </c>
      <c r="P958" s="581">
        <v>3</v>
      </c>
      <c r="Q958" s="582"/>
      <c r="R958" s="582"/>
      <c r="S958" s="582"/>
      <c r="T958" s="582"/>
      <c r="U958" s="582"/>
      <c r="V958" s="582"/>
      <c r="W958" s="583"/>
      <c r="X958" s="219"/>
      <c r="Y958" s="219"/>
      <c r="Z958" s="112"/>
      <c r="AA958" s="83"/>
      <c r="AB958" s="83"/>
      <c r="AC958" s="83" t="str">
        <f t="shared" si="24"/>
        <v/>
      </c>
      <c r="AD958" s="83"/>
      <c r="AE958" s="83"/>
      <c r="AF958" s="83"/>
      <c r="AG958" s="83"/>
      <c r="AH958" s="83"/>
      <c r="AI958" s="83"/>
      <c r="AJ958" s="83"/>
      <c r="AK958" s="83"/>
      <c r="AL958" s="83"/>
      <c r="AM958" s="83"/>
      <c r="AN958" s="83"/>
      <c r="AO958" s="83"/>
      <c r="AP958" s="83"/>
      <c r="AQ958" s="83"/>
      <c r="AR958" s="83"/>
      <c r="AS958" s="83"/>
      <c r="AT958" s="83"/>
      <c r="AU958" s="83"/>
      <c r="AV958" s="83"/>
      <c r="AW958" s="83"/>
      <c r="AX958" s="83"/>
      <c r="AY958" s="83"/>
      <c r="AZ958" s="83"/>
      <c r="BA958" s="83"/>
      <c r="BB958" s="83"/>
      <c r="BC958" s="83"/>
      <c r="BD958" s="83"/>
      <c r="BE958" s="83"/>
      <c r="BF958" s="83"/>
      <c r="BG958" s="83"/>
      <c r="BH958" s="83"/>
      <c r="BI958" s="83"/>
      <c r="BJ958" s="83"/>
      <c r="BK958" s="83"/>
      <c r="BL958" s="83"/>
      <c r="BM958" s="83"/>
      <c r="BN958" s="83"/>
      <c r="BO958" s="83"/>
      <c r="BP958" s="83"/>
      <c r="BQ958" s="83"/>
      <c r="BR958" s="83"/>
      <c r="BS958" s="83"/>
      <c r="BT958" s="83"/>
      <c r="BU958" s="83"/>
      <c r="BV958" s="83"/>
      <c r="BW958" s="83"/>
      <c r="BX958" s="83"/>
      <c r="BY958" s="83"/>
      <c r="BZ958" s="83"/>
      <c r="CA958" s="83"/>
      <c r="CB958" s="83"/>
      <c r="CC958" s="83"/>
      <c r="CD958" s="83"/>
      <c r="CE958" s="83"/>
      <c r="CF958" s="83"/>
      <c r="CG958" s="83"/>
      <c r="CH958" s="83"/>
      <c r="CI958" s="83"/>
      <c r="CJ958" s="83"/>
      <c r="CK958" s="83"/>
      <c r="CL958" s="83"/>
      <c r="CM958" s="83"/>
      <c r="CN958" s="83"/>
      <c r="CO958" s="83"/>
      <c r="CP958" s="83"/>
      <c r="CQ958" s="83"/>
      <c r="CR958" s="83"/>
      <c r="CS958" s="83"/>
      <c r="CT958" s="83"/>
      <c r="CU958" s="83"/>
      <c r="CV958" s="83"/>
      <c r="CW958" s="83"/>
      <c r="CX958" s="83"/>
      <c r="CY958" s="83"/>
      <c r="CZ958" s="83"/>
      <c r="DA958" s="83"/>
      <c r="DB958" s="83"/>
      <c r="DC958" s="83"/>
      <c r="DD958" s="83"/>
      <c r="DE958" s="83"/>
      <c r="DF958" s="83"/>
      <c r="DG958" s="83"/>
      <c r="DH958" s="83"/>
      <c r="DI958" s="83"/>
      <c r="DJ958" s="83"/>
      <c r="DK958" s="83"/>
      <c r="DL958" s="83"/>
      <c r="DM958" s="83"/>
      <c r="DN958" s="83"/>
      <c r="DO958" s="83"/>
      <c r="DP958" s="83"/>
      <c r="DQ958" s="83"/>
      <c r="DR958" s="83"/>
      <c r="DS958" s="83"/>
      <c r="DT958" s="83"/>
      <c r="DU958" s="83"/>
      <c r="DV958" s="83"/>
      <c r="DW958" s="83"/>
      <c r="DX958" s="83"/>
      <c r="DY958" s="83"/>
      <c r="DZ958" s="83"/>
      <c r="EA958" s="83"/>
      <c r="EB958" s="83"/>
      <c r="EC958" s="83"/>
      <c r="ED958" s="83"/>
      <c r="EE958" s="83"/>
      <c r="EF958" s="83"/>
      <c r="EG958" s="83"/>
      <c r="EH958" s="83"/>
      <c r="EI958" s="83"/>
      <c r="EJ958" s="83"/>
      <c r="EK958" s="83"/>
      <c r="EL958" s="83"/>
      <c r="EM958" s="83"/>
      <c r="EN958" s="83"/>
      <c r="EO958" s="83"/>
      <c r="EP958" s="83"/>
      <c r="EQ958" s="83"/>
      <c r="ER958" s="83"/>
      <c r="ES958" s="83"/>
      <c r="ET958" s="83"/>
      <c r="EU958" s="83"/>
      <c r="EV958" s="83"/>
      <c r="EW958" s="83"/>
      <c r="EX958" s="83"/>
      <c r="EY958" s="83"/>
      <c r="EZ958" s="83"/>
      <c r="FA958" s="83"/>
      <c r="FB958" s="83"/>
      <c r="FC958" s="83"/>
      <c r="FD958" s="83"/>
      <c r="FE958" s="83"/>
      <c r="FF958" s="83"/>
      <c r="FG958" s="83"/>
      <c r="FH958" s="83"/>
      <c r="FI958" s="83"/>
      <c r="FJ958" s="83"/>
      <c r="FK958" s="83"/>
      <c r="FL958" s="83"/>
      <c r="FM958" s="83"/>
      <c r="FN958" s="83"/>
      <c r="FO958" s="83"/>
      <c r="FP958" s="83"/>
      <c r="FQ958" s="83"/>
      <c r="FR958" s="83"/>
      <c r="FS958" s="83"/>
      <c r="FT958" s="83"/>
      <c r="FU958" s="83"/>
      <c r="FV958" s="83"/>
      <c r="FW958" s="83"/>
      <c r="FX958" s="83"/>
      <c r="FY958" s="83"/>
      <c r="FZ958" s="83"/>
      <c r="GA958" s="83"/>
      <c r="GB958" s="83"/>
      <c r="GC958" s="83"/>
      <c r="GD958" s="83"/>
      <c r="GE958" s="83"/>
      <c r="GF958" s="83"/>
      <c r="GG958" s="83"/>
      <c r="GH958" s="83"/>
      <c r="GI958" s="83"/>
      <c r="GJ958" s="83"/>
      <c r="GK958" s="83"/>
      <c r="GL958" s="83"/>
      <c r="GM958" s="83"/>
      <c r="GN958" s="83"/>
      <c r="GO958" s="83"/>
      <c r="GP958" s="83"/>
      <c r="GQ958" s="83"/>
      <c r="GR958" s="83"/>
      <c r="GS958" s="83"/>
      <c r="GT958" s="83"/>
      <c r="GU958" s="83"/>
      <c r="GV958" s="83"/>
      <c r="GW958" s="83"/>
      <c r="GX958" s="83"/>
      <c r="GY958" s="83"/>
      <c r="GZ958" s="83"/>
      <c r="HA958" s="83"/>
      <c r="HB958" s="83"/>
      <c r="HC958" s="83"/>
      <c r="HD958" s="83"/>
      <c r="HE958" s="83"/>
      <c r="HF958" s="83"/>
      <c r="HG958" s="83"/>
      <c r="HH958" s="83"/>
      <c r="HI958" s="83"/>
      <c r="HJ958" s="83"/>
      <c r="HK958" s="83"/>
      <c r="HL958" s="83"/>
      <c r="HM958" s="83"/>
      <c r="HN958" s="83"/>
      <c r="HO958" s="83"/>
      <c r="HP958" s="83"/>
      <c r="HQ958" s="83"/>
      <c r="HR958" s="83"/>
      <c r="HS958" s="83"/>
      <c r="HT958" s="83"/>
      <c r="HU958" s="83"/>
      <c r="HV958" s="83"/>
      <c r="HW958" s="83"/>
      <c r="HX958" s="83"/>
      <c r="HY958" s="83"/>
      <c r="HZ958" s="83"/>
      <c r="IA958" s="83"/>
      <c r="IB958" s="83"/>
      <c r="IC958" s="83"/>
      <c r="ID958" s="83"/>
      <c r="IE958" s="83"/>
      <c r="IF958" s="83"/>
      <c r="IG958" s="83"/>
      <c r="IH958" s="83"/>
      <c r="II958" s="83"/>
      <c r="IJ958" s="83"/>
      <c r="IK958" s="83"/>
      <c r="IL958" s="83"/>
      <c r="IM958" s="83"/>
      <c r="IN958" s="83"/>
      <c r="IO958" s="83"/>
      <c r="IP958" s="83"/>
      <c r="IQ958" s="83"/>
      <c r="IR958" s="83"/>
      <c r="IS958" s="83"/>
      <c r="IT958" s="83"/>
      <c r="IU958" s="83"/>
      <c r="IV958" s="83"/>
      <c r="IW958" s="83"/>
      <c r="IX958" s="83"/>
      <c r="IY958" s="83"/>
      <c r="IZ958" s="83"/>
      <c r="JA958" s="83"/>
      <c r="JB958" s="83"/>
      <c r="JC958" s="83"/>
      <c r="JD958" s="83"/>
      <c r="JE958" s="83"/>
    </row>
    <row r="959" spans="1:265" s="8" customFormat="1" ht="15" customHeight="1" x14ac:dyDescent="0.2">
      <c r="A959" s="130"/>
      <c r="B959" s="131" t="s">
        <v>718</v>
      </c>
      <c r="C959" s="206"/>
      <c r="D959" s="337" t="s">
        <v>719</v>
      </c>
      <c r="E959" s="218"/>
      <c r="F959" s="1055"/>
      <c r="G959" s="1056"/>
      <c r="H959" s="337" t="s">
        <v>650</v>
      </c>
      <c r="I959" s="337" t="s">
        <v>651</v>
      </c>
      <c r="J959" s="337"/>
      <c r="K959" s="393" t="s">
        <v>2105</v>
      </c>
      <c r="L959" s="393"/>
      <c r="M959" s="1176"/>
      <c r="N959" s="1176"/>
      <c r="O959" s="393"/>
      <c r="P959" s="617"/>
      <c r="Q959" s="618"/>
      <c r="R959" s="618"/>
      <c r="S959" s="618">
        <v>5</v>
      </c>
      <c r="T959" s="618"/>
      <c r="U959" s="618"/>
      <c r="V959" s="618"/>
      <c r="W959" s="619"/>
      <c r="X959" s="219"/>
      <c r="Y959" s="219"/>
      <c r="Z959" s="112"/>
      <c r="AA959" s="83"/>
      <c r="AB959" s="83"/>
      <c r="AC959" s="83" t="str">
        <f t="shared" si="24"/>
        <v/>
      </c>
      <c r="AD959" s="83"/>
      <c r="AE959" s="83"/>
      <c r="AF959" s="83"/>
      <c r="AG959" s="83"/>
      <c r="AH959" s="83"/>
      <c r="AI959" s="83"/>
      <c r="AJ959" s="83"/>
      <c r="AK959" s="83"/>
      <c r="AL959" s="83"/>
      <c r="AM959" s="83"/>
      <c r="AN959" s="83"/>
      <c r="AO959" s="83"/>
      <c r="AP959" s="83"/>
      <c r="AQ959" s="83"/>
      <c r="AR959" s="83"/>
      <c r="AS959" s="83"/>
      <c r="AT959" s="83"/>
      <c r="AU959" s="83"/>
      <c r="AV959" s="83"/>
      <c r="AW959" s="83"/>
      <c r="AX959" s="83"/>
      <c r="AY959" s="83"/>
      <c r="AZ959" s="83"/>
      <c r="BA959" s="83"/>
      <c r="BB959" s="83"/>
      <c r="BC959" s="83"/>
      <c r="BD959" s="83"/>
      <c r="BE959" s="83"/>
      <c r="BF959" s="83"/>
      <c r="BG959" s="83"/>
      <c r="BH959" s="83"/>
      <c r="BI959" s="83"/>
      <c r="BJ959" s="83"/>
      <c r="BK959" s="83"/>
      <c r="BL959" s="83"/>
      <c r="BM959" s="83"/>
      <c r="BN959" s="83"/>
      <c r="BO959" s="83"/>
      <c r="BP959" s="83"/>
      <c r="BQ959" s="83"/>
      <c r="BR959" s="83"/>
      <c r="BS959" s="83"/>
      <c r="BT959" s="83"/>
      <c r="BU959" s="83"/>
      <c r="BV959" s="83"/>
      <c r="BW959" s="83"/>
      <c r="BX959" s="83"/>
      <c r="BY959" s="83"/>
      <c r="BZ959" s="83"/>
      <c r="CA959" s="83"/>
      <c r="CB959" s="83"/>
      <c r="CC959" s="83"/>
      <c r="CD959" s="83"/>
      <c r="CE959" s="83"/>
      <c r="CF959" s="83"/>
      <c r="CG959" s="83"/>
      <c r="CH959" s="83"/>
      <c r="CI959" s="83"/>
      <c r="CJ959" s="83"/>
      <c r="CK959" s="83"/>
      <c r="CL959" s="83"/>
      <c r="CM959" s="83"/>
      <c r="CN959" s="83"/>
      <c r="CO959" s="83"/>
      <c r="CP959" s="83"/>
      <c r="CQ959" s="83"/>
      <c r="CR959" s="83"/>
      <c r="CS959" s="83"/>
      <c r="CT959" s="83"/>
      <c r="CU959" s="83"/>
      <c r="CV959" s="83"/>
      <c r="CW959" s="83"/>
      <c r="CX959" s="83"/>
      <c r="CY959" s="83"/>
      <c r="CZ959" s="83"/>
      <c r="DA959" s="83"/>
      <c r="DB959" s="83"/>
      <c r="DC959" s="83"/>
      <c r="DD959" s="83"/>
      <c r="DE959" s="83"/>
      <c r="DF959" s="83"/>
      <c r="DG959" s="83"/>
      <c r="DH959" s="83"/>
      <c r="DI959" s="83"/>
      <c r="DJ959" s="83"/>
      <c r="DK959" s="83"/>
      <c r="DL959" s="83"/>
      <c r="DM959" s="83"/>
      <c r="DN959" s="83"/>
      <c r="DO959" s="83"/>
      <c r="DP959" s="83"/>
      <c r="DQ959" s="83"/>
      <c r="DR959" s="83"/>
      <c r="DS959" s="83"/>
      <c r="DT959" s="83"/>
      <c r="DU959" s="83"/>
      <c r="DV959" s="83"/>
      <c r="DW959" s="83"/>
      <c r="DX959" s="83"/>
      <c r="DY959" s="83"/>
      <c r="DZ959" s="83"/>
      <c r="EA959" s="83"/>
      <c r="EB959" s="83"/>
      <c r="EC959" s="83"/>
      <c r="ED959" s="83"/>
      <c r="EE959" s="83"/>
      <c r="EF959" s="83"/>
      <c r="EG959" s="83"/>
      <c r="EH959" s="83"/>
      <c r="EI959" s="83"/>
      <c r="EJ959" s="83"/>
      <c r="EK959" s="83"/>
      <c r="EL959" s="83"/>
      <c r="EM959" s="83"/>
      <c r="EN959" s="83"/>
      <c r="EO959" s="83"/>
      <c r="EP959" s="83"/>
      <c r="EQ959" s="83"/>
      <c r="ER959" s="83"/>
      <c r="ES959" s="83"/>
      <c r="ET959" s="83"/>
      <c r="EU959" s="83"/>
      <c r="EV959" s="83"/>
      <c r="EW959" s="83"/>
      <c r="EX959" s="83"/>
      <c r="EY959" s="83"/>
      <c r="EZ959" s="83"/>
      <c r="FA959" s="83"/>
      <c r="FB959" s="83"/>
      <c r="FC959" s="83"/>
      <c r="FD959" s="83"/>
      <c r="FE959" s="83"/>
      <c r="FF959" s="83"/>
      <c r="FG959" s="83"/>
      <c r="FH959" s="83"/>
      <c r="FI959" s="83"/>
      <c r="FJ959" s="83"/>
      <c r="FK959" s="83"/>
      <c r="FL959" s="83"/>
      <c r="FM959" s="83"/>
      <c r="FN959" s="83"/>
      <c r="FO959" s="83"/>
      <c r="FP959" s="83"/>
      <c r="FQ959" s="83"/>
      <c r="FR959" s="83"/>
      <c r="FS959" s="83"/>
      <c r="FT959" s="83"/>
      <c r="FU959" s="83"/>
      <c r="FV959" s="83"/>
      <c r="FW959" s="83"/>
      <c r="FX959" s="83"/>
      <c r="FY959" s="83"/>
      <c r="FZ959" s="83"/>
      <c r="GA959" s="83"/>
      <c r="GB959" s="83"/>
      <c r="GC959" s="83"/>
      <c r="GD959" s="83"/>
      <c r="GE959" s="83"/>
      <c r="GF959" s="83"/>
      <c r="GG959" s="83"/>
      <c r="GH959" s="83"/>
      <c r="GI959" s="83"/>
      <c r="GJ959" s="83"/>
      <c r="GK959" s="83"/>
      <c r="GL959" s="83"/>
      <c r="GM959" s="83"/>
      <c r="GN959" s="83"/>
      <c r="GO959" s="83"/>
      <c r="GP959" s="83"/>
      <c r="GQ959" s="83"/>
      <c r="GR959" s="83"/>
      <c r="GS959" s="83"/>
      <c r="GT959" s="83"/>
      <c r="GU959" s="83"/>
      <c r="GV959" s="83"/>
      <c r="GW959" s="83"/>
      <c r="GX959" s="83"/>
      <c r="GY959" s="83"/>
      <c r="GZ959" s="83"/>
      <c r="HA959" s="83"/>
      <c r="HB959" s="83"/>
      <c r="HC959" s="83"/>
      <c r="HD959" s="83"/>
      <c r="HE959" s="83"/>
      <c r="HF959" s="83"/>
      <c r="HG959" s="83"/>
      <c r="HH959" s="83"/>
      <c r="HI959" s="83"/>
      <c r="HJ959" s="83"/>
      <c r="HK959" s="83"/>
      <c r="HL959" s="83"/>
      <c r="HM959" s="83"/>
      <c r="HN959" s="83"/>
      <c r="HO959" s="83"/>
      <c r="HP959" s="83"/>
      <c r="HQ959" s="83"/>
      <c r="HR959" s="83"/>
      <c r="HS959" s="83"/>
      <c r="HT959" s="83"/>
      <c r="HU959" s="83"/>
      <c r="HV959" s="83"/>
      <c r="HW959" s="83"/>
      <c r="HX959" s="83"/>
      <c r="HY959" s="83"/>
      <c r="HZ959" s="83"/>
      <c r="IA959" s="83"/>
      <c r="IB959" s="83"/>
      <c r="IC959" s="83"/>
      <c r="ID959" s="83"/>
      <c r="IE959" s="83"/>
      <c r="IF959" s="83"/>
      <c r="IG959" s="83"/>
      <c r="IH959" s="83"/>
      <c r="II959" s="83"/>
      <c r="IJ959" s="83"/>
      <c r="IK959" s="83"/>
      <c r="IL959" s="83"/>
      <c r="IM959" s="83"/>
      <c r="IN959" s="83"/>
      <c r="IO959" s="83"/>
      <c r="IP959" s="83"/>
      <c r="IQ959" s="83"/>
      <c r="IR959" s="83"/>
      <c r="IS959" s="83"/>
      <c r="IT959" s="83"/>
      <c r="IU959" s="83"/>
      <c r="IV959" s="83"/>
      <c r="IW959" s="83"/>
      <c r="IX959" s="83"/>
      <c r="IY959" s="83"/>
      <c r="IZ959" s="83"/>
      <c r="JA959" s="83"/>
      <c r="JB959" s="83"/>
      <c r="JC959" s="83"/>
      <c r="JD959" s="83"/>
      <c r="JE959" s="83"/>
    </row>
    <row r="960" spans="1:265" s="8" customFormat="1" ht="15" customHeight="1" x14ac:dyDescent="0.2">
      <c r="A960" s="130"/>
      <c r="B960" s="131" t="s">
        <v>718</v>
      </c>
      <c r="C960" s="206"/>
      <c r="D960" s="337" t="s">
        <v>719</v>
      </c>
      <c r="E960" s="218"/>
      <c r="F960" s="1055"/>
      <c r="G960" s="1056"/>
      <c r="H960" s="337" t="s">
        <v>650</v>
      </c>
      <c r="I960" s="337" t="s">
        <v>651</v>
      </c>
      <c r="J960" s="337"/>
      <c r="K960" s="393" t="s">
        <v>2106</v>
      </c>
      <c r="L960" s="393"/>
      <c r="M960" s="1176"/>
      <c r="N960" s="1176"/>
      <c r="O960" s="393"/>
      <c r="P960" s="617"/>
      <c r="Q960" s="618"/>
      <c r="R960" s="618"/>
      <c r="S960" s="618">
        <v>3</v>
      </c>
      <c r="T960" s="618"/>
      <c r="U960" s="618"/>
      <c r="V960" s="618"/>
      <c r="W960" s="619"/>
      <c r="X960" s="219"/>
      <c r="Y960" s="219"/>
      <c r="Z960" s="112"/>
      <c r="AA960" s="83"/>
      <c r="AB960" s="83"/>
      <c r="AC960" s="83" t="str">
        <f t="shared" si="24"/>
        <v/>
      </c>
      <c r="AD960" s="83"/>
      <c r="AE960" s="83"/>
      <c r="AF960" s="83"/>
      <c r="AG960" s="83"/>
      <c r="AH960" s="83"/>
      <c r="AI960" s="83"/>
      <c r="AJ960" s="83"/>
      <c r="AK960" s="83"/>
      <c r="AL960" s="83"/>
      <c r="AM960" s="83"/>
      <c r="AN960" s="83"/>
      <c r="AO960" s="83"/>
      <c r="AP960" s="83"/>
      <c r="AQ960" s="83"/>
      <c r="AR960" s="83"/>
      <c r="AS960" s="83"/>
      <c r="AT960" s="83"/>
      <c r="AU960" s="83"/>
      <c r="AV960" s="83"/>
      <c r="AW960" s="83"/>
      <c r="AX960" s="83"/>
      <c r="AY960" s="83"/>
      <c r="AZ960" s="83"/>
      <c r="BA960" s="83"/>
      <c r="BB960" s="83"/>
      <c r="BC960" s="83"/>
      <c r="BD960" s="83"/>
      <c r="BE960" s="83"/>
      <c r="BF960" s="83"/>
      <c r="BG960" s="83"/>
      <c r="BH960" s="83"/>
      <c r="BI960" s="83"/>
      <c r="BJ960" s="83"/>
      <c r="BK960" s="83"/>
      <c r="BL960" s="83"/>
      <c r="BM960" s="83"/>
      <c r="BN960" s="83"/>
      <c r="BO960" s="83"/>
      <c r="BP960" s="83"/>
      <c r="BQ960" s="83"/>
      <c r="BR960" s="83"/>
      <c r="BS960" s="83"/>
      <c r="BT960" s="83"/>
      <c r="BU960" s="83"/>
      <c r="BV960" s="83"/>
      <c r="BW960" s="83"/>
      <c r="BX960" s="83"/>
      <c r="BY960" s="83"/>
      <c r="BZ960" s="83"/>
      <c r="CA960" s="83"/>
      <c r="CB960" s="83"/>
      <c r="CC960" s="83"/>
      <c r="CD960" s="83"/>
      <c r="CE960" s="83"/>
      <c r="CF960" s="83"/>
      <c r="CG960" s="83"/>
      <c r="CH960" s="83"/>
      <c r="CI960" s="83"/>
      <c r="CJ960" s="83"/>
      <c r="CK960" s="83"/>
      <c r="CL960" s="83"/>
      <c r="CM960" s="83"/>
      <c r="CN960" s="83"/>
      <c r="CO960" s="83"/>
      <c r="CP960" s="83"/>
      <c r="CQ960" s="83"/>
      <c r="CR960" s="83"/>
      <c r="CS960" s="83"/>
      <c r="CT960" s="83"/>
      <c r="CU960" s="83"/>
      <c r="CV960" s="83"/>
      <c r="CW960" s="83"/>
      <c r="CX960" s="83"/>
      <c r="CY960" s="83"/>
      <c r="CZ960" s="83"/>
      <c r="DA960" s="83"/>
      <c r="DB960" s="83"/>
      <c r="DC960" s="83"/>
      <c r="DD960" s="83"/>
      <c r="DE960" s="83"/>
      <c r="DF960" s="83"/>
      <c r="DG960" s="83"/>
      <c r="DH960" s="83"/>
      <c r="DI960" s="83"/>
      <c r="DJ960" s="83"/>
      <c r="DK960" s="83"/>
      <c r="DL960" s="83"/>
      <c r="DM960" s="83"/>
      <c r="DN960" s="83"/>
      <c r="DO960" s="83"/>
      <c r="DP960" s="83"/>
      <c r="DQ960" s="83"/>
      <c r="DR960" s="83"/>
      <c r="DS960" s="83"/>
      <c r="DT960" s="83"/>
      <c r="DU960" s="83"/>
      <c r="DV960" s="83"/>
      <c r="DW960" s="83"/>
      <c r="DX960" s="83"/>
      <c r="DY960" s="83"/>
      <c r="DZ960" s="83"/>
      <c r="EA960" s="83"/>
      <c r="EB960" s="83"/>
      <c r="EC960" s="83"/>
      <c r="ED960" s="83"/>
      <c r="EE960" s="83"/>
      <c r="EF960" s="83"/>
      <c r="EG960" s="83"/>
      <c r="EH960" s="83"/>
      <c r="EI960" s="83"/>
      <c r="EJ960" s="83"/>
      <c r="EK960" s="83"/>
      <c r="EL960" s="83"/>
      <c r="EM960" s="83"/>
      <c r="EN960" s="83"/>
      <c r="EO960" s="83"/>
      <c r="EP960" s="83"/>
      <c r="EQ960" s="83"/>
      <c r="ER960" s="83"/>
      <c r="ES960" s="83"/>
      <c r="ET960" s="83"/>
      <c r="EU960" s="83"/>
      <c r="EV960" s="83"/>
      <c r="EW960" s="83"/>
      <c r="EX960" s="83"/>
      <c r="EY960" s="83"/>
      <c r="EZ960" s="83"/>
      <c r="FA960" s="83"/>
      <c r="FB960" s="83"/>
      <c r="FC960" s="83"/>
      <c r="FD960" s="83"/>
      <c r="FE960" s="83"/>
      <c r="FF960" s="83"/>
      <c r="FG960" s="83"/>
      <c r="FH960" s="83"/>
      <c r="FI960" s="83"/>
      <c r="FJ960" s="83"/>
      <c r="FK960" s="83"/>
      <c r="FL960" s="83"/>
      <c r="FM960" s="83"/>
      <c r="FN960" s="83"/>
      <c r="FO960" s="83"/>
      <c r="FP960" s="83"/>
      <c r="FQ960" s="83"/>
      <c r="FR960" s="83"/>
      <c r="FS960" s="83"/>
      <c r="FT960" s="83"/>
      <c r="FU960" s="83"/>
      <c r="FV960" s="83"/>
      <c r="FW960" s="83"/>
      <c r="FX960" s="83"/>
      <c r="FY960" s="83"/>
      <c r="FZ960" s="83"/>
      <c r="GA960" s="83"/>
      <c r="GB960" s="83"/>
      <c r="GC960" s="83"/>
      <c r="GD960" s="83"/>
      <c r="GE960" s="83"/>
      <c r="GF960" s="83"/>
      <c r="GG960" s="83"/>
      <c r="GH960" s="83"/>
      <c r="GI960" s="83"/>
      <c r="GJ960" s="83"/>
      <c r="GK960" s="83"/>
      <c r="GL960" s="83"/>
      <c r="GM960" s="83"/>
      <c r="GN960" s="83"/>
      <c r="GO960" s="83"/>
      <c r="GP960" s="83"/>
      <c r="GQ960" s="83"/>
      <c r="GR960" s="83"/>
      <c r="GS960" s="83"/>
      <c r="GT960" s="83"/>
      <c r="GU960" s="83"/>
      <c r="GV960" s="83"/>
      <c r="GW960" s="83"/>
      <c r="GX960" s="83"/>
      <c r="GY960" s="83"/>
      <c r="GZ960" s="83"/>
      <c r="HA960" s="83"/>
      <c r="HB960" s="83"/>
      <c r="HC960" s="83"/>
      <c r="HD960" s="83"/>
      <c r="HE960" s="83"/>
      <c r="HF960" s="83"/>
      <c r="HG960" s="83"/>
      <c r="HH960" s="83"/>
      <c r="HI960" s="83"/>
      <c r="HJ960" s="83"/>
      <c r="HK960" s="83"/>
      <c r="HL960" s="83"/>
      <c r="HM960" s="83"/>
      <c r="HN960" s="83"/>
      <c r="HO960" s="83"/>
      <c r="HP960" s="83"/>
      <c r="HQ960" s="83"/>
      <c r="HR960" s="83"/>
      <c r="HS960" s="83"/>
      <c r="HT960" s="83"/>
      <c r="HU960" s="83"/>
      <c r="HV960" s="83"/>
      <c r="HW960" s="83"/>
      <c r="HX960" s="83"/>
      <c r="HY960" s="83"/>
      <c r="HZ960" s="83"/>
      <c r="IA960" s="83"/>
      <c r="IB960" s="83"/>
      <c r="IC960" s="83"/>
      <c r="ID960" s="83"/>
      <c r="IE960" s="83"/>
      <c r="IF960" s="83"/>
      <c r="IG960" s="83"/>
      <c r="IH960" s="83"/>
      <c r="II960" s="83"/>
      <c r="IJ960" s="83"/>
      <c r="IK960" s="83"/>
      <c r="IL960" s="83"/>
      <c r="IM960" s="83"/>
      <c r="IN960" s="83"/>
      <c r="IO960" s="83"/>
      <c r="IP960" s="83"/>
      <c r="IQ960" s="83"/>
      <c r="IR960" s="83"/>
      <c r="IS960" s="83"/>
      <c r="IT960" s="83"/>
      <c r="IU960" s="83"/>
      <c r="IV960" s="83"/>
      <c r="IW960" s="83"/>
      <c r="IX960" s="83"/>
      <c r="IY960" s="83"/>
      <c r="IZ960" s="83"/>
      <c r="JA960" s="83"/>
      <c r="JB960" s="83"/>
      <c r="JC960" s="83"/>
      <c r="JD960" s="83"/>
      <c r="JE960" s="83"/>
    </row>
    <row r="961" spans="1:265" s="8" customFormat="1" ht="15" customHeight="1" x14ac:dyDescent="0.2">
      <c r="A961" s="130"/>
      <c r="B961" s="131" t="s">
        <v>718</v>
      </c>
      <c r="C961" s="206"/>
      <c r="D961" s="337" t="s">
        <v>719</v>
      </c>
      <c r="E961" s="218"/>
      <c r="F961" s="1055"/>
      <c r="G961" s="1056"/>
      <c r="H961" s="337" t="s">
        <v>650</v>
      </c>
      <c r="I961" s="337" t="s">
        <v>651</v>
      </c>
      <c r="J961" s="337"/>
      <c r="K961" s="393" t="s">
        <v>708</v>
      </c>
      <c r="L961" s="393"/>
      <c r="M961" s="1176"/>
      <c r="N961" s="1176"/>
      <c r="O961" s="393"/>
      <c r="P961" s="617"/>
      <c r="Q961" s="618"/>
      <c r="R961" s="618"/>
      <c r="S961" s="618"/>
      <c r="T961" s="618"/>
      <c r="U961" s="618"/>
      <c r="V961" s="618"/>
      <c r="W961" s="619">
        <v>4</v>
      </c>
      <c r="X961" s="219"/>
      <c r="Y961" s="219"/>
      <c r="Z961" s="112"/>
      <c r="AA961" s="83"/>
      <c r="AB961" s="83"/>
      <c r="AC961" s="83" t="str">
        <f t="shared" si="24"/>
        <v/>
      </c>
      <c r="AD961" s="83"/>
      <c r="AE961" s="83"/>
      <c r="AF961" s="83"/>
      <c r="AG961" s="83"/>
      <c r="AH961" s="83"/>
      <c r="AI961" s="83"/>
      <c r="AJ961" s="83"/>
      <c r="AK961" s="83"/>
      <c r="AL961" s="83"/>
      <c r="AM961" s="83"/>
      <c r="AN961" s="83"/>
      <c r="AO961" s="83"/>
      <c r="AP961" s="83"/>
      <c r="AQ961" s="83"/>
      <c r="AR961" s="83"/>
      <c r="AS961" s="83"/>
      <c r="AT961" s="83"/>
      <c r="AU961" s="83"/>
      <c r="AV961" s="83"/>
      <c r="AW961" s="83"/>
      <c r="AX961" s="83"/>
      <c r="AY961" s="83"/>
      <c r="AZ961" s="83"/>
      <c r="BA961" s="83"/>
      <c r="BB961" s="83"/>
      <c r="BC961" s="83"/>
      <c r="BD961" s="83"/>
      <c r="BE961" s="83"/>
      <c r="BF961" s="83"/>
      <c r="BG961" s="83"/>
      <c r="BH961" s="83"/>
      <c r="BI961" s="83"/>
      <c r="BJ961" s="83"/>
      <c r="BK961" s="83"/>
      <c r="BL961" s="83"/>
      <c r="BM961" s="83"/>
      <c r="BN961" s="83"/>
      <c r="BO961" s="83"/>
      <c r="BP961" s="83"/>
      <c r="BQ961" s="83"/>
      <c r="BR961" s="83"/>
      <c r="BS961" s="83"/>
      <c r="BT961" s="83"/>
      <c r="BU961" s="83"/>
      <c r="BV961" s="83"/>
      <c r="BW961" s="83"/>
      <c r="BX961" s="83"/>
      <c r="BY961" s="83"/>
      <c r="BZ961" s="83"/>
      <c r="CA961" s="83"/>
      <c r="CB961" s="83"/>
      <c r="CC961" s="83"/>
      <c r="CD961" s="83"/>
      <c r="CE961" s="83"/>
      <c r="CF961" s="83"/>
      <c r="CG961" s="83"/>
      <c r="CH961" s="83"/>
      <c r="CI961" s="83"/>
      <c r="CJ961" s="83"/>
      <c r="CK961" s="83"/>
      <c r="CL961" s="83"/>
      <c r="CM961" s="83"/>
      <c r="CN961" s="83"/>
      <c r="CO961" s="83"/>
      <c r="CP961" s="83"/>
      <c r="CQ961" s="83"/>
      <c r="CR961" s="83"/>
      <c r="CS961" s="83"/>
      <c r="CT961" s="83"/>
      <c r="CU961" s="83"/>
      <c r="CV961" s="83"/>
      <c r="CW961" s="83"/>
      <c r="CX961" s="83"/>
      <c r="CY961" s="83"/>
      <c r="CZ961" s="83"/>
      <c r="DA961" s="83"/>
      <c r="DB961" s="83"/>
      <c r="DC961" s="83"/>
      <c r="DD961" s="83"/>
      <c r="DE961" s="83"/>
      <c r="DF961" s="83"/>
      <c r="DG961" s="83"/>
      <c r="DH961" s="83"/>
      <c r="DI961" s="83"/>
      <c r="DJ961" s="83"/>
      <c r="DK961" s="83"/>
      <c r="DL961" s="83"/>
      <c r="DM961" s="83"/>
      <c r="DN961" s="83"/>
      <c r="DO961" s="83"/>
      <c r="DP961" s="83"/>
      <c r="DQ961" s="83"/>
      <c r="DR961" s="83"/>
      <c r="DS961" s="83"/>
      <c r="DT961" s="83"/>
      <c r="DU961" s="83"/>
      <c r="DV961" s="83"/>
      <c r="DW961" s="83"/>
      <c r="DX961" s="83"/>
      <c r="DY961" s="83"/>
      <c r="DZ961" s="83"/>
      <c r="EA961" s="83"/>
      <c r="EB961" s="83"/>
      <c r="EC961" s="83"/>
      <c r="ED961" s="83"/>
      <c r="EE961" s="83"/>
      <c r="EF961" s="83"/>
      <c r="EG961" s="83"/>
      <c r="EH961" s="83"/>
      <c r="EI961" s="83"/>
      <c r="EJ961" s="83"/>
      <c r="EK961" s="83"/>
      <c r="EL961" s="83"/>
      <c r="EM961" s="83"/>
      <c r="EN961" s="83"/>
      <c r="EO961" s="83"/>
      <c r="EP961" s="83"/>
      <c r="EQ961" s="83"/>
      <c r="ER961" s="83"/>
      <c r="ES961" s="83"/>
      <c r="ET961" s="83"/>
      <c r="EU961" s="83"/>
      <c r="EV961" s="83"/>
      <c r="EW961" s="83"/>
      <c r="EX961" s="83"/>
      <c r="EY961" s="83"/>
      <c r="EZ961" s="83"/>
      <c r="FA961" s="83"/>
      <c r="FB961" s="83"/>
      <c r="FC961" s="83"/>
      <c r="FD961" s="83"/>
      <c r="FE961" s="83"/>
      <c r="FF961" s="83"/>
      <c r="FG961" s="83"/>
      <c r="FH961" s="83"/>
      <c r="FI961" s="83"/>
      <c r="FJ961" s="83"/>
      <c r="FK961" s="83"/>
      <c r="FL961" s="83"/>
      <c r="FM961" s="83"/>
      <c r="FN961" s="83"/>
      <c r="FO961" s="83"/>
      <c r="FP961" s="83"/>
      <c r="FQ961" s="83"/>
      <c r="FR961" s="83"/>
      <c r="FS961" s="83"/>
      <c r="FT961" s="83"/>
      <c r="FU961" s="83"/>
      <c r="FV961" s="83"/>
      <c r="FW961" s="83"/>
      <c r="FX961" s="83"/>
      <c r="FY961" s="83"/>
      <c r="FZ961" s="83"/>
      <c r="GA961" s="83"/>
      <c r="GB961" s="83"/>
      <c r="GC961" s="83"/>
      <c r="GD961" s="83"/>
      <c r="GE961" s="83"/>
      <c r="GF961" s="83"/>
      <c r="GG961" s="83"/>
      <c r="GH961" s="83"/>
      <c r="GI961" s="83"/>
      <c r="GJ961" s="83"/>
      <c r="GK961" s="83"/>
      <c r="GL961" s="83"/>
      <c r="GM961" s="83"/>
      <c r="GN961" s="83"/>
      <c r="GO961" s="83"/>
      <c r="GP961" s="83"/>
      <c r="GQ961" s="83"/>
      <c r="GR961" s="83"/>
      <c r="GS961" s="83"/>
      <c r="GT961" s="83"/>
      <c r="GU961" s="83"/>
      <c r="GV961" s="83"/>
      <c r="GW961" s="83"/>
      <c r="GX961" s="83"/>
      <c r="GY961" s="83"/>
      <c r="GZ961" s="83"/>
      <c r="HA961" s="83"/>
      <c r="HB961" s="83"/>
      <c r="HC961" s="83"/>
      <c r="HD961" s="83"/>
      <c r="HE961" s="83"/>
      <c r="HF961" s="83"/>
      <c r="HG961" s="83"/>
      <c r="HH961" s="83"/>
      <c r="HI961" s="83"/>
      <c r="HJ961" s="83"/>
      <c r="HK961" s="83"/>
      <c r="HL961" s="83"/>
      <c r="HM961" s="83"/>
      <c r="HN961" s="83"/>
      <c r="HO961" s="83"/>
      <c r="HP961" s="83"/>
      <c r="HQ961" s="83"/>
      <c r="HR961" s="83"/>
      <c r="HS961" s="83"/>
      <c r="HT961" s="83"/>
      <c r="HU961" s="83"/>
      <c r="HV961" s="83"/>
      <c r="HW961" s="83"/>
      <c r="HX961" s="83"/>
      <c r="HY961" s="83"/>
      <c r="HZ961" s="83"/>
      <c r="IA961" s="83"/>
      <c r="IB961" s="83"/>
      <c r="IC961" s="83"/>
      <c r="ID961" s="83"/>
      <c r="IE961" s="83"/>
      <c r="IF961" s="83"/>
      <c r="IG961" s="83"/>
      <c r="IH961" s="83"/>
      <c r="II961" s="83"/>
      <c r="IJ961" s="83"/>
      <c r="IK961" s="83"/>
      <c r="IL961" s="83"/>
      <c r="IM961" s="83"/>
      <c r="IN961" s="83"/>
      <c r="IO961" s="83"/>
      <c r="IP961" s="83"/>
      <c r="IQ961" s="83"/>
      <c r="IR961" s="83"/>
      <c r="IS961" s="83"/>
      <c r="IT961" s="83"/>
      <c r="IU961" s="83"/>
      <c r="IV961" s="83"/>
      <c r="IW961" s="83"/>
      <c r="IX961" s="83"/>
      <c r="IY961" s="83"/>
      <c r="IZ961" s="83"/>
      <c r="JA961" s="83"/>
      <c r="JB961" s="83"/>
      <c r="JC961" s="83"/>
      <c r="JD961" s="83"/>
      <c r="JE961" s="83"/>
    </row>
    <row r="962" spans="1:265" s="8" customFormat="1" ht="15" customHeight="1" x14ac:dyDescent="0.2">
      <c r="A962" s="130"/>
      <c r="B962" s="131" t="s">
        <v>718</v>
      </c>
      <c r="C962" s="206"/>
      <c r="D962" s="337" t="s">
        <v>719</v>
      </c>
      <c r="E962" s="218"/>
      <c r="F962" s="1055"/>
      <c r="G962" s="1056"/>
      <c r="H962" s="337" t="s">
        <v>650</v>
      </c>
      <c r="I962" s="337" t="s">
        <v>651</v>
      </c>
      <c r="J962" s="337"/>
      <c r="K962" s="393" t="s">
        <v>1559</v>
      </c>
      <c r="L962" s="393"/>
      <c r="M962" s="1176"/>
      <c r="N962" s="1176"/>
      <c r="O962" s="393"/>
      <c r="P962" s="617"/>
      <c r="Q962" s="618"/>
      <c r="R962" s="618"/>
      <c r="S962" s="618"/>
      <c r="T962" s="618"/>
      <c r="U962" s="618"/>
      <c r="V962" s="618">
        <v>5</v>
      </c>
      <c r="W962" s="619"/>
      <c r="X962" s="219"/>
      <c r="Y962" s="219"/>
      <c r="Z962" s="112"/>
      <c r="AA962" s="83"/>
      <c r="AB962" s="83"/>
      <c r="AC962" s="83" t="str">
        <f t="shared" si="24"/>
        <v/>
      </c>
      <c r="AD962" s="83"/>
      <c r="AE962" s="83"/>
      <c r="AF962" s="83"/>
      <c r="AG962" s="83"/>
      <c r="AH962" s="83"/>
      <c r="AI962" s="83"/>
      <c r="AJ962" s="83"/>
      <c r="AK962" s="83"/>
      <c r="AL962" s="83"/>
      <c r="AM962" s="83"/>
      <c r="AN962" s="83"/>
      <c r="AO962" s="83"/>
      <c r="AP962" s="83"/>
      <c r="AQ962" s="83"/>
      <c r="AR962" s="83"/>
      <c r="AS962" s="83"/>
      <c r="AT962" s="83"/>
      <c r="AU962" s="83"/>
      <c r="AV962" s="83"/>
      <c r="AW962" s="83"/>
      <c r="AX962" s="83"/>
      <c r="AY962" s="83"/>
      <c r="AZ962" s="83"/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  <c r="BM962" s="83"/>
      <c r="BN962" s="83"/>
      <c r="BO962" s="83"/>
      <c r="BP962" s="83"/>
      <c r="BQ962" s="83"/>
      <c r="BR962" s="83"/>
      <c r="BS962" s="83"/>
      <c r="BT962" s="83"/>
      <c r="BU962" s="83"/>
      <c r="BV962" s="83"/>
      <c r="BW962" s="83"/>
      <c r="BX962" s="83"/>
      <c r="BY962" s="83"/>
      <c r="BZ962" s="83"/>
      <c r="CA962" s="83"/>
      <c r="CB962" s="83"/>
      <c r="CC962" s="83"/>
      <c r="CD962" s="83"/>
      <c r="CE962" s="83"/>
      <c r="CF962" s="83"/>
      <c r="CG962" s="83"/>
      <c r="CH962" s="83"/>
      <c r="CI962" s="83"/>
      <c r="CJ962" s="83"/>
      <c r="CK962" s="83"/>
      <c r="CL962" s="83"/>
      <c r="CM962" s="83"/>
      <c r="CN962" s="83"/>
      <c r="CO962" s="83"/>
      <c r="CP962" s="83"/>
      <c r="CQ962" s="83"/>
      <c r="CR962" s="83"/>
      <c r="CS962" s="83"/>
      <c r="CT962" s="83"/>
      <c r="CU962" s="83"/>
      <c r="CV962" s="83"/>
      <c r="CW962" s="83"/>
      <c r="CX962" s="83"/>
      <c r="CY962" s="83"/>
      <c r="CZ962" s="83"/>
      <c r="DA962" s="83"/>
      <c r="DB962" s="83"/>
      <c r="DC962" s="83"/>
      <c r="DD962" s="83"/>
      <c r="DE962" s="83"/>
      <c r="DF962" s="83"/>
      <c r="DG962" s="83"/>
      <c r="DH962" s="83"/>
      <c r="DI962" s="83"/>
      <c r="DJ962" s="83"/>
      <c r="DK962" s="83"/>
      <c r="DL962" s="83"/>
      <c r="DM962" s="83"/>
      <c r="DN962" s="83"/>
      <c r="DO962" s="83"/>
      <c r="DP962" s="83"/>
      <c r="DQ962" s="83"/>
      <c r="DR962" s="83"/>
      <c r="DS962" s="83"/>
      <c r="DT962" s="83"/>
      <c r="DU962" s="83"/>
      <c r="DV962" s="83"/>
      <c r="DW962" s="83"/>
      <c r="DX962" s="83"/>
      <c r="DY962" s="83"/>
      <c r="DZ962" s="83"/>
      <c r="EA962" s="83"/>
      <c r="EB962" s="83"/>
      <c r="EC962" s="83"/>
      <c r="ED962" s="83"/>
      <c r="EE962" s="83"/>
      <c r="EF962" s="83"/>
      <c r="EG962" s="83"/>
      <c r="EH962" s="83"/>
      <c r="EI962" s="83"/>
      <c r="EJ962" s="83"/>
      <c r="EK962" s="83"/>
      <c r="EL962" s="83"/>
      <c r="EM962" s="83"/>
      <c r="EN962" s="83"/>
      <c r="EO962" s="83"/>
      <c r="EP962" s="83"/>
      <c r="EQ962" s="83"/>
      <c r="ER962" s="83"/>
      <c r="ES962" s="83"/>
      <c r="ET962" s="83"/>
      <c r="EU962" s="83"/>
      <c r="EV962" s="83"/>
      <c r="EW962" s="83"/>
      <c r="EX962" s="83"/>
      <c r="EY962" s="83"/>
      <c r="EZ962" s="83"/>
      <c r="FA962" s="83"/>
      <c r="FB962" s="83"/>
      <c r="FC962" s="83"/>
      <c r="FD962" s="83"/>
      <c r="FE962" s="83"/>
      <c r="FF962" s="83"/>
      <c r="FG962" s="83"/>
      <c r="FH962" s="83"/>
      <c r="FI962" s="83"/>
      <c r="FJ962" s="83"/>
      <c r="FK962" s="83"/>
      <c r="FL962" s="83"/>
      <c r="FM962" s="83"/>
      <c r="FN962" s="83"/>
      <c r="FO962" s="83"/>
      <c r="FP962" s="83"/>
      <c r="FQ962" s="83"/>
      <c r="FR962" s="83"/>
      <c r="FS962" s="83"/>
      <c r="FT962" s="83"/>
      <c r="FU962" s="83"/>
      <c r="FV962" s="83"/>
      <c r="FW962" s="83"/>
      <c r="FX962" s="83"/>
      <c r="FY962" s="83"/>
      <c r="FZ962" s="83"/>
      <c r="GA962" s="83"/>
      <c r="GB962" s="83"/>
      <c r="GC962" s="83"/>
      <c r="GD962" s="83"/>
      <c r="GE962" s="83"/>
      <c r="GF962" s="83"/>
      <c r="GG962" s="83"/>
      <c r="GH962" s="83"/>
      <c r="GI962" s="83"/>
      <c r="GJ962" s="83"/>
      <c r="GK962" s="83"/>
      <c r="GL962" s="83"/>
      <c r="GM962" s="83"/>
      <c r="GN962" s="83"/>
      <c r="GO962" s="83"/>
      <c r="GP962" s="83"/>
      <c r="GQ962" s="83"/>
      <c r="GR962" s="83"/>
      <c r="GS962" s="83"/>
      <c r="GT962" s="83"/>
      <c r="GU962" s="83"/>
      <c r="GV962" s="83"/>
      <c r="GW962" s="83"/>
      <c r="GX962" s="83"/>
      <c r="GY962" s="83"/>
      <c r="GZ962" s="83"/>
      <c r="HA962" s="83"/>
      <c r="HB962" s="83"/>
      <c r="HC962" s="83"/>
      <c r="HD962" s="83"/>
      <c r="HE962" s="83"/>
      <c r="HF962" s="83"/>
      <c r="HG962" s="83"/>
      <c r="HH962" s="83"/>
      <c r="HI962" s="83"/>
      <c r="HJ962" s="83"/>
      <c r="HK962" s="83"/>
      <c r="HL962" s="83"/>
      <c r="HM962" s="83"/>
      <c r="HN962" s="83"/>
      <c r="HO962" s="83"/>
      <c r="HP962" s="83"/>
      <c r="HQ962" s="83"/>
      <c r="HR962" s="83"/>
      <c r="HS962" s="83"/>
      <c r="HT962" s="83"/>
      <c r="HU962" s="83"/>
      <c r="HV962" s="83"/>
      <c r="HW962" s="83"/>
      <c r="HX962" s="83"/>
      <c r="HY962" s="83"/>
      <c r="HZ962" s="83"/>
      <c r="IA962" s="83"/>
      <c r="IB962" s="83"/>
      <c r="IC962" s="83"/>
      <c r="ID962" s="83"/>
      <c r="IE962" s="83"/>
      <c r="IF962" s="83"/>
      <c r="IG962" s="83"/>
      <c r="IH962" s="83"/>
      <c r="II962" s="83"/>
      <c r="IJ962" s="83"/>
      <c r="IK962" s="83"/>
      <c r="IL962" s="83"/>
      <c r="IM962" s="83"/>
      <c r="IN962" s="83"/>
      <c r="IO962" s="83"/>
      <c r="IP962" s="83"/>
      <c r="IQ962" s="83"/>
      <c r="IR962" s="83"/>
      <c r="IS962" s="83"/>
      <c r="IT962" s="83"/>
      <c r="IU962" s="83"/>
      <c r="IV962" s="83"/>
      <c r="IW962" s="83"/>
      <c r="IX962" s="83"/>
      <c r="IY962" s="83"/>
      <c r="IZ962" s="83"/>
      <c r="JA962" s="83"/>
      <c r="JB962" s="83"/>
      <c r="JC962" s="83"/>
      <c r="JD962" s="83"/>
      <c r="JE962" s="83"/>
    </row>
    <row r="963" spans="1:265" s="8" customFormat="1" ht="15" customHeight="1" thickBot="1" x14ac:dyDescent="0.25">
      <c r="A963" s="161"/>
      <c r="B963" s="162" t="s">
        <v>718</v>
      </c>
      <c r="C963" s="209"/>
      <c r="D963" s="358" t="s">
        <v>719</v>
      </c>
      <c r="E963" s="218"/>
      <c r="F963" s="1055"/>
      <c r="G963" s="1056"/>
      <c r="H963" s="358" t="s">
        <v>650</v>
      </c>
      <c r="I963" s="358" t="s">
        <v>651</v>
      </c>
      <c r="J963" s="358"/>
      <c r="K963" s="394" t="s">
        <v>1391</v>
      </c>
      <c r="L963" s="394"/>
      <c r="M963" s="1177"/>
      <c r="N963" s="1177"/>
      <c r="O963" s="394"/>
      <c r="P963" s="620"/>
      <c r="Q963" s="621"/>
      <c r="R963" s="621"/>
      <c r="S963" s="621"/>
      <c r="T963" s="621"/>
      <c r="U963" s="621"/>
      <c r="V963" s="621"/>
      <c r="W963" s="622">
        <v>4</v>
      </c>
      <c r="X963" s="219">
        <f>SUM(P950:W963)</f>
        <v>40</v>
      </c>
      <c r="Y963" s="219">
        <f>X963</f>
        <v>40</v>
      </c>
      <c r="Z963" s="112"/>
      <c r="AA963" s="83"/>
      <c r="AB963" s="83"/>
      <c r="AC963" s="83" t="str">
        <f t="shared" si="24"/>
        <v/>
      </c>
      <c r="AD963" s="83"/>
      <c r="AE963" s="83"/>
      <c r="AF963" s="83"/>
      <c r="AG963" s="83"/>
      <c r="AH963" s="83"/>
      <c r="AI963" s="83"/>
      <c r="AJ963" s="83"/>
      <c r="AK963" s="83"/>
      <c r="AL963" s="83"/>
      <c r="AM963" s="83"/>
      <c r="AN963" s="83"/>
      <c r="AO963" s="83"/>
      <c r="AP963" s="83"/>
      <c r="AQ963" s="83"/>
      <c r="AR963" s="83"/>
      <c r="AS963" s="83"/>
      <c r="AT963" s="83"/>
      <c r="AU963" s="83"/>
      <c r="AV963" s="83"/>
      <c r="AW963" s="83"/>
      <c r="AX963" s="83"/>
      <c r="AY963" s="83"/>
      <c r="AZ963" s="83"/>
      <c r="BA963" s="83"/>
      <c r="BB963" s="83"/>
      <c r="BC963" s="83"/>
      <c r="BD963" s="83"/>
      <c r="BE963" s="83"/>
      <c r="BF963" s="83"/>
      <c r="BG963" s="83"/>
      <c r="BH963" s="83"/>
      <c r="BI963" s="83"/>
      <c r="BJ963" s="83"/>
      <c r="BK963" s="83"/>
      <c r="BL963" s="83"/>
      <c r="BM963" s="83"/>
      <c r="BN963" s="83"/>
      <c r="BO963" s="83"/>
      <c r="BP963" s="83"/>
      <c r="BQ963" s="83"/>
      <c r="BR963" s="83"/>
      <c r="BS963" s="83"/>
      <c r="BT963" s="83"/>
      <c r="BU963" s="83"/>
      <c r="BV963" s="83"/>
      <c r="BW963" s="83"/>
      <c r="BX963" s="83"/>
      <c r="BY963" s="83"/>
      <c r="BZ963" s="83"/>
      <c r="CA963" s="83"/>
      <c r="CB963" s="83"/>
      <c r="CC963" s="83"/>
      <c r="CD963" s="83"/>
      <c r="CE963" s="83"/>
      <c r="CF963" s="83"/>
      <c r="CG963" s="83"/>
      <c r="CH963" s="83"/>
      <c r="CI963" s="83"/>
      <c r="CJ963" s="83"/>
      <c r="CK963" s="83"/>
      <c r="CL963" s="83"/>
      <c r="CM963" s="83"/>
      <c r="CN963" s="83"/>
      <c r="CO963" s="83"/>
      <c r="CP963" s="83"/>
      <c r="CQ963" s="83"/>
      <c r="CR963" s="83"/>
      <c r="CS963" s="83"/>
      <c r="CT963" s="83"/>
      <c r="CU963" s="83"/>
      <c r="CV963" s="83"/>
      <c r="CW963" s="83"/>
      <c r="CX963" s="83"/>
      <c r="CY963" s="83"/>
      <c r="CZ963" s="83"/>
      <c r="DA963" s="83"/>
      <c r="DB963" s="83"/>
      <c r="DC963" s="83"/>
      <c r="DD963" s="83"/>
      <c r="DE963" s="83"/>
      <c r="DF963" s="83"/>
      <c r="DG963" s="83"/>
      <c r="DH963" s="83"/>
      <c r="DI963" s="83"/>
      <c r="DJ963" s="83"/>
      <c r="DK963" s="83"/>
      <c r="DL963" s="83"/>
      <c r="DM963" s="83"/>
      <c r="DN963" s="83"/>
      <c r="DO963" s="83"/>
      <c r="DP963" s="83"/>
      <c r="DQ963" s="83"/>
      <c r="DR963" s="83"/>
      <c r="DS963" s="83"/>
      <c r="DT963" s="83"/>
      <c r="DU963" s="83"/>
      <c r="DV963" s="83"/>
      <c r="DW963" s="83"/>
      <c r="DX963" s="83"/>
      <c r="DY963" s="83"/>
      <c r="DZ963" s="83"/>
      <c r="EA963" s="83"/>
      <c r="EB963" s="83"/>
      <c r="EC963" s="83"/>
      <c r="ED963" s="83"/>
      <c r="EE963" s="83"/>
      <c r="EF963" s="83"/>
      <c r="EG963" s="83"/>
      <c r="EH963" s="83"/>
      <c r="EI963" s="83"/>
      <c r="EJ963" s="83"/>
      <c r="EK963" s="83"/>
      <c r="EL963" s="83"/>
      <c r="EM963" s="83"/>
      <c r="EN963" s="83"/>
      <c r="EO963" s="83"/>
      <c r="EP963" s="83"/>
      <c r="EQ963" s="83"/>
      <c r="ER963" s="83"/>
      <c r="ES963" s="83"/>
      <c r="ET963" s="83"/>
      <c r="EU963" s="83"/>
      <c r="EV963" s="83"/>
      <c r="EW963" s="83"/>
      <c r="EX963" s="83"/>
      <c r="EY963" s="83"/>
      <c r="EZ963" s="83"/>
      <c r="FA963" s="83"/>
      <c r="FB963" s="83"/>
      <c r="FC963" s="83"/>
      <c r="FD963" s="83"/>
      <c r="FE963" s="83"/>
      <c r="FF963" s="83"/>
      <c r="FG963" s="83"/>
      <c r="FH963" s="83"/>
      <c r="FI963" s="83"/>
      <c r="FJ963" s="83"/>
      <c r="FK963" s="83"/>
      <c r="FL963" s="83"/>
      <c r="FM963" s="83"/>
      <c r="FN963" s="83"/>
      <c r="FO963" s="83"/>
      <c r="FP963" s="83"/>
      <c r="FQ963" s="83"/>
      <c r="FR963" s="83"/>
      <c r="FS963" s="83"/>
      <c r="FT963" s="83"/>
      <c r="FU963" s="83"/>
      <c r="FV963" s="83"/>
      <c r="FW963" s="83"/>
      <c r="FX963" s="83"/>
      <c r="FY963" s="83"/>
      <c r="FZ963" s="83"/>
      <c r="GA963" s="83"/>
      <c r="GB963" s="83"/>
      <c r="GC963" s="83"/>
      <c r="GD963" s="83"/>
      <c r="GE963" s="83"/>
      <c r="GF963" s="83"/>
      <c r="GG963" s="83"/>
      <c r="GH963" s="83"/>
      <c r="GI963" s="83"/>
      <c r="GJ963" s="83"/>
      <c r="GK963" s="83"/>
      <c r="GL963" s="83"/>
      <c r="GM963" s="83"/>
      <c r="GN963" s="83"/>
      <c r="GO963" s="83"/>
      <c r="GP963" s="83"/>
      <c r="GQ963" s="83"/>
      <c r="GR963" s="83"/>
      <c r="GS963" s="83"/>
      <c r="GT963" s="83"/>
      <c r="GU963" s="83"/>
      <c r="GV963" s="83"/>
      <c r="GW963" s="83"/>
      <c r="GX963" s="83"/>
      <c r="GY963" s="83"/>
      <c r="GZ963" s="83"/>
      <c r="HA963" s="83"/>
      <c r="HB963" s="83"/>
      <c r="HC963" s="83"/>
      <c r="HD963" s="83"/>
      <c r="HE963" s="83"/>
      <c r="HF963" s="83"/>
      <c r="HG963" s="83"/>
      <c r="HH963" s="83"/>
      <c r="HI963" s="83"/>
      <c r="HJ963" s="83"/>
      <c r="HK963" s="83"/>
      <c r="HL963" s="83"/>
      <c r="HM963" s="83"/>
      <c r="HN963" s="83"/>
      <c r="HO963" s="83"/>
      <c r="HP963" s="83"/>
      <c r="HQ963" s="83"/>
      <c r="HR963" s="83"/>
      <c r="HS963" s="83"/>
      <c r="HT963" s="83"/>
      <c r="HU963" s="83"/>
      <c r="HV963" s="83"/>
      <c r="HW963" s="83"/>
      <c r="HX963" s="83"/>
      <c r="HY963" s="83"/>
      <c r="HZ963" s="83"/>
      <c r="IA963" s="83"/>
      <c r="IB963" s="83"/>
      <c r="IC963" s="83"/>
      <c r="ID963" s="83"/>
      <c r="IE963" s="83"/>
      <c r="IF963" s="83"/>
      <c r="IG963" s="83"/>
      <c r="IH963" s="83"/>
      <c r="II963" s="83"/>
      <c r="IJ963" s="83"/>
      <c r="IK963" s="83"/>
      <c r="IL963" s="83"/>
      <c r="IM963" s="83"/>
      <c r="IN963" s="83"/>
      <c r="IO963" s="83"/>
      <c r="IP963" s="83"/>
      <c r="IQ963" s="83"/>
      <c r="IR963" s="83"/>
      <c r="IS963" s="83"/>
      <c r="IT963" s="83"/>
      <c r="IU963" s="83"/>
      <c r="IV963" s="83"/>
      <c r="IW963" s="83"/>
      <c r="IX963" s="83"/>
      <c r="IY963" s="83"/>
      <c r="IZ963" s="83"/>
      <c r="JA963" s="83"/>
      <c r="JB963" s="83"/>
      <c r="JC963" s="83"/>
      <c r="JD963" s="83"/>
      <c r="JE963" s="83"/>
    </row>
    <row r="964" spans="1:265" s="8" customFormat="1" ht="15" customHeight="1" x14ac:dyDescent="0.2">
      <c r="A964" s="156">
        <f>+A950+1</f>
        <v>102</v>
      </c>
      <c r="B964" s="1086" t="s">
        <v>805</v>
      </c>
      <c r="C964" s="201" t="s">
        <v>35</v>
      </c>
      <c r="D964" s="359" t="s">
        <v>830</v>
      </c>
      <c r="E964" s="215" t="s">
        <v>845</v>
      </c>
      <c r="F964" s="1042" t="s">
        <v>850</v>
      </c>
      <c r="G964" s="1043" t="s">
        <v>896</v>
      </c>
      <c r="H964" s="359" t="s">
        <v>861</v>
      </c>
      <c r="I964" s="359" t="s">
        <v>864</v>
      </c>
      <c r="J964" s="359" t="s">
        <v>2121</v>
      </c>
      <c r="K964" s="395" t="s">
        <v>898</v>
      </c>
      <c r="L964" s="395" t="s">
        <v>97</v>
      </c>
      <c r="M964" s="766" t="s">
        <v>521</v>
      </c>
      <c r="N964" s="766" t="s">
        <v>24</v>
      </c>
      <c r="O964" s="395" t="s">
        <v>625</v>
      </c>
      <c r="P964" s="595">
        <v>4</v>
      </c>
      <c r="Q964" s="596"/>
      <c r="R964" s="596"/>
      <c r="S964" s="596"/>
      <c r="T964" s="596"/>
      <c r="U964" s="596"/>
      <c r="V964" s="596"/>
      <c r="W964" s="597"/>
      <c r="X964" s="156"/>
      <c r="Y964" s="156"/>
      <c r="Z964" s="112" t="str">
        <f>C964</f>
        <v>TC</v>
      </c>
      <c r="AA964" s="83" t="s">
        <v>1476</v>
      </c>
      <c r="AB964" s="83" t="s">
        <v>1480</v>
      </c>
      <c r="AC964" s="83">
        <f t="shared" si="24"/>
        <v>20</v>
      </c>
      <c r="AD964" s="83"/>
      <c r="AE964" s="83"/>
      <c r="AF964" s="83"/>
      <c r="AG964" s="83"/>
      <c r="AH964" s="83"/>
      <c r="AI964" s="83"/>
      <c r="AJ964" s="83"/>
      <c r="AK964" s="83"/>
      <c r="AL964" s="83"/>
      <c r="AM964" s="83"/>
      <c r="AN964" s="83"/>
      <c r="AO964" s="83"/>
      <c r="AP964" s="83"/>
      <c r="AQ964" s="83"/>
      <c r="AR964" s="83"/>
      <c r="AS964" s="83"/>
      <c r="AT964" s="83"/>
      <c r="AU964" s="83"/>
      <c r="AV964" s="83"/>
      <c r="AW964" s="83"/>
      <c r="AX964" s="83"/>
      <c r="AY964" s="83"/>
      <c r="AZ964" s="83"/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  <c r="BM964" s="83"/>
      <c r="BN964" s="83"/>
      <c r="BO964" s="83"/>
      <c r="BP964" s="83"/>
      <c r="BQ964" s="83"/>
      <c r="BR964" s="83"/>
      <c r="BS964" s="83"/>
      <c r="BT964" s="83"/>
      <c r="BU964" s="83"/>
      <c r="BV964" s="83"/>
      <c r="BW964" s="83"/>
      <c r="BX964" s="83"/>
      <c r="BY964" s="83"/>
      <c r="BZ964" s="83"/>
      <c r="CA964" s="83"/>
      <c r="CB964" s="83"/>
      <c r="CC964" s="83"/>
      <c r="CD964" s="83"/>
      <c r="CE964" s="83"/>
      <c r="CF964" s="83"/>
      <c r="CG964" s="83"/>
      <c r="CH964" s="83"/>
      <c r="CI964" s="83"/>
      <c r="CJ964" s="83"/>
      <c r="CK964" s="83"/>
      <c r="CL964" s="83"/>
      <c r="CM964" s="83"/>
      <c r="CN964" s="83"/>
      <c r="CO964" s="83"/>
      <c r="CP964" s="83"/>
      <c r="CQ964" s="83"/>
      <c r="CR964" s="83"/>
      <c r="CS964" s="83"/>
      <c r="CT964" s="83"/>
      <c r="CU964" s="83"/>
      <c r="CV964" s="83"/>
      <c r="CW964" s="83"/>
      <c r="CX964" s="83"/>
      <c r="CY964" s="83"/>
      <c r="CZ964" s="83"/>
      <c r="DA964" s="83"/>
      <c r="DB964" s="83"/>
      <c r="DC964" s="83"/>
      <c r="DD964" s="83"/>
      <c r="DE964" s="83"/>
      <c r="DF964" s="83"/>
      <c r="DG964" s="83"/>
      <c r="DH964" s="83"/>
      <c r="DI964" s="83"/>
      <c r="DJ964" s="83"/>
      <c r="DK964" s="83"/>
      <c r="DL964" s="83"/>
      <c r="DM964" s="83"/>
      <c r="DN964" s="83"/>
      <c r="DO964" s="83"/>
      <c r="DP964" s="83"/>
      <c r="DQ964" s="83"/>
      <c r="DR964" s="83"/>
      <c r="DS964" s="83"/>
      <c r="DT964" s="83"/>
      <c r="DU964" s="83"/>
      <c r="DV964" s="83"/>
      <c r="DW964" s="83"/>
      <c r="DX964" s="83"/>
      <c r="DY964" s="83"/>
      <c r="DZ964" s="83"/>
      <c r="EA964" s="83"/>
      <c r="EB964" s="83"/>
      <c r="EC964" s="83"/>
      <c r="ED964" s="83"/>
      <c r="EE964" s="83"/>
      <c r="EF964" s="83"/>
      <c r="EG964" s="83"/>
      <c r="EH964" s="83"/>
      <c r="EI964" s="83"/>
      <c r="EJ964" s="83"/>
      <c r="EK964" s="83"/>
      <c r="EL964" s="83"/>
      <c r="EM964" s="83"/>
      <c r="EN964" s="83"/>
      <c r="EO964" s="83"/>
      <c r="EP964" s="83"/>
      <c r="EQ964" s="83"/>
      <c r="ER964" s="83"/>
      <c r="ES964" s="83"/>
      <c r="ET964" s="83"/>
      <c r="EU964" s="83"/>
      <c r="EV964" s="83"/>
      <c r="EW964" s="83"/>
      <c r="EX964" s="83"/>
      <c r="EY964" s="83"/>
      <c r="EZ964" s="83"/>
      <c r="FA964" s="83"/>
      <c r="FB964" s="83"/>
      <c r="FC964" s="83"/>
      <c r="FD964" s="83"/>
      <c r="FE964" s="83"/>
      <c r="FF964" s="83"/>
      <c r="FG964" s="83"/>
      <c r="FH964" s="83"/>
      <c r="FI964" s="83"/>
      <c r="FJ964" s="83"/>
      <c r="FK964" s="83"/>
      <c r="FL964" s="83"/>
      <c r="FM964" s="83"/>
      <c r="FN964" s="83"/>
      <c r="FO964" s="83"/>
      <c r="FP964" s="83"/>
      <c r="FQ964" s="83"/>
      <c r="FR964" s="83"/>
      <c r="FS964" s="83"/>
      <c r="FT964" s="83"/>
      <c r="FU964" s="83"/>
      <c r="FV964" s="83"/>
      <c r="FW964" s="83"/>
      <c r="FX964" s="83"/>
      <c r="FY964" s="83"/>
      <c r="FZ964" s="83"/>
      <c r="GA964" s="83"/>
      <c r="GB964" s="83"/>
      <c r="GC964" s="83"/>
      <c r="GD964" s="83"/>
      <c r="GE964" s="83"/>
      <c r="GF964" s="83"/>
      <c r="GG964" s="83"/>
      <c r="GH964" s="83"/>
      <c r="GI964" s="83"/>
      <c r="GJ964" s="83"/>
      <c r="GK964" s="83"/>
      <c r="GL964" s="83"/>
      <c r="GM964" s="83"/>
      <c r="GN964" s="83"/>
      <c r="GO964" s="83"/>
      <c r="GP964" s="83"/>
      <c r="GQ964" s="83"/>
      <c r="GR964" s="83"/>
      <c r="GS964" s="83"/>
      <c r="GT964" s="83"/>
      <c r="GU964" s="83"/>
      <c r="GV964" s="83"/>
      <c r="GW964" s="83"/>
      <c r="GX964" s="83"/>
      <c r="GY964" s="83"/>
      <c r="GZ964" s="83"/>
      <c r="HA964" s="83"/>
      <c r="HB964" s="83"/>
      <c r="HC964" s="83"/>
      <c r="HD964" s="83"/>
      <c r="HE964" s="83"/>
      <c r="HF964" s="83"/>
      <c r="HG964" s="83"/>
      <c r="HH964" s="83"/>
      <c r="HI964" s="83"/>
      <c r="HJ964" s="83"/>
      <c r="HK964" s="83"/>
      <c r="HL964" s="83"/>
      <c r="HM964" s="83"/>
      <c r="HN964" s="83"/>
      <c r="HO964" s="83"/>
      <c r="HP964" s="83"/>
      <c r="HQ964" s="83"/>
      <c r="HR964" s="83"/>
      <c r="HS964" s="83"/>
      <c r="HT964" s="83"/>
      <c r="HU964" s="83"/>
      <c r="HV964" s="83"/>
      <c r="HW964" s="83"/>
      <c r="HX964" s="83"/>
      <c r="HY964" s="83"/>
      <c r="HZ964" s="83"/>
      <c r="IA964" s="83"/>
      <c r="IB964" s="83"/>
      <c r="IC964" s="83"/>
      <c r="ID964" s="83"/>
      <c r="IE964" s="83"/>
      <c r="IF964" s="83"/>
      <c r="IG964" s="83"/>
      <c r="IH964" s="83"/>
      <c r="II964" s="83"/>
      <c r="IJ964" s="83"/>
      <c r="IK964" s="83"/>
      <c r="IL964" s="83"/>
      <c r="IM964" s="83"/>
      <c r="IN964" s="83"/>
      <c r="IO964" s="83"/>
      <c r="IP964" s="83"/>
      <c r="IQ964" s="83"/>
      <c r="IR964" s="83"/>
      <c r="IS964" s="83"/>
      <c r="IT964" s="83"/>
      <c r="IU964" s="83"/>
      <c r="IV964" s="83"/>
      <c r="IW964" s="83"/>
      <c r="IX964" s="83"/>
      <c r="IY964" s="83"/>
      <c r="IZ964" s="83"/>
      <c r="JA964" s="83"/>
      <c r="JB964" s="83"/>
      <c r="JC964" s="83"/>
      <c r="JD964" s="83"/>
      <c r="JE964" s="83"/>
    </row>
    <row r="965" spans="1:265" s="8" customFormat="1" ht="15" customHeight="1" x14ac:dyDescent="0.2">
      <c r="A965" s="130"/>
      <c r="B965" s="131" t="s">
        <v>805</v>
      </c>
      <c r="C965" s="206"/>
      <c r="D965" s="335" t="s">
        <v>830</v>
      </c>
      <c r="E965" s="218"/>
      <c r="F965" s="1055"/>
      <c r="G965" s="1056"/>
      <c r="H965" s="335" t="s">
        <v>861</v>
      </c>
      <c r="I965" s="335" t="s">
        <v>1547</v>
      </c>
      <c r="J965" s="335" t="s">
        <v>2121</v>
      </c>
      <c r="K965" s="390" t="s">
        <v>899</v>
      </c>
      <c r="L965" s="390" t="s">
        <v>97</v>
      </c>
      <c r="M965" s="765" t="s">
        <v>506</v>
      </c>
      <c r="N965" s="765" t="s">
        <v>1555</v>
      </c>
      <c r="O965" s="390" t="s">
        <v>625</v>
      </c>
      <c r="P965" s="598">
        <v>3</v>
      </c>
      <c r="Q965" s="599"/>
      <c r="R965" s="599"/>
      <c r="S965" s="599"/>
      <c r="T965" s="599"/>
      <c r="U965" s="599"/>
      <c r="V965" s="599"/>
      <c r="W965" s="600"/>
      <c r="X965" s="130"/>
      <c r="Y965" s="130"/>
      <c r="Z965" s="112"/>
      <c r="AA965" s="83"/>
      <c r="AB965" s="83"/>
      <c r="AC965" s="83" t="str">
        <f t="shared" si="24"/>
        <v/>
      </c>
      <c r="AD965" s="83"/>
      <c r="AE965" s="83"/>
      <c r="AF965" s="83"/>
      <c r="AG965" s="83"/>
      <c r="AH965" s="83"/>
      <c r="AI965" s="83"/>
      <c r="AJ965" s="83"/>
      <c r="AK965" s="83"/>
      <c r="AL965" s="83"/>
      <c r="AM965" s="83"/>
      <c r="AN965" s="83"/>
      <c r="AO965" s="83"/>
      <c r="AP965" s="83"/>
      <c r="AQ965" s="83"/>
      <c r="AR965" s="83"/>
      <c r="AS965" s="83"/>
      <c r="AT965" s="83"/>
      <c r="AU965" s="83"/>
      <c r="AV965" s="83"/>
      <c r="AW965" s="83"/>
      <c r="AX965" s="83"/>
      <c r="AY965" s="83"/>
      <c r="AZ965" s="83"/>
      <c r="BA965" s="83"/>
      <c r="BB965" s="83"/>
      <c r="BC965" s="83"/>
      <c r="BD965" s="83"/>
      <c r="BE965" s="83"/>
      <c r="BF965" s="83"/>
      <c r="BG965" s="83"/>
      <c r="BH965" s="83"/>
      <c r="BI965" s="83"/>
      <c r="BJ965" s="83"/>
      <c r="BK965" s="83"/>
      <c r="BL965" s="83"/>
      <c r="BM965" s="83"/>
      <c r="BN965" s="83"/>
      <c r="BO965" s="83"/>
      <c r="BP965" s="83"/>
      <c r="BQ965" s="83"/>
      <c r="BR965" s="83"/>
      <c r="BS965" s="83"/>
      <c r="BT965" s="83"/>
      <c r="BU965" s="83"/>
      <c r="BV965" s="83"/>
      <c r="BW965" s="83"/>
      <c r="BX965" s="83"/>
      <c r="BY965" s="83"/>
      <c r="BZ965" s="83"/>
      <c r="CA965" s="83"/>
      <c r="CB965" s="83"/>
      <c r="CC965" s="83"/>
      <c r="CD965" s="83"/>
      <c r="CE965" s="83"/>
      <c r="CF965" s="83"/>
      <c r="CG965" s="83"/>
      <c r="CH965" s="83"/>
      <c r="CI965" s="83"/>
      <c r="CJ965" s="83"/>
      <c r="CK965" s="83"/>
      <c r="CL965" s="83"/>
      <c r="CM965" s="83"/>
      <c r="CN965" s="83"/>
      <c r="CO965" s="83"/>
      <c r="CP965" s="83"/>
      <c r="CQ965" s="83"/>
      <c r="CR965" s="83"/>
      <c r="CS965" s="83"/>
      <c r="CT965" s="83"/>
      <c r="CU965" s="83"/>
      <c r="CV965" s="83"/>
      <c r="CW965" s="83"/>
      <c r="CX965" s="83"/>
      <c r="CY965" s="83"/>
      <c r="CZ965" s="83"/>
      <c r="DA965" s="83"/>
      <c r="DB965" s="83"/>
      <c r="DC965" s="83"/>
      <c r="DD965" s="83"/>
      <c r="DE965" s="83"/>
      <c r="DF965" s="83"/>
      <c r="DG965" s="83"/>
      <c r="DH965" s="83"/>
      <c r="DI965" s="83"/>
      <c r="DJ965" s="83"/>
      <c r="DK965" s="83"/>
      <c r="DL965" s="83"/>
      <c r="DM965" s="83"/>
      <c r="DN965" s="83"/>
      <c r="DO965" s="83"/>
      <c r="DP965" s="83"/>
      <c r="DQ965" s="83"/>
      <c r="DR965" s="83"/>
      <c r="DS965" s="83"/>
      <c r="DT965" s="83"/>
      <c r="DU965" s="83"/>
      <c r="DV965" s="83"/>
      <c r="DW965" s="83"/>
      <c r="DX965" s="83"/>
      <c r="DY965" s="83"/>
      <c r="DZ965" s="83"/>
      <c r="EA965" s="83"/>
      <c r="EB965" s="83"/>
      <c r="EC965" s="83"/>
      <c r="ED965" s="83"/>
      <c r="EE965" s="83"/>
      <c r="EF965" s="83"/>
      <c r="EG965" s="83"/>
      <c r="EH965" s="83"/>
      <c r="EI965" s="83"/>
      <c r="EJ965" s="83"/>
      <c r="EK965" s="83"/>
      <c r="EL965" s="83"/>
      <c r="EM965" s="83"/>
      <c r="EN965" s="83"/>
      <c r="EO965" s="83"/>
      <c r="EP965" s="83"/>
      <c r="EQ965" s="83"/>
      <c r="ER965" s="83"/>
      <c r="ES965" s="83"/>
      <c r="ET965" s="83"/>
      <c r="EU965" s="83"/>
      <c r="EV965" s="83"/>
      <c r="EW965" s="83"/>
      <c r="EX965" s="83"/>
      <c r="EY965" s="83"/>
      <c r="EZ965" s="83"/>
      <c r="FA965" s="83"/>
      <c r="FB965" s="83"/>
      <c r="FC965" s="83"/>
      <c r="FD965" s="83"/>
      <c r="FE965" s="83"/>
      <c r="FF965" s="83"/>
      <c r="FG965" s="83"/>
      <c r="FH965" s="83"/>
      <c r="FI965" s="83"/>
      <c r="FJ965" s="83"/>
      <c r="FK965" s="83"/>
      <c r="FL965" s="83"/>
      <c r="FM965" s="83"/>
      <c r="FN965" s="83"/>
      <c r="FO965" s="83"/>
      <c r="FP965" s="83"/>
      <c r="FQ965" s="83"/>
      <c r="FR965" s="83"/>
      <c r="FS965" s="83"/>
      <c r="FT965" s="83"/>
      <c r="FU965" s="83"/>
      <c r="FV965" s="83"/>
      <c r="FW965" s="83"/>
      <c r="FX965" s="83"/>
      <c r="FY965" s="83"/>
      <c r="FZ965" s="83"/>
      <c r="GA965" s="83"/>
      <c r="GB965" s="83"/>
      <c r="GC965" s="83"/>
      <c r="GD965" s="83"/>
      <c r="GE965" s="83"/>
      <c r="GF965" s="83"/>
      <c r="GG965" s="83"/>
      <c r="GH965" s="83"/>
      <c r="GI965" s="83"/>
      <c r="GJ965" s="83"/>
      <c r="GK965" s="83"/>
      <c r="GL965" s="83"/>
      <c r="GM965" s="83"/>
      <c r="GN965" s="83"/>
      <c r="GO965" s="83"/>
      <c r="GP965" s="83"/>
      <c r="GQ965" s="83"/>
      <c r="GR965" s="83"/>
      <c r="GS965" s="83"/>
      <c r="GT965" s="83"/>
      <c r="GU965" s="83"/>
      <c r="GV965" s="83"/>
      <c r="GW965" s="83"/>
      <c r="GX965" s="83"/>
      <c r="GY965" s="83"/>
      <c r="GZ965" s="83"/>
      <c r="HA965" s="83"/>
      <c r="HB965" s="83"/>
      <c r="HC965" s="83"/>
      <c r="HD965" s="83"/>
      <c r="HE965" s="83"/>
      <c r="HF965" s="83"/>
      <c r="HG965" s="83"/>
      <c r="HH965" s="83"/>
      <c r="HI965" s="83"/>
      <c r="HJ965" s="83"/>
      <c r="HK965" s="83"/>
      <c r="HL965" s="83"/>
      <c r="HM965" s="83"/>
      <c r="HN965" s="83"/>
      <c r="HO965" s="83"/>
      <c r="HP965" s="83"/>
      <c r="HQ965" s="83"/>
      <c r="HR965" s="83"/>
      <c r="HS965" s="83"/>
      <c r="HT965" s="83"/>
      <c r="HU965" s="83"/>
      <c r="HV965" s="83"/>
      <c r="HW965" s="83"/>
      <c r="HX965" s="83"/>
      <c r="HY965" s="83"/>
      <c r="HZ965" s="83"/>
      <c r="IA965" s="83"/>
      <c r="IB965" s="83"/>
      <c r="IC965" s="83"/>
      <c r="ID965" s="83"/>
      <c r="IE965" s="83"/>
      <c r="IF965" s="83"/>
      <c r="IG965" s="83"/>
      <c r="IH965" s="83"/>
      <c r="II965" s="83"/>
      <c r="IJ965" s="83"/>
      <c r="IK965" s="83"/>
      <c r="IL965" s="83"/>
      <c r="IM965" s="83"/>
      <c r="IN965" s="83"/>
      <c r="IO965" s="83"/>
      <c r="IP965" s="83"/>
      <c r="IQ965" s="83"/>
      <c r="IR965" s="83"/>
      <c r="IS965" s="83"/>
      <c r="IT965" s="83"/>
      <c r="IU965" s="83"/>
      <c r="IV965" s="83"/>
      <c r="IW965" s="83"/>
      <c r="IX965" s="83"/>
      <c r="IY965" s="83"/>
      <c r="IZ965" s="83"/>
      <c r="JA965" s="83"/>
      <c r="JB965" s="83"/>
      <c r="JC965" s="83"/>
      <c r="JD965" s="83"/>
      <c r="JE965" s="83"/>
    </row>
    <row r="966" spans="1:265" s="8" customFormat="1" ht="15" customHeight="1" x14ac:dyDescent="0.2">
      <c r="A966" s="130"/>
      <c r="B966" s="131" t="s">
        <v>805</v>
      </c>
      <c r="C966" s="206"/>
      <c r="D966" s="335" t="s">
        <v>830</v>
      </c>
      <c r="E966" s="218"/>
      <c r="F966" s="1055"/>
      <c r="G966" s="1056"/>
      <c r="H966" s="335" t="s">
        <v>861</v>
      </c>
      <c r="I966" s="335" t="s">
        <v>1547</v>
      </c>
      <c r="J966" s="335" t="s">
        <v>2121</v>
      </c>
      <c r="K966" s="390" t="s">
        <v>899</v>
      </c>
      <c r="L966" s="390" t="s">
        <v>97</v>
      </c>
      <c r="M966" s="765" t="s">
        <v>506</v>
      </c>
      <c r="N966" s="765" t="s">
        <v>1554</v>
      </c>
      <c r="O966" s="390" t="s">
        <v>625</v>
      </c>
      <c r="P966" s="598">
        <v>3</v>
      </c>
      <c r="Q966" s="599"/>
      <c r="R966" s="599"/>
      <c r="S966" s="599"/>
      <c r="T966" s="599"/>
      <c r="U966" s="599"/>
      <c r="V966" s="599"/>
      <c r="W966" s="600"/>
      <c r="X966" s="130"/>
      <c r="Y966" s="130"/>
      <c r="Z966" s="112"/>
      <c r="AA966" s="83"/>
      <c r="AB966" s="83"/>
      <c r="AC966" s="83" t="str">
        <f t="shared" si="24"/>
        <v/>
      </c>
      <c r="AD966" s="83"/>
      <c r="AE966" s="83"/>
      <c r="AF966" s="83"/>
      <c r="AG966" s="83"/>
      <c r="AH966" s="83"/>
      <c r="AI966" s="83"/>
      <c r="AJ966" s="83"/>
      <c r="AK966" s="83"/>
      <c r="AL966" s="83"/>
      <c r="AM966" s="83"/>
      <c r="AN966" s="83"/>
      <c r="AO966" s="83"/>
      <c r="AP966" s="83"/>
      <c r="AQ966" s="83"/>
      <c r="AR966" s="83"/>
      <c r="AS966" s="83"/>
      <c r="AT966" s="83"/>
      <c r="AU966" s="83"/>
      <c r="AV966" s="83"/>
      <c r="AW966" s="83"/>
      <c r="AX966" s="83"/>
      <c r="AY966" s="83"/>
      <c r="AZ966" s="83"/>
      <c r="BA966" s="83"/>
      <c r="BB966" s="83"/>
      <c r="BC966" s="83"/>
      <c r="BD966" s="83"/>
      <c r="BE966" s="83"/>
      <c r="BF966" s="83"/>
      <c r="BG966" s="83"/>
      <c r="BH966" s="83"/>
      <c r="BI966" s="83"/>
      <c r="BJ966" s="83"/>
      <c r="BK966" s="83"/>
      <c r="BL966" s="83"/>
      <c r="BM966" s="83"/>
      <c r="BN966" s="83"/>
      <c r="BO966" s="83"/>
      <c r="BP966" s="83"/>
      <c r="BQ966" s="83"/>
      <c r="BR966" s="83"/>
      <c r="BS966" s="83"/>
      <c r="BT966" s="83"/>
      <c r="BU966" s="83"/>
      <c r="BV966" s="83"/>
      <c r="BW966" s="83"/>
      <c r="BX966" s="83"/>
      <c r="BY966" s="83"/>
      <c r="BZ966" s="83"/>
      <c r="CA966" s="83"/>
      <c r="CB966" s="83"/>
      <c r="CC966" s="83"/>
      <c r="CD966" s="83"/>
      <c r="CE966" s="83"/>
      <c r="CF966" s="83"/>
      <c r="CG966" s="83"/>
      <c r="CH966" s="83"/>
      <c r="CI966" s="83"/>
      <c r="CJ966" s="83"/>
      <c r="CK966" s="83"/>
      <c r="CL966" s="83"/>
      <c r="CM966" s="83"/>
      <c r="CN966" s="83"/>
      <c r="CO966" s="83"/>
      <c r="CP966" s="83"/>
      <c r="CQ966" s="83"/>
      <c r="CR966" s="83"/>
      <c r="CS966" s="83"/>
      <c r="CT966" s="83"/>
      <c r="CU966" s="83"/>
      <c r="CV966" s="83"/>
      <c r="CW966" s="83"/>
      <c r="CX966" s="83"/>
      <c r="CY966" s="83"/>
      <c r="CZ966" s="83"/>
      <c r="DA966" s="83"/>
      <c r="DB966" s="83"/>
      <c r="DC966" s="83"/>
      <c r="DD966" s="83"/>
      <c r="DE966" s="83"/>
      <c r="DF966" s="83"/>
      <c r="DG966" s="83"/>
      <c r="DH966" s="83"/>
      <c r="DI966" s="83"/>
      <c r="DJ966" s="83"/>
      <c r="DK966" s="83"/>
      <c r="DL966" s="83"/>
      <c r="DM966" s="83"/>
      <c r="DN966" s="83"/>
      <c r="DO966" s="83"/>
      <c r="DP966" s="83"/>
      <c r="DQ966" s="83"/>
      <c r="DR966" s="83"/>
      <c r="DS966" s="83"/>
      <c r="DT966" s="83"/>
      <c r="DU966" s="83"/>
      <c r="DV966" s="83"/>
      <c r="DW966" s="83"/>
      <c r="DX966" s="83"/>
      <c r="DY966" s="83"/>
      <c r="DZ966" s="83"/>
      <c r="EA966" s="83"/>
      <c r="EB966" s="83"/>
      <c r="EC966" s="83"/>
      <c r="ED966" s="83"/>
      <c r="EE966" s="83"/>
      <c r="EF966" s="83"/>
      <c r="EG966" s="83"/>
      <c r="EH966" s="83"/>
      <c r="EI966" s="83"/>
      <c r="EJ966" s="83"/>
      <c r="EK966" s="83"/>
      <c r="EL966" s="83"/>
      <c r="EM966" s="83"/>
      <c r="EN966" s="83"/>
      <c r="EO966" s="83"/>
      <c r="EP966" s="83"/>
      <c r="EQ966" s="83"/>
      <c r="ER966" s="83"/>
      <c r="ES966" s="83"/>
      <c r="ET966" s="83"/>
      <c r="EU966" s="83"/>
      <c r="EV966" s="83"/>
      <c r="EW966" s="83"/>
      <c r="EX966" s="83"/>
      <c r="EY966" s="83"/>
      <c r="EZ966" s="83"/>
      <c r="FA966" s="83"/>
      <c r="FB966" s="83"/>
      <c r="FC966" s="83"/>
      <c r="FD966" s="83"/>
      <c r="FE966" s="83"/>
      <c r="FF966" s="83"/>
      <c r="FG966" s="83"/>
      <c r="FH966" s="83"/>
      <c r="FI966" s="83"/>
      <c r="FJ966" s="83"/>
      <c r="FK966" s="83"/>
      <c r="FL966" s="83"/>
      <c r="FM966" s="83"/>
      <c r="FN966" s="83"/>
      <c r="FO966" s="83"/>
      <c r="FP966" s="83"/>
      <c r="FQ966" s="83"/>
      <c r="FR966" s="83"/>
      <c r="FS966" s="83"/>
      <c r="FT966" s="83"/>
      <c r="FU966" s="83"/>
      <c r="FV966" s="83"/>
      <c r="FW966" s="83"/>
      <c r="FX966" s="83"/>
      <c r="FY966" s="83"/>
      <c r="FZ966" s="83"/>
      <c r="GA966" s="83"/>
      <c r="GB966" s="83"/>
      <c r="GC966" s="83"/>
      <c r="GD966" s="83"/>
      <c r="GE966" s="83"/>
      <c r="GF966" s="83"/>
      <c r="GG966" s="83"/>
      <c r="GH966" s="83"/>
      <c r="GI966" s="83"/>
      <c r="GJ966" s="83"/>
      <c r="GK966" s="83"/>
      <c r="GL966" s="83"/>
      <c r="GM966" s="83"/>
      <c r="GN966" s="83"/>
      <c r="GO966" s="83"/>
      <c r="GP966" s="83"/>
      <c r="GQ966" s="83"/>
      <c r="GR966" s="83"/>
      <c r="GS966" s="83"/>
      <c r="GT966" s="83"/>
      <c r="GU966" s="83"/>
      <c r="GV966" s="83"/>
      <c r="GW966" s="83"/>
      <c r="GX966" s="83"/>
      <c r="GY966" s="83"/>
      <c r="GZ966" s="83"/>
      <c r="HA966" s="83"/>
      <c r="HB966" s="83"/>
      <c r="HC966" s="83"/>
      <c r="HD966" s="83"/>
      <c r="HE966" s="83"/>
      <c r="HF966" s="83"/>
      <c r="HG966" s="83"/>
      <c r="HH966" s="83"/>
      <c r="HI966" s="83"/>
      <c r="HJ966" s="83"/>
      <c r="HK966" s="83"/>
      <c r="HL966" s="83"/>
      <c r="HM966" s="83"/>
      <c r="HN966" s="83"/>
      <c r="HO966" s="83"/>
      <c r="HP966" s="83"/>
      <c r="HQ966" s="83"/>
      <c r="HR966" s="83"/>
      <c r="HS966" s="83"/>
      <c r="HT966" s="83"/>
      <c r="HU966" s="83"/>
      <c r="HV966" s="83"/>
      <c r="HW966" s="83"/>
      <c r="HX966" s="83"/>
      <c r="HY966" s="83"/>
      <c r="HZ966" s="83"/>
      <c r="IA966" s="83"/>
      <c r="IB966" s="83"/>
      <c r="IC966" s="83"/>
      <c r="ID966" s="83"/>
      <c r="IE966" s="83"/>
      <c r="IF966" s="83"/>
      <c r="IG966" s="83"/>
      <c r="IH966" s="83"/>
      <c r="II966" s="83"/>
      <c r="IJ966" s="83"/>
      <c r="IK966" s="83"/>
      <c r="IL966" s="83"/>
      <c r="IM966" s="83"/>
      <c r="IN966" s="83"/>
      <c r="IO966" s="83"/>
      <c r="IP966" s="83"/>
      <c r="IQ966" s="83"/>
      <c r="IR966" s="83"/>
      <c r="IS966" s="83"/>
      <c r="IT966" s="83"/>
      <c r="IU966" s="83"/>
      <c r="IV966" s="83"/>
      <c r="IW966" s="83"/>
      <c r="IX966" s="83"/>
      <c r="IY966" s="83"/>
      <c r="IZ966" s="83"/>
      <c r="JA966" s="83"/>
      <c r="JB966" s="83"/>
      <c r="JC966" s="83"/>
      <c r="JD966" s="83"/>
      <c r="JE966" s="83"/>
    </row>
    <row r="967" spans="1:265" s="8" customFormat="1" ht="15" customHeight="1" x14ac:dyDescent="0.2">
      <c r="A967" s="573"/>
      <c r="B967" s="131" t="s">
        <v>805</v>
      </c>
      <c r="C967" s="206"/>
      <c r="D967" s="335" t="s">
        <v>830</v>
      </c>
      <c r="E967" s="218"/>
      <c r="F967" s="1055"/>
      <c r="G967" s="1056"/>
      <c r="H967" s="335" t="s">
        <v>861</v>
      </c>
      <c r="I967" s="335" t="s">
        <v>1547</v>
      </c>
      <c r="J967" s="335" t="s">
        <v>2121</v>
      </c>
      <c r="K967" s="390" t="s">
        <v>900</v>
      </c>
      <c r="L967" s="390" t="s">
        <v>97</v>
      </c>
      <c r="M967" s="765" t="s">
        <v>507</v>
      </c>
      <c r="N967" s="765" t="s">
        <v>562</v>
      </c>
      <c r="O967" s="390" t="s">
        <v>625</v>
      </c>
      <c r="P967" s="598">
        <v>3</v>
      </c>
      <c r="Q967" s="599"/>
      <c r="R967" s="599"/>
      <c r="S967" s="599"/>
      <c r="T967" s="599"/>
      <c r="U967" s="599"/>
      <c r="V967" s="599"/>
      <c r="W967" s="600"/>
      <c r="X967" s="573"/>
      <c r="Y967" s="573"/>
      <c r="Z967" s="112"/>
      <c r="AA967" s="83"/>
      <c r="AB967" s="83"/>
      <c r="AC967" s="83" t="str">
        <f t="shared" si="24"/>
        <v/>
      </c>
      <c r="AD967" s="83"/>
      <c r="AE967" s="83"/>
      <c r="AF967" s="83"/>
      <c r="AG967" s="83"/>
      <c r="AH967" s="83"/>
      <c r="AI967" s="83"/>
      <c r="AJ967" s="83"/>
      <c r="AK967" s="83"/>
      <c r="AL967" s="83"/>
      <c r="AM967" s="83"/>
      <c r="AN967" s="83"/>
      <c r="AO967" s="83"/>
      <c r="AP967" s="83"/>
      <c r="AQ967" s="83"/>
      <c r="AR967" s="83"/>
      <c r="AS967" s="83"/>
      <c r="AT967" s="83"/>
      <c r="AU967" s="83"/>
      <c r="AV967" s="83"/>
      <c r="AW967" s="83"/>
      <c r="AX967" s="83"/>
      <c r="AY967" s="83"/>
      <c r="AZ967" s="83"/>
      <c r="BA967" s="83"/>
      <c r="BB967" s="83"/>
      <c r="BC967" s="83"/>
      <c r="BD967" s="83"/>
      <c r="BE967" s="83"/>
      <c r="BF967" s="83"/>
      <c r="BG967" s="83"/>
      <c r="BH967" s="83"/>
      <c r="BI967" s="83"/>
      <c r="BJ967" s="83"/>
      <c r="BK967" s="83"/>
      <c r="BL967" s="83"/>
      <c r="BM967" s="83"/>
      <c r="BN967" s="83"/>
      <c r="BO967" s="83"/>
      <c r="BP967" s="83"/>
      <c r="BQ967" s="83"/>
      <c r="BR967" s="83"/>
      <c r="BS967" s="83"/>
      <c r="BT967" s="83"/>
      <c r="BU967" s="83"/>
      <c r="BV967" s="83"/>
      <c r="BW967" s="83"/>
      <c r="BX967" s="83"/>
      <c r="BY967" s="83"/>
      <c r="BZ967" s="83"/>
      <c r="CA967" s="83"/>
      <c r="CB967" s="83"/>
      <c r="CC967" s="83"/>
      <c r="CD967" s="83"/>
      <c r="CE967" s="83"/>
      <c r="CF967" s="83"/>
      <c r="CG967" s="83"/>
      <c r="CH967" s="83"/>
      <c r="CI967" s="83"/>
      <c r="CJ967" s="83"/>
      <c r="CK967" s="83"/>
      <c r="CL967" s="83"/>
      <c r="CM967" s="83"/>
      <c r="CN967" s="83"/>
      <c r="CO967" s="83"/>
      <c r="CP967" s="83"/>
      <c r="CQ967" s="83"/>
      <c r="CR967" s="83"/>
      <c r="CS967" s="83"/>
      <c r="CT967" s="83"/>
      <c r="CU967" s="83"/>
      <c r="CV967" s="83"/>
      <c r="CW967" s="83"/>
      <c r="CX967" s="83"/>
      <c r="CY967" s="83"/>
      <c r="CZ967" s="83"/>
      <c r="DA967" s="83"/>
      <c r="DB967" s="83"/>
      <c r="DC967" s="83"/>
      <c r="DD967" s="83"/>
      <c r="DE967" s="83"/>
      <c r="DF967" s="83"/>
      <c r="DG967" s="83"/>
      <c r="DH967" s="83"/>
      <c r="DI967" s="83"/>
      <c r="DJ967" s="83"/>
      <c r="DK967" s="83"/>
      <c r="DL967" s="83"/>
      <c r="DM967" s="83"/>
      <c r="DN967" s="83"/>
      <c r="DO967" s="83"/>
      <c r="DP967" s="83"/>
      <c r="DQ967" s="83"/>
      <c r="DR967" s="83"/>
      <c r="DS967" s="83"/>
      <c r="DT967" s="83"/>
      <c r="DU967" s="83"/>
      <c r="DV967" s="83"/>
      <c r="DW967" s="83"/>
      <c r="DX967" s="83"/>
      <c r="DY967" s="83"/>
      <c r="DZ967" s="83"/>
      <c r="EA967" s="83"/>
      <c r="EB967" s="83"/>
      <c r="EC967" s="83"/>
      <c r="ED967" s="83"/>
      <c r="EE967" s="83"/>
      <c r="EF967" s="83"/>
      <c r="EG967" s="83"/>
      <c r="EH967" s="83"/>
      <c r="EI967" s="83"/>
      <c r="EJ967" s="83"/>
      <c r="EK967" s="83"/>
      <c r="EL967" s="83"/>
      <c r="EM967" s="83"/>
      <c r="EN967" s="83"/>
      <c r="EO967" s="83"/>
      <c r="EP967" s="83"/>
      <c r="EQ967" s="83"/>
      <c r="ER967" s="83"/>
      <c r="ES967" s="83"/>
      <c r="ET967" s="83"/>
      <c r="EU967" s="83"/>
      <c r="EV967" s="83"/>
      <c r="EW967" s="83"/>
      <c r="EX967" s="83"/>
      <c r="EY967" s="83"/>
      <c r="EZ967" s="83"/>
      <c r="FA967" s="83"/>
      <c r="FB967" s="83"/>
      <c r="FC967" s="83"/>
      <c r="FD967" s="83"/>
      <c r="FE967" s="83"/>
      <c r="FF967" s="83"/>
      <c r="FG967" s="83"/>
      <c r="FH967" s="83"/>
      <c r="FI967" s="83"/>
      <c r="FJ967" s="83"/>
      <c r="FK967" s="83"/>
      <c r="FL967" s="83"/>
      <c r="FM967" s="83"/>
      <c r="FN967" s="83"/>
      <c r="FO967" s="83"/>
      <c r="FP967" s="83"/>
      <c r="FQ967" s="83"/>
      <c r="FR967" s="83"/>
      <c r="FS967" s="83"/>
      <c r="FT967" s="83"/>
      <c r="FU967" s="83"/>
      <c r="FV967" s="83"/>
      <c r="FW967" s="83"/>
      <c r="FX967" s="83"/>
      <c r="FY967" s="83"/>
      <c r="FZ967" s="83"/>
      <c r="GA967" s="83"/>
      <c r="GB967" s="83"/>
      <c r="GC967" s="83"/>
      <c r="GD967" s="83"/>
      <c r="GE967" s="83"/>
      <c r="GF967" s="83"/>
      <c r="GG967" s="83"/>
      <c r="GH967" s="83"/>
      <c r="GI967" s="83"/>
      <c r="GJ967" s="83"/>
      <c r="GK967" s="83"/>
      <c r="GL967" s="83"/>
      <c r="GM967" s="83"/>
      <c r="GN967" s="83"/>
      <c r="GO967" s="83"/>
      <c r="GP967" s="83"/>
      <c r="GQ967" s="83"/>
      <c r="GR967" s="83"/>
      <c r="GS967" s="83"/>
      <c r="GT967" s="83"/>
      <c r="GU967" s="83"/>
      <c r="GV967" s="83"/>
      <c r="GW967" s="83"/>
      <c r="GX967" s="83"/>
      <c r="GY967" s="83"/>
      <c r="GZ967" s="83"/>
      <c r="HA967" s="83"/>
      <c r="HB967" s="83"/>
      <c r="HC967" s="83"/>
      <c r="HD967" s="83"/>
      <c r="HE967" s="83"/>
      <c r="HF967" s="83"/>
      <c r="HG967" s="83"/>
      <c r="HH967" s="83"/>
      <c r="HI967" s="83"/>
      <c r="HJ967" s="83"/>
      <c r="HK967" s="83"/>
      <c r="HL967" s="83"/>
      <c r="HM967" s="83"/>
      <c r="HN967" s="83"/>
      <c r="HO967" s="83"/>
      <c r="HP967" s="83"/>
      <c r="HQ967" s="83"/>
      <c r="HR967" s="83"/>
      <c r="HS967" s="83"/>
      <c r="HT967" s="83"/>
      <c r="HU967" s="83"/>
      <c r="HV967" s="83"/>
      <c r="HW967" s="83"/>
      <c r="HX967" s="83"/>
      <c r="HY967" s="83"/>
      <c r="HZ967" s="83"/>
      <c r="IA967" s="83"/>
      <c r="IB967" s="83"/>
      <c r="IC967" s="83"/>
      <c r="ID967" s="83"/>
      <c r="IE967" s="83"/>
      <c r="IF967" s="83"/>
      <c r="IG967" s="83"/>
      <c r="IH967" s="83"/>
      <c r="II967" s="83"/>
      <c r="IJ967" s="83"/>
      <c r="IK967" s="83"/>
      <c r="IL967" s="83"/>
      <c r="IM967" s="83"/>
      <c r="IN967" s="83"/>
      <c r="IO967" s="83"/>
      <c r="IP967" s="83"/>
      <c r="IQ967" s="83"/>
      <c r="IR967" s="83"/>
      <c r="IS967" s="83"/>
      <c r="IT967" s="83"/>
      <c r="IU967" s="83"/>
      <c r="IV967" s="83"/>
      <c r="IW967" s="83"/>
      <c r="IX967" s="83"/>
      <c r="IY967" s="83"/>
      <c r="IZ967" s="83"/>
      <c r="JA967" s="83"/>
      <c r="JB967" s="83"/>
      <c r="JC967" s="83"/>
      <c r="JD967" s="83"/>
      <c r="JE967" s="83"/>
    </row>
    <row r="968" spans="1:265" s="8" customFormat="1" ht="15" customHeight="1" x14ac:dyDescent="0.2">
      <c r="A968" s="130"/>
      <c r="B968" s="131" t="s">
        <v>805</v>
      </c>
      <c r="C968" s="206"/>
      <c r="D968" s="335" t="s">
        <v>830</v>
      </c>
      <c r="E968" s="218"/>
      <c r="F968" s="1055"/>
      <c r="G968" s="1056"/>
      <c r="H968" s="335" t="s">
        <v>861</v>
      </c>
      <c r="I968" s="335" t="s">
        <v>1547</v>
      </c>
      <c r="J968" s="335" t="s">
        <v>2121</v>
      </c>
      <c r="K968" s="390" t="s">
        <v>900</v>
      </c>
      <c r="L968" s="390" t="s">
        <v>97</v>
      </c>
      <c r="M968" s="765" t="s">
        <v>507</v>
      </c>
      <c r="N968" s="765" t="s">
        <v>1554</v>
      </c>
      <c r="O968" s="390" t="s">
        <v>625</v>
      </c>
      <c r="P968" s="598">
        <v>3</v>
      </c>
      <c r="Q968" s="599"/>
      <c r="R968" s="599"/>
      <c r="S968" s="599"/>
      <c r="T968" s="599"/>
      <c r="U968" s="599"/>
      <c r="V968" s="599"/>
      <c r="W968" s="600"/>
      <c r="X968" s="130"/>
      <c r="Y968" s="130"/>
      <c r="Z968" s="112"/>
      <c r="AA968" s="83"/>
      <c r="AB968" s="83"/>
      <c r="AC968" s="83" t="str">
        <f t="shared" si="24"/>
        <v/>
      </c>
      <c r="AD968" s="83"/>
      <c r="AE968" s="83"/>
      <c r="AF968" s="83"/>
      <c r="AG968" s="83"/>
      <c r="AH968" s="83"/>
      <c r="AI968" s="83"/>
      <c r="AJ968" s="83"/>
      <c r="AK968" s="83"/>
      <c r="AL968" s="83"/>
      <c r="AM968" s="83"/>
      <c r="AN968" s="83"/>
      <c r="AO968" s="83"/>
      <c r="AP968" s="83"/>
      <c r="AQ968" s="83"/>
      <c r="AR968" s="83"/>
      <c r="AS968" s="83"/>
      <c r="AT968" s="83"/>
      <c r="AU968" s="83"/>
      <c r="AV968" s="83"/>
      <c r="AW968" s="83"/>
      <c r="AX968" s="83"/>
      <c r="AY968" s="83"/>
      <c r="AZ968" s="83"/>
      <c r="BA968" s="83"/>
      <c r="BB968" s="83"/>
      <c r="BC968" s="83"/>
      <c r="BD968" s="83"/>
      <c r="BE968" s="83"/>
      <c r="BF968" s="83"/>
      <c r="BG968" s="83"/>
      <c r="BH968" s="83"/>
      <c r="BI968" s="83"/>
      <c r="BJ968" s="83"/>
      <c r="BK968" s="83"/>
      <c r="BL968" s="83"/>
      <c r="BM968" s="83"/>
      <c r="BN968" s="83"/>
      <c r="BO968" s="83"/>
      <c r="BP968" s="83"/>
      <c r="BQ968" s="83"/>
      <c r="BR968" s="83"/>
      <c r="BS968" s="83"/>
      <c r="BT968" s="83"/>
      <c r="BU968" s="83"/>
      <c r="BV968" s="83"/>
      <c r="BW968" s="83"/>
      <c r="BX968" s="83"/>
      <c r="BY968" s="83"/>
      <c r="BZ968" s="83"/>
      <c r="CA968" s="83"/>
      <c r="CB968" s="83"/>
      <c r="CC968" s="83"/>
      <c r="CD968" s="83"/>
      <c r="CE968" s="83"/>
      <c r="CF968" s="83"/>
      <c r="CG968" s="83"/>
      <c r="CH968" s="83"/>
      <c r="CI968" s="83"/>
      <c r="CJ968" s="83"/>
      <c r="CK968" s="83"/>
      <c r="CL968" s="83"/>
      <c r="CM968" s="83"/>
      <c r="CN968" s="83"/>
      <c r="CO968" s="83"/>
      <c r="CP968" s="83"/>
      <c r="CQ968" s="83"/>
      <c r="CR968" s="83"/>
      <c r="CS968" s="83"/>
      <c r="CT968" s="83"/>
      <c r="CU968" s="83"/>
      <c r="CV968" s="83"/>
      <c r="CW968" s="83"/>
      <c r="CX968" s="83"/>
      <c r="CY968" s="83"/>
      <c r="CZ968" s="83"/>
      <c r="DA968" s="83"/>
      <c r="DB968" s="83"/>
      <c r="DC968" s="83"/>
      <c r="DD968" s="83"/>
      <c r="DE968" s="83"/>
      <c r="DF968" s="83"/>
      <c r="DG968" s="83"/>
      <c r="DH968" s="83"/>
      <c r="DI968" s="83"/>
      <c r="DJ968" s="83"/>
      <c r="DK968" s="83"/>
      <c r="DL968" s="83"/>
      <c r="DM968" s="83"/>
      <c r="DN968" s="83"/>
      <c r="DO968" s="83"/>
      <c r="DP968" s="83"/>
      <c r="DQ968" s="83"/>
      <c r="DR968" s="83"/>
      <c r="DS968" s="83"/>
      <c r="DT968" s="83"/>
      <c r="DU968" s="83"/>
      <c r="DV968" s="83"/>
      <c r="DW968" s="83"/>
      <c r="DX968" s="83"/>
      <c r="DY968" s="83"/>
      <c r="DZ968" s="83"/>
      <c r="EA968" s="83"/>
      <c r="EB968" s="83"/>
      <c r="EC968" s="83"/>
      <c r="ED968" s="83"/>
      <c r="EE968" s="83"/>
      <c r="EF968" s="83"/>
      <c r="EG968" s="83"/>
      <c r="EH968" s="83"/>
      <c r="EI968" s="83"/>
      <c r="EJ968" s="83"/>
      <c r="EK968" s="83"/>
      <c r="EL968" s="83"/>
      <c r="EM968" s="83"/>
      <c r="EN968" s="83"/>
      <c r="EO968" s="83"/>
      <c r="EP968" s="83"/>
      <c r="EQ968" s="83"/>
      <c r="ER968" s="83"/>
      <c r="ES968" s="83"/>
      <c r="ET968" s="83"/>
      <c r="EU968" s="83"/>
      <c r="EV968" s="83"/>
      <c r="EW968" s="83"/>
      <c r="EX968" s="83"/>
      <c r="EY968" s="83"/>
      <c r="EZ968" s="83"/>
      <c r="FA968" s="83"/>
      <c r="FB968" s="83"/>
      <c r="FC968" s="83"/>
      <c r="FD968" s="83"/>
      <c r="FE968" s="83"/>
      <c r="FF968" s="83"/>
      <c r="FG968" s="83"/>
      <c r="FH968" s="83"/>
      <c r="FI968" s="83"/>
      <c r="FJ968" s="83"/>
      <c r="FK968" s="83"/>
      <c r="FL968" s="83"/>
      <c r="FM968" s="83"/>
      <c r="FN968" s="83"/>
      <c r="FO968" s="83"/>
      <c r="FP968" s="83"/>
      <c r="FQ968" s="83"/>
      <c r="FR968" s="83"/>
      <c r="FS968" s="83"/>
      <c r="FT968" s="83"/>
      <c r="FU968" s="83"/>
      <c r="FV968" s="83"/>
      <c r="FW968" s="83"/>
      <c r="FX968" s="83"/>
      <c r="FY968" s="83"/>
      <c r="FZ968" s="83"/>
      <c r="GA968" s="83"/>
      <c r="GB968" s="83"/>
      <c r="GC968" s="83"/>
      <c r="GD968" s="83"/>
      <c r="GE968" s="83"/>
      <c r="GF968" s="83"/>
      <c r="GG968" s="83"/>
      <c r="GH968" s="83"/>
      <c r="GI968" s="83"/>
      <c r="GJ968" s="83"/>
      <c r="GK968" s="83"/>
      <c r="GL968" s="83"/>
      <c r="GM968" s="83"/>
      <c r="GN968" s="83"/>
      <c r="GO968" s="83"/>
      <c r="GP968" s="83"/>
      <c r="GQ968" s="83"/>
      <c r="GR968" s="83"/>
      <c r="GS968" s="83"/>
      <c r="GT968" s="83"/>
      <c r="GU968" s="83"/>
      <c r="GV968" s="83"/>
      <c r="GW968" s="83"/>
      <c r="GX968" s="83"/>
      <c r="GY968" s="83"/>
      <c r="GZ968" s="83"/>
      <c r="HA968" s="83"/>
      <c r="HB968" s="83"/>
      <c r="HC968" s="83"/>
      <c r="HD968" s="83"/>
      <c r="HE968" s="83"/>
      <c r="HF968" s="83"/>
      <c r="HG968" s="83"/>
      <c r="HH968" s="83"/>
      <c r="HI968" s="83"/>
      <c r="HJ968" s="83"/>
      <c r="HK968" s="83"/>
      <c r="HL968" s="83"/>
      <c r="HM968" s="83"/>
      <c r="HN968" s="83"/>
      <c r="HO968" s="83"/>
      <c r="HP968" s="83"/>
      <c r="HQ968" s="83"/>
      <c r="HR968" s="83"/>
      <c r="HS968" s="83"/>
      <c r="HT968" s="83"/>
      <c r="HU968" s="83"/>
      <c r="HV968" s="83"/>
      <c r="HW968" s="83"/>
      <c r="HX968" s="83"/>
      <c r="HY968" s="83"/>
      <c r="HZ968" s="83"/>
      <c r="IA968" s="83"/>
      <c r="IB968" s="83"/>
      <c r="IC968" s="83"/>
      <c r="ID968" s="83"/>
      <c r="IE968" s="83"/>
      <c r="IF968" s="83"/>
      <c r="IG968" s="83"/>
      <c r="IH968" s="83"/>
      <c r="II968" s="83"/>
      <c r="IJ968" s="83"/>
      <c r="IK968" s="83"/>
      <c r="IL968" s="83"/>
      <c r="IM968" s="83"/>
      <c r="IN968" s="83"/>
      <c r="IO968" s="83"/>
      <c r="IP968" s="83"/>
      <c r="IQ968" s="83"/>
      <c r="IR968" s="83"/>
      <c r="IS968" s="83"/>
      <c r="IT968" s="83"/>
      <c r="IU968" s="83"/>
      <c r="IV968" s="83"/>
      <c r="IW968" s="83"/>
      <c r="IX968" s="83"/>
      <c r="IY968" s="83"/>
      <c r="IZ968" s="83"/>
      <c r="JA968" s="83"/>
      <c r="JB968" s="83"/>
      <c r="JC968" s="83"/>
      <c r="JD968" s="83"/>
      <c r="JE968" s="83"/>
    </row>
    <row r="969" spans="1:265" s="8" customFormat="1" ht="15" customHeight="1" x14ac:dyDescent="0.2">
      <c r="A969" s="130"/>
      <c r="B969" s="131" t="s">
        <v>805</v>
      </c>
      <c r="C969" s="206"/>
      <c r="D969" s="335" t="s">
        <v>830</v>
      </c>
      <c r="E969" s="218"/>
      <c r="F969" s="1055"/>
      <c r="G969" s="1056"/>
      <c r="H969" s="335" t="s">
        <v>1556</v>
      </c>
      <c r="I969" s="335" t="s">
        <v>864</v>
      </c>
      <c r="J969" s="335" t="s">
        <v>2121</v>
      </c>
      <c r="K969" s="390" t="s">
        <v>919</v>
      </c>
      <c r="L969" s="390" t="s">
        <v>97</v>
      </c>
      <c r="M969" s="765" t="s">
        <v>574</v>
      </c>
      <c r="N969" s="765" t="s">
        <v>24</v>
      </c>
      <c r="O969" s="390" t="s">
        <v>625</v>
      </c>
      <c r="P969" s="598">
        <v>4</v>
      </c>
      <c r="Q969" s="599"/>
      <c r="R969" s="599"/>
      <c r="S969" s="599"/>
      <c r="T969" s="599"/>
      <c r="U969" s="599"/>
      <c r="V969" s="599"/>
      <c r="W969" s="600"/>
      <c r="X969" s="130"/>
      <c r="Y969" s="130"/>
      <c r="Z969" s="112"/>
      <c r="AA969" s="83"/>
      <c r="AB969" s="83"/>
      <c r="AC969" s="83" t="str">
        <f t="shared" si="24"/>
        <v/>
      </c>
      <c r="AD969" s="83"/>
      <c r="AE969" s="83"/>
      <c r="AF969" s="83"/>
      <c r="AG969" s="83"/>
      <c r="AH969" s="83"/>
      <c r="AI969" s="83"/>
      <c r="AJ969" s="83"/>
      <c r="AK969" s="83"/>
      <c r="AL969" s="83"/>
      <c r="AM969" s="83"/>
      <c r="AN969" s="83"/>
      <c r="AO969" s="83"/>
      <c r="AP969" s="83"/>
      <c r="AQ969" s="83"/>
      <c r="AR969" s="83"/>
      <c r="AS969" s="83"/>
      <c r="AT969" s="83"/>
      <c r="AU969" s="83"/>
      <c r="AV969" s="83"/>
      <c r="AW969" s="83"/>
      <c r="AX969" s="83"/>
      <c r="AY969" s="83"/>
      <c r="AZ969" s="83"/>
      <c r="BA969" s="83"/>
      <c r="BB969" s="83"/>
      <c r="BC969" s="83"/>
      <c r="BD969" s="83"/>
      <c r="BE969" s="83"/>
      <c r="BF969" s="83"/>
      <c r="BG969" s="83"/>
      <c r="BH969" s="83"/>
      <c r="BI969" s="83"/>
      <c r="BJ969" s="83"/>
      <c r="BK969" s="83"/>
      <c r="BL969" s="83"/>
      <c r="BM969" s="83"/>
      <c r="BN969" s="83"/>
      <c r="BO969" s="83"/>
      <c r="BP969" s="83"/>
      <c r="BQ969" s="83"/>
      <c r="BR969" s="83"/>
      <c r="BS969" s="83"/>
      <c r="BT969" s="83"/>
      <c r="BU969" s="83"/>
      <c r="BV969" s="83"/>
      <c r="BW969" s="83"/>
      <c r="BX969" s="83"/>
      <c r="BY969" s="83"/>
      <c r="BZ969" s="83"/>
      <c r="CA969" s="83"/>
      <c r="CB969" s="83"/>
      <c r="CC969" s="83"/>
      <c r="CD969" s="83"/>
      <c r="CE969" s="83"/>
      <c r="CF969" s="83"/>
      <c r="CG969" s="83"/>
      <c r="CH969" s="83"/>
      <c r="CI969" s="83"/>
      <c r="CJ969" s="83"/>
      <c r="CK969" s="83"/>
      <c r="CL969" s="83"/>
      <c r="CM969" s="83"/>
      <c r="CN969" s="83"/>
      <c r="CO969" s="83"/>
      <c r="CP969" s="83"/>
      <c r="CQ969" s="83"/>
      <c r="CR969" s="83"/>
      <c r="CS969" s="83"/>
      <c r="CT969" s="83"/>
      <c r="CU969" s="83"/>
      <c r="CV969" s="83"/>
      <c r="CW969" s="83"/>
      <c r="CX969" s="83"/>
      <c r="CY969" s="83"/>
      <c r="CZ969" s="83"/>
      <c r="DA969" s="83"/>
      <c r="DB969" s="83"/>
      <c r="DC969" s="83"/>
      <c r="DD969" s="83"/>
      <c r="DE969" s="83"/>
      <c r="DF969" s="83"/>
      <c r="DG969" s="83"/>
      <c r="DH969" s="83"/>
      <c r="DI969" s="83"/>
      <c r="DJ969" s="83"/>
      <c r="DK969" s="83"/>
      <c r="DL969" s="83"/>
      <c r="DM969" s="83"/>
      <c r="DN969" s="83"/>
      <c r="DO969" s="83"/>
      <c r="DP969" s="83"/>
      <c r="DQ969" s="83"/>
      <c r="DR969" s="83"/>
      <c r="DS969" s="83"/>
      <c r="DT969" s="83"/>
      <c r="DU969" s="83"/>
      <c r="DV969" s="83"/>
      <c r="DW969" s="83"/>
      <c r="DX969" s="83"/>
      <c r="DY969" s="83"/>
      <c r="DZ969" s="83"/>
      <c r="EA969" s="83"/>
      <c r="EB969" s="83"/>
      <c r="EC969" s="83"/>
      <c r="ED969" s="83"/>
      <c r="EE969" s="83"/>
      <c r="EF969" s="83"/>
      <c r="EG969" s="83"/>
      <c r="EH969" s="83"/>
      <c r="EI969" s="83"/>
      <c r="EJ969" s="83"/>
      <c r="EK969" s="83"/>
      <c r="EL969" s="83"/>
      <c r="EM969" s="83"/>
      <c r="EN969" s="83"/>
      <c r="EO969" s="83"/>
      <c r="EP969" s="83"/>
      <c r="EQ969" s="83"/>
      <c r="ER969" s="83"/>
      <c r="ES969" s="83"/>
      <c r="ET969" s="83"/>
      <c r="EU969" s="83"/>
      <c r="EV969" s="83"/>
      <c r="EW969" s="83"/>
      <c r="EX969" s="83"/>
      <c r="EY969" s="83"/>
      <c r="EZ969" s="83"/>
      <c r="FA969" s="83"/>
      <c r="FB969" s="83"/>
      <c r="FC969" s="83"/>
      <c r="FD969" s="83"/>
      <c r="FE969" s="83"/>
      <c r="FF969" s="83"/>
      <c r="FG969" s="83"/>
      <c r="FH969" s="83"/>
      <c r="FI969" s="83"/>
      <c r="FJ969" s="83"/>
      <c r="FK969" s="83"/>
      <c r="FL969" s="83"/>
      <c r="FM969" s="83"/>
      <c r="FN969" s="83"/>
      <c r="FO969" s="83"/>
      <c r="FP969" s="83"/>
      <c r="FQ969" s="83"/>
      <c r="FR969" s="83"/>
      <c r="FS969" s="83"/>
      <c r="FT969" s="83"/>
      <c r="FU969" s="83"/>
      <c r="FV969" s="83"/>
      <c r="FW969" s="83"/>
      <c r="FX969" s="83"/>
      <c r="FY969" s="83"/>
      <c r="FZ969" s="83"/>
      <c r="GA969" s="83"/>
      <c r="GB969" s="83"/>
      <c r="GC969" s="83"/>
      <c r="GD969" s="83"/>
      <c r="GE969" s="83"/>
      <c r="GF969" s="83"/>
      <c r="GG969" s="83"/>
      <c r="GH969" s="83"/>
      <c r="GI969" s="83"/>
      <c r="GJ969" s="83"/>
      <c r="GK969" s="83"/>
      <c r="GL969" s="83"/>
      <c r="GM969" s="83"/>
      <c r="GN969" s="83"/>
      <c r="GO969" s="83"/>
      <c r="GP969" s="83"/>
      <c r="GQ969" s="83"/>
      <c r="GR969" s="83"/>
      <c r="GS969" s="83"/>
      <c r="GT969" s="83"/>
      <c r="GU969" s="83"/>
      <c r="GV969" s="83"/>
      <c r="GW969" s="83"/>
      <c r="GX969" s="83"/>
      <c r="GY969" s="83"/>
      <c r="GZ969" s="83"/>
      <c r="HA969" s="83"/>
      <c r="HB969" s="83"/>
      <c r="HC969" s="83"/>
      <c r="HD969" s="83"/>
      <c r="HE969" s="83"/>
      <c r="HF969" s="83"/>
      <c r="HG969" s="83"/>
      <c r="HH969" s="83"/>
      <c r="HI969" s="83"/>
      <c r="HJ969" s="83"/>
      <c r="HK969" s="83"/>
      <c r="HL969" s="83"/>
      <c r="HM969" s="83"/>
      <c r="HN969" s="83"/>
      <c r="HO969" s="83"/>
      <c r="HP969" s="83"/>
      <c r="HQ969" s="83"/>
      <c r="HR969" s="83"/>
      <c r="HS969" s="83"/>
      <c r="HT969" s="83"/>
      <c r="HU969" s="83"/>
      <c r="HV969" s="83"/>
      <c r="HW969" s="83"/>
      <c r="HX969" s="83"/>
      <c r="HY969" s="83"/>
      <c r="HZ969" s="83"/>
      <c r="IA969" s="83"/>
      <c r="IB969" s="83"/>
      <c r="IC969" s="83"/>
      <c r="ID969" s="83"/>
      <c r="IE969" s="83"/>
      <c r="IF969" s="83"/>
      <c r="IG969" s="83"/>
      <c r="IH969" s="83"/>
      <c r="II969" s="83"/>
      <c r="IJ969" s="83"/>
      <c r="IK969" s="83"/>
      <c r="IL969" s="83"/>
      <c r="IM969" s="83"/>
      <c r="IN969" s="83"/>
      <c r="IO969" s="83"/>
      <c r="IP969" s="83"/>
      <c r="IQ969" s="83"/>
      <c r="IR969" s="83"/>
      <c r="IS969" s="83"/>
      <c r="IT969" s="83"/>
      <c r="IU969" s="83"/>
      <c r="IV969" s="83"/>
      <c r="IW969" s="83"/>
      <c r="IX969" s="83"/>
      <c r="IY969" s="83"/>
      <c r="IZ969" s="83"/>
      <c r="JA969" s="83"/>
      <c r="JB969" s="83"/>
      <c r="JC969" s="83"/>
      <c r="JD969" s="83"/>
      <c r="JE969" s="83"/>
    </row>
    <row r="970" spans="1:265" s="8" customFormat="1" ht="15" customHeight="1" x14ac:dyDescent="0.2">
      <c r="A970" s="130"/>
      <c r="B970" s="131" t="s">
        <v>805</v>
      </c>
      <c r="C970" s="206"/>
      <c r="D970" s="326" t="s">
        <v>830</v>
      </c>
      <c r="E970" s="218"/>
      <c r="F970" s="1055"/>
      <c r="G970" s="1056"/>
      <c r="H970" s="326" t="s">
        <v>861</v>
      </c>
      <c r="I970" s="326" t="s">
        <v>864</v>
      </c>
      <c r="J970" s="326" t="s">
        <v>2121</v>
      </c>
      <c r="K970" s="372" t="s">
        <v>126</v>
      </c>
      <c r="L970" s="372"/>
      <c r="M970" s="1118"/>
      <c r="N970" s="1118"/>
      <c r="O970" s="372"/>
      <c r="P970" s="581"/>
      <c r="Q970" s="582"/>
      <c r="R970" s="582"/>
      <c r="S970" s="582">
        <v>5</v>
      </c>
      <c r="T970" s="582"/>
      <c r="U970" s="582"/>
      <c r="V970" s="582"/>
      <c r="W970" s="583"/>
      <c r="X970" s="130"/>
      <c r="Y970" s="130"/>
      <c r="Z970" s="112"/>
      <c r="AA970" s="83"/>
      <c r="AB970" s="83"/>
      <c r="AC970" s="83" t="str">
        <f t="shared" si="24"/>
        <v/>
      </c>
      <c r="AD970" s="83"/>
      <c r="AE970" s="83"/>
      <c r="AF970" s="83"/>
      <c r="AG970" s="83"/>
      <c r="AH970" s="83"/>
      <c r="AI970" s="83"/>
      <c r="AJ970" s="83"/>
      <c r="AK970" s="83"/>
      <c r="AL970" s="83"/>
      <c r="AM970" s="83"/>
      <c r="AN970" s="83"/>
      <c r="AO970" s="83"/>
      <c r="AP970" s="83"/>
      <c r="AQ970" s="83"/>
      <c r="AR970" s="83"/>
      <c r="AS970" s="83"/>
      <c r="AT970" s="83"/>
      <c r="AU970" s="83"/>
      <c r="AV970" s="83"/>
      <c r="AW970" s="83"/>
      <c r="AX970" s="83"/>
      <c r="AY970" s="83"/>
      <c r="AZ970" s="83"/>
      <c r="BA970" s="83"/>
      <c r="BB970" s="83"/>
      <c r="BC970" s="83"/>
      <c r="BD970" s="83"/>
      <c r="BE970" s="83"/>
      <c r="BF970" s="83"/>
      <c r="BG970" s="83"/>
      <c r="BH970" s="83"/>
      <c r="BI970" s="83"/>
      <c r="BJ970" s="83"/>
      <c r="BK970" s="83"/>
      <c r="BL970" s="83"/>
      <c r="BM970" s="83"/>
      <c r="BN970" s="83"/>
      <c r="BO970" s="83"/>
      <c r="BP970" s="83"/>
      <c r="BQ970" s="83"/>
      <c r="BR970" s="83"/>
      <c r="BS970" s="83"/>
      <c r="BT970" s="83"/>
      <c r="BU970" s="83"/>
      <c r="BV970" s="83"/>
      <c r="BW970" s="83"/>
      <c r="BX970" s="83"/>
      <c r="BY970" s="83"/>
      <c r="BZ970" s="83"/>
      <c r="CA970" s="83"/>
      <c r="CB970" s="83"/>
      <c r="CC970" s="83"/>
      <c r="CD970" s="83"/>
      <c r="CE970" s="83"/>
      <c r="CF970" s="83"/>
      <c r="CG970" s="83"/>
      <c r="CH970" s="83"/>
      <c r="CI970" s="83"/>
      <c r="CJ970" s="83"/>
      <c r="CK970" s="83"/>
      <c r="CL970" s="83"/>
      <c r="CM970" s="83"/>
      <c r="CN970" s="83"/>
      <c r="CO970" s="83"/>
      <c r="CP970" s="83"/>
      <c r="CQ970" s="83"/>
      <c r="CR970" s="83"/>
      <c r="CS970" s="83"/>
      <c r="CT970" s="83"/>
      <c r="CU970" s="83"/>
      <c r="CV970" s="83"/>
      <c r="CW970" s="83"/>
      <c r="CX970" s="83"/>
      <c r="CY970" s="83"/>
      <c r="CZ970" s="83"/>
      <c r="DA970" s="83"/>
      <c r="DB970" s="83"/>
      <c r="DC970" s="83"/>
      <c r="DD970" s="83"/>
      <c r="DE970" s="83"/>
      <c r="DF970" s="83"/>
      <c r="DG970" s="83"/>
      <c r="DH970" s="83"/>
      <c r="DI970" s="83"/>
      <c r="DJ970" s="83"/>
      <c r="DK970" s="83"/>
      <c r="DL970" s="83"/>
      <c r="DM970" s="83"/>
      <c r="DN970" s="83"/>
      <c r="DO970" s="83"/>
      <c r="DP970" s="83"/>
      <c r="DQ970" s="83"/>
      <c r="DR970" s="83"/>
      <c r="DS970" s="83"/>
      <c r="DT970" s="83"/>
      <c r="DU970" s="83"/>
      <c r="DV970" s="83"/>
      <c r="DW970" s="83"/>
      <c r="DX970" s="83"/>
      <c r="DY970" s="83"/>
      <c r="DZ970" s="83"/>
      <c r="EA970" s="83"/>
      <c r="EB970" s="83"/>
      <c r="EC970" s="83"/>
      <c r="ED970" s="83"/>
      <c r="EE970" s="83"/>
      <c r="EF970" s="83"/>
      <c r="EG970" s="83"/>
      <c r="EH970" s="83"/>
      <c r="EI970" s="83"/>
      <c r="EJ970" s="83"/>
      <c r="EK970" s="83"/>
      <c r="EL970" s="83"/>
      <c r="EM970" s="83"/>
      <c r="EN970" s="83"/>
      <c r="EO970" s="83"/>
      <c r="EP970" s="83"/>
      <c r="EQ970" s="83"/>
      <c r="ER970" s="83"/>
      <c r="ES970" s="83"/>
      <c r="ET970" s="83"/>
      <c r="EU970" s="83"/>
      <c r="EV970" s="83"/>
      <c r="EW970" s="83"/>
      <c r="EX970" s="83"/>
      <c r="EY970" s="83"/>
      <c r="EZ970" s="83"/>
      <c r="FA970" s="83"/>
      <c r="FB970" s="83"/>
      <c r="FC970" s="83"/>
      <c r="FD970" s="83"/>
      <c r="FE970" s="83"/>
      <c r="FF970" s="83"/>
      <c r="FG970" s="83"/>
      <c r="FH970" s="83"/>
      <c r="FI970" s="83"/>
      <c r="FJ970" s="83"/>
      <c r="FK970" s="83"/>
      <c r="FL970" s="83"/>
      <c r="FM970" s="83"/>
      <c r="FN970" s="83"/>
      <c r="FO970" s="83"/>
      <c r="FP970" s="83"/>
      <c r="FQ970" s="83"/>
      <c r="FR970" s="83"/>
      <c r="FS970" s="83"/>
      <c r="FT970" s="83"/>
      <c r="FU970" s="83"/>
      <c r="FV970" s="83"/>
      <c r="FW970" s="83"/>
      <c r="FX970" s="83"/>
      <c r="FY970" s="83"/>
      <c r="FZ970" s="83"/>
      <c r="GA970" s="83"/>
      <c r="GB970" s="83"/>
      <c r="GC970" s="83"/>
      <c r="GD970" s="83"/>
      <c r="GE970" s="83"/>
      <c r="GF970" s="83"/>
      <c r="GG970" s="83"/>
      <c r="GH970" s="83"/>
      <c r="GI970" s="83"/>
      <c r="GJ970" s="83"/>
      <c r="GK970" s="83"/>
      <c r="GL970" s="83"/>
      <c r="GM970" s="83"/>
      <c r="GN970" s="83"/>
      <c r="GO970" s="83"/>
      <c r="GP970" s="83"/>
      <c r="GQ970" s="83"/>
      <c r="GR970" s="83"/>
      <c r="GS970" s="83"/>
      <c r="GT970" s="83"/>
      <c r="GU970" s="83"/>
      <c r="GV970" s="83"/>
      <c r="GW970" s="83"/>
      <c r="GX970" s="83"/>
      <c r="GY970" s="83"/>
      <c r="GZ970" s="83"/>
      <c r="HA970" s="83"/>
      <c r="HB970" s="83"/>
      <c r="HC970" s="83"/>
      <c r="HD970" s="83"/>
      <c r="HE970" s="83"/>
      <c r="HF970" s="83"/>
      <c r="HG970" s="83"/>
      <c r="HH970" s="83"/>
      <c r="HI970" s="83"/>
      <c r="HJ970" s="83"/>
      <c r="HK970" s="83"/>
      <c r="HL970" s="83"/>
      <c r="HM970" s="83"/>
      <c r="HN970" s="83"/>
      <c r="HO970" s="83"/>
      <c r="HP970" s="83"/>
      <c r="HQ970" s="83"/>
      <c r="HR970" s="83"/>
      <c r="HS970" s="83"/>
      <c r="HT970" s="83"/>
      <c r="HU970" s="83"/>
      <c r="HV970" s="83"/>
      <c r="HW970" s="83"/>
      <c r="HX970" s="83"/>
      <c r="HY970" s="83"/>
      <c r="HZ970" s="83"/>
      <c r="IA970" s="83"/>
      <c r="IB970" s="83"/>
      <c r="IC970" s="83"/>
      <c r="ID970" s="83"/>
      <c r="IE970" s="83"/>
      <c r="IF970" s="83"/>
      <c r="IG970" s="83"/>
      <c r="IH970" s="83"/>
      <c r="II970" s="83"/>
      <c r="IJ970" s="83"/>
      <c r="IK970" s="83"/>
      <c r="IL970" s="83"/>
      <c r="IM970" s="83"/>
      <c r="IN970" s="83"/>
      <c r="IO970" s="83"/>
      <c r="IP970" s="83"/>
      <c r="IQ970" s="83"/>
      <c r="IR970" s="83"/>
      <c r="IS970" s="83"/>
      <c r="IT970" s="83"/>
      <c r="IU970" s="83"/>
      <c r="IV970" s="83"/>
      <c r="IW970" s="83"/>
      <c r="IX970" s="83"/>
      <c r="IY970" s="83"/>
      <c r="IZ970" s="83"/>
      <c r="JA970" s="83"/>
      <c r="JB970" s="83"/>
      <c r="JC970" s="83"/>
      <c r="JD970" s="83"/>
      <c r="JE970" s="83"/>
    </row>
    <row r="971" spans="1:265" s="8" customFormat="1" ht="15" customHeight="1" x14ac:dyDescent="0.2">
      <c r="A971" s="130"/>
      <c r="B971" s="131" t="s">
        <v>805</v>
      </c>
      <c r="C971" s="206"/>
      <c r="D971" s="335" t="s">
        <v>830</v>
      </c>
      <c r="E971" s="218"/>
      <c r="F971" s="1055"/>
      <c r="G971" s="1056"/>
      <c r="H971" s="335" t="s">
        <v>861</v>
      </c>
      <c r="I971" s="335" t="s">
        <v>864</v>
      </c>
      <c r="J971" s="335" t="s">
        <v>2121</v>
      </c>
      <c r="K971" s="390" t="s">
        <v>426</v>
      </c>
      <c r="L971" s="390"/>
      <c r="M971" s="765"/>
      <c r="N971" s="765"/>
      <c r="O971" s="390"/>
      <c r="P971" s="598"/>
      <c r="Q971" s="599"/>
      <c r="R971" s="599"/>
      <c r="S971" s="599">
        <v>3</v>
      </c>
      <c r="T971" s="599"/>
      <c r="U971" s="599"/>
      <c r="V971" s="599"/>
      <c r="W971" s="600"/>
      <c r="X971" s="130"/>
      <c r="Y971" s="130"/>
      <c r="Z971" s="112"/>
      <c r="AA971" s="83"/>
      <c r="AB971" s="83"/>
      <c r="AC971" s="83" t="str">
        <f t="shared" si="24"/>
        <v/>
      </c>
      <c r="AD971" s="83"/>
      <c r="AE971" s="83"/>
      <c r="AF971" s="83"/>
      <c r="AG971" s="83"/>
      <c r="AH971" s="83"/>
      <c r="AI971" s="83"/>
      <c r="AJ971" s="83"/>
      <c r="AK971" s="83"/>
      <c r="AL971" s="83"/>
      <c r="AM971" s="83"/>
      <c r="AN971" s="83"/>
      <c r="AO971" s="83"/>
      <c r="AP971" s="83"/>
      <c r="AQ971" s="83"/>
      <c r="AR971" s="83"/>
      <c r="AS971" s="83"/>
      <c r="AT971" s="83"/>
      <c r="AU971" s="83"/>
      <c r="AV971" s="83"/>
      <c r="AW971" s="83"/>
      <c r="AX971" s="83"/>
      <c r="AY971" s="83"/>
      <c r="AZ971" s="83"/>
      <c r="BA971" s="83"/>
      <c r="BB971" s="83"/>
      <c r="BC971" s="83"/>
      <c r="BD971" s="83"/>
      <c r="BE971" s="83"/>
      <c r="BF971" s="83"/>
      <c r="BG971" s="83"/>
      <c r="BH971" s="83"/>
      <c r="BI971" s="83"/>
      <c r="BJ971" s="83"/>
      <c r="BK971" s="83"/>
      <c r="BL971" s="83"/>
      <c r="BM971" s="83"/>
      <c r="BN971" s="83"/>
      <c r="BO971" s="83"/>
      <c r="BP971" s="83"/>
      <c r="BQ971" s="83"/>
      <c r="BR971" s="83"/>
      <c r="BS971" s="83"/>
      <c r="BT971" s="83"/>
      <c r="BU971" s="83"/>
      <c r="BV971" s="83"/>
      <c r="BW971" s="83"/>
      <c r="BX971" s="83"/>
      <c r="BY971" s="83"/>
      <c r="BZ971" s="83"/>
      <c r="CA971" s="83"/>
      <c r="CB971" s="83"/>
      <c r="CC971" s="83"/>
      <c r="CD971" s="83"/>
      <c r="CE971" s="83"/>
      <c r="CF971" s="83"/>
      <c r="CG971" s="83"/>
      <c r="CH971" s="83"/>
      <c r="CI971" s="83"/>
      <c r="CJ971" s="83"/>
      <c r="CK971" s="83"/>
      <c r="CL971" s="83"/>
      <c r="CM971" s="83"/>
      <c r="CN971" s="83"/>
      <c r="CO971" s="83"/>
      <c r="CP971" s="83"/>
      <c r="CQ971" s="83"/>
      <c r="CR971" s="83"/>
      <c r="CS971" s="83"/>
      <c r="CT971" s="83"/>
      <c r="CU971" s="83"/>
      <c r="CV971" s="83"/>
      <c r="CW971" s="83"/>
      <c r="CX971" s="83"/>
      <c r="CY971" s="83"/>
      <c r="CZ971" s="83"/>
      <c r="DA971" s="83"/>
      <c r="DB971" s="83"/>
      <c r="DC971" s="83"/>
      <c r="DD971" s="83"/>
      <c r="DE971" s="83"/>
      <c r="DF971" s="83"/>
      <c r="DG971" s="83"/>
      <c r="DH971" s="83"/>
      <c r="DI971" s="83"/>
      <c r="DJ971" s="83"/>
      <c r="DK971" s="83"/>
      <c r="DL971" s="83"/>
      <c r="DM971" s="83"/>
      <c r="DN971" s="83"/>
      <c r="DO971" s="83"/>
      <c r="DP971" s="83"/>
      <c r="DQ971" s="83"/>
      <c r="DR971" s="83"/>
      <c r="DS971" s="83"/>
      <c r="DT971" s="83"/>
      <c r="DU971" s="83"/>
      <c r="DV971" s="83"/>
      <c r="DW971" s="83"/>
      <c r="DX971" s="83"/>
      <c r="DY971" s="83"/>
      <c r="DZ971" s="83"/>
      <c r="EA971" s="83"/>
      <c r="EB971" s="83"/>
      <c r="EC971" s="83"/>
      <c r="ED971" s="83"/>
      <c r="EE971" s="83"/>
      <c r="EF971" s="83"/>
      <c r="EG971" s="83"/>
      <c r="EH971" s="83"/>
      <c r="EI971" s="83"/>
      <c r="EJ971" s="83"/>
      <c r="EK971" s="83"/>
      <c r="EL971" s="83"/>
      <c r="EM971" s="83"/>
      <c r="EN971" s="83"/>
      <c r="EO971" s="83"/>
      <c r="EP971" s="83"/>
      <c r="EQ971" s="83"/>
      <c r="ER971" s="83"/>
      <c r="ES971" s="83"/>
      <c r="ET971" s="83"/>
      <c r="EU971" s="83"/>
      <c r="EV971" s="83"/>
      <c r="EW971" s="83"/>
      <c r="EX971" s="83"/>
      <c r="EY971" s="83"/>
      <c r="EZ971" s="83"/>
      <c r="FA971" s="83"/>
      <c r="FB971" s="83"/>
      <c r="FC971" s="83"/>
      <c r="FD971" s="83"/>
      <c r="FE971" s="83"/>
      <c r="FF971" s="83"/>
      <c r="FG971" s="83"/>
      <c r="FH971" s="83"/>
      <c r="FI971" s="83"/>
      <c r="FJ971" s="83"/>
      <c r="FK971" s="83"/>
      <c r="FL971" s="83"/>
      <c r="FM971" s="83"/>
      <c r="FN971" s="83"/>
      <c r="FO971" s="83"/>
      <c r="FP971" s="83"/>
      <c r="FQ971" s="83"/>
      <c r="FR971" s="83"/>
      <c r="FS971" s="83"/>
      <c r="FT971" s="83"/>
      <c r="FU971" s="83"/>
      <c r="FV971" s="83"/>
      <c r="FW971" s="83"/>
      <c r="FX971" s="83"/>
      <c r="FY971" s="83"/>
      <c r="FZ971" s="83"/>
      <c r="GA971" s="83"/>
      <c r="GB971" s="83"/>
      <c r="GC971" s="83"/>
      <c r="GD971" s="83"/>
      <c r="GE971" s="83"/>
      <c r="GF971" s="83"/>
      <c r="GG971" s="83"/>
      <c r="GH971" s="83"/>
      <c r="GI971" s="83"/>
      <c r="GJ971" s="83"/>
      <c r="GK971" s="83"/>
      <c r="GL971" s="83"/>
      <c r="GM971" s="83"/>
      <c r="GN971" s="83"/>
      <c r="GO971" s="83"/>
      <c r="GP971" s="83"/>
      <c r="GQ971" s="83"/>
      <c r="GR971" s="83"/>
      <c r="GS971" s="83"/>
      <c r="GT971" s="83"/>
      <c r="GU971" s="83"/>
      <c r="GV971" s="83"/>
      <c r="GW971" s="83"/>
      <c r="GX971" s="83"/>
      <c r="GY971" s="83"/>
      <c r="GZ971" s="83"/>
      <c r="HA971" s="83"/>
      <c r="HB971" s="83"/>
      <c r="HC971" s="83"/>
      <c r="HD971" s="83"/>
      <c r="HE971" s="83"/>
      <c r="HF971" s="83"/>
      <c r="HG971" s="83"/>
      <c r="HH971" s="83"/>
      <c r="HI971" s="83"/>
      <c r="HJ971" s="83"/>
      <c r="HK971" s="83"/>
      <c r="HL971" s="83"/>
      <c r="HM971" s="83"/>
      <c r="HN971" s="83"/>
      <c r="HO971" s="83"/>
      <c r="HP971" s="83"/>
      <c r="HQ971" s="83"/>
      <c r="HR971" s="83"/>
      <c r="HS971" s="83"/>
      <c r="HT971" s="83"/>
      <c r="HU971" s="83"/>
      <c r="HV971" s="83"/>
      <c r="HW971" s="83"/>
      <c r="HX971" s="83"/>
      <c r="HY971" s="83"/>
      <c r="HZ971" s="83"/>
      <c r="IA971" s="83"/>
      <c r="IB971" s="83"/>
      <c r="IC971" s="83"/>
      <c r="ID971" s="83"/>
      <c r="IE971" s="83"/>
      <c r="IF971" s="83"/>
      <c r="IG971" s="83"/>
      <c r="IH971" s="83"/>
      <c r="II971" s="83"/>
      <c r="IJ971" s="83"/>
      <c r="IK971" s="83"/>
      <c r="IL971" s="83"/>
      <c r="IM971" s="83"/>
      <c r="IN971" s="83"/>
      <c r="IO971" s="83"/>
      <c r="IP971" s="83"/>
      <c r="IQ971" s="83"/>
      <c r="IR971" s="83"/>
      <c r="IS971" s="83"/>
      <c r="IT971" s="83"/>
      <c r="IU971" s="83"/>
      <c r="IV971" s="83"/>
      <c r="IW971" s="83"/>
      <c r="IX971" s="83"/>
      <c r="IY971" s="83"/>
      <c r="IZ971" s="83"/>
      <c r="JA971" s="83"/>
      <c r="JB971" s="83"/>
      <c r="JC971" s="83"/>
      <c r="JD971" s="83"/>
      <c r="JE971" s="83"/>
    </row>
    <row r="972" spans="1:265" s="8" customFormat="1" ht="15" customHeight="1" x14ac:dyDescent="0.2">
      <c r="A972" s="130"/>
      <c r="B972" s="131" t="s">
        <v>805</v>
      </c>
      <c r="C972" s="206"/>
      <c r="D972" s="335" t="s">
        <v>830</v>
      </c>
      <c r="E972" s="218"/>
      <c r="F972" s="1055"/>
      <c r="G972" s="1056"/>
      <c r="H972" s="335" t="s">
        <v>861</v>
      </c>
      <c r="I972" s="335" t="s">
        <v>864</v>
      </c>
      <c r="J972" s="335" t="s">
        <v>2121</v>
      </c>
      <c r="K972" s="390" t="s">
        <v>1368</v>
      </c>
      <c r="L972" s="390"/>
      <c r="M972" s="765"/>
      <c r="N972" s="765"/>
      <c r="O972" s="390"/>
      <c r="P972" s="598"/>
      <c r="Q972" s="599"/>
      <c r="R972" s="599"/>
      <c r="S972" s="599"/>
      <c r="T972" s="599">
        <v>2</v>
      </c>
      <c r="U972" s="599"/>
      <c r="V972" s="599"/>
      <c r="W972" s="600"/>
      <c r="X972" s="130"/>
      <c r="Y972" s="130"/>
      <c r="Z972" s="112"/>
      <c r="AA972" s="83"/>
      <c r="AB972" s="83"/>
      <c r="AC972" s="83" t="str">
        <f t="shared" si="24"/>
        <v/>
      </c>
      <c r="AD972" s="83"/>
      <c r="AE972" s="83"/>
      <c r="AF972" s="83"/>
      <c r="AG972" s="83"/>
      <c r="AH972" s="83"/>
      <c r="AI972" s="83"/>
      <c r="AJ972" s="83"/>
      <c r="AK972" s="83"/>
      <c r="AL972" s="83"/>
      <c r="AM972" s="83"/>
      <c r="AN972" s="83"/>
      <c r="AO972" s="83"/>
      <c r="AP972" s="83"/>
      <c r="AQ972" s="83"/>
      <c r="AR972" s="83"/>
      <c r="AS972" s="83"/>
      <c r="AT972" s="83"/>
      <c r="AU972" s="83"/>
      <c r="AV972" s="83"/>
      <c r="AW972" s="83"/>
      <c r="AX972" s="83"/>
      <c r="AY972" s="83"/>
      <c r="AZ972" s="83"/>
      <c r="BA972" s="83"/>
      <c r="BB972" s="83"/>
      <c r="BC972" s="83"/>
      <c r="BD972" s="83"/>
      <c r="BE972" s="83"/>
      <c r="BF972" s="83"/>
      <c r="BG972" s="83"/>
      <c r="BH972" s="83"/>
      <c r="BI972" s="83"/>
      <c r="BJ972" s="83"/>
      <c r="BK972" s="83"/>
      <c r="BL972" s="83"/>
      <c r="BM972" s="83"/>
      <c r="BN972" s="83"/>
      <c r="BO972" s="83"/>
      <c r="BP972" s="83"/>
      <c r="BQ972" s="83"/>
      <c r="BR972" s="83"/>
      <c r="BS972" s="83"/>
      <c r="BT972" s="83"/>
      <c r="BU972" s="83"/>
      <c r="BV972" s="83"/>
      <c r="BW972" s="83"/>
      <c r="BX972" s="83"/>
      <c r="BY972" s="83"/>
      <c r="BZ972" s="83"/>
      <c r="CA972" s="83"/>
      <c r="CB972" s="83"/>
      <c r="CC972" s="83"/>
      <c r="CD972" s="83"/>
      <c r="CE972" s="83"/>
      <c r="CF972" s="83"/>
      <c r="CG972" s="83"/>
      <c r="CH972" s="83"/>
      <c r="CI972" s="83"/>
      <c r="CJ972" s="83"/>
      <c r="CK972" s="83"/>
      <c r="CL972" s="83"/>
      <c r="CM972" s="83"/>
      <c r="CN972" s="83"/>
      <c r="CO972" s="83"/>
      <c r="CP972" s="83"/>
      <c r="CQ972" s="83"/>
      <c r="CR972" s="83"/>
      <c r="CS972" s="83"/>
      <c r="CT972" s="83"/>
      <c r="CU972" s="83"/>
      <c r="CV972" s="83"/>
      <c r="CW972" s="83"/>
      <c r="CX972" s="83"/>
      <c r="CY972" s="83"/>
      <c r="CZ972" s="83"/>
      <c r="DA972" s="83"/>
      <c r="DB972" s="83"/>
      <c r="DC972" s="83"/>
      <c r="DD972" s="83"/>
      <c r="DE972" s="83"/>
      <c r="DF972" s="83"/>
      <c r="DG972" s="83"/>
      <c r="DH972" s="83"/>
      <c r="DI972" s="83"/>
      <c r="DJ972" s="83"/>
      <c r="DK972" s="83"/>
      <c r="DL972" s="83"/>
      <c r="DM972" s="83"/>
      <c r="DN972" s="83"/>
      <c r="DO972" s="83"/>
      <c r="DP972" s="83"/>
      <c r="DQ972" s="83"/>
      <c r="DR972" s="83"/>
      <c r="DS972" s="83"/>
      <c r="DT972" s="83"/>
      <c r="DU972" s="83"/>
      <c r="DV972" s="83"/>
      <c r="DW972" s="83"/>
      <c r="DX972" s="83"/>
      <c r="DY972" s="83"/>
      <c r="DZ972" s="83"/>
      <c r="EA972" s="83"/>
      <c r="EB972" s="83"/>
      <c r="EC972" s="83"/>
      <c r="ED972" s="83"/>
      <c r="EE972" s="83"/>
      <c r="EF972" s="83"/>
      <c r="EG972" s="83"/>
      <c r="EH972" s="83"/>
      <c r="EI972" s="83"/>
      <c r="EJ972" s="83"/>
      <c r="EK972" s="83"/>
      <c r="EL972" s="83"/>
      <c r="EM972" s="83"/>
      <c r="EN972" s="83"/>
      <c r="EO972" s="83"/>
      <c r="EP972" s="83"/>
      <c r="EQ972" s="83"/>
      <c r="ER972" s="83"/>
      <c r="ES972" s="83"/>
      <c r="ET972" s="83"/>
      <c r="EU972" s="83"/>
      <c r="EV972" s="83"/>
      <c r="EW972" s="83"/>
      <c r="EX972" s="83"/>
      <c r="EY972" s="83"/>
      <c r="EZ972" s="83"/>
      <c r="FA972" s="83"/>
      <c r="FB972" s="83"/>
      <c r="FC972" s="83"/>
      <c r="FD972" s="83"/>
      <c r="FE972" s="83"/>
      <c r="FF972" s="83"/>
      <c r="FG972" s="83"/>
      <c r="FH972" s="83"/>
      <c r="FI972" s="83"/>
      <c r="FJ972" s="83"/>
      <c r="FK972" s="83"/>
      <c r="FL972" s="83"/>
      <c r="FM972" s="83"/>
      <c r="FN972" s="83"/>
      <c r="FO972" s="83"/>
      <c r="FP972" s="83"/>
      <c r="FQ972" s="83"/>
      <c r="FR972" s="83"/>
      <c r="FS972" s="83"/>
      <c r="FT972" s="83"/>
      <c r="FU972" s="83"/>
      <c r="FV972" s="83"/>
      <c r="FW972" s="83"/>
      <c r="FX972" s="83"/>
      <c r="FY972" s="83"/>
      <c r="FZ972" s="83"/>
      <c r="GA972" s="83"/>
      <c r="GB972" s="83"/>
      <c r="GC972" s="83"/>
      <c r="GD972" s="83"/>
      <c r="GE972" s="83"/>
      <c r="GF972" s="83"/>
      <c r="GG972" s="83"/>
      <c r="GH972" s="83"/>
      <c r="GI972" s="83"/>
      <c r="GJ972" s="83"/>
      <c r="GK972" s="83"/>
      <c r="GL972" s="83"/>
      <c r="GM972" s="83"/>
      <c r="GN972" s="83"/>
      <c r="GO972" s="83"/>
      <c r="GP972" s="83"/>
      <c r="GQ972" s="83"/>
      <c r="GR972" s="83"/>
      <c r="GS972" s="83"/>
      <c r="GT972" s="83"/>
      <c r="GU972" s="83"/>
      <c r="GV972" s="83"/>
      <c r="GW972" s="83"/>
      <c r="GX972" s="83"/>
      <c r="GY972" s="83"/>
      <c r="GZ972" s="83"/>
      <c r="HA972" s="83"/>
      <c r="HB972" s="83"/>
      <c r="HC972" s="83"/>
      <c r="HD972" s="83"/>
      <c r="HE972" s="83"/>
      <c r="HF972" s="83"/>
      <c r="HG972" s="83"/>
      <c r="HH972" s="83"/>
      <c r="HI972" s="83"/>
      <c r="HJ972" s="83"/>
      <c r="HK972" s="83"/>
      <c r="HL972" s="83"/>
      <c r="HM972" s="83"/>
      <c r="HN972" s="83"/>
      <c r="HO972" s="83"/>
      <c r="HP972" s="83"/>
      <c r="HQ972" s="83"/>
      <c r="HR972" s="83"/>
      <c r="HS972" s="83"/>
      <c r="HT972" s="83"/>
      <c r="HU972" s="83"/>
      <c r="HV972" s="83"/>
      <c r="HW972" s="83"/>
      <c r="HX972" s="83"/>
      <c r="HY972" s="83"/>
      <c r="HZ972" s="83"/>
      <c r="IA972" s="83"/>
      <c r="IB972" s="83"/>
      <c r="IC972" s="83"/>
      <c r="ID972" s="83"/>
      <c r="IE972" s="83"/>
      <c r="IF972" s="83"/>
      <c r="IG972" s="83"/>
      <c r="IH972" s="83"/>
      <c r="II972" s="83"/>
      <c r="IJ972" s="83"/>
      <c r="IK972" s="83"/>
      <c r="IL972" s="83"/>
      <c r="IM972" s="83"/>
      <c r="IN972" s="83"/>
      <c r="IO972" s="83"/>
      <c r="IP972" s="83"/>
      <c r="IQ972" s="83"/>
      <c r="IR972" s="83"/>
      <c r="IS972" s="83"/>
      <c r="IT972" s="83"/>
      <c r="IU972" s="83"/>
      <c r="IV972" s="83"/>
      <c r="IW972" s="83"/>
      <c r="IX972" s="83"/>
      <c r="IY972" s="83"/>
      <c r="IZ972" s="83"/>
      <c r="JA972" s="83"/>
      <c r="JB972" s="83"/>
      <c r="JC972" s="83"/>
      <c r="JD972" s="83"/>
      <c r="JE972" s="83"/>
    </row>
    <row r="973" spans="1:265" s="8" customFormat="1" ht="15" customHeight="1" x14ac:dyDescent="0.2">
      <c r="A973" s="130"/>
      <c r="B973" s="131" t="s">
        <v>805</v>
      </c>
      <c r="C973" s="206"/>
      <c r="D973" s="335" t="s">
        <v>830</v>
      </c>
      <c r="E973" s="218"/>
      <c r="F973" s="1055"/>
      <c r="G973" s="1056"/>
      <c r="H973" s="335" t="s">
        <v>861</v>
      </c>
      <c r="I973" s="335" t="s">
        <v>864</v>
      </c>
      <c r="J973" s="335" t="s">
        <v>2121</v>
      </c>
      <c r="K973" s="390" t="s">
        <v>1069</v>
      </c>
      <c r="L973" s="390"/>
      <c r="M973" s="765"/>
      <c r="N973" s="765"/>
      <c r="O973" s="390"/>
      <c r="P973" s="598"/>
      <c r="Q973" s="599"/>
      <c r="R973" s="599"/>
      <c r="S973" s="599"/>
      <c r="T973" s="599"/>
      <c r="U973" s="599"/>
      <c r="V973" s="599"/>
      <c r="W973" s="600">
        <v>4</v>
      </c>
      <c r="X973" s="130"/>
      <c r="Y973" s="130"/>
      <c r="Z973" s="112"/>
      <c r="AA973" s="83"/>
      <c r="AB973" s="83"/>
      <c r="AC973" s="83" t="str">
        <f t="shared" si="24"/>
        <v/>
      </c>
      <c r="AD973" s="83"/>
      <c r="AE973" s="83"/>
      <c r="AF973" s="83"/>
      <c r="AG973" s="83"/>
      <c r="AH973" s="83"/>
      <c r="AI973" s="83"/>
      <c r="AJ973" s="83"/>
      <c r="AK973" s="83"/>
      <c r="AL973" s="83"/>
      <c r="AM973" s="83"/>
      <c r="AN973" s="83"/>
      <c r="AO973" s="83"/>
      <c r="AP973" s="83"/>
      <c r="AQ973" s="83"/>
      <c r="AR973" s="83"/>
      <c r="AS973" s="83"/>
      <c r="AT973" s="83"/>
      <c r="AU973" s="83"/>
      <c r="AV973" s="83"/>
      <c r="AW973" s="83"/>
      <c r="AX973" s="83"/>
      <c r="AY973" s="83"/>
      <c r="AZ973" s="83"/>
      <c r="BA973" s="83"/>
      <c r="BB973" s="83"/>
      <c r="BC973" s="83"/>
      <c r="BD973" s="83"/>
      <c r="BE973" s="83"/>
      <c r="BF973" s="83"/>
      <c r="BG973" s="83"/>
      <c r="BH973" s="83"/>
      <c r="BI973" s="83"/>
      <c r="BJ973" s="83"/>
      <c r="BK973" s="83"/>
      <c r="BL973" s="83"/>
      <c r="BM973" s="83"/>
      <c r="BN973" s="83"/>
      <c r="BO973" s="83"/>
      <c r="BP973" s="83"/>
      <c r="BQ973" s="83"/>
      <c r="BR973" s="83"/>
      <c r="BS973" s="83"/>
      <c r="BT973" s="83"/>
      <c r="BU973" s="83"/>
      <c r="BV973" s="83"/>
      <c r="BW973" s="83"/>
      <c r="BX973" s="83"/>
      <c r="BY973" s="83"/>
      <c r="BZ973" s="83"/>
      <c r="CA973" s="83"/>
      <c r="CB973" s="83"/>
      <c r="CC973" s="83"/>
      <c r="CD973" s="83"/>
      <c r="CE973" s="83"/>
      <c r="CF973" s="83"/>
      <c r="CG973" s="83"/>
      <c r="CH973" s="83"/>
      <c r="CI973" s="83"/>
      <c r="CJ973" s="83"/>
      <c r="CK973" s="83"/>
      <c r="CL973" s="83"/>
      <c r="CM973" s="83"/>
      <c r="CN973" s="83"/>
      <c r="CO973" s="83"/>
      <c r="CP973" s="83"/>
      <c r="CQ973" s="83"/>
      <c r="CR973" s="83"/>
      <c r="CS973" s="83"/>
      <c r="CT973" s="83"/>
      <c r="CU973" s="83"/>
      <c r="CV973" s="83"/>
      <c r="CW973" s="83"/>
      <c r="CX973" s="83"/>
      <c r="CY973" s="83"/>
      <c r="CZ973" s="83"/>
      <c r="DA973" s="83"/>
      <c r="DB973" s="83"/>
      <c r="DC973" s="83"/>
      <c r="DD973" s="83"/>
      <c r="DE973" s="83"/>
      <c r="DF973" s="83"/>
      <c r="DG973" s="83"/>
      <c r="DH973" s="83"/>
      <c r="DI973" s="83"/>
      <c r="DJ973" s="83"/>
      <c r="DK973" s="83"/>
      <c r="DL973" s="83"/>
      <c r="DM973" s="83"/>
      <c r="DN973" s="83"/>
      <c r="DO973" s="83"/>
      <c r="DP973" s="83"/>
      <c r="DQ973" s="83"/>
      <c r="DR973" s="83"/>
      <c r="DS973" s="83"/>
      <c r="DT973" s="83"/>
      <c r="DU973" s="83"/>
      <c r="DV973" s="83"/>
      <c r="DW973" s="83"/>
      <c r="DX973" s="83"/>
      <c r="DY973" s="83"/>
      <c r="DZ973" s="83"/>
      <c r="EA973" s="83"/>
      <c r="EB973" s="83"/>
      <c r="EC973" s="83"/>
      <c r="ED973" s="83"/>
      <c r="EE973" s="83"/>
      <c r="EF973" s="83"/>
      <c r="EG973" s="83"/>
      <c r="EH973" s="83"/>
      <c r="EI973" s="83"/>
      <c r="EJ973" s="83"/>
      <c r="EK973" s="83"/>
      <c r="EL973" s="83"/>
      <c r="EM973" s="83"/>
      <c r="EN973" s="83"/>
      <c r="EO973" s="83"/>
      <c r="EP973" s="83"/>
      <c r="EQ973" s="83"/>
      <c r="ER973" s="83"/>
      <c r="ES973" s="83"/>
      <c r="ET973" s="83"/>
      <c r="EU973" s="83"/>
      <c r="EV973" s="83"/>
      <c r="EW973" s="83"/>
      <c r="EX973" s="83"/>
      <c r="EY973" s="83"/>
      <c r="EZ973" s="83"/>
      <c r="FA973" s="83"/>
      <c r="FB973" s="83"/>
      <c r="FC973" s="83"/>
      <c r="FD973" s="83"/>
      <c r="FE973" s="83"/>
      <c r="FF973" s="83"/>
      <c r="FG973" s="83"/>
      <c r="FH973" s="83"/>
      <c r="FI973" s="83"/>
      <c r="FJ973" s="83"/>
      <c r="FK973" s="83"/>
      <c r="FL973" s="83"/>
      <c r="FM973" s="83"/>
      <c r="FN973" s="83"/>
      <c r="FO973" s="83"/>
      <c r="FP973" s="83"/>
      <c r="FQ973" s="83"/>
      <c r="FR973" s="83"/>
      <c r="FS973" s="83"/>
      <c r="FT973" s="83"/>
      <c r="FU973" s="83"/>
      <c r="FV973" s="83"/>
      <c r="FW973" s="83"/>
      <c r="FX973" s="83"/>
      <c r="FY973" s="83"/>
      <c r="FZ973" s="83"/>
      <c r="GA973" s="83"/>
      <c r="GB973" s="83"/>
      <c r="GC973" s="83"/>
      <c r="GD973" s="83"/>
      <c r="GE973" s="83"/>
      <c r="GF973" s="83"/>
      <c r="GG973" s="83"/>
      <c r="GH973" s="83"/>
      <c r="GI973" s="83"/>
      <c r="GJ973" s="83"/>
      <c r="GK973" s="83"/>
      <c r="GL973" s="83"/>
      <c r="GM973" s="83"/>
      <c r="GN973" s="83"/>
      <c r="GO973" s="83"/>
      <c r="GP973" s="83"/>
      <c r="GQ973" s="83"/>
      <c r="GR973" s="83"/>
      <c r="GS973" s="83"/>
      <c r="GT973" s="83"/>
      <c r="GU973" s="83"/>
      <c r="GV973" s="83"/>
      <c r="GW973" s="83"/>
      <c r="GX973" s="83"/>
      <c r="GY973" s="83"/>
      <c r="GZ973" s="83"/>
      <c r="HA973" s="83"/>
      <c r="HB973" s="83"/>
      <c r="HC973" s="83"/>
      <c r="HD973" s="83"/>
      <c r="HE973" s="83"/>
      <c r="HF973" s="83"/>
      <c r="HG973" s="83"/>
      <c r="HH973" s="83"/>
      <c r="HI973" s="83"/>
      <c r="HJ973" s="83"/>
      <c r="HK973" s="83"/>
      <c r="HL973" s="83"/>
      <c r="HM973" s="83"/>
      <c r="HN973" s="83"/>
      <c r="HO973" s="83"/>
      <c r="HP973" s="83"/>
      <c r="HQ973" s="83"/>
      <c r="HR973" s="83"/>
      <c r="HS973" s="83"/>
      <c r="HT973" s="83"/>
      <c r="HU973" s="83"/>
      <c r="HV973" s="83"/>
      <c r="HW973" s="83"/>
      <c r="HX973" s="83"/>
      <c r="HY973" s="83"/>
      <c r="HZ973" s="83"/>
      <c r="IA973" s="83"/>
      <c r="IB973" s="83"/>
      <c r="IC973" s="83"/>
      <c r="ID973" s="83"/>
      <c r="IE973" s="83"/>
      <c r="IF973" s="83"/>
      <c r="IG973" s="83"/>
      <c r="IH973" s="83"/>
      <c r="II973" s="83"/>
      <c r="IJ973" s="83"/>
      <c r="IK973" s="83"/>
      <c r="IL973" s="83"/>
      <c r="IM973" s="83"/>
      <c r="IN973" s="83"/>
      <c r="IO973" s="83"/>
      <c r="IP973" s="83"/>
      <c r="IQ973" s="83"/>
      <c r="IR973" s="83"/>
      <c r="IS973" s="83"/>
      <c r="IT973" s="83"/>
      <c r="IU973" s="83"/>
      <c r="IV973" s="83"/>
      <c r="IW973" s="83"/>
      <c r="IX973" s="83"/>
      <c r="IY973" s="83"/>
      <c r="IZ973" s="83"/>
      <c r="JA973" s="83"/>
      <c r="JB973" s="83"/>
      <c r="JC973" s="83"/>
      <c r="JD973" s="83"/>
      <c r="JE973" s="83"/>
    </row>
    <row r="974" spans="1:265" s="8" customFormat="1" ht="15" customHeight="1" x14ac:dyDescent="0.2">
      <c r="A974" s="130"/>
      <c r="B974" s="131" t="s">
        <v>805</v>
      </c>
      <c r="C974" s="206"/>
      <c r="D974" s="335" t="s">
        <v>830</v>
      </c>
      <c r="E974" s="218"/>
      <c r="F974" s="1055"/>
      <c r="G974" s="1056"/>
      <c r="H974" s="335" t="s">
        <v>861</v>
      </c>
      <c r="I974" s="335" t="s">
        <v>864</v>
      </c>
      <c r="J974" s="335" t="s">
        <v>2121</v>
      </c>
      <c r="K974" s="390" t="s">
        <v>1271</v>
      </c>
      <c r="L974" s="390"/>
      <c r="M974" s="765"/>
      <c r="N974" s="765"/>
      <c r="O974" s="390"/>
      <c r="P974" s="598"/>
      <c r="Q974" s="599"/>
      <c r="R974" s="599"/>
      <c r="S974" s="599"/>
      <c r="T974" s="599"/>
      <c r="U974" s="599"/>
      <c r="V974" s="599"/>
      <c r="W974" s="600">
        <v>3</v>
      </c>
      <c r="X974" s="130"/>
      <c r="Y974" s="130"/>
      <c r="Z974" s="112"/>
      <c r="AA974" s="83"/>
      <c r="AB974" s="83"/>
      <c r="AC974" s="83" t="str">
        <f t="shared" si="24"/>
        <v/>
      </c>
      <c r="AD974" s="83"/>
      <c r="AE974" s="83"/>
      <c r="AF974" s="83"/>
      <c r="AG974" s="83"/>
      <c r="AH974" s="83"/>
      <c r="AI974" s="83"/>
      <c r="AJ974" s="83"/>
      <c r="AK974" s="83"/>
      <c r="AL974" s="83"/>
      <c r="AM974" s="83"/>
      <c r="AN974" s="83"/>
      <c r="AO974" s="83"/>
      <c r="AP974" s="83"/>
      <c r="AQ974" s="83"/>
      <c r="AR974" s="83"/>
      <c r="AS974" s="83"/>
      <c r="AT974" s="83"/>
      <c r="AU974" s="83"/>
      <c r="AV974" s="83"/>
      <c r="AW974" s="83"/>
      <c r="AX974" s="83"/>
      <c r="AY974" s="83"/>
      <c r="AZ974" s="83"/>
      <c r="BA974" s="83"/>
      <c r="BB974" s="83"/>
      <c r="BC974" s="83"/>
      <c r="BD974" s="83"/>
      <c r="BE974" s="83"/>
      <c r="BF974" s="83"/>
      <c r="BG974" s="83"/>
      <c r="BH974" s="83"/>
      <c r="BI974" s="83"/>
      <c r="BJ974" s="83"/>
      <c r="BK974" s="83"/>
      <c r="BL974" s="83"/>
      <c r="BM974" s="83"/>
      <c r="BN974" s="83"/>
      <c r="BO974" s="83"/>
      <c r="BP974" s="83"/>
      <c r="BQ974" s="83"/>
      <c r="BR974" s="83"/>
      <c r="BS974" s="83"/>
      <c r="BT974" s="83"/>
      <c r="BU974" s="83"/>
      <c r="BV974" s="83"/>
      <c r="BW974" s="83"/>
      <c r="BX974" s="83"/>
      <c r="BY974" s="83"/>
      <c r="BZ974" s="83"/>
      <c r="CA974" s="83"/>
      <c r="CB974" s="83"/>
      <c r="CC974" s="83"/>
      <c r="CD974" s="83"/>
      <c r="CE974" s="83"/>
      <c r="CF974" s="83"/>
      <c r="CG974" s="83"/>
      <c r="CH974" s="83"/>
      <c r="CI974" s="83"/>
      <c r="CJ974" s="83"/>
      <c r="CK974" s="83"/>
      <c r="CL974" s="83"/>
      <c r="CM974" s="83"/>
      <c r="CN974" s="83"/>
      <c r="CO974" s="83"/>
      <c r="CP974" s="83"/>
      <c r="CQ974" s="83"/>
      <c r="CR974" s="83"/>
      <c r="CS974" s="83"/>
      <c r="CT974" s="83"/>
      <c r="CU974" s="83"/>
      <c r="CV974" s="83"/>
      <c r="CW974" s="83"/>
      <c r="CX974" s="83"/>
      <c r="CY974" s="83"/>
      <c r="CZ974" s="83"/>
      <c r="DA974" s="83"/>
      <c r="DB974" s="83"/>
      <c r="DC974" s="83"/>
      <c r="DD974" s="83"/>
      <c r="DE974" s="83"/>
      <c r="DF974" s="83"/>
      <c r="DG974" s="83"/>
      <c r="DH974" s="83"/>
      <c r="DI974" s="83"/>
      <c r="DJ974" s="83"/>
      <c r="DK974" s="83"/>
      <c r="DL974" s="83"/>
      <c r="DM974" s="83"/>
      <c r="DN974" s="83"/>
      <c r="DO974" s="83"/>
      <c r="DP974" s="83"/>
      <c r="DQ974" s="83"/>
      <c r="DR974" s="83"/>
      <c r="DS974" s="83"/>
      <c r="DT974" s="83"/>
      <c r="DU974" s="83"/>
      <c r="DV974" s="83"/>
      <c r="DW974" s="83"/>
      <c r="DX974" s="83"/>
      <c r="DY974" s="83"/>
      <c r="DZ974" s="83"/>
      <c r="EA974" s="83"/>
      <c r="EB974" s="83"/>
      <c r="EC974" s="83"/>
      <c r="ED974" s="83"/>
      <c r="EE974" s="83"/>
      <c r="EF974" s="83"/>
      <c r="EG974" s="83"/>
      <c r="EH974" s="83"/>
      <c r="EI974" s="83"/>
      <c r="EJ974" s="83"/>
      <c r="EK974" s="83"/>
      <c r="EL974" s="83"/>
      <c r="EM974" s="83"/>
      <c r="EN974" s="83"/>
      <c r="EO974" s="83"/>
      <c r="EP974" s="83"/>
      <c r="EQ974" s="83"/>
      <c r="ER974" s="83"/>
      <c r="ES974" s="83"/>
      <c r="ET974" s="83"/>
      <c r="EU974" s="83"/>
      <c r="EV974" s="83"/>
      <c r="EW974" s="83"/>
      <c r="EX974" s="83"/>
      <c r="EY974" s="83"/>
      <c r="EZ974" s="83"/>
      <c r="FA974" s="83"/>
      <c r="FB974" s="83"/>
      <c r="FC974" s="83"/>
      <c r="FD974" s="83"/>
      <c r="FE974" s="83"/>
      <c r="FF974" s="83"/>
      <c r="FG974" s="83"/>
      <c r="FH974" s="83"/>
      <c r="FI974" s="83"/>
      <c r="FJ974" s="83"/>
      <c r="FK974" s="83"/>
      <c r="FL974" s="83"/>
      <c r="FM974" s="83"/>
      <c r="FN974" s="83"/>
      <c r="FO974" s="83"/>
      <c r="FP974" s="83"/>
      <c r="FQ974" s="83"/>
      <c r="FR974" s="83"/>
      <c r="FS974" s="83"/>
      <c r="FT974" s="83"/>
      <c r="FU974" s="83"/>
      <c r="FV974" s="83"/>
      <c r="FW974" s="83"/>
      <c r="FX974" s="83"/>
      <c r="FY974" s="83"/>
      <c r="FZ974" s="83"/>
      <c r="GA974" s="83"/>
      <c r="GB974" s="83"/>
      <c r="GC974" s="83"/>
      <c r="GD974" s="83"/>
      <c r="GE974" s="83"/>
      <c r="GF974" s="83"/>
      <c r="GG974" s="83"/>
      <c r="GH974" s="83"/>
      <c r="GI974" s="83"/>
      <c r="GJ974" s="83"/>
      <c r="GK974" s="83"/>
      <c r="GL974" s="83"/>
      <c r="GM974" s="83"/>
      <c r="GN974" s="83"/>
      <c r="GO974" s="83"/>
      <c r="GP974" s="83"/>
      <c r="GQ974" s="83"/>
      <c r="GR974" s="83"/>
      <c r="GS974" s="83"/>
      <c r="GT974" s="83"/>
      <c r="GU974" s="83"/>
      <c r="GV974" s="83"/>
      <c r="GW974" s="83"/>
      <c r="GX974" s="83"/>
      <c r="GY974" s="83"/>
      <c r="GZ974" s="83"/>
      <c r="HA974" s="83"/>
      <c r="HB974" s="83"/>
      <c r="HC974" s="83"/>
      <c r="HD974" s="83"/>
      <c r="HE974" s="83"/>
      <c r="HF974" s="83"/>
      <c r="HG974" s="83"/>
      <c r="HH974" s="83"/>
      <c r="HI974" s="83"/>
      <c r="HJ974" s="83"/>
      <c r="HK974" s="83"/>
      <c r="HL974" s="83"/>
      <c r="HM974" s="83"/>
      <c r="HN974" s="83"/>
      <c r="HO974" s="83"/>
      <c r="HP974" s="83"/>
      <c r="HQ974" s="83"/>
      <c r="HR974" s="83"/>
      <c r="HS974" s="83"/>
      <c r="HT974" s="83"/>
      <c r="HU974" s="83"/>
      <c r="HV974" s="83"/>
      <c r="HW974" s="83"/>
      <c r="HX974" s="83"/>
      <c r="HY974" s="83"/>
      <c r="HZ974" s="83"/>
      <c r="IA974" s="83"/>
      <c r="IB974" s="83"/>
      <c r="IC974" s="83"/>
      <c r="ID974" s="83"/>
      <c r="IE974" s="83"/>
      <c r="IF974" s="83"/>
      <c r="IG974" s="83"/>
      <c r="IH974" s="83"/>
      <c r="II974" s="83"/>
      <c r="IJ974" s="83"/>
      <c r="IK974" s="83"/>
      <c r="IL974" s="83"/>
      <c r="IM974" s="83"/>
      <c r="IN974" s="83"/>
      <c r="IO974" s="83"/>
      <c r="IP974" s="83"/>
      <c r="IQ974" s="83"/>
      <c r="IR974" s="83"/>
      <c r="IS974" s="83"/>
      <c r="IT974" s="83"/>
      <c r="IU974" s="83"/>
      <c r="IV974" s="83"/>
      <c r="IW974" s="83"/>
      <c r="IX974" s="83"/>
      <c r="IY974" s="83"/>
      <c r="IZ974" s="83"/>
      <c r="JA974" s="83"/>
      <c r="JB974" s="83"/>
      <c r="JC974" s="83"/>
      <c r="JD974" s="83"/>
      <c r="JE974" s="83"/>
    </row>
    <row r="975" spans="1:265" s="8" customFormat="1" ht="15" customHeight="1" thickBot="1" x14ac:dyDescent="0.25">
      <c r="A975" s="161"/>
      <c r="B975" s="162" t="s">
        <v>805</v>
      </c>
      <c r="C975" s="209"/>
      <c r="D975" s="360" t="s">
        <v>830</v>
      </c>
      <c r="E975" s="225"/>
      <c r="F975" s="1057"/>
      <c r="G975" s="1058"/>
      <c r="H975" s="360" t="s">
        <v>861</v>
      </c>
      <c r="I975" s="360" t="s">
        <v>864</v>
      </c>
      <c r="J975" s="360" t="s">
        <v>2121</v>
      </c>
      <c r="K975" s="396" t="s">
        <v>1270</v>
      </c>
      <c r="L975" s="396"/>
      <c r="M975" s="1173"/>
      <c r="N975" s="1173"/>
      <c r="O975" s="396"/>
      <c r="P975" s="601"/>
      <c r="Q975" s="602"/>
      <c r="R975" s="602"/>
      <c r="S975" s="602"/>
      <c r="T975" s="602"/>
      <c r="U975" s="602"/>
      <c r="V975" s="602">
        <v>3</v>
      </c>
      <c r="W975" s="603"/>
      <c r="X975" s="161">
        <f>SUM(P964:W975)</f>
        <v>40</v>
      </c>
      <c r="Y975" s="161">
        <f>X975</f>
        <v>40</v>
      </c>
      <c r="Z975" s="112"/>
      <c r="AA975" s="83"/>
      <c r="AB975" s="83"/>
      <c r="AC975" s="83" t="str">
        <f t="shared" si="24"/>
        <v/>
      </c>
      <c r="AD975" s="83"/>
      <c r="AE975" s="83"/>
      <c r="AF975" s="83"/>
      <c r="AG975" s="83"/>
      <c r="AH975" s="83"/>
      <c r="AI975" s="83"/>
      <c r="AJ975" s="83"/>
      <c r="AK975" s="83"/>
      <c r="AL975" s="83"/>
      <c r="AM975" s="83"/>
      <c r="AN975" s="83"/>
      <c r="AO975" s="83"/>
      <c r="AP975" s="83"/>
      <c r="AQ975" s="83"/>
      <c r="AR975" s="83"/>
      <c r="AS975" s="83"/>
      <c r="AT975" s="83"/>
      <c r="AU975" s="83"/>
      <c r="AV975" s="83"/>
      <c r="AW975" s="83"/>
      <c r="AX975" s="83"/>
      <c r="AY975" s="83"/>
      <c r="AZ975" s="83"/>
      <c r="BA975" s="83"/>
      <c r="BB975" s="83"/>
      <c r="BC975" s="83"/>
      <c r="BD975" s="83"/>
      <c r="BE975" s="83"/>
      <c r="BF975" s="83"/>
      <c r="BG975" s="83"/>
      <c r="BH975" s="83"/>
      <c r="BI975" s="83"/>
      <c r="BJ975" s="83"/>
      <c r="BK975" s="83"/>
      <c r="BL975" s="83"/>
      <c r="BM975" s="83"/>
      <c r="BN975" s="83"/>
      <c r="BO975" s="83"/>
      <c r="BP975" s="83"/>
      <c r="BQ975" s="83"/>
      <c r="BR975" s="83"/>
      <c r="BS975" s="83"/>
      <c r="BT975" s="83"/>
      <c r="BU975" s="83"/>
      <c r="BV975" s="83"/>
      <c r="BW975" s="83"/>
      <c r="BX975" s="83"/>
      <c r="BY975" s="83"/>
      <c r="BZ975" s="83"/>
      <c r="CA975" s="83"/>
      <c r="CB975" s="83"/>
      <c r="CC975" s="83"/>
      <c r="CD975" s="83"/>
      <c r="CE975" s="83"/>
      <c r="CF975" s="83"/>
      <c r="CG975" s="83"/>
      <c r="CH975" s="83"/>
      <c r="CI975" s="83"/>
      <c r="CJ975" s="83"/>
      <c r="CK975" s="83"/>
      <c r="CL975" s="83"/>
      <c r="CM975" s="83"/>
      <c r="CN975" s="83"/>
      <c r="CO975" s="83"/>
      <c r="CP975" s="83"/>
      <c r="CQ975" s="83"/>
      <c r="CR975" s="83"/>
      <c r="CS975" s="83"/>
      <c r="CT975" s="83"/>
      <c r="CU975" s="83"/>
      <c r="CV975" s="83"/>
      <c r="CW975" s="83"/>
      <c r="CX975" s="83"/>
      <c r="CY975" s="83"/>
      <c r="CZ975" s="83"/>
      <c r="DA975" s="83"/>
      <c r="DB975" s="83"/>
      <c r="DC975" s="83"/>
      <c r="DD975" s="83"/>
      <c r="DE975" s="83"/>
      <c r="DF975" s="83"/>
      <c r="DG975" s="83"/>
      <c r="DH975" s="83"/>
      <c r="DI975" s="83"/>
      <c r="DJ975" s="83"/>
      <c r="DK975" s="83"/>
      <c r="DL975" s="83"/>
      <c r="DM975" s="83"/>
      <c r="DN975" s="83"/>
      <c r="DO975" s="83"/>
      <c r="DP975" s="83"/>
      <c r="DQ975" s="83"/>
      <c r="DR975" s="83"/>
      <c r="DS975" s="83"/>
      <c r="DT975" s="83"/>
      <c r="DU975" s="83"/>
      <c r="DV975" s="83"/>
      <c r="DW975" s="83"/>
      <c r="DX975" s="83"/>
      <c r="DY975" s="83"/>
      <c r="DZ975" s="83"/>
      <c r="EA975" s="83"/>
      <c r="EB975" s="83"/>
      <c r="EC975" s="83"/>
      <c r="ED975" s="83"/>
      <c r="EE975" s="83"/>
      <c r="EF975" s="83"/>
      <c r="EG975" s="83"/>
      <c r="EH975" s="83"/>
      <c r="EI975" s="83"/>
      <c r="EJ975" s="83"/>
      <c r="EK975" s="83"/>
      <c r="EL975" s="83"/>
      <c r="EM975" s="83"/>
      <c r="EN975" s="83"/>
      <c r="EO975" s="83"/>
      <c r="EP975" s="83"/>
      <c r="EQ975" s="83"/>
      <c r="ER975" s="83"/>
      <c r="ES975" s="83"/>
      <c r="ET975" s="83"/>
      <c r="EU975" s="83"/>
      <c r="EV975" s="83"/>
      <c r="EW975" s="83"/>
      <c r="EX975" s="83"/>
      <c r="EY975" s="83"/>
      <c r="EZ975" s="83"/>
      <c r="FA975" s="83"/>
      <c r="FB975" s="83"/>
      <c r="FC975" s="83"/>
      <c r="FD975" s="83"/>
      <c r="FE975" s="83"/>
      <c r="FF975" s="83"/>
      <c r="FG975" s="83"/>
      <c r="FH975" s="83"/>
      <c r="FI975" s="83"/>
      <c r="FJ975" s="83"/>
      <c r="FK975" s="83"/>
      <c r="FL975" s="83"/>
      <c r="FM975" s="83"/>
      <c r="FN975" s="83"/>
      <c r="FO975" s="83"/>
      <c r="FP975" s="83"/>
      <c r="FQ975" s="83"/>
      <c r="FR975" s="83"/>
      <c r="FS975" s="83"/>
      <c r="FT975" s="83"/>
      <c r="FU975" s="83"/>
      <c r="FV975" s="83"/>
      <c r="FW975" s="83"/>
      <c r="FX975" s="83"/>
      <c r="FY975" s="83"/>
      <c r="FZ975" s="83"/>
      <c r="GA975" s="83"/>
      <c r="GB975" s="83"/>
      <c r="GC975" s="83"/>
      <c r="GD975" s="83"/>
      <c r="GE975" s="83"/>
      <c r="GF975" s="83"/>
      <c r="GG975" s="83"/>
      <c r="GH975" s="83"/>
      <c r="GI975" s="83"/>
      <c r="GJ975" s="83"/>
      <c r="GK975" s="83"/>
      <c r="GL975" s="83"/>
      <c r="GM975" s="83"/>
      <c r="GN975" s="83"/>
      <c r="GO975" s="83"/>
      <c r="GP975" s="83"/>
      <c r="GQ975" s="83"/>
      <c r="GR975" s="83"/>
      <c r="GS975" s="83"/>
      <c r="GT975" s="83"/>
      <c r="GU975" s="83"/>
      <c r="GV975" s="83"/>
      <c r="GW975" s="83"/>
      <c r="GX975" s="83"/>
      <c r="GY975" s="83"/>
      <c r="GZ975" s="83"/>
      <c r="HA975" s="83"/>
      <c r="HB975" s="83"/>
      <c r="HC975" s="83"/>
      <c r="HD975" s="83"/>
      <c r="HE975" s="83"/>
      <c r="HF975" s="83"/>
      <c r="HG975" s="83"/>
      <c r="HH975" s="83"/>
      <c r="HI975" s="83"/>
      <c r="HJ975" s="83"/>
      <c r="HK975" s="83"/>
      <c r="HL975" s="83"/>
      <c r="HM975" s="83"/>
      <c r="HN975" s="83"/>
      <c r="HO975" s="83"/>
      <c r="HP975" s="83"/>
      <c r="HQ975" s="83"/>
      <c r="HR975" s="83"/>
      <c r="HS975" s="83"/>
      <c r="HT975" s="83"/>
      <c r="HU975" s="83"/>
      <c r="HV975" s="83"/>
      <c r="HW975" s="83"/>
      <c r="HX975" s="83"/>
      <c r="HY975" s="83"/>
      <c r="HZ975" s="83"/>
      <c r="IA975" s="83"/>
      <c r="IB975" s="83"/>
      <c r="IC975" s="83"/>
      <c r="ID975" s="83"/>
      <c r="IE975" s="83"/>
      <c r="IF975" s="83"/>
      <c r="IG975" s="83"/>
      <c r="IH975" s="83"/>
      <c r="II975" s="83"/>
      <c r="IJ975" s="83"/>
      <c r="IK975" s="83"/>
      <c r="IL975" s="83"/>
      <c r="IM975" s="83"/>
      <c r="IN975" s="83"/>
      <c r="IO975" s="83"/>
      <c r="IP975" s="83"/>
      <c r="IQ975" s="83"/>
      <c r="IR975" s="83"/>
      <c r="IS975" s="83"/>
      <c r="IT975" s="83"/>
      <c r="IU975" s="83"/>
      <c r="IV975" s="83"/>
      <c r="IW975" s="83"/>
      <c r="IX975" s="83"/>
      <c r="IY975" s="83"/>
      <c r="IZ975" s="83"/>
      <c r="JA975" s="83"/>
      <c r="JB975" s="83"/>
      <c r="JC975" s="83"/>
      <c r="JD975" s="83"/>
      <c r="JE975" s="83"/>
    </row>
    <row r="976" spans="1:265" s="8" customFormat="1" ht="15" customHeight="1" x14ac:dyDescent="0.2">
      <c r="A976" s="130">
        <f>+A964+1</f>
        <v>103</v>
      </c>
      <c r="B976" s="1088" t="s">
        <v>806</v>
      </c>
      <c r="C976" s="206" t="s">
        <v>35</v>
      </c>
      <c r="D976" s="359" t="s">
        <v>831</v>
      </c>
      <c r="E976" s="218" t="s">
        <v>841</v>
      </c>
      <c r="F976" s="1055" t="s">
        <v>848</v>
      </c>
      <c r="G976" s="1056" t="s">
        <v>887</v>
      </c>
      <c r="H976" s="359" t="s">
        <v>861</v>
      </c>
      <c r="I976" s="359" t="s">
        <v>874</v>
      </c>
      <c r="J976" s="359"/>
      <c r="K976" s="395" t="s">
        <v>2073</v>
      </c>
      <c r="L976" s="395" t="s">
        <v>97</v>
      </c>
      <c r="M976" s="766" t="s">
        <v>521</v>
      </c>
      <c r="N976" s="766" t="s">
        <v>24</v>
      </c>
      <c r="O976" s="395" t="s">
        <v>435</v>
      </c>
      <c r="P976" s="595">
        <v>10</v>
      </c>
      <c r="Q976" s="596">
        <v>5</v>
      </c>
      <c r="R976" s="596"/>
      <c r="S976" s="596"/>
      <c r="T976" s="596"/>
      <c r="U976" s="596"/>
      <c r="V976" s="596"/>
      <c r="W976" s="597"/>
      <c r="X976" s="130"/>
      <c r="Y976" s="130"/>
      <c r="Z976" s="112" t="str">
        <f>C976</f>
        <v>TC</v>
      </c>
      <c r="AA976" s="83" t="s">
        <v>1476</v>
      </c>
      <c r="AB976" s="83" t="s">
        <v>1479</v>
      </c>
      <c r="AC976" s="83">
        <f t="shared" si="24"/>
        <v>20</v>
      </c>
      <c r="AD976" s="83"/>
      <c r="AE976" s="83"/>
      <c r="AF976" s="83"/>
      <c r="AG976" s="83"/>
      <c r="AH976" s="83"/>
      <c r="AI976" s="83"/>
      <c r="AJ976" s="83"/>
      <c r="AK976" s="83"/>
      <c r="AL976" s="83"/>
      <c r="AM976" s="83"/>
      <c r="AN976" s="83"/>
      <c r="AO976" s="83"/>
      <c r="AP976" s="83"/>
      <c r="AQ976" s="83"/>
      <c r="AR976" s="83"/>
      <c r="AS976" s="83"/>
      <c r="AT976" s="83"/>
      <c r="AU976" s="83"/>
      <c r="AV976" s="83"/>
      <c r="AW976" s="83"/>
      <c r="AX976" s="83"/>
      <c r="AY976" s="83"/>
      <c r="AZ976" s="83"/>
      <c r="BA976" s="83"/>
      <c r="BB976" s="83"/>
      <c r="BC976" s="83"/>
      <c r="BD976" s="83"/>
      <c r="BE976" s="83"/>
      <c r="BF976" s="83"/>
      <c r="BG976" s="83"/>
      <c r="BH976" s="83"/>
      <c r="BI976" s="83"/>
      <c r="BJ976" s="83"/>
      <c r="BK976" s="83"/>
      <c r="BL976" s="83"/>
      <c r="BM976" s="83"/>
      <c r="BN976" s="83"/>
      <c r="BO976" s="83"/>
      <c r="BP976" s="83"/>
      <c r="BQ976" s="83"/>
      <c r="BR976" s="83"/>
      <c r="BS976" s="83"/>
      <c r="BT976" s="83"/>
      <c r="BU976" s="83"/>
      <c r="BV976" s="83"/>
      <c r="BW976" s="83"/>
      <c r="BX976" s="83"/>
      <c r="BY976" s="83"/>
      <c r="BZ976" s="83"/>
      <c r="CA976" s="83"/>
      <c r="CB976" s="83"/>
      <c r="CC976" s="83"/>
      <c r="CD976" s="83"/>
      <c r="CE976" s="83"/>
      <c r="CF976" s="83"/>
      <c r="CG976" s="83"/>
      <c r="CH976" s="83"/>
      <c r="CI976" s="83"/>
      <c r="CJ976" s="83"/>
      <c r="CK976" s="83"/>
      <c r="CL976" s="83"/>
      <c r="CM976" s="83"/>
      <c r="CN976" s="83"/>
      <c r="CO976" s="83"/>
      <c r="CP976" s="83"/>
      <c r="CQ976" s="83"/>
      <c r="CR976" s="83"/>
      <c r="CS976" s="83"/>
      <c r="CT976" s="83"/>
      <c r="CU976" s="83"/>
      <c r="CV976" s="83"/>
      <c r="CW976" s="83"/>
      <c r="CX976" s="83"/>
      <c r="CY976" s="83"/>
      <c r="CZ976" s="83"/>
      <c r="DA976" s="83"/>
      <c r="DB976" s="83"/>
      <c r="DC976" s="83"/>
      <c r="DD976" s="83"/>
      <c r="DE976" s="83"/>
      <c r="DF976" s="83"/>
      <c r="DG976" s="83"/>
      <c r="DH976" s="83"/>
      <c r="DI976" s="83"/>
      <c r="DJ976" s="83"/>
      <c r="DK976" s="83"/>
      <c r="DL976" s="83"/>
      <c r="DM976" s="83"/>
      <c r="DN976" s="83"/>
      <c r="DO976" s="83"/>
      <c r="DP976" s="83"/>
      <c r="DQ976" s="83"/>
      <c r="DR976" s="83"/>
      <c r="DS976" s="83"/>
      <c r="DT976" s="83"/>
      <c r="DU976" s="83"/>
      <c r="DV976" s="83"/>
      <c r="DW976" s="83"/>
      <c r="DX976" s="83"/>
      <c r="DY976" s="83"/>
      <c r="DZ976" s="83"/>
      <c r="EA976" s="83"/>
      <c r="EB976" s="83"/>
      <c r="EC976" s="83"/>
      <c r="ED976" s="83"/>
      <c r="EE976" s="83"/>
      <c r="EF976" s="83"/>
      <c r="EG976" s="83"/>
      <c r="EH976" s="83"/>
      <c r="EI976" s="83"/>
      <c r="EJ976" s="83"/>
      <c r="EK976" s="83"/>
      <c r="EL976" s="83"/>
      <c r="EM976" s="83"/>
      <c r="EN976" s="83"/>
      <c r="EO976" s="83"/>
      <c r="EP976" s="83"/>
      <c r="EQ976" s="83"/>
      <c r="ER976" s="83"/>
      <c r="ES976" s="83"/>
      <c r="ET976" s="83"/>
      <c r="EU976" s="83"/>
      <c r="EV976" s="83"/>
      <c r="EW976" s="83"/>
      <c r="EX976" s="83"/>
      <c r="EY976" s="83"/>
      <c r="EZ976" s="83"/>
      <c r="FA976" s="83"/>
      <c r="FB976" s="83"/>
      <c r="FC976" s="83"/>
      <c r="FD976" s="83"/>
      <c r="FE976" s="83"/>
      <c r="FF976" s="83"/>
      <c r="FG976" s="83"/>
      <c r="FH976" s="83"/>
      <c r="FI976" s="83"/>
      <c r="FJ976" s="83"/>
      <c r="FK976" s="83"/>
      <c r="FL976" s="83"/>
      <c r="FM976" s="83"/>
      <c r="FN976" s="83"/>
      <c r="FO976" s="83"/>
      <c r="FP976" s="83"/>
      <c r="FQ976" s="83"/>
      <c r="FR976" s="83"/>
      <c r="FS976" s="83"/>
      <c r="FT976" s="83"/>
      <c r="FU976" s="83"/>
      <c r="FV976" s="83"/>
      <c r="FW976" s="83"/>
      <c r="FX976" s="83"/>
      <c r="FY976" s="83"/>
      <c r="FZ976" s="83"/>
      <c r="GA976" s="83"/>
      <c r="GB976" s="83"/>
      <c r="GC976" s="83"/>
      <c r="GD976" s="83"/>
      <c r="GE976" s="83"/>
      <c r="GF976" s="83"/>
      <c r="GG976" s="83"/>
      <c r="GH976" s="83"/>
      <c r="GI976" s="83"/>
      <c r="GJ976" s="83"/>
      <c r="GK976" s="83"/>
      <c r="GL976" s="83"/>
      <c r="GM976" s="83"/>
      <c r="GN976" s="83"/>
      <c r="GO976" s="83"/>
      <c r="GP976" s="83"/>
      <c r="GQ976" s="83"/>
      <c r="GR976" s="83"/>
      <c r="GS976" s="83"/>
      <c r="GT976" s="83"/>
      <c r="GU976" s="83"/>
      <c r="GV976" s="83"/>
      <c r="GW976" s="83"/>
      <c r="GX976" s="83"/>
      <c r="GY976" s="83"/>
      <c r="GZ976" s="83"/>
      <c r="HA976" s="83"/>
      <c r="HB976" s="83"/>
      <c r="HC976" s="83"/>
      <c r="HD976" s="83"/>
      <c r="HE976" s="83"/>
      <c r="HF976" s="83"/>
      <c r="HG976" s="83"/>
      <c r="HH976" s="83"/>
      <c r="HI976" s="83"/>
      <c r="HJ976" s="83"/>
      <c r="HK976" s="83"/>
      <c r="HL976" s="83"/>
      <c r="HM976" s="83"/>
      <c r="HN976" s="83"/>
      <c r="HO976" s="83"/>
      <c r="HP976" s="83"/>
      <c r="HQ976" s="83"/>
      <c r="HR976" s="83"/>
      <c r="HS976" s="83"/>
      <c r="HT976" s="83"/>
      <c r="HU976" s="83"/>
      <c r="HV976" s="83"/>
      <c r="HW976" s="83"/>
      <c r="HX976" s="83"/>
      <c r="HY976" s="83"/>
      <c r="HZ976" s="83"/>
      <c r="IA976" s="83"/>
      <c r="IB976" s="83"/>
      <c r="IC976" s="83"/>
      <c r="ID976" s="83"/>
      <c r="IE976" s="83"/>
      <c r="IF976" s="83"/>
      <c r="IG976" s="83"/>
      <c r="IH976" s="83"/>
      <c r="II976" s="83"/>
      <c r="IJ976" s="83"/>
      <c r="IK976" s="83"/>
      <c r="IL976" s="83"/>
      <c r="IM976" s="83"/>
      <c r="IN976" s="83"/>
      <c r="IO976" s="83"/>
      <c r="IP976" s="83"/>
      <c r="IQ976" s="83"/>
      <c r="IR976" s="83"/>
      <c r="IS976" s="83"/>
      <c r="IT976" s="83"/>
      <c r="IU976" s="83"/>
      <c r="IV976" s="83"/>
      <c r="IW976" s="83"/>
      <c r="IX976" s="83"/>
      <c r="IY976" s="83"/>
      <c r="IZ976" s="83"/>
      <c r="JA976" s="83"/>
      <c r="JB976" s="83"/>
      <c r="JC976" s="83"/>
      <c r="JD976" s="83"/>
      <c r="JE976" s="83"/>
    </row>
    <row r="977" spans="1:265" s="8" customFormat="1" ht="15" customHeight="1" x14ac:dyDescent="0.2">
      <c r="A977" s="130"/>
      <c r="B977" s="131" t="s">
        <v>806</v>
      </c>
      <c r="C977" s="206"/>
      <c r="D977" s="335" t="s">
        <v>831</v>
      </c>
      <c r="E977" s="218"/>
      <c r="F977" s="1055"/>
      <c r="G977" s="1056"/>
      <c r="H977" s="335" t="s">
        <v>861</v>
      </c>
      <c r="I977" s="335" t="s">
        <v>874</v>
      </c>
      <c r="J977" s="335"/>
      <c r="K977" s="390" t="s">
        <v>902</v>
      </c>
      <c r="L977" s="390" t="s">
        <v>97</v>
      </c>
      <c r="M977" s="765" t="s">
        <v>494</v>
      </c>
      <c r="N977" s="765" t="s">
        <v>511</v>
      </c>
      <c r="O977" s="390" t="s">
        <v>435</v>
      </c>
      <c r="P977" s="598">
        <v>8</v>
      </c>
      <c r="Q977" s="599">
        <v>4</v>
      </c>
      <c r="R977" s="599"/>
      <c r="S977" s="599"/>
      <c r="T977" s="599"/>
      <c r="U977" s="599"/>
      <c r="V977" s="599"/>
      <c r="W977" s="600"/>
      <c r="X977" s="130"/>
      <c r="Y977" s="130"/>
      <c r="Z977" s="112"/>
      <c r="AA977" s="83"/>
      <c r="AB977" s="83"/>
      <c r="AC977" s="83" t="str">
        <f t="shared" si="24"/>
        <v/>
      </c>
      <c r="AD977" s="83"/>
      <c r="AE977" s="83"/>
      <c r="AF977" s="83"/>
      <c r="AG977" s="83"/>
      <c r="AH977" s="83"/>
      <c r="AI977" s="83"/>
      <c r="AJ977" s="83"/>
      <c r="AK977" s="83"/>
      <c r="AL977" s="83"/>
      <c r="AM977" s="83"/>
      <c r="AN977" s="83"/>
      <c r="AO977" s="83"/>
      <c r="AP977" s="83"/>
      <c r="AQ977" s="83"/>
      <c r="AR977" s="83"/>
      <c r="AS977" s="83"/>
      <c r="AT977" s="83"/>
      <c r="AU977" s="83"/>
      <c r="AV977" s="83"/>
      <c r="AW977" s="83"/>
      <c r="AX977" s="83"/>
      <c r="AY977" s="83"/>
      <c r="AZ977" s="83"/>
      <c r="BA977" s="83"/>
      <c r="BB977" s="83"/>
      <c r="BC977" s="83"/>
      <c r="BD977" s="83"/>
      <c r="BE977" s="83"/>
      <c r="BF977" s="83"/>
      <c r="BG977" s="83"/>
      <c r="BH977" s="83"/>
      <c r="BI977" s="83"/>
      <c r="BJ977" s="83"/>
      <c r="BK977" s="83"/>
      <c r="BL977" s="83"/>
      <c r="BM977" s="83"/>
      <c r="BN977" s="83"/>
      <c r="BO977" s="83"/>
      <c r="BP977" s="83"/>
      <c r="BQ977" s="83"/>
      <c r="BR977" s="83"/>
      <c r="BS977" s="83"/>
      <c r="BT977" s="83"/>
      <c r="BU977" s="83"/>
      <c r="BV977" s="83"/>
      <c r="BW977" s="83"/>
      <c r="BX977" s="83"/>
      <c r="BY977" s="83"/>
      <c r="BZ977" s="83"/>
      <c r="CA977" s="83"/>
      <c r="CB977" s="83"/>
      <c r="CC977" s="83"/>
      <c r="CD977" s="83"/>
      <c r="CE977" s="83"/>
      <c r="CF977" s="83"/>
      <c r="CG977" s="83"/>
      <c r="CH977" s="83"/>
      <c r="CI977" s="83"/>
      <c r="CJ977" s="83"/>
      <c r="CK977" s="83"/>
      <c r="CL977" s="83"/>
      <c r="CM977" s="83"/>
      <c r="CN977" s="83"/>
      <c r="CO977" s="83"/>
      <c r="CP977" s="83"/>
      <c r="CQ977" s="83"/>
      <c r="CR977" s="83"/>
      <c r="CS977" s="83"/>
      <c r="CT977" s="83"/>
      <c r="CU977" s="83"/>
      <c r="CV977" s="83"/>
      <c r="CW977" s="83"/>
      <c r="CX977" s="83"/>
      <c r="CY977" s="83"/>
      <c r="CZ977" s="83"/>
      <c r="DA977" s="83"/>
      <c r="DB977" s="83"/>
      <c r="DC977" s="83"/>
      <c r="DD977" s="83"/>
      <c r="DE977" s="83"/>
      <c r="DF977" s="83"/>
      <c r="DG977" s="83"/>
      <c r="DH977" s="83"/>
      <c r="DI977" s="83"/>
      <c r="DJ977" s="83"/>
      <c r="DK977" s="83"/>
      <c r="DL977" s="83"/>
      <c r="DM977" s="83"/>
      <c r="DN977" s="83"/>
      <c r="DO977" s="83"/>
      <c r="DP977" s="83"/>
      <c r="DQ977" s="83"/>
      <c r="DR977" s="83"/>
      <c r="DS977" s="83"/>
      <c r="DT977" s="83"/>
      <c r="DU977" s="83"/>
      <c r="DV977" s="83"/>
      <c r="DW977" s="83"/>
      <c r="DX977" s="83"/>
      <c r="DY977" s="83"/>
      <c r="DZ977" s="83"/>
      <c r="EA977" s="83"/>
      <c r="EB977" s="83"/>
      <c r="EC977" s="83"/>
      <c r="ED977" s="83"/>
      <c r="EE977" s="83"/>
      <c r="EF977" s="83"/>
      <c r="EG977" s="83"/>
      <c r="EH977" s="83"/>
      <c r="EI977" s="83"/>
      <c r="EJ977" s="83"/>
      <c r="EK977" s="83"/>
      <c r="EL977" s="83"/>
      <c r="EM977" s="83"/>
      <c r="EN977" s="83"/>
      <c r="EO977" s="83"/>
      <c r="EP977" s="83"/>
      <c r="EQ977" s="83"/>
      <c r="ER977" s="83"/>
      <c r="ES977" s="83"/>
      <c r="ET977" s="83"/>
      <c r="EU977" s="83"/>
      <c r="EV977" s="83"/>
      <c r="EW977" s="83"/>
      <c r="EX977" s="83"/>
      <c r="EY977" s="83"/>
      <c r="EZ977" s="83"/>
      <c r="FA977" s="83"/>
      <c r="FB977" s="83"/>
      <c r="FC977" s="83"/>
      <c r="FD977" s="83"/>
      <c r="FE977" s="83"/>
      <c r="FF977" s="83"/>
      <c r="FG977" s="83"/>
      <c r="FH977" s="83"/>
      <c r="FI977" s="83"/>
      <c r="FJ977" s="83"/>
      <c r="FK977" s="83"/>
      <c r="FL977" s="83"/>
      <c r="FM977" s="83"/>
      <c r="FN977" s="83"/>
      <c r="FO977" s="83"/>
      <c r="FP977" s="83"/>
      <c r="FQ977" s="83"/>
      <c r="FR977" s="83"/>
      <c r="FS977" s="83"/>
      <c r="FT977" s="83"/>
      <c r="FU977" s="83"/>
      <c r="FV977" s="83"/>
      <c r="FW977" s="83"/>
      <c r="FX977" s="83"/>
      <c r="FY977" s="83"/>
      <c r="FZ977" s="83"/>
      <c r="GA977" s="83"/>
      <c r="GB977" s="83"/>
      <c r="GC977" s="83"/>
      <c r="GD977" s="83"/>
      <c r="GE977" s="83"/>
      <c r="GF977" s="83"/>
      <c r="GG977" s="83"/>
      <c r="GH977" s="83"/>
      <c r="GI977" s="83"/>
      <c r="GJ977" s="83"/>
      <c r="GK977" s="83"/>
      <c r="GL977" s="83"/>
      <c r="GM977" s="83"/>
      <c r="GN977" s="83"/>
      <c r="GO977" s="83"/>
      <c r="GP977" s="83"/>
      <c r="GQ977" s="83"/>
      <c r="GR977" s="83"/>
      <c r="GS977" s="83"/>
      <c r="GT977" s="83"/>
      <c r="GU977" s="83"/>
      <c r="GV977" s="83"/>
      <c r="GW977" s="83"/>
      <c r="GX977" s="83"/>
      <c r="GY977" s="83"/>
      <c r="GZ977" s="83"/>
      <c r="HA977" s="83"/>
      <c r="HB977" s="83"/>
      <c r="HC977" s="83"/>
      <c r="HD977" s="83"/>
      <c r="HE977" s="83"/>
      <c r="HF977" s="83"/>
      <c r="HG977" s="83"/>
      <c r="HH977" s="83"/>
      <c r="HI977" s="83"/>
      <c r="HJ977" s="83"/>
      <c r="HK977" s="83"/>
      <c r="HL977" s="83"/>
      <c r="HM977" s="83"/>
      <c r="HN977" s="83"/>
      <c r="HO977" s="83"/>
      <c r="HP977" s="83"/>
      <c r="HQ977" s="83"/>
      <c r="HR977" s="83"/>
      <c r="HS977" s="83"/>
      <c r="HT977" s="83"/>
      <c r="HU977" s="83"/>
      <c r="HV977" s="83"/>
      <c r="HW977" s="83"/>
      <c r="HX977" s="83"/>
      <c r="HY977" s="83"/>
      <c r="HZ977" s="83"/>
      <c r="IA977" s="83"/>
      <c r="IB977" s="83"/>
      <c r="IC977" s="83"/>
      <c r="ID977" s="83"/>
      <c r="IE977" s="83"/>
      <c r="IF977" s="83"/>
      <c r="IG977" s="83"/>
      <c r="IH977" s="83"/>
      <c r="II977" s="83"/>
      <c r="IJ977" s="83"/>
      <c r="IK977" s="83"/>
      <c r="IL977" s="83"/>
      <c r="IM977" s="83"/>
      <c r="IN977" s="83"/>
      <c r="IO977" s="83"/>
      <c r="IP977" s="83"/>
      <c r="IQ977" s="83"/>
      <c r="IR977" s="83"/>
      <c r="IS977" s="83"/>
      <c r="IT977" s="83"/>
      <c r="IU977" s="83"/>
      <c r="IV977" s="83"/>
      <c r="IW977" s="83"/>
      <c r="IX977" s="83"/>
      <c r="IY977" s="83"/>
      <c r="IZ977" s="83"/>
      <c r="JA977" s="83"/>
      <c r="JB977" s="83"/>
      <c r="JC977" s="83"/>
      <c r="JD977" s="83"/>
      <c r="JE977" s="83"/>
    </row>
    <row r="978" spans="1:265" s="8" customFormat="1" ht="15" customHeight="1" x14ac:dyDescent="0.2">
      <c r="A978" s="573"/>
      <c r="B978" s="131" t="s">
        <v>806</v>
      </c>
      <c r="C978" s="206"/>
      <c r="D978" s="335" t="s">
        <v>831</v>
      </c>
      <c r="E978" s="218"/>
      <c r="F978" s="1055"/>
      <c r="G978" s="1056"/>
      <c r="H978" s="335" t="s">
        <v>861</v>
      </c>
      <c r="I978" s="335" t="s">
        <v>874</v>
      </c>
      <c r="K978" s="390" t="s">
        <v>929</v>
      </c>
      <c r="L978" s="390" t="s">
        <v>97</v>
      </c>
      <c r="M978" s="765" t="s">
        <v>507</v>
      </c>
      <c r="N978" s="765" t="s">
        <v>101</v>
      </c>
      <c r="O978" s="390" t="s">
        <v>440</v>
      </c>
      <c r="P978" s="598">
        <v>2</v>
      </c>
      <c r="Q978" s="599"/>
      <c r="R978" s="599"/>
      <c r="S978" s="599"/>
      <c r="T978" s="599"/>
      <c r="U978" s="599"/>
      <c r="V978" s="599"/>
      <c r="W978" s="600"/>
      <c r="X978" s="573"/>
      <c r="Y978" s="573"/>
      <c r="Z978" s="112"/>
      <c r="AA978" s="83"/>
      <c r="AB978" s="83"/>
      <c r="AC978" s="83" t="str">
        <f t="shared" si="24"/>
        <v/>
      </c>
      <c r="AD978" s="83"/>
      <c r="AE978" s="83"/>
      <c r="AF978" s="83"/>
      <c r="AG978" s="83"/>
      <c r="AH978" s="83"/>
      <c r="AI978" s="83"/>
      <c r="AJ978" s="83"/>
      <c r="AK978" s="83"/>
      <c r="AL978" s="83"/>
      <c r="AM978" s="83"/>
      <c r="AN978" s="83"/>
      <c r="AO978" s="83"/>
      <c r="AP978" s="83"/>
      <c r="AQ978" s="83"/>
      <c r="AR978" s="83"/>
      <c r="AS978" s="83"/>
      <c r="AT978" s="83"/>
      <c r="AU978" s="83"/>
      <c r="AV978" s="83"/>
      <c r="AW978" s="83"/>
      <c r="AX978" s="83"/>
      <c r="AY978" s="83"/>
      <c r="AZ978" s="83"/>
      <c r="BA978" s="83"/>
      <c r="BB978" s="83"/>
      <c r="BC978" s="83"/>
      <c r="BD978" s="83"/>
      <c r="BE978" s="83"/>
      <c r="BF978" s="83"/>
      <c r="BG978" s="83"/>
      <c r="BH978" s="83"/>
      <c r="BI978" s="83"/>
      <c r="BJ978" s="83"/>
      <c r="BK978" s="83"/>
      <c r="BL978" s="83"/>
      <c r="BM978" s="83"/>
      <c r="BN978" s="83"/>
      <c r="BO978" s="83"/>
      <c r="BP978" s="83"/>
      <c r="BQ978" s="83"/>
      <c r="BR978" s="83"/>
      <c r="BS978" s="83"/>
      <c r="BT978" s="83"/>
      <c r="BU978" s="83"/>
      <c r="BV978" s="83"/>
      <c r="BW978" s="83"/>
      <c r="BX978" s="83"/>
      <c r="BY978" s="83"/>
      <c r="BZ978" s="83"/>
      <c r="CA978" s="83"/>
      <c r="CB978" s="83"/>
      <c r="CC978" s="83"/>
      <c r="CD978" s="83"/>
      <c r="CE978" s="83"/>
      <c r="CF978" s="83"/>
      <c r="CG978" s="83"/>
      <c r="CH978" s="83"/>
      <c r="CI978" s="83"/>
      <c r="CJ978" s="83"/>
      <c r="CK978" s="83"/>
      <c r="CL978" s="83"/>
      <c r="CM978" s="83"/>
      <c r="CN978" s="83"/>
      <c r="CO978" s="83"/>
      <c r="CP978" s="83"/>
      <c r="CQ978" s="83"/>
      <c r="CR978" s="83"/>
      <c r="CS978" s="83"/>
      <c r="CT978" s="83"/>
      <c r="CU978" s="83"/>
      <c r="CV978" s="83"/>
      <c r="CW978" s="83"/>
      <c r="CX978" s="83"/>
      <c r="CY978" s="83"/>
      <c r="CZ978" s="83"/>
      <c r="DA978" s="83"/>
      <c r="DB978" s="83"/>
      <c r="DC978" s="83"/>
      <c r="DD978" s="83"/>
      <c r="DE978" s="83"/>
      <c r="DF978" s="83"/>
      <c r="DG978" s="83"/>
      <c r="DH978" s="83"/>
      <c r="DI978" s="83"/>
      <c r="DJ978" s="83"/>
      <c r="DK978" s="83"/>
      <c r="DL978" s="83"/>
      <c r="DM978" s="83"/>
      <c r="DN978" s="83"/>
      <c r="DO978" s="83"/>
      <c r="DP978" s="83"/>
      <c r="DQ978" s="83"/>
      <c r="DR978" s="83"/>
      <c r="DS978" s="83"/>
      <c r="DT978" s="83"/>
      <c r="DU978" s="83"/>
      <c r="DV978" s="83"/>
      <c r="DW978" s="83"/>
      <c r="DX978" s="83"/>
      <c r="DY978" s="83"/>
      <c r="DZ978" s="83"/>
      <c r="EA978" s="83"/>
      <c r="EB978" s="83"/>
      <c r="EC978" s="83"/>
      <c r="ED978" s="83"/>
      <c r="EE978" s="83"/>
      <c r="EF978" s="83"/>
      <c r="EG978" s="83"/>
      <c r="EH978" s="83"/>
      <c r="EI978" s="83"/>
      <c r="EJ978" s="83"/>
      <c r="EK978" s="83"/>
      <c r="EL978" s="83"/>
      <c r="EM978" s="83"/>
      <c r="EN978" s="83"/>
      <c r="EO978" s="83"/>
      <c r="EP978" s="83"/>
      <c r="EQ978" s="83"/>
      <c r="ER978" s="83"/>
      <c r="ES978" s="83"/>
      <c r="ET978" s="83"/>
      <c r="EU978" s="83"/>
      <c r="EV978" s="83"/>
      <c r="EW978" s="83"/>
      <c r="EX978" s="83"/>
      <c r="EY978" s="83"/>
      <c r="EZ978" s="83"/>
      <c r="FA978" s="83"/>
      <c r="FB978" s="83"/>
      <c r="FC978" s="83"/>
      <c r="FD978" s="83"/>
      <c r="FE978" s="83"/>
      <c r="FF978" s="83"/>
      <c r="FG978" s="83"/>
      <c r="FH978" s="83"/>
      <c r="FI978" s="83"/>
      <c r="FJ978" s="83"/>
      <c r="FK978" s="83"/>
      <c r="FL978" s="83"/>
      <c r="FM978" s="83"/>
      <c r="FN978" s="83"/>
      <c r="FO978" s="83"/>
      <c r="FP978" s="83"/>
      <c r="FQ978" s="83"/>
      <c r="FR978" s="83"/>
      <c r="FS978" s="83"/>
      <c r="FT978" s="83"/>
      <c r="FU978" s="83"/>
      <c r="FV978" s="83"/>
      <c r="FW978" s="83"/>
      <c r="FX978" s="83"/>
      <c r="FY978" s="83"/>
      <c r="FZ978" s="83"/>
      <c r="GA978" s="83"/>
      <c r="GB978" s="83"/>
      <c r="GC978" s="83"/>
      <c r="GD978" s="83"/>
      <c r="GE978" s="83"/>
      <c r="GF978" s="83"/>
      <c r="GG978" s="83"/>
      <c r="GH978" s="83"/>
      <c r="GI978" s="83"/>
      <c r="GJ978" s="83"/>
      <c r="GK978" s="83"/>
      <c r="GL978" s="83"/>
      <c r="GM978" s="83"/>
      <c r="GN978" s="83"/>
      <c r="GO978" s="83"/>
      <c r="GP978" s="83"/>
      <c r="GQ978" s="83"/>
      <c r="GR978" s="83"/>
      <c r="GS978" s="83"/>
      <c r="GT978" s="83"/>
      <c r="GU978" s="83"/>
      <c r="GV978" s="83"/>
      <c r="GW978" s="83"/>
      <c r="GX978" s="83"/>
      <c r="GY978" s="83"/>
      <c r="GZ978" s="83"/>
      <c r="HA978" s="83"/>
      <c r="HB978" s="83"/>
      <c r="HC978" s="83"/>
      <c r="HD978" s="83"/>
      <c r="HE978" s="83"/>
      <c r="HF978" s="83"/>
      <c r="HG978" s="83"/>
      <c r="HH978" s="83"/>
      <c r="HI978" s="83"/>
      <c r="HJ978" s="83"/>
      <c r="HK978" s="83"/>
      <c r="HL978" s="83"/>
      <c r="HM978" s="83"/>
      <c r="HN978" s="83"/>
      <c r="HO978" s="83"/>
      <c r="HP978" s="83"/>
      <c r="HQ978" s="83"/>
      <c r="HR978" s="83"/>
      <c r="HS978" s="83"/>
      <c r="HT978" s="83"/>
      <c r="HU978" s="83"/>
      <c r="HV978" s="83"/>
      <c r="HW978" s="83"/>
      <c r="HX978" s="83"/>
      <c r="HY978" s="83"/>
      <c r="HZ978" s="83"/>
      <c r="IA978" s="83"/>
      <c r="IB978" s="83"/>
      <c r="IC978" s="83"/>
      <c r="ID978" s="83"/>
      <c r="IE978" s="83"/>
      <c r="IF978" s="83"/>
      <c r="IG978" s="83"/>
      <c r="IH978" s="83"/>
      <c r="II978" s="83"/>
      <c r="IJ978" s="83"/>
      <c r="IK978" s="83"/>
      <c r="IL978" s="83"/>
      <c r="IM978" s="83"/>
      <c r="IN978" s="83"/>
      <c r="IO978" s="83"/>
      <c r="IP978" s="83"/>
      <c r="IQ978" s="83"/>
      <c r="IR978" s="83"/>
      <c r="IS978" s="83"/>
      <c r="IT978" s="83"/>
      <c r="IU978" s="83"/>
      <c r="IV978" s="83"/>
      <c r="IW978" s="83"/>
      <c r="IX978" s="83"/>
      <c r="IY978" s="83"/>
      <c r="IZ978" s="83"/>
      <c r="JA978" s="83"/>
      <c r="JB978" s="83"/>
      <c r="JC978" s="83"/>
      <c r="JD978" s="83"/>
      <c r="JE978" s="83"/>
    </row>
    <row r="979" spans="1:265" s="8" customFormat="1" ht="15" customHeight="1" x14ac:dyDescent="0.2">
      <c r="A979" s="130"/>
      <c r="B979" s="131" t="s">
        <v>806</v>
      </c>
      <c r="C979" s="206"/>
      <c r="D979" s="335" t="s">
        <v>831</v>
      </c>
      <c r="E979" s="218"/>
      <c r="F979" s="1055"/>
      <c r="G979" s="1056"/>
      <c r="H979" s="335" t="s">
        <v>861</v>
      </c>
      <c r="I979" s="335" t="s">
        <v>874</v>
      </c>
      <c r="K979" s="390" t="s">
        <v>426</v>
      </c>
      <c r="L979" s="390"/>
      <c r="M979" s="765"/>
      <c r="N979" s="765"/>
      <c r="O979" s="390"/>
      <c r="P979" s="598"/>
      <c r="Q979" s="599"/>
      <c r="R979" s="599"/>
      <c r="S979" s="599">
        <v>2</v>
      </c>
      <c r="T979" s="599"/>
      <c r="U979" s="599"/>
      <c r="V979" s="599"/>
      <c r="W979" s="600"/>
      <c r="X979" s="130"/>
      <c r="Y979" s="130"/>
      <c r="Z979" s="112"/>
      <c r="AA979" s="83"/>
      <c r="AB979" s="83"/>
      <c r="AC979" s="83" t="str">
        <f t="shared" si="24"/>
        <v/>
      </c>
      <c r="AD979" s="83"/>
      <c r="AE979" s="83"/>
      <c r="AF979" s="83"/>
      <c r="AG979" s="83"/>
      <c r="AH979" s="83"/>
      <c r="AI979" s="83"/>
      <c r="AJ979" s="83"/>
      <c r="AK979" s="83"/>
      <c r="AL979" s="83"/>
      <c r="AM979" s="83"/>
      <c r="AN979" s="83"/>
      <c r="AO979" s="83"/>
      <c r="AP979" s="83"/>
      <c r="AQ979" s="83"/>
      <c r="AR979" s="83"/>
      <c r="AS979" s="83"/>
      <c r="AT979" s="83"/>
      <c r="AU979" s="83"/>
      <c r="AV979" s="83"/>
      <c r="AW979" s="83"/>
      <c r="AX979" s="83"/>
      <c r="AY979" s="83"/>
      <c r="AZ979" s="83"/>
      <c r="BA979" s="83"/>
      <c r="BB979" s="83"/>
      <c r="BC979" s="83"/>
      <c r="BD979" s="83"/>
      <c r="BE979" s="83"/>
      <c r="BF979" s="83"/>
      <c r="BG979" s="83"/>
      <c r="BH979" s="83"/>
      <c r="BI979" s="83"/>
      <c r="BJ979" s="83"/>
      <c r="BK979" s="83"/>
      <c r="BL979" s="83"/>
      <c r="BM979" s="83"/>
      <c r="BN979" s="83"/>
      <c r="BO979" s="83"/>
      <c r="BP979" s="83"/>
      <c r="BQ979" s="83"/>
      <c r="BR979" s="83"/>
      <c r="BS979" s="83"/>
      <c r="BT979" s="83"/>
      <c r="BU979" s="83"/>
      <c r="BV979" s="83"/>
      <c r="BW979" s="83"/>
      <c r="BX979" s="83"/>
      <c r="BY979" s="83"/>
      <c r="BZ979" s="83"/>
      <c r="CA979" s="83"/>
      <c r="CB979" s="83"/>
      <c r="CC979" s="83"/>
      <c r="CD979" s="83"/>
      <c r="CE979" s="83"/>
      <c r="CF979" s="83"/>
      <c r="CG979" s="83"/>
      <c r="CH979" s="83"/>
      <c r="CI979" s="83"/>
      <c r="CJ979" s="83"/>
      <c r="CK979" s="83"/>
      <c r="CL979" s="83"/>
      <c r="CM979" s="83"/>
      <c r="CN979" s="83"/>
      <c r="CO979" s="83"/>
      <c r="CP979" s="83"/>
      <c r="CQ979" s="83"/>
      <c r="CR979" s="83"/>
      <c r="CS979" s="83"/>
      <c r="CT979" s="83"/>
      <c r="CU979" s="83"/>
      <c r="CV979" s="83"/>
      <c r="CW979" s="83"/>
      <c r="CX979" s="83"/>
      <c r="CY979" s="83"/>
      <c r="CZ979" s="83"/>
      <c r="DA979" s="83"/>
      <c r="DB979" s="83"/>
      <c r="DC979" s="83"/>
      <c r="DD979" s="83"/>
      <c r="DE979" s="83"/>
      <c r="DF979" s="83"/>
      <c r="DG979" s="83"/>
      <c r="DH979" s="83"/>
      <c r="DI979" s="83"/>
      <c r="DJ979" s="83"/>
      <c r="DK979" s="83"/>
      <c r="DL979" s="83"/>
      <c r="DM979" s="83"/>
      <c r="DN979" s="83"/>
      <c r="DO979" s="83"/>
      <c r="DP979" s="83"/>
      <c r="DQ979" s="83"/>
      <c r="DR979" s="83"/>
      <c r="DS979" s="83"/>
      <c r="DT979" s="83"/>
      <c r="DU979" s="83"/>
      <c r="DV979" s="83"/>
      <c r="DW979" s="83"/>
      <c r="DX979" s="83"/>
      <c r="DY979" s="83"/>
      <c r="DZ979" s="83"/>
      <c r="EA979" s="83"/>
      <c r="EB979" s="83"/>
      <c r="EC979" s="83"/>
      <c r="ED979" s="83"/>
      <c r="EE979" s="83"/>
      <c r="EF979" s="83"/>
      <c r="EG979" s="83"/>
      <c r="EH979" s="83"/>
      <c r="EI979" s="83"/>
      <c r="EJ979" s="83"/>
      <c r="EK979" s="83"/>
      <c r="EL979" s="83"/>
      <c r="EM979" s="83"/>
      <c r="EN979" s="83"/>
      <c r="EO979" s="83"/>
      <c r="EP979" s="83"/>
      <c r="EQ979" s="83"/>
      <c r="ER979" s="83"/>
      <c r="ES979" s="83"/>
      <c r="ET979" s="83"/>
      <c r="EU979" s="83"/>
      <c r="EV979" s="83"/>
      <c r="EW979" s="83"/>
      <c r="EX979" s="83"/>
      <c r="EY979" s="83"/>
      <c r="EZ979" s="83"/>
      <c r="FA979" s="83"/>
      <c r="FB979" s="83"/>
      <c r="FC979" s="83"/>
      <c r="FD979" s="83"/>
      <c r="FE979" s="83"/>
      <c r="FF979" s="83"/>
      <c r="FG979" s="83"/>
      <c r="FH979" s="83"/>
      <c r="FI979" s="83"/>
      <c r="FJ979" s="83"/>
      <c r="FK979" s="83"/>
      <c r="FL979" s="83"/>
      <c r="FM979" s="83"/>
      <c r="FN979" s="83"/>
      <c r="FO979" s="83"/>
      <c r="FP979" s="83"/>
      <c r="FQ979" s="83"/>
      <c r="FR979" s="83"/>
      <c r="FS979" s="83"/>
      <c r="FT979" s="83"/>
      <c r="FU979" s="83"/>
      <c r="FV979" s="83"/>
      <c r="FW979" s="83"/>
      <c r="FX979" s="83"/>
      <c r="FY979" s="83"/>
      <c r="FZ979" s="83"/>
      <c r="GA979" s="83"/>
      <c r="GB979" s="83"/>
      <c r="GC979" s="83"/>
      <c r="GD979" s="83"/>
      <c r="GE979" s="83"/>
      <c r="GF979" s="83"/>
      <c r="GG979" s="83"/>
      <c r="GH979" s="83"/>
      <c r="GI979" s="83"/>
      <c r="GJ979" s="83"/>
      <c r="GK979" s="83"/>
      <c r="GL979" s="83"/>
      <c r="GM979" s="83"/>
      <c r="GN979" s="83"/>
      <c r="GO979" s="83"/>
      <c r="GP979" s="83"/>
      <c r="GQ979" s="83"/>
      <c r="GR979" s="83"/>
      <c r="GS979" s="83"/>
      <c r="GT979" s="83"/>
      <c r="GU979" s="83"/>
      <c r="GV979" s="83"/>
      <c r="GW979" s="83"/>
      <c r="GX979" s="83"/>
      <c r="GY979" s="83"/>
      <c r="GZ979" s="83"/>
      <c r="HA979" s="83"/>
      <c r="HB979" s="83"/>
      <c r="HC979" s="83"/>
      <c r="HD979" s="83"/>
      <c r="HE979" s="83"/>
      <c r="HF979" s="83"/>
      <c r="HG979" s="83"/>
      <c r="HH979" s="83"/>
      <c r="HI979" s="83"/>
      <c r="HJ979" s="83"/>
      <c r="HK979" s="83"/>
      <c r="HL979" s="83"/>
      <c r="HM979" s="83"/>
      <c r="HN979" s="83"/>
      <c r="HO979" s="83"/>
      <c r="HP979" s="83"/>
      <c r="HQ979" s="83"/>
      <c r="HR979" s="83"/>
      <c r="HS979" s="83"/>
      <c r="HT979" s="83"/>
      <c r="HU979" s="83"/>
      <c r="HV979" s="83"/>
      <c r="HW979" s="83"/>
      <c r="HX979" s="83"/>
      <c r="HY979" s="83"/>
      <c r="HZ979" s="83"/>
      <c r="IA979" s="83"/>
      <c r="IB979" s="83"/>
      <c r="IC979" s="83"/>
      <c r="ID979" s="83"/>
      <c r="IE979" s="83"/>
      <c r="IF979" s="83"/>
      <c r="IG979" s="83"/>
      <c r="IH979" s="83"/>
      <c r="II979" s="83"/>
      <c r="IJ979" s="83"/>
      <c r="IK979" s="83"/>
      <c r="IL979" s="83"/>
      <c r="IM979" s="83"/>
      <c r="IN979" s="83"/>
      <c r="IO979" s="83"/>
      <c r="IP979" s="83"/>
      <c r="IQ979" s="83"/>
      <c r="IR979" s="83"/>
      <c r="IS979" s="83"/>
      <c r="IT979" s="83"/>
      <c r="IU979" s="83"/>
      <c r="IV979" s="83"/>
      <c r="IW979" s="83"/>
      <c r="IX979" s="83"/>
      <c r="IY979" s="83"/>
      <c r="IZ979" s="83"/>
      <c r="JA979" s="83"/>
      <c r="JB979" s="83"/>
      <c r="JC979" s="83"/>
      <c r="JD979" s="83"/>
      <c r="JE979" s="83"/>
    </row>
    <row r="980" spans="1:265" s="8" customFormat="1" ht="15" customHeight="1" x14ac:dyDescent="0.2">
      <c r="A980" s="130"/>
      <c r="B980" s="131" t="s">
        <v>806</v>
      </c>
      <c r="C980" s="206"/>
      <c r="D980" s="335" t="s">
        <v>831</v>
      </c>
      <c r="E980" s="218"/>
      <c r="F980" s="1055"/>
      <c r="G980" s="1056"/>
      <c r="H980" s="335" t="s">
        <v>861</v>
      </c>
      <c r="I980" s="335" t="s">
        <v>874</v>
      </c>
      <c r="J980" s="335"/>
      <c r="K980" s="390" t="s">
        <v>2007</v>
      </c>
      <c r="L980" s="390"/>
      <c r="M980" s="765"/>
      <c r="N980" s="765"/>
      <c r="O980" s="390"/>
      <c r="P980" s="598"/>
      <c r="Q980" s="599"/>
      <c r="R980" s="599"/>
      <c r="S980" s="599">
        <v>4</v>
      </c>
      <c r="T980" s="599"/>
      <c r="U980" s="599"/>
      <c r="V980" s="599"/>
      <c r="W980" s="600"/>
      <c r="X980" s="130"/>
      <c r="Y980" s="130"/>
      <c r="Z980" s="112"/>
      <c r="AA980" s="83"/>
      <c r="AB980" s="83"/>
      <c r="AC980" s="83" t="str">
        <f t="shared" si="24"/>
        <v/>
      </c>
      <c r="AD980" s="83"/>
      <c r="AE980" s="83"/>
      <c r="AF980" s="83"/>
      <c r="AG980" s="83"/>
      <c r="AH980" s="83"/>
      <c r="AI980" s="83"/>
      <c r="AJ980" s="83"/>
      <c r="AK980" s="83"/>
      <c r="AL980" s="83"/>
      <c r="AM980" s="83"/>
      <c r="AN980" s="83"/>
      <c r="AO980" s="83"/>
      <c r="AP980" s="83"/>
      <c r="AQ980" s="83"/>
      <c r="AR980" s="83"/>
      <c r="AS980" s="83"/>
      <c r="AT980" s="83"/>
      <c r="AU980" s="83"/>
      <c r="AV980" s="83"/>
      <c r="AW980" s="83"/>
      <c r="AX980" s="83"/>
      <c r="AY980" s="83"/>
      <c r="AZ980" s="83"/>
      <c r="BA980" s="83"/>
      <c r="BB980" s="83"/>
      <c r="BC980" s="83"/>
      <c r="BD980" s="83"/>
      <c r="BE980" s="83"/>
      <c r="BF980" s="83"/>
      <c r="BG980" s="83"/>
      <c r="BH980" s="83"/>
      <c r="BI980" s="83"/>
      <c r="BJ980" s="83"/>
      <c r="BK980" s="83"/>
      <c r="BL980" s="83"/>
      <c r="BM980" s="83"/>
      <c r="BN980" s="83"/>
      <c r="BO980" s="83"/>
      <c r="BP980" s="83"/>
      <c r="BQ980" s="83"/>
      <c r="BR980" s="83"/>
      <c r="BS980" s="83"/>
      <c r="BT980" s="83"/>
      <c r="BU980" s="83"/>
      <c r="BV980" s="83"/>
      <c r="BW980" s="83"/>
      <c r="BX980" s="83"/>
      <c r="BY980" s="83"/>
      <c r="BZ980" s="83"/>
      <c r="CA980" s="83"/>
      <c r="CB980" s="83"/>
      <c r="CC980" s="83"/>
      <c r="CD980" s="83"/>
      <c r="CE980" s="83"/>
      <c r="CF980" s="83"/>
      <c r="CG980" s="83"/>
      <c r="CH980" s="83"/>
      <c r="CI980" s="83"/>
      <c r="CJ980" s="83"/>
      <c r="CK980" s="83"/>
      <c r="CL980" s="83"/>
      <c r="CM980" s="83"/>
      <c r="CN980" s="83"/>
      <c r="CO980" s="83"/>
      <c r="CP980" s="83"/>
      <c r="CQ980" s="83"/>
      <c r="CR980" s="83"/>
      <c r="CS980" s="83"/>
      <c r="CT980" s="83"/>
      <c r="CU980" s="83"/>
      <c r="CV980" s="83"/>
      <c r="CW980" s="83"/>
      <c r="CX980" s="83"/>
      <c r="CY980" s="83"/>
      <c r="CZ980" s="83"/>
      <c r="DA980" s="83"/>
      <c r="DB980" s="83"/>
      <c r="DC980" s="83"/>
      <c r="DD980" s="83"/>
      <c r="DE980" s="83"/>
      <c r="DF980" s="83"/>
      <c r="DG980" s="83"/>
      <c r="DH980" s="83"/>
      <c r="DI980" s="83"/>
      <c r="DJ980" s="83"/>
      <c r="DK980" s="83"/>
      <c r="DL980" s="83"/>
      <c r="DM980" s="83"/>
      <c r="DN980" s="83"/>
      <c r="DO980" s="83"/>
      <c r="DP980" s="83"/>
      <c r="DQ980" s="83"/>
      <c r="DR980" s="83"/>
      <c r="DS980" s="83"/>
      <c r="DT980" s="83"/>
      <c r="DU980" s="83"/>
      <c r="DV980" s="83"/>
      <c r="DW980" s="83"/>
      <c r="DX980" s="83"/>
      <c r="DY980" s="83"/>
      <c r="DZ980" s="83"/>
      <c r="EA980" s="83"/>
      <c r="EB980" s="83"/>
      <c r="EC980" s="83"/>
      <c r="ED980" s="83"/>
      <c r="EE980" s="83"/>
      <c r="EF980" s="83"/>
      <c r="EG980" s="83"/>
      <c r="EH980" s="83"/>
      <c r="EI980" s="83"/>
      <c r="EJ980" s="83"/>
      <c r="EK980" s="83"/>
      <c r="EL980" s="83"/>
      <c r="EM980" s="83"/>
      <c r="EN980" s="83"/>
      <c r="EO980" s="83"/>
      <c r="EP980" s="83"/>
      <c r="EQ980" s="83"/>
      <c r="ER980" s="83"/>
      <c r="ES980" s="83"/>
      <c r="ET980" s="83"/>
      <c r="EU980" s="83"/>
      <c r="EV980" s="83"/>
      <c r="EW980" s="83"/>
      <c r="EX980" s="83"/>
      <c r="EY980" s="83"/>
      <c r="EZ980" s="83"/>
      <c r="FA980" s="83"/>
      <c r="FB980" s="83"/>
      <c r="FC980" s="83"/>
      <c r="FD980" s="83"/>
      <c r="FE980" s="83"/>
      <c r="FF980" s="83"/>
      <c r="FG980" s="83"/>
      <c r="FH980" s="83"/>
      <c r="FI980" s="83"/>
      <c r="FJ980" s="83"/>
      <c r="FK980" s="83"/>
      <c r="FL980" s="83"/>
      <c r="FM980" s="83"/>
      <c r="FN980" s="83"/>
      <c r="FO980" s="83"/>
      <c r="FP980" s="83"/>
      <c r="FQ980" s="83"/>
      <c r="FR980" s="83"/>
      <c r="FS980" s="83"/>
      <c r="FT980" s="83"/>
      <c r="FU980" s="83"/>
      <c r="FV980" s="83"/>
      <c r="FW980" s="83"/>
      <c r="FX980" s="83"/>
      <c r="FY980" s="83"/>
      <c r="FZ980" s="83"/>
      <c r="GA980" s="83"/>
      <c r="GB980" s="83"/>
      <c r="GC980" s="83"/>
      <c r="GD980" s="83"/>
      <c r="GE980" s="83"/>
      <c r="GF980" s="83"/>
      <c r="GG980" s="83"/>
      <c r="GH980" s="83"/>
      <c r="GI980" s="83"/>
      <c r="GJ980" s="83"/>
      <c r="GK980" s="83"/>
      <c r="GL980" s="83"/>
      <c r="GM980" s="83"/>
      <c r="GN980" s="83"/>
      <c r="GO980" s="83"/>
      <c r="GP980" s="83"/>
      <c r="GQ980" s="83"/>
      <c r="GR980" s="83"/>
      <c r="GS980" s="83"/>
      <c r="GT980" s="83"/>
      <c r="GU980" s="83"/>
      <c r="GV980" s="83"/>
      <c r="GW980" s="83"/>
      <c r="GX980" s="83"/>
      <c r="GY980" s="83"/>
      <c r="GZ980" s="83"/>
      <c r="HA980" s="83"/>
      <c r="HB980" s="83"/>
      <c r="HC980" s="83"/>
      <c r="HD980" s="83"/>
      <c r="HE980" s="83"/>
      <c r="HF980" s="83"/>
      <c r="HG980" s="83"/>
      <c r="HH980" s="83"/>
      <c r="HI980" s="83"/>
      <c r="HJ980" s="83"/>
      <c r="HK980" s="83"/>
      <c r="HL980" s="83"/>
      <c r="HM980" s="83"/>
      <c r="HN980" s="83"/>
      <c r="HO980" s="83"/>
      <c r="HP980" s="83"/>
      <c r="HQ980" s="83"/>
      <c r="HR980" s="83"/>
      <c r="HS980" s="83"/>
      <c r="HT980" s="83"/>
      <c r="HU980" s="83"/>
      <c r="HV980" s="83"/>
      <c r="HW980" s="83"/>
      <c r="HX980" s="83"/>
      <c r="HY980" s="83"/>
      <c r="HZ980" s="83"/>
      <c r="IA980" s="83"/>
      <c r="IB980" s="83"/>
      <c r="IC980" s="83"/>
      <c r="ID980" s="83"/>
      <c r="IE980" s="83"/>
      <c r="IF980" s="83"/>
      <c r="IG980" s="83"/>
      <c r="IH980" s="83"/>
      <c r="II980" s="83"/>
      <c r="IJ980" s="83"/>
      <c r="IK980" s="83"/>
      <c r="IL980" s="83"/>
      <c r="IM980" s="83"/>
      <c r="IN980" s="83"/>
      <c r="IO980" s="83"/>
      <c r="IP980" s="83"/>
      <c r="IQ980" s="83"/>
      <c r="IR980" s="83"/>
      <c r="IS980" s="83"/>
      <c r="IT980" s="83"/>
      <c r="IU980" s="83"/>
      <c r="IV980" s="83"/>
      <c r="IW980" s="83"/>
      <c r="IX980" s="83"/>
      <c r="IY980" s="83"/>
      <c r="IZ980" s="83"/>
      <c r="JA980" s="83"/>
      <c r="JB980" s="83"/>
      <c r="JC980" s="83"/>
      <c r="JD980" s="83"/>
      <c r="JE980" s="83"/>
    </row>
    <row r="981" spans="1:265" s="8" customFormat="1" ht="15" customHeight="1" x14ac:dyDescent="0.2">
      <c r="A981" s="130"/>
      <c r="B981" s="131" t="s">
        <v>806</v>
      </c>
      <c r="C981" s="206"/>
      <c r="D981" s="335" t="s">
        <v>831</v>
      </c>
      <c r="E981" s="218"/>
      <c r="F981" s="1055"/>
      <c r="G981" s="1056"/>
      <c r="H981" s="335" t="s">
        <v>861</v>
      </c>
      <c r="I981" s="335" t="s">
        <v>874</v>
      </c>
      <c r="J981" s="335"/>
      <c r="K981" s="390" t="s">
        <v>1069</v>
      </c>
      <c r="M981" s="6"/>
      <c r="N981" s="6"/>
      <c r="S981" s="599"/>
      <c r="T981" s="599"/>
      <c r="U981" s="599"/>
      <c r="V981" s="599"/>
      <c r="W981" s="600">
        <v>1</v>
      </c>
      <c r="X981" s="130"/>
      <c r="Y981" s="130"/>
      <c r="Z981" s="112"/>
      <c r="AA981" s="83"/>
      <c r="AB981" s="83"/>
      <c r="AC981" s="83" t="str">
        <f t="shared" si="24"/>
        <v/>
      </c>
      <c r="AD981" s="83"/>
      <c r="AE981" s="83"/>
      <c r="AF981" s="83"/>
      <c r="AG981" s="83"/>
      <c r="AH981" s="83"/>
      <c r="AI981" s="83"/>
      <c r="AJ981" s="83"/>
      <c r="AK981" s="83"/>
      <c r="AL981" s="83"/>
      <c r="AM981" s="83"/>
      <c r="AN981" s="83"/>
      <c r="AO981" s="83"/>
      <c r="AP981" s="83"/>
      <c r="AQ981" s="83"/>
      <c r="AR981" s="83"/>
      <c r="AS981" s="83"/>
      <c r="AT981" s="83"/>
      <c r="AU981" s="83"/>
      <c r="AV981" s="83"/>
      <c r="AW981" s="83"/>
      <c r="AX981" s="83"/>
      <c r="AY981" s="83"/>
      <c r="AZ981" s="83"/>
      <c r="BA981" s="83"/>
      <c r="BB981" s="83"/>
      <c r="BC981" s="83"/>
      <c r="BD981" s="83"/>
      <c r="BE981" s="83"/>
      <c r="BF981" s="83"/>
      <c r="BG981" s="83"/>
      <c r="BH981" s="83"/>
      <c r="BI981" s="83"/>
      <c r="BJ981" s="83"/>
      <c r="BK981" s="83"/>
      <c r="BL981" s="83"/>
      <c r="BM981" s="83"/>
      <c r="BN981" s="83"/>
      <c r="BO981" s="83"/>
      <c r="BP981" s="83"/>
      <c r="BQ981" s="83"/>
      <c r="BR981" s="83"/>
      <c r="BS981" s="83"/>
      <c r="BT981" s="83"/>
      <c r="BU981" s="83"/>
      <c r="BV981" s="83"/>
      <c r="BW981" s="83"/>
      <c r="BX981" s="83"/>
      <c r="BY981" s="83"/>
      <c r="BZ981" s="83"/>
      <c r="CA981" s="83"/>
      <c r="CB981" s="83"/>
      <c r="CC981" s="83"/>
      <c r="CD981" s="83"/>
      <c r="CE981" s="83"/>
      <c r="CF981" s="83"/>
      <c r="CG981" s="83"/>
      <c r="CH981" s="83"/>
      <c r="CI981" s="83"/>
      <c r="CJ981" s="83"/>
      <c r="CK981" s="83"/>
      <c r="CL981" s="83"/>
      <c r="CM981" s="83"/>
      <c r="CN981" s="83"/>
      <c r="CO981" s="83"/>
      <c r="CP981" s="83"/>
      <c r="CQ981" s="83"/>
      <c r="CR981" s="83"/>
      <c r="CS981" s="83"/>
      <c r="CT981" s="83"/>
      <c r="CU981" s="83"/>
      <c r="CV981" s="83"/>
      <c r="CW981" s="83"/>
      <c r="CX981" s="83"/>
      <c r="CY981" s="83"/>
      <c r="CZ981" s="83"/>
      <c r="DA981" s="83"/>
      <c r="DB981" s="83"/>
      <c r="DC981" s="83"/>
      <c r="DD981" s="83"/>
      <c r="DE981" s="83"/>
      <c r="DF981" s="83"/>
      <c r="DG981" s="83"/>
      <c r="DH981" s="83"/>
      <c r="DI981" s="83"/>
      <c r="DJ981" s="83"/>
      <c r="DK981" s="83"/>
      <c r="DL981" s="83"/>
      <c r="DM981" s="83"/>
      <c r="DN981" s="83"/>
      <c r="DO981" s="83"/>
      <c r="DP981" s="83"/>
      <c r="DQ981" s="83"/>
      <c r="DR981" s="83"/>
      <c r="DS981" s="83"/>
      <c r="DT981" s="83"/>
      <c r="DU981" s="83"/>
      <c r="DV981" s="83"/>
      <c r="DW981" s="83"/>
      <c r="DX981" s="83"/>
      <c r="DY981" s="83"/>
      <c r="DZ981" s="83"/>
      <c r="EA981" s="83"/>
      <c r="EB981" s="83"/>
      <c r="EC981" s="83"/>
      <c r="ED981" s="83"/>
      <c r="EE981" s="83"/>
      <c r="EF981" s="83"/>
      <c r="EG981" s="83"/>
      <c r="EH981" s="83"/>
      <c r="EI981" s="83"/>
      <c r="EJ981" s="83"/>
      <c r="EK981" s="83"/>
      <c r="EL981" s="83"/>
      <c r="EM981" s="83"/>
      <c r="EN981" s="83"/>
      <c r="EO981" s="83"/>
      <c r="EP981" s="83"/>
      <c r="EQ981" s="83"/>
      <c r="ER981" s="83"/>
      <c r="ES981" s="83"/>
      <c r="ET981" s="83"/>
      <c r="EU981" s="83"/>
      <c r="EV981" s="83"/>
      <c r="EW981" s="83"/>
      <c r="EX981" s="83"/>
      <c r="EY981" s="83"/>
      <c r="EZ981" s="83"/>
      <c r="FA981" s="83"/>
      <c r="FB981" s="83"/>
      <c r="FC981" s="83"/>
      <c r="FD981" s="83"/>
      <c r="FE981" s="83"/>
      <c r="FF981" s="83"/>
      <c r="FG981" s="83"/>
      <c r="FH981" s="83"/>
      <c r="FI981" s="83"/>
      <c r="FJ981" s="83"/>
      <c r="FK981" s="83"/>
      <c r="FL981" s="83"/>
      <c r="FM981" s="83"/>
      <c r="FN981" s="83"/>
      <c r="FO981" s="83"/>
      <c r="FP981" s="83"/>
      <c r="FQ981" s="83"/>
      <c r="FR981" s="83"/>
      <c r="FS981" s="83"/>
      <c r="FT981" s="83"/>
      <c r="FU981" s="83"/>
      <c r="FV981" s="83"/>
      <c r="FW981" s="83"/>
      <c r="FX981" s="83"/>
      <c r="FY981" s="83"/>
      <c r="FZ981" s="83"/>
      <c r="GA981" s="83"/>
      <c r="GB981" s="83"/>
      <c r="GC981" s="83"/>
      <c r="GD981" s="83"/>
      <c r="GE981" s="83"/>
      <c r="GF981" s="83"/>
      <c r="GG981" s="83"/>
      <c r="GH981" s="83"/>
      <c r="GI981" s="83"/>
      <c r="GJ981" s="83"/>
      <c r="GK981" s="83"/>
      <c r="GL981" s="83"/>
      <c r="GM981" s="83"/>
      <c r="GN981" s="83"/>
      <c r="GO981" s="83"/>
      <c r="GP981" s="83"/>
      <c r="GQ981" s="83"/>
      <c r="GR981" s="83"/>
      <c r="GS981" s="83"/>
      <c r="GT981" s="83"/>
      <c r="GU981" s="83"/>
      <c r="GV981" s="83"/>
      <c r="GW981" s="83"/>
      <c r="GX981" s="83"/>
      <c r="GY981" s="83"/>
      <c r="GZ981" s="83"/>
      <c r="HA981" s="83"/>
      <c r="HB981" s="83"/>
      <c r="HC981" s="83"/>
      <c r="HD981" s="83"/>
      <c r="HE981" s="83"/>
      <c r="HF981" s="83"/>
      <c r="HG981" s="83"/>
      <c r="HH981" s="83"/>
      <c r="HI981" s="83"/>
      <c r="HJ981" s="83"/>
      <c r="HK981" s="83"/>
      <c r="HL981" s="83"/>
      <c r="HM981" s="83"/>
      <c r="HN981" s="83"/>
      <c r="HO981" s="83"/>
      <c r="HP981" s="83"/>
      <c r="HQ981" s="83"/>
      <c r="HR981" s="83"/>
      <c r="HS981" s="83"/>
      <c r="HT981" s="83"/>
      <c r="HU981" s="83"/>
      <c r="HV981" s="83"/>
      <c r="HW981" s="83"/>
      <c r="HX981" s="83"/>
      <c r="HY981" s="83"/>
      <c r="HZ981" s="83"/>
      <c r="IA981" s="83"/>
      <c r="IB981" s="83"/>
      <c r="IC981" s="83"/>
      <c r="ID981" s="83"/>
      <c r="IE981" s="83"/>
      <c r="IF981" s="83"/>
      <c r="IG981" s="83"/>
      <c r="IH981" s="83"/>
      <c r="II981" s="83"/>
      <c r="IJ981" s="83"/>
      <c r="IK981" s="83"/>
      <c r="IL981" s="83"/>
      <c r="IM981" s="83"/>
      <c r="IN981" s="83"/>
      <c r="IO981" s="83"/>
      <c r="IP981" s="83"/>
      <c r="IQ981" s="83"/>
      <c r="IR981" s="83"/>
      <c r="IS981" s="83"/>
      <c r="IT981" s="83"/>
      <c r="IU981" s="83"/>
      <c r="IV981" s="83"/>
      <c r="IW981" s="83"/>
      <c r="IX981" s="83"/>
      <c r="IY981" s="83"/>
      <c r="IZ981" s="83"/>
      <c r="JA981" s="83"/>
      <c r="JB981" s="83"/>
      <c r="JC981" s="83"/>
      <c r="JD981" s="83"/>
      <c r="JE981" s="83"/>
    </row>
    <row r="982" spans="1:265" s="8" customFormat="1" ht="15" customHeight="1" thickBot="1" x14ac:dyDescent="0.25">
      <c r="A982" s="130"/>
      <c r="B982" s="131" t="s">
        <v>806</v>
      </c>
      <c r="C982" s="206"/>
      <c r="D982" s="360" t="s">
        <v>831</v>
      </c>
      <c r="E982" s="218"/>
      <c r="F982" s="1055"/>
      <c r="G982" s="1056"/>
      <c r="H982" s="360" t="s">
        <v>861</v>
      </c>
      <c r="I982" s="360" t="s">
        <v>874</v>
      </c>
      <c r="J982" s="360"/>
      <c r="K982" s="396" t="s">
        <v>1558</v>
      </c>
      <c r="L982" s="396"/>
      <c r="M982" s="1173"/>
      <c r="N982" s="1173"/>
      <c r="O982" s="396"/>
      <c r="P982" s="601"/>
      <c r="Q982" s="602"/>
      <c r="R982" s="602"/>
      <c r="S982" s="602"/>
      <c r="T982" s="602">
        <v>4</v>
      </c>
      <c r="U982" s="602"/>
      <c r="V982" s="602"/>
      <c r="W982" s="603"/>
      <c r="X982" s="130">
        <f>SUM(P976:W982)</f>
        <v>40</v>
      </c>
      <c r="Y982" s="130">
        <f>SUM(X976:X982)</f>
        <v>40</v>
      </c>
      <c r="Z982" s="112"/>
      <c r="AA982" s="83"/>
      <c r="AB982" s="83"/>
      <c r="AC982" s="83" t="str">
        <f t="shared" si="24"/>
        <v/>
      </c>
      <c r="AD982" s="83"/>
      <c r="AE982" s="83"/>
      <c r="AF982" s="83"/>
      <c r="AG982" s="83"/>
      <c r="AH982" s="83"/>
      <c r="AI982" s="83"/>
      <c r="AJ982" s="83"/>
      <c r="AK982" s="83"/>
      <c r="AL982" s="83"/>
      <c r="AM982" s="83"/>
      <c r="AN982" s="83"/>
      <c r="AO982" s="83"/>
      <c r="AP982" s="83"/>
      <c r="AQ982" s="83"/>
      <c r="AR982" s="83"/>
      <c r="AS982" s="83"/>
      <c r="AT982" s="83"/>
      <c r="AU982" s="83"/>
      <c r="AV982" s="83"/>
      <c r="AW982" s="83"/>
      <c r="AX982" s="83"/>
      <c r="AY982" s="83"/>
      <c r="AZ982" s="83"/>
      <c r="BA982" s="83"/>
      <c r="BB982" s="83"/>
      <c r="BC982" s="83"/>
      <c r="BD982" s="83"/>
      <c r="BE982" s="83"/>
      <c r="BF982" s="83"/>
      <c r="BG982" s="83"/>
      <c r="BH982" s="83"/>
      <c r="BI982" s="83"/>
      <c r="BJ982" s="83"/>
      <c r="BK982" s="83"/>
      <c r="BL982" s="83"/>
      <c r="BM982" s="83"/>
      <c r="BN982" s="83"/>
      <c r="BO982" s="83"/>
      <c r="BP982" s="83"/>
      <c r="BQ982" s="83"/>
      <c r="BR982" s="83"/>
      <c r="BS982" s="83"/>
      <c r="BT982" s="83"/>
      <c r="BU982" s="83"/>
      <c r="BV982" s="83"/>
      <c r="BW982" s="83"/>
      <c r="BX982" s="83"/>
      <c r="BY982" s="83"/>
      <c r="BZ982" s="83"/>
      <c r="CA982" s="83"/>
      <c r="CB982" s="83"/>
      <c r="CC982" s="83"/>
      <c r="CD982" s="83"/>
      <c r="CE982" s="83"/>
      <c r="CF982" s="83"/>
      <c r="CG982" s="83"/>
      <c r="CH982" s="83"/>
      <c r="CI982" s="83"/>
      <c r="CJ982" s="83"/>
      <c r="CK982" s="83"/>
      <c r="CL982" s="83"/>
      <c r="CM982" s="83"/>
      <c r="CN982" s="83"/>
      <c r="CO982" s="83"/>
      <c r="CP982" s="83"/>
      <c r="CQ982" s="83"/>
      <c r="CR982" s="83"/>
      <c r="CS982" s="83"/>
      <c r="CT982" s="83"/>
      <c r="CU982" s="83"/>
      <c r="CV982" s="83"/>
      <c r="CW982" s="83"/>
      <c r="CX982" s="83"/>
      <c r="CY982" s="83"/>
      <c r="CZ982" s="83"/>
      <c r="DA982" s="83"/>
      <c r="DB982" s="83"/>
      <c r="DC982" s="83"/>
      <c r="DD982" s="83"/>
      <c r="DE982" s="83"/>
      <c r="DF982" s="83"/>
      <c r="DG982" s="83"/>
      <c r="DH982" s="83"/>
      <c r="DI982" s="83"/>
      <c r="DJ982" s="83"/>
      <c r="DK982" s="83"/>
      <c r="DL982" s="83"/>
      <c r="DM982" s="83"/>
      <c r="DN982" s="83"/>
      <c r="DO982" s="83"/>
      <c r="DP982" s="83"/>
      <c r="DQ982" s="83"/>
      <c r="DR982" s="83"/>
      <c r="DS982" s="83"/>
      <c r="DT982" s="83"/>
      <c r="DU982" s="83"/>
      <c r="DV982" s="83"/>
      <c r="DW982" s="83"/>
      <c r="DX982" s="83"/>
      <c r="DY982" s="83"/>
      <c r="DZ982" s="83"/>
      <c r="EA982" s="83"/>
      <c r="EB982" s="83"/>
      <c r="EC982" s="83"/>
      <c r="ED982" s="83"/>
      <c r="EE982" s="83"/>
      <c r="EF982" s="83"/>
      <c r="EG982" s="83"/>
      <c r="EH982" s="83"/>
      <c r="EI982" s="83"/>
      <c r="EJ982" s="83"/>
      <c r="EK982" s="83"/>
      <c r="EL982" s="83"/>
      <c r="EM982" s="83"/>
      <c r="EN982" s="83"/>
      <c r="EO982" s="83"/>
      <c r="EP982" s="83"/>
      <c r="EQ982" s="83"/>
      <c r="ER982" s="83"/>
      <c r="ES982" s="83"/>
      <c r="ET982" s="83"/>
      <c r="EU982" s="83"/>
      <c r="EV982" s="83"/>
      <c r="EW982" s="83"/>
      <c r="EX982" s="83"/>
      <c r="EY982" s="83"/>
      <c r="EZ982" s="83"/>
      <c r="FA982" s="83"/>
      <c r="FB982" s="83"/>
      <c r="FC982" s="83"/>
      <c r="FD982" s="83"/>
      <c r="FE982" s="83"/>
      <c r="FF982" s="83"/>
      <c r="FG982" s="83"/>
      <c r="FH982" s="83"/>
      <c r="FI982" s="83"/>
      <c r="FJ982" s="83"/>
      <c r="FK982" s="83"/>
      <c r="FL982" s="83"/>
      <c r="FM982" s="83"/>
      <c r="FN982" s="83"/>
      <c r="FO982" s="83"/>
      <c r="FP982" s="83"/>
      <c r="FQ982" s="83"/>
      <c r="FR982" s="83"/>
      <c r="FS982" s="83"/>
      <c r="FT982" s="83"/>
      <c r="FU982" s="83"/>
      <c r="FV982" s="83"/>
      <c r="FW982" s="83"/>
      <c r="FX982" s="83"/>
      <c r="FY982" s="83"/>
      <c r="FZ982" s="83"/>
      <c r="GA982" s="83"/>
      <c r="GB982" s="83"/>
      <c r="GC982" s="83"/>
      <c r="GD982" s="83"/>
      <c r="GE982" s="83"/>
      <c r="GF982" s="83"/>
      <c r="GG982" s="83"/>
      <c r="GH982" s="83"/>
      <c r="GI982" s="83"/>
      <c r="GJ982" s="83"/>
      <c r="GK982" s="83"/>
      <c r="GL982" s="83"/>
      <c r="GM982" s="83"/>
      <c r="GN982" s="83"/>
      <c r="GO982" s="83"/>
      <c r="GP982" s="83"/>
      <c r="GQ982" s="83"/>
      <c r="GR982" s="83"/>
      <c r="GS982" s="83"/>
      <c r="GT982" s="83"/>
      <c r="GU982" s="83"/>
      <c r="GV982" s="83"/>
      <c r="GW982" s="83"/>
      <c r="GX982" s="83"/>
      <c r="GY982" s="83"/>
      <c r="GZ982" s="83"/>
      <c r="HA982" s="83"/>
      <c r="HB982" s="83"/>
      <c r="HC982" s="83"/>
      <c r="HD982" s="83"/>
      <c r="HE982" s="83"/>
      <c r="HF982" s="83"/>
      <c r="HG982" s="83"/>
      <c r="HH982" s="83"/>
      <c r="HI982" s="83"/>
      <c r="HJ982" s="83"/>
      <c r="HK982" s="83"/>
      <c r="HL982" s="83"/>
      <c r="HM982" s="83"/>
      <c r="HN982" s="83"/>
      <c r="HO982" s="83"/>
      <c r="HP982" s="83"/>
      <c r="HQ982" s="83"/>
      <c r="HR982" s="83"/>
      <c r="HS982" s="83"/>
      <c r="HT982" s="83"/>
      <c r="HU982" s="83"/>
      <c r="HV982" s="83"/>
      <c r="HW982" s="83"/>
      <c r="HX982" s="83"/>
      <c r="HY982" s="83"/>
      <c r="HZ982" s="83"/>
      <c r="IA982" s="83"/>
      <c r="IB982" s="83"/>
      <c r="IC982" s="83"/>
      <c r="ID982" s="83"/>
      <c r="IE982" s="83"/>
      <c r="IF982" s="83"/>
      <c r="IG982" s="83"/>
      <c r="IH982" s="83"/>
      <c r="II982" s="83"/>
      <c r="IJ982" s="83"/>
      <c r="IK982" s="83"/>
      <c r="IL982" s="83"/>
      <c r="IM982" s="83"/>
      <c r="IN982" s="83"/>
      <c r="IO982" s="83"/>
      <c r="IP982" s="83"/>
      <c r="IQ982" s="83"/>
      <c r="IR982" s="83"/>
      <c r="IS982" s="83"/>
      <c r="IT982" s="83"/>
      <c r="IU982" s="83"/>
      <c r="IV982" s="83"/>
      <c r="IW982" s="83"/>
      <c r="IX982" s="83"/>
      <c r="IY982" s="83"/>
      <c r="IZ982" s="83"/>
      <c r="JA982" s="83"/>
      <c r="JB982" s="83"/>
      <c r="JC982" s="83"/>
      <c r="JD982" s="83"/>
      <c r="JE982" s="83"/>
    </row>
    <row r="983" spans="1:265" s="8" customFormat="1" ht="15" customHeight="1" x14ac:dyDescent="0.2">
      <c r="A983" s="156"/>
      <c r="B983" s="119" t="s">
        <v>418</v>
      </c>
      <c r="C983" s="201" t="s">
        <v>35</v>
      </c>
      <c r="D983" s="391" t="s">
        <v>2231</v>
      </c>
      <c r="E983" s="171" t="s">
        <v>419</v>
      </c>
      <c r="F983" s="1066" t="s">
        <v>421</v>
      </c>
      <c r="G983" s="1067" t="s">
        <v>420</v>
      </c>
      <c r="H983" s="357" t="s">
        <v>23</v>
      </c>
      <c r="I983" s="357" t="s">
        <v>111</v>
      </c>
      <c r="J983" s="357"/>
      <c r="K983" s="391" t="s">
        <v>155</v>
      </c>
      <c r="L983" s="391"/>
      <c r="M983" s="1175"/>
      <c r="N983" s="1175"/>
      <c r="O983" s="391"/>
      <c r="P983" s="578"/>
      <c r="Q983" s="579"/>
      <c r="R983" s="579"/>
      <c r="S983" s="579"/>
      <c r="T983" s="579"/>
      <c r="U983" s="579"/>
      <c r="V983" s="579">
        <v>3</v>
      </c>
      <c r="W983" s="580"/>
      <c r="X983" s="227"/>
      <c r="Y983" s="227"/>
      <c r="Z983" s="112"/>
      <c r="AA983" s="83" t="s">
        <v>1472</v>
      </c>
      <c r="AB983" s="83"/>
      <c r="AC983" s="83">
        <f t="shared" si="24"/>
        <v>0</v>
      </c>
      <c r="AD983" s="83"/>
      <c r="AE983" s="83"/>
      <c r="AF983" s="83"/>
      <c r="AG983" s="83"/>
      <c r="AH983" s="83"/>
      <c r="AI983" s="83"/>
      <c r="AJ983" s="83"/>
      <c r="AK983" s="83"/>
      <c r="AL983" s="83"/>
      <c r="AM983" s="83"/>
      <c r="AN983" s="83"/>
      <c r="AO983" s="83"/>
      <c r="AP983" s="83"/>
      <c r="AQ983" s="83"/>
      <c r="AR983" s="83"/>
      <c r="AS983" s="83"/>
      <c r="AT983" s="83"/>
      <c r="AU983" s="83"/>
      <c r="AV983" s="83"/>
      <c r="AW983" s="83"/>
      <c r="AX983" s="83"/>
      <c r="AY983" s="83"/>
      <c r="AZ983" s="83"/>
      <c r="BA983" s="83"/>
      <c r="BB983" s="83"/>
      <c r="BC983" s="83"/>
      <c r="BD983" s="83"/>
      <c r="BE983" s="83"/>
      <c r="BF983" s="83"/>
      <c r="BG983" s="83"/>
      <c r="BH983" s="83"/>
      <c r="BI983" s="83"/>
      <c r="BJ983" s="83"/>
      <c r="BK983" s="83"/>
      <c r="BL983" s="83"/>
      <c r="BM983" s="83"/>
      <c r="BN983" s="83"/>
      <c r="BO983" s="83"/>
      <c r="BP983" s="83"/>
      <c r="BQ983" s="83"/>
      <c r="BR983" s="83"/>
      <c r="BS983" s="83"/>
      <c r="BT983" s="83"/>
      <c r="BU983" s="83"/>
      <c r="BV983" s="83"/>
      <c r="BW983" s="83"/>
      <c r="BX983" s="83"/>
      <c r="BY983" s="83"/>
      <c r="BZ983" s="83"/>
      <c r="CA983" s="83"/>
      <c r="CB983" s="83"/>
      <c r="CC983" s="83"/>
      <c r="CD983" s="83"/>
      <c r="CE983" s="83"/>
      <c r="CF983" s="83"/>
      <c r="CG983" s="83"/>
      <c r="CH983" s="83"/>
      <c r="CI983" s="83"/>
      <c r="CJ983" s="83"/>
      <c r="CK983" s="83"/>
      <c r="CL983" s="83"/>
      <c r="CM983" s="83"/>
      <c r="CN983" s="83"/>
      <c r="CO983" s="83"/>
      <c r="CP983" s="83"/>
      <c r="CQ983" s="83"/>
      <c r="CR983" s="83"/>
      <c r="CS983" s="83"/>
      <c r="CT983" s="83"/>
      <c r="CU983" s="83"/>
      <c r="CV983" s="83"/>
      <c r="CW983" s="83"/>
      <c r="CX983" s="83"/>
      <c r="CY983" s="83"/>
      <c r="CZ983" s="83"/>
      <c r="DA983" s="83"/>
      <c r="DB983" s="83"/>
      <c r="DC983" s="83"/>
      <c r="DD983" s="83"/>
      <c r="DE983" s="83"/>
      <c r="DF983" s="83"/>
      <c r="DG983" s="83"/>
      <c r="DH983" s="83"/>
      <c r="DI983" s="83"/>
      <c r="DJ983" s="83"/>
      <c r="DK983" s="83"/>
      <c r="DL983" s="83"/>
      <c r="DM983" s="83"/>
      <c r="DN983" s="83"/>
      <c r="DO983" s="83"/>
      <c r="DP983" s="83"/>
      <c r="DQ983" s="83"/>
      <c r="DR983" s="83"/>
      <c r="DS983" s="83"/>
      <c r="DT983" s="83"/>
      <c r="DU983" s="83"/>
      <c r="DV983" s="83"/>
      <c r="DW983" s="83"/>
      <c r="DX983" s="83"/>
      <c r="DY983" s="83"/>
      <c r="DZ983" s="83"/>
      <c r="EA983" s="83"/>
      <c r="EB983" s="83"/>
      <c r="EC983" s="83"/>
      <c r="ED983" s="83"/>
      <c r="EE983" s="83"/>
      <c r="EF983" s="83"/>
      <c r="EG983" s="83"/>
      <c r="EH983" s="83"/>
      <c r="EI983" s="83"/>
      <c r="EJ983" s="83"/>
      <c r="EK983" s="83"/>
      <c r="EL983" s="83"/>
      <c r="EM983" s="83"/>
      <c r="EN983" s="83"/>
      <c r="EO983" s="83"/>
      <c r="EP983" s="83"/>
      <c r="EQ983" s="83"/>
      <c r="ER983" s="83"/>
      <c r="ES983" s="83"/>
      <c r="ET983" s="83"/>
      <c r="EU983" s="83"/>
      <c r="EV983" s="83"/>
      <c r="EW983" s="83"/>
      <c r="EX983" s="83"/>
      <c r="EY983" s="83"/>
      <c r="EZ983" s="83"/>
      <c r="FA983" s="83"/>
      <c r="FB983" s="83"/>
      <c r="FC983" s="83"/>
      <c r="FD983" s="83"/>
      <c r="FE983" s="83"/>
      <c r="FF983" s="83"/>
      <c r="FG983" s="83"/>
      <c r="FH983" s="83"/>
      <c r="FI983" s="83"/>
      <c r="FJ983" s="83"/>
      <c r="FK983" s="83"/>
      <c r="FL983" s="83"/>
      <c r="FM983" s="83"/>
      <c r="FN983" s="83"/>
      <c r="FO983" s="83"/>
      <c r="FP983" s="83"/>
      <c r="FQ983" s="83"/>
      <c r="FR983" s="83"/>
      <c r="FS983" s="83"/>
      <c r="FT983" s="83"/>
      <c r="FU983" s="83"/>
      <c r="FV983" s="83"/>
      <c r="FW983" s="83"/>
      <c r="FX983" s="83"/>
      <c r="FY983" s="83"/>
      <c r="FZ983" s="83"/>
      <c r="GA983" s="83"/>
      <c r="GB983" s="83"/>
      <c r="GC983" s="83"/>
      <c r="GD983" s="83"/>
      <c r="GE983" s="83"/>
      <c r="GF983" s="83"/>
      <c r="GG983" s="83"/>
      <c r="GH983" s="83"/>
      <c r="GI983" s="83"/>
      <c r="GJ983" s="83"/>
      <c r="GK983" s="83"/>
      <c r="GL983" s="83"/>
      <c r="GM983" s="83"/>
      <c r="GN983" s="83"/>
      <c r="GO983" s="83"/>
      <c r="GP983" s="83"/>
      <c r="GQ983" s="83"/>
      <c r="GR983" s="83"/>
      <c r="GS983" s="83"/>
      <c r="GT983" s="83"/>
      <c r="GU983" s="83"/>
      <c r="GV983" s="83"/>
      <c r="GW983" s="83"/>
      <c r="GX983" s="83"/>
      <c r="GY983" s="83"/>
      <c r="GZ983" s="83"/>
      <c r="HA983" s="83"/>
      <c r="HB983" s="83"/>
      <c r="HC983" s="83"/>
      <c r="HD983" s="83"/>
      <c r="HE983" s="83"/>
      <c r="HF983" s="83"/>
      <c r="HG983" s="83"/>
      <c r="HH983" s="83"/>
      <c r="HI983" s="83"/>
      <c r="HJ983" s="83"/>
      <c r="HK983" s="83"/>
      <c r="HL983" s="83"/>
      <c r="HM983" s="83"/>
      <c r="HN983" s="83"/>
      <c r="HO983" s="83"/>
      <c r="HP983" s="83"/>
      <c r="HQ983" s="83"/>
      <c r="HR983" s="83"/>
      <c r="HS983" s="83"/>
      <c r="HT983" s="83"/>
      <c r="HU983" s="83"/>
      <c r="HV983" s="83"/>
      <c r="HW983" s="83"/>
      <c r="HX983" s="83"/>
      <c r="HY983" s="83"/>
      <c r="HZ983" s="83"/>
      <c r="IA983" s="83"/>
      <c r="IB983" s="83"/>
      <c r="IC983" s="83"/>
      <c r="ID983" s="83"/>
      <c r="IE983" s="83"/>
      <c r="IF983" s="83"/>
      <c r="IG983" s="83"/>
      <c r="IH983" s="83"/>
      <c r="II983" s="83"/>
      <c r="IJ983" s="83"/>
      <c r="IK983" s="83"/>
      <c r="IL983" s="83"/>
      <c r="IM983" s="83"/>
      <c r="IN983" s="83"/>
      <c r="IO983" s="83"/>
      <c r="IP983" s="83"/>
      <c r="IQ983" s="83"/>
      <c r="IR983" s="83"/>
      <c r="IS983" s="83"/>
      <c r="IT983" s="83"/>
      <c r="IU983" s="83"/>
      <c r="IV983" s="83"/>
      <c r="IW983" s="83"/>
      <c r="IX983" s="83"/>
      <c r="IY983" s="83"/>
      <c r="IZ983" s="83"/>
      <c r="JA983" s="83"/>
      <c r="JB983" s="83"/>
      <c r="JC983" s="83"/>
      <c r="JD983" s="83"/>
      <c r="JE983" s="83"/>
    </row>
    <row r="984" spans="1:265" s="8" customFormat="1" ht="15" customHeight="1" thickBot="1" x14ac:dyDescent="0.25">
      <c r="A984" s="161"/>
      <c r="B984" s="162" t="s">
        <v>418</v>
      </c>
      <c r="C984" s="209"/>
      <c r="D984" s="355" t="s">
        <v>2231</v>
      </c>
      <c r="E984" s="234"/>
      <c r="F984" s="1053"/>
      <c r="G984" s="1054"/>
      <c r="H984" s="355" t="s">
        <v>23</v>
      </c>
      <c r="I984" s="355" t="s">
        <v>1498</v>
      </c>
      <c r="J984" s="355"/>
      <c r="K984" s="387" t="s">
        <v>1273</v>
      </c>
      <c r="L984" s="387" t="s">
        <v>97</v>
      </c>
      <c r="M984" s="1173"/>
      <c r="N984" s="1173"/>
      <c r="O984" s="387"/>
      <c r="P984" s="601"/>
      <c r="Q984" s="602"/>
      <c r="R984" s="602"/>
      <c r="S984" s="602"/>
      <c r="T984" s="602">
        <v>37</v>
      </c>
      <c r="U984" s="602"/>
      <c r="V984" s="602"/>
      <c r="W984" s="603"/>
      <c r="X984" s="231">
        <f>SUM(P983:V984)</f>
        <v>40</v>
      </c>
      <c r="Y984" s="231">
        <f>X984</f>
        <v>40</v>
      </c>
      <c r="Z984" s="112"/>
      <c r="AA984" s="83"/>
      <c r="AB984" s="83"/>
      <c r="AC984" s="83" t="str">
        <f t="shared" si="24"/>
        <v/>
      </c>
      <c r="AD984" s="83"/>
      <c r="AE984" s="83"/>
      <c r="AF984" s="83"/>
      <c r="AG984" s="83"/>
      <c r="AH984" s="83"/>
      <c r="AI984" s="83"/>
      <c r="AJ984" s="83"/>
      <c r="AK984" s="83"/>
      <c r="AL984" s="83"/>
      <c r="AM984" s="83"/>
      <c r="AN984" s="83"/>
      <c r="AO984" s="83"/>
      <c r="AP984" s="83"/>
      <c r="AQ984" s="83"/>
      <c r="AR984" s="83"/>
      <c r="AS984" s="83"/>
      <c r="AT984" s="83"/>
      <c r="AU984" s="83"/>
      <c r="AV984" s="83"/>
      <c r="AW984" s="83"/>
      <c r="AX984" s="83"/>
      <c r="AY984" s="83"/>
      <c r="AZ984" s="83"/>
      <c r="BA984" s="83"/>
      <c r="BB984" s="83"/>
      <c r="BC984" s="83"/>
      <c r="BD984" s="83"/>
      <c r="BE984" s="83"/>
      <c r="BF984" s="83"/>
      <c r="BG984" s="83"/>
      <c r="BH984" s="83"/>
      <c r="BI984" s="83"/>
      <c r="BJ984" s="83"/>
      <c r="BK984" s="83"/>
      <c r="BL984" s="83"/>
      <c r="BM984" s="83"/>
      <c r="BN984" s="83"/>
      <c r="BO984" s="83"/>
      <c r="BP984" s="83"/>
      <c r="BQ984" s="83"/>
      <c r="BR984" s="83"/>
      <c r="BS984" s="83"/>
      <c r="BT984" s="83"/>
      <c r="BU984" s="83"/>
      <c r="BV984" s="83"/>
      <c r="BW984" s="83"/>
      <c r="BX984" s="83"/>
      <c r="BY984" s="83"/>
      <c r="BZ984" s="83"/>
      <c r="CA984" s="83"/>
      <c r="CB984" s="83"/>
      <c r="CC984" s="83"/>
      <c r="CD984" s="83"/>
      <c r="CE984" s="83"/>
      <c r="CF984" s="83"/>
      <c r="CG984" s="83"/>
      <c r="CH984" s="83"/>
      <c r="CI984" s="83"/>
      <c r="CJ984" s="83"/>
      <c r="CK984" s="83"/>
      <c r="CL984" s="83"/>
      <c r="CM984" s="83"/>
      <c r="CN984" s="83"/>
      <c r="CO984" s="83"/>
      <c r="CP984" s="83"/>
      <c r="CQ984" s="83"/>
      <c r="CR984" s="83"/>
      <c r="CS984" s="83"/>
      <c r="CT984" s="83"/>
      <c r="CU984" s="83"/>
      <c r="CV984" s="83"/>
      <c r="CW984" s="83"/>
      <c r="CX984" s="83"/>
      <c r="CY984" s="83"/>
      <c r="CZ984" s="83"/>
      <c r="DA984" s="83"/>
      <c r="DB984" s="83"/>
      <c r="DC984" s="83"/>
      <c r="DD984" s="83"/>
      <c r="DE984" s="83"/>
      <c r="DF984" s="83"/>
      <c r="DG984" s="83"/>
      <c r="DH984" s="83"/>
      <c r="DI984" s="83"/>
      <c r="DJ984" s="83"/>
      <c r="DK984" s="83"/>
      <c r="DL984" s="83"/>
      <c r="DM984" s="83"/>
      <c r="DN984" s="83"/>
      <c r="DO984" s="83"/>
      <c r="DP984" s="83"/>
      <c r="DQ984" s="83"/>
      <c r="DR984" s="83"/>
      <c r="DS984" s="83"/>
      <c r="DT984" s="83"/>
      <c r="DU984" s="83"/>
      <c r="DV984" s="83"/>
      <c r="DW984" s="83"/>
      <c r="DX984" s="83"/>
      <c r="DY984" s="83"/>
      <c r="DZ984" s="83"/>
      <c r="EA984" s="83"/>
      <c r="EB984" s="83"/>
      <c r="EC984" s="83"/>
      <c r="ED984" s="83"/>
      <c r="EE984" s="83"/>
      <c r="EF984" s="83"/>
      <c r="EG984" s="83"/>
      <c r="EH984" s="83"/>
      <c r="EI984" s="83"/>
      <c r="EJ984" s="83"/>
      <c r="EK984" s="83"/>
      <c r="EL984" s="83"/>
      <c r="EM984" s="83"/>
      <c r="EN984" s="83"/>
      <c r="EO984" s="83"/>
      <c r="EP984" s="83"/>
      <c r="EQ984" s="83"/>
      <c r="ER984" s="83"/>
      <c r="ES984" s="83"/>
      <c r="ET984" s="83"/>
      <c r="EU984" s="83"/>
      <c r="EV984" s="83"/>
      <c r="EW984" s="83"/>
      <c r="EX984" s="83"/>
      <c r="EY984" s="83"/>
      <c r="EZ984" s="83"/>
      <c r="FA984" s="83"/>
      <c r="FB984" s="83"/>
      <c r="FC984" s="83"/>
      <c r="FD984" s="83"/>
      <c r="FE984" s="83"/>
      <c r="FF984" s="83"/>
      <c r="FG984" s="83"/>
      <c r="FH984" s="83"/>
      <c r="FI984" s="83"/>
      <c r="FJ984" s="83"/>
      <c r="FK984" s="83"/>
      <c r="FL984" s="83"/>
      <c r="FM984" s="83"/>
      <c r="FN984" s="83"/>
      <c r="FO984" s="83"/>
      <c r="FP984" s="83"/>
      <c r="FQ984" s="83"/>
      <c r="FR984" s="83"/>
      <c r="FS984" s="83"/>
      <c r="FT984" s="83"/>
      <c r="FU984" s="83"/>
      <c r="FV984" s="83"/>
      <c r="FW984" s="83"/>
      <c r="FX984" s="83"/>
      <c r="FY984" s="83"/>
      <c r="FZ984" s="83"/>
      <c r="GA984" s="83"/>
      <c r="GB984" s="83"/>
      <c r="GC984" s="83"/>
      <c r="GD984" s="83"/>
      <c r="GE984" s="83"/>
      <c r="GF984" s="83"/>
      <c r="GG984" s="83"/>
      <c r="GH984" s="83"/>
      <c r="GI984" s="83"/>
      <c r="GJ984" s="83"/>
      <c r="GK984" s="83"/>
      <c r="GL984" s="83"/>
      <c r="GM984" s="83"/>
      <c r="GN984" s="83"/>
      <c r="GO984" s="83"/>
      <c r="GP984" s="83"/>
      <c r="GQ984" s="83"/>
      <c r="GR984" s="83"/>
      <c r="GS984" s="83"/>
      <c r="GT984" s="83"/>
      <c r="GU984" s="83"/>
      <c r="GV984" s="83"/>
      <c r="GW984" s="83"/>
      <c r="GX984" s="83"/>
      <c r="GY984" s="83"/>
      <c r="GZ984" s="83"/>
      <c r="HA984" s="83"/>
      <c r="HB984" s="83"/>
      <c r="HC984" s="83"/>
      <c r="HD984" s="83"/>
      <c r="HE984" s="83"/>
      <c r="HF984" s="83"/>
      <c r="HG984" s="83"/>
      <c r="HH984" s="83"/>
      <c r="HI984" s="83"/>
      <c r="HJ984" s="83"/>
      <c r="HK984" s="83"/>
      <c r="HL984" s="83"/>
      <c r="HM984" s="83"/>
      <c r="HN984" s="83"/>
      <c r="HO984" s="83"/>
      <c r="HP984" s="83"/>
      <c r="HQ984" s="83"/>
      <c r="HR984" s="83"/>
      <c r="HS984" s="83"/>
      <c r="HT984" s="83"/>
      <c r="HU984" s="83"/>
      <c r="HV984" s="83"/>
      <c r="HW984" s="83"/>
      <c r="HX984" s="83"/>
      <c r="HY984" s="83"/>
      <c r="HZ984" s="83"/>
      <c r="IA984" s="83"/>
      <c r="IB984" s="83"/>
      <c r="IC984" s="83"/>
      <c r="ID984" s="83"/>
      <c r="IE984" s="83"/>
      <c r="IF984" s="83"/>
      <c r="IG984" s="83"/>
      <c r="IH984" s="83"/>
      <c r="II984" s="83"/>
      <c r="IJ984" s="83"/>
      <c r="IK984" s="83"/>
      <c r="IL984" s="83"/>
      <c r="IM984" s="83"/>
      <c r="IN984" s="83"/>
      <c r="IO984" s="83"/>
      <c r="IP984" s="83"/>
      <c r="IQ984" s="83"/>
      <c r="IR984" s="83"/>
      <c r="IS984" s="83"/>
      <c r="IT984" s="83"/>
      <c r="IU984" s="83"/>
      <c r="IV984" s="83"/>
      <c r="IW984" s="83"/>
      <c r="IX984" s="83"/>
      <c r="IY984" s="83"/>
      <c r="IZ984" s="83"/>
      <c r="JA984" s="83"/>
      <c r="JB984" s="83"/>
      <c r="JC984" s="83"/>
      <c r="JD984" s="83"/>
      <c r="JE984" s="83"/>
    </row>
    <row r="985" spans="1:265" s="8" customFormat="1" ht="15" customHeight="1" x14ac:dyDescent="0.2">
      <c r="A985" s="156">
        <f>A976+1</f>
        <v>104</v>
      </c>
      <c r="B985" s="1086" t="s">
        <v>807</v>
      </c>
      <c r="C985" s="201" t="s">
        <v>35</v>
      </c>
      <c r="D985" s="359" t="s">
        <v>832</v>
      </c>
      <c r="E985" s="215" t="s">
        <v>841</v>
      </c>
      <c r="F985" s="1042" t="s">
        <v>848</v>
      </c>
      <c r="G985" s="1043" t="s">
        <v>887</v>
      </c>
      <c r="H985" s="359" t="s">
        <v>861</v>
      </c>
      <c r="I985" s="359" t="s">
        <v>874</v>
      </c>
      <c r="J985" s="359"/>
      <c r="K985" s="385" t="s">
        <v>1789</v>
      </c>
      <c r="L985" s="385" t="s">
        <v>97</v>
      </c>
      <c r="M985" s="766">
        <v>1</v>
      </c>
      <c r="N985" s="766" t="s">
        <v>24</v>
      </c>
      <c r="O985" s="395" t="s">
        <v>440</v>
      </c>
      <c r="P985" s="595">
        <v>2</v>
      </c>
      <c r="Q985" s="596"/>
      <c r="R985" s="596"/>
      <c r="S985" s="596"/>
      <c r="T985" s="596"/>
      <c r="U985" s="596"/>
      <c r="V985" s="596"/>
      <c r="W985" s="597"/>
      <c r="X985" s="156"/>
      <c r="Y985" s="156"/>
      <c r="Z985" s="112" t="str">
        <f>C985</f>
        <v>TC</v>
      </c>
      <c r="AA985" s="83" t="s">
        <v>1476</v>
      </c>
      <c r="AB985" s="83" t="s">
        <v>1479</v>
      </c>
      <c r="AC985" s="83">
        <f t="shared" si="24"/>
        <v>20</v>
      </c>
      <c r="AD985" s="83"/>
      <c r="AE985" s="83"/>
      <c r="AF985" s="83"/>
      <c r="AG985" s="83"/>
      <c r="AH985" s="83"/>
      <c r="AI985" s="83"/>
      <c r="AJ985" s="83"/>
      <c r="AK985" s="83"/>
      <c r="AL985" s="83"/>
      <c r="AM985" s="83"/>
      <c r="AN985" s="83"/>
      <c r="AO985" s="83"/>
      <c r="AP985" s="83"/>
      <c r="AQ985" s="83"/>
      <c r="AR985" s="83"/>
      <c r="AS985" s="83"/>
      <c r="AT985" s="83"/>
      <c r="AU985" s="83"/>
      <c r="AV985" s="83"/>
      <c r="AW985" s="83"/>
      <c r="AX985" s="83"/>
      <c r="AY985" s="83"/>
      <c r="AZ985" s="83"/>
      <c r="BA985" s="83"/>
      <c r="BB985" s="83"/>
      <c r="BC985" s="83"/>
      <c r="BD985" s="83"/>
      <c r="BE985" s="83"/>
      <c r="BF985" s="83"/>
      <c r="BG985" s="83"/>
      <c r="BH985" s="83"/>
      <c r="BI985" s="83"/>
      <c r="BJ985" s="83"/>
      <c r="BK985" s="83"/>
      <c r="BL985" s="83"/>
      <c r="BM985" s="83"/>
      <c r="BN985" s="83"/>
      <c r="BO985" s="83"/>
      <c r="BP985" s="83"/>
      <c r="BQ985" s="83"/>
      <c r="BR985" s="83"/>
      <c r="BS985" s="83"/>
      <c r="BT985" s="83"/>
      <c r="BU985" s="83"/>
      <c r="BV985" s="83"/>
      <c r="BW985" s="83"/>
      <c r="BX985" s="83"/>
      <c r="BY985" s="83"/>
      <c r="BZ985" s="83"/>
      <c r="CA985" s="83"/>
      <c r="CB985" s="83"/>
      <c r="CC985" s="83"/>
      <c r="CD985" s="83"/>
      <c r="CE985" s="83"/>
      <c r="CF985" s="83"/>
      <c r="CG985" s="83"/>
      <c r="CH985" s="83"/>
      <c r="CI985" s="83"/>
      <c r="CJ985" s="83"/>
      <c r="CK985" s="83"/>
      <c r="CL985" s="83"/>
      <c r="CM985" s="83"/>
      <c r="CN985" s="83"/>
      <c r="CO985" s="83"/>
      <c r="CP985" s="83"/>
      <c r="CQ985" s="83"/>
      <c r="CR985" s="83"/>
      <c r="CS985" s="83"/>
      <c r="CT985" s="83"/>
      <c r="CU985" s="83"/>
      <c r="CV985" s="83"/>
      <c r="CW985" s="83"/>
      <c r="CX985" s="83"/>
      <c r="CY985" s="83"/>
      <c r="CZ985" s="83"/>
      <c r="DA985" s="83"/>
      <c r="DB985" s="83"/>
      <c r="DC985" s="83"/>
      <c r="DD985" s="83"/>
      <c r="DE985" s="83"/>
      <c r="DF985" s="83"/>
      <c r="DG985" s="83"/>
      <c r="DH985" s="83"/>
      <c r="DI985" s="83"/>
      <c r="DJ985" s="83"/>
      <c r="DK985" s="83"/>
      <c r="DL985" s="83"/>
      <c r="DM985" s="83"/>
      <c r="DN985" s="83"/>
      <c r="DO985" s="83"/>
      <c r="DP985" s="83"/>
      <c r="DQ985" s="83"/>
      <c r="DR985" s="83"/>
      <c r="DS985" s="83"/>
      <c r="DT985" s="83"/>
      <c r="DU985" s="83"/>
      <c r="DV985" s="83"/>
      <c r="DW985" s="83"/>
      <c r="DX985" s="83"/>
      <c r="DY985" s="83"/>
      <c r="DZ985" s="83"/>
      <c r="EA985" s="83"/>
      <c r="EB985" s="83"/>
      <c r="EC985" s="83"/>
      <c r="ED985" s="83"/>
      <c r="EE985" s="83"/>
      <c r="EF985" s="83"/>
      <c r="EG985" s="83"/>
      <c r="EH985" s="83"/>
      <c r="EI985" s="83"/>
      <c r="EJ985" s="83"/>
      <c r="EK985" s="83"/>
      <c r="EL985" s="83"/>
      <c r="EM985" s="83"/>
      <c r="EN985" s="83"/>
      <c r="EO985" s="83"/>
      <c r="EP985" s="83"/>
      <c r="EQ985" s="83"/>
      <c r="ER985" s="83"/>
      <c r="ES985" s="83"/>
      <c r="ET985" s="83"/>
      <c r="EU985" s="83"/>
      <c r="EV985" s="83"/>
      <c r="EW985" s="83"/>
      <c r="EX985" s="83"/>
      <c r="EY985" s="83"/>
      <c r="EZ985" s="83"/>
      <c r="FA985" s="83"/>
      <c r="FB985" s="83"/>
      <c r="FC985" s="83"/>
      <c r="FD985" s="83"/>
      <c r="FE985" s="83"/>
      <c r="FF985" s="83"/>
      <c r="FG985" s="83"/>
      <c r="FH985" s="83"/>
      <c r="FI985" s="83"/>
      <c r="FJ985" s="83"/>
      <c r="FK985" s="83"/>
      <c r="FL985" s="83"/>
      <c r="FM985" s="83"/>
      <c r="FN985" s="83"/>
      <c r="FO985" s="83"/>
      <c r="FP985" s="83"/>
      <c r="FQ985" s="83"/>
      <c r="FR985" s="83"/>
      <c r="FS985" s="83"/>
      <c r="FT985" s="83"/>
      <c r="FU985" s="83"/>
      <c r="FV985" s="83"/>
      <c r="FW985" s="83"/>
      <c r="FX985" s="83"/>
      <c r="FY985" s="83"/>
      <c r="FZ985" s="83"/>
      <c r="GA985" s="83"/>
      <c r="GB985" s="83"/>
      <c r="GC985" s="83"/>
      <c r="GD985" s="83"/>
      <c r="GE985" s="83"/>
      <c r="GF985" s="83"/>
      <c r="GG985" s="83"/>
      <c r="GH985" s="83"/>
      <c r="GI985" s="83"/>
      <c r="GJ985" s="83"/>
      <c r="GK985" s="83"/>
      <c r="GL985" s="83"/>
      <c r="GM985" s="83"/>
      <c r="GN985" s="83"/>
      <c r="GO985" s="83"/>
      <c r="GP985" s="83"/>
      <c r="GQ985" s="83"/>
      <c r="GR985" s="83"/>
      <c r="GS985" s="83"/>
      <c r="GT985" s="83"/>
      <c r="GU985" s="83"/>
      <c r="GV985" s="83"/>
      <c r="GW985" s="83"/>
      <c r="GX985" s="83"/>
      <c r="GY985" s="83"/>
      <c r="GZ985" s="83"/>
      <c r="HA985" s="83"/>
      <c r="HB985" s="83"/>
      <c r="HC985" s="83"/>
      <c r="HD985" s="83"/>
      <c r="HE985" s="83"/>
      <c r="HF985" s="83"/>
      <c r="HG985" s="83"/>
      <c r="HH985" s="83"/>
      <c r="HI985" s="83"/>
      <c r="HJ985" s="83"/>
      <c r="HK985" s="83"/>
      <c r="HL985" s="83"/>
      <c r="HM985" s="83"/>
      <c r="HN985" s="83"/>
      <c r="HO985" s="83"/>
      <c r="HP985" s="83"/>
      <c r="HQ985" s="83"/>
      <c r="HR985" s="83"/>
      <c r="HS985" s="83"/>
      <c r="HT985" s="83"/>
      <c r="HU985" s="83"/>
      <c r="HV985" s="83"/>
      <c r="HW985" s="83"/>
      <c r="HX985" s="83"/>
      <c r="HY985" s="83"/>
      <c r="HZ985" s="83"/>
      <c r="IA985" s="83"/>
      <c r="IB985" s="83"/>
      <c r="IC985" s="83"/>
      <c r="ID985" s="83"/>
      <c r="IE985" s="83"/>
      <c r="IF985" s="83"/>
      <c r="IG985" s="83"/>
      <c r="IH985" s="83"/>
      <c r="II985" s="83"/>
      <c r="IJ985" s="83"/>
      <c r="IK985" s="83"/>
      <c r="IL985" s="83"/>
      <c r="IM985" s="83"/>
      <c r="IN985" s="83"/>
      <c r="IO985" s="83"/>
      <c r="IP985" s="83"/>
      <c r="IQ985" s="83"/>
      <c r="IR985" s="83"/>
      <c r="IS985" s="83"/>
      <c r="IT985" s="83"/>
      <c r="IU985" s="83"/>
      <c r="IV985" s="83"/>
      <c r="IW985" s="83"/>
      <c r="IX985" s="83"/>
      <c r="IY985" s="83"/>
      <c r="IZ985" s="83"/>
      <c r="JA985" s="83"/>
      <c r="JB985" s="83"/>
      <c r="JC985" s="83"/>
      <c r="JD985" s="83"/>
      <c r="JE985" s="83"/>
    </row>
    <row r="986" spans="1:265" s="8" customFormat="1" ht="15" customHeight="1" x14ac:dyDescent="0.2">
      <c r="A986" s="573"/>
      <c r="B986" s="131" t="s">
        <v>807</v>
      </c>
      <c r="C986" s="206"/>
      <c r="D986" s="335" t="s">
        <v>832</v>
      </c>
      <c r="E986" s="218"/>
      <c r="F986" s="1055"/>
      <c r="G986" s="1056"/>
      <c r="H986" s="335" t="s">
        <v>861</v>
      </c>
      <c r="I986" s="335" t="s">
        <v>874</v>
      </c>
      <c r="J986" s="335"/>
      <c r="K986" s="386" t="s">
        <v>1789</v>
      </c>
      <c r="L986" s="386" t="s">
        <v>97</v>
      </c>
      <c r="M986" s="765">
        <v>1</v>
      </c>
      <c r="N986" s="765" t="s">
        <v>101</v>
      </c>
      <c r="O986" s="390" t="s">
        <v>440</v>
      </c>
      <c r="P986" s="598">
        <v>2</v>
      </c>
      <c r="Q986" s="599"/>
      <c r="R986" s="599"/>
      <c r="S986" s="599"/>
      <c r="T986" s="599"/>
      <c r="U986" s="599"/>
      <c r="V986" s="599"/>
      <c r="W986" s="600"/>
      <c r="X986" s="573"/>
      <c r="Y986" s="573"/>
      <c r="Z986" s="112"/>
      <c r="AA986" s="83"/>
      <c r="AB986" s="83"/>
      <c r="AC986" s="83" t="str">
        <f t="shared" si="24"/>
        <v/>
      </c>
      <c r="AD986" s="83"/>
      <c r="AE986" s="83"/>
      <c r="AF986" s="83"/>
      <c r="AG986" s="83"/>
      <c r="AH986" s="83"/>
      <c r="AI986" s="83"/>
      <c r="AJ986" s="83"/>
      <c r="AK986" s="83"/>
      <c r="AL986" s="83"/>
      <c r="AM986" s="83"/>
      <c r="AN986" s="83"/>
      <c r="AO986" s="83"/>
      <c r="AP986" s="83"/>
      <c r="AQ986" s="83"/>
      <c r="AR986" s="83"/>
      <c r="AS986" s="83"/>
      <c r="AT986" s="83"/>
      <c r="AU986" s="83"/>
      <c r="AV986" s="83"/>
      <c r="AW986" s="83"/>
      <c r="AX986" s="83"/>
      <c r="AY986" s="83"/>
      <c r="AZ986" s="83"/>
      <c r="BA986" s="83"/>
      <c r="BB986" s="83"/>
      <c r="BC986" s="83"/>
      <c r="BD986" s="83"/>
      <c r="BE986" s="83"/>
      <c r="BF986" s="83"/>
      <c r="BG986" s="83"/>
      <c r="BH986" s="83"/>
      <c r="BI986" s="83"/>
      <c r="BJ986" s="83"/>
      <c r="BK986" s="83"/>
      <c r="BL986" s="83"/>
      <c r="BM986" s="83"/>
      <c r="BN986" s="83"/>
      <c r="BO986" s="83"/>
      <c r="BP986" s="83"/>
      <c r="BQ986" s="83"/>
      <c r="BR986" s="83"/>
      <c r="BS986" s="83"/>
      <c r="BT986" s="83"/>
      <c r="BU986" s="83"/>
      <c r="BV986" s="83"/>
      <c r="BW986" s="83"/>
      <c r="BX986" s="83"/>
      <c r="BY986" s="83"/>
      <c r="BZ986" s="83"/>
      <c r="CA986" s="83"/>
      <c r="CB986" s="83"/>
      <c r="CC986" s="83"/>
      <c r="CD986" s="83"/>
      <c r="CE986" s="83"/>
      <c r="CF986" s="83"/>
      <c r="CG986" s="83"/>
      <c r="CH986" s="83"/>
      <c r="CI986" s="83"/>
      <c r="CJ986" s="83"/>
      <c r="CK986" s="83"/>
      <c r="CL986" s="83"/>
      <c r="CM986" s="83"/>
      <c r="CN986" s="83"/>
      <c r="CO986" s="83"/>
      <c r="CP986" s="83"/>
      <c r="CQ986" s="83"/>
      <c r="CR986" s="83"/>
      <c r="CS986" s="83"/>
      <c r="CT986" s="83"/>
      <c r="CU986" s="83"/>
      <c r="CV986" s="83"/>
      <c r="CW986" s="83"/>
      <c r="CX986" s="83"/>
      <c r="CY986" s="83"/>
      <c r="CZ986" s="83"/>
      <c r="DA986" s="83"/>
      <c r="DB986" s="83"/>
      <c r="DC986" s="83"/>
      <c r="DD986" s="83"/>
      <c r="DE986" s="83"/>
      <c r="DF986" s="83"/>
      <c r="DG986" s="83"/>
      <c r="DH986" s="83"/>
      <c r="DI986" s="83"/>
      <c r="DJ986" s="83"/>
      <c r="DK986" s="83"/>
      <c r="DL986" s="83"/>
      <c r="DM986" s="83"/>
      <c r="DN986" s="83"/>
      <c r="DO986" s="83"/>
      <c r="DP986" s="83"/>
      <c r="DQ986" s="83"/>
      <c r="DR986" s="83"/>
      <c r="DS986" s="83"/>
      <c r="DT986" s="83"/>
      <c r="DU986" s="83"/>
      <c r="DV986" s="83"/>
      <c r="DW986" s="83"/>
      <c r="DX986" s="83"/>
      <c r="DY986" s="83"/>
      <c r="DZ986" s="83"/>
      <c r="EA986" s="83"/>
      <c r="EB986" s="83"/>
      <c r="EC986" s="83"/>
      <c r="ED986" s="83"/>
      <c r="EE986" s="83"/>
      <c r="EF986" s="83"/>
      <c r="EG986" s="83"/>
      <c r="EH986" s="83"/>
      <c r="EI986" s="83"/>
      <c r="EJ986" s="83"/>
      <c r="EK986" s="83"/>
      <c r="EL986" s="83"/>
      <c r="EM986" s="83"/>
      <c r="EN986" s="83"/>
      <c r="EO986" s="83"/>
      <c r="EP986" s="83"/>
      <c r="EQ986" s="83"/>
      <c r="ER986" s="83"/>
      <c r="ES986" s="83"/>
      <c r="ET986" s="83"/>
      <c r="EU986" s="83"/>
      <c r="EV986" s="83"/>
      <c r="EW986" s="83"/>
      <c r="EX986" s="83"/>
      <c r="EY986" s="83"/>
      <c r="EZ986" s="83"/>
      <c r="FA986" s="83"/>
      <c r="FB986" s="83"/>
      <c r="FC986" s="83"/>
      <c r="FD986" s="83"/>
      <c r="FE986" s="83"/>
      <c r="FF986" s="83"/>
      <c r="FG986" s="83"/>
      <c r="FH986" s="83"/>
      <c r="FI986" s="83"/>
      <c r="FJ986" s="83"/>
      <c r="FK986" s="83"/>
      <c r="FL986" s="83"/>
      <c r="FM986" s="83"/>
      <c r="FN986" s="83"/>
      <c r="FO986" s="83"/>
      <c r="FP986" s="83"/>
      <c r="FQ986" s="83"/>
      <c r="FR986" s="83"/>
      <c r="FS986" s="83"/>
      <c r="FT986" s="83"/>
      <c r="FU986" s="83"/>
      <c r="FV986" s="83"/>
      <c r="FW986" s="83"/>
      <c r="FX986" s="83"/>
      <c r="FY986" s="83"/>
      <c r="FZ986" s="83"/>
      <c r="GA986" s="83"/>
      <c r="GB986" s="83"/>
      <c r="GC986" s="83"/>
      <c r="GD986" s="83"/>
      <c r="GE986" s="83"/>
      <c r="GF986" s="83"/>
      <c r="GG986" s="83"/>
      <c r="GH986" s="83"/>
      <c r="GI986" s="83"/>
      <c r="GJ986" s="83"/>
      <c r="GK986" s="83"/>
      <c r="GL986" s="83"/>
      <c r="GM986" s="83"/>
      <c r="GN986" s="83"/>
      <c r="GO986" s="83"/>
      <c r="GP986" s="83"/>
      <c r="GQ986" s="83"/>
      <c r="GR986" s="83"/>
      <c r="GS986" s="83"/>
      <c r="GT986" s="83"/>
      <c r="GU986" s="83"/>
      <c r="GV986" s="83"/>
      <c r="GW986" s="83"/>
      <c r="GX986" s="83"/>
      <c r="GY986" s="83"/>
      <c r="GZ986" s="83"/>
      <c r="HA986" s="83"/>
      <c r="HB986" s="83"/>
      <c r="HC986" s="83"/>
      <c r="HD986" s="83"/>
      <c r="HE986" s="83"/>
      <c r="HF986" s="83"/>
      <c r="HG986" s="83"/>
      <c r="HH986" s="83"/>
      <c r="HI986" s="83"/>
      <c r="HJ986" s="83"/>
      <c r="HK986" s="83"/>
      <c r="HL986" s="83"/>
      <c r="HM986" s="83"/>
      <c r="HN986" s="83"/>
      <c r="HO986" s="83"/>
      <c r="HP986" s="83"/>
      <c r="HQ986" s="83"/>
      <c r="HR986" s="83"/>
      <c r="HS986" s="83"/>
      <c r="HT986" s="83"/>
      <c r="HU986" s="83"/>
      <c r="HV986" s="83"/>
      <c r="HW986" s="83"/>
      <c r="HX986" s="83"/>
      <c r="HY986" s="83"/>
      <c r="HZ986" s="83"/>
      <c r="IA986" s="83"/>
      <c r="IB986" s="83"/>
      <c r="IC986" s="83"/>
      <c r="ID986" s="83"/>
      <c r="IE986" s="83"/>
      <c r="IF986" s="83"/>
      <c r="IG986" s="83"/>
      <c r="IH986" s="83"/>
      <c r="II986" s="83"/>
      <c r="IJ986" s="83"/>
      <c r="IK986" s="83"/>
      <c r="IL986" s="83"/>
      <c r="IM986" s="83"/>
      <c r="IN986" s="83"/>
      <c r="IO986" s="83"/>
      <c r="IP986" s="83"/>
      <c r="IQ986" s="83"/>
      <c r="IR986" s="83"/>
      <c r="IS986" s="83"/>
      <c r="IT986" s="83"/>
      <c r="IU986" s="83"/>
      <c r="IV986" s="83"/>
      <c r="IW986" s="83"/>
      <c r="IX986" s="83"/>
      <c r="IY986" s="83"/>
      <c r="IZ986" s="83"/>
      <c r="JA986" s="83"/>
      <c r="JB986" s="83"/>
      <c r="JC986" s="83"/>
      <c r="JD986" s="83"/>
      <c r="JE986" s="83"/>
    </row>
    <row r="987" spans="1:265" s="8" customFormat="1" ht="15" customHeight="1" x14ac:dyDescent="0.2">
      <c r="A987" s="573"/>
      <c r="B987" s="131" t="s">
        <v>807</v>
      </c>
      <c r="C987" s="206"/>
      <c r="D987" s="335" t="s">
        <v>832</v>
      </c>
      <c r="E987" s="218"/>
      <c r="F987" s="1055"/>
      <c r="G987" s="1056"/>
      <c r="H987" s="335" t="s">
        <v>861</v>
      </c>
      <c r="I987" s="335" t="s">
        <v>874</v>
      </c>
      <c r="J987" s="335"/>
      <c r="K987" s="406" t="s">
        <v>929</v>
      </c>
      <c r="L987" s="405" t="s">
        <v>97</v>
      </c>
      <c r="M987" s="943" t="s">
        <v>507</v>
      </c>
      <c r="N987" s="943" t="s">
        <v>24</v>
      </c>
      <c r="O987" s="405" t="s">
        <v>435</v>
      </c>
      <c r="P987" s="657">
        <v>2</v>
      </c>
      <c r="Q987" s="599"/>
      <c r="R987" s="599"/>
      <c r="S987" s="599"/>
      <c r="T987" s="599"/>
      <c r="U987" s="599"/>
      <c r="V987" s="599"/>
      <c r="W987" s="600"/>
      <c r="X987" s="573"/>
      <c r="Y987" s="573"/>
      <c r="Z987" s="112"/>
      <c r="AA987" s="83"/>
      <c r="AB987" s="83"/>
      <c r="AC987" s="83" t="str">
        <f t="shared" si="24"/>
        <v/>
      </c>
      <c r="AD987" s="83"/>
      <c r="AE987" s="83"/>
      <c r="AF987" s="83"/>
      <c r="AG987" s="83"/>
      <c r="AH987" s="83"/>
      <c r="AI987" s="83"/>
      <c r="AJ987" s="83"/>
      <c r="AK987" s="83"/>
      <c r="AL987" s="83"/>
      <c r="AM987" s="83"/>
      <c r="AN987" s="83"/>
      <c r="AO987" s="83"/>
      <c r="AP987" s="83"/>
      <c r="AQ987" s="83"/>
      <c r="AR987" s="83"/>
      <c r="AS987" s="83"/>
      <c r="AT987" s="83"/>
      <c r="AU987" s="83"/>
      <c r="AV987" s="83"/>
      <c r="AW987" s="83"/>
      <c r="AX987" s="83"/>
      <c r="AY987" s="83"/>
      <c r="AZ987" s="83"/>
      <c r="BA987" s="83"/>
      <c r="BB987" s="83"/>
      <c r="BC987" s="83"/>
      <c r="BD987" s="83"/>
      <c r="BE987" s="83"/>
      <c r="BF987" s="83"/>
      <c r="BG987" s="83"/>
      <c r="BH987" s="83"/>
      <c r="BI987" s="83"/>
      <c r="BJ987" s="83"/>
      <c r="BK987" s="83"/>
      <c r="BL987" s="83"/>
      <c r="BM987" s="83"/>
      <c r="BN987" s="83"/>
      <c r="BO987" s="83"/>
      <c r="BP987" s="83"/>
      <c r="BQ987" s="83"/>
      <c r="BR987" s="83"/>
      <c r="BS987" s="83"/>
      <c r="BT987" s="83"/>
      <c r="BU987" s="83"/>
      <c r="BV987" s="83"/>
      <c r="BW987" s="83"/>
      <c r="BX987" s="83"/>
      <c r="BY987" s="83"/>
      <c r="BZ987" s="83"/>
      <c r="CA987" s="83"/>
      <c r="CB987" s="83"/>
      <c r="CC987" s="83"/>
      <c r="CD987" s="83"/>
      <c r="CE987" s="83"/>
      <c r="CF987" s="83"/>
      <c r="CG987" s="83"/>
      <c r="CH987" s="83"/>
      <c r="CI987" s="83"/>
      <c r="CJ987" s="83"/>
      <c r="CK987" s="83"/>
      <c r="CL987" s="83"/>
      <c r="CM987" s="83"/>
      <c r="CN987" s="83"/>
      <c r="CO987" s="83"/>
      <c r="CP987" s="83"/>
      <c r="CQ987" s="83"/>
      <c r="CR987" s="83"/>
      <c r="CS987" s="83"/>
      <c r="CT987" s="83"/>
      <c r="CU987" s="83"/>
      <c r="CV987" s="83"/>
      <c r="CW987" s="83"/>
      <c r="CX987" s="83"/>
      <c r="CY987" s="83"/>
      <c r="CZ987" s="83"/>
      <c r="DA987" s="83"/>
      <c r="DB987" s="83"/>
      <c r="DC987" s="83"/>
      <c r="DD987" s="83"/>
      <c r="DE987" s="83"/>
      <c r="DF987" s="83"/>
      <c r="DG987" s="83"/>
      <c r="DH987" s="83"/>
      <c r="DI987" s="83"/>
      <c r="DJ987" s="83"/>
      <c r="DK987" s="83"/>
      <c r="DL987" s="83"/>
      <c r="DM987" s="83"/>
      <c r="DN987" s="83"/>
      <c r="DO987" s="83"/>
      <c r="DP987" s="83"/>
      <c r="DQ987" s="83"/>
      <c r="DR987" s="83"/>
      <c r="DS987" s="83"/>
      <c r="DT987" s="83"/>
      <c r="DU987" s="83"/>
      <c r="DV987" s="83"/>
      <c r="DW987" s="83"/>
      <c r="DX987" s="83"/>
      <c r="DY987" s="83"/>
      <c r="DZ987" s="83"/>
      <c r="EA987" s="83"/>
      <c r="EB987" s="83"/>
      <c r="EC987" s="83"/>
      <c r="ED987" s="83"/>
      <c r="EE987" s="83"/>
      <c r="EF987" s="83"/>
      <c r="EG987" s="83"/>
      <c r="EH987" s="83"/>
      <c r="EI987" s="83"/>
      <c r="EJ987" s="83"/>
      <c r="EK987" s="83"/>
      <c r="EL987" s="83"/>
      <c r="EM987" s="83"/>
      <c r="EN987" s="83"/>
      <c r="EO987" s="83"/>
      <c r="EP987" s="83"/>
      <c r="EQ987" s="83"/>
      <c r="ER987" s="83"/>
      <c r="ES987" s="83"/>
      <c r="ET987" s="83"/>
      <c r="EU987" s="83"/>
      <c r="EV987" s="83"/>
      <c r="EW987" s="83"/>
      <c r="EX987" s="83"/>
      <c r="EY987" s="83"/>
      <c r="EZ987" s="83"/>
      <c r="FA987" s="83"/>
      <c r="FB987" s="83"/>
      <c r="FC987" s="83"/>
      <c r="FD987" s="83"/>
      <c r="FE987" s="83"/>
      <c r="FF987" s="83"/>
      <c r="FG987" s="83"/>
      <c r="FH987" s="83"/>
      <c r="FI987" s="83"/>
      <c r="FJ987" s="83"/>
      <c r="FK987" s="83"/>
      <c r="FL987" s="83"/>
      <c r="FM987" s="83"/>
      <c r="FN987" s="83"/>
      <c r="FO987" s="83"/>
      <c r="FP987" s="83"/>
      <c r="FQ987" s="83"/>
      <c r="FR987" s="83"/>
      <c r="FS987" s="83"/>
      <c r="FT987" s="83"/>
      <c r="FU987" s="83"/>
      <c r="FV987" s="83"/>
      <c r="FW987" s="83"/>
      <c r="FX987" s="83"/>
      <c r="FY987" s="83"/>
      <c r="FZ987" s="83"/>
      <c r="GA987" s="83"/>
      <c r="GB987" s="83"/>
      <c r="GC987" s="83"/>
      <c r="GD987" s="83"/>
      <c r="GE987" s="83"/>
      <c r="GF987" s="83"/>
      <c r="GG987" s="83"/>
      <c r="GH987" s="83"/>
      <c r="GI987" s="83"/>
      <c r="GJ987" s="83"/>
      <c r="GK987" s="83"/>
      <c r="GL987" s="83"/>
      <c r="GM987" s="83"/>
      <c r="GN987" s="83"/>
      <c r="GO987" s="83"/>
      <c r="GP987" s="83"/>
      <c r="GQ987" s="83"/>
      <c r="GR987" s="83"/>
      <c r="GS987" s="83"/>
      <c r="GT987" s="83"/>
      <c r="GU987" s="83"/>
      <c r="GV987" s="83"/>
      <c r="GW987" s="83"/>
      <c r="GX987" s="83"/>
      <c r="GY987" s="83"/>
      <c r="GZ987" s="83"/>
      <c r="HA987" s="83"/>
      <c r="HB987" s="83"/>
      <c r="HC987" s="83"/>
      <c r="HD987" s="83"/>
      <c r="HE987" s="83"/>
      <c r="HF987" s="83"/>
      <c r="HG987" s="83"/>
      <c r="HH987" s="83"/>
      <c r="HI987" s="83"/>
      <c r="HJ987" s="83"/>
      <c r="HK987" s="83"/>
      <c r="HL987" s="83"/>
      <c r="HM987" s="83"/>
      <c r="HN987" s="83"/>
      <c r="HO987" s="83"/>
      <c r="HP987" s="83"/>
      <c r="HQ987" s="83"/>
      <c r="HR987" s="83"/>
      <c r="HS987" s="83"/>
      <c r="HT987" s="83"/>
      <c r="HU987" s="83"/>
      <c r="HV987" s="83"/>
      <c r="HW987" s="83"/>
      <c r="HX987" s="83"/>
      <c r="HY987" s="83"/>
      <c r="HZ987" s="83"/>
      <c r="IA987" s="83"/>
      <c r="IB987" s="83"/>
      <c r="IC987" s="83"/>
      <c r="ID987" s="83"/>
      <c r="IE987" s="83"/>
      <c r="IF987" s="83"/>
      <c r="IG987" s="83"/>
      <c r="IH987" s="83"/>
      <c r="II987" s="83"/>
      <c r="IJ987" s="83"/>
      <c r="IK987" s="83"/>
      <c r="IL987" s="83"/>
      <c r="IM987" s="83"/>
      <c r="IN987" s="83"/>
      <c r="IO987" s="83"/>
      <c r="IP987" s="83"/>
      <c r="IQ987" s="83"/>
      <c r="IR987" s="83"/>
      <c r="IS987" s="83"/>
      <c r="IT987" s="83"/>
      <c r="IU987" s="83"/>
      <c r="IV987" s="83"/>
      <c r="IW987" s="83"/>
      <c r="IX987" s="83"/>
      <c r="IY987" s="83"/>
      <c r="IZ987" s="83"/>
      <c r="JA987" s="83"/>
      <c r="JB987" s="83"/>
      <c r="JC987" s="83"/>
      <c r="JD987" s="83"/>
      <c r="JE987" s="83"/>
    </row>
    <row r="988" spans="1:265" s="8" customFormat="1" ht="15" customHeight="1" x14ac:dyDescent="0.2">
      <c r="A988" s="130"/>
      <c r="B988" s="131" t="s">
        <v>807</v>
      </c>
      <c r="C988" s="206"/>
      <c r="D988" s="335" t="s">
        <v>832</v>
      </c>
      <c r="E988" s="218"/>
      <c r="F988" s="1055"/>
      <c r="G988" s="1056"/>
      <c r="H988" s="335" t="s">
        <v>861</v>
      </c>
      <c r="I988" s="335" t="s">
        <v>874</v>
      </c>
      <c r="J988" s="335"/>
      <c r="K988" s="854" t="s">
        <v>2091</v>
      </c>
      <c r="L988" s="390" t="s">
        <v>97</v>
      </c>
      <c r="M988" s="765" t="s">
        <v>574</v>
      </c>
      <c r="N988" s="765" t="s">
        <v>24</v>
      </c>
      <c r="O988" s="390" t="s">
        <v>435</v>
      </c>
      <c r="P988" s="598">
        <v>4</v>
      </c>
      <c r="Q988" s="599"/>
      <c r="R988" s="599"/>
      <c r="S988" s="599"/>
      <c r="T988" s="599"/>
      <c r="U988" s="599"/>
      <c r="V988" s="599"/>
      <c r="W988" s="600"/>
      <c r="X988" s="130"/>
      <c r="Y988" s="130"/>
      <c r="Z988" s="112"/>
      <c r="AA988" s="83"/>
      <c r="AB988" s="83"/>
      <c r="AC988" s="83" t="str">
        <f t="shared" si="24"/>
        <v/>
      </c>
      <c r="AD988" s="83"/>
      <c r="AE988" s="83"/>
      <c r="AF988" s="83"/>
      <c r="AG988" s="83"/>
      <c r="AH988" s="83"/>
      <c r="AI988" s="83"/>
      <c r="AJ988" s="83"/>
      <c r="AK988" s="83"/>
      <c r="AL988" s="83"/>
      <c r="AM988" s="83"/>
      <c r="AN988" s="83"/>
      <c r="AO988" s="83"/>
      <c r="AP988" s="83"/>
      <c r="AQ988" s="83"/>
      <c r="AR988" s="83"/>
      <c r="AS988" s="83"/>
      <c r="AT988" s="83"/>
      <c r="AU988" s="83"/>
      <c r="AV988" s="83"/>
      <c r="AW988" s="83"/>
      <c r="AX988" s="83"/>
      <c r="AY988" s="83"/>
      <c r="AZ988" s="83"/>
      <c r="BA988" s="83"/>
      <c r="BB988" s="83"/>
      <c r="BC988" s="83"/>
      <c r="BD988" s="83"/>
      <c r="BE988" s="83"/>
      <c r="BF988" s="83"/>
      <c r="BG988" s="83"/>
      <c r="BH988" s="83"/>
      <c r="BI988" s="83"/>
      <c r="BJ988" s="83"/>
      <c r="BK988" s="83"/>
      <c r="BL988" s="83"/>
      <c r="BM988" s="83"/>
      <c r="BN988" s="83"/>
      <c r="BO988" s="83"/>
      <c r="BP988" s="83"/>
      <c r="BQ988" s="83"/>
      <c r="BR988" s="83"/>
      <c r="BS988" s="83"/>
      <c r="BT988" s="83"/>
      <c r="BU988" s="83"/>
      <c r="BV988" s="83"/>
      <c r="BW988" s="83"/>
      <c r="BX988" s="83"/>
      <c r="BY988" s="83"/>
      <c r="BZ988" s="83"/>
      <c r="CA988" s="83"/>
      <c r="CB988" s="83"/>
      <c r="CC988" s="83"/>
      <c r="CD988" s="83"/>
      <c r="CE988" s="83"/>
      <c r="CF988" s="83"/>
      <c r="CG988" s="83"/>
      <c r="CH988" s="83"/>
      <c r="CI988" s="83"/>
      <c r="CJ988" s="83"/>
      <c r="CK988" s="83"/>
      <c r="CL988" s="83"/>
      <c r="CM988" s="83"/>
      <c r="CN988" s="83"/>
      <c r="CO988" s="83"/>
      <c r="CP988" s="83"/>
      <c r="CQ988" s="83"/>
      <c r="CR988" s="83"/>
      <c r="CS988" s="83"/>
      <c r="CT988" s="83"/>
      <c r="CU988" s="83"/>
      <c r="CV988" s="83"/>
      <c r="CW988" s="83"/>
      <c r="CX988" s="83"/>
      <c r="CY988" s="83"/>
      <c r="CZ988" s="83"/>
      <c r="DA988" s="83"/>
      <c r="DB988" s="83"/>
      <c r="DC988" s="83"/>
      <c r="DD988" s="83"/>
      <c r="DE988" s="83"/>
      <c r="DF988" s="83"/>
      <c r="DG988" s="83"/>
      <c r="DH988" s="83"/>
      <c r="DI988" s="83"/>
      <c r="DJ988" s="83"/>
      <c r="DK988" s="83"/>
      <c r="DL988" s="83"/>
      <c r="DM988" s="83"/>
      <c r="DN988" s="83"/>
      <c r="DO988" s="83"/>
      <c r="DP988" s="83"/>
      <c r="DQ988" s="83"/>
      <c r="DR988" s="83"/>
      <c r="DS988" s="83"/>
      <c r="DT988" s="83"/>
      <c r="DU988" s="83"/>
      <c r="DV988" s="83"/>
      <c r="DW988" s="83"/>
      <c r="DX988" s="83"/>
      <c r="DY988" s="83"/>
      <c r="DZ988" s="83"/>
      <c r="EA988" s="83"/>
      <c r="EB988" s="83"/>
      <c r="EC988" s="83"/>
      <c r="ED988" s="83"/>
      <c r="EE988" s="83"/>
      <c r="EF988" s="83"/>
      <c r="EG988" s="83"/>
      <c r="EH988" s="83"/>
      <c r="EI988" s="83"/>
      <c r="EJ988" s="83"/>
      <c r="EK988" s="83"/>
      <c r="EL988" s="83"/>
      <c r="EM988" s="83"/>
      <c r="EN988" s="83"/>
      <c r="EO988" s="83"/>
      <c r="EP988" s="83"/>
      <c r="EQ988" s="83"/>
      <c r="ER988" s="83"/>
      <c r="ES988" s="83"/>
      <c r="ET988" s="83"/>
      <c r="EU988" s="83"/>
      <c r="EV988" s="83"/>
      <c r="EW988" s="83"/>
      <c r="EX988" s="83"/>
      <c r="EY988" s="83"/>
      <c r="EZ988" s="83"/>
      <c r="FA988" s="83"/>
      <c r="FB988" s="83"/>
      <c r="FC988" s="83"/>
      <c r="FD988" s="83"/>
      <c r="FE988" s="83"/>
      <c r="FF988" s="83"/>
      <c r="FG988" s="83"/>
      <c r="FH988" s="83"/>
      <c r="FI988" s="83"/>
      <c r="FJ988" s="83"/>
      <c r="FK988" s="83"/>
      <c r="FL988" s="83"/>
      <c r="FM988" s="83"/>
      <c r="FN988" s="83"/>
      <c r="FO988" s="83"/>
      <c r="FP988" s="83"/>
      <c r="FQ988" s="83"/>
      <c r="FR988" s="83"/>
      <c r="FS988" s="83"/>
      <c r="FT988" s="83"/>
      <c r="FU988" s="83"/>
      <c r="FV988" s="83"/>
      <c r="FW988" s="83"/>
      <c r="FX988" s="83"/>
      <c r="FY988" s="83"/>
      <c r="FZ988" s="83"/>
      <c r="GA988" s="83"/>
      <c r="GB988" s="83"/>
      <c r="GC988" s="83"/>
      <c r="GD988" s="83"/>
      <c r="GE988" s="83"/>
      <c r="GF988" s="83"/>
      <c r="GG988" s="83"/>
      <c r="GH988" s="83"/>
      <c r="GI988" s="83"/>
      <c r="GJ988" s="83"/>
      <c r="GK988" s="83"/>
      <c r="GL988" s="83"/>
      <c r="GM988" s="83"/>
      <c r="GN988" s="83"/>
      <c r="GO988" s="83"/>
      <c r="GP988" s="83"/>
      <c r="GQ988" s="83"/>
      <c r="GR988" s="83"/>
      <c r="GS988" s="83"/>
      <c r="GT988" s="83"/>
      <c r="GU988" s="83"/>
      <c r="GV988" s="83"/>
      <c r="GW988" s="83"/>
      <c r="GX988" s="83"/>
      <c r="GY988" s="83"/>
      <c r="GZ988" s="83"/>
      <c r="HA988" s="83"/>
      <c r="HB988" s="83"/>
      <c r="HC988" s="83"/>
      <c r="HD988" s="83"/>
      <c r="HE988" s="83"/>
      <c r="HF988" s="83"/>
      <c r="HG988" s="83"/>
      <c r="HH988" s="83"/>
      <c r="HI988" s="83"/>
      <c r="HJ988" s="83"/>
      <c r="HK988" s="83"/>
      <c r="HL988" s="83"/>
      <c r="HM988" s="83"/>
      <c r="HN988" s="83"/>
      <c r="HO988" s="83"/>
      <c r="HP988" s="83"/>
      <c r="HQ988" s="83"/>
      <c r="HR988" s="83"/>
      <c r="HS988" s="83"/>
      <c r="HT988" s="83"/>
      <c r="HU988" s="83"/>
      <c r="HV988" s="83"/>
      <c r="HW988" s="83"/>
      <c r="HX988" s="83"/>
      <c r="HY988" s="83"/>
      <c r="HZ988" s="83"/>
      <c r="IA988" s="83"/>
      <c r="IB988" s="83"/>
      <c r="IC988" s="83"/>
      <c r="ID988" s="83"/>
      <c r="IE988" s="83"/>
      <c r="IF988" s="83"/>
      <c r="IG988" s="83"/>
      <c r="IH988" s="83"/>
      <c r="II988" s="83"/>
      <c r="IJ988" s="83"/>
      <c r="IK988" s="83"/>
      <c r="IL988" s="83"/>
      <c r="IM988" s="83"/>
      <c r="IN988" s="83"/>
      <c r="IO988" s="83"/>
      <c r="IP988" s="83"/>
      <c r="IQ988" s="83"/>
      <c r="IR988" s="83"/>
      <c r="IS988" s="83"/>
      <c r="IT988" s="83"/>
      <c r="IU988" s="83"/>
      <c r="IV988" s="83"/>
      <c r="IW988" s="83"/>
      <c r="IX988" s="83"/>
      <c r="IY988" s="83"/>
      <c r="IZ988" s="83"/>
      <c r="JA988" s="83"/>
      <c r="JB988" s="83"/>
      <c r="JC988" s="83"/>
      <c r="JD988" s="83"/>
      <c r="JE988" s="83"/>
    </row>
    <row r="989" spans="1:265" s="8" customFormat="1" ht="15" customHeight="1" x14ac:dyDescent="0.2">
      <c r="A989" s="130"/>
      <c r="B989" s="131" t="s">
        <v>807</v>
      </c>
      <c r="C989" s="206"/>
      <c r="D989" s="335" t="s">
        <v>832</v>
      </c>
      <c r="E989" s="218"/>
      <c r="F989" s="1055"/>
      <c r="G989" s="1056"/>
      <c r="H989" s="335" t="s">
        <v>861</v>
      </c>
      <c r="I989" s="335" t="s">
        <v>874</v>
      </c>
      <c r="J989" s="335"/>
      <c r="K989" s="390" t="s">
        <v>903</v>
      </c>
      <c r="L989" s="390" t="s">
        <v>97</v>
      </c>
      <c r="M989" s="765" t="s">
        <v>574</v>
      </c>
      <c r="N989" s="765" t="s">
        <v>101</v>
      </c>
      <c r="O989" s="390" t="s">
        <v>435</v>
      </c>
      <c r="P989" s="598">
        <v>4</v>
      </c>
      <c r="Q989" s="599"/>
      <c r="R989" s="599"/>
      <c r="S989" s="599"/>
      <c r="T989" s="599"/>
      <c r="U989" s="599"/>
      <c r="V989" s="599"/>
      <c r="W989" s="600"/>
      <c r="X989" s="130"/>
      <c r="Y989" s="130"/>
      <c r="Z989" s="112"/>
      <c r="AA989" s="83"/>
      <c r="AB989" s="83"/>
      <c r="AC989" s="83" t="str">
        <f t="shared" si="24"/>
        <v/>
      </c>
      <c r="AD989" s="83"/>
      <c r="AE989" s="83"/>
      <c r="AF989" s="83"/>
      <c r="AG989" s="83"/>
      <c r="AH989" s="83"/>
      <c r="AI989" s="83"/>
      <c r="AJ989" s="83"/>
      <c r="AK989" s="83"/>
      <c r="AL989" s="83"/>
      <c r="AM989" s="83"/>
      <c r="AN989" s="83"/>
      <c r="AO989" s="83"/>
      <c r="AP989" s="83"/>
      <c r="AQ989" s="83"/>
      <c r="AR989" s="83"/>
      <c r="AS989" s="83"/>
      <c r="AT989" s="83"/>
      <c r="AU989" s="83"/>
      <c r="AV989" s="83"/>
      <c r="AW989" s="83"/>
      <c r="AX989" s="83"/>
      <c r="AY989" s="83"/>
      <c r="AZ989" s="83"/>
      <c r="BA989" s="83"/>
      <c r="BB989" s="83"/>
      <c r="BC989" s="83"/>
      <c r="BD989" s="83"/>
      <c r="BE989" s="83"/>
      <c r="BF989" s="83"/>
      <c r="BG989" s="83"/>
      <c r="BH989" s="83"/>
      <c r="BI989" s="83"/>
      <c r="BJ989" s="83"/>
      <c r="BK989" s="83"/>
      <c r="BL989" s="83"/>
      <c r="BM989" s="83"/>
      <c r="BN989" s="83"/>
      <c r="BO989" s="83"/>
      <c r="BP989" s="83"/>
      <c r="BQ989" s="83"/>
      <c r="BR989" s="83"/>
      <c r="BS989" s="83"/>
      <c r="BT989" s="83"/>
      <c r="BU989" s="83"/>
      <c r="BV989" s="83"/>
      <c r="BW989" s="83"/>
      <c r="BX989" s="83"/>
      <c r="BY989" s="83"/>
      <c r="BZ989" s="83"/>
      <c r="CA989" s="83"/>
      <c r="CB989" s="83"/>
      <c r="CC989" s="83"/>
      <c r="CD989" s="83"/>
      <c r="CE989" s="83"/>
      <c r="CF989" s="83"/>
      <c r="CG989" s="83"/>
      <c r="CH989" s="83"/>
      <c r="CI989" s="83"/>
      <c r="CJ989" s="83"/>
      <c r="CK989" s="83"/>
      <c r="CL989" s="83"/>
      <c r="CM989" s="83"/>
      <c r="CN989" s="83"/>
      <c r="CO989" s="83"/>
      <c r="CP989" s="83"/>
      <c r="CQ989" s="83"/>
      <c r="CR989" s="83"/>
      <c r="CS989" s="83"/>
      <c r="CT989" s="83"/>
      <c r="CU989" s="83"/>
      <c r="CV989" s="83"/>
      <c r="CW989" s="83"/>
      <c r="CX989" s="83"/>
      <c r="CY989" s="83"/>
      <c r="CZ989" s="83"/>
      <c r="DA989" s="83"/>
      <c r="DB989" s="83"/>
      <c r="DC989" s="83"/>
      <c r="DD989" s="83"/>
      <c r="DE989" s="83"/>
      <c r="DF989" s="83"/>
      <c r="DG989" s="83"/>
      <c r="DH989" s="83"/>
      <c r="DI989" s="83"/>
      <c r="DJ989" s="83"/>
      <c r="DK989" s="83"/>
      <c r="DL989" s="83"/>
      <c r="DM989" s="83"/>
      <c r="DN989" s="83"/>
      <c r="DO989" s="83"/>
      <c r="DP989" s="83"/>
      <c r="DQ989" s="83"/>
      <c r="DR989" s="83"/>
      <c r="DS989" s="83"/>
      <c r="DT989" s="83"/>
      <c r="DU989" s="83"/>
      <c r="DV989" s="83"/>
      <c r="DW989" s="83"/>
      <c r="DX989" s="83"/>
      <c r="DY989" s="83"/>
      <c r="DZ989" s="83"/>
      <c r="EA989" s="83"/>
      <c r="EB989" s="83"/>
      <c r="EC989" s="83"/>
      <c r="ED989" s="83"/>
      <c r="EE989" s="83"/>
      <c r="EF989" s="83"/>
      <c r="EG989" s="83"/>
      <c r="EH989" s="83"/>
      <c r="EI989" s="83"/>
      <c r="EJ989" s="83"/>
      <c r="EK989" s="83"/>
      <c r="EL989" s="83"/>
      <c r="EM989" s="83"/>
      <c r="EN989" s="83"/>
      <c r="EO989" s="83"/>
      <c r="EP989" s="83"/>
      <c r="EQ989" s="83"/>
      <c r="ER989" s="83"/>
      <c r="ES989" s="83"/>
      <c r="ET989" s="83"/>
      <c r="EU989" s="83"/>
      <c r="EV989" s="83"/>
      <c r="EW989" s="83"/>
      <c r="EX989" s="83"/>
      <c r="EY989" s="83"/>
      <c r="EZ989" s="83"/>
      <c r="FA989" s="83"/>
      <c r="FB989" s="83"/>
      <c r="FC989" s="83"/>
      <c r="FD989" s="83"/>
      <c r="FE989" s="83"/>
      <c r="FF989" s="83"/>
      <c r="FG989" s="83"/>
      <c r="FH989" s="83"/>
      <c r="FI989" s="83"/>
      <c r="FJ989" s="83"/>
      <c r="FK989" s="83"/>
      <c r="FL989" s="83"/>
      <c r="FM989" s="83"/>
      <c r="FN989" s="83"/>
      <c r="FO989" s="83"/>
      <c r="FP989" s="83"/>
      <c r="FQ989" s="83"/>
      <c r="FR989" s="83"/>
      <c r="FS989" s="83"/>
      <c r="FT989" s="83"/>
      <c r="FU989" s="83"/>
      <c r="FV989" s="83"/>
      <c r="FW989" s="83"/>
      <c r="FX989" s="83"/>
      <c r="FY989" s="83"/>
      <c r="FZ989" s="83"/>
      <c r="GA989" s="83"/>
      <c r="GB989" s="83"/>
      <c r="GC989" s="83"/>
      <c r="GD989" s="83"/>
      <c r="GE989" s="83"/>
      <c r="GF989" s="83"/>
      <c r="GG989" s="83"/>
      <c r="GH989" s="83"/>
      <c r="GI989" s="83"/>
      <c r="GJ989" s="83"/>
      <c r="GK989" s="83"/>
      <c r="GL989" s="83"/>
      <c r="GM989" s="83"/>
      <c r="GN989" s="83"/>
      <c r="GO989" s="83"/>
      <c r="GP989" s="83"/>
      <c r="GQ989" s="83"/>
      <c r="GR989" s="83"/>
      <c r="GS989" s="83"/>
      <c r="GT989" s="83"/>
      <c r="GU989" s="83"/>
      <c r="GV989" s="83"/>
      <c r="GW989" s="83"/>
      <c r="GX989" s="83"/>
      <c r="GY989" s="83"/>
      <c r="GZ989" s="83"/>
      <c r="HA989" s="83"/>
      <c r="HB989" s="83"/>
      <c r="HC989" s="83"/>
      <c r="HD989" s="83"/>
      <c r="HE989" s="83"/>
      <c r="HF989" s="83"/>
      <c r="HG989" s="83"/>
      <c r="HH989" s="83"/>
      <c r="HI989" s="83"/>
      <c r="HJ989" s="83"/>
      <c r="HK989" s="83"/>
      <c r="HL989" s="83"/>
      <c r="HM989" s="83"/>
      <c r="HN989" s="83"/>
      <c r="HO989" s="83"/>
      <c r="HP989" s="83"/>
      <c r="HQ989" s="83"/>
      <c r="HR989" s="83"/>
      <c r="HS989" s="83"/>
      <c r="HT989" s="83"/>
      <c r="HU989" s="83"/>
      <c r="HV989" s="83"/>
      <c r="HW989" s="83"/>
      <c r="HX989" s="83"/>
      <c r="HY989" s="83"/>
      <c r="HZ989" s="83"/>
      <c r="IA989" s="83"/>
      <c r="IB989" s="83"/>
      <c r="IC989" s="83"/>
      <c r="ID989" s="83"/>
      <c r="IE989" s="83"/>
      <c r="IF989" s="83"/>
      <c r="IG989" s="83"/>
      <c r="IH989" s="83"/>
      <c r="II989" s="83"/>
      <c r="IJ989" s="83"/>
      <c r="IK989" s="83"/>
      <c r="IL989" s="83"/>
      <c r="IM989" s="83"/>
      <c r="IN989" s="83"/>
      <c r="IO989" s="83"/>
      <c r="IP989" s="83"/>
      <c r="IQ989" s="83"/>
      <c r="IR989" s="83"/>
      <c r="IS989" s="83"/>
      <c r="IT989" s="83"/>
      <c r="IU989" s="83"/>
      <c r="IV989" s="83"/>
      <c r="IW989" s="83"/>
      <c r="IX989" s="83"/>
      <c r="IY989" s="83"/>
      <c r="IZ989" s="83"/>
      <c r="JA989" s="83"/>
      <c r="JB989" s="83"/>
      <c r="JC989" s="83"/>
      <c r="JD989" s="83"/>
      <c r="JE989" s="83"/>
    </row>
    <row r="990" spans="1:265" s="8" customFormat="1" ht="15" customHeight="1" x14ac:dyDescent="0.2">
      <c r="A990" s="130"/>
      <c r="B990" s="131" t="s">
        <v>807</v>
      </c>
      <c r="C990" s="206"/>
      <c r="D990" s="335" t="s">
        <v>832</v>
      </c>
      <c r="E990" s="218"/>
      <c r="F990" s="1055"/>
      <c r="G990" s="1056"/>
      <c r="H990" s="335" t="s">
        <v>861</v>
      </c>
      <c r="I990" s="335" t="s">
        <v>874</v>
      </c>
      <c r="J990" s="335"/>
      <c r="K990" s="390" t="s">
        <v>932</v>
      </c>
      <c r="L990" s="390" t="s">
        <v>97</v>
      </c>
      <c r="M990" s="765" t="s">
        <v>451</v>
      </c>
      <c r="N990" s="765" t="s">
        <v>24</v>
      </c>
      <c r="O990" s="390" t="s">
        <v>625</v>
      </c>
      <c r="P990" s="598">
        <v>2</v>
      </c>
      <c r="Q990" s="599">
        <v>1</v>
      </c>
      <c r="R990" s="599"/>
      <c r="S990" s="599"/>
      <c r="T990" s="599"/>
      <c r="U990" s="599"/>
      <c r="V990" s="599"/>
      <c r="W990" s="600"/>
      <c r="X990" s="130"/>
      <c r="Y990" s="130"/>
      <c r="Z990" s="112"/>
      <c r="AA990" s="83"/>
      <c r="AB990" s="83"/>
      <c r="AC990" s="83" t="str">
        <f t="shared" si="24"/>
        <v/>
      </c>
      <c r="AD990" s="83"/>
      <c r="AE990" s="83"/>
      <c r="AF990" s="83"/>
      <c r="AG990" s="83"/>
      <c r="AH990" s="83"/>
      <c r="AI990" s="83"/>
      <c r="AJ990" s="83"/>
      <c r="AK990" s="83"/>
      <c r="AL990" s="83"/>
      <c r="AM990" s="83"/>
      <c r="AN990" s="83"/>
      <c r="AO990" s="83"/>
      <c r="AP990" s="83"/>
      <c r="AQ990" s="83"/>
      <c r="AR990" s="83"/>
      <c r="AS990" s="83"/>
      <c r="AT990" s="83"/>
      <c r="AU990" s="83"/>
      <c r="AV990" s="83"/>
      <c r="AW990" s="83"/>
      <c r="AX990" s="83"/>
      <c r="AY990" s="83"/>
      <c r="AZ990" s="83"/>
      <c r="BA990" s="83"/>
      <c r="BB990" s="83"/>
      <c r="BC990" s="83"/>
      <c r="BD990" s="83"/>
      <c r="BE990" s="83"/>
      <c r="BF990" s="83"/>
      <c r="BG990" s="83"/>
      <c r="BH990" s="83"/>
      <c r="BI990" s="83"/>
      <c r="BJ990" s="83"/>
      <c r="BK990" s="83"/>
      <c r="BL990" s="83"/>
      <c r="BM990" s="83"/>
      <c r="BN990" s="83"/>
      <c r="BO990" s="83"/>
      <c r="BP990" s="83"/>
      <c r="BQ990" s="83"/>
      <c r="BR990" s="83"/>
      <c r="BS990" s="83"/>
      <c r="BT990" s="83"/>
      <c r="BU990" s="83"/>
      <c r="BV990" s="83"/>
      <c r="BW990" s="83"/>
      <c r="BX990" s="83"/>
      <c r="BY990" s="83"/>
      <c r="BZ990" s="83"/>
      <c r="CA990" s="83"/>
      <c r="CB990" s="83"/>
      <c r="CC990" s="83"/>
      <c r="CD990" s="83"/>
      <c r="CE990" s="83"/>
      <c r="CF990" s="83"/>
      <c r="CG990" s="83"/>
      <c r="CH990" s="83"/>
      <c r="CI990" s="83"/>
      <c r="CJ990" s="83"/>
      <c r="CK990" s="83"/>
      <c r="CL990" s="83"/>
      <c r="CM990" s="83"/>
      <c r="CN990" s="83"/>
      <c r="CO990" s="83"/>
      <c r="CP990" s="83"/>
      <c r="CQ990" s="83"/>
      <c r="CR990" s="83"/>
      <c r="CS990" s="83"/>
      <c r="CT990" s="83"/>
      <c r="CU990" s="83"/>
      <c r="CV990" s="83"/>
      <c r="CW990" s="83"/>
      <c r="CX990" s="83"/>
      <c r="CY990" s="83"/>
      <c r="CZ990" s="83"/>
      <c r="DA990" s="83"/>
      <c r="DB990" s="83"/>
      <c r="DC990" s="83"/>
      <c r="DD990" s="83"/>
      <c r="DE990" s="83"/>
      <c r="DF990" s="83"/>
      <c r="DG990" s="83"/>
      <c r="DH990" s="83"/>
      <c r="DI990" s="83"/>
      <c r="DJ990" s="83"/>
      <c r="DK990" s="83"/>
      <c r="DL990" s="83"/>
      <c r="DM990" s="83"/>
      <c r="DN990" s="83"/>
      <c r="DO990" s="83"/>
      <c r="DP990" s="83"/>
      <c r="DQ990" s="83"/>
      <c r="DR990" s="83"/>
      <c r="DS990" s="83"/>
      <c r="DT990" s="83"/>
      <c r="DU990" s="83"/>
      <c r="DV990" s="83"/>
      <c r="DW990" s="83"/>
      <c r="DX990" s="83"/>
      <c r="DY990" s="83"/>
      <c r="DZ990" s="83"/>
      <c r="EA990" s="83"/>
      <c r="EB990" s="83"/>
      <c r="EC990" s="83"/>
      <c r="ED990" s="83"/>
      <c r="EE990" s="83"/>
      <c r="EF990" s="83"/>
      <c r="EG990" s="83"/>
      <c r="EH990" s="83"/>
      <c r="EI990" s="83"/>
      <c r="EJ990" s="83"/>
      <c r="EK990" s="83"/>
      <c r="EL990" s="83"/>
      <c r="EM990" s="83"/>
      <c r="EN990" s="83"/>
      <c r="EO990" s="83"/>
      <c r="EP990" s="83"/>
      <c r="EQ990" s="83"/>
      <c r="ER990" s="83"/>
      <c r="ES990" s="83"/>
      <c r="ET990" s="83"/>
      <c r="EU990" s="83"/>
      <c r="EV990" s="83"/>
      <c r="EW990" s="83"/>
      <c r="EX990" s="83"/>
      <c r="EY990" s="83"/>
      <c r="EZ990" s="83"/>
      <c r="FA990" s="83"/>
      <c r="FB990" s="83"/>
      <c r="FC990" s="83"/>
      <c r="FD990" s="83"/>
      <c r="FE990" s="83"/>
      <c r="FF990" s="83"/>
      <c r="FG990" s="83"/>
      <c r="FH990" s="83"/>
      <c r="FI990" s="83"/>
      <c r="FJ990" s="83"/>
      <c r="FK990" s="83"/>
      <c r="FL990" s="83"/>
      <c r="FM990" s="83"/>
      <c r="FN990" s="83"/>
      <c r="FO990" s="83"/>
      <c r="FP990" s="83"/>
      <c r="FQ990" s="83"/>
      <c r="FR990" s="83"/>
      <c r="FS990" s="83"/>
      <c r="FT990" s="83"/>
      <c r="FU990" s="83"/>
      <c r="FV990" s="83"/>
      <c r="FW990" s="83"/>
      <c r="FX990" s="83"/>
      <c r="FY990" s="83"/>
      <c r="FZ990" s="83"/>
      <c r="GA990" s="83"/>
      <c r="GB990" s="83"/>
      <c r="GC990" s="83"/>
      <c r="GD990" s="83"/>
      <c r="GE990" s="83"/>
      <c r="GF990" s="83"/>
      <c r="GG990" s="83"/>
      <c r="GH990" s="83"/>
      <c r="GI990" s="83"/>
      <c r="GJ990" s="83"/>
      <c r="GK990" s="83"/>
      <c r="GL990" s="83"/>
      <c r="GM990" s="83"/>
      <c r="GN990" s="83"/>
      <c r="GO990" s="83"/>
      <c r="GP990" s="83"/>
      <c r="GQ990" s="83"/>
      <c r="GR990" s="83"/>
      <c r="GS990" s="83"/>
      <c r="GT990" s="83"/>
      <c r="GU990" s="83"/>
      <c r="GV990" s="83"/>
      <c r="GW990" s="83"/>
      <c r="GX990" s="83"/>
      <c r="GY990" s="83"/>
      <c r="GZ990" s="83"/>
      <c r="HA990" s="83"/>
      <c r="HB990" s="83"/>
      <c r="HC990" s="83"/>
      <c r="HD990" s="83"/>
      <c r="HE990" s="83"/>
      <c r="HF990" s="83"/>
      <c r="HG990" s="83"/>
      <c r="HH990" s="83"/>
      <c r="HI990" s="83"/>
      <c r="HJ990" s="83"/>
      <c r="HK990" s="83"/>
      <c r="HL990" s="83"/>
      <c r="HM990" s="83"/>
      <c r="HN990" s="83"/>
      <c r="HO990" s="83"/>
      <c r="HP990" s="83"/>
      <c r="HQ990" s="83"/>
      <c r="HR990" s="83"/>
      <c r="HS990" s="83"/>
      <c r="HT990" s="83"/>
      <c r="HU990" s="83"/>
      <c r="HV990" s="83"/>
      <c r="HW990" s="83"/>
      <c r="HX990" s="83"/>
      <c r="HY990" s="83"/>
      <c r="HZ990" s="83"/>
      <c r="IA990" s="83"/>
      <c r="IB990" s="83"/>
      <c r="IC990" s="83"/>
      <c r="ID990" s="83"/>
      <c r="IE990" s="83"/>
      <c r="IF990" s="83"/>
      <c r="IG990" s="83"/>
      <c r="IH990" s="83"/>
      <c r="II990" s="83"/>
      <c r="IJ990" s="83"/>
      <c r="IK990" s="83"/>
      <c r="IL990" s="83"/>
      <c r="IM990" s="83"/>
      <c r="IN990" s="83"/>
      <c r="IO990" s="83"/>
      <c r="IP990" s="83"/>
      <c r="IQ990" s="83"/>
      <c r="IR990" s="83"/>
      <c r="IS990" s="83"/>
      <c r="IT990" s="83"/>
      <c r="IU990" s="83"/>
      <c r="IV990" s="83"/>
      <c r="IW990" s="83"/>
      <c r="IX990" s="83"/>
      <c r="IY990" s="83"/>
      <c r="IZ990" s="83"/>
      <c r="JA990" s="83"/>
      <c r="JB990" s="83"/>
      <c r="JC990" s="83"/>
      <c r="JD990" s="83"/>
      <c r="JE990" s="83"/>
    </row>
    <row r="991" spans="1:265" s="8" customFormat="1" ht="15" customHeight="1" x14ac:dyDescent="0.2">
      <c r="A991" s="130"/>
      <c r="B991" s="131" t="s">
        <v>807</v>
      </c>
      <c r="C991" s="206"/>
      <c r="D991" s="335" t="s">
        <v>832</v>
      </c>
      <c r="E991" s="218"/>
      <c r="F991" s="1055"/>
      <c r="G991" s="1056"/>
      <c r="H991" s="335" t="s">
        <v>861</v>
      </c>
      <c r="I991" s="335" t="s">
        <v>874</v>
      </c>
      <c r="J991" s="335"/>
      <c r="K991" s="390" t="s">
        <v>904</v>
      </c>
      <c r="L991" s="390" t="s">
        <v>97</v>
      </c>
      <c r="M991" s="765" t="s">
        <v>451</v>
      </c>
      <c r="N991" s="765" t="s">
        <v>101</v>
      </c>
      <c r="O991" s="390" t="s">
        <v>435</v>
      </c>
      <c r="P991" s="598">
        <v>2</v>
      </c>
      <c r="Q991" s="599">
        <v>1</v>
      </c>
      <c r="R991" s="599"/>
      <c r="S991" s="599"/>
      <c r="T991" s="599"/>
      <c r="U991" s="599"/>
      <c r="V991" s="599"/>
      <c r="W991" s="600"/>
      <c r="X991" s="130"/>
      <c r="Y991" s="130"/>
      <c r="Z991" s="112"/>
      <c r="AA991" s="83"/>
      <c r="AB991" s="83"/>
      <c r="AC991" s="83" t="str">
        <f t="shared" si="24"/>
        <v/>
      </c>
      <c r="AD991" s="83"/>
      <c r="AE991" s="83"/>
      <c r="AF991" s="83"/>
      <c r="AG991" s="83"/>
      <c r="AH991" s="83"/>
      <c r="AI991" s="83"/>
      <c r="AJ991" s="83"/>
      <c r="AK991" s="83"/>
      <c r="AL991" s="83"/>
      <c r="AM991" s="83"/>
      <c r="AN991" s="83"/>
      <c r="AO991" s="83"/>
      <c r="AP991" s="83"/>
      <c r="AQ991" s="83"/>
      <c r="AR991" s="83"/>
      <c r="AS991" s="83"/>
      <c r="AT991" s="83"/>
      <c r="AU991" s="83"/>
      <c r="AV991" s="83"/>
      <c r="AW991" s="83"/>
      <c r="AX991" s="83"/>
      <c r="AY991" s="83"/>
      <c r="AZ991" s="83"/>
      <c r="BA991" s="83"/>
      <c r="BB991" s="83"/>
      <c r="BC991" s="83"/>
      <c r="BD991" s="83"/>
      <c r="BE991" s="83"/>
      <c r="BF991" s="83"/>
      <c r="BG991" s="83"/>
      <c r="BH991" s="83"/>
      <c r="BI991" s="83"/>
      <c r="BJ991" s="83"/>
      <c r="BK991" s="83"/>
      <c r="BL991" s="83"/>
      <c r="BM991" s="83"/>
      <c r="BN991" s="83"/>
      <c r="BO991" s="83"/>
      <c r="BP991" s="83"/>
      <c r="BQ991" s="83"/>
      <c r="BR991" s="83"/>
      <c r="BS991" s="83"/>
      <c r="BT991" s="83"/>
      <c r="BU991" s="83"/>
      <c r="BV991" s="83"/>
      <c r="BW991" s="83"/>
      <c r="BX991" s="83"/>
      <c r="BY991" s="83"/>
      <c r="BZ991" s="83"/>
      <c r="CA991" s="83"/>
      <c r="CB991" s="83"/>
      <c r="CC991" s="83"/>
      <c r="CD991" s="83"/>
      <c r="CE991" s="83"/>
      <c r="CF991" s="83"/>
      <c r="CG991" s="83"/>
      <c r="CH991" s="83"/>
      <c r="CI991" s="83"/>
      <c r="CJ991" s="83"/>
      <c r="CK991" s="83"/>
      <c r="CL991" s="83"/>
      <c r="CM991" s="83"/>
      <c r="CN991" s="83"/>
      <c r="CO991" s="83"/>
      <c r="CP991" s="83"/>
      <c r="CQ991" s="83"/>
      <c r="CR991" s="83"/>
      <c r="CS991" s="83"/>
      <c r="CT991" s="83"/>
      <c r="CU991" s="83"/>
      <c r="CV991" s="83"/>
      <c r="CW991" s="83"/>
      <c r="CX991" s="83"/>
      <c r="CY991" s="83"/>
      <c r="CZ991" s="83"/>
      <c r="DA991" s="83"/>
      <c r="DB991" s="83"/>
      <c r="DC991" s="83"/>
      <c r="DD991" s="83"/>
      <c r="DE991" s="83"/>
      <c r="DF991" s="83"/>
      <c r="DG991" s="83"/>
      <c r="DH991" s="83"/>
      <c r="DI991" s="83"/>
      <c r="DJ991" s="83"/>
      <c r="DK991" s="83"/>
      <c r="DL991" s="83"/>
      <c r="DM991" s="83"/>
      <c r="DN991" s="83"/>
      <c r="DO991" s="83"/>
      <c r="DP991" s="83"/>
      <c r="DQ991" s="83"/>
      <c r="DR991" s="83"/>
      <c r="DS991" s="83"/>
      <c r="DT991" s="83"/>
      <c r="DU991" s="83"/>
      <c r="DV991" s="83"/>
      <c r="DW991" s="83"/>
      <c r="DX991" s="83"/>
      <c r="DY991" s="83"/>
      <c r="DZ991" s="83"/>
      <c r="EA991" s="83"/>
      <c r="EB991" s="83"/>
      <c r="EC991" s="83"/>
      <c r="ED991" s="83"/>
      <c r="EE991" s="83"/>
      <c r="EF991" s="83"/>
      <c r="EG991" s="83"/>
      <c r="EH991" s="83"/>
      <c r="EI991" s="83"/>
      <c r="EJ991" s="83"/>
      <c r="EK991" s="83"/>
      <c r="EL991" s="83"/>
      <c r="EM991" s="83"/>
      <c r="EN991" s="83"/>
      <c r="EO991" s="83"/>
      <c r="EP991" s="83"/>
      <c r="EQ991" s="83"/>
      <c r="ER991" s="83"/>
      <c r="ES991" s="83"/>
      <c r="ET991" s="83"/>
      <c r="EU991" s="83"/>
      <c r="EV991" s="83"/>
      <c r="EW991" s="83"/>
      <c r="EX991" s="83"/>
      <c r="EY991" s="83"/>
      <c r="EZ991" s="83"/>
      <c r="FA991" s="83"/>
      <c r="FB991" s="83"/>
      <c r="FC991" s="83"/>
      <c r="FD991" s="83"/>
      <c r="FE991" s="83"/>
      <c r="FF991" s="83"/>
      <c r="FG991" s="83"/>
      <c r="FH991" s="83"/>
      <c r="FI991" s="83"/>
      <c r="FJ991" s="83"/>
      <c r="FK991" s="83"/>
      <c r="FL991" s="83"/>
      <c r="FM991" s="83"/>
      <c r="FN991" s="83"/>
      <c r="FO991" s="83"/>
      <c r="FP991" s="83"/>
      <c r="FQ991" s="83"/>
      <c r="FR991" s="83"/>
      <c r="FS991" s="83"/>
      <c r="FT991" s="83"/>
      <c r="FU991" s="83"/>
      <c r="FV991" s="83"/>
      <c r="FW991" s="83"/>
      <c r="FX991" s="83"/>
      <c r="FY991" s="83"/>
      <c r="FZ991" s="83"/>
      <c r="GA991" s="83"/>
      <c r="GB991" s="83"/>
      <c r="GC991" s="83"/>
      <c r="GD991" s="83"/>
      <c r="GE991" s="83"/>
      <c r="GF991" s="83"/>
      <c r="GG991" s="83"/>
      <c r="GH991" s="83"/>
      <c r="GI991" s="83"/>
      <c r="GJ991" s="83"/>
      <c r="GK991" s="83"/>
      <c r="GL991" s="83"/>
      <c r="GM991" s="83"/>
      <c r="GN991" s="83"/>
      <c r="GO991" s="83"/>
      <c r="GP991" s="83"/>
      <c r="GQ991" s="83"/>
      <c r="GR991" s="83"/>
      <c r="GS991" s="83"/>
      <c r="GT991" s="83"/>
      <c r="GU991" s="83"/>
      <c r="GV991" s="83"/>
      <c r="GW991" s="83"/>
      <c r="GX991" s="83"/>
      <c r="GY991" s="83"/>
      <c r="GZ991" s="83"/>
      <c r="HA991" s="83"/>
      <c r="HB991" s="83"/>
      <c r="HC991" s="83"/>
      <c r="HD991" s="83"/>
      <c r="HE991" s="83"/>
      <c r="HF991" s="83"/>
      <c r="HG991" s="83"/>
      <c r="HH991" s="83"/>
      <c r="HI991" s="83"/>
      <c r="HJ991" s="83"/>
      <c r="HK991" s="83"/>
      <c r="HL991" s="83"/>
      <c r="HM991" s="83"/>
      <c r="HN991" s="83"/>
      <c r="HO991" s="83"/>
      <c r="HP991" s="83"/>
      <c r="HQ991" s="83"/>
      <c r="HR991" s="83"/>
      <c r="HS991" s="83"/>
      <c r="HT991" s="83"/>
      <c r="HU991" s="83"/>
      <c r="HV991" s="83"/>
      <c r="HW991" s="83"/>
      <c r="HX991" s="83"/>
      <c r="HY991" s="83"/>
      <c r="HZ991" s="83"/>
      <c r="IA991" s="83"/>
      <c r="IB991" s="83"/>
      <c r="IC991" s="83"/>
      <c r="ID991" s="83"/>
      <c r="IE991" s="83"/>
      <c r="IF991" s="83"/>
      <c r="IG991" s="83"/>
      <c r="IH991" s="83"/>
      <c r="II991" s="83"/>
      <c r="IJ991" s="83"/>
      <c r="IK991" s="83"/>
      <c r="IL991" s="83"/>
      <c r="IM991" s="83"/>
      <c r="IN991" s="83"/>
      <c r="IO991" s="83"/>
      <c r="IP991" s="83"/>
      <c r="IQ991" s="83"/>
      <c r="IR991" s="83"/>
      <c r="IS991" s="83"/>
      <c r="IT991" s="83"/>
      <c r="IU991" s="83"/>
      <c r="IV991" s="83"/>
      <c r="IW991" s="83"/>
      <c r="IX991" s="83"/>
      <c r="IY991" s="83"/>
      <c r="IZ991" s="83"/>
      <c r="JA991" s="83"/>
      <c r="JB991" s="83"/>
      <c r="JC991" s="83"/>
      <c r="JD991" s="83"/>
      <c r="JE991" s="83"/>
    </row>
    <row r="992" spans="1:265" s="8" customFormat="1" ht="15" customHeight="1" x14ac:dyDescent="0.2">
      <c r="A992" s="130"/>
      <c r="B992" s="131" t="s">
        <v>807</v>
      </c>
      <c r="C992" s="206"/>
      <c r="D992" s="335" t="s">
        <v>832</v>
      </c>
      <c r="E992" s="218"/>
      <c r="F992" s="1055"/>
      <c r="G992" s="1056"/>
      <c r="H992" s="335" t="s">
        <v>861</v>
      </c>
      <c r="I992" s="335" t="s">
        <v>874</v>
      </c>
      <c r="J992" s="335"/>
      <c r="K992" s="390" t="s">
        <v>904</v>
      </c>
      <c r="L992" s="390" t="s">
        <v>97</v>
      </c>
      <c r="M992" s="765" t="s">
        <v>451</v>
      </c>
      <c r="N992" s="765" t="s">
        <v>511</v>
      </c>
      <c r="O992" s="390" t="s">
        <v>435</v>
      </c>
      <c r="P992" s="598">
        <v>2</v>
      </c>
      <c r="Q992" s="599">
        <v>1</v>
      </c>
      <c r="R992" s="599"/>
      <c r="S992" s="599"/>
      <c r="T992" s="599"/>
      <c r="U992" s="599"/>
      <c r="V992" s="599"/>
      <c r="W992" s="600"/>
      <c r="X992" s="130"/>
      <c r="Y992" s="130"/>
      <c r="Z992" s="112"/>
      <c r="AA992" s="83"/>
      <c r="AB992" s="83"/>
      <c r="AC992" s="83" t="str">
        <f t="shared" si="24"/>
        <v/>
      </c>
      <c r="AD992" s="83"/>
      <c r="AE992" s="83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83"/>
      <c r="AU992" s="83"/>
      <c r="AV992" s="83"/>
      <c r="AW992" s="83"/>
      <c r="AX992" s="83"/>
      <c r="AY992" s="83"/>
      <c r="AZ992" s="83"/>
      <c r="BA992" s="83"/>
      <c r="BB992" s="83"/>
      <c r="BC992" s="83"/>
      <c r="BD992" s="83"/>
      <c r="BE992" s="83"/>
      <c r="BF992" s="83"/>
      <c r="BG992" s="83"/>
      <c r="BH992" s="83"/>
      <c r="BI992" s="83"/>
      <c r="BJ992" s="83"/>
      <c r="BK992" s="83"/>
      <c r="BL992" s="83"/>
      <c r="BM992" s="83"/>
      <c r="BN992" s="83"/>
      <c r="BO992" s="83"/>
      <c r="BP992" s="83"/>
      <c r="BQ992" s="83"/>
      <c r="BR992" s="83"/>
      <c r="BS992" s="83"/>
      <c r="BT992" s="83"/>
      <c r="BU992" s="83"/>
      <c r="BV992" s="83"/>
      <c r="BW992" s="83"/>
      <c r="BX992" s="83"/>
      <c r="BY992" s="83"/>
      <c r="BZ992" s="83"/>
      <c r="CA992" s="83"/>
      <c r="CB992" s="83"/>
      <c r="CC992" s="83"/>
      <c r="CD992" s="83"/>
      <c r="CE992" s="83"/>
      <c r="CF992" s="83"/>
      <c r="CG992" s="83"/>
      <c r="CH992" s="83"/>
      <c r="CI992" s="83"/>
      <c r="CJ992" s="83"/>
      <c r="CK992" s="83"/>
      <c r="CL992" s="83"/>
      <c r="CM992" s="83"/>
      <c r="CN992" s="83"/>
      <c r="CO992" s="83"/>
      <c r="CP992" s="83"/>
      <c r="CQ992" s="83"/>
      <c r="CR992" s="83"/>
      <c r="CS992" s="83"/>
      <c r="CT992" s="83"/>
      <c r="CU992" s="83"/>
      <c r="CV992" s="83"/>
      <c r="CW992" s="83"/>
      <c r="CX992" s="83"/>
      <c r="CY992" s="83"/>
      <c r="CZ992" s="83"/>
      <c r="DA992" s="83"/>
      <c r="DB992" s="83"/>
      <c r="DC992" s="83"/>
      <c r="DD992" s="83"/>
      <c r="DE992" s="83"/>
      <c r="DF992" s="83"/>
      <c r="DG992" s="83"/>
      <c r="DH992" s="83"/>
      <c r="DI992" s="83"/>
      <c r="DJ992" s="83"/>
      <c r="DK992" s="83"/>
      <c r="DL992" s="83"/>
      <c r="DM992" s="83"/>
      <c r="DN992" s="83"/>
      <c r="DO992" s="83"/>
      <c r="DP992" s="83"/>
      <c r="DQ992" s="83"/>
      <c r="DR992" s="83"/>
      <c r="DS992" s="83"/>
      <c r="DT992" s="83"/>
      <c r="DU992" s="83"/>
      <c r="DV992" s="83"/>
      <c r="DW992" s="83"/>
      <c r="DX992" s="83"/>
      <c r="DY992" s="83"/>
      <c r="DZ992" s="83"/>
      <c r="EA992" s="83"/>
      <c r="EB992" s="83"/>
      <c r="EC992" s="83"/>
      <c r="ED992" s="83"/>
      <c r="EE992" s="83"/>
      <c r="EF992" s="83"/>
      <c r="EG992" s="83"/>
      <c r="EH992" s="83"/>
      <c r="EI992" s="83"/>
      <c r="EJ992" s="83"/>
      <c r="EK992" s="83"/>
      <c r="EL992" s="83"/>
      <c r="EM992" s="83"/>
      <c r="EN992" s="83"/>
      <c r="EO992" s="83"/>
      <c r="EP992" s="83"/>
      <c r="EQ992" s="83"/>
      <c r="ER992" s="83"/>
      <c r="ES992" s="83"/>
      <c r="ET992" s="83"/>
      <c r="EU992" s="83"/>
      <c r="EV992" s="83"/>
      <c r="EW992" s="83"/>
      <c r="EX992" s="83"/>
      <c r="EY992" s="83"/>
      <c r="EZ992" s="83"/>
      <c r="FA992" s="83"/>
      <c r="FB992" s="83"/>
      <c r="FC992" s="83"/>
      <c r="FD992" s="83"/>
      <c r="FE992" s="83"/>
      <c r="FF992" s="83"/>
      <c r="FG992" s="83"/>
      <c r="FH992" s="83"/>
      <c r="FI992" s="83"/>
      <c r="FJ992" s="83"/>
      <c r="FK992" s="83"/>
      <c r="FL992" s="83"/>
      <c r="FM992" s="83"/>
      <c r="FN992" s="83"/>
      <c r="FO992" s="83"/>
      <c r="FP992" s="83"/>
      <c r="FQ992" s="83"/>
      <c r="FR992" s="83"/>
      <c r="FS992" s="83"/>
      <c r="FT992" s="83"/>
      <c r="FU992" s="83"/>
      <c r="FV992" s="83"/>
      <c r="FW992" s="83"/>
      <c r="FX992" s="83"/>
      <c r="FY992" s="83"/>
      <c r="FZ992" s="83"/>
      <c r="GA992" s="83"/>
      <c r="GB992" s="83"/>
      <c r="GC992" s="83"/>
      <c r="GD992" s="83"/>
      <c r="GE992" s="83"/>
      <c r="GF992" s="83"/>
      <c r="GG992" s="83"/>
      <c r="GH992" s="83"/>
      <c r="GI992" s="83"/>
      <c r="GJ992" s="83"/>
      <c r="GK992" s="83"/>
      <c r="GL992" s="83"/>
      <c r="GM992" s="83"/>
      <c r="GN992" s="83"/>
      <c r="GO992" s="83"/>
      <c r="GP992" s="83"/>
      <c r="GQ992" s="83"/>
      <c r="GR992" s="83"/>
      <c r="GS992" s="83"/>
      <c r="GT992" s="83"/>
      <c r="GU992" s="83"/>
      <c r="GV992" s="83"/>
      <c r="GW992" s="83"/>
      <c r="GX992" s="83"/>
      <c r="GY992" s="83"/>
      <c r="GZ992" s="83"/>
      <c r="HA992" s="83"/>
      <c r="HB992" s="83"/>
      <c r="HC992" s="83"/>
      <c r="HD992" s="83"/>
      <c r="HE992" s="83"/>
      <c r="HF992" s="83"/>
      <c r="HG992" s="83"/>
      <c r="HH992" s="83"/>
      <c r="HI992" s="83"/>
      <c r="HJ992" s="83"/>
      <c r="HK992" s="83"/>
      <c r="HL992" s="83"/>
      <c r="HM992" s="83"/>
      <c r="HN992" s="83"/>
      <c r="HO992" s="83"/>
      <c r="HP992" s="83"/>
      <c r="HQ992" s="83"/>
      <c r="HR992" s="83"/>
      <c r="HS992" s="83"/>
      <c r="HT992" s="83"/>
      <c r="HU992" s="83"/>
      <c r="HV992" s="83"/>
      <c r="HW992" s="83"/>
      <c r="HX992" s="83"/>
      <c r="HY992" s="83"/>
      <c r="HZ992" s="83"/>
      <c r="IA992" s="83"/>
      <c r="IB992" s="83"/>
      <c r="IC992" s="83"/>
      <c r="ID992" s="83"/>
      <c r="IE992" s="83"/>
      <c r="IF992" s="83"/>
      <c r="IG992" s="83"/>
      <c r="IH992" s="83"/>
      <c r="II992" s="83"/>
      <c r="IJ992" s="83"/>
      <c r="IK992" s="83"/>
      <c r="IL992" s="83"/>
      <c r="IM992" s="83"/>
      <c r="IN992" s="83"/>
      <c r="IO992" s="83"/>
      <c r="IP992" s="83"/>
      <c r="IQ992" s="83"/>
      <c r="IR992" s="83"/>
      <c r="IS992" s="83"/>
      <c r="IT992" s="83"/>
      <c r="IU992" s="83"/>
      <c r="IV992" s="83"/>
      <c r="IW992" s="83"/>
      <c r="IX992" s="83"/>
      <c r="IY992" s="83"/>
      <c r="IZ992" s="83"/>
      <c r="JA992" s="83"/>
      <c r="JB992" s="83"/>
      <c r="JC992" s="83"/>
      <c r="JD992" s="83"/>
      <c r="JE992" s="83"/>
    </row>
    <row r="993" spans="1:265" s="8" customFormat="1" ht="15" customHeight="1" x14ac:dyDescent="0.2">
      <c r="A993" s="130"/>
      <c r="B993" s="131" t="s">
        <v>807</v>
      </c>
      <c r="C993" s="206"/>
      <c r="D993" s="335" t="s">
        <v>832</v>
      </c>
      <c r="E993" s="218"/>
      <c r="F993" s="1055"/>
      <c r="G993" s="1056"/>
      <c r="H993" s="335" t="s">
        <v>861</v>
      </c>
      <c r="I993" s="335" t="s">
        <v>874</v>
      </c>
      <c r="J993" s="335"/>
      <c r="K993" s="390" t="s">
        <v>426</v>
      </c>
      <c r="L993" s="390"/>
      <c r="M993" s="765"/>
      <c r="N993" s="765"/>
      <c r="O993" s="390"/>
      <c r="P993" s="598"/>
      <c r="Q993" s="599"/>
      <c r="R993" s="599"/>
      <c r="S993" s="599">
        <v>2</v>
      </c>
      <c r="T993" s="599"/>
      <c r="U993" s="599"/>
      <c r="V993" s="599"/>
      <c r="W993" s="600"/>
      <c r="X993" s="130"/>
      <c r="Y993" s="130"/>
      <c r="Z993" s="112"/>
      <c r="AA993" s="83"/>
      <c r="AB993" s="83"/>
      <c r="AC993" s="83" t="str">
        <f t="shared" si="24"/>
        <v/>
      </c>
      <c r="AD993" s="83"/>
      <c r="AE993" s="83"/>
      <c r="AF993" s="83"/>
      <c r="AG993" s="83"/>
      <c r="AH993" s="83"/>
      <c r="AI993" s="83"/>
      <c r="AJ993" s="83"/>
      <c r="AK993" s="83"/>
      <c r="AL993" s="83"/>
      <c r="AM993" s="83"/>
      <c r="AN993" s="83"/>
      <c r="AO993" s="83"/>
      <c r="AP993" s="83"/>
      <c r="AQ993" s="83"/>
      <c r="AR993" s="83"/>
      <c r="AS993" s="83"/>
      <c r="AT993" s="83"/>
      <c r="AU993" s="83"/>
      <c r="AV993" s="83"/>
      <c r="AW993" s="83"/>
      <c r="AX993" s="83"/>
      <c r="AY993" s="83"/>
      <c r="AZ993" s="83"/>
      <c r="BA993" s="83"/>
      <c r="BB993" s="83"/>
      <c r="BC993" s="83"/>
      <c r="BD993" s="83"/>
      <c r="BE993" s="83"/>
      <c r="BF993" s="83"/>
      <c r="BG993" s="83"/>
      <c r="BH993" s="83"/>
      <c r="BI993" s="83"/>
      <c r="BJ993" s="83"/>
      <c r="BK993" s="83"/>
      <c r="BL993" s="83"/>
      <c r="BM993" s="83"/>
      <c r="BN993" s="83"/>
      <c r="BO993" s="83"/>
      <c r="BP993" s="83"/>
      <c r="BQ993" s="83"/>
      <c r="BR993" s="83"/>
      <c r="BS993" s="83"/>
      <c r="BT993" s="83"/>
      <c r="BU993" s="83"/>
      <c r="BV993" s="83"/>
      <c r="BW993" s="83"/>
      <c r="BX993" s="83"/>
      <c r="BY993" s="83"/>
      <c r="BZ993" s="83"/>
      <c r="CA993" s="83"/>
      <c r="CB993" s="83"/>
      <c r="CC993" s="83"/>
      <c r="CD993" s="83"/>
      <c r="CE993" s="83"/>
      <c r="CF993" s="83"/>
      <c r="CG993" s="83"/>
      <c r="CH993" s="83"/>
      <c r="CI993" s="83"/>
      <c r="CJ993" s="83"/>
      <c r="CK993" s="83"/>
      <c r="CL993" s="83"/>
      <c r="CM993" s="83"/>
      <c r="CN993" s="83"/>
      <c r="CO993" s="83"/>
      <c r="CP993" s="83"/>
      <c r="CQ993" s="83"/>
      <c r="CR993" s="83"/>
      <c r="CS993" s="83"/>
      <c r="CT993" s="83"/>
      <c r="CU993" s="83"/>
      <c r="CV993" s="83"/>
      <c r="CW993" s="83"/>
      <c r="CX993" s="83"/>
      <c r="CY993" s="83"/>
      <c r="CZ993" s="83"/>
      <c r="DA993" s="83"/>
      <c r="DB993" s="83"/>
      <c r="DC993" s="83"/>
      <c r="DD993" s="83"/>
      <c r="DE993" s="83"/>
      <c r="DF993" s="83"/>
      <c r="DG993" s="83"/>
      <c r="DH993" s="83"/>
      <c r="DI993" s="83"/>
      <c r="DJ993" s="83"/>
      <c r="DK993" s="83"/>
      <c r="DL993" s="83"/>
      <c r="DM993" s="83"/>
      <c r="DN993" s="83"/>
      <c r="DO993" s="83"/>
      <c r="DP993" s="83"/>
      <c r="DQ993" s="83"/>
      <c r="DR993" s="83"/>
      <c r="DS993" s="83"/>
      <c r="DT993" s="83"/>
      <c r="DU993" s="83"/>
      <c r="DV993" s="83"/>
      <c r="DW993" s="83"/>
      <c r="DX993" s="83"/>
      <c r="DY993" s="83"/>
      <c r="DZ993" s="83"/>
      <c r="EA993" s="83"/>
      <c r="EB993" s="83"/>
      <c r="EC993" s="83"/>
      <c r="ED993" s="83"/>
      <c r="EE993" s="83"/>
      <c r="EF993" s="83"/>
      <c r="EG993" s="83"/>
      <c r="EH993" s="83"/>
      <c r="EI993" s="83"/>
      <c r="EJ993" s="83"/>
      <c r="EK993" s="83"/>
      <c r="EL993" s="83"/>
      <c r="EM993" s="83"/>
      <c r="EN993" s="83"/>
      <c r="EO993" s="83"/>
      <c r="EP993" s="83"/>
      <c r="EQ993" s="83"/>
      <c r="ER993" s="83"/>
      <c r="ES993" s="83"/>
      <c r="ET993" s="83"/>
      <c r="EU993" s="83"/>
      <c r="EV993" s="83"/>
      <c r="EW993" s="83"/>
      <c r="EX993" s="83"/>
      <c r="EY993" s="83"/>
      <c r="EZ993" s="83"/>
      <c r="FA993" s="83"/>
      <c r="FB993" s="83"/>
      <c r="FC993" s="83"/>
      <c r="FD993" s="83"/>
      <c r="FE993" s="83"/>
      <c r="FF993" s="83"/>
      <c r="FG993" s="83"/>
      <c r="FH993" s="83"/>
      <c r="FI993" s="83"/>
      <c r="FJ993" s="83"/>
      <c r="FK993" s="83"/>
      <c r="FL993" s="83"/>
      <c r="FM993" s="83"/>
      <c r="FN993" s="83"/>
      <c r="FO993" s="83"/>
      <c r="FP993" s="83"/>
      <c r="FQ993" s="83"/>
      <c r="FR993" s="83"/>
      <c r="FS993" s="83"/>
      <c r="FT993" s="83"/>
      <c r="FU993" s="83"/>
      <c r="FV993" s="83"/>
      <c r="FW993" s="83"/>
      <c r="FX993" s="83"/>
      <c r="FY993" s="83"/>
      <c r="FZ993" s="83"/>
      <c r="GA993" s="83"/>
      <c r="GB993" s="83"/>
      <c r="GC993" s="83"/>
      <c r="GD993" s="83"/>
      <c r="GE993" s="83"/>
      <c r="GF993" s="83"/>
      <c r="GG993" s="83"/>
      <c r="GH993" s="83"/>
      <c r="GI993" s="83"/>
      <c r="GJ993" s="83"/>
      <c r="GK993" s="83"/>
      <c r="GL993" s="83"/>
      <c r="GM993" s="83"/>
      <c r="GN993" s="83"/>
      <c r="GO993" s="83"/>
      <c r="GP993" s="83"/>
      <c r="GQ993" s="83"/>
      <c r="GR993" s="83"/>
      <c r="GS993" s="83"/>
      <c r="GT993" s="83"/>
      <c r="GU993" s="83"/>
      <c r="GV993" s="83"/>
      <c r="GW993" s="83"/>
      <c r="GX993" s="83"/>
      <c r="GY993" s="83"/>
      <c r="GZ993" s="83"/>
      <c r="HA993" s="83"/>
      <c r="HB993" s="83"/>
      <c r="HC993" s="83"/>
      <c r="HD993" s="83"/>
      <c r="HE993" s="83"/>
      <c r="HF993" s="83"/>
      <c r="HG993" s="83"/>
      <c r="HH993" s="83"/>
      <c r="HI993" s="83"/>
      <c r="HJ993" s="83"/>
      <c r="HK993" s="83"/>
      <c r="HL993" s="83"/>
      <c r="HM993" s="83"/>
      <c r="HN993" s="83"/>
      <c r="HO993" s="83"/>
      <c r="HP993" s="83"/>
      <c r="HQ993" s="83"/>
      <c r="HR993" s="83"/>
      <c r="HS993" s="83"/>
      <c r="HT993" s="83"/>
      <c r="HU993" s="83"/>
      <c r="HV993" s="83"/>
      <c r="HW993" s="83"/>
      <c r="HX993" s="83"/>
      <c r="HY993" s="83"/>
      <c r="HZ993" s="83"/>
      <c r="IA993" s="83"/>
      <c r="IB993" s="83"/>
      <c r="IC993" s="83"/>
      <c r="ID993" s="83"/>
      <c r="IE993" s="83"/>
      <c r="IF993" s="83"/>
      <c r="IG993" s="83"/>
      <c r="IH993" s="83"/>
      <c r="II993" s="83"/>
      <c r="IJ993" s="83"/>
      <c r="IK993" s="83"/>
      <c r="IL993" s="83"/>
      <c r="IM993" s="83"/>
      <c r="IN993" s="83"/>
      <c r="IO993" s="83"/>
      <c r="IP993" s="83"/>
      <c r="IQ993" s="83"/>
      <c r="IR993" s="83"/>
      <c r="IS993" s="83"/>
      <c r="IT993" s="83"/>
      <c r="IU993" s="83"/>
      <c r="IV993" s="83"/>
      <c r="IW993" s="83"/>
      <c r="IX993" s="83"/>
      <c r="IY993" s="83"/>
      <c r="IZ993" s="83"/>
      <c r="JA993" s="83"/>
      <c r="JB993" s="83"/>
      <c r="JC993" s="83"/>
      <c r="JD993" s="83"/>
      <c r="JE993" s="83"/>
    </row>
    <row r="994" spans="1:265" s="8" customFormat="1" ht="15" customHeight="1" x14ac:dyDescent="0.2">
      <c r="A994" s="130"/>
      <c r="B994" s="131" t="s">
        <v>807</v>
      </c>
      <c r="C994" s="206"/>
      <c r="D994" s="335" t="s">
        <v>832</v>
      </c>
      <c r="E994" s="218"/>
      <c r="F994" s="1055"/>
      <c r="G994" s="1056"/>
      <c r="H994" s="335" t="s">
        <v>861</v>
      </c>
      <c r="I994" s="335" t="s">
        <v>874</v>
      </c>
      <c r="J994" s="335"/>
      <c r="K994" s="390" t="s">
        <v>2007</v>
      </c>
      <c r="L994" s="390"/>
      <c r="M994" s="765"/>
      <c r="N994" s="765"/>
      <c r="O994" s="390"/>
      <c r="P994" s="598"/>
      <c r="Q994" s="599"/>
      <c r="R994" s="599"/>
      <c r="S994" s="599">
        <v>4</v>
      </c>
      <c r="T994" s="599"/>
      <c r="U994" s="599"/>
      <c r="V994" s="599"/>
      <c r="W994" s="600"/>
      <c r="X994" s="130"/>
      <c r="Y994" s="130"/>
      <c r="Z994" s="112"/>
      <c r="AA994" s="83"/>
      <c r="AB994" s="83"/>
      <c r="AC994" s="83" t="str">
        <f t="shared" si="24"/>
        <v/>
      </c>
      <c r="AD994" s="83"/>
      <c r="AE994" s="83"/>
      <c r="AF994" s="83"/>
      <c r="AG994" s="83"/>
      <c r="AH994" s="83"/>
      <c r="AI994" s="83"/>
      <c r="AJ994" s="83"/>
      <c r="AK994" s="83"/>
      <c r="AL994" s="83"/>
      <c r="AM994" s="83"/>
      <c r="AN994" s="83"/>
      <c r="AO994" s="83"/>
      <c r="AP994" s="83"/>
      <c r="AQ994" s="83"/>
      <c r="AR994" s="83"/>
      <c r="AS994" s="83"/>
      <c r="AT994" s="83"/>
      <c r="AU994" s="83"/>
      <c r="AV994" s="83"/>
      <c r="AW994" s="83"/>
      <c r="AX994" s="83"/>
      <c r="AY994" s="83"/>
      <c r="AZ994" s="83"/>
      <c r="BA994" s="83"/>
      <c r="BB994" s="83"/>
      <c r="BC994" s="83"/>
      <c r="BD994" s="83"/>
      <c r="BE994" s="83"/>
      <c r="BF994" s="83"/>
      <c r="BG994" s="83"/>
      <c r="BH994" s="83"/>
      <c r="BI994" s="83"/>
      <c r="BJ994" s="83"/>
      <c r="BK994" s="83"/>
      <c r="BL994" s="83"/>
      <c r="BM994" s="83"/>
      <c r="BN994" s="83"/>
      <c r="BO994" s="83"/>
      <c r="BP994" s="83"/>
      <c r="BQ994" s="83"/>
      <c r="BR994" s="83"/>
      <c r="BS994" s="83"/>
      <c r="BT994" s="83"/>
      <c r="BU994" s="83"/>
      <c r="BV994" s="83"/>
      <c r="BW994" s="83"/>
      <c r="BX994" s="83"/>
      <c r="BY994" s="83"/>
      <c r="BZ994" s="83"/>
      <c r="CA994" s="83"/>
      <c r="CB994" s="83"/>
      <c r="CC994" s="83"/>
      <c r="CD994" s="83"/>
      <c r="CE994" s="83"/>
      <c r="CF994" s="83"/>
      <c r="CG994" s="83"/>
      <c r="CH994" s="83"/>
      <c r="CI994" s="83"/>
      <c r="CJ994" s="83"/>
      <c r="CK994" s="83"/>
      <c r="CL994" s="83"/>
      <c r="CM994" s="83"/>
      <c r="CN994" s="83"/>
      <c r="CO994" s="83"/>
      <c r="CP994" s="83"/>
      <c r="CQ994" s="83"/>
      <c r="CR994" s="83"/>
      <c r="CS994" s="83"/>
      <c r="CT994" s="83"/>
      <c r="CU994" s="83"/>
      <c r="CV994" s="83"/>
      <c r="CW994" s="83"/>
      <c r="CX994" s="83"/>
      <c r="CY994" s="83"/>
      <c r="CZ994" s="83"/>
      <c r="DA994" s="83"/>
      <c r="DB994" s="83"/>
      <c r="DC994" s="83"/>
      <c r="DD994" s="83"/>
      <c r="DE994" s="83"/>
      <c r="DF994" s="83"/>
      <c r="DG994" s="83"/>
      <c r="DH994" s="83"/>
      <c r="DI994" s="83"/>
      <c r="DJ994" s="83"/>
      <c r="DK994" s="83"/>
      <c r="DL994" s="83"/>
      <c r="DM994" s="83"/>
      <c r="DN994" s="83"/>
      <c r="DO994" s="83"/>
      <c r="DP994" s="83"/>
      <c r="DQ994" s="83"/>
      <c r="DR994" s="83"/>
      <c r="DS994" s="83"/>
      <c r="DT994" s="83"/>
      <c r="DU994" s="83"/>
      <c r="DV994" s="83"/>
      <c r="DW994" s="83"/>
      <c r="DX994" s="83"/>
      <c r="DY994" s="83"/>
      <c r="DZ994" s="83"/>
      <c r="EA994" s="83"/>
      <c r="EB994" s="83"/>
      <c r="EC994" s="83"/>
      <c r="ED994" s="83"/>
      <c r="EE994" s="83"/>
      <c r="EF994" s="83"/>
      <c r="EG994" s="83"/>
      <c r="EH994" s="83"/>
      <c r="EI994" s="83"/>
      <c r="EJ994" s="83"/>
      <c r="EK994" s="83"/>
      <c r="EL994" s="83"/>
      <c r="EM994" s="83"/>
      <c r="EN994" s="83"/>
      <c r="EO994" s="83"/>
      <c r="EP994" s="83"/>
      <c r="EQ994" s="83"/>
      <c r="ER994" s="83"/>
      <c r="ES994" s="83"/>
      <c r="ET994" s="83"/>
      <c r="EU994" s="83"/>
      <c r="EV994" s="83"/>
      <c r="EW994" s="83"/>
      <c r="EX994" s="83"/>
      <c r="EY994" s="83"/>
      <c r="EZ994" s="83"/>
      <c r="FA994" s="83"/>
      <c r="FB994" s="83"/>
      <c r="FC994" s="83"/>
      <c r="FD994" s="83"/>
      <c r="FE994" s="83"/>
      <c r="FF994" s="83"/>
      <c r="FG994" s="83"/>
      <c r="FH994" s="83"/>
      <c r="FI994" s="83"/>
      <c r="FJ994" s="83"/>
      <c r="FK994" s="83"/>
      <c r="FL994" s="83"/>
      <c r="FM994" s="83"/>
      <c r="FN994" s="83"/>
      <c r="FO994" s="83"/>
      <c r="FP994" s="83"/>
      <c r="FQ994" s="83"/>
      <c r="FR994" s="83"/>
      <c r="FS994" s="83"/>
      <c r="FT994" s="83"/>
      <c r="FU994" s="83"/>
      <c r="FV994" s="83"/>
      <c r="FW994" s="83"/>
      <c r="FX994" s="83"/>
      <c r="FY994" s="83"/>
      <c r="FZ994" s="83"/>
      <c r="GA994" s="83"/>
      <c r="GB994" s="83"/>
      <c r="GC994" s="83"/>
      <c r="GD994" s="83"/>
      <c r="GE994" s="83"/>
      <c r="GF994" s="83"/>
      <c r="GG994" s="83"/>
      <c r="GH994" s="83"/>
      <c r="GI994" s="83"/>
      <c r="GJ994" s="83"/>
      <c r="GK994" s="83"/>
      <c r="GL994" s="83"/>
      <c r="GM994" s="83"/>
      <c r="GN994" s="83"/>
      <c r="GO994" s="83"/>
      <c r="GP994" s="83"/>
      <c r="GQ994" s="83"/>
      <c r="GR994" s="83"/>
      <c r="GS994" s="83"/>
      <c r="GT994" s="83"/>
      <c r="GU994" s="83"/>
      <c r="GV994" s="83"/>
      <c r="GW994" s="83"/>
      <c r="GX994" s="83"/>
      <c r="GY994" s="83"/>
      <c r="GZ994" s="83"/>
      <c r="HA994" s="83"/>
      <c r="HB994" s="83"/>
      <c r="HC994" s="83"/>
      <c r="HD994" s="83"/>
      <c r="HE994" s="83"/>
      <c r="HF994" s="83"/>
      <c r="HG994" s="83"/>
      <c r="HH994" s="83"/>
      <c r="HI994" s="83"/>
      <c r="HJ994" s="83"/>
      <c r="HK994" s="83"/>
      <c r="HL994" s="83"/>
      <c r="HM994" s="83"/>
      <c r="HN994" s="83"/>
      <c r="HO994" s="83"/>
      <c r="HP994" s="83"/>
      <c r="HQ994" s="83"/>
      <c r="HR994" s="83"/>
      <c r="HS994" s="83"/>
      <c r="HT994" s="83"/>
      <c r="HU994" s="83"/>
      <c r="HV994" s="83"/>
      <c r="HW994" s="83"/>
      <c r="HX994" s="83"/>
      <c r="HY994" s="83"/>
      <c r="HZ994" s="83"/>
      <c r="IA994" s="83"/>
      <c r="IB994" s="83"/>
      <c r="IC994" s="83"/>
      <c r="ID994" s="83"/>
      <c r="IE994" s="83"/>
      <c r="IF994" s="83"/>
      <c r="IG994" s="83"/>
      <c r="IH994" s="83"/>
      <c r="II994" s="83"/>
      <c r="IJ994" s="83"/>
      <c r="IK994" s="83"/>
      <c r="IL994" s="83"/>
      <c r="IM994" s="83"/>
      <c r="IN994" s="83"/>
      <c r="IO994" s="83"/>
      <c r="IP994" s="83"/>
      <c r="IQ994" s="83"/>
      <c r="IR994" s="83"/>
      <c r="IS994" s="83"/>
      <c r="IT994" s="83"/>
      <c r="IU994" s="83"/>
      <c r="IV994" s="83"/>
      <c r="IW994" s="83"/>
      <c r="IX994" s="83"/>
      <c r="IY994" s="83"/>
      <c r="IZ994" s="83"/>
      <c r="JA994" s="83"/>
      <c r="JB994" s="83"/>
      <c r="JC994" s="83"/>
      <c r="JD994" s="83"/>
      <c r="JE994" s="83"/>
    </row>
    <row r="995" spans="1:265" s="8" customFormat="1" ht="15" customHeight="1" x14ac:dyDescent="0.2">
      <c r="A995" s="130"/>
      <c r="B995" s="131" t="s">
        <v>807</v>
      </c>
      <c r="C995" s="206"/>
      <c r="D995" s="335" t="s">
        <v>832</v>
      </c>
      <c r="E995" s="218"/>
      <c r="F995" s="1055"/>
      <c r="G995" s="1056"/>
      <c r="H995" s="335" t="s">
        <v>861</v>
      </c>
      <c r="I995" s="335" t="s">
        <v>874</v>
      </c>
      <c r="J995" s="335"/>
      <c r="K995" s="390" t="s">
        <v>1391</v>
      </c>
      <c r="L995" s="390"/>
      <c r="M995" s="765"/>
      <c r="N995" s="765"/>
      <c r="O995" s="390"/>
      <c r="P995" s="598"/>
      <c r="Q995" s="599"/>
      <c r="R995" s="599"/>
      <c r="S995" s="599"/>
      <c r="T995" s="599"/>
      <c r="U995" s="599"/>
      <c r="V995" s="599"/>
      <c r="W995" s="600">
        <v>3</v>
      </c>
      <c r="X995" s="130"/>
      <c r="Y995" s="130"/>
      <c r="Z995" s="112"/>
      <c r="AA995" s="83"/>
      <c r="AB995" s="83"/>
      <c r="AC995" s="83" t="str">
        <f t="shared" si="24"/>
        <v/>
      </c>
      <c r="AD995" s="83"/>
      <c r="AE995" s="83"/>
      <c r="AF995" s="83"/>
      <c r="AG995" s="83"/>
      <c r="AH995" s="83"/>
      <c r="AI995" s="83"/>
      <c r="AJ995" s="83"/>
      <c r="AK995" s="83"/>
      <c r="AL995" s="83"/>
      <c r="AM995" s="83"/>
      <c r="AN995" s="83"/>
      <c r="AO995" s="83"/>
      <c r="AP995" s="83"/>
      <c r="AQ995" s="83"/>
      <c r="AR995" s="83"/>
      <c r="AS995" s="83"/>
      <c r="AT995" s="83"/>
      <c r="AU995" s="83"/>
      <c r="AV995" s="83"/>
      <c r="AW995" s="83"/>
      <c r="AX995" s="83"/>
      <c r="AY995" s="83"/>
      <c r="AZ995" s="83"/>
      <c r="BA995" s="83"/>
      <c r="BB995" s="83"/>
      <c r="BC995" s="83"/>
      <c r="BD995" s="83"/>
      <c r="BE995" s="83"/>
      <c r="BF995" s="83"/>
      <c r="BG995" s="83"/>
      <c r="BH995" s="83"/>
      <c r="BI995" s="83"/>
      <c r="BJ995" s="83"/>
      <c r="BK995" s="83"/>
      <c r="BL995" s="83"/>
      <c r="BM995" s="83"/>
      <c r="BN995" s="83"/>
      <c r="BO995" s="83"/>
      <c r="BP995" s="83"/>
      <c r="BQ995" s="83"/>
      <c r="BR995" s="83"/>
      <c r="BS995" s="83"/>
      <c r="BT995" s="83"/>
      <c r="BU995" s="83"/>
      <c r="BV995" s="83"/>
      <c r="BW995" s="83"/>
      <c r="BX995" s="83"/>
      <c r="BY995" s="83"/>
      <c r="BZ995" s="83"/>
      <c r="CA995" s="83"/>
      <c r="CB995" s="83"/>
      <c r="CC995" s="83"/>
      <c r="CD995" s="83"/>
      <c r="CE995" s="83"/>
      <c r="CF995" s="83"/>
      <c r="CG995" s="83"/>
      <c r="CH995" s="83"/>
      <c r="CI995" s="83"/>
      <c r="CJ995" s="83"/>
      <c r="CK995" s="83"/>
      <c r="CL995" s="83"/>
      <c r="CM995" s="83"/>
      <c r="CN995" s="83"/>
      <c r="CO995" s="83"/>
      <c r="CP995" s="83"/>
      <c r="CQ995" s="83"/>
      <c r="CR995" s="83"/>
      <c r="CS995" s="83"/>
      <c r="CT995" s="83"/>
      <c r="CU995" s="83"/>
      <c r="CV995" s="83"/>
      <c r="CW995" s="83"/>
      <c r="CX995" s="83"/>
      <c r="CY995" s="83"/>
      <c r="CZ995" s="83"/>
      <c r="DA995" s="83"/>
      <c r="DB995" s="83"/>
      <c r="DC995" s="83"/>
      <c r="DD995" s="83"/>
      <c r="DE995" s="83"/>
      <c r="DF995" s="83"/>
      <c r="DG995" s="83"/>
      <c r="DH995" s="83"/>
      <c r="DI995" s="83"/>
      <c r="DJ995" s="83"/>
      <c r="DK995" s="83"/>
      <c r="DL995" s="83"/>
      <c r="DM995" s="83"/>
      <c r="DN995" s="83"/>
      <c r="DO995" s="83"/>
      <c r="DP995" s="83"/>
      <c r="DQ995" s="83"/>
      <c r="DR995" s="83"/>
      <c r="DS995" s="83"/>
      <c r="DT995" s="83"/>
      <c r="DU995" s="83"/>
      <c r="DV995" s="83"/>
      <c r="DW995" s="83"/>
      <c r="DX995" s="83"/>
      <c r="DY995" s="83"/>
      <c r="DZ995" s="83"/>
      <c r="EA995" s="83"/>
      <c r="EB995" s="83"/>
      <c r="EC995" s="83"/>
      <c r="ED995" s="83"/>
      <c r="EE995" s="83"/>
      <c r="EF995" s="83"/>
      <c r="EG995" s="83"/>
      <c r="EH995" s="83"/>
      <c r="EI995" s="83"/>
      <c r="EJ995" s="83"/>
      <c r="EK995" s="83"/>
      <c r="EL995" s="83"/>
      <c r="EM995" s="83"/>
      <c r="EN995" s="83"/>
      <c r="EO995" s="83"/>
      <c r="EP995" s="83"/>
      <c r="EQ995" s="83"/>
      <c r="ER995" s="83"/>
      <c r="ES995" s="83"/>
      <c r="ET995" s="83"/>
      <c r="EU995" s="83"/>
      <c r="EV995" s="83"/>
      <c r="EW995" s="83"/>
      <c r="EX995" s="83"/>
      <c r="EY995" s="83"/>
      <c r="EZ995" s="83"/>
      <c r="FA995" s="83"/>
      <c r="FB995" s="83"/>
      <c r="FC995" s="83"/>
      <c r="FD995" s="83"/>
      <c r="FE995" s="83"/>
      <c r="FF995" s="83"/>
      <c r="FG995" s="83"/>
      <c r="FH995" s="83"/>
      <c r="FI995" s="83"/>
      <c r="FJ995" s="83"/>
      <c r="FK995" s="83"/>
      <c r="FL995" s="83"/>
      <c r="FM995" s="83"/>
      <c r="FN995" s="83"/>
      <c r="FO995" s="83"/>
      <c r="FP995" s="83"/>
      <c r="FQ995" s="83"/>
      <c r="FR995" s="83"/>
      <c r="FS995" s="83"/>
      <c r="FT995" s="83"/>
      <c r="FU995" s="83"/>
      <c r="FV995" s="83"/>
      <c r="FW995" s="83"/>
      <c r="FX995" s="83"/>
      <c r="FY995" s="83"/>
      <c r="FZ995" s="83"/>
      <c r="GA995" s="83"/>
      <c r="GB995" s="83"/>
      <c r="GC995" s="83"/>
      <c r="GD995" s="83"/>
      <c r="GE995" s="83"/>
      <c r="GF995" s="83"/>
      <c r="GG995" s="83"/>
      <c r="GH995" s="83"/>
      <c r="GI995" s="83"/>
      <c r="GJ995" s="83"/>
      <c r="GK995" s="83"/>
      <c r="GL995" s="83"/>
      <c r="GM995" s="83"/>
      <c r="GN995" s="83"/>
      <c r="GO995" s="83"/>
      <c r="GP995" s="83"/>
      <c r="GQ995" s="83"/>
      <c r="GR995" s="83"/>
      <c r="GS995" s="83"/>
      <c r="GT995" s="83"/>
      <c r="GU995" s="83"/>
      <c r="GV995" s="83"/>
      <c r="GW995" s="83"/>
      <c r="GX995" s="83"/>
      <c r="GY995" s="83"/>
      <c r="GZ995" s="83"/>
      <c r="HA995" s="83"/>
      <c r="HB995" s="83"/>
      <c r="HC995" s="83"/>
      <c r="HD995" s="83"/>
      <c r="HE995" s="83"/>
      <c r="HF995" s="83"/>
      <c r="HG995" s="83"/>
      <c r="HH995" s="83"/>
      <c r="HI995" s="83"/>
      <c r="HJ995" s="83"/>
      <c r="HK995" s="83"/>
      <c r="HL995" s="83"/>
      <c r="HM995" s="83"/>
      <c r="HN995" s="83"/>
      <c r="HO995" s="83"/>
      <c r="HP995" s="83"/>
      <c r="HQ995" s="83"/>
      <c r="HR995" s="83"/>
      <c r="HS995" s="83"/>
      <c r="HT995" s="83"/>
      <c r="HU995" s="83"/>
      <c r="HV995" s="83"/>
      <c r="HW995" s="83"/>
      <c r="HX995" s="83"/>
      <c r="HY995" s="83"/>
      <c r="HZ995" s="83"/>
      <c r="IA995" s="83"/>
      <c r="IB995" s="83"/>
      <c r="IC995" s="83"/>
      <c r="ID995" s="83"/>
      <c r="IE995" s="83"/>
      <c r="IF995" s="83"/>
      <c r="IG995" s="83"/>
      <c r="IH995" s="83"/>
      <c r="II995" s="83"/>
      <c r="IJ995" s="83"/>
      <c r="IK995" s="83"/>
      <c r="IL995" s="83"/>
      <c r="IM995" s="83"/>
      <c r="IN995" s="83"/>
      <c r="IO995" s="83"/>
      <c r="IP995" s="83"/>
      <c r="IQ995" s="83"/>
      <c r="IR995" s="83"/>
      <c r="IS995" s="83"/>
      <c r="IT995" s="83"/>
      <c r="IU995" s="83"/>
      <c r="IV995" s="83"/>
      <c r="IW995" s="83"/>
      <c r="IX995" s="83"/>
      <c r="IY995" s="83"/>
      <c r="IZ995" s="83"/>
      <c r="JA995" s="83"/>
      <c r="JB995" s="83"/>
      <c r="JC995" s="83"/>
      <c r="JD995" s="83"/>
      <c r="JE995" s="83"/>
    </row>
    <row r="996" spans="1:265" s="8" customFormat="1" ht="15" customHeight="1" x14ac:dyDescent="0.2">
      <c r="A996" s="130"/>
      <c r="B996" s="131" t="s">
        <v>807</v>
      </c>
      <c r="C996" s="206"/>
      <c r="D996" s="335" t="s">
        <v>832</v>
      </c>
      <c r="E996" s="218"/>
      <c r="F996" s="1055"/>
      <c r="G996" s="1056"/>
      <c r="H996" s="335" t="s">
        <v>861</v>
      </c>
      <c r="I996" s="335" t="s">
        <v>874</v>
      </c>
      <c r="J996" s="335"/>
      <c r="K996" s="390" t="s">
        <v>2074</v>
      </c>
      <c r="L996" s="390"/>
      <c r="M996" s="765"/>
      <c r="N996" s="765"/>
      <c r="O996" s="390"/>
      <c r="P996" s="598"/>
      <c r="Q996" s="599"/>
      <c r="R996" s="599"/>
      <c r="S996" s="599"/>
      <c r="T996" s="599">
        <v>2</v>
      </c>
      <c r="U996" s="599"/>
      <c r="V996" s="599"/>
      <c r="W996" s="600"/>
      <c r="X996" s="130"/>
      <c r="Y996" s="130"/>
      <c r="Z996" s="112"/>
      <c r="AA996" s="83"/>
      <c r="AB996" s="83"/>
      <c r="AC996" s="83" t="str">
        <f t="shared" si="24"/>
        <v/>
      </c>
      <c r="AD996" s="83"/>
      <c r="AE996" s="83"/>
      <c r="AF996" s="83"/>
      <c r="AG996" s="83"/>
      <c r="AH996" s="83"/>
      <c r="AI996" s="83"/>
      <c r="AJ996" s="83"/>
      <c r="AK996" s="83"/>
      <c r="AL996" s="83"/>
      <c r="AM996" s="83"/>
      <c r="AN996" s="83"/>
      <c r="AO996" s="83"/>
      <c r="AP996" s="83"/>
      <c r="AQ996" s="83"/>
      <c r="AR996" s="83"/>
      <c r="AS996" s="83"/>
      <c r="AT996" s="83"/>
      <c r="AU996" s="83"/>
      <c r="AV996" s="83"/>
      <c r="AW996" s="83"/>
      <c r="AX996" s="83"/>
      <c r="AY996" s="83"/>
      <c r="AZ996" s="83"/>
      <c r="BA996" s="83"/>
      <c r="BB996" s="83"/>
      <c r="BC996" s="83"/>
      <c r="BD996" s="83"/>
      <c r="BE996" s="83"/>
      <c r="BF996" s="83"/>
      <c r="BG996" s="83"/>
      <c r="BH996" s="83"/>
      <c r="BI996" s="83"/>
      <c r="BJ996" s="83"/>
      <c r="BK996" s="83"/>
      <c r="BL996" s="83"/>
      <c r="BM996" s="83"/>
      <c r="BN996" s="83"/>
      <c r="BO996" s="83"/>
      <c r="BP996" s="83"/>
      <c r="BQ996" s="83"/>
      <c r="BR996" s="83"/>
      <c r="BS996" s="83"/>
      <c r="BT996" s="83"/>
      <c r="BU996" s="83"/>
      <c r="BV996" s="83"/>
      <c r="BW996" s="83"/>
      <c r="BX996" s="83"/>
      <c r="BY996" s="83"/>
      <c r="BZ996" s="83"/>
      <c r="CA996" s="83"/>
      <c r="CB996" s="83"/>
      <c r="CC996" s="83"/>
      <c r="CD996" s="83"/>
      <c r="CE996" s="83"/>
      <c r="CF996" s="83"/>
      <c r="CG996" s="83"/>
      <c r="CH996" s="83"/>
      <c r="CI996" s="83"/>
      <c r="CJ996" s="83"/>
      <c r="CK996" s="83"/>
      <c r="CL996" s="83"/>
      <c r="CM996" s="83"/>
      <c r="CN996" s="83"/>
      <c r="CO996" s="83"/>
      <c r="CP996" s="83"/>
      <c r="CQ996" s="83"/>
      <c r="CR996" s="83"/>
      <c r="CS996" s="83"/>
      <c r="CT996" s="83"/>
      <c r="CU996" s="83"/>
      <c r="CV996" s="83"/>
      <c r="CW996" s="83"/>
      <c r="CX996" s="83"/>
      <c r="CY996" s="83"/>
      <c r="CZ996" s="83"/>
      <c r="DA996" s="83"/>
      <c r="DB996" s="83"/>
      <c r="DC996" s="83"/>
      <c r="DD996" s="83"/>
      <c r="DE996" s="83"/>
      <c r="DF996" s="83"/>
      <c r="DG996" s="83"/>
      <c r="DH996" s="83"/>
      <c r="DI996" s="83"/>
      <c r="DJ996" s="83"/>
      <c r="DK996" s="83"/>
      <c r="DL996" s="83"/>
      <c r="DM996" s="83"/>
      <c r="DN996" s="83"/>
      <c r="DO996" s="83"/>
      <c r="DP996" s="83"/>
      <c r="DQ996" s="83"/>
      <c r="DR996" s="83"/>
      <c r="DS996" s="83"/>
      <c r="DT996" s="83"/>
      <c r="DU996" s="83"/>
      <c r="DV996" s="83"/>
      <c r="DW996" s="83"/>
      <c r="DX996" s="83"/>
      <c r="DY996" s="83"/>
      <c r="DZ996" s="83"/>
      <c r="EA996" s="83"/>
      <c r="EB996" s="83"/>
      <c r="EC996" s="83"/>
      <c r="ED996" s="83"/>
      <c r="EE996" s="83"/>
      <c r="EF996" s="83"/>
      <c r="EG996" s="83"/>
      <c r="EH996" s="83"/>
      <c r="EI996" s="83"/>
      <c r="EJ996" s="83"/>
      <c r="EK996" s="83"/>
      <c r="EL996" s="83"/>
      <c r="EM996" s="83"/>
      <c r="EN996" s="83"/>
      <c r="EO996" s="83"/>
      <c r="EP996" s="83"/>
      <c r="EQ996" s="83"/>
      <c r="ER996" s="83"/>
      <c r="ES996" s="83"/>
      <c r="ET996" s="83"/>
      <c r="EU996" s="83"/>
      <c r="EV996" s="83"/>
      <c r="EW996" s="83"/>
      <c r="EX996" s="83"/>
      <c r="EY996" s="83"/>
      <c r="EZ996" s="83"/>
      <c r="FA996" s="83"/>
      <c r="FB996" s="83"/>
      <c r="FC996" s="83"/>
      <c r="FD996" s="83"/>
      <c r="FE996" s="83"/>
      <c r="FF996" s="83"/>
      <c r="FG996" s="83"/>
      <c r="FH996" s="83"/>
      <c r="FI996" s="83"/>
      <c r="FJ996" s="83"/>
      <c r="FK996" s="83"/>
      <c r="FL996" s="83"/>
      <c r="FM996" s="83"/>
      <c r="FN996" s="83"/>
      <c r="FO996" s="83"/>
      <c r="FP996" s="83"/>
      <c r="FQ996" s="83"/>
      <c r="FR996" s="83"/>
      <c r="FS996" s="83"/>
      <c r="FT996" s="83"/>
      <c r="FU996" s="83"/>
      <c r="FV996" s="83"/>
      <c r="FW996" s="83"/>
      <c r="FX996" s="83"/>
      <c r="FY996" s="83"/>
      <c r="FZ996" s="83"/>
      <c r="GA996" s="83"/>
      <c r="GB996" s="83"/>
      <c r="GC996" s="83"/>
      <c r="GD996" s="83"/>
      <c r="GE996" s="83"/>
      <c r="GF996" s="83"/>
      <c r="GG996" s="83"/>
      <c r="GH996" s="83"/>
      <c r="GI996" s="83"/>
      <c r="GJ996" s="83"/>
      <c r="GK996" s="83"/>
      <c r="GL996" s="83"/>
      <c r="GM996" s="83"/>
      <c r="GN996" s="83"/>
      <c r="GO996" s="83"/>
      <c r="GP996" s="83"/>
      <c r="GQ996" s="83"/>
      <c r="GR996" s="83"/>
      <c r="GS996" s="83"/>
      <c r="GT996" s="83"/>
      <c r="GU996" s="83"/>
      <c r="GV996" s="83"/>
      <c r="GW996" s="83"/>
      <c r="GX996" s="83"/>
      <c r="GY996" s="83"/>
      <c r="GZ996" s="83"/>
      <c r="HA996" s="83"/>
      <c r="HB996" s="83"/>
      <c r="HC996" s="83"/>
      <c r="HD996" s="83"/>
      <c r="HE996" s="83"/>
      <c r="HF996" s="83"/>
      <c r="HG996" s="83"/>
      <c r="HH996" s="83"/>
      <c r="HI996" s="83"/>
      <c r="HJ996" s="83"/>
      <c r="HK996" s="83"/>
      <c r="HL996" s="83"/>
      <c r="HM996" s="83"/>
      <c r="HN996" s="83"/>
      <c r="HO996" s="83"/>
      <c r="HP996" s="83"/>
      <c r="HQ996" s="83"/>
      <c r="HR996" s="83"/>
      <c r="HS996" s="83"/>
      <c r="HT996" s="83"/>
      <c r="HU996" s="83"/>
      <c r="HV996" s="83"/>
      <c r="HW996" s="83"/>
      <c r="HX996" s="83"/>
      <c r="HY996" s="83"/>
      <c r="HZ996" s="83"/>
      <c r="IA996" s="83"/>
      <c r="IB996" s="83"/>
      <c r="IC996" s="83"/>
      <c r="ID996" s="83"/>
      <c r="IE996" s="83"/>
      <c r="IF996" s="83"/>
      <c r="IG996" s="83"/>
      <c r="IH996" s="83"/>
      <c r="II996" s="83"/>
      <c r="IJ996" s="83"/>
      <c r="IK996" s="83"/>
      <c r="IL996" s="83"/>
      <c r="IM996" s="83"/>
      <c r="IN996" s="83"/>
      <c r="IO996" s="83"/>
      <c r="IP996" s="83"/>
      <c r="IQ996" s="83"/>
      <c r="IR996" s="83"/>
      <c r="IS996" s="83"/>
      <c r="IT996" s="83"/>
      <c r="IU996" s="83"/>
      <c r="IV996" s="83"/>
      <c r="IW996" s="83"/>
      <c r="IX996" s="83"/>
      <c r="IY996" s="83"/>
      <c r="IZ996" s="83"/>
      <c r="JA996" s="83"/>
      <c r="JB996" s="83"/>
      <c r="JC996" s="83"/>
      <c r="JD996" s="83"/>
      <c r="JE996" s="83"/>
    </row>
    <row r="997" spans="1:265" s="8" customFormat="1" ht="15" customHeight="1" x14ac:dyDescent="0.2">
      <c r="A997" s="130"/>
      <c r="B997" s="131" t="s">
        <v>807</v>
      </c>
      <c r="C997" s="206"/>
      <c r="D997" s="335" t="s">
        <v>832</v>
      </c>
      <c r="E997" s="218"/>
      <c r="F997" s="1055"/>
      <c r="G997" s="1056"/>
      <c r="H997" s="335" t="s">
        <v>861</v>
      </c>
      <c r="I997" s="335" t="s">
        <v>874</v>
      </c>
      <c r="J997" s="335"/>
      <c r="K997" s="390" t="s">
        <v>1270</v>
      </c>
      <c r="L997" s="390"/>
      <c r="M997" s="765"/>
      <c r="N997" s="765"/>
      <c r="O997" s="390"/>
      <c r="P997" s="598"/>
      <c r="Q997" s="599"/>
      <c r="R997" s="599"/>
      <c r="S997" s="599"/>
      <c r="T997" s="599"/>
      <c r="U997" s="599"/>
      <c r="V997" s="599">
        <v>2</v>
      </c>
      <c r="W997" s="600"/>
      <c r="X997" s="130"/>
      <c r="Y997" s="130"/>
      <c r="Z997" s="112"/>
      <c r="AA997" s="83"/>
      <c r="AB997" s="83"/>
      <c r="AC997" s="83" t="str">
        <f t="shared" si="24"/>
        <v/>
      </c>
      <c r="AD997" s="83"/>
      <c r="AE997" s="83"/>
      <c r="AF997" s="83"/>
      <c r="AG997" s="83"/>
      <c r="AH997" s="83"/>
      <c r="AI997" s="83"/>
      <c r="AJ997" s="83"/>
      <c r="AK997" s="83"/>
      <c r="AL997" s="83"/>
      <c r="AM997" s="83"/>
      <c r="AN997" s="83"/>
      <c r="AO997" s="83"/>
      <c r="AP997" s="83"/>
      <c r="AQ997" s="83"/>
      <c r="AR997" s="83"/>
      <c r="AS997" s="83"/>
      <c r="AT997" s="83"/>
      <c r="AU997" s="83"/>
      <c r="AV997" s="83"/>
      <c r="AW997" s="83"/>
      <c r="AX997" s="83"/>
      <c r="AY997" s="83"/>
      <c r="AZ997" s="83"/>
      <c r="BA997" s="83"/>
      <c r="BB997" s="83"/>
      <c r="BC997" s="83"/>
      <c r="BD997" s="83"/>
      <c r="BE997" s="83"/>
      <c r="BF997" s="83"/>
      <c r="BG997" s="83"/>
      <c r="BH997" s="83"/>
      <c r="BI997" s="83"/>
      <c r="BJ997" s="83"/>
      <c r="BK997" s="83"/>
      <c r="BL997" s="83"/>
      <c r="BM997" s="83"/>
      <c r="BN997" s="83"/>
      <c r="BO997" s="83"/>
      <c r="BP997" s="83"/>
      <c r="BQ997" s="83"/>
      <c r="BR997" s="83"/>
      <c r="BS997" s="83"/>
      <c r="BT997" s="83"/>
      <c r="BU997" s="83"/>
      <c r="BV997" s="83"/>
      <c r="BW997" s="83"/>
      <c r="BX997" s="83"/>
      <c r="BY997" s="83"/>
      <c r="BZ997" s="83"/>
      <c r="CA997" s="83"/>
      <c r="CB997" s="83"/>
      <c r="CC997" s="83"/>
      <c r="CD997" s="83"/>
      <c r="CE997" s="83"/>
      <c r="CF997" s="83"/>
      <c r="CG997" s="83"/>
      <c r="CH997" s="83"/>
      <c r="CI997" s="83"/>
      <c r="CJ997" s="83"/>
      <c r="CK997" s="83"/>
      <c r="CL997" s="83"/>
      <c r="CM997" s="83"/>
      <c r="CN997" s="83"/>
      <c r="CO997" s="83"/>
      <c r="CP997" s="83"/>
      <c r="CQ997" s="83"/>
      <c r="CR997" s="83"/>
      <c r="CS997" s="83"/>
      <c r="CT997" s="83"/>
      <c r="CU997" s="83"/>
      <c r="CV997" s="83"/>
      <c r="CW997" s="83"/>
      <c r="CX997" s="83"/>
      <c r="CY997" s="83"/>
      <c r="CZ997" s="83"/>
      <c r="DA997" s="83"/>
      <c r="DB997" s="83"/>
      <c r="DC997" s="83"/>
      <c r="DD997" s="83"/>
      <c r="DE997" s="83"/>
      <c r="DF997" s="83"/>
      <c r="DG997" s="83"/>
      <c r="DH997" s="83"/>
      <c r="DI997" s="83"/>
      <c r="DJ997" s="83"/>
      <c r="DK997" s="83"/>
      <c r="DL997" s="83"/>
      <c r="DM997" s="83"/>
      <c r="DN997" s="83"/>
      <c r="DO997" s="83"/>
      <c r="DP997" s="83"/>
      <c r="DQ997" s="83"/>
      <c r="DR997" s="83"/>
      <c r="DS997" s="83"/>
      <c r="DT997" s="83"/>
      <c r="DU997" s="83"/>
      <c r="DV997" s="83"/>
      <c r="DW997" s="83"/>
      <c r="DX997" s="83"/>
      <c r="DY997" s="83"/>
      <c r="DZ997" s="83"/>
      <c r="EA997" s="83"/>
      <c r="EB997" s="83"/>
      <c r="EC997" s="83"/>
      <c r="ED997" s="83"/>
      <c r="EE997" s="83"/>
      <c r="EF997" s="83"/>
      <c r="EG997" s="83"/>
      <c r="EH997" s="83"/>
      <c r="EI997" s="83"/>
      <c r="EJ997" s="83"/>
      <c r="EK997" s="83"/>
      <c r="EL997" s="83"/>
      <c r="EM997" s="83"/>
      <c r="EN997" s="83"/>
      <c r="EO997" s="83"/>
      <c r="EP997" s="83"/>
      <c r="EQ997" s="83"/>
      <c r="ER997" s="83"/>
      <c r="ES997" s="83"/>
      <c r="ET997" s="83"/>
      <c r="EU997" s="83"/>
      <c r="EV997" s="83"/>
      <c r="EW997" s="83"/>
      <c r="EX997" s="83"/>
      <c r="EY997" s="83"/>
      <c r="EZ997" s="83"/>
      <c r="FA997" s="83"/>
      <c r="FB997" s="83"/>
      <c r="FC997" s="83"/>
      <c r="FD997" s="83"/>
      <c r="FE997" s="83"/>
      <c r="FF997" s="83"/>
      <c r="FG997" s="83"/>
      <c r="FH997" s="83"/>
      <c r="FI997" s="83"/>
      <c r="FJ997" s="83"/>
      <c r="FK997" s="83"/>
      <c r="FL997" s="83"/>
      <c r="FM997" s="83"/>
      <c r="FN997" s="83"/>
      <c r="FO997" s="83"/>
      <c r="FP997" s="83"/>
      <c r="FQ997" s="83"/>
      <c r="FR997" s="83"/>
      <c r="FS997" s="83"/>
      <c r="FT997" s="83"/>
      <c r="FU997" s="83"/>
      <c r="FV997" s="83"/>
      <c r="FW997" s="83"/>
      <c r="FX997" s="83"/>
      <c r="FY997" s="83"/>
      <c r="FZ997" s="83"/>
      <c r="GA997" s="83"/>
      <c r="GB997" s="83"/>
      <c r="GC997" s="83"/>
      <c r="GD997" s="83"/>
      <c r="GE997" s="83"/>
      <c r="GF997" s="83"/>
      <c r="GG997" s="83"/>
      <c r="GH997" s="83"/>
      <c r="GI997" s="83"/>
      <c r="GJ997" s="83"/>
      <c r="GK997" s="83"/>
      <c r="GL997" s="83"/>
      <c r="GM997" s="83"/>
      <c r="GN997" s="83"/>
      <c r="GO997" s="83"/>
      <c r="GP997" s="83"/>
      <c r="GQ997" s="83"/>
      <c r="GR997" s="83"/>
      <c r="GS997" s="83"/>
      <c r="GT997" s="83"/>
      <c r="GU997" s="83"/>
      <c r="GV997" s="83"/>
      <c r="GW997" s="83"/>
      <c r="GX997" s="83"/>
      <c r="GY997" s="83"/>
      <c r="GZ997" s="83"/>
      <c r="HA997" s="83"/>
      <c r="HB997" s="83"/>
      <c r="HC997" s="83"/>
      <c r="HD997" s="83"/>
      <c r="HE997" s="83"/>
      <c r="HF997" s="83"/>
      <c r="HG997" s="83"/>
      <c r="HH997" s="83"/>
      <c r="HI997" s="83"/>
      <c r="HJ997" s="83"/>
      <c r="HK997" s="83"/>
      <c r="HL997" s="83"/>
      <c r="HM997" s="83"/>
      <c r="HN997" s="83"/>
      <c r="HO997" s="83"/>
      <c r="HP997" s="83"/>
      <c r="HQ997" s="83"/>
      <c r="HR997" s="83"/>
      <c r="HS997" s="83"/>
      <c r="HT997" s="83"/>
      <c r="HU997" s="83"/>
      <c r="HV997" s="83"/>
      <c r="HW997" s="83"/>
      <c r="HX997" s="83"/>
      <c r="HY997" s="83"/>
      <c r="HZ997" s="83"/>
      <c r="IA997" s="83"/>
      <c r="IB997" s="83"/>
      <c r="IC997" s="83"/>
      <c r="ID997" s="83"/>
      <c r="IE997" s="83"/>
      <c r="IF997" s="83"/>
      <c r="IG997" s="83"/>
      <c r="IH997" s="83"/>
      <c r="II997" s="83"/>
      <c r="IJ997" s="83"/>
      <c r="IK997" s="83"/>
      <c r="IL997" s="83"/>
      <c r="IM997" s="83"/>
      <c r="IN997" s="83"/>
      <c r="IO997" s="83"/>
      <c r="IP997" s="83"/>
      <c r="IQ997" s="83"/>
      <c r="IR997" s="83"/>
      <c r="IS997" s="83"/>
      <c r="IT997" s="83"/>
      <c r="IU997" s="83"/>
      <c r="IV997" s="83"/>
      <c r="IW997" s="83"/>
      <c r="IX997" s="83"/>
      <c r="IY997" s="83"/>
      <c r="IZ997" s="83"/>
      <c r="JA997" s="83"/>
      <c r="JB997" s="83"/>
      <c r="JC997" s="83"/>
      <c r="JD997" s="83"/>
      <c r="JE997" s="83"/>
    </row>
    <row r="998" spans="1:265" s="8" customFormat="1" ht="15" customHeight="1" thickBot="1" x14ac:dyDescent="0.25">
      <c r="A998" s="161"/>
      <c r="B998" s="162" t="s">
        <v>807</v>
      </c>
      <c r="C998" s="209"/>
      <c r="D998" s="360" t="s">
        <v>832</v>
      </c>
      <c r="E998" s="225"/>
      <c r="F998" s="1057"/>
      <c r="G998" s="1058"/>
      <c r="H998" s="360" t="s">
        <v>861</v>
      </c>
      <c r="I998" s="360" t="s">
        <v>874</v>
      </c>
      <c r="J998" s="360"/>
      <c r="K998" s="396" t="s">
        <v>1558</v>
      </c>
      <c r="L998" s="396"/>
      <c r="M998" s="1173"/>
      <c r="N998" s="1173"/>
      <c r="O998" s="396"/>
      <c r="P998" s="601"/>
      <c r="Q998" s="602"/>
      <c r="R998" s="602"/>
      <c r="S998" s="602"/>
      <c r="T998" s="602">
        <v>4</v>
      </c>
      <c r="U998" s="602"/>
      <c r="V998" s="602"/>
      <c r="W998" s="603"/>
      <c r="X998" s="161">
        <f>SUBTOTAL(9,P985:W998)</f>
        <v>40</v>
      </c>
      <c r="Y998" s="161">
        <f>X998</f>
        <v>40</v>
      </c>
      <c r="Z998" s="112"/>
      <c r="AA998" s="83"/>
      <c r="AB998" s="83"/>
      <c r="AC998" s="83" t="str">
        <f t="shared" si="24"/>
        <v/>
      </c>
      <c r="AD998" s="83"/>
      <c r="AE998" s="83"/>
      <c r="AF998" s="83"/>
      <c r="AG998" s="83"/>
      <c r="AH998" s="83"/>
      <c r="AI998" s="83"/>
      <c r="AJ998" s="83"/>
      <c r="AK998" s="83"/>
      <c r="AL998" s="83"/>
      <c r="AM998" s="83"/>
      <c r="AN998" s="83"/>
      <c r="AO998" s="83"/>
      <c r="AP998" s="83"/>
      <c r="AQ998" s="83"/>
      <c r="AR998" s="83"/>
      <c r="AS998" s="83"/>
      <c r="AT998" s="83"/>
      <c r="AU998" s="83"/>
      <c r="AV998" s="83"/>
      <c r="AW998" s="83"/>
      <c r="AX998" s="83"/>
      <c r="AY998" s="83"/>
      <c r="AZ998" s="83"/>
      <c r="BA998" s="83"/>
      <c r="BB998" s="83"/>
      <c r="BC998" s="83"/>
      <c r="BD998" s="83"/>
      <c r="BE998" s="83"/>
      <c r="BF998" s="83"/>
      <c r="BG998" s="83"/>
      <c r="BH998" s="83"/>
      <c r="BI998" s="83"/>
      <c r="BJ998" s="83"/>
      <c r="BK998" s="83"/>
      <c r="BL998" s="83"/>
      <c r="BM998" s="83"/>
      <c r="BN998" s="83"/>
      <c r="BO998" s="83"/>
      <c r="BP998" s="83"/>
      <c r="BQ998" s="83"/>
      <c r="BR998" s="83"/>
      <c r="BS998" s="83"/>
      <c r="BT998" s="83"/>
      <c r="BU998" s="83"/>
      <c r="BV998" s="83"/>
      <c r="BW998" s="83"/>
      <c r="BX998" s="83"/>
      <c r="BY998" s="83"/>
      <c r="BZ998" s="83"/>
      <c r="CA998" s="83"/>
      <c r="CB998" s="83"/>
      <c r="CC998" s="83"/>
      <c r="CD998" s="83"/>
      <c r="CE998" s="83"/>
      <c r="CF998" s="83"/>
      <c r="CG998" s="83"/>
      <c r="CH998" s="83"/>
      <c r="CI998" s="83"/>
      <c r="CJ998" s="83"/>
      <c r="CK998" s="83"/>
      <c r="CL998" s="83"/>
      <c r="CM998" s="83"/>
      <c r="CN998" s="83"/>
      <c r="CO998" s="83"/>
      <c r="CP998" s="83"/>
      <c r="CQ998" s="83"/>
      <c r="CR998" s="83"/>
      <c r="CS998" s="83"/>
      <c r="CT998" s="83"/>
      <c r="CU998" s="83"/>
      <c r="CV998" s="83"/>
      <c r="CW998" s="83"/>
      <c r="CX998" s="83"/>
      <c r="CY998" s="83"/>
      <c r="CZ998" s="83"/>
      <c r="DA998" s="83"/>
      <c r="DB998" s="83"/>
      <c r="DC998" s="83"/>
      <c r="DD998" s="83"/>
      <c r="DE998" s="83"/>
      <c r="DF998" s="83"/>
      <c r="DG998" s="83"/>
      <c r="DH998" s="83"/>
      <c r="DI998" s="83"/>
      <c r="DJ998" s="83"/>
      <c r="DK998" s="83"/>
      <c r="DL998" s="83"/>
      <c r="DM998" s="83"/>
      <c r="DN998" s="83"/>
      <c r="DO998" s="83"/>
      <c r="DP998" s="83"/>
      <c r="DQ998" s="83"/>
      <c r="DR998" s="83"/>
      <c r="DS998" s="83"/>
      <c r="DT998" s="83"/>
      <c r="DU998" s="83"/>
      <c r="DV998" s="83"/>
      <c r="DW998" s="83"/>
      <c r="DX998" s="83"/>
      <c r="DY998" s="83"/>
      <c r="DZ998" s="83"/>
      <c r="EA998" s="83"/>
      <c r="EB998" s="83"/>
      <c r="EC998" s="83"/>
      <c r="ED998" s="83"/>
      <c r="EE998" s="83"/>
      <c r="EF998" s="83"/>
      <c r="EG998" s="83"/>
      <c r="EH998" s="83"/>
      <c r="EI998" s="83"/>
      <c r="EJ998" s="83"/>
      <c r="EK998" s="83"/>
      <c r="EL998" s="83"/>
      <c r="EM998" s="83"/>
      <c r="EN998" s="83"/>
      <c r="EO998" s="83"/>
      <c r="EP998" s="83"/>
      <c r="EQ998" s="83"/>
      <c r="ER998" s="83"/>
      <c r="ES998" s="83"/>
      <c r="ET998" s="83"/>
      <c r="EU998" s="83"/>
      <c r="EV998" s="83"/>
      <c r="EW998" s="83"/>
      <c r="EX998" s="83"/>
      <c r="EY998" s="83"/>
      <c r="EZ998" s="83"/>
      <c r="FA998" s="83"/>
      <c r="FB998" s="83"/>
      <c r="FC998" s="83"/>
      <c r="FD998" s="83"/>
      <c r="FE998" s="83"/>
      <c r="FF998" s="83"/>
      <c r="FG998" s="83"/>
      <c r="FH998" s="83"/>
      <c r="FI998" s="83"/>
      <c r="FJ998" s="83"/>
      <c r="FK998" s="83"/>
      <c r="FL998" s="83"/>
      <c r="FM998" s="83"/>
      <c r="FN998" s="83"/>
      <c r="FO998" s="83"/>
      <c r="FP998" s="83"/>
      <c r="FQ998" s="83"/>
      <c r="FR998" s="83"/>
      <c r="FS998" s="83"/>
      <c r="FT998" s="83"/>
      <c r="FU998" s="83"/>
      <c r="FV998" s="83"/>
      <c r="FW998" s="83"/>
      <c r="FX998" s="83"/>
      <c r="FY998" s="83"/>
      <c r="FZ998" s="83"/>
      <c r="GA998" s="83"/>
      <c r="GB998" s="83"/>
      <c r="GC998" s="83"/>
      <c r="GD998" s="83"/>
      <c r="GE998" s="83"/>
      <c r="GF998" s="83"/>
      <c r="GG998" s="83"/>
      <c r="GH998" s="83"/>
      <c r="GI998" s="83"/>
      <c r="GJ998" s="83"/>
      <c r="GK998" s="83"/>
      <c r="GL998" s="83"/>
      <c r="GM998" s="83"/>
      <c r="GN998" s="83"/>
      <c r="GO998" s="83"/>
      <c r="GP998" s="83"/>
      <c r="GQ998" s="83"/>
      <c r="GR998" s="83"/>
      <c r="GS998" s="83"/>
      <c r="GT998" s="83"/>
      <c r="GU998" s="83"/>
      <c r="GV998" s="83"/>
      <c r="GW998" s="83"/>
      <c r="GX998" s="83"/>
      <c r="GY998" s="83"/>
      <c r="GZ998" s="83"/>
      <c r="HA998" s="83"/>
      <c r="HB998" s="83"/>
      <c r="HC998" s="83"/>
      <c r="HD998" s="83"/>
      <c r="HE998" s="83"/>
      <c r="HF998" s="83"/>
      <c r="HG998" s="83"/>
      <c r="HH998" s="83"/>
      <c r="HI998" s="83"/>
      <c r="HJ998" s="83"/>
      <c r="HK998" s="83"/>
      <c r="HL998" s="83"/>
      <c r="HM998" s="83"/>
      <c r="HN998" s="83"/>
      <c r="HO998" s="83"/>
      <c r="HP998" s="83"/>
      <c r="HQ998" s="83"/>
      <c r="HR998" s="83"/>
      <c r="HS998" s="83"/>
      <c r="HT998" s="83"/>
      <c r="HU998" s="83"/>
      <c r="HV998" s="83"/>
      <c r="HW998" s="83"/>
      <c r="HX998" s="83"/>
      <c r="HY998" s="83"/>
      <c r="HZ998" s="83"/>
      <c r="IA998" s="83"/>
      <c r="IB998" s="83"/>
      <c r="IC998" s="83"/>
      <c r="ID998" s="83"/>
      <c r="IE998" s="83"/>
      <c r="IF998" s="83"/>
      <c r="IG998" s="83"/>
      <c r="IH998" s="83"/>
      <c r="II998" s="83"/>
      <c r="IJ998" s="83"/>
      <c r="IK998" s="83"/>
      <c r="IL998" s="83"/>
      <c r="IM998" s="83"/>
      <c r="IN998" s="83"/>
      <c r="IO998" s="83"/>
      <c r="IP998" s="83"/>
      <c r="IQ998" s="83"/>
      <c r="IR998" s="83"/>
      <c r="IS998" s="83"/>
      <c r="IT998" s="83"/>
      <c r="IU998" s="83"/>
      <c r="IV998" s="83"/>
      <c r="IW998" s="83"/>
      <c r="IX998" s="83"/>
      <c r="IY998" s="83"/>
      <c r="IZ998" s="83"/>
      <c r="JA998" s="83"/>
      <c r="JB998" s="83"/>
      <c r="JC998" s="83"/>
      <c r="JD998" s="83"/>
      <c r="JE998" s="83"/>
    </row>
    <row r="999" spans="1:265" s="8" customFormat="1" ht="15" customHeight="1" x14ac:dyDescent="0.2">
      <c r="A999" s="156">
        <f>+A985+1</f>
        <v>105</v>
      </c>
      <c r="B999" s="1094" t="s">
        <v>954</v>
      </c>
      <c r="C999" s="120" t="s">
        <v>35</v>
      </c>
      <c r="D999" s="363" t="s">
        <v>1031</v>
      </c>
      <c r="E999" s="215" t="s">
        <v>87</v>
      </c>
      <c r="F999" s="1042" t="s">
        <v>1032</v>
      </c>
      <c r="G999" s="1043" t="s">
        <v>1033</v>
      </c>
      <c r="H999" s="363" t="s">
        <v>941</v>
      </c>
      <c r="I999" s="363" t="s">
        <v>1810</v>
      </c>
      <c r="J999" s="363" t="s">
        <v>1811</v>
      </c>
      <c r="K999" s="398" t="s">
        <v>1857</v>
      </c>
      <c r="L999" s="400" t="s">
        <v>1822</v>
      </c>
      <c r="M999" s="1135">
        <v>5</v>
      </c>
      <c r="N999" s="1135" t="s">
        <v>24</v>
      </c>
      <c r="O999" s="400" t="s">
        <v>435</v>
      </c>
      <c r="P999" s="642">
        <v>2</v>
      </c>
      <c r="Q999" s="643"/>
      <c r="R999" s="643"/>
      <c r="S999" s="643"/>
      <c r="T999" s="643"/>
      <c r="U999" s="643"/>
      <c r="V999" s="643"/>
      <c r="W999" s="644"/>
      <c r="X999" s="129"/>
      <c r="Y999" s="129"/>
      <c r="Z999" s="112" t="str">
        <f>C999</f>
        <v>TC</v>
      </c>
      <c r="AA999" s="83" t="s">
        <v>1474</v>
      </c>
      <c r="AB999" s="83" t="s">
        <v>1480</v>
      </c>
      <c r="AC999" s="83">
        <f t="shared" si="24"/>
        <v>20</v>
      </c>
      <c r="AD999" s="83"/>
      <c r="AE999" s="83"/>
      <c r="AF999" s="83"/>
      <c r="AG999" s="83"/>
      <c r="AH999" s="83"/>
      <c r="AI999" s="83"/>
      <c r="AJ999" s="83"/>
      <c r="AK999" s="83"/>
      <c r="AL999" s="83"/>
      <c r="AM999" s="83"/>
      <c r="AN999" s="83"/>
      <c r="AO999" s="83"/>
      <c r="AP999" s="83"/>
      <c r="AQ999" s="83"/>
      <c r="AR999" s="83"/>
      <c r="AS999" s="83"/>
      <c r="AT999" s="83"/>
      <c r="AU999" s="83"/>
      <c r="AV999" s="83"/>
      <c r="AW999" s="83"/>
      <c r="AX999" s="83"/>
      <c r="AY999" s="83"/>
      <c r="AZ999" s="83"/>
      <c r="BA999" s="83"/>
      <c r="BB999" s="83"/>
      <c r="BC999" s="83"/>
      <c r="BD999" s="83"/>
      <c r="BE999" s="83"/>
      <c r="BF999" s="83"/>
      <c r="BG999" s="83"/>
      <c r="BH999" s="83"/>
      <c r="BI999" s="83"/>
      <c r="BJ999" s="83"/>
      <c r="BK999" s="83"/>
      <c r="BL999" s="83"/>
      <c r="BM999" s="83"/>
      <c r="BN999" s="83"/>
      <c r="BO999" s="83"/>
      <c r="BP999" s="83"/>
      <c r="BQ999" s="83"/>
      <c r="BR999" s="83"/>
      <c r="BS999" s="83"/>
      <c r="BT999" s="83"/>
      <c r="BU999" s="83"/>
      <c r="BV999" s="83"/>
      <c r="BW999" s="83"/>
      <c r="BX999" s="83"/>
      <c r="BY999" s="83"/>
      <c r="BZ999" s="83"/>
      <c r="CA999" s="83"/>
      <c r="CB999" s="83"/>
      <c r="CC999" s="83"/>
      <c r="CD999" s="83"/>
      <c r="CE999" s="83"/>
      <c r="CF999" s="83"/>
      <c r="CG999" s="83"/>
      <c r="CH999" s="83"/>
      <c r="CI999" s="83"/>
      <c r="CJ999" s="83"/>
      <c r="CK999" s="83"/>
      <c r="CL999" s="83"/>
      <c r="CM999" s="83"/>
      <c r="CN999" s="83"/>
      <c r="CO999" s="83"/>
      <c r="CP999" s="83"/>
      <c r="CQ999" s="83"/>
      <c r="CR999" s="83"/>
      <c r="CS999" s="83"/>
      <c r="CT999" s="83"/>
      <c r="CU999" s="83"/>
      <c r="CV999" s="83"/>
      <c r="CW999" s="83"/>
      <c r="CX999" s="83"/>
      <c r="CY999" s="83"/>
      <c r="CZ999" s="83"/>
      <c r="DA999" s="83"/>
      <c r="DB999" s="83"/>
      <c r="DC999" s="83"/>
      <c r="DD999" s="83"/>
      <c r="DE999" s="83"/>
      <c r="DF999" s="83"/>
      <c r="DG999" s="83"/>
      <c r="DH999" s="83"/>
      <c r="DI999" s="83"/>
      <c r="DJ999" s="83"/>
      <c r="DK999" s="83"/>
      <c r="DL999" s="83"/>
      <c r="DM999" s="83"/>
      <c r="DN999" s="83"/>
      <c r="DO999" s="83"/>
      <c r="DP999" s="83"/>
      <c r="DQ999" s="83"/>
      <c r="DR999" s="83"/>
      <c r="DS999" s="83"/>
      <c r="DT999" s="83"/>
      <c r="DU999" s="83"/>
      <c r="DV999" s="83"/>
      <c r="DW999" s="83"/>
      <c r="DX999" s="83"/>
      <c r="DY999" s="83"/>
      <c r="DZ999" s="83"/>
      <c r="EA999" s="83"/>
      <c r="EB999" s="83"/>
      <c r="EC999" s="83"/>
      <c r="ED999" s="83"/>
      <c r="EE999" s="83"/>
      <c r="EF999" s="83"/>
      <c r="EG999" s="83"/>
      <c r="EH999" s="83"/>
      <c r="EI999" s="83"/>
      <c r="EJ999" s="83"/>
      <c r="EK999" s="83"/>
      <c r="EL999" s="83"/>
      <c r="EM999" s="83"/>
      <c r="EN999" s="83"/>
      <c r="EO999" s="83"/>
      <c r="EP999" s="83"/>
      <c r="EQ999" s="83"/>
      <c r="ER999" s="83"/>
      <c r="ES999" s="83"/>
      <c r="ET999" s="83"/>
      <c r="EU999" s="83"/>
      <c r="EV999" s="83"/>
      <c r="EW999" s="83"/>
      <c r="EX999" s="83"/>
      <c r="EY999" s="83"/>
      <c r="EZ999" s="83"/>
      <c r="FA999" s="83"/>
      <c r="FB999" s="83"/>
      <c r="FC999" s="83"/>
      <c r="FD999" s="83"/>
      <c r="FE999" s="83"/>
      <c r="FF999" s="83"/>
      <c r="FG999" s="83"/>
      <c r="FH999" s="83"/>
      <c r="FI999" s="83"/>
      <c r="FJ999" s="83"/>
      <c r="FK999" s="83"/>
      <c r="FL999" s="83"/>
      <c r="FM999" s="83"/>
      <c r="FN999" s="83"/>
      <c r="FO999" s="83"/>
      <c r="FP999" s="83"/>
      <c r="FQ999" s="83"/>
      <c r="FR999" s="83"/>
      <c r="FS999" s="83"/>
      <c r="FT999" s="83"/>
      <c r="FU999" s="83"/>
      <c r="FV999" s="83"/>
      <c r="FW999" s="83"/>
      <c r="FX999" s="83"/>
      <c r="FY999" s="83"/>
      <c r="FZ999" s="83"/>
      <c r="GA999" s="83"/>
      <c r="GB999" s="83"/>
      <c r="GC999" s="83"/>
      <c r="GD999" s="83"/>
      <c r="GE999" s="83"/>
      <c r="GF999" s="83"/>
      <c r="GG999" s="83"/>
      <c r="GH999" s="83"/>
      <c r="GI999" s="83"/>
      <c r="GJ999" s="83"/>
      <c r="GK999" s="83"/>
      <c r="GL999" s="83"/>
      <c r="GM999" s="83"/>
      <c r="GN999" s="83"/>
      <c r="GO999" s="83"/>
      <c r="GP999" s="83"/>
      <c r="GQ999" s="83"/>
      <c r="GR999" s="83"/>
      <c r="GS999" s="83"/>
      <c r="GT999" s="83"/>
      <c r="GU999" s="83"/>
      <c r="GV999" s="83"/>
      <c r="GW999" s="83"/>
      <c r="GX999" s="83"/>
      <c r="GY999" s="83"/>
      <c r="GZ999" s="83"/>
      <c r="HA999" s="83"/>
      <c r="HB999" s="83"/>
      <c r="HC999" s="83"/>
      <c r="HD999" s="83"/>
      <c r="HE999" s="83"/>
      <c r="HF999" s="83"/>
      <c r="HG999" s="83"/>
      <c r="HH999" s="83"/>
      <c r="HI999" s="83"/>
      <c r="HJ999" s="83"/>
      <c r="HK999" s="83"/>
      <c r="HL999" s="83"/>
      <c r="HM999" s="83"/>
      <c r="HN999" s="83"/>
      <c r="HO999" s="83"/>
      <c r="HP999" s="83"/>
      <c r="HQ999" s="83"/>
      <c r="HR999" s="83"/>
      <c r="HS999" s="83"/>
      <c r="HT999" s="83"/>
      <c r="HU999" s="83"/>
      <c r="HV999" s="83"/>
      <c r="HW999" s="83"/>
      <c r="HX999" s="83"/>
      <c r="HY999" s="83"/>
      <c r="HZ999" s="83"/>
      <c r="IA999" s="83"/>
      <c r="IB999" s="83"/>
      <c r="IC999" s="83"/>
      <c r="ID999" s="83"/>
      <c r="IE999" s="83"/>
      <c r="IF999" s="83"/>
      <c r="IG999" s="83"/>
      <c r="IH999" s="83"/>
      <c r="II999" s="83"/>
      <c r="IJ999" s="83"/>
      <c r="IK999" s="83"/>
      <c r="IL999" s="83"/>
      <c r="IM999" s="83"/>
      <c r="IN999" s="83"/>
      <c r="IO999" s="83"/>
      <c r="IP999" s="83"/>
      <c r="IQ999" s="83"/>
      <c r="IR999" s="83"/>
      <c r="IS999" s="83"/>
      <c r="IT999" s="83"/>
      <c r="IU999" s="83"/>
      <c r="IV999" s="83"/>
      <c r="IW999" s="83"/>
      <c r="IX999" s="83"/>
      <c r="IY999" s="83"/>
      <c r="IZ999" s="83"/>
      <c r="JA999" s="83"/>
      <c r="JB999" s="83"/>
      <c r="JC999" s="83"/>
      <c r="JD999" s="83"/>
      <c r="JE999" s="83"/>
    </row>
    <row r="1000" spans="1:265" s="8" customFormat="1" ht="15" customHeight="1" x14ac:dyDescent="0.2">
      <c r="A1000" s="130"/>
      <c r="B1000" s="117" t="s">
        <v>954</v>
      </c>
      <c r="C1000" s="132"/>
      <c r="D1000" s="340" t="s">
        <v>1031</v>
      </c>
      <c r="E1000" s="117"/>
      <c r="F1000" s="1048"/>
      <c r="G1000" s="1049"/>
      <c r="H1000" s="340" t="s">
        <v>941</v>
      </c>
      <c r="I1000" s="340" t="s">
        <v>1810</v>
      </c>
      <c r="J1000" s="340" t="s">
        <v>1811</v>
      </c>
      <c r="K1000" s="388" t="s">
        <v>1857</v>
      </c>
      <c r="L1000" s="401" t="s">
        <v>1822</v>
      </c>
      <c r="M1000" s="1136">
        <v>5</v>
      </c>
      <c r="N1000" s="1136" t="s">
        <v>101</v>
      </c>
      <c r="O1000" s="401" t="s">
        <v>435</v>
      </c>
      <c r="P1000" s="604">
        <v>2</v>
      </c>
      <c r="Q1000" s="605"/>
      <c r="R1000" s="605"/>
      <c r="S1000" s="605"/>
      <c r="T1000" s="605"/>
      <c r="U1000" s="605"/>
      <c r="V1000" s="605"/>
      <c r="W1000" s="606"/>
      <c r="X1000" s="142"/>
      <c r="Y1000" s="142"/>
      <c r="Z1000" s="112"/>
      <c r="AA1000" s="83"/>
      <c r="AB1000" s="83"/>
      <c r="AC1000" s="83" t="str">
        <f t="shared" si="24"/>
        <v/>
      </c>
      <c r="AD1000" s="83"/>
      <c r="AE1000" s="83"/>
      <c r="AF1000" s="83"/>
      <c r="AG1000" s="83"/>
      <c r="AH1000" s="83"/>
      <c r="AI1000" s="83"/>
      <c r="AJ1000" s="83"/>
      <c r="AK1000" s="83"/>
      <c r="AL1000" s="83"/>
      <c r="AM1000" s="83"/>
      <c r="AN1000" s="83"/>
      <c r="AO1000" s="83"/>
      <c r="AP1000" s="83"/>
      <c r="AQ1000" s="83"/>
      <c r="AR1000" s="83"/>
      <c r="AS1000" s="83"/>
      <c r="AT1000" s="83"/>
      <c r="AU1000" s="83"/>
      <c r="AV1000" s="83"/>
      <c r="AW1000" s="83"/>
      <c r="AX1000" s="83"/>
      <c r="AY1000" s="83"/>
      <c r="AZ1000" s="83"/>
      <c r="BA1000" s="83"/>
      <c r="BB1000" s="83"/>
      <c r="BC1000" s="83"/>
      <c r="BD1000" s="83"/>
      <c r="BE1000" s="83"/>
      <c r="BF1000" s="83"/>
      <c r="BG1000" s="83"/>
      <c r="BH1000" s="83"/>
      <c r="BI1000" s="83"/>
      <c r="BJ1000" s="83"/>
      <c r="BK1000" s="83"/>
      <c r="BL1000" s="83"/>
      <c r="BM1000" s="83"/>
      <c r="BN1000" s="83"/>
      <c r="BO1000" s="83"/>
      <c r="BP1000" s="83"/>
      <c r="BQ1000" s="83"/>
      <c r="BR1000" s="83"/>
      <c r="BS1000" s="83"/>
      <c r="BT1000" s="83"/>
      <c r="BU1000" s="83"/>
      <c r="BV1000" s="83"/>
      <c r="BW1000" s="83"/>
      <c r="BX1000" s="83"/>
      <c r="BY1000" s="83"/>
      <c r="BZ1000" s="83"/>
      <c r="CA1000" s="83"/>
      <c r="CB1000" s="83"/>
      <c r="CC1000" s="83"/>
      <c r="CD1000" s="83"/>
      <c r="CE1000" s="83"/>
      <c r="CF1000" s="83"/>
      <c r="CG1000" s="83"/>
      <c r="CH1000" s="83"/>
      <c r="CI1000" s="83"/>
      <c r="CJ1000" s="83"/>
      <c r="CK1000" s="83"/>
      <c r="CL1000" s="83"/>
      <c r="CM1000" s="83"/>
      <c r="CN1000" s="83"/>
      <c r="CO1000" s="83"/>
      <c r="CP1000" s="83"/>
      <c r="CQ1000" s="83"/>
      <c r="CR1000" s="83"/>
      <c r="CS1000" s="83"/>
      <c r="CT1000" s="83"/>
      <c r="CU1000" s="83"/>
      <c r="CV1000" s="83"/>
      <c r="CW1000" s="83"/>
      <c r="CX1000" s="83"/>
      <c r="CY1000" s="83"/>
      <c r="CZ1000" s="83"/>
      <c r="DA1000" s="83"/>
      <c r="DB1000" s="83"/>
      <c r="DC1000" s="83"/>
      <c r="DD1000" s="83"/>
      <c r="DE1000" s="83"/>
      <c r="DF1000" s="83"/>
      <c r="DG1000" s="83"/>
      <c r="DH1000" s="83"/>
      <c r="DI1000" s="83"/>
      <c r="DJ1000" s="83"/>
      <c r="DK1000" s="83"/>
      <c r="DL1000" s="83"/>
      <c r="DM1000" s="83"/>
      <c r="DN1000" s="83"/>
      <c r="DO1000" s="83"/>
      <c r="DP1000" s="83"/>
      <c r="DQ1000" s="83"/>
      <c r="DR1000" s="83"/>
      <c r="DS1000" s="83"/>
      <c r="DT1000" s="83"/>
      <c r="DU1000" s="83"/>
      <c r="DV1000" s="83"/>
      <c r="DW1000" s="83"/>
      <c r="DX1000" s="83"/>
      <c r="DY1000" s="83"/>
      <c r="DZ1000" s="83"/>
      <c r="EA1000" s="83"/>
      <c r="EB1000" s="83"/>
      <c r="EC1000" s="83"/>
      <c r="ED1000" s="83"/>
      <c r="EE1000" s="83"/>
      <c r="EF1000" s="83"/>
      <c r="EG1000" s="83"/>
      <c r="EH1000" s="83"/>
      <c r="EI1000" s="83"/>
      <c r="EJ1000" s="83"/>
      <c r="EK1000" s="83"/>
      <c r="EL1000" s="83"/>
      <c r="EM1000" s="83"/>
      <c r="EN1000" s="83"/>
      <c r="EO1000" s="83"/>
      <c r="EP1000" s="83"/>
      <c r="EQ1000" s="83"/>
      <c r="ER1000" s="83"/>
      <c r="ES1000" s="83"/>
      <c r="ET1000" s="83"/>
      <c r="EU1000" s="83"/>
      <c r="EV1000" s="83"/>
      <c r="EW1000" s="83"/>
      <c r="EX1000" s="83"/>
      <c r="EY1000" s="83"/>
      <c r="EZ1000" s="83"/>
      <c r="FA1000" s="83"/>
      <c r="FB1000" s="83"/>
      <c r="FC1000" s="83"/>
      <c r="FD1000" s="83"/>
      <c r="FE1000" s="83"/>
      <c r="FF1000" s="83"/>
      <c r="FG1000" s="83"/>
      <c r="FH1000" s="83"/>
      <c r="FI1000" s="83"/>
      <c r="FJ1000" s="83"/>
      <c r="FK1000" s="83"/>
      <c r="FL1000" s="83"/>
      <c r="FM1000" s="83"/>
      <c r="FN1000" s="83"/>
      <c r="FO1000" s="83"/>
      <c r="FP1000" s="83"/>
      <c r="FQ1000" s="83"/>
      <c r="FR1000" s="83"/>
      <c r="FS1000" s="83"/>
      <c r="FT1000" s="83"/>
      <c r="FU1000" s="83"/>
      <c r="FV1000" s="83"/>
      <c r="FW1000" s="83"/>
      <c r="FX1000" s="83"/>
      <c r="FY1000" s="83"/>
      <c r="FZ1000" s="83"/>
      <c r="GA1000" s="83"/>
      <c r="GB1000" s="83"/>
      <c r="GC1000" s="83"/>
      <c r="GD1000" s="83"/>
      <c r="GE1000" s="83"/>
      <c r="GF1000" s="83"/>
      <c r="GG1000" s="83"/>
      <c r="GH1000" s="83"/>
      <c r="GI1000" s="83"/>
      <c r="GJ1000" s="83"/>
      <c r="GK1000" s="83"/>
      <c r="GL1000" s="83"/>
      <c r="GM1000" s="83"/>
      <c r="GN1000" s="83"/>
      <c r="GO1000" s="83"/>
      <c r="GP1000" s="83"/>
      <c r="GQ1000" s="83"/>
      <c r="GR1000" s="83"/>
      <c r="GS1000" s="83"/>
      <c r="GT1000" s="83"/>
      <c r="GU1000" s="83"/>
      <c r="GV1000" s="83"/>
      <c r="GW1000" s="83"/>
      <c r="GX1000" s="83"/>
      <c r="GY1000" s="83"/>
      <c r="GZ1000" s="83"/>
      <c r="HA1000" s="83"/>
      <c r="HB1000" s="83"/>
      <c r="HC1000" s="83"/>
      <c r="HD1000" s="83"/>
      <c r="HE1000" s="83"/>
      <c r="HF1000" s="83"/>
      <c r="HG1000" s="83"/>
      <c r="HH1000" s="83"/>
      <c r="HI1000" s="83"/>
      <c r="HJ1000" s="83"/>
      <c r="HK1000" s="83"/>
      <c r="HL1000" s="83"/>
      <c r="HM1000" s="83"/>
      <c r="HN1000" s="83"/>
      <c r="HO1000" s="83"/>
      <c r="HP1000" s="83"/>
      <c r="HQ1000" s="83"/>
      <c r="HR1000" s="83"/>
      <c r="HS1000" s="83"/>
      <c r="HT1000" s="83"/>
      <c r="HU1000" s="83"/>
      <c r="HV1000" s="83"/>
      <c r="HW1000" s="83"/>
      <c r="HX1000" s="83"/>
      <c r="HY1000" s="83"/>
      <c r="HZ1000" s="83"/>
      <c r="IA1000" s="83"/>
      <c r="IB1000" s="83"/>
      <c r="IC1000" s="83"/>
      <c r="ID1000" s="83"/>
      <c r="IE1000" s="83"/>
      <c r="IF1000" s="83"/>
      <c r="IG1000" s="83"/>
      <c r="IH1000" s="83"/>
      <c r="II1000" s="83"/>
      <c r="IJ1000" s="83"/>
      <c r="IK1000" s="83"/>
      <c r="IL1000" s="83"/>
      <c r="IM1000" s="83"/>
      <c r="IN1000" s="83"/>
      <c r="IO1000" s="83"/>
      <c r="IP1000" s="83"/>
      <c r="IQ1000" s="83"/>
      <c r="IR1000" s="83"/>
      <c r="IS1000" s="83"/>
      <c r="IT1000" s="83"/>
      <c r="IU1000" s="83"/>
      <c r="IV1000" s="83"/>
      <c r="IW1000" s="83"/>
      <c r="IX1000" s="83"/>
      <c r="IY1000" s="83"/>
      <c r="IZ1000" s="83"/>
      <c r="JA1000" s="83"/>
      <c r="JB1000" s="83"/>
      <c r="JC1000" s="83"/>
      <c r="JD1000" s="83"/>
      <c r="JE1000" s="83"/>
    </row>
    <row r="1001" spans="1:265" s="8" customFormat="1" ht="15" customHeight="1" x14ac:dyDescent="0.2">
      <c r="A1001" s="130"/>
      <c r="B1001" s="117" t="s">
        <v>954</v>
      </c>
      <c r="C1001" s="132"/>
      <c r="D1001" s="340" t="s">
        <v>1031</v>
      </c>
      <c r="E1001" s="117"/>
      <c r="F1001" s="1048"/>
      <c r="G1001" s="1049"/>
      <c r="H1001" s="340" t="s">
        <v>941</v>
      </c>
      <c r="I1001" s="340" t="s">
        <v>1810</v>
      </c>
      <c r="J1001" s="340" t="s">
        <v>1811</v>
      </c>
      <c r="K1001" s="388" t="s">
        <v>1857</v>
      </c>
      <c r="L1001" s="401" t="s">
        <v>1822</v>
      </c>
      <c r="M1001" s="1136">
        <v>5</v>
      </c>
      <c r="N1001" s="1136" t="s">
        <v>511</v>
      </c>
      <c r="O1001" s="401" t="s">
        <v>435</v>
      </c>
      <c r="P1001" s="604">
        <v>2</v>
      </c>
      <c r="Q1001" s="605"/>
      <c r="R1001" s="605"/>
      <c r="S1001" s="605"/>
      <c r="T1001" s="605"/>
      <c r="U1001" s="605"/>
      <c r="V1001" s="605"/>
      <c r="W1001" s="606"/>
      <c r="X1001" s="142"/>
      <c r="Y1001" s="142"/>
      <c r="Z1001" s="112"/>
      <c r="AA1001" s="83"/>
      <c r="AB1001" s="83"/>
      <c r="AC1001" s="83" t="str">
        <f t="shared" si="24"/>
        <v/>
      </c>
      <c r="AD1001" s="83"/>
      <c r="AE1001" s="83"/>
      <c r="AF1001" s="83"/>
      <c r="AG1001" s="83"/>
      <c r="AH1001" s="83"/>
      <c r="AI1001" s="83"/>
      <c r="AJ1001" s="83"/>
      <c r="AK1001" s="83"/>
      <c r="AL1001" s="83"/>
      <c r="AM1001" s="83"/>
      <c r="AN1001" s="83"/>
      <c r="AO1001" s="83"/>
      <c r="AP1001" s="83"/>
      <c r="AQ1001" s="83"/>
      <c r="AR1001" s="83"/>
      <c r="AS1001" s="83"/>
      <c r="AT1001" s="83"/>
      <c r="AU1001" s="83"/>
      <c r="AV1001" s="83"/>
      <c r="AW1001" s="83"/>
      <c r="AX1001" s="83"/>
      <c r="AY1001" s="83"/>
      <c r="AZ1001" s="83"/>
      <c r="BA1001" s="83"/>
      <c r="BB1001" s="83"/>
      <c r="BC1001" s="83"/>
      <c r="BD1001" s="83"/>
      <c r="BE1001" s="83"/>
      <c r="BF1001" s="83"/>
      <c r="BG1001" s="83"/>
      <c r="BH1001" s="83"/>
      <c r="BI1001" s="83"/>
      <c r="BJ1001" s="83"/>
      <c r="BK1001" s="83"/>
      <c r="BL1001" s="83"/>
      <c r="BM1001" s="83"/>
      <c r="BN1001" s="83"/>
      <c r="BO1001" s="83"/>
      <c r="BP1001" s="83"/>
      <c r="BQ1001" s="83"/>
      <c r="BR1001" s="83"/>
      <c r="BS1001" s="83"/>
      <c r="BT1001" s="83"/>
      <c r="BU1001" s="83"/>
      <c r="BV1001" s="83"/>
      <c r="BW1001" s="83"/>
      <c r="BX1001" s="83"/>
      <c r="BY1001" s="83"/>
      <c r="BZ1001" s="83"/>
      <c r="CA1001" s="83"/>
      <c r="CB1001" s="83"/>
      <c r="CC1001" s="83"/>
      <c r="CD1001" s="83"/>
      <c r="CE1001" s="83"/>
      <c r="CF1001" s="83"/>
      <c r="CG1001" s="83"/>
      <c r="CH1001" s="83"/>
      <c r="CI1001" s="83"/>
      <c r="CJ1001" s="83"/>
      <c r="CK1001" s="83"/>
      <c r="CL1001" s="83"/>
      <c r="CM1001" s="83"/>
      <c r="CN1001" s="83"/>
      <c r="CO1001" s="83"/>
      <c r="CP1001" s="83"/>
      <c r="CQ1001" s="83"/>
      <c r="CR1001" s="83"/>
      <c r="CS1001" s="83"/>
      <c r="CT1001" s="83"/>
      <c r="CU1001" s="83"/>
      <c r="CV1001" s="83"/>
      <c r="CW1001" s="83"/>
      <c r="CX1001" s="83"/>
      <c r="CY1001" s="83"/>
      <c r="CZ1001" s="83"/>
      <c r="DA1001" s="83"/>
      <c r="DB1001" s="83"/>
      <c r="DC1001" s="83"/>
      <c r="DD1001" s="83"/>
      <c r="DE1001" s="83"/>
      <c r="DF1001" s="83"/>
      <c r="DG1001" s="83"/>
      <c r="DH1001" s="83"/>
      <c r="DI1001" s="83"/>
      <c r="DJ1001" s="83"/>
      <c r="DK1001" s="83"/>
      <c r="DL1001" s="83"/>
      <c r="DM1001" s="83"/>
      <c r="DN1001" s="83"/>
      <c r="DO1001" s="83"/>
      <c r="DP1001" s="83"/>
      <c r="DQ1001" s="83"/>
      <c r="DR1001" s="83"/>
      <c r="DS1001" s="83"/>
      <c r="DT1001" s="83"/>
      <c r="DU1001" s="83"/>
      <c r="DV1001" s="83"/>
      <c r="DW1001" s="83"/>
      <c r="DX1001" s="83"/>
      <c r="DY1001" s="83"/>
      <c r="DZ1001" s="83"/>
      <c r="EA1001" s="83"/>
      <c r="EB1001" s="83"/>
      <c r="EC1001" s="83"/>
      <c r="ED1001" s="83"/>
      <c r="EE1001" s="83"/>
      <c r="EF1001" s="83"/>
      <c r="EG1001" s="83"/>
      <c r="EH1001" s="83"/>
      <c r="EI1001" s="83"/>
      <c r="EJ1001" s="83"/>
      <c r="EK1001" s="83"/>
      <c r="EL1001" s="83"/>
      <c r="EM1001" s="83"/>
      <c r="EN1001" s="83"/>
      <c r="EO1001" s="83"/>
      <c r="EP1001" s="83"/>
      <c r="EQ1001" s="83"/>
      <c r="ER1001" s="83"/>
      <c r="ES1001" s="83"/>
      <c r="ET1001" s="83"/>
      <c r="EU1001" s="83"/>
      <c r="EV1001" s="83"/>
      <c r="EW1001" s="83"/>
      <c r="EX1001" s="83"/>
      <c r="EY1001" s="83"/>
      <c r="EZ1001" s="83"/>
      <c r="FA1001" s="83"/>
      <c r="FB1001" s="83"/>
      <c r="FC1001" s="83"/>
      <c r="FD1001" s="83"/>
      <c r="FE1001" s="83"/>
      <c r="FF1001" s="83"/>
      <c r="FG1001" s="83"/>
      <c r="FH1001" s="83"/>
      <c r="FI1001" s="83"/>
      <c r="FJ1001" s="83"/>
      <c r="FK1001" s="83"/>
      <c r="FL1001" s="83"/>
      <c r="FM1001" s="83"/>
      <c r="FN1001" s="83"/>
      <c r="FO1001" s="83"/>
      <c r="FP1001" s="83"/>
      <c r="FQ1001" s="83"/>
      <c r="FR1001" s="83"/>
      <c r="FS1001" s="83"/>
      <c r="FT1001" s="83"/>
      <c r="FU1001" s="83"/>
      <c r="FV1001" s="83"/>
      <c r="FW1001" s="83"/>
      <c r="FX1001" s="83"/>
      <c r="FY1001" s="83"/>
      <c r="FZ1001" s="83"/>
      <c r="GA1001" s="83"/>
      <c r="GB1001" s="83"/>
      <c r="GC1001" s="83"/>
      <c r="GD1001" s="83"/>
      <c r="GE1001" s="83"/>
      <c r="GF1001" s="83"/>
      <c r="GG1001" s="83"/>
      <c r="GH1001" s="83"/>
      <c r="GI1001" s="83"/>
      <c r="GJ1001" s="83"/>
      <c r="GK1001" s="83"/>
      <c r="GL1001" s="83"/>
      <c r="GM1001" s="83"/>
      <c r="GN1001" s="83"/>
      <c r="GO1001" s="83"/>
      <c r="GP1001" s="83"/>
      <c r="GQ1001" s="83"/>
      <c r="GR1001" s="83"/>
      <c r="GS1001" s="83"/>
      <c r="GT1001" s="83"/>
      <c r="GU1001" s="83"/>
      <c r="GV1001" s="83"/>
      <c r="GW1001" s="83"/>
      <c r="GX1001" s="83"/>
      <c r="GY1001" s="83"/>
      <c r="GZ1001" s="83"/>
      <c r="HA1001" s="83"/>
      <c r="HB1001" s="83"/>
      <c r="HC1001" s="83"/>
      <c r="HD1001" s="83"/>
      <c r="HE1001" s="83"/>
      <c r="HF1001" s="83"/>
      <c r="HG1001" s="83"/>
      <c r="HH1001" s="83"/>
      <c r="HI1001" s="83"/>
      <c r="HJ1001" s="83"/>
      <c r="HK1001" s="83"/>
      <c r="HL1001" s="83"/>
      <c r="HM1001" s="83"/>
      <c r="HN1001" s="83"/>
      <c r="HO1001" s="83"/>
      <c r="HP1001" s="83"/>
      <c r="HQ1001" s="83"/>
      <c r="HR1001" s="83"/>
      <c r="HS1001" s="83"/>
      <c r="HT1001" s="83"/>
      <c r="HU1001" s="83"/>
      <c r="HV1001" s="83"/>
      <c r="HW1001" s="83"/>
      <c r="HX1001" s="83"/>
      <c r="HY1001" s="83"/>
      <c r="HZ1001" s="83"/>
      <c r="IA1001" s="83"/>
      <c r="IB1001" s="83"/>
      <c r="IC1001" s="83"/>
      <c r="ID1001" s="83"/>
      <c r="IE1001" s="83"/>
      <c r="IF1001" s="83"/>
      <c r="IG1001" s="83"/>
      <c r="IH1001" s="83"/>
      <c r="II1001" s="83"/>
      <c r="IJ1001" s="83"/>
      <c r="IK1001" s="83"/>
      <c r="IL1001" s="83"/>
      <c r="IM1001" s="83"/>
      <c r="IN1001" s="83"/>
      <c r="IO1001" s="83"/>
      <c r="IP1001" s="83"/>
      <c r="IQ1001" s="83"/>
      <c r="IR1001" s="83"/>
      <c r="IS1001" s="83"/>
      <c r="IT1001" s="83"/>
      <c r="IU1001" s="83"/>
      <c r="IV1001" s="83"/>
      <c r="IW1001" s="83"/>
      <c r="IX1001" s="83"/>
      <c r="IY1001" s="83"/>
      <c r="IZ1001" s="83"/>
      <c r="JA1001" s="83"/>
      <c r="JB1001" s="83"/>
      <c r="JC1001" s="83"/>
      <c r="JD1001" s="83"/>
      <c r="JE1001" s="83"/>
    </row>
    <row r="1002" spans="1:265" s="8" customFormat="1" ht="15" customHeight="1" x14ac:dyDescent="0.2">
      <c r="A1002" s="130"/>
      <c r="B1002" s="117" t="s">
        <v>954</v>
      </c>
      <c r="C1002" s="132"/>
      <c r="D1002" s="340" t="s">
        <v>1031</v>
      </c>
      <c r="E1002" s="117"/>
      <c r="F1002" s="1048"/>
      <c r="G1002" s="1049"/>
      <c r="H1002" s="340" t="s">
        <v>941</v>
      </c>
      <c r="I1002" s="340" t="s">
        <v>1810</v>
      </c>
      <c r="J1002" s="340" t="s">
        <v>1811</v>
      </c>
      <c r="K1002" s="388" t="s">
        <v>1858</v>
      </c>
      <c r="L1002" s="401" t="s">
        <v>1822</v>
      </c>
      <c r="M1002" s="1136">
        <v>1</v>
      </c>
      <c r="N1002" s="1136" t="s">
        <v>24</v>
      </c>
      <c r="O1002" s="401" t="s">
        <v>435</v>
      </c>
      <c r="P1002" s="604">
        <v>4</v>
      </c>
      <c r="Q1002" s="605"/>
      <c r="R1002" s="605"/>
      <c r="S1002" s="605"/>
      <c r="T1002" s="605"/>
      <c r="U1002" s="605"/>
      <c r="V1002" s="605"/>
      <c r="W1002" s="606"/>
      <c r="X1002" s="142"/>
      <c r="Y1002" s="142"/>
      <c r="Z1002" s="112"/>
      <c r="AA1002" s="83"/>
      <c r="AB1002" s="83"/>
      <c r="AC1002" s="83" t="str">
        <f t="shared" si="24"/>
        <v/>
      </c>
      <c r="AD1002" s="83"/>
      <c r="AE1002" s="83"/>
      <c r="AF1002" s="83"/>
      <c r="AG1002" s="83"/>
      <c r="AH1002" s="83"/>
      <c r="AI1002" s="83"/>
      <c r="AJ1002" s="83"/>
      <c r="AK1002" s="83"/>
      <c r="AL1002" s="83"/>
      <c r="AM1002" s="83"/>
      <c r="AN1002" s="83"/>
      <c r="AO1002" s="83"/>
      <c r="AP1002" s="83"/>
      <c r="AQ1002" s="83"/>
      <c r="AR1002" s="83"/>
      <c r="AS1002" s="83"/>
      <c r="AT1002" s="83"/>
      <c r="AU1002" s="83"/>
      <c r="AV1002" s="83"/>
      <c r="AW1002" s="83"/>
      <c r="AX1002" s="83"/>
      <c r="AY1002" s="83"/>
      <c r="AZ1002" s="83"/>
      <c r="BA1002" s="83"/>
      <c r="BB1002" s="83"/>
      <c r="BC1002" s="83"/>
      <c r="BD1002" s="83"/>
      <c r="BE1002" s="83"/>
      <c r="BF1002" s="83"/>
      <c r="BG1002" s="83"/>
      <c r="BH1002" s="83"/>
      <c r="BI1002" s="83"/>
      <c r="BJ1002" s="83"/>
      <c r="BK1002" s="83"/>
      <c r="BL1002" s="83"/>
      <c r="BM1002" s="83"/>
      <c r="BN1002" s="83"/>
      <c r="BO1002" s="83"/>
      <c r="BP1002" s="83"/>
      <c r="BQ1002" s="83"/>
      <c r="BR1002" s="83"/>
      <c r="BS1002" s="83"/>
      <c r="BT1002" s="83"/>
      <c r="BU1002" s="83"/>
      <c r="BV1002" s="83"/>
      <c r="BW1002" s="83"/>
      <c r="BX1002" s="83"/>
      <c r="BY1002" s="83"/>
      <c r="BZ1002" s="83"/>
      <c r="CA1002" s="83"/>
      <c r="CB1002" s="83"/>
      <c r="CC1002" s="83"/>
      <c r="CD1002" s="83"/>
      <c r="CE1002" s="83"/>
      <c r="CF1002" s="83"/>
      <c r="CG1002" s="83"/>
      <c r="CH1002" s="83"/>
      <c r="CI1002" s="83"/>
      <c r="CJ1002" s="83"/>
      <c r="CK1002" s="83"/>
      <c r="CL1002" s="83"/>
      <c r="CM1002" s="83"/>
      <c r="CN1002" s="83"/>
      <c r="CO1002" s="83"/>
      <c r="CP1002" s="83"/>
      <c r="CQ1002" s="83"/>
      <c r="CR1002" s="83"/>
      <c r="CS1002" s="83"/>
      <c r="CT1002" s="83"/>
      <c r="CU1002" s="83"/>
      <c r="CV1002" s="83"/>
      <c r="CW1002" s="83"/>
      <c r="CX1002" s="83"/>
      <c r="CY1002" s="83"/>
      <c r="CZ1002" s="83"/>
      <c r="DA1002" s="83"/>
      <c r="DB1002" s="83"/>
      <c r="DC1002" s="83"/>
      <c r="DD1002" s="83"/>
      <c r="DE1002" s="83"/>
      <c r="DF1002" s="83"/>
      <c r="DG1002" s="83"/>
      <c r="DH1002" s="83"/>
      <c r="DI1002" s="83"/>
      <c r="DJ1002" s="83"/>
      <c r="DK1002" s="83"/>
      <c r="DL1002" s="83"/>
      <c r="DM1002" s="83"/>
      <c r="DN1002" s="83"/>
      <c r="DO1002" s="83"/>
      <c r="DP1002" s="83"/>
      <c r="DQ1002" s="83"/>
      <c r="DR1002" s="83"/>
      <c r="DS1002" s="83"/>
      <c r="DT1002" s="83"/>
      <c r="DU1002" s="83"/>
      <c r="DV1002" s="83"/>
      <c r="DW1002" s="83"/>
      <c r="DX1002" s="83"/>
      <c r="DY1002" s="83"/>
      <c r="DZ1002" s="83"/>
      <c r="EA1002" s="83"/>
      <c r="EB1002" s="83"/>
      <c r="EC1002" s="83"/>
      <c r="ED1002" s="83"/>
      <c r="EE1002" s="83"/>
      <c r="EF1002" s="83"/>
      <c r="EG1002" s="83"/>
      <c r="EH1002" s="83"/>
      <c r="EI1002" s="83"/>
      <c r="EJ1002" s="83"/>
      <c r="EK1002" s="83"/>
      <c r="EL1002" s="83"/>
      <c r="EM1002" s="83"/>
      <c r="EN1002" s="83"/>
      <c r="EO1002" s="83"/>
      <c r="EP1002" s="83"/>
      <c r="EQ1002" s="83"/>
      <c r="ER1002" s="83"/>
      <c r="ES1002" s="83"/>
      <c r="ET1002" s="83"/>
      <c r="EU1002" s="83"/>
      <c r="EV1002" s="83"/>
      <c r="EW1002" s="83"/>
      <c r="EX1002" s="83"/>
      <c r="EY1002" s="83"/>
      <c r="EZ1002" s="83"/>
      <c r="FA1002" s="83"/>
      <c r="FB1002" s="83"/>
      <c r="FC1002" s="83"/>
      <c r="FD1002" s="83"/>
      <c r="FE1002" s="83"/>
      <c r="FF1002" s="83"/>
      <c r="FG1002" s="83"/>
      <c r="FH1002" s="83"/>
      <c r="FI1002" s="83"/>
      <c r="FJ1002" s="83"/>
      <c r="FK1002" s="83"/>
      <c r="FL1002" s="83"/>
      <c r="FM1002" s="83"/>
      <c r="FN1002" s="83"/>
      <c r="FO1002" s="83"/>
      <c r="FP1002" s="83"/>
      <c r="FQ1002" s="83"/>
      <c r="FR1002" s="83"/>
      <c r="FS1002" s="83"/>
      <c r="FT1002" s="83"/>
      <c r="FU1002" s="83"/>
      <c r="FV1002" s="83"/>
      <c r="FW1002" s="83"/>
      <c r="FX1002" s="83"/>
      <c r="FY1002" s="83"/>
      <c r="FZ1002" s="83"/>
      <c r="GA1002" s="83"/>
      <c r="GB1002" s="83"/>
      <c r="GC1002" s="83"/>
      <c r="GD1002" s="83"/>
      <c r="GE1002" s="83"/>
      <c r="GF1002" s="83"/>
      <c r="GG1002" s="83"/>
      <c r="GH1002" s="83"/>
      <c r="GI1002" s="83"/>
      <c r="GJ1002" s="83"/>
      <c r="GK1002" s="83"/>
      <c r="GL1002" s="83"/>
      <c r="GM1002" s="83"/>
      <c r="GN1002" s="83"/>
      <c r="GO1002" s="83"/>
      <c r="GP1002" s="83"/>
      <c r="GQ1002" s="83"/>
      <c r="GR1002" s="83"/>
      <c r="GS1002" s="83"/>
      <c r="GT1002" s="83"/>
      <c r="GU1002" s="83"/>
      <c r="GV1002" s="83"/>
      <c r="GW1002" s="83"/>
      <c r="GX1002" s="83"/>
      <c r="GY1002" s="83"/>
      <c r="GZ1002" s="83"/>
      <c r="HA1002" s="83"/>
      <c r="HB1002" s="83"/>
      <c r="HC1002" s="83"/>
      <c r="HD1002" s="83"/>
      <c r="HE1002" s="83"/>
      <c r="HF1002" s="83"/>
      <c r="HG1002" s="83"/>
      <c r="HH1002" s="83"/>
      <c r="HI1002" s="83"/>
      <c r="HJ1002" s="83"/>
      <c r="HK1002" s="83"/>
      <c r="HL1002" s="83"/>
      <c r="HM1002" s="83"/>
      <c r="HN1002" s="83"/>
      <c r="HO1002" s="83"/>
      <c r="HP1002" s="83"/>
      <c r="HQ1002" s="83"/>
      <c r="HR1002" s="83"/>
      <c r="HS1002" s="83"/>
      <c r="HT1002" s="83"/>
      <c r="HU1002" s="83"/>
      <c r="HV1002" s="83"/>
      <c r="HW1002" s="83"/>
      <c r="HX1002" s="83"/>
      <c r="HY1002" s="83"/>
      <c r="HZ1002" s="83"/>
      <c r="IA1002" s="83"/>
      <c r="IB1002" s="83"/>
      <c r="IC1002" s="83"/>
      <c r="ID1002" s="83"/>
      <c r="IE1002" s="83"/>
      <c r="IF1002" s="83"/>
      <c r="IG1002" s="83"/>
      <c r="IH1002" s="83"/>
      <c r="II1002" s="83"/>
      <c r="IJ1002" s="83"/>
      <c r="IK1002" s="83"/>
      <c r="IL1002" s="83"/>
      <c r="IM1002" s="83"/>
      <c r="IN1002" s="83"/>
      <c r="IO1002" s="83"/>
      <c r="IP1002" s="83"/>
      <c r="IQ1002" s="83"/>
      <c r="IR1002" s="83"/>
      <c r="IS1002" s="83"/>
      <c r="IT1002" s="83"/>
      <c r="IU1002" s="83"/>
      <c r="IV1002" s="83"/>
      <c r="IW1002" s="83"/>
      <c r="IX1002" s="83"/>
      <c r="IY1002" s="83"/>
      <c r="IZ1002" s="83"/>
      <c r="JA1002" s="83"/>
      <c r="JB1002" s="83"/>
      <c r="JC1002" s="83"/>
      <c r="JD1002" s="83"/>
      <c r="JE1002" s="83"/>
    </row>
    <row r="1003" spans="1:265" s="8" customFormat="1" ht="15" customHeight="1" x14ac:dyDescent="0.2">
      <c r="A1003" s="573"/>
      <c r="B1003" s="117" t="s">
        <v>954</v>
      </c>
      <c r="C1003" s="132"/>
      <c r="D1003" s="340" t="s">
        <v>1031</v>
      </c>
      <c r="E1003" s="117"/>
      <c r="F1003" s="1048"/>
      <c r="G1003" s="1049"/>
      <c r="H1003" s="340" t="s">
        <v>941</v>
      </c>
      <c r="I1003" s="340" t="s">
        <v>1810</v>
      </c>
      <c r="J1003" s="340" t="s">
        <v>1811</v>
      </c>
      <c r="K1003" s="388" t="s">
        <v>1858</v>
      </c>
      <c r="L1003" s="401" t="s">
        <v>1822</v>
      </c>
      <c r="M1003" s="1136">
        <v>1</v>
      </c>
      <c r="N1003" s="1136" t="s">
        <v>101</v>
      </c>
      <c r="O1003" s="401" t="s">
        <v>435</v>
      </c>
      <c r="P1003" s="604">
        <v>4</v>
      </c>
      <c r="Q1003" s="605"/>
      <c r="R1003" s="605"/>
      <c r="S1003" s="605"/>
      <c r="T1003" s="605"/>
      <c r="U1003" s="605"/>
      <c r="V1003" s="605"/>
      <c r="W1003" s="606"/>
      <c r="X1003" s="142"/>
      <c r="Y1003" s="142"/>
      <c r="Z1003" s="112"/>
      <c r="AA1003" s="83"/>
      <c r="AB1003" s="83"/>
      <c r="AC1003" s="83" t="str">
        <f t="shared" si="24"/>
        <v/>
      </c>
      <c r="AD1003" s="83"/>
      <c r="AE1003" s="83"/>
      <c r="AF1003" s="83"/>
      <c r="AG1003" s="83"/>
      <c r="AH1003" s="83"/>
      <c r="AI1003" s="83"/>
      <c r="AJ1003" s="83"/>
      <c r="AK1003" s="83"/>
      <c r="AL1003" s="83"/>
      <c r="AM1003" s="83"/>
      <c r="AN1003" s="83"/>
      <c r="AO1003" s="83"/>
      <c r="AP1003" s="83"/>
      <c r="AQ1003" s="83"/>
      <c r="AR1003" s="83"/>
      <c r="AS1003" s="83"/>
      <c r="AT1003" s="83"/>
      <c r="AU1003" s="83"/>
      <c r="AV1003" s="83"/>
      <c r="AW1003" s="83"/>
      <c r="AX1003" s="83"/>
      <c r="AY1003" s="83"/>
      <c r="AZ1003" s="83"/>
      <c r="BA1003" s="83"/>
      <c r="BB1003" s="83"/>
      <c r="BC1003" s="83"/>
      <c r="BD1003" s="83"/>
      <c r="BE1003" s="83"/>
      <c r="BF1003" s="83"/>
      <c r="BG1003" s="83"/>
      <c r="BH1003" s="83"/>
      <c r="BI1003" s="83"/>
      <c r="BJ1003" s="83"/>
      <c r="BK1003" s="83"/>
      <c r="BL1003" s="83"/>
      <c r="BM1003" s="83"/>
      <c r="BN1003" s="83"/>
      <c r="BO1003" s="83"/>
      <c r="BP1003" s="83"/>
      <c r="BQ1003" s="83"/>
      <c r="BR1003" s="83"/>
      <c r="BS1003" s="83"/>
      <c r="BT1003" s="83"/>
      <c r="BU1003" s="83"/>
      <c r="BV1003" s="83"/>
      <c r="BW1003" s="83"/>
      <c r="BX1003" s="83"/>
      <c r="BY1003" s="83"/>
      <c r="BZ1003" s="83"/>
      <c r="CA1003" s="83"/>
      <c r="CB1003" s="83"/>
      <c r="CC1003" s="83"/>
      <c r="CD1003" s="83"/>
      <c r="CE1003" s="83"/>
      <c r="CF1003" s="83"/>
      <c r="CG1003" s="83"/>
      <c r="CH1003" s="83"/>
      <c r="CI1003" s="83"/>
      <c r="CJ1003" s="83"/>
      <c r="CK1003" s="83"/>
      <c r="CL1003" s="83"/>
      <c r="CM1003" s="83"/>
      <c r="CN1003" s="83"/>
      <c r="CO1003" s="83"/>
      <c r="CP1003" s="83"/>
      <c r="CQ1003" s="83"/>
      <c r="CR1003" s="83"/>
      <c r="CS1003" s="83"/>
      <c r="CT1003" s="83"/>
      <c r="CU1003" s="83"/>
      <c r="CV1003" s="83"/>
      <c r="CW1003" s="83"/>
      <c r="CX1003" s="83"/>
      <c r="CY1003" s="83"/>
      <c r="CZ1003" s="83"/>
      <c r="DA1003" s="83"/>
      <c r="DB1003" s="83"/>
      <c r="DC1003" s="83"/>
      <c r="DD1003" s="83"/>
      <c r="DE1003" s="83"/>
      <c r="DF1003" s="83"/>
      <c r="DG1003" s="83"/>
      <c r="DH1003" s="83"/>
      <c r="DI1003" s="83"/>
      <c r="DJ1003" s="83"/>
      <c r="DK1003" s="83"/>
      <c r="DL1003" s="83"/>
      <c r="DM1003" s="83"/>
      <c r="DN1003" s="83"/>
      <c r="DO1003" s="83"/>
      <c r="DP1003" s="83"/>
      <c r="DQ1003" s="83"/>
      <c r="DR1003" s="83"/>
      <c r="DS1003" s="83"/>
      <c r="DT1003" s="83"/>
      <c r="DU1003" s="83"/>
      <c r="DV1003" s="83"/>
      <c r="DW1003" s="83"/>
      <c r="DX1003" s="83"/>
      <c r="DY1003" s="83"/>
      <c r="DZ1003" s="83"/>
      <c r="EA1003" s="83"/>
      <c r="EB1003" s="83"/>
      <c r="EC1003" s="83"/>
      <c r="ED1003" s="83"/>
      <c r="EE1003" s="83"/>
      <c r="EF1003" s="83"/>
      <c r="EG1003" s="83"/>
      <c r="EH1003" s="83"/>
      <c r="EI1003" s="83"/>
      <c r="EJ1003" s="83"/>
      <c r="EK1003" s="83"/>
      <c r="EL1003" s="83"/>
      <c r="EM1003" s="83"/>
      <c r="EN1003" s="83"/>
      <c r="EO1003" s="83"/>
      <c r="EP1003" s="83"/>
      <c r="EQ1003" s="83"/>
      <c r="ER1003" s="83"/>
      <c r="ES1003" s="83"/>
      <c r="ET1003" s="83"/>
      <c r="EU1003" s="83"/>
      <c r="EV1003" s="83"/>
      <c r="EW1003" s="83"/>
      <c r="EX1003" s="83"/>
      <c r="EY1003" s="83"/>
      <c r="EZ1003" s="83"/>
      <c r="FA1003" s="83"/>
      <c r="FB1003" s="83"/>
      <c r="FC1003" s="83"/>
      <c r="FD1003" s="83"/>
      <c r="FE1003" s="83"/>
      <c r="FF1003" s="83"/>
      <c r="FG1003" s="83"/>
      <c r="FH1003" s="83"/>
      <c r="FI1003" s="83"/>
      <c r="FJ1003" s="83"/>
      <c r="FK1003" s="83"/>
      <c r="FL1003" s="83"/>
      <c r="FM1003" s="83"/>
      <c r="FN1003" s="83"/>
      <c r="FO1003" s="83"/>
      <c r="FP1003" s="83"/>
      <c r="FQ1003" s="83"/>
      <c r="FR1003" s="83"/>
      <c r="FS1003" s="83"/>
      <c r="FT1003" s="83"/>
      <c r="FU1003" s="83"/>
      <c r="FV1003" s="83"/>
      <c r="FW1003" s="83"/>
      <c r="FX1003" s="83"/>
      <c r="FY1003" s="83"/>
      <c r="FZ1003" s="83"/>
      <c r="GA1003" s="83"/>
      <c r="GB1003" s="83"/>
      <c r="GC1003" s="83"/>
      <c r="GD1003" s="83"/>
      <c r="GE1003" s="83"/>
      <c r="GF1003" s="83"/>
      <c r="GG1003" s="83"/>
      <c r="GH1003" s="83"/>
      <c r="GI1003" s="83"/>
      <c r="GJ1003" s="83"/>
      <c r="GK1003" s="83"/>
      <c r="GL1003" s="83"/>
      <c r="GM1003" s="83"/>
      <c r="GN1003" s="83"/>
      <c r="GO1003" s="83"/>
      <c r="GP1003" s="83"/>
      <c r="GQ1003" s="83"/>
      <c r="GR1003" s="83"/>
      <c r="GS1003" s="83"/>
      <c r="GT1003" s="83"/>
      <c r="GU1003" s="83"/>
      <c r="GV1003" s="83"/>
      <c r="GW1003" s="83"/>
      <c r="GX1003" s="83"/>
      <c r="GY1003" s="83"/>
      <c r="GZ1003" s="83"/>
      <c r="HA1003" s="83"/>
      <c r="HB1003" s="83"/>
      <c r="HC1003" s="83"/>
      <c r="HD1003" s="83"/>
      <c r="HE1003" s="83"/>
      <c r="HF1003" s="83"/>
      <c r="HG1003" s="83"/>
      <c r="HH1003" s="83"/>
      <c r="HI1003" s="83"/>
      <c r="HJ1003" s="83"/>
      <c r="HK1003" s="83"/>
      <c r="HL1003" s="83"/>
      <c r="HM1003" s="83"/>
      <c r="HN1003" s="83"/>
      <c r="HO1003" s="83"/>
      <c r="HP1003" s="83"/>
      <c r="HQ1003" s="83"/>
      <c r="HR1003" s="83"/>
      <c r="HS1003" s="83"/>
      <c r="HT1003" s="83"/>
      <c r="HU1003" s="83"/>
      <c r="HV1003" s="83"/>
      <c r="HW1003" s="83"/>
      <c r="HX1003" s="83"/>
      <c r="HY1003" s="83"/>
      <c r="HZ1003" s="83"/>
      <c r="IA1003" s="83"/>
      <c r="IB1003" s="83"/>
      <c r="IC1003" s="83"/>
      <c r="ID1003" s="83"/>
      <c r="IE1003" s="83"/>
      <c r="IF1003" s="83"/>
      <c r="IG1003" s="83"/>
      <c r="IH1003" s="83"/>
      <c r="II1003" s="83"/>
      <c r="IJ1003" s="83"/>
      <c r="IK1003" s="83"/>
      <c r="IL1003" s="83"/>
      <c r="IM1003" s="83"/>
      <c r="IN1003" s="83"/>
      <c r="IO1003" s="83"/>
      <c r="IP1003" s="83"/>
      <c r="IQ1003" s="83"/>
      <c r="IR1003" s="83"/>
      <c r="IS1003" s="83"/>
      <c r="IT1003" s="83"/>
      <c r="IU1003" s="83"/>
      <c r="IV1003" s="83"/>
      <c r="IW1003" s="83"/>
      <c r="IX1003" s="83"/>
      <c r="IY1003" s="83"/>
      <c r="IZ1003" s="83"/>
      <c r="JA1003" s="83"/>
      <c r="JB1003" s="83"/>
      <c r="JC1003" s="83"/>
      <c r="JD1003" s="83"/>
      <c r="JE1003" s="83"/>
    </row>
    <row r="1004" spans="1:265" s="8" customFormat="1" ht="15" customHeight="1" x14ac:dyDescent="0.2">
      <c r="A1004" s="130"/>
      <c r="B1004" s="117" t="s">
        <v>954</v>
      </c>
      <c r="C1004" s="132"/>
      <c r="D1004" s="340" t="s">
        <v>1031</v>
      </c>
      <c r="E1004" s="117"/>
      <c r="F1004" s="1048"/>
      <c r="G1004" s="1049"/>
      <c r="H1004" s="340" t="s">
        <v>941</v>
      </c>
      <c r="I1004" s="340" t="s">
        <v>1810</v>
      </c>
      <c r="J1004" s="340" t="s">
        <v>1811</v>
      </c>
      <c r="K1004" s="388" t="s">
        <v>1858</v>
      </c>
      <c r="L1004" s="401" t="s">
        <v>1822</v>
      </c>
      <c r="M1004" s="1136">
        <v>1</v>
      </c>
      <c r="N1004" s="1136" t="s">
        <v>511</v>
      </c>
      <c r="O1004" s="401" t="s">
        <v>435</v>
      </c>
      <c r="P1004" s="604">
        <v>4</v>
      </c>
      <c r="Q1004" s="605"/>
      <c r="R1004" s="605"/>
      <c r="S1004" s="605"/>
      <c r="T1004" s="605"/>
      <c r="U1004" s="605"/>
      <c r="V1004" s="605"/>
      <c r="W1004" s="606"/>
      <c r="X1004" s="142"/>
      <c r="Y1004" s="142"/>
      <c r="Z1004" s="112"/>
      <c r="AA1004" s="83"/>
      <c r="AB1004" s="83"/>
      <c r="AC1004" s="83" t="str">
        <f t="shared" si="24"/>
        <v/>
      </c>
      <c r="AD1004" s="83"/>
      <c r="AE1004" s="83"/>
      <c r="AF1004" s="83"/>
      <c r="AG1004" s="83"/>
      <c r="AH1004" s="83"/>
      <c r="AI1004" s="83"/>
      <c r="AJ1004" s="83"/>
      <c r="AK1004" s="83"/>
      <c r="AL1004" s="83"/>
      <c r="AM1004" s="83"/>
      <c r="AN1004" s="83"/>
      <c r="AO1004" s="83"/>
      <c r="AP1004" s="83"/>
      <c r="AQ1004" s="83"/>
      <c r="AR1004" s="83"/>
      <c r="AS1004" s="83"/>
      <c r="AT1004" s="83"/>
      <c r="AU1004" s="83"/>
      <c r="AV1004" s="83"/>
      <c r="AW1004" s="83"/>
      <c r="AX1004" s="83"/>
      <c r="AY1004" s="83"/>
      <c r="AZ1004" s="83"/>
      <c r="BA1004" s="83"/>
      <c r="BB1004" s="83"/>
      <c r="BC1004" s="83"/>
      <c r="BD1004" s="83"/>
      <c r="BE1004" s="83"/>
      <c r="BF1004" s="83"/>
      <c r="BG1004" s="83"/>
      <c r="BH1004" s="83"/>
      <c r="BI1004" s="83"/>
      <c r="BJ1004" s="83"/>
      <c r="BK1004" s="83"/>
      <c r="BL1004" s="83"/>
      <c r="BM1004" s="83"/>
      <c r="BN1004" s="83"/>
      <c r="BO1004" s="83"/>
      <c r="BP1004" s="83"/>
      <c r="BQ1004" s="83"/>
      <c r="BR1004" s="83"/>
      <c r="BS1004" s="83"/>
      <c r="BT1004" s="83"/>
      <c r="BU1004" s="83"/>
      <c r="BV1004" s="83"/>
      <c r="BW1004" s="83"/>
      <c r="BX1004" s="83"/>
      <c r="BY1004" s="83"/>
      <c r="BZ1004" s="83"/>
      <c r="CA1004" s="83"/>
      <c r="CB1004" s="83"/>
      <c r="CC1004" s="83"/>
      <c r="CD1004" s="83"/>
      <c r="CE1004" s="83"/>
      <c r="CF1004" s="83"/>
      <c r="CG1004" s="83"/>
      <c r="CH1004" s="83"/>
      <c r="CI1004" s="83"/>
      <c r="CJ1004" s="83"/>
      <c r="CK1004" s="83"/>
      <c r="CL1004" s="83"/>
      <c r="CM1004" s="83"/>
      <c r="CN1004" s="83"/>
      <c r="CO1004" s="83"/>
      <c r="CP1004" s="83"/>
      <c r="CQ1004" s="83"/>
      <c r="CR1004" s="83"/>
      <c r="CS1004" s="83"/>
      <c r="CT1004" s="83"/>
      <c r="CU1004" s="83"/>
      <c r="CV1004" s="83"/>
      <c r="CW1004" s="83"/>
      <c r="CX1004" s="83"/>
      <c r="CY1004" s="83"/>
      <c r="CZ1004" s="83"/>
      <c r="DA1004" s="83"/>
      <c r="DB1004" s="83"/>
      <c r="DC1004" s="83"/>
      <c r="DD1004" s="83"/>
      <c r="DE1004" s="83"/>
      <c r="DF1004" s="83"/>
      <c r="DG1004" s="83"/>
      <c r="DH1004" s="83"/>
      <c r="DI1004" s="83"/>
      <c r="DJ1004" s="83"/>
      <c r="DK1004" s="83"/>
      <c r="DL1004" s="83"/>
      <c r="DM1004" s="83"/>
      <c r="DN1004" s="83"/>
      <c r="DO1004" s="83"/>
      <c r="DP1004" s="83"/>
      <c r="DQ1004" s="83"/>
      <c r="DR1004" s="83"/>
      <c r="DS1004" s="83"/>
      <c r="DT1004" s="83"/>
      <c r="DU1004" s="83"/>
      <c r="DV1004" s="83"/>
      <c r="DW1004" s="83"/>
      <c r="DX1004" s="83"/>
      <c r="DY1004" s="83"/>
      <c r="DZ1004" s="83"/>
      <c r="EA1004" s="83"/>
      <c r="EB1004" s="83"/>
      <c r="EC1004" s="83"/>
      <c r="ED1004" s="83"/>
      <c r="EE1004" s="83"/>
      <c r="EF1004" s="83"/>
      <c r="EG1004" s="83"/>
      <c r="EH1004" s="83"/>
      <c r="EI1004" s="83"/>
      <c r="EJ1004" s="83"/>
      <c r="EK1004" s="83"/>
      <c r="EL1004" s="83"/>
      <c r="EM1004" s="83"/>
      <c r="EN1004" s="83"/>
      <c r="EO1004" s="83"/>
      <c r="EP1004" s="83"/>
      <c r="EQ1004" s="83"/>
      <c r="ER1004" s="83"/>
      <c r="ES1004" s="83"/>
      <c r="ET1004" s="83"/>
      <c r="EU1004" s="83"/>
      <c r="EV1004" s="83"/>
      <c r="EW1004" s="83"/>
      <c r="EX1004" s="83"/>
      <c r="EY1004" s="83"/>
      <c r="EZ1004" s="83"/>
      <c r="FA1004" s="83"/>
      <c r="FB1004" s="83"/>
      <c r="FC1004" s="83"/>
      <c r="FD1004" s="83"/>
      <c r="FE1004" s="83"/>
      <c r="FF1004" s="83"/>
      <c r="FG1004" s="83"/>
      <c r="FH1004" s="83"/>
      <c r="FI1004" s="83"/>
      <c r="FJ1004" s="83"/>
      <c r="FK1004" s="83"/>
      <c r="FL1004" s="83"/>
      <c r="FM1004" s="83"/>
      <c r="FN1004" s="83"/>
      <c r="FO1004" s="83"/>
      <c r="FP1004" s="83"/>
      <c r="FQ1004" s="83"/>
      <c r="FR1004" s="83"/>
      <c r="FS1004" s="83"/>
      <c r="FT1004" s="83"/>
      <c r="FU1004" s="83"/>
      <c r="FV1004" s="83"/>
      <c r="FW1004" s="83"/>
      <c r="FX1004" s="83"/>
      <c r="FY1004" s="83"/>
      <c r="FZ1004" s="83"/>
      <c r="GA1004" s="83"/>
      <c r="GB1004" s="83"/>
      <c r="GC1004" s="83"/>
      <c r="GD1004" s="83"/>
      <c r="GE1004" s="83"/>
      <c r="GF1004" s="83"/>
      <c r="GG1004" s="83"/>
      <c r="GH1004" s="83"/>
      <c r="GI1004" s="83"/>
      <c r="GJ1004" s="83"/>
      <c r="GK1004" s="83"/>
      <c r="GL1004" s="83"/>
      <c r="GM1004" s="83"/>
      <c r="GN1004" s="83"/>
      <c r="GO1004" s="83"/>
      <c r="GP1004" s="83"/>
      <c r="GQ1004" s="83"/>
      <c r="GR1004" s="83"/>
      <c r="GS1004" s="83"/>
      <c r="GT1004" s="83"/>
      <c r="GU1004" s="83"/>
      <c r="GV1004" s="83"/>
      <c r="GW1004" s="83"/>
      <c r="GX1004" s="83"/>
      <c r="GY1004" s="83"/>
      <c r="GZ1004" s="83"/>
      <c r="HA1004" s="83"/>
      <c r="HB1004" s="83"/>
      <c r="HC1004" s="83"/>
      <c r="HD1004" s="83"/>
      <c r="HE1004" s="83"/>
      <c r="HF1004" s="83"/>
      <c r="HG1004" s="83"/>
      <c r="HH1004" s="83"/>
      <c r="HI1004" s="83"/>
      <c r="HJ1004" s="83"/>
      <c r="HK1004" s="83"/>
      <c r="HL1004" s="83"/>
      <c r="HM1004" s="83"/>
      <c r="HN1004" s="83"/>
      <c r="HO1004" s="83"/>
      <c r="HP1004" s="83"/>
      <c r="HQ1004" s="83"/>
      <c r="HR1004" s="83"/>
      <c r="HS1004" s="83"/>
      <c r="HT1004" s="83"/>
      <c r="HU1004" s="83"/>
      <c r="HV1004" s="83"/>
      <c r="HW1004" s="83"/>
      <c r="HX1004" s="83"/>
      <c r="HY1004" s="83"/>
      <c r="HZ1004" s="83"/>
      <c r="IA1004" s="83"/>
      <c r="IB1004" s="83"/>
      <c r="IC1004" s="83"/>
      <c r="ID1004" s="83"/>
      <c r="IE1004" s="83"/>
      <c r="IF1004" s="83"/>
      <c r="IG1004" s="83"/>
      <c r="IH1004" s="83"/>
      <c r="II1004" s="83"/>
      <c r="IJ1004" s="83"/>
      <c r="IK1004" s="83"/>
      <c r="IL1004" s="83"/>
      <c r="IM1004" s="83"/>
      <c r="IN1004" s="83"/>
      <c r="IO1004" s="83"/>
      <c r="IP1004" s="83"/>
      <c r="IQ1004" s="83"/>
      <c r="IR1004" s="83"/>
      <c r="IS1004" s="83"/>
      <c r="IT1004" s="83"/>
      <c r="IU1004" s="83"/>
      <c r="IV1004" s="83"/>
      <c r="IW1004" s="83"/>
      <c r="IX1004" s="83"/>
      <c r="IY1004" s="83"/>
      <c r="IZ1004" s="83"/>
      <c r="JA1004" s="83"/>
      <c r="JB1004" s="83"/>
      <c r="JC1004" s="83"/>
      <c r="JD1004" s="83"/>
      <c r="JE1004" s="83"/>
    </row>
    <row r="1005" spans="1:265" s="8" customFormat="1" ht="15" customHeight="1" x14ac:dyDescent="0.2">
      <c r="A1005" s="130"/>
      <c r="B1005" s="117" t="s">
        <v>954</v>
      </c>
      <c r="C1005" s="132"/>
      <c r="D1005" s="340" t="s">
        <v>1031</v>
      </c>
      <c r="E1005" s="117"/>
      <c r="F1005" s="1048"/>
      <c r="G1005" s="1049"/>
      <c r="H1005" s="340" t="s">
        <v>1809</v>
      </c>
      <c r="I1005" s="340" t="s">
        <v>1810</v>
      </c>
      <c r="J1005" s="340" t="s">
        <v>1811</v>
      </c>
      <c r="K1005" s="388" t="s">
        <v>1859</v>
      </c>
      <c r="L1005" s="401" t="s">
        <v>97</v>
      </c>
      <c r="M1005" s="1136">
        <v>6</v>
      </c>
      <c r="N1005" s="1136" t="s">
        <v>24</v>
      </c>
      <c r="O1005" s="401" t="s">
        <v>440</v>
      </c>
      <c r="P1005" s="604">
        <v>2</v>
      </c>
      <c r="Q1005" s="605"/>
      <c r="R1005" s="605"/>
      <c r="S1005" s="605"/>
      <c r="T1005" s="605"/>
      <c r="U1005" s="605"/>
      <c r="V1005" s="605"/>
      <c r="W1005" s="606"/>
      <c r="X1005" s="142"/>
      <c r="Y1005" s="142"/>
      <c r="Z1005" s="112"/>
      <c r="AA1005" s="83"/>
      <c r="AB1005" s="83"/>
      <c r="AC1005" s="83" t="str">
        <f t="shared" si="24"/>
        <v/>
      </c>
      <c r="AD1005" s="83"/>
      <c r="AE1005" s="83"/>
      <c r="AF1005" s="83"/>
      <c r="AG1005" s="83"/>
      <c r="AH1005" s="83"/>
      <c r="AI1005" s="83"/>
      <c r="AJ1005" s="83"/>
      <c r="AK1005" s="83"/>
      <c r="AL1005" s="83"/>
      <c r="AM1005" s="83"/>
      <c r="AN1005" s="83"/>
      <c r="AO1005" s="83"/>
      <c r="AP1005" s="83"/>
      <c r="AQ1005" s="83"/>
      <c r="AR1005" s="83"/>
      <c r="AS1005" s="83"/>
      <c r="AT1005" s="83"/>
      <c r="AU1005" s="83"/>
      <c r="AV1005" s="83"/>
      <c r="AW1005" s="83"/>
      <c r="AX1005" s="83"/>
      <c r="AY1005" s="83"/>
      <c r="AZ1005" s="83"/>
      <c r="BA1005" s="83"/>
      <c r="BB1005" s="83"/>
      <c r="BC1005" s="83"/>
      <c r="BD1005" s="83"/>
      <c r="BE1005" s="83"/>
      <c r="BF1005" s="83"/>
      <c r="BG1005" s="83"/>
      <c r="BH1005" s="83"/>
      <c r="BI1005" s="83"/>
      <c r="BJ1005" s="83"/>
      <c r="BK1005" s="83"/>
      <c r="BL1005" s="83"/>
      <c r="BM1005" s="83"/>
      <c r="BN1005" s="83"/>
      <c r="BO1005" s="83"/>
      <c r="BP1005" s="83"/>
      <c r="BQ1005" s="83"/>
      <c r="BR1005" s="83"/>
      <c r="BS1005" s="83"/>
      <c r="BT1005" s="83"/>
      <c r="BU1005" s="83"/>
      <c r="BV1005" s="83"/>
      <c r="BW1005" s="83"/>
      <c r="BX1005" s="83"/>
      <c r="BY1005" s="83"/>
      <c r="BZ1005" s="83"/>
      <c r="CA1005" s="83"/>
      <c r="CB1005" s="83"/>
      <c r="CC1005" s="83"/>
      <c r="CD1005" s="83"/>
      <c r="CE1005" s="83"/>
      <c r="CF1005" s="83"/>
      <c r="CG1005" s="83"/>
      <c r="CH1005" s="83"/>
      <c r="CI1005" s="83"/>
      <c r="CJ1005" s="83"/>
      <c r="CK1005" s="83"/>
      <c r="CL1005" s="83"/>
      <c r="CM1005" s="83"/>
      <c r="CN1005" s="83"/>
      <c r="CO1005" s="83"/>
      <c r="CP1005" s="83"/>
      <c r="CQ1005" s="83"/>
      <c r="CR1005" s="83"/>
      <c r="CS1005" s="83"/>
      <c r="CT1005" s="83"/>
      <c r="CU1005" s="83"/>
      <c r="CV1005" s="83"/>
      <c r="CW1005" s="83"/>
      <c r="CX1005" s="83"/>
      <c r="CY1005" s="83"/>
      <c r="CZ1005" s="83"/>
      <c r="DA1005" s="83"/>
      <c r="DB1005" s="83"/>
      <c r="DC1005" s="83"/>
      <c r="DD1005" s="83"/>
      <c r="DE1005" s="83"/>
      <c r="DF1005" s="83"/>
      <c r="DG1005" s="83"/>
      <c r="DH1005" s="83"/>
      <c r="DI1005" s="83"/>
      <c r="DJ1005" s="83"/>
      <c r="DK1005" s="83"/>
      <c r="DL1005" s="83"/>
      <c r="DM1005" s="83"/>
      <c r="DN1005" s="83"/>
      <c r="DO1005" s="83"/>
      <c r="DP1005" s="83"/>
      <c r="DQ1005" s="83"/>
      <c r="DR1005" s="83"/>
      <c r="DS1005" s="83"/>
      <c r="DT1005" s="83"/>
      <c r="DU1005" s="83"/>
      <c r="DV1005" s="83"/>
      <c r="DW1005" s="83"/>
      <c r="DX1005" s="83"/>
      <c r="DY1005" s="83"/>
      <c r="DZ1005" s="83"/>
      <c r="EA1005" s="83"/>
      <c r="EB1005" s="83"/>
      <c r="EC1005" s="83"/>
      <c r="ED1005" s="83"/>
      <c r="EE1005" s="83"/>
      <c r="EF1005" s="83"/>
      <c r="EG1005" s="83"/>
      <c r="EH1005" s="83"/>
      <c r="EI1005" s="83"/>
      <c r="EJ1005" s="83"/>
      <c r="EK1005" s="83"/>
      <c r="EL1005" s="83"/>
      <c r="EM1005" s="83"/>
      <c r="EN1005" s="83"/>
      <c r="EO1005" s="83"/>
      <c r="EP1005" s="83"/>
      <c r="EQ1005" s="83"/>
      <c r="ER1005" s="83"/>
      <c r="ES1005" s="83"/>
      <c r="ET1005" s="83"/>
      <c r="EU1005" s="83"/>
      <c r="EV1005" s="83"/>
      <c r="EW1005" s="83"/>
      <c r="EX1005" s="83"/>
      <c r="EY1005" s="83"/>
      <c r="EZ1005" s="83"/>
      <c r="FA1005" s="83"/>
      <c r="FB1005" s="83"/>
      <c r="FC1005" s="83"/>
      <c r="FD1005" s="83"/>
      <c r="FE1005" s="83"/>
      <c r="FF1005" s="83"/>
      <c r="FG1005" s="83"/>
      <c r="FH1005" s="83"/>
      <c r="FI1005" s="83"/>
      <c r="FJ1005" s="83"/>
      <c r="FK1005" s="83"/>
      <c r="FL1005" s="83"/>
      <c r="FM1005" s="83"/>
      <c r="FN1005" s="83"/>
      <c r="FO1005" s="83"/>
      <c r="FP1005" s="83"/>
      <c r="FQ1005" s="83"/>
      <c r="FR1005" s="83"/>
      <c r="FS1005" s="83"/>
      <c r="FT1005" s="83"/>
      <c r="FU1005" s="83"/>
      <c r="FV1005" s="83"/>
      <c r="FW1005" s="83"/>
      <c r="FX1005" s="83"/>
      <c r="FY1005" s="83"/>
      <c r="FZ1005" s="83"/>
      <c r="GA1005" s="83"/>
      <c r="GB1005" s="83"/>
      <c r="GC1005" s="83"/>
      <c r="GD1005" s="83"/>
      <c r="GE1005" s="83"/>
      <c r="GF1005" s="83"/>
      <c r="GG1005" s="83"/>
      <c r="GH1005" s="83"/>
      <c r="GI1005" s="83"/>
      <c r="GJ1005" s="83"/>
      <c r="GK1005" s="83"/>
      <c r="GL1005" s="83"/>
      <c r="GM1005" s="83"/>
      <c r="GN1005" s="83"/>
      <c r="GO1005" s="83"/>
      <c r="GP1005" s="83"/>
      <c r="GQ1005" s="83"/>
      <c r="GR1005" s="83"/>
      <c r="GS1005" s="83"/>
      <c r="GT1005" s="83"/>
      <c r="GU1005" s="83"/>
      <c r="GV1005" s="83"/>
      <c r="GW1005" s="83"/>
      <c r="GX1005" s="83"/>
      <c r="GY1005" s="83"/>
      <c r="GZ1005" s="83"/>
      <c r="HA1005" s="83"/>
      <c r="HB1005" s="83"/>
      <c r="HC1005" s="83"/>
      <c r="HD1005" s="83"/>
      <c r="HE1005" s="83"/>
      <c r="HF1005" s="83"/>
      <c r="HG1005" s="83"/>
      <c r="HH1005" s="83"/>
      <c r="HI1005" s="83"/>
      <c r="HJ1005" s="83"/>
      <c r="HK1005" s="83"/>
      <c r="HL1005" s="83"/>
      <c r="HM1005" s="83"/>
      <c r="HN1005" s="83"/>
      <c r="HO1005" s="83"/>
      <c r="HP1005" s="83"/>
      <c r="HQ1005" s="83"/>
      <c r="HR1005" s="83"/>
      <c r="HS1005" s="83"/>
      <c r="HT1005" s="83"/>
      <c r="HU1005" s="83"/>
      <c r="HV1005" s="83"/>
      <c r="HW1005" s="83"/>
      <c r="HX1005" s="83"/>
      <c r="HY1005" s="83"/>
      <c r="HZ1005" s="83"/>
      <c r="IA1005" s="83"/>
      <c r="IB1005" s="83"/>
      <c r="IC1005" s="83"/>
      <c r="ID1005" s="83"/>
      <c r="IE1005" s="83"/>
      <c r="IF1005" s="83"/>
      <c r="IG1005" s="83"/>
      <c r="IH1005" s="83"/>
      <c r="II1005" s="83"/>
      <c r="IJ1005" s="83"/>
      <c r="IK1005" s="83"/>
      <c r="IL1005" s="83"/>
      <c r="IM1005" s="83"/>
      <c r="IN1005" s="83"/>
      <c r="IO1005" s="83"/>
      <c r="IP1005" s="83"/>
      <c r="IQ1005" s="83"/>
      <c r="IR1005" s="83"/>
      <c r="IS1005" s="83"/>
      <c r="IT1005" s="83"/>
      <c r="IU1005" s="83"/>
      <c r="IV1005" s="83"/>
      <c r="IW1005" s="83"/>
      <c r="IX1005" s="83"/>
      <c r="IY1005" s="83"/>
      <c r="IZ1005" s="83"/>
      <c r="JA1005" s="83"/>
      <c r="JB1005" s="83"/>
      <c r="JC1005" s="83"/>
      <c r="JD1005" s="83"/>
      <c r="JE1005" s="83"/>
    </row>
    <row r="1006" spans="1:265" s="8" customFormat="1" ht="15" customHeight="1" x14ac:dyDescent="0.2">
      <c r="A1006" s="130"/>
      <c r="B1006" s="117" t="s">
        <v>954</v>
      </c>
      <c r="C1006" s="132"/>
      <c r="D1006" s="340" t="s">
        <v>1031</v>
      </c>
      <c r="E1006" s="117"/>
      <c r="F1006" s="1048"/>
      <c r="G1006" s="1049"/>
      <c r="H1006" s="340" t="s">
        <v>1809</v>
      </c>
      <c r="I1006" s="340" t="s">
        <v>1810</v>
      </c>
      <c r="J1006" s="340" t="s">
        <v>1811</v>
      </c>
      <c r="K1006" s="388" t="s">
        <v>126</v>
      </c>
      <c r="L1006" s="401"/>
      <c r="M1006" s="1136"/>
      <c r="N1006" s="1136"/>
      <c r="O1006" s="401"/>
      <c r="P1006" s="604"/>
      <c r="Q1006" s="605"/>
      <c r="R1006" s="605"/>
      <c r="S1006" s="605">
        <v>5</v>
      </c>
      <c r="T1006" s="605"/>
      <c r="U1006" s="605"/>
      <c r="V1006" s="605"/>
      <c r="W1006" s="606"/>
      <c r="X1006" s="142"/>
      <c r="Y1006" s="142"/>
      <c r="Z1006" s="112"/>
      <c r="AA1006" s="83"/>
      <c r="AB1006" s="83"/>
      <c r="AC1006" s="83" t="str">
        <f t="shared" si="24"/>
        <v/>
      </c>
      <c r="AD1006" s="83"/>
      <c r="AE1006" s="83"/>
      <c r="AF1006" s="83"/>
      <c r="AG1006" s="83"/>
      <c r="AH1006" s="83"/>
      <c r="AI1006" s="83"/>
      <c r="AJ1006" s="83"/>
      <c r="AK1006" s="83"/>
      <c r="AL1006" s="83"/>
      <c r="AM1006" s="83"/>
      <c r="AN1006" s="83"/>
      <c r="AO1006" s="83"/>
      <c r="AP1006" s="83"/>
      <c r="AQ1006" s="83"/>
      <c r="AR1006" s="83"/>
      <c r="AS1006" s="83"/>
      <c r="AT1006" s="83"/>
      <c r="AU1006" s="83"/>
      <c r="AV1006" s="83"/>
      <c r="AW1006" s="83"/>
      <c r="AX1006" s="83"/>
      <c r="AY1006" s="83"/>
      <c r="AZ1006" s="83"/>
      <c r="BA1006" s="83"/>
      <c r="BB1006" s="83"/>
      <c r="BC1006" s="83"/>
      <c r="BD1006" s="83"/>
      <c r="BE1006" s="83"/>
      <c r="BF1006" s="83"/>
      <c r="BG1006" s="83"/>
      <c r="BH1006" s="83"/>
      <c r="BI1006" s="83"/>
      <c r="BJ1006" s="83"/>
      <c r="BK1006" s="83"/>
      <c r="BL1006" s="83"/>
      <c r="BM1006" s="83"/>
      <c r="BN1006" s="83"/>
      <c r="BO1006" s="83"/>
      <c r="BP1006" s="83"/>
      <c r="BQ1006" s="83"/>
      <c r="BR1006" s="83"/>
      <c r="BS1006" s="83"/>
      <c r="BT1006" s="83"/>
      <c r="BU1006" s="83"/>
      <c r="BV1006" s="83"/>
      <c r="BW1006" s="83"/>
      <c r="BX1006" s="83"/>
      <c r="BY1006" s="83"/>
      <c r="BZ1006" s="83"/>
      <c r="CA1006" s="83"/>
      <c r="CB1006" s="83"/>
      <c r="CC1006" s="83"/>
      <c r="CD1006" s="83"/>
      <c r="CE1006" s="83"/>
      <c r="CF1006" s="83"/>
      <c r="CG1006" s="83"/>
      <c r="CH1006" s="83"/>
      <c r="CI1006" s="83"/>
      <c r="CJ1006" s="83"/>
      <c r="CK1006" s="83"/>
      <c r="CL1006" s="83"/>
      <c r="CM1006" s="83"/>
      <c r="CN1006" s="83"/>
      <c r="CO1006" s="83"/>
      <c r="CP1006" s="83"/>
      <c r="CQ1006" s="83"/>
      <c r="CR1006" s="83"/>
      <c r="CS1006" s="83"/>
      <c r="CT1006" s="83"/>
      <c r="CU1006" s="83"/>
      <c r="CV1006" s="83"/>
      <c r="CW1006" s="83"/>
      <c r="CX1006" s="83"/>
      <c r="CY1006" s="83"/>
      <c r="CZ1006" s="83"/>
      <c r="DA1006" s="83"/>
      <c r="DB1006" s="83"/>
      <c r="DC1006" s="83"/>
      <c r="DD1006" s="83"/>
      <c r="DE1006" s="83"/>
      <c r="DF1006" s="83"/>
      <c r="DG1006" s="83"/>
      <c r="DH1006" s="83"/>
      <c r="DI1006" s="83"/>
      <c r="DJ1006" s="83"/>
      <c r="DK1006" s="83"/>
      <c r="DL1006" s="83"/>
      <c r="DM1006" s="83"/>
      <c r="DN1006" s="83"/>
      <c r="DO1006" s="83"/>
      <c r="DP1006" s="83"/>
      <c r="DQ1006" s="83"/>
      <c r="DR1006" s="83"/>
      <c r="DS1006" s="83"/>
      <c r="DT1006" s="83"/>
      <c r="DU1006" s="83"/>
      <c r="DV1006" s="83"/>
      <c r="DW1006" s="83"/>
      <c r="DX1006" s="83"/>
      <c r="DY1006" s="83"/>
      <c r="DZ1006" s="83"/>
      <c r="EA1006" s="83"/>
      <c r="EB1006" s="83"/>
      <c r="EC1006" s="83"/>
      <c r="ED1006" s="83"/>
      <c r="EE1006" s="83"/>
      <c r="EF1006" s="83"/>
      <c r="EG1006" s="83"/>
      <c r="EH1006" s="83"/>
      <c r="EI1006" s="83"/>
      <c r="EJ1006" s="83"/>
      <c r="EK1006" s="83"/>
      <c r="EL1006" s="83"/>
      <c r="EM1006" s="83"/>
      <c r="EN1006" s="83"/>
      <c r="EO1006" s="83"/>
      <c r="EP1006" s="83"/>
      <c r="EQ1006" s="83"/>
      <c r="ER1006" s="83"/>
      <c r="ES1006" s="83"/>
      <c r="ET1006" s="83"/>
      <c r="EU1006" s="83"/>
      <c r="EV1006" s="83"/>
      <c r="EW1006" s="83"/>
      <c r="EX1006" s="83"/>
      <c r="EY1006" s="83"/>
      <c r="EZ1006" s="83"/>
      <c r="FA1006" s="83"/>
      <c r="FB1006" s="83"/>
      <c r="FC1006" s="83"/>
      <c r="FD1006" s="83"/>
      <c r="FE1006" s="83"/>
      <c r="FF1006" s="83"/>
      <c r="FG1006" s="83"/>
      <c r="FH1006" s="83"/>
      <c r="FI1006" s="83"/>
      <c r="FJ1006" s="83"/>
      <c r="FK1006" s="83"/>
      <c r="FL1006" s="83"/>
      <c r="FM1006" s="83"/>
      <c r="FN1006" s="83"/>
      <c r="FO1006" s="83"/>
      <c r="FP1006" s="83"/>
      <c r="FQ1006" s="83"/>
      <c r="FR1006" s="83"/>
      <c r="FS1006" s="83"/>
      <c r="FT1006" s="83"/>
      <c r="FU1006" s="83"/>
      <c r="FV1006" s="83"/>
      <c r="FW1006" s="83"/>
      <c r="FX1006" s="83"/>
      <c r="FY1006" s="83"/>
      <c r="FZ1006" s="83"/>
      <c r="GA1006" s="83"/>
      <c r="GB1006" s="83"/>
      <c r="GC1006" s="83"/>
      <c r="GD1006" s="83"/>
      <c r="GE1006" s="83"/>
      <c r="GF1006" s="83"/>
      <c r="GG1006" s="83"/>
      <c r="GH1006" s="83"/>
      <c r="GI1006" s="83"/>
      <c r="GJ1006" s="83"/>
      <c r="GK1006" s="83"/>
      <c r="GL1006" s="83"/>
      <c r="GM1006" s="83"/>
      <c r="GN1006" s="83"/>
      <c r="GO1006" s="83"/>
      <c r="GP1006" s="83"/>
      <c r="GQ1006" s="83"/>
      <c r="GR1006" s="83"/>
      <c r="GS1006" s="83"/>
      <c r="GT1006" s="83"/>
      <c r="GU1006" s="83"/>
      <c r="GV1006" s="83"/>
      <c r="GW1006" s="83"/>
      <c r="GX1006" s="83"/>
      <c r="GY1006" s="83"/>
      <c r="GZ1006" s="83"/>
      <c r="HA1006" s="83"/>
      <c r="HB1006" s="83"/>
      <c r="HC1006" s="83"/>
      <c r="HD1006" s="83"/>
      <c r="HE1006" s="83"/>
      <c r="HF1006" s="83"/>
      <c r="HG1006" s="83"/>
      <c r="HH1006" s="83"/>
      <c r="HI1006" s="83"/>
      <c r="HJ1006" s="83"/>
      <c r="HK1006" s="83"/>
      <c r="HL1006" s="83"/>
      <c r="HM1006" s="83"/>
      <c r="HN1006" s="83"/>
      <c r="HO1006" s="83"/>
      <c r="HP1006" s="83"/>
      <c r="HQ1006" s="83"/>
      <c r="HR1006" s="83"/>
      <c r="HS1006" s="83"/>
      <c r="HT1006" s="83"/>
      <c r="HU1006" s="83"/>
      <c r="HV1006" s="83"/>
      <c r="HW1006" s="83"/>
      <c r="HX1006" s="83"/>
      <c r="HY1006" s="83"/>
      <c r="HZ1006" s="83"/>
      <c r="IA1006" s="83"/>
      <c r="IB1006" s="83"/>
      <c r="IC1006" s="83"/>
      <c r="ID1006" s="83"/>
      <c r="IE1006" s="83"/>
      <c r="IF1006" s="83"/>
      <c r="IG1006" s="83"/>
      <c r="IH1006" s="83"/>
      <c r="II1006" s="83"/>
      <c r="IJ1006" s="83"/>
      <c r="IK1006" s="83"/>
      <c r="IL1006" s="83"/>
      <c r="IM1006" s="83"/>
      <c r="IN1006" s="83"/>
      <c r="IO1006" s="83"/>
      <c r="IP1006" s="83"/>
      <c r="IQ1006" s="83"/>
      <c r="IR1006" s="83"/>
      <c r="IS1006" s="83"/>
      <c r="IT1006" s="83"/>
      <c r="IU1006" s="83"/>
      <c r="IV1006" s="83"/>
      <c r="IW1006" s="83"/>
      <c r="IX1006" s="83"/>
      <c r="IY1006" s="83"/>
      <c r="IZ1006" s="83"/>
      <c r="JA1006" s="83"/>
      <c r="JB1006" s="83"/>
      <c r="JC1006" s="83"/>
      <c r="JD1006" s="83"/>
      <c r="JE1006" s="83"/>
    </row>
    <row r="1007" spans="1:265" s="8" customFormat="1" ht="15" customHeight="1" x14ac:dyDescent="0.2">
      <c r="A1007" s="130"/>
      <c r="B1007" s="117" t="s">
        <v>954</v>
      </c>
      <c r="C1007" s="132"/>
      <c r="D1007" s="340" t="s">
        <v>1031</v>
      </c>
      <c r="E1007" s="117"/>
      <c r="F1007" s="1048"/>
      <c r="G1007" s="1049"/>
      <c r="H1007" s="340" t="s">
        <v>1809</v>
      </c>
      <c r="I1007" s="340" t="s">
        <v>1810</v>
      </c>
      <c r="J1007" s="340" t="s">
        <v>1811</v>
      </c>
      <c r="K1007" s="388" t="s">
        <v>545</v>
      </c>
      <c r="L1007" s="401"/>
      <c r="M1007" s="1136"/>
      <c r="N1007" s="1136"/>
      <c r="O1007" s="401"/>
      <c r="P1007" s="604"/>
      <c r="Q1007" s="605"/>
      <c r="R1007" s="605"/>
      <c r="S1007" s="605">
        <v>3</v>
      </c>
      <c r="T1007" s="605"/>
      <c r="U1007" s="605"/>
      <c r="V1007" s="605"/>
      <c r="W1007" s="606"/>
      <c r="X1007" s="142"/>
      <c r="Y1007" s="142"/>
      <c r="Z1007" s="112"/>
      <c r="AA1007" s="83"/>
      <c r="AB1007" s="83"/>
      <c r="AC1007" s="83" t="str">
        <f t="shared" si="24"/>
        <v/>
      </c>
      <c r="AD1007" s="83"/>
      <c r="AE1007" s="83"/>
      <c r="AF1007" s="83"/>
      <c r="AG1007" s="83"/>
      <c r="AH1007" s="83"/>
      <c r="AI1007" s="83"/>
      <c r="AJ1007" s="83"/>
      <c r="AK1007" s="83"/>
      <c r="AL1007" s="83"/>
      <c r="AM1007" s="83"/>
      <c r="AN1007" s="83"/>
      <c r="AO1007" s="83"/>
      <c r="AP1007" s="83"/>
      <c r="AQ1007" s="83"/>
      <c r="AR1007" s="83"/>
      <c r="AS1007" s="83"/>
      <c r="AT1007" s="83"/>
      <c r="AU1007" s="83"/>
      <c r="AV1007" s="83"/>
      <c r="AW1007" s="83"/>
      <c r="AX1007" s="83"/>
      <c r="AY1007" s="83"/>
      <c r="AZ1007" s="83"/>
      <c r="BA1007" s="83"/>
      <c r="BB1007" s="83"/>
      <c r="BC1007" s="83"/>
      <c r="BD1007" s="83"/>
      <c r="BE1007" s="83"/>
      <c r="BF1007" s="83"/>
      <c r="BG1007" s="83"/>
      <c r="BH1007" s="83"/>
      <c r="BI1007" s="83"/>
      <c r="BJ1007" s="83"/>
      <c r="BK1007" s="83"/>
      <c r="BL1007" s="83"/>
      <c r="BM1007" s="83"/>
      <c r="BN1007" s="83"/>
      <c r="BO1007" s="83"/>
      <c r="BP1007" s="83"/>
      <c r="BQ1007" s="83"/>
      <c r="BR1007" s="83"/>
      <c r="BS1007" s="83"/>
      <c r="BT1007" s="83"/>
      <c r="BU1007" s="83"/>
      <c r="BV1007" s="83"/>
      <c r="BW1007" s="83"/>
      <c r="BX1007" s="83"/>
      <c r="BY1007" s="83"/>
      <c r="BZ1007" s="83"/>
      <c r="CA1007" s="83"/>
      <c r="CB1007" s="83"/>
      <c r="CC1007" s="83"/>
      <c r="CD1007" s="83"/>
      <c r="CE1007" s="83"/>
      <c r="CF1007" s="83"/>
      <c r="CG1007" s="83"/>
      <c r="CH1007" s="83"/>
      <c r="CI1007" s="83"/>
      <c r="CJ1007" s="83"/>
      <c r="CK1007" s="83"/>
      <c r="CL1007" s="83"/>
      <c r="CM1007" s="83"/>
      <c r="CN1007" s="83"/>
      <c r="CO1007" s="83"/>
      <c r="CP1007" s="83"/>
      <c r="CQ1007" s="83"/>
      <c r="CR1007" s="83"/>
      <c r="CS1007" s="83"/>
      <c r="CT1007" s="83"/>
      <c r="CU1007" s="83"/>
      <c r="CV1007" s="83"/>
      <c r="CW1007" s="83"/>
      <c r="CX1007" s="83"/>
      <c r="CY1007" s="83"/>
      <c r="CZ1007" s="83"/>
      <c r="DA1007" s="83"/>
      <c r="DB1007" s="83"/>
      <c r="DC1007" s="83"/>
      <c r="DD1007" s="83"/>
      <c r="DE1007" s="83"/>
      <c r="DF1007" s="83"/>
      <c r="DG1007" s="83"/>
      <c r="DH1007" s="83"/>
      <c r="DI1007" s="83"/>
      <c r="DJ1007" s="83"/>
      <c r="DK1007" s="83"/>
      <c r="DL1007" s="83"/>
      <c r="DM1007" s="83"/>
      <c r="DN1007" s="83"/>
      <c r="DO1007" s="83"/>
      <c r="DP1007" s="83"/>
      <c r="DQ1007" s="83"/>
      <c r="DR1007" s="83"/>
      <c r="DS1007" s="83"/>
      <c r="DT1007" s="83"/>
      <c r="DU1007" s="83"/>
      <c r="DV1007" s="83"/>
      <c r="DW1007" s="83"/>
      <c r="DX1007" s="83"/>
      <c r="DY1007" s="83"/>
      <c r="DZ1007" s="83"/>
      <c r="EA1007" s="83"/>
      <c r="EB1007" s="83"/>
      <c r="EC1007" s="83"/>
      <c r="ED1007" s="83"/>
      <c r="EE1007" s="83"/>
      <c r="EF1007" s="83"/>
      <c r="EG1007" s="83"/>
      <c r="EH1007" s="83"/>
      <c r="EI1007" s="83"/>
      <c r="EJ1007" s="83"/>
      <c r="EK1007" s="83"/>
      <c r="EL1007" s="83"/>
      <c r="EM1007" s="83"/>
      <c r="EN1007" s="83"/>
      <c r="EO1007" s="83"/>
      <c r="EP1007" s="83"/>
      <c r="EQ1007" s="83"/>
      <c r="ER1007" s="83"/>
      <c r="ES1007" s="83"/>
      <c r="ET1007" s="83"/>
      <c r="EU1007" s="83"/>
      <c r="EV1007" s="83"/>
      <c r="EW1007" s="83"/>
      <c r="EX1007" s="83"/>
      <c r="EY1007" s="83"/>
      <c r="EZ1007" s="83"/>
      <c r="FA1007" s="83"/>
      <c r="FB1007" s="83"/>
      <c r="FC1007" s="83"/>
      <c r="FD1007" s="83"/>
      <c r="FE1007" s="83"/>
      <c r="FF1007" s="83"/>
      <c r="FG1007" s="83"/>
      <c r="FH1007" s="83"/>
      <c r="FI1007" s="83"/>
      <c r="FJ1007" s="83"/>
      <c r="FK1007" s="83"/>
      <c r="FL1007" s="83"/>
      <c r="FM1007" s="83"/>
      <c r="FN1007" s="83"/>
      <c r="FO1007" s="83"/>
      <c r="FP1007" s="83"/>
      <c r="FQ1007" s="83"/>
      <c r="FR1007" s="83"/>
      <c r="FS1007" s="83"/>
      <c r="FT1007" s="83"/>
      <c r="FU1007" s="83"/>
      <c r="FV1007" s="83"/>
      <c r="FW1007" s="83"/>
      <c r="FX1007" s="83"/>
      <c r="FY1007" s="83"/>
      <c r="FZ1007" s="83"/>
      <c r="GA1007" s="83"/>
      <c r="GB1007" s="83"/>
      <c r="GC1007" s="83"/>
      <c r="GD1007" s="83"/>
      <c r="GE1007" s="83"/>
      <c r="GF1007" s="83"/>
      <c r="GG1007" s="83"/>
      <c r="GH1007" s="83"/>
      <c r="GI1007" s="83"/>
      <c r="GJ1007" s="83"/>
      <c r="GK1007" s="83"/>
      <c r="GL1007" s="83"/>
      <c r="GM1007" s="83"/>
      <c r="GN1007" s="83"/>
      <c r="GO1007" s="83"/>
      <c r="GP1007" s="83"/>
      <c r="GQ1007" s="83"/>
      <c r="GR1007" s="83"/>
      <c r="GS1007" s="83"/>
      <c r="GT1007" s="83"/>
      <c r="GU1007" s="83"/>
      <c r="GV1007" s="83"/>
      <c r="GW1007" s="83"/>
      <c r="GX1007" s="83"/>
      <c r="GY1007" s="83"/>
      <c r="GZ1007" s="83"/>
      <c r="HA1007" s="83"/>
      <c r="HB1007" s="83"/>
      <c r="HC1007" s="83"/>
      <c r="HD1007" s="83"/>
      <c r="HE1007" s="83"/>
      <c r="HF1007" s="83"/>
      <c r="HG1007" s="83"/>
      <c r="HH1007" s="83"/>
      <c r="HI1007" s="83"/>
      <c r="HJ1007" s="83"/>
      <c r="HK1007" s="83"/>
      <c r="HL1007" s="83"/>
      <c r="HM1007" s="83"/>
      <c r="HN1007" s="83"/>
      <c r="HO1007" s="83"/>
      <c r="HP1007" s="83"/>
      <c r="HQ1007" s="83"/>
      <c r="HR1007" s="83"/>
      <c r="HS1007" s="83"/>
      <c r="HT1007" s="83"/>
      <c r="HU1007" s="83"/>
      <c r="HV1007" s="83"/>
      <c r="HW1007" s="83"/>
      <c r="HX1007" s="83"/>
      <c r="HY1007" s="83"/>
      <c r="HZ1007" s="83"/>
      <c r="IA1007" s="83"/>
      <c r="IB1007" s="83"/>
      <c r="IC1007" s="83"/>
      <c r="ID1007" s="83"/>
      <c r="IE1007" s="83"/>
      <c r="IF1007" s="83"/>
      <c r="IG1007" s="83"/>
      <c r="IH1007" s="83"/>
      <c r="II1007" s="83"/>
      <c r="IJ1007" s="83"/>
      <c r="IK1007" s="83"/>
      <c r="IL1007" s="83"/>
      <c r="IM1007" s="83"/>
      <c r="IN1007" s="83"/>
      <c r="IO1007" s="83"/>
      <c r="IP1007" s="83"/>
      <c r="IQ1007" s="83"/>
      <c r="IR1007" s="83"/>
      <c r="IS1007" s="83"/>
      <c r="IT1007" s="83"/>
      <c r="IU1007" s="83"/>
      <c r="IV1007" s="83"/>
      <c r="IW1007" s="83"/>
      <c r="IX1007" s="83"/>
      <c r="IY1007" s="83"/>
      <c r="IZ1007" s="83"/>
      <c r="JA1007" s="83"/>
      <c r="JB1007" s="83"/>
      <c r="JC1007" s="83"/>
      <c r="JD1007" s="83"/>
      <c r="JE1007" s="83"/>
    </row>
    <row r="1008" spans="1:265" s="8" customFormat="1" ht="15" customHeight="1" x14ac:dyDescent="0.2">
      <c r="A1008" s="130"/>
      <c r="B1008" s="117" t="s">
        <v>954</v>
      </c>
      <c r="C1008" s="132"/>
      <c r="D1008" s="340" t="s">
        <v>1031</v>
      </c>
      <c r="E1008" s="117"/>
      <c r="F1008" s="1048"/>
      <c r="G1008" s="1049"/>
      <c r="H1008" s="340" t="s">
        <v>941</v>
      </c>
      <c r="I1008" s="340" t="s">
        <v>1810</v>
      </c>
      <c r="J1008" s="340"/>
      <c r="K1008" s="388" t="s">
        <v>1879</v>
      </c>
      <c r="L1008" s="401"/>
      <c r="M1008" s="1136"/>
      <c r="N1008" s="1136"/>
      <c r="O1008" s="401"/>
      <c r="P1008" s="604"/>
      <c r="Q1008" s="605"/>
      <c r="R1008" s="605"/>
      <c r="S1008" s="605"/>
      <c r="T1008" s="605"/>
      <c r="U1008" s="605"/>
      <c r="V1008" s="605"/>
      <c r="W1008" s="606">
        <v>3</v>
      </c>
      <c r="X1008" s="142"/>
      <c r="Y1008" s="142"/>
      <c r="Z1008" s="112"/>
      <c r="AA1008" s="83"/>
      <c r="AB1008" s="83"/>
      <c r="AC1008" s="83" t="str">
        <f t="shared" si="24"/>
        <v/>
      </c>
      <c r="AD1008" s="83"/>
      <c r="AE1008" s="83"/>
      <c r="AF1008" s="83"/>
      <c r="AG1008" s="83"/>
      <c r="AH1008" s="83"/>
      <c r="AI1008" s="83"/>
      <c r="AJ1008" s="83"/>
      <c r="AK1008" s="83"/>
      <c r="AL1008" s="83"/>
      <c r="AM1008" s="83"/>
      <c r="AN1008" s="83"/>
      <c r="AO1008" s="83"/>
      <c r="AP1008" s="83"/>
      <c r="AQ1008" s="83"/>
      <c r="AR1008" s="83"/>
      <c r="AS1008" s="83"/>
      <c r="AT1008" s="83"/>
      <c r="AU1008" s="83"/>
      <c r="AV1008" s="83"/>
      <c r="AW1008" s="83"/>
      <c r="AX1008" s="83"/>
      <c r="AY1008" s="83"/>
      <c r="AZ1008" s="83"/>
      <c r="BA1008" s="83"/>
      <c r="BB1008" s="83"/>
      <c r="BC1008" s="83"/>
      <c r="BD1008" s="83"/>
      <c r="BE1008" s="83"/>
      <c r="BF1008" s="83"/>
      <c r="BG1008" s="83"/>
      <c r="BH1008" s="83"/>
      <c r="BI1008" s="83"/>
      <c r="BJ1008" s="83"/>
      <c r="BK1008" s="83"/>
      <c r="BL1008" s="83"/>
      <c r="BM1008" s="83"/>
      <c r="BN1008" s="83"/>
      <c r="BO1008" s="83"/>
      <c r="BP1008" s="83"/>
      <c r="BQ1008" s="83"/>
      <c r="BR1008" s="83"/>
      <c r="BS1008" s="83"/>
      <c r="BT1008" s="83"/>
      <c r="BU1008" s="83"/>
      <c r="BV1008" s="83"/>
      <c r="BW1008" s="83"/>
      <c r="BX1008" s="83"/>
      <c r="BY1008" s="83"/>
      <c r="BZ1008" s="83"/>
      <c r="CA1008" s="83"/>
      <c r="CB1008" s="83"/>
      <c r="CC1008" s="83"/>
      <c r="CD1008" s="83"/>
      <c r="CE1008" s="83"/>
      <c r="CF1008" s="83"/>
      <c r="CG1008" s="83"/>
      <c r="CH1008" s="83"/>
      <c r="CI1008" s="83"/>
      <c r="CJ1008" s="83"/>
      <c r="CK1008" s="83"/>
      <c r="CL1008" s="83"/>
      <c r="CM1008" s="83"/>
      <c r="CN1008" s="83"/>
      <c r="CO1008" s="83"/>
      <c r="CP1008" s="83"/>
      <c r="CQ1008" s="83"/>
      <c r="CR1008" s="83"/>
      <c r="CS1008" s="83"/>
      <c r="CT1008" s="83"/>
      <c r="CU1008" s="83"/>
      <c r="CV1008" s="83"/>
      <c r="CW1008" s="83"/>
      <c r="CX1008" s="83"/>
      <c r="CY1008" s="83"/>
      <c r="CZ1008" s="83"/>
      <c r="DA1008" s="83"/>
      <c r="DB1008" s="83"/>
      <c r="DC1008" s="83"/>
      <c r="DD1008" s="83"/>
      <c r="DE1008" s="83"/>
      <c r="DF1008" s="83"/>
      <c r="DG1008" s="83"/>
      <c r="DH1008" s="83"/>
      <c r="DI1008" s="83"/>
      <c r="DJ1008" s="83"/>
      <c r="DK1008" s="83"/>
      <c r="DL1008" s="83"/>
      <c r="DM1008" s="83"/>
      <c r="DN1008" s="83"/>
      <c r="DO1008" s="83"/>
      <c r="DP1008" s="83"/>
      <c r="DQ1008" s="83"/>
      <c r="DR1008" s="83"/>
      <c r="DS1008" s="83"/>
      <c r="DT1008" s="83"/>
      <c r="DU1008" s="83"/>
      <c r="DV1008" s="83"/>
      <c r="DW1008" s="83"/>
      <c r="DX1008" s="83"/>
      <c r="DY1008" s="83"/>
      <c r="DZ1008" s="83"/>
      <c r="EA1008" s="83"/>
      <c r="EB1008" s="83"/>
      <c r="EC1008" s="83"/>
      <c r="ED1008" s="83"/>
      <c r="EE1008" s="83"/>
      <c r="EF1008" s="83"/>
      <c r="EG1008" s="83"/>
      <c r="EH1008" s="83"/>
      <c r="EI1008" s="83"/>
      <c r="EJ1008" s="83"/>
      <c r="EK1008" s="83"/>
      <c r="EL1008" s="83"/>
      <c r="EM1008" s="83"/>
      <c r="EN1008" s="83"/>
      <c r="EO1008" s="83"/>
      <c r="EP1008" s="83"/>
      <c r="EQ1008" s="83"/>
      <c r="ER1008" s="83"/>
      <c r="ES1008" s="83"/>
      <c r="ET1008" s="83"/>
      <c r="EU1008" s="83"/>
      <c r="EV1008" s="83"/>
      <c r="EW1008" s="83"/>
      <c r="EX1008" s="83"/>
      <c r="EY1008" s="83"/>
      <c r="EZ1008" s="83"/>
      <c r="FA1008" s="83"/>
      <c r="FB1008" s="83"/>
      <c r="FC1008" s="83"/>
      <c r="FD1008" s="83"/>
      <c r="FE1008" s="83"/>
      <c r="FF1008" s="83"/>
      <c r="FG1008" s="83"/>
      <c r="FH1008" s="83"/>
      <c r="FI1008" s="83"/>
      <c r="FJ1008" s="83"/>
      <c r="FK1008" s="83"/>
      <c r="FL1008" s="83"/>
      <c r="FM1008" s="83"/>
      <c r="FN1008" s="83"/>
      <c r="FO1008" s="83"/>
      <c r="FP1008" s="83"/>
      <c r="FQ1008" s="83"/>
      <c r="FR1008" s="83"/>
      <c r="FS1008" s="83"/>
      <c r="FT1008" s="83"/>
      <c r="FU1008" s="83"/>
      <c r="FV1008" s="83"/>
      <c r="FW1008" s="83"/>
      <c r="FX1008" s="83"/>
      <c r="FY1008" s="83"/>
      <c r="FZ1008" s="83"/>
      <c r="GA1008" s="83"/>
      <c r="GB1008" s="83"/>
      <c r="GC1008" s="83"/>
      <c r="GD1008" s="83"/>
      <c r="GE1008" s="83"/>
      <c r="GF1008" s="83"/>
      <c r="GG1008" s="83"/>
      <c r="GH1008" s="83"/>
      <c r="GI1008" s="83"/>
      <c r="GJ1008" s="83"/>
      <c r="GK1008" s="83"/>
      <c r="GL1008" s="83"/>
      <c r="GM1008" s="83"/>
      <c r="GN1008" s="83"/>
      <c r="GO1008" s="83"/>
      <c r="GP1008" s="83"/>
      <c r="GQ1008" s="83"/>
      <c r="GR1008" s="83"/>
      <c r="GS1008" s="83"/>
      <c r="GT1008" s="83"/>
      <c r="GU1008" s="83"/>
      <c r="GV1008" s="83"/>
      <c r="GW1008" s="83"/>
      <c r="GX1008" s="83"/>
      <c r="GY1008" s="83"/>
      <c r="GZ1008" s="83"/>
      <c r="HA1008" s="83"/>
      <c r="HB1008" s="83"/>
      <c r="HC1008" s="83"/>
      <c r="HD1008" s="83"/>
      <c r="HE1008" s="83"/>
      <c r="HF1008" s="83"/>
      <c r="HG1008" s="83"/>
      <c r="HH1008" s="83"/>
      <c r="HI1008" s="83"/>
      <c r="HJ1008" s="83"/>
      <c r="HK1008" s="83"/>
      <c r="HL1008" s="83"/>
      <c r="HM1008" s="83"/>
      <c r="HN1008" s="83"/>
      <c r="HO1008" s="83"/>
      <c r="HP1008" s="83"/>
      <c r="HQ1008" s="83"/>
      <c r="HR1008" s="83"/>
      <c r="HS1008" s="83"/>
      <c r="HT1008" s="83"/>
      <c r="HU1008" s="83"/>
      <c r="HV1008" s="83"/>
      <c r="HW1008" s="83"/>
      <c r="HX1008" s="83"/>
      <c r="HY1008" s="83"/>
      <c r="HZ1008" s="83"/>
      <c r="IA1008" s="83"/>
      <c r="IB1008" s="83"/>
      <c r="IC1008" s="83"/>
      <c r="ID1008" s="83"/>
      <c r="IE1008" s="83"/>
      <c r="IF1008" s="83"/>
      <c r="IG1008" s="83"/>
      <c r="IH1008" s="83"/>
      <c r="II1008" s="83"/>
      <c r="IJ1008" s="83"/>
      <c r="IK1008" s="83"/>
      <c r="IL1008" s="83"/>
      <c r="IM1008" s="83"/>
      <c r="IN1008" s="83"/>
      <c r="IO1008" s="83"/>
      <c r="IP1008" s="83"/>
      <c r="IQ1008" s="83"/>
      <c r="IR1008" s="83"/>
      <c r="IS1008" s="83"/>
      <c r="IT1008" s="83"/>
      <c r="IU1008" s="83"/>
      <c r="IV1008" s="83"/>
      <c r="IW1008" s="83"/>
      <c r="IX1008" s="83"/>
      <c r="IY1008" s="83"/>
      <c r="IZ1008" s="83"/>
      <c r="JA1008" s="83"/>
      <c r="JB1008" s="83"/>
      <c r="JC1008" s="83"/>
      <c r="JD1008" s="83"/>
      <c r="JE1008" s="83"/>
    </row>
    <row r="1009" spans="1:265" s="8" customFormat="1" ht="15" customHeight="1" x14ac:dyDescent="0.2">
      <c r="A1009" s="130"/>
      <c r="B1009" s="117" t="s">
        <v>954</v>
      </c>
      <c r="C1009" s="132"/>
      <c r="D1009" s="340" t="s">
        <v>1031</v>
      </c>
      <c r="E1009" s="117"/>
      <c r="F1009" s="1048"/>
      <c r="G1009" s="1049"/>
      <c r="H1009" s="340" t="s">
        <v>941</v>
      </c>
      <c r="I1009" s="340" t="s">
        <v>1810</v>
      </c>
      <c r="J1009" s="340"/>
      <c r="K1009" s="388" t="s">
        <v>2132</v>
      </c>
      <c r="L1009" s="401"/>
      <c r="M1009" s="1136"/>
      <c r="N1009" s="1136"/>
      <c r="O1009" s="401"/>
      <c r="P1009" s="604"/>
      <c r="Q1009" s="605"/>
      <c r="R1009" s="605"/>
      <c r="S1009" s="605"/>
      <c r="T1009" s="605"/>
      <c r="U1009" s="605">
        <v>4</v>
      </c>
      <c r="V1009" s="605"/>
      <c r="W1009" s="606"/>
      <c r="X1009" s="142"/>
      <c r="Y1009" s="142"/>
      <c r="Z1009" s="112"/>
      <c r="AA1009" s="83"/>
      <c r="AB1009" s="83"/>
      <c r="AC1009" s="83" t="str">
        <f t="shared" si="24"/>
        <v/>
      </c>
      <c r="AD1009" s="83"/>
      <c r="AE1009" s="83"/>
      <c r="AF1009" s="83"/>
      <c r="AG1009" s="83"/>
      <c r="AH1009" s="83"/>
      <c r="AI1009" s="83"/>
      <c r="AJ1009" s="83"/>
      <c r="AK1009" s="83"/>
      <c r="AL1009" s="83"/>
      <c r="AM1009" s="83"/>
      <c r="AN1009" s="83"/>
      <c r="AO1009" s="83"/>
      <c r="AP1009" s="83"/>
      <c r="AQ1009" s="83"/>
      <c r="AR1009" s="83"/>
      <c r="AS1009" s="83"/>
      <c r="AT1009" s="83"/>
      <c r="AU1009" s="83"/>
      <c r="AV1009" s="83"/>
      <c r="AW1009" s="83"/>
      <c r="AX1009" s="83"/>
      <c r="AY1009" s="83"/>
      <c r="AZ1009" s="83"/>
      <c r="BA1009" s="83"/>
      <c r="BB1009" s="83"/>
      <c r="BC1009" s="83"/>
      <c r="BD1009" s="83"/>
      <c r="BE1009" s="83"/>
      <c r="BF1009" s="83"/>
      <c r="BG1009" s="83"/>
      <c r="BH1009" s="83"/>
      <c r="BI1009" s="83"/>
      <c r="BJ1009" s="83"/>
      <c r="BK1009" s="83"/>
      <c r="BL1009" s="83"/>
      <c r="BM1009" s="83"/>
      <c r="BN1009" s="83"/>
      <c r="BO1009" s="83"/>
      <c r="BP1009" s="83"/>
      <c r="BQ1009" s="83"/>
      <c r="BR1009" s="83"/>
      <c r="BS1009" s="83"/>
      <c r="BT1009" s="83"/>
      <c r="BU1009" s="83"/>
      <c r="BV1009" s="83"/>
      <c r="BW1009" s="83"/>
      <c r="BX1009" s="83"/>
      <c r="BY1009" s="83"/>
      <c r="BZ1009" s="83"/>
      <c r="CA1009" s="83"/>
      <c r="CB1009" s="83"/>
      <c r="CC1009" s="83"/>
      <c r="CD1009" s="83"/>
      <c r="CE1009" s="83"/>
      <c r="CF1009" s="83"/>
      <c r="CG1009" s="83"/>
      <c r="CH1009" s="83"/>
      <c r="CI1009" s="83"/>
      <c r="CJ1009" s="83"/>
      <c r="CK1009" s="83"/>
      <c r="CL1009" s="83"/>
      <c r="CM1009" s="83"/>
      <c r="CN1009" s="83"/>
      <c r="CO1009" s="83"/>
      <c r="CP1009" s="83"/>
      <c r="CQ1009" s="83"/>
      <c r="CR1009" s="83"/>
      <c r="CS1009" s="83"/>
      <c r="CT1009" s="83"/>
      <c r="CU1009" s="83"/>
      <c r="CV1009" s="83"/>
      <c r="CW1009" s="83"/>
      <c r="CX1009" s="83"/>
      <c r="CY1009" s="83"/>
      <c r="CZ1009" s="83"/>
      <c r="DA1009" s="83"/>
      <c r="DB1009" s="83"/>
      <c r="DC1009" s="83"/>
      <c r="DD1009" s="83"/>
      <c r="DE1009" s="83"/>
      <c r="DF1009" s="83"/>
      <c r="DG1009" s="83"/>
      <c r="DH1009" s="83"/>
      <c r="DI1009" s="83"/>
      <c r="DJ1009" s="83"/>
      <c r="DK1009" s="83"/>
      <c r="DL1009" s="83"/>
      <c r="DM1009" s="83"/>
      <c r="DN1009" s="83"/>
      <c r="DO1009" s="83"/>
      <c r="DP1009" s="83"/>
      <c r="DQ1009" s="83"/>
      <c r="DR1009" s="83"/>
      <c r="DS1009" s="83"/>
      <c r="DT1009" s="83"/>
      <c r="DU1009" s="83"/>
      <c r="DV1009" s="83"/>
      <c r="DW1009" s="83"/>
      <c r="DX1009" s="83"/>
      <c r="DY1009" s="83"/>
      <c r="DZ1009" s="83"/>
      <c r="EA1009" s="83"/>
      <c r="EB1009" s="83"/>
      <c r="EC1009" s="83"/>
      <c r="ED1009" s="83"/>
      <c r="EE1009" s="83"/>
      <c r="EF1009" s="83"/>
      <c r="EG1009" s="83"/>
      <c r="EH1009" s="83"/>
      <c r="EI1009" s="83"/>
      <c r="EJ1009" s="83"/>
      <c r="EK1009" s="83"/>
      <c r="EL1009" s="83"/>
      <c r="EM1009" s="83"/>
      <c r="EN1009" s="83"/>
      <c r="EO1009" s="83"/>
      <c r="EP1009" s="83"/>
      <c r="EQ1009" s="83"/>
      <c r="ER1009" s="83"/>
      <c r="ES1009" s="83"/>
      <c r="ET1009" s="83"/>
      <c r="EU1009" s="83"/>
      <c r="EV1009" s="83"/>
      <c r="EW1009" s="83"/>
      <c r="EX1009" s="83"/>
      <c r="EY1009" s="83"/>
      <c r="EZ1009" s="83"/>
      <c r="FA1009" s="83"/>
      <c r="FB1009" s="83"/>
      <c r="FC1009" s="83"/>
      <c r="FD1009" s="83"/>
      <c r="FE1009" s="83"/>
      <c r="FF1009" s="83"/>
      <c r="FG1009" s="83"/>
      <c r="FH1009" s="83"/>
      <c r="FI1009" s="83"/>
      <c r="FJ1009" s="83"/>
      <c r="FK1009" s="83"/>
      <c r="FL1009" s="83"/>
      <c r="FM1009" s="83"/>
      <c r="FN1009" s="83"/>
      <c r="FO1009" s="83"/>
      <c r="FP1009" s="83"/>
      <c r="FQ1009" s="83"/>
      <c r="FR1009" s="83"/>
      <c r="FS1009" s="83"/>
      <c r="FT1009" s="83"/>
      <c r="FU1009" s="83"/>
      <c r="FV1009" s="83"/>
      <c r="FW1009" s="83"/>
      <c r="FX1009" s="83"/>
      <c r="FY1009" s="83"/>
      <c r="FZ1009" s="83"/>
      <c r="GA1009" s="83"/>
      <c r="GB1009" s="83"/>
      <c r="GC1009" s="83"/>
      <c r="GD1009" s="83"/>
      <c r="GE1009" s="83"/>
      <c r="GF1009" s="83"/>
      <c r="GG1009" s="83"/>
      <c r="GH1009" s="83"/>
      <c r="GI1009" s="83"/>
      <c r="GJ1009" s="83"/>
      <c r="GK1009" s="83"/>
      <c r="GL1009" s="83"/>
      <c r="GM1009" s="83"/>
      <c r="GN1009" s="83"/>
      <c r="GO1009" s="83"/>
      <c r="GP1009" s="83"/>
      <c r="GQ1009" s="83"/>
      <c r="GR1009" s="83"/>
      <c r="GS1009" s="83"/>
      <c r="GT1009" s="83"/>
      <c r="GU1009" s="83"/>
      <c r="GV1009" s="83"/>
      <c r="GW1009" s="83"/>
      <c r="GX1009" s="83"/>
      <c r="GY1009" s="83"/>
      <c r="GZ1009" s="83"/>
      <c r="HA1009" s="83"/>
      <c r="HB1009" s="83"/>
      <c r="HC1009" s="83"/>
      <c r="HD1009" s="83"/>
      <c r="HE1009" s="83"/>
      <c r="HF1009" s="83"/>
      <c r="HG1009" s="83"/>
      <c r="HH1009" s="83"/>
      <c r="HI1009" s="83"/>
      <c r="HJ1009" s="83"/>
      <c r="HK1009" s="83"/>
      <c r="HL1009" s="83"/>
      <c r="HM1009" s="83"/>
      <c r="HN1009" s="83"/>
      <c r="HO1009" s="83"/>
      <c r="HP1009" s="83"/>
      <c r="HQ1009" s="83"/>
      <c r="HR1009" s="83"/>
      <c r="HS1009" s="83"/>
      <c r="HT1009" s="83"/>
      <c r="HU1009" s="83"/>
      <c r="HV1009" s="83"/>
      <c r="HW1009" s="83"/>
      <c r="HX1009" s="83"/>
      <c r="HY1009" s="83"/>
      <c r="HZ1009" s="83"/>
      <c r="IA1009" s="83"/>
      <c r="IB1009" s="83"/>
      <c r="IC1009" s="83"/>
      <c r="ID1009" s="83"/>
      <c r="IE1009" s="83"/>
      <c r="IF1009" s="83"/>
      <c r="IG1009" s="83"/>
      <c r="IH1009" s="83"/>
      <c r="II1009" s="83"/>
      <c r="IJ1009" s="83"/>
      <c r="IK1009" s="83"/>
      <c r="IL1009" s="83"/>
      <c r="IM1009" s="83"/>
      <c r="IN1009" s="83"/>
      <c r="IO1009" s="83"/>
      <c r="IP1009" s="83"/>
      <c r="IQ1009" s="83"/>
      <c r="IR1009" s="83"/>
      <c r="IS1009" s="83"/>
      <c r="IT1009" s="83"/>
      <c r="IU1009" s="83"/>
      <c r="IV1009" s="83"/>
      <c r="IW1009" s="83"/>
      <c r="IX1009" s="83"/>
      <c r="IY1009" s="83"/>
      <c r="IZ1009" s="83"/>
      <c r="JA1009" s="83"/>
      <c r="JB1009" s="83"/>
      <c r="JC1009" s="83"/>
      <c r="JD1009" s="83"/>
      <c r="JE1009" s="83"/>
    </row>
    <row r="1010" spans="1:265" s="8" customFormat="1" ht="15" customHeight="1" thickBot="1" x14ac:dyDescent="0.25">
      <c r="A1010" s="161"/>
      <c r="B1010" s="234" t="s">
        <v>954</v>
      </c>
      <c r="C1010" s="257"/>
      <c r="D1010" s="364" t="s">
        <v>1031</v>
      </c>
      <c r="E1010" s="234"/>
      <c r="F1010" s="1050"/>
      <c r="G1010" s="1051"/>
      <c r="H1010" s="364" t="s">
        <v>941</v>
      </c>
      <c r="I1010" s="364" t="s">
        <v>1810</v>
      </c>
      <c r="J1010" s="364"/>
      <c r="K1010" s="399" t="s">
        <v>1816</v>
      </c>
      <c r="L1010" s="402"/>
      <c r="M1010" s="1180"/>
      <c r="N1010" s="1180"/>
      <c r="O1010" s="402"/>
      <c r="P1010" s="645"/>
      <c r="Q1010" s="646"/>
      <c r="R1010" s="646"/>
      <c r="S1010" s="646"/>
      <c r="T1010" s="646">
        <v>5</v>
      </c>
      <c r="U1010" s="646"/>
      <c r="V1010" s="646"/>
      <c r="W1010" s="647"/>
      <c r="X1010" s="199">
        <f>SUM(P999:W1010)</f>
        <v>40</v>
      </c>
      <c r="Y1010" s="199">
        <f>X1010</f>
        <v>40</v>
      </c>
      <c r="Z1010" s="112"/>
      <c r="AA1010" s="83"/>
      <c r="AB1010" s="83"/>
      <c r="AC1010" s="83" t="str">
        <f t="shared" si="24"/>
        <v/>
      </c>
      <c r="AD1010" s="83"/>
      <c r="AE1010" s="83"/>
      <c r="AF1010" s="83"/>
      <c r="AG1010" s="83"/>
      <c r="AH1010" s="83"/>
      <c r="AI1010" s="83"/>
      <c r="AJ1010" s="83"/>
      <c r="AK1010" s="83"/>
      <c r="AL1010" s="83"/>
      <c r="AM1010" s="83"/>
      <c r="AN1010" s="83"/>
      <c r="AO1010" s="83"/>
      <c r="AP1010" s="83"/>
      <c r="AQ1010" s="83"/>
      <c r="AR1010" s="83"/>
      <c r="AS1010" s="83"/>
      <c r="AT1010" s="83"/>
      <c r="AU1010" s="83"/>
      <c r="AV1010" s="83"/>
      <c r="AW1010" s="83"/>
      <c r="AX1010" s="83"/>
      <c r="AY1010" s="83"/>
      <c r="AZ1010" s="83"/>
      <c r="BA1010" s="83"/>
      <c r="BB1010" s="83"/>
      <c r="BC1010" s="83"/>
      <c r="BD1010" s="83"/>
      <c r="BE1010" s="83"/>
      <c r="BF1010" s="83"/>
      <c r="BG1010" s="83"/>
      <c r="BH1010" s="83"/>
      <c r="BI1010" s="83"/>
      <c r="BJ1010" s="83"/>
      <c r="BK1010" s="83"/>
      <c r="BL1010" s="83"/>
      <c r="BM1010" s="83"/>
      <c r="BN1010" s="83"/>
      <c r="BO1010" s="83"/>
      <c r="BP1010" s="83"/>
      <c r="BQ1010" s="83"/>
      <c r="BR1010" s="83"/>
      <c r="BS1010" s="83"/>
      <c r="BT1010" s="83"/>
      <c r="BU1010" s="83"/>
      <c r="BV1010" s="83"/>
      <c r="BW1010" s="83"/>
      <c r="BX1010" s="83"/>
      <c r="BY1010" s="83"/>
      <c r="BZ1010" s="83"/>
      <c r="CA1010" s="83"/>
      <c r="CB1010" s="83"/>
      <c r="CC1010" s="83"/>
      <c r="CD1010" s="83"/>
      <c r="CE1010" s="83"/>
      <c r="CF1010" s="83"/>
      <c r="CG1010" s="83"/>
      <c r="CH1010" s="83"/>
      <c r="CI1010" s="83"/>
      <c r="CJ1010" s="83"/>
      <c r="CK1010" s="83"/>
      <c r="CL1010" s="83"/>
      <c r="CM1010" s="83"/>
      <c r="CN1010" s="83"/>
      <c r="CO1010" s="83"/>
      <c r="CP1010" s="83"/>
      <c r="CQ1010" s="83"/>
      <c r="CR1010" s="83"/>
      <c r="CS1010" s="83"/>
      <c r="CT1010" s="83"/>
      <c r="CU1010" s="83"/>
      <c r="CV1010" s="83"/>
      <c r="CW1010" s="83"/>
      <c r="CX1010" s="83"/>
      <c r="CY1010" s="83"/>
      <c r="CZ1010" s="83"/>
      <c r="DA1010" s="83"/>
      <c r="DB1010" s="83"/>
      <c r="DC1010" s="83"/>
      <c r="DD1010" s="83"/>
      <c r="DE1010" s="83"/>
      <c r="DF1010" s="83"/>
      <c r="DG1010" s="83"/>
      <c r="DH1010" s="83"/>
      <c r="DI1010" s="83"/>
      <c r="DJ1010" s="83"/>
      <c r="DK1010" s="83"/>
      <c r="DL1010" s="83"/>
      <c r="DM1010" s="83"/>
      <c r="DN1010" s="83"/>
      <c r="DO1010" s="83"/>
      <c r="DP1010" s="83"/>
      <c r="DQ1010" s="83"/>
      <c r="DR1010" s="83"/>
      <c r="DS1010" s="83"/>
      <c r="DT1010" s="83"/>
      <c r="DU1010" s="83"/>
      <c r="DV1010" s="83"/>
      <c r="DW1010" s="83"/>
      <c r="DX1010" s="83"/>
      <c r="DY1010" s="83"/>
      <c r="DZ1010" s="83"/>
      <c r="EA1010" s="83"/>
      <c r="EB1010" s="83"/>
      <c r="EC1010" s="83"/>
      <c r="ED1010" s="83"/>
      <c r="EE1010" s="83"/>
      <c r="EF1010" s="83"/>
      <c r="EG1010" s="83"/>
      <c r="EH1010" s="83"/>
      <c r="EI1010" s="83"/>
      <c r="EJ1010" s="83"/>
      <c r="EK1010" s="83"/>
      <c r="EL1010" s="83"/>
      <c r="EM1010" s="83"/>
      <c r="EN1010" s="83"/>
      <c r="EO1010" s="83"/>
      <c r="EP1010" s="83"/>
      <c r="EQ1010" s="83"/>
      <c r="ER1010" s="83"/>
      <c r="ES1010" s="83"/>
      <c r="ET1010" s="83"/>
      <c r="EU1010" s="83"/>
      <c r="EV1010" s="83"/>
      <c r="EW1010" s="83"/>
      <c r="EX1010" s="83"/>
      <c r="EY1010" s="83"/>
      <c r="EZ1010" s="83"/>
      <c r="FA1010" s="83"/>
      <c r="FB1010" s="83"/>
      <c r="FC1010" s="83"/>
      <c r="FD1010" s="83"/>
      <c r="FE1010" s="83"/>
      <c r="FF1010" s="83"/>
      <c r="FG1010" s="83"/>
      <c r="FH1010" s="83"/>
      <c r="FI1010" s="83"/>
      <c r="FJ1010" s="83"/>
      <c r="FK1010" s="83"/>
      <c r="FL1010" s="83"/>
      <c r="FM1010" s="83"/>
      <c r="FN1010" s="83"/>
      <c r="FO1010" s="83"/>
      <c r="FP1010" s="83"/>
      <c r="FQ1010" s="83"/>
      <c r="FR1010" s="83"/>
      <c r="FS1010" s="83"/>
      <c r="FT1010" s="83"/>
      <c r="FU1010" s="83"/>
      <c r="FV1010" s="83"/>
      <c r="FW1010" s="83"/>
      <c r="FX1010" s="83"/>
      <c r="FY1010" s="83"/>
      <c r="FZ1010" s="83"/>
      <c r="GA1010" s="83"/>
      <c r="GB1010" s="83"/>
      <c r="GC1010" s="83"/>
      <c r="GD1010" s="83"/>
      <c r="GE1010" s="83"/>
      <c r="GF1010" s="83"/>
      <c r="GG1010" s="83"/>
      <c r="GH1010" s="83"/>
      <c r="GI1010" s="83"/>
      <c r="GJ1010" s="83"/>
      <c r="GK1010" s="83"/>
      <c r="GL1010" s="83"/>
      <c r="GM1010" s="83"/>
      <c r="GN1010" s="83"/>
      <c r="GO1010" s="83"/>
      <c r="GP1010" s="83"/>
      <c r="GQ1010" s="83"/>
      <c r="GR1010" s="83"/>
      <c r="GS1010" s="83"/>
      <c r="GT1010" s="83"/>
      <c r="GU1010" s="83"/>
      <c r="GV1010" s="83"/>
      <c r="GW1010" s="83"/>
      <c r="GX1010" s="83"/>
      <c r="GY1010" s="83"/>
      <c r="GZ1010" s="83"/>
      <c r="HA1010" s="83"/>
      <c r="HB1010" s="83"/>
      <c r="HC1010" s="83"/>
      <c r="HD1010" s="83"/>
      <c r="HE1010" s="83"/>
      <c r="HF1010" s="83"/>
      <c r="HG1010" s="83"/>
      <c r="HH1010" s="83"/>
      <c r="HI1010" s="83"/>
      <c r="HJ1010" s="83"/>
      <c r="HK1010" s="83"/>
      <c r="HL1010" s="83"/>
      <c r="HM1010" s="83"/>
      <c r="HN1010" s="83"/>
      <c r="HO1010" s="83"/>
      <c r="HP1010" s="83"/>
      <c r="HQ1010" s="83"/>
      <c r="HR1010" s="83"/>
      <c r="HS1010" s="83"/>
      <c r="HT1010" s="83"/>
      <c r="HU1010" s="83"/>
      <c r="HV1010" s="83"/>
      <c r="HW1010" s="83"/>
      <c r="HX1010" s="83"/>
      <c r="HY1010" s="83"/>
      <c r="HZ1010" s="83"/>
      <c r="IA1010" s="83"/>
      <c r="IB1010" s="83"/>
      <c r="IC1010" s="83"/>
      <c r="ID1010" s="83"/>
      <c r="IE1010" s="83"/>
      <c r="IF1010" s="83"/>
      <c r="IG1010" s="83"/>
      <c r="IH1010" s="83"/>
      <c r="II1010" s="83"/>
      <c r="IJ1010" s="83"/>
      <c r="IK1010" s="83"/>
      <c r="IL1010" s="83"/>
      <c r="IM1010" s="83"/>
      <c r="IN1010" s="83"/>
      <c r="IO1010" s="83"/>
      <c r="IP1010" s="83"/>
      <c r="IQ1010" s="83"/>
      <c r="IR1010" s="83"/>
      <c r="IS1010" s="83"/>
      <c r="IT1010" s="83"/>
      <c r="IU1010" s="83"/>
      <c r="IV1010" s="83"/>
      <c r="IW1010" s="83"/>
      <c r="IX1010" s="83"/>
      <c r="IY1010" s="83"/>
      <c r="IZ1010" s="83"/>
      <c r="JA1010" s="83"/>
      <c r="JB1010" s="83"/>
      <c r="JC1010" s="83"/>
      <c r="JD1010" s="83"/>
      <c r="JE1010" s="83"/>
    </row>
    <row r="1011" spans="1:265" s="8" customFormat="1" ht="15" customHeight="1" x14ac:dyDescent="0.2">
      <c r="A1011" s="156">
        <f>+A999+1</f>
        <v>106</v>
      </c>
      <c r="B1011" s="1086" t="s">
        <v>808</v>
      </c>
      <c r="C1011" s="201" t="s">
        <v>35</v>
      </c>
      <c r="D1011" s="359" t="s">
        <v>833</v>
      </c>
      <c r="E1011" s="215" t="s">
        <v>87</v>
      </c>
      <c r="F1011" s="1042" t="s">
        <v>854</v>
      </c>
      <c r="G1011" s="1043" t="s">
        <v>905</v>
      </c>
      <c r="H1011" s="359" t="s">
        <v>861</v>
      </c>
      <c r="I1011" s="359" t="s">
        <v>864</v>
      </c>
      <c r="J1011" s="359"/>
      <c r="K1011" s="395" t="s">
        <v>906</v>
      </c>
      <c r="L1011" s="395" t="s">
        <v>97</v>
      </c>
      <c r="M1011" s="766" t="s">
        <v>452</v>
      </c>
      <c r="N1011" s="766" t="s">
        <v>24</v>
      </c>
      <c r="O1011" s="395" t="s">
        <v>625</v>
      </c>
      <c r="P1011" s="595">
        <v>4</v>
      </c>
      <c r="Q1011" s="596"/>
      <c r="R1011" s="596"/>
      <c r="S1011" s="596"/>
      <c r="T1011" s="596"/>
      <c r="U1011" s="596"/>
      <c r="V1011" s="596"/>
      <c r="W1011" s="597"/>
      <c r="X1011" s="572"/>
      <c r="Y1011" s="572"/>
      <c r="Z1011" s="112" t="str">
        <f>C1011</f>
        <v>TC</v>
      </c>
      <c r="AA1011" s="83" t="s">
        <v>1476</v>
      </c>
      <c r="AB1011" s="83" t="s">
        <v>1480</v>
      </c>
      <c r="AC1011" s="83">
        <f t="shared" si="24"/>
        <v>20</v>
      </c>
      <c r="AD1011" s="83"/>
      <c r="AE1011" s="83"/>
      <c r="AF1011" s="83"/>
      <c r="AG1011" s="83"/>
      <c r="AH1011" s="83"/>
      <c r="AI1011" s="83"/>
      <c r="AJ1011" s="83"/>
      <c r="AK1011" s="83"/>
      <c r="AL1011" s="83"/>
      <c r="AM1011" s="83"/>
      <c r="AN1011" s="83"/>
      <c r="AO1011" s="83"/>
      <c r="AP1011" s="83"/>
      <c r="AQ1011" s="83"/>
      <c r="AR1011" s="83"/>
      <c r="AS1011" s="83"/>
      <c r="AT1011" s="83"/>
      <c r="AU1011" s="83"/>
      <c r="AV1011" s="83"/>
      <c r="AW1011" s="83"/>
      <c r="AX1011" s="83"/>
      <c r="AY1011" s="83"/>
      <c r="AZ1011" s="83"/>
      <c r="BA1011" s="83"/>
      <c r="BB1011" s="83"/>
      <c r="BC1011" s="83"/>
      <c r="BD1011" s="83"/>
      <c r="BE1011" s="83"/>
      <c r="BF1011" s="83"/>
      <c r="BG1011" s="83"/>
      <c r="BH1011" s="83"/>
      <c r="BI1011" s="83"/>
      <c r="BJ1011" s="83"/>
      <c r="BK1011" s="83"/>
      <c r="BL1011" s="83"/>
      <c r="BM1011" s="83"/>
      <c r="BN1011" s="83"/>
      <c r="BO1011" s="83"/>
      <c r="BP1011" s="83"/>
      <c r="BQ1011" s="83"/>
      <c r="BR1011" s="83"/>
      <c r="BS1011" s="83"/>
      <c r="BT1011" s="83"/>
      <c r="BU1011" s="83"/>
      <c r="BV1011" s="83"/>
      <c r="BW1011" s="83"/>
      <c r="BX1011" s="83"/>
      <c r="BY1011" s="83"/>
      <c r="BZ1011" s="83"/>
      <c r="CA1011" s="83"/>
      <c r="CB1011" s="83"/>
      <c r="CC1011" s="83"/>
      <c r="CD1011" s="83"/>
      <c r="CE1011" s="83"/>
      <c r="CF1011" s="83"/>
      <c r="CG1011" s="83"/>
      <c r="CH1011" s="83"/>
      <c r="CI1011" s="83"/>
      <c r="CJ1011" s="83"/>
      <c r="CK1011" s="83"/>
      <c r="CL1011" s="83"/>
      <c r="CM1011" s="83"/>
      <c r="CN1011" s="83"/>
      <c r="CO1011" s="83"/>
      <c r="CP1011" s="83"/>
      <c r="CQ1011" s="83"/>
      <c r="CR1011" s="83"/>
      <c r="CS1011" s="83"/>
      <c r="CT1011" s="83"/>
      <c r="CU1011" s="83"/>
      <c r="CV1011" s="83"/>
      <c r="CW1011" s="83"/>
      <c r="CX1011" s="83"/>
      <c r="CY1011" s="83"/>
      <c r="CZ1011" s="83"/>
      <c r="DA1011" s="83"/>
      <c r="DB1011" s="83"/>
      <c r="DC1011" s="83"/>
      <c r="DD1011" s="83"/>
      <c r="DE1011" s="83"/>
      <c r="DF1011" s="83"/>
      <c r="DG1011" s="83"/>
      <c r="DH1011" s="83"/>
      <c r="DI1011" s="83"/>
      <c r="DJ1011" s="83"/>
      <c r="DK1011" s="83"/>
      <c r="DL1011" s="83"/>
      <c r="DM1011" s="83"/>
      <c r="DN1011" s="83"/>
      <c r="DO1011" s="83"/>
      <c r="DP1011" s="83"/>
      <c r="DQ1011" s="83"/>
      <c r="DR1011" s="83"/>
      <c r="DS1011" s="83"/>
      <c r="DT1011" s="83"/>
      <c r="DU1011" s="83"/>
      <c r="DV1011" s="83"/>
      <c r="DW1011" s="83"/>
      <c r="DX1011" s="83"/>
      <c r="DY1011" s="83"/>
      <c r="DZ1011" s="83"/>
      <c r="EA1011" s="83"/>
      <c r="EB1011" s="83"/>
      <c r="EC1011" s="83"/>
      <c r="ED1011" s="83"/>
      <c r="EE1011" s="83"/>
      <c r="EF1011" s="83"/>
      <c r="EG1011" s="83"/>
      <c r="EH1011" s="83"/>
      <c r="EI1011" s="83"/>
      <c r="EJ1011" s="83"/>
      <c r="EK1011" s="83"/>
      <c r="EL1011" s="83"/>
      <c r="EM1011" s="83"/>
      <c r="EN1011" s="83"/>
      <c r="EO1011" s="83"/>
      <c r="EP1011" s="83"/>
      <c r="EQ1011" s="83"/>
      <c r="ER1011" s="83"/>
      <c r="ES1011" s="83"/>
      <c r="ET1011" s="83"/>
      <c r="EU1011" s="83"/>
      <c r="EV1011" s="83"/>
      <c r="EW1011" s="83"/>
      <c r="EX1011" s="83"/>
      <c r="EY1011" s="83"/>
      <c r="EZ1011" s="83"/>
      <c r="FA1011" s="83"/>
      <c r="FB1011" s="83"/>
      <c r="FC1011" s="83"/>
      <c r="FD1011" s="83"/>
      <c r="FE1011" s="83"/>
      <c r="FF1011" s="83"/>
      <c r="FG1011" s="83"/>
      <c r="FH1011" s="83"/>
      <c r="FI1011" s="83"/>
      <c r="FJ1011" s="83"/>
      <c r="FK1011" s="83"/>
      <c r="FL1011" s="83"/>
      <c r="FM1011" s="83"/>
      <c r="FN1011" s="83"/>
      <c r="FO1011" s="83"/>
      <c r="FP1011" s="83"/>
      <c r="FQ1011" s="83"/>
      <c r="FR1011" s="83"/>
      <c r="FS1011" s="83"/>
      <c r="FT1011" s="83"/>
      <c r="FU1011" s="83"/>
      <c r="FV1011" s="83"/>
      <c r="FW1011" s="83"/>
      <c r="FX1011" s="83"/>
      <c r="FY1011" s="83"/>
      <c r="FZ1011" s="83"/>
      <c r="GA1011" s="83"/>
      <c r="GB1011" s="83"/>
      <c r="GC1011" s="83"/>
      <c r="GD1011" s="83"/>
      <c r="GE1011" s="83"/>
      <c r="GF1011" s="83"/>
      <c r="GG1011" s="83"/>
      <c r="GH1011" s="83"/>
      <c r="GI1011" s="83"/>
      <c r="GJ1011" s="83"/>
      <c r="GK1011" s="83"/>
      <c r="GL1011" s="83"/>
      <c r="GM1011" s="83"/>
      <c r="GN1011" s="83"/>
      <c r="GO1011" s="83"/>
      <c r="GP1011" s="83"/>
      <c r="GQ1011" s="83"/>
      <c r="GR1011" s="83"/>
      <c r="GS1011" s="83"/>
      <c r="GT1011" s="83"/>
      <c r="GU1011" s="83"/>
      <c r="GV1011" s="83"/>
      <c r="GW1011" s="83"/>
      <c r="GX1011" s="83"/>
      <c r="GY1011" s="83"/>
      <c r="GZ1011" s="83"/>
      <c r="HA1011" s="83"/>
      <c r="HB1011" s="83"/>
      <c r="HC1011" s="83"/>
      <c r="HD1011" s="83"/>
      <c r="HE1011" s="83"/>
      <c r="HF1011" s="83"/>
      <c r="HG1011" s="83"/>
      <c r="HH1011" s="83"/>
      <c r="HI1011" s="83"/>
      <c r="HJ1011" s="83"/>
      <c r="HK1011" s="83"/>
      <c r="HL1011" s="83"/>
      <c r="HM1011" s="83"/>
      <c r="HN1011" s="83"/>
      <c r="HO1011" s="83"/>
      <c r="HP1011" s="83"/>
      <c r="HQ1011" s="83"/>
      <c r="HR1011" s="83"/>
      <c r="HS1011" s="83"/>
      <c r="HT1011" s="83"/>
      <c r="HU1011" s="83"/>
      <c r="HV1011" s="83"/>
      <c r="HW1011" s="83"/>
      <c r="HX1011" s="83"/>
      <c r="HY1011" s="83"/>
      <c r="HZ1011" s="83"/>
      <c r="IA1011" s="83"/>
      <c r="IB1011" s="83"/>
      <c r="IC1011" s="83"/>
      <c r="ID1011" s="83"/>
      <c r="IE1011" s="83"/>
      <c r="IF1011" s="83"/>
      <c r="IG1011" s="83"/>
      <c r="IH1011" s="83"/>
      <c r="II1011" s="83"/>
      <c r="IJ1011" s="83"/>
      <c r="IK1011" s="83"/>
      <c r="IL1011" s="83"/>
      <c r="IM1011" s="83"/>
      <c r="IN1011" s="83"/>
      <c r="IO1011" s="83"/>
      <c r="IP1011" s="83"/>
      <c r="IQ1011" s="83"/>
      <c r="IR1011" s="83"/>
      <c r="IS1011" s="83"/>
      <c r="IT1011" s="83"/>
      <c r="IU1011" s="83"/>
      <c r="IV1011" s="83"/>
      <c r="IW1011" s="83"/>
      <c r="IX1011" s="83"/>
      <c r="IY1011" s="83"/>
      <c r="IZ1011" s="83"/>
      <c r="JA1011" s="83"/>
      <c r="JB1011" s="83"/>
      <c r="JC1011" s="83"/>
      <c r="JD1011" s="83"/>
      <c r="JE1011" s="83"/>
    </row>
    <row r="1012" spans="1:265" s="8" customFormat="1" ht="15" customHeight="1" x14ac:dyDescent="0.2">
      <c r="A1012" s="130"/>
      <c r="B1012" s="131" t="s">
        <v>808</v>
      </c>
      <c r="C1012" s="206"/>
      <c r="D1012" s="335" t="s">
        <v>833</v>
      </c>
      <c r="E1012" s="218"/>
      <c r="F1012" s="1055"/>
      <c r="G1012" s="1056"/>
      <c r="H1012" s="335" t="s">
        <v>861</v>
      </c>
      <c r="I1012" s="335" t="s">
        <v>864</v>
      </c>
      <c r="J1012" s="335"/>
      <c r="K1012" s="390" t="s">
        <v>907</v>
      </c>
      <c r="L1012" s="390" t="s">
        <v>97</v>
      </c>
      <c r="M1012" s="765" t="s">
        <v>536</v>
      </c>
      <c r="N1012" s="765" t="s">
        <v>24</v>
      </c>
      <c r="O1012" s="390" t="s">
        <v>625</v>
      </c>
      <c r="P1012" s="598">
        <v>8</v>
      </c>
      <c r="Q1012" s="599"/>
      <c r="R1012" s="599"/>
      <c r="S1012" s="599"/>
      <c r="T1012" s="599"/>
      <c r="U1012" s="599"/>
      <c r="V1012" s="599"/>
      <c r="W1012" s="600"/>
      <c r="X1012" s="573"/>
      <c r="Y1012" s="573"/>
      <c r="Z1012" s="112"/>
      <c r="AA1012" s="83"/>
      <c r="AB1012" s="83"/>
      <c r="AC1012" s="83" t="str">
        <f t="shared" si="24"/>
        <v/>
      </c>
      <c r="AD1012" s="83"/>
      <c r="AE1012" s="83"/>
      <c r="AF1012" s="83"/>
      <c r="AG1012" s="83"/>
      <c r="AH1012" s="83"/>
      <c r="AI1012" s="83"/>
      <c r="AJ1012" s="83"/>
      <c r="AK1012" s="83"/>
      <c r="AL1012" s="83"/>
      <c r="AM1012" s="83"/>
      <c r="AN1012" s="83"/>
      <c r="AO1012" s="83"/>
      <c r="AP1012" s="83"/>
      <c r="AQ1012" s="83"/>
      <c r="AR1012" s="83"/>
      <c r="AS1012" s="83"/>
      <c r="AT1012" s="83"/>
      <c r="AU1012" s="83"/>
      <c r="AV1012" s="83"/>
      <c r="AW1012" s="83"/>
      <c r="AX1012" s="83"/>
      <c r="AY1012" s="83"/>
      <c r="AZ1012" s="83"/>
      <c r="BA1012" s="83"/>
      <c r="BB1012" s="83"/>
      <c r="BC1012" s="83"/>
      <c r="BD1012" s="83"/>
      <c r="BE1012" s="83"/>
      <c r="BF1012" s="83"/>
      <c r="BG1012" s="83"/>
      <c r="BH1012" s="83"/>
      <c r="BI1012" s="83"/>
      <c r="BJ1012" s="83"/>
      <c r="BK1012" s="83"/>
      <c r="BL1012" s="83"/>
      <c r="BM1012" s="83"/>
      <c r="BN1012" s="83"/>
      <c r="BO1012" s="83"/>
      <c r="BP1012" s="83"/>
      <c r="BQ1012" s="83"/>
      <c r="BR1012" s="83"/>
      <c r="BS1012" s="83"/>
      <c r="BT1012" s="83"/>
      <c r="BU1012" s="83"/>
      <c r="BV1012" s="83"/>
      <c r="BW1012" s="83"/>
      <c r="BX1012" s="83"/>
      <c r="BY1012" s="83"/>
      <c r="BZ1012" s="83"/>
      <c r="CA1012" s="83"/>
      <c r="CB1012" s="83"/>
      <c r="CC1012" s="83"/>
      <c r="CD1012" s="83"/>
      <c r="CE1012" s="83"/>
      <c r="CF1012" s="83"/>
      <c r="CG1012" s="83"/>
      <c r="CH1012" s="83"/>
      <c r="CI1012" s="83"/>
      <c r="CJ1012" s="83"/>
      <c r="CK1012" s="83"/>
      <c r="CL1012" s="83"/>
      <c r="CM1012" s="83"/>
      <c r="CN1012" s="83"/>
      <c r="CO1012" s="83"/>
      <c r="CP1012" s="83"/>
      <c r="CQ1012" s="83"/>
      <c r="CR1012" s="83"/>
      <c r="CS1012" s="83"/>
      <c r="CT1012" s="83"/>
      <c r="CU1012" s="83"/>
      <c r="CV1012" s="83"/>
      <c r="CW1012" s="83"/>
      <c r="CX1012" s="83"/>
      <c r="CY1012" s="83"/>
      <c r="CZ1012" s="83"/>
      <c r="DA1012" s="83"/>
      <c r="DB1012" s="83"/>
      <c r="DC1012" s="83"/>
      <c r="DD1012" s="83"/>
      <c r="DE1012" s="83"/>
      <c r="DF1012" s="83"/>
      <c r="DG1012" s="83"/>
      <c r="DH1012" s="83"/>
      <c r="DI1012" s="83"/>
      <c r="DJ1012" s="83"/>
      <c r="DK1012" s="83"/>
      <c r="DL1012" s="83"/>
      <c r="DM1012" s="83"/>
      <c r="DN1012" s="83"/>
      <c r="DO1012" s="83"/>
      <c r="DP1012" s="83"/>
      <c r="DQ1012" s="83"/>
      <c r="DR1012" s="83"/>
      <c r="DS1012" s="83"/>
      <c r="DT1012" s="83"/>
      <c r="DU1012" s="83"/>
      <c r="DV1012" s="83"/>
      <c r="DW1012" s="83"/>
      <c r="DX1012" s="83"/>
      <c r="DY1012" s="83"/>
      <c r="DZ1012" s="83"/>
      <c r="EA1012" s="83"/>
      <c r="EB1012" s="83"/>
      <c r="EC1012" s="83"/>
      <c r="ED1012" s="83"/>
      <c r="EE1012" s="83"/>
      <c r="EF1012" s="83"/>
      <c r="EG1012" s="83"/>
      <c r="EH1012" s="83"/>
      <c r="EI1012" s="83"/>
      <c r="EJ1012" s="83"/>
      <c r="EK1012" s="83"/>
      <c r="EL1012" s="83"/>
      <c r="EM1012" s="83"/>
      <c r="EN1012" s="83"/>
      <c r="EO1012" s="83"/>
      <c r="EP1012" s="83"/>
      <c r="EQ1012" s="83"/>
      <c r="ER1012" s="83"/>
      <c r="ES1012" s="83"/>
      <c r="ET1012" s="83"/>
      <c r="EU1012" s="83"/>
      <c r="EV1012" s="83"/>
      <c r="EW1012" s="83"/>
      <c r="EX1012" s="83"/>
      <c r="EY1012" s="83"/>
      <c r="EZ1012" s="83"/>
      <c r="FA1012" s="83"/>
      <c r="FB1012" s="83"/>
      <c r="FC1012" s="83"/>
      <c r="FD1012" s="83"/>
      <c r="FE1012" s="83"/>
      <c r="FF1012" s="83"/>
      <c r="FG1012" s="83"/>
      <c r="FH1012" s="83"/>
      <c r="FI1012" s="83"/>
      <c r="FJ1012" s="83"/>
      <c r="FK1012" s="83"/>
      <c r="FL1012" s="83"/>
      <c r="FM1012" s="83"/>
      <c r="FN1012" s="83"/>
      <c r="FO1012" s="83"/>
      <c r="FP1012" s="83"/>
      <c r="FQ1012" s="83"/>
      <c r="FR1012" s="83"/>
      <c r="FS1012" s="83"/>
      <c r="FT1012" s="83"/>
      <c r="FU1012" s="83"/>
      <c r="FV1012" s="83"/>
      <c r="FW1012" s="83"/>
      <c r="FX1012" s="83"/>
      <c r="FY1012" s="83"/>
      <c r="FZ1012" s="83"/>
      <c r="GA1012" s="83"/>
      <c r="GB1012" s="83"/>
      <c r="GC1012" s="83"/>
      <c r="GD1012" s="83"/>
      <c r="GE1012" s="83"/>
      <c r="GF1012" s="83"/>
      <c r="GG1012" s="83"/>
      <c r="GH1012" s="83"/>
      <c r="GI1012" s="83"/>
      <c r="GJ1012" s="83"/>
      <c r="GK1012" s="83"/>
      <c r="GL1012" s="83"/>
      <c r="GM1012" s="83"/>
      <c r="GN1012" s="83"/>
      <c r="GO1012" s="83"/>
      <c r="GP1012" s="83"/>
      <c r="GQ1012" s="83"/>
      <c r="GR1012" s="83"/>
      <c r="GS1012" s="83"/>
      <c r="GT1012" s="83"/>
      <c r="GU1012" s="83"/>
      <c r="GV1012" s="83"/>
      <c r="GW1012" s="83"/>
      <c r="GX1012" s="83"/>
      <c r="GY1012" s="83"/>
      <c r="GZ1012" s="83"/>
      <c r="HA1012" s="83"/>
      <c r="HB1012" s="83"/>
      <c r="HC1012" s="83"/>
      <c r="HD1012" s="83"/>
      <c r="HE1012" s="83"/>
      <c r="HF1012" s="83"/>
      <c r="HG1012" s="83"/>
      <c r="HH1012" s="83"/>
      <c r="HI1012" s="83"/>
      <c r="HJ1012" s="83"/>
      <c r="HK1012" s="83"/>
      <c r="HL1012" s="83"/>
      <c r="HM1012" s="83"/>
      <c r="HN1012" s="83"/>
      <c r="HO1012" s="83"/>
      <c r="HP1012" s="83"/>
      <c r="HQ1012" s="83"/>
      <c r="HR1012" s="83"/>
      <c r="HS1012" s="83"/>
      <c r="HT1012" s="83"/>
      <c r="HU1012" s="83"/>
      <c r="HV1012" s="83"/>
      <c r="HW1012" s="83"/>
      <c r="HX1012" s="83"/>
      <c r="HY1012" s="83"/>
      <c r="HZ1012" s="83"/>
      <c r="IA1012" s="83"/>
      <c r="IB1012" s="83"/>
      <c r="IC1012" s="83"/>
      <c r="ID1012" s="83"/>
      <c r="IE1012" s="83"/>
      <c r="IF1012" s="83"/>
      <c r="IG1012" s="83"/>
      <c r="IH1012" s="83"/>
      <c r="II1012" s="83"/>
      <c r="IJ1012" s="83"/>
      <c r="IK1012" s="83"/>
      <c r="IL1012" s="83"/>
      <c r="IM1012" s="83"/>
      <c r="IN1012" s="83"/>
      <c r="IO1012" s="83"/>
      <c r="IP1012" s="83"/>
      <c r="IQ1012" s="83"/>
      <c r="IR1012" s="83"/>
      <c r="IS1012" s="83"/>
      <c r="IT1012" s="83"/>
      <c r="IU1012" s="83"/>
      <c r="IV1012" s="83"/>
      <c r="IW1012" s="83"/>
      <c r="IX1012" s="83"/>
      <c r="IY1012" s="83"/>
      <c r="IZ1012" s="83"/>
      <c r="JA1012" s="83"/>
      <c r="JB1012" s="83"/>
      <c r="JC1012" s="83"/>
      <c r="JD1012" s="83"/>
      <c r="JE1012" s="83"/>
    </row>
    <row r="1013" spans="1:265" s="8" customFormat="1" ht="15" customHeight="1" x14ac:dyDescent="0.2">
      <c r="A1013" s="130"/>
      <c r="B1013" s="131" t="s">
        <v>808</v>
      </c>
      <c r="C1013" s="206"/>
      <c r="D1013" s="335" t="s">
        <v>833</v>
      </c>
      <c r="E1013" s="218"/>
      <c r="F1013" s="1055"/>
      <c r="G1013" s="1056"/>
      <c r="H1013" s="335" t="s">
        <v>861</v>
      </c>
      <c r="I1013" s="335" t="s">
        <v>864</v>
      </c>
      <c r="J1013" s="335"/>
      <c r="K1013" s="390" t="s">
        <v>907</v>
      </c>
      <c r="L1013" s="390" t="s">
        <v>97</v>
      </c>
      <c r="M1013" s="765" t="s">
        <v>536</v>
      </c>
      <c r="N1013" s="765" t="s">
        <v>101</v>
      </c>
      <c r="O1013" s="390" t="s">
        <v>625</v>
      </c>
      <c r="P1013" s="598">
        <v>8</v>
      </c>
      <c r="Q1013" s="599"/>
      <c r="R1013" s="599"/>
      <c r="S1013" s="599"/>
      <c r="T1013" s="599"/>
      <c r="U1013" s="599"/>
      <c r="V1013" s="599"/>
      <c r="W1013" s="600"/>
      <c r="X1013" s="573"/>
      <c r="Y1013" s="573"/>
      <c r="Z1013" s="112"/>
      <c r="AA1013" s="83"/>
      <c r="AB1013" s="83"/>
      <c r="AC1013" s="83" t="str">
        <f t="shared" si="24"/>
        <v/>
      </c>
      <c r="AD1013" s="83"/>
      <c r="AE1013" s="83"/>
      <c r="AF1013" s="83"/>
      <c r="AG1013" s="83"/>
      <c r="AH1013" s="83"/>
      <c r="AI1013" s="83"/>
      <c r="AJ1013" s="83"/>
      <c r="AK1013" s="83"/>
      <c r="AL1013" s="83"/>
      <c r="AM1013" s="83"/>
      <c r="AN1013" s="83"/>
      <c r="AO1013" s="83"/>
      <c r="AP1013" s="83"/>
      <c r="AQ1013" s="83"/>
      <c r="AR1013" s="83"/>
      <c r="AS1013" s="83"/>
      <c r="AT1013" s="83"/>
      <c r="AU1013" s="83"/>
      <c r="AV1013" s="83"/>
      <c r="AW1013" s="83"/>
      <c r="AX1013" s="83"/>
      <c r="AY1013" s="83"/>
      <c r="AZ1013" s="83"/>
      <c r="BA1013" s="83"/>
      <c r="BB1013" s="83"/>
      <c r="BC1013" s="83"/>
      <c r="BD1013" s="83"/>
      <c r="BE1013" s="83"/>
      <c r="BF1013" s="83"/>
      <c r="BG1013" s="83"/>
      <c r="BH1013" s="83"/>
      <c r="BI1013" s="83"/>
      <c r="BJ1013" s="83"/>
      <c r="BK1013" s="83"/>
      <c r="BL1013" s="83"/>
      <c r="BM1013" s="83"/>
      <c r="BN1013" s="83"/>
      <c r="BO1013" s="83"/>
      <c r="BP1013" s="83"/>
      <c r="BQ1013" s="83"/>
      <c r="BR1013" s="83"/>
      <c r="BS1013" s="83"/>
      <c r="BT1013" s="83"/>
      <c r="BU1013" s="83"/>
      <c r="BV1013" s="83"/>
      <c r="BW1013" s="83"/>
      <c r="BX1013" s="83"/>
      <c r="BY1013" s="83"/>
      <c r="BZ1013" s="83"/>
      <c r="CA1013" s="83"/>
      <c r="CB1013" s="83"/>
      <c r="CC1013" s="83"/>
      <c r="CD1013" s="83"/>
      <c r="CE1013" s="83"/>
      <c r="CF1013" s="83"/>
      <c r="CG1013" s="83"/>
      <c r="CH1013" s="83"/>
      <c r="CI1013" s="83"/>
      <c r="CJ1013" s="83"/>
      <c r="CK1013" s="83"/>
      <c r="CL1013" s="83"/>
      <c r="CM1013" s="83"/>
      <c r="CN1013" s="83"/>
      <c r="CO1013" s="83"/>
      <c r="CP1013" s="83"/>
      <c r="CQ1013" s="83"/>
      <c r="CR1013" s="83"/>
      <c r="CS1013" s="83"/>
      <c r="CT1013" s="83"/>
      <c r="CU1013" s="83"/>
      <c r="CV1013" s="83"/>
      <c r="CW1013" s="83"/>
      <c r="CX1013" s="83"/>
      <c r="CY1013" s="83"/>
      <c r="CZ1013" s="83"/>
      <c r="DA1013" s="83"/>
      <c r="DB1013" s="83"/>
      <c r="DC1013" s="83"/>
      <c r="DD1013" s="83"/>
      <c r="DE1013" s="83"/>
      <c r="DF1013" s="83"/>
      <c r="DG1013" s="83"/>
      <c r="DH1013" s="83"/>
      <c r="DI1013" s="83"/>
      <c r="DJ1013" s="83"/>
      <c r="DK1013" s="83"/>
      <c r="DL1013" s="83"/>
      <c r="DM1013" s="83"/>
      <c r="DN1013" s="83"/>
      <c r="DO1013" s="83"/>
      <c r="DP1013" s="83"/>
      <c r="DQ1013" s="83"/>
      <c r="DR1013" s="83"/>
      <c r="DS1013" s="83"/>
      <c r="DT1013" s="83"/>
      <c r="DU1013" s="83"/>
      <c r="DV1013" s="83"/>
      <c r="DW1013" s="83"/>
      <c r="DX1013" s="83"/>
      <c r="DY1013" s="83"/>
      <c r="DZ1013" s="83"/>
      <c r="EA1013" s="83"/>
      <c r="EB1013" s="83"/>
      <c r="EC1013" s="83"/>
      <c r="ED1013" s="83"/>
      <c r="EE1013" s="83"/>
      <c r="EF1013" s="83"/>
      <c r="EG1013" s="83"/>
      <c r="EH1013" s="83"/>
      <c r="EI1013" s="83"/>
      <c r="EJ1013" s="83"/>
      <c r="EK1013" s="83"/>
      <c r="EL1013" s="83"/>
      <c r="EM1013" s="83"/>
      <c r="EN1013" s="83"/>
      <c r="EO1013" s="83"/>
      <c r="EP1013" s="83"/>
      <c r="EQ1013" s="83"/>
      <c r="ER1013" s="83"/>
      <c r="ES1013" s="83"/>
      <c r="ET1013" s="83"/>
      <c r="EU1013" s="83"/>
      <c r="EV1013" s="83"/>
      <c r="EW1013" s="83"/>
      <c r="EX1013" s="83"/>
      <c r="EY1013" s="83"/>
      <c r="EZ1013" s="83"/>
      <c r="FA1013" s="83"/>
      <c r="FB1013" s="83"/>
      <c r="FC1013" s="83"/>
      <c r="FD1013" s="83"/>
      <c r="FE1013" s="83"/>
      <c r="FF1013" s="83"/>
      <c r="FG1013" s="83"/>
      <c r="FH1013" s="83"/>
      <c r="FI1013" s="83"/>
      <c r="FJ1013" s="83"/>
      <c r="FK1013" s="83"/>
      <c r="FL1013" s="83"/>
      <c r="FM1013" s="83"/>
      <c r="FN1013" s="83"/>
      <c r="FO1013" s="83"/>
      <c r="FP1013" s="83"/>
      <c r="FQ1013" s="83"/>
      <c r="FR1013" s="83"/>
      <c r="FS1013" s="83"/>
      <c r="FT1013" s="83"/>
      <c r="FU1013" s="83"/>
      <c r="FV1013" s="83"/>
      <c r="FW1013" s="83"/>
      <c r="FX1013" s="83"/>
      <c r="FY1013" s="83"/>
      <c r="FZ1013" s="83"/>
      <c r="GA1013" s="83"/>
      <c r="GB1013" s="83"/>
      <c r="GC1013" s="83"/>
      <c r="GD1013" s="83"/>
      <c r="GE1013" s="83"/>
      <c r="GF1013" s="83"/>
      <c r="GG1013" s="83"/>
      <c r="GH1013" s="83"/>
      <c r="GI1013" s="83"/>
      <c r="GJ1013" s="83"/>
      <c r="GK1013" s="83"/>
      <c r="GL1013" s="83"/>
      <c r="GM1013" s="83"/>
      <c r="GN1013" s="83"/>
      <c r="GO1013" s="83"/>
      <c r="GP1013" s="83"/>
      <c r="GQ1013" s="83"/>
      <c r="GR1013" s="83"/>
      <c r="GS1013" s="83"/>
      <c r="GT1013" s="83"/>
      <c r="GU1013" s="83"/>
      <c r="GV1013" s="83"/>
      <c r="GW1013" s="83"/>
      <c r="GX1013" s="83"/>
      <c r="GY1013" s="83"/>
      <c r="GZ1013" s="83"/>
      <c r="HA1013" s="83"/>
      <c r="HB1013" s="83"/>
      <c r="HC1013" s="83"/>
      <c r="HD1013" s="83"/>
      <c r="HE1013" s="83"/>
      <c r="HF1013" s="83"/>
      <c r="HG1013" s="83"/>
      <c r="HH1013" s="83"/>
      <c r="HI1013" s="83"/>
      <c r="HJ1013" s="83"/>
      <c r="HK1013" s="83"/>
      <c r="HL1013" s="83"/>
      <c r="HM1013" s="83"/>
      <c r="HN1013" s="83"/>
      <c r="HO1013" s="83"/>
      <c r="HP1013" s="83"/>
      <c r="HQ1013" s="83"/>
      <c r="HR1013" s="83"/>
      <c r="HS1013" s="83"/>
      <c r="HT1013" s="83"/>
      <c r="HU1013" s="83"/>
      <c r="HV1013" s="83"/>
      <c r="HW1013" s="83"/>
      <c r="HX1013" s="83"/>
      <c r="HY1013" s="83"/>
      <c r="HZ1013" s="83"/>
      <c r="IA1013" s="83"/>
      <c r="IB1013" s="83"/>
      <c r="IC1013" s="83"/>
      <c r="ID1013" s="83"/>
      <c r="IE1013" s="83"/>
      <c r="IF1013" s="83"/>
      <c r="IG1013" s="83"/>
      <c r="IH1013" s="83"/>
      <c r="II1013" s="83"/>
      <c r="IJ1013" s="83"/>
      <c r="IK1013" s="83"/>
      <c r="IL1013" s="83"/>
      <c r="IM1013" s="83"/>
      <c r="IN1013" s="83"/>
      <c r="IO1013" s="83"/>
      <c r="IP1013" s="83"/>
      <c r="IQ1013" s="83"/>
      <c r="IR1013" s="83"/>
      <c r="IS1013" s="83"/>
      <c r="IT1013" s="83"/>
      <c r="IU1013" s="83"/>
      <c r="IV1013" s="83"/>
      <c r="IW1013" s="83"/>
      <c r="IX1013" s="83"/>
      <c r="IY1013" s="83"/>
      <c r="IZ1013" s="83"/>
      <c r="JA1013" s="83"/>
      <c r="JB1013" s="83"/>
      <c r="JC1013" s="83"/>
      <c r="JD1013" s="83"/>
      <c r="JE1013" s="83"/>
    </row>
    <row r="1014" spans="1:265" s="8" customFormat="1" ht="15" customHeight="1" x14ac:dyDescent="0.2">
      <c r="A1014" s="130"/>
      <c r="B1014" s="131" t="s">
        <v>808</v>
      </c>
      <c r="C1014" s="206"/>
      <c r="D1014" s="335" t="s">
        <v>833</v>
      </c>
      <c r="E1014" s="218"/>
      <c r="F1014" s="1055"/>
      <c r="G1014" s="1056"/>
      <c r="H1014" s="335" t="s">
        <v>861</v>
      </c>
      <c r="I1014" s="335" t="s">
        <v>1547</v>
      </c>
      <c r="J1014" s="335"/>
      <c r="K1014" s="390" t="s">
        <v>1271</v>
      </c>
      <c r="L1014" s="390"/>
      <c r="M1014" s="765"/>
      <c r="N1014" s="765"/>
      <c r="O1014" s="390"/>
      <c r="P1014" s="598"/>
      <c r="Q1014" s="599"/>
      <c r="R1014" s="599"/>
      <c r="S1014" s="599"/>
      <c r="T1014" s="599"/>
      <c r="U1014" s="599"/>
      <c r="V1014" s="599"/>
      <c r="W1014" s="600">
        <v>3</v>
      </c>
      <c r="X1014" s="573"/>
      <c r="Y1014" s="573"/>
      <c r="Z1014" s="112"/>
      <c r="AA1014" s="83"/>
      <c r="AB1014" s="83"/>
      <c r="AC1014" s="83" t="str">
        <f t="shared" si="24"/>
        <v/>
      </c>
      <c r="AD1014" s="83"/>
      <c r="AE1014" s="83"/>
      <c r="AF1014" s="83"/>
      <c r="AG1014" s="83"/>
      <c r="AH1014" s="83"/>
      <c r="AI1014" s="83"/>
      <c r="AJ1014" s="83"/>
      <c r="AK1014" s="83"/>
      <c r="AL1014" s="83"/>
      <c r="AM1014" s="83"/>
      <c r="AN1014" s="83"/>
      <c r="AO1014" s="83"/>
      <c r="AP1014" s="83"/>
      <c r="AQ1014" s="83"/>
      <c r="AR1014" s="83"/>
      <c r="AS1014" s="83"/>
      <c r="AT1014" s="83"/>
      <c r="AU1014" s="83"/>
      <c r="AV1014" s="83"/>
      <c r="AW1014" s="83"/>
      <c r="AX1014" s="83"/>
      <c r="AY1014" s="83"/>
      <c r="AZ1014" s="83"/>
      <c r="BA1014" s="83"/>
      <c r="BB1014" s="83"/>
      <c r="BC1014" s="83"/>
      <c r="BD1014" s="83"/>
      <c r="BE1014" s="83"/>
      <c r="BF1014" s="83"/>
      <c r="BG1014" s="83"/>
      <c r="BH1014" s="83"/>
      <c r="BI1014" s="83"/>
      <c r="BJ1014" s="83"/>
      <c r="BK1014" s="83"/>
      <c r="BL1014" s="83"/>
      <c r="BM1014" s="83"/>
      <c r="BN1014" s="83"/>
      <c r="BO1014" s="83"/>
      <c r="BP1014" s="83"/>
      <c r="BQ1014" s="83"/>
      <c r="BR1014" s="83"/>
      <c r="BS1014" s="83"/>
      <c r="BT1014" s="83"/>
      <c r="BU1014" s="83"/>
      <c r="BV1014" s="83"/>
      <c r="BW1014" s="83"/>
      <c r="BX1014" s="83"/>
      <c r="BY1014" s="83"/>
      <c r="BZ1014" s="83"/>
      <c r="CA1014" s="83"/>
      <c r="CB1014" s="83"/>
      <c r="CC1014" s="83"/>
      <c r="CD1014" s="83"/>
      <c r="CE1014" s="83"/>
      <c r="CF1014" s="83"/>
      <c r="CG1014" s="83"/>
      <c r="CH1014" s="83"/>
      <c r="CI1014" s="83"/>
      <c r="CJ1014" s="83"/>
      <c r="CK1014" s="83"/>
      <c r="CL1014" s="83"/>
      <c r="CM1014" s="83"/>
      <c r="CN1014" s="83"/>
      <c r="CO1014" s="83"/>
      <c r="CP1014" s="83"/>
      <c r="CQ1014" s="83"/>
      <c r="CR1014" s="83"/>
      <c r="CS1014" s="83"/>
      <c r="CT1014" s="83"/>
      <c r="CU1014" s="83"/>
      <c r="CV1014" s="83"/>
      <c r="CW1014" s="83"/>
      <c r="CX1014" s="83"/>
      <c r="CY1014" s="83"/>
      <c r="CZ1014" s="83"/>
      <c r="DA1014" s="83"/>
      <c r="DB1014" s="83"/>
      <c r="DC1014" s="83"/>
      <c r="DD1014" s="83"/>
      <c r="DE1014" s="83"/>
      <c r="DF1014" s="83"/>
      <c r="DG1014" s="83"/>
      <c r="DH1014" s="83"/>
      <c r="DI1014" s="83"/>
      <c r="DJ1014" s="83"/>
      <c r="DK1014" s="83"/>
      <c r="DL1014" s="83"/>
      <c r="DM1014" s="83"/>
      <c r="DN1014" s="83"/>
      <c r="DO1014" s="83"/>
      <c r="DP1014" s="83"/>
      <c r="DQ1014" s="83"/>
      <c r="DR1014" s="83"/>
      <c r="DS1014" s="83"/>
      <c r="DT1014" s="83"/>
      <c r="DU1014" s="83"/>
      <c r="DV1014" s="83"/>
      <c r="DW1014" s="83"/>
      <c r="DX1014" s="83"/>
      <c r="DY1014" s="83"/>
      <c r="DZ1014" s="83"/>
      <c r="EA1014" s="83"/>
      <c r="EB1014" s="83"/>
      <c r="EC1014" s="83"/>
      <c r="ED1014" s="83"/>
      <c r="EE1014" s="83"/>
      <c r="EF1014" s="83"/>
      <c r="EG1014" s="83"/>
      <c r="EH1014" s="83"/>
      <c r="EI1014" s="83"/>
      <c r="EJ1014" s="83"/>
      <c r="EK1014" s="83"/>
      <c r="EL1014" s="83"/>
      <c r="EM1014" s="83"/>
      <c r="EN1014" s="83"/>
      <c r="EO1014" s="83"/>
      <c r="EP1014" s="83"/>
      <c r="EQ1014" s="83"/>
      <c r="ER1014" s="83"/>
      <c r="ES1014" s="83"/>
      <c r="ET1014" s="83"/>
      <c r="EU1014" s="83"/>
      <c r="EV1014" s="83"/>
      <c r="EW1014" s="83"/>
      <c r="EX1014" s="83"/>
      <c r="EY1014" s="83"/>
      <c r="EZ1014" s="83"/>
      <c r="FA1014" s="83"/>
      <c r="FB1014" s="83"/>
      <c r="FC1014" s="83"/>
      <c r="FD1014" s="83"/>
      <c r="FE1014" s="83"/>
      <c r="FF1014" s="83"/>
      <c r="FG1014" s="83"/>
      <c r="FH1014" s="83"/>
      <c r="FI1014" s="83"/>
      <c r="FJ1014" s="83"/>
      <c r="FK1014" s="83"/>
      <c r="FL1014" s="83"/>
      <c r="FM1014" s="83"/>
      <c r="FN1014" s="83"/>
      <c r="FO1014" s="83"/>
      <c r="FP1014" s="83"/>
      <c r="FQ1014" s="83"/>
      <c r="FR1014" s="83"/>
      <c r="FS1014" s="83"/>
      <c r="FT1014" s="83"/>
      <c r="FU1014" s="83"/>
      <c r="FV1014" s="83"/>
      <c r="FW1014" s="83"/>
      <c r="FX1014" s="83"/>
      <c r="FY1014" s="83"/>
      <c r="FZ1014" s="83"/>
      <c r="GA1014" s="83"/>
      <c r="GB1014" s="83"/>
      <c r="GC1014" s="83"/>
      <c r="GD1014" s="83"/>
      <c r="GE1014" s="83"/>
      <c r="GF1014" s="83"/>
      <c r="GG1014" s="83"/>
      <c r="GH1014" s="83"/>
      <c r="GI1014" s="83"/>
      <c r="GJ1014" s="83"/>
      <c r="GK1014" s="83"/>
      <c r="GL1014" s="83"/>
      <c r="GM1014" s="83"/>
      <c r="GN1014" s="83"/>
      <c r="GO1014" s="83"/>
      <c r="GP1014" s="83"/>
      <c r="GQ1014" s="83"/>
      <c r="GR1014" s="83"/>
      <c r="GS1014" s="83"/>
      <c r="GT1014" s="83"/>
      <c r="GU1014" s="83"/>
      <c r="GV1014" s="83"/>
      <c r="GW1014" s="83"/>
      <c r="GX1014" s="83"/>
      <c r="GY1014" s="83"/>
      <c r="GZ1014" s="83"/>
      <c r="HA1014" s="83"/>
      <c r="HB1014" s="83"/>
      <c r="HC1014" s="83"/>
      <c r="HD1014" s="83"/>
      <c r="HE1014" s="83"/>
      <c r="HF1014" s="83"/>
      <c r="HG1014" s="83"/>
      <c r="HH1014" s="83"/>
      <c r="HI1014" s="83"/>
      <c r="HJ1014" s="83"/>
      <c r="HK1014" s="83"/>
      <c r="HL1014" s="83"/>
      <c r="HM1014" s="83"/>
      <c r="HN1014" s="83"/>
      <c r="HO1014" s="83"/>
      <c r="HP1014" s="83"/>
      <c r="HQ1014" s="83"/>
      <c r="HR1014" s="83"/>
      <c r="HS1014" s="83"/>
      <c r="HT1014" s="83"/>
      <c r="HU1014" s="83"/>
      <c r="HV1014" s="83"/>
      <c r="HW1014" s="83"/>
      <c r="HX1014" s="83"/>
      <c r="HY1014" s="83"/>
      <c r="HZ1014" s="83"/>
      <c r="IA1014" s="83"/>
      <c r="IB1014" s="83"/>
      <c r="IC1014" s="83"/>
      <c r="ID1014" s="83"/>
      <c r="IE1014" s="83"/>
      <c r="IF1014" s="83"/>
      <c r="IG1014" s="83"/>
      <c r="IH1014" s="83"/>
      <c r="II1014" s="83"/>
      <c r="IJ1014" s="83"/>
      <c r="IK1014" s="83"/>
      <c r="IL1014" s="83"/>
      <c r="IM1014" s="83"/>
      <c r="IN1014" s="83"/>
      <c r="IO1014" s="83"/>
      <c r="IP1014" s="83"/>
      <c r="IQ1014" s="83"/>
      <c r="IR1014" s="83"/>
      <c r="IS1014" s="83"/>
      <c r="IT1014" s="83"/>
      <c r="IU1014" s="83"/>
      <c r="IV1014" s="83"/>
      <c r="IW1014" s="83"/>
      <c r="IX1014" s="83"/>
      <c r="IY1014" s="83"/>
      <c r="IZ1014" s="83"/>
      <c r="JA1014" s="83"/>
      <c r="JB1014" s="83"/>
      <c r="JC1014" s="83"/>
      <c r="JD1014" s="83"/>
      <c r="JE1014" s="83"/>
    </row>
    <row r="1015" spans="1:265" s="8" customFormat="1" ht="15" customHeight="1" x14ac:dyDescent="0.2">
      <c r="A1015" s="130"/>
      <c r="B1015" s="131" t="s">
        <v>808</v>
      </c>
      <c r="C1015" s="206"/>
      <c r="D1015" s="344" t="s">
        <v>833</v>
      </c>
      <c r="E1015" s="218"/>
      <c r="F1015" s="1055"/>
      <c r="G1015" s="1056"/>
      <c r="H1015" s="344" t="s">
        <v>861</v>
      </c>
      <c r="I1015" s="344" t="s">
        <v>864</v>
      </c>
      <c r="J1015" s="344"/>
      <c r="K1015" s="408" t="s">
        <v>126</v>
      </c>
      <c r="L1015" s="408"/>
      <c r="M1015" s="1189"/>
      <c r="N1015" s="1189"/>
      <c r="O1015" s="408"/>
      <c r="P1015" s="598"/>
      <c r="Q1015" s="599"/>
      <c r="R1015" s="599"/>
      <c r="S1015" s="599">
        <v>5</v>
      </c>
      <c r="T1015" s="599"/>
      <c r="U1015" s="599"/>
      <c r="V1015" s="599"/>
      <c r="W1015" s="600"/>
      <c r="X1015" s="573"/>
      <c r="Y1015" s="573"/>
      <c r="Z1015" s="112"/>
      <c r="AA1015" s="83"/>
      <c r="AB1015" s="83"/>
      <c r="AC1015" s="83" t="str">
        <f t="shared" si="24"/>
        <v/>
      </c>
      <c r="AD1015" s="83"/>
      <c r="AE1015" s="83"/>
      <c r="AF1015" s="83"/>
      <c r="AG1015" s="83"/>
      <c r="AH1015" s="83"/>
      <c r="AI1015" s="83"/>
      <c r="AJ1015" s="83"/>
      <c r="AK1015" s="83"/>
      <c r="AL1015" s="83"/>
      <c r="AM1015" s="83"/>
      <c r="AN1015" s="83"/>
      <c r="AO1015" s="83"/>
      <c r="AP1015" s="83"/>
      <c r="AQ1015" s="83"/>
      <c r="AR1015" s="83"/>
      <c r="AS1015" s="83"/>
      <c r="AT1015" s="83"/>
      <c r="AU1015" s="83"/>
      <c r="AV1015" s="83"/>
      <c r="AW1015" s="83"/>
      <c r="AX1015" s="83"/>
      <c r="AY1015" s="83"/>
      <c r="AZ1015" s="83"/>
      <c r="BA1015" s="83"/>
      <c r="BB1015" s="83"/>
      <c r="BC1015" s="83"/>
      <c r="BD1015" s="83"/>
      <c r="BE1015" s="83"/>
      <c r="BF1015" s="83"/>
      <c r="BG1015" s="83"/>
      <c r="BH1015" s="83"/>
      <c r="BI1015" s="83"/>
      <c r="BJ1015" s="83"/>
      <c r="BK1015" s="83"/>
      <c r="BL1015" s="83"/>
      <c r="BM1015" s="83"/>
      <c r="BN1015" s="83"/>
      <c r="BO1015" s="83"/>
      <c r="BP1015" s="83"/>
      <c r="BQ1015" s="83"/>
      <c r="BR1015" s="83"/>
      <c r="BS1015" s="83"/>
      <c r="BT1015" s="83"/>
      <c r="BU1015" s="83"/>
      <c r="BV1015" s="83"/>
      <c r="BW1015" s="83"/>
      <c r="BX1015" s="83"/>
      <c r="BY1015" s="83"/>
      <c r="BZ1015" s="83"/>
      <c r="CA1015" s="83"/>
      <c r="CB1015" s="83"/>
      <c r="CC1015" s="83"/>
      <c r="CD1015" s="83"/>
      <c r="CE1015" s="83"/>
      <c r="CF1015" s="83"/>
      <c r="CG1015" s="83"/>
      <c r="CH1015" s="83"/>
      <c r="CI1015" s="83"/>
      <c r="CJ1015" s="83"/>
      <c r="CK1015" s="83"/>
      <c r="CL1015" s="83"/>
      <c r="CM1015" s="83"/>
      <c r="CN1015" s="83"/>
      <c r="CO1015" s="83"/>
      <c r="CP1015" s="83"/>
      <c r="CQ1015" s="83"/>
      <c r="CR1015" s="83"/>
      <c r="CS1015" s="83"/>
      <c r="CT1015" s="83"/>
      <c r="CU1015" s="83"/>
      <c r="CV1015" s="83"/>
      <c r="CW1015" s="83"/>
      <c r="CX1015" s="83"/>
      <c r="CY1015" s="83"/>
      <c r="CZ1015" s="83"/>
      <c r="DA1015" s="83"/>
      <c r="DB1015" s="83"/>
      <c r="DC1015" s="83"/>
      <c r="DD1015" s="83"/>
      <c r="DE1015" s="83"/>
      <c r="DF1015" s="83"/>
      <c r="DG1015" s="83"/>
      <c r="DH1015" s="83"/>
      <c r="DI1015" s="83"/>
      <c r="DJ1015" s="83"/>
      <c r="DK1015" s="83"/>
      <c r="DL1015" s="83"/>
      <c r="DM1015" s="83"/>
      <c r="DN1015" s="83"/>
      <c r="DO1015" s="83"/>
      <c r="DP1015" s="83"/>
      <c r="DQ1015" s="83"/>
      <c r="DR1015" s="83"/>
      <c r="DS1015" s="83"/>
      <c r="DT1015" s="83"/>
      <c r="DU1015" s="83"/>
      <c r="DV1015" s="83"/>
      <c r="DW1015" s="83"/>
      <c r="DX1015" s="83"/>
      <c r="DY1015" s="83"/>
      <c r="DZ1015" s="83"/>
      <c r="EA1015" s="83"/>
      <c r="EB1015" s="83"/>
      <c r="EC1015" s="83"/>
      <c r="ED1015" s="83"/>
      <c r="EE1015" s="83"/>
      <c r="EF1015" s="83"/>
      <c r="EG1015" s="83"/>
      <c r="EH1015" s="83"/>
      <c r="EI1015" s="83"/>
      <c r="EJ1015" s="83"/>
      <c r="EK1015" s="83"/>
      <c r="EL1015" s="83"/>
      <c r="EM1015" s="83"/>
      <c r="EN1015" s="83"/>
      <c r="EO1015" s="83"/>
      <c r="EP1015" s="83"/>
      <c r="EQ1015" s="83"/>
      <c r="ER1015" s="83"/>
      <c r="ES1015" s="83"/>
      <c r="ET1015" s="83"/>
      <c r="EU1015" s="83"/>
      <c r="EV1015" s="83"/>
      <c r="EW1015" s="83"/>
      <c r="EX1015" s="83"/>
      <c r="EY1015" s="83"/>
      <c r="EZ1015" s="83"/>
      <c r="FA1015" s="83"/>
      <c r="FB1015" s="83"/>
      <c r="FC1015" s="83"/>
      <c r="FD1015" s="83"/>
      <c r="FE1015" s="83"/>
      <c r="FF1015" s="83"/>
      <c r="FG1015" s="83"/>
      <c r="FH1015" s="83"/>
      <c r="FI1015" s="83"/>
      <c r="FJ1015" s="83"/>
      <c r="FK1015" s="83"/>
      <c r="FL1015" s="83"/>
      <c r="FM1015" s="83"/>
      <c r="FN1015" s="83"/>
      <c r="FO1015" s="83"/>
      <c r="FP1015" s="83"/>
      <c r="FQ1015" s="83"/>
      <c r="FR1015" s="83"/>
      <c r="FS1015" s="83"/>
      <c r="FT1015" s="83"/>
      <c r="FU1015" s="83"/>
      <c r="FV1015" s="83"/>
      <c r="FW1015" s="83"/>
      <c r="FX1015" s="83"/>
      <c r="FY1015" s="83"/>
      <c r="FZ1015" s="83"/>
      <c r="GA1015" s="83"/>
      <c r="GB1015" s="83"/>
      <c r="GC1015" s="83"/>
      <c r="GD1015" s="83"/>
      <c r="GE1015" s="83"/>
      <c r="GF1015" s="83"/>
      <c r="GG1015" s="83"/>
      <c r="GH1015" s="83"/>
      <c r="GI1015" s="83"/>
      <c r="GJ1015" s="83"/>
      <c r="GK1015" s="83"/>
      <c r="GL1015" s="83"/>
      <c r="GM1015" s="83"/>
      <c r="GN1015" s="83"/>
      <c r="GO1015" s="83"/>
      <c r="GP1015" s="83"/>
      <c r="GQ1015" s="83"/>
      <c r="GR1015" s="83"/>
      <c r="GS1015" s="83"/>
      <c r="GT1015" s="83"/>
      <c r="GU1015" s="83"/>
      <c r="GV1015" s="83"/>
      <c r="GW1015" s="83"/>
      <c r="GX1015" s="83"/>
      <c r="GY1015" s="83"/>
      <c r="GZ1015" s="83"/>
      <c r="HA1015" s="83"/>
      <c r="HB1015" s="83"/>
      <c r="HC1015" s="83"/>
      <c r="HD1015" s="83"/>
      <c r="HE1015" s="83"/>
      <c r="HF1015" s="83"/>
      <c r="HG1015" s="83"/>
      <c r="HH1015" s="83"/>
      <c r="HI1015" s="83"/>
      <c r="HJ1015" s="83"/>
      <c r="HK1015" s="83"/>
      <c r="HL1015" s="83"/>
      <c r="HM1015" s="83"/>
      <c r="HN1015" s="83"/>
      <c r="HO1015" s="83"/>
      <c r="HP1015" s="83"/>
      <c r="HQ1015" s="83"/>
      <c r="HR1015" s="83"/>
      <c r="HS1015" s="83"/>
      <c r="HT1015" s="83"/>
      <c r="HU1015" s="83"/>
      <c r="HV1015" s="83"/>
      <c r="HW1015" s="83"/>
      <c r="HX1015" s="83"/>
      <c r="HY1015" s="83"/>
      <c r="HZ1015" s="83"/>
      <c r="IA1015" s="83"/>
      <c r="IB1015" s="83"/>
      <c r="IC1015" s="83"/>
      <c r="ID1015" s="83"/>
      <c r="IE1015" s="83"/>
      <c r="IF1015" s="83"/>
      <c r="IG1015" s="83"/>
      <c r="IH1015" s="83"/>
      <c r="II1015" s="83"/>
      <c r="IJ1015" s="83"/>
      <c r="IK1015" s="83"/>
      <c r="IL1015" s="83"/>
      <c r="IM1015" s="83"/>
      <c r="IN1015" s="83"/>
      <c r="IO1015" s="83"/>
      <c r="IP1015" s="83"/>
      <c r="IQ1015" s="83"/>
      <c r="IR1015" s="83"/>
      <c r="IS1015" s="83"/>
      <c r="IT1015" s="83"/>
      <c r="IU1015" s="83"/>
      <c r="IV1015" s="83"/>
      <c r="IW1015" s="83"/>
      <c r="IX1015" s="83"/>
      <c r="IY1015" s="83"/>
      <c r="IZ1015" s="83"/>
      <c r="JA1015" s="83"/>
      <c r="JB1015" s="83"/>
      <c r="JC1015" s="83"/>
      <c r="JD1015" s="83"/>
      <c r="JE1015" s="83"/>
    </row>
    <row r="1016" spans="1:265" s="8" customFormat="1" ht="15" customHeight="1" x14ac:dyDescent="0.2">
      <c r="A1016" s="130"/>
      <c r="B1016" s="131" t="s">
        <v>808</v>
      </c>
      <c r="C1016" s="206"/>
      <c r="D1016" s="335" t="s">
        <v>833</v>
      </c>
      <c r="E1016" s="218"/>
      <c r="F1016" s="1055"/>
      <c r="G1016" s="1056"/>
      <c r="H1016" s="335" t="s">
        <v>861</v>
      </c>
      <c r="I1016" s="335" t="s">
        <v>864</v>
      </c>
      <c r="J1016" s="335"/>
      <c r="K1016" s="390" t="s">
        <v>426</v>
      </c>
      <c r="L1016" s="390"/>
      <c r="M1016" s="765"/>
      <c r="N1016" s="765"/>
      <c r="O1016" s="390"/>
      <c r="P1016" s="598"/>
      <c r="Q1016" s="599"/>
      <c r="R1016" s="599"/>
      <c r="S1016" s="599">
        <v>3</v>
      </c>
      <c r="T1016" s="599"/>
      <c r="U1016" s="599"/>
      <c r="V1016" s="599"/>
      <c r="W1016" s="600"/>
      <c r="X1016" s="573"/>
      <c r="Y1016" s="573"/>
      <c r="Z1016" s="112"/>
      <c r="AA1016" s="83"/>
      <c r="AB1016" s="83"/>
      <c r="AC1016" s="83" t="str">
        <f t="shared" si="24"/>
        <v/>
      </c>
      <c r="AD1016" s="83"/>
      <c r="AE1016" s="83"/>
      <c r="AF1016" s="83"/>
      <c r="AG1016" s="83"/>
      <c r="AH1016" s="83"/>
      <c r="AI1016" s="83"/>
      <c r="AJ1016" s="83"/>
      <c r="AK1016" s="83"/>
      <c r="AL1016" s="83"/>
      <c r="AM1016" s="83"/>
      <c r="AN1016" s="83"/>
      <c r="AO1016" s="83"/>
      <c r="AP1016" s="83"/>
      <c r="AQ1016" s="83"/>
      <c r="AR1016" s="83"/>
      <c r="AS1016" s="83"/>
      <c r="AT1016" s="83"/>
      <c r="AU1016" s="83"/>
      <c r="AV1016" s="83"/>
      <c r="AW1016" s="83"/>
      <c r="AX1016" s="83"/>
      <c r="AY1016" s="83"/>
      <c r="AZ1016" s="83"/>
      <c r="BA1016" s="83"/>
      <c r="BB1016" s="83"/>
      <c r="BC1016" s="83"/>
      <c r="BD1016" s="83"/>
      <c r="BE1016" s="83"/>
      <c r="BF1016" s="83"/>
      <c r="BG1016" s="83"/>
      <c r="BH1016" s="83"/>
      <c r="BI1016" s="83"/>
      <c r="BJ1016" s="83"/>
      <c r="BK1016" s="83"/>
      <c r="BL1016" s="83"/>
      <c r="BM1016" s="83"/>
      <c r="BN1016" s="83"/>
      <c r="BO1016" s="83"/>
      <c r="BP1016" s="83"/>
      <c r="BQ1016" s="83"/>
      <c r="BR1016" s="83"/>
      <c r="BS1016" s="83"/>
      <c r="BT1016" s="83"/>
      <c r="BU1016" s="83"/>
      <c r="BV1016" s="83"/>
      <c r="BW1016" s="83"/>
      <c r="BX1016" s="83"/>
      <c r="BY1016" s="83"/>
      <c r="BZ1016" s="83"/>
      <c r="CA1016" s="83"/>
      <c r="CB1016" s="83"/>
      <c r="CC1016" s="83"/>
      <c r="CD1016" s="83"/>
      <c r="CE1016" s="83"/>
      <c r="CF1016" s="83"/>
      <c r="CG1016" s="83"/>
      <c r="CH1016" s="83"/>
      <c r="CI1016" s="83"/>
      <c r="CJ1016" s="83"/>
      <c r="CK1016" s="83"/>
      <c r="CL1016" s="83"/>
      <c r="CM1016" s="83"/>
      <c r="CN1016" s="83"/>
      <c r="CO1016" s="83"/>
      <c r="CP1016" s="83"/>
      <c r="CQ1016" s="83"/>
      <c r="CR1016" s="83"/>
      <c r="CS1016" s="83"/>
      <c r="CT1016" s="83"/>
      <c r="CU1016" s="83"/>
      <c r="CV1016" s="83"/>
      <c r="CW1016" s="83"/>
      <c r="CX1016" s="83"/>
      <c r="CY1016" s="83"/>
      <c r="CZ1016" s="83"/>
      <c r="DA1016" s="83"/>
      <c r="DB1016" s="83"/>
      <c r="DC1016" s="83"/>
      <c r="DD1016" s="83"/>
      <c r="DE1016" s="83"/>
      <c r="DF1016" s="83"/>
      <c r="DG1016" s="83"/>
      <c r="DH1016" s="83"/>
      <c r="DI1016" s="83"/>
      <c r="DJ1016" s="83"/>
      <c r="DK1016" s="83"/>
      <c r="DL1016" s="83"/>
      <c r="DM1016" s="83"/>
      <c r="DN1016" s="83"/>
      <c r="DO1016" s="83"/>
      <c r="DP1016" s="83"/>
      <c r="DQ1016" s="83"/>
      <c r="DR1016" s="83"/>
      <c r="DS1016" s="83"/>
      <c r="DT1016" s="83"/>
      <c r="DU1016" s="83"/>
      <c r="DV1016" s="83"/>
      <c r="DW1016" s="83"/>
      <c r="DX1016" s="83"/>
      <c r="DY1016" s="83"/>
      <c r="DZ1016" s="83"/>
      <c r="EA1016" s="83"/>
      <c r="EB1016" s="83"/>
      <c r="EC1016" s="83"/>
      <c r="ED1016" s="83"/>
      <c r="EE1016" s="83"/>
      <c r="EF1016" s="83"/>
      <c r="EG1016" s="83"/>
      <c r="EH1016" s="83"/>
      <c r="EI1016" s="83"/>
      <c r="EJ1016" s="83"/>
      <c r="EK1016" s="83"/>
      <c r="EL1016" s="83"/>
      <c r="EM1016" s="83"/>
      <c r="EN1016" s="83"/>
      <c r="EO1016" s="83"/>
      <c r="EP1016" s="83"/>
      <c r="EQ1016" s="83"/>
      <c r="ER1016" s="83"/>
      <c r="ES1016" s="83"/>
      <c r="ET1016" s="83"/>
      <c r="EU1016" s="83"/>
      <c r="EV1016" s="83"/>
      <c r="EW1016" s="83"/>
      <c r="EX1016" s="83"/>
      <c r="EY1016" s="83"/>
      <c r="EZ1016" s="83"/>
      <c r="FA1016" s="83"/>
      <c r="FB1016" s="83"/>
      <c r="FC1016" s="83"/>
      <c r="FD1016" s="83"/>
      <c r="FE1016" s="83"/>
      <c r="FF1016" s="83"/>
      <c r="FG1016" s="83"/>
      <c r="FH1016" s="83"/>
      <c r="FI1016" s="83"/>
      <c r="FJ1016" s="83"/>
      <c r="FK1016" s="83"/>
      <c r="FL1016" s="83"/>
      <c r="FM1016" s="83"/>
      <c r="FN1016" s="83"/>
      <c r="FO1016" s="83"/>
      <c r="FP1016" s="83"/>
      <c r="FQ1016" s="83"/>
      <c r="FR1016" s="83"/>
      <c r="FS1016" s="83"/>
      <c r="FT1016" s="83"/>
      <c r="FU1016" s="83"/>
      <c r="FV1016" s="83"/>
      <c r="FW1016" s="83"/>
      <c r="FX1016" s="83"/>
      <c r="FY1016" s="83"/>
      <c r="FZ1016" s="83"/>
      <c r="GA1016" s="83"/>
      <c r="GB1016" s="83"/>
      <c r="GC1016" s="83"/>
      <c r="GD1016" s="83"/>
      <c r="GE1016" s="83"/>
      <c r="GF1016" s="83"/>
      <c r="GG1016" s="83"/>
      <c r="GH1016" s="83"/>
      <c r="GI1016" s="83"/>
      <c r="GJ1016" s="83"/>
      <c r="GK1016" s="83"/>
      <c r="GL1016" s="83"/>
      <c r="GM1016" s="83"/>
      <c r="GN1016" s="83"/>
      <c r="GO1016" s="83"/>
      <c r="GP1016" s="83"/>
      <c r="GQ1016" s="83"/>
      <c r="GR1016" s="83"/>
      <c r="GS1016" s="83"/>
      <c r="GT1016" s="83"/>
      <c r="GU1016" s="83"/>
      <c r="GV1016" s="83"/>
      <c r="GW1016" s="83"/>
      <c r="GX1016" s="83"/>
      <c r="GY1016" s="83"/>
      <c r="GZ1016" s="83"/>
      <c r="HA1016" s="83"/>
      <c r="HB1016" s="83"/>
      <c r="HC1016" s="83"/>
      <c r="HD1016" s="83"/>
      <c r="HE1016" s="83"/>
      <c r="HF1016" s="83"/>
      <c r="HG1016" s="83"/>
      <c r="HH1016" s="83"/>
      <c r="HI1016" s="83"/>
      <c r="HJ1016" s="83"/>
      <c r="HK1016" s="83"/>
      <c r="HL1016" s="83"/>
      <c r="HM1016" s="83"/>
      <c r="HN1016" s="83"/>
      <c r="HO1016" s="83"/>
      <c r="HP1016" s="83"/>
      <c r="HQ1016" s="83"/>
      <c r="HR1016" s="83"/>
      <c r="HS1016" s="83"/>
      <c r="HT1016" s="83"/>
      <c r="HU1016" s="83"/>
      <c r="HV1016" s="83"/>
      <c r="HW1016" s="83"/>
      <c r="HX1016" s="83"/>
      <c r="HY1016" s="83"/>
      <c r="HZ1016" s="83"/>
      <c r="IA1016" s="83"/>
      <c r="IB1016" s="83"/>
      <c r="IC1016" s="83"/>
      <c r="ID1016" s="83"/>
      <c r="IE1016" s="83"/>
      <c r="IF1016" s="83"/>
      <c r="IG1016" s="83"/>
      <c r="IH1016" s="83"/>
      <c r="II1016" s="83"/>
      <c r="IJ1016" s="83"/>
      <c r="IK1016" s="83"/>
      <c r="IL1016" s="83"/>
      <c r="IM1016" s="83"/>
      <c r="IN1016" s="83"/>
      <c r="IO1016" s="83"/>
      <c r="IP1016" s="83"/>
      <c r="IQ1016" s="83"/>
      <c r="IR1016" s="83"/>
      <c r="IS1016" s="83"/>
      <c r="IT1016" s="83"/>
      <c r="IU1016" s="83"/>
      <c r="IV1016" s="83"/>
      <c r="IW1016" s="83"/>
      <c r="IX1016" s="83"/>
      <c r="IY1016" s="83"/>
      <c r="IZ1016" s="83"/>
      <c r="JA1016" s="83"/>
      <c r="JB1016" s="83"/>
      <c r="JC1016" s="83"/>
      <c r="JD1016" s="83"/>
      <c r="JE1016" s="83"/>
    </row>
    <row r="1017" spans="1:265" s="8" customFormat="1" ht="15" customHeight="1" x14ac:dyDescent="0.2">
      <c r="A1017" s="130"/>
      <c r="B1017" s="131" t="s">
        <v>808</v>
      </c>
      <c r="C1017" s="206"/>
      <c r="D1017" s="335" t="s">
        <v>833</v>
      </c>
      <c r="E1017" s="218"/>
      <c r="F1017" s="1055"/>
      <c r="G1017" s="1056"/>
      <c r="H1017" s="335" t="s">
        <v>861</v>
      </c>
      <c r="I1017" s="335" t="s">
        <v>864</v>
      </c>
      <c r="J1017" s="335"/>
      <c r="K1017" s="390" t="s">
        <v>2051</v>
      </c>
      <c r="L1017" s="390"/>
      <c r="M1017" s="765"/>
      <c r="N1017" s="765"/>
      <c r="O1017" s="390"/>
      <c r="P1017" s="598"/>
      <c r="Q1017" s="599"/>
      <c r="R1017" s="599"/>
      <c r="S1017" s="599"/>
      <c r="T1017" s="599"/>
      <c r="U1017" s="599">
        <v>5</v>
      </c>
      <c r="V1017" s="599"/>
      <c r="W1017" s="600"/>
      <c r="X1017" s="573"/>
      <c r="Y1017" s="573"/>
      <c r="Z1017" s="112"/>
      <c r="AA1017" s="83"/>
      <c r="AB1017" s="83"/>
      <c r="AC1017" s="83" t="str">
        <f t="shared" si="24"/>
        <v/>
      </c>
      <c r="AD1017" s="83"/>
      <c r="AE1017" s="83"/>
      <c r="AF1017" s="83"/>
      <c r="AG1017" s="83"/>
      <c r="AH1017" s="83"/>
      <c r="AI1017" s="83"/>
      <c r="AJ1017" s="83"/>
      <c r="AK1017" s="83"/>
      <c r="AL1017" s="83"/>
      <c r="AM1017" s="83"/>
      <c r="AN1017" s="83"/>
      <c r="AO1017" s="83"/>
      <c r="AP1017" s="83"/>
      <c r="AQ1017" s="83"/>
      <c r="AR1017" s="83"/>
      <c r="AS1017" s="83"/>
      <c r="AT1017" s="83"/>
      <c r="AU1017" s="83"/>
      <c r="AV1017" s="83"/>
      <c r="AW1017" s="83"/>
      <c r="AX1017" s="83"/>
      <c r="AY1017" s="83"/>
      <c r="AZ1017" s="83"/>
      <c r="BA1017" s="83"/>
      <c r="BB1017" s="83"/>
      <c r="BC1017" s="83"/>
      <c r="BD1017" s="83"/>
      <c r="BE1017" s="83"/>
      <c r="BF1017" s="83"/>
      <c r="BG1017" s="83"/>
      <c r="BH1017" s="83"/>
      <c r="BI1017" s="83"/>
      <c r="BJ1017" s="83"/>
      <c r="BK1017" s="83"/>
      <c r="BL1017" s="83"/>
      <c r="BM1017" s="83"/>
      <c r="BN1017" s="83"/>
      <c r="BO1017" s="83"/>
      <c r="BP1017" s="83"/>
      <c r="BQ1017" s="83"/>
      <c r="BR1017" s="83"/>
      <c r="BS1017" s="83"/>
      <c r="BT1017" s="83"/>
      <c r="BU1017" s="83"/>
      <c r="BV1017" s="83"/>
      <c r="BW1017" s="83"/>
      <c r="BX1017" s="83"/>
      <c r="BY1017" s="83"/>
      <c r="BZ1017" s="83"/>
      <c r="CA1017" s="83"/>
      <c r="CB1017" s="83"/>
      <c r="CC1017" s="83"/>
      <c r="CD1017" s="83"/>
      <c r="CE1017" s="83"/>
      <c r="CF1017" s="83"/>
      <c r="CG1017" s="83"/>
      <c r="CH1017" s="83"/>
      <c r="CI1017" s="83"/>
      <c r="CJ1017" s="83"/>
      <c r="CK1017" s="83"/>
      <c r="CL1017" s="83"/>
      <c r="CM1017" s="83"/>
      <c r="CN1017" s="83"/>
      <c r="CO1017" s="83"/>
      <c r="CP1017" s="83"/>
      <c r="CQ1017" s="83"/>
      <c r="CR1017" s="83"/>
      <c r="CS1017" s="83"/>
      <c r="CT1017" s="83"/>
      <c r="CU1017" s="83"/>
      <c r="CV1017" s="83"/>
      <c r="CW1017" s="83"/>
      <c r="CX1017" s="83"/>
      <c r="CY1017" s="83"/>
      <c r="CZ1017" s="83"/>
      <c r="DA1017" s="83"/>
      <c r="DB1017" s="83"/>
      <c r="DC1017" s="83"/>
      <c r="DD1017" s="83"/>
      <c r="DE1017" s="83"/>
      <c r="DF1017" s="83"/>
      <c r="DG1017" s="83"/>
      <c r="DH1017" s="83"/>
      <c r="DI1017" s="83"/>
      <c r="DJ1017" s="83"/>
      <c r="DK1017" s="83"/>
      <c r="DL1017" s="83"/>
      <c r="DM1017" s="83"/>
      <c r="DN1017" s="83"/>
      <c r="DO1017" s="83"/>
      <c r="DP1017" s="83"/>
      <c r="DQ1017" s="83"/>
      <c r="DR1017" s="83"/>
      <c r="DS1017" s="83"/>
      <c r="DT1017" s="83"/>
      <c r="DU1017" s="83"/>
      <c r="DV1017" s="83"/>
      <c r="DW1017" s="83"/>
      <c r="DX1017" s="83"/>
      <c r="DY1017" s="83"/>
      <c r="DZ1017" s="83"/>
      <c r="EA1017" s="83"/>
      <c r="EB1017" s="83"/>
      <c r="EC1017" s="83"/>
      <c r="ED1017" s="83"/>
      <c r="EE1017" s="83"/>
      <c r="EF1017" s="83"/>
      <c r="EG1017" s="83"/>
      <c r="EH1017" s="83"/>
      <c r="EI1017" s="83"/>
      <c r="EJ1017" s="83"/>
      <c r="EK1017" s="83"/>
      <c r="EL1017" s="83"/>
      <c r="EM1017" s="83"/>
      <c r="EN1017" s="83"/>
      <c r="EO1017" s="83"/>
      <c r="EP1017" s="83"/>
      <c r="EQ1017" s="83"/>
      <c r="ER1017" s="83"/>
      <c r="ES1017" s="83"/>
      <c r="ET1017" s="83"/>
      <c r="EU1017" s="83"/>
      <c r="EV1017" s="83"/>
      <c r="EW1017" s="83"/>
      <c r="EX1017" s="83"/>
      <c r="EY1017" s="83"/>
      <c r="EZ1017" s="83"/>
      <c r="FA1017" s="83"/>
      <c r="FB1017" s="83"/>
      <c r="FC1017" s="83"/>
      <c r="FD1017" s="83"/>
      <c r="FE1017" s="83"/>
      <c r="FF1017" s="83"/>
      <c r="FG1017" s="83"/>
      <c r="FH1017" s="83"/>
      <c r="FI1017" s="83"/>
      <c r="FJ1017" s="83"/>
      <c r="FK1017" s="83"/>
      <c r="FL1017" s="83"/>
      <c r="FM1017" s="83"/>
      <c r="FN1017" s="83"/>
      <c r="FO1017" s="83"/>
      <c r="FP1017" s="83"/>
      <c r="FQ1017" s="83"/>
      <c r="FR1017" s="83"/>
      <c r="FS1017" s="83"/>
      <c r="FT1017" s="83"/>
      <c r="FU1017" s="83"/>
      <c r="FV1017" s="83"/>
      <c r="FW1017" s="83"/>
      <c r="FX1017" s="83"/>
      <c r="FY1017" s="83"/>
      <c r="FZ1017" s="83"/>
      <c r="GA1017" s="83"/>
      <c r="GB1017" s="83"/>
      <c r="GC1017" s="83"/>
      <c r="GD1017" s="83"/>
      <c r="GE1017" s="83"/>
      <c r="GF1017" s="83"/>
      <c r="GG1017" s="83"/>
      <c r="GH1017" s="83"/>
      <c r="GI1017" s="83"/>
      <c r="GJ1017" s="83"/>
      <c r="GK1017" s="83"/>
      <c r="GL1017" s="83"/>
      <c r="GM1017" s="83"/>
      <c r="GN1017" s="83"/>
      <c r="GO1017" s="83"/>
      <c r="GP1017" s="83"/>
      <c r="GQ1017" s="83"/>
      <c r="GR1017" s="83"/>
      <c r="GS1017" s="83"/>
      <c r="GT1017" s="83"/>
      <c r="GU1017" s="83"/>
      <c r="GV1017" s="83"/>
      <c r="GW1017" s="83"/>
      <c r="GX1017" s="83"/>
      <c r="GY1017" s="83"/>
      <c r="GZ1017" s="83"/>
      <c r="HA1017" s="83"/>
      <c r="HB1017" s="83"/>
      <c r="HC1017" s="83"/>
      <c r="HD1017" s="83"/>
      <c r="HE1017" s="83"/>
      <c r="HF1017" s="83"/>
      <c r="HG1017" s="83"/>
      <c r="HH1017" s="83"/>
      <c r="HI1017" s="83"/>
      <c r="HJ1017" s="83"/>
      <c r="HK1017" s="83"/>
      <c r="HL1017" s="83"/>
      <c r="HM1017" s="83"/>
      <c r="HN1017" s="83"/>
      <c r="HO1017" s="83"/>
      <c r="HP1017" s="83"/>
      <c r="HQ1017" s="83"/>
      <c r="HR1017" s="83"/>
      <c r="HS1017" s="83"/>
      <c r="HT1017" s="83"/>
      <c r="HU1017" s="83"/>
      <c r="HV1017" s="83"/>
      <c r="HW1017" s="83"/>
      <c r="HX1017" s="83"/>
      <c r="HY1017" s="83"/>
      <c r="HZ1017" s="83"/>
      <c r="IA1017" s="83"/>
      <c r="IB1017" s="83"/>
      <c r="IC1017" s="83"/>
      <c r="ID1017" s="83"/>
      <c r="IE1017" s="83"/>
      <c r="IF1017" s="83"/>
      <c r="IG1017" s="83"/>
      <c r="IH1017" s="83"/>
      <c r="II1017" s="83"/>
      <c r="IJ1017" s="83"/>
      <c r="IK1017" s="83"/>
      <c r="IL1017" s="83"/>
      <c r="IM1017" s="83"/>
      <c r="IN1017" s="83"/>
      <c r="IO1017" s="83"/>
      <c r="IP1017" s="83"/>
      <c r="IQ1017" s="83"/>
      <c r="IR1017" s="83"/>
      <c r="IS1017" s="83"/>
      <c r="IT1017" s="83"/>
      <c r="IU1017" s="83"/>
      <c r="IV1017" s="83"/>
      <c r="IW1017" s="83"/>
      <c r="IX1017" s="83"/>
      <c r="IY1017" s="83"/>
      <c r="IZ1017" s="83"/>
      <c r="JA1017" s="83"/>
      <c r="JB1017" s="83"/>
      <c r="JC1017" s="83"/>
      <c r="JD1017" s="83"/>
      <c r="JE1017" s="83"/>
    </row>
    <row r="1018" spans="1:265" s="8" customFormat="1" ht="15" customHeight="1" x14ac:dyDescent="0.2">
      <c r="A1018" s="130"/>
      <c r="B1018" s="131" t="s">
        <v>808</v>
      </c>
      <c r="C1018" s="206"/>
      <c r="D1018" s="335" t="s">
        <v>833</v>
      </c>
      <c r="E1018" s="218"/>
      <c r="F1018" s="1055"/>
      <c r="G1018" s="1056"/>
      <c r="H1018" s="335" t="s">
        <v>861</v>
      </c>
      <c r="I1018" s="335" t="s">
        <v>864</v>
      </c>
      <c r="J1018" s="335"/>
      <c r="K1018" s="390" t="s">
        <v>1289</v>
      </c>
      <c r="L1018" s="390"/>
      <c r="M1018" s="765"/>
      <c r="N1018" s="765"/>
      <c r="O1018" s="390"/>
      <c r="P1018" s="598"/>
      <c r="Q1018" s="599"/>
      <c r="R1018" s="599"/>
      <c r="S1018" s="599"/>
      <c r="T1018" s="599"/>
      <c r="U1018" s="599">
        <v>2</v>
      </c>
      <c r="V1018" s="599"/>
      <c r="W1018" s="600"/>
      <c r="X1018" s="573"/>
      <c r="Y1018" s="573"/>
      <c r="Z1018" s="112"/>
      <c r="AA1018" s="83"/>
      <c r="AB1018" s="83"/>
      <c r="AC1018" s="83" t="str">
        <f t="shared" ref="AC1018:AC1081" si="25">IF(C1018&lt;&gt;"",SUMIF(D$6:D$1540,D1018,P$6:Q$1540),"")</f>
        <v/>
      </c>
      <c r="AD1018" s="83"/>
      <c r="AE1018" s="83"/>
      <c r="AF1018" s="83"/>
      <c r="AG1018" s="83"/>
      <c r="AH1018" s="83"/>
      <c r="AI1018" s="83"/>
      <c r="AJ1018" s="83"/>
      <c r="AK1018" s="83"/>
      <c r="AL1018" s="83"/>
      <c r="AM1018" s="83"/>
      <c r="AN1018" s="83"/>
      <c r="AO1018" s="83"/>
      <c r="AP1018" s="83"/>
      <c r="AQ1018" s="83"/>
      <c r="AR1018" s="83"/>
      <c r="AS1018" s="83"/>
      <c r="AT1018" s="83"/>
      <c r="AU1018" s="83"/>
      <c r="AV1018" s="83"/>
      <c r="AW1018" s="83"/>
      <c r="AX1018" s="83"/>
      <c r="AY1018" s="83"/>
      <c r="AZ1018" s="83"/>
      <c r="BA1018" s="83"/>
      <c r="BB1018" s="83"/>
      <c r="BC1018" s="83"/>
      <c r="BD1018" s="83"/>
      <c r="BE1018" s="83"/>
      <c r="BF1018" s="83"/>
      <c r="BG1018" s="83"/>
      <c r="BH1018" s="83"/>
      <c r="BI1018" s="83"/>
      <c r="BJ1018" s="83"/>
      <c r="BK1018" s="83"/>
      <c r="BL1018" s="83"/>
      <c r="BM1018" s="83"/>
      <c r="BN1018" s="83"/>
      <c r="BO1018" s="83"/>
      <c r="BP1018" s="83"/>
      <c r="BQ1018" s="83"/>
      <c r="BR1018" s="83"/>
      <c r="BS1018" s="83"/>
      <c r="BT1018" s="83"/>
      <c r="BU1018" s="83"/>
      <c r="BV1018" s="83"/>
      <c r="BW1018" s="83"/>
      <c r="BX1018" s="83"/>
      <c r="BY1018" s="83"/>
      <c r="BZ1018" s="83"/>
      <c r="CA1018" s="83"/>
      <c r="CB1018" s="83"/>
      <c r="CC1018" s="83"/>
      <c r="CD1018" s="83"/>
      <c r="CE1018" s="83"/>
      <c r="CF1018" s="83"/>
      <c r="CG1018" s="83"/>
      <c r="CH1018" s="83"/>
      <c r="CI1018" s="83"/>
      <c r="CJ1018" s="83"/>
      <c r="CK1018" s="83"/>
      <c r="CL1018" s="83"/>
      <c r="CM1018" s="83"/>
      <c r="CN1018" s="83"/>
      <c r="CO1018" s="83"/>
      <c r="CP1018" s="83"/>
      <c r="CQ1018" s="83"/>
      <c r="CR1018" s="83"/>
      <c r="CS1018" s="83"/>
      <c r="CT1018" s="83"/>
      <c r="CU1018" s="83"/>
      <c r="CV1018" s="83"/>
      <c r="CW1018" s="83"/>
      <c r="CX1018" s="83"/>
      <c r="CY1018" s="83"/>
      <c r="CZ1018" s="83"/>
      <c r="DA1018" s="83"/>
      <c r="DB1018" s="83"/>
      <c r="DC1018" s="83"/>
      <c r="DD1018" s="83"/>
      <c r="DE1018" s="83"/>
      <c r="DF1018" s="83"/>
      <c r="DG1018" s="83"/>
      <c r="DH1018" s="83"/>
      <c r="DI1018" s="83"/>
      <c r="DJ1018" s="83"/>
      <c r="DK1018" s="83"/>
      <c r="DL1018" s="83"/>
      <c r="DM1018" s="83"/>
      <c r="DN1018" s="83"/>
      <c r="DO1018" s="83"/>
      <c r="DP1018" s="83"/>
      <c r="DQ1018" s="83"/>
      <c r="DR1018" s="83"/>
      <c r="DS1018" s="83"/>
      <c r="DT1018" s="83"/>
      <c r="DU1018" s="83"/>
      <c r="DV1018" s="83"/>
      <c r="DW1018" s="83"/>
      <c r="DX1018" s="83"/>
      <c r="DY1018" s="83"/>
      <c r="DZ1018" s="83"/>
      <c r="EA1018" s="83"/>
      <c r="EB1018" s="83"/>
      <c r="EC1018" s="83"/>
      <c r="ED1018" s="83"/>
      <c r="EE1018" s="83"/>
      <c r="EF1018" s="83"/>
      <c r="EG1018" s="83"/>
      <c r="EH1018" s="83"/>
      <c r="EI1018" s="83"/>
      <c r="EJ1018" s="83"/>
      <c r="EK1018" s="83"/>
      <c r="EL1018" s="83"/>
      <c r="EM1018" s="83"/>
      <c r="EN1018" s="83"/>
      <c r="EO1018" s="83"/>
      <c r="EP1018" s="83"/>
      <c r="EQ1018" s="83"/>
      <c r="ER1018" s="83"/>
      <c r="ES1018" s="83"/>
      <c r="ET1018" s="83"/>
      <c r="EU1018" s="83"/>
      <c r="EV1018" s="83"/>
      <c r="EW1018" s="83"/>
      <c r="EX1018" s="83"/>
      <c r="EY1018" s="83"/>
      <c r="EZ1018" s="83"/>
      <c r="FA1018" s="83"/>
      <c r="FB1018" s="83"/>
      <c r="FC1018" s="83"/>
      <c r="FD1018" s="83"/>
      <c r="FE1018" s="83"/>
      <c r="FF1018" s="83"/>
      <c r="FG1018" s="83"/>
      <c r="FH1018" s="83"/>
      <c r="FI1018" s="83"/>
      <c r="FJ1018" s="83"/>
      <c r="FK1018" s="83"/>
      <c r="FL1018" s="83"/>
      <c r="FM1018" s="83"/>
      <c r="FN1018" s="83"/>
      <c r="FO1018" s="83"/>
      <c r="FP1018" s="83"/>
      <c r="FQ1018" s="83"/>
      <c r="FR1018" s="83"/>
      <c r="FS1018" s="83"/>
      <c r="FT1018" s="83"/>
      <c r="FU1018" s="83"/>
      <c r="FV1018" s="83"/>
      <c r="FW1018" s="83"/>
      <c r="FX1018" s="83"/>
      <c r="FY1018" s="83"/>
      <c r="FZ1018" s="83"/>
      <c r="GA1018" s="83"/>
      <c r="GB1018" s="83"/>
      <c r="GC1018" s="83"/>
      <c r="GD1018" s="83"/>
      <c r="GE1018" s="83"/>
      <c r="GF1018" s="83"/>
      <c r="GG1018" s="83"/>
      <c r="GH1018" s="83"/>
      <c r="GI1018" s="83"/>
      <c r="GJ1018" s="83"/>
      <c r="GK1018" s="83"/>
      <c r="GL1018" s="83"/>
      <c r="GM1018" s="83"/>
      <c r="GN1018" s="83"/>
      <c r="GO1018" s="83"/>
      <c r="GP1018" s="83"/>
      <c r="GQ1018" s="83"/>
      <c r="GR1018" s="83"/>
      <c r="GS1018" s="83"/>
      <c r="GT1018" s="83"/>
      <c r="GU1018" s="83"/>
      <c r="GV1018" s="83"/>
      <c r="GW1018" s="83"/>
      <c r="GX1018" s="83"/>
      <c r="GY1018" s="83"/>
      <c r="GZ1018" s="83"/>
      <c r="HA1018" s="83"/>
      <c r="HB1018" s="83"/>
      <c r="HC1018" s="83"/>
      <c r="HD1018" s="83"/>
      <c r="HE1018" s="83"/>
      <c r="HF1018" s="83"/>
      <c r="HG1018" s="83"/>
      <c r="HH1018" s="83"/>
      <c r="HI1018" s="83"/>
      <c r="HJ1018" s="83"/>
      <c r="HK1018" s="83"/>
      <c r="HL1018" s="83"/>
      <c r="HM1018" s="83"/>
      <c r="HN1018" s="83"/>
      <c r="HO1018" s="83"/>
      <c r="HP1018" s="83"/>
      <c r="HQ1018" s="83"/>
      <c r="HR1018" s="83"/>
      <c r="HS1018" s="83"/>
      <c r="HT1018" s="83"/>
      <c r="HU1018" s="83"/>
      <c r="HV1018" s="83"/>
      <c r="HW1018" s="83"/>
      <c r="HX1018" s="83"/>
      <c r="HY1018" s="83"/>
      <c r="HZ1018" s="83"/>
      <c r="IA1018" s="83"/>
      <c r="IB1018" s="83"/>
      <c r="IC1018" s="83"/>
      <c r="ID1018" s="83"/>
      <c r="IE1018" s="83"/>
      <c r="IF1018" s="83"/>
      <c r="IG1018" s="83"/>
      <c r="IH1018" s="83"/>
      <c r="II1018" s="83"/>
      <c r="IJ1018" s="83"/>
      <c r="IK1018" s="83"/>
      <c r="IL1018" s="83"/>
      <c r="IM1018" s="83"/>
      <c r="IN1018" s="83"/>
      <c r="IO1018" s="83"/>
      <c r="IP1018" s="83"/>
      <c r="IQ1018" s="83"/>
      <c r="IR1018" s="83"/>
      <c r="IS1018" s="83"/>
      <c r="IT1018" s="83"/>
      <c r="IU1018" s="83"/>
      <c r="IV1018" s="83"/>
      <c r="IW1018" s="83"/>
      <c r="IX1018" s="83"/>
      <c r="IY1018" s="83"/>
      <c r="IZ1018" s="83"/>
      <c r="JA1018" s="83"/>
      <c r="JB1018" s="83"/>
      <c r="JC1018" s="83"/>
      <c r="JD1018" s="83"/>
      <c r="JE1018" s="83"/>
    </row>
    <row r="1019" spans="1:265" s="8" customFormat="1" ht="15" customHeight="1" thickBot="1" x14ac:dyDescent="0.25">
      <c r="A1019" s="161"/>
      <c r="B1019" s="162" t="s">
        <v>808</v>
      </c>
      <c r="C1019" s="209"/>
      <c r="D1019" s="821" t="s">
        <v>833</v>
      </c>
      <c r="E1019" s="225"/>
      <c r="F1019" s="1057"/>
      <c r="G1019" s="1058"/>
      <c r="H1019" s="821" t="s">
        <v>861</v>
      </c>
      <c r="I1019" s="821" t="s">
        <v>864</v>
      </c>
      <c r="J1019" s="821"/>
      <c r="K1019" s="822" t="s">
        <v>1069</v>
      </c>
      <c r="L1019" s="822"/>
      <c r="M1019" s="1185"/>
      <c r="N1019" s="1185"/>
      <c r="O1019" s="822"/>
      <c r="P1019" s="614"/>
      <c r="Q1019" s="615"/>
      <c r="R1019" s="615"/>
      <c r="S1019" s="615"/>
      <c r="T1019" s="615"/>
      <c r="U1019" s="615"/>
      <c r="V1019" s="615"/>
      <c r="W1019" s="616">
        <v>2</v>
      </c>
      <c r="X1019" s="574">
        <f>SUM(P1011:W1019)</f>
        <v>40</v>
      </c>
      <c r="Y1019" s="574">
        <f>X1019</f>
        <v>40</v>
      </c>
      <c r="Z1019" s="112"/>
      <c r="AA1019" s="83"/>
      <c r="AB1019" s="83"/>
      <c r="AC1019" s="83" t="str">
        <f t="shared" si="25"/>
        <v/>
      </c>
      <c r="AD1019" s="83"/>
      <c r="AE1019" s="83"/>
      <c r="AF1019" s="83"/>
      <c r="AG1019" s="83"/>
      <c r="AH1019" s="83"/>
      <c r="AI1019" s="83"/>
      <c r="AJ1019" s="83"/>
      <c r="AK1019" s="83"/>
      <c r="AL1019" s="83"/>
      <c r="AM1019" s="83"/>
      <c r="AN1019" s="83"/>
      <c r="AO1019" s="83"/>
      <c r="AP1019" s="83"/>
      <c r="AQ1019" s="83"/>
      <c r="AR1019" s="83"/>
      <c r="AS1019" s="83"/>
      <c r="AT1019" s="83"/>
      <c r="AU1019" s="83"/>
      <c r="AV1019" s="83"/>
      <c r="AW1019" s="83"/>
      <c r="AX1019" s="83"/>
      <c r="AY1019" s="83"/>
      <c r="AZ1019" s="83"/>
      <c r="BA1019" s="83"/>
      <c r="BB1019" s="83"/>
      <c r="BC1019" s="83"/>
      <c r="BD1019" s="83"/>
      <c r="BE1019" s="83"/>
      <c r="BF1019" s="83"/>
      <c r="BG1019" s="83"/>
      <c r="BH1019" s="83"/>
      <c r="BI1019" s="83"/>
      <c r="BJ1019" s="83"/>
      <c r="BK1019" s="83"/>
      <c r="BL1019" s="83"/>
      <c r="BM1019" s="83"/>
      <c r="BN1019" s="83"/>
      <c r="BO1019" s="83"/>
      <c r="BP1019" s="83"/>
      <c r="BQ1019" s="83"/>
      <c r="BR1019" s="83"/>
      <c r="BS1019" s="83"/>
      <c r="BT1019" s="83"/>
      <c r="BU1019" s="83"/>
      <c r="BV1019" s="83"/>
      <c r="BW1019" s="83"/>
      <c r="BX1019" s="83"/>
      <c r="BY1019" s="83"/>
      <c r="BZ1019" s="83"/>
      <c r="CA1019" s="83"/>
      <c r="CB1019" s="83"/>
      <c r="CC1019" s="83"/>
      <c r="CD1019" s="83"/>
      <c r="CE1019" s="83"/>
      <c r="CF1019" s="83"/>
      <c r="CG1019" s="83"/>
      <c r="CH1019" s="83"/>
      <c r="CI1019" s="83"/>
      <c r="CJ1019" s="83"/>
      <c r="CK1019" s="83"/>
      <c r="CL1019" s="83"/>
      <c r="CM1019" s="83"/>
      <c r="CN1019" s="83"/>
      <c r="CO1019" s="83"/>
      <c r="CP1019" s="83"/>
      <c r="CQ1019" s="83"/>
      <c r="CR1019" s="83"/>
      <c r="CS1019" s="83"/>
      <c r="CT1019" s="83"/>
      <c r="CU1019" s="83"/>
      <c r="CV1019" s="83"/>
      <c r="CW1019" s="83"/>
      <c r="CX1019" s="83"/>
      <c r="CY1019" s="83"/>
      <c r="CZ1019" s="83"/>
      <c r="DA1019" s="83"/>
      <c r="DB1019" s="83"/>
      <c r="DC1019" s="83"/>
      <c r="DD1019" s="83"/>
      <c r="DE1019" s="83"/>
      <c r="DF1019" s="83"/>
      <c r="DG1019" s="83"/>
      <c r="DH1019" s="83"/>
      <c r="DI1019" s="83"/>
      <c r="DJ1019" s="83"/>
      <c r="DK1019" s="83"/>
      <c r="DL1019" s="83"/>
      <c r="DM1019" s="83"/>
      <c r="DN1019" s="83"/>
      <c r="DO1019" s="83"/>
      <c r="DP1019" s="83"/>
      <c r="DQ1019" s="83"/>
      <c r="DR1019" s="83"/>
      <c r="DS1019" s="83"/>
      <c r="DT1019" s="83"/>
      <c r="DU1019" s="83"/>
      <c r="DV1019" s="83"/>
      <c r="DW1019" s="83"/>
      <c r="DX1019" s="83"/>
      <c r="DY1019" s="83"/>
      <c r="DZ1019" s="83"/>
      <c r="EA1019" s="83"/>
      <c r="EB1019" s="83"/>
      <c r="EC1019" s="83"/>
      <c r="ED1019" s="83"/>
      <c r="EE1019" s="83"/>
      <c r="EF1019" s="83"/>
      <c r="EG1019" s="83"/>
      <c r="EH1019" s="83"/>
      <c r="EI1019" s="83"/>
      <c r="EJ1019" s="83"/>
      <c r="EK1019" s="83"/>
      <c r="EL1019" s="83"/>
      <c r="EM1019" s="83"/>
      <c r="EN1019" s="83"/>
      <c r="EO1019" s="83"/>
      <c r="EP1019" s="83"/>
      <c r="EQ1019" s="83"/>
      <c r="ER1019" s="83"/>
      <c r="ES1019" s="83"/>
      <c r="ET1019" s="83"/>
      <c r="EU1019" s="83"/>
      <c r="EV1019" s="83"/>
      <c r="EW1019" s="83"/>
      <c r="EX1019" s="83"/>
      <c r="EY1019" s="83"/>
      <c r="EZ1019" s="83"/>
      <c r="FA1019" s="83"/>
      <c r="FB1019" s="83"/>
      <c r="FC1019" s="83"/>
      <c r="FD1019" s="83"/>
      <c r="FE1019" s="83"/>
      <c r="FF1019" s="83"/>
      <c r="FG1019" s="83"/>
      <c r="FH1019" s="83"/>
      <c r="FI1019" s="83"/>
      <c r="FJ1019" s="83"/>
      <c r="FK1019" s="83"/>
      <c r="FL1019" s="83"/>
      <c r="FM1019" s="83"/>
      <c r="FN1019" s="83"/>
      <c r="FO1019" s="83"/>
      <c r="FP1019" s="83"/>
      <c r="FQ1019" s="83"/>
      <c r="FR1019" s="83"/>
      <c r="FS1019" s="83"/>
      <c r="FT1019" s="83"/>
      <c r="FU1019" s="83"/>
      <c r="FV1019" s="83"/>
      <c r="FW1019" s="83"/>
      <c r="FX1019" s="83"/>
      <c r="FY1019" s="83"/>
      <c r="FZ1019" s="83"/>
      <c r="GA1019" s="83"/>
      <c r="GB1019" s="83"/>
      <c r="GC1019" s="83"/>
      <c r="GD1019" s="83"/>
      <c r="GE1019" s="83"/>
      <c r="GF1019" s="83"/>
      <c r="GG1019" s="83"/>
      <c r="GH1019" s="83"/>
      <c r="GI1019" s="83"/>
      <c r="GJ1019" s="83"/>
      <c r="GK1019" s="83"/>
      <c r="GL1019" s="83"/>
      <c r="GM1019" s="83"/>
      <c r="GN1019" s="83"/>
      <c r="GO1019" s="83"/>
      <c r="GP1019" s="83"/>
      <c r="GQ1019" s="83"/>
      <c r="GR1019" s="83"/>
      <c r="GS1019" s="83"/>
      <c r="GT1019" s="83"/>
      <c r="GU1019" s="83"/>
      <c r="GV1019" s="83"/>
      <c r="GW1019" s="83"/>
      <c r="GX1019" s="83"/>
      <c r="GY1019" s="83"/>
      <c r="GZ1019" s="83"/>
      <c r="HA1019" s="83"/>
      <c r="HB1019" s="83"/>
      <c r="HC1019" s="83"/>
      <c r="HD1019" s="83"/>
      <c r="HE1019" s="83"/>
      <c r="HF1019" s="83"/>
      <c r="HG1019" s="83"/>
      <c r="HH1019" s="83"/>
      <c r="HI1019" s="83"/>
      <c r="HJ1019" s="83"/>
      <c r="HK1019" s="83"/>
      <c r="HL1019" s="83"/>
      <c r="HM1019" s="83"/>
      <c r="HN1019" s="83"/>
      <c r="HO1019" s="83"/>
      <c r="HP1019" s="83"/>
      <c r="HQ1019" s="83"/>
      <c r="HR1019" s="83"/>
      <c r="HS1019" s="83"/>
      <c r="HT1019" s="83"/>
      <c r="HU1019" s="83"/>
      <c r="HV1019" s="83"/>
      <c r="HW1019" s="83"/>
      <c r="HX1019" s="83"/>
      <c r="HY1019" s="83"/>
      <c r="HZ1019" s="83"/>
      <c r="IA1019" s="83"/>
      <c r="IB1019" s="83"/>
      <c r="IC1019" s="83"/>
      <c r="ID1019" s="83"/>
      <c r="IE1019" s="83"/>
      <c r="IF1019" s="83"/>
      <c r="IG1019" s="83"/>
      <c r="IH1019" s="83"/>
      <c r="II1019" s="83"/>
      <c r="IJ1019" s="83"/>
      <c r="IK1019" s="83"/>
      <c r="IL1019" s="83"/>
      <c r="IM1019" s="83"/>
      <c r="IN1019" s="83"/>
      <c r="IO1019" s="83"/>
      <c r="IP1019" s="83"/>
      <c r="IQ1019" s="83"/>
      <c r="IR1019" s="83"/>
      <c r="IS1019" s="83"/>
      <c r="IT1019" s="83"/>
      <c r="IU1019" s="83"/>
      <c r="IV1019" s="83"/>
      <c r="IW1019" s="83"/>
      <c r="IX1019" s="83"/>
      <c r="IY1019" s="83"/>
      <c r="IZ1019" s="83"/>
      <c r="JA1019" s="83"/>
      <c r="JB1019" s="83"/>
      <c r="JC1019" s="83"/>
      <c r="JD1019" s="83"/>
      <c r="JE1019" s="83"/>
    </row>
    <row r="1020" spans="1:265" s="20" customFormat="1" ht="15" customHeight="1" x14ac:dyDescent="0.2">
      <c r="A1020" s="156">
        <f>+A1011+1</f>
        <v>107</v>
      </c>
      <c r="B1020" s="1086" t="s">
        <v>1132</v>
      </c>
      <c r="C1020" s="201" t="s">
        <v>35</v>
      </c>
      <c r="D1020" s="325" t="s">
        <v>1133</v>
      </c>
      <c r="E1020" s="122" t="s">
        <v>88</v>
      </c>
      <c r="F1020" s="989" t="s">
        <v>1134</v>
      </c>
      <c r="G1020" s="990" t="s">
        <v>1135</v>
      </c>
      <c r="H1020" s="325" t="s">
        <v>1985</v>
      </c>
      <c r="I1020" s="325" t="s">
        <v>1985</v>
      </c>
      <c r="J1020" s="325"/>
      <c r="K1020" s="371" t="s">
        <v>2215</v>
      </c>
      <c r="L1020" s="371" t="s">
        <v>97</v>
      </c>
      <c r="M1020" s="1162">
        <v>1</v>
      </c>
      <c r="N1020" s="1162" t="s">
        <v>1990</v>
      </c>
      <c r="O1020" s="371" t="s">
        <v>626</v>
      </c>
      <c r="P1020" s="578">
        <v>8</v>
      </c>
      <c r="Q1020" s="579"/>
      <c r="R1020" s="579"/>
      <c r="S1020" s="579"/>
      <c r="T1020" s="579"/>
      <c r="U1020" s="579"/>
      <c r="V1020" s="579"/>
      <c r="W1020" s="580"/>
      <c r="X1020" s="129"/>
      <c r="Y1020" s="227"/>
      <c r="Z1020" s="112" t="str">
        <f>C1020</f>
        <v>TC</v>
      </c>
      <c r="AA1020" s="68" t="s">
        <v>1478</v>
      </c>
      <c r="AB1020" s="68" t="s">
        <v>1479</v>
      </c>
      <c r="AC1020" s="83">
        <f t="shared" si="25"/>
        <v>20</v>
      </c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  <c r="HV1020" s="68"/>
      <c r="HW1020" s="68"/>
      <c r="HX1020" s="68"/>
      <c r="HY1020" s="68"/>
      <c r="HZ1020" s="68"/>
      <c r="IA1020" s="68"/>
      <c r="IB1020" s="68"/>
      <c r="IC1020" s="68"/>
      <c r="ID1020" s="68"/>
      <c r="IE1020" s="68"/>
      <c r="IF1020" s="68"/>
      <c r="IG1020" s="68"/>
      <c r="IH1020" s="68"/>
      <c r="II1020" s="68"/>
      <c r="IJ1020" s="68"/>
      <c r="IK1020" s="68"/>
      <c r="IL1020" s="68"/>
      <c r="IM1020" s="68"/>
      <c r="IN1020" s="68"/>
      <c r="IO1020" s="68"/>
      <c r="IP1020" s="68"/>
      <c r="IQ1020" s="68"/>
      <c r="IR1020" s="68"/>
      <c r="IS1020" s="68"/>
      <c r="IT1020" s="68"/>
      <c r="IU1020" s="68"/>
      <c r="IV1020" s="68"/>
      <c r="IW1020" s="68"/>
      <c r="IX1020" s="68"/>
      <c r="IY1020" s="68"/>
      <c r="IZ1020" s="68"/>
      <c r="JA1020" s="68"/>
      <c r="JB1020" s="68"/>
      <c r="JC1020" s="68"/>
      <c r="JD1020" s="68"/>
      <c r="JE1020" s="68"/>
    </row>
    <row r="1021" spans="1:265" s="20" customFormat="1" ht="15" customHeight="1" x14ac:dyDescent="0.2">
      <c r="A1021" s="130"/>
      <c r="B1021" s="876" t="s">
        <v>1132</v>
      </c>
      <c r="C1021" s="206"/>
      <c r="D1021" s="326" t="s">
        <v>1133</v>
      </c>
      <c r="E1021" s="191"/>
      <c r="F1021" s="991"/>
      <c r="G1021" s="992"/>
      <c r="H1021" s="326" t="s">
        <v>1985</v>
      </c>
      <c r="I1021" s="326" t="s">
        <v>1985</v>
      </c>
      <c r="J1021" s="326"/>
      <c r="K1021" s="372" t="s">
        <v>2215</v>
      </c>
      <c r="L1021" s="372" t="s">
        <v>97</v>
      </c>
      <c r="M1021" s="1118">
        <v>1</v>
      </c>
      <c r="N1021" s="1118" t="s">
        <v>1991</v>
      </c>
      <c r="O1021" s="372" t="s">
        <v>626</v>
      </c>
      <c r="P1021" s="581">
        <v>8</v>
      </c>
      <c r="Q1021" s="582"/>
      <c r="R1021" s="582"/>
      <c r="S1021" s="582"/>
      <c r="T1021" s="582"/>
      <c r="U1021" s="582"/>
      <c r="V1021" s="582"/>
      <c r="W1021" s="583"/>
      <c r="X1021" s="142"/>
      <c r="Y1021" s="228"/>
      <c r="Z1021" s="112"/>
      <c r="AA1021" s="68"/>
      <c r="AB1021" s="68"/>
      <c r="AC1021" s="83" t="str">
        <f t="shared" si="25"/>
        <v/>
      </c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  <c r="HV1021" s="68"/>
      <c r="HW1021" s="68"/>
      <c r="HX1021" s="68"/>
      <c r="HY1021" s="68"/>
      <c r="HZ1021" s="68"/>
      <c r="IA1021" s="68"/>
      <c r="IB1021" s="68"/>
      <c r="IC1021" s="68"/>
      <c r="ID1021" s="68"/>
      <c r="IE1021" s="68"/>
      <c r="IF1021" s="68"/>
      <c r="IG1021" s="68"/>
      <c r="IH1021" s="68"/>
      <c r="II1021" s="68"/>
      <c r="IJ1021" s="68"/>
      <c r="IK1021" s="68"/>
      <c r="IL1021" s="68"/>
      <c r="IM1021" s="68"/>
      <c r="IN1021" s="68"/>
      <c r="IO1021" s="68"/>
      <c r="IP1021" s="68"/>
      <c r="IQ1021" s="68"/>
      <c r="IR1021" s="68"/>
      <c r="IS1021" s="68"/>
      <c r="IT1021" s="68"/>
      <c r="IU1021" s="68"/>
      <c r="IV1021" s="68"/>
      <c r="IW1021" s="68"/>
      <c r="IX1021" s="68"/>
      <c r="IY1021" s="68"/>
      <c r="IZ1021" s="68"/>
      <c r="JA1021" s="68"/>
      <c r="JB1021" s="68"/>
      <c r="JC1021" s="68"/>
      <c r="JD1021" s="68"/>
      <c r="JE1021" s="68"/>
    </row>
    <row r="1022" spans="1:265" s="20" customFormat="1" ht="15" customHeight="1" x14ac:dyDescent="0.2">
      <c r="A1022" s="562"/>
      <c r="B1022" s="876" t="s">
        <v>1132</v>
      </c>
      <c r="C1022" s="206"/>
      <c r="D1022" s="326" t="s">
        <v>1133</v>
      </c>
      <c r="E1022" s="191"/>
      <c r="F1022" s="991"/>
      <c r="G1022" s="992"/>
      <c r="H1022" s="154" t="s">
        <v>628</v>
      </c>
      <c r="I1022" s="154" t="s">
        <v>628</v>
      </c>
      <c r="J1022" s="154"/>
      <c r="K1022" s="154" t="s">
        <v>2220</v>
      </c>
      <c r="L1022" s="193" t="s">
        <v>97</v>
      </c>
      <c r="M1022" s="140">
        <v>3</v>
      </c>
      <c r="N1022" s="140" t="s">
        <v>1994</v>
      </c>
      <c r="O1022" s="478" t="s">
        <v>626</v>
      </c>
      <c r="P1022" s="478">
        <v>4</v>
      </c>
      <c r="Q1022" s="582"/>
      <c r="R1022" s="582"/>
      <c r="S1022" s="582"/>
      <c r="T1022" s="582"/>
      <c r="U1022" s="582"/>
      <c r="V1022" s="582"/>
      <c r="W1022" s="583"/>
      <c r="X1022" s="142"/>
      <c r="Y1022" s="228"/>
      <c r="Z1022" s="112"/>
      <c r="AA1022" s="68"/>
      <c r="AB1022" s="68"/>
      <c r="AC1022" s="83" t="str">
        <f t="shared" si="25"/>
        <v/>
      </c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  <c r="HV1022" s="68"/>
      <c r="HW1022" s="68"/>
      <c r="HX1022" s="68"/>
      <c r="HY1022" s="68"/>
      <c r="HZ1022" s="68"/>
      <c r="IA1022" s="68"/>
      <c r="IB1022" s="68"/>
      <c r="IC1022" s="68"/>
      <c r="ID1022" s="68"/>
      <c r="IE1022" s="68"/>
      <c r="IF1022" s="68"/>
      <c r="IG1022" s="68"/>
      <c r="IH1022" s="68"/>
      <c r="II1022" s="68"/>
      <c r="IJ1022" s="68"/>
      <c r="IK1022" s="68"/>
      <c r="IL1022" s="68"/>
      <c r="IM1022" s="68"/>
      <c r="IN1022" s="68"/>
      <c r="IO1022" s="68"/>
      <c r="IP1022" s="68"/>
      <c r="IQ1022" s="68"/>
      <c r="IR1022" s="68"/>
      <c r="IS1022" s="68"/>
      <c r="IT1022" s="68"/>
      <c r="IU1022" s="68"/>
      <c r="IV1022" s="68"/>
      <c r="IW1022" s="68"/>
      <c r="IX1022" s="68"/>
      <c r="IY1022" s="68"/>
      <c r="IZ1022" s="68"/>
      <c r="JA1022" s="68"/>
      <c r="JB1022" s="68"/>
      <c r="JC1022" s="68"/>
      <c r="JD1022" s="68"/>
      <c r="JE1022" s="68"/>
    </row>
    <row r="1023" spans="1:265" s="20" customFormat="1" ht="15" customHeight="1" x14ac:dyDescent="0.2">
      <c r="A1023" s="130"/>
      <c r="B1023" s="876" t="s">
        <v>1132</v>
      </c>
      <c r="C1023" s="206"/>
      <c r="D1023" s="326" t="s">
        <v>1133</v>
      </c>
      <c r="E1023" s="191"/>
      <c r="F1023" s="991"/>
      <c r="G1023" s="992"/>
      <c r="H1023" s="326" t="s">
        <v>1985</v>
      </c>
      <c r="I1023" s="326" t="s">
        <v>1985</v>
      </c>
      <c r="J1023" s="326"/>
      <c r="K1023" s="372" t="s">
        <v>2007</v>
      </c>
      <c r="L1023" s="372"/>
      <c r="M1023" s="1118"/>
      <c r="N1023" s="1118"/>
      <c r="O1023" s="372"/>
      <c r="P1023" s="581"/>
      <c r="Q1023" s="582"/>
      <c r="R1023" s="582"/>
      <c r="S1023" s="582">
        <v>4</v>
      </c>
      <c r="T1023" s="582"/>
      <c r="U1023" s="582"/>
      <c r="V1023" s="582"/>
      <c r="W1023" s="583"/>
      <c r="X1023" s="142"/>
      <c r="Y1023" s="228"/>
      <c r="Z1023" s="112"/>
      <c r="AA1023" s="68"/>
      <c r="AB1023" s="68"/>
      <c r="AC1023" s="83" t="str">
        <f t="shared" si="25"/>
        <v/>
      </c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  <c r="HV1023" s="68"/>
      <c r="HW1023" s="68"/>
      <c r="HX1023" s="68"/>
      <c r="HY1023" s="68"/>
      <c r="HZ1023" s="68"/>
      <c r="IA1023" s="68"/>
      <c r="IB1023" s="68"/>
      <c r="IC1023" s="68"/>
      <c r="ID1023" s="68"/>
      <c r="IE1023" s="68"/>
      <c r="IF1023" s="68"/>
      <c r="IG1023" s="68"/>
      <c r="IH1023" s="68"/>
      <c r="II1023" s="68"/>
      <c r="IJ1023" s="68"/>
      <c r="IK1023" s="68"/>
      <c r="IL1023" s="68"/>
      <c r="IM1023" s="68"/>
      <c r="IN1023" s="68"/>
      <c r="IO1023" s="68"/>
      <c r="IP1023" s="68"/>
      <c r="IQ1023" s="68"/>
      <c r="IR1023" s="68"/>
      <c r="IS1023" s="68"/>
      <c r="IT1023" s="68"/>
      <c r="IU1023" s="68"/>
      <c r="IV1023" s="68"/>
      <c r="IW1023" s="68"/>
      <c r="IX1023" s="68"/>
      <c r="IY1023" s="68"/>
      <c r="IZ1023" s="68"/>
      <c r="JA1023" s="68"/>
      <c r="JB1023" s="68"/>
      <c r="JC1023" s="68"/>
      <c r="JD1023" s="68"/>
      <c r="JE1023" s="68"/>
    </row>
    <row r="1024" spans="1:265" s="20" customFormat="1" ht="15" customHeight="1" x14ac:dyDescent="0.2">
      <c r="A1024" s="130"/>
      <c r="B1024" s="883" t="s">
        <v>1132</v>
      </c>
      <c r="C1024" s="206"/>
      <c r="D1024" s="326" t="s">
        <v>1133</v>
      </c>
      <c r="E1024" s="191"/>
      <c r="F1024" s="991"/>
      <c r="G1024" s="992"/>
      <c r="H1024" s="326" t="s">
        <v>1985</v>
      </c>
      <c r="I1024" s="326" t="s">
        <v>1985</v>
      </c>
      <c r="J1024" s="326"/>
      <c r="K1024" s="372" t="s">
        <v>426</v>
      </c>
      <c r="L1024" s="372"/>
      <c r="M1024" s="1118"/>
      <c r="N1024" s="1118"/>
      <c r="O1024" s="372"/>
      <c r="P1024" s="581"/>
      <c r="Q1024" s="582"/>
      <c r="R1024" s="582"/>
      <c r="S1024" s="582">
        <v>2</v>
      </c>
      <c r="T1024" s="582"/>
      <c r="U1024" s="582"/>
      <c r="V1024" s="582"/>
      <c r="W1024" s="583"/>
      <c r="X1024" s="142"/>
      <c r="Y1024" s="228"/>
      <c r="Z1024" s="112"/>
      <c r="AA1024" s="68"/>
      <c r="AB1024" s="68"/>
      <c r="AC1024" s="83" t="str">
        <f t="shared" si="25"/>
        <v/>
      </c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  <c r="HV1024" s="68"/>
      <c r="HW1024" s="68"/>
      <c r="HX1024" s="68"/>
      <c r="HY1024" s="68"/>
      <c r="HZ1024" s="68"/>
      <c r="IA1024" s="68"/>
      <c r="IB1024" s="68"/>
      <c r="IC1024" s="68"/>
      <c r="ID1024" s="68"/>
      <c r="IE1024" s="68"/>
      <c r="IF1024" s="68"/>
      <c r="IG1024" s="68"/>
      <c r="IH1024" s="68"/>
      <c r="II1024" s="68"/>
      <c r="IJ1024" s="68"/>
      <c r="IK1024" s="68"/>
      <c r="IL1024" s="68"/>
      <c r="IM1024" s="68"/>
      <c r="IN1024" s="68"/>
      <c r="IO1024" s="68"/>
      <c r="IP1024" s="68"/>
      <c r="IQ1024" s="68"/>
      <c r="IR1024" s="68"/>
      <c r="IS1024" s="68"/>
      <c r="IT1024" s="68"/>
      <c r="IU1024" s="68"/>
      <c r="IV1024" s="68"/>
      <c r="IW1024" s="68"/>
      <c r="IX1024" s="68"/>
      <c r="IY1024" s="68"/>
      <c r="IZ1024" s="68"/>
      <c r="JA1024" s="68"/>
      <c r="JB1024" s="68"/>
      <c r="JC1024" s="68"/>
      <c r="JD1024" s="68"/>
      <c r="JE1024" s="68"/>
    </row>
    <row r="1025" spans="1:265" s="20" customFormat="1" ht="15" customHeight="1" thickBot="1" x14ac:dyDescent="0.25">
      <c r="A1025" s="573"/>
      <c r="B1025" s="883" t="s">
        <v>1132</v>
      </c>
      <c r="C1025" s="206"/>
      <c r="D1025" s="326" t="s">
        <v>1133</v>
      </c>
      <c r="E1025" s="191"/>
      <c r="F1025" s="991"/>
      <c r="G1025" s="992"/>
      <c r="H1025" s="326" t="s">
        <v>1985</v>
      </c>
      <c r="I1025" s="326" t="s">
        <v>1985</v>
      </c>
      <c r="J1025" s="326"/>
      <c r="K1025" s="372" t="s">
        <v>1274</v>
      </c>
      <c r="L1025" s="372"/>
      <c r="M1025" s="1118"/>
      <c r="N1025" s="1118"/>
      <c r="O1025" s="372"/>
      <c r="P1025" s="581"/>
      <c r="Q1025" s="582"/>
      <c r="R1025" s="582"/>
      <c r="S1025" s="582"/>
      <c r="T1025" s="582"/>
      <c r="U1025" s="582"/>
      <c r="V1025" s="582"/>
      <c r="W1025" s="583">
        <v>14</v>
      </c>
      <c r="X1025" s="199">
        <f>SUM(P1020:W1025)</f>
        <v>40</v>
      </c>
      <c r="Y1025" s="231">
        <f>SUM(X1020:X1025)</f>
        <v>40</v>
      </c>
      <c r="Z1025" s="112"/>
      <c r="AA1025" s="68"/>
      <c r="AB1025" s="68"/>
      <c r="AC1025" s="83" t="str">
        <f t="shared" si="25"/>
        <v/>
      </c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  <c r="HV1025" s="68"/>
      <c r="HW1025" s="68"/>
      <c r="HX1025" s="68"/>
      <c r="HY1025" s="68"/>
      <c r="HZ1025" s="68"/>
      <c r="IA1025" s="68"/>
      <c r="IB1025" s="68"/>
      <c r="IC1025" s="68"/>
      <c r="ID1025" s="68"/>
      <c r="IE1025" s="68"/>
      <c r="IF1025" s="68"/>
      <c r="IG1025" s="68"/>
      <c r="IH1025" s="68"/>
      <c r="II1025" s="68"/>
      <c r="IJ1025" s="68"/>
      <c r="IK1025" s="68"/>
      <c r="IL1025" s="68"/>
      <c r="IM1025" s="68"/>
      <c r="IN1025" s="68"/>
      <c r="IO1025" s="68"/>
      <c r="IP1025" s="68"/>
      <c r="IQ1025" s="68"/>
      <c r="IR1025" s="68"/>
      <c r="IS1025" s="68"/>
      <c r="IT1025" s="68"/>
      <c r="IU1025" s="68"/>
      <c r="IV1025" s="68"/>
      <c r="IW1025" s="68"/>
      <c r="IX1025" s="68"/>
      <c r="IY1025" s="68"/>
      <c r="IZ1025" s="68"/>
      <c r="JA1025" s="68"/>
      <c r="JB1025" s="68"/>
      <c r="JC1025" s="68"/>
      <c r="JD1025" s="68"/>
      <c r="JE1025" s="68"/>
    </row>
    <row r="1026" spans="1:265" s="22" customFormat="1" ht="15" customHeight="1" x14ac:dyDescent="0.2">
      <c r="A1026" s="572">
        <f>A1020+1</f>
        <v>108</v>
      </c>
      <c r="B1026" s="1086" t="s">
        <v>1136</v>
      </c>
      <c r="C1026" s="201" t="s">
        <v>35</v>
      </c>
      <c r="D1026" s="325" t="s">
        <v>1137</v>
      </c>
      <c r="E1026" s="122" t="s">
        <v>89</v>
      </c>
      <c r="F1026" s="989" t="s">
        <v>1138</v>
      </c>
      <c r="G1026" s="990" t="s">
        <v>1060</v>
      </c>
      <c r="H1026" s="325" t="s">
        <v>1985</v>
      </c>
      <c r="I1026" s="325" t="s">
        <v>1985</v>
      </c>
      <c r="J1026" s="325"/>
      <c r="K1026" s="371" t="s">
        <v>2215</v>
      </c>
      <c r="L1026" s="371" t="s">
        <v>97</v>
      </c>
      <c r="M1026" s="1162">
        <v>3</v>
      </c>
      <c r="N1026" s="1162" t="s">
        <v>1174</v>
      </c>
      <c r="O1026" s="371" t="s">
        <v>626</v>
      </c>
      <c r="P1026" s="578">
        <v>8</v>
      </c>
      <c r="Q1026" s="579"/>
      <c r="R1026" s="579"/>
      <c r="S1026" s="579"/>
      <c r="T1026" s="579"/>
      <c r="U1026" s="579"/>
      <c r="V1026" s="579"/>
      <c r="W1026" s="580"/>
      <c r="X1026" s="129"/>
      <c r="Y1026" s="227"/>
      <c r="Z1026" s="112" t="str">
        <f>C1026</f>
        <v>TC</v>
      </c>
      <c r="AA1026" s="35" t="s">
        <v>1478</v>
      </c>
      <c r="AB1026" s="35" t="s">
        <v>1480</v>
      </c>
      <c r="AC1026" s="83">
        <f t="shared" si="25"/>
        <v>24</v>
      </c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  <c r="GY1026" s="35"/>
      <c r="GZ1026" s="35"/>
      <c r="HA1026" s="35"/>
      <c r="HB1026" s="35"/>
      <c r="HC1026" s="35"/>
      <c r="HD1026" s="35"/>
      <c r="HE1026" s="35"/>
      <c r="HF1026" s="35"/>
      <c r="HG1026" s="35"/>
      <c r="HH1026" s="35"/>
      <c r="HI1026" s="35"/>
      <c r="HJ1026" s="35"/>
      <c r="HK1026" s="35"/>
      <c r="HL1026" s="35"/>
      <c r="HM1026" s="35"/>
      <c r="HN1026" s="35"/>
      <c r="HO1026" s="35"/>
      <c r="HP1026" s="35"/>
      <c r="HQ1026" s="35"/>
      <c r="HR1026" s="35"/>
      <c r="HS1026" s="35"/>
      <c r="HT1026" s="35"/>
      <c r="HU1026" s="35"/>
      <c r="HV1026" s="35"/>
      <c r="HW1026" s="35"/>
      <c r="HX1026" s="35"/>
      <c r="HY1026" s="35"/>
      <c r="HZ1026" s="35"/>
      <c r="IA1026" s="35"/>
      <c r="IB1026" s="35"/>
      <c r="IC1026" s="35"/>
      <c r="ID1026" s="35"/>
      <c r="IE1026" s="35"/>
      <c r="IF1026" s="35"/>
      <c r="IG1026" s="35"/>
      <c r="IH1026" s="35"/>
      <c r="II1026" s="35"/>
      <c r="IJ1026" s="35"/>
      <c r="IK1026" s="35"/>
      <c r="IL1026" s="35"/>
      <c r="IM1026" s="35"/>
      <c r="IN1026" s="35"/>
      <c r="IO1026" s="35"/>
      <c r="IP1026" s="35"/>
      <c r="IQ1026" s="35"/>
      <c r="IR1026" s="35"/>
      <c r="IS1026" s="35"/>
      <c r="IT1026" s="35"/>
      <c r="IU1026" s="35"/>
      <c r="IV1026" s="35"/>
      <c r="IW1026" s="35"/>
      <c r="IX1026" s="35"/>
      <c r="IY1026" s="35"/>
      <c r="IZ1026" s="35"/>
      <c r="JA1026" s="35"/>
      <c r="JB1026" s="35"/>
      <c r="JC1026" s="35"/>
      <c r="JD1026" s="35"/>
      <c r="JE1026" s="35"/>
    </row>
    <row r="1027" spans="1:265" s="22" customFormat="1" ht="15" customHeight="1" x14ac:dyDescent="0.2">
      <c r="A1027" s="573"/>
      <c r="B1027" s="884" t="s">
        <v>1136</v>
      </c>
      <c r="C1027" s="206"/>
      <c r="D1027" s="326" t="s">
        <v>1137</v>
      </c>
      <c r="E1027" s="191"/>
      <c r="F1027" s="991"/>
      <c r="G1027" s="992"/>
      <c r="H1027" s="326" t="s">
        <v>1985</v>
      </c>
      <c r="I1027" s="326" t="s">
        <v>1985</v>
      </c>
      <c r="J1027" s="326"/>
      <c r="K1027" s="372" t="s">
        <v>2215</v>
      </c>
      <c r="L1027" s="372" t="s">
        <v>97</v>
      </c>
      <c r="M1027" s="1118">
        <v>1</v>
      </c>
      <c r="N1027" s="1118" t="s">
        <v>1139</v>
      </c>
      <c r="O1027" s="372" t="s">
        <v>626</v>
      </c>
      <c r="P1027" s="581">
        <v>8</v>
      </c>
      <c r="Q1027" s="582"/>
      <c r="R1027" s="582"/>
      <c r="S1027" s="582"/>
      <c r="T1027" s="582"/>
      <c r="U1027" s="582"/>
      <c r="V1027" s="582"/>
      <c r="W1027" s="583"/>
      <c r="X1027" s="142"/>
      <c r="Y1027" s="228"/>
      <c r="Z1027" s="112"/>
      <c r="AA1027" s="35"/>
      <c r="AB1027" s="35"/>
      <c r="AC1027" s="83" t="str">
        <f t="shared" si="25"/>
        <v/>
      </c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  <c r="GY1027" s="35"/>
      <c r="GZ1027" s="35"/>
      <c r="HA1027" s="35"/>
      <c r="HB1027" s="35"/>
      <c r="HC1027" s="35"/>
      <c r="HD1027" s="35"/>
      <c r="HE1027" s="35"/>
      <c r="HF1027" s="35"/>
      <c r="HG1027" s="35"/>
      <c r="HH1027" s="35"/>
      <c r="HI1027" s="35"/>
      <c r="HJ1027" s="35"/>
      <c r="HK1027" s="35"/>
      <c r="HL1027" s="35"/>
      <c r="HM1027" s="35"/>
      <c r="HN1027" s="35"/>
      <c r="HO1027" s="35"/>
      <c r="HP1027" s="35"/>
      <c r="HQ1027" s="35"/>
      <c r="HR1027" s="35"/>
      <c r="HS1027" s="35"/>
      <c r="HT1027" s="35"/>
      <c r="HU1027" s="35"/>
      <c r="HV1027" s="35"/>
      <c r="HW1027" s="35"/>
      <c r="HX1027" s="35"/>
      <c r="HY1027" s="35"/>
      <c r="HZ1027" s="35"/>
      <c r="IA1027" s="35"/>
      <c r="IB1027" s="35"/>
      <c r="IC1027" s="35"/>
      <c r="ID1027" s="35"/>
      <c r="IE1027" s="35"/>
      <c r="IF1027" s="35"/>
      <c r="IG1027" s="35"/>
      <c r="IH1027" s="35"/>
      <c r="II1027" s="35"/>
      <c r="IJ1027" s="35"/>
      <c r="IK1027" s="35"/>
      <c r="IL1027" s="35"/>
      <c r="IM1027" s="35"/>
      <c r="IN1027" s="35"/>
      <c r="IO1027" s="35"/>
      <c r="IP1027" s="35"/>
      <c r="IQ1027" s="35"/>
      <c r="IR1027" s="35"/>
      <c r="IS1027" s="35"/>
      <c r="IT1027" s="35"/>
      <c r="IU1027" s="35"/>
      <c r="IV1027" s="35"/>
      <c r="IW1027" s="35"/>
      <c r="IX1027" s="35"/>
      <c r="IY1027" s="35"/>
      <c r="IZ1027" s="35"/>
      <c r="JA1027" s="35"/>
      <c r="JB1027" s="35"/>
      <c r="JC1027" s="35"/>
      <c r="JD1027" s="35"/>
      <c r="JE1027" s="35"/>
    </row>
    <row r="1028" spans="1:265" s="22" customFormat="1" ht="15" customHeight="1" x14ac:dyDescent="0.2">
      <c r="A1028" s="573"/>
      <c r="B1028" s="884" t="s">
        <v>1136</v>
      </c>
      <c r="C1028" s="206"/>
      <c r="D1028" s="326" t="s">
        <v>1137</v>
      </c>
      <c r="E1028" s="191"/>
      <c r="F1028" s="991"/>
      <c r="G1028" s="992"/>
      <c r="H1028" s="326" t="s">
        <v>1985</v>
      </c>
      <c r="I1028" s="326" t="s">
        <v>1985</v>
      </c>
      <c r="J1028" s="326"/>
      <c r="K1028" s="372" t="s">
        <v>2215</v>
      </c>
      <c r="L1028" s="372" t="s">
        <v>97</v>
      </c>
      <c r="M1028" s="1118">
        <v>1</v>
      </c>
      <c r="N1028" s="1118" t="s">
        <v>1140</v>
      </c>
      <c r="O1028" s="372" t="s">
        <v>626</v>
      </c>
      <c r="P1028" s="581">
        <v>8</v>
      </c>
      <c r="Q1028" s="582"/>
      <c r="R1028" s="582"/>
      <c r="S1028" s="582"/>
      <c r="T1028" s="582"/>
      <c r="U1028" s="582"/>
      <c r="V1028" s="582"/>
      <c r="W1028" s="583"/>
      <c r="X1028" s="142"/>
      <c r="Y1028" s="228"/>
      <c r="Z1028" s="112"/>
      <c r="AA1028" s="35"/>
      <c r="AB1028" s="35"/>
      <c r="AC1028" s="83" t="str">
        <f t="shared" si="25"/>
        <v/>
      </c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  <c r="GY1028" s="35"/>
      <c r="GZ1028" s="35"/>
      <c r="HA1028" s="35"/>
      <c r="HB1028" s="35"/>
      <c r="HC1028" s="35"/>
      <c r="HD1028" s="35"/>
      <c r="HE1028" s="35"/>
      <c r="HF1028" s="35"/>
      <c r="HG1028" s="35"/>
      <c r="HH1028" s="35"/>
      <c r="HI1028" s="35"/>
      <c r="HJ1028" s="35"/>
      <c r="HK1028" s="35"/>
      <c r="HL1028" s="35"/>
      <c r="HM1028" s="35"/>
      <c r="HN1028" s="35"/>
      <c r="HO1028" s="35"/>
      <c r="HP1028" s="35"/>
      <c r="HQ1028" s="35"/>
      <c r="HR1028" s="35"/>
      <c r="HS1028" s="35"/>
      <c r="HT1028" s="35"/>
      <c r="HU1028" s="35"/>
      <c r="HV1028" s="35"/>
      <c r="HW1028" s="35"/>
      <c r="HX1028" s="35"/>
      <c r="HY1028" s="35"/>
      <c r="HZ1028" s="35"/>
      <c r="IA1028" s="35"/>
      <c r="IB1028" s="35"/>
      <c r="IC1028" s="35"/>
      <c r="ID1028" s="35"/>
      <c r="IE1028" s="35"/>
      <c r="IF1028" s="35"/>
      <c r="IG1028" s="35"/>
      <c r="IH1028" s="35"/>
      <c r="II1028" s="35"/>
      <c r="IJ1028" s="35"/>
      <c r="IK1028" s="35"/>
      <c r="IL1028" s="35"/>
      <c r="IM1028" s="35"/>
      <c r="IN1028" s="35"/>
      <c r="IO1028" s="35"/>
      <c r="IP1028" s="35"/>
      <c r="IQ1028" s="35"/>
      <c r="IR1028" s="35"/>
      <c r="IS1028" s="35"/>
      <c r="IT1028" s="35"/>
      <c r="IU1028" s="35"/>
      <c r="IV1028" s="35"/>
      <c r="IW1028" s="35"/>
      <c r="IX1028" s="35"/>
      <c r="IY1028" s="35"/>
      <c r="IZ1028" s="35"/>
      <c r="JA1028" s="35"/>
      <c r="JB1028" s="35"/>
      <c r="JC1028" s="35"/>
      <c r="JD1028" s="35"/>
      <c r="JE1028" s="35"/>
    </row>
    <row r="1029" spans="1:265" s="22" customFormat="1" ht="15" customHeight="1" x14ac:dyDescent="0.2">
      <c r="A1029" s="573"/>
      <c r="B1029" s="884" t="s">
        <v>1136</v>
      </c>
      <c r="C1029" s="206"/>
      <c r="D1029" s="326" t="s">
        <v>1137</v>
      </c>
      <c r="E1029" s="191"/>
      <c r="F1029" s="991"/>
      <c r="G1029" s="992"/>
      <c r="H1029" s="326" t="s">
        <v>1985</v>
      </c>
      <c r="I1029" s="326" t="s">
        <v>1985</v>
      </c>
      <c r="J1029" s="326"/>
      <c r="K1029" s="372" t="s">
        <v>1557</v>
      </c>
      <c r="L1029" s="372"/>
      <c r="M1029" s="1118"/>
      <c r="N1029" s="1118"/>
      <c r="O1029" s="372"/>
      <c r="P1029" s="581"/>
      <c r="Q1029" s="582"/>
      <c r="R1029" s="582"/>
      <c r="S1029" s="582">
        <v>5</v>
      </c>
      <c r="T1029" s="582"/>
      <c r="U1029" s="582"/>
      <c r="V1029" s="582"/>
      <c r="W1029" s="583"/>
      <c r="X1029" s="142"/>
      <c r="Y1029" s="228"/>
      <c r="Z1029" s="112"/>
      <c r="AA1029" s="35"/>
      <c r="AB1029" s="35"/>
      <c r="AC1029" s="83" t="str">
        <f t="shared" si="25"/>
        <v/>
      </c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  <c r="GY1029" s="35"/>
      <c r="GZ1029" s="35"/>
      <c r="HA1029" s="35"/>
      <c r="HB1029" s="35"/>
      <c r="HC1029" s="35"/>
      <c r="HD1029" s="35"/>
      <c r="HE1029" s="35"/>
      <c r="HF1029" s="35"/>
      <c r="HG1029" s="35"/>
      <c r="HH1029" s="35"/>
      <c r="HI1029" s="35"/>
      <c r="HJ1029" s="35"/>
      <c r="HK1029" s="35"/>
      <c r="HL1029" s="35"/>
      <c r="HM1029" s="35"/>
      <c r="HN1029" s="35"/>
      <c r="HO1029" s="35"/>
      <c r="HP1029" s="35"/>
      <c r="HQ1029" s="35"/>
      <c r="HR1029" s="35"/>
      <c r="HS1029" s="35"/>
      <c r="HT1029" s="35"/>
      <c r="HU1029" s="35"/>
      <c r="HV1029" s="35"/>
      <c r="HW1029" s="35"/>
      <c r="HX1029" s="35"/>
      <c r="HY1029" s="35"/>
      <c r="HZ1029" s="35"/>
      <c r="IA1029" s="35"/>
      <c r="IB1029" s="35"/>
      <c r="IC1029" s="35"/>
      <c r="ID1029" s="35"/>
      <c r="IE1029" s="35"/>
      <c r="IF1029" s="35"/>
      <c r="IG1029" s="35"/>
      <c r="IH1029" s="35"/>
      <c r="II1029" s="35"/>
      <c r="IJ1029" s="35"/>
      <c r="IK1029" s="35"/>
      <c r="IL1029" s="35"/>
      <c r="IM1029" s="35"/>
      <c r="IN1029" s="35"/>
      <c r="IO1029" s="35"/>
      <c r="IP1029" s="35"/>
      <c r="IQ1029" s="35"/>
      <c r="IR1029" s="35"/>
      <c r="IS1029" s="35"/>
      <c r="IT1029" s="35"/>
      <c r="IU1029" s="35"/>
      <c r="IV1029" s="35"/>
      <c r="IW1029" s="35"/>
      <c r="IX1029" s="35"/>
      <c r="IY1029" s="35"/>
      <c r="IZ1029" s="35"/>
      <c r="JA1029" s="35"/>
      <c r="JB1029" s="35"/>
      <c r="JC1029" s="35"/>
      <c r="JD1029" s="35"/>
      <c r="JE1029" s="35"/>
    </row>
    <row r="1030" spans="1:265" s="22" customFormat="1" ht="15" customHeight="1" x14ac:dyDescent="0.2">
      <c r="A1030" s="573"/>
      <c r="B1030" s="884" t="s">
        <v>1136</v>
      </c>
      <c r="C1030" s="206"/>
      <c r="D1030" s="326" t="s">
        <v>1137</v>
      </c>
      <c r="E1030" s="191"/>
      <c r="F1030" s="991"/>
      <c r="G1030" s="992"/>
      <c r="H1030" s="326" t="s">
        <v>1985</v>
      </c>
      <c r="I1030" s="326" t="s">
        <v>1985</v>
      </c>
      <c r="J1030" s="326"/>
      <c r="K1030" s="372" t="s">
        <v>126</v>
      </c>
      <c r="L1030" s="372"/>
      <c r="M1030" s="1118"/>
      <c r="N1030" s="1118"/>
      <c r="O1030" s="372"/>
      <c r="P1030" s="581"/>
      <c r="Q1030" s="582"/>
      <c r="R1030" s="582"/>
      <c r="S1030" s="582">
        <v>3</v>
      </c>
      <c r="T1030" s="582"/>
      <c r="U1030" s="582"/>
      <c r="V1030" s="582"/>
      <c r="W1030" s="583"/>
      <c r="X1030" s="142"/>
      <c r="Y1030" s="228"/>
      <c r="Z1030" s="112"/>
      <c r="AA1030" s="35"/>
      <c r="AB1030" s="35"/>
      <c r="AC1030" s="83" t="str">
        <f t="shared" si="25"/>
        <v/>
      </c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  <c r="GY1030" s="35"/>
      <c r="GZ1030" s="35"/>
      <c r="HA1030" s="35"/>
      <c r="HB1030" s="35"/>
      <c r="HC1030" s="35"/>
      <c r="HD1030" s="35"/>
      <c r="HE1030" s="35"/>
      <c r="HF1030" s="35"/>
      <c r="HG1030" s="35"/>
      <c r="HH1030" s="35"/>
      <c r="HI1030" s="35"/>
      <c r="HJ1030" s="35"/>
      <c r="HK1030" s="35"/>
      <c r="HL1030" s="35"/>
      <c r="HM1030" s="35"/>
      <c r="HN1030" s="35"/>
      <c r="HO1030" s="35"/>
      <c r="HP1030" s="35"/>
      <c r="HQ1030" s="35"/>
      <c r="HR1030" s="35"/>
      <c r="HS1030" s="35"/>
      <c r="HT1030" s="35"/>
      <c r="HU1030" s="35"/>
      <c r="HV1030" s="35"/>
      <c r="HW1030" s="35"/>
      <c r="HX1030" s="35"/>
      <c r="HY1030" s="35"/>
      <c r="HZ1030" s="35"/>
      <c r="IA1030" s="35"/>
      <c r="IB1030" s="35"/>
      <c r="IC1030" s="35"/>
      <c r="ID1030" s="35"/>
      <c r="IE1030" s="35"/>
      <c r="IF1030" s="35"/>
      <c r="IG1030" s="35"/>
      <c r="IH1030" s="35"/>
      <c r="II1030" s="35"/>
      <c r="IJ1030" s="35"/>
      <c r="IK1030" s="35"/>
      <c r="IL1030" s="35"/>
      <c r="IM1030" s="35"/>
      <c r="IN1030" s="35"/>
      <c r="IO1030" s="35"/>
      <c r="IP1030" s="35"/>
      <c r="IQ1030" s="35"/>
      <c r="IR1030" s="35"/>
      <c r="IS1030" s="35"/>
      <c r="IT1030" s="35"/>
      <c r="IU1030" s="35"/>
      <c r="IV1030" s="35"/>
      <c r="IW1030" s="35"/>
      <c r="IX1030" s="35"/>
      <c r="IY1030" s="35"/>
      <c r="IZ1030" s="35"/>
      <c r="JA1030" s="35"/>
      <c r="JB1030" s="35"/>
      <c r="JC1030" s="35"/>
      <c r="JD1030" s="35"/>
      <c r="JE1030" s="35"/>
    </row>
    <row r="1031" spans="1:265" s="22" customFormat="1" ht="15" customHeight="1" x14ac:dyDescent="0.2">
      <c r="A1031" s="573"/>
      <c r="B1031" s="884" t="s">
        <v>1136</v>
      </c>
      <c r="C1031" s="206"/>
      <c r="D1031" s="326" t="s">
        <v>1137</v>
      </c>
      <c r="E1031" s="191"/>
      <c r="F1031" s="991"/>
      <c r="G1031" s="992"/>
      <c r="H1031" s="326" t="s">
        <v>1985</v>
      </c>
      <c r="I1031" s="326" t="s">
        <v>1985</v>
      </c>
      <c r="J1031" s="326"/>
      <c r="K1031" s="372" t="s">
        <v>157</v>
      </c>
      <c r="L1031" s="372"/>
      <c r="M1031" s="1118"/>
      <c r="N1031" s="1118"/>
      <c r="O1031" s="372"/>
      <c r="P1031" s="581"/>
      <c r="Q1031" s="582"/>
      <c r="R1031" s="582"/>
      <c r="S1031" s="582"/>
      <c r="T1031" s="582"/>
      <c r="U1031" s="582"/>
      <c r="V1031" s="582"/>
      <c r="W1031" s="583">
        <v>4</v>
      </c>
      <c r="X1031" s="142"/>
      <c r="Y1031" s="228"/>
      <c r="Z1031" s="112"/>
      <c r="AA1031" s="35"/>
      <c r="AB1031" s="35"/>
      <c r="AC1031" s="83" t="str">
        <f t="shared" si="25"/>
        <v/>
      </c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  <c r="GY1031" s="35"/>
      <c r="GZ1031" s="35"/>
      <c r="HA1031" s="35"/>
      <c r="HB1031" s="35"/>
      <c r="HC1031" s="35"/>
      <c r="HD1031" s="35"/>
      <c r="HE1031" s="35"/>
      <c r="HF1031" s="35"/>
      <c r="HG1031" s="35"/>
      <c r="HH1031" s="35"/>
      <c r="HI1031" s="35"/>
      <c r="HJ1031" s="35"/>
      <c r="HK1031" s="35"/>
      <c r="HL1031" s="35"/>
      <c r="HM1031" s="35"/>
      <c r="HN1031" s="35"/>
      <c r="HO1031" s="35"/>
      <c r="HP1031" s="35"/>
      <c r="HQ1031" s="35"/>
      <c r="HR1031" s="35"/>
      <c r="HS1031" s="35"/>
      <c r="HT1031" s="35"/>
      <c r="HU1031" s="35"/>
      <c r="HV1031" s="35"/>
      <c r="HW1031" s="35"/>
      <c r="HX1031" s="35"/>
      <c r="HY1031" s="35"/>
      <c r="HZ1031" s="35"/>
      <c r="IA1031" s="35"/>
      <c r="IB1031" s="35"/>
      <c r="IC1031" s="35"/>
      <c r="ID1031" s="35"/>
      <c r="IE1031" s="35"/>
      <c r="IF1031" s="35"/>
      <c r="IG1031" s="35"/>
      <c r="IH1031" s="35"/>
      <c r="II1031" s="35"/>
      <c r="IJ1031" s="35"/>
      <c r="IK1031" s="35"/>
      <c r="IL1031" s="35"/>
      <c r="IM1031" s="35"/>
      <c r="IN1031" s="35"/>
      <c r="IO1031" s="35"/>
      <c r="IP1031" s="35"/>
      <c r="IQ1031" s="35"/>
      <c r="IR1031" s="35"/>
      <c r="IS1031" s="35"/>
      <c r="IT1031" s="35"/>
      <c r="IU1031" s="35"/>
      <c r="IV1031" s="35"/>
      <c r="IW1031" s="35"/>
      <c r="IX1031" s="35"/>
      <c r="IY1031" s="35"/>
      <c r="IZ1031" s="35"/>
      <c r="JA1031" s="35"/>
      <c r="JB1031" s="35"/>
      <c r="JC1031" s="35"/>
      <c r="JD1031" s="35"/>
      <c r="JE1031" s="35"/>
    </row>
    <row r="1032" spans="1:265" s="22" customFormat="1" ht="15" customHeight="1" thickBot="1" x14ac:dyDescent="0.25">
      <c r="A1032" s="574"/>
      <c r="B1032" s="885" t="s">
        <v>1136</v>
      </c>
      <c r="C1032" s="209"/>
      <c r="D1032" s="296" t="s">
        <v>1137</v>
      </c>
      <c r="E1032" s="230"/>
      <c r="F1032" s="993"/>
      <c r="G1032" s="994"/>
      <c r="H1032" s="296" t="s">
        <v>1985</v>
      </c>
      <c r="I1032" s="296" t="s">
        <v>1985</v>
      </c>
      <c r="J1032" s="296"/>
      <c r="K1032" s="415" t="s">
        <v>2085</v>
      </c>
      <c r="L1032" s="415"/>
      <c r="M1032" s="1116"/>
      <c r="N1032" s="1116"/>
      <c r="O1032" s="415"/>
      <c r="P1032" s="672"/>
      <c r="Q1032" s="673"/>
      <c r="R1032" s="673"/>
      <c r="S1032" s="673"/>
      <c r="T1032" s="673">
        <v>4</v>
      </c>
      <c r="U1032" s="673"/>
      <c r="V1032" s="673"/>
      <c r="W1032" s="674"/>
      <c r="X1032" s="199">
        <f>SUM(P1026:W1032)</f>
        <v>40</v>
      </c>
      <c r="Y1032" s="231">
        <f>SUM(X1026:X1032)</f>
        <v>40</v>
      </c>
      <c r="Z1032" s="112"/>
      <c r="AA1032" s="35"/>
      <c r="AB1032" s="35"/>
      <c r="AC1032" s="83" t="str">
        <f t="shared" si="25"/>
        <v/>
      </c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  <c r="GY1032" s="35"/>
      <c r="GZ1032" s="35"/>
      <c r="HA1032" s="35"/>
      <c r="HB1032" s="35"/>
      <c r="HC1032" s="35"/>
      <c r="HD1032" s="35"/>
      <c r="HE1032" s="35"/>
      <c r="HF1032" s="35"/>
      <c r="HG1032" s="35"/>
      <c r="HH1032" s="35"/>
      <c r="HI1032" s="35"/>
      <c r="HJ1032" s="35"/>
      <c r="HK1032" s="35"/>
      <c r="HL1032" s="35"/>
      <c r="HM1032" s="35"/>
      <c r="HN1032" s="35"/>
      <c r="HO1032" s="35"/>
      <c r="HP1032" s="35"/>
      <c r="HQ1032" s="35"/>
      <c r="HR1032" s="35"/>
      <c r="HS1032" s="35"/>
      <c r="HT1032" s="35"/>
      <c r="HU1032" s="35"/>
      <c r="HV1032" s="35"/>
      <c r="HW1032" s="35"/>
      <c r="HX1032" s="35"/>
      <c r="HY1032" s="35"/>
      <c r="HZ1032" s="35"/>
      <c r="IA1032" s="35"/>
      <c r="IB1032" s="35"/>
      <c r="IC1032" s="35"/>
      <c r="ID1032" s="35"/>
      <c r="IE1032" s="35"/>
      <c r="IF1032" s="35"/>
      <c r="IG1032" s="35"/>
      <c r="IH1032" s="35"/>
      <c r="II1032" s="35"/>
      <c r="IJ1032" s="35"/>
      <c r="IK1032" s="35"/>
      <c r="IL1032" s="35"/>
      <c r="IM1032" s="35"/>
      <c r="IN1032" s="35"/>
      <c r="IO1032" s="35"/>
      <c r="IP1032" s="35"/>
      <c r="IQ1032" s="35"/>
      <c r="IR1032" s="35"/>
      <c r="IS1032" s="35"/>
      <c r="IT1032" s="35"/>
      <c r="IU1032" s="35"/>
      <c r="IV1032" s="35"/>
      <c r="IW1032" s="35"/>
      <c r="IX1032" s="35"/>
      <c r="IY1032" s="35"/>
      <c r="IZ1032" s="35"/>
      <c r="JA1032" s="35"/>
      <c r="JB1032" s="35"/>
      <c r="JC1032" s="35"/>
      <c r="JD1032" s="35"/>
      <c r="JE1032" s="35"/>
    </row>
    <row r="1033" spans="1:265" s="8" customFormat="1" ht="15" customHeight="1" x14ac:dyDescent="0.2">
      <c r="A1033" s="130">
        <f>+A1026+1</f>
        <v>109</v>
      </c>
      <c r="B1033" s="1088" t="s">
        <v>809</v>
      </c>
      <c r="C1033" s="206" t="s">
        <v>35</v>
      </c>
      <c r="D1033" s="858" t="s">
        <v>834</v>
      </c>
      <c r="E1033" s="218" t="s">
        <v>85</v>
      </c>
      <c r="F1033" s="1055" t="s">
        <v>855</v>
      </c>
      <c r="G1033" s="1056" t="s">
        <v>908</v>
      </c>
      <c r="H1033" s="858" t="s">
        <v>861</v>
      </c>
      <c r="I1033" s="858" t="s">
        <v>864</v>
      </c>
      <c r="J1033" s="858"/>
      <c r="K1033" s="859" t="s">
        <v>324</v>
      </c>
      <c r="L1033" s="859" t="s">
        <v>97</v>
      </c>
      <c r="M1033" s="1129" t="s">
        <v>574</v>
      </c>
      <c r="N1033" s="1129" t="s">
        <v>24</v>
      </c>
      <c r="O1033" s="859" t="s">
        <v>625</v>
      </c>
      <c r="P1033" s="779">
        <v>4</v>
      </c>
      <c r="Q1033" s="780"/>
      <c r="R1033" s="780"/>
      <c r="S1033" s="780"/>
      <c r="T1033" s="780"/>
      <c r="U1033" s="780"/>
      <c r="V1033" s="780"/>
      <c r="W1033" s="781"/>
      <c r="X1033" s="130"/>
      <c r="Y1033" s="130"/>
      <c r="Z1033" s="112" t="str">
        <f>C1033</f>
        <v>TC</v>
      </c>
      <c r="AA1033" s="83" t="s">
        <v>1476</v>
      </c>
      <c r="AB1033" s="83" t="s">
        <v>1480</v>
      </c>
      <c r="AC1033" s="83">
        <f t="shared" si="25"/>
        <v>12</v>
      </c>
      <c r="AD1033" s="83"/>
      <c r="AE1033" s="83"/>
      <c r="AF1033" s="83"/>
      <c r="AG1033" s="83"/>
      <c r="AH1033" s="83"/>
      <c r="AI1033" s="83"/>
      <c r="AJ1033" s="83"/>
      <c r="AK1033" s="83"/>
      <c r="AL1033" s="83"/>
      <c r="AM1033" s="83"/>
      <c r="AN1033" s="83"/>
      <c r="AO1033" s="83"/>
      <c r="AP1033" s="83"/>
      <c r="AQ1033" s="83"/>
      <c r="AR1033" s="83"/>
      <c r="AS1033" s="83"/>
      <c r="AT1033" s="83"/>
      <c r="AU1033" s="83"/>
      <c r="AV1033" s="83"/>
      <c r="AW1033" s="83"/>
      <c r="AX1033" s="83"/>
      <c r="AY1033" s="83"/>
      <c r="AZ1033" s="83"/>
      <c r="BA1033" s="83"/>
      <c r="BB1033" s="83"/>
      <c r="BC1033" s="83"/>
      <c r="BD1033" s="83"/>
      <c r="BE1033" s="83"/>
      <c r="BF1033" s="83"/>
      <c r="BG1033" s="83"/>
      <c r="BH1033" s="83"/>
      <c r="BI1033" s="83"/>
      <c r="BJ1033" s="83"/>
      <c r="BK1033" s="83"/>
      <c r="BL1033" s="83"/>
      <c r="BM1033" s="83"/>
      <c r="BN1033" s="83"/>
      <c r="BO1033" s="83"/>
      <c r="BP1033" s="83"/>
      <c r="BQ1033" s="83"/>
      <c r="BR1033" s="83"/>
      <c r="BS1033" s="83"/>
      <c r="BT1033" s="83"/>
      <c r="BU1033" s="83"/>
      <c r="BV1033" s="83"/>
      <c r="BW1033" s="83"/>
      <c r="BX1033" s="83"/>
      <c r="BY1033" s="83"/>
      <c r="BZ1033" s="83"/>
      <c r="CA1033" s="83"/>
      <c r="CB1033" s="83"/>
      <c r="CC1033" s="83"/>
      <c r="CD1033" s="83"/>
      <c r="CE1033" s="83"/>
      <c r="CF1033" s="83"/>
      <c r="CG1033" s="83"/>
      <c r="CH1033" s="83"/>
      <c r="CI1033" s="83"/>
      <c r="CJ1033" s="83"/>
      <c r="CK1033" s="83"/>
      <c r="CL1033" s="83"/>
      <c r="CM1033" s="83"/>
      <c r="CN1033" s="83"/>
      <c r="CO1033" s="83"/>
      <c r="CP1033" s="83"/>
      <c r="CQ1033" s="83"/>
      <c r="CR1033" s="83"/>
      <c r="CS1033" s="83"/>
      <c r="CT1033" s="83"/>
      <c r="CU1033" s="83"/>
      <c r="CV1033" s="83"/>
      <c r="CW1033" s="83"/>
      <c r="CX1033" s="83"/>
      <c r="CY1033" s="83"/>
      <c r="CZ1033" s="83"/>
      <c r="DA1033" s="83"/>
      <c r="DB1033" s="83"/>
      <c r="DC1033" s="83"/>
      <c r="DD1033" s="83"/>
      <c r="DE1033" s="83"/>
      <c r="DF1033" s="83"/>
      <c r="DG1033" s="83"/>
      <c r="DH1033" s="83"/>
      <c r="DI1033" s="83"/>
      <c r="DJ1033" s="83"/>
      <c r="DK1033" s="83"/>
      <c r="DL1033" s="83"/>
      <c r="DM1033" s="83"/>
      <c r="DN1033" s="83"/>
      <c r="DO1033" s="83"/>
      <c r="DP1033" s="83"/>
      <c r="DQ1033" s="83"/>
      <c r="DR1033" s="83"/>
      <c r="DS1033" s="83"/>
      <c r="DT1033" s="83"/>
      <c r="DU1033" s="83"/>
      <c r="DV1033" s="83"/>
      <c r="DW1033" s="83"/>
      <c r="DX1033" s="83"/>
      <c r="DY1033" s="83"/>
      <c r="DZ1033" s="83"/>
      <c r="EA1033" s="83"/>
      <c r="EB1033" s="83"/>
      <c r="EC1033" s="83"/>
      <c r="ED1033" s="83"/>
      <c r="EE1033" s="83"/>
      <c r="EF1033" s="83"/>
      <c r="EG1033" s="83"/>
      <c r="EH1033" s="83"/>
      <c r="EI1033" s="83"/>
      <c r="EJ1033" s="83"/>
      <c r="EK1033" s="83"/>
      <c r="EL1033" s="83"/>
      <c r="EM1033" s="83"/>
      <c r="EN1033" s="83"/>
      <c r="EO1033" s="83"/>
      <c r="EP1033" s="83"/>
      <c r="EQ1033" s="83"/>
      <c r="ER1033" s="83"/>
      <c r="ES1033" s="83"/>
      <c r="ET1033" s="83"/>
      <c r="EU1033" s="83"/>
      <c r="EV1033" s="83"/>
      <c r="EW1033" s="83"/>
      <c r="EX1033" s="83"/>
      <c r="EY1033" s="83"/>
      <c r="EZ1033" s="83"/>
      <c r="FA1033" s="83"/>
      <c r="FB1033" s="83"/>
      <c r="FC1033" s="83"/>
      <c r="FD1033" s="83"/>
      <c r="FE1033" s="83"/>
      <c r="FF1033" s="83"/>
      <c r="FG1033" s="83"/>
      <c r="FH1033" s="83"/>
      <c r="FI1033" s="83"/>
      <c r="FJ1033" s="83"/>
      <c r="FK1033" s="83"/>
      <c r="FL1033" s="83"/>
      <c r="FM1033" s="83"/>
      <c r="FN1033" s="83"/>
      <c r="FO1033" s="83"/>
      <c r="FP1033" s="83"/>
      <c r="FQ1033" s="83"/>
      <c r="FR1033" s="83"/>
      <c r="FS1033" s="83"/>
      <c r="FT1033" s="83"/>
      <c r="FU1033" s="83"/>
      <c r="FV1033" s="83"/>
      <c r="FW1033" s="83"/>
      <c r="FX1033" s="83"/>
      <c r="FY1033" s="83"/>
      <c r="FZ1033" s="83"/>
      <c r="GA1033" s="83"/>
      <c r="GB1033" s="83"/>
      <c r="GC1033" s="83"/>
      <c r="GD1033" s="83"/>
      <c r="GE1033" s="83"/>
      <c r="GF1033" s="83"/>
      <c r="GG1033" s="83"/>
      <c r="GH1033" s="83"/>
      <c r="GI1033" s="83"/>
      <c r="GJ1033" s="83"/>
      <c r="GK1033" s="83"/>
      <c r="GL1033" s="83"/>
      <c r="GM1033" s="83"/>
      <c r="GN1033" s="83"/>
      <c r="GO1033" s="83"/>
      <c r="GP1033" s="83"/>
      <c r="GQ1033" s="83"/>
      <c r="GR1033" s="83"/>
      <c r="GS1033" s="83"/>
      <c r="GT1033" s="83"/>
      <c r="GU1033" s="83"/>
      <c r="GV1033" s="83"/>
      <c r="GW1033" s="83"/>
      <c r="GX1033" s="83"/>
      <c r="GY1033" s="83"/>
      <c r="GZ1033" s="83"/>
      <c r="HA1033" s="83"/>
      <c r="HB1033" s="83"/>
      <c r="HC1033" s="83"/>
      <c r="HD1033" s="83"/>
      <c r="HE1033" s="83"/>
      <c r="HF1033" s="83"/>
      <c r="HG1033" s="83"/>
      <c r="HH1033" s="83"/>
      <c r="HI1033" s="83"/>
      <c r="HJ1033" s="83"/>
      <c r="HK1033" s="83"/>
      <c r="HL1033" s="83"/>
      <c r="HM1033" s="83"/>
      <c r="HN1033" s="83"/>
      <c r="HO1033" s="83"/>
      <c r="HP1033" s="83"/>
      <c r="HQ1033" s="83"/>
      <c r="HR1033" s="83"/>
      <c r="HS1033" s="83"/>
      <c r="HT1033" s="83"/>
      <c r="HU1033" s="83"/>
      <c r="HV1033" s="83"/>
      <c r="HW1033" s="83"/>
      <c r="HX1033" s="83"/>
      <c r="HY1033" s="83"/>
      <c r="HZ1033" s="83"/>
      <c r="IA1033" s="83"/>
      <c r="IB1033" s="83"/>
      <c r="IC1033" s="83"/>
      <c r="ID1033" s="83"/>
      <c r="IE1033" s="83"/>
      <c r="IF1033" s="83"/>
      <c r="IG1033" s="83"/>
      <c r="IH1033" s="83"/>
      <c r="II1033" s="83"/>
      <c r="IJ1033" s="83"/>
      <c r="IK1033" s="83"/>
      <c r="IL1033" s="83"/>
      <c r="IM1033" s="83"/>
      <c r="IN1033" s="83"/>
      <c r="IO1033" s="83"/>
      <c r="IP1033" s="83"/>
      <c r="IQ1033" s="83"/>
      <c r="IR1033" s="83"/>
      <c r="IS1033" s="83"/>
      <c r="IT1033" s="83"/>
      <c r="IU1033" s="83"/>
      <c r="IV1033" s="83"/>
      <c r="IW1033" s="83"/>
      <c r="IX1033" s="83"/>
      <c r="IY1033" s="83"/>
      <c r="IZ1033" s="83"/>
      <c r="JA1033" s="83"/>
      <c r="JB1033" s="83"/>
      <c r="JC1033" s="83"/>
      <c r="JD1033" s="83"/>
      <c r="JE1033" s="83"/>
    </row>
    <row r="1034" spans="1:265" s="8" customFormat="1" ht="15" customHeight="1" x14ac:dyDescent="0.2">
      <c r="A1034" s="130"/>
      <c r="B1034" s="131" t="s">
        <v>809</v>
      </c>
      <c r="C1034" s="206"/>
      <c r="D1034" s="335" t="s">
        <v>834</v>
      </c>
      <c r="E1034" s="218"/>
      <c r="F1034" s="1055"/>
      <c r="G1034" s="1056"/>
      <c r="H1034" s="335" t="s">
        <v>861</v>
      </c>
      <c r="I1034" s="335" t="s">
        <v>1547</v>
      </c>
      <c r="J1034" s="335"/>
      <c r="K1034" s="390" t="s">
        <v>2075</v>
      </c>
      <c r="L1034" s="390" t="s">
        <v>97</v>
      </c>
      <c r="M1034" s="765" t="s">
        <v>504</v>
      </c>
      <c r="N1034" s="765" t="s">
        <v>24</v>
      </c>
      <c r="O1034" s="390" t="s">
        <v>625</v>
      </c>
      <c r="P1034" s="598">
        <v>2</v>
      </c>
      <c r="Q1034" s="599"/>
      <c r="R1034" s="599"/>
      <c r="S1034" s="599"/>
      <c r="T1034" s="599"/>
      <c r="U1034" s="599"/>
      <c r="V1034" s="599"/>
      <c r="W1034" s="600"/>
      <c r="X1034" s="130"/>
      <c r="Y1034" s="130"/>
      <c r="Z1034" s="112"/>
      <c r="AA1034" s="83"/>
      <c r="AB1034" s="83"/>
      <c r="AC1034" s="83" t="str">
        <f t="shared" si="25"/>
        <v/>
      </c>
      <c r="AD1034" s="83"/>
      <c r="AE1034" s="83"/>
      <c r="AF1034" s="83"/>
      <c r="AG1034" s="83"/>
      <c r="AH1034" s="83"/>
      <c r="AI1034" s="83"/>
      <c r="AJ1034" s="83"/>
      <c r="AK1034" s="83"/>
      <c r="AL1034" s="83"/>
      <c r="AM1034" s="83"/>
      <c r="AN1034" s="83"/>
      <c r="AO1034" s="83"/>
      <c r="AP1034" s="83"/>
      <c r="AQ1034" s="83"/>
      <c r="AR1034" s="83"/>
      <c r="AS1034" s="83"/>
      <c r="AT1034" s="83"/>
      <c r="AU1034" s="83"/>
      <c r="AV1034" s="83"/>
      <c r="AW1034" s="83"/>
      <c r="AX1034" s="83"/>
      <c r="AY1034" s="83"/>
      <c r="AZ1034" s="83"/>
      <c r="BA1034" s="83"/>
      <c r="BB1034" s="83"/>
      <c r="BC1034" s="83"/>
      <c r="BD1034" s="83"/>
      <c r="BE1034" s="83"/>
      <c r="BF1034" s="83"/>
      <c r="BG1034" s="83"/>
      <c r="BH1034" s="83"/>
      <c r="BI1034" s="83"/>
      <c r="BJ1034" s="83"/>
      <c r="BK1034" s="83"/>
      <c r="BL1034" s="83"/>
      <c r="BM1034" s="83"/>
      <c r="BN1034" s="83"/>
      <c r="BO1034" s="83"/>
      <c r="BP1034" s="83"/>
      <c r="BQ1034" s="83"/>
      <c r="BR1034" s="83"/>
      <c r="BS1034" s="83"/>
      <c r="BT1034" s="83"/>
      <c r="BU1034" s="83"/>
      <c r="BV1034" s="83"/>
      <c r="BW1034" s="83"/>
      <c r="BX1034" s="83"/>
      <c r="BY1034" s="83"/>
      <c r="BZ1034" s="83"/>
      <c r="CA1034" s="83"/>
      <c r="CB1034" s="83"/>
      <c r="CC1034" s="83"/>
      <c r="CD1034" s="83"/>
      <c r="CE1034" s="83"/>
      <c r="CF1034" s="83"/>
      <c r="CG1034" s="83"/>
      <c r="CH1034" s="83"/>
      <c r="CI1034" s="83"/>
      <c r="CJ1034" s="83"/>
      <c r="CK1034" s="83"/>
      <c r="CL1034" s="83"/>
      <c r="CM1034" s="83"/>
      <c r="CN1034" s="83"/>
      <c r="CO1034" s="83"/>
      <c r="CP1034" s="83"/>
      <c r="CQ1034" s="83"/>
      <c r="CR1034" s="83"/>
      <c r="CS1034" s="83"/>
      <c r="CT1034" s="83"/>
      <c r="CU1034" s="83"/>
      <c r="CV1034" s="83"/>
      <c r="CW1034" s="83"/>
      <c r="CX1034" s="83"/>
      <c r="CY1034" s="83"/>
      <c r="CZ1034" s="83"/>
      <c r="DA1034" s="83"/>
      <c r="DB1034" s="83"/>
      <c r="DC1034" s="83"/>
      <c r="DD1034" s="83"/>
      <c r="DE1034" s="83"/>
      <c r="DF1034" s="83"/>
      <c r="DG1034" s="83"/>
      <c r="DH1034" s="83"/>
      <c r="DI1034" s="83"/>
      <c r="DJ1034" s="83"/>
      <c r="DK1034" s="83"/>
      <c r="DL1034" s="83"/>
      <c r="DM1034" s="83"/>
      <c r="DN1034" s="83"/>
      <c r="DO1034" s="83"/>
      <c r="DP1034" s="83"/>
      <c r="DQ1034" s="83"/>
      <c r="DR1034" s="83"/>
      <c r="DS1034" s="83"/>
      <c r="DT1034" s="83"/>
      <c r="DU1034" s="83"/>
      <c r="DV1034" s="83"/>
      <c r="DW1034" s="83"/>
      <c r="DX1034" s="83"/>
      <c r="DY1034" s="83"/>
      <c r="DZ1034" s="83"/>
      <c r="EA1034" s="83"/>
      <c r="EB1034" s="83"/>
      <c r="EC1034" s="83"/>
      <c r="ED1034" s="83"/>
      <c r="EE1034" s="83"/>
      <c r="EF1034" s="83"/>
      <c r="EG1034" s="83"/>
      <c r="EH1034" s="83"/>
      <c r="EI1034" s="83"/>
      <c r="EJ1034" s="83"/>
      <c r="EK1034" s="83"/>
      <c r="EL1034" s="83"/>
      <c r="EM1034" s="83"/>
      <c r="EN1034" s="83"/>
      <c r="EO1034" s="83"/>
      <c r="EP1034" s="83"/>
      <c r="EQ1034" s="83"/>
      <c r="ER1034" s="83"/>
      <c r="ES1034" s="83"/>
      <c r="ET1034" s="83"/>
      <c r="EU1034" s="83"/>
      <c r="EV1034" s="83"/>
      <c r="EW1034" s="83"/>
      <c r="EX1034" s="83"/>
      <c r="EY1034" s="83"/>
      <c r="EZ1034" s="83"/>
      <c r="FA1034" s="83"/>
      <c r="FB1034" s="83"/>
      <c r="FC1034" s="83"/>
      <c r="FD1034" s="83"/>
      <c r="FE1034" s="83"/>
      <c r="FF1034" s="83"/>
      <c r="FG1034" s="83"/>
      <c r="FH1034" s="83"/>
      <c r="FI1034" s="83"/>
      <c r="FJ1034" s="83"/>
      <c r="FK1034" s="83"/>
      <c r="FL1034" s="83"/>
      <c r="FM1034" s="83"/>
      <c r="FN1034" s="83"/>
      <c r="FO1034" s="83"/>
      <c r="FP1034" s="83"/>
      <c r="FQ1034" s="83"/>
      <c r="FR1034" s="83"/>
      <c r="FS1034" s="83"/>
      <c r="FT1034" s="83"/>
      <c r="FU1034" s="83"/>
      <c r="FV1034" s="83"/>
      <c r="FW1034" s="83"/>
      <c r="FX1034" s="83"/>
      <c r="FY1034" s="83"/>
      <c r="FZ1034" s="83"/>
      <c r="GA1034" s="83"/>
      <c r="GB1034" s="83"/>
      <c r="GC1034" s="83"/>
      <c r="GD1034" s="83"/>
      <c r="GE1034" s="83"/>
      <c r="GF1034" s="83"/>
      <c r="GG1034" s="83"/>
      <c r="GH1034" s="83"/>
      <c r="GI1034" s="83"/>
      <c r="GJ1034" s="83"/>
      <c r="GK1034" s="83"/>
      <c r="GL1034" s="83"/>
      <c r="GM1034" s="83"/>
      <c r="GN1034" s="83"/>
      <c r="GO1034" s="83"/>
      <c r="GP1034" s="83"/>
      <c r="GQ1034" s="83"/>
      <c r="GR1034" s="83"/>
      <c r="GS1034" s="83"/>
      <c r="GT1034" s="83"/>
      <c r="GU1034" s="83"/>
      <c r="GV1034" s="83"/>
      <c r="GW1034" s="83"/>
      <c r="GX1034" s="83"/>
      <c r="GY1034" s="83"/>
      <c r="GZ1034" s="83"/>
      <c r="HA1034" s="83"/>
      <c r="HB1034" s="83"/>
      <c r="HC1034" s="83"/>
      <c r="HD1034" s="83"/>
      <c r="HE1034" s="83"/>
      <c r="HF1034" s="83"/>
      <c r="HG1034" s="83"/>
      <c r="HH1034" s="83"/>
      <c r="HI1034" s="83"/>
      <c r="HJ1034" s="83"/>
      <c r="HK1034" s="83"/>
      <c r="HL1034" s="83"/>
      <c r="HM1034" s="83"/>
      <c r="HN1034" s="83"/>
      <c r="HO1034" s="83"/>
      <c r="HP1034" s="83"/>
      <c r="HQ1034" s="83"/>
      <c r="HR1034" s="83"/>
      <c r="HS1034" s="83"/>
      <c r="HT1034" s="83"/>
      <c r="HU1034" s="83"/>
      <c r="HV1034" s="83"/>
      <c r="HW1034" s="83"/>
      <c r="HX1034" s="83"/>
      <c r="HY1034" s="83"/>
      <c r="HZ1034" s="83"/>
      <c r="IA1034" s="83"/>
      <c r="IB1034" s="83"/>
      <c r="IC1034" s="83"/>
      <c r="ID1034" s="83"/>
      <c r="IE1034" s="83"/>
      <c r="IF1034" s="83"/>
      <c r="IG1034" s="83"/>
      <c r="IH1034" s="83"/>
      <c r="II1034" s="83"/>
      <c r="IJ1034" s="83"/>
      <c r="IK1034" s="83"/>
      <c r="IL1034" s="83"/>
      <c r="IM1034" s="83"/>
      <c r="IN1034" s="83"/>
      <c r="IO1034" s="83"/>
      <c r="IP1034" s="83"/>
      <c r="IQ1034" s="83"/>
      <c r="IR1034" s="83"/>
      <c r="IS1034" s="83"/>
      <c r="IT1034" s="83"/>
      <c r="IU1034" s="83"/>
      <c r="IV1034" s="83"/>
      <c r="IW1034" s="83"/>
      <c r="IX1034" s="83"/>
      <c r="IY1034" s="83"/>
      <c r="IZ1034" s="83"/>
      <c r="JA1034" s="83"/>
      <c r="JB1034" s="83"/>
      <c r="JC1034" s="83"/>
      <c r="JD1034" s="83"/>
      <c r="JE1034" s="83"/>
    </row>
    <row r="1035" spans="1:265" s="8" customFormat="1" ht="15" customHeight="1" x14ac:dyDescent="0.2">
      <c r="A1035" s="130"/>
      <c r="B1035" s="131" t="s">
        <v>809</v>
      </c>
      <c r="C1035" s="206"/>
      <c r="D1035" s="335" t="s">
        <v>834</v>
      </c>
      <c r="E1035" s="218"/>
      <c r="F1035" s="1055"/>
      <c r="G1035" s="1056"/>
      <c r="H1035" s="335" t="s">
        <v>861</v>
      </c>
      <c r="I1035" s="335" t="s">
        <v>1547</v>
      </c>
      <c r="J1035" s="335"/>
      <c r="K1035" s="390" t="s">
        <v>2075</v>
      </c>
      <c r="L1035" s="390" t="s">
        <v>97</v>
      </c>
      <c r="M1035" s="765" t="s">
        <v>504</v>
      </c>
      <c r="N1035" s="765" t="s">
        <v>101</v>
      </c>
      <c r="O1035" s="390" t="s">
        <v>625</v>
      </c>
      <c r="P1035" s="598">
        <v>2</v>
      </c>
      <c r="Q1035" s="599"/>
      <c r="R1035" s="599"/>
      <c r="S1035" s="599"/>
      <c r="T1035" s="599"/>
      <c r="U1035" s="599"/>
      <c r="V1035" s="599"/>
      <c r="W1035" s="600"/>
      <c r="X1035" s="130"/>
      <c r="Y1035" s="130"/>
      <c r="Z1035" s="112"/>
      <c r="AA1035" s="83"/>
      <c r="AB1035" s="83"/>
      <c r="AC1035" s="83" t="str">
        <f t="shared" si="25"/>
        <v/>
      </c>
      <c r="AD1035" s="83"/>
      <c r="AE1035" s="83"/>
      <c r="AF1035" s="83"/>
      <c r="AG1035" s="83"/>
      <c r="AH1035" s="83"/>
      <c r="AI1035" s="83"/>
      <c r="AJ1035" s="83"/>
      <c r="AK1035" s="83"/>
      <c r="AL1035" s="83"/>
      <c r="AM1035" s="83"/>
      <c r="AN1035" s="83"/>
      <c r="AO1035" s="83"/>
      <c r="AP1035" s="83"/>
      <c r="AQ1035" s="83"/>
      <c r="AR1035" s="83"/>
      <c r="AS1035" s="83"/>
      <c r="AT1035" s="83"/>
      <c r="AU1035" s="83"/>
      <c r="AV1035" s="83"/>
      <c r="AW1035" s="83"/>
      <c r="AX1035" s="83"/>
      <c r="AY1035" s="83"/>
      <c r="AZ1035" s="83"/>
      <c r="BA1035" s="83"/>
      <c r="BB1035" s="83"/>
      <c r="BC1035" s="83"/>
      <c r="BD1035" s="83"/>
      <c r="BE1035" s="83"/>
      <c r="BF1035" s="83"/>
      <c r="BG1035" s="83"/>
      <c r="BH1035" s="83"/>
      <c r="BI1035" s="83"/>
      <c r="BJ1035" s="83"/>
      <c r="BK1035" s="83"/>
      <c r="BL1035" s="83"/>
      <c r="BM1035" s="83"/>
      <c r="BN1035" s="83"/>
      <c r="BO1035" s="83"/>
      <c r="BP1035" s="83"/>
      <c r="BQ1035" s="83"/>
      <c r="BR1035" s="83"/>
      <c r="BS1035" s="83"/>
      <c r="BT1035" s="83"/>
      <c r="BU1035" s="83"/>
      <c r="BV1035" s="83"/>
      <c r="BW1035" s="83"/>
      <c r="BX1035" s="83"/>
      <c r="BY1035" s="83"/>
      <c r="BZ1035" s="83"/>
      <c r="CA1035" s="83"/>
      <c r="CB1035" s="83"/>
      <c r="CC1035" s="83"/>
      <c r="CD1035" s="83"/>
      <c r="CE1035" s="83"/>
      <c r="CF1035" s="83"/>
      <c r="CG1035" s="83"/>
      <c r="CH1035" s="83"/>
      <c r="CI1035" s="83"/>
      <c r="CJ1035" s="83"/>
      <c r="CK1035" s="83"/>
      <c r="CL1035" s="83"/>
      <c r="CM1035" s="83"/>
      <c r="CN1035" s="83"/>
      <c r="CO1035" s="83"/>
      <c r="CP1035" s="83"/>
      <c r="CQ1035" s="83"/>
      <c r="CR1035" s="83"/>
      <c r="CS1035" s="83"/>
      <c r="CT1035" s="83"/>
      <c r="CU1035" s="83"/>
      <c r="CV1035" s="83"/>
      <c r="CW1035" s="83"/>
      <c r="CX1035" s="83"/>
      <c r="CY1035" s="83"/>
      <c r="CZ1035" s="83"/>
      <c r="DA1035" s="83"/>
      <c r="DB1035" s="83"/>
      <c r="DC1035" s="83"/>
      <c r="DD1035" s="83"/>
      <c r="DE1035" s="83"/>
      <c r="DF1035" s="83"/>
      <c r="DG1035" s="83"/>
      <c r="DH1035" s="83"/>
      <c r="DI1035" s="83"/>
      <c r="DJ1035" s="83"/>
      <c r="DK1035" s="83"/>
      <c r="DL1035" s="83"/>
      <c r="DM1035" s="83"/>
      <c r="DN1035" s="83"/>
      <c r="DO1035" s="83"/>
      <c r="DP1035" s="83"/>
      <c r="DQ1035" s="83"/>
      <c r="DR1035" s="83"/>
      <c r="DS1035" s="83"/>
      <c r="DT1035" s="83"/>
      <c r="DU1035" s="83"/>
      <c r="DV1035" s="83"/>
      <c r="DW1035" s="83"/>
      <c r="DX1035" s="83"/>
      <c r="DY1035" s="83"/>
      <c r="DZ1035" s="83"/>
      <c r="EA1035" s="83"/>
      <c r="EB1035" s="83"/>
      <c r="EC1035" s="83"/>
      <c r="ED1035" s="83"/>
      <c r="EE1035" s="83"/>
      <c r="EF1035" s="83"/>
      <c r="EG1035" s="83"/>
      <c r="EH1035" s="83"/>
      <c r="EI1035" s="83"/>
      <c r="EJ1035" s="83"/>
      <c r="EK1035" s="83"/>
      <c r="EL1035" s="83"/>
      <c r="EM1035" s="83"/>
      <c r="EN1035" s="83"/>
      <c r="EO1035" s="83"/>
      <c r="EP1035" s="83"/>
      <c r="EQ1035" s="83"/>
      <c r="ER1035" s="83"/>
      <c r="ES1035" s="83"/>
      <c r="ET1035" s="83"/>
      <c r="EU1035" s="83"/>
      <c r="EV1035" s="83"/>
      <c r="EW1035" s="83"/>
      <c r="EX1035" s="83"/>
      <c r="EY1035" s="83"/>
      <c r="EZ1035" s="83"/>
      <c r="FA1035" s="83"/>
      <c r="FB1035" s="83"/>
      <c r="FC1035" s="83"/>
      <c r="FD1035" s="83"/>
      <c r="FE1035" s="83"/>
      <c r="FF1035" s="83"/>
      <c r="FG1035" s="83"/>
      <c r="FH1035" s="83"/>
      <c r="FI1035" s="83"/>
      <c r="FJ1035" s="83"/>
      <c r="FK1035" s="83"/>
      <c r="FL1035" s="83"/>
      <c r="FM1035" s="83"/>
      <c r="FN1035" s="83"/>
      <c r="FO1035" s="83"/>
      <c r="FP1035" s="83"/>
      <c r="FQ1035" s="83"/>
      <c r="FR1035" s="83"/>
      <c r="FS1035" s="83"/>
      <c r="FT1035" s="83"/>
      <c r="FU1035" s="83"/>
      <c r="FV1035" s="83"/>
      <c r="FW1035" s="83"/>
      <c r="FX1035" s="83"/>
      <c r="FY1035" s="83"/>
      <c r="FZ1035" s="83"/>
      <c r="GA1035" s="83"/>
      <c r="GB1035" s="83"/>
      <c r="GC1035" s="83"/>
      <c r="GD1035" s="83"/>
      <c r="GE1035" s="83"/>
      <c r="GF1035" s="83"/>
      <c r="GG1035" s="83"/>
      <c r="GH1035" s="83"/>
      <c r="GI1035" s="83"/>
      <c r="GJ1035" s="83"/>
      <c r="GK1035" s="83"/>
      <c r="GL1035" s="83"/>
      <c r="GM1035" s="83"/>
      <c r="GN1035" s="83"/>
      <c r="GO1035" s="83"/>
      <c r="GP1035" s="83"/>
      <c r="GQ1035" s="83"/>
      <c r="GR1035" s="83"/>
      <c r="GS1035" s="83"/>
      <c r="GT1035" s="83"/>
      <c r="GU1035" s="83"/>
      <c r="GV1035" s="83"/>
      <c r="GW1035" s="83"/>
      <c r="GX1035" s="83"/>
      <c r="GY1035" s="83"/>
      <c r="GZ1035" s="83"/>
      <c r="HA1035" s="83"/>
      <c r="HB1035" s="83"/>
      <c r="HC1035" s="83"/>
      <c r="HD1035" s="83"/>
      <c r="HE1035" s="83"/>
      <c r="HF1035" s="83"/>
      <c r="HG1035" s="83"/>
      <c r="HH1035" s="83"/>
      <c r="HI1035" s="83"/>
      <c r="HJ1035" s="83"/>
      <c r="HK1035" s="83"/>
      <c r="HL1035" s="83"/>
      <c r="HM1035" s="83"/>
      <c r="HN1035" s="83"/>
      <c r="HO1035" s="83"/>
      <c r="HP1035" s="83"/>
      <c r="HQ1035" s="83"/>
      <c r="HR1035" s="83"/>
      <c r="HS1035" s="83"/>
      <c r="HT1035" s="83"/>
      <c r="HU1035" s="83"/>
      <c r="HV1035" s="83"/>
      <c r="HW1035" s="83"/>
      <c r="HX1035" s="83"/>
      <c r="HY1035" s="83"/>
      <c r="HZ1035" s="83"/>
      <c r="IA1035" s="83"/>
      <c r="IB1035" s="83"/>
      <c r="IC1035" s="83"/>
      <c r="ID1035" s="83"/>
      <c r="IE1035" s="83"/>
      <c r="IF1035" s="83"/>
      <c r="IG1035" s="83"/>
      <c r="IH1035" s="83"/>
      <c r="II1035" s="83"/>
      <c r="IJ1035" s="83"/>
      <c r="IK1035" s="83"/>
      <c r="IL1035" s="83"/>
      <c r="IM1035" s="83"/>
      <c r="IN1035" s="83"/>
      <c r="IO1035" s="83"/>
      <c r="IP1035" s="83"/>
      <c r="IQ1035" s="83"/>
      <c r="IR1035" s="83"/>
      <c r="IS1035" s="83"/>
      <c r="IT1035" s="83"/>
      <c r="IU1035" s="83"/>
      <c r="IV1035" s="83"/>
      <c r="IW1035" s="83"/>
      <c r="IX1035" s="83"/>
      <c r="IY1035" s="83"/>
      <c r="IZ1035" s="83"/>
      <c r="JA1035" s="83"/>
      <c r="JB1035" s="83"/>
      <c r="JC1035" s="83"/>
      <c r="JD1035" s="83"/>
      <c r="JE1035" s="83"/>
    </row>
    <row r="1036" spans="1:265" s="8" customFormat="1" ht="15" customHeight="1" x14ac:dyDescent="0.2">
      <c r="A1036" s="130"/>
      <c r="B1036" s="131" t="s">
        <v>809</v>
      </c>
      <c r="C1036" s="206"/>
      <c r="D1036" s="335" t="s">
        <v>834</v>
      </c>
      <c r="E1036" s="218"/>
      <c r="F1036" s="1055"/>
      <c r="G1036" s="1056"/>
      <c r="H1036" s="335" t="s">
        <v>861</v>
      </c>
      <c r="I1036" s="335" t="s">
        <v>864</v>
      </c>
      <c r="J1036" s="335"/>
      <c r="K1036" s="390" t="s">
        <v>909</v>
      </c>
      <c r="L1036" s="390" t="s">
        <v>97</v>
      </c>
      <c r="M1036" s="765" t="s">
        <v>452</v>
      </c>
      <c r="N1036" s="765" t="s">
        <v>24</v>
      </c>
      <c r="O1036" s="390" t="s">
        <v>625</v>
      </c>
      <c r="P1036" s="598">
        <v>4</v>
      </c>
      <c r="Q1036" s="599"/>
      <c r="R1036" s="599"/>
      <c r="S1036" s="599"/>
      <c r="T1036" s="599"/>
      <c r="U1036" s="599"/>
      <c r="V1036" s="599"/>
      <c r="W1036" s="600"/>
      <c r="X1036" s="130"/>
      <c r="Y1036" s="130"/>
      <c r="Z1036" s="112"/>
      <c r="AA1036" s="83"/>
      <c r="AB1036" s="83"/>
      <c r="AC1036" s="83" t="str">
        <f t="shared" si="25"/>
        <v/>
      </c>
      <c r="AD1036" s="83"/>
      <c r="AE1036" s="83"/>
      <c r="AF1036" s="83"/>
      <c r="AG1036" s="83"/>
      <c r="AH1036" s="83"/>
      <c r="AI1036" s="83"/>
      <c r="AJ1036" s="83"/>
      <c r="AK1036" s="83"/>
      <c r="AL1036" s="83"/>
      <c r="AM1036" s="83"/>
      <c r="AN1036" s="83"/>
      <c r="AO1036" s="83"/>
      <c r="AP1036" s="83"/>
      <c r="AQ1036" s="83"/>
      <c r="AR1036" s="83"/>
      <c r="AS1036" s="83"/>
      <c r="AT1036" s="83"/>
      <c r="AU1036" s="83"/>
      <c r="AV1036" s="83"/>
      <c r="AW1036" s="83"/>
      <c r="AX1036" s="83"/>
      <c r="AY1036" s="83"/>
      <c r="AZ1036" s="83"/>
      <c r="BA1036" s="83"/>
      <c r="BB1036" s="83"/>
      <c r="BC1036" s="83"/>
      <c r="BD1036" s="83"/>
      <c r="BE1036" s="83"/>
      <c r="BF1036" s="83"/>
      <c r="BG1036" s="83"/>
      <c r="BH1036" s="83"/>
      <c r="BI1036" s="83"/>
      <c r="BJ1036" s="83"/>
      <c r="BK1036" s="83"/>
      <c r="BL1036" s="83"/>
      <c r="BM1036" s="83"/>
      <c r="BN1036" s="83"/>
      <c r="BO1036" s="83"/>
      <c r="BP1036" s="83"/>
      <c r="BQ1036" s="83"/>
      <c r="BR1036" s="83"/>
      <c r="BS1036" s="83"/>
      <c r="BT1036" s="83"/>
      <c r="BU1036" s="83"/>
      <c r="BV1036" s="83"/>
      <c r="BW1036" s="83"/>
      <c r="BX1036" s="83"/>
      <c r="BY1036" s="83"/>
      <c r="BZ1036" s="83"/>
      <c r="CA1036" s="83"/>
      <c r="CB1036" s="83"/>
      <c r="CC1036" s="83"/>
      <c r="CD1036" s="83"/>
      <c r="CE1036" s="83"/>
      <c r="CF1036" s="83"/>
      <c r="CG1036" s="83"/>
      <c r="CH1036" s="83"/>
      <c r="CI1036" s="83"/>
      <c r="CJ1036" s="83"/>
      <c r="CK1036" s="83"/>
      <c r="CL1036" s="83"/>
      <c r="CM1036" s="83"/>
      <c r="CN1036" s="83"/>
      <c r="CO1036" s="83"/>
      <c r="CP1036" s="83"/>
      <c r="CQ1036" s="83"/>
      <c r="CR1036" s="83"/>
      <c r="CS1036" s="83"/>
      <c r="CT1036" s="83"/>
      <c r="CU1036" s="83"/>
      <c r="CV1036" s="83"/>
      <c r="CW1036" s="83"/>
      <c r="CX1036" s="83"/>
      <c r="CY1036" s="83"/>
      <c r="CZ1036" s="83"/>
      <c r="DA1036" s="83"/>
      <c r="DB1036" s="83"/>
      <c r="DC1036" s="83"/>
      <c r="DD1036" s="83"/>
      <c r="DE1036" s="83"/>
      <c r="DF1036" s="83"/>
      <c r="DG1036" s="83"/>
      <c r="DH1036" s="83"/>
      <c r="DI1036" s="83"/>
      <c r="DJ1036" s="83"/>
      <c r="DK1036" s="83"/>
      <c r="DL1036" s="83"/>
      <c r="DM1036" s="83"/>
      <c r="DN1036" s="83"/>
      <c r="DO1036" s="83"/>
      <c r="DP1036" s="83"/>
      <c r="DQ1036" s="83"/>
      <c r="DR1036" s="83"/>
      <c r="DS1036" s="83"/>
      <c r="DT1036" s="83"/>
      <c r="DU1036" s="83"/>
      <c r="DV1036" s="83"/>
      <c r="DW1036" s="83"/>
      <c r="DX1036" s="83"/>
      <c r="DY1036" s="83"/>
      <c r="DZ1036" s="83"/>
      <c r="EA1036" s="83"/>
      <c r="EB1036" s="83"/>
      <c r="EC1036" s="83"/>
      <c r="ED1036" s="83"/>
      <c r="EE1036" s="83"/>
      <c r="EF1036" s="83"/>
      <c r="EG1036" s="83"/>
      <c r="EH1036" s="83"/>
      <c r="EI1036" s="83"/>
      <c r="EJ1036" s="83"/>
      <c r="EK1036" s="83"/>
      <c r="EL1036" s="83"/>
      <c r="EM1036" s="83"/>
      <c r="EN1036" s="83"/>
      <c r="EO1036" s="83"/>
      <c r="EP1036" s="83"/>
      <c r="EQ1036" s="83"/>
      <c r="ER1036" s="83"/>
      <c r="ES1036" s="83"/>
      <c r="ET1036" s="83"/>
      <c r="EU1036" s="83"/>
      <c r="EV1036" s="83"/>
      <c r="EW1036" s="83"/>
      <c r="EX1036" s="83"/>
      <c r="EY1036" s="83"/>
      <c r="EZ1036" s="83"/>
      <c r="FA1036" s="83"/>
      <c r="FB1036" s="83"/>
      <c r="FC1036" s="83"/>
      <c r="FD1036" s="83"/>
      <c r="FE1036" s="83"/>
      <c r="FF1036" s="83"/>
      <c r="FG1036" s="83"/>
      <c r="FH1036" s="83"/>
      <c r="FI1036" s="83"/>
      <c r="FJ1036" s="83"/>
      <c r="FK1036" s="83"/>
      <c r="FL1036" s="83"/>
      <c r="FM1036" s="83"/>
      <c r="FN1036" s="83"/>
      <c r="FO1036" s="83"/>
      <c r="FP1036" s="83"/>
      <c r="FQ1036" s="83"/>
      <c r="FR1036" s="83"/>
      <c r="FS1036" s="83"/>
      <c r="FT1036" s="83"/>
      <c r="FU1036" s="83"/>
      <c r="FV1036" s="83"/>
      <c r="FW1036" s="83"/>
      <c r="FX1036" s="83"/>
      <c r="FY1036" s="83"/>
      <c r="FZ1036" s="83"/>
      <c r="GA1036" s="83"/>
      <c r="GB1036" s="83"/>
      <c r="GC1036" s="83"/>
      <c r="GD1036" s="83"/>
      <c r="GE1036" s="83"/>
      <c r="GF1036" s="83"/>
      <c r="GG1036" s="83"/>
      <c r="GH1036" s="83"/>
      <c r="GI1036" s="83"/>
      <c r="GJ1036" s="83"/>
      <c r="GK1036" s="83"/>
      <c r="GL1036" s="83"/>
      <c r="GM1036" s="83"/>
      <c r="GN1036" s="83"/>
      <c r="GO1036" s="83"/>
      <c r="GP1036" s="83"/>
      <c r="GQ1036" s="83"/>
      <c r="GR1036" s="83"/>
      <c r="GS1036" s="83"/>
      <c r="GT1036" s="83"/>
      <c r="GU1036" s="83"/>
      <c r="GV1036" s="83"/>
      <c r="GW1036" s="83"/>
      <c r="GX1036" s="83"/>
      <c r="GY1036" s="83"/>
      <c r="GZ1036" s="83"/>
      <c r="HA1036" s="83"/>
      <c r="HB1036" s="83"/>
      <c r="HC1036" s="83"/>
      <c r="HD1036" s="83"/>
      <c r="HE1036" s="83"/>
      <c r="HF1036" s="83"/>
      <c r="HG1036" s="83"/>
      <c r="HH1036" s="83"/>
      <c r="HI1036" s="83"/>
      <c r="HJ1036" s="83"/>
      <c r="HK1036" s="83"/>
      <c r="HL1036" s="83"/>
      <c r="HM1036" s="83"/>
      <c r="HN1036" s="83"/>
      <c r="HO1036" s="83"/>
      <c r="HP1036" s="83"/>
      <c r="HQ1036" s="83"/>
      <c r="HR1036" s="83"/>
      <c r="HS1036" s="83"/>
      <c r="HT1036" s="83"/>
      <c r="HU1036" s="83"/>
      <c r="HV1036" s="83"/>
      <c r="HW1036" s="83"/>
      <c r="HX1036" s="83"/>
      <c r="HY1036" s="83"/>
      <c r="HZ1036" s="83"/>
      <c r="IA1036" s="83"/>
      <c r="IB1036" s="83"/>
      <c r="IC1036" s="83"/>
      <c r="ID1036" s="83"/>
      <c r="IE1036" s="83"/>
      <c r="IF1036" s="83"/>
      <c r="IG1036" s="83"/>
      <c r="IH1036" s="83"/>
      <c r="II1036" s="83"/>
      <c r="IJ1036" s="83"/>
      <c r="IK1036" s="83"/>
      <c r="IL1036" s="83"/>
      <c r="IM1036" s="83"/>
      <c r="IN1036" s="83"/>
      <c r="IO1036" s="83"/>
      <c r="IP1036" s="83"/>
      <c r="IQ1036" s="83"/>
      <c r="IR1036" s="83"/>
      <c r="IS1036" s="83"/>
      <c r="IT1036" s="83"/>
      <c r="IU1036" s="83"/>
      <c r="IV1036" s="83"/>
      <c r="IW1036" s="83"/>
      <c r="IX1036" s="83"/>
      <c r="IY1036" s="83"/>
      <c r="IZ1036" s="83"/>
      <c r="JA1036" s="83"/>
      <c r="JB1036" s="83"/>
      <c r="JC1036" s="83"/>
      <c r="JD1036" s="83"/>
      <c r="JE1036" s="83"/>
    </row>
    <row r="1037" spans="1:265" s="8" customFormat="1" ht="15" customHeight="1" x14ac:dyDescent="0.2">
      <c r="A1037" s="130"/>
      <c r="B1037" s="131" t="s">
        <v>809</v>
      </c>
      <c r="C1037" s="206"/>
      <c r="D1037" s="335" t="s">
        <v>834</v>
      </c>
      <c r="E1037" s="218"/>
      <c r="F1037" s="1055"/>
      <c r="G1037" s="1056"/>
      <c r="H1037" s="335" t="s">
        <v>861</v>
      </c>
      <c r="I1037" s="335" t="s">
        <v>864</v>
      </c>
      <c r="J1037" s="335"/>
      <c r="K1037" s="390" t="s">
        <v>126</v>
      </c>
      <c r="L1037" s="390"/>
      <c r="M1037" s="765"/>
      <c r="N1037" s="765"/>
      <c r="O1037" s="390"/>
      <c r="P1037" s="598"/>
      <c r="Q1037" s="599"/>
      <c r="R1037" s="599"/>
      <c r="S1037" s="599">
        <v>1</v>
      </c>
      <c r="T1037" s="599"/>
      <c r="U1037" s="599"/>
      <c r="V1037" s="599"/>
      <c r="W1037" s="600"/>
      <c r="X1037" s="130"/>
      <c r="Y1037" s="130"/>
      <c r="Z1037" s="112"/>
      <c r="AA1037" s="83"/>
      <c r="AB1037" s="83"/>
      <c r="AC1037" s="83" t="str">
        <f t="shared" si="25"/>
        <v/>
      </c>
      <c r="AD1037" s="83"/>
      <c r="AE1037" s="83"/>
      <c r="AF1037" s="83"/>
      <c r="AG1037" s="83"/>
      <c r="AH1037" s="83"/>
      <c r="AI1037" s="83"/>
      <c r="AJ1037" s="83"/>
      <c r="AK1037" s="83"/>
      <c r="AL1037" s="83"/>
      <c r="AM1037" s="83"/>
      <c r="AN1037" s="83"/>
      <c r="AO1037" s="83"/>
      <c r="AP1037" s="83"/>
      <c r="AQ1037" s="83"/>
      <c r="AR1037" s="83"/>
      <c r="AS1037" s="83"/>
      <c r="AT1037" s="83"/>
      <c r="AU1037" s="83"/>
      <c r="AV1037" s="83"/>
      <c r="AW1037" s="83"/>
      <c r="AX1037" s="83"/>
      <c r="AY1037" s="83"/>
      <c r="AZ1037" s="83"/>
      <c r="BA1037" s="83"/>
      <c r="BB1037" s="83"/>
      <c r="BC1037" s="83"/>
      <c r="BD1037" s="83"/>
      <c r="BE1037" s="83"/>
      <c r="BF1037" s="83"/>
      <c r="BG1037" s="83"/>
      <c r="BH1037" s="83"/>
      <c r="BI1037" s="83"/>
      <c r="BJ1037" s="83"/>
      <c r="BK1037" s="83"/>
      <c r="BL1037" s="83"/>
      <c r="BM1037" s="83"/>
      <c r="BN1037" s="83"/>
      <c r="BO1037" s="83"/>
      <c r="BP1037" s="83"/>
      <c r="BQ1037" s="83"/>
      <c r="BR1037" s="83"/>
      <c r="BS1037" s="83"/>
      <c r="BT1037" s="83"/>
      <c r="BU1037" s="83"/>
      <c r="BV1037" s="83"/>
      <c r="BW1037" s="83"/>
      <c r="BX1037" s="83"/>
      <c r="BY1037" s="83"/>
      <c r="BZ1037" s="83"/>
      <c r="CA1037" s="83"/>
      <c r="CB1037" s="83"/>
      <c r="CC1037" s="83"/>
      <c r="CD1037" s="83"/>
      <c r="CE1037" s="83"/>
      <c r="CF1037" s="83"/>
      <c r="CG1037" s="83"/>
      <c r="CH1037" s="83"/>
      <c r="CI1037" s="83"/>
      <c r="CJ1037" s="83"/>
      <c r="CK1037" s="83"/>
      <c r="CL1037" s="83"/>
      <c r="CM1037" s="83"/>
      <c r="CN1037" s="83"/>
      <c r="CO1037" s="83"/>
      <c r="CP1037" s="83"/>
      <c r="CQ1037" s="83"/>
      <c r="CR1037" s="83"/>
      <c r="CS1037" s="83"/>
      <c r="CT1037" s="83"/>
      <c r="CU1037" s="83"/>
      <c r="CV1037" s="83"/>
      <c r="CW1037" s="83"/>
      <c r="CX1037" s="83"/>
      <c r="CY1037" s="83"/>
      <c r="CZ1037" s="83"/>
      <c r="DA1037" s="83"/>
      <c r="DB1037" s="83"/>
      <c r="DC1037" s="83"/>
      <c r="DD1037" s="83"/>
      <c r="DE1037" s="83"/>
      <c r="DF1037" s="83"/>
      <c r="DG1037" s="83"/>
      <c r="DH1037" s="83"/>
      <c r="DI1037" s="83"/>
      <c r="DJ1037" s="83"/>
      <c r="DK1037" s="83"/>
      <c r="DL1037" s="83"/>
      <c r="DM1037" s="83"/>
      <c r="DN1037" s="83"/>
      <c r="DO1037" s="83"/>
      <c r="DP1037" s="83"/>
      <c r="DQ1037" s="83"/>
      <c r="DR1037" s="83"/>
      <c r="DS1037" s="83"/>
      <c r="DT1037" s="83"/>
      <c r="DU1037" s="83"/>
      <c r="DV1037" s="83"/>
      <c r="DW1037" s="83"/>
      <c r="DX1037" s="83"/>
      <c r="DY1037" s="83"/>
      <c r="DZ1037" s="83"/>
      <c r="EA1037" s="83"/>
      <c r="EB1037" s="83"/>
      <c r="EC1037" s="83"/>
      <c r="ED1037" s="83"/>
      <c r="EE1037" s="83"/>
      <c r="EF1037" s="83"/>
      <c r="EG1037" s="83"/>
      <c r="EH1037" s="83"/>
      <c r="EI1037" s="83"/>
      <c r="EJ1037" s="83"/>
      <c r="EK1037" s="83"/>
      <c r="EL1037" s="83"/>
      <c r="EM1037" s="83"/>
      <c r="EN1037" s="83"/>
      <c r="EO1037" s="83"/>
      <c r="EP1037" s="83"/>
      <c r="EQ1037" s="83"/>
      <c r="ER1037" s="83"/>
      <c r="ES1037" s="83"/>
      <c r="ET1037" s="83"/>
      <c r="EU1037" s="83"/>
      <c r="EV1037" s="83"/>
      <c r="EW1037" s="83"/>
      <c r="EX1037" s="83"/>
      <c r="EY1037" s="83"/>
      <c r="EZ1037" s="83"/>
      <c r="FA1037" s="83"/>
      <c r="FB1037" s="83"/>
      <c r="FC1037" s="83"/>
      <c r="FD1037" s="83"/>
      <c r="FE1037" s="83"/>
      <c r="FF1037" s="83"/>
      <c r="FG1037" s="83"/>
      <c r="FH1037" s="83"/>
      <c r="FI1037" s="83"/>
      <c r="FJ1037" s="83"/>
      <c r="FK1037" s="83"/>
      <c r="FL1037" s="83"/>
      <c r="FM1037" s="83"/>
      <c r="FN1037" s="83"/>
      <c r="FO1037" s="83"/>
      <c r="FP1037" s="83"/>
      <c r="FQ1037" s="83"/>
      <c r="FR1037" s="83"/>
      <c r="FS1037" s="83"/>
      <c r="FT1037" s="83"/>
      <c r="FU1037" s="83"/>
      <c r="FV1037" s="83"/>
      <c r="FW1037" s="83"/>
      <c r="FX1037" s="83"/>
      <c r="FY1037" s="83"/>
      <c r="FZ1037" s="83"/>
      <c r="GA1037" s="83"/>
      <c r="GB1037" s="83"/>
      <c r="GC1037" s="83"/>
      <c r="GD1037" s="83"/>
      <c r="GE1037" s="83"/>
      <c r="GF1037" s="83"/>
      <c r="GG1037" s="83"/>
      <c r="GH1037" s="83"/>
      <c r="GI1037" s="83"/>
      <c r="GJ1037" s="83"/>
      <c r="GK1037" s="83"/>
      <c r="GL1037" s="83"/>
      <c r="GM1037" s="83"/>
      <c r="GN1037" s="83"/>
      <c r="GO1037" s="83"/>
      <c r="GP1037" s="83"/>
      <c r="GQ1037" s="83"/>
      <c r="GR1037" s="83"/>
      <c r="GS1037" s="83"/>
      <c r="GT1037" s="83"/>
      <c r="GU1037" s="83"/>
      <c r="GV1037" s="83"/>
      <c r="GW1037" s="83"/>
      <c r="GX1037" s="83"/>
      <c r="GY1037" s="83"/>
      <c r="GZ1037" s="83"/>
      <c r="HA1037" s="83"/>
      <c r="HB1037" s="83"/>
      <c r="HC1037" s="83"/>
      <c r="HD1037" s="83"/>
      <c r="HE1037" s="83"/>
      <c r="HF1037" s="83"/>
      <c r="HG1037" s="83"/>
      <c r="HH1037" s="83"/>
      <c r="HI1037" s="83"/>
      <c r="HJ1037" s="83"/>
      <c r="HK1037" s="83"/>
      <c r="HL1037" s="83"/>
      <c r="HM1037" s="83"/>
      <c r="HN1037" s="83"/>
      <c r="HO1037" s="83"/>
      <c r="HP1037" s="83"/>
      <c r="HQ1037" s="83"/>
      <c r="HR1037" s="83"/>
      <c r="HS1037" s="83"/>
      <c r="HT1037" s="83"/>
      <c r="HU1037" s="83"/>
      <c r="HV1037" s="83"/>
      <c r="HW1037" s="83"/>
      <c r="HX1037" s="83"/>
      <c r="HY1037" s="83"/>
      <c r="HZ1037" s="83"/>
      <c r="IA1037" s="83"/>
      <c r="IB1037" s="83"/>
      <c r="IC1037" s="83"/>
      <c r="ID1037" s="83"/>
      <c r="IE1037" s="83"/>
      <c r="IF1037" s="83"/>
      <c r="IG1037" s="83"/>
      <c r="IH1037" s="83"/>
      <c r="II1037" s="83"/>
      <c r="IJ1037" s="83"/>
      <c r="IK1037" s="83"/>
      <c r="IL1037" s="83"/>
      <c r="IM1037" s="83"/>
      <c r="IN1037" s="83"/>
      <c r="IO1037" s="83"/>
      <c r="IP1037" s="83"/>
      <c r="IQ1037" s="83"/>
      <c r="IR1037" s="83"/>
      <c r="IS1037" s="83"/>
      <c r="IT1037" s="83"/>
      <c r="IU1037" s="83"/>
      <c r="IV1037" s="83"/>
      <c r="IW1037" s="83"/>
      <c r="IX1037" s="83"/>
      <c r="IY1037" s="83"/>
      <c r="IZ1037" s="83"/>
      <c r="JA1037" s="83"/>
      <c r="JB1037" s="83"/>
      <c r="JC1037" s="83"/>
      <c r="JD1037" s="83"/>
      <c r="JE1037" s="83"/>
    </row>
    <row r="1038" spans="1:265" s="8" customFormat="1" ht="15" customHeight="1" x14ac:dyDescent="0.2">
      <c r="A1038" s="130"/>
      <c r="B1038" s="131" t="s">
        <v>809</v>
      </c>
      <c r="C1038" s="206"/>
      <c r="D1038" s="335" t="s">
        <v>834</v>
      </c>
      <c r="E1038" s="218"/>
      <c r="F1038" s="1055"/>
      <c r="G1038" s="1056"/>
      <c r="H1038" s="335" t="s">
        <v>861</v>
      </c>
      <c r="I1038" s="335" t="s">
        <v>1547</v>
      </c>
      <c r="J1038" s="335" t="s">
        <v>2121</v>
      </c>
      <c r="K1038" s="390" t="s">
        <v>426</v>
      </c>
      <c r="L1038" s="390"/>
      <c r="M1038" s="765"/>
      <c r="N1038" s="765"/>
      <c r="O1038" s="390"/>
      <c r="P1038" s="598"/>
      <c r="Q1038" s="599"/>
      <c r="R1038" s="599"/>
      <c r="S1038" s="599">
        <v>1</v>
      </c>
      <c r="T1038" s="599"/>
      <c r="U1038" s="599"/>
      <c r="V1038" s="599"/>
      <c r="W1038" s="600"/>
      <c r="X1038" s="130"/>
      <c r="Y1038" s="130"/>
      <c r="Z1038" s="112"/>
      <c r="AA1038" s="83"/>
      <c r="AB1038" s="83"/>
      <c r="AC1038" s="83" t="str">
        <f t="shared" si="25"/>
        <v/>
      </c>
      <c r="AD1038" s="83"/>
      <c r="AE1038" s="83"/>
      <c r="AF1038" s="83"/>
      <c r="AG1038" s="83"/>
      <c r="AH1038" s="83"/>
      <c r="AI1038" s="83"/>
      <c r="AJ1038" s="83"/>
      <c r="AK1038" s="83"/>
      <c r="AL1038" s="83"/>
      <c r="AM1038" s="83"/>
      <c r="AN1038" s="83"/>
      <c r="AO1038" s="83"/>
      <c r="AP1038" s="83"/>
      <c r="AQ1038" s="83"/>
      <c r="AR1038" s="83"/>
      <c r="AS1038" s="83"/>
      <c r="AT1038" s="83"/>
      <c r="AU1038" s="83"/>
      <c r="AV1038" s="83"/>
      <c r="AW1038" s="83"/>
      <c r="AX1038" s="83"/>
      <c r="AY1038" s="83"/>
      <c r="AZ1038" s="83"/>
      <c r="BA1038" s="83"/>
      <c r="BB1038" s="83"/>
      <c r="BC1038" s="83"/>
      <c r="BD1038" s="83"/>
      <c r="BE1038" s="83"/>
      <c r="BF1038" s="83"/>
      <c r="BG1038" s="83"/>
      <c r="BH1038" s="83"/>
      <c r="BI1038" s="83"/>
      <c r="BJ1038" s="83"/>
      <c r="BK1038" s="83"/>
      <c r="BL1038" s="83"/>
      <c r="BM1038" s="83"/>
      <c r="BN1038" s="83"/>
      <c r="BO1038" s="83"/>
      <c r="BP1038" s="83"/>
      <c r="BQ1038" s="83"/>
      <c r="BR1038" s="83"/>
      <c r="BS1038" s="83"/>
      <c r="BT1038" s="83"/>
      <c r="BU1038" s="83"/>
      <c r="BV1038" s="83"/>
      <c r="BW1038" s="83"/>
      <c r="BX1038" s="83"/>
      <c r="BY1038" s="83"/>
      <c r="BZ1038" s="83"/>
      <c r="CA1038" s="83"/>
      <c r="CB1038" s="83"/>
      <c r="CC1038" s="83"/>
      <c r="CD1038" s="83"/>
      <c r="CE1038" s="83"/>
      <c r="CF1038" s="83"/>
      <c r="CG1038" s="83"/>
      <c r="CH1038" s="83"/>
      <c r="CI1038" s="83"/>
      <c r="CJ1038" s="83"/>
      <c r="CK1038" s="83"/>
      <c r="CL1038" s="83"/>
      <c r="CM1038" s="83"/>
      <c r="CN1038" s="83"/>
      <c r="CO1038" s="83"/>
      <c r="CP1038" s="83"/>
      <c r="CQ1038" s="83"/>
      <c r="CR1038" s="83"/>
      <c r="CS1038" s="83"/>
      <c r="CT1038" s="83"/>
      <c r="CU1038" s="83"/>
      <c r="CV1038" s="83"/>
      <c r="CW1038" s="83"/>
      <c r="CX1038" s="83"/>
      <c r="CY1038" s="83"/>
      <c r="CZ1038" s="83"/>
      <c r="DA1038" s="83"/>
      <c r="DB1038" s="83"/>
      <c r="DC1038" s="83"/>
      <c r="DD1038" s="83"/>
      <c r="DE1038" s="83"/>
      <c r="DF1038" s="83"/>
      <c r="DG1038" s="83"/>
      <c r="DH1038" s="83"/>
      <c r="DI1038" s="83"/>
      <c r="DJ1038" s="83"/>
      <c r="DK1038" s="83"/>
      <c r="DL1038" s="83"/>
      <c r="DM1038" s="83"/>
      <c r="DN1038" s="83"/>
      <c r="DO1038" s="83"/>
      <c r="DP1038" s="83"/>
      <c r="DQ1038" s="83"/>
      <c r="DR1038" s="83"/>
      <c r="DS1038" s="83"/>
      <c r="DT1038" s="83"/>
      <c r="DU1038" s="83"/>
      <c r="DV1038" s="83"/>
      <c r="DW1038" s="83"/>
      <c r="DX1038" s="83"/>
      <c r="DY1038" s="83"/>
      <c r="DZ1038" s="83"/>
      <c r="EA1038" s="83"/>
      <c r="EB1038" s="83"/>
      <c r="EC1038" s="83"/>
      <c r="ED1038" s="83"/>
      <c r="EE1038" s="83"/>
      <c r="EF1038" s="83"/>
      <c r="EG1038" s="83"/>
      <c r="EH1038" s="83"/>
      <c r="EI1038" s="83"/>
      <c r="EJ1038" s="83"/>
      <c r="EK1038" s="83"/>
      <c r="EL1038" s="83"/>
      <c r="EM1038" s="83"/>
      <c r="EN1038" s="83"/>
      <c r="EO1038" s="83"/>
      <c r="EP1038" s="83"/>
      <c r="EQ1038" s="83"/>
      <c r="ER1038" s="83"/>
      <c r="ES1038" s="83"/>
      <c r="ET1038" s="83"/>
      <c r="EU1038" s="83"/>
      <c r="EV1038" s="83"/>
      <c r="EW1038" s="83"/>
      <c r="EX1038" s="83"/>
      <c r="EY1038" s="83"/>
      <c r="EZ1038" s="83"/>
      <c r="FA1038" s="83"/>
      <c r="FB1038" s="83"/>
      <c r="FC1038" s="83"/>
      <c r="FD1038" s="83"/>
      <c r="FE1038" s="83"/>
      <c r="FF1038" s="83"/>
      <c r="FG1038" s="83"/>
      <c r="FH1038" s="83"/>
      <c r="FI1038" s="83"/>
      <c r="FJ1038" s="83"/>
      <c r="FK1038" s="83"/>
      <c r="FL1038" s="83"/>
      <c r="FM1038" s="83"/>
      <c r="FN1038" s="83"/>
      <c r="FO1038" s="83"/>
      <c r="FP1038" s="83"/>
      <c r="FQ1038" s="83"/>
      <c r="FR1038" s="83"/>
      <c r="FS1038" s="83"/>
      <c r="FT1038" s="83"/>
      <c r="FU1038" s="83"/>
      <c r="FV1038" s="83"/>
      <c r="FW1038" s="83"/>
      <c r="FX1038" s="83"/>
      <c r="FY1038" s="83"/>
      <c r="FZ1038" s="83"/>
      <c r="GA1038" s="83"/>
      <c r="GB1038" s="83"/>
      <c r="GC1038" s="83"/>
      <c r="GD1038" s="83"/>
      <c r="GE1038" s="83"/>
      <c r="GF1038" s="83"/>
      <c r="GG1038" s="83"/>
      <c r="GH1038" s="83"/>
      <c r="GI1038" s="83"/>
      <c r="GJ1038" s="83"/>
      <c r="GK1038" s="83"/>
      <c r="GL1038" s="83"/>
      <c r="GM1038" s="83"/>
      <c r="GN1038" s="83"/>
      <c r="GO1038" s="83"/>
      <c r="GP1038" s="83"/>
      <c r="GQ1038" s="83"/>
      <c r="GR1038" s="83"/>
      <c r="GS1038" s="83"/>
      <c r="GT1038" s="83"/>
      <c r="GU1038" s="83"/>
      <c r="GV1038" s="83"/>
      <c r="GW1038" s="83"/>
      <c r="GX1038" s="83"/>
      <c r="GY1038" s="83"/>
      <c r="GZ1038" s="83"/>
      <c r="HA1038" s="83"/>
      <c r="HB1038" s="83"/>
      <c r="HC1038" s="83"/>
      <c r="HD1038" s="83"/>
      <c r="HE1038" s="83"/>
      <c r="HF1038" s="83"/>
      <c r="HG1038" s="83"/>
      <c r="HH1038" s="83"/>
      <c r="HI1038" s="83"/>
      <c r="HJ1038" s="83"/>
      <c r="HK1038" s="83"/>
      <c r="HL1038" s="83"/>
      <c r="HM1038" s="83"/>
      <c r="HN1038" s="83"/>
      <c r="HO1038" s="83"/>
      <c r="HP1038" s="83"/>
      <c r="HQ1038" s="83"/>
      <c r="HR1038" s="83"/>
      <c r="HS1038" s="83"/>
      <c r="HT1038" s="83"/>
      <c r="HU1038" s="83"/>
      <c r="HV1038" s="83"/>
      <c r="HW1038" s="83"/>
      <c r="HX1038" s="83"/>
      <c r="HY1038" s="83"/>
      <c r="HZ1038" s="83"/>
      <c r="IA1038" s="83"/>
      <c r="IB1038" s="83"/>
      <c r="IC1038" s="83"/>
      <c r="ID1038" s="83"/>
      <c r="IE1038" s="83"/>
      <c r="IF1038" s="83"/>
      <c r="IG1038" s="83"/>
      <c r="IH1038" s="83"/>
      <c r="II1038" s="83"/>
      <c r="IJ1038" s="83"/>
      <c r="IK1038" s="83"/>
      <c r="IL1038" s="83"/>
      <c r="IM1038" s="83"/>
      <c r="IN1038" s="83"/>
      <c r="IO1038" s="83"/>
      <c r="IP1038" s="83"/>
      <c r="IQ1038" s="83"/>
      <c r="IR1038" s="83"/>
      <c r="IS1038" s="83"/>
      <c r="IT1038" s="83"/>
      <c r="IU1038" s="83"/>
      <c r="IV1038" s="83"/>
      <c r="IW1038" s="83"/>
      <c r="IX1038" s="83"/>
      <c r="IY1038" s="83"/>
      <c r="IZ1038" s="83"/>
      <c r="JA1038" s="83"/>
      <c r="JB1038" s="83"/>
      <c r="JC1038" s="83"/>
      <c r="JD1038" s="83"/>
      <c r="JE1038" s="83"/>
    </row>
    <row r="1039" spans="1:265" s="8" customFormat="1" ht="15" customHeight="1" thickBot="1" x14ac:dyDescent="0.25">
      <c r="A1039" s="161"/>
      <c r="B1039" s="162" t="s">
        <v>809</v>
      </c>
      <c r="C1039" s="209"/>
      <c r="D1039" s="360" t="s">
        <v>834</v>
      </c>
      <c r="E1039" s="225"/>
      <c r="F1039" s="1057"/>
      <c r="G1039" s="1058"/>
      <c r="H1039" s="360" t="s">
        <v>861</v>
      </c>
      <c r="I1039" s="360" t="s">
        <v>864</v>
      </c>
      <c r="J1039" s="360"/>
      <c r="K1039" s="396" t="s">
        <v>2055</v>
      </c>
      <c r="L1039" s="396"/>
      <c r="M1039" s="1173"/>
      <c r="N1039" s="1173"/>
      <c r="O1039" s="396"/>
      <c r="P1039" s="601"/>
      <c r="Q1039" s="602"/>
      <c r="R1039" s="602"/>
      <c r="S1039" s="602"/>
      <c r="T1039" s="602">
        <v>26</v>
      </c>
      <c r="U1039" s="602"/>
      <c r="V1039" s="602"/>
      <c r="W1039" s="603"/>
      <c r="X1039" s="161">
        <f>SUM(P1033:W1039)</f>
        <v>40</v>
      </c>
      <c r="Y1039" s="161">
        <f>SUM(P1033:W1039)</f>
        <v>40</v>
      </c>
      <c r="Z1039" s="112"/>
      <c r="AA1039" s="83"/>
      <c r="AB1039" s="83"/>
      <c r="AC1039" s="83" t="str">
        <f t="shared" si="25"/>
        <v/>
      </c>
      <c r="AD1039" s="83"/>
      <c r="AE1039" s="83"/>
      <c r="AF1039" s="83"/>
      <c r="AG1039" s="83"/>
      <c r="AH1039" s="83"/>
      <c r="AI1039" s="83"/>
      <c r="AJ1039" s="83"/>
      <c r="AK1039" s="83"/>
      <c r="AL1039" s="83"/>
      <c r="AM1039" s="83"/>
      <c r="AN1039" s="83"/>
      <c r="AO1039" s="83"/>
      <c r="AP1039" s="83"/>
      <c r="AQ1039" s="83"/>
      <c r="AR1039" s="83"/>
      <c r="AS1039" s="83"/>
      <c r="AT1039" s="83"/>
      <c r="AU1039" s="83"/>
      <c r="AV1039" s="83"/>
      <c r="AW1039" s="83"/>
      <c r="AX1039" s="83"/>
      <c r="AY1039" s="83"/>
      <c r="AZ1039" s="83"/>
      <c r="BA1039" s="83"/>
      <c r="BB1039" s="83"/>
      <c r="BC1039" s="83"/>
      <c r="BD1039" s="83"/>
      <c r="BE1039" s="83"/>
      <c r="BF1039" s="83"/>
      <c r="BG1039" s="83"/>
      <c r="BH1039" s="83"/>
      <c r="BI1039" s="83"/>
      <c r="BJ1039" s="83"/>
      <c r="BK1039" s="83"/>
      <c r="BL1039" s="83"/>
      <c r="BM1039" s="83"/>
      <c r="BN1039" s="83"/>
      <c r="BO1039" s="83"/>
      <c r="BP1039" s="83"/>
      <c r="BQ1039" s="83"/>
      <c r="BR1039" s="83"/>
      <c r="BS1039" s="83"/>
      <c r="BT1039" s="83"/>
      <c r="BU1039" s="83"/>
      <c r="BV1039" s="83"/>
      <c r="BW1039" s="83"/>
      <c r="BX1039" s="83"/>
      <c r="BY1039" s="83"/>
      <c r="BZ1039" s="83"/>
      <c r="CA1039" s="83"/>
      <c r="CB1039" s="83"/>
      <c r="CC1039" s="83"/>
      <c r="CD1039" s="83"/>
      <c r="CE1039" s="83"/>
      <c r="CF1039" s="83"/>
      <c r="CG1039" s="83"/>
      <c r="CH1039" s="83"/>
      <c r="CI1039" s="83"/>
      <c r="CJ1039" s="83"/>
      <c r="CK1039" s="83"/>
      <c r="CL1039" s="83"/>
      <c r="CM1039" s="83"/>
      <c r="CN1039" s="83"/>
      <c r="CO1039" s="83"/>
      <c r="CP1039" s="83"/>
      <c r="CQ1039" s="83"/>
      <c r="CR1039" s="83"/>
      <c r="CS1039" s="83"/>
      <c r="CT1039" s="83"/>
      <c r="CU1039" s="83"/>
      <c r="CV1039" s="83"/>
      <c r="CW1039" s="83"/>
      <c r="CX1039" s="83"/>
      <c r="CY1039" s="83"/>
      <c r="CZ1039" s="83"/>
      <c r="DA1039" s="83"/>
      <c r="DB1039" s="83"/>
      <c r="DC1039" s="83"/>
      <c r="DD1039" s="83"/>
      <c r="DE1039" s="83"/>
      <c r="DF1039" s="83"/>
      <c r="DG1039" s="83"/>
      <c r="DH1039" s="83"/>
      <c r="DI1039" s="83"/>
      <c r="DJ1039" s="83"/>
      <c r="DK1039" s="83"/>
      <c r="DL1039" s="83"/>
      <c r="DM1039" s="83"/>
      <c r="DN1039" s="83"/>
      <c r="DO1039" s="83"/>
      <c r="DP1039" s="83"/>
      <c r="DQ1039" s="83"/>
      <c r="DR1039" s="83"/>
      <c r="DS1039" s="83"/>
      <c r="DT1039" s="83"/>
      <c r="DU1039" s="83"/>
      <c r="DV1039" s="83"/>
      <c r="DW1039" s="83"/>
      <c r="DX1039" s="83"/>
      <c r="DY1039" s="83"/>
      <c r="DZ1039" s="83"/>
      <c r="EA1039" s="83"/>
      <c r="EB1039" s="83"/>
      <c r="EC1039" s="83"/>
      <c r="ED1039" s="83"/>
      <c r="EE1039" s="83"/>
      <c r="EF1039" s="83"/>
      <c r="EG1039" s="83"/>
      <c r="EH1039" s="83"/>
      <c r="EI1039" s="83"/>
      <c r="EJ1039" s="83"/>
      <c r="EK1039" s="83"/>
      <c r="EL1039" s="83"/>
      <c r="EM1039" s="83"/>
      <c r="EN1039" s="83"/>
      <c r="EO1039" s="83"/>
      <c r="EP1039" s="83"/>
      <c r="EQ1039" s="83"/>
      <c r="ER1039" s="83"/>
      <c r="ES1039" s="83"/>
      <c r="ET1039" s="83"/>
      <c r="EU1039" s="83"/>
      <c r="EV1039" s="83"/>
      <c r="EW1039" s="83"/>
      <c r="EX1039" s="83"/>
      <c r="EY1039" s="83"/>
      <c r="EZ1039" s="83"/>
      <c r="FA1039" s="83"/>
      <c r="FB1039" s="83"/>
      <c r="FC1039" s="83"/>
      <c r="FD1039" s="83"/>
      <c r="FE1039" s="83"/>
      <c r="FF1039" s="83"/>
      <c r="FG1039" s="83"/>
      <c r="FH1039" s="83"/>
      <c r="FI1039" s="83"/>
      <c r="FJ1039" s="83"/>
      <c r="FK1039" s="83"/>
      <c r="FL1039" s="83"/>
      <c r="FM1039" s="83"/>
      <c r="FN1039" s="83"/>
      <c r="FO1039" s="83"/>
      <c r="FP1039" s="83"/>
      <c r="FQ1039" s="83"/>
      <c r="FR1039" s="83"/>
      <c r="FS1039" s="83"/>
      <c r="FT1039" s="83"/>
      <c r="FU1039" s="83"/>
      <c r="FV1039" s="83"/>
      <c r="FW1039" s="83"/>
      <c r="FX1039" s="83"/>
      <c r="FY1039" s="83"/>
      <c r="FZ1039" s="83"/>
      <c r="GA1039" s="83"/>
      <c r="GB1039" s="83"/>
      <c r="GC1039" s="83"/>
      <c r="GD1039" s="83"/>
      <c r="GE1039" s="83"/>
      <c r="GF1039" s="83"/>
      <c r="GG1039" s="83"/>
      <c r="GH1039" s="83"/>
      <c r="GI1039" s="83"/>
      <c r="GJ1039" s="83"/>
      <c r="GK1039" s="83"/>
      <c r="GL1039" s="83"/>
      <c r="GM1039" s="83"/>
      <c r="GN1039" s="83"/>
      <c r="GO1039" s="83"/>
      <c r="GP1039" s="83"/>
      <c r="GQ1039" s="83"/>
      <c r="GR1039" s="83"/>
      <c r="GS1039" s="83"/>
      <c r="GT1039" s="83"/>
      <c r="GU1039" s="83"/>
      <c r="GV1039" s="83"/>
      <c r="GW1039" s="83"/>
      <c r="GX1039" s="83"/>
      <c r="GY1039" s="83"/>
      <c r="GZ1039" s="83"/>
      <c r="HA1039" s="83"/>
      <c r="HB1039" s="83"/>
      <c r="HC1039" s="83"/>
      <c r="HD1039" s="83"/>
      <c r="HE1039" s="83"/>
      <c r="HF1039" s="83"/>
      <c r="HG1039" s="83"/>
      <c r="HH1039" s="83"/>
      <c r="HI1039" s="83"/>
      <c r="HJ1039" s="83"/>
      <c r="HK1039" s="83"/>
      <c r="HL1039" s="83"/>
      <c r="HM1039" s="83"/>
      <c r="HN1039" s="83"/>
      <c r="HO1039" s="83"/>
      <c r="HP1039" s="83"/>
      <c r="HQ1039" s="83"/>
      <c r="HR1039" s="83"/>
      <c r="HS1039" s="83"/>
      <c r="HT1039" s="83"/>
      <c r="HU1039" s="83"/>
      <c r="HV1039" s="83"/>
      <c r="HW1039" s="83"/>
      <c r="HX1039" s="83"/>
      <c r="HY1039" s="83"/>
      <c r="HZ1039" s="83"/>
      <c r="IA1039" s="83"/>
      <c r="IB1039" s="83"/>
      <c r="IC1039" s="83"/>
      <c r="ID1039" s="83"/>
      <c r="IE1039" s="83"/>
      <c r="IF1039" s="83"/>
      <c r="IG1039" s="83"/>
      <c r="IH1039" s="83"/>
      <c r="II1039" s="83"/>
      <c r="IJ1039" s="83"/>
      <c r="IK1039" s="83"/>
      <c r="IL1039" s="83"/>
      <c r="IM1039" s="83"/>
      <c r="IN1039" s="83"/>
      <c r="IO1039" s="83"/>
      <c r="IP1039" s="83"/>
      <c r="IQ1039" s="83"/>
      <c r="IR1039" s="83"/>
      <c r="IS1039" s="83"/>
      <c r="IT1039" s="83"/>
      <c r="IU1039" s="83"/>
      <c r="IV1039" s="83"/>
      <c r="IW1039" s="83"/>
      <c r="IX1039" s="83"/>
      <c r="IY1039" s="83"/>
      <c r="IZ1039" s="83"/>
      <c r="JA1039" s="83"/>
      <c r="JB1039" s="83"/>
      <c r="JC1039" s="83"/>
      <c r="JD1039" s="83"/>
      <c r="JE1039" s="83"/>
    </row>
    <row r="1040" spans="1:265" s="8" customFormat="1" ht="15" customHeight="1" x14ac:dyDescent="0.2">
      <c r="A1040" s="156">
        <f>+A1033+1</f>
        <v>110</v>
      </c>
      <c r="B1040" s="1086" t="s">
        <v>280</v>
      </c>
      <c r="C1040" s="201" t="s">
        <v>35</v>
      </c>
      <c r="D1040" s="354" t="s">
        <v>281</v>
      </c>
      <c r="E1040" s="122" t="s">
        <v>88</v>
      </c>
      <c r="F1040" s="989" t="s">
        <v>282</v>
      </c>
      <c r="G1040" s="990" t="s">
        <v>283</v>
      </c>
      <c r="H1040" s="354" t="s">
        <v>23</v>
      </c>
      <c r="I1040" s="354" t="s">
        <v>100</v>
      </c>
      <c r="J1040" s="354"/>
      <c r="K1040" s="385" t="s">
        <v>284</v>
      </c>
      <c r="L1040" s="385" t="s">
        <v>97</v>
      </c>
      <c r="M1040" s="766">
        <v>1</v>
      </c>
      <c r="N1040" s="766" t="s">
        <v>24</v>
      </c>
      <c r="O1040" s="385" t="s">
        <v>440</v>
      </c>
      <c r="P1040" s="595">
        <v>4</v>
      </c>
      <c r="Q1040" s="596"/>
      <c r="R1040" s="596"/>
      <c r="S1040" s="596"/>
      <c r="T1040" s="596"/>
      <c r="U1040" s="596"/>
      <c r="V1040" s="596"/>
      <c r="W1040" s="597"/>
      <c r="X1040" s="227"/>
      <c r="Y1040" s="227"/>
      <c r="Z1040" s="112" t="str">
        <f>C1040</f>
        <v>TC</v>
      </c>
      <c r="AA1040" s="83" t="s">
        <v>1472</v>
      </c>
      <c r="AB1040" s="83" t="s">
        <v>1480</v>
      </c>
      <c r="AC1040" s="83">
        <f t="shared" si="25"/>
        <v>19</v>
      </c>
      <c r="AD1040" s="83"/>
      <c r="AE1040" s="83"/>
      <c r="AF1040" s="83"/>
      <c r="AG1040" s="83"/>
      <c r="AH1040" s="83"/>
      <c r="AI1040" s="83"/>
      <c r="AJ1040" s="83"/>
      <c r="AK1040" s="83"/>
      <c r="AL1040" s="83"/>
      <c r="AM1040" s="83"/>
      <c r="AN1040" s="83"/>
      <c r="AO1040" s="83"/>
      <c r="AP1040" s="83"/>
      <c r="AQ1040" s="83"/>
      <c r="AR1040" s="83"/>
      <c r="AS1040" s="83"/>
      <c r="AT1040" s="83"/>
      <c r="AU1040" s="83"/>
      <c r="AV1040" s="83"/>
      <c r="AW1040" s="83"/>
      <c r="AX1040" s="83"/>
      <c r="AY1040" s="83"/>
      <c r="AZ1040" s="83"/>
      <c r="BA1040" s="83"/>
      <c r="BB1040" s="83"/>
      <c r="BC1040" s="83"/>
      <c r="BD1040" s="83"/>
      <c r="BE1040" s="83"/>
      <c r="BF1040" s="83"/>
      <c r="BG1040" s="83"/>
      <c r="BH1040" s="83"/>
      <c r="BI1040" s="83"/>
      <c r="BJ1040" s="83"/>
      <c r="BK1040" s="83"/>
      <c r="BL1040" s="83"/>
      <c r="BM1040" s="83"/>
      <c r="BN1040" s="83"/>
      <c r="BO1040" s="83"/>
      <c r="BP1040" s="83"/>
      <c r="BQ1040" s="83"/>
      <c r="BR1040" s="83"/>
      <c r="BS1040" s="83"/>
      <c r="BT1040" s="83"/>
      <c r="BU1040" s="83"/>
      <c r="BV1040" s="83"/>
      <c r="BW1040" s="83"/>
      <c r="BX1040" s="83"/>
      <c r="BY1040" s="83"/>
      <c r="BZ1040" s="83"/>
      <c r="CA1040" s="83"/>
      <c r="CB1040" s="83"/>
      <c r="CC1040" s="83"/>
      <c r="CD1040" s="83"/>
      <c r="CE1040" s="83"/>
      <c r="CF1040" s="83"/>
      <c r="CG1040" s="83"/>
      <c r="CH1040" s="83"/>
      <c r="CI1040" s="83"/>
      <c r="CJ1040" s="83"/>
      <c r="CK1040" s="83"/>
      <c r="CL1040" s="83"/>
      <c r="CM1040" s="83"/>
      <c r="CN1040" s="83"/>
      <c r="CO1040" s="83"/>
      <c r="CP1040" s="83"/>
      <c r="CQ1040" s="83"/>
      <c r="CR1040" s="83"/>
      <c r="CS1040" s="83"/>
      <c r="CT1040" s="83"/>
      <c r="CU1040" s="83"/>
      <c r="CV1040" s="83"/>
      <c r="CW1040" s="83"/>
      <c r="CX1040" s="83"/>
      <c r="CY1040" s="83"/>
      <c r="CZ1040" s="83"/>
      <c r="DA1040" s="83"/>
      <c r="DB1040" s="83"/>
      <c r="DC1040" s="83"/>
      <c r="DD1040" s="83"/>
      <c r="DE1040" s="83"/>
      <c r="DF1040" s="83"/>
      <c r="DG1040" s="83"/>
      <c r="DH1040" s="83"/>
      <c r="DI1040" s="83"/>
      <c r="DJ1040" s="83"/>
      <c r="DK1040" s="83"/>
      <c r="DL1040" s="83"/>
      <c r="DM1040" s="83"/>
      <c r="DN1040" s="83"/>
      <c r="DO1040" s="83"/>
      <c r="DP1040" s="83"/>
      <c r="DQ1040" s="83"/>
      <c r="DR1040" s="83"/>
      <c r="DS1040" s="83"/>
      <c r="DT1040" s="83"/>
      <c r="DU1040" s="83"/>
      <c r="DV1040" s="83"/>
      <c r="DW1040" s="83"/>
      <c r="DX1040" s="83"/>
      <c r="DY1040" s="83"/>
      <c r="DZ1040" s="83"/>
      <c r="EA1040" s="83"/>
      <c r="EB1040" s="83"/>
      <c r="EC1040" s="83"/>
      <c r="ED1040" s="83"/>
      <c r="EE1040" s="83"/>
      <c r="EF1040" s="83"/>
      <c r="EG1040" s="83"/>
      <c r="EH1040" s="83"/>
      <c r="EI1040" s="83"/>
      <c r="EJ1040" s="83"/>
      <c r="EK1040" s="83"/>
      <c r="EL1040" s="83"/>
      <c r="EM1040" s="83"/>
      <c r="EN1040" s="83"/>
      <c r="EO1040" s="83"/>
      <c r="EP1040" s="83"/>
      <c r="EQ1040" s="83"/>
      <c r="ER1040" s="83"/>
      <c r="ES1040" s="83"/>
      <c r="ET1040" s="83"/>
      <c r="EU1040" s="83"/>
      <c r="EV1040" s="83"/>
      <c r="EW1040" s="83"/>
      <c r="EX1040" s="83"/>
      <c r="EY1040" s="83"/>
      <c r="EZ1040" s="83"/>
      <c r="FA1040" s="83"/>
      <c r="FB1040" s="83"/>
      <c r="FC1040" s="83"/>
      <c r="FD1040" s="83"/>
      <c r="FE1040" s="83"/>
      <c r="FF1040" s="83"/>
      <c r="FG1040" s="83"/>
      <c r="FH1040" s="83"/>
      <c r="FI1040" s="83"/>
      <c r="FJ1040" s="83"/>
      <c r="FK1040" s="83"/>
      <c r="FL1040" s="83"/>
      <c r="FM1040" s="83"/>
      <c r="FN1040" s="83"/>
      <c r="FO1040" s="83"/>
      <c r="FP1040" s="83"/>
      <c r="FQ1040" s="83"/>
      <c r="FR1040" s="83"/>
      <c r="FS1040" s="83"/>
      <c r="FT1040" s="83"/>
      <c r="FU1040" s="83"/>
      <c r="FV1040" s="83"/>
      <c r="FW1040" s="83"/>
      <c r="FX1040" s="83"/>
      <c r="FY1040" s="83"/>
      <c r="FZ1040" s="83"/>
      <c r="GA1040" s="83"/>
      <c r="GB1040" s="83"/>
      <c r="GC1040" s="83"/>
      <c r="GD1040" s="83"/>
      <c r="GE1040" s="83"/>
      <c r="GF1040" s="83"/>
      <c r="GG1040" s="83"/>
      <c r="GH1040" s="83"/>
      <c r="GI1040" s="83"/>
      <c r="GJ1040" s="83"/>
      <c r="GK1040" s="83"/>
      <c r="GL1040" s="83"/>
      <c r="GM1040" s="83"/>
      <c r="GN1040" s="83"/>
      <c r="GO1040" s="83"/>
      <c r="GP1040" s="83"/>
      <c r="GQ1040" s="83"/>
      <c r="GR1040" s="83"/>
      <c r="GS1040" s="83"/>
      <c r="GT1040" s="83"/>
      <c r="GU1040" s="83"/>
      <c r="GV1040" s="83"/>
      <c r="GW1040" s="83"/>
      <c r="GX1040" s="83"/>
      <c r="GY1040" s="83"/>
      <c r="GZ1040" s="83"/>
      <c r="HA1040" s="83"/>
      <c r="HB1040" s="83"/>
      <c r="HC1040" s="83"/>
      <c r="HD1040" s="83"/>
      <c r="HE1040" s="83"/>
      <c r="HF1040" s="83"/>
      <c r="HG1040" s="83"/>
      <c r="HH1040" s="83"/>
      <c r="HI1040" s="83"/>
      <c r="HJ1040" s="83"/>
      <c r="HK1040" s="83"/>
      <c r="HL1040" s="83"/>
      <c r="HM1040" s="83"/>
      <c r="HN1040" s="83"/>
      <c r="HO1040" s="83"/>
      <c r="HP1040" s="83"/>
      <c r="HQ1040" s="83"/>
      <c r="HR1040" s="83"/>
      <c r="HS1040" s="83"/>
      <c r="HT1040" s="83"/>
      <c r="HU1040" s="83"/>
      <c r="HV1040" s="83"/>
      <c r="HW1040" s="83"/>
      <c r="HX1040" s="83"/>
      <c r="HY1040" s="83"/>
      <c r="HZ1040" s="83"/>
      <c r="IA1040" s="83"/>
      <c r="IB1040" s="83"/>
      <c r="IC1040" s="83"/>
      <c r="ID1040" s="83"/>
      <c r="IE1040" s="83"/>
      <c r="IF1040" s="83"/>
      <c r="IG1040" s="83"/>
      <c r="IH1040" s="83"/>
      <c r="II1040" s="83"/>
      <c r="IJ1040" s="83"/>
      <c r="IK1040" s="83"/>
      <c r="IL1040" s="83"/>
      <c r="IM1040" s="83"/>
      <c r="IN1040" s="83"/>
      <c r="IO1040" s="83"/>
      <c r="IP1040" s="83"/>
      <c r="IQ1040" s="83"/>
      <c r="IR1040" s="83"/>
      <c r="IS1040" s="83"/>
      <c r="IT1040" s="83"/>
      <c r="IU1040" s="83"/>
      <c r="IV1040" s="83"/>
      <c r="IW1040" s="83"/>
      <c r="IX1040" s="83"/>
      <c r="IY1040" s="83"/>
      <c r="IZ1040" s="83"/>
      <c r="JA1040" s="83"/>
      <c r="JB1040" s="83"/>
      <c r="JC1040" s="83"/>
      <c r="JD1040" s="83"/>
      <c r="JE1040" s="83"/>
    </row>
    <row r="1041" spans="1:265" s="8" customFormat="1" ht="15" customHeight="1" x14ac:dyDescent="0.2">
      <c r="A1041" s="130"/>
      <c r="B1041" s="131" t="s">
        <v>280</v>
      </c>
      <c r="C1041" s="132"/>
      <c r="D1041" s="326" t="s">
        <v>281</v>
      </c>
      <c r="E1041" s="191"/>
      <c r="F1041" s="991"/>
      <c r="G1041" s="992"/>
      <c r="H1041" s="326" t="s">
        <v>23</v>
      </c>
      <c r="I1041" s="326" t="s">
        <v>115</v>
      </c>
      <c r="J1041" s="326"/>
      <c r="K1041" s="372" t="s">
        <v>376</v>
      </c>
      <c r="L1041" s="372" t="s">
        <v>97</v>
      </c>
      <c r="M1041" s="1118">
        <v>2</v>
      </c>
      <c r="N1041" s="1118" t="s">
        <v>24</v>
      </c>
      <c r="O1041" s="372" t="s">
        <v>435</v>
      </c>
      <c r="P1041" s="581">
        <v>4</v>
      </c>
      <c r="Q1041" s="582"/>
      <c r="R1041" s="582"/>
      <c r="S1041" s="582"/>
      <c r="T1041" s="582"/>
      <c r="U1041" s="582"/>
      <c r="V1041" s="582"/>
      <c r="W1041" s="583"/>
      <c r="X1041" s="228"/>
      <c r="Y1041" s="228"/>
      <c r="Z1041" s="112"/>
      <c r="AA1041" s="83"/>
      <c r="AB1041" s="83"/>
      <c r="AC1041" s="83" t="str">
        <f t="shared" si="25"/>
        <v/>
      </c>
      <c r="AD1041" s="83"/>
      <c r="AE1041" s="83"/>
      <c r="AF1041" s="83"/>
      <c r="AG1041" s="83"/>
      <c r="AH1041" s="83"/>
      <c r="AI1041" s="83"/>
      <c r="AJ1041" s="83"/>
      <c r="AK1041" s="83"/>
      <c r="AL1041" s="83"/>
      <c r="AM1041" s="83"/>
      <c r="AN1041" s="83"/>
      <c r="AO1041" s="83"/>
      <c r="AP1041" s="83"/>
      <c r="AQ1041" s="83"/>
      <c r="AR1041" s="83"/>
      <c r="AS1041" s="83"/>
      <c r="AT1041" s="83"/>
      <c r="AU1041" s="83"/>
      <c r="AV1041" s="83"/>
      <c r="AW1041" s="83"/>
      <c r="AX1041" s="83"/>
      <c r="AY1041" s="83"/>
      <c r="AZ1041" s="83"/>
      <c r="BA1041" s="83"/>
      <c r="BB1041" s="83"/>
      <c r="BC1041" s="83"/>
      <c r="BD1041" s="83"/>
      <c r="BE1041" s="83"/>
      <c r="BF1041" s="83"/>
      <c r="BG1041" s="83"/>
      <c r="BH1041" s="83"/>
      <c r="BI1041" s="83"/>
      <c r="BJ1041" s="83"/>
      <c r="BK1041" s="83"/>
      <c r="BL1041" s="83"/>
      <c r="BM1041" s="83"/>
      <c r="BN1041" s="83"/>
      <c r="BO1041" s="83"/>
      <c r="BP1041" s="83"/>
      <c r="BQ1041" s="83"/>
      <c r="BR1041" s="83"/>
      <c r="BS1041" s="83"/>
      <c r="BT1041" s="83"/>
      <c r="BU1041" s="83"/>
      <c r="BV1041" s="83"/>
      <c r="BW1041" s="83"/>
      <c r="BX1041" s="83"/>
      <c r="BY1041" s="83"/>
      <c r="BZ1041" s="83"/>
      <c r="CA1041" s="83"/>
      <c r="CB1041" s="83"/>
      <c r="CC1041" s="83"/>
      <c r="CD1041" s="83"/>
      <c r="CE1041" s="83"/>
      <c r="CF1041" s="83"/>
      <c r="CG1041" s="83"/>
      <c r="CH1041" s="83"/>
      <c r="CI1041" s="83"/>
      <c r="CJ1041" s="83"/>
      <c r="CK1041" s="83"/>
      <c r="CL1041" s="83"/>
      <c r="CM1041" s="83"/>
      <c r="CN1041" s="83"/>
      <c r="CO1041" s="83"/>
      <c r="CP1041" s="83"/>
      <c r="CQ1041" s="83"/>
      <c r="CR1041" s="83"/>
      <c r="CS1041" s="83"/>
      <c r="CT1041" s="83"/>
      <c r="CU1041" s="83"/>
      <c r="CV1041" s="83"/>
      <c r="CW1041" s="83"/>
      <c r="CX1041" s="83"/>
      <c r="CY1041" s="83"/>
      <c r="CZ1041" s="83"/>
      <c r="DA1041" s="83"/>
      <c r="DB1041" s="83"/>
      <c r="DC1041" s="83"/>
      <c r="DD1041" s="83"/>
      <c r="DE1041" s="83"/>
      <c r="DF1041" s="83"/>
      <c r="DG1041" s="83"/>
      <c r="DH1041" s="83"/>
      <c r="DI1041" s="83"/>
      <c r="DJ1041" s="83"/>
      <c r="DK1041" s="83"/>
      <c r="DL1041" s="83"/>
      <c r="DM1041" s="83"/>
      <c r="DN1041" s="83"/>
      <c r="DO1041" s="83"/>
      <c r="DP1041" s="83"/>
      <c r="DQ1041" s="83"/>
      <c r="DR1041" s="83"/>
      <c r="DS1041" s="83"/>
      <c r="DT1041" s="83"/>
      <c r="DU1041" s="83"/>
      <c r="DV1041" s="83"/>
      <c r="DW1041" s="83"/>
      <c r="DX1041" s="83"/>
      <c r="DY1041" s="83"/>
      <c r="DZ1041" s="83"/>
      <c r="EA1041" s="83"/>
      <c r="EB1041" s="83"/>
      <c r="EC1041" s="83"/>
      <c r="ED1041" s="83"/>
      <c r="EE1041" s="83"/>
      <c r="EF1041" s="83"/>
      <c r="EG1041" s="83"/>
      <c r="EH1041" s="83"/>
      <c r="EI1041" s="83"/>
      <c r="EJ1041" s="83"/>
      <c r="EK1041" s="83"/>
      <c r="EL1041" s="83"/>
      <c r="EM1041" s="83"/>
      <c r="EN1041" s="83"/>
      <c r="EO1041" s="83"/>
      <c r="EP1041" s="83"/>
      <c r="EQ1041" s="83"/>
      <c r="ER1041" s="83"/>
      <c r="ES1041" s="83"/>
      <c r="ET1041" s="83"/>
      <c r="EU1041" s="83"/>
      <c r="EV1041" s="83"/>
      <c r="EW1041" s="83"/>
      <c r="EX1041" s="83"/>
      <c r="EY1041" s="83"/>
      <c r="EZ1041" s="83"/>
      <c r="FA1041" s="83"/>
      <c r="FB1041" s="83"/>
      <c r="FC1041" s="83"/>
      <c r="FD1041" s="83"/>
      <c r="FE1041" s="83"/>
      <c r="FF1041" s="83"/>
      <c r="FG1041" s="83"/>
      <c r="FH1041" s="83"/>
      <c r="FI1041" s="83"/>
      <c r="FJ1041" s="83"/>
      <c r="FK1041" s="83"/>
      <c r="FL1041" s="83"/>
      <c r="FM1041" s="83"/>
      <c r="FN1041" s="83"/>
      <c r="FO1041" s="83"/>
      <c r="FP1041" s="83"/>
      <c r="FQ1041" s="83"/>
      <c r="FR1041" s="83"/>
      <c r="FS1041" s="83"/>
      <c r="FT1041" s="83"/>
      <c r="FU1041" s="83"/>
      <c r="FV1041" s="83"/>
      <c r="FW1041" s="83"/>
      <c r="FX1041" s="83"/>
      <c r="FY1041" s="83"/>
      <c r="FZ1041" s="83"/>
      <c r="GA1041" s="83"/>
      <c r="GB1041" s="83"/>
      <c r="GC1041" s="83"/>
      <c r="GD1041" s="83"/>
      <c r="GE1041" s="83"/>
      <c r="GF1041" s="83"/>
      <c r="GG1041" s="83"/>
      <c r="GH1041" s="83"/>
      <c r="GI1041" s="83"/>
      <c r="GJ1041" s="83"/>
      <c r="GK1041" s="83"/>
      <c r="GL1041" s="83"/>
      <c r="GM1041" s="83"/>
      <c r="GN1041" s="83"/>
      <c r="GO1041" s="83"/>
      <c r="GP1041" s="83"/>
      <c r="GQ1041" s="83"/>
      <c r="GR1041" s="83"/>
      <c r="GS1041" s="83"/>
      <c r="GT1041" s="83"/>
      <c r="GU1041" s="83"/>
      <c r="GV1041" s="83"/>
      <c r="GW1041" s="83"/>
      <c r="GX1041" s="83"/>
      <c r="GY1041" s="83"/>
      <c r="GZ1041" s="83"/>
      <c r="HA1041" s="83"/>
      <c r="HB1041" s="83"/>
      <c r="HC1041" s="83"/>
      <c r="HD1041" s="83"/>
      <c r="HE1041" s="83"/>
      <c r="HF1041" s="83"/>
      <c r="HG1041" s="83"/>
      <c r="HH1041" s="83"/>
      <c r="HI1041" s="83"/>
      <c r="HJ1041" s="83"/>
      <c r="HK1041" s="83"/>
      <c r="HL1041" s="83"/>
      <c r="HM1041" s="83"/>
      <c r="HN1041" s="83"/>
      <c r="HO1041" s="83"/>
      <c r="HP1041" s="83"/>
      <c r="HQ1041" s="83"/>
      <c r="HR1041" s="83"/>
      <c r="HS1041" s="83"/>
      <c r="HT1041" s="83"/>
      <c r="HU1041" s="83"/>
      <c r="HV1041" s="83"/>
      <c r="HW1041" s="83"/>
      <c r="HX1041" s="83"/>
      <c r="HY1041" s="83"/>
      <c r="HZ1041" s="83"/>
      <c r="IA1041" s="83"/>
      <c r="IB1041" s="83"/>
      <c r="IC1041" s="83"/>
      <c r="ID1041" s="83"/>
      <c r="IE1041" s="83"/>
      <c r="IF1041" s="83"/>
      <c r="IG1041" s="83"/>
      <c r="IH1041" s="83"/>
      <c r="II1041" s="83"/>
      <c r="IJ1041" s="83"/>
      <c r="IK1041" s="83"/>
      <c r="IL1041" s="83"/>
      <c r="IM1041" s="83"/>
      <c r="IN1041" s="83"/>
      <c r="IO1041" s="83"/>
      <c r="IP1041" s="83"/>
      <c r="IQ1041" s="83"/>
      <c r="IR1041" s="83"/>
      <c r="IS1041" s="83"/>
      <c r="IT1041" s="83"/>
      <c r="IU1041" s="83"/>
      <c r="IV1041" s="83"/>
      <c r="IW1041" s="83"/>
      <c r="IX1041" s="83"/>
      <c r="IY1041" s="83"/>
      <c r="IZ1041" s="83"/>
      <c r="JA1041" s="83"/>
      <c r="JB1041" s="83"/>
      <c r="JC1041" s="83"/>
      <c r="JD1041" s="83"/>
      <c r="JE1041" s="83"/>
    </row>
    <row r="1042" spans="1:265" s="8" customFormat="1" ht="15" customHeight="1" x14ac:dyDescent="0.2">
      <c r="A1042" s="130"/>
      <c r="B1042" s="131" t="s">
        <v>280</v>
      </c>
      <c r="C1042" s="206"/>
      <c r="D1042" s="332" t="s">
        <v>281</v>
      </c>
      <c r="E1042" s="191"/>
      <c r="F1042" s="991"/>
      <c r="G1042" s="992"/>
      <c r="H1042" s="332" t="s">
        <v>23</v>
      </c>
      <c r="I1042" s="332" t="s">
        <v>115</v>
      </c>
      <c r="J1042" s="332"/>
      <c r="K1042" s="386" t="s">
        <v>377</v>
      </c>
      <c r="L1042" s="386" t="s">
        <v>97</v>
      </c>
      <c r="M1042" s="765">
        <v>4</v>
      </c>
      <c r="N1042" s="765" t="s">
        <v>24</v>
      </c>
      <c r="O1042" s="386" t="s">
        <v>435</v>
      </c>
      <c r="P1042" s="598">
        <v>4</v>
      </c>
      <c r="Q1042" s="599"/>
      <c r="R1042" s="599"/>
      <c r="S1042" s="599"/>
      <c r="T1042" s="599"/>
      <c r="U1042" s="599"/>
      <c r="V1042" s="599"/>
      <c r="W1042" s="600"/>
      <c r="X1042" s="228"/>
      <c r="Y1042" s="228"/>
      <c r="Z1042" s="112"/>
      <c r="AA1042" s="83"/>
      <c r="AB1042" s="83"/>
      <c r="AC1042" s="83" t="str">
        <f t="shared" si="25"/>
        <v/>
      </c>
      <c r="AD1042" s="83"/>
      <c r="AE1042" s="83"/>
      <c r="AF1042" s="83"/>
      <c r="AG1042" s="83"/>
      <c r="AH1042" s="83"/>
      <c r="AI1042" s="83"/>
      <c r="AJ1042" s="83"/>
      <c r="AK1042" s="83"/>
      <c r="AL1042" s="83"/>
      <c r="AM1042" s="83"/>
      <c r="AN1042" s="83"/>
      <c r="AO1042" s="83"/>
      <c r="AP1042" s="83"/>
      <c r="AQ1042" s="83"/>
      <c r="AR1042" s="83"/>
      <c r="AS1042" s="83"/>
      <c r="AT1042" s="83"/>
      <c r="AU1042" s="83"/>
      <c r="AV1042" s="83"/>
      <c r="AW1042" s="83"/>
      <c r="AX1042" s="83"/>
      <c r="AY1042" s="83"/>
      <c r="AZ1042" s="83"/>
      <c r="BA1042" s="83"/>
      <c r="BB1042" s="83"/>
      <c r="BC1042" s="83"/>
      <c r="BD1042" s="83"/>
      <c r="BE1042" s="83"/>
      <c r="BF1042" s="83"/>
      <c r="BG1042" s="83"/>
      <c r="BH1042" s="83"/>
      <c r="BI1042" s="83"/>
      <c r="BJ1042" s="83"/>
      <c r="BK1042" s="83"/>
      <c r="BL1042" s="83"/>
      <c r="BM1042" s="83"/>
      <c r="BN1042" s="83"/>
      <c r="BO1042" s="83"/>
      <c r="BP1042" s="83"/>
      <c r="BQ1042" s="83"/>
      <c r="BR1042" s="83"/>
      <c r="BS1042" s="83"/>
      <c r="BT1042" s="83"/>
      <c r="BU1042" s="83"/>
      <c r="BV1042" s="83"/>
      <c r="BW1042" s="83"/>
      <c r="BX1042" s="83"/>
      <c r="BY1042" s="83"/>
      <c r="BZ1042" s="83"/>
      <c r="CA1042" s="83"/>
      <c r="CB1042" s="83"/>
      <c r="CC1042" s="83"/>
      <c r="CD1042" s="83"/>
      <c r="CE1042" s="83"/>
      <c r="CF1042" s="83"/>
      <c r="CG1042" s="83"/>
      <c r="CH1042" s="83"/>
      <c r="CI1042" s="83"/>
      <c r="CJ1042" s="83"/>
      <c r="CK1042" s="83"/>
      <c r="CL1042" s="83"/>
      <c r="CM1042" s="83"/>
      <c r="CN1042" s="83"/>
      <c r="CO1042" s="83"/>
      <c r="CP1042" s="83"/>
      <c r="CQ1042" s="83"/>
      <c r="CR1042" s="83"/>
      <c r="CS1042" s="83"/>
      <c r="CT1042" s="83"/>
      <c r="CU1042" s="83"/>
      <c r="CV1042" s="83"/>
      <c r="CW1042" s="83"/>
      <c r="CX1042" s="83"/>
      <c r="CY1042" s="83"/>
      <c r="CZ1042" s="83"/>
      <c r="DA1042" s="83"/>
      <c r="DB1042" s="83"/>
      <c r="DC1042" s="83"/>
      <c r="DD1042" s="83"/>
      <c r="DE1042" s="83"/>
      <c r="DF1042" s="83"/>
      <c r="DG1042" s="83"/>
      <c r="DH1042" s="83"/>
      <c r="DI1042" s="83"/>
      <c r="DJ1042" s="83"/>
      <c r="DK1042" s="83"/>
      <c r="DL1042" s="83"/>
      <c r="DM1042" s="83"/>
      <c r="DN1042" s="83"/>
      <c r="DO1042" s="83"/>
      <c r="DP1042" s="83"/>
      <c r="DQ1042" s="83"/>
      <c r="DR1042" s="83"/>
      <c r="DS1042" s="83"/>
      <c r="DT1042" s="83"/>
      <c r="DU1042" s="83"/>
      <c r="DV1042" s="83"/>
      <c r="DW1042" s="83"/>
      <c r="DX1042" s="83"/>
      <c r="DY1042" s="83"/>
      <c r="DZ1042" s="83"/>
      <c r="EA1042" s="83"/>
      <c r="EB1042" s="83"/>
      <c r="EC1042" s="83"/>
      <c r="ED1042" s="83"/>
      <c r="EE1042" s="83"/>
      <c r="EF1042" s="83"/>
      <c r="EG1042" s="83"/>
      <c r="EH1042" s="83"/>
      <c r="EI1042" s="83"/>
      <c r="EJ1042" s="83"/>
      <c r="EK1042" s="83"/>
      <c r="EL1042" s="83"/>
      <c r="EM1042" s="83"/>
      <c r="EN1042" s="83"/>
      <c r="EO1042" s="83"/>
      <c r="EP1042" s="83"/>
      <c r="EQ1042" s="83"/>
      <c r="ER1042" s="83"/>
      <c r="ES1042" s="83"/>
      <c r="ET1042" s="83"/>
      <c r="EU1042" s="83"/>
      <c r="EV1042" s="83"/>
      <c r="EW1042" s="83"/>
      <c r="EX1042" s="83"/>
      <c r="EY1042" s="83"/>
      <c r="EZ1042" s="83"/>
      <c r="FA1042" s="83"/>
      <c r="FB1042" s="83"/>
      <c r="FC1042" s="83"/>
      <c r="FD1042" s="83"/>
      <c r="FE1042" s="83"/>
      <c r="FF1042" s="83"/>
      <c r="FG1042" s="83"/>
      <c r="FH1042" s="83"/>
      <c r="FI1042" s="83"/>
      <c r="FJ1042" s="83"/>
      <c r="FK1042" s="83"/>
      <c r="FL1042" s="83"/>
      <c r="FM1042" s="83"/>
      <c r="FN1042" s="83"/>
      <c r="FO1042" s="83"/>
      <c r="FP1042" s="83"/>
      <c r="FQ1042" s="83"/>
      <c r="FR1042" s="83"/>
      <c r="FS1042" s="83"/>
      <c r="FT1042" s="83"/>
      <c r="FU1042" s="83"/>
      <c r="FV1042" s="83"/>
      <c r="FW1042" s="83"/>
      <c r="FX1042" s="83"/>
      <c r="FY1042" s="83"/>
      <c r="FZ1042" s="83"/>
      <c r="GA1042" s="83"/>
      <c r="GB1042" s="83"/>
      <c r="GC1042" s="83"/>
      <c r="GD1042" s="83"/>
      <c r="GE1042" s="83"/>
      <c r="GF1042" s="83"/>
      <c r="GG1042" s="83"/>
      <c r="GH1042" s="83"/>
      <c r="GI1042" s="83"/>
      <c r="GJ1042" s="83"/>
      <c r="GK1042" s="83"/>
      <c r="GL1042" s="83"/>
      <c r="GM1042" s="83"/>
      <c r="GN1042" s="83"/>
      <c r="GO1042" s="83"/>
      <c r="GP1042" s="83"/>
      <c r="GQ1042" s="83"/>
      <c r="GR1042" s="83"/>
      <c r="GS1042" s="83"/>
      <c r="GT1042" s="83"/>
      <c r="GU1042" s="83"/>
      <c r="GV1042" s="83"/>
      <c r="GW1042" s="83"/>
      <c r="GX1042" s="83"/>
      <c r="GY1042" s="83"/>
      <c r="GZ1042" s="83"/>
      <c r="HA1042" s="83"/>
      <c r="HB1042" s="83"/>
      <c r="HC1042" s="83"/>
      <c r="HD1042" s="83"/>
      <c r="HE1042" s="83"/>
      <c r="HF1042" s="83"/>
      <c r="HG1042" s="83"/>
      <c r="HH1042" s="83"/>
      <c r="HI1042" s="83"/>
      <c r="HJ1042" s="83"/>
      <c r="HK1042" s="83"/>
      <c r="HL1042" s="83"/>
      <c r="HM1042" s="83"/>
      <c r="HN1042" s="83"/>
      <c r="HO1042" s="83"/>
      <c r="HP1042" s="83"/>
      <c r="HQ1042" s="83"/>
      <c r="HR1042" s="83"/>
      <c r="HS1042" s="83"/>
      <c r="HT1042" s="83"/>
      <c r="HU1042" s="83"/>
      <c r="HV1042" s="83"/>
      <c r="HW1042" s="83"/>
      <c r="HX1042" s="83"/>
      <c r="HY1042" s="83"/>
      <c r="HZ1042" s="83"/>
      <c r="IA1042" s="83"/>
      <c r="IB1042" s="83"/>
      <c r="IC1042" s="83"/>
      <c r="ID1042" s="83"/>
      <c r="IE1042" s="83"/>
      <c r="IF1042" s="83"/>
      <c r="IG1042" s="83"/>
      <c r="IH1042" s="83"/>
      <c r="II1042" s="83"/>
      <c r="IJ1042" s="83"/>
      <c r="IK1042" s="83"/>
      <c r="IL1042" s="83"/>
      <c r="IM1042" s="83"/>
      <c r="IN1042" s="83"/>
      <c r="IO1042" s="83"/>
      <c r="IP1042" s="83"/>
      <c r="IQ1042" s="83"/>
      <c r="IR1042" s="83"/>
      <c r="IS1042" s="83"/>
      <c r="IT1042" s="83"/>
      <c r="IU1042" s="83"/>
      <c r="IV1042" s="83"/>
      <c r="IW1042" s="83"/>
      <c r="IX1042" s="83"/>
      <c r="IY1042" s="83"/>
      <c r="IZ1042" s="83"/>
      <c r="JA1042" s="83"/>
      <c r="JB1042" s="83"/>
      <c r="JC1042" s="83"/>
      <c r="JD1042" s="83"/>
      <c r="JE1042" s="83"/>
    </row>
    <row r="1043" spans="1:265" s="8" customFormat="1" ht="15" customHeight="1" x14ac:dyDescent="0.2">
      <c r="A1043" s="573"/>
      <c r="B1043" s="131" t="s">
        <v>280</v>
      </c>
      <c r="C1043" s="206"/>
      <c r="D1043" s="332" t="s">
        <v>281</v>
      </c>
      <c r="E1043" s="191"/>
      <c r="F1043" s="991"/>
      <c r="G1043" s="992"/>
      <c r="H1043" s="332" t="s">
        <v>23</v>
      </c>
      <c r="I1043" s="332" t="s">
        <v>115</v>
      </c>
      <c r="J1043" s="332"/>
      <c r="K1043" s="386" t="s">
        <v>436</v>
      </c>
      <c r="L1043" s="386" t="s">
        <v>97</v>
      </c>
      <c r="M1043" s="765">
        <v>6</v>
      </c>
      <c r="N1043" s="765" t="s">
        <v>24</v>
      </c>
      <c r="O1043" s="386" t="s">
        <v>440</v>
      </c>
      <c r="P1043" s="598">
        <v>3</v>
      </c>
      <c r="Q1043" s="599"/>
      <c r="R1043" s="599"/>
      <c r="S1043" s="599"/>
      <c r="T1043" s="599"/>
      <c r="U1043" s="599"/>
      <c r="V1043" s="599"/>
      <c r="W1043" s="600"/>
      <c r="X1043" s="228"/>
      <c r="Y1043" s="228"/>
      <c r="Z1043" s="112"/>
      <c r="AA1043" s="83"/>
      <c r="AB1043" s="83"/>
      <c r="AC1043" s="83" t="str">
        <f t="shared" si="25"/>
        <v/>
      </c>
      <c r="AD1043" s="83"/>
      <c r="AE1043" s="83"/>
      <c r="AF1043" s="83"/>
      <c r="AG1043" s="83"/>
      <c r="AH1043" s="83"/>
      <c r="AI1043" s="83"/>
      <c r="AJ1043" s="83"/>
      <c r="AK1043" s="83"/>
      <c r="AL1043" s="83"/>
      <c r="AM1043" s="83"/>
      <c r="AN1043" s="83"/>
      <c r="AO1043" s="83"/>
      <c r="AP1043" s="83"/>
      <c r="AQ1043" s="83"/>
      <c r="AR1043" s="83"/>
      <c r="AS1043" s="83"/>
      <c r="AT1043" s="83"/>
      <c r="AU1043" s="83"/>
      <c r="AV1043" s="83"/>
      <c r="AW1043" s="83"/>
      <c r="AX1043" s="83"/>
      <c r="AY1043" s="83"/>
      <c r="AZ1043" s="83"/>
      <c r="BA1043" s="83"/>
      <c r="BB1043" s="83"/>
      <c r="BC1043" s="83"/>
      <c r="BD1043" s="83"/>
      <c r="BE1043" s="83"/>
      <c r="BF1043" s="83"/>
      <c r="BG1043" s="83"/>
      <c r="BH1043" s="83"/>
      <c r="BI1043" s="83"/>
      <c r="BJ1043" s="83"/>
      <c r="BK1043" s="83"/>
      <c r="BL1043" s="83"/>
      <c r="BM1043" s="83"/>
      <c r="BN1043" s="83"/>
      <c r="BO1043" s="83"/>
      <c r="BP1043" s="83"/>
      <c r="BQ1043" s="83"/>
      <c r="BR1043" s="83"/>
      <c r="BS1043" s="83"/>
      <c r="BT1043" s="83"/>
      <c r="BU1043" s="83"/>
      <c r="BV1043" s="83"/>
      <c r="BW1043" s="83"/>
      <c r="BX1043" s="83"/>
      <c r="BY1043" s="83"/>
      <c r="BZ1043" s="83"/>
      <c r="CA1043" s="83"/>
      <c r="CB1043" s="83"/>
      <c r="CC1043" s="83"/>
      <c r="CD1043" s="83"/>
      <c r="CE1043" s="83"/>
      <c r="CF1043" s="83"/>
      <c r="CG1043" s="83"/>
      <c r="CH1043" s="83"/>
      <c r="CI1043" s="83"/>
      <c r="CJ1043" s="83"/>
      <c r="CK1043" s="83"/>
      <c r="CL1043" s="83"/>
      <c r="CM1043" s="83"/>
      <c r="CN1043" s="83"/>
      <c r="CO1043" s="83"/>
      <c r="CP1043" s="83"/>
      <c r="CQ1043" s="83"/>
      <c r="CR1043" s="83"/>
      <c r="CS1043" s="83"/>
      <c r="CT1043" s="83"/>
      <c r="CU1043" s="83"/>
      <c r="CV1043" s="83"/>
      <c r="CW1043" s="83"/>
      <c r="CX1043" s="83"/>
      <c r="CY1043" s="83"/>
      <c r="CZ1043" s="83"/>
      <c r="DA1043" s="83"/>
      <c r="DB1043" s="83"/>
      <c r="DC1043" s="83"/>
      <c r="DD1043" s="83"/>
      <c r="DE1043" s="83"/>
      <c r="DF1043" s="83"/>
      <c r="DG1043" s="83"/>
      <c r="DH1043" s="83"/>
      <c r="DI1043" s="83"/>
      <c r="DJ1043" s="83"/>
      <c r="DK1043" s="83"/>
      <c r="DL1043" s="83"/>
      <c r="DM1043" s="83"/>
      <c r="DN1043" s="83"/>
      <c r="DO1043" s="83"/>
      <c r="DP1043" s="83"/>
      <c r="DQ1043" s="83"/>
      <c r="DR1043" s="83"/>
      <c r="DS1043" s="83"/>
      <c r="DT1043" s="83"/>
      <c r="DU1043" s="83"/>
      <c r="DV1043" s="83"/>
      <c r="DW1043" s="83"/>
      <c r="DX1043" s="83"/>
      <c r="DY1043" s="83"/>
      <c r="DZ1043" s="83"/>
      <c r="EA1043" s="83"/>
      <c r="EB1043" s="83"/>
      <c r="EC1043" s="83"/>
      <c r="ED1043" s="83"/>
      <c r="EE1043" s="83"/>
      <c r="EF1043" s="83"/>
      <c r="EG1043" s="83"/>
      <c r="EH1043" s="83"/>
      <c r="EI1043" s="83"/>
      <c r="EJ1043" s="83"/>
      <c r="EK1043" s="83"/>
      <c r="EL1043" s="83"/>
      <c r="EM1043" s="83"/>
      <c r="EN1043" s="83"/>
      <c r="EO1043" s="83"/>
      <c r="EP1043" s="83"/>
      <c r="EQ1043" s="83"/>
      <c r="ER1043" s="83"/>
      <c r="ES1043" s="83"/>
      <c r="ET1043" s="83"/>
      <c r="EU1043" s="83"/>
      <c r="EV1043" s="83"/>
      <c r="EW1043" s="83"/>
      <c r="EX1043" s="83"/>
      <c r="EY1043" s="83"/>
      <c r="EZ1043" s="83"/>
      <c r="FA1043" s="83"/>
      <c r="FB1043" s="83"/>
      <c r="FC1043" s="83"/>
      <c r="FD1043" s="83"/>
      <c r="FE1043" s="83"/>
      <c r="FF1043" s="83"/>
      <c r="FG1043" s="83"/>
      <c r="FH1043" s="83"/>
      <c r="FI1043" s="83"/>
      <c r="FJ1043" s="83"/>
      <c r="FK1043" s="83"/>
      <c r="FL1043" s="83"/>
      <c r="FM1043" s="83"/>
      <c r="FN1043" s="83"/>
      <c r="FO1043" s="83"/>
      <c r="FP1043" s="83"/>
      <c r="FQ1043" s="83"/>
      <c r="FR1043" s="83"/>
      <c r="FS1043" s="83"/>
      <c r="FT1043" s="83"/>
      <c r="FU1043" s="83"/>
      <c r="FV1043" s="83"/>
      <c r="FW1043" s="83"/>
      <c r="FX1043" s="83"/>
      <c r="FY1043" s="83"/>
      <c r="FZ1043" s="83"/>
      <c r="GA1043" s="83"/>
      <c r="GB1043" s="83"/>
      <c r="GC1043" s="83"/>
      <c r="GD1043" s="83"/>
      <c r="GE1043" s="83"/>
      <c r="GF1043" s="83"/>
      <c r="GG1043" s="83"/>
      <c r="GH1043" s="83"/>
      <c r="GI1043" s="83"/>
      <c r="GJ1043" s="83"/>
      <c r="GK1043" s="83"/>
      <c r="GL1043" s="83"/>
      <c r="GM1043" s="83"/>
      <c r="GN1043" s="83"/>
      <c r="GO1043" s="83"/>
      <c r="GP1043" s="83"/>
      <c r="GQ1043" s="83"/>
      <c r="GR1043" s="83"/>
      <c r="GS1043" s="83"/>
      <c r="GT1043" s="83"/>
      <c r="GU1043" s="83"/>
      <c r="GV1043" s="83"/>
      <c r="GW1043" s="83"/>
      <c r="GX1043" s="83"/>
      <c r="GY1043" s="83"/>
      <c r="GZ1043" s="83"/>
      <c r="HA1043" s="83"/>
      <c r="HB1043" s="83"/>
      <c r="HC1043" s="83"/>
      <c r="HD1043" s="83"/>
      <c r="HE1043" s="83"/>
      <c r="HF1043" s="83"/>
      <c r="HG1043" s="83"/>
      <c r="HH1043" s="83"/>
      <c r="HI1043" s="83"/>
      <c r="HJ1043" s="83"/>
      <c r="HK1043" s="83"/>
      <c r="HL1043" s="83"/>
      <c r="HM1043" s="83"/>
      <c r="HN1043" s="83"/>
      <c r="HO1043" s="83"/>
      <c r="HP1043" s="83"/>
      <c r="HQ1043" s="83"/>
      <c r="HR1043" s="83"/>
      <c r="HS1043" s="83"/>
      <c r="HT1043" s="83"/>
      <c r="HU1043" s="83"/>
      <c r="HV1043" s="83"/>
      <c r="HW1043" s="83"/>
      <c r="HX1043" s="83"/>
      <c r="HY1043" s="83"/>
      <c r="HZ1043" s="83"/>
      <c r="IA1043" s="83"/>
      <c r="IB1043" s="83"/>
      <c r="IC1043" s="83"/>
      <c r="ID1043" s="83"/>
      <c r="IE1043" s="83"/>
      <c r="IF1043" s="83"/>
      <c r="IG1043" s="83"/>
      <c r="IH1043" s="83"/>
      <c r="II1043" s="83"/>
      <c r="IJ1043" s="83"/>
      <c r="IK1043" s="83"/>
      <c r="IL1043" s="83"/>
      <c r="IM1043" s="83"/>
      <c r="IN1043" s="83"/>
      <c r="IO1043" s="83"/>
      <c r="IP1043" s="83"/>
      <c r="IQ1043" s="83"/>
      <c r="IR1043" s="83"/>
      <c r="IS1043" s="83"/>
      <c r="IT1043" s="83"/>
      <c r="IU1043" s="83"/>
      <c r="IV1043" s="83"/>
      <c r="IW1043" s="83"/>
      <c r="IX1043" s="83"/>
      <c r="IY1043" s="83"/>
      <c r="IZ1043" s="83"/>
      <c r="JA1043" s="83"/>
      <c r="JB1043" s="83"/>
      <c r="JC1043" s="83"/>
      <c r="JD1043" s="83"/>
      <c r="JE1043" s="83"/>
    </row>
    <row r="1044" spans="1:265" s="8" customFormat="1" ht="15" customHeight="1" x14ac:dyDescent="0.2">
      <c r="A1044" s="573"/>
      <c r="B1044" s="131" t="s">
        <v>280</v>
      </c>
      <c r="C1044" s="206"/>
      <c r="D1044" s="332" t="s">
        <v>281</v>
      </c>
      <c r="E1044" s="191"/>
      <c r="F1044" s="991"/>
      <c r="G1044" s="992"/>
      <c r="H1044" s="332" t="s">
        <v>23</v>
      </c>
      <c r="I1044" s="332" t="s">
        <v>102</v>
      </c>
      <c r="J1044" s="332"/>
      <c r="K1044" s="386" t="s">
        <v>165</v>
      </c>
      <c r="L1044" s="386" t="s">
        <v>97</v>
      </c>
      <c r="M1044" s="765">
        <v>6</v>
      </c>
      <c r="N1044" s="765" t="s">
        <v>24</v>
      </c>
      <c r="O1044" s="386" t="s">
        <v>440</v>
      </c>
      <c r="P1044" s="598">
        <v>2</v>
      </c>
      <c r="Q1044" s="599"/>
      <c r="R1044" s="599"/>
      <c r="S1044" s="599"/>
      <c r="T1044" s="599"/>
      <c r="U1044" s="599"/>
      <c r="V1044" s="599"/>
      <c r="W1044" s="600"/>
      <c r="X1044" s="228"/>
      <c r="Y1044" s="228"/>
      <c r="Z1044" s="112"/>
      <c r="AA1044" s="83"/>
      <c r="AB1044" s="83"/>
      <c r="AC1044" s="83" t="str">
        <f t="shared" si="25"/>
        <v/>
      </c>
      <c r="AD1044" s="83"/>
      <c r="AE1044" s="83"/>
      <c r="AF1044" s="83"/>
      <c r="AG1044" s="83"/>
      <c r="AH1044" s="83"/>
      <c r="AI1044" s="83"/>
      <c r="AJ1044" s="83"/>
      <c r="AK1044" s="83"/>
      <c r="AL1044" s="83"/>
      <c r="AM1044" s="83"/>
      <c r="AN1044" s="83"/>
      <c r="AO1044" s="83"/>
      <c r="AP1044" s="83"/>
      <c r="AQ1044" s="83"/>
      <c r="AR1044" s="83"/>
      <c r="AS1044" s="83"/>
      <c r="AT1044" s="83"/>
      <c r="AU1044" s="83"/>
      <c r="AV1044" s="83"/>
      <c r="AW1044" s="83"/>
      <c r="AX1044" s="83"/>
      <c r="AY1044" s="83"/>
      <c r="AZ1044" s="83"/>
      <c r="BA1044" s="83"/>
      <c r="BB1044" s="83"/>
      <c r="BC1044" s="83"/>
      <c r="BD1044" s="83"/>
      <c r="BE1044" s="83"/>
      <c r="BF1044" s="83"/>
      <c r="BG1044" s="83"/>
      <c r="BH1044" s="83"/>
      <c r="BI1044" s="83"/>
      <c r="BJ1044" s="83"/>
      <c r="BK1044" s="83"/>
      <c r="BL1044" s="83"/>
      <c r="BM1044" s="83"/>
      <c r="BN1044" s="83"/>
      <c r="BO1044" s="83"/>
      <c r="BP1044" s="83"/>
      <c r="BQ1044" s="83"/>
      <c r="BR1044" s="83"/>
      <c r="BS1044" s="83"/>
      <c r="BT1044" s="83"/>
      <c r="BU1044" s="83"/>
      <c r="BV1044" s="83"/>
      <c r="BW1044" s="83"/>
      <c r="BX1044" s="83"/>
      <c r="BY1044" s="83"/>
      <c r="BZ1044" s="83"/>
      <c r="CA1044" s="83"/>
      <c r="CB1044" s="83"/>
      <c r="CC1044" s="83"/>
      <c r="CD1044" s="83"/>
      <c r="CE1044" s="83"/>
      <c r="CF1044" s="83"/>
      <c r="CG1044" s="83"/>
      <c r="CH1044" s="83"/>
      <c r="CI1044" s="83"/>
      <c r="CJ1044" s="83"/>
      <c r="CK1044" s="83"/>
      <c r="CL1044" s="83"/>
      <c r="CM1044" s="83"/>
      <c r="CN1044" s="83"/>
      <c r="CO1044" s="83"/>
      <c r="CP1044" s="83"/>
      <c r="CQ1044" s="83"/>
      <c r="CR1044" s="83"/>
      <c r="CS1044" s="83"/>
      <c r="CT1044" s="83"/>
      <c r="CU1044" s="83"/>
      <c r="CV1044" s="83"/>
      <c r="CW1044" s="83"/>
      <c r="CX1044" s="83"/>
      <c r="CY1044" s="83"/>
      <c r="CZ1044" s="83"/>
      <c r="DA1044" s="83"/>
      <c r="DB1044" s="83"/>
      <c r="DC1044" s="83"/>
      <c r="DD1044" s="83"/>
      <c r="DE1044" s="83"/>
      <c r="DF1044" s="83"/>
      <c r="DG1044" s="83"/>
      <c r="DH1044" s="83"/>
      <c r="DI1044" s="83"/>
      <c r="DJ1044" s="83"/>
      <c r="DK1044" s="83"/>
      <c r="DL1044" s="83"/>
      <c r="DM1044" s="83"/>
      <c r="DN1044" s="83"/>
      <c r="DO1044" s="83"/>
      <c r="DP1044" s="83"/>
      <c r="DQ1044" s="83"/>
      <c r="DR1044" s="83"/>
      <c r="DS1044" s="83"/>
      <c r="DT1044" s="83"/>
      <c r="DU1044" s="83"/>
      <c r="DV1044" s="83"/>
      <c r="DW1044" s="83"/>
      <c r="DX1044" s="83"/>
      <c r="DY1044" s="83"/>
      <c r="DZ1044" s="83"/>
      <c r="EA1044" s="83"/>
      <c r="EB1044" s="83"/>
      <c r="EC1044" s="83"/>
      <c r="ED1044" s="83"/>
      <c r="EE1044" s="83"/>
      <c r="EF1044" s="83"/>
      <c r="EG1044" s="83"/>
      <c r="EH1044" s="83"/>
      <c r="EI1044" s="83"/>
      <c r="EJ1044" s="83"/>
      <c r="EK1044" s="83"/>
      <c r="EL1044" s="83"/>
      <c r="EM1044" s="83"/>
      <c r="EN1044" s="83"/>
      <c r="EO1044" s="83"/>
      <c r="EP1044" s="83"/>
      <c r="EQ1044" s="83"/>
      <c r="ER1044" s="83"/>
      <c r="ES1044" s="83"/>
      <c r="ET1044" s="83"/>
      <c r="EU1044" s="83"/>
      <c r="EV1044" s="83"/>
      <c r="EW1044" s="83"/>
      <c r="EX1044" s="83"/>
      <c r="EY1044" s="83"/>
      <c r="EZ1044" s="83"/>
      <c r="FA1044" s="83"/>
      <c r="FB1044" s="83"/>
      <c r="FC1044" s="83"/>
      <c r="FD1044" s="83"/>
      <c r="FE1044" s="83"/>
      <c r="FF1044" s="83"/>
      <c r="FG1044" s="83"/>
      <c r="FH1044" s="83"/>
      <c r="FI1044" s="83"/>
      <c r="FJ1044" s="83"/>
      <c r="FK1044" s="83"/>
      <c r="FL1044" s="83"/>
      <c r="FM1044" s="83"/>
      <c r="FN1044" s="83"/>
      <c r="FO1044" s="83"/>
      <c r="FP1044" s="83"/>
      <c r="FQ1044" s="83"/>
      <c r="FR1044" s="83"/>
      <c r="FS1044" s="83"/>
      <c r="FT1044" s="83"/>
      <c r="FU1044" s="83"/>
      <c r="FV1044" s="83"/>
      <c r="FW1044" s="83"/>
      <c r="FX1044" s="83"/>
      <c r="FY1044" s="83"/>
      <c r="FZ1044" s="83"/>
      <c r="GA1044" s="83"/>
      <c r="GB1044" s="83"/>
      <c r="GC1044" s="83"/>
      <c r="GD1044" s="83"/>
      <c r="GE1044" s="83"/>
      <c r="GF1044" s="83"/>
      <c r="GG1044" s="83"/>
      <c r="GH1044" s="83"/>
      <c r="GI1044" s="83"/>
      <c r="GJ1044" s="83"/>
      <c r="GK1044" s="83"/>
      <c r="GL1044" s="83"/>
      <c r="GM1044" s="83"/>
      <c r="GN1044" s="83"/>
      <c r="GO1044" s="83"/>
      <c r="GP1044" s="83"/>
      <c r="GQ1044" s="83"/>
      <c r="GR1044" s="83"/>
      <c r="GS1044" s="83"/>
      <c r="GT1044" s="83"/>
      <c r="GU1044" s="83"/>
      <c r="GV1044" s="83"/>
      <c r="GW1044" s="83"/>
      <c r="GX1044" s="83"/>
      <c r="GY1044" s="83"/>
      <c r="GZ1044" s="83"/>
      <c r="HA1044" s="83"/>
      <c r="HB1044" s="83"/>
      <c r="HC1044" s="83"/>
      <c r="HD1044" s="83"/>
      <c r="HE1044" s="83"/>
      <c r="HF1044" s="83"/>
      <c r="HG1044" s="83"/>
      <c r="HH1044" s="83"/>
      <c r="HI1044" s="83"/>
      <c r="HJ1044" s="83"/>
      <c r="HK1044" s="83"/>
      <c r="HL1044" s="83"/>
      <c r="HM1044" s="83"/>
      <c r="HN1044" s="83"/>
      <c r="HO1044" s="83"/>
      <c r="HP1044" s="83"/>
      <c r="HQ1044" s="83"/>
      <c r="HR1044" s="83"/>
      <c r="HS1044" s="83"/>
      <c r="HT1044" s="83"/>
      <c r="HU1044" s="83"/>
      <c r="HV1044" s="83"/>
      <c r="HW1044" s="83"/>
      <c r="HX1044" s="83"/>
      <c r="HY1044" s="83"/>
      <c r="HZ1044" s="83"/>
      <c r="IA1044" s="83"/>
      <c r="IB1044" s="83"/>
      <c r="IC1044" s="83"/>
      <c r="ID1044" s="83"/>
      <c r="IE1044" s="83"/>
      <c r="IF1044" s="83"/>
      <c r="IG1044" s="83"/>
      <c r="IH1044" s="83"/>
      <c r="II1044" s="83"/>
      <c r="IJ1044" s="83"/>
      <c r="IK1044" s="83"/>
      <c r="IL1044" s="83"/>
      <c r="IM1044" s="83"/>
      <c r="IN1044" s="83"/>
      <c r="IO1044" s="83"/>
      <c r="IP1044" s="83"/>
      <c r="IQ1044" s="83"/>
      <c r="IR1044" s="83"/>
      <c r="IS1044" s="83"/>
      <c r="IT1044" s="83"/>
      <c r="IU1044" s="83"/>
      <c r="IV1044" s="83"/>
      <c r="IW1044" s="83"/>
      <c r="IX1044" s="83"/>
      <c r="IY1044" s="83"/>
      <c r="IZ1044" s="83"/>
      <c r="JA1044" s="83"/>
      <c r="JB1044" s="83"/>
      <c r="JC1044" s="83"/>
      <c r="JD1044" s="83"/>
      <c r="JE1044" s="83"/>
    </row>
    <row r="1045" spans="1:265" s="8" customFormat="1" ht="15" customHeight="1" x14ac:dyDescent="0.2">
      <c r="A1045" s="130"/>
      <c r="B1045" s="131" t="s">
        <v>280</v>
      </c>
      <c r="C1045" s="206"/>
      <c r="D1045" s="332" t="s">
        <v>281</v>
      </c>
      <c r="E1045" s="191"/>
      <c r="F1045" s="991"/>
      <c r="G1045" s="992"/>
      <c r="H1045" s="332" t="s">
        <v>23</v>
      </c>
      <c r="I1045" s="332" t="s">
        <v>102</v>
      </c>
      <c r="J1045" s="332"/>
      <c r="K1045" s="386" t="s">
        <v>165</v>
      </c>
      <c r="L1045" s="386" t="s">
        <v>97</v>
      </c>
      <c r="M1045" s="765">
        <v>6</v>
      </c>
      <c r="N1045" s="765" t="s">
        <v>101</v>
      </c>
      <c r="O1045" s="386" t="s">
        <v>435</v>
      </c>
      <c r="P1045" s="598">
        <v>2</v>
      </c>
      <c r="Q1045" s="599"/>
      <c r="R1045" s="599"/>
      <c r="S1045" s="599"/>
      <c r="T1045" s="599"/>
      <c r="U1045" s="599"/>
      <c r="V1045" s="599"/>
      <c r="W1045" s="600"/>
      <c r="X1045" s="228"/>
      <c r="Y1045" s="228"/>
      <c r="Z1045" s="112"/>
      <c r="AA1045" s="83"/>
      <c r="AB1045" s="83"/>
      <c r="AC1045" s="83" t="str">
        <f t="shared" si="25"/>
        <v/>
      </c>
      <c r="AD1045" s="83"/>
      <c r="AE1045" s="83"/>
      <c r="AF1045" s="83"/>
      <c r="AG1045" s="83"/>
      <c r="AH1045" s="83"/>
      <c r="AI1045" s="83"/>
      <c r="AJ1045" s="83"/>
      <c r="AK1045" s="83"/>
      <c r="AL1045" s="83"/>
      <c r="AM1045" s="83"/>
      <c r="AN1045" s="83"/>
      <c r="AO1045" s="83"/>
      <c r="AP1045" s="83"/>
      <c r="AQ1045" s="83"/>
      <c r="AR1045" s="83"/>
      <c r="AS1045" s="83"/>
      <c r="AT1045" s="83"/>
      <c r="AU1045" s="83"/>
      <c r="AV1045" s="83"/>
      <c r="AW1045" s="83"/>
      <c r="AX1045" s="83"/>
      <c r="AY1045" s="83"/>
      <c r="AZ1045" s="83"/>
      <c r="BA1045" s="83"/>
      <c r="BB1045" s="83"/>
      <c r="BC1045" s="83"/>
      <c r="BD1045" s="83"/>
      <c r="BE1045" s="83"/>
      <c r="BF1045" s="83"/>
      <c r="BG1045" s="83"/>
      <c r="BH1045" s="83"/>
      <c r="BI1045" s="83"/>
      <c r="BJ1045" s="83"/>
      <c r="BK1045" s="83"/>
      <c r="BL1045" s="83"/>
      <c r="BM1045" s="83"/>
      <c r="BN1045" s="83"/>
      <c r="BO1045" s="83"/>
      <c r="BP1045" s="83"/>
      <c r="BQ1045" s="83"/>
      <c r="BR1045" s="83"/>
      <c r="BS1045" s="83"/>
      <c r="BT1045" s="83"/>
      <c r="BU1045" s="83"/>
      <c r="BV1045" s="83"/>
      <c r="BW1045" s="83"/>
      <c r="BX1045" s="83"/>
      <c r="BY1045" s="83"/>
      <c r="BZ1045" s="83"/>
      <c r="CA1045" s="83"/>
      <c r="CB1045" s="83"/>
      <c r="CC1045" s="83"/>
      <c r="CD1045" s="83"/>
      <c r="CE1045" s="83"/>
      <c r="CF1045" s="83"/>
      <c r="CG1045" s="83"/>
      <c r="CH1045" s="83"/>
      <c r="CI1045" s="83"/>
      <c r="CJ1045" s="83"/>
      <c r="CK1045" s="83"/>
      <c r="CL1045" s="83"/>
      <c r="CM1045" s="83"/>
      <c r="CN1045" s="83"/>
      <c r="CO1045" s="83"/>
      <c r="CP1045" s="83"/>
      <c r="CQ1045" s="83"/>
      <c r="CR1045" s="83"/>
      <c r="CS1045" s="83"/>
      <c r="CT1045" s="83"/>
      <c r="CU1045" s="83"/>
      <c r="CV1045" s="83"/>
      <c r="CW1045" s="83"/>
      <c r="CX1045" s="83"/>
      <c r="CY1045" s="83"/>
      <c r="CZ1045" s="83"/>
      <c r="DA1045" s="83"/>
      <c r="DB1045" s="83"/>
      <c r="DC1045" s="83"/>
      <c r="DD1045" s="83"/>
      <c r="DE1045" s="83"/>
      <c r="DF1045" s="83"/>
      <c r="DG1045" s="83"/>
      <c r="DH1045" s="83"/>
      <c r="DI1045" s="83"/>
      <c r="DJ1045" s="83"/>
      <c r="DK1045" s="83"/>
      <c r="DL1045" s="83"/>
      <c r="DM1045" s="83"/>
      <c r="DN1045" s="83"/>
      <c r="DO1045" s="83"/>
      <c r="DP1045" s="83"/>
      <c r="DQ1045" s="83"/>
      <c r="DR1045" s="83"/>
      <c r="DS1045" s="83"/>
      <c r="DT1045" s="83"/>
      <c r="DU1045" s="83"/>
      <c r="DV1045" s="83"/>
      <c r="DW1045" s="83"/>
      <c r="DX1045" s="83"/>
      <c r="DY1045" s="83"/>
      <c r="DZ1045" s="83"/>
      <c r="EA1045" s="83"/>
      <c r="EB1045" s="83"/>
      <c r="EC1045" s="83"/>
      <c r="ED1045" s="83"/>
      <c r="EE1045" s="83"/>
      <c r="EF1045" s="83"/>
      <c r="EG1045" s="83"/>
      <c r="EH1045" s="83"/>
      <c r="EI1045" s="83"/>
      <c r="EJ1045" s="83"/>
      <c r="EK1045" s="83"/>
      <c r="EL1045" s="83"/>
      <c r="EM1045" s="83"/>
      <c r="EN1045" s="83"/>
      <c r="EO1045" s="83"/>
      <c r="EP1045" s="83"/>
      <c r="EQ1045" s="83"/>
      <c r="ER1045" s="83"/>
      <c r="ES1045" s="83"/>
      <c r="ET1045" s="83"/>
      <c r="EU1045" s="83"/>
      <c r="EV1045" s="83"/>
      <c r="EW1045" s="83"/>
      <c r="EX1045" s="83"/>
      <c r="EY1045" s="83"/>
      <c r="EZ1045" s="83"/>
      <c r="FA1045" s="83"/>
      <c r="FB1045" s="83"/>
      <c r="FC1045" s="83"/>
      <c r="FD1045" s="83"/>
      <c r="FE1045" s="83"/>
      <c r="FF1045" s="83"/>
      <c r="FG1045" s="83"/>
      <c r="FH1045" s="83"/>
      <c r="FI1045" s="83"/>
      <c r="FJ1045" s="83"/>
      <c r="FK1045" s="83"/>
      <c r="FL1045" s="83"/>
      <c r="FM1045" s="83"/>
      <c r="FN1045" s="83"/>
      <c r="FO1045" s="83"/>
      <c r="FP1045" s="83"/>
      <c r="FQ1045" s="83"/>
      <c r="FR1045" s="83"/>
      <c r="FS1045" s="83"/>
      <c r="FT1045" s="83"/>
      <c r="FU1045" s="83"/>
      <c r="FV1045" s="83"/>
      <c r="FW1045" s="83"/>
      <c r="FX1045" s="83"/>
      <c r="FY1045" s="83"/>
      <c r="FZ1045" s="83"/>
      <c r="GA1045" s="83"/>
      <c r="GB1045" s="83"/>
      <c r="GC1045" s="83"/>
      <c r="GD1045" s="83"/>
      <c r="GE1045" s="83"/>
      <c r="GF1045" s="83"/>
      <c r="GG1045" s="83"/>
      <c r="GH1045" s="83"/>
      <c r="GI1045" s="83"/>
      <c r="GJ1045" s="83"/>
      <c r="GK1045" s="83"/>
      <c r="GL1045" s="83"/>
      <c r="GM1045" s="83"/>
      <c r="GN1045" s="83"/>
      <c r="GO1045" s="83"/>
      <c r="GP1045" s="83"/>
      <c r="GQ1045" s="83"/>
      <c r="GR1045" s="83"/>
      <c r="GS1045" s="83"/>
      <c r="GT1045" s="83"/>
      <c r="GU1045" s="83"/>
      <c r="GV1045" s="83"/>
      <c r="GW1045" s="83"/>
      <c r="GX1045" s="83"/>
      <c r="GY1045" s="83"/>
      <c r="GZ1045" s="83"/>
      <c r="HA1045" s="83"/>
      <c r="HB1045" s="83"/>
      <c r="HC1045" s="83"/>
      <c r="HD1045" s="83"/>
      <c r="HE1045" s="83"/>
      <c r="HF1045" s="83"/>
      <c r="HG1045" s="83"/>
      <c r="HH1045" s="83"/>
      <c r="HI1045" s="83"/>
      <c r="HJ1045" s="83"/>
      <c r="HK1045" s="83"/>
      <c r="HL1045" s="83"/>
      <c r="HM1045" s="83"/>
      <c r="HN1045" s="83"/>
      <c r="HO1045" s="83"/>
      <c r="HP1045" s="83"/>
      <c r="HQ1045" s="83"/>
      <c r="HR1045" s="83"/>
      <c r="HS1045" s="83"/>
      <c r="HT1045" s="83"/>
      <c r="HU1045" s="83"/>
      <c r="HV1045" s="83"/>
      <c r="HW1045" s="83"/>
      <c r="HX1045" s="83"/>
      <c r="HY1045" s="83"/>
      <c r="HZ1045" s="83"/>
      <c r="IA1045" s="83"/>
      <c r="IB1045" s="83"/>
      <c r="IC1045" s="83"/>
      <c r="ID1045" s="83"/>
      <c r="IE1045" s="83"/>
      <c r="IF1045" s="83"/>
      <c r="IG1045" s="83"/>
      <c r="IH1045" s="83"/>
      <c r="II1045" s="83"/>
      <c r="IJ1045" s="83"/>
      <c r="IK1045" s="83"/>
      <c r="IL1045" s="83"/>
      <c r="IM1045" s="83"/>
      <c r="IN1045" s="83"/>
      <c r="IO1045" s="83"/>
      <c r="IP1045" s="83"/>
      <c r="IQ1045" s="83"/>
      <c r="IR1045" s="83"/>
      <c r="IS1045" s="83"/>
      <c r="IT1045" s="83"/>
      <c r="IU1045" s="83"/>
      <c r="IV1045" s="83"/>
      <c r="IW1045" s="83"/>
      <c r="IX1045" s="83"/>
      <c r="IY1045" s="83"/>
      <c r="IZ1045" s="83"/>
      <c r="JA1045" s="83"/>
      <c r="JB1045" s="83"/>
      <c r="JC1045" s="83"/>
      <c r="JD1045" s="83"/>
      <c r="JE1045" s="83"/>
    </row>
    <row r="1046" spans="1:265" s="8" customFormat="1" ht="15" customHeight="1" x14ac:dyDescent="0.2">
      <c r="A1046" s="130"/>
      <c r="B1046" s="131" t="s">
        <v>280</v>
      </c>
      <c r="C1046" s="206"/>
      <c r="D1046" s="332" t="s">
        <v>281</v>
      </c>
      <c r="E1046" s="191"/>
      <c r="F1046" s="991"/>
      <c r="G1046" s="992"/>
      <c r="H1046" s="332" t="s">
        <v>23</v>
      </c>
      <c r="I1046" s="332" t="s">
        <v>115</v>
      </c>
      <c r="J1046" s="332"/>
      <c r="K1046" s="386" t="s">
        <v>2105</v>
      </c>
      <c r="L1046" s="386"/>
      <c r="M1046" s="765"/>
      <c r="N1046" s="765"/>
      <c r="O1046" s="386"/>
      <c r="P1046" s="598"/>
      <c r="Q1046" s="599"/>
      <c r="R1046" s="599"/>
      <c r="S1046" s="599">
        <v>5</v>
      </c>
      <c r="T1046" s="599"/>
      <c r="U1046" s="599"/>
      <c r="V1046" s="599"/>
      <c r="W1046" s="600"/>
      <c r="X1046" s="228"/>
      <c r="Y1046" s="228"/>
      <c r="Z1046" s="112"/>
      <c r="AA1046" s="83"/>
      <c r="AB1046" s="83"/>
      <c r="AC1046" s="83" t="str">
        <f t="shared" si="25"/>
        <v/>
      </c>
      <c r="AD1046" s="83"/>
      <c r="AE1046" s="83"/>
      <c r="AF1046" s="83"/>
      <c r="AG1046" s="83"/>
      <c r="AH1046" s="83"/>
      <c r="AI1046" s="83"/>
      <c r="AJ1046" s="83"/>
      <c r="AK1046" s="83"/>
      <c r="AL1046" s="83"/>
      <c r="AM1046" s="83"/>
      <c r="AN1046" s="83"/>
      <c r="AO1046" s="83"/>
      <c r="AP1046" s="83"/>
      <c r="AQ1046" s="83"/>
      <c r="AR1046" s="83"/>
      <c r="AS1046" s="83"/>
      <c r="AT1046" s="83"/>
      <c r="AU1046" s="83"/>
      <c r="AV1046" s="83"/>
      <c r="AW1046" s="83"/>
      <c r="AX1046" s="83"/>
      <c r="AY1046" s="83"/>
      <c r="AZ1046" s="83"/>
      <c r="BA1046" s="83"/>
      <c r="BB1046" s="83"/>
      <c r="BC1046" s="83"/>
      <c r="BD1046" s="83"/>
      <c r="BE1046" s="83"/>
      <c r="BF1046" s="83"/>
      <c r="BG1046" s="83"/>
      <c r="BH1046" s="83"/>
      <c r="BI1046" s="83"/>
      <c r="BJ1046" s="83"/>
      <c r="BK1046" s="83"/>
      <c r="BL1046" s="83"/>
      <c r="BM1046" s="83"/>
      <c r="BN1046" s="83"/>
      <c r="BO1046" s="83"/>
      <c r="BP1046" s="83"/>
      <c r="BQ1046" s="83"/>
      <c r="BR1046" s="83"/>
      <c r="BS1046" s="83"/>
      <c r="BT1046" s="83"/>
      <c r="BU1046" s="83"/>
      <c r="BV1046" s="83"/>
      <c r="BW1046" s="83"/>
      <c r="BX1046" s="83"/>
      <c r="BY1046" s="83"/>
      <c r="BZ1046" s="83"/>
      <c r="CA1046" s="83"/>
      <c r="CB1046" s="83"/>
      <c r="CC1046" s="83"/>
      <c r="CD1046" s="83"/>
      <c r="CE1046" s="83"/>
      <c r="CF1046" s="83"/>
      <c r="CG1046" s="83"/>
      <c r="CH1046" s="83"/>
      <c r="CI1046" s="83"/>
      <c r="CJ1046" s="83"/>
      <c r="CK1046" s="83"/>
      <c r="CL1046" s="83"/>
      <c r="CM1046" s="83"/>
      <c r="CN1046" s="83"/>
      <c r="CO1046" s="83"/>
      <c r="CP1046" s="83"/>
      <c r="CQ1046" s="83"/>
      <c r="CR1046" s="83"/>
      <c r="CS1046" s="83"/>
      <c r="CT1046" s="83"/>
      <c r="CU1046" s="83"/>
      <c r="CV1046" s="83"/>
      <c r="CW1046" s="83"/>
      <c r="CX1046" s="83"/>
      <c r="CY1046" s="83"/>
      <c r="CZ1046" s="83"/>
      <c r="DA1046" s="83"/>
      <c r="DB1046" s="83"/>
      <c r="DC1046" s="83"/>
      <c r="DD1046" s="83"/>
      <c r="DE1046" s="83"/>
      <c r="DF1046" s="83"/>
      <c r="DG1046" s="83"/>
      <c r="DH1046" s="83"/>
      <c r="DI1046" s="83"/>
      <c r="DJ1046" s="83"/>
      <c r="DK1046" s="83"/>
      <c r="DL1046" s="83"/>
      <c r="DM1046" s="83"/>
      <c r="DN1046" s="83"/>
      <c r="DO1046" s="83"/>
      <c r="DP1046" s="83"/>
      <c r="DQ1046" s="83"/>
      <c r="DR1046" s="83"/>
      <c r="DS1046" s="83"/>
      <c r="DT1046" s="83"/>
      <c r="DU1046" s="83"/>
      <c r="DV1046" s="83"/>
      <c r="DW1046" s="83"/>
      <c r="DX1046" s="83"/>
      <c r="DY1046" s="83"/>
      <c r="DZ1046" s="83"/>
      <c r="EA1046" s="83"/>
      <c r="EB1046" s="83"/>
      <c r="EC1046" s="83"/>
      <c r="ED1046" s="83"/>
      <c r="EE1046" s="83"/>
      <c r="EF1046" s="83"/>
      <c r="EG1046" s="83"/>
      <c r="EH1046" s="83"/>
      <c r="EI1046" s="83"/>
      <c r="EJ1046" s="83"/>
      <c r="EK1046" s="83"/>
      <c r="EL1046" s="83"/>
      <c r="EM1046" s="83"/>
      <c r="EN1046" s="83"/>
      <c r="EO1046" s="83"/>
      <c r="EP1046" s="83"/>
      <c r="EQ1046" s="83"/>
      <c r="ER1046" s="83"/>
      <c r="ES1046" s="83"/>
      <c r="ET1046" s="83"/>
      <c r="EU1046" s="83"/>
      <c r="EV1046" s="83"/>
      <c r="EW1046" s="83"/>
      <c r="EX1046" s="83"/>
      <c r="EY1046" s="83"/>
      <c r="EZ1046" s="83"/>
      <c r="FA1046" s="83"/>
      <c r="FB1046" s="83"/>
      <c r="FC1046" s="83"/>
      <c r="FD1046" s="83"/>
      <c r="FE1046" s="83"/>
      <c r="FF1046" s="83"/>
      <c r="FG1046" s="83"/>
      <c r="FH1046" s="83"/>
      <c r="FI1046" s="83"/>
      <c r="FJ1046" s="83"/>
      <c r="FK1046" s="83"/>
      <c r="FL1046" s="83"/>
      <c r="FM1046" s="83"/>
      <c r="FN1046" s="83"/>
      <c r="FO1046" s="83"/>
      <c r="FP1046" s="83"/>
      <c r="FQ1046" s="83"/>
      <c r="FR1046" s="83"/>
      <c r="FS1046" s="83"/>
      <c r="FT1046" s="83"/>
      <c r="FU1046" s="83"/>
      <c r="FV1046" s="83"/>
      <c r="FW1046" s="83"/>
      <c r="FX1046" s="83"/>
      <c r="FY1046" s="83"/>
      <c r="FZ1046" s="83"/>
      <c r="GA1046" s="83"/>
      <c r="GB1046" s="83"/>
      <c r="GC1046" s="83"/>
      <c r="GD1046" s="83"/>
      <c r="GE1046" s="83"/>
      <c r="GF1046" s="83"/>
      <c r="GG1046" s="83"/>
      <c r="GH1046" s="83"/>
      <c r="GI1046" s="83"/>
      <c r="GJ1046" s="83"/>
      <c r="GK1046" s="83"/>
      <c r="GL1046" s="83"/>
      <c r="GM1046" s="83"/>
      <c r="GN1046" s="83"/>
      <c r="GO1046" s="83"/>
      <c r="GP1046" s="83"/>
      <c r="GQ1046" s="83"/>
      <c r="GR1046" s="83"/>
      <c r="GS1046" s="83"/>
      <c r="GT1046" s="83"/>
      <c r="GU1046" s="83"/>
      <c r="GV1046" s="83"/>
      <c r="GW1046" s="83"/>
      <c r="GX1046" s="83"/>
      <c r="GY1046" s="83"/>
      <c r="GZ1046" s="83"/>
      <c r="HA1046" s="83"/>
      <c r="HB1046" s="83"/>
      <c r="HC1046" s="83"/>
      <c r="HD1046" s="83"/>
      <c r="HE1046" s="83"/>
      <c r="HF1046" s="83"/>
      <c r="HG1046" s="83"/>
      <c r="HH1046" s="83"/>
      <c r="HI1046" s="83"/>
      <c r="HJ1046" s="83"/>
      <c r="HK1046" s="83"/>
      <c r="HL1046" s="83"/>
      <c r="HM1046" s="83"/>
      <c r="HN1046" s="83"/>
      <c r="HO1046" s="83"/>
      <c r="HP1046" s="83"/>
      <c r="HQ1046" s="83"/>
      <c r="HR1046" s="83"/>
      <c r="HS1046" s="83"/>
      <c r="HT1046" s="83"/>
      <c r="HU1046" s="83"/>
      <c r="HV1046" s="83"/>
      <c r="HW1046" s="83"/>
      <c r="HX1046" s="83"/>
      <c r="HY1046" s="83"/>
      <c r="HZ1046" s="83"/>
      <c r="IA1046" s="83"/>
      <c r="IB1046" s="83"/>
      <c r="IC1046" s="83"/>
      <c r="ID1046" s="83"/>
      <c r="IE1046" s="83"/>
      <c r="IF1046" s="83"/>
      <c r="IG1046" s="83"/>
      <c r="IH1046" s="83"/>
      <c r="II1046" s="83"/>
      <c r="IJ1046" s="83"/>
      <c r="IK1046" s="83"/>
      <c r="IL1046" s="83"/>
      <c r="IM1046" s="83"/>
      <c r="IN1046" s="83"/>
      <c r="IO1046" s="83"/>
      <c r="IP1046" s="83"/>
      <c r="IQ1046" s="83"/>
      <c r="IR1046" s="83"/>
      <c r="IS1046" s="83"/>
      <c r="IT1046" s="83"/>
      <c r="IU1046" s="83"/>
      <c r="IV1046" s="83"/>
      <c r="IW1046" s="83"/>
      <c r="IX1046" s="83"/>
      <c r="IY1046" s="83"/>
      <c r="IZ1046" s="83"/>
      <c r="JA1046" s="83"/>
      <c r="JB1046" s="83"/>
      <c r="JC1046" s="83"/>
      <c r="JD1046" s="83"/>
      <c r="JE1046" s="83"/>
    </row>
    <row r="1047" spans="1:265" s="8" customFormat="1" ht="15" customHeight="1" x14ac:dyDescent="0.2">
      <c r="A1047" s="130"/>
      <c r="B1047" s="131" t="s">
        <v>280</v>
      </c>
      <c r="C1047" s="206"/>
      <c r="D1047" s="332" t="s">
        <v>281</v>
      </c>
      <c r="E1047" s="191"/>
      <c r="F1047" s="991"/>
      <c r="G1047" s="992"/>
      <c r="H1047" s="332" t="s">
        <v>23</v>
      </c>
      <c r="I1047" s="332" t="s">
        <v>115</v>
      </c>
      <c r="J1047" s="332"/>
      <c r="K1047" s="386" t="s">
        <v>2106</v>
      </c>
      <c r="L1047" s="386"/>
      <c r="M1047" s="765"/>
      <c r="N1047" s="765"/>
      <c r="O1047" s="386"/>
      <c r="P1047" s="598"/>
      <c r="Q1047" s="599"/>
      <c r="R1047" s="599"/>
      <c r="S1047" s="599">
        <v>3</v>
      </c>
      <c r="T1047" s="599"/>
      <c r="U1047" s="599"/>
      <c r="V1047" s="599"/>
      <c r="W1047" s="600"/>
      <c r="X1047" s="228"/>
      <c r="Y1047" s="228"/>
      <c r="Z1047" s="112"/>
      <c r="AA1047" s="83"/>
      <c r="AB1047" s="83"/>
      <c r="AC1047" s="83" t="str">
        <f t="shared" si="25"/>
        <v/>
      </c>
      <c r="AD1047" s="83"/>
      <c r="AE1047" s="83"/>
      <c r="AF1047" s="83"/>
      <c r="AG1047" s="83"/>
      <c r="AH1047" s="83"/>
      <c r="AI1047" s="83"/>
      <c r="AJ1047" s="83"/>
      <c r="AK1047" s="83"/>
      <c r="AL1047" s="83"/>
      <c r="AM1047" s="83"/>
      <c r="AN1047" s="83"/>
      <c r="AO1047" s="83"/>
      <c r="AP1047" s="83"/>
      <c r="AQ1047" s="83"/>
      <c r="AR1047" s="83"/>
      <c r="AS1047" s="83"/>
      <c r="AT1047" s="83"/>
      <c r="AU1047" s="83"/>
      <c r="AV1047" s="83"/>
      <c r="AW1047" s="83"/>
      <c r="AX1047" s="83"/>
      <c r="AY1047" s="83"/>
      <c r="AZ1047" s="83"/>
      <c r="BA1047" s="83"/>
      <c r="BB1047" s="83"/>
      <c r="BC1047" s="83"/>
      <c r="BD1047" s="83"/>
      <c r="BE1047" s="83"/>
      <c r="BF1047" s="83"/>
      <c r="BG1047" s="83"/>
      <c r="BH1047" s="83"/>
      <c r="BI1047" s="83"/>
      <c r="BJ1047" s="83"/>
      <c r="BK1047" s="83"/>
      <c r="BL1047" s="83"/>
      <c r="BM1047" s="83"/>
      <c r="BN1047" s="83"/>
      <c r="BO1047" s="83"/>
      <c r="BP1047" s="83"/>
      <c r="BQ1047" s="83"/>
      <c r="BR1047" s="83"/>
      <c r="BS1047" s="83"/>
      <c r="BT1047" s="83"/>
      <c r="BU1047" s="83"/>
      <c r="BV1047" s="83"/>
      <c r="BW1047" s="83"/>
      <c r="BX1047" s="83"/>
      <c r="BY1047" s="83"/>
      <c r="BZ1047" s="83"/>
      <c r="CA1047" s="83"/>
      <c r="CB1047" s="83"/>
      <c r="CC1047" s="83"/>
      <c r="CD1047" s="83"/>
      <c r="CE1047" s="83"/>
      <c r="CF1047" s="83"/>
      <c r="CG1047" s="83"/>
      <c r="CH1047" s="83"/>
      <c r="CI1047" s="83"/>
      <c r="CJ1047" s="83"/>
      <c r="CK1047" s="83"/>
      <c r="CL1047" s="83"/>
      <c r="CM1047" s="83"/>
      <c r="CN1047" s="83"/>
      <c r="CO1047" s="83"/>
      <c r="CP1047" s="83"/>
      <c r="CQ1047" s="83"/>
      <c r="CR1047" s="83"/>
      <c r="CS1047" s="83"/>
      <c r="CT1047" s="83"/>
      <c r="CU1047" s="83"/>
      <c r="CV1047" s="83"/>
      <c r="CW1047" s="83"/>
      <c r="CX1047" s="83"/>
      <c r="CY1047" s="83"/>
      <c r="CZ1047" s="83"/>
      <c r="DA1047" s="83"/>
      <c r="DB1047" s="83"/>
      <c r="DC1047" s="83"/>
      <c r="DD1047" s="83"/>
      <c r="DE1047" s="83"/>
      <c r="DF1047" s="83"/>
      <c r="DG1047" s="83"/>
      <c r="DH1047" s="83"/>
      <c r="DI1047" s="83"/>
      <c r="DJ1047" s="83"/>
      <c r="DK1047" s="83"/>
      <c r="DL1047" s="83"/>
      <c r="DM1047" s="83"/>
      <c r="DN1047" s="83"/>
      <c r="DO1047" s="83"/>
      <c r="DP1047" s="83"/>
      <c r="DQ1047" s="83"/>
      <c r="DR1047" s="83"/>
      <c r="DS1047" s="83"/>
      <c r="DT1047" s="83"/>
      <c r="DU1047" s="83"/>
      <c r="DV1047" s="83"/>
      <c r="DW1047" s="83"/>
      <c r="DX1047" s="83"/>
      <c r="DY1047" s="83"/>
      <c r="DZ1047" s="83"/>
      <c r="EA1047" s="83"/>
      <c r="EB1047" s="83"/>
      <c r="EC1047" s="83"/>
      <c r="ED1047" s="83"/>
      <c r="EE1047" s="83"/>
      <c r="EF1047" s="83"/>
      <c r="EG1047" s="83"/>
      <c r="EH1047" s="83"/>
      <c r="EI1047" s="83"/>
      <c r="EJ1047" s="83"/>
      <c r="EK1047" s="83"/>
      <c r="EL1047" s="83"/>
      <c r="EM1047" s="83"/>
      <c r="EN1047" s="83"/>
      <c r="EO1047" s="83"/>
      <c r="EP1047" s="83"/>
      <c r="EQ1047" s="83"/>
      <c r="ER1047" s="83"/>
      <c r="ES1047" s="83"/>
      <c r="ET1047" s="83"/>
      <c r="EU1047" s="83"/>
      <c r="EV1047" s="83"/>
      <c r="EW1047" s="83"/>
      <c r="EX1047" s="83"/>
      <c r="EY1047" s="83"/>
      <c r="EZ1047" s="83"/>
      <c r="FA1047" s="83"/>
      <c r="FB1047" s="83"/>
      <c r="FC1047" s="83"/>
      <c r="FD1047" s="83"/>
      <c r="FE1047" s="83"/>
      <c r="FF1047" s="83"/>
      <c r="FG1047" s="83"/>
      <c r="FH1047" s="83"/>
      <c r="FI1047" s="83"/>
      <c r="FJ1047" s="83"/>
      <c r="FK1047" s="83"/>
      <c r="FL1047" s="83"/>
      <c r="FM1047" s="83"/>
      <c r="FN1047" s="83"/>
      <c r="FO1047" s="83"/>
      <c r="FP1047" s="83"/>
      <c r="FQ1047" s="83"/>
      <c r="FR1047" s="83"/>
      <c r="FS1047" s="83"/>
      <c r="FT1047" s="83"/>
      <c r="FU1047" s="83"/>
      <c r="FV1047" s="83"/>
      <c r="FW1047" s="83"/>
      <c r="FX1047" s="83"/>
      <c r="FY1047" s="83"/>
      <c r="FZ1047" s="83"/>
      <c r="GA1047" s="83"/>
      <c r="GB1047" s="83"/>
      <c r="GC1047" s="83"/>
      <c r="GD1047" s="83"/>
      <c r="GE1047" s="83"/>
      <c r="GF1047" s="83"/>
      <c r="GG1047" s="83"/>
      <c r="GH1047" s="83"/>
      <c r="GI1047" s="83"/>
      <c r="GJ1047" s="83"/>
      <c r="GK1047" s="83"/>
      <c r="GL1047" s="83"/>
      <c r="GM1047" s="83"/>
      <c r="GN1047" s="83"/>
      <c r="GO1047" s="83"/>
      <c r="GP1047" s="83"/>
      <c r="GQ1047" s="83"/>
      <c r="GR1047" s="83"/>
      <c r="GS1047" s="83"/>
      <c r="GT1047" s="83"/>
      <c r="GU1047" s="83"/>
      <c r="GV1047" s="83"/>
      <c r="GW1047" s="83"/>
      <c r="GX1047" s="83"/>
      <c r="GY1047" s="83"/>
      <c r="GZ1047" s="83"/>
      <c r="HA1047" s="83"/>
      <c r="HB1047" s="83"/>
      <c r="HC1047" s="83"/>
      <c r="HD1047" s="83"/>
      <c r="HE1047" s="83"/>
      <c r="HF1047" s="83"/>
      <c r="HG1047" s="83"/>
      <c r="HH1047" s="83"/>
      <c r="HI1047" s="83"/>
      <c r="HJ1047" s="83"/>
      <c r="HK1047" s="83"/>
      <c r="HL1047" s="83"/>
      <c r="HM1047" s="83"/>
      <c r="HN1047" s="83"/>
      <c r="HO1047" s="83"/>
      <c r="HP1047" s="83"/>
      <c r="HQ1047" s="83"/>
      <c r="HR1047" s="83"/>
      <c r="HS1047" s="83"/>
      <c r="HT1047" s="83"/>
      <c r="HU1047" s="83"/>
      <c r="HV1047" s="83"/>
      <c r="HW1047" s="83"/>
      <c r="HX1047" s="83"/>
      <c r="HY1047" s="83"/>
      <c r="HZ1047" s="83"/>
      <c r="IA1047" s="83"/>
      <c r="IB1047" s="83"/>
      <c r="IC1047" s="83"/>
      <c r="ID1047" s="83"/>
      <c r="IE1047" s="83"/>
      <c r="IF1047" s="83"/>
      <c r="IG1047" s="83"/>
      <c r="IH1047" s="83"/>
      <c r="II1047" s="83"/>
      <c r="IJ1047" s="83"/>
      <c r="IK1047" s="83"/>
      <c r="IL1047" s="83"/>
      <c r="IM1047" s="83"/>
      <c r="IN1047" s="83"/>
      <c r="IO1047" s="83"/>
      <c r="IP1047" s="83"/>
      <c r="IQ1047" s="83"/>
      <c r="IR1047" s="83"/>
      <c r="IS1047" s="83"/>
      <c r="IT1047" s="83"/>
      <c r="IU1047" s="83"/>
      <c r="IV1047" s="83"/>
      <c r="IW1047" s="83"/>
      <c r="IX1047" s="83"/>
      <c r="IY1047" s="83"/>
      <c r="IZ1047" s="83"/>
      <c r="JA1047" s="83"/>
      <c r="JB1047" s="83"/>
      <c r="JC1047" s="83"/>
      <c r="JD1047" s="83"/>
      <c r="JE1047" s="83"/>
    </row>
    <row r="1048" spans="1:265" s="8" customFormat="1" ht="15" customHeight="1" x14ac:dyDescent="0.2">
      <c r="A1048" s="130"/>
      <c r="B1048" s="131" t="s">
        <v>280</v>
      </c>
      <c r="C1048" s="206"/>
      <c r="D1048" s="332" t="s">
        <v>281</v>
      </c>
      <c r="E1048" s="191"/>
      <c r="F1048" s="991"/>
      <c r="G1048" s="992"/>
      <c r="H1048" s="332" t="s">
        <v>23</v>
      </c>
      <c r="I1048" s="332" t="s">
        <v>99</v>
      </c>
      <c r="J1048" s="332"/>
      <c r="K1048" s="386" t="s">
        <v>2226</v>
      </c>
      <c r="L1048" s="386"/>
      <c r="M1048" s="765"/>
      <c r="N1048" s="765"/>
      <c r="O1048" s="386"/>
      <c r="P1048" s="598"/>
      <c r="Q1048" s="599"/>
      <c r="R1048" s="599"/>
      <c r="S1048" s="599"/>
      <c r="T1048" s="599">
        <v>6</v>
      </c>
      <c r="U1048" s="599"/>
      <c r="V1048" s="599"/>
      <c r="W1048" s="600"/>
      <c r="X1048" s="228"/>
      <c r="Y1048" s="228"/>
      <c r="Z1048" s="112"/>
      <c r="AA1048" s="83"/>
      <c r="AB1048" s="83"/>
      <c r="AC1048" s="83" t="str">
        <f t="shared" si="25"/>
        <v/>
      </c>
      <c r="AD1048" s="83"/>
      <c r="AE1048" s="83"/>
      <c r="AF1048" s="83"/>
      <c r="AG1048" s="83"/>
      <c r="AH1048" s="83"/>
      <c r="AI1048" s="83"/>
      <c r="AJ1048" s="83"/>
      <c r="AK1048" s="83"/>
      <c r="AL1048" s="83"/>
      <c r="AM1048" s="83"/>
      <c r="AN1048" s="83"/>
      <c r="AO1048" s="83"/>
      <c r="AP1048" s="83"/>
      <c r="AQ1048" s="83"/>
      <c r="AR1048" s="83"/>
      <c r="AS1048" s="83"/>
      <c r="AT1048" s="83"/>
      <c r="AU1048" s="83"/>
      <c r="AV1048" s="83"/>
      <c r="AW1048" s="83"/>
      <c r="AX1048" s="83"/>
      <c r="AY1048" s="83"/>
      <c r="AZ1048" s="83"/>
      <c r="BA1048" s="83"/>
      <c r="BB1048" s="83"/>
      <c r="BC1048" s="83"/>
      <c r="BD1048" s="83"/>
      <c r="BE1048" s="83"/>
      <c r="BF1048" s="83"/>
      <c r="BG1048" s="83"/>
      <c r="BH1048" s="83"/>
      <c r="BI1048" s="83"/>
      <c r="BJ1048" s="83"/>
      <c r="BK1048" s="83"/>
      <c r="BL1048" s="83"/>
      <c r="BM1048" s="83"/>
      <c r="BN1048" s="83"/>
      <c r="BO1048" s="83"/>
      <c r="BP1048" s="83"/>
      <c r="BQ1048" s="83"/>
      <c r="BR1048" s="83"/>
      <c r="BS1048" s="83"/>
      <c r="BT1048" s="83"/>
      <c r="BU1048" s="83"/>
      <c r="BV1048" s="83"/>
      <c r="BW1048" s="83"/>
      <c r="BX1048" s="83"/>
      <c r="BY1048" s="83"/>
      <c r="BZ1048" s="83"/>
      <c r="CA1048" s="83"/>
      <c r="CB1048" s="83"/>
      <c r="CC1048" s="83"/>
      <c r="CD1048" s="83"/>
      <c r="CE1048" s="83"/>
      <c r="CF1048" s="83"/>
      <c r="CG1048" s="83"/>
      <c r="CH1048" s="83"/>
      <c r="CI1048" s="83"/>
      <c r="CJ1048" s="83"/>
      <c r="CK1048" s="83"/>
      <c r="CL1048" s="83"/>
      <c r="CM1048" s="83"/>
      <c r="CN1048" s="83"/>
      <c r="CO1048" s="83"/>
      <c r="CP1048" s="83"/>
      <c r="CQ1048" s="83"/>
      <c r="CR1048" s="83"/>
      <c r="CS1048" s="83"/>
      <c r="CT1048" s="83"/>
      <c r="CU1048" s="83"/>
      <c r="CV1048" s="83"/>
      <c r="CW1048" s="83"/>
      <c r="CX1048" s="83"/>
      <c r="CY1048" s="83"/>
      <c r="CZ1048" s="83"/>
      <c r="DA1048" s="83"/>
      <c r="DB1048" s="83"/>
      <c r="DC1048" s="83"/>
      <c r="DD1048" s="83"/>
      <c r="DE1048" s="83"/>
      <c r="DF1048" s="83"/>
      <c r="DG1048" s="83"/>
      <c r="DH1048" s="83"/>
      <c r="DI1048" s="83"/>
      <c r="DJ1048" s="83"/>
      <c r="DK1048" s="83"/>
      <c r="DL1048" s="83"/>
      <c r="DM1048" s="83"/>
      <c r="DN1048" s="83"/>
      <c r="DO1048" s="83"/>
      <c r="DP1048" s="83"/>
      <c r="DQ1048" s="83"/>
      <c r="DR1048" s="83"/>
      <c r="DS1048" s="83"/>
      <c r="DT1048" s="83"/>
      <c r="DU1048" s="83"/>
      <c r="DV1048" s="83"/>
      <c r="DW1048" s="83"/>
      <c r="DX1048" s="83"/>
      <c r="DY1048" s="83"/>
      <c r="DZ1048" s="83"/>
      <c r="EA1048" s="83"/>
      <c r="EB1048" s="83"/>
      <c r="EC1048" s="83"/>
      <c r="ED1048" s="83"/>
      <c r="EE1048" s="83"/>
      <c r="EF1048" s="83"/>
      <c r="EG1048" s="83"/>
      <c r="EH1048" s="83"/>
      <c r="EI1048" s="83"/>
      <c r="EJ1048" s="83"/>
      <c r="EK1048" s="83"/>
      <c r="EL1048" s="83"/>
      <c r="EM1048" s="83"/>
      <c r="EN1048" s="83"/>
      <c r="EO1048" s="83"/>
      <c r="EP1048" s="83"/>
      <c r="EQ1048" s="83"/>
      <c r="ER1048" s="83"/>
      <c r="ES1048" s="83"/>
      <c r="ET1048" s="83"/>
      <c r="EU1048" s="83"/>
      <c r="EV1048" s="83"/>
      <c r="EW1048" s="83"/>
      <c r="EX1048" s="83"/>
      <c r="EY1048" s="83"/>
      <c r="EZ1048" s="83"/>
      <c r="FA1048" s="83"/>
      <c r="FB1048" s="83"/>
      <c r="FC1048" s="83"/>
      <c r="FD1048" s="83"/>
      <c r="FE1048" s="83"/>
      <c r="FF1048" s="83"/>
      <c r="FG1048" s="83"/>
      <c r="FH1048" s="83"/>
      <c r="FI1048" s="83"/>
      <c r="FJ1048" s="83"/>
      <c r="FK1048" s="83"/>
      <c r="FL1048" s="83"/>
      <c r="FM1048" s="83"/>
      <c r="FN1048" s="83"/>
      <c r="FO1048" s="83"/>
      <c r="FP1048" s="83"/>
      <c r="FQ1048" s="83"/>
      <c r="FR1048" s="83"/>
      <c r="FS1048" s="83"/>
      <c r="FT1048" s="83"/>
      <c r="FU1048" s="83"/>
      <c r="FV1048" s="83"/>
      <c r="FW1048" s="83"/>
      <c r="FX1048" s="83"/>
      <c r="FY1048" s="83"/>
      <c r="FZ1048" s="83"/>
      <c r="GA1048" s="83"/>
      <c r="GB1048" s="83"/>
      <c r="GC1048" s="83"/>
      <c r="GD1048" s="83"/>
      <c r="GE1048" s="83"/>
      <c r="GF1048" s="83"/>
      <c r="GG1048" s="83"/>
      <c r="GH1048" s="83"/>
      <c r="GI1048" s="83"/>
      <c r="GJ1048" s="83"/>
      <c r="GK1048" s="83"/>
      <c r="GL1048" s="83"/>
      <c r="GM1048" s="83"/>
      <c r="GN1048" s="83"/>
      <c r="GO1048" s="83"/>
      <c r="GP1048" s="83"/>
      <c r="GQ1048" s="83"/>
      <c r="GR1048" s="83"/>
      <c r="GS1048" s="83"/>
      <c r="GT1048" s="83"/>
      <c r="GU1048" s="83"/>
      <c r="GV1048" s="83"/>
      <c r="GW1048" s="83"/>
      <c r="GX1048" s="83"/>
      <c r="GY1048" s="83"/>
      <c r="GZ1048" s="83"/>
      <c r="HA1048" s="83"/>
      <c r="HB1048" s="83"/>
      <c r="HC1048" s="83"/>
      <c r="HD1048" s="83"/>
      <c r="HE1048" s="83"/>
      <c r="HF1048" s="83"/>
      <c r="HG1048" s="83"/>
      <c r="HH1048" s="83"/>
      <c r="HI1048" s="83"/>
      <c r="HJ1048" s="83"/>
      <c r="HK1048" s="83"/>
      <c r="HL1048" s="83"/>
      <c r="HM1048" s="83"/>
      <c r="HN1048" s="83"/>
      <c r="HO1048" s="83"/>
      <c r="HP1048" s="83"/>
      <c r="HQ1048" s="83"/>
      <c r="HR1048" s="83"/>
      <c r="HS1048" s="83"/>
      <c r="HT1048" s="83"/>
      <c r="HU1048" s="83"/>
      <c r="HV1048" s="83"/>
      <c r="HW1048" s="83"/>
      <c r="HX1048" s="83"/>
      <c r="HY1048" s="83"/>
      <c r="HZ1048" s="83"/>
      <c r="IA1048" s="83"/>
      <c r="IB1048" s="83"/>
      <c r="IC1048" s="83"/>
      <c r="ID1048" s="83"/>
      <c r="IE1048" s="83"/>
      <c r="IF1048" s="83"/>
      <c r="IG1048" s="83"/>
      <c r="IH1048" s="83"/>
      <c r="II1048" s="83"/>
      <c r="IJ1048" s="83"/>
      <c r="IK1048" s="83"/>
      <c r="IL1048" s="83"/>
      <c r="IM1048" s="83"/>
      <c r="IN1048" s="83"/>
      <c r="IO1048" s="83"/>
      <c r="IP1048" s="83"/>
      <c r="IQ1048" s="83"/>
      <c r="IR1048" s="83"/>
      <c r="IS1048" s="83"/>
      <c r="IT1048" s="83"/>
      <c r="IU1048" s="83"/>
      <c r="IV1048" s="83"/>
      <c r="IW1048" s="83"/>
      <c r="IX1048" s="83"/>
      <c r="IY1048" s="83"/>
      <c r="IZ1048" s="83"/>
      <c r="JA1048" s="83"/>
      <c r="JB1048" s="83"/>
      <c r="JC1048" s="83"/>
      <c r="JD1048" s="83"/>
      <c r="JE1048" s="83"/>
    </row>
    <row r="1049" spans="1:265" s="8" customFormat="1" ht="15" customHeight="1" x14ac:dyDescent="0.2">
      <c r="A1049" s="130"/>
      <c r="B1049" s="131" t="s">
        <v>280</v>
      </c>
      <c r="C1049" s="206"/>
      <c r="D1049" s="332" t="s">
        <v>281</v>
      </c>
      <c r="E1049" s="191"/>
      <c r="F1049" s="991"/>
      <c r="G1049" s="992"/>
      <c r="H1049" s="332" t="s">
        <v>23</v>
      </c>
      <c r="I1049" s="332" t="s">
        <v>115</v>
      </c>
      <c r="J1049" s="332"/>
      <c r="K1049" s="386" t="s">
        <v>1503</v>
      </c>
      <c r="L1049" s="386"/>
      <c r="M1049" s="765"/>
      <c r="N1049" s="765"/>
      <c r="O1049" s="386"/>
      <c r="P1049" s="598"/>
      <c r="Q1049" s="599"/>
      <c r="R1049" s="599"/>
      <c r="S1049" s="599"/>
      <c r="T1049" s="599"/>
      <c r="U1049" s="599"/>
      <c r="V1049" s="599"/>
      <c r="W1049" s="600">
        <v>2</v>
      </c>
      <c r="X1049" s="228"/>
      <c r="Y1049" s="228"/>
      <c r="Z1049" s="112"/>
      <c r="AA1049" s="83"/>
      <c r="AB1049" s="83"/>
      <c r="AC1049" s="83" t="str">
        <f t="shared" si="25"/>
        <v/>
      </c>
      <c r="AD1049" s="83"/>
      <c r="AE1049" s="83"/>
      <c r="AF1049" s="83"/>
      <c r="AG1049" s="83"/>
      <c r="AH1049" s="83"/>
      <c r="AI1049" s="83"/>
      <c r="AJ1049" s="83"/>
      <c r="AK1049" s="83"/>
      <c r="AL1049" s="83"/>
      <c r="AM1049" s="83"/>
      <c r="AN1049" s="83"/>
      <c r="AO1049" s="83"/>
      <c r="AP1049" s="83"/>
      <c r="AQ1049" s="83"/>
      <c r="AR1049" s="83"/>
      <c r="AS1049" s="83"/>
      <c r="AT1049" s="83"/>
      <c r="AU1049" s="83"/>
      <c r="AV1049" s="83"/>
      <c r="AW1049" s="83"/>
      <c r="AX1049" s="83"/>
      <c r="AY1049" s="83"/>
      <c r="AZ1049" s="83"/>
      <c r="BA1049" s="83"/>
      <c r="BB1049" s="83"/>
      <c r="BC1049" s="83"/>
      <c r="BD1049" s="83"/>
      <c r="BE1049" s="83"/>
      <c r="BF1049" s="83"/>
      <c r="BG1049" s="83"/>
      <c r="BH1049" s="83"/>
      <c r="BI1049" s="83"/>
      <c r="BJ1049" s="83"/>
      <c r="BK1049" s="83"/>
      <c r="BL1049" s="83"/>
      <c r="BM1049" s="83"/>
      <c r="BN1049" s="83"/>
      <c r="BO1049" s="83"/>
      <c r="BP1049" s="83"/>
      <c r="BQ1049" s="83"/>
      <c r="BR1049" s="83"/>
      <c r="BS1049" s="83"/>
      <c r="BT1049" s="83"/>
      <c r="BU1049" s="83"/>
      <c r="BV1049" s="83"/>
      <c r="BW1049" s="83"/>
      <c r="BX1049" s="83"/>
      <c r="BY1049" s="83"/>
      <c r="BZ1049" s="83"/>
      <c r="CA1049" s="83"/>
      <c r="CB1049" s="83"/>
      <c r="CC1049" s="83"/>
      <c r="CD1049" s="83"/>
      <c r="CE1049" s="83"/>
      <c r="CF1049" s="83"/>
      <c r="CG1049" s="83"/>
      <c r="CH1049" s="83"/>
      <c r="CI1049" s="83"/>
      <c r="CJ1049" s="83"/>
      <c r="CK1049" s="83"/>
      <c r="CL1049" s="83"/>
      <c r="CM1049" s="83"/>
      <c r="CN1049" s="83"/>
      <c r="CO1049" s="83"/>
      <c r="CP1049" s="83"/>
      <c r="CQ1049" s="83"/>
      <c r="CR1049" s="83"/>
      <c r="CS1049" s="83"/>
      <c r="CT1049" s="83"/>
      <c r="CU1049" s="83"/>
      <c r="CV1049" s="83"/>
      <c r="CW1049" s="83"/>
      <c r="CX1049" s="83"/>
      <c r="CY1049" s="83"/>
      <c r="CZ1049" s="83"/>
      <c r="DA1049" s="83"/>
      <c r="DB1049" s="83"/>
      <c r="DC1049" s="83"/>
      <c r="DD1049" s="83"/>
      <c r="DE1049" s="83"/>
      <c r="DF1049" s="83"/>
      <c r="DG1049" s="83"/>
      <c r="DH1049" s="83"/>
      <c r="DI1049" s="83"/>
      <c r="DJ1049" s="83"/>
      <c r="DK1049" s="83"/>
      <c r="DL1049" s="83"/>
      <c r="DM1049" s="83"/>
      <c r="DN1049" s="83"/>
      <c r="DO1049" s="83"/>
      <c r="DP1049" s="83"/>
      <c r="DQ1049" s="83"/>
      <c r="DR1049" s="83"/>
      <c r="DS1049" s="83"/>
      <c r="DT1049" s="83"/>
      <c r="DU1049" s="83"/>
      <c r="DV1049" s="83"/>
      <c r="DW1049" s="83"/>
      <c r="DX1049" s="83"/>
      <c r="DY1049" s="83"/>
      <c r="DZ1049" s="83"/>
      <c r="EA1049" s="83"/>
      <c r="EB1049" s="83"/>
      <c r="EC1049" s="83"/>
      <c r="ED1049" s="83"/>
      <c r="EE1049" s="83"/>
      <c r="EF1049" s="83"/>
      <c r="EG1049" s="83"/>
      <c r="EH1049" s="83"/>
      <c r="EI1049" s="83"/>
      <c r="EJ1049" s="83"/>
      <c r="EK1049" s="83"/>
      <c r="EL1049" s="83"/>
      <c r="EM1049" s="83"/>
      <c r="EN1049" s="83"/>
      <c r="EO1049" s="83"/>
      <c r="EP1049" s="83"/>
      <c r="EQ1049" s="83"/>
      <c r="ER1049" s="83"/>
      <c r="ES1049" s="83"/>
      <c r="ET1049" s="83"/>
      <c r="EU1049" s="83"/>
      <c r="EV1049" s="83"/>
      <c r="EW1049" s="83"/>
      <c r="EX1049" s="83"/>
      <c r="EY1049" s="83"/>
      <c r="EZ1049" s="83"/>
      <c r="FA1049" s="83"/>
      <c r="FB1049" s="83"/>
      <c r="FC1049" s="83"/>
      <c r="FD1049" s="83"/>
      <c r="FE1049" s="83"/>
      <c r="FF1049" s="83"/>
      <c r="FG1049" s="83"/>
      <c r="FH1049" s="83"/>
      <c r="FI1049" s="83"/>
      <c r="FJ1049" s="83"/>
      <c r="FK1049" s="83"/>
      <c r="FL1049" s="83"/>
      <c r="FM1049" s="83"/>
      <c r="FN1049" s="83"/>
      <c r="FO1049" s="83"/>
      <c r="FP1049" s="83"/>
      <c r="FQ1049" s="83"/>
      <c r="FR1049" s="83"/>
      <c r="FS1049" s="83"/>
      <c r="FT1049" s="83"/>
      <c r="FU1049" s="83"/>
      <c r="FV1049" s="83"/>
      <c r="FW1049" s="83"/>
      <c r="FX1049" s="83"/>
      <c r="FY1049" s="83"/>
      <c r="FZ1049" s="83"/>
      <c r="GA1049" s="83"/>
      <c r="GB1049" s="83"/>
      <c r="GC1049" s="83"/>
      <c r="GD1049" s="83"/>
      <c r="GE1049" s="83"/>
      <c r="GF1049" s="83"/>
      <c r="GG1049" s="83"/>
      <c r="GH1049" s="83"/>
      <c r="GI1049" s="83"/>
      <c r="GJ1049" s="83"/>
      <c r="GK1049" s="83"/>
      <c r="GL1049" s="83"/>
      <c r="GM1049" s="83"/>
      <c r="GN1049" s="83"/>
      <c r="GO1049" s="83"/>
      <c r="GP1049" s="83"/>
      <c r="GQ1049" s="83"/>
      <c r="GR1049" s="83"/>
      <c r="GS1049" s="83"/>
      <c r="GT1049" s="83"/>
      <c r="GU1049" s="83"/>
      <c r="GV1049" s="83"/>
      <c r="GW1049" s="83"/>
      <c r="GX1049" s="83"/>
      <c r="GY1049" s="83"/>
      <c r="GZ1049" s="83"/>
      <c r="HA1049" s="83"/>
      <c r="HB1049" s="83"/>
      <c r="HC1049" s="83"/>
      <c r="HD1049" s="83"/>
      <c r="HE1049" s="83"/>
      <c r="HF1049" s="83"/>
      <c r="HG1049" s="83"/>
      <c r="HH1049" s="83"/>
      <c r="HI1049" s="83"/>
      <c r="HJ1049" s="83"/>
      <c r="HK1049" s="83"/>
      <c r="HL1049" s="83"/>
      <c r="HM1049" s="83"/>
      <c r="HN1049" s="83"/>
      <c r="HO1049" s="83"/>
      <c r="HP1049" s="83"/>
      <c r="HQ1049" s="83"/>
      <c r="HR1049" s="83"/>
      <c r="HS1049" s="83"/>
      <c r="HT1049" s="83"/>
      <c r="HU1049" s="83"/>
      <c r="HV1049" s="83"/>
      <c r="HW1049" s="83"/>
      <c r="HX1049" s="83"/>
      <c r="HY1049" s="83"/>
      <c r="HZ1049" s="83"/>
      <c r="IA1049" s="83"/>
      <c r="IB1049" s="83"/>
      <c r="IC1049" s="83"/>
      <c r="ID1049" s="83"/>
      <c r="IE1049" s="83"/>
      <c r="IF1049" s="83"/>
      <c r="IG1049" s="83"/>
      <c r="IH1049" s="83"/>
      <c r="II1049" s="83"/>
      <c r="IJ1049" s="83"/>
      <c r="IK1049" s="83"/>
      <c r="IL1049" s="83"/>
      <c r="IM1049" s="83"/>
      <c r="IN1049" s="83"/>
      <c r="IO1049" s="83"/>
      <c r="IP1049" s="83"/>
      <c r="IQ1049" s="83"/>
      <c r="IR1049" s="83"/>
      <c r="IS1049" s="83"/>
      <c r="IT1049" s="83"/>
      <c r="IU1049" s="83"/>
      <c r="IV1049" s="83"/>
      <c r="IW1049" s="83"/>
      <c r="IX1049" s="83"/>
      <c r="IY1049" s="83"/>
      <c r="IZ1049" s="83"/>
      <c r="JA1049" s="83"/>
      <c r="JB1049" s="83"/>
      <c r="JC1049" s="83"/>
      <c r="JD1049" s="83"/>
      <c r="JE1049" s="83"/>
    </row>
    <row r="1050" spans="1:265" s="8" customFormat="1" ht="15" customHeight="1" thickBot="1" x14ac:dyDescent="0.25">
      <c r="A1050" s="161"/>
      <c r="B1050" s="162" t="s">
        <v>280</v>
      </c>
      <c r="C1050" s="209"/>
      <c r="D1050" s="355" t="s">
        <v>281</v>
      </c>
      <c r="E1050" s="230"/>
      <c r="F1050" s="993"/>
      <c r="G1050" s="994"/>
      <c r="H1050" s="355" t="s">
        <v>23</v>
      </c>
      <c r="I1050" s="355" t="s">
        <v>115</v>
      </c>
      <c r="J1050" s="782"/>
      <c r="K1050" s="783" t="s">
        <v>1365</v>
      </c>
      <c r="L1050" s="387"/>
      <c r="M1050" s="1173"/>
      <c r="N1050" s="1173"/>
      <c r="O1050" s="387"/>
      <c r="P1050" s="601"/>
      <c r="Q1050" s="602"/>
      <c r="R1050" s="602"/>
      <c r="S1050" s="602"/>
      <c r="T1050" s="602"/>
      <c r="U1050" s="602"/>
      <c r="V1050" s="602"/>
      <c r="W1050" s="603">
        <v>5</v>
      </c>
      <c r="X1050" s="231">
        <f>SUM(P1040:W1050)</f>
        <v>40</v>
      </c>
      <c r="Y1050" s="231">
        <f>X1050</f>
        <v>40</v>
      </c>
      <c r="Z1050" s="112"/>
      <c r="AA1050" s="83"/>
      <c r="AB1050" s="83"/>
      <c r="AC1050" s="83" t="str">
        <f t="shared" si="25"/>
        <v/>
      </c>
      <c r="AD1050" s="83"/>
      <c r="AE1050" s="83"/>
      <c r="AF1050" s="83"/>
      <c r="AG1050" s="83"/>
      <c r="AH1050" s="83"/>
      <c r="AI1050" s="83"/>
      <c r="AJ1050" s="83"/>
      <c r="AK1050" s="83"/>
      <c r="AL1050" s="83"/>
      <c r="AM1050" s="83"/>
      <c r="AN1050" s="83"/>
      <c r="AO1050" s="83"/>
      <c r="AP1050" s="83"/>
      <c r="AQ1050" s="83"/>
      <c r="AR1050" s="83"/>
      <c r="AS1050" s="83"/>
      <c r="AT1050" s="83"/>
      <c r="AU1050" s="83"/>
      <c r="AV1050" s="83"/>
      <c r="AW1050" s="83"/>
      <c r="AX1050" s="83"/>
      <c r="AY1050" s="83"/>
      <c r="AZ1050" s="83"/>
      <c r="BA1050" s="83"/>
      <c r="BB1050" s="83"/>
      <c r="BC1050" s="83"/>
      <c r="BD1050" s="83"/>
      <c r="BE1050" s="83"/>
      <c r="BF1050" s="83"/>
      <c r="BG1050" s="83"/>
      <c r="BH1050" s="83"/>
      <c r="BI1050" s="83"/>
      <c r="BJ1050" s="83"/>
      <c r="BK1050" s="83"/>
      <c r="BL1050" s="83"/>
      <c r="BM1050" s="83"/>
      <c r="BN1050" s="83"/>
      <c r="BO1050" s="83"/>
      <c r="BP1050" s="83"/>
      <c r="BQ1050" s="83"/>
      <c r="BR1050" s="83"/>
      <c r="BS1050" s="83"/>
      <c r="BT1050" s="83"/>
      <c r="BU1050" s="83"/>
      <c r="BV1050" s="83"/>
      <c r="BW1050" s="83"/>
      <c r="BX1050" s="83"/>
      <c r="BY1050" s="83"/>
      <c r="BZ1050" s="83"/>
      <c r="CA1050" s="83"/>
      <c r="CB1050" s="83"/>
      <c r="CC1050" s="83"/>
      <c r="CD1050" s="83"/>
      <c r="CE1050" s="83"/>
      <c r="CF1050" s="83"/>
      <c r="CG1050" s="83"/>
      <c r="CH1050" s="83"/>
      <c r="CI1050" s="83"/>
      <c r="CJ1050" s="83"/>
      <c r="CK1050" s="83"/>
      <c r="CL1050" s="83"/>
      <c r="CM1050" s="83"/>
      <c r="CN1050" s="83"/>
      <c r="CO1050" s="83"/>
      <c r="CP1050" s="83"/>
      <c r="CQ1050" s="83"/>
      <c r="CR1050" s="83"/>
      <c r="CS1050" s="83"/>
      <c r="CT1050" s="83"/>
      <c r="CU1050" s="83"/>
      <c r="CV1050" s="83"/>
      <c r="CW1050" s="83"/>
      <c r="CX1050" s="83"/>
      <c r="CY1050" s="83"/>
      <c r="CZ1050" s="83"/>
      <c r="DA1050" s="83"/>
      <c r="DB1050" s="83"/>
      <c r="DC1050" s="83"/>
      <c r="DD1050" s="83"/>
      <c r="DE1050" s="83"/>
      <c r="DF1050" s="83"/>
      <c r="DG1050" s="83"/>
      <c r="DH1050" s="83"/>
      <c r="DI1050" s="83"/>
      <c r="DJ1050" s="83"/>
      <c r="DK1050" s="83"/>
      <c r="DL1050" s="83"/>
      <c r="DM1050" s="83"/>
      <c r="DN1050" s="83"/>
      <c r="DO1050" s="83"/>
      <c r="DP1050" s="83"/>
      <c r="DQ1050" s="83"/>
      <c r="DR1050" s="83"/>
      <c r="DS1050" s="83"/>
      <c r="DT1050" s="83"/>
      <c r="DU1050" s="83"/>
      <c r="DV1050" s="83"/>
      <c r="DW1050" s="83"/>
      <c r="DX1050" s="83"/>
      <c r="DY1050" s="83"/>
      <c r="DZ1050" s="83"/>
      <c r="EA1050" s="83"/>
      <c r="EB1050" s="83"/>
      <c r="EC1050" s="83"/>
      <c r="ED1050" s="83"/>
      <c r="EE1050" s="83"/>
      <c r="EF1050" s="83"/>
      <c r="EG1050" s="83"/>
      <c r="EH1050" s="83"/>
      <c r="EI1050" s="83"/>
      <c r="EJ1050" s="83"/>
      <c r="EK1050" s="83"/>
      <c r="EL1050" s="83"/>
      <c r="EM1050" s="83"/>
      <c r="EN1050" s="83"/>
      <c r="EO1050" s="83"/>
      <c r="EP1050" s="83"/>
      <c r="EQ1050" s="83"/>
      <c r="ER1050" s="83"/>
      <c r="ES1050" s="83"/>
      <c r="ET1050" s="83"/>
      <c r="EU1050" s="83"/>
      <c r="EV1050" s="83"/>
      <c r="EW1050" s="83"/>
      <c r="EX1050" s="83"/>
      <c r="EY1050" s="83"/>
      <c r="EZ1050" s="83"/>
      <c r="FA1050" s="83"/>
      <c r="FB1050" s="83"/>
      <c r="FC1050" s="83"/>
      <c r="FD1050" s="83"/>
      <c r="FE1050" s="83"/>
      <c r="FF1050" s="83"/>
      <c r="FG1050" s="83"/>
      <c r="FH1050" s="83"/>
      <c r="FI1050" s="83"/>
      <c r="FJ1050" s="83"/>
      <c r="FK1050" s="83"/>
      <c r="FL1050" s="83"/>
      <c r="FM1050" s="83"/>
      <c r="FN1050" s="83"/>
      <c r="FO1050" s="83"/>
      <c r="FP1050" s="83"/>
      <c r="FQ1050" s="83"/>
      <c r="FR1050" s="83"/>
      <c r="FS1050" s="83"/>
      <c r="FT1050" s="83"/>
      <c r="FU1050" s="83"/>
      <c r="FV1050" s="83"/>
      <c r="FW1050" s="83"/>
      <c r="FX1050" s="83"/>
      <c r="FY1050" s="83"/>
      <c r="FZ1050" s="83"/>
      <c r="GA1050" s="83"/>
      <c r="GB1050" s="83"/>
      <c r="GC1050" s="83"/>
      <c r="GD1050" s="83"/>
      <c r="GE1050" s="83"/>
      <c r="GF1050" s="83"/>
      <c r="GG1050" s="83"/>
      <c r="GH1050" s="83"/>
      <c r="GI1050" s="83"/>
      <c r="GJ1050" s="83"/>
      <c r="GK1050" s="83"/>
      <c r="GL1050" s="83"/>
      <c r="GM1050" s="83"/>
      <c r="GN1050" s="83"/>
      <c r="GO1050" s="83"/>
      <c r="GP1050" s="83"/>
      <c r="GQ1050" s="83"/>
      <c r="GR1050" s="83"/>
      <c r="GS1050" s="83"/>
      <c r="GT1050" s="83"/>
      <c r="GU1050" s="83"/>
      <c r="GV1050" s="83"/>
      <c r="GW1050" s="83"/>
      <c r="GX1050" s="83"/>
      <c r="GY1050" s="83"/>
      <c r="GZ1050" s="83"/>
      <c r="HA1050" s="83"/>
      <c r="HB1050" s="83"/>
      <c r="HC1050" s="83"/>
      <c r="HD1050" s="83"/>
      <c r="HE1050" s="83"/>
      <c r="HF1050" s="83"/>
      <c r="HG1050" s="83"/>
      <c r="HH1050" s="83"/>
      <c r="HI1050" s="83"/>
      <c r="HJ1050" s="83"/>
      <c r="HK1050" s="83"/>
      <c r="HL1050" s="83"/>
      <c r="HM1050" s="83"/>
      <c r="HN1050" s="83"/>
      <c r="HO1050" s="83"/>
      <c r="HP1050" s="83"/>
      <c r="HQ1050" s="83"/>
      <c r="HR1050" s="83"/>
      <c r="HS1050" s="83"/>
      <c r="HT1050" s="83"/>
      <c r="HU1050" s="83"/>
      <c r="HV1050" s="83"/>
      <c r="HW1050" s="83"/>
      <c r="HX1050" s="83"/>
      <c r="HY1050" s="83"/>
      <c r="HZ1050" s="83"/>
      <c r="IA1050" s="83"/>
      <c r="IB1050" s="83"/>
      <c r="IC1050" s="83"/>
      <c r="ID1050" s="83"/>
      <c r="IE1050" s="83"/>
      <c r="IF1050" s="83"/>
      <c r="IG1050" s="83"/>
      <c r="IH1050" s="83"/>
      <c r="II1050" s="83"/>
      <c r="IJ1050" s="83"/>
      <c r="IK1050" s="83"/>
      <c r="IL1050" s="83"/>
      <c r="IM1050" s="83"/>
      <c r="IN1050" s="83"/>
      <c r="IO1050" s="83"/>
      <c r="IP1050" s="83"/>
      <c r="IQ1050" s="83"/>
      <c r="IR1050" s="83"/>
      <c r="IS1050" s="83"/>
      <c r="IT1050" s="83"/>
      <c r="IU1050" s="83"/>
      <c r="IV1050" s="83"/>
      <c r="IW1050" s="83"/>
      <c r="IX1050" s="83"/>
      <c r="IY1050" s="83"/>
      <c r="IZ1050" s="83"/>
      <c r="JA1050" s="83"/>
      <c r="JB1050" s="83"/>
      <c r="JC1050" s="83"/>
      <c r="JD1050" s="83"/>
      <c r="JE1050" s="83"/>
    </row>
    <row r="1051" spans="1:265" s="8" customFormat="1" ht="15" customHeight="1" x14ac:dyDescent="0.2">
      <c r="A1051" s="180">
        <f>+A1040+1</f>
        <v>111</v>
      </c>
      <c r="B1051" s="1086" t="s">
        <v>475</v>
      </c>
      <c r="C1051" s="214" t="s">
        <v>35</v>
      </c>
      <c r="D1051" s="350" t="s">
        <v>1034</v>
      </c>
      <c r="E1051" s="215" t="s">
        <v>1035</v>
      </c>
      <c r="F1051" s="1042" t="s">
        <v>976</v>
      </c>
      <c r="G1051" s="1043" t="s">
        <v>964</v>
      </c>
      <c r="H1051" s="350" t="s">
        <v>445</v>
      </c>
      <c r="I1051" s="350" t="s">
        <v>446</v>
      </c>
      <c r="J1051" s="350"/>
      <c r="K1051" s="378" t="s">
        <v>564</v>
      </c>
      <c r="L1051" s="378" t="s">
        <v>614</v>
      </c>
      <c r="M1051" s="1138" t="s">
        <v>504</v>
      </c>
      <c r="N1051" s="1138" t="s">
        <v>24</v>
      </c>
      <c r="O1051" s="378" t="s">
        <v>1379</v>
      </c>
      <c r="P1051" s="623">
        <v>4</v>
      </c>
      <c r="Q1051" s="624"/>
      <c r="R1051" s="624"/>
      <c r="S1051" s="624"/>
      <c r="T1051" s="624"/>
      <c r="U1051" s="624"/>
      <c r="V1051" s="624"/>
      <c r="W1051" s="625"/>
      <c r="X1051" s="216"/>
      <c r="Y1051" s="216"/>
      <c r="Z1051" s="112" t="str">
        <f>C1051</f>
        <v>TC</v>
      </c>
      <c r="AA1051" s="83" t="s">
        <v>1473</v>
      </c>
      <c r="AB1051" s="83" t="s">
        <v>1480</v>
      </c>
      <c r="AC1051" s="83">
        <f t="shared" si="25"/>
        <v>22</v>
      </c>
      <c r="AD1051" s="83"/>
      <c r="AE1051" s="83"/>
      <c r="AF1051" s="83"/>
      <c r="AG1051" s="83"/>
      <c r="AH1051" s="83"/>
      <c r="AI1051" s="83"/>
      <c r="AJ1051" s="83"/>
      <c r="AK1051" s="83"/>
      <c r="AL1051" s="83"/>
      <c r="AM1051" s="83"/>
      <c r="AN1051" s="83"/>
      <c r="AO1051" s="83"/>
      <c r="AP1051" s="83"/>
      <c r="AQ1051" s="83"/>
      <c r="AR1051" s="83"/>
      <c r="AS1051" s="83"/>
      <c r="AT1051" s="83"/>
      <c r="AU1051" s="83"/>
      <c r="AV1051" s="83"/>
      <c r="AW1051" s="83"/>
      <c r="AX1051" s="83"/>
      <c r="AY1051" s="83"/>
      <c r="AZ1051" s="83"/>
      <c r="BA1051" s="83"/>
      <c r="BB1051" s="83"/>
      <c r="BC1051" s="83"/>
      <c r="BD1051" s="83"/>
      <c r="BE1051" s="83"/>
      <c r="BF1051" s="83"/>
      <c r="BG1051" s="83"/>
      <c r="BH1051" s="83"/>
      <c r="BI1051" s="83"/>
      <c r="BJ1051" s="83"/>
      <c r="BK1051" s="83"/>
      <c r="BL1051" s="83"/>
      <c r="BM1051" s="83"/>
      <c r="BN1051" s="83"/>
      <c r="BO1051" s="83"/>
      <c r="BP1051" s="83"/>
      <c r="BQ1051" s="83"/>
      <c r="BR1051" s="83"/>
      <c r="BS1051" s="83"/>
      <c r="BT1051" s="83"/>
      <c r="BU1051" s="83"/>
      <c r="BV1051" s="83"/>
      <c r="BW1051" s="83"/>
      <c r="BX1051" s="83"/>
      <c r="BY1051" s="83"/>
      <c r="BZ1051" s="83"/>
      <c r="CA1051" s="83"/>
      <c r="CB1051" s="83"/>
      <c r="CC1051" s="83"/>
      <c r="CD1051" s="83"/>
      <c r="CE1051" s="83"/>
      <c r="CF1051" s="83"/>
      <c r="CG1051" s="83"/>
      <c r="CH1051" s="83"/>
      <c r="CI1051" s="83"/>
      <c r="CJ1051" s="83"/>
      <c r="CK1051" s="83"/>
      <c r="CL1051" s="83"/>
      <c r="CM1051" s="83"/>
      <c r="CN1051" s="83"/>
      <c r="CO1051" s="83"/>
      <c r="CP1051" s="83"/>
      <c r="CQ1051" s="83"/>
      <c r="CR1051" s="83"/>
      <c r="CS1051" s="83"/>
      <c r="CT1051" s="83"/>
      <c r="CU1051" s="83"/>
      <c r="CV1051" s="83"/>
      <c r="CW1051" s="83"/>
      <c r="CX1051" s="83"/>
      <c r="CY1051" s="83"/>
      <c r="CZ1051" s="83"/>
      <c r="DA1051" s="83"/>
      <c r="DB1051" s="83"/>
      <c r="DC1051" s="83"/>
      <c r="DD1051" s="83"/>
      <c r="DE1051" s="83"/>
      <c r="DF1051" s="83"/>
      <c r="DG1051" s="83"/>
      <c r="DH1051" s="83"/>
      <c r="DI1051" s="83"/>
      <c r="DJ1051" s="83"/>
      <c r="DK1051" s="83"/>
      <c r="DL1051" s="83"/>
      <c r="DM1051" s="83"/>
      <c r="DN1051" s="83"/>
      <c r="DO1051" s="83"/>
      <c r="DP1051" s="83"/>
      <c r="DQ1051" s="83"/>
      <c r="DR1051" s="83"/>
      <c r="DS1051" s="83"/>
      <c r="DT1051" s="83"/>
      <c r="DU1051" s="83"/>
      <c r="DV1051" s="83"/>
      <c r="DW1051" s="83"/>
      <c r="DX1051" s="83"/>
      <c r="DY1051" s="83"/>
      <c r="DZ1051" s="83"/>
      <c r="EA1051" s="83"/>
      <c r="EB1051" s="83"/>
      <c r="EC1051" s="83"/>
      <c r="ED1051" s="83"/>
      <c r="EE1051" s="83"/>
      <c r="EF1051" s="83"/>
      <c r="EG1051" s="83"/>
      <c r="EH1051" s="83"/>
      <c r="EI1051" s="83"/>
      <c r="EJ1051" s="83"/>
      <c r="EK1051" s="83"/>
      <c r="EL1051" s="83"/>
      <c r="EM1051" s="83"/>
      <c r="EN1051" s="83"/>
      <c r="EO1051" s="83"/>
      <c r="EP1051" s="83"/>
      <c r="EQ1051" s="83"/>
      <c r="ER1051" s="83"/>
      <c r="ES1051" s="83"/>
      <c r="ET1051" s="83"/>
      <c r="EU1051" s="83"/>
      <c r="EV1051" s="83"/>
      <c r="EW1051" s="83"/>
      <c r="EX1051" s="83"/>
      <c r="EY1051" s="83"/>
      <c r="EZ1051" s="83"/>
      <c r="FA1051" s="83"/>
      <c r="FB1051" s="83"/>
      <c r="FC1051" s="83"/>
      <c r="FD1051" s="83"/>
      <c r="FE1051" s="83"/>
      <c r="FF1051" s="83"/>
      <c r="FG1051" s="83"/>
      <c r="FH1051" s="83"/>
      <c r="FI1051" s="83"/>
      <c r="FJ1051" s="83"/>
      <c r="FK1051" s="83"/>
      <c r="FL1051" s="83"/>
      <c r="FM1051" s="83"/>
      <c r="FN1051" s="83"/>
      <c r="FO1051" s="83"/>
      <c r="FP1051" s="83"/>
      <c r="FQ1051" s="83"/>
      <c r="FR1051" s="83"/>
      <c r="FS1051" s="83"/>
      <c r="FT1051" s="83"/>
      <c r="FU1051" s="83"/>
      <c r="FV1051" s="83"/>
      <c r="FW1051" s="83"/>
      <c r="FX1051" s="83"/>
      <c r="FY1051" s="83"/>
      <c r="FZ1051" s="83"/>
      <c r="GA1051" s="83"/>
      <c r="GB1051" s="83"/>
      <c r="GC1051" s="83"/>
      <c r="GD1051" s="83"/>
      <c r="GE1051" s="83"/>
      <c r="GF1051" s="83"/>
      <c r="GG1051" s="83"/>
      <c r="GH1051" s="83"/>
      <c r="GI1051" s="83"/>
      <c r="GJ1051" s="83"/>
      <c r="GK1051" s="83"/>
      <c r="GL1051" s="83"/>
      <c r="GM1051" s="83"/>
      <c r="GN1051" s="83"/>
      <c r="GO1051" s="83"/>
      <c r="GP1051" s="83"/>
      <c r="GQ1051" s="83"/>
      <c r="GR1051" s="83"/>
      <c r="GS1051" s="83"/>
      <c r="GT1051" s="83"/>
      <c r="GU1051" s="83"/>
      <c r="GV1051" s="83"/>
      <c r="GW1051" s="83"/>
      <c r="GX1051" s="83"/>
      <c r="GY1051" s="83"/>
      <c r="GZ1051" s="83"/>
      <c r="HA1051" s="83"/>
      <c r="HB1051" s="83"/>
      <c r="HC1051" s="83"/>
      <c r="HD1051" s="83"/>
      <c r="HE1051" s="83"/>
      <c r="HF1051" s="83"/>
      <c r="HG1051" s="83"/>
      <c r="HH1051" s="83"/>
      <c r="HI1051" s="83"/>
      <c r="HJ1051" s="83"/>
      <c r="HK1051" s="83"/>
      <c r="HL1051" s="83"/>
      <c r="HM1051" s="83"/>
      <c r="HN1051" s="83"/>
      <c r="HO1051" s="83"/>
      <c r="HP1051" s="83"/>
      <c r="HQ1051" s="83"/>
      <c r="HR1051" s="83"/>
      <c r="HS1051" s="83"/>
      <c r="HT1051" s="83"/>
      <c r="HU1051" s="83"/>
      <c r="HV1051" s="83"/>
      <c r="HW1051" s="83"/>
      <c r="HX1051" s="83"/>
      <c r="HY1051" s="83"/>
      <c r="HZ1051" s="83"/>
      <c r="IA1051" s="83"/>
      <c r="IB1051" s="83"/>
      <c r="IC1051" s="83"/>
      <c r="ID1051" s="83"/>
      <c r="IE1051" s="83"/>
      <c r="IF1051" s="83"/>
      <c r="IG1051" s="83"/>
      <c r="IH1051" s="83"/>
      <c r="II1051" s="83"/>
      <c r="IJ1051" s="83"/>
      <c r="IK1051" s="83"/>
      <c r="IL1051" s="83"/>
      <c r="IM1051" s="83"/>
      <c r="IN1051" s="83"/>
      <c r="IO1051" s="83"/>
      <c r="IP1051" s="83"/>
      <c r="IQ1051" s="83"/>
      <c r="IR1051" s="83"/>
      <c r="IS1051" s="83"/>
      <c r="IT1051" s="83"/>
      <c r="IU1051" s="83"/>
      <c r="IV1051" s="83"/>
      <c r="IW1051" s="83"/>
      <c r="IX1051" s="83"/>
      <c r="IY1051" s="83"/>
      <c r="IZ1051" s="83"/>
      <c r="JA1051" s="83"/>
      <c r="JB1051" s="83"/>
      <c r="JC1051" s="83"/>
      <c r="JD1051" s="83"/>
      <c r="JE1051" s="83"/>
    </row>
    <row r="1052" spans="1:265" s="8" customFormat="1" ht="15" customHeight="1" x14ac:dyDescent="0.2">
      <c r="A1052" s="173"/>
      <c r="B1052" s="131" t="s">
        <v>475</v>
      </c>
      <c r="C1052" s="217"/>
      <c r="D1052" s="329" t="s">
        <v>1034</v>
      </c>
      <c r="E1052" s="117"/>
      <c r="F1052" s="1044"/>
      <c r="G1052" s="1045"/>
      <c r="H1052" s="329" t="s">
        <v>445</v>
      </c>
      <c r="I1052" s="329" t="s">
        <v>446</v>
      </c>
      <c r="J1052" s="329"/>
      <c r="K1052" s="379" t="s">
        <v>564</v>
      </c>
      <c r="L1052" s="379" t="s">
        <v>614</v>
      </c>
      <c r="M1052" s="1139" t="s">
        <v>504</v>
      </c>
      <c r="N1052" s="1139" t="s">
        <v>101</v>
      </c>
      <c r="O1052" s="379" t="s">
        <v>1379</v>
      </c>
      <c r="P1052" s="626">
        <v>4</v>
      </c>
      <c r="Q1052" s="627"/>
      <c r="R1052" s="627"/>
      <c r="S1052" s="627"/>
      <c r="T1052" s="627"/>
      <c r="U1052" s="627"/>
      <c r="V1052" s="627"/>
      <c r="W1052" s="628"/>
      <c r="X1052" s="219"/>
      <c r="Y1052" s="219"/>
      <c r="Z1052" s="112"/>
      <c r="AA1052" s="83"/>
      <c r="AB1052" s="83"/>
      <c r="AC1052" s="83" t="str">
        <f t="shared" si="25"/>
        <v/>
      </c>
      <c r="AD1052" s="83"/>
      <c r="AE1052" s="83"/>
      <c r="AF1052" s="83"/>
      <c r="AG1052" s="83"/>
      <c r="AH1052" s="83"/>
      <c r="AI1052" s="83"/>
      <c r="AJ1052" s="83"/>
      <c r="AK1052" s="83"/>
      <c r="AL1052" s="83"/>
      <c r="AM1052" s="83"/>
      <c r="AN1052" s="83"/>
      <c r="AO1052" s="83"/>
      <c r="AP1052" s="83"/>
      <c r="AQ1052" s="83"/>
      <c r="AR1052" s="83"/>
      <c r="AS1052" s="83"/>
      <c r="AT1052" s="83"/>
      <c r="AU1052" s="83"/>
      <c r="AV1052" s="83"/>
      <c r="AW1052" s="83"/>
      <c r="AX1052" s="83"/>
      <c r="AY1052" s="83"/>
      <c r="AZ1052" s="83"/>
      <c r="BA1052" s="83"/>
      <c r="BB1052" s="83"/>
      <c r="BC1052" s="83"/>
      <c r="BD1052" s="83"/>
      <c r="BE1052" s="83"/>
      <c r="BF1052" s="83"/>
      <c r="BG1052" s="83"/>
      <c r="BH1052" s="83"/>
      <c r="BI1052" s="83"/>
      <c r="BJ1052" s="83"/>
      <c r="BK1052" s="83"/>
      <c r="BL1052" s="83"/>
      <c r="BM1052" s="83"/>
      <c r="BN1052" s="83"/>
      <c r="BO1052" s="83"/>
      <c r="BP1052" s="83"/>
      <c r="BQ1052" s="83"/>
      <c r="BR1052" s="83"/>
      <c r="BS1052" s="83"/>
      <c r="BT1052" s="83"/>
      <c r="BU1052" s="83"/>
      <c r="BV1052" s="83"/>
      <c r="BW1052" s="83"/>
      <c r="BX1052" s="83"/>
      <c r="BY1052" s="83"/>
      <c r="BZ1052" s="83"/>
      <c r="CA1052" s="83"/>
      <c r="CB1052" s="83"/>
      <c r="CC1052" s="83"/>
      <c r="CD1052" s="83"/>
      <c r="CE1052" s="83"/>
      <c r="CF1052" s="83"/>
      <c r="CG1052" s="83"/>
      <c r="CH1052" s="83"/>
      <c r="CI1052" s="83"/>
      <c r="CJ1052" s="83"/>
      <c r="CK1052" s="83"/>
      <c r="CL1052" s="83"/>
      <c r="CM1052" s="83"/>
      <c r="CN1052" s="83"/>
      <c r="CO1052" s="83"/>
      <c r="CP1052" s="83"/>
      <c r="CQ1052" s="83"/>
      <c r="CR1052" s="83"/>
      <c r="CS1052" s="83"/>
      <c r="CT1052" s="83"/>
      <c r="CU1052" s="83"/>
      <c r="CV1052" s="83"/>
      <c r="CW1052" s="83"/>
      <c r="CX1052" s="83"/>
      <c r="CY1052" s="83"/>
      <c r="CZ1052" s="83"/>
      <c r="DA1052" s="83"/>
      <c r="DB1052" s="83"/>
      <c r="DC1052" s="83"/>
      <c r="DD1052" s="83"/>
      <c r="DE1052" s="83"/>
      <c r="DF1052" s="83"/>
      <c r="DG1052" s="83"/>
      <c r="DH1052" s="83"/>
      <c r="DI1052" s="83"/>
      <c r="DJ1052" s="83"/>
      <c r="DK1052" s="83"/>
      <c r="DL1052" s="83"/>
      <c r="DM1052" s="83"/>
      <c r="DN1052" s="83"/>
      <c r="DO1052" s="83"/>
      <c r="DP1052" s="83"/>
      <c r="DQ1052" s="83"/>
      <c r="DR1052" s="83"/>
      <c r="DS1052" s="83"/>
      <c r="DT1052" s="83"/>
      <c r="DU1052" s="83"/>
      <c r="DV1052" s="83"/>
      <c r="DW1052" s="83"/>
      <c r="DX1052" s="83"/>
      <c r="DY1052" s="83"/>
      <c r="DZ1052" s="83"/>
      <c r="EA1052" s="83"/>
      <c r="EB1052" s="83"/>
      <c r="EC1052" s="83"/>
      <c r="ED1052" s="83"/>
      <c r="EE1052" s="83"/>
      <c r="EF1052" s="83"/>
      <c r="EG1052" s="83"/>
      <c r="EH1052" s="83"/>
      <c r="EI1052" s="83"/>
      <c r="EJ1052" s="83"/>
      <c r="EK1052" s="83"/>
      <c r="EL1052" s="83"/>
      <c r="EM1052" s="83"/>
      <c r="EN1052" s="83"/>
      <c r="EO1052" s="83"/>
      <c r="EP1052" s="83"/>
      <c r="EQ1052" s="83"/>
      <c r="ER1052" s="83"/>
      <c r="ES1052" s="83"/>
      <c r="ET1052" s="83"/>
      <c r="EU1052" s="83"/>
      <c r="EV1052" s="83"/>
      <c r="EW1052" s="83"/>
      <c r="EX1052" s="83"/>
      <c r="EY1052" s="83"/>
      <c r="EZ1052" s="83"/>
      <c r="FA1052" s="83"/>
      <c r="FB1052" s="83"/>
      <c r="FC1052" s="83"/>
      <c r="FD1052" s="83"/>
      <c r="FE1052" s="83"/>
      <c r="FF1052" s="83"/>
      <c r="FG1052" s="83"/>
      <c r="FH1052" s="83"/>
      <c r="FI1052" s="83"/>
      <c r="FJ1052" s="83"/>
      <c r="FK1052" s="83"/>
      <c r="FL1052" s="83"/>
      <c r="FM1052" s="83"/>
      <c r="FN1052" s="83"/>
      <c r="FO1052" s="83"/>
      <c r="FP1052" s="83"/>
      <c r="FQ1052" s="83"/>
      <c r="FR1052" s="83"/>
      <c r="FS1052" s="83"/>
      <c r="FT1052" s="83"/>
      <c r="FU1052" s="83"/>
      <c r="FV1052" s="83"/>
      <c r="FW1052" s="83"/>
      <c r="FX1052" s="83"/>
      <c r="FY1052" s="83"/>
      <c r="FZ1052" s="83"/>
      <c r="GA1052" s="83"/>
      <c r="GB1052" s="83"/>
      <c r="GC1052" s="83"/>
      <c r="GD1052" s="83"/>
      <c r="GE1052" s="83"/>
      <c r="GF1052" s="83"/>
      <c r="GG1052" s="83"/>
      <c r="GH1052" s="83"/>
      <c r="GI1052" s="83"/>
      <c r="GJ1052" s="83"/>
      <c r="GK1052" s="83"/>
      <c r="GL1052" s="83"/>
      <c r="GM1052" s="83"/>
      <c r="GN1052" s="83"/>
      <c r="GO1052" s="83"/>
      <c r="GP1052" s="83"/>
      <c r="GQ1052" s="83"/>
      <c r="GR1052" s="83"/>
      <c r="GS1052" s="83"/>
      <c r="GT1052" s="83"/>
      <c r="GU1052" s="83"/>
      <c r="GV1052" s="83"/>
      <c r="GW1052" s="83"/>
      <c r="GX1052" s="83"/>
      <c r="GY1052" s="83"/>
      <c r="GZ1052" s="83"/>
      <c r="HA1052" s="83"/>
      <c r="HB1052" s="83"/>
      <c r="HC1052" s="83"/>
      <c r="HD1052" s="83"/>
      <c r="HE1052" s="83"/>
      <c r="HF1052" s="83"/>
      <c r="HG1052" s="83"/>
      <c r="HH1052" s="83"/>
      <c r="HI1052" s="83"/>
      <c r="HJ1052" s="83"/>
      <c r="HK1052" s="83"/>
      <c r="HL1052" s="83"/>
      <c r="HM1052" s="83"/>
      <c r="HN1052" s="83"/>
      <c r="HO1052" s="83"/>
      <c r="HP1052" s="83"/>
      <c r="HQ1052" s="83"/>
      <c r="HR1052" s="83"/>
      <c r="HS1052" s="83"/>
      <c r="HT1052" s="83"/>
      <c r="HU1052" s="83"/>
      <c r="HV1052" s="83"/>
      <c r="HW1052" s="83"/>
      <c r="HX1052" s="83"/>
      <c r="HY1052" s="83"/>
      <c r="HZ1052" s="83"/>
      <c r="IA1052" s="83"/>
      <c r="IB1052" s="83"/>
      <c r="IC1052" s="83"/>
      <c r="ID1052" s="83"/>
      <c r="IE1052" s="83"/>
      <c r="IF1052" s="83"/>
      <c r="IG1052" s="83"/>
      <c r="IH1052" s="83"/>
      <c r="II1052" s="83"/>
      <c r="IJ1052" s="83"/>
      <c r="IK1052" s="83"/>
      <c r="IL1052" s="83"/>
      <c r="IM1052" s="83"/>
      <c r="IN1052" s="83"/>
      <c r="IO1052" s="83"/>
      <c r="IP1052" s="83"/>
      <c r="IQ1052" s="83"/>
      <c r="IR1052" s="83"/>
      <c r="IS1052" s="83"/>
      <c r="IT1052" s="83"/>
      <c r="IU1052" s="83"/>
      <c r="IV1052" s="83"/>
      <c r="IW1052" s="83"/>
      <c r="IX1052" s="83"/>
      <c r="IY1052" s="83"/>
      <c r="IZ1052" s="83"/>
      <c r="JA1052" s="83"/>
      <c r="JB1052" s="83"/>
      <c r="JC1052" s="83"/>
      <c r="JD1052" s="83"/>
      <c r="JE1052" s="83"/>
    </row>
    <row r="1053" spans="1:265" s="8" customFormat="1" ht="15" customHeight="1" x14ac:dyDescent="0.2">
      <c r="A1053" s="173"/>
      <c r="B1053" s="131" t="s">
        <v>475</v>
      </c>
      <c r="C1053" s="217"/>
      <c r="D1053" s="329" t="s">
        <v>1034</v>
      </c>
      <c r="E1053" s="117"/>
      <c r="F1053" s="1044"/>
      <c r="G1053" s="1045"/>
      <c r="H1053" s="329" t="s">
        <v>445</v>
      </c>
      <c r="I1053" s="329" t="s">
        <v>446</v>
      </c>
      <c r="J1053" s="329"/>
      <c r="K1053" s="379" t="s">
        <v>565</v>
      </c>
      <c r="L1053" s="379" t="s">
        <v>614</v>
      </c>
      <c r="M1053" s="1139" t="s">
        <v>504</v>
      </c>
      <c r="N1053" s="1139" t="s">
        <v>24</v>
      </c>
      <c r="O1053" s="379" t="s">
        <v>1379</v>
      </c>
      <c r="P1053" s="626">
        <v>4</v>
      </c>
      <c r="Q1053" s="627"/>
      <c r="R1053" s="627"/>
      <c r="S1053" s="627"/>
      <c r="T1053" s="627"/>
      <c r="U1053" s="627"/>
      <c r="V1053" s="627"/>
      <c r="W1053" s="628"/>
      <c r="X1053" s="219"/>
      <c r="Y1053" s="219"/>
      <c r="Z1053" s="112"/>
      <c r="AA1053" s="83"/>
      <c r="AB1053" s="83"/>
      <c r="AC1053" s="83" t="str">
        <f t="shared" si="25"/>
        <v/>
      </c>
      <c r="AD1053" s="83"/>
      <c r="AE1053" s="83"/>
      <c r="AF1053" s="83"/>
      <c r="AG1053" s="83"/>
      <c r="AH1053" s="83"/>
      <c r="AI1053" s="83"/>
      <c r="AJ1053" s="83"/>
      <c r="AK1053" s="83"/>
      <c r="AL1053" s="83"/>
      <c r="AM1053" s="83"/>
      <c r="AN1053" s="83"/>
      <c r="AO1053" s="83"/>
      <c r="AP1053" s="83"/>
      <c r="AQ1053" s="83"/>
      <c r="AR1053" s="83"/>
      <c r="AS1053" s="83"/>
      <c r="AT1053" s="83"/>
      <c r="AU1053" s="83"/>
      <c r="AV1053" s="83"/>
      <c r="AW1053" s="83"/>
      <c r="AX1053" s="83"/>
      <c r="AY1053" s="83"/>
      <c r="AZ1053" s="83"/>
      <c r="BA1053" s="83"/>
      <c r="BB1053" s="83"/>
      <c r="BC1053" s="83"/>
      <c r="BD1053" s="83"/>
      <c r="BE1053" s="83"/>
      <c r="BF1053" s="83"/>
      <c r="BG1053" s="83"/>
      <c r="BH1053" s="83"/>
      <c r="BI1053" s="83"/>
      <c r="BJ1053" s="83"/>
      <c r="BK1053" s="83"/>
      <c r="BL1053" s="83"/>
      <c r="BM1053" s="83"/>
      <c r="BN1053" s="83"/>
      <c r="BO1053" s="83"/>
      <c r="BP1053" s="83"/>
      <c r="BQ1053" s="83"/>
      <c r="BR1053" s="83"/>
      <c r="BS1053" s="83"/>
      <c r="BT1053" s="83"/>
      <c r="BU1053" s="83"/>
      <c r="BV1053" s="83"/>
      <c r="BW1053" s="83"/>
      <c r="BX1053" s="83"/>
      <c r="BY1053" s="83"/>
      <c r="BZ1053" s="83"/>
      <c r="CA1053" s="83"/>
      <c r="CB1053" s="83"/>
      <c r="CC1053" s="83"/>
      <c r="CD1053" s="83"/>
      <c r="CE1053" s="83"/>
      <c r="CF1053" s="83"/>
      <c r="CG1053" s="83"/>
      <c r="CH1053" s="83"/>
      <c r="CI1053" s="83"/>
      <c r="CJ1053" s="83"/>
      <c r="CK1053" s="83"/>
      <c r="CL1053" s="83"/>
      <c r="CM1053" s="83"/>
      <c r="CN1053" s="83"/>
      <c r="CO1053" s="83"/>
      <c r="CP1053" s="83"/>
      <c r="CQ1053" s="83"/>
      <c r="CR1053" s="83"/>
      <c r="CS1053" s="83"/>
      <c r="CT1053" s="83"/>
      <c r="CU1053" s="83"/>
      <c r="CV1053" s="83"/>
      <c r="CW1053" s="83"/>
      <c r="CX1053" s="83"/>
      <c r="CY1053" s="83"/>
      <c r="CZ1053" s="83"/>
      <c r="DA1053" s="83"/>
      <c r="DB1053" s="83"/>
      <c r="DC1053" s="83"/>
      <c r="DD1053" s="83"/>
      <c r="DE1053" s="83"/>
      <c r="DF1053" s="83"/>
      <c r="DG1053" s="83"/>
      <c r="DH1053" s="83"/>
      <c r="DI1053" s="83"/>
      <c r="DJ1053" s="83"/>
      <c r="DK1053" s="83"/>
      <c r="DL1053" s="83"/>
      <c r="DM1053" s="83"/>
      <c r="DN1053" s="83"/>
      <c r="DO1053" s="83"/>
      <c r="DP1053" s="83"/>
      <c r="DQ1053" s="83"/>
      <c r="DR1053" s="83"/>
      <c r="DS1053" s="83"/>
      <c r="DT1053" s="83"/>
      <c r="DU1053" s="83"/>
      <c r="DV1053" s="83"/>
      <c r="DW1053" s="83"/>
      <c r="DX1053" s="83"/>
      <c r="DY1053" s="83"/>
      <c r="DZ1053" s="83"/>
      <c r="EA1053" s="83"/>
      <c r="EB1053" s="83"/>
      <c r="EC1053" s="83"/>
      <c r="ED1053" s="83"/>
      <c r="EE1053" s="83"/>
      <c r="EF1053" s="83"/>
      <c r="EG1053" s="83"/>
      <c r="EH1053" s="83"/>
      <c r="EI1053" s="83"/>
      <c r="EJ1053" s="83"/>
      <c r="EK1053" s="83"/>
      <c r="EL1053" s="83"/>
      <c r="EM1053" s="83"/>
      <c r="EN1053" s="83"/>
      <c r="EO1053" s="83"/>
      <c r="EP1053" s="83"/>
      <c r="EQ1053" s="83"/>
      <c r="ER1053" s="83"/>
      <c r="ES1053" s="83"/>
      <c r="ET1053" s="83"/>
      <c r="EU1053" s="83"/>
      <c r="EV1053" s="83"/>
      <c r="EW1053" s="83"/>
      <c r="EX1053" s="83"/>
      <c r="EY1053" s="83"/>
      <c r="EZ1053" s="83"/>
      <c r="FA1053" s="83"/>
      <c r="FB1053" s="83"/>
      <c r="FC1053" s="83"/>
      <c r="FD1053" s="83"/>
      <c r="FE1053" s="83"/>
      <c r="FF1053" s="83"/>
      <c r="FG1053" s="83"/>
      <c r="FH1053" s="83"/>
      <c r="FI1053" s="83"/>
      <c r="FJ1053" s="83"/>
      <c r="FK1053" s="83"/>
      <c r="FL1053" s="83"/>
      <c r="FM1053" s="83"/>
      <c r="FN1053" s="83"/>
      <c r="FO1053" s="83"/>
      <c r="FP1053" s="83"/>
      <c r="FQ1053" s="83"/>
      <c r="FR1053" s="83"/>
      <c r="FS1053" s="83"/>
      <c r="FT1053" s="83"/>
      <c r="FU1053" s="83"/>
      <c r="FV1053" s="83"/>
      <c r="FW1053" s="83"/>
      <c r="FX1053" s="83"/>
      <c r="FY1053" s="83"/>
      <c r="FZ1053" s="83"/>
      <c r="GA1053" s="83"/>
      <c r="GB1053" s="83"/>
      <c r="GC1053" s="83"/>
      <c r="GD1053" s="83"/>
      <c r="GE1053" s="83"/>
      <c r="GF1053" s="83"/>
      <c r="GG1053" s="83"/>
      <c r="GH1053" s="83"/>
      <c r="GI1053" s="83"/>
      <c r="GJ1053" s="83"/>
      <c r="GK1053" s="83"/>
      <c r="GL1053" s="83"/>
      <c r="GM1053" s="83"/>
      <c r="GN1053" s="83"/>
      <c r="GO1053" s="83"/>
      <c r="GP1053" s="83"/>
      <c r="GQ1053" s="83"/>
      <c r="GR1053" s="83"/>
      <c r="GS1053" s="83"/>
      <c r="GT1053" s="83"/>
      <c r="GU1053" s="83"/>
      <c r="GV1053" s="83"/>
      <c r="GW1053" s="83"/>
      <c r="GX1053" s="83"/>
      <c r="GY1053" s="83"/>
      <c r="GZ1053" s="83"/>
      <c r="HA1053" s="83"/>
      <c r="HB1053" s="83"/>
      <c r="HC1053" s="83"/>
      <c r="HD1053" s="83"/>
      <c r="HE1053" s="83"/>
      <c r="HF1053" s="83"/>
      <c r="HG1053" s="83"/>
      <c r="HH1053" s="83"/>
      <c r="HI1053" s="83"/>
      <c r="HJ1053" s="83"/>
      <c r="HK1053" s="83"/>
      <c r="HL1053" s="83"/>
      <c r="HM1053" s="83"/>
      <c r="HN1053" s="83"/>
      <c r="HO1053" s="83"/>
      <c r="HP1053" s="83"/>
      <c r="HQ1053" s="83"/>
      <c r="HR1053" s="83"/>
      <c r="HS1053" s="83"/>
      <c r="HT1053" s="83"/>
      <c r="HU1053" s="83"/>
      <c r="HV1053" s="83"/>
      <c r="HW1053" s="83"/>
      <c r="HX1053" s="83"/>
      <c r="HY1053" s="83"/>
      <c r="HZ1053" s="83"/>
      <c r="IA1053" s="83"/>
      <c r="IB1053" s="83"/>
      <c r="IC1053" s="83"/>
      <c r="ID1053" s="83"/>
      <c r="IE1053" s="83"/>
      <c r="IF1053" s="83"/>
      <c r="IG1053" s="83"/>
      <c r="IH1053" s="83"/>
      <c r="II1053" s="83"/>
      <c r="IJ1053" s="83"/>
      <c r="IK1053" s="83"/>
      <c r="IL1053" s="83"/>
      <c r="IM1053" s="83"/>
      <c r="IN1053" s="83"/>
      <c r="IO1053" s="83"/>
      <c r="IP1053" s="83"/>
      <c r="IQ1053" s="83"/>
      <c r="IR1053" s="83"/>
      <c r="IS1053" s="83"/>
      <c r="IT1053" s="83"/>
      <c r="IU1053" s="83"/>
      <c r="IV1053" s="83"/>
      <c r="IW1053" s="83"/>
      <c r="IX1053" s="83"/>
      <c r="IY1053" s="83"/>
      <c r="IZ1053" s="83"/>
      <c r="JA1053" s="83"/>
      <c r="JB1053" s="83"/>
      <c r="JC1053" s="83"/>
      <c r="JD1053" s="83"/>
      <c r="JE1053" s="83"/>
    </row>
    <row r="1054" spans="1:265" s="8" customFormat="1" ht="17.25" customHeight="1" x14ac:dyDescent="0.2">
      <c r="A1054" s="173"/>
      <c r="B1054" s="131" t="s">
        <v>475</v>
      </c>
      <c r="C1054" s="217"/>
      <c r="D1054" s="329" t="s">
        <v>1034</v>
      </c>
      <c r="E1054" s="117"/>
      <c r="F1054" s="1044"/>
      <c r="G1054" s="1045"/>
      <c r="H1054" s="329" t="s">
        <v>445</v>
      </c>
      <c r="I1054" s="329" t="s">
        <v>450</v>
      </c>
      <c r="J1054" s="329"/>
      <c r="K1054" s="379" t="s">
        <v>565</v>
      </c>
      <c r="L1054" s="379" t="s">
        <v>614</v>
      </c>
      <c r="M1054" s="1139" t="s">
        <v>504</v>
      </c>
      <c r="N1054" s="1139" t="s">
        <v>101</v>
      </c>
      <c r="O1054" s="379" t="s">
        <v>1379</v>
      </c>
      <c r="P1054" s="626">
        <v>4</v>
      </c>
      <c r="Q1054" s="627"/>
      <c r="R1054" s="627"/>
      <c r="S1054" s="627"/>
      <c r="T1054" s="627"/>
      <c r="U1054" s="627"/>
      <c r="V1054" s="627"/>
      <c r="W1054" s="628"/>
      <c r="X1054" s="219"/>
      <c r="Y1054" s="219"/>
      <c r="Z1054" s="112"/>
      <c r="AA1054" s="83"/>
      <c r="AB1054" s="83"/>
      <c r="AC1054" s="83" t="str">
        <f t="shared" si="25"/>
        <v/>
      </c>
      <c r="AD1054" s="83"/>
      <c r="AE1054" s="83"/>
      <c r="AF1054" s="83"/>
      <c r="AG1054" s="83"/>
      <c r="AH1054" s="83"/>
      <c r="AI1054" s="83"/>
      <c r="AJ1054" s="83"/>
      <c r="AK1054" s="83"/>
      <c r="AL1054" s="83"/>
      <c r="AM1054" s="83"/>
      <c r="AN1054" s="83"/>
      <c r="AO1054" s="83"/>
      <c r="AP1054" s="83"/>
      <c r="AQ1054" s="83"/>
      <c r="AR1054" s="83"/>
      <c r="AS1054" s="83"/>
      <c r="AT1054" s="83"/>
      <c r="AU1054" s="83"/>
      <c r="AV1054" s="83"/>
      <c r="AW1054" s="83"/>
      <c r="AX1054" s="83"/>
      <c r="AY1054" s="83"/>
      <c r="AZ1054" s="83"/>
      <c r="BA1054" s="83"/>
      <c r="BB1054" s="83"/>
      <c r="BC1054" s="83"/>
      <c r="BD1054" s="83"/>
      <c r="BE1054" s="83"/>
      <c r="BF1054" s="83"/>
      <c r="BG1054" s="83"/>
      <c r="BH1054" s="83"/>
      <c r="BI1054" s="83"/>
      <c r="BJ1054" s="83"/>
      <c r="BK1054" s="83"/>
      <c r="BL1054" s="83"/>
      <c r="BM1054" s="83"/>
      <c r="BN1054" s="83"/>
      <c r="BO1054" s="83"/>
      <c r="BP1054" s="83"/>
      <c r="BQ1054" s="83"/>
      <c r="BR1054" s="83"/>
      <c r="BS1054" s="83"/>
      <c r="BT1054" s="83"/>
      <c r="BU1054" s="83"/>
      <c r="BV1054" s="83"/>
      <c r="BW1054" s="83"/>
      <c r="BX1054" s="83"/>
      <c r="BY1054" s="83"/>
      <c r="BZ1054" s="83"/>
      <c r="CA1054" s="83"/>
      <c r="CB1054" s="83"/>
      <c r="CC1054" s="83"/>
      <c r="CD1054" s="83"/>
      <c r="CE1054" s="83"/>
      <c r="CF1054" s="83"/>
      <c r="CG1054" s="83"/>
      <c r="CH1054" s="83"/>
      <c r="CI1054" s="83"/>
      <c r="CJ1054" s="83"/>
      <c r="CK1054" s="83"/>
      <c r="CL1054" s="83"/>
      <c r="CM1054" s="83"/>
      <c r="CN1054" s="83"/>
      <c r="CO1054" s="83"/>
      <c r="CP1054" s="83"/>
      <c r="CQ1054" s="83"/>
      <c r="CR1054" s="83"/>
      <c r="CS1054" s="83"/>
      <c r="CT1054" s="83"/>
      <c r="CU1054" s="83"/>
      <c r="CV1054" s="83"/>
      <c r="CW1054" s="83"/>
      <c r="CX1054" s="83"/>
      <c r="CY1054" s="83"/>
      <c r="CZ1054" s="83"/>
      <c r="DA1054" s="83"/>
      <c r="DB1054" s="83"/>
      <c r="DC1054" s="83"/>
      <c r="DD1054" s="83"/>
      <c r="DE1054" s="83"/>
      <c r="DF1054" s="83"/>
      <c r="DG1054" s="83"/>
      <c r="DH1054" s="83"/>
      <c r="DI1054" s="83"/>
      <c r="DJ1054" s="83"/>
      <c r="DK1054" s="83"/>
      <c r="DL1054" s="83"/>
      <c r="DM1054" s="83"/>
      <c r="DN1054" s="83"/>
      <c r="DO1054" s="83"/>
      <c r="DP1054" s="83"/>
      <c r="DQ1054" s="83"/>
      <c r="DR1054" s="83"/>
      <c r="DS1054" s="83"/>
      <c r="DT1054" s="83"/>
      <c r="DU1054" s="83"/>
      <c r="DV1054" s="83"/>
      <c r="DW1054" s="83"/>
      <c r="DX1054" s="83"/>
      <c r="DY1054" s="83"/>
      <c r="DZ1054" s="83"/>
      <c r="EA1054" s="83"/>
      <c r="EB1054" s="83"/>
      <c r="EC1054" s="83"/>
      <c r="ED1054" s="83"/>
      <c r="EE1054" s="83"/>
      <c r="EF1054" s="83"/>
      <c r="EG1054" s="83"/>
      <c r="EH1054" s="83"/>
      <c r="EI1054" s="83"/>
      <c r="EJ1054" s="83"/>
      <c r="EK1054" s="83"/>
      <c r="EL1054" s="83"/>
      <c r="EM1054" s="83"/>
      <c r="EN1054" s="83"/>
      <c r="EO1054" s="83"/>
      <c r="EP1054" s="83"/>
      <c r="EQ1054" s="83"/>
      <c r="ER1054" s="83"/>
      <c r="ES1054" s="83"/>
      <c r="ET1054" s="83"/>
      <c r="EU1054" s="83"/>
      <c r="EV1054" s="83"/>
      <c r="EW1054" s="83"/>
      <c r="EX1054" s="83"/>
      <c r="EY1054" s="83"/>
      <c r="EZ1054" s="83"/>
      <c r="FA1054" s="83"/>
      <c r="FB1054" s="83"/>
      <c r="FC1054" s="83"/>
      <c r="FD1054" s="83"/>
      <c r="FE1054" s="83"/>
      <c r="FF1054" s="83"/>
      <c r="FG1054" s="83"/>
      <c r="FH1054" s="83"/>
      <c r="FI1054" s="83"/>
      <c r="FJ1054" s="83"/>
      <c r="FK1054" s="83"/>
      <c r="FL1054" s="83"/>
      <c r="FM1054" s="83"/>
      <c r="FN1054" s="83"/>
      <c r="FO1054" s="83"/>
      <c r="FP1054" s="83"/>
      <c r="FQ1054" s="83"/>
      <c r="FR1054" s="83"/>
      <c r="FS1054" s="83"/>
      <c r="FT1054" s="83"/>
      <c r="FU1054" s="83"/>
      <c r="FV1054" s="83"/>
      <c r="FW1054" s="83"/>
      <c r="FX1054" s="83"/>
      <c r="FY1054" s="83"/>
      <c r="FZ1054" s="83"/>
      <c r="GA1054" s="83"/>
      <c r="GB1054" s="83"/>
      <c r="GC1054" s="83"/>
      <c r="GD1054" s="83"/>
      <c r="GE1054" s="83"/>
      <c r="GF1054" s="83"/>
      <c r="GG1054" s="83"/>
      <c r="GH1054" s="83"/>
      <c r="GI1054" s="83"/>
      <c r="GJ1054" s="83"/>
      <c r="GK1054" s="83"/>
      <c r="GL1054" s="83"/>
      <c r="GM1054" s="83"/>
      <c r="GN1054" s="83"/>
      <c r="GO1054" s="83"/>
      <c r="GP1054" s="83"/>
      <c r="GQ1054" s="83"/>
      <c r="GR1054" s="83"/>
      <c r="GS1054" s="83"/>
      <c r="GT1054" s="83"/>
      <c r="GU1054" s="83"/>
      <c r="GV1054" s="83"/>
      <c r="GW1054" s="83"/>
      <c r="GX1054" s="83"/>
      <c r="GY1054" s="83"/>
      <c r="GZ1054" s="83"/>
      <c r="HA1054" s="83"/>
      <c r="HB1054" s="83"/>
      <c r="HC1054" s="83"/>
      <c r="HD1054" s="83"/>
      <c r="HE1054" s="83"/>
      <c r="HF1054" s="83"/>
      <c r="HG1054" s="83"/>
      <c r="HH1054" s="83"/>
      <c r="HI1054" s="83"/>
      <c r="HJ1054" s="83"/>
      <c r="HK1054" s="83"/>
      <c r="HL1054" s="83"/>
      <c r="HM1054" s="83"/>
      <c r="HN1054" s="83"/>
      <c r="HO1054" s="83"/>
      <c r="HP1054" s="83"/>
      <c r="HQ1054" s="83"/>
      <c r="HR1054" s="83"/>
      <c r="HS1054" s="83"/>
      <c r="HT1054" s="83"/>
      <c r="HU1054" s="83"/>
      <c r="HV1054" s="83"/>
      <c r="HW1054" s="83"/>
      <c r="HX1054" s="83"/>
      <c r="HY1054" s="83"/>
      <c r="HZ1054" s="83"/>
      <c r="IA1054" s="83"/>
      <c r="IB1054" s="83"/>
      <c r="IC1054" s="83"/>
      <c r="ID1054" s="83"/>
      <c r="IE1054" s="83"/>
      <c r="IF1054" s="83"/>
      <c r="IG1054" s="83"/>
      <c r="IH1054" s="83"/>
      <c r="II1054" s="83"/>
      <c r="IJ1054" s="83"/>
      <c r="IK1054" s="83"/>
      <c r="IL1054" s="83"/>
      <c r="IM1054" s="83"/>
      <c r="IN1054" s="83"/>
      <c r="IO1054" s="83"/>
      <c r="IP1054" s="83"/>
      <c r="IQ1054" s="83"/>
      <c r="IR1054" s="83"/>
      <c r="IS1054" s="83"/>
      <c r="IT1054" s="83"/>
      <c r="IU1054" s="83"/>
      <c r="IV1054" s="83"/>
      <c r="IW1054" s="83"/>
      <c r="IX1054" s="83"/>
      <c r="IY1054" s="83"/>
      <c r="IZ1054" s="83"/>
      <c r="JA1054" s="83"/>
      <c r="JB1054" s="83"/>
      <c r="JC1054" s="83"/>
      <c r="JD1054" s="83"/>
      <c r="JE1054" s="83"/>
    </row>
    <row r="1055" spans="1:265" s="8" customFormat="1" ht="15" customHeight="1" x14ac:dyDescent="0.2">
      <c r="A1055" s="173"/>
      <c r="B1055" s="131" t="s">
        <v>475</v>
      </c>
      <c r="C1055" s="217"/>
      <c r="D1055" s="329" t="s">
        <v>1034</v>
      </c>
      <c r="E1055" s="117"/>
      <c r="F1055" s="1044"/>
      <c r="G1055" s="1045"/>
      <c r="H1055" s="329" t="s">
        <v>445</v>
      </c>
      <c r="I1055" s="329" t="s">
        <v>446</v>
      </c>
      <c r="J1055" s="329"/>
      <c r="K1055" s="379" t="s">
        <v>566</v>
      </c>
      <c r="L1055" s="379" t="s">
        <v>614</v>
      </c>
      <c r="M1055" s="1139">
        <v>10</v>
      </c>
      <c r="N1055" s="1139" t="s">
        <v>101</v>
      </c>
      <c r="O1055" s="379" t="s">
        <v>1379</v>
      </c>
      <c r="P1055" s="626">
        <v>3</v>
      </c>
      <c r="Q1055" s="627"/>
      <c r="R1055" s="627"/>
      <c r="S1055" s="627"/>
      <c r="T1055" s="627"/>
      <c r="U1055" s="627"/>
      <c r="V1055" s="627"/>
      <c r="W1055" s="628"/>
      <c r="X1055" s="219"/>
      <c r="Y1055" s="219"/>
      <c r="Z1055" s="112"/>
      <c r="AA1055" s="83"/>
      <c r="AB1055" s="83"/>
      <c r="AC1055" s="83" t="str">
        <f t="shared" si="25"/>
        <v/>
      </c>
      <c r="AD1055" s="83"/>
      <c r="AE1055" s="83"/>
      <c r="AF1055" s="83"/>
      <c r="AG1055" s="83"/>
      <c r="AH1055" s="83"/>
      <c r="AI1055" s="83"/>
      <c r="AJ1055" s="83"/>
      <c r="AK1055" s="83"/>
      <c r="AL1055" s="83"/>
      <c r="AM1055" s="83"/>
      <c r="AN1055" s="83"/>
      <c r="AO1055" s="83"/>
      <c r="AP1055" s="83"/>
      <c r="AQ1055" s="83"/>
      <c r="AR1055" s="83"/>
      <c r="AS1055" s="83"/>
      <c r="AT1055" s="83"/>
      <c r="AU1055" s="83"/>
      <c r="AV1055" s="83"/>
      <c r="AW1055" s="83"/>
      <c r="AX1055" s="83"/>
      <c r="AY1055" s="83"/>
      <c r="AZ1055" s="83"/>
      <c r="BA1055" s="83"/>
      <c r="BB1055" s="83"/>
      <c r="BC1055" s="83"/>
      <c r="BD1055" s="83"/>
      <c r="BE1055" s="83"/>
      <c r="BF1055" s="83"/>
      <c r="BG1055" s="83"/>
      <c r="BH1055" s="83"/>
      <c r="BI1055" s="83"/>
      <c r="BJ1055" s="83"/>
      <c r="BK1055" s="83"/>
      <c r="BL1055" s="83"/>
      <c r="BM1055" s="83"/>
      <c r="BN1055" s="83"/>
      <c r="BO1055" s="83"/>
      <c r="BP1055" s="83"/>
      <c r="BQ1055" s="83"/>
      <c r="BR1055" s="83"/>
      <c r="BS1055" s="83"/>
      <c r="BT1055" s="83"/>
      <c r="BU1055" s="83"/>
      <c r="BV1055" s="83"/>
      <c r="BW1055" s="83"/>
      <c r="BX1055" s="83"/>
      <c r="BY1055" s="83"/>
      <c r="BZ1055" s="83"/>
      <c r="CA1055" s="83"/>
      <c r="CB1055" s="83"/>
      <c r="CC1055" s="83"/>
      <c r="CD1055" s="83"/>
      <c r="CE1055" s="83"/>
      <c r="CF1055" s="83"/>
      <c r="CG1055" s="83"/>
      <c r="CH1055" s="83"/>
      <c r="CI1055" s="83"/>
      <c r="CJ1055" s="83"/>
      <c r="CK1055" s="83"/>
      <c r="CL1055" s="83"/>
      <c r="CM1055" s="83"/>
      <c r="CN1055" s="83"/>
      <c r="CO1055" s="83"/>
      <c r="CP1055" s="83"/>
      <c r="CQ1055" s="83"/>
      <c r="CR1055" s="83"/>
      <c r="CS1055" s="83"/>
      <c r="CT1055" s="83"/>
      <c r="CU1055" s="83"/>
      <c r="CV1055" s="83"/>
      <c r="CW1055" s="83"/>
      <c r="CX1055" s="83"/>
      <c r="CY1055" s="83"/>
      <c r="CZ1055" s="83"/>
      <c r="DA1055" s="83"/>
      <c r="DB1055" s="83"/>
      <c r="DC1055" s="83"/>
      <c r="DD1055" s="83"/>
      <c r="DE1055" s="83"/>
      <c r="DF1055" s="83"/>
      <c r="DG1055" s="83"/>
      <c r="DH1055" s="83"/>
      <c r="DI1055" s="83"/>
      <c r="DJ1055" s="83"/>
      <c r="DK1055" s="83"/>
      <c r="DL1055" s="83"/>
      <c r="DM1055" s="83"/>
      <c r="DN1055" s="83"/>
      <c r="DO1055" s="83"/>
      <c r="DP1055" s="83"/>
      <c r="DQ1055" s="83"/>
      <c r="DR1055" s="83"/>
      <c r="DS1055" s="83"/>
      <c r="DT1055" s="83"/>
      <c r="DU1055" s="83"/>
      <c r="DV1055" s="83"/>
      <c r="DW1055" s="83"/>
      <c r="DX1055" s="83"/>
      <c r="DY1055" s="83"/>
      <c r="DZ1055" s="83"/>
      <c r="EA1055" s="83"/>
      <c r="EB1055" s="83"/>
      <c r="EC1055" s="83"/>
      <c r="ED1055" s="83"/>
      <c r="EE1055" s="83"/>
      <c r="EF1055" s="83"/>
      <c r="EG1055" s="83"/>
      <c r="EH1055" s="83"/>
      <c r="EI1055" s="83"/>
      <c r="EJ1055" s="83"/>
      <c r="EK1055" s="83"/>
      <c r="EL1055" s="83"/>
      <c r="EM1055" s="83"/>
      <c r="EN1055" s="83"/>
      <c r="EO1055" s="83"/>
      <c r="EP1055" s="83"/>
      <c r="EQ1055" s="83"/>
      <c r="ER1055" s="83"/>
      <c r="ES1055" s="83"/>
      <c r="ET1055" s="83"/>
      <c r="EU1055" s="83"/>
      <c r="EV1055" s="83"/>
      <c r="EW1055" s="83"/>
      <c r="EX1055" s="83"/>
      <c r="EY1055" s="83"/>
      <c r="EZ1055" s="83"/>
      <c r="FA1055" s="83"/>
      <c r="FB1055" s="83"/>
      <c r="FC1055" s="83"/>
      <c r="FD1055" s="83"/>
      <c r="FE1055" s="83"/>
      <c r="FF1055" s="83"/>
      <c r="FG1055" s="83"/>
      <c r="FH1055" s="83"/>
      <c r="FI1055" s="83"/>
      <c r="FJ1055" s="83"/>
      <c r="FK1055" s="83"/>
      <c r="FL1055" s="83"/>
      <c r="FM1055" s="83"/>
      <c r="FN1055" s="83"/>
      <c r="FO1055" s="83"/>
      <c r="FP1055" s="83"/>
      <c r="FQ1055" s="83"/>
      <c r="FR1055" s="83"/>
      <c r="FS1055" s="83"/>
      <c r="FT1055" s="83"/>
      <c r="FU1055" s="83"/>
      <c r="FV1055" s="83"/>
      <c r="FW1055" s="83"/>
      <c r="FX1055" s="83"/>
      <c r="FY1055" s="83"/>
      <c r="FZ1055" s="83"/>
      <c r="GA1055" s="83"/>
      <c r="GB1055" s="83"/>
      <c r="GC1055" s="83"/>
      <c r="GD1055" s="83"/>
      <c r="GE1055" s="83"/>
      <c r="GF1055" s="83"/>
      <c r="GG1055" s="83"/>
      <c r="GH1055" s="83"/>
      <c r="GI1055" s="83"/>
      <c r="GJ1055" s="83"/>
      <c r="GK1055" s="83"/>
      <c r="GL1055" s="83"/>
      <c r="GM1055" s="83"/>
      <c r="GN1055" s="83"/>
      <c r="GO1055" s="83"/>
      <c r="GP1055" s="83"/>
      <c r="GQ1055" s="83"/>
      <c r="GR1055" s="83"/>
      <c r="GS1055" s="83"/>
      <c r="GT1055" s="83"/>
      <c r="GU1055" s="83"/>
      <c r="GV1055" s="83"/>
      <c r="GW1055" s="83"/>
      <c r="GX1055" s="83"/>
      <c r="GY1055" s="83"/>
      <c r="GZ1055" s="83"/>
      <c r="HA1055" s="83"/>
      <c r="HB1055" s="83"/>
      <c r="HC1055" s="83"/>
      <c r="HD1055" s="83"/>
      <c r="HE1055" s="83"/>
      <c r="HF1055" s="83"/>
      <c r="HG1055" s="83"/>
      <c r="HH1055" s="83"/>
      <c r="HI1055" s="83"/>
      <c r="HJ1055" s="83"/>
      <c r="HK1055" s="83"/>
      <c r="HL1055" s="83"/>
      <c r="HM1055" s="83"/>
      <c r="HN1055" s="83"/>
      <c r="HO1055" s="83"/>
      <c r="HP1055" s="83"/>
      <c r="HQ1055" s="83"/>
      <c r="HR1055" s="83"/>
      <c r="HS1055" s="83"/>
      <c r="HT1055" s="83"/>
      <c r="HU1055" s="83"/>
      <c r="HV1055" s="83"/>
      <c r="HW1055" s="83"/>
      <c r="HX1055" s="83"/>
      <c r="HY1055" s="83"/>
      <c r="HZ1055" s="83"/>
      <c r="IA1055" s="83"/>
      <c r="IB1055" s="83"/>
      <c r="IC1055" s="83"/>
      <c r="ID1055" s="83"/>
      <c r="IE1055" s="83"/>
      <c r="IF1055" s="83"/>
      <c r="IG1055" s="83"/>
      <c r="IH1055" s="83"/>
      <c r="II1055" s="83"/>
      <c r="IJ1055" s="83"/>
      <c r="IK1055" s="83"/>
      <c r="IL1055" s="83"/>
      <c r="IM1055" s="83"/>
      <c r="IN1055" s="83"/>
      <c r="IO1055" s="83"/>
      <c r="IP1055" s="83"/>
      <c r="IQ1055" s="83"/>
      <c r="IR1055" s="83"/>
      <c r="IS1055" s="83"/>
      <c r="IT1055" s="83"/>
      <c r="IU1055" s="83"/>
      <c r="IV1055" s="83"/>
      <c r="IW1055" s="83"/>
      <c r="IX1055" s="83"/>
      <c r="IY1055" s="83"/>
      <c r="IZ1055" s="83"/>
      <c r="JA1055" s="83"/>
      <c r="JB1055" s="83"/>
      <c r="JC1055" s="83"/>
      <c r="JD1055" s="83"/>
      <c r="JE1055" s="83"/>
    </row>
    <row r="1056" spans="1:265" s="8" customFormat="1" ht="17.25" customHeight="1" x14ac:dyDescent="0.2">
      <c r="A1056" s="173"/>
      <c r="B1056" s="131" t="s">
        <v>475</v>
      </c>
      <c r="C1056" s="217"/>
      <c r="D1056" s="329" t="s">
        <v>1034</v>
      </c>
      <c r="E1056" s="117"/>
      <c r="F1056" s="1044"/>
      <c r="G1056" s="1045"/>
      <c r="H1056" s="329" t="s">
        <v>445</v>
      </c>
      <c r="I1056" s="329" t="s">
        <v>446</v>
      </c>
      <c r="J1056" s="329"/>
      <c r="K1056" s="379" t="s">
        <v>529</v>
      </c>
      <c r="L1056" s="379" t="s">
        <v>614</v>
      </c>
      <c r="M1056" s="1139">
        <v>9</v>
      </c>
      <c r="N1056" s="1139" t="s">
        <v>24</v>
      </c>
      <c r="O1056" s="379" t="s">
        <v>1379</v>
      </c>
      <c r="P1056" s="626">
        <v>3</v>
      </c>
      <c r="Q1056" s="627"/>
      <c r="R1056" s="627"/>
      <c r="S1056" s="627"/>
      <c r="T1056" s="627"/>
      <c r="U1056" s="627"/>
      <c r="V1056" s="627"/>
      <c r="W1056" s="628"/>
      <c r="X1056" s="219"/>
      <c r="Y1056" s="219"/>
      <c r="Z1056" s="112"/>
      <c r="AA1056" s="83"/>
      <c r="AB1056" s="83"/>
      <c r="AC1056" s="83" t="str">
        <f t="shared" si="25"/>
        <v/>
      </c>
      <c r="AD1056" s="83"/>
      <c r="AE1056" s="83"/>
      <c r="AF1056" s="83"/>
      <c r="AG1056" s="83"/>
      <c r="AH1056" s="83"/>
      <c r="AI1056" s="83"/>
      <c r="AJ1056" s="83"/>
      <c r="AK1056" s="83"/>
      <c r="AL1056" s="83"/>
      <c r="AM1056" s="83"/>
      <c r="AN1056" s="83"/>
      <c r="AO1056" s="83"/>
      <c r="AP1056" s="83"/>
      <c r="AQ1056" s="83"/>
      <c r="AR1056" s="83"/>
      <c r="AS1056" s="83"/>
      <c r="AT1056" s="83"/>
      <c r="AU1056" s="83"/>
      <c r="AV1056" s="83"/>
      <c r="AW1056" s="83"/>
      <c r="AX1056" s="83"/>
      <c r="AY1056" s="83"/>
      <c r="AZ1056" s="83"/>
      <c r="BA1056" s="83"/>
      <c r="BB1056" s="83"/>
      <c r="BC1056" s="83"/>
      <c r="BD1056" s="83"/>
      <c r="BE1056" s="83"/>
      <c r="BF1056" s="83"/>
      <c r="BG1056" s="83"/>
      <c r="BH1056" s="83"/>
      <c r="BI1056" s="83"/>
      <c r="BJ1056" s="83"/>
      <c r="BK1056" s="83"/>
      <c r="BL1056" s="83"/>
      <c r="BM1056" s="83"/>
      <c r="BN1056" s="83"/>
      <c r="BO1056" s="83"/>
      <c r="BP1056" s="83"/>
      <c r="BQ1056" s="83"/>
      <c r="BR1056" s="83"/>
      <c r="BS1056" s="83"/>
      <c r="BT1056" s="83"/>
      <c r="BU1056" s="83"/>
      <c r="BV1056" s="83"/>
      <c r="BW1056" s="83"/>
      <c r="BX1056" s="83"/>
      <c r="BY1056" s="83"/>
      <c r="BZ1056" s="83"/>
      <c r="CA1056" s="83"/>
      <c r="CB1056" s="83"/>
      <c r="CC1056" s="83"/>
      <c r="CD1056" s="83"/>
      <c r="CE1056" s="83"/>
      <c r="CF1056" s="83"/>
      <c r="CG1056" s="83"/>
      <c r="CH1056" s="83"/>
      <c r="CI1056" s="83"/>
      <c r="CJ1056" s="83"/>
      <c r="CK1056" s="83"/>
      <c r="CL1056" s="83"/>
      <c r="CM1056" s="83"/>
      <c r="CN1056" s="83"/>
      <c r="CO1056" s="83"/>
      <c r="CP1056" s="83"/>
      <c r="CQ1056" s="83"/>
      <c r="CR1056" s="83"/>
      <c r="CS1056" s="83"/>
      <c r="CT1056" s="83"/>
      <c r="CU1056" s="83"/>
      <c r="CV1056" s="83"/>
      <c r="CW1056" s="83"/>
      <c r="CX1056" s="83"/>
      <c r="CY1056" s="83"/>
      <c r="CZ1056" s="83"/>
      <c r="DA1056" s="83"/>
      <c r="DB1056" s="83"/>
      <c r="DC1056" s="83"/>
      <c r="DD1056" s="83"/>
      <c r="DE1056" s="83"/>
      <c r="DF1056" s="83"/>
      <c r="DG1056" s="83"/>
      <c r="DH1056" s="83"/>
      <c r="DI1056" s="83"/>
      <c r="DJ1056" s="83"/>
      <c r="DK1056" s="83"/>
      <c r="DL1056" s="83"/>
      <c r="DM1056" s="83"/>
      <c r="DN1056" s="83"/>
      <c r="DO1056" s="83"/>
      <c r="DP1056" s="83"/>
      <c r="DQ1056" s="83"/>
      <c r="DR1056" s="83"/>
      <c r="DS1056" s="83"/>
      <c r="DT1056" s="83"/>
      <c r="DU1056" s="83"/>
      <c r="DV1056" s="83"/>
      <c r="DW1056" s="83"/>
      <c r="DX1056" s="83"/>
      <c r="DY1056" s="83"/>
      <c r="DZ1056" s="83"/>
      <c r="EA1056" s="83"/>
      <c r="EB1056" s="83"/>
      <c r="EC1056" s="83"/>
      <c r="ED1056" s="83"/>
      <c r="EE1056" s="83"/>
      <c r="EF1056" s="83"/>
      <c r="EG1056" s="83"/>
      <c r="EH1056" s="83"/>
      <c r="EI1056" s="83"/>
      <c r="EJ1056" s="83"/>
      <c r="EK1056" s="83"/>
      <c r="EL1056" s="83"/>
      <c r="EM1056" s="83"/>
      <c r="EN1056" s="83"/>
      <c r="EO1056" s="83"/>
      <c r="EP1056" s="83"/>
      <c r="EQ1056" s="83"/>
      <c r="ER1056" s="83"/>
      <c r="ES1056" s="83"/>
      <c r="ET1056" s="83"/>
      <c r="EU1056" s="83"/>
      <c r="EV1056" s="83"/>
      <c r="EW1056" s="83"/>
      <c r="EX1056" s="83"/>
      <c r="EY1056" s="83"/>
      <c r="EZ1056" s="83"/>
      <c r="FA1056" s="83"/>
      <c r="FB1056" s="83"/>
      <c r="FC1056" s="83"/>
      <c r="FD1056" s="83"/>
      <c r="FE1056" s="83"/>
      <c r="FF1056" s="83"/>
      <c r="FG1056" s="83"/>
      <c r="FH1056" s="83"/>
      <c r="FI1056" s="83"/>
      <c r="FJ1056" s="83"/>
      <c r="FK1056" s="83"/>
      <c r="FL1056" s="83"/>
      <c r="FM1056" s="83"/>
      <c r="FN1056" s="83"/>
      <c r="FO1056" s="83"/>
      <c r="FP1056" s="83"/>
      <c r="FQ1056" s="83"/>
      <c r="FR1056" s="83"/>
      <c r="FS1056" s="83"/>
      <c r="FT1056" s="83"/>
      <c r="FU1056" s="83"/>
      <c r="FV1056" s="83"/>
      <c r="FW1056" s="83"/>
      <c r="FX1056" s="83"/>
      <c r="FY1056" s="83"/>
      <c r="FZ1056" s="83"/>
      <c r="GA1056" s="83"/>
      <c r="GB1056" s="83"/>
      <c r="GC1056" s="83"/>
      <c r="GD1056" s="83"/>
      <c r="GE1056" s="83"/>
      <c r="GF1056" s="83"/>
      <c r="GG1056" s="83"/>
      <c r="GH1056" s="83"/>
      <c r="GI1056" s="83"/>
      <c r="GJ1056" s="83"/>
      <c r="GK1056" s="83"/>
      <c r="GL1056" s="83"/>
      <c r="GM1056" s="83"/>
      <c r="GN1056" s="83"/>
      <c r="GO1056" s="83"/>
      <c r="GP1056" s="83"/>
      <c r="GQ1056" s="83"/>
      <c r="GR1056" s="83"/>
      <c r="GS1056" s="83"/>
      <c r="GT1056" s="83"/>
      <c r="GU1056" s="83"/>
      <c r="GV1056" s="83"/>
      <c r="GW1056" s="83"/>
      <c r="GX1056" s="83"/>
      <c r="GY1056" s="83"/>
      <c r="GZ1056" s="83"/>
      <c r="HA1056" s="83"/>
      <c r="HB1056" s="83"/>
      <c r="HC1056" s="83"/>
      <c r="HD1056" s="83"/>
      <c r="HE1056" s="83"/>
      <c r="HF1056" s="83"/>
      <c r="HG1056" s="83"/>
      <c r="HH1056" s="83"/>
      <c r="HI1056" s="83"/>
      <c r="HJ1056" s="83"/>
      <c r="HK1056" s="83"/>
      <c r="HL1056" s="83"/>
      <c r="HM1056" s="83"/>
      <c r="HN1056" s="83"/>
      <c r="HO1056" s="83"/>
      <c r="HP1056" s="83"/>
      <c r="HQ1056" s="83"/>
      <c r="HR1056" s="83"/>
      <c r="HS1056" s="83"/>
      <c r="HT1056" s="83"/>
      <c r="HU1056" s="83"/>
      <c r="HV1056" s="83"/>
      <c r="HW1056" s="83"/>
      <c r="HX1056" s="83"/>
      <c r="HY1056" s="83"/>
      <c r="HZ1056" s="83"/>
      <c r="IA1056" s="83"/>
      <c r="IB1056" s="83"/>
      <c r="IC1056" s="83"/>
      <c r="ID1056" s="83"/>
      <c r="IE1056" s="83"/>
      <c r="IF1056" s="83"/>
      <c r="IG1056" s="83"/>
      <c r="IH1056" s="83"/>
      <c r="II1056" s="83"/>
      <c r="IJ1056" s="83"/>
      <c r="IK1056" s="83"/>
      <c r="IL1056" s="83"/>
      <c r="IM1056" s="83"/>
      <c r="IN1056" s="83"/>
      <c r="IO1056" s="83"/>
      <c r="IP1056" s="83"/>
      <c r="IQ1056" s="83"/>
      <c r="IR1056" s="83"/>
      <c r="IS1056" s="83"/>
      <c r="IT1056" s="83"/>
      <c r="IU1056" s="83"/>
      <c r="IV1056" s="83"/>
      <c r="IW1056" s="83"/>
      <c r="IX1056" s="83"/>
      <c r="IY1056" s="83"/>
      <c r="IZ1056" s="83"/>
      <c r="JA1056" s="83"/>
      <c r="JB1056" s="83"/>
      <c r="JC1056" s="83"/>
      <c r="JD1056" s="83"/>
      <c r="JE1056" s="83"/>
    </row>
    <row r="1057" spans="1:265" s="8" customFormat="1" ht="15" customHeight="1" x14ac:dyDescent="0.2">
      <c r="A1057" s="173"/>
      <c r="B1057" s="131" t="s">
        <v>475</v>
      </c>
      <c r="C1057" s="217"/>
      <c r="D1057" s="329" t="s">
        <v>1034</v>
      </c>
      <c r="E1057" s="117"/>
      <c r="F1057" s="1044"/>
      <c r="G1057" s="1045"/>
      <c r="H1057" s="329" t="s">
        <v>445</v>
      </c>
      <c r="I1057" s="329" t="s">
        <v>446</v>
      </c>
      <c r="J1057" s="329"/>
      <c r="K1057" s="379" t="s">
        <v>1390</v>
      </c>
      <c r="L1057" s="379"/>
      <c r="M1057" s="1139"/>
      <c r="N1057" s="1139"/>
      <c r="O1057" s="379"/>
      <c r="P1057" s="626"/>
      <c r="Q1057" s="627"/>
      <c r="R1057" s="627"/>
      <c r="S1057" s="627"/>
      <c r="T1057" s="627"/>
      <c r="U1057" s="627">
        <v>4</v>
      </c>
      <c r="V1057" s="627"/>
      <c r="W1057" s="628"/>
      <c r="X1057" s="219"/>
      <c r="Y1057" s="219"/>
      <c r="Z1057" s="112"/>
      <c r="AA1057" s="83"/>
      <c r="AB1057" s="83"/>
      <c r="AC1057" s="83" t="str">
        <f t="shared" si="25"/>
        <v/>
      </c>
      <c r="AD1057" s="83"/>
      <c r="AE1057" s="83"/>
      <c r="AF1057" s="83"/>
      <c r="AG1057" s="83"/>
      <c r="AH1057" s="83"/>
      <c r="AI1057" s="83"/>
      <c r="AJ1057" s="83"/>
      <c r="AK1057" s="83"/>
      <c r="AL1057" s="83"/>
      <c r="AM1057" s="83"/>
      <c r="AN1057" s="83"/>
      <c r="AO1057" s="83"/>
      <c r="AP1057" s="83"/>
      <c r="AQ1057" s="83"/>
      <c r="AR1057" s="83"/>
      <c r="AS1057" s="83"/>
      <c r="AT1057" s="83"/>
      <c r="AU1057" s="83"/>
      <c r="AV1057" s="83"/>
      <c r="AW1057" s="83"/>
      <c r="AX1057" s="83"/>
      <c r="AY1057" s="83"/>
      <c r="AZ1057" s="83"/>
      <c r="BA1057" s="83"/>
      <c r="BB1057" s="83"/>
      <c r="BC1057" s="83"/>
      <c r="BD1057" s="83"/>
      <c r="BE1057" s="83"/>
      <c r="BF1057" s="83"/>
      <c r="BG1057" s="83"/>
      <c r="BH1057" s="83"/>
      <c r="BI1057" s="83"/>
      <c r="BJ1057" s="83"/>
      <c r="BK1057" s="83"/>
      <c r="BL1057" s="83"/>
      <c r="BM1057" s="83"/>
      <c r="BN1057" s="83"/>
      <c r="BO1057" s="83"/>
      <c r="BP1057" s="83"/>
      <c r="BQ1057" s="83"/>
      <c r="BR1057" s="83"/>
      <c r="BS1057" s="83"/>
      <c r="BT1057" s="83"/>
      <c r="BU1057" s="83"/>
      <c r="BV1057" s="83"/>
      <c r="BW1057" s="83"/>
      <c r="BX1057" s="83"/>
      <c r="BY1057" s="83"/>
      <c r="BZ1057" s="83"/>
      <c r="CA1057" s="83"/>
      <c r="CB1057" s="83"/>
      <c r="CC1057" s="83"/>
      <c r="CD1057" s="83"/>
      <c r="CE1057" s="83"/>
      <c r="CF1057" s="83"/>
      <c r="CG1057" s="83"/>
      <c r="CH1057" s="83"/>
      <c r="CI1057" s="83"/>
      <c r="CJ1057" s="83"/>
      <c r="CK1057" s="83"/>
      <c r="CL1057" s="83"/>
      <c r="CM1057" s="83"/>
      <c r="CN1057" s="83"/>
      <c r="CO1057" s="83"/>
      <c r="CP1057" s="83"/>
      <c r="CQ1057" s="83"/>
      <c r="CR1057" s="83"/>
      <c r="CS1057" s="83"/>
      <c r="CT1057" s="83"/>
      <c r="CU1057" s="83"/>
      <c r="CV1057" s="83"/>
      <c r="CW1057" s="83"/>
      <c r="CX1057" s="83"/>
      <c r="CY1057" s="83"/>
      <c r="CZ1057" s="83"/>
      <c r="DA1057" s="83"/>
      <c r="DB1057" s="83"/>
      <c r="DC1057" s="83"/>
      <c r="DD1057" s="83"/>
      <c r="DE1057" s="83"/>
      <c r="DF1057" s="83"/>
      <c r="DG1057" s="83"/>
      <c r="DH1057" s="83"/>
      <c r="DI1057" s="83"/>
      <c r="DJ1057" s="83"/>
      <c r="DK1057" s="83"/>
      <c r="DL1057" s="83"/>
      <c r="DM1057" s="83"/>
      <c r="DN1057" s="83"/>
      <c r="DO1057" s="83"/>
      <c r="DP1057" s="83"/>
      <c r="DQ1057" s="83"/>
      <c r="DR1057" s="83"/>
      <c r="DS1057" s="83"/>
      <c r="DT1057" s="83"/>
      <c r="DU1057" s="83"/>
      <c r="DV1057" s="83"/>
      <c r="DW1057" s="83"/>
      <c r="DX1057" s="83"/>
      <c r="DY1057" s="83"/>
      <c r="DZ1057" s="83"/>
      <c r="EA1057" s="83"/>
      <c r="EB1057" s="83"/>
      <c r="EC1057" s="83"/>
      <c r="ED1057" s="83"/>
      <c r="EE1057" s="83"/>
      <c r="EF1057" s="83"/>
      <c r="EG1057" s="83"/>
      <c r="EH1057" s="83"/>
      <c r="EI1057" s="83"/>
      <c r="EJ1057" s="83"/>
      <c r="EK1057" s="83"/>
      <c r="EL1057" s="83"/>
      <c r="EM1057" s="83"/>
      <c r="EN1057" s="83"/>
      <c r="EO1057" s="83"/>
      <c r="EP1057" s="83"/>
      <c r="EQ1057" s="83"/>
      <c r="ER1057" s="83"/>
      <c r="ES1057" s="83"/>
      <c r="ET1057" s="83"/>
      <c r="EU1057" s="83"/>
      <c r="EV1057" s="83"/>
      <c r="EW1057" s="83"/>
      <c r="EX1057" s="83"/>
      <c r="EY1057" s="83"/>
      <c r="EZ1057" s="83"/>
      <c r="FA1057" s="83"/>
      <c r="FB1057" s="83"/>
      <c r="FC1057" s="83"/>
      <c r="FD1057" s="83"/>
      <c r="FE1057" s="83"/>
      <c r="FF1057" s="83"/>
      <c r="FG1057" s="83"/>
      <c r="FH1057" s="83"/>
      <c r="FI1057" s="83"/>
      <c r="FJ1057" s="83"/>
      <c r="FK1057" s="83"/>
      <c r="FL1057" s="83"/>
      <c r="FM1057" s="83"/>
      <c r="FN1057" s="83"/>
      <c r="FO1057" s="83"/>
      <c r="FP1057" s="83"/>
      <c r="FQ1057" s="83"/>
      <c r="FR1057" s="83"/>
      <c r="FS1057" s="83"/>
      <c r="FT1057" s="83"/>
      <c r="FU1057" s="83"/>
      <c r="FV1057" s="83"/>
      <c r="FW1057" s="83"/>
      <c r="FX1057" s="83"/>
      <c r="FY1057" s="83"/>
      <c r="FZ1057" s="83"/>
      <c r="GA1057" s="83"/>
      <c r="GB1057" s="83"/>
      <c r="GC1057" s="83"/>
      <c r="GD1057" s="83"/>
      <c r="GE1057" s="83"/>
      <c r="GF1057" s="83"/>
      <c r="GG1057" s="83"/>
      <c r="GH1057" s="83"/>
      <c r="GI1057" s="83"/>
      <c r="GJ1057" s="83"/>
      <c r="GK1057" s="83"/>
      <c r="GL1057" s="83"/>
      <c r="GM1057" s="83"/>
      <c r="GN1057" s="83"/>
      <c r="GO1057" s="83"/>
      <c r="GP1057" s="83"/>
      <c r="GQ1057" s="83"/>
      <c r="GR1057" s="83"/>
      <c r="GS1057" s="83"/>
      <c r="GT1057" s="83"/>
      <c r="GU1057" s="83"/>
      <c r="GV1057" s="83"/>
      <c r="GW1057" s="83"/>
      <c r="GX1057" s="83"/>
      <c r="GY1057" s="83"/>
      <c r="GZ1057" s="83"/>
      <c r="HA1057" s="83"/>
      <c r="HB1057" s="83"/>
      <c r="HC1057" s="83"/>
      <c r="HD1057" s="83"/>
      <c r="HE1057" s="83"/>
      <c r="HF1057" s="83"/>
      <c r="HG1057" s="83"/>
      <c r="HH1057" s="83"/>
      <c r="HI1057" s="83"/>
      <c r="HJ1057" s="83"/>
      <c r="HK1057" s="83"/>
      <c r="HL1057" s="83"/>
      <c r="HM1057" s="83"/>
      <c r="HN1057" s="83"/>
      <c r="HO1057" s="83"/>
      <c r="HP1057" s="83"/>
      <c r="HQ1057" s="83"/>
      <c r="HR1057" s="83"/>
      <c r="HS1057" s="83"/>
      <c r="HT1057" s="83"/>
      <c r="HU1057" s="83"/>
      <c r="HV1057" s="83"/>
      <c r="HW1057" s="83"/>
      <c r="HX1057" s="83"/>
      <c r="HY1057" s="83"/>
      <c r="HZ1057" s="83"/>
      <c r="IA1057" s="83"/>
      <c r="IB1057" s="83"/>
      <c r="IC1057" s="83"/>
      <c r="ID1057" s="83"/>
      <c r="IE1057" s="83"/>
      <c r="IF1057" s="83"/>
      <c r="IG1057" s="83"/>
      <c r="IH1057" s="83"/>
      <c r="II1057" s="83"/>
      <c r="IJ1057" s="83"/>
      <c r="IK1057" s="83"/>
      <c r="IL1057" s="83"/>
      <c r="IM1057" s="83"/>
      <c r="IN1057" s="83"/>
      <c r="IO1057" s="83"/>
      <c r="IP1057" s="83"/>
      <c r="IQ1057" s="83"/>
      <c r="IR1057" s="83"/>
      <c r="IS1057" s="83"/>
      <c r="IT1057" s="83"/>
      <c r="IU1057" s="83"/>
      <c r="IV1057" s="83"/>
      <c r="IW1057" s="83"/>
      <c r="IX1057" s="83"/>
      <c r="IY1057" s="83"/>
      <c r="IZ1057" s="83"/>
      <c r="JA1057" s="83"/>
      <c r="JB1057" s="83"/>
      <c r="JC1057" s="83"/>
      <c r="JD1057" s="83"/>
      <c r="JE1057" s="83"/>
    </row>
    <row r="1058" spans="1:265" s="8" customFormat="1" ht="15" customHeight="1" x14ac:dyDescent="0.2">
      <c r="A1058" s="173"/>
      <c r="B1058" s="131" t="s">
        <v>475</v>
      </c>
      <c r="C1058" s="217"/>
      <c r="D1058" s="329" t="s">
        <v>1034</v>
      </c>
      <c r="E1058" s="117"/>
      <c r="F1058" s="1044"/>
      <c r="G1058" s="1045"/>
      <c r="H1058" s="329" t="s">
        <v>445</v>
      </c>
      <c r="I1058" s="329" t="s">
        <v>446</v>
      </c>
      <c r="J1058" s="329"/>
      <c r="K1058" s="379" t="s">
        <v>157</v>
      </c>
      <c r="L1058" s="379"/>
      <c r="M1058" s="1139"/>
      <c r="N1058" s="1139"/>
      <c r="O1058" s="379"/>
      <c r="P1058" s="626"/>
      <c r="Q1058" s="627"/>
      <c r="R1058" s="627"/>
      <c r="S1058" s="627"/>
      <c r="T1058" s="627"/>
      <c r="U1058" s="627"/>
      <c r="V1058" s="627"/>
      <c r="W1058" s="628">
        <v>2</v>
      </c>
      <c r="X1058" s="219"/>
      <c r="Y1058" s="219"/>
      <c r="Z1058" s="112"/>
      <c r="AA1058" s="83"/>
      <c r="AB1058" s="83"/>
      <c r="AC1058" s="83" t="str">
        <f t="shared" si="25"/>
        <v/>
      </c>
      <c r="AD1058" s="83"/>
      <c r="AE1058" s="83"/>
      <c r="AF1058" s="83"/>
      <c r="AG1058" s="83"/>
      <c r="AH1058" s="83"/>
      <c r="AI1058" s="83"/>
      <c r="AJ1058" s="83"/>
      <c r="AK1058" s="83"/>
      <c r="AL1058" s="83"/>
      <c r="AM1058" s="83"/>
      <c r="AN1058" s="83"/>
      <c r="AO1058" s="83"/>
      <c r="AP1058" s="83"/>
      <c r="AQ1058" s="83"/>
      <c r="AR1058" s="83"/>
      <c r="AS1058" s="83"/>
      <c r="AT1058" s="83"/>
      <c r="AU1058" s="83"/>
      <c r="AV1058" s="83"/>
      <c r="AW1058" s="83"/>
      <c r="AX1058" s="83"/>
      <c r="AY1058" s="83"/>
      <c r="AZ1058" s="83"/>
      <c r="BA1058" s="83"/>
      <c r="BB1058" s="83"/>
      <c r="BC1058" s="83"/>
      <c r="BD1058" s="83"/>
      <c r="BE1058" s="83"/>
      <c r="BF1058" s="83"/>
      <c r="BG1058" s="83"/>
      <c r="BH1058" s="83"/>
      <c r="BI1058" s="83"/>
      <c r="BJ1058" s="83"/>
      <c r="BK1058" s="83"/>
      <c r="BL1058" s="83"/>
      <c r="BM1058" s="83"/>
      <c r="BN1058" s="83"/>
      <c r="BO1058" s="83"/>
      <c r="BP1058" s="83"/>
      <c r="BQ1058" s="83"/>
      <c r="BR1058" s="83"/>
      <c r="BS1058" s="83"/>
      <c r="BT1058" s="83"/>
      <c r="BU1058" s="83"/>
      <c r="BV1058" s="83"/>
      <c r="BW1058" s="83"/>
      <c r="BX1058" s="83"/>
      <c r="BY1058" s="83"/>
      <c r="BZ1058" s="83"/>
      <c r="CA1058" s="83"/>
      <c r="CB1058" s="83"/>
      <c r="CC1058" s="83"/>
      <c r="CD1058" s="83"/>
      <c r="CE1058" s="83"/>
      <c r="CF1058" s="83"/>
      <c r="CG1058" s="83"/>
      <c r="CH1058" s="83"/>
      <c r="CI1058" s="83"/>
      <c r="CJ1058" s="83"/>
      <c r="CK1058" s="83"/>
      <c r="CL1058" s="83"/>
      <c r="CM1058" s="83"/>
      <c r="CN1058" s="83"/>
      <c r="CO1058" s="83"/>
      <c r="CP1058" s="83"/>
      <c r="CQ1058" s="83"/>
      <c r="CR1058" s="83"/>
      <c r="CS1058" s="83"/>
      <c r="CT1058" s="83"/>
      <c r="CU1058" s="83"/>
      <c r="CV1058" s="83"/>
      <c r="CW1058" s="83"/>
      <c r="CX1058" s="83"/>
      <c r="CY1058" s="83"/>
      <c r="CZ1058" s="83"/>
      <c r="DA1058" s="83"/>
      <c r="DB1058" s="83"/>
      <c r="DC1058" s="83"/>
      <c r="DD1058" s="83"/>
      <c r="DE1058" s="83"/>
      <c r="DF1058" s="83"/>
      <c r="DG1058" s="83"/>
      <c r="DH1058" s="83"/>
      <c r="DI1058" s="83"/>
      <c r="DJ1058" s="83"/>
      <c r="DK1058" s="83"/>
      <c r="DL1058" s="83"/>
      <c r="DM1058" s="83"/>
      <c r="DN1058" s="83"/>
      <c r="DO1058" s="83"/>
      <c r="DP1058" s="83"/>
      <c r="DQ1058" s="83"/>
      <c r="DR1058" s="83"/>
      <c r="DS1058" s="83"/>
      <c r="DT1058" s="83"/>
      <c r="DU1058" s="83"/>
      <c r="DV1058" s="83"/>
      <c r="DW1058" s="83"/>
      <c r="DX1058" s="83"/>
      <c r="DY1058" s="83"/>
      <c r="DZ1058" s="83"/>
      <c r="EA1058" s="83"/>
      <c r="EB1058" s="83"/>
      <c r="EC1058" s="83"/>
      <c r="ED1058" s="83"/>
      <c r="EE1058" s="83"/>
      <c r="EF1058" s="83"/>
      <c r="EG1058" s="83"/>
      <c r="EH1058" s="83"/>
      <c r="EI1058" s="83"/>
      <c r="EJ1058" s="83"/>
      <c r="EK1058" s="83"/>
      <c r="EL1058" s="83"/>
      <c r="EM1058" s="83"/>
      <c r="EN1058" s="83"/>
      <c r="EO1058" s="83"/>
      <c r="EP1058" s="83"/>
      <c r="EQ1058" s="83"/>
      <c r="ER1058" s="83"/>
      <c r="ES1058" s="83"/>
      <c r="ET1058" s="83"/>
      <c r="EU1058" s="83"/>
      <c r="EV1058" s="83"/>
      <c r="EW1058" s="83"/>
      <c r="EX1058" s="83"/>
      <c r="EY1058" s="83"/>
      <c r="EZ1058" s="83"/>
      <c r="FA1058" s="83"/>
      <c r="FB1058" s="83"/>
      <c r="FC1058" s="83"/>
      <c r="FD1058" s="83"/>
      <c r="FE1058" s="83"/>
      <c r="FF1058" s="83"/>
      <c r="FG1058" s="83"/>
      <c r="FH1058" s="83"/>
      <c r="FI1058" s="83"/>
      <c r="FJ1058" s="83"/>
      <c r="FK1058" s="83"/>
      <c r="FL1058" s="83"/>
      <c r="FM1058" s="83"/>
      <c r="FN1058" s="83"/>
      <c r="FO1058" s="83"/>
      <c r="FP1058" s="83"/>
      <c r="FQ1058" s="83"/>
      <c r="FR1058" s="83"/>
      <c r="FS1058" s="83"/>
      <c r="FT1058" s="83"/>
      <c r="FU1058" s="83"/>
      <c r="FV1058" s="83"/>
      <c r="FW1058" s="83"/>
      <c r="FX1058" s="83"/>
      <c r="FY1058" s="83"/>
      <c r="FZ1058" s="83"/>
      <c r="GA1058" s="83"/>
      <c r="GB1058" s="83"/>
      <c r="GC1058" s="83"/>
      <c r="GD1058" s="83"/>
      <c r="GE1058" s="83"/>
      <c r="GF1058" s="83"/>
      <c r="GG1058" s="83"/>
      <c r="GH1058" s="83"/>
      <c r="GI1058" s="83"/>
      <c r="GJ1058" s="83"/>
      <c r="GK1058" s="83"/>
      <c r="GL1058" s="83"/>
      <c r="GM1058" s="83"/>
      <c r="GN1058" s="83"/>
      <c r="GO1058" s="83"/>
      <c r="GP1058" s="83"/>
      <c r="GQ1058" s="83"/>
      <c r="GR1058" s="83"/>
      <c r="GS1058" s="83"/>
      <c r="GT1058" s="83"/>
      <c r="GU1058" s="83"/>
      <c r="GV1058" s="83"/>
      <c r="GW1058" s="83"/>
      <c r="GX1058" s="83"/>
      <c r="GY1058" s="83"/>
      <c r="GZ1058" s="83"/>
      <c r="HA1058" s="83"/>
      <c r="HB1058" s="83"/>
      <c r="HC1058" s="83"/>
      <c r="HD1058" s="83"/>
      <c r="HE1058" s="83"/>
      <c r="HF1058" s="83"/>
      <c r="HG1058" s="83"/>
      <c r="HH1058" s="83"/>
      <c r="HI1058" s="83"/>
      <c r="HJ1058" s="83"/>
      <c r="HK1058" s="83"/>
      <c r="HL1058" s="83"/>
      <c r="HM1058" s="83"/>
      <c r="HN1058" s="83"/>
      <c r="HO1058" s="83"/>
      <c r="HP1058" s="83"/>
      <c r="HQ1058" s="83"/>
      <c r="HR1058" s="83"/>
      <c r="HS1058" s="83"/>
      <c r="HT1058" s="83"/>
      <c r="HU1058" s="83"/>
      <c r="HV1058" s="83"/>
      <c r="HW1058" s="83"/>
      <c r="HX1058" s="83"/>
      <c r="HY1058" s="83"/>
      <c r="HZ1058" s="83"/>
      <c r="IA1058" s="83"/>
      <c r="IB1058" s="83"/>
      <c r="IC1058" s="83"/>
      <c r="ID1058" s="83"/>
      <c r="IE1058" s="83"/>
      <c r="IF1058" s="83"/>
      <c r="IG1058" s="83"/>
      <c r="IH1058" s="83"/>
      <c r="II1058" s="83"/>
      <c r="IJ1058" s="83"/>
      <c r="IK1058" s="83"/>
      <c r="IL1058" s="83"/>
      <c r="IM1058" s="83"/>
      <c r="IN1058" s="83"/>
      <c r="IO1058" s="83"/>
      <c r="IP1058" s="83"/>
      <c r="IQ1058" s="83"/>
      <c r="IR1058" s="83"/>
      <c r="IS1058" s="83"/>
      <c r="IT1058" s="83"/>
      <c r="IU1058" s="83"/>
      <c r="IV1058" s="83"/>
      <c r="IW1058" s="83"/>
      <c r="IX1058" s="83"/>
      <c r="IY1058" s="83"/>
      <c r="IZ1058" s="83"/>
      <c r="JA1058" s="83"/>
      <c r="JB1058" s="83"/>
      <c r="JC1058" s="83"/>
      <c r="JD1058" s="83"/>
      <c r="JE1058" s="83"/>
    </row>
    <row r="1059" spans="1:265" s="8" customFormat="1" ht="15" customHeight="1" x14ac:dyDescent="0.2">
      <c r="A1059" s="173"/>
      <c r="B1059" s="131" t="s">
        <v>475</v>
      </c>
      <c r="C1059" s="217"/>
      <c r="D1059" s="329" t="s">
        <v>1034</v>
      </c>
      <c r="E1059" s="117"/>
      <c r="F1059" s="1044"/>
      <c r="G1059" s="1045"/>
      <c r="H1059" s="329" t="s">
        <v>445</v>
      </c>
      <c r="I1059" s="329" t="s">
        <v>502</v>
      </c>
      <c r="J1059" s="329"/>
      <c r="K1059" s="379" t="s">
        <v>1391</v>
      </c>
      <c r="L1059" s="379"/>
      <c r="M1059" s="1139"/>
      <c r="N1059" s="1139"/>
      <c r="O1059" s="379"/>
      <c r="P1059" s="626"/>
      <c r="Q1059" s="627"/>
      <c r="R1059" s="627"/>
      <c r="S1059" s="627"/>
      <c r="T1059" s="627"/>
      <c r="U1059" s="627"/>
      <c r="V1059" s="627"/>
      <c r="W1059" s="628">
        <v>4</v>
      </c>
      <c r="X1059" s="219"/>
      <c r="Y1059" s="219"/>
      <c r="Z1059" s="112"/>
      <c r="AA1059" s="83"/>
      <c r="AB1059" s="83"/>
      <c r="AC1059" s="83" t="str">
        <f t="shared" si="25"/>
        <v/>
      </c>
      <c r="AD1059" s="83"/>
      <c r="AE1059" s="83"/>
      <c r="AF1059" s="83"/>
      <c r="AG1059" s="83"/>
      <c r="AH1059" s="83"/>
      <c r="AI1059" s="83"/>
      <c r="AJ1059" s="83"/>
      <c r="AK1059" s="83"/>
      <c r="AL1059" s="83"/>
      <c r="AM1059" s="83"/>
      <c r="AN1059" s="83"/>
      <c r="AO1059" s="83"/>
      <c r="AP1059" s="83"/>
      <c r="AQ1059" s="83"/>
      <c r="AR1059" s="83"/>
      <c r="AS1059" s="83"/>
      <c r="AT1059" s="83"/>
      <c r="AU1059" s="83"/>
      <c r="AV1059" s="83"/>
      <c r="AW1059" s="83"/>
      <c r="AX1059" s="83"/>
      <c r="AY1059" s="83"/>
      <c r="AZ1059" s="83"/>
      <c r="BA1059" s="83"/>
      <c r="BB1059" s="83"/>
      <c r="BC1059" s="83"/>
      <c r="BD1059" s="83"/>
      <c r="BE1059" s="83"/>
      <c r="BF1059" s="83"/>
      <c r="BG1059" s="83"/>
      <c r="BH1059" s="83"/>
      <c r="BI1059" s="83"/>
      <c r="BJ1059" s="83"/>
      <c r="BK1059" s="83"/>
      <c r="BL1059" s="83"/>
      <c r="BM1059" s="83"/>
      <c r="BN1059" s="83"/>
      <c r="BO1059" s="83"/>
      <c r="BP1059" s="83"/>
      <c r="BQ1059" s="83"/>
      <c r="BR1059" s="83"/>
      <c r="BS1059" s="83"/>
      <c r="BT1059" s="83"/>
      <c r="BU1059" s="83"/>
      <c r="BV1059" s="83"/>
      <c r="BW1059" s="83"/>
      <c r="BX1059" s="83"/>
      <c r="BY1059" s="83"/>
      <c r="BZ1059" s="83"/>
      <c r="CA1059" s="83"/>
      <c r="CB1059" s="83"/>
      <c r="CC1059" s="83"/>
      <c r="CD1059" s="83"/>
      <c r="CE1059" s="83"/>
      <c r="CF1059" s="83"/>
      <c r="CG1059" s="83"/>
      <c r="CH1059" s="83"/>
      <c r="CI1059" s="83"/>
      <c r="CJ1059" s="83"/>
      <c r="CK1059" s="83"/>
      <c r="CL1059" s="83"/>
      <c r="CM1059" s="83"/>
      <c r="CN1059" s="83"/>
      <c r="CO1059" s="83"/>
      <c r="CP1059" s="83"/>
      <c r="CQ1059" s="83"/>
      <c r="CR1059" s="83"/>
      <c r="CS1059" s="83"/>
      <c r="CT1059" s="83"/>
      <c r="CU1059" s="83"/>
      <c r="CV1059" s="83"/>
      <c r="CW1059" s="83"/>
      <c r="CX1059" s="83"/>
      <c r="CY1059" s="83"/>
      <c r="CZ1059" s="83"/>
      <c r="DA1059" s="83"/>
      <c r="DB1059" s="83"/>
      <c r="DC1059" s="83"/>
      <c r="DD1059" s="83"/>
      <c r="DE1059" s="83"/>
      <c r="DF1059" s="83"/>
      <c r="DG1059" s="83"/>
      <c r="DH1059" s="83"/>
      <c r="DI1059" s="83"/>
      <c r="DJ1059" s="83"/>
      <c r="DK1059" s="83"/>
      <c r="DL1059" s="83"/>
      <c r="DM1059" s="83"/>
      <c r="DN1059" s="83"/>
      <c r="DO1059" s="83"/>
      <c r="DP1059" s="83"/>
      <c r="DQ1059" s="83"/>
      <c r="DR1059" s="83"/>
      <c r="DS1059" s="83"/>
      <c r="DT1059" s="83"/>
      <c r="DU1059" s="83"/>
      <c r="DV1059" s="83"/>
      <c r="DW1059" s="83"/>
      <c r="DX1059" s="83"/>
      <c r="DY1059" s="83"/>
      <c r="DZ1059" s="83"/>
      <c r="EA1059" s="83"/>
      <c r="EB1059" s="83"/>
      <c r="EC1059" s="83"/>
      <c r="ED1059" s="83"/>
      <c r="EE1059" s="83"/>
      <c r="EF1059" s="83"/>
      <c r="EG1059" s="83"/>
      <c r="EH1059" s="83"/>
      <c r="EI1059" s="83"/>
      <c r="EJ1059" s="83"/>
      <c r="EK1059" s="83"/>
      <c r="EL1059" s="83"/>
      <c r="EM1059" s="83"/>
      <c r="EN1059" s="83"/>
      <c r="EO1059" s="83"/>
      <c r="EP1059" s="83"/>
      <c r="EQ1059" s="83"/>
      <c r="ER1059" s="83"/>
      <c r="ES1059" s="83"/>
      <c r="ET1059" s="83"/>
      <c r="EU1059" s="83"/>
      <c r="EV1059" s="83"/>
      <c r="EW1059" s="83"/>
      <c r="EX1059" s="83"/>
      <c r="EY1059" s="83"/>
      <c r="EZ1059" s="83"/>
      <c r="FA1059" s="83"/>
      <c r="FB1059" s="83"/>
      <c r="FC1059" s="83"/>
      <c r="FD1059" s="83"/>
      <c r="FE1059" s="83"/>
      <c r="FF1059" s="83"/>
      <c r="FG1059" s="83"/>
      <c r="FH1059" s="83"/>
      <c r="FI1059" s="83"/>
      <c r="FJ1059" s="83"/>
      <c r="FK1059" s="83"/>
      <c r="FL1059" s="83"/>
      <c r="FM1059" s="83"/>
      <c r="FN1059" s="83"/>
      <c r="FO1059" s="83"/>
      <c r="FP1059" s="83"/>
      <c r="FQ1059" s="83"/>
      <c r="FR1059" s="83"/>
      <c r="FS1059" s="83"/>
      <c r="FT1059" s="83"/>
      <c r="FU1059" s="83"/>
      <c r="FV1059" s="83"/>
      <c r="FW1059" s="83"/>
      <c r="FX1059" s="83"/>
      <c r="FY1059" s="83"/>
      <c r="FZ1059" s="83"/>
      <c r="GA1059" s="83"/>
      <c r="GB1059" s="83"/>
      <c r="GC1059" s="83"/>
      <c r="GD1059" s="83"/>
      <c r="GE1059" s="83"/>
      <c r="GF1059" s="83"/>
      <c r="GG1059" s="83"/>
      <c r="GH1059" s="83"/>
      <c r="GI1059" s="83"/>
      <c r="GJ1059" s="83"/>
      <c r="GK1059" s="83"/>
      <c r="GL1059" s="83"/>
      <c r="GM1059" s="83"/>
      <c r="GN1059" s="83"/>
      <c r="GO1059" s="83"/>
      <c r="GP1059" s="83"/>
      <c r="GQ1059" s="83"/>
      <c r="GR1059" s="83"/>
      <c r="GS1059" s="83"/>
      <c r="GT1059" s="83"/>
      <c r="GU1059" s="83"/>
      <c r="GV1059" s="83"/>
      <c r="GW1059" s="83"/>
      <c r="GX1059" s="83"/>
      <c r="GY1059" s="83"/>
      <c r="GZ1059" s="83"/>
      <c r="HA1059" s="83"/>
      <c r="HB1059" s="83"/>
      <c r="HC1059" s="83"/>
      <c r="HD1059" s="83"/>
      <c r="HE1059" s="83"/>
      <c r="HF1059" s="83"/>
      <c r="HG1059" s="83"/>
      <c r="HH1059" s="83"/>
      <c r="HI1059" s="83"/>
      <c r="HJ1059" s="83"/>
      <c r="HK1059" s="83"/>
      <c r="HL1059" s="83"/>
      <c r="HM1059" s="83"/>
      <c r="HN1059" s="83"/>
      <c r="HO1059" s="83"/>
      <c r="HP1059" s="83"/>
      <c r="HQ1059" s="83"/>
      <c r="HR1059" s="83"/>
      <c r="HS1059" s="83"/>
      <c r="HT1059" s="83"/>
      <c r="HU1059" s="83"/>
      <c r="HV1059" s="83"/>
      <c r="HW1059" s="83"/>
      <c r="HX1059" s="83"/>
      <c r="HY1059" s="83"/>
      <c r="HZ1059" s="83"/>
      <c r="IA1059" s="83"/>
      <c r="IB1059" s="83"/>
      <c r="IC1059" s="83"/>
      <c r="ID1059" s="83"/>
      <c r="IE1059" s="83"/>
      <c r="IF1059" s="83"/>
      <c r="IG1059" s="83"/>
      <c r="IH1059" s="83"/>
      <c r="II1059" s="83"/>
      <c r="IJ1059" s="83"/>
      <c r="IK1059" s="83"/>
      <c r="IL1059" s="83"/>
      <c r="IM1059" s="83"/>
      <c r="IN1059" s="83"/>
      <c r="IO1059" s="83"/>
      <c r="IP1059" s="83"/>
      <c r="IQ1059" s="83"/>
      <c r="IR1059" s="83"/>
      <c r="IS1059" s="83"/>
      <c r="IT1059" s="83"/>
      <c r="IU1059" s="83"/>
      <c r="IV1059" s="83"/>
      <c r="IW1059" s="83"/>
      <c r="IX1059" s="83"/>
      <c r="IY1059" s="83"/>
      <c r="IZ1059" s="83"/>
      <c r="JA1059" s="83"/>
      <c r="JB1059" s="83"/>
      <c r="JC1059" s="83"/>
      <c r="JD1059" s="83"/>
      <c r="JE1059" s="83"/>
    </row>
    <row r="1060" spans="1:265" s="8" customFormat="1" ht="15" customHeight="1" x14ac:dyDescent="0.2">
      <c r="A1060" s="173"/>
      <c r="B1060" s="131" t="s">
        <v>475</v>
      </c>
      <c r="C1060" s="217"/>
      <c r="D1060" s="329" t="s">
        <v>1034</v>
      </c>
      <c r="E1060" s="117"/>
      <c r="F1060" s="1044"/>
      <c r="G1060" s="1045"/>
      <c r="H1060" s="329" t="s">
        <v>445</v>
      </c>
      <c r="I1060" s="329" t="s">
        <v>502</v>
      </c>
      <c r="J1060" s="329"/>
      <c r="K1060" s="379" t="s">
        <v>2007</v>
      </c>
      <c r="L1060" s="379"/>
      <c r="M1060" s="1139"/>
      <c r="N1060" s="1139"/>
      <c r="O1060" s="379"/>
      <c r="P1060" s="626"/>
      <c r="Q1060" s="627"/>
      <c r="R1060" s="627"/>
      <c r="S1060" s="627">
        <v>5</v>
      </c>
      <c r="T1060" s="627"/>
      <c r="U1060" s="627"/>
      <c r="V1060" s="627"/>
      <c r="W1060" s="628"/>
      <c r="X1060" s="219"/>
      <c r="Y1060" s="219"/>
      <c r="Z1060" s="112"/>
      <c r="AA1060" s="83"/>
      <c r="AB1060" s="83"/>
      <c r="AC1060" s="83" t="str">
        <f t="shared" si="25"/>
        <v/>
      </c>
      <c r="AD1060" s="83"/>
      <c r="AE1060" s="83"/>
      <c r="AF1060" s="83"/>
      <c r="AG1060" s="83"/>
      <c r="AH1060" s="83"/>
      <c r="AI1060" s="83"/>
      <c r="AJ1060" s="83"/>
      <c r="AK1060" s="83"/>
      <c r="AL1060" s="83"/>
      <c r="AM1060" s="83"/>
      <c r="AN1060" s="83"/>
      <c r="AO1060" s="83"/>
      <c r="AP1060" s="83"/>
      <c r="AQ1060" s="83"/>
      <c r="AR1060" s="83"/>
      <c r="AS1060" s="83"/>
      <c r="AT1060" s="83"/>
      <c r="AU1060" s="83"/>
      <c r="AV1060" s="83"/>
      <c r="AW1060" s="83"/>
      <c r="AX1060" s="83"/>
      <c r="AY1060" s="83"/>
      <c r="AZ1060" s="83"/>
      <c r="BA1060" s="83"/>
      <c r="BB1060" s="83"/>
      <c r="BC1060" s="83"/>
      <c r="BD1060" s="83"/>
      <c r="BE1060" s="83"/>
      <c r="BF1060" s="83"/>
      <c r="BG1060" s="83"/>
      <c r="BH1060" s="83"/>
      <c r="BI1060" s="83"/>
      <c r="BJ1060" s="83"/>
      <c r="BK1060" s="83"/>
      <c r="BL1060" s="83"/>
      <c r="BM1060" s="83"/>
      <c r="BN1060" s="83"/>
      <c r="BO1060" s="83"/>
      <c r="BP1060" s="83"/>
      <c r="BQ1060" s="83"/>
      <c r="BR1060" s="83"/>
      <c r="BS1060" s="83"/>
      <c r="BT1060" s="83"/>
      <c r="BU1060" s="83"/>
      <c r="BV1060" s="83"/>
      <c r="BW1060" s="83"/>
      <c r="BX1060" s="83"/>
      <c r="BY1060" s="83"/>
      <c r="BZ1060" s="83"/>
      <c r="CA1060" s="83"/>
      <c r="CB1060" s="83"/>
      <c r="CC1060" s="83"/>
      <c r="CD1060" s="83"/>
      <c r="CE1060" s="83"/>
      <c r="CF1060" s="83"/>
      <c r="CG1060" s="83"/>
      <c r="CH1060" s="83"/>
      <c r="CI1060" s="83"/>
      <c r="CJ1060" s="83"/>
      <c r="CK1060" s="83"/>
      <c r="CL1060" s="83"/>
      <c r="CM1060" s="83"/>
      <c r="CN1060" s="83"/>
      <c r="CO1060" s="83"/>
      <c r="CP1060" s="83"/>
      <c r="CQ1060" s="83"/>
      <c r="CR1060" s="83"/>
      <c r="CS1060" s="83"/>
      <c r="CT1060" s="83"/>
      <c r="CU1060" s="83"/>
      <c r="CV1060" s="83"/>
      <c r="CW1060" s="83"/>
      <c r="CX1060" s="83"/>
      <c r="CY1060" s="83"/>
      <c r="CZ1060" s="83"/>
      <c r="DA1060" s="83"/>
      <c r="DB1060" s="83"/>
      <c r="DC1060" s="83"/>
      <c r="DD1060" s="83"/>
      <c r="DE1060" s="83"/>
      <c r="DF1060" s="83"/>
      <c r="DG1060" s="83"/>
      <c r="DH1060" s="83"/>
      <c r="DI1060" s="83"/>
      <c r="DJ1060" s="83"/>
      <c r="DK1060" s="83"/>
      <c r="DL1060" s="83"/>
      <c r="DM1060" s="83"/>
      <c r="DN1060" s="83"/>
      <c r="DO1060" s="83"/>
      <c r="DP1060" s="83"/>
      <c r="DQ1060" s="83"/>
      <c r="DR1060" s="83"/>
      <c r="DS1060" s="83"/>
      <c r="DT1060" s="83"/>
      <c r="DU1060" s="83"/>
      <c r="DV1060" s="83"/>
      <c r="DW1060" s="83"/>
      <c r="DX1060" s="83"/>
      <c r="DY1060" s="83"/>
      <c r="DZ1060" s="83"/>
      <c r="EA1060" s="83"/>
      <c r="EB1060" s="83"/>
      <c r="EC1060" s="83"/>
      <c r="ED1060" s="83"/>
      <c r="EE1060" s="83"/>
      <c r="EF1060" s="83"/>
      <c r="EG1060" s="83"/>
      <c r="EH1060" s="83"/>
      <c r="EI1060" s="83"/>
      <c r="EJ1060" s="83"/>
      <c r="EK1060" s="83"/>
      <c r="EL1060" s="83"/>
      <c r="EM1060" s="83"/>
      <c r="EN1060" s="83"/>
      <c r="EO1060" s="83"/>
      <c r="EP1060" s="83"/>
      <c r="EQ1060" s="83"/>
      <c r="ER1060" s="83"/>
      <c r="ES1060" s="83"/>
      <c r="ET1060" s="83"/>
      <c r="EU1060" s="83"/>
      <c r="EV1060" s="83"/>
      <c r="EW1060" s="83"/>
      <c r="EX1060" s="83"/>
      <c r="EY1060" s="83"/>
      <c r="EZ1060" s="83"/>
      <c r="FA1060" s="83"/>
      <c r="FB1060" s="83"/>
      <c r="FC1060" s="83"/>
      <c r="FD1060" s="83"/>
      <c r="FE1060" s="83"/>
      <c r="FF1060" s="83"/>
      <c r="FG1060" s="83"/>
      <c r="FH1060" s="83"/>
      <c r="FI1060" s="83"/>
      <c r="FJ1060" s="83"/>
      <c r="FK1060" s="83"/>
      <c r="FL1060" s="83"/>
      <c r="FM1060" s="83"/>
      <c r="FN1060" s="83"/>
      <c r="FO1060" s="83"/>
      <c r="FP1060" s="83"/>
      <c r="FQ1060" s="83"/>
      <c r="FR1060" s="83"/>
      <c r="FS1060" s="83"/>
      <c r="FT1060" s="83"/>
      <c r="FU1060" s="83"/>
      <c r="FV1060" s="83"/>
      <c r="FW1060" s="83"/>
      <c r="FX1060" s="83"/>
      <c r="FY1060" s="83"/>
      <c r="FZ1060" s="83"/>
      <c r="GA1060" s="83"/>
      <c r="GB1060" s="83"/>
      <c r="GC1060" s="83"/>
      <c r="GD1060" s="83"/>
      <c r="GE1060" s="83"/>
      <c r="GF1060" s="83"/>
      <c r="GG1060" s="83"/>
      <c r="GH1060" s="83"/>
      <c r="GI1060" s="83"/>
      <c r="GJ1060" s="83"/>
      <c r="GK1060" s="83"/>
      <c r="GL1060" s="83"/>
      <c r="GM1060" s="83"/>
      <c r="GN1060" s="83"/>
      <c r="GO1060" s="83"/>
      <c r="GP1060" s="83"/>
      <c r="GQ1060" s="83"/>
      <c r="GR1060" s="83"/>
      <c r="GS1060" s="83"/>
      <c r="GT1060" s="83"/>
      <c r="GU1060" s="83"/>
      <c r="GV1060" s="83"/>
      <c r="GW1060" s="83"/>
      <c r="GX1060" s="83"/>
      <c r="GY1060" s="83"/>
      <c r="GZ1060" s="83"/>
      <c r="HA1060" s="83"/>
      <c r="HB1060" s="83"/>
      <c r="HC1060" s="83"/>
      <c r="HD1060" s="83"/>
      <c r="HE1060" s="83"/>
      <c r="HF1060" s="83"/>
      <c r="HG1060" s="83"/>
      <c r="HH1060" s="83"/>
      <c r="HI1060" s="83"/>
      <c r="HJ1060" s="83"/>
      <c r="HK1060" s="83"/>
      <c r="HL1060" s="83"/>
      <c r="HM1060" s="83"/>
      <c r="HN1060" s="83"/>
      <c r="HO1060" s="83"/>
      <c r="HP1060" s="83"/>
      <c r="HQ1060" s="83"/>
      <c r="HR1060" s="83"/>
      <c r="HS1060" s="83"/>
      <c r="HT1060" s="83"/>
      <c r="HU1060" s="83"/>
      <c r="HV1060" s="83"/>
      <c r="HW1060" s="83"/>
      <c r="HX1060" s="83"/>
      <c r="HY1060" s="83"/>
      <c r="HZ1060" s="83"/>
      <c r="IA1060" s="83"/>
      <c r="IB1060" s="83"/>
      <c r="IC1060" s="83"/>
      <c r="ID1060" s="83"/>
      <c r="IE1060" s="83"/>
      <c r="IF1060" s="83"/>
      <c r="IG1060" s="83"/>
      <c r="IH1060" s="83"/>
      <c r="II1060" s="83"/>
      <c r="IJ1060" s="83"/>
      <c r="IK1060" s="83"/>
      <c r="IL1060" s="83"/>
      <c r="IM1060" s="83"/>
      <c r="IN1060" s="83"/>
      <c r="IO1060" s="83"/>
      <c r="IP1060" s="83"/>
      <c r="IQ1060" s="83"/>
      <c r="IR1060" s="83"/>
      <c r="IS1060" s="83"/>
      <c r="IT1060" s="83"/>
      <c r="IU1060" s="83"/>
      <c r="IV1060" s="83"/>
      <c r="IW1060" s="83"/>
      <c r="IX1060" s="83"/>
      <c r="IY1060" s="83"/>
      <c r="IZ1060" s="83"/>
      <c r="JA1060" s="83"/>
      <c r="JB1060" s="83"/>
      <c r="JC1060" s="83"/>
      <c r="JD1060" s="83"/>
      <c r="JE1060" s="83"/>
    </row>
    <row r="1061" spans="1:265" s="8" customFormat="1" ht="15" customHeight="1" thickBot="1" x14ac:dyDescent="0.25">
      <c r="A1061" s="176"/>
      <c r="B1061" s="162" t="s">
        <v>475</v>
      </c>
      <c r="C1061" s="251"/>
      <c r="D1061" s="351" t="s">
        <v>1034</v>
      </c>
      <c r="E1061" s="234"/>
      <c r="F1061" s="1053"/>
      <c r="G1061" s="1054"/>
      <c r="H1061" s="351" t="s">
        <v>445</v>
      </c>
      <c r="I1061" s="351" t="s">
        <v>502</v>
      </c>
      <c r="J1061" s="351"/>
      <c r="K1061" s="381" t="s">
        <v>426</v>
      </c>
      <c r="L1061" s="381"/>
      <c r="M1061" s="1169"/>
      <c r="N1061" s="1169"/>
      <c r="O1061" s="381"/>
      <c r="P1061" s="639"/>
      <c r="Q1061" s="640"/>
      <c r="R1061" s="640"/>
      <c r="S1061" s="640">
        <v>3</v>
      </c>
      <c r="T1061" s="640"/>
      <c r="U1061" s="640"/>
      <c r="V1061" s="640"/>
      <c r="W1061" s="641"/>
      <c r="X1061" s="249">
        <f>SUM(P1051:W1061)</f>
        <v>40</v>
      </c>
      <c r="Y1061" s="249">
        <f>X1061</f>
        <v>40</v>
      </c>
      <c r="Z1061" s="112"/>
      <c r="AA1061" s="83"/>
      <c r="AB1061" s="83"/>
      <c r="AC1061" s="83" t="str">
        <f t="shared" si="25"/>
        <v/>
      </c>
      <c r="AD1061" s="83"/>
      <c r="AE1061" s="83"/>
      <c r="AF1061" s="83"/>
      <c r="AG1061" s="83"/>
      <c r="AH1061" s="83"/>
      <c r="AI1061" s="83"/>
      <c r="AJ1061" s="83"/>
      <c r="AK1061" s="83"/>
      <c r="AL1061" s="83"/>
      <c r="AM1061" s="83"/>
      <c r="AN1061" s="83"/>
      <c r="AO1061" s="83"/>
      <c r="AP1061" s="83"/>
      <c r="AQ1061" s="83"/>
      <c r="AR1061" s="83"/>
      <c r="AS1061" s="83"/>
      <c r="AT1061" s="83"/>
      <c r="AU1061" s="83"/>
      <c r="AV1061" s="83"/>
      <c r="AW1061" s="83"/>
      <c r="AX1061" s="83"/>
      <c r="AY1061" s="83"/>
      <c r="AZ1061" s="83"/>
      <c r="BA1061" s="83"/>
      <c r="BB1061" s="83"/>
      <c r="BC1061" s="83"/>
      <c r="BD1061" s="83"/>
      <c r="BE1061" s="83"/>
      <c r="BF1061" s="83"/>
      <c r="BG1061" s="83"/>
      <c r="BH1061" s="83"/>
      <c r="BI1061" s="83"/>
      <c r="BJ1061" s="83"/>
      <c r="BK1061" s="83"/>
      <c r="BL1061" s="83"/>
      <c r="BM1061" s="83"/>
      <c r="BN1061" s="83"/>
      <c r="BO1061" s="83"/>
      <c r="BP1061" s="83"/>
      <c r="BQ1061" s="83"/>
      <c r="BR1061" s="83"/>
      <c r="BS1061" s="83"/>
      <c r="BT1061" s="83"/>
      <c r="BU1061" s="83"/>
      <c r="BV1061" s="83"/>
      <c r="BW1061" s="83"/>
      <c r="BX1061" s="83"/>
      <c r="BY1061" s="83"/>
      <c r="BZ1061" s="83"/>
      <c r="CA1061" s="83"/>
      <c r="CB1061" s="83"/>
      <c r="CC1061" s="83"/>
      <c r="CD1061" s="83"/>
      <c r="CE1061" s="83"/>
      <c r="CF1061" s="83"/>
      <c r="CG1061" s="83"/>
      <c r="CH1061" s="83"/>
      <c r="CI1061" s="83"/>
      <c r="CJ1061" s="83"/>
      <c r="CK1061" s="83"/>
      <c r="CL1061" s="83"/>
      <c r="CM1061" s="83"/>
      <c r="CN1061" s="83"/>
      <c r="CO1061" s="83"/>
      <c r="CP1061" s="83"/>
      <c r="CQ1061" s="83"/>
      <c r="CR1061" s="83"/>
      <c r="CS1061" s="83"/>
      <c r="CT1061" s="83"/>
      <c r="CU1061" s="83"/>
      <c r="CV1061" s="83"/>
      <c r="CW1061" s="83"/>
      <c r="CX1061" s="83"/>
      <c r="CY1061" s="83"/>
      <c r="CZ1061" s="83"/>
      <c r="DA1061" s="83"/>
      <c r="DB1061" s="83"/>
      <c r="DC1061" s="83"/>
      <c r="DD1061" s="83"/>
      <c r="DE1061" s="83"/>
      <c r="DF1061" s="83"/>
      <c r="DG1061" s="83"/>
      <c r="DH1061" s="83"/>
      <c r="DI1061" s="83"/>
      <c r="DJ1061" s="83"/>
      <c r="DK1061" s="83"/>
      <c r="DL1061" s="83"/>
      <c r="DM1061" s="83"/>
      <c r="DN1061" s="83"/>
      <c r="DO1061" s="83"/>
      <c r="DP1061" s="83"/>
      <c r="DQ1061" s="83"/>
      <c r="DR1061" s="83"/>
      <c r="DS1061" s="83"/>
      <c r="DT1061" s="83"/>
      <c r="DU1061" s="83"/>
      <c r="DV1061" s="83"/>
      <c r="DW1061" s="83"/>
      <c r="DX1061" s="83"/>
      <c r="DY1061" s="83"/>
      <c r="DZ1061" s="83"/>
      <c r="EA1061" s="83"/>
      <c r="EB1061" s="83"/>
      <c r="EC1061" s="83"/>
      <c r="ED1061" s="83"/>
      <c r="EE1061" s="83"/>
      <c r="EF1061" s="83"/>
      <c r="EG1061" s="83"/>
      <c r="EH1061" s="83"/>
      <c r="EI1061" s="83"/>
      <c r="EJ1061" s="83"/>
      <c r="EK1061" s="83"/>
      <c r="EL1061" s="83"/>
      <c r="EM1061" s="83"/>
      <c r="EN1061" s="83"/>
      <c r="EO1061" s="83"/>
      <c r="EP1061" s="83"/>
      <c r="EQ1061" s="83"/>
      <c r="ER1061" s="83"/>
      <c r="ES1061" s="83"/>
      <c r="ET1061" s="83"/>
      <c r="EU1061" s="83"/>
      <c r="EV1061" s="83"/>
      <c r="EW1061" s="83"/>
      <c r="EX1061" s="83"/>
      <c r="EY1061" s="83"/>
      <c r="EZ1061" s="83"/>
      <c r="FA1061" s="83"/>
      <c r="FB1061" s="83"/>
      <c r="FC1061" s="83"/>
      <c r="FD1061" s="83"/>
      <c r="FE1061" s="83"/>
      <c r="FF1061" s="83"/>
      <c r="FG1061" s="83"/>
      <c r="FH1061" s="83"/>
      <c r="FI1061" s="83"/>
      <c r="FJ1061" s="83"/>
      <c r="FK1061" s="83"/>
      <c r="FL1061" s="83"/>
      <c r="FM1061" s="83"/>
      <c r="FN1061" s="83"/>
      <c r="FO1061" s="83"/>
      <c r="FP1061" s="83"/>
      <c r="FQ1061" s="83"/>
      <c r="FR1061" s="83"/>
      <c r="FS1061" s="83"/>
      <c r="FT1061" s="83"/>
      <c r="FU1061" s="83"/>
      <c r="FV1061" s="83"/>
      <c r="FW1061" s="83"/>
      <c r="FX1061" s="83"/>
      <c r="FY1061" s="83"/>
      <c r="FZ1061" s="83"/>
      <c r="GA1061" s="83"/>
      <c r="GB1061" s="83"/>
      <c r="GC1061" s="83"/>
      <c r="GD1061" s="83"/>
      <c r="GE1061" s="83"/>
      <c r="GF1061" s="83"/>
      <c r="GG1061" s="83"/>
      <c r="GH1061" s="83"/>
      <c r="GI1061" s="83"/>
      <c r="GJ1061" s="83"/>
      <c r="GK1061" s="83"/>
      <c r="GL1061" s="83"/>
      <c r="GM1061" s="83"/>
      <c r="GN1061" s="83"/>
      <c r="GO1061" s="83"/>
      <c r="GP1061" s="83"/>
      <c r="GQ1061" s="83"/>
      <c r="GR1061" s="83"/>
      <c r="GS1061" s="83"/>
      <c r="GT1061" s="83"/>
      <c r="GU1061" s="83"/>
      <c r="GV1061" s="83"/>
      <c r="GW1061" s="83"/>
      <c r="GX1061" s="83"/>
      <c r="GY1061" s="83"/>
      <c r="GZ1061" s="83"/>
      <c r="HA1061" s="83"/>
      <c r="HB1061" s="83"/>
      <c r="HC1061" s="83"/>
      <c r="HD1061" s="83"/>
      <c r="HE1061" s="83"/>
      <c r="HF1061" s="83"/>
      <c r="HG1061" s="83"/>
      <c r="HH1061" s="83"/>
      <c r="HI1061" s="83"/>
      <c r="HJ1061" s="83"/>
      <c r="HK1061" s="83"/>
      <c r="HL1061" s="83"/>
      <c r="HM1061" s="83"/>
      <c r="HN1061" s="83"/>
      <c r="HO1061" s="83"/>
      <c r="HP1061" s="83"/>
      <c r="HQ1061" s="83"/>
      <c r="HR1061" s="83"/>
      <c r="HS1061" s="83"/>
      <c r="HT1061" s="83"/>
      <c r="HU1061" s="83"/>
      <c r="HV1061" s="83"/>
      <c r="HW1061" s="83"/>
      <c r="HX1061" s="83"/>
      <c r="HY1061" s="83"/>
      <c r="HZ1061" s="83"/>
      <c r="IA1061" s="83"/>
      <c r="IB1061" s="83"/>
      <c r="IC1061" s="83"/>
      <c r="ID1061" s="83"/>
      <c r="IE1061" s="83"/>
      <c r="IF1061" s="83"/>
      <c r="IG1061" s="83"/>
      <c r="IH1061" s="83"/>
      <c r="II1061" s="83"/>
      <c r="IJ1061" s="83"/>
      <c r="IK1061" s="83"/>
      <c r="IL1061" s="83"/>
      <c r="IM1061" s="83"/>
      <c r="IN1061" s="83"/>
      <c r="IO1061" s="83"/>
      <c r="IP1061" s="83"/>
      <c r="IQ1061" s="83"/>
      <c r="IR1061" s="83"/>
      <c r="IS1061" s="83"/>
      <c r="IT1061" s="83"/>
      <c r="IU1061" s="83"/>
      <c r="IV1061" s="83"/>
      <c r="IW1061" s="83"/>
      <c r="IX1061" s="83"/>
      <c r="IY1061" s="83"/>
      <c r="IZ1061" s="83"/>
      <c r="JA1061" s="83"/>
      <c r="JB1061" s="83"/>
      <c r="JC1061" s="83"/>
      <c r="JD1061" s="83"/>
      <c r="JE1061" s="83"/>
    </row>
    <row r="1062" spans="1:265" s="8" customFormat="1" ht="15" customHeight="1" x14ac:dyDescent="0.2">
      <c r="A1062" s="130">
        <f>+A1051+1</f>
        <v>112</v>
      </c>
      <c r="B1062" s="1098" t="s">
        <v>955</v>
      </c>
      <c r="C1062" s="132" t="s">
        <v>35</v>
      </c>
      <c r="D1062" s="400" t="s">
        <v>2232</v>
      </c>
      <c r="E1062" s="117" t="s">
        <v>86</v>
      </c>
      <c r="F1062" s="1048" t="s">
        <v>36</v>
      </c>
      <c r="G1062" s="1049" t="s">
        <v>956</v>
      </c>
      <c r="H1062" s="363" t="s">
        <v>941</v>
      </c>
      <c r="I1062" s="363" t="s">
        <v>1860</v>
      </c>
      <c r="J1062" s="363" t="s">
        <v>1811</v>
      </c>
      <c r="K1062" s="398" t="s">
        <v>431</v>
      </c>
      <c r="L1062" s="400" t="s">
        <v>97</v>
      </c>
      <c r="M1062" s="1135">
        <v>5</v>
      </c>
      <c r="N1062" s="1135" t="s">
        <v>24</v>
      </c>
      <c r="O1062" s="400" t="s">
        <v>435</v>
      </c>
      <c r="P1062" s="642">
        <v>3</v>
      </c>
      <c r="Q1062" s="643"/>
      <c r="R1062" s="643"/>
      <c r="S1062" s="643"/>
      <c r="T1062" s="643"/>
      <c r="U1062" s="643"/>
      <c r="V1062" s="643"/>
      <c r="W1062" s="644"/>
      <c r="X1062" s="129"/>
      <c r="Y1062" s="129"/>
      <c r="Z1062" s="112" t="str">
        <f>C1062</f>
        <v>TC</v>
      </c>
      <c r="AA1062" s="83" t="s">
        <v>1474</v>
      </c>
      <c r="AB1062" s="83" t="s">
        <v>1480</v>
      </c>
      <c r="AC1062" s="83">
        <f t="shared" si="25"/>
        <v>19</v>
      </c>
      <c r="AD1062" s="83"/>
      <c r="AE1062" s="83"/>
      <c r="AF1062" s="83"/>
      <c r="AG1062" s="83"/>
      <c r="AH1062" s="83"/>
      <c r="AI1062" s="83"/>
      <c r="AJ1062" s="83"/>
      <c r="AK1062" s="83"/>
      <c r="AL1062" s="83"/>
      <c r="AM1062" s="83"/>
      <c r="AN1062" s="83"/>
      <c r="AO1062" s="83"/>
      <c r="AP1062" s="83"/>
      <c r="AQ1062" s="83"/>
      <c r="AR1062" s="83"/>
      <c r="AS1062" s="83"/>
      <c r="AT1062" s="83"/>
      <c r="AU1062" s="83"/>
      <c r="AV1062" s="83"/>
      <c r="AW1062" s="83"/>
      <c r="AX1062" s="83"/>
      <c r="AY1062" s="83"/>
      <c r="AZ1062" s="83"/>
      <c r="BA1062" s="83"/>
      <c r="BB1062" s="83"/>
      <c r="BC1062" s="83"/>
      <c r="BD1062" s="83"/>
      <c r="BE1062" s="83"/>
      <c r="BF1062" s="83"/>
      <c r="BG1062" s="83"/>
      <c r="BH1062" s="83"/>
      <c r="BI1062" s="83"/>
      <c r="BJ1062" s="83"/>
      <c r="BK1062" s="83"/>
      <c r="BL1062" s="83"/>
      <c r="BM1062" s="83"/>
      <c r="BN1062" s="83"/>
      <c r="BO1062" s="83"/>
      <c r="BP1062" s="83"/>
      <c r="BQ1062" s="83"/>
      <c r="BR1062" s="83"/>
      <c r="BS1062" s="83"/>
      <c r="BT1062" s="83"/>
      <c r="BU1062" s="83"/>
      <c r="BV1062" s="83"/>
      <c r="BW1062" s="83"/>
      <c r="BX1062" s="83"/>
      <c r="BY1062" s="83"/>
      <c r="BZ1062" s="83"/>
      <c r="CA1062" s="83"/>
      <c r="CB1062" s="83"/>
      <c r="CC1062" s="83"/>
      <c r="CD1062" s="83"/>
      <c r="CE1062" s="83"/>
      <c r="CF1062" s="83"/>
      <c r="CG1062" s="83"/>
      <c r="CH1062" s="83"/>
      <c r="CI1062" s="83"/>
      <c r="CJ1062" s="83"/>
      <c r="CK1062" s="83"/>
      <c r="CL1062" s="83"/>
      <c r="CM1062" s="83"/>
      <c r="CN1062" s="83"/>
      <c r="CO1062" s="83"/>
      <c r="CP1062" s="83"/>
      <c r="CQ1062" s="83"/>
      <c r="CR1062" s="83"/>
      <c r="CS1062" s="83"/>
      <c r="CT1062" s="83"/>
      <c r="CU1062" s="83"/>
      <c r="CV1062" s="83"/>
      <c r="CW1062" s="83"/>
      <c r="CX1062" s="83"/>
      <c r="CY1062" s="83"/>
      <c r="CZ1062" s="83"/>
      <c r="DA1062" s="83"/>
      <c r="DB1062" s="83"/>
      <c r="DC1062" s="83"/>
      <c r="DD1062" s="83"/>
      <c r="DE1062" s="83"/>
      <c r="DF1062" s="83"/>
      <c r="DG1062" s="83"/>
      <c r="DH1062" s="83"/>
      <c r="DI1062" s="83"/>
      <c r="DJ1062" s="83"/>
      <c r="DK1062" s="83"/>
      <c r="DL1062" s="83"/>
      <c r="DM1062" s="83"/>
      <c r="DN1062" s="83"/>
      <c r="DO1062" s="83"/>
      <c r="DP1062" s="83"/>
      <c r="DQ1062" s="83"/>
      <c r="DR1062" s="83"/>
      <c r="DS1062" s="83"/>
      <c r="DT1062" s="83"/>
      <c r="DU1062" s="83"/>
      <c r="DV1062" s="83"/>
      <c r="DW1062" s="83"/>
      <c r="DX1062" s="83"/>
      <c r="DY1062" s="83"/>
      <c r="DZ1062" s="83"/>
      <c r="EA1062" s="83"/>
      <c r="EB1062" s="83"/>
      <c r="EC1062" s="83"/>
      <c r="ED1062" s="83"/>
      <c r="EE1062" s="83"/>
      <c r="EF1062" s="83"/>
      <c r="EG1062" s="83"/>
      <c r="EH1062" s="83"/>
      <c r="EI1062" s="83"/>
      <c r="EJ1062" s="83"/>
      <c r="EK1062" s="83"/>
      <c r="EL1062" s="83"/>
      <c r="EM1062" s="83"/>
      <c r="EN1062" s="83"/>
      <c r="EO1062" s="83"/>
      <c r="EP1062" s="83"/>
      <c r="EQ1062" s="83"/>
      <c r="ER1062" s="83"/>
      <c r="ES1062" s="83"/>
      <c r="ET1062" s="83"/>
      <c r="EU1062" s="83"/>
      <c r="EV1062" s="83"/>
      <c r="EW1062" s="83"/>
      <c r="EX1062" s="83"/>
      <c r="EY1062" s="83"/>
      <c r="EZ1062" s="83"/>
      <c r="FA1062" s="83"/>
      <c r="FB1062" s="83"/>
      <c r="FC1062" s="83"/>
      <c r="FD1062" s="83"/>
      <c r="FE1062" s="83"/>
      <c r="FF1062" s="83"/>
      <c r="FG1062" s="83"/>
      <c r="FH1062" s="83"/>
      <c r="FI1062" s="83"/>
      <c r="FJ1062" s="83"/>
      <c r="FK1062" s="83"/>
      <c r="FL1062" s="83"/>
      <c r="FM1062" s="83"/>
      <c r="FN1062" s="83"/>
      <c r="FO1062" s="83"/>
      <c r="FP1062" s="83"/>
      <c r="FQ1062" s="83"/>
      <c r="FR1062" s="83"/>
      <c r="FS1062" s="83"/>
      <c r="FT1062" s="83"/>
      <c r="FU1062" s="83"/>
      <c r="FV1062" s="83"/>
      <c r="FW1062" s="83"/>
      <c r="FX1062" s="83"/>
      <c r="FY1062" s="83"/>
      <c r="FZ1062" s="83"/>
      <c r="GA1062" s="83"/>
      <c r="GB1062" s="83"/>
      <c r="GC1062" s="83"/>
      <c r="GD1062" s="83"/>
      <c r="GE1062" s="83"/>
      <c r="GF1062" s="83"/>
      <c r="GG1062" s="83"/>
      <c r="GH1062" s="83"/>
      <c r="GI1062" s="83"/>
      <c r="GJ1062" s="83"/>
      <c r="GK1062" s="83"/>
      <c r="GL1062" s="83"/>
      <c r="GM1062" s="83"/>
      <c r="GN1062" s="83"/>
      <c r="GO1062" s="83"/>
      <c r="GP1062" s="83"/>
      <c r="GQ1062" s="83"/>
      <c r="GR1062" s="83"/>
      <c r="GS1062" s="83"/>
      <c r="GT1062" s="83"/>
      <c r="GU1062" s="83"/>
      <c r="GV1062" s="83"/>
      <c r="GW1062" s="83"/>
      <c r="GX1062" s="83"/>
      <c r="GY1062" s="83"/>
      <c r="GZ1062" s="83"/>
      <c r="HA1062" s="83"/>
      <c r="HB1062" s="83"/>
      <c r="HC1062" s="83"/>
      <c r="HD1062" s="83"/>
      <c r="HE1062" s="83"/>
      <c r="HF1062" s="83"/>
      <c r="HG1062" s="83"/>
      <c r="HH1062" s="83"/>
      <c r="HI1062" s="83"/>
      <c r="HJ1062" s="83"/>
      <c r="HK1062" s="83"/>
      <c r="HL1062" s="83"/>
      <c r="HM1062" s="83"/>
      <c r="HN1062" s="83"/>
      <c r="HO1062" s="83"/>
      <c r="HP1062" s="83"/>
      <c r="HQ1062" s="83"/>
      <c r="HR1062" s="83"/>
      <c r="HS1062" s="83"/>
      <c r="HT1062" s="83"/>
      <c r="HU1062" s="83"/>
      <c r="HV1062" s="83"/>
      <c r="HW1062" s="83"/>
      <c r="HX1062" s="83"/>
      <c r="HY1062" s="83"/>
      <c r="HZ1062" s="83"/>
      <c r="IA1062" s="83"/>
      <c r="IB1062" s="83"/>
      <c r="IC1062" s="83"/>
      <c r="ID1062" s="83"/>
      <c r="IE1062" s="83"/>
      <c r="IF1062" s="83"/>
      <c r="IG1062" s="83"/>
      <c r="IH1062" s="83"/>
      <c r="II1062" s="83"/>
      <c r="IJ1062" s="83"/>
      <c r="IK1062" s="83"/>
      <c r="IL1062" s="83"/>
      <c r="IM1062" s="83"/>
      <c r="IN1062" s="83"/>
      <c r="IO1062" s="83"/>
      <c r="IP1062" s="83"/>
      <c r="IQ1062" s="83"/>
      <c r="IR1062" s="83"/>
      <c r="IS1062" s="83"/>
      <c r="IT1062" s="83"/>
      <c r="IU1062" s="83"/>
      <c r="IV1062" s="83"/>
      <c r="IW1062" s="83"/>
      <c r="IX1062" s="83"/>
      <c r="IY1062" s="83"/>
      <c r="IZ1062" s="83"/>
      <c r="JA1062" s="83"/>
      <c r="JB1062" s="83"/>
      <c r="JC1062" s="83"/>
      <c r="JD1062" s="83"/>
      <c r="JE1062" s="83"/>
    </row>
    <row r="1063" spans="1:265" s="8" customFormat="1" ht="15" customHeight="1" x14ac:dyDescent="0.2">
      <c r="A1063" s="130"/>
      <c r="B1063" s="117" t="s">
        <v>955</v>
      </c>
      <c r="C1063" s="132"/>
      <c r="D1063" s="340" t="s">
        <v>2232</v>
      </c>
      <c r="E1063" s="117"/>
      <c r="F1063" s="1048"/>
      <c r="G1063" s="1049"/>
      <c r="H1063" s="340" t="s">
        <v>941</v>
      </c>
      <c r="I1063" s="340" t="s">
        <v>1860</v>
      </c>
      <c r="J1063" s="340"/>
      <c r="K1063" s="388" t="s">
        <v>1861</v>
      </c>
      <c r="L1063" s="401" t="s">
        <v>97</v>
      </c>
      <c r="M1063" s="1136">
        <v>3</v>
      </c>
      <c r="N1063" s="1136" t="s">
        <v>24</v>
      </c>
      <c r="O1063" s="401" t="s">
        <v>435</v>
      </c>
      <c r="P1063" s="604">
        <v>3</v>
      </c>
      <c r="Q1063" s="605"/>
      <c r="R1063" s="605"/>
      <c r="S1063" s="605"/>
      <c r="T1063" s="605"/>
      <c r="U1063" s="605"/>
      <c r="V1063" s="605"/>
      <c r="W1063" s="606"/>
      <c r="X1063" s="142"/>
      <c r="Y1063" s="142"/>
      <c r="Z1063" s="112"/>
      <c r="AA1063" s="83"/>
      <c r="AB1063" s="83"/>
      <c r="AC1063" s="83" t="str">
        <f t="shared" si="25"/>
        <v/>
      </c>
      <c r="AD1063" s="83"/>
      <c r="AE1063" s="83"/>
      <c r="AF1063" s="83"/>
      <c r="AG1063" s="83"/>
      <c r="AH1063" s="83"/>
      <c r="AI1063" s="83"/>
      <c r="AJ1063" s="83"/>
      <c r="AK1063" s="83"/>
      <c r="AL1063" s="83"/>
      <c r="AM1063" s="83"/>
      <c r="AN1063" s="83"/>
      <c r="AO1063" s="83"/>
      <c r="AP1063" s="83"/>
      <c r="AQ1063" s="83"/>
      <c r="AR1063" s="83"/>
      <c r="AS1063" s="83"/>
      <c r="AT1063" s="83"/>
      <c r="AU1063" s="83"/>
      <c r="AV1063" s="83"/>
      <c r="AW1063" s="83"/>
      <c r="AX1063" s="83"/>
      <c r="AY1063" s="83"/>
      <c r="AZ1063" s="83"/>
      <c r="BA1063" s="83"/>
      <c r="BB1063" s="83"/>
      <c r="BC1063" s="83"/>
      <c r="BD1063" s="83"/>
      <c r="BE1063" s="83"/>
      <c r="BF1063" s="83"/>
      <c r="BG1063" s="83"/>
      <c r="BH1063" s="83"/>
      <c r="BI1063" s="83"/>
      <c r="BJ1063" s="83"/>
      <c r="BK1063" s="83"/>
      <c r="BL1063" s="83"/>
      <c r="BM1063" s="83"/>
      <c r="BN1063" s="83"/>
      <c r="BO1063" s="83"/>
      <c r="BP1063" s="83"/>
      <c r="BQ1063" s="83"/>
      <c r="BR1063" s="83"/>
      <c r="BS1063" s="83"/>
      <c r="BT1063" s="83"/>
      <c r="BU1063" s="83"/>
      <c r="BV1063" s="83"/>
      <c r="BW1063" s="83"/>
      <c r="BX1063" s="83"/>
      <c r="BY1063" s="83"/>
      <c r="BZ1063" s="83"/>
      <c r="CA1063" s="83"/>
      <c r="CB1063" s="83"/>
      <c r="CC1063" s="83"/>
      <c r="CD1063" s="83"/>
      <c r="CE1063" s="83"/>
      <c r="CF1063" s="83"/>
      <c r="CG1063" s="83"/>
      <c r="CH1063" s="83"/>
      <c r="CI1063" s="83"/>
      <c r="CJ1063" s="83"/>
      <c r="CK1063" s="83"/>
      <c r="CL1063" s="83"/>
      <c r="CM1063" s="83"/>
      <c r="CN1063" s="83"/>
      <c r="CO1063" s="83"/>
      <c r="CP1063" s="83"/>
      <c r="CQ1063" s="83"/>
      <c r="CR1063" s="83"/>
      <c r="CS1063" s="83"/>
      <c r="CT1063" s="83"/>
      <c r="CU1063" s="83"/>
      <c r="CV1063" s="83"/>
      <c r="CW1063" s="83"/>
      <c r="CX1063" s="83"/>
      <c r="CY1063" s="83"/>
      <c r="CZ1063" s="83"/>
      <c r="DA1063" s="83"/>
      <c r="DB1063" s="83"/>
      <c r="DC1063" s="83"/>
      <c r="DD1063" s="83"/>
      <c r="DE1063" s="83"/>
      <c r="DF1063" s="83"/>
      <c r="DG1063" s="83"/>
      <c r="DH1063" s="83"/>
      <c r="DI1063" s="83"/>
      <c r="DJ1063" s="83"/>
      <c r="DK1063" s="83"/>
      <c r="DL1063" s="83"/>
      <c r="DM1063" s="83"/>
      <c r="DN1063" s="83"/>
      <c r="DO1063" s="83"/>
      <c r="DP1063" s="83"/>
      <c r="DQ1063" s="83"/>
      <c r="DR1063" s="83"/>
      <c r="DS1063" s="83"/>
      <c r="DT1063" s="83"/>
      <c r="DU1063" s="83"/>
      <c r="DV1063" s="83"/>
      <c r="DW1063" s="83"/>
      <c r="DX1063" s="83"/>
      <c r="DY1063" s="83"/>
      <c r="DZ1063" s="83"/>
      <c r="EA1063" s="83"/>
      <c r="EB1063" s="83"/>
      <c r="EC1063" s="83"/>
      <c r="ED1063" s="83"/>
      <c r="EE1063" s="83"/>
      <c r="EF1063" s="83"/>
      <c r="EG1063" s="83"/>
      <c r="EH1063" s="83"/>
      <c r="EI1063" s="83"/>
      <c r="EJ1063" s="83"/>
      <c r="EK1063" s="83"/>
      <c r="EL1063" s="83"/>
      <c r="EM1063" s="83"/>
      <c r="EN1063" s="83"/>
      <c r="EO1063" s="83"/>
      <c r="EP1063" s="83"/>
      <c r="EQ1063" s="83"/>
      <c r="ER1063" s="83"/>
      <c r="ES1063" s="83"/>
      <c r="ET1063" s="83"/>
      <c r="EU1063" s="83"/>
      <c r="EV1063" s="83"/>
      <c r="EW1063" s="83"/>
      <c r="EX1063" s="83"/>
      <c r="EY1063" s="83"/>
      <c r="EZ1063" s="83"/>
      <c r="FA1063" s="83"/>
      <c r="FB1063" s="83"/>
      <c r="FC1063" s="83"/>
      <c r="FD1063" s="83"/>
      <c r="FE1063" s="83"/>
      <c r="FF1063" s="83"/>
      <c r="FG1063" s="83"/>
      <c r="FH1063" s="83"/>
      <c r="FI1063" s="83"/>
      <c r="FJ1063" s="83"/>
      <c r="FK1063" s="83"/>
      <c r="FL1063" s="83"/>
      <c r="FM1063" s="83"/>
      <c r="FN1063" s="83"/>
      <c r="FO1063" s="83"/>
      <c r="FP1063" s="83"/>
      <c r="FQ1063" s="83"/>
      <c r="FR1063" s="83"/>
      <c r="FS1063" s="83"/>
      <c r="FT1063" s="83"/>
      <c r="FU1063" s="83"/>
      <c r="FV1063" s="83"/>
      <c r="FW1063" s="83"/>
      <c r="FX1063" s="83"/>
      <c r="FY1063" s="83"/>
      <c r="FZ1063" s="83"/>
      <c r="GA1063" s="83"/>
      <c r="GB1063" s="83"/>
      <c r="GC1063" s="83"/>
      <c r="GD1063" s="83"/>
      <c r="GE1063" s="83"/>
      <c r="GF1063" s="83"/>
      <c r="GG1063" s="83"/>
      <c r="GH1063" s="83"/>
      <c r="GI1063" s="83"/>
      <c r="GJ1063" s="83"/>
      <c r="GK1063" s="83"/>
      <c r="GL1063" s="83"/>
      <c r="GM1063" s="83"/>
      <c r="GN1063" s="83"/>
      <c r="GO1063" s="83"/>
      <c r="GP1063" s="83"/>
      <c r="GQ1063" s="83"/>
      <c r="GR1063" s="83"/>
      <c r="GS1063" s="83"/>
      <c r="GT1063" s="83"/>
      <c r="GU1063" s="83"/>
      <c r="GV1063" s="83"/>
      <c r="GW1063" s="83"/>
      <c r="GX1063" s="83"/>
      <c r="GY1063" s="83"/>
      <c r="GZ1063" s="83"/>
      <c r="HA1063" s="83"/>
      <c r="HB1063" s="83"/>
      <c r="HC1063" s="83"/>
      <c r="HD1063" s="83"/>
      <c r="HE1063" s="83"/>
      <c r="HF1063" s="83"/>
      <c r="HG1063" s="83"/>
      <c r="HH1063" s="83"/>
      <c r="HI1063" s="83"/>
      <c r="HJ1063" s="83"/>
      <c r="HK1063" s="83"/>
      <c r="HL1063" s="83"/>
      <c r="HM1063" s="83"/>
      <c r="HN1063" s="83"/>
      <c r="HO1063" s="83"/>
      <c r="HP1063" s="83"/>
      <c r="HQ1063" s="83"/>
      <c r="HR1063" s="83"/>
      <c r="HS1063" s="83"/>
      <c r="HT1063" s="83"/>
      <c r="HU1063" s="83"/>
      <c r="HV1063" s="83"/>
      <c r="HW1063" s="83"/>
      <c r="HX1063" s="83"/>
      <c r="HY1063" s="83"/>
      <c r="HZ1063" s="83"/>
      <c r="IA1063" s="83"/>
      <c r="IB1063" s="83"/>
      <c r="IC1063" s="83"/>
      <c r="ID1063" s="83"/>
      <c r="IE1063" s="83"/>
      <c r="IF1063" s="83"/>
      <c r="IG1063" s="83"/>
      <c r="IH1063" s="83"/>
      <c r="II1063" s="83"/>
      <c r="IJ1063" s="83"/>
      <c r="IK1063" s="83"/>
      <c r="IL1063" s="83"/>
      <c r="IM1063" s="83"/>
      <c r="IN1063" s="83"/>
      <c r="IO1063" s="83"/>
      <c r="IP1063" s="83"/>
      <c r="IQ1063" s="83"/>
      <c r="IR1063" s="83"/>
      <c r="IS1063" s="83"/>
      <c r="IT1063" s="83"/>
      <c r="IU1063" s="83"/>
      <c r="IV1063" s="83"/>
      <c r="IW1063" s="83"/>
      <c r="IX1063" s="83"/>
      <c r="IY1063" s="83"/>
      <c r="IZ1063" s="83"/>
      <c r="JA1063" s="83"/>
      <c r="JB1063" s="83"/>
      <c r="JC1063" s="83"/>
      <c r="JD1063" s="83"/>
      <c r="JE1063" s="83"/>
    </row>
    <row r="1064" spans="1:265" s="8" customFormat="1" ht="15" customHeight="1" x14ac:dyDescent="0.2">
      <c r="A1064" s="573"/>
      <c r="B1064" s="117" t="s">
        <v>955</v>
      </c>
      <c r="C1064" s="132"/>
      <c r="D1064" s="340" t="s">
        <v>2232</v>
      </c>
      <c r="E1064" s="117"/>
      <c r="F1064" s="1048"/>
      <c r="G1064" s="1049"/>
      <c r="H1064" s="340" t="s">
        <v>941</v>
      </c>
      <c r="I1064" s="340" t="s">
        <v>1860</v>
      </c>
      <c r="J1064" s="340" t="s">
        <v>1811</v>
      </c>
      <c r="K1064" s="388" t="s">
        <v>1862</v>
      </c>
      <c r="L1064" s="401" t="s">
        <v>97</v>
      </c>
      <c r="M1064" s="1136">
        <v>2</v>
      </c>
      <c r="N1064" s="1136" t="s">
        <v>24</v>
      </c>
      <c r="O1064" s="401" t="s">
        <v>435</v>
      </c>
      <c r="P1064" s="604">
        <v>3</v>
      </c>
      <c r="Q1064" s="605"/>
      <c r="R1064" s="605"/>
      <c r="S1064" s="605"/>
      <c r="T1064" s="605"/>
      <c r="U1064" s="605"/>
      <c r="V1064" s="605"/>
      <c r="W1064" s="606"/>
      <c r="X1064" s="142"/>
      <c r="Y1064" s="142"/>
      <c r="Z1064" s="112"/>
      <c r="AA1064" s="83"/>
      <c r="AB1064" s="83"/>
      <c r="AC1064" s="83" t="str">
        <f t="shared" si="25"/>
        <v/>
      </c>
      <c r="AD1064" s="83"/>
      <c r="AE1064" s="83"/>
      <c r="AF1064" s="83"/>
      <c r="AG1064" s="83"/>
      <c r="AH1064" s="83"/>
      <c r="AI1064" s="83"/>
      <c r="AJ1064" s="83"/>
      <c r="AK1064" s="83"/>
      <c r="AL1064" s="83"/>
      <c r="AM1064" s="83"/>
      <c r="AN1064" s="83"/>
      <c r="AO1064" s="83"/>
      <c r="AP1064" s="83"/>
      <c r="AQ1064" s="83"/>
      <c r="AR1064" s="83"/>
      <c r="AS1064" s="83"/>
      <c r="AT1064" s="83"/>
      <c r="AU1064" s="83"/>
      <c r="AV1064" s="83"/>
      <c r="AW1064" s="83"/>
      <c r="AX1064" s="83"/>
      <c r="AY1064" s="83"/>
      <c r="AZ1064" s="83"/>
      <c r="BA1064" s="83"/>
      <c r="BB1064" s="83"/>
      <c r="BC1064" s="83"/>
      <c r="BD1064" s="83"/>
      <c r="BE1064" s="83"/>
      <c r="BF1064" s="83"/>
      <c r="BG1064" s="83"/>
      <c r="BH1064" s="83"/>
      <c r="BI1064" s="83"/>
      <c r="BJ1064" s="83"/>
      <c r="BK1064" s="83"/>
      <c r="BL1064" s="83"/>
      <c r="BM1064" s="83"/>
      <c r="BN1064" s="83"/>
      <c r="BO1064" s="83"/>
      <c r="BP1064" s="83"/>
      <c r="BQ1064" s="83"/>
      <c r="BR1064" s="83"/>
      <c r="BS1064" s="83"/>
      <c r="BT1064" s="83"/>
      <c r="BU1064" s="83"/>
      <c r="BV1064" s="83"/>
      <c r="BW1064" s="83"/>
      <c r="BX1064" s="83"/>
      <c r="BY1064" s="83"/>
      <c r="BZ1064" s="83"/>
      <c r="CA1064" s="83"/>
      <c r="CB1064" s="83"/>
      <c r="CC1064" s="83"/>
      <c r="CD1064" s="83"/>
      <c r="CE1064" s="83"/>
      <c r="CF1064" s="83"/>
      <c r="CG1064" s="83"/>
      <c r="CH1064" s="83"/>
      <c r="CI1064" s="83"/>
      <c r="CJ1064" s="83"/>
      <c r="CK1064" s="83"/>
      <c r="CL1064" s="83"/>
      <c r="CM1064" s="83"/>
      <c r="CN1064" s="83"/>
      <c r="CO1064" s="83"/>
      <c r="CP1064" s="83"/>
      <c r="CQ1064" s="83"/>
      <c r="CR1064" s="83"/>
      <c r="CS1064" s="83"/>
      <c r="CT1064" s="83"/>
      <c r="CU1064" s="83"/>
      <c r="CV1064" s="83"/>
      <c r="CW1064" s="83"/>
      <c r="CX1064" s="83"/>
      <c r="CY1064" s="83"/>
      <c r="CZ1064" s="83"/>
      <c r="DA1064" s="83"/>
      <c r="DB1064" s="83"/>
      <c r="DC1064" s="83"/>
      <c r="DD1064" s="83"/>
      <c r="DE1064" s="83"/>
      <c r="DF1064" s="83"/>
      <c r="DG1064" s="83"/>
      <c r="DH1064" s="83"/>
      <c r="DI1064" s="83"/>
      <c r="DJ1064" s="83"/>
      <c r="DK1064" s="83"/>
      <c r="DL1064" s="83"/>
      <c r="DM1064" s="83"/>
      <c r="DN1064" s="83"/>
      <c r="DO1064" s="83"/>
      <c r="DP1064" s="83"/>
      <c r="DQ1064" s="83"/>
      <c r="DR1064" s="83"/>
      <c r="DS1064" s="83"/>
      <c r="DT1064" s="83"/>
      <c r="DU1064" s="83"/>
      <c r="DV1064" s="83"/>
      <c r="DW1064" s="83"/>
      <c r="DX1064" s="83"/>
      <c r="DY1064" s="83"/>
      <c r="DZ1064" s="83"/>
      <c r="EA1064" s="83"/>
      <c r="EB1064" s="83"/>
      <c r="EC1064" s="83"/>
      <c r="ED1064" s="83"/>
      <c r="EE1064" s="83"/>
      <c r="EF1064" s="83"/>
      <c r="EG1064" s="83"/>
      <c r="EH1064" s="83"/>
      <c r="EI1064" s="83"/>
      <c r="EJ1064" s="83"/>
      <c r="EK1064" s="83"/>
      <c r="EL1064" s="83"/>
      <c r="EM1064" s="83"/>
      <c r="EN1064" s="83"/>
      <c r="EO1064" s="83"/>
      <c r="EP1064" s="83"/>
      <c r="EQ1064" s="83"/>
      <c r="ER1064" s="83"/>
      <c r="ES1064" s="83"/>
      <c r="ET1064" s="83"/>
      <c r="EU1064" s="83"/>
      <c r="EV1064" s="83"/>
      <c r="EW1064" s="83"/>
      <c r="EX1064" s="83"/>
      <c r="EY1064" s="83"/>
      <c r="EZ1064" s="83"/>
      <c r="FA1064" s="83"/>
      <c r="FB1064" s="83"/>
      <c r="FC1064" s="83"/>
      <c r="FD1064" s="83"/>
      <c r="FE1064" s="83"/>
      <c r="FF1064" s="83"/>
      <c r="FG1064" s="83"/>
      <c r="FH1064" s="83"/>
      <c r="FI1064" s="83"/>
      <c r="FJ1064" s="83"/>
      <c r="FK1064" s="83"/>
      <c r="FL1064" s="83"/>
      <c r="FM1064" s="83"/>
      <c r="FN1064" s="83"/>
      <c r="FO1064" s="83"/>
      <c r="FP1064" s="83"/>
      <c r="FQ1064" s="83"/>
      <c r="FR1064" s="83"/>
      <c r="FS1064" s="83"/>
      <c r="FT1064" s="83"/>
      <c r="FU1064" s="83"/>
      <c r="FV1064" s="83"/>
      <c r="FW1064" s="83"/>
      <c r="FX1064" s="83"/>
      <c r="FY1064" s="83"/>
      <c r="FZ1064" s="83"/>
      <c r="GA1064" s="83"/>
      <c r="GB1064" s="83"/>
      <c r="GC1064" s="83"/>
      <c r="GD1064" s="83"/>
      <c r="GE1064" s="83"/>
      <c r="GF1064" s="83"/>
      <c r="GG1064" s="83"/>
      <c r="GH1064" s="83"/>
      <c r="GI1064" s="83"/>
      <c r="GJ1064" s="83"/>
      <c r="GK1064" s="83"/>
      <c r="GL1064" s="83"/>
      <c r="GM1064" s="83"/>
      <c r="GN1064" s="83"/>
      <c r="GO1064" s="83"/>
      <c r="GP1064" s="83"/>
      <c r="GQ1064" s="83"/>
      <c r="GR1064" s="83"/>
      <c r="GS1064" s="83"/>
      <c r="GT1064" s="83"/>
      <c r="GU1064" s="83"/>
      <c r="GV1064" s="83"/>
      <c r="GW1064" s="83"/>
      <c r="GX1064" s="83"/>
      <c r="GY1064" s="83"/>
      <c r="GZ1064" s="83"/>
      <c r="HA1064" s="83"/>
      <c r="HB1064" s="83"/>
      <c r="HC1064" s="83"/>
      <c r="HD1064" s="83"/>
      <c r="HE1064" s="83"/>
      <c r="HF1064" s="83"/>
      <c r="HG1064" s="83"/>
      <c r="HH1064" s="83"/>
      <c r="HI1064" s="83"/>
      <c r="HJ1064" s="83"/>
      <c r="HK1064" s="83"/>
      <c r="HL1064" s="83"/>
      <c r="HM1064" s="83"/>
      <c r="HN1064" s="83"/>
      <c r="HO1064" s="83"/>
      <c r="HP1064" s="83"/>
      <c r="HQ1064" s="83"/>
      <c r="HR1064" s="83"/>
      <c r="HS1064" s="83"/>
      <c r="HT1064" s="83"/>
      <c r="HU1064" s="83"/>
      <c r="HV1064" s="83"/>
      <c r="HW1064" s="83"/>
      <c r="HX1064" s="83"/>
      <c r="HY1064" s="83"/>
      <c r="HZ1064" s="83"/>
      <c r="IA1064" s="83"/>
      <c r="IB1064" s="83"/>
      <c r="IC1064" s="83"/>
      <c r="ID1064" s="83"/>
      <c r="IE1064" s="83"/>
      <c r="IF1064" s="83"/>
      <c r="IG1064" s="83"/>
      <c r="IH1064" s="83"/>
      <c r="II1064" s="83"/>
      <c r="IJ1064" s="83"/>
      <c r="IK1064" s="83"/>
      <c r="IL1064" s="83"/>
      <c r="IM1064" s="83"/>
      <c r="IN1064" s="83"/>
      <c r="IO1064" s="83"/>
      <c r="IP1064" s="83"/>
      <c r="IQ1064" s="83"/>
      <c r="IR1064" s="83"/>
      <c r="IS1064" s="83"/>
      <c r="IT1064" s="83"/>
      <c r="IU1064" s="83"/>
      <c r="IV1064" s="83"/>
      <c r="IW1064" s="83"/>
      <c r="IX1064" s="83"/>
      <c r="IY1064" s="83"/>
      <c r="IZ1064" s="83"/>
      <c r="JA1064" s="83"/>
      <c r="JB1064" s="83"/>
      <c r="JC1064" s="83"/>
      <c r="JD1064" s="83"/>
      <c r="JE1064" s="83"/>
    </row>
    <row r="1065" spans="1:265" s="8" customFormat="1" ht="15" customHeight="1" x14ac:dyDescent="0.2">
      <c r="A1065" s="573"/>
      <c r="B1065" s="117" t="s">
        <v>955</v>
      </c>
      <c r="C1065" s="132"/>
      <c r="D1065" s="333" t="s">
        <v>2232</v>
      </c>
      <c r="E1065" s="117"/>
      <c r="F1065" s="1048"/>
      <c r="G1065" s="1049"/>
      <c r="H1065" s="333" t="s">
        <v>941</v>
      </c>
      <c r="I1065" s="333" t="s">
        <v>1860</v>
      </c>
      <c r="J1065" s="333" t="s">
        <v>1811</v>
      </c>
      <c r="K1065" s="388" t="s">
        <v>1862</v>
      </c>
      <c r="L1065" s="388" t="s">
        <v>97</v>
      </c>
      <c r="M1065" s="1136">
        <v>2</v>
      </c>
      <c r="N1065" s="1136" t="s">
        <v>101</v>
      </c>
      <c r="O1065" s="388" t="s">
        <v>435</v>
      </c>
      <c r="P1065" s="604">
        <v>3</v>
      </c>
      <c r="Q1065" s="605"/>
      <c r="R1065" s="605"/>
      <c r="S1065" s="605"/>
      <c r="T1065" s="605"/>
      <c r="U1065" s="605"/>
      <c r="V1065" s="605"/>
      <c r="W1065" s="606"/>
      <c r="X1065" s="142"/>
      <c r="Y1065" s="142"/>
      <c r="Z1065" s="112"/>
      <c r="AA1065" s="83"/>
      <c r="AB1065" s="83"/>
      <c r="AC1065" s="83" t="str">
        <f t="shared" si="25"/>
        <v/>
      </c>
      <c r="AD1065" s="83"/>
      <c r="AE1065" s="83"/>
      <c r="AF1065" s="83"/>
      <c r="AG1065" s="83"/>
      <c r="AH1065" s="83"/>
      <c r="AI1065" s="83"/>
      <c r="AJ1065" s="83"/>
      <c r="AK1065" s="83"/>
      <c r="AL1065" s="83"/>
      <c r="AM1065" s="83"/>
      <c r="AN1065" s="83"/>
      <c r="AO1065" s="83"/>
      <c r="AP1065" s="83"/>
      <c r="AQ1065" s="83"/>
      <c r="AR1065" s="83"/>
      <c r="AS1065" s="83"/>
      <c r="AT1065" s="83"/>
      <c r="AU1065" s="83"/>
      <c r="AV1065" s="83"/>
      <c r="AW1065" s="83"/>
      <c r="AX1065" s="83"/>
      <c r="AY1065" s="83"/>
      <c r="AZ1065" s="83"/>
      <c r="BA1065" s="83"/>
      <c r="BB1065" s="83"/>
      <c r="BC1065" s="83"/>
      <c r="BD1065" s="83"/>
      <c r="BE1065" s="83"/>
      <c r="BF1065" s="83"/>
      <c r="BG1065" s="83"/>
      <c r="BH1065" s="83"/>
      <c r="BI1065" s="83"/>
      <c r="BJ1065" s="83"/>
      <c r="BK1065" s="83"/>
      <c r="BL1065" s="83"/>
      <c r="BM1065" s="83"/>
      <c r="BN1065" s="83"/>
      <c r="BO1065" s="83"/>
      <c r="BP1065" s="83"/>
      <c r="BQ1065" s="83"/>
      <c r="BR1065" s="83"/>
      <c r="BS1065" s="83"/>
      <c r="BT1065" s="83"/>
      <c r="BU1065" s="83"/>
      <c r="BV1065" s="83"/>
      <c r="BW1065" s="83"/>
      <c r="BX1065" s="83"/>
      <c r="BY1065" s="83"/>
      <c r="BZ1065" s="83"/>
      <c r="CA1065" s="83"/>
      <c r="CB1065" s="83"/>
      <c r="CC1065" s="83"/>
      <c r="CD1065" s="83"/>
      <c r="CE1065" s="83"/>
      <c r="CF1065" s="83"/>
      <c r="CG1065" s="83"/>
      <c r="CH1065" s="83"/>
      <c r="CI1065" s="83"/>
      <c r="CJ1065" s="83"/>
      <c r="CK1065" s="83"/>
      <c r="CL1065" s="83"/>
      <c r="CM1065" s="83"/>
      <c r="CN1065" s="83"/>
      <c r="CO1065" s="83"/>
      <c r="CP1065" s="83"/>
      <c r="CQ1065" s="83"/>
      <c r="CR1065" s="83"/>
      <c r="CS1065" s="83"/>
      <c r="CT1065" s="83"/>
      <c r="CU1065" s="83"/>
      <c r="CV1065" s="83"/>
      <c r="CW1065" s="83"/>
      <c r="CX1065" s="83"/>
      <c r="CY1065" s="83"/>
      <c r="CZ1065" s="83"/>
      <c r="DA1065" s="83"/>
      <c r="DB1065" s="83"/>
      <c r="DC1065" s="83"/>
      <c r="DD1065" s="83"/>
      <c r="DE1065" s="83"/>
      <c r="DF1065" s="83"/>
      <c r="DG1065" s="83"/>
      <c r="DH1065" s="83"/>
      <c r="DI1065" s="83"/>
      <c r="DJ1065" s="83"/>
      <c r="DK1065" s="83"/>
      <c r="DL1065" s="83"/>
      <c r="DM1065" s="83"/>
      <c r="DN1065" s="83"/>
      <c r="DO1065" s="83"/>
      <c r="DP1065" s="83"/>
      <c r="DQ1065" s="83"/>
      <c r="DR1065" s="83"/>
      <c r="DS1065" s="83"/>
      <c r="DT1065" s="83"/>
      <c r="DU1065" s="83"/>
      <c r="DV1065" s="83"/>
      <c r="DW1065" s="83"/>
      <c r="DX1065" s="83"/>
      <c r="DY1065" s="83"/>
      <c r="DZ1065" s="83"/>
      <c r="EA1065" s="83"/>
      <c r="EB1065" s="83"/>
      <c r="EC1065" s="83"/>
      <c r="ED1065" s="83"/>
      <c r="EE1065" s="83"/>
      <c r="EF1065" s="83"/>
      <c r="EG1065" s="83"/>
      <c r="EH1065" s="83"/>
      <c r="EI1065" s="83"/>
      <c r="EJ1065" s="83"/>
      <c r="EK1065" s="83"/>
      <c r="EL1065" s="83"/>
      <c r="EM1065" s="83"/>
      <c r="EN1065" s="83"/>
      <c r="EO1065" s="83"/>
      <c r="EP1065" s="83"/>
      <c r="EQ1065" s="83"/>
      <c r="ER1065" s="83"/>
      <c r="ES1065" s="83"/>
      <c r="ET1065" s="83"/>
      <c r="EU1065" s="83"/>
      <c r="EV1065" s="83"/>
      <c r="EW1065" s="83"/>
      <c r="EX1065" s="83"/>
      <c r="EY1065" s="83"/>
      <c r="EZ1065" s="83"/>
      <c r="FA1065" s="83"/>
      <c r="FB1065" s="83"/>
      <c r="FC1065" s="83"/>
      <c r="FD1065" s="83"/>
      <c r="FE1065" s="83"/>
      <c r="FF1065" s="83"/>
      <c r="FG1065" s="83"/>
      <c r="FH1065" s="83"/>
      <c r="FI1065" s="83"/>
      <c r="FJ1065" s="83"/>
      <c r="FK1065" s="83"/>
      <c r="FL1065" s="83"/>
      <c r="FM1065" s="83"/>
      <c r="FN1065" s="83"/>
      <c r="FO1065" s="83"/>
      <c r="FP1065" s="83"/>
      <c r="FQ1065" s="83"/>
      <c r="FR1065" s="83"/>
      <c r="FS1065" s="83"/>
      <c r="FT1065" s="83"/>
      <c r="FU1065" s="83"/>
      <c r="FV1065" s="83"/>
      <c r="FW1065" s="83"/>
      <c r="FX1065" s="83"/>
      <c r="FY1065" s="83"/>
      <c r="FZ1065" s="83"/>
      <c r="GA1065" s="83"/>
      <c r="GB1065" s="83"/>
      <c r="GC1065" s="83"/>
      <c r="GD1065" s="83"/>
      <c r="GE1065" s="83"/>
      <c r="GF1065" s="83"/>
      <c r="GG1065" s="83"/>
      <c r="GH1065" s="83"/>
      <c r="GI1065" s="83"/>
      <c r="GJ1065" s="83"/>
      <c r="GK1065" s="83"/>
      <c r="GL1065" s="83"/>
      <c r="GM1065" s="83"/>
      <c r="GN1065" s="83"/>
      <c r="GO1065" s="83"/>
      <c r="GP1065" s="83"/>
      <c r="GQ1065" s="83"/>
      <c r="GR1065" s="83"/>
      <c r="GS1065" s="83"/>
      <c r="GT1065" s="83"/>
      <c r="GU1065" s="83"/>
      <c r="GV1065" s="83"/>
      <c r="GW1065" s="83"/>
      <c r="GX1065" s="83"/>
      <c r="GY1065" s="83"/>
      <c r="GZ1065" s="83"/>
      <c r="HA1065" s="83"/>
      <c r="HB1065" s="83"/>
      <c r="HC1065" s="83"/>
      <c r="HD1065" s="83"/>
      <c r="HE1065" s="83"/>
      <c r="HF1065" s="83"/>
      <c r="HG1065" s="83"/>
      <c r="HH1065" s="83"/>
      <c r="HI1065" s="83"/>
      <c r="HJ1065" s="83"/>
      <c r="HK1065" s="83"/>
      <c r="HL1065" s="83"/>
      <c r="HM1065" s="83"/>
      <c r="HN1065" s="83"/>
      <c r="HO1065" s="83"/>
      <c r="HP1065" s="83"/>
      <c r="HQ1065" s="83"/>
      <c r="HR1065" s="83"/>
      <c r="HS1065" s="83"/>
      <c r="HT1065" s="83"/>
      <c r="HU1065" s="83"/>
      <c r="HV1065" s="83"/>
      <c r="HW1065" s="83"/>
      <c r="HX1065" s="83"/>
      <c r="HY1065" s="83"/>
      <c r="HZ1065" s="83"/>
      <c r="IA1065" s="83"/>
      <c r="IB1065" s="83"/>
      <c r="IC1065" s="83"/>
      <c r="ID1065" s="83"/>
      <c r="IE1065" s="83"/>
      <c r="IF1065" s="83"/>
      <c r="IG1065" s="83"/>
      <c r="IH1065" s="83"/>
      <c r="II1065" s="83"/>
      <c r="IJ1065" s="83"/>
      <c r="IK1065" s="83"/>
      <c r="IL1065" s="83"/>
      <c r="IM1065" s="83"/>
      <c r="IN1065" s="83"/>
      <c r="IO1065" s="83"/>
      <c r="IP1065" s="83"/>
      <c r="IQ1065" s="83"/>
      <c r="IR1065" s="83"/>
      <c r="IS1065" s="83"/>
      <c r="IT1065" s="83"/>
      <c r="IU1065" s="83"/>
      <c r="IV1065" s="83"/>
      <c r="IW1065" s="83"/>
      <c r="IX1065" s="83"/>
      <c r="IY1065" s="83"/>
      <c r="IZ1065" s="83"/>
      <c r="JA1065" s="83"/>
      <c r="JB1065" s="83"/>
      <c r="JC1065" s="83"/>
      <c r="JD1065" s="83"/>
      <c r="JE1065" s="83"/>
    </row>
    <row r="1066" spans="1:265" s="8" customFormat="1" ht="15" customHeight="1" x14ac:dyDescent="0.2">
      <c r="A1066" s="573"/>
      <c r="B1066" s="117" t="s">
        <v>955</v>
      </c>
      <c r="C1066" s="132"/>
      <c r="D1066" s="340" t="s">
        <v>2232</v>
      </c>
      <c r="E1066" s="117"/>
      <c r="F1066" s="1048"/>
      <c r="G1066" s="1049"/>
      <c r="H1066" s="340" t="s">
        <v>941</v>
      </c>
      <c r="I1066" s="340" t="s">
        <v>1860</v>
      </c>
      <c r="J1066" s="340" t="s">
        <v>1811</v>
      </c>
      <c r="K1066" s="388" t="s">
        <v>1971</v>
      </c>
      <c r="L1066" s="401" t="s">
        <v>97</v>
      </c>
      <c r="M1066" s="1136">
        <v>2</v>
      </c>
      <c r="N1066" s="1136" t="s">
        <v>24</v>
      </c>
      <c r="O1066" s="401" t="s">
        <v>435</v>
      </c>
      <c r="P1066" s="604">
        <v>2</v>
      </c>
      <c r="Q1066" s="605"/>
      <c r="R1066" s="605"/>
      <c r="S1066" s="605"/>
      <c r="T1066" s="605"/>
      <c r="U1066" s="605"/>
      <c r="V1066" s="605"/>
      <c r="W1066" s="606"/>
      <c r="X1066" s="142"/>
      <c r="Y1066" s="142"/>
      <c r="Z1066" s="112"/>
      <c r="AA1066" s="83"/>
      <c r="AB1066" s="83"/>
      <c r="AC1066" s="83" t="str">
        <f t="shared" si="25"/>
        <v/>
      </c>
      <c r="AD1066" s="83"/>
      <c r="AE1066" s="83"/>
      <c r="AF1066" s="83"/>
      <c r="AG1066" s="83"/>
      <c r="AH1066" s="83"/>
      <c r="AI1066" s="83"/>
      <c r="AJ1066" s="83"/>
      <c r="AK1066" s="83"/>
      <c r="AL1066" s="83"/>
      <c r="AM1066" s="83"/>
      <c r="AN1066" s="83"/>
      <c r="AO1066" s="83"/>
      <c r="AP1066" s="83"/>
      <c r="AQ1066" s="83"/>
      <c r="AR1066" s="83"/>
      <c r="AS1066" s="83"/>
      <c r="AT1066" s="83"/>
      <c r="AU1066" s="83"/>
      <c r="AV1066" s="83"/>
      <c r="AW1066" s="83"/>
      <c r="AX1066" s="83"/>
      <c r="AY1066" s="83"/>
      <c r="AZ1066" s="83"/>
      <c r="BA1066" s="83"/>
      <c r="BB1066" s="83"/>
      <c r="BC1066" s="83"/>
      <c r="BD1066" s="83"/>
      <c r="BE1066" s="83"/>
      <c r="BF1066" s="83"/>
      <c r="BG1066" s="83"/>
      <c r="BH1066" s="83"/>
      <c r="BI1066" s="83"/>
      <c r="BJ1066" s="83"/>
      <c r="BK1066" s="83"/>
      <c r="BL1066" s="83"/>
      <c r="BM1066" s="83"/>
      <c r="BN1066" s="83"/>
      <c r="BO1066" s="83"/>
      <c r="BP1066" s="83"/>
      <c r="BQ1066" s="83"/>
      <c r="BR1066" s="83"/>
      <c r="BS1066" s="83"/>
      <c r="BT1066" s="83"/>
      <c r="BU1066" s="83"/>
      <c r="BV1066" s="83"/>
      <c r="BW1066" s="83"/>
      <c r="BX1066" s="83"/>
      <c r="BY1066" s="83"/>
      <c r="BZ1066" s="83"/>
      <c r="CA1066" s="83"/>
      <c r="CB1066" s="83"/>
      <c r="CC1066" s="83"/>
      <c r="CD1066" s="83"/>
      <c r="CE1066" s="83"/>
      <c r="CF1066" s="83"/>
      <c r="CG1066" s="83"/>
      <c r="CH1066" s="83"/>
      <c r="CI1066" s="83"/>
      <c r="CJ1066" s="83"/>
      <c r="CK1066" s="83"/>
      <c r="CL1066" s="83"/>
      <c r="CM1066" s="83"/>
      <c r="CN1066" s="83"/>
      <c r="CO1066" s="83"/>
      <c r="CP1066" s="83"/>
      <c r="CQ1066" s="83"/>
      <c r="CR1066" s="83"/>
      <c r="CS1066" s="83"/>
      <c r="CT1066" s="83"/>
      <c r="CU1066" s="83"/>
      <c r="CV1066" s="83"/>
      <c r="CW1066" s="83"/>
      <c r="CX1066" s="83"/>
      <c r="CY1066" s="83"/>
      <c r="CZ1066" s="83"/>
      <c r="DA1066" s="83"/>
      <c r="DB1066" s="83"/>
      <c r="DC1066" s="83"/>
      <c r="DD1066" s="83"/>
      <c r="DE1066" s="83"/>
      <c r="DF1066" s="83"/>
      <c r="DG1066" s="83"/>
      <c r="DH1066" s="83"/>
      <c r="DI1066" s="83"/>
      <c r="DJ1066" s="83"/>
      <c r="DK1066" s="83"/>
      <c r="DL1066" s="83"/>
      <c r="DM1066" s="83"/>
      <c r="DN1066" s="83"/>
      <c r="DO1066" s="83"/>
      <c r="DP1066" s="83"/>
      <c r="DQ1066" s="83"/>
      <c r="DR1066" s="83"/>
      <c r="DS1066" s="83"/>
      <c r="DT1066" s="83"/>
      <c r="DU1066" s="83"/>
      <c r="DV1066" s="83"/>
      <c r="DW1066" s="83"/>
      <c r="DX1066" s="83"/>
      <c r="DY1066" s="83"/>
      <c r="DZ1066" s="83"/>
      <c r="EA1066" s="83"/>
      <c r="EB1066" s="83"/>
      <c r="EC1066" s="83"/>
      <c r="ED1066" s="83"/>
      <c r="EE1066" s="83"/>
      <c r="EF1066" s="83"/>
      <c r="EG1066" s="83"/>
      <c r="EH1066" s="83"/>
      <c r="EI1066" s="83"/>
      <c r="EJ1066" s="83"/>
      <c r="EK1066" s="83"/>
      <c r="EL1066" s="83"/>
      <c r="EM1066" s="83"/>
      <c r="EN1066" s="83"/>
      <c r="EO1066" s="83"/>
      <c r="EP1066" s="83"/>
      <c r="EQ1066" s="83"/>
      <c r="ER1066" s="83"/>
      <c r="ES1066" s="83"/>
      <c r="ET1066" s="83"/>
      <c r="EU1066" s="83"/>
      <c r="EV1066" s="83"/>
      <c r="EW1066" s="83"/>
      <c r="EX1066" s="83"/>
      <c r="EY1066" s="83"/>
      <c r="EZ1066" s="83"/>
      <c r="FA1066" s="83"/>
      <c r="FB1066" s="83"/>
      <c r="FC1066" s="83"/>
      <c r="FD1066" s="83"/>
      <c r="FE1066" s="83"/>
      <c r="FF1066" s="83"/>
      <c r="FG1066" s="83"/>
      <c r="FH1066" s="83"/>
      <c r="FI1066" s="83"/>
      <c r="FJ1066" s="83"/>
      <c r="FK1066" s="83"/>
      <c r="FL1066" s="83"/>
      <c r="FM1066" s="83"/>
      <c r="FN1066" s="83"/>
      <c r="FO1066" s="83"/>
      <c r="FP1066" s="83"/>
      <c r="FQ1066" s="83"/>
      <c r="FR1066" s="83"/>
      <c r="FS1066" s="83"/>
      <c r="FT1066" s="83"/>
      <c r="FU1066" s="83"/>
      <c r="FV1066" s="83"/>
      <c r="FW1066" s="83"/>
      <c r="FX1066" s="83"/>
      <c r="FY1066" s="83"/>
      <c r="FZ1066" s="83"/>
      <c r="GA1066" s="83"/>
      <c r="GB1066" s="83"/>
      <c r="GC1066" s="83"/>
      <c r="GD1066" s="83"/>
      <c r="GE1066" s="83"/>
      <c r="GF1066" s="83"/>
      <c r="GG1066" s="83"/>
      <c r="GH1066" s="83"/>
      <c r="GI1066" s="83"/>
      <c r="GJ1066" s="83"/>
      <c r="GK1066" s="83"/>
      <c r="GL1066" s="83"/>
      <c r="GM1066" s="83"/>
      <c r="GN1066" s="83"/>
      <c r="GO1066" s="83"/>
      <c r="GP1066" s="83"/>
      <c r="GQ1066" s="83"/>
      <c r="GR1066" s="83"/>
      <c r="GS1066" s="83"/>
      <c r="GT1066" s="83"/>
      <c r="GU1066" s="83"/>
      <c r="GV1066" s="83"/>
      <c r="GW1066" s="83"/>
      <c r="GX1066" s="83"/>
      <c r="GY1066" s="83"/>
      <c r="GZ1066" s="83"/>
      <c r="HA1066" s="83"/>
      <c r="HB1066" s="83"/>
      <c r="HC1066" s="83"/>
      <c r="HD1066" s="83"/>
      <c r="HE1066" s="83"/>
      <c r="HF1066" s="83"/>
      <c r="HG1066" s="83"/>
      <c r="HH1066" s="83"/>
      <c r="HI1066" s="83"/>
      <c r="HJ1066" s="83"/>
      <c r="HK1066" s="83"/>
      <c r="HL1066" s="83"/>
      <c r="HM1066" s="83"/>
      <c r="HN1066" s="83"/>
      <c r="HO1066" s="83"/>
      <c r="HP1066" s="83"/>
      <c r="HQ1066" s="83"/>
      <c r="HR1066" s="83"/>
      <c r="HS1066" s="83"/>
      <c r="HT1066" s="83"/>
      <c r="HU1066" s="83"/>
      <c r="HV1066" s="83"/>
      <c r="HW1066" s="83"/>
      <c r="HX1066" s="83"/>
      <c r="HY1066" s="83"/>
      <c r="HZ1066" s="83"/>
      <c r="IA1066" s="83"/>
      <c r="IB1066" s="83"/>
      <c r="IC1066" s="83"/>
      <c r="ID1066" s="83"/>
      <c r="IE1066" s="83"/>
      <c r="IF1066" s="83"/>
      <c r="IG1066" s="83"/>
      <c r="IH1066" s="83"/>
      <c r="II1066" s="83"/>
      <c r="IJ1066" s="83"/>
      <c r="IK1066" s="83"/>
      <c r="IL1066" s="83"/>
      <c r="IM1066" s="83"/>
      <c r="IN1066" s="83"/>
      <c r="IO1066" s="83"/>
      <c r="IP1066" s="83"/>
      <c r="IQ1066" s="83"/>
      <c r="IR1066" s="83"/>
      <c r="IS1066" s="83"/>
      <c r="IT1066" s="83"/>
      <c r="IU1066" s="83"/>
      <c r="IV1066" s="83"/>
      <c r="IW1066" s="83"/>
      <c r="IX1066" s="83"/>
      <c r="IY1066" s="83"/>
      <c r="IZ1066" s="83"/>
      <c r="JA1066" s="83"/>
      <c r="JB1066" s="83"/>
      <c r="JC1066" s="83"/>
      <c r="JD1066" s="83"/>
      <c r="JE1066" s="83"/>
    </row>
    <row r="1067" spans="1:265" s="8" customFormat="1" ht="15" customHeight="1" x14ac:dyDescent="0.2">
      <c r="A1067" s="573"/>
      <c r="B1067" s="117" t="s">
        <v>955</v>
      </c>
      <c r="C1067" s="132"/>
      <c r="D1067" s="340" t="s">
        <v>2232</v>
      </c>
      <c r="E1067" s="117"/>
      <c r="F1067" s="1048"/>
      <c r="G1067" s="1049"/>
      <c r="H1067" s="340" t="s">
        <v>941</v>
      </c>
      <c r="I1067" s="340" t="s">
        <v>1860</v>
      </c>
      <c r="J1067" s="340" t="s">
        <v>1811</v>
      </c>
      <c r="K1067" s="388" t="s">
        <v>1971</v>
      </c>
      <c r="L1067" s="401" t="s">
        <v>97</v>
      </c>
      <c r="M1067" s="1136">
        <v>2</v>
      </c>
      <c r="N1067" s="1136" t="s">
        <v>101</v>
      </c>
      <c r="O1067" s="401" t="s">
        <v>435</v>
      </c>
      <c r="P1067" s="604">
        <v>2</v>
      </c>
      <c r="Q1067" s="605"/>
      <c r="R1067" s="605"/>
      <c r="S1067" s="605"/>
      <c r="T1067" s="605"/>
      <c r="U1067" s="605"/>
      <c r="V1067" s="605"/>
      <c r="W1067" s="606"/>
      <c r="X1067" s="142"/>
      <c r="Y1067" s="142"/>
      <c r="Z1067" s="112"/>
      <c r="AA1067" s="83"/>
      <c r="AB1067" s="83"/>
      <c r="AC1067" s="83" t="str">
        <f t="shared" si="25"/>
        <v/>
      </c>
      <c r="AD1067" s="83"/>
      <c r="AE1067" s="83"/>
      <c r="AF1067" s="83"/>
      <c r="AG1067" s="83"/>
      <c r="AH1067" s="83"/>
      <c r="AI1067" s="83"/>
      <c r="AJ1067" s="83"/>
      <c r="AK1067" s="83"/>
      <c r="AL1067" s="83"/>
      <c r="AM1067" s="83"/>
      <c r="AN1067" s="83"/>
      <c r="AO1067" s="83"/>
      <c r="AP1067" s="83"/>
      <c r="AQ1067" s="83"/>
      <c r="AR1067" s="83"/>
      <c r="AS1067" s="83"/>
      <c r="AT1067" s="83"/>
      <c r="AU1067" s="83"/>
      <c r="AV1067" s="83"/>
      <c r="AW1067" s="83"/>
      <c r="AX1067" s="83"/>
      <c r="AY1067" s="83"/>
      <c r="AZ1067" s="83"/>
      <c r="BA1067" s="83"/>
      <c r="BB1067" s="83"/>
      <c r="BC1067" s="83"/>
      <c r="BD1067" s="83"/>
      <c r="BE1067" s="83"/>
      <c r="BF1067" s="83"/>
      <c r="BG1067" s="83"/>
      <c r="BH1067" s="83"/>
      <c r="BI1067" s="83"/>
      <c r="BJ1067" s="83"/>
      <c r="BK1067" s="83"/>
      <c r="BL1067" s="83"/>
      <c r="BM1067" s="83"/>
      <c r="BN1067" s="83"/>
      <c r="BO1067" s="83"/>
      <c r="BP1067" s="83"/>
      <c r="BQ1067" s="83"/>
      <c r="BR1067" s="83"/>
      <c r="BS1067" s="83"/>
      <c r="BT1067" s="83"/>
      <c r="BU1067" s="83"/>
      <c r="BV1067" s="83"/>
      <c r="BW1067" s="83"/>
      <c r="BX1067" s="83"/>
      <c r="BY1067" s="83"/>
      <c r="BZ1067" s="83"/>
      <c r="CA1067" s="83"/>
      <c r="CB1067" s="83"/>
      <c r="CC1067" s="83"/>
      <c r="CD1067" s="83"/>
      <c r="CE1067" s="83"/>
      <c r="CF1067" s="83"/>
      <c r="CG1067" s="83"/>
      <c r="CH1067" s="83"/>
      <c r="CI1067" s="83"/>
      <c r="CJ1067" s="83"/>
      <c r="CK1067" s="83"/>
      <c r="CL1067" s="83"/>
      <c r="CM1067" s="83"/>
      <c r="CN1067" s="83"/>
      <c r="CO1067" s="83"/>
      <c r="CP1067" s="83"/>
      <c r="CQ1067" s="83"/>
      <c r="CR1067" s="83"/>
      <c r="CS1067" s="83"/>
      <c r="CT1067" s="83"/>
      <c r="CU1067" s="83"/>
      <c r="CV1067" s="83"/>
      <c r="CW1067" s="83"/>
      <c r="CX1067" s="83"/>
      <c r="CY1067" s="83"/>
      <c r="CZ1067" s="83"/>
      <c r="DA1067" s="83"/>
      <c r="DB1067" s="83"/>
      <c r="DC1067" s="83"/>
      <c r="DD1067" s="83"/>
      <c r="DE1067" s="83"/>
      <c r="DF1067" s="83"/>
      <c r="DG1067" s="83"/>
      <c r="DH1067" s="83"/>
      <c r="DI1067" s="83"/>
      <c r="DJ1067" s="83"/>
      <c r="DK1067" s="83"/>
      <c r="DL1067" s="83"/>
      <c r="DM1067" s="83"/>
      <c r="DN1067" s="83"/>
      <c r="DO1067" s="83"/>
      <c r="DP1067" s="83"/>
      <c r="DQ1067" s="83"/>
      <c r="DR1067" s="83"/>
      <c r="DS1067" s="83"/>
      <c r="DT1067" s="83"/>
      <c r="DU1067" s="83"/>
      <c r="DV1067" s="83"/>
      <c r="DW1067" s="83"/>
      <c r="DX1067" s="83"/>
      <c r="DY1067" s="83"/>
      <c r="DZ1067" s="83"/>
      <c r="EA1067" s="83"/>
      <c r="EB1067" s="83"/>
      <c r="EC1067" s="83"/>
      <c r="ED1067" s="83"/>
      <c r="EE1067" s="83"/>
      <c r="EF1067" s="83"/>
      <c r="EG1067" s="83"/>
      <c r="EH1067" s="83"/>
      <c r="EI1067" s="83"/>
      <c r="EJ1067" s="83"/>
      <c r="EK1067" s="83"/>
      <c r="EL1067" s="83"/>
      <c r="EM1067" s="83"/>
      <c r="EN1067" s="83"/>
      <c r="EO1067" s="83"/>
      <c r="EP1067" s="83"/>
      <c r="EQ1067" s="83"/>
      <c r="ER1067" s="83"/>
      <c r="ES1067" s="83"/>
      <c r="ET1067" s="83"/>
      <c r="EU1067" s="83"/>
      <c r="EV1067" s="83"/>
      <c r="EW1067" s="83"/>
      <c r="EX1067" s="83"/>
      <c r="EY1067" s="83"/>
      <c r="EZ1067" s="83"/>
      <c r="FA1067" s="83"/>
      <c r="FB1067" s="83"/>
      <c r="FC1067" s="83"/>
      <c r="FD1067" s="83"/>
      <c r="FE1067" s="83"/>
      <c r="FF1067" s="83"/>
      <c r="FG1067" s="83"/>
      <c r="FH1067" s="83"/>
      <c r="FI1067" s="83"/>
      <c r="FJ1067" s="83"/>
      <c r="FK1067" s="83"/>
      <c r="FL1067" s="83"/>
      <c r="FM1067" s="83"/>
      <c r="FN1067" s="83"/>
      <c r="FO1067" s="83"/>
      <c r="FP1067" s="83"/>
      <c r="FQ1067" s="83"/>
      <c r="FR1067" s="83"/>
      <c r="FS1067" s="83"/>
      <c r="FT1067" s="83"/>
      <c r="FU1067" s="83"/>
      <c r="FV1067" s="83"/>
      <c r="FW1067" s="83"/>
      <c r="FX1067" s="83"/>
      <c r="FY1067" s="83"/>
      <c r="FZ1067" s="83"/>
      <c r="GA1067" s="83"/>
      <c r="GB1067" s="83"/>
      <c r="GC1067" s="83"/>
      <c r="GD1067" s="83"/>
      <c r="GE1067" s="83"/>
      <c r="GF1067" s="83"/>
      <c r="GG1067" s="83"/>
      <c r="GH1067" s="83"/>
      <c r="GI1067" s="83"/>
      <c r="GJ1067" s="83"/>
      <c r="GK1067" s="83"/>
      <c r="GL1067" s="83"/>
      <c r="GM1067" s="83"/>
      <c r="GN1067" s="83"/>
      <c r="GO1067" s="83"/>
      <c r="GP1067" s="83"/>
      <c r="GQ1067" s="83"/>
      <c r="GR1067" s="83"/>
      <c r="GS1067" s="83"/>
      <c r="GT1067" s="83"/>
      <c r="GU1067" s="83"/>
      <c r="GV1067" s="83"/>
      <c r="GW1067" s="83"/>
      <c r="GX1067" s="83"/>
      <c r="GY1067" s="83"/>
      <c r="GZ1067" s="83"/>
      <c r="HA1067" s="83"/>
      <c r="HB1067" s="83"/>
      <c r="HC1067" s="83"/>
      <c r="HD1067" s="83"/>
      <c r="HE1067" s="83"/>
      <c r="HF1067" s="83"/>
      <c r="HG1067" s="83"/>
      <c r="HH1067" s="83"/>
      <c r="HI1067" s="83"/>
      <c r="HJ1067" s="83"/>
      <c r="HK1067" s="83"/>
      <c r="HL1067" s="83"/>
      <c r="HM1067" s="83"/>
      <c r="HN1067" s="83"/>
      <c r="HO1067" s="83"/>
      <c r="HP1067" s="83"/>
      <c r="HQ1067" s="83"/>
      <c r="HR1067" s="83"/>
      <c r="HS1067" s="83"/>
      <c r="HT1067" s="83"/>
      <c r="HU1067" s="83"/>
      <c r="HV1067" s="83"/>
      <c r="HW1067" s="83"/>
      <c r="HX1067" s="83"/>
      <c r="HY1067" s="83"/>
      <c r="HZ1067" s="83"/>
      <c r="IA1067" s="83"/>
      <c r="IB1067" s="83"/>
      <c r="IC1067" s="83"/>
      <c r="ID1067" s="83"/>
      <c r="IE1067" s="83"/>
      <c r="IF1067" s="83"/>
      <c r="IG1067" s="83"/>
      <c r="IH1067" s="83"/>
      <c r="II1067" s="83"/>
      <c r="IJ1067" s="83"/>
      <c r="IK1067" s="83"/>
      <c r="IL1067" s="83"/>
      <c r="IM1067" s="83"/>
      <c r="IN1067" s="83"/>
      <c r="IO1067" s="83"/>
      <c r="IP1067" s="83"/>
      <c r="IQ1067" s="83"/>
      <c r="IR1067" s="83"/>
      <c r="IS1067" s="83"/>
      <c r="IT1067" s="83"/>
      <c r="IU1067" s="83"/>
      <c r="IV1067" s="83"/>
      <c r="IW1067" s="83"/>
      <c r="IX1067" s="83"/>
      <c r="IY1067" s="83"/>
      <c r="IZ1067" s="83"/>
      <c r="JA1067" s="83"/>
      <c r="JB1067" s="83"/>
      <c r="JC1067" s="83"/>
      <c r="JD1067" s="83"/>
      <c r="JE1067" s="83"/>
    </row>
    <row r="1068" spans="1:265" s="8" customFormat="1" ht="15" customHeight="1" x14ac:dyDescent="0.2">
      <c r="A1068" s="573"/>
      <c r="B1068" s="117" t="s">
        <v>955</v>
      </c>
      <c r="C1068" s="132"/>
      <c r="D1068" s="340" t="s">
        <v>2232</v>
      </c>
      <c r="E1068" s="117"/>
      <c r="F1068" s="1048"/>
      <c r="G1068" s="1049"/>
      <c r="H1068" s="340" t="s">
        <v>941</v>
      </c>
      <c r="I1068" s="340" t="s">
        <v>1860</v>
      </c>
      <c r="J1068" s="340" t="s">
        <v>1811</v>
      </c>
      <c r="K1068" s="388" t="s">
        <v>1972</v>
      </c>
      <c r="L1068" s="401" t="s">
        <v>97</v>
      </c>
      <c r="M1068" s="1136">
        <v>3</v>
      </c>
      <c r="N1068" s="1136" t="s">
        <v>24</v>
      </c>
      <c r="O1068" s="401" t="s">
        <v>435</v>
      </c>
      <c r="P1068" s="604">
        <v>3</v>
      </c>
      <c r="Q1068" s="605"/>
      <c r="R1068" s="605"/>
      <c r="S1068" s="605"/>
      <c r="T1068" s="605"/>
      <c r="U1068" s="605"/>
      <c r="V1068" s="605"/>
      <c r="W1068" s="606"/>
      <c r="X1068" s="142"/>
      <c r="Y1068" s="142"/>
      <c r="Z1068" s="112"/>
      <c r="AA1068" s="83"/>
      <c r="AB1068" s="83"/>
      <c r="AC1068" s="83" t="str">
        <f t="shared" si="25"/>
        <v/>
      </c>
      <c r="AD1068" s="83"/>
      <c r="AE1068" s="83"/>
      <c r="AF1068" s="83"/>
      <c r="AG1068" s="83"/>
      <c r="AH1068" s="83"/>
      <c r="AI1068" s="83"/>
      <c r="AJ1068" s="83"/>
      <c r="AK1068" s="83"/>
      <c r="AL1068" s="83"/>
      <c r="AM1068" s="83"/>
      <c r="AN1068" s="83"/>
      <c r="AO1068" s="83"/>
      <c r="AP1068" s="83"/>
      <c r="AQ1068" s="83"/>
      <c r="AR1068" s="83"/>
      <c r="AS1068" s="83"/>
      <c r="AT1068" s="83"/>
      <c r="AU1068" s="83"/>
      <c r="AV1068" s="83"/>
      <c r="AW1068" s="83"/>
      <c r="AX1068" s="83"/>
      <c r="AY1068" s="83"/>
      <c r="AZ1068" s="83"/>
      <c r="BA1068" s="83"/>
      <c r="BB1068" s="83"/>
      <c r="BC1068" s="83"/>
      <c r="BD1068" s="83"/>
      <c r="BE1068" s="83"/>
      <c r="BF1068" s="83"/>
      <c r="BG1068" s="83"/>
      <c r="BH1068" s="83"/>
      <c r="BI1068" s="83"/>
      <c r="BJ1068" s="83"/>
      <c r="BK1068" s="83"/>
      <c r="BL1068" s="83"/>
      <c r="BM1068" s="83"/>
      <c r="BN1068" s="83"/>
      <c r="BO1068" s="83"/>
      <c r="BP1068" s="83"/>
      <c r="BQ1068" s="83"/>
      <c r="BR1068" s="83"/>
      <c r="BS1068" s="83"/>
      <c r="BT1068" s="83"/>
      <c r="BU1068" s="83"/>
      <c r="BV1068" s="83"/>
      <c r="BW1068" s="83"/>
      <c r="BX1068" s="83"/>
      <c r="BY1068" s="83"/>
      <c r="BZ1068" s="83"/>
      <c r="CA1068" s="83"/>
      <c r="CB1068" s="83"/>
      <c r="CC1068" s="83"/>
      <c r="CD1068" s="83"/>
      <c r="CE1068" s="83"/>
      <c r="CF1068" s="83"/>
      <c r="CG1068" s="83"/>
      <c r="CH1068" s="83"/>
      <c r="CI1068" s="83"/>
      <c r="CJ1068" s="83"/>
      <c r="CK1068" s="83"/>
      <c r="CL1068" s="83"/>
      <c r="CM1068" s="83"/>
      <c r="CN1068" s="83"/>
      <c r="CO1068" s="83"/>
      <c r="CP1068" s="83"/>
      <c r="CQ1068" s="83"/>
      <c r="CR1068" s="83"/>
      <c r="CS1068" s="83"/>
      <c r="CT1068" s="83"/>
      <c r="CU1068" s="83"/>
      <c r="CV1068" s="83"/>
      <c r="CW1068" s="83"/>
      <c r="CX1068" s="83"/>
      <c r="CY1068" s="83"/>
      <c r="CZ1068" s="83"/>
      <c r="DA1068" s="83"/>
      <c r="DB1068" s="83"/>
      <c r="DC1068" s="83"/>
      <c r="DD1068" s="83"/>
      <c r="DE1068" s="83"/>
      <c r="DF1068" s="83"/>
      <c r="DG1068" s="83"/>
      <c r="DH1068" s="83"/>
      <c r="DI1068" s="83"/>
      <c r="DJ1068" s="83"/>
      <c r="DK1068" s="83"/>
      <c r="DL1068" s="83"/>
      <c r="DM1068" s="83"/>
      <c r="DN1068" s="83"/>
      <c r="DO1068" s="83"/>
      <c r="DP1068" s="83"/>
      <c r="DQ1068" s="83"/>
      <c r="DR1068" s="83"/>
      <c r="DS1068" s="83"/>
      <c r="DT1068" s="83"/>
      <c r="DU1068" s="83"/>
      <c r="DV1068" s="83"/>
      <c r="DW1068" s="83"/>
      <c r="DX1068" s="83"/>
      <c r="DY1068" s="83"/>
      <c r="DZ1068" s="83"/>
      <c r="EA1068" s="83"/>
      <c r="EB1068" s="83"/>
      <c r="EC1068" s="83"/>
      <c r="ED1068" s="83"/>
      <c r="EE1068" s="83"/>
      <c r="EF1068" s="83"/>
      <c r="EG1068" s="83"/>
      <c r="EH1068" s="83"/>
      <c r="EI1068" s="83"/>
      <c r="EJ1068" s="83"/>
      <c r="EK1068" s="83"/>
      <c r="EL1068" s="83"/>
      <c r="EM1068" s="83"/>
      <c r="EN1068" s="83"/>
      <c r="EO1068" s="83"/>
      <c r="EP1068" s="83"/>
      <c r="EQ1068" s="83"/>
      <c r="ER1068" s="83"/>
      <c r="ES1068" s="83"/>
      <c r="ET1068" s="83"/>
      <c r="EU1068" s="83"/>
      <c r="EV1068" s="83"/>
      <c r="EW1068" s="83"/>
      <c r="EX1068" s="83"/>
      <c r="EY1068" s="83"/>
      <c r="EZ1068" s="83"/>
      <c r="FA1068" s="83"/>
      <c r="FB1068" s="83"/>
      <c r="FC1068" s="83"/>
      <c r="FD1068" s="83"/>
      <c r="FE1068" s="83"/>
      <c r="FF1068" s="83"/>
      <c r="FG1068" s="83"/>
      <c r="FH1068" s="83"/>
      <c r="FI1068" s="83"/>
      <c r="FJ1068" s="83"/>
      <c r="FK1068" s="83"/>
      <c r="FL1068" s="83"/>
      <c r="FM1068" s="83"/>
      <c r="FN1068" s="83"/>
      <c r="FO1068" s="83"/>
      <c r="FP1068" s="83"/>
      <c r="FQ1068" s="83"/>
      <c r="FR1068" s="83"/>
      <c r="FS1068" s="83"/>
      <c r="FT1068" s="83"/>
      <c r="FU1068" s="83"/>
      <c r="FV1068" s="83"/>
      <c r="FW1068" s="83"/>
      <c r="FX1068" s="83"/>
      <c r="FY1068" s="83"/>
      <c r="FZ1068" s="83"/>
      <c r="GA1068" s="83"/>
      <c r="GB1068" s="83"/>
      <c r="GC1068" s="83"/>
      <c r="GD1068" s="83"/>
      <c r="GE1068" s="83"/>
      <c r="GF1068" s="83"/>
      <c r="GG1068" s="83"/>
      <c r="GH1068" s="83"/>
      <c r="GI1068" s="83"/>
      <c r="GJ1068" s="83"/>
      <c r="GK1068" s="83"/>
      <c r="GL1068" s="83"/>
      <c r="GM1068" s="83"/>
      <c r="GN1068" s="83"/>
      <c r="GO1068" s="83"/>
      <c r="GP1068" s="83"/>
      <c r="GQ1068" s="83"/>
      <c r="GR1068" s="83"/>
      <c r="GS1068" s="83"/>
      <c r="GT1068" s="83"/>
      <c r="GU1068" s="83"/>
      <c r="GV1068" s="83"/>
      <c r="GW1068" s="83"/>
      <c r="GX1068" s="83"/>
      <c r="GY1068" s="83"/>
      <c r="GZ1068" s="83"/>
      <c r="HA1068" s="83"/>
      <c r="HB1068" s="83"/>
      <c r="HC1068" s="83"/>
      <c r="HD1068" s="83"/>
      <c r="HE1068" s="83"/>
      <c r="HF1068" s="83"/>
      <c r="HG1068" s="83"/>
      <c r="HH1068" s="83"/>
      <c r="HI1068" s="83"/>
      <c r="HJ1068" s="83"/>
      <c r="HK1068" s="83"/>
      <c r="HL1068" s="83"/>
      <c r="HM1068" s="83"/>
      <c r="HN1068" s="83"/>
      <c r="HO1068" s="83"/>
      <c r="HP1068" s="83"/>
      <c r="HQ1068" s="83"/>
      <c r="HR1068" s="83"/>
      <c r="HS1068" s="83"/>
      <c r="HT1068" s="83"/>
      <c r="HU1068" s="83"/>
      <c r="HV1068" s="83"/>
      <c r="HW1068" s="83"/>
      <c r="HX1068" s="83"/>
      <c r="HY1068" s="83"/>
      <c r="HZ1068" s="83"/>
      <c r="IA1068" s="83"/>
      <c r="IB1068" s="83"/>
      <c r="IC1068" s="83"/>
      <c r="ID1068" s="83"/>
      <c r="IE1068" s="83"/>
      <c r="IF1068" s="83"/>
      <c r="IG1068" s="83"/>
      <c r="IH1068" s="83"/>
      <c r="II1068" s="83"/>
      <c r="IJ1068" s="83"/>
      <c r="IK1068" s="83"/>
      <c r="IL1068" s="83"/>
      <c r="IM1068" s="83"/>
      <c r="IN1068" s="83"/>
      <c r="IO1068" s="83"/>
      <c r="IP1068" s="83"/>
      <c r="IQ1068" s="83"/>
      <c r="IR1068" s="83"/>
      <c r="IS1068" s="83"/>
      <c r="IT1068" s="83"/>
      <c r="IU1068" s="83"/>
      <c r="IV1068" s="83"/>
      <c r="IW1068" s="83"/>
      <c r="IX1068" s="83"/>
      <c r="IY1068" s="83"/>
      <c r="IZ1068" s="83"/>
      <c r="JA1068" s="83"/>
      <c r="JB1068" s="83"/>
      <c r="JC1068" s="83"/>
      <c r="JD1068" s="83"/>
      <c r="JE1068" s="83"/>
    </row>
    <row r="1069" spans="1:265" s="8" customFormat="1" ht="15" customHeight="1" x14ac:dyDescent="0.2">
      <c r="A1069" s="573"/>
      <c r="B1069" s="117" t="s">
        <v>955</v>
      </c>
      <c r="C1069" s="132"/>
      <c r="D1069" s="333" t="s">
        <v>2232</v>
      </c>
      <c r="E1069" s="117"/>
      <c r="F1069" s="1048"/>
      <c r="G1069" s="1049"/>
      <c r="H1069" s="333" t="s">
        <v>941</v>
      </c>
      <c r="I1069" s="333" t="s">
        <v>1860</v>
      </c>
      <c r="J1069" s="333" t="s">
        <v>1811</v>
      </c>
      <c r="K1069" s="388" t="s">
        <v>126</v>
      </c>
      <c r="L1069" s="388"/>
      <c r="M1069" s="1136"/>
      <c r="N1069" s="1136"/>
      <c r="O1069" s="388"/>
      <c r="P1069" s="604"/>
      <c r="Q1069" s="605"/>
      <c r="R1069" s="605"/>
      <c r="S1069" s="605">
        <v>5</v>
      </c>
      <c r="T1069" s="605"/>
      <c r="U1069" s="605"/>
      <c r="V1069" s="605"/>
      <c r="W1069" s="606"/>
      <c r="X1069" s="142"/>
      <c r="Y1069" s="142"/>
      <c r="Z1069" s="112"/>
      <c r="AA1069" s="83"/>
      <c r="AB1069" s="83"/>
      <c r="AC1069" s="83" t="str">
        <f t="shared" si="25"/>
        <v/>
      </c>
      <c r="AD1069" s="83"/>
      <c r="AE1069" s="83"/>
      <c r="AF1069" s="83"/>
      <c r="AG1069" s="83"/>
      <c r="AH1069" s="83"/>
      <c r="AI1069" s="83"/>
      <c r="AJ1069" s="83"/>
      <c r="AK1069" s="83"/>
      <c r="AL1069" s="83"/>
      <c r="AM1069" s="83"/>
      <c r="AN1069" s="83"/>
      <c r="AO1069" s="83"/>
      <c r="AP1069" s="83"/>
      <c r="AQ1069" s="83"/>
      <c r="AR1069" s="83"/>
      <c r="AS1069" s="83"/>
      <c r="AT1069" s="83"/>
      <c r="AU1069" s="83"/>
      <c r="AV1069" s="83"/>
      <c r="AW1069" s="83"/>
      <c r="AX1069" s="83"/>
      <c r="AY1069" s="83"/>
      <c r="AZ1069" s="83"/>
      <c r="BA1069" s="83"/>
      <c r="BB1069" s="83"/>
      <c r="BC1069" s="83"/>
      <c r="BD1069" s="83"/>
      <c r="BE1069" s="83"/>
      <c r="BF1069" s="83"/>
      <c r="BG1069" s="83"/>
      <c r="BH1069" s="83"/>
      <c r="BI1069" s="83"/>
      <c r="BJ1069" s="83"/>
      <c r="BK1069" s="83"/>
      <c r="BL1069" s="83"/>
      <c r="BM1069" s="83"/>
      <c r="BN1069" s="83"/>
      <c r="BO1069" s="83"/>
      <c r="BP1069" s="83"/>
      <c r="BQ1069" s="83"/>
      <c r="BR1069" s="83"/>
      <c r="BS1069" s="83"/>
      <c r="BT1069" s="83"/>
      <c r="BU1069" s="83"/>
      <c r="BV1069" s="83"/>
      <c r="BW1069" s="83"/>
      <c r="BX1069" s="83"/>
      <c r="BY1069" s="83"/>
      <c r="BZ1069" s="83"/>
      <c r="CA1069" s="83"/>
      <c r="CB1069" s="83"/>
      <c r="CC1069" s="83"/>
      <c r="CD1069" s="83"/>
      <c r="CE1069" s="83"/>
      <c r="CF1069" s="83"/>
      <c r="CG1069" s="83"/>
      <c r="CH1069" s="83"/>
      <c r="CI1069" s="83"/>
      <c r="CJ1069" s="83"/>
      <c r="CK1069" s="83"/>
      <c r="CL1069" s="83"/>
      <c r="CM1069" s="83"/>
      <c r="CN1069" s="83"/>
      <c r="CO1069" s="83"/>
      <c r="CP1069" s="83"/>
      <c r="CQ1069" s="83"/>
      <c r="CR1069" s="83"/>
      <c r="CS1069" s="83"/>
      <c r="CT1069" s="83"/>
      <c r="CU1069" s="83"/>
      <c r="CV1069" s="83"/>
      <c r="CW1069" s="83"/>
      <c r="CX1069" s="83"/>
      <c r="CY1069" s="83"/>
      <c r="CZ1069" s="83"/>
      <c r="DA1069" s="83"/>
      <c r="DB1069" s="83"/>
      <c r="DC1069" s="83"/>
      <c r="DD1069" s="83"/>
      <c r="DE1069" s="83"/>
      <c r="DF1069" s="83"/>
      <c r="DG1069" s="83"/>
      <c r="DH1069" s="83"/>
      <c r="DI1069" s="83"/>
      <c r="DJ1069" s="83"/>
      <c r="DK1069" s="83"/>
      <c r="DL1069" s="83"/>
      <c r="DM1069" s="83"/>
      <c r="DN1069" s="83"/>
      <c r="DO1069" s="83"/>
      <c r="DP1069" s="83"/>
      <c r="DQ1069" s="83"/>
      <c r="DR1069" s="83"/>
      <c r="DS1069" s="83"/>
      <c r="DT1069" s="83"/>
      <c r="DU1069" s="83"/>
      <c r="DV1069" s="83"/>
      <c r="DW1069" s="83"/>
      <c r="DX1069" s="83"/>
      <c r="DY1069" s="83"/>
      <c r="DZ1069" s="83"/>
      <c r="EA1069" s="83"/>
      <c r="EB1069" s="83"/>
      <c r="EC1069" s="83"/>
      <c r="ED1069" s="83"/>
      <c r="EE1069" s="83"/>
      <c r="EF1069" s="83"/>
      <c r="EG1069" s="83"/>
      <c r="EH1069" s="83"/>
      <c r="EI1069" s="83"/>
      <c r="EJ1069" s="83"/>
      <c r="EK1069" s="83"/>
      <c r="EL1069" s="83"/>
      <c r="EM1069" s="83"/>
      <c r="EN1069" s="83"/>
      <c r="EO1069" s="83"/>
      <c r="EP1069" s="83"/>
      <c r="EQ1069" s="83"/>
      <c r="ER1069" s="83"/>
      <c r="ES1069" s="83"/>
      <c r="ET1069" s="83"/>
      <c r="EU1069" s="83"/>
      <c r="EV1069" s="83"/>
      <c r="EW1069" s="83"/>
      <c r="EX1069" s="83"/>
      <c r="EY1069" s="83"/>
      <c r="EZ1069" s="83"/>
      <c r="FA1069" s="83"/>
      <c r="FB1069" s="83"/>
      <c r="FC1069" s="83"/>
      <c r="FD1069" s="83"/>
      <c r="FE1069" s="83"/>
      <c r="FF1069" s="83"/>
      <c r="FG1069" s="83"/>
      <c r="FH1069" s="83"/>
      <c r="FI1069" s="83"/>
      <c r="FJ1069" s="83"/>
      <c r="FK1069" s="83"/>
      <c r="FL1069" s="83"/>
      <c r="FM1069" s="83"/>
      <c r="FN1069" s="83"/>
      <c r="FO1069" s="83"/>
      <c r="FP1069" s="83"/>
      <c r="FQ1069" s="83"/>
      <c r="FR1069" s="83"/>
      <c r="FS1069" s="83"/>
      <c r="FT1069" s="83"/>
      <c r="FU1069" s="83"/>
      <c r="FV1069" s="83"/>
      <c r="FW1069" s="83"/>
      <c r="FX1069" s="83"/>
      <c r="FY1069" s="83"/>
      <c r="FZ1069" s="83"/>
      <c r="GA1069" s="83"/>
      <c r="GB1069" s="83"/>
      <c r="GC1069" s="83"/>
      <c r="GD1069" s="83"/>
      <c r="GE1069" s="83"/>
      <c r="GF1069" s="83"/>
      <c r="GG1069" s="83"/>
      <c r="GH1069" s="83"/>
      <c r="GI1069" s="83"/>
      <c r="GJ1069" s="83"/>
      <c r="GK1069" s="83"/>
      <c r="GL1069" s="83"/>
      <c r="GM1069" s="83"/>
      <c r="GN1069" s="83"/>
      <c r="GO1069" s="83"/>
      <c r="GP1069" s="83"/>
      <c r="GQ1069" s="83"/>
      <c r="GR1069" s="83"/>
      <c r="GS1069" s="83"/>
      <c r="GT1069" s="83"/>
      <c r="GU1069" s="83"/>
      <c r="GV1069" s="83"/>
      <c r="GW1069" s="83"/>
      <c r="GX1069" s="83"/>
      <c r="GY1069" s="83"/>
      <c r="GZ1069" s="83"/>
      <c r="HA1069" s="83"/>
      <c r="HB1069" s="83"/>
      <c r="HC1069" s="83"/>
      <c r="HD1069" s="83"/>
      <c r="HE1069" s="83"/>
      <c r="HF1069" s="83"/>
      <c r="HG1069" s="83"/>
      <c r="HH1069" s="83"/>
      <c r="HI1069" s="83"/>
      <c r="HJ1069" s="83"/>
      <c r="HK1069" s="83"/>
      <c r="HL1069" s="83"/>
      <c r="HM1069" s="83"/>
      <c r="HN1069" s="83"/>
      <c r="HO1069" s="83"/>
      <c r="HP1069" s="83"/>
      <c r="HQ1069" s="83"/>
      <c r="HR1069" s="83"/>
      <c r="HS1069" s="83"/>
      <c r="HT1069" s="83"/>
      <c r="HU1069" s="83"/>
      <c r="HV1069" s="83"/>
      <c r="HW1069" s="83"/>
      <c r="HX1069" s="83"/>
      <c r="HY1069" s="83"/>
      <c r="HZ1069" s="83"/>
      <c r="IA1069" s="83"/>
      <c r="IB1069" s="83"/>
      <c r="IC1069" s="83"/>
      <c r="ID1069" s="83"/>
      <c r="IE1069" s="83"/>
      <c r="IF1069" s="83"/>
      <c r="IG1069" s="83"/>
      <c r="IH1069" s="83"/>
      <c r="II1069" s="83"/>
      <c r="IJ1069" s="83"/>
      <c r="IK1069" s="83"/>
      <c r="IL1069" s="83"/>
      <c r="IM1069" s="83"/>
      <c r="IN1069" s="83"/>
      <c r="IO1069" s="83"/>
      <c r="IP1069" s="83"/>
      <c r="IQ1069" s="83"/>
      <c r="IR1069" s="83"/>
      <c r="IS1069" s="83"/>
      <c r="IT1069" s="83"/>
      <c r="IU1069" s="83"/>
      <c r="IV1069" s="83"/>
      <c r="IW1069" s="83"/>
      <c r="IX1069" s="83"/>
      <c r="IY1069" s="83"/>
      <c r="IZ1069" s="83"/>
      <c r="JA1069" s="83"/>
      <c r="JB1069" s="83"/>
      <c r="JC1069" s="83"/>
      <c r="JD1069" s="83"/>
      <c r="JE1069" s="83"/>
    </row>
    <row r="1070" spans="1:265" s="8" customFormat="1" ht="15" customHeight="1" x14ac:dyDescent="0.2">
      <c r="A1070" s="573"/>
      <c r="B1070" s="117" t="s">
        <v>955</v>
      </c>
      <c r="C1070" s="132"/>
      <c r="D1070" s="340" t="s">
        <v>2232</v>
      </c>
      <c r="E1070" s="117"/>
      <c r="F1070" s="1048"/>
      <c r="G1070" s="1049"/>
      <c r="H1070" s="340" t="s">
        <v>941</v>
      </c>
      <c r="I1070" s="340" t="s">
        <v>1860</v>
      </c>
      <c r="J1070" s="340" t="s">
        <v>1811</v>
      </c>
      <c r="K1070" s="388" t="s">
        <v>426</v>
      </c>
      <c r="L1070" s="401"/>
      <c r="M1070" s="1136"/>
      <c r="N1070" s="1136"/>
      <c r="O1070" s="401"/>
      <c r="P1070" s="604"/>
      <c r="Q1070" s="605"/>
      <c r="R1070" s="605"/>
      <c r="S1070" s="605">
        <v>3</v>
      </c>
      <c r="T1070" s="605"/>
      <c r="U1070" s="605"/>
      <c r="V1070" s="605"/>
      <c r="W1070" s="606"/>
      <c r="X1070" s="142"/>
      <c r="Y1070" s="142"/>
      <c r="Z1070" s="112"/>
      <c r="AA1070" s="83"/>
      <c r="AB1070" s="83"/>
      <c r="AC1070" s="83" t="str">
        <f t="shared" si="25"/>
        <v/>
      </c>
      <c r="AD1070" s="83"/>
      <c r="AE1070" s="83"/>
      <c r="AF1070" s="83"/>
      <c r="AG1070" s="83"/>
      <c r="AH1070" s="83"/>
      <c r="AI1070" s="83"/>
      <c r="AJ1070" s="83"/>
      <c r="AK1070" s="83"/>
      <c r="AL1070" s="83"/>
      <c r="AM1070" s="83"/>
      <c r="AN1070" s="83"/>
      <c r="AO1070" s="83"/>
      <c r="AP1070" s="83"/>
      <c r="AQ1070" s="83"/>
      <c r="AR1070" s="83"/>
      <c r="AS1070" s="83"/>
      <c r="AT1070" s="83"/>
      <c r="AU1070" s="83"/>
      <c r="AV1070" s="83"/>
      <c r="AW1070" s="83"/>
      <c r="AX1070" s="83"/>
      <c r="AY1070" s="83"/>
      <c r="AZ1070" s="83"/>
      <c r="BA1070" s="83"/>
      <c r="BB1070" s="83"/>
      <c r="BC1070" s="83"/>
      <c r="BD1070" s="83"/>
      <c r="BE1070" s="83"/>
      <c r="BF1070" s="83"/>
      <c r="BG1070" s="83"/>
      <c r="BH1070" s="83"/>
      <c r="BI1070" s="83"/>
      <c r="BJ1070" s="83"/>
      <c r="BK1070" s="83"/>
      <c r="BL1070" s="83"/>
      <c r="BM1070" s="83"/>
      <c r="BN1070" s="83"/>
      <c r="BO1070" s="83"/>
      <c r="BP1070" s="83"/>
      <c r="BQ1070" s="83"/>
      <c r="BR1070" s="83"/>
      <c r="BS1070" s="83"/>
      <c r="BT1070" s="83"/>
      <c r="BU1070" s="83"/>
      <c r="BV1070" s="83"/>
      <c r="BW1070" s="83"/>
      <c r="BX1070" s="83"/>
      <c r="BY1070" s="83"/>
      <c r="BZ1070" s="83"/>
      <c r="CA1070" s="83"/>
      <c r="CB1070" s="83"/>
      <c r="CC1070" s="83"/>
      <c r="CD1070" s="83"/>
      <c r="CE1070" s="83"/>
      <c r="CF1070" s="83"/>
      <c r="CG1070" s="83"/>
      <c r="CH1070" s="83"/>
      <c r="CI1070" s="83"/>
      <c r="CJ1070" s="83"/>
      <c r="CK1070" s="83"/>
      <c r="CL1070" s="83"/>
      <c r="CM1070" s="83"/>
      <c r="CN1070" s="83"/>
      <c r="CO1070" s="83"/>
      <c r="CP1070" s="83"/>
      <c r="CQ1070" s="83"/>
      <c r="CR1070" s="83"/>
      <c r="CS1070" s="83"/>
      <c r="CT1070" s="83"/>
      <c r="CU1070" s="83"/>
      <c r="CV1070" s="83"/>
      <c r="CW1070" s="83"/>
      <c r="CX1070" s="83"/>
      <c r="CY1070" s="83"/>
      <c r="CZ1070" s="83"/>
      <c r="DA1070" s="83"/>
      <c r="DB1070" s="83"/>
      <c r="DC1070" s="83"/>
      <c r="DD1070" s="83"/>
      <c r="DE1070" s="83"/>
      <c r="DF1070" s="83"/>
      <c r="DG1070" s="83"/>
      <c r="DH1070" s="83"/>
      <c r="DI1070" s="83"/>
      <c r="DJ1070" s="83"/>
      <c r="DK1070" s="83"/>
      <c r="DL1070" s="83"/>
      <c r="DM1070" s="83"/>
      <c r="DN1070" s="83"/>
      <c r="DO1070" s="83"/>
      <c r="DP1070" s="83"/>
      <c r="DQ1070" s="83"/>
      <c r="DR1070" s="83"/>
      <c r="DS1070" s="83"/>
      <c r="DT1070" s="83"/>
      <c r="DU1070" s="83"/>
      <c r="DV1070" s="83"/>
      <c r="DW1070" s="83"/>
      <c r="DX1070" s="83"/>
      <c r="DY1070" s="83"/>
      <c r="DZ1070" s="83"/>
      <c r="EA1070" s="83"/>
      <c r="EB1070" s="83"/>
      <c r="EC1070" s="83"/>
      <c r="ED1070" s="83"/>
      <c r="EE1070" s="83"/>
      <c r="EF1070" s="83"/>
      <c r="EG1070" s="83"/>
      <c r="EH1070" s="83"/>
      <c r="EI1070" s="83"/>
      <c r="EJ1070" s="83"/>
      <c r="EK1070" s="83"/>
      <c r="EL1070" s="83"/>
      <c r="EM1070" s="83"/>
      <c r="EN1070" s="83"/>
      <c r="EO1070" s="83"/>
      <c r="EP1070" s="83"/>
      <c r="EQ1070" s="83"/>
      <c r="ER1070" s="83"/>
      <c r="ES1070" s="83"/>
      <c r="ET1070" s="83"/>
      <c r="EU1070" s="83"/>
      <c r="EV1070" s="83"/>
      <c r="EW1070" s="83"/>
      <c r="EX1070" s="83"/>
      <c r="EY1070" s="83"/>
      <c r="EZ1070" s="83"/>
      <c r="FA1070" s="83"/>
      <c r="FB1070" s="83"/>
      <c r="FC1070" s="83"/>
      <c r="FD1070" s="83"/>
      <c r="FE1070" s="83"/>
      <c r="FF1070" s="83"/>
      <c r="FG1070" s="83"/>
      <c r="FH1070" s="83"/>
      <c r="FI1070" s="83"/>
      <c r="FJ1070" s="83"/>
      <c r="FK1070" s="83"/>
      <c r="FL1070" s="83"/>
      <c r="FM1070" s="83"/>
      <c r="FN1070" s="83"/>
      <c r="FO1070" s="83"/>
      <c r="FP1070" s="83"/>
      <c r="FQ1070" s="83"/>
      <c r="FR1070" s="83"/>
      <c r="FS1070" s="83"/>
      <c r="FT1070" s="83"/>
      <c r="FU1070" s="83"/>
      <c r="FV1070" s="83"/>
      <c r="FW1070" s="83"/>
      <c r="FX1070" s="83"/>
      <c r="FY1070" s="83"/>
      <c r="FZ1070" s="83"/>
      <c r="GA1070" s="83"/>
      <c r="GB1070" s="83"/>
      <c r="GC1070" s="83"/>
      <c r="GD1070" s="83"/>
      <c r="GE1070" s="83"/>
      <c r="GF1070" s="83"/>
      <c r="GG1070" s="83"/>
      <c r="GH1070" s="83"/>
      <c r="GI1070" s="83"/>
      <c r="GJ1070" s="83"/>
      <c r="GK1070" s="83"/>
      <c r="GL1070" s="83"/>
      <c r="GM1070" s="83"/>
      <c r="GN1070" s="83"/>
      <c r="GO1070" s="83"/>
      <c r="GP1070" s="83"/>
      <c r="GQ1070" s="83"/>
      <c r="GR1070" s="83"/>
      <c r="GS1070" s="83"/>
      <c r="GT1070" s="83"/>
      <c r="GU1070" s="83"/>
      <c r="GV1070" s="83"/>
      <c r="GW1070" s="83"/>
      <c r="GX1070" s="83"/>
      <c r="GY1070" s="83"/>
      <c r="GZ1070" s="83"/>
      <c r="HA1070" s="83"/>
      <c r="HB1070" s="83"/>
      <c r="HC1070" s="83"/>
      <c r="HD1070" s="83"/>
      <c r="HE1070" s="83"/>
      <c r="HF1070" s="83"/>
      <c r="HG1070" s="83"/>
      <c r="HH1070" s="83"/>
      <c r="HI1070" s="83"/>
      <c r="HJ1070" s="83"/>
      <c r="HK1070" s="83"/>
      <c r="HL1070" s="83"/>
      <c r="HM1070" s="83"/>
      <c r="HN1070" s="83"/>
      <c r="HO1070" s="83"/>
      <c r="HP1070" s="83"/>
      <c r="HQ1070" s="83"/>
      <c r="HR1070" s="83"/>
      <c r="HS1070" s="83"/>
      <c r="HT1070" s="83"/>
      <c r="HU1070" s="83"/>
      <c r="HV1070" s="83"/>
      <c r="HW1070" s="83"/>
      <c r="HX1070" s="83"/>
      <c r="HY1070" s="83"/>
      <c r="HZ1070" s="83"/>
      <c r="IA1070" s="83"/>
      <c r="IB1070" s="83"/>
      <c r="IC1070" s="83"/>
      <c r="ID1070" s="83"/>
      <c r="IE1070" s="83"/>
      <c r="IF1070" s="83"/>
      <c r="IG1070" s="83"/>
      <c r="IH1070" s="83"/>
      <c r="II1070" s="83"/>
      <c r="IJ1070" s="83"/>
      <c r="IK1070" s="83"/>
      <c r="IL1070" s="83"/>
      <c r="IM1070" s="83"/>
      <c r="IN1070" s="83"/>
      <c r="IO1070" s="83"/>
      <c r="IP1070" s="83"/>
      <c r="IQ1070" s="83"/>
      <c r="IR1070" s="83"/>
      <c r="IS1070" s="83"/>
      <c r="IT1070" s="83"/>
      <c r="IU1070" s="83"/>
      <c r="IV1070" s="83"/>
      <c r="IW1070" s="83"/>
      <c r="IX1070" s="83"/>
      <c r="IY1070" s="83"/>
      <c r="IZ1070" s="83"/>
      <c r="JA1070" s="83"/>
      <c r="JB1070" s="83"/>
      <c r="JC1070" s="83"/>
      <c r="JD1070" s="83"/>
      <c r="JE1070" s="83"/>
    </row>
    <row r="1071" spans="1:265" s="8" customFormat="1" ht="15" customHeight="1" x14ac:dyDescent="0.2">
      <c r="A1071" s="130"/>
      <c r="B1071" s="117" t="s">
        <v>955</v>
      </c>
      <c r="C1071" s="132"/>
      <c r="D1071" s="340" t="s">
        <v>2232</v>
      </c>
      <c r="E1071" s="117"/>
      <c r="F1071" s="1048"/>
      <c r="G1071" s="1049"/>
      <c r="H1071" s="340" t="s">
        <v>941</v>
      </c>
      <c r="I1071" s="340" t="s">
        <v>1860</v>
      </c>
      <c r="J1071" s="340" t="s">
        <v>1811</v>
      </c>
      <c r="K1071" s="388" t="s">
        <v>2140</v>
      </c>
      <c r="L1071" s="401"/>
      <c r="M1071" s="1136"/>
      <c r="N1071" s="1136"/>
      <c r="O1071" s="401"/>
      <c r="P1071" s="604"/>
      <c r="Q1071" s="605"/>
      <c r="R1071" s="605"/>
      <c r="S1071" s="605"/>
      <c r="T1071" s="605">
        <v>4</v>
      </c>
      <c r="U1071" s="605"/>
      <c r="V1071" s="605"/>
      <c r="W1071" s="606"/>
      <c r="X1071" s="142"/>
      <c r="Y1071" s="142"/>
      <c r="Z1071" s="112"/>
      <c r="AA1071" s="83"/>
      <c r="AB1071" s="83"/>
      <c r="AC1071" s="83" t="str">
        <f t="shared" si="25"/>
        <v/>
      </c>
      <c r="AD1071" s="83"/>
      <c r="AE1071" s="83"/>
      <c r="AF1071" s="83"/>
      <c r="AG1071" s="83"/>
      <c r="AH1071" s="83"/>
      <c r="AI1071" s="83"/>
      <c r="AJ1071" s="83"/>
      <c r="AK1071" s="83"/>
      <c r="AL1071" s="83"/>
      <c r="AM1071" s="83"/>
      <c r="AN1071" s="83"/>
      <c r="AO1071" s="83"/>
      <c r="AP1071" s="83"/>
      <c r="AQ1071" s="83"/>
      <c r="AR1071" s="83"/>
      <c r="AS1071" s="83"/>
      <c r="AT1071" s="83"/>
      <c r="AU1071" s="83"/>
      <c r="AV1071" s="83"/>
      <c r="AW1071" s="83"/>
      <c r="AX1071" s="83"/>
      <c r="AY1071" s="83"/>
      <c r="AZ1071" s="83"/>
      <c r="BA1071" s="83"/>
      <c r="BB1071" s="83"/>
      <c r="BC1071" s="83"/>
      <c r="BD1071" s="83"/>
      <c r="BE1071" s="83"/>
      <c r="BF1071" s="83"/>
      <c r="BG1071" s="83"/>
      <c r="BH1071" s="83"/>
      <c r="BI1071" s="83"/>
      <c r="BJ1071" s="83"/>
      <c r="BK1071" s="83"/>
      <c r="BL1071" s="83"/>
      <c r="BM1071" s="83"/>
      <c r="BN1071" s="83"/>
      <c r="BO1071" s="83"/>
      <c r="BP1071" s="83"/>
      <c r="BQ1071" s="83"/>
      <c r="BR1071" s="83"/>
      <c r="BS1071" s="83"/>
      <c r="BT1071" s="83"/>
      <c r="BU1071" s="83"/>
      <c r="BV1071" s="83"/>
      <c r="BW1071" s="83"/>
      <c r="BX1071" s="83"/>
      <c r="BY1071" s="83"/>
      <c r="BZ1071" s="83"/>
      <c r="CA1071" s="83"/>
      <c r="CB1071" s="83"/>
      <c r="CC1071" s="83"/>
      <c r="CD1071" s="83"/>
      <c r="CE1071" s="83"/>
      <c r="CF1071" s="83"/>
      <c r="CG1071" s="83"/>
      <c r="CH1071" s="83"/>
      <c r="CI1071" s="83"/>
      <c r="CJ1071" s="83"/>
      <c r="CK1071" s="83"/>
      <c r="CL1071" s="83"/>
      <c r="CM1071" s="83"/>
      <c r="CN1071" s="83"/>
      <c r="CO1071" s="83"/>
      <c r="CP1071" s="83"/>
      <c r="CQ1071" s="83"/>
      <c r="CR1071" s="83"/>
      <c r="CS1071" s="83"/>
      <c r="CT1071" s="83"/>
      <c r="CU1071" s="83"/>
      <c r="CV1071" s="83"/>
      <c r="CW1071" s="83"/>
      <c r="CX1071" s="83"/>
      <c r="CY1071" s="83"/>
      <c r="CZ1071" s="83"/>
      <c r="DA1071" s="83"/>
      <c r="DB1071" s="83"/>
      <c r="DC1071" s="83"/>
      <c r="DD1071" s="83"/>
      <c r="DE1071" s="83"/>
      <c r="DF1071" s="83"/>
      <c r="DG1071" s="83"/>
      <c r="DH1071" s="83"/>
      <c r="DI1071" s="83"/>
      <c r="DJ1071" s="83"/>
      <c r="DK1071" s="83"/>
      <c r="DL1071" s="83"/>
      <c r="DM1071" s="83"/>
      <c r="DN1071" s="83"/>
      <c r="DO1071" s="83"/>
      <c r="DP1071" s="83"/>
      <c r="DQ1071" s="83"/>
      <c r="DR1071" s="83"/>
      <c r="DS1071" s="83"/>
      <c r="DT1071" s="83"/>
      <c r="DU1071" s="83"/>
      <c r="DV1071" s="83"/>
      <c r="DW1071" s="83"/>
      <c r="DX1071" s="83"/>
      <c r="DY1071" s="83"/>
      <c r="DZ1071" s="83"/>
      <c r="EA1071" s="83"/>
      <c r="EB1071" s="83"/>
      <c r="EC1071" s="83"/>
      <c r="ED1071" s="83"/>
      <c r="EE1071" s="83"/>
      <c r="EF1071" s="83"/>
      <c r="EG1071" s="83"/>
      <c r="EH1071" s="83"/>
      <c r="EI1071" s="83"/>
      <c r="EJ1071" s="83"/>
      <c r="EK1071" s="83"/>
      <c r="EL1071" s="83"/>
      <c r="EM1071" s="83"/>
      <c r="EN1071" s="83"/>
      <c r="EO1071" s="83"/>
      <c r="EP1071" s="83"/>
      <c r="EQ1071" s="83"/>
      <c r="ER1071" s="83"/>
      <c r="ES1071" s="83"/>
      <c r="ET1071" s="83"/>
      <c r="EU1071" s="83"/>
      <c r="EV1071" s="83"/>
      <c r="EW1071" s="83"/>
      <c r="EX1071" s="83"/>
      <c r="EY1071" s="83"/>
      <c r="EZ1071" s="83"/>
      <c r="FA1071" s="83"/>
      <c r="FB1071" s="83"/>
      <c r="FC1071" s="83"/>
      <c r="FD1071" s="83"/>
      <c r="FE1071" s="83"/>
      <c r="FF1071" s="83"/>
      <c r="FG1071" s="83"/>
      <c r="FH1071" s="83"/>
      <c r="FI1071" s="83"/>
      <c r="FJ1071" s="83"/>
      <c r="FK1071" s="83"/>
      <c r="FL1071" s="83"/>
      <c r="FM1071" s="83"/>
      <c r="FN1071" s="83"/>
      <c r="FO1071" s="83"/>
      <c r="FP1071" s="83"/>
      <c r="FQ1071" s="83"/>
      <c r="FR1071" s="83"/>
      <c r="FS1071" s="83"/>
      <c r="FT1071" s="83"/>
      <c r="FU1071" s="83"/>
      <c r="FV1071" s="83"/>
      <c r="FW1071" s="83"/>
      <c r="FX1071" s="83"/>
      <c r="FY1071" s="83"/>
      <c r="FZ1071" s="83"/>
      <c r="GA1071" s="83"/>
      <c r="GB1071" s="83"/>
      <c r="GC1071" s="83"/>
      <c r="GD1071" s="83"/>
      <c r="GE1071" s="83"/>
      <c r="GF1071" s="83"/>
      <c r="GG1071" s="83"/>
      <c r="GH1071" s="83"/>
      <c r="GI1071" s="83"/>
      <c r="GJ1071" s="83"/>
      <c r="GK1071" s="83"/>
      <c r="GL1071" s="83"/>
      <c r="GM1071" s="83"/>
      <c r="GN1071" s="83"/>
      <c r="GO1071" s="83"/>
      <c r="GP1071" s="83"/>
      <c r="GQ1071" s="83"/>
      <c r="GR1071" s="83"/>
      <c r="GS1071" s="83"/>
      <c r="GT1071" s="83"/>
      <c r="GU1071" s="83"/>
      <c r="GV1071" s="83"/>
      <c r="GW1071" s="83"/>
      <c r="GX1071" s="83"/>
      <c r="GY1071" s="83"/>
      <c r="GZ1071" s="83"/>
      <c r="HA1071" s="83"/>
      <c r="HB1071" s="83"/>
      <c r="HC1071" s="83"/>
      <c r="HD1071" s="83"/>
      <c r="HE1071" s="83"/>
      <c r="HF1071" s="83"/>
      <c r="HG1071" s="83"/>
      <c r="HH1071" s="83"/>
      <c r="HI1071" s="83"/>
      <c r="HJ1071" s="83"/>
      <c r="HK1071" s="83"/>
      <c r="HL1071" s="83"/>
      <c r="HM1071" s="83"/>
      <c r="HN1071" s="83"/>
      <c r="HO1071" s="83"/>
      <c r="HP1071" s="83"/>
      <c r="HQ1071" s="83"/>
      <c r="HR1071" s="83"/>
      <c r="HS1071" s="83"/>
      <c r="HT1071" s="83"/>
      <c r="HU1071" s="83"/>
      <c r="HV1071" s="83"/>
      <c r="HW1071" s="83"/>
      <c r="HX1071" s="83"/>
      <c r="HY1071" s="83"/>
      <c r="HZ1071" s="83"/>
      <c r="IA1071" s="83"/>
      <c r="IB1071" s="83"/>
      <c r="IC1071" s="83"/>
      <c r="ID1071" s="83"/>
      <c r="IE1071" s="83"/>
      <c r="IF1071" s="83"/>
      <c r="IG1071" s="83"/>
      <c r="IH1071" s="83"/>
      <c r="II1071" s="83"/>
      <c r="IJ1071" s="83"/>
      <c r="IK1071" s="83"/>
      <c r="IL1071" s="83"/>
      <c r="IM1071" s="83"/>
      <c r="IN1071" s="83"/>
      <c r="IO1071" s="83"/>
      <c r="IP1071" s="83"/>
      <c r="IQ1071" s="83"/>
      <c r="IR1071" s="83"/>
      <c r="IS1071" s="83"/>
      <c r="IT1071" s="83"/>
      <c r="IU1071" s="83"/>
      <c r="IV1071" s="83"/>
      <c r="IW1071" s="83"/>
      <c r="IX1071" s="83"/>
      <c r="IY1071" s="83"/>
      <c r="IZ1071" s="83"/>
      <c r="JA1071" s="83"/>
      <c r="JB1071" s="83"/>
      <c r="JC1071" s="83"/>
      <c r="JD1071" s="83"/>
      <c r="JE1071" s="83"/>
    </row>
    <row r="1072" spans="1:265" s="8" customFormat="1" ht="15" customHeight="1" x14ac:dyDescent="0.2">
      <c r="A1072" s="130"/>
      <c r="B1072" s="117" t="s">
        <v>955</v>
      </c>
      <c r="C1072" s="132"/>
      <c r="D1072" s="333" t="s">
        <v>2232</v>
      </c>
      <c r="E1072" s="117"/>
      <c r="F1072" s="1048"/>
      <c r="G1072" s="1049"/>
      <c r="H1072" s="333" t="s">
        <v>941</v>
      </c>
      <c r="I1072" s="333" t="s">
        <v>1860</v>
      </c>
      <c r="J1072" s="333"/>
      <c r="K1072" s="388" t="s">
        <v>1815</v>
      </c>
      <c r="L1072" s="388"/>
      <c r="M1072" s="1136"/>
      <c r="N1072" s="1136"/>
      <c r="O1072" s="388"/>
      <c r="P1072" s="604"/>
      <c r="Q1072" s="605"/>
      <c r="R1072" s="605"/>
      <c r="S1072" s="605"/>
      <c r="T1072" s="605"/>
      <c r="U1072" s="605"/>
      <c r="V1072" s="605"/>
      <c r="W1072" s="606">
        <v>3</v>
      </c>
      <c r="X1072" s="142"/>
      <c r="Y1072" s="142"/>
      <c r="Z1072" s="112"/>
      <c r="AA1072" s="83"/>
      <c r="AB1072" s="83"/>
      <c r="AC1072" s="83" t="str">
        <f t="shared" si="25"/>
        <v/>
      </c>
      <c r="AD1072" s="83"/>
      <c r="AE1072" s="83"/>
      <c r="AF1072" s="83"/>
      <c r="AG1072" s="83"/>
      <c r="AH1072" s="83"/>
      <c r="AI1072" s="83"/>
      <c r="AJ1072" s="83"/>
      <c r="AK1072" s="83"/>
      <c r="AL1072" s="83"/>
      <c r="AM1072" s="83"/>
      <c r="AN1072" s="83"/>
      <c r="AO1072" s="83"/>
      <c r="AP1072" s="83"/>
      <c r="AQ1072" s="83"/>
      <c r="AR1072" s="83"/>
      <c r="AS1072" s="83"/>
      <c r="AT1072" s="83"/>
      <c r="AU1072" s="83"/>
      <c r="AV1072" s="83"/>
      <c r="AW1072" s="83"/>
      <c r="AX1072" s="83"/>
      <c r="AY1072" s="83"/>
      <c r="AZ1072" s="83"/>
      <c r="BA1072" s="83"/>
      <c r="BB1072" s="83"/>
      <c r="BC1072" s="83"/>
      <c r="BD1072" s="83"/>
      <c r="BE1072" s="83"/>
      <c r="BF1072" s="83"/>
      <c r="BG1072" s="83"/>
      <c r="BH1072" s="83"/>
      <c r="BI1072" s="83"/>
      <c r="BJ1072" s="83"/>
      <c r="BK1072" s="83"/>
      <c r="BL1072" s="83"/>
      <c r="BM1072" s="83"/>
      <c r="BN1072" s="83"/>
      <c r="BO1072" s="83"/>
      <c r="BP1072" s="83"/>
      <c r="BQ1072" s="83"/>
      <c r="BR1072" s="83"/>
      <c r="BS1072" s="83"/>
      <c r="BT1072" s="83"/>
      <c r="BU1072" s="83"/>
      <c r="BV1072" s="83"/>
      <c r="BW1072" s="83"/>
      <c r="BX1072" s="83"/>
      <c r="BY1072" s="83"/>
      <c r="BZ1072" s="83"/>
      <c r="CA1072" s="83"/>
      <c r="CB1072" s="83"/>
      <c r="CC1072" s="83"/>
      <c r="CD1072" s="83"/>
      <c r="CE1072" s="83"/>
      <c r="CF1072" s="83"/>
      <c r="CG1072" s="83"/>
      <c r="CH1072" s="83"/>
      <c r="CI1072" s="83"/>
      <c r="CJ1072" s="83"/>
      <c r="CK1072" s="83"/>
      <c r="CL1072" s="83"/>
      <c r="CM1072" s="83"/>
      <c r="CN1072" s="83"/>
      <c r="CO1072" s="83"/>
      <c r="CP1072" s="83"/>
      <c r="CQ1072" s="83"/>
      <c r="CR1072" s="83"/>
      <c r="CS1072" s="83"/>
      <c r="CT1072" s="83"/>
      <c r="CU1072" s="83"/>
      <c r="CV1072" s="83"/>
      <c r="CW1072" s="83"/>
      <c r="CX1072" s="83"/>
      <c r="CY1072" s="83"/>
      <c r="CZ1072" s="83"/>
      <c r="DA1072" s="83"/>
      <c r="DB1072" s="83"/>
      <c r="DC1072" s="83"/>
      <c r="DD1072" s="83"/>
      <c r="DE1072" s="83"/>
      <c r="DF1072" s="83"/>
      <c r="DG1072" s="83"/>
      <c r="DH1072" s="83"/>
      <c r="DI1072" s="83"/>
      <c r="DJ1072" s="83"/>
      <c r="DK1072" s="83"/>
      <c r="DL1072" s="83"/>
      <c r="DM1072" s="83"/>
      <c r="DN1072" s="83"/>
      <c r="DO1072" s="83"/>
      <c r="DP1072" s="83"/>
      <c r="DQ1072" s="83"/>
      <c r="DR1072" s="83"/>
      <c r="DS1072" s="83"/>
      <c r="DT1072" s="83"/>
      <c r="DU1072" s="83"/>
      <c r="DV1072" s="83"/>
      <c r="DW1072" s="83"/>
      <c r="DX1072" s="83"/>
      <c r="DY1072" s="83"/>
      <c r="DZ1072" s="83"/>
      <c r="EA1072" s="83"/>
      <c r="EB1072" s="83"/>
      <c r="EC1072" s="83"/>
      <c r="ED1072" s="83"/>
      <c r="EE1072" s="83"/>
      <c r="EF1072" s="83"/>
      <c r="EG1072" s="83"/>
      <c r="EH1072" s="83"/>
      <c r="EI1072" s="83"/>
      <c r="EJ1072" s="83"/>
      <c r="EK1072" s="83"/>
      <c r="EL1072" s="83"/>
      <c r="EM1072" s="83"/>
      <c r="EN1072" s="83"/>
      <c r="EO1072" s="83"/>
      <c r="EP1072" s="83"/>
      <c r="EQ1072" s="83"/>
      <c r="ER1072" s="83"/>
      <c r="ES1072" s="83"/>
      <c r="ET1072" s="83"/>
      <c r="EU1072" s="83"/>
      <c r="EV1072" s="83"/>
      <c r="EW1072" s="83"/>
      <c r="EX1072" s="83"/>
      <c r="EY1072" s="83"/>
      <c r="EZ1072" s="83"/>
      <c r="FA1072" s="83"/>
      <c r="FB1072" s="83"/>
      <c r="FC1072" s="83"/>
      <c r="FD1072" s="83"/>
      <c r="FE1072" s="83"/>
      <c r="FF1072" s="83"/>
      <c r="FG1072" s="83"/>
      <c r="FH1072" s="83"/>
      <c r="FI1072" s="83"/>
      <c r="FJ1072" s="83"/>
      <c r="FK1072" s="83"/>
      <c r="FL1072" s="83"/>
      <c r="FM1072" s="83"/>
      <c r="FN1072" s="83"/>
      <c r="FO1072" s="83"/>
      <c r="FP1072" s="83"/>
      <c r="FQ1072" s="83"/>
      <c r="FR1072" s="83"/>
      <c r="FS1072" s="83"/>
      <c r="FT1072" s="83"/>
      <c r="FU1072" s="83"/>
      <c r="FV1072" s="83"/>
      <c r="FW1072" s="83"/>
      <c r="FX1072" s="83"/>
      <c r="FY1072" s="83"/>
      <c r="FZ1072" s="83"/>
      <c r="GA1072" s="83"/>
      <c r="GB1072" s="83"/>
      <c r="GC1072" s="83"/>
      <c r="GD1072" s="83"/>
      <c r="GE1072" s="83"/>
      <c r="GF1072" s="83"/>
      <c r="GG1072" s="83"/>
      <c r="GH1072" s="83"/>
      <c r="GI1072" s="83"/>
      <c r="GJ1072" s="83"/>
      <c r="GK1072" s="83"/>
      <c r="GL1072" s="83"/>
      <c r="GM1072" s="83"/>
      <c r="GN1072" s="83"/>
      <c r="GO1072" s="83"/>
      <c r="GP1072" s="83"/>
      <c r="GQ1072" s="83"/>
      <c r="GR1072" s="83"/>
      <c r="GS1072" s="83"/>
      <c r="GT1072" s="83"/>
      <c r="GU1072" s="83"/>
      <c r="GV1072" s="83"/>
      <c r="GW1072" s="83"/>
      <c r="GX1072" s="83"/>
      <c r="GY1072" s="83"/>
      <c r="GZ1072" s="83"/>
      <c r="HA1072" s="83"/>
      <c r="HB1072" s="83"/>
      <c r="HC1072" s="83"/>
      <c r="HD1072" s="83"/>
      <c r="HE1072" s="83"/>
      <c r="HF1072" s="83"/>
      <c r="HG1072" s="83"/>
      <c r="HH1072" s="83"/>
      <c r="HI1072" s="83"/>
      <c r="HJ1072" s="83"/>
      <c r="HK1072" s="83"/>
      <c r="HL1072" s="83"/>
      <c r="HM1072" s="83"/>
      <c r="HN1072" s="83"/>
      <c r="HO1072" s="83"/>
      <c r="HP1072" s="83"/>
      <c r="HQ1072" s="83"/>
      <c r="HR1072" s="83"/>
      <c r="HS1072" s="83"/>
      <c r="HT1072" s="83"/>
      <c r="HU1072" s="83"/>
      <c r="HV1072" s="83"/>
      <c r="HW1072" s="83"/>
      <c r="HX1072" s="83"/>
      <c r="HY1072" s="83"/>
      <c r="HZ1072" s="83"/>
      <c r="IA1072" s="83"/>
      <c r="IB1072" s="83"/>
      <c r="IC1072" s="83"/>
      <c r="ID1072" s="83"/>
      <c r="IE1072" s="83"/>
      <c r="IF1072" s="83"/>
      <c r="IG1072" s="83"/>
      <c r="IH1072" s="83"/>
      <c r="II1072" s="83"/>
      <c r="IJ1072" s="83"/>
      <c r="IK1072" s="83"/>
      <c r="IL1072" s="83"/>
      <c r="IM1072" s="83"/>
      <c r="IN1072" s="83"/>
      <c r="IO1072" s="83"/>
      <c r="IP1072" s="83"/>
      <c r="IQ1072" s="83"/>
      <c r="IR1072" s="83"/>
      <c r="IS1072" s="83"/>
      <c r="IT1072" s="83"/>
      <c r="IU1072" s="83"/>
      <c r="IV1072" s="83"/>
      <c r="IW1072" s="83"/>
      <c r="IX1072" s="83"/>
      <c r="IY1072" s="83"/>
      <c r="IZ1072" s="83"/>
      <c r="JA1072" s="83"/>
      <c r="JB1072" s="83"/>
      <c r="JC1072" s="83"/>
      <c r="JD1072" s="83"/>
      <c r="JE1072" s="83"/>
    </row>
    <row r="1073" spans="1:265" s="8" customFormat="1" ht="15" customHeight="1" x14ac:dyDescent="0.2">
      <c r="A1073" s="130"/>
      <c r="B1073" s="117" t="s">
        <v>955</v>
      </c>
      <c r="C1073" s="132"/>
      <c r="D1073" s="340" t="s">
        <v>2232</v>
      </c>
      <c r="E1073" s="117"/>
      <c r="F1073" s="1048"/>
      <c r="G1073" s="1049"/>
      <c r="H1073" s="340" t="s">
        <v>941</v>
      </c>
      <c r="I1073" s="340" t="s">
        <v>1860</v>
      </c>
      <c r="J1073" s="340"/>
      <c r="K1073" s="388" t="s">
        <v>1879</v>
      </c>
      <c r="L1073" s="401"/>
      <c r="M1073" s="1136"/>
      <c r="N1073" s="1136"/>
      <c r="O1073" s="401"/>
      <c r="P1073" s="604"/>
      <c r="Q1073" s="605"/>
      <c r="R1073" s="605"/>
      <c r="S1073" s="605"/>
      <c r="T1073" s="605"/>
      <c r="U1073" s="605"/>
      <c r="V1073" s="605"/>
      <c r="W1073" s="606">
        <v>2</v>
      </c>
      <c r="X1073" s="142"/>
      <c r="Y1073" s="142"/>
      <c r="Z1073" s="112"/>
      <c r="AA1073" s="83"/>
      <c r="AB1073" s="83"/>
      <c r="AC1073" s="83" t="str">
        <f t="shared" si="25"/>
        <v/>
      </c>
      <c r="AD1073" s="83"/>
      <c r="AE1073" s="83"/>
      <c r="AF1073" s="83"/>
      <c r="AG1073" s="83"/>
      <c r="AH1073" s="83"/>
      <c r="AI1073" s="83"/>
      <c r="AJ1073" s="83"/>
      <c r="AK1073" s="83"/>
      <c r="AL1073" s="83"/>
      <c r="AM1073" s="83"/>
      <c r="AN1073" s="83"/>
      <c r="AO1073" s="83"/>
      <c r="AP1073" s="83"/>
      <c r="AQ1073" s="83"/>
      <c r="AR1073" s="83"/>
      <c r="AS1073" s="83"/>
      <c r="AT1073" s="83"/>
      <c r="AU1073" s="83"/>
      <c r="AV1073" s="83"/>
      <c r="AW1073" s="83"/>
      <c r="AX1073" s="83"/>
      <c r="AY1073" s="83"/>
      <c r="AZ1073" s="83"/>
      <c r="BA1073" s="83"/>
      <c r="BB1073" s="83"/>
      <c r="BC1073" s="83"/>
      <c r="BD1073" s="83"/>
      <c r="BE1073" s="83"/>
      <c r="BF1073" s="83"/>
      <c r="BG1073" s="83"/>
      <c r="BH1073" s="83"/>
      <c r="BI1073" s="83"/>
      <c r="BJ1073" s="83"/>
      <c r="BK1073" s="83"/>
      <c r="BL1073" s="83"/>
      <c r="BM1073" s="83"/>
      <c r="BN1073" s="83"/>
      <c r="BO1073" s="83"/>
      <c r="BP1073" s="83"/>
      <c r="BQ1073" s="83"/>
      <c r="BR1073" s="83"/>
      <c r="BS1073" s="83"/>
      <c r="BT1073" s="83"/>
      <c r="BU1073" s="83"/>
      <c r="BV1073" s="83"/>
      <c r="BW1073" s="83"/>
      <c r="BX1073" s="83"/>
      <c r="BY1073" s="83"/>
      <c r="BZ1073" s="83"/>
      <c r="CA1073" s="83"/>
      <c r="CB1073" s="83"/>
      <c r="CC1073" s="83"/>
      <c r="CD1073" s="83"/>
      <c r="CE1073" s="83"/>
      <c r="CF1073" s="83"/>
      <c r="CG1073" s="83"/>
      <c r="CH1073" s="83"/>
      <c r="CI1073" s="83"/>
      <c r="CJ1073" s="83"/>
      <c r="CK1073" s="83"/>
      <c r="CL1073" s="83"/>
      <c r="CM1073" s="83"/>
      <c r="CN1073" s="83"/>
      <c r="CO1073" s="83"/>
      <c r="CP1073" s="83"/>
      <c r="CQ1073" s="83"/>
      <c r="CR1073" s="83"/>
      <c r="CS1073" s="83"/>
      <c r="CT1073" s="83"/>
      <c r="CU1073" s="83"/>
      <c r="CV1073" s="83"/>
      <c r="CW1073" s="83"/>
      <c r="CX1073" s="83"/>
      <c r="CY1073" s="83"/>
      <c r="CZ1073" s="83"/>
      <c r="DA1073" s="83"/>
      <c r="DB1073" s="83"/>
      <c r="DC1073" s="83"/>
      <c r="DD1073" s="83"/>
      <c r="DE1073" s="83"/>
      <c r="DF1073" s="83"/>
      <c r="DG1073" s="83"/>
      <c r="DH1073" s="83"/>
      <c r="DI1073" s="83"/>
      <c r="DJ1073" s="83"/>
      <c r="DK1073" s="83"/>
      <c r="DL1073" s="83"/>
      <c r="DM1073" s="83"/>
      <c r="DN1073" s="83"/>
      <c r="DO1073" s="83"/>
      <c r="DP1073" s="83"/>
      <c r="DQ1073" s="83"/>
      <c r="DR1073" s="83"/>
      <c r="DS1073" s="83"/>
      <c r="DT1073" s="83"/>
      <c r="DU1073" s="83"/>
      <c r="DV1073" s="83"/>
      <c r="DW1073" s="83"/>
      <c r="DX1073" s="83"/>
      <c r="DY1073" s="83"/>
      <c r="DZ1073" s="83"/>
      <c r="EA1073" s="83"/>
      <c r="EB1073" s="83"/>
      <c r="EC1073" s="83"/>
      <c r="ED1073" s="83"/>
      <c r="EE1073" s="83"/>
      <c r="EF1073" s="83"/>
      <c r="EG1073" s="83"/>
      <c r="EH1073" s="83"/>
      <c r="EI1073" s="83"/>
      <c r="EJ1073" s="83"/>
      <c r="EK1073" s="83"/>
      <c r="EL1073" s="83"/>
      <c r="EM1073" s="83"/>
      <c r="EN1073" s="83"/>
      <c r="EO1073" s="83"/>
      <c r="EP1073" s="83"/>
      <c r="EQ1073" s="83"/>
      <c r="ER1073" s="83"/>
      <c r="ES1073" s="83"/>
      <c r="ET1073" s="83"/>
      <c r="EU1073" s="83"/>
      <c r="EV1073" s="83"/>
      <c r="EW1073" s="83"/>
      <c r="EX1073" s="83"/>
      <c r="EY1073" s="83"/>
      <c r="EZ1073" s="83"/>
      <c r="FA1073" s="83"/>
      <c r="FB1073" s="83"/>
      <c r="FC1073" s="83"/>
      <c r="FD1073" s="83"/>
      <c r="FE1073" s="83"/>
      <c r="FF1073" s="83"/>
      <c r="FG1073" s="83"/>
      <c r="FH1073" s="83"/>
      <c r="FI1073" s="83"/>
      <c r="FJ1073" s="83"/>
      <c r="FK1073" s="83"/>
      <c r="FL1073" s="83"/>
      <c r="FM1073" s="83"/>
      <c r="FN1073" s="83"/>
      <c r="FO1073" s="83"/>
      <c r="FP1073" s="83"/>
      <c r="FQ1073" s="83"/>
      <c r="FR1073" s="83"/>
      <c r="FS1073" s="83"/>
      <c r="FT1073" s="83"/>
      <c r="FU1073" s="83"/>
      <c r="FV1073" s="83"/>
      <c r="FW1073" s="83"/>
      <c r="FX1073" s="83"/>
      <c r="FY1073" s="83"/>
      <c r="FZ1073" s="83"/>
      <c r="GA1073" s="83"/>
      <c r="GB1073" s="83"/>
      <c r="GC1073" s="83"/>
      <c r="GD1073" s="83"/>
      <c r="GE1073" s="83"/>
      <c r="GF1073" s="83"/>
      <c r="GG1073" s="83"/>
      <c r="GH1073" s="83"/>
      <c r="GI1073" s="83"/>
      <c r="GJ1073" s="83"/>
      <c r="GK1073" s="83"/>
      <c r="GL1073" s="83"/>
      <c r="GM1073" s="83"/>
      <c r="GN1073" s="83"/>
      <c r="GO1073" s="83"/>
      <c r="GP1073" s="83"/>
      <c r="GQ1073" s="83"/>
      <c r="GR1073" s="83"/>
      <c r="GS1073" s="83"/>
      <c r="GT1073" s="83"/>
      <c r="GU1073" s="83"/>
      <c r="GV1073" s="83"/>
      <c r="GW1073" s="83"/>
      <c r="GX1073" s="83"/>
      <c r="GY1073" s="83"/>
      <c r="GZ1073" s="83"/>
      <c r="HA1073" s="83"/>
      <c r="HB1073" s="83"/>
      <c r="HC1073" s="83"/>
      <c r="HD1073" s="83"/>
      <c r="HE1073" s="83"/>
      <c r="HF1073" s="83"/>
      <c r="HG1073" s="83"/>
      <c r="HH1073" s="83"/>
      <c r="HI1073" s="83"/>
      <c r="HJ1073" s="83"/>
      <c r="HK1073" s="83"/>
      <c r="HL1073" s="83"/>
      <c r="HM1073" s="83"/>
      <c r="HN1073" s="83"/>
      <c r="HO1073" s="83"/>
      <c r="HP1073" s="83"/>
      <c r="HQ1073" s="83"/>
      <c r="HR1073" s="83"/>
      <c r="HS1073" s="83"/>
      <c r="HT1073" s="83"/>
      <c r="HU1073" s="83"/>
      <c r="HV1073" s="83"/>
      <c r="HW1073" s="83"/>
      <c r="HX1073" s="83"/>
      <c r="HY1073" s="83"/>
      <c r="HZ1073" s="83"/>
      <c r="IA1073" s="83"/>
      <c r="IB1073" s="83"/>
      <c r="IC1073" s="83"/>
      <c r="ID1073" s="83"/>
      <c r="IE1073" s="83"/>
      <c r="IF1073" s="83"/>
      <c r="IG1073" s="83"/>
      <c r="IH1073" s="83"/>
      <c r="II1073" s="83"/>
      <c r="IJ1073" s="83"/>
      <c r="IK1073" s="83"/>
      <c r="IL1073" s="83"/>
      <c r="IM1073" s="83"/>
      <c r="IN1073" s="83"/>
      <c r="IO1073" s="83"/>
      <c r="IP1073" s="83"/>
      <c r="IQ1073" s="83"/>
      <c r="IR1073" s="83"/>
      <c r="IS1073" s="83"/>
      <c r="IT1073" s="83"/>
      <c r="IU1073" s="83"/>
      <c r="IV1073" s="83"/>
      <c r="IW1073" s="83"/>
      <c r="IX1073" s="83"/>
      <c r="IY1073" s="83"/>
      <c r="IZ1073" s="83"/>
      <c r="JA1073" s="83"/>
      <c r="JB1073" s="83"/>
      <c r="JC1073" s="83"/>
      <c r="JD1073" s="83"/>
      <c r="JE1073" s="83"/>
    </row>
    <row r="1074" spans="1:265" s="8" customFormat="1" ht="15" customHeight="1" x14ac:dyDescent="0.2">
      <c r="A1074" s="130"/>
      <c r="B1074" s="117" t="s">
        <v>955</v>
      </c>
      <c r="C1074" s="132"/>
      <c r="D1074" s="340" t="s">
        <v>2232</v>
      </c>
      <c r="E1074" s="117"/>
      <c r="F1074" s="1048"/>
      <c r="G1074" s="1049"/>
      <c r="H1074" s="340" t="s">
        <v>941</v>
      </c>
      <c r="I1074" s="340" t="s">
        <v>1860</v>
      </c>
      <c r="J1074" s="340"/>
      <c r="K1074" s="388" t="s">
        <v>2135</v>
      </c>
      <c r="L1074" s="401"/>
      <c r="M1074" s="1136"/>
      <c r="N1074" s="1136"/>
      <c r="O1074" s="401"/>
      <c r="P1074" s="604"/>
      <c r="Q1074" s="605"/>
      <c r="R1074" s="605"/>
      <c r="S1074" s="605"/>
      <c r="T1074" s="605">
        <v>2</v>
      </c>
      <c r="U1074" s="605"/>
      <c r="V1074" s="605"/>
      <c r="W1074" s="606"/>
      <c r="X1074" s="142"/>
      <c r="Y1074" s="142"/>
      <c r="Z1074" s="112"/>
      <c r="AA1074" s="83"/>
      <c r="AB1074" s="83"/>
      <c r="AC1074" s="83" t="str">
        <f t="shared" si="25"/>
        <v/>
      </c>
      <c r="AD1074" s="83"/>
      <c r="AE1074" s="83"/>
      <c r="AF1074" s="83"/>
      <c r="AG1074" s="83"/>
      <c r="AH1074" s="83"/>
      <c r="AI1074" s="83"/>
      <c r="AJ1074" s="83"/>
      <c r="AK1074" s="83"/>
      <c r="AL1074" s="83"/>
      <c r="AM1074" s="83"/>
      <c r="AN1074" s="83"/>
      <c r="AO1074" s="83"/>
      <c r="AP1074" s="83"/>
      <c r="AQ1074" s="83"/>
      <c r="AR1074" s="83"/>
      <c r="AS1074" s="83"/>
      <c r="AT1074" s="83"/>
      <c r="AU1074" s="83"/>
      <c r="AV1074" s="83"/>
      <c r="AW1074" s="83"/>
      <c r="AX1074" s="83"/>
      <c r="AY1074" s="83"/>
      <c r="AZ1074" s="83"/>
      <c r="BA1074" s="83"/>
      <c r="BB1074" s="83"/>
      <c r="BC1074" s="83"/>
      <c r="BD1074" s="83"/>
      <c r="BE1074" s="83"/>
      <c r="BF1074" s="83"/>
      <c r="BG1074" s="83"/>
      <c r="BH1074" s="83"/>
      <c r="BI1074" s="83"/>
      <c r="BJ1074" s="83"/>
      <c r="BK1074" s="83"/>
      <c r="BL1074" s="83"/>
      <c r="BM1074" s="83"/>
      <c r="BN1074" s="83"/>
      <c r="BO1074" s="83"/>
      <c r="BP1074" s="83"/>
      <c r="BQ1074" s="83"/>
      <c r="BR1074" s="83"/>
      <c r="BS1074" s="83"/>
      <c r="BT1074" s="83"/>
      <c r="BU1074" s="83"/>
      <c r="BV1074" s="83"/>
      <c r="BW1074" s="83"/>
      <c r="BX1074" s="83"/>
      <c r="BY1074" s="83"/>
      <c r="BZ1074" s="83"/>
      <c r="CA1074" s="83"/>
      <c r="CB1074" s="83"/>
      <c r="CC1074" s="83"/>
      <c r="CD1074" s="83"/>
      <c r="CE1074" s="83"/>
      <c r="CF1074" s="83"/>
      <c r="CG1074" s="83"/>
      <c r="CH1074" s="83"/>
      <c r="CI1074" s="83"/>
      <c r="CJ1074" s="83"/>
      <c r="CK1074" s="83"/>
      <c r="CL1074" s="83"/>
      <c r="CM1074" s="83"/>
      <c r="CN1074" s="83"/>
      <c r="CO1074" s="83"/>
      <c r="CP1074" s="83"/>
      <c r="CQ1074" s="83"/>
      <c r="CR1074" s="83"/>
      <c r="CS1074" s="83"/>
      <c r="CT1074" s="83"/>
      <c r="CU1074" s="83"/>
      <c r="CV1074" s="83"/>
      <c r="CW1074" s="83"/>
      <c r="CX1074" s="83"/>
      <c r="CY1074" s="83"/>
      <c r="CZ1074" s="83"/>
      <c r="DA1074" s="83"/>
      <c r="DB1074" s="83"/>
      <c r="DC1074" s="83"/>
      <c r="DD1074" s="83"/>
      <c r="DE1074" s="83"/>
      <c r="DF1074" s="83"/>
      <c r="DG1074" s="83"/>
      <c r="DH1074" s="83"/>
      <c r="DI1074" s="83"/>
      <c r="DJ1074" s="83"/>
      <c r="DK1074" s="83"/>
      <c r="DL1074" s="83"/>
      <c r="DM1074" s="83"/>
      <c r="DN1074" s="83"/>
      <c r="DO1074" s="83"/>
      <c r="DP1074" s="83"/>
      <c r="DQ1074" s="83"/>
      <c r="DR1074" s="83"/>
      <c r="DS1074" s="83"/>
      <c r="DT1074" s="83"/>
      <c r="DU1074" s="83"/>
      <c r="DV1074" s="83"/>
      <c r="DW1074" s="83"/>
      <c r="DX1074" s="83"/>
      <c r="DY1074" s="83"/>
      <c r="DZ1074" s="83"/>
      <c r="EA1074" s="83"/>
      <c r="EB1074" s="83"/>
      <c r="EC1074" s="83"/>
      <c r="ED1074" s="83"/>
      <c r="EE1074" s="83"/>
      <c r="EF1074" s="83"/>
      <c r="EG1074" s="83"/>
      <c r="EH1074" s="83"/>
      <c r="EI1074" s="83"/>
      <c r="EJ1074" s="83"/>
      <c r="EK1074" s="83"/>
      <c r="EL1074" s="83"/>
      <c r="EM1074" s="83"/>
      <c r="EN1074" s="83"/>
      <c r="EO1074" s="83"/>
      <c r="EP1074" s="83"/>
      <c r="EQ1074" s="83"/>
      <c r="ER1074" s="83"/>
      <c r="ES1074" s="83"/>
      <c r="ET1074" s="83"/>
      <c r="EU1074" s="83"/>
      <c r="EV1074" s="83"/>
      <c r="EW1074" s="83"/>
      <c r="EX1074" s="83"/>
      <c r="EY1074" s="83"/>
      <c r="EZ1074" s="83"/>
      <c r="FA1074" s="83"/>
      <c r="FB1074" s="83"/>
      <c r="FC1074" s="83"/>
      <c r="FD1074" s="83"/>
      <c r="FE1074" s="83"/>
      <c r="FF1074" s="83"/>
      <c r="FG1074" s="83"/>
      <c r="FH1074" s="83"/>
      <c r="FI1074" s="83"/>
      <c r="FJ1074" s="83"/>
      <c r="FK1074" s="83"/>
      <c r="FL1074" s="83"/>
      <c r="FM1074" s="83"/>
      <c r="FN1074" s="83"/>
      <c r="FO1074" s="83"/>
      <c r="FP1074" s="83"/>
      <c r="FQ1074" s="83"/>
      <c r="FR1074" s="83"/>
      <c r="FS1074" s="83"/>
      <c r="FT1074" s="83"/>
      <c r="FU1074" s="83"/>
      <c r="FV1074" s="83"/>
      <c r="FW1074" s="83"/>
      <c r="FX1074" s="83"/>
      <c r="FY1074" s="83"/>
      <c r="FZ1074" s="83"/>
      <c r="GA1074" s="83"/>
      <c r="GB1074" s="83"/>
      <c r="GC1074" s="83"/>
      <c r="GD1074" s="83"/>
      <c r="GE1074" s="83"/>
      <c r="GF1074" s="83"/>
      <c r="GG1074" s="83"/>
      <c r="GH1074" s="83"/>
      <c r="GI1074" s="83"/>
      <c r="GJ1074" s="83"/>
      <c r="GK1074" s="83"/>
      <c r="GL1074" s="83"/>
      <c r="GM1074" s="83"/>
      <c r="GN1074" s="83"/>
      <c r="GO1074" s="83"/>
      <c r="GP1074" s="83"/>
      <c r="GQ1074" s="83"/>
      <c r="GR1074" s="83"/>
      <c r="GS1074" s="83"/>
      <c r="GT1074" s="83"/>
      <c r="GU1074" s="83"/>
      <c r="GV1074" s="83"/>
      <c r="GW1074" s="83"/>
      <c r="GX1074" s="83"/>
      <c r="GY1074" s="83"/>
      <c r="GZ1074" s="83"/>
      <c r="HA1074" s="83"/>
      <c r="HB1074" s="83"/>
      <c r="HC1074" s="83"/>
      <c r="HD1074" s="83"/>
      <c r="HE1074" s="83"/>
      <c r="HF1074" s="83"/>
      <c r="HG1074" s="83"/>
      <c r="HH1074" s="83"/>
      <c r="HI1074" s="83"/>
      <c r="HJ1074" s="83"/>
      <c r="HK1074" s="83"/>
      <c r="HL1074" s="83"/>
      <c r="HM1074" s="83"/>
      <c r="HN1074" s="83"/>
      <c r="HO1074" s="83"/>
      <c r="HP1074" s="83"/>
      <c r="HQ1074" s="83"/>
      <c r="HR1074" s="83"/>
      <c r="HS1074" s="83"/>
      <c r="HT1074" s="83"/>
      <c r="HU1074" s="83"/>
      <c r="HV1074" s="83"/>
      <c r="HW1074" s="83"/>
      <c r="HX1074" s="83"/>
      <c r="HY1074" s="83"/>
      <c r="HZ1074" s="83"/>
      <c r="IA1074" s="83"/>
      <c r="IB1074" s="83"/>
      <c r="IC1074" s="83"/>
      <c r="ID1074" s="83"/>
      <c r="IE1074" s="83"/>
      <c r="IF1074" s="83"/>
      <c r="IG1074" s="83"/>
      <c r="IH1074" s="83"/>
      <c r="II1074" s="83"/>
      <c r="IJ1074" s="83"/>
      <c r="IK1074" s="83"/>
      <c r="IL1074" s="83"/>
      <c r="IM1074" s="83"/>
      <c r="IN1074" s="83"/>
      <c r="IO1074" s="83"/>
      <c r="IP1074" s="83"/>
      <c r="IQ1074" s="83"/>
      <c r="IR1074" s="83"/>
      <c r="IS1074" s="83"/>
      <c r="IT1074" s="83"/>
      <c r="IU1074" s="83"/>
      <c r="IV1074" s="83"/>
      <c r="IW1074" s="83"/>
      <c r="IX1074" s="83"/>
      <c r="IY1074" s="83"/>
      <c r="IZ1074" s="83"/>
      <c r="JA1074" s="83"/>
      <c r="JB1074" s="83"/>
      <c r="JC1074" s="83"/>
      <c r="JD1074" s="83"/>
      <c r="JE1074" s="83"/>
    </row>
    <row r="1075" spans="1:265" s="8" customFormat="1" ht="15" customHeight="1" thickBot="1" x14ac:dyDescent="0.25">
      <c r="A1075" s="130"/>
      <c r="B1075" s="117" t="s">
        <v>955</v>
      </c>
      <c r="C1075" s="132"/>
      <c r="D1075" s="364" t="s">
        <v>2232</v>
      </c>
      <c r="E1075" s="117"/>
      <c r="F1075" s="1048"/>
      <c r="G1075" s="1049"/>
      <c r="H1075" s="364" t="s">
        <v>941</v>
      </c>
      <c r="I1075" s="364" t="s">
        <v>1860</v>
      </c>
      <c r="J1075" s="364" t="s">
        <v>1811</v>
      </c>
      <c r="K1075" s="399" t="s">
        <v>2133</v>
      </c>
      <c r="L1075" s="402"/>
      <c r="M1075" s="1180"/>
      <c r="N1075" s="1180"/>
      <c r="O1075" s="402"/>
      <c r="P1075" s="645"/>
      <c r="Q1075" s="646"/>
      <c r="R1075" s="646"/>
      <c r="S1075" s="646"/>
      <c r="T1075" s="646">
        <v>2</v>
      </c>
      <c r="U1075" s="646"/>
      <c r="V1075" s="646"/>
      <c r="W1075" s="647"/>
      <c r="X1075" s="199">
        <f>SUM(P1062:W1075)</f>
        <v>40</v>
      </c>
      <c r="Y1075" s="199">
        <f>X1075</f>
        <v>40</v>
      </c>
      <c r="Z1075" s="112"/>
      <c r="AA1075" s="83"/>
      <c r="AB1075" s="83"/>
      <c r="AC1075" s="83" t="str">
        <f t="shared" si="25"/>
        <v/>
      </c>
      <c r="AD1075" s="83"/>
      <c r="AE1075" s="83"/>
      <c r="AF1075" s="83"/>
      <c r="AG1075" s="83"/>
      <c r="AH1075" s="83"/>
      <c r="AI1075" s="83"/>
      <c r="AJ1075" s="83"/>
      <c r="AK1075" s="83"/>
      <c r="AL1075" s="83"/>
      <c r="AM1075" s="83"/>
      <c r="AN1075" s="83"/>
      <c r="AO1075" s="83"/>
      <c r="AP1075" s="83"/>
      <c r="AQ1075" s="83"/>
      <c r="AR1075" s="83"/>
      <c r="AS1075" s="83"/>
      <c r="AT1075" s="83"/>
      <c r="AU1075" s="83"/>
      <c r="AV1075" s="83"/>
      <c r="AW1075" s="83"/>
      <c r="AX1075" s="83"/>
      <c r="AY1075" s="83"/>
      <c r="AZ1075" s="83"/>
      <c r="BA1075" s="83"/>
      <c r="BB1075" s="83"/>
      <c r="BC1075" s="83"/>
      <c r="BD1075" s="83"/>
      <c r="BE1075" s="83"/>
      <c r="BF1075" s="83"/>
      <c r="BG1075" s="83"/>
      <c r="BH1075" s="83"/>
      <c r="BI1075" s="83"/>
      <c r="BJ1075" s="83"/>
      <c r="BK1075" s="83"/>
      <c r="BL1075" s="83"/>
      <c r="BM1075" s="83"/>
      <c r="BN1075" s="83"/>
      <c r="BO1075" s="83"/>
      <c r="BP1075" s="83"/>
      <c r="BQ1075" s="83"/>
      <c r="BR1075" s="83"/>
      <c r="BS1075" s="83"/>
      <c r="BT1075" s="83"/>
      <c r="BU1075" s="83"/>
      <c r="BV1075" s="83"/>
      <c r="BW1075" s="83"/>
      <c r="BX1075" s="83"/>
      <c r="BY1075" s="83"/>
      <c r="BZ1075" s="83"/>
      <c r="CA1075" s="83"/>
      <c r="CB1075" s="83"/>
      <c r="CC1075" s="83"/>
      <c r="CD1075" s="83"/>
      <c r="CE1075" s="83"/>
      <c r="CF1075" s="83"/>
      <c r="CG1075" s="83"/>
      <c r="CH1075" s="83"/>
      <c r="CI1075" s="83"/>
      <c r="CJ1075" s="83"/>
      <c r="CK1075" s="83"/>
      <c r="CL1075" s="83"/>
      <c r="CM1075" s="83"/>
      <c r="CN1075" s="83"/>
      <c r="CO1075" s="83"/>
      <c r="CP1075" s="83"/>
      <c r="CQ1075" s="83"/>
      <c r="CR1075" s="83"/>
      <c r="CS1075" s="83"/>
      <c r="CT1075" s="83"/>
      <c r="CU1075" s="83"/>
      <c r="CV1075" s="83"/>
      <c r="CW1075" s="83"/>
      <c r="CX1075" s="83"/>
      <c r="CY1075" s="83"/>
      <c r="CZ1075" s="83"/>
      <c r="DA1075" s="83"/>
      <c r="DB1075" s="83"/>
      <c r="DC1075" s="83"/>
      <c r="DD1075" s="83"/>
      <c r="DE1075" s="83"/>
      <c r="DF1075" s="83"/>
      <c r="DG1075" s="83"/>
      <c r="DH1075" s="83"/>
      <c r="DI1075" s="83"/>
      <c r="DJ1075" s="83"/>
      <c r="DK1075" s="83"/>
      <c r="DL1075" s="83"/>
      <c r="DM1075" s="83"/>
      <c r="DN1075" s="83"/>
      <c r="DO1075" s="83"/>
      <c r="DP1075" s="83"/>
      <c r="DQ1075" s="83"/>
      <c r="DR1075" s="83"/>
      <c r="DS1075" s="83"/>
      <c r="DT1075" s="83"/>
      <c r="DU1075" s="83"/>
      <c r="DV1075" s="83"/>
      <c r="DW1075" s="83"/>
      <c r="DX1075" s="83"/>
      <c r="DY1075" s="83"/>
      <c r="DZ1075" s="83"/>
      <c r="EA1075" s="83"/>
      <c r="EB1075" s="83"/>
      <c r="EC1075" s="83"/>
      <c r="ED1075" s="83"/>
      <c r="EE1075" s="83"/>
      <c r="EF1075" s="83"/>
      <c r="EG1075" s="83"/>
      <c r="EH1075" s="83"/>
      <c r="EI1075" s="83"/>
      <c r="EJ1075" s="83"/>
      <c r="EK1075" s="83"/>
      <c r="EL1075" s="83"/>
      <c r="EM1075" s="83"/>
      <c r="EN1075" s="83"/>
      <c r="EO1075" s="83"/>
      <c r="EP1075" s="83"/>
      <c r="EQ1075" s="83"/>
      <c r="ER1075" s="83"/>
      <c r="ES1075" s="83"/>
      <c r="ET1075" s="83"/>
      <c r="EU1075" s="83"/>
      <c r="EV1075" s="83"/>
      <c r="EW1075" s="83"/>
      <c r="EX1075" s="83"/>
      <c r="EY1075" s="83"/>
      <c r="EZ1075" s="83"/>
      <c r="FA1075" s="83"/>
      <c r="FB1075" s="83"/>
      <c r="FC1075" s="83"/>
      <c r="FD1075" s="83"/>
      <c r="FE1075" s="83"/>
      <c r="FF1075" s="83"/>
      <c r="FG1075" s="83"/>
      <c r="FH1075" s="83"/>
      <c r="FI1075" s="83"/>
      <c r="FJ1075" s="83"/>
      <c r="FK1075" s="83"/>
      <c r="FL1075" s="83"/>
      <c r="FM1075" s="83"/>
      <c r="FN1075" s="83"/>
      <c r="FO1075" s="83"/>
      <c r="FP1075" s="83"/>
      <c r="FQ1075" s="83"/>
      <c r="FR1075" s="83"/>
      <c r="FS1075" s="83"/>
      <c r="FT1075" s="83"/>
      <c r="FU1075" s="83"/>
      <c r="FV1075" s="83"/>
      <c r="FW1075" s="83"/>
      <c r="FX1075" s="83"/>
      <c r="FY1075" s="83"/>
      <c r="FZ1075" s="83"/>
      <c r="GA1075" s="83"/>
      <c r="GB1075" s="83"/>
      <c r="GC1075" s="83"/>
      <c r="GD1075" s="83"/>
      <c r="GE1075" s="83"/>
      <c r="GF1075" s="83"/>
      <c r="GG1075" s="83"/>
      <c r="GH1075" s="83"/>
      <c r="GI1075" s="83"/>
      <c r="GJ1075" s="83"/>
      <c r="GK1075" s="83"/>
      <c r="GL1075" s="83"/>
      <c r="GM1075" s="83"/>
      <c r="GN1075" s="83"/>
      <c r="GO1075" s="83"/>
      <c r="GP1075" s="83"/>
      <c r="GQ1075" s="83"/>
      <c r="GR1075" s="83"/>
      <c r="GS1075" s="83"/>
      <c r="GT1075" s="83"/>
      <c r="GU1075" s="83"/>
      <c r="GV1075" s="83"/>
      <c r="GW1075" s="83"/>
      <c r="GX1075" s="83"/>
      <c r="GY1075" s="83"/>
      <c r="GZ1075" s="83"/>
      <c r="HA1075" s="83"/>
      <c r="HB1075" s="83"/>
      <c r="HC1075" s="83"/>
      <c r="HD1075" s="83"/>
      <c r="HE1075" s="83"/>
      <c r="HF1075" s="83"/>
      <c r="HG1075" s="83"/>
      <c r="HH1075" s="83"/>
      <c r="HI1075" s="83"/>
      <c r="HJ1075" s="83"/>
      <c r="HK1075" s="83"/>
      <c r="HL1075" s="83"/>
      <c r="HM1075" s="83"/>
      <c r="HN1075" s="83"/>
      <c r="HO1075" s="83"/>
      <c r="HP1075" s="83"/>
      <c r="HQ1075" s="83"/>
      <c r="HR1075" s="83"/>
      <c r="HS1075" s="83"/>
      <c r="HT1075" s="83"/>
      <c r="HU1075" s="83"/>
      <c r="HV1075" s="83"/>
      <c r="HW1075" s="83"/>
      <c r="HX1075" s="83"/>
      <c r="HY1075" s="83"/>
      <c r="HZ1075" s="83"/>
      <c r="IA1075" s="83"/>
      <c r="IB1075" s="83"/>
      <c r="IC1075" s="83"/>
      <c r="ID1075" s="83"/>
      <c r="IE1075" s="83"/>
      <c r="IF1075" s="83"/>
      <c r="IG1075" s="83"/>
      <c r="IH1075" s="83"/>
      <c r="II1075" s="83"/>
      <c r="IJ1075" s="83"/>
      <c r="IK1075" s="83"/>
      <c r="IL1075" s="83"/>
      <c r="IM1075" s="83"/>
      <c r="IN1075" s="83"/>
      <c r="IO1075" s="83"/>
      <c r="IP1075" s="83"/>
      <c r="IQ1075" s="83"/>
      <c r="IR1075" s="83"/>
      <c r="IS1075" s="83"/>
      <c r="IT1075" s="83"/>
      <c r="IU1075" s="83"/>
      <c r="IV1075" s="83"/>
      <c r="IW1075" s="83"/>
      <c r="IX1075" s="83"/>
      <c r="IY1075" s="83"/>
      <c r="IZ1075" s="83"/>
      <c r="JA1075" s="83"/>
      <c r="JB1075" s="83"/>
      <c r="JC1075" s="83"/>
      <c r="JD1075" s="83"/>
      <c r="JE1075" s="83"/>
    </row>
    <row r="1076" spans="1:265" s="8" customFormat="1" ht="15" customHeight="1" x14ac:dyDescent="0.2">
      <c r="A1076" s="156">
        <f>+A1062+1</f>
        <v>113</v>
      </c>
      <c r="B1076" s="1086" t="s">
        <v>285</v>
      </c>
      <c r="C1076" s="201" t="s">
        <v>35</v>
      </c>
      <c r="D1076" s="354" t="s">
        <v>286</v>
      </c>
      <c r="E1076" s="122" t="s">
        <v>89</v>
      </c>
      <c r="F1076" s="989" t="s">
        <v>287</v>
      </c>
      <c r="G1076" s="990" t="s">
        <v>288</v>
      </c>
      <c r="H1076" s="354" t="s">
        <v>23</v>
      </c>
      <c r="I1076" s="354" t="s">
        <v>99</v>
      </c>
      <c r="J1076" s="354"/>
      <c r="K1076" s="385" t="s">
        <v>437</v>
      </c>
      <c r="L1076" s="385" t="s">
        <v>97</v>
      </c>
      <c r="M1076" s="766">
        <v>10</v>
      </c>
      <c r="N1076" s="766" t="s">
        <v>24</v>
      </c>
      <c r="O1076" s="385" t="s">
        <v>440</v>
      </c>
      <c r="P1076" s="595">
        <v>4</v>
      </c>
      <c r="Q1076" s="596"/>
      <c r="R1076" s="596"/>
      <c r="S1076" s="596"/>
      <c r="T1076" s="596"/>
      <c r="U1076" s="596"/>
      <c r="V1076" s="596"/>
      <c r="W1076" s="597"/>
      <c r="X1076" s="227"/>
      <c r="Y1076" s="227"/>
      <c r="Z1076" s="112" t="str">
        <f>C1076</f>
        <v>TC</v>
      </c>
      <c r="AA1076" s="83" t="s">
        <v>1472</v>
      </c>
      <c r="AB1076" s="83" t="s">
        <v>1479</v>
      </c>
      <c r="AC1076" s="83">
        <f t="shared" si="25"/>
        <v>18</v>
      </c>
      <c r="AD1076" s="83"/>
      <c r="AE1076" s="83"/>
      <c r="AF1076" s="83"/>
      <c r="AG1076" s="83"/>
      <c r="AH1076" s="83"/>
      <c r="AI1076" s="83"/>
      <c r="AJ1076" s="83"/>
      <c r="AK1076" s="83"/>
      <c r="AL1076" s="83"/>
      <c r="AM1076" s="83"/>
      <c r="AN1076" s="83"/>
      <c r="AO1076" s="83"/>
      <c r="AP1076" s="83"/>
      <c r="AQ1076" s="83"/>
      <c r="AR1076" s="83"/>
      <c r="AS1076" s="83"/>
      <c r="AT1076" s="83"/>
      <c r="AU1076" s="83"/>
      <c r="AV1076" s="83"/>
      <c r="AW1076" s="83"/>
      <c r="AX1076" s="83"/>
      <c r="AY1076" s="83"/>
      <c r="AZ1076" s="83"/>
      <c r="BA1076" s="83"/>
      <c r="BB1076" s="83"/>
      <c r="BC1076" s="83"/>
      <c r="BD1076" s="83"/>
      <c r="BE1076" s="83"/>
      <c r="BF1076" s="83"/>
      <c r="BG1076" s="83"/>
      <c r="BH1076" s="83"/>
      <c r="BI1076" s="83"/>
      <c r="BJ1076" s="83"/>
      <c r="BK1076" s="83"/>
      <c r="BL1076" s="83"/>
      <c r="BM1076" s="83"/>
      <c r="BN1076" s="83"/>
      <c r="BO1076" s="83"/>
      <c r="BP1076" s="83"/>
      <c r="BQ1076" s="83"/>
      <c r="BR1076" s="83"/>
      <c r="BS1076" s="83"/>
      <c r="BT1076" s="83"/>
      <c r="BU1076" s="83"/>
      <c r="BV1076" s="83"/>
      <c r="BW1076" s="83"/>
      <c r="BX1076" s="83"/>
      <c r="BY1076" s="83"/>
      <c r="BZ1076" s="83"/>
      <c r="CA1076" s="83"/>
      <c r="CB1076" s="83"/>
      <c r="CC1076" s="83"/>
      <c r="CD1076" s="83"/>
      <c r="CE1076" s="83"/>
      <c r="CF1076" s="83"/>
      <c r="CG1076" s="83"/>
      <c r="CH1076" s="83"/>
      <c r="CI1076" s="83"/>
      <c r="CJ1076" s="83"/>
      <c r="CK1076" s="83"/>
      <c r="CL1076" s="83"/>
      <c r="CM1076" s="83"/>
      <c r="CN1076" s="83"/>
      <c r="CO1076" s="83"/>
      <c r="CP1076" s="83"/>
      <c r="CQ1076" s="83"/>
      <c r="CR1076" s="83"/>
      <c r="CS1076" s="83"/>
      <c r="CT1076" s="83"/>
      <c r="CU1076" s="83"/>
      <c r="CV1076" s="83"/>
      <c r="CW1076" s="83"/>
      <c r="CX1076" s="83"/>
      <c r="CY1076" s="83"/>
      <c r="CZ1076" s="83"/>
      <c r="DA1076" s="83"/>
      <c r="DB1076" s="83"/>
      <c r="DC1076" s="83"/>
      <c r="DD1076" s="83"/>
      <c r="DE1076" s="83"/>
      <c r="DF1076" s="83"/>
      <c r="DG1076" s="83"/>
      <c r="DH1076" s="83"/>
      <c r="DI1076" s="83"/>
      <c r="DJ1076" s="83"/>
      <c r="DK1076" s="83"/>
      <c r="DL1076" s="83"/>
      <c r="DM1076" s="83"/>
      <c r="DN1076" s="83"/>
      <c r="DO1076" s="83"/>
      <c r="DP1076" s="83"/>
      <c r="DQ1076" s="83"/>
      <c r="DR1076" s="83"/>
      <c r="DS1076" s="83"/>
      <c r="DT1076" s="83"/>
      <c r="DU1076" s="83"/>
      <c r="DV1076" s="83"/>
      <c r="DW1076" s="83"/>
      <c r="DX1076" s="83"/>
      <c r="DY1076" s="83"/>
      <c r="DZ1076" s="83"/>
      <c r="EA1076" s="83"/>
      <c r="EB1076" s="83"/>
      <c r="EC1076" s="83"/>
      <c r="ED1076" s="83"/>
      <c r="EE1076" s="83"/>
      <c r="EF1076" s="83"/>
      <c r="EG1076" s="83"/>
      <c r="EH1076" s="83"/>
      <c r="EI1076" s="83"/>
      <c r="EJ1076" s="83"/>
      <c r="EK1076" s="83"/>
      <c r="EL1076" s="83"/>
      <c r="EM1076" s="83"/>
      <c r="EN1076" s="83"/>
      <c r="EO1076" s="83"/>
      <c r="EP1076" s="83"/>
      <c r="EQ1076" s="83"/>
      <c r="ER1076" s="83"/>
      <c r="ES1076" s="83"/>
      <c r="ET1076" s="83"/>
      <c r="EU1076" s="83"/>
      <c r="EV1076" s="83"/>
      <c r="EW1076" s="83"/>
      <c r="EX1076" s="83"/>
      <c r="EY1076" s="83"/>
      <c r="EZ1076" s="83"/>
      <c r="FA1076" s="83"/>
      <c r="FB1076" s="83"/>
      <c r="FC1076" s="83"/>
      <c r="FD1076" s="83"/>
      <c r="FE1076" s="83"/>
      <c r="FF1076" s="83"/>
      <c r="FG1076" s="83"/>
      <c r="FH1076" s="83"/>
      <c r="FI1076" s="83"/>
      <c r="FJ1076" s="83"/>
      <c r="FK1076" s="83"/>
      <c r="FL1076" s="83"/>
      <c r="FM1076" s="83"/>
      <c r="FN1076" s="83"/>
      <c r="FO1076" s="83"/>
      <c r="FP1076" s="83"/>
      <c r="FQ1076" s="83"/>
      <c r="FR1076" s="83"/>
      <c r="FS1076" s="83"/>
      <c r="FT1076" s="83"/>
      <c r="FU1076" s="83"/>
      <c r="FV1076" s="83"/>
      <c r="FW1076" s="83"/>
      <c r="FX1076" s="83"/>
      <c r="FY1076" s="83"/>
      <c r="FZ1076" s="83"/>
      <c r="GA1076" s="83"/>
      <c r="GB1076" s="83"/>
      <c r="GC1076" s="83"/>
      <c r="GD1076" s="83"/>
      <c r="GE1076" s="83"/>
      <c r="GF1076" s="83"/>
      <c r="GG1076" s="83"/>
      <c r="GH1076" s="83"/>
      <c r="GI1076" s="83"/>
      <c r="GJ1076" s="83"/>
      <c r="GK1076" s="83"/>
      <c r="GL1076" s="83"/>
      <c r="GM1076" s="83"/>
      <c r="GN1076" s="83"/>
      <c r="GO1076" s="83"/>
      <c r="GP1076" s="83"/>
      <c r="GQ1076" s="83"/>
      <c r="GR1076" s="83"/>
      <c r="GS1076" s="83"/>
      <c r="GT1076" s="83"/>
      <c r="GU1076" s="83"/>
      <c r="GV1076" s="83"/>
      <c r="GW1076" s="83"/>
      <c r="GX1076" s="83"/>
      <c r="GY1076" s="83"/>
      <c r="GZ1076" s="83"/>
      <c r="HA1076" s="83"/>
      <c r="HB1076" s="83"/>
      <c r="HC1076" s="83"/>
      <c r="HD1076" s="83"/>
      <c r="HE1076" s="83"/>
      <c r="HF1076" s="83"/>
      <c r="HG1076" s="83"/>
      <c r="HH1076" s="83"/>
      <c r="HI1076" s="83"/>
      <c r="HJ1076" s="83"/>
      <c r="HK1076" s="83"/>
      <c r="HL1076" s="83"/>
      <c r="HM1076" s="83"/>
      <c r="HN1076" s="83"/>
      <c r="HO1076" s="83"/>
      <c r="HP1076" s="83"/>
      <c r="HQ1076" s="83"/>
      <c r="HR1076" s="83"/>
      <c r="HS1076" s="83"/>
      <c r="HT1076" s="83"/>
      <c r="HU1076" s="83"/>
      <c r="HV1076" s="83"/>
      <c r="HW1076" s="83"/>
      <c r="HX1076" s="83"/>
      <c r="HY1076" s="83"/>
      <c r="HZ1076" s="83"/>
      <c r="IA1076" s="83"/>
      <c r="IB1076" s="83"/>
      <c r="IC1076" s="83"/>
      <c r="ID1076" s="83"/>
      <c r="IE1076" s="83"/>
      <c r="IF1076" s="83"/>
      <c r="IG1076" s="83"/>
      <c r="IH1076" s="83"/>
      <c r="II1076" s="83"/>
      <c r="IJ1076" s="83"/>
      <c r="IK1076" s="83"/>
      <c r="IL1076" s="83"/>
      <c r="IM1076" s="83"/>
      <c r="IN1076" s="83"/>
      <c r="IO1076" s="83"/>
      <c r="IP1076" s="83"/>
      <c r="IQ1076" s="83"/>
      <c r="IR1076" s="83"/>
      <c r="IS1076" s="83"/>
      <c r="IT1076" s="83"/>
      <c r="IU1076" s="83"/>
      <c r="IV1076" s="83"/>
      <c r="IW1076" s="83"/>
      <c r="IX1076" s="83"/>
      <c r="IY1076" s="83"/>
      <c r="IZ1076" s="83"/>
      <c r="JA1076" s="83"/>
      <c r="JB1076" s="83"/>
      <c r="JC1076" s="83"/>
      <c r="JD1076" s="83"/>
      <c r="JE1076" s="83"/>
    </row>
    <row r="1077" spans="1:265" s="8" customFormat="1" ht="15" customHeight="1" x14ac:dyDescent="0.2">
      <c r="A1077" s="130"/>
      <c r="B1077" s="131" t="s">
        <v>285</v>
      </c>
      <c r="C1077" s="132"/>
      <c r="D1077" s="326" t="s">
        <v>286</v>
      </c>
      <c r="E1077" s="191"/>
      <c r="F1077" s="991"/>
      <c r="G1077" s="992"/>
      <c r="H1077" s="326" t="s">
        <v>23</v>
      </c>
      <c r="I1077" s="326" t="s">
        <v>115</v>
      </c>
      <c r="J1077" s="326"/>
      <c r="K1077" s="372" t="s">
        <v>393</v>
      </c>
      <c r="L1077" s="372" t="s">
        <v>97</v>
      </c>
      <c r="M1077" s="1118">
        <v>4</v>
      </c>
      <c r="N1077" s="1118" t="s">
        <v>24</v>
      </c>
      <c r="O1077" s="372" t="s">
        <v>435</v>
      </c>
      <c r="P1077" s="581">
        <v>4</v>
      </c>
      <c r="Q1077" s="582"/>
      <c r="R1077" s="582"/>
      <c r="S1077" s="582"/>
      <c r="T1077" s="582"/>
      <c r="U1077" s="582"/>
      <c r="V1077" s="582"/>
      <c r="W1077" s="583"/>
      <c r="X1077" s="228"/>
      <c r="Y1077" s="228"/>
      <c r="Z1077" s="112"/>
      <c r="AA1077" s="83"/>
      <c r="AB1077" s="83"/>
      <c r="AC1077" s="83" t="str">
        <f t="shared" si="25"/>
        <v/>
      </c>
      <c r="AD1077" s="83"/>
      <c r="AE1077" s="83"/>
      <c r="AF1077" s="83"/>
      <c r="AG1077" s="83"/>
      <c r="AH1077" s="83"/>
      <c r="AI1077" s="83"/>
      <c r="AJ1077" s="83"/>
      <c r="AK1077" s="83"/>
      <c r="AL1077" s="83"/>
      <c r="AM1077" s="83"/>
      <c r="AN1077" s="83"/>
      <c r="AO1077" s="83"/>
      <c r="AP1077" s="83"/>
      <c r="AQ1077" s="83"/>
      <c r="AR1077" s="83"/>
      <c r="AS1077" s="83"/>
      <c r="AT1077" s="83"/>
      <c r="AU1077" s="83"/>
      <c r="AV1077" s="83"/>
      <c r="AW1077" s="83"/>
      <c r="AX1077" s="83"/>
      <c r="AY1077" s="83"/>
      <c r="AZ1077" s="83"/>
      <c r="BA1077" s="83"/>
      <c r="BB1077" s="83"/>
      <c r="BC1077" s="83"/>
      <c r="BD1077" s="83"/>
      <c r="BE1077" s="83"/>
      <c r="BF1077" s="83"/>
      <c r="BG1077" s="83"/>
      <c r="BH1077" s="83"/>
      <c r="BI1077" s="83"/>
      <c r="BJ1077" s="83"/>
      <c r="BK1077" s="83"/>
      <c r="BL1077" s="83"/>
      <c r="BM1077" s="83"/>
      <c r="BN1077" s="83"/>
      <c r="BO1077" s="83"/>
      <c r="BP1077" s="83"/>
      <c r="BQ1077" s="83"/>
      <c r="BR1077" s="83"/>
      <c r="BS1077" s="83"/>
      <c r="BT1077" s="83"/>
      <c r="BU1077" s="83"/>
      <c r="BV1077" s="83"/>
      <c r="BW1077" s="83"/>
      <c r="BX1077" s="83"/>
      <c r="BY1077" s="83"/>
      <c r="BZ1077" s="83"/>
      <c r="CA1077" s="83"/>
      <c r="CB1077" s="83"/>
      <c r="CC1077" s="83"/>
      <c r="CD1077" s="83"/>
      <c r="CE1077" s="83"/>
      <c r="CF1077" s="83"/>
      <c r="CG1077" s="83"/>
      <c r="CH1077" s="83"/>
      <c r="CI1077" s="83"/>
      <c r="CJ1077" s="83"/>
      <c r="CK1077" s="83"/>
      <c r="CL1077" s="83"/>
      <c r="CM1077" s="83"/>
      <c r="CN1077" s="83"/>
      <c r="CO1077" s="83"/>
      <c r="CP1077" s="83"/>
      <c r="CQ1077" s="83"/>
      <c r="CR1077" s="83"/>
      <c r="CS1077" s="83"/>
      <c r="CT1077" s="83"/>
      <c r="CU1077" s="83"/>
      <c r="CV1077" s="83"/>
      <c r="CW1077" s="83"/>
      <c r="CX1077" s="83"/>
      <c r="CY1077" s="83"/>
      <c r="CZ1077" s="83"/>
      <c r="DA1077" s="83"/>
      <c r="DB1077" s="83"/>
      <c r="DC1077" s="83"/>
      <c r="DD1077" s="83"/>
      <c r="DE1077" s="83"/>
      <c r="DF1077" s="83"/>
      <c r="DG1077" s="83"/>
      <c r="DH1077" s="83"/>
      <c r="DI1077" s="83"/>
      <c r="DJ1077" s="83"/>
      <c r="DK1077" s="83"/>
      <c r="DL1077" s="83"/>
      <c r="DM1077" s="83"/>
      <c r="DN1077" s="83"/>
      <c r="DO1077" s="83"/>
      <c r="DP1077" s="83"/>
      <c r="DQ1077" s="83"/>
      <c r="DR1077" s="83"/>
      <c r="DS1077" s="83"/>
      <c r="DT1077" s="83"/>
      <c r="DU1077" s="83"/>
      <c r="DV1077" s="83"/>
      <c r="DW1077" s="83"/>
      <c r="DX1077" s="83"/>
      <c r="DY1077" s="83"/>
      <c r="DZ1077" s="83"/>
      <c r="EA1077" s="83"/>
      <c r="EB1077" s="83"/>
      <c r="EC1077" s="83"/>
      <c r="ED1077" s="83"/>
      <c r="EE1077" s="83"/>
      <c r="EF1077" s="83"/>
      <c r="EG1077" s="83"/>
      <c r="EH1077" s="83"/>
      <c r="EI1077" s="83"/>
      <c r="EJ1077" s="83"/>
      <c r="EK1077" s="83"/>
      <c r="EL1077" s="83"/>
      <c r="EM1077" s="83"/>
      <c r="EN1077" s="83"/>
      <c r="EO1077" s="83"/>
      <c r="EP1077" s="83"/>
      <c r="EQ1077" s="83"/>
      <c r="ER1077" s="83"/>
      <c r="ES1077" s="83"/>
      <c r="ET1077" s="83"/>
      <c r="EU1077" s="83"/>
      <c r="EV1077" s="83"/>
      <c r="EW1077" s="83"/>
      <c r="EX1077" s="83"/>
      <c r="EY1077" s="83"/>
      <c r="EZ1077" s="83"/>
      <c r="FA1077" s="83"/>
      <c r="FB1077" s="83"/>
      <c r="FC1077" s="83"/>
      <c r="FD1077" s="83"/>
      <c r="FE1077" s="83"/>
      <c r="FF1077" s="83"/>
      <c r="FG1077" s="83"/>
      <c r="FH1077" s="83"/>
      <c r="FI1077" s="83"/>
      <c r="FJ1077" s="83"/>
      <c r="FK1077" s="83"/>
      <c r="FL1077" s="83"/>
      <c r="FM1077" s="83"/>
      <c r="FN1077" s="83"/>
      <c r="FO1077" s="83"/>
      <c r="FP1077" s="83"/>
      <c r="FQ1077" s="83"/>
      <c r="FR1077" s="83"/>
      <c r="FS1077" s="83"/>
      <c r="FT1077" s="83"/>
      <c r="FU1077" s="83"/>
      <c r="FV1077" s="83"/>
      <c r="FW1077" s="83"/>
      <c r="FX1077" s="83"/>
      <c r="FY1077" s="83"/>
      <c r="FZ1077" s="83"/>
      <c r="GA1077" s="83"/>
      <c r="GB1077" s="83"/>
      <c r="GC1077" s="83"/>
      <c r="GD1077" s="83"/>
      <c r="GE1077" s="83"/>
      <c r="GF1077" s="83"/>
      <c r="GG1077" s="83"/>
      <c r="GH1077" s="83"/>
      <c r="GI1077" s="83"/>
      <c r="GJ1077" s="83"/>
      <c r="GK1077" s="83"/>
      <c r="GL1077" s="83"/>
      <c r="GM1077" s="83"/>
      <c r="GN1077" s="83"/>
      <c r="GO1077" s="83"/>
      <c r="GP1077" s="83"/>
      <c r="GQ1077" s="83"/>
      <c r="GR1077" s="83"/>
      <c r="GS1077" s="83"/>
      <c r="GT1077" s="83"/>
      <c r="GU1077" s="83"/>
      <c r="GV1077" s="83"/>
      <c r="GW1077" s="83"/>
      <c r="GX1077" s="83"/>
      <c r="GY1077" s="83"/>
      <c r="GZ1077" s="83"/>
      <c r="HA1077" s="83"/>
      <c r="HB1077" s="83"/>
      <c r="HC1077" s="83"/>
      <c r="HD1077" s="83"/>
      <c r="HE1077" s="83"/>
      <c r="HF1077" s="83"/>
      <c r="HG1077" s="83"/>
      <c r="HH1077" s="83"/>
      <c r="HI1077" s="83"/>
      <c r="HJ1077" s="83"/>
      <c r="HK1077" s="83"/>
      <c r="HL1077" s="83"/>
      <c r="HM1077" s="83"/>
      <c r="HN1077" s="83"/>
      <c r="HO1077" s="83"/>
      <c r="HP1077" s="83"/>
      <c r="HQ1077" s="83"/>
      <c r="HR1077" s="83"/>
      <c r="HS1077" s="83"/>
      <c r="HT1077" s="83"/>
      <c r="HU1077" s="83"/>
      <c r="HV1077" s="83"/>
      <c r="HW1077" s="83"/>
      <c r="HX1077" s="83"/>
      <c r="HY1077" s="83"/>
      <c r="HZ1077" s="83"/>
      <c r="IA1077" s="83"/>
      <c r="IB1077" s="83"/>
      <c r="IC1077" s="83"/>
      <c r="ID1077" s="83"/>
      <c r="IE1077" s="83"/>
      <c r="IF1077" s="83"/>
      <c r="IG1077" s="83"/>
      <c r="IH1077" s="83"/>
      <c r="II1077" s="83"/>
      <c r="IJ1077" s="83"/>
      <c r="IK1077" s="83"/>
      <c r="IL1077" s="83"/>
      <c r="IM1077" s="83"/>
      <c r="IN1077" s="83"/>
      <c r="IO1077" s="83"/>
      <c r="IP1077" s="83"/>
      <c r="IQ1077" s="83"/>
      <c r="IR1077" s="83"/>
      <c r="IS1077" s="83"/>
      <c r="IT1077" s="83"/>
      <c r="IU1077" s="83"/>
      <c r="IV1077" s="83"/>
      <c r="IW1077" s="83"/>
      <c r="IX1077" s="83"/>
      <c r="IY1077" s="83"/>
      <c r="IZ1077" s="83"/>
      <c r="JA1077" s="83"/>
      <c r="JB1077" s="83"/>
      <c r="JC1077" s="83"/>
      <c r="JD1077" s="83"/>
      <c r="JE1077" s="83"/>
    </row>
    <row r="1078" spans="1:265" s="8" customFormat="1" ht="15" customHeight="1" x14ac:dyDescent="0.2">
      <c r="A1078" s="130"/>
      <c r="B1078" s="131" t="s">
        <v>285</v>
      </c>
      <c r="C1078" s="206"/>
      <c r="D1078" s="332" t="s">
        <v>286</v>
      </c>
      <c r="E1078" s="191"/>
      <c r="F1078" s="991"/>
      <c r="G1078" s="992"/>
      <c r="H1078" s="332" t="s">
        <v>23</v>
      </c>
      <c r="I1078" s="332" t="s">
        <v>115</v>
      </c>
      <c r="J1078" s="332"/>
      <c r="K1078" s="386" t="s">
        <v>378</v>
      </c>
      <c r="L1078" s="386" t="s">
        <v>97</v>
      </c>
      <c r="M1078" s="765">
        <v>3</v>
      </c>
      <c r="N1078" s="765" t="s">
        <v>24</v>
      </c>
      <c r="O1078" s="386" t="s">
        <v>440</v>
      </c>
      <c r="P1078" s="598">
        <v>4</v>
      </c>
      <c r="Q1078" s="599"/>
      <c r="R1078" s="599"/>
      <c r="S1078" s="599"/>
      <c r="T1078" s="599"/>
      <c r="U1078" s="599"/>
      <c r="V1078" s="599"/>
      <c r="W1078" s="600"/>
      <c r="X1078" s="228"/>
      <c r="Y1078" s="228"/>
      <c r="Z1078" s="112"/>
      <c r="AA1078" s="83"/>
      <c r="AB1078" s="83"/>
      <c r="AC1078" s="83" t="str">
        <f t="shared" si="25"/>
        <v/>
      </c>
      <c r="AD1078" s="83"/>
      <c r="AE1078" s="83"/>
      <c r="AF1078" s="83"/>
      <c r="AG1078" s="83"/>
      <c r="AH1078" s="83"/>
      <c r="AI1078" s="83"/>
      <c r="AJ1078" s="83"/>
      <c r="AK1078" s="83"/>
      <c r="AL1078" s="83"/>
      <c r="AM1078" s="83"/>
      <c r="AN1078" s="83"/>
      <c r="AO1078" s="83"/>
      <c r="AP1078" s="83"/>
      <c r="AQ1078" s="83"/>
      <c r="AR1078" s="83"/>
      <c r="AS1078" s="83"/>
      <c r="AT1078" s="83"/>
      <c r="AU1078" s="83"/>
      <c r="AV1078" s="83"/>
      <c r="AW1078" s="83"/>
      <c r="AX1078" s="83"/>
      <c r="AY1078" s="83"/>
      <c r="AZ1078" s="83"/>
      <c r="BA1078" s="83"/>
      <c r="BB1078" s="83"/>
      <c r="BC1078" s="83"/>
      <c r="BD1078" s="83"/>
      <c r="BE1078" s="83"/>
      <c r="BF1078" s="83"/>
      <c r="BG1078" s="83"/>
      <c r="BH1078" s="83"/>
      <c r="BI1078" s="83"/>
      <c r="BJ1078" s="83"/>
      <c r="BK1078" s="83"/>
      <c r="BL1078" s="83"/>
      <c r="BM1078" s="83"/>
      <c r="BN1078" s="83"/>
      <c r="BO1078" s="83"/>
      <c r="BP1078" s="83"/>
      <c r="BQ1078" s="83"/>
      <c r="BR1078" s="83"/>
      <c r="BS1078" s="83"/>
      <c r="BT1078" s="83"/>
      <c r="BU1078" s="83"/>
      <c r="BV1078" s="83"/>
      <c r="BW1078" s="83"/>
      <c r="BX1078" s="83"/>
      <c r="BY1078" s="83"/>
      <c r="BZ1078" s="83"/>
      <c r="CA1078" s="83"/>
      <c r="CB1078" s="83"/>
      <c r="CC1078" s="83"/>
      <c r="CD1078" s="83"/>
      <c r="CE1078" s="83"/>
      <c r="CF1078" s="83"/>
      <c r="CG1078" s="83"/>
      <c r="CH1078" s="83"/>
      <c r="CI1078" s="83"/>
      <c r="CJ1078" s="83"/>
      <c r="CK1078" s="83"/>
      <c r="CL1078" s="83"/>
      <c r="CM1078" s="83"/>
      <c r="CN1078" s="83"/>
      <c r="CO1078" s="83"/>
      <c r="CP1078" s="83"/>
      <c r="CQ1078" s="83"/>
      <c r="CR1078" s="83"/>
      <c r="CS1078" s="83"/>
      <c r="CT1078" s="83"/>
      <c r="CU1078" s="83"/>
      <c r="CV1078" s="83"/>
      <c r="CW1078" s="83"/>
      <c r="CX1078" s="83"/>
      <c r="CY1078" s="83"/>
      <c r="CZ1078" s="83"/>
      <c r="DA1078" s="83"/>
      <c r="DB1078" s="83"/>
      <c r="DC1078" s="83"/>
      <c r="DD1078" s="83"/>
      <c r="DE1078" s="83"/>
      <c r="DF1078" s="83"/>
      <c r="DG1078" s="83"/>
      <c r="DH1078" s="83"/>
      <c r="DI1078" s="83"/>
      <c r="DJ1078" s="83"/>
      <c r="DK1078" s="83"/>
      <c r="DL1078" s="83"/>
      <c r="DM1078" s="83"/>
      <c r="DN1078" s="83"/>
      <c r="DO1078" s="83"/>
      <c r="DP1078" s="83"/>
      <c r="DQ1078" s="83"/>
      <c r="DR1078" s="83"/>
      <c r="DS1078" s="83"/>
      <c r="DT1078" s="83"/>
      <c r="DU1078" s="83"/>
      <c r="DV1078" s="83"/>
      <c r="DW1078" s="83"/>
      <c r="DX1078" s="83"/>
      <c r="DY1078" s="83"/>
      <c r="DZ1078" s="83"/>
      <c r="EA1078" s="83"/>
      <c r="EB1078" s="83"/>
      <c r="EC1078" s="83"/>
      <c r="ED1078" s="83"/>
      <c r="EE1078" s="83"/>
      <c r="EF1078" s="83"/>
      <c r="EG1078" s="83"/>
      <c r="EH1078" s="83"/>
      <c r="EI1078" s="83"/>
      <c r="EJ1078" s="83"/>
      <c r="EK1078" s="83"/>
      <c r="EL1078" s="83"/>
      <c r="EM1078" s="83"/>
      <c r="EN1078" s="83"/>
      <c r="EO1078" s="83"/>
      <c r="EP1078" s="83"/>
      <c r="EQ1078" s="83"/>
      <c r="ER1078" s="83"/>
      <c r="ES1078" s="83"/>
      <c r="ET1078" s="83"/>
      <c r="EU1078" s="83"/>
      <c r="EV1078" s="83"/>
      <c r="EW1078" s="83"/>
      <c r="EX1078" s="83"/>
      <c r="EY1078" s="83"/>
      <c r="EZ1078" s="83"/>
      <c r="FA1078" s="83"/>
      <c r="FB1078" s="83"/>
      <c r="FC1078" s="83"/>
      <c r="FD1078" s="83"/>
      <c r="FE1078" s="83"/>
      <c r="FF1078" s="83"/>
      <c r="FG1078" s="83"/>
      <c r="FH1078" s="83"/>
      <c r="FI1078" s="83"/>
      <c r="FJ1078" s="83"/>
      <c r="FK1078" s="83"/>
      <c r="FL1078" s="83"/>
      <c r="FM1078" s="83"/>
      <c r="FN1078" s="83"/>
      <c r="FO1078" s="83"/>
      <c r="FP1078" s="83"/>
      <c r="FQ1078" s="83"/>
      <c r="FR1078" s="83"/>
      <c r="FS1078" s="83"/>
      <c r="FT1078" s="83"/>
      <c r="FU1078" s="83"/>
      <c r="FV1078" s="83"/>
      <c r="FW1078" s="83"/>
      <c r="FX1078" s="83"/>
      <c r="FY1078" s="83"/>
      <c r="FZ1078" s="83"/>
      <c r="GA1078" s="83"/>
      <c r="GB1078" s="83"/>
      <c r="GC1078" s="83"/>
      <c r="GD1078" s="83"/>
      <c r="GE1078" s="83"/>
      <c r="GF1078" s="83"/>
      <c r="GG1078" s="83"/>
      <c r="GH1078" s="83"/>
      <c r="GI1078" s="83"/>
      <c r="GJ1078" s="83"/>
      <c r="GK1078" s="83"/>
      <c r="GL1078" s="83"/>
      <c r="GM1078" s="83"/>
      <c r="GN1078" s="83"/>
      <c r="GO1078" s="83"/>
      <c r="GP1078" s="83"/>
      <c r="GQ1078" s="83"/>
      <c r="GR1078" s="83"/>
      <c r="GS1078" s="83"/>
      <c r="GT1078" s="83"/>
      <c r="GU1078" s="83"/>
      <c r="GV1078" s="83"/>
      <c r="GW1078" s="83"/>
      <c r="GX1078" s="83"/>
      <c r="GY1078" s="83"/>
      <c r="GZ1078" s="83"/>
      <c r="HA1078" s="83"/>
      <c r="HB1078" s="83"/>
      <c r="HC1078" s="83"/>
      <c r="HD1078" s="83"/>
      <c r="HE1078" s="83"/>
      <c r="HF1078" s="83"/>
      <c r="HG1078" s="83"/>
      <c r="HH1078" s="83"/>
      <c r="HI1078" s="83"/>
      <c r="HJ1078" s="83"/>
      <c r="HK1078" s="83"/>
      <c r="HL1078" s="83"/>
      <c r="HM1078" s="83"/>
      <c r="HN1078" s="83"/>
      <c r="HO1078" s="83"/>
      <c r="HP1078" s="83"/>
      <c r="HQ1078" s="83"/>
      <c r="HR1078" s="83"/>
      <c r="HS1078" s="83"/>
      <c r="HT1078" s="83"/>
      <c r="HU1078" s="83"/>
      <c r="HV1078" s="83"/>
      <c r="HW1078" s="83"/>
      <c r="HX1078" s="83"/>
      <c r="HY1078" s="83"/>
      <c r="HZ1078" s="83"/>
      <c r="IA1078" s="83"/>
      <c r="IB1078" s="83"/>
      <c r="IC1078" s="83"/>
      <c r="ID1078" s="83"/>
      <c r="IE1078" s="83"/>
      <c r="IF1078" s="83"/>
      <c r="IG1078" s="83"/>
      <c r="IH1078" s="83"/>
      <c r="II1078" s="83"/>
      <c r="IJ1078" s="83"/>
      <c r="IK1078" s="83"/>
      <c r="IL1078" s="83"/>
      <c r="IM1078" s="83"/>
      <c r="IN1078" s="83"/>
      <c r="IO1078" s="83"/>
      <c r="IP1078" s="83"/>
      <c r="IQ1078" s="83"/>
      <c r="IR1078" s="83"/>
      <c r="IS1078" s="83"/>
      <c r="IT1078" s="83"/>
      <c r="IU1078" s="83"/>
      <c r="IV1078" s="83"/>
      <c r="IW1078" s="83"/>
      <c r="IX1078" s="83"/>
      <c r="IY1078" s="83"/>
      <c r="IZ1078" s="83"/>
      <c r="JA1078" s="83"/>
      <c r="JB1078" s="83"/>
      <c r="JC1078" s="83"/>
      <c r="JD1078" s="83"/>
      <c r="JE1078" s="83"/>
    </row>
    <row r="1079" spans="1:265" s="8" customFormat="1" ht="15" customHeight="1" x14ac:dyDescent="0.2">
      <c r="A1079" s="130"/>
      <c r="B1079" s="131" t="s">
        <v>285</v>
      </c>
      <c r="C1079" s="206"/>
      <c r="D1079" s="332" t="s">
        <v>286</v>
      </c>
      <c r="E1079" s="191"/>
      <c r="F1079" s="991"/>
      <c r="G1079" s="992"/>
      <c r="H1079" s="332" t="s">
        <v>23</v>
      </c>
      <c r="I1079" s="332" t="s">
        <v>115</v>
      </c>
      <c r="J1079" s="332"/>
      <c r="K1079" s="386" t="s">
        <v>289</v>
      </c>
      <c r="L1079" s="386" t="s">
        <v>97</v>
      </c>
      <c r="M1079" s="765">
        <v>6</v>
      </c>
      <c r="N1079" s="765" t="s">
        <v>24</v>
      </c>
      <c r="O1079" s="386" t="s">
        <v>440</v>
      </c>
      <c r="P1079" s="598">
        <v>4</v>
      </c>
      <c r="Q1079" s="599"/>
      <c r="R1079" s="599"/>
      <c r="S1079" s="599"/>
      <c r="T1079" s="599"/>
      <c r="U1079" s="599"/>
      <c r="V1079" s="599"/>
      <c r="W1079" s="600"/>
      <c r="X1079" s="228"/>
      <c r="Y1079" s="228"/>
      <c r="Z1079" s="112"/>
      <c r="AA1079" s="83"/>
      <c r="AB1079" s="83"/>
      <c r="AC1079" s="83" t="str">
        <f t="shared" si="25"/>
        <v/>
      </c>
      <c r="AD1079" s="83"/>
      <c r="AE1079" s="83"/>
      <c r="AF1079" s="83"/>
      <c r="AG1079" s="83"/>
      <c r="AH1079" s="83"/>
      <c r="AI1079" s="83"/>
      <c r="AJ1079" s="83"/>
      <c r="AK1079" s="83"/>
      <c r="AL1079" s="83"/>
      <c r="AM1079" s="83"/>
      <c r="AN1079" s="83"/>
      <c r="AO1079" s="83"/>
      <c r="AP1079" s="83"/>
      <c r="AQ1079" s="83"/>
      <c r="AR1079" s="83"/>
      <c r="AS1079" s="83"/>
      <c r="AT1079" s="83"/>
      <c r="AU1079" s="83"/>
      <c r="AV1079" s="83"/>
      <c r="AW1079" s="83"/>
      <c r="AX1079" s="83"/>
      <c r="AY1079" s="83"/>
      <c r="AZ1079" s="83"/>
      <c r="BA1079" s="83"/>
      <c r="BB1079" s="83"/>
      <c r="BC1079" s="83"/>
      <c r="BD1079" s="83"/>
      <c r="BE1079" s="83"/>
      <c r="BF1079" s="83"/>
      <c r="BG1079" s="83"/>
      <c r="BH1079" s="83"/>
      <c r="BI1079" s="83"/>
      <c r="BJ1079" s="83"/>
      <c r="BK1079" s="83"/>
      <c r="BL1079" s="83"/>
      <c r="BM1079" s="83"/>
      <c r="BN1079" s="83"/>
      <c r="BO1079" s="83"/>
      <c r="BP1079" s="83"/>
      <c r="BQ1079" s="83"/>
      <c r="BR1079" s="83"/>
      <c r="BS1079" s="83"/>
      <c r="BT1079" s="83"/>
      <c r="BU1079" s="83"/>
      <c r="BV1079" s="83"/>
      <c r="BW1079" s="83"/>
      <c r="BX1079" s="83"/>
      <c r="BY1079" s="83"/>
      <c r="BZ1079" s="83"/>
      <c r="CA1079" s="83"/>
      <c r="CB1079" s="83"/>
      <c r="CC1079" s="83"/>
      <c r="CD1079" s="83"/>
      <c r="CE1079" s="83"/>
      <c r="CF1079" s="83"/>
      <c r="CG1079" s="83"/>
      <c r="CH1079" s="83"/>
      <c r="CI1079" s="83"/>
      <c r="CJ1079" s="83"/>
      <c r="CK1079" s="83"/>
      <c r="CL1079" s="83"/>
      <c r="CM1079" s="83"/>
      <c r="CN1079" s="83"/>
      <c r="CO1079" s="83"/>
      <c r="CP1079" s="83"/>
      <c r="CQ1079" s="83"/>
      <c r="CR1079" s="83"/>
      <c r="CS1079" s="83"/>
      <c r="CT1079" s="83"/>
      <c r="CU1079" s="83"/>
      <c r="CV1079" s="83"/>
      <c r="CW1079" s="83"/>
      <c r="CX1079" s="83"/>
      <c r="CY1079" s="83"/>
      <c r="CZ1079" s="83"/>
      <c r="DA1079" s="83"/>
      <c r="DB1079" s="83"/>
      <c r="DC1079" s="83"/>
      <c r="DD1079" s="83"/>
      <c r="DE1079" s="83"/>
      <c r="DF1079" s="83"/>
      <c r="DG1079" s="83"/>
      <c r="DH1079" s="83"/>
      <c r="DI1079" s="83"/>
      <c r="DJ1079" s="83"/>
      <c r="DK1079" s="83"/>
      <c r="DL1079" s="83"/>
      <c r="DM1079" s="83"/>
      <c r="DN1079" s="83"/>
      <c r="DO1079" s="83"/>
      <c r="DP1079" s="83"/>
      <c r="DQ1079" s="83"/>
      <c r="DR1079" s="83"/>
      <c r="DS1079" s="83"/>
      <c r="DT1079" s="83"/>
      <c r="DU1079" s="83"/>
      <c r="DV1079" s="83"/>
      <c r="DW1079" s="83"/>
      <c r="DX1079" s="83"/>
      <c r="DY1079" s="83"/>
      <c r="DZ1079" s="83"/>
      <c r="EA1079" s="83"/>
      <c r="EB1079" s="83"/>
      <c r="EC1079" s="83"/>
      <c r="ED1079" s="83"/>
      <c r="EE1079" s="83"/>
      <c r="EF1079" s="83"/>
      <c r="EG1079" s="83"/>
      <c r="EH1079" s="83"/>
      <c r="EI1079" s="83"/>
      <c r="EJ1079" s="83"/>
      <c r="EK1079" s="83"/>
      <c r="EL1079" s="83"/>
      <c r="EM1079" s="83"/>
      <c r="EN1079" s="83"/>
      <c r="EO1079" s="83"/>
      <c r="EP1079" s="83"/>
      <c r="EQ1079" s="83"/>
      <c r="ER1079" s="83"/>
      <c r="ES1079" s="83"/>
      <c r="ET1079" s="83"/>
      <c r="EU1079" s="83"/>
      <c r="EV1079" s="83"/>
      <c r="EW1079" s="83"/>
      <c r="EX1079" s="83"/>
      <c r="EY1079" s="83"/>
      <c r="EZ1079" s="83"/>
      <c r="FA1079" s="83"/>
      <c r="FB1079" s="83"/>
      <c r="FC1079" s="83"/>
      <c r="FD1079" s="83"/>
      <c r="FE1079" s="83"/>
      <c r="FF1079" s="83"/>
      <c r="FG1079" s="83"/>
      <c r="FH1079" s="83"/>
      <c r="FI1079" s="83"/>
      <c r="FJ1079" s="83"/>
      <c r="FK1079" s="83"/>
      <c r="FL1079" s="83"/>
      <c r="FM1079" s="83"/>
      <c r="FN1079" s="83"/>
      <c r="FO1079" s="83"/>
      <c r="FP1079" s="83"/>
      <c r="FQ1079" s="83"/>
      <c r="FR1079" s="83"/>
      <c r="FS1079" s="83"/>
      <c r="FT1079" s="83"/>
      <c r="FU1079" s="83"/>
      <c r="FV1079" s="83"/>
      <c r="FW1079" s="83"/>
      <c r="FX1079" s="83"/>
      <c r="FY1079" s="83"/>
      <c r="FZ1079" s="83"/>
      <c r="GA1079" s="83"/>
      <c r="GB1079" s="83"/>
      <c r="GC1079" s="83"/>
      <c r="GD1079" s="83"/>
      <c r="GE1079" s="83"/>
      <c r="GF1079" s="83"/>
      <c r="GG1079" s="83"/>
      <c r="GH1079" s="83"/>
      <c r="GI1079" s="83"/>
      <c r="GJ1079" s="83"/>
      <c r="GK1079" s="83"/>
      <c r="GL1079" s="83"/>
      <c r="GM1079" s="83"/>
      <c r="GN1079" s="83"/>
      <c r="GO1079" s="83"/>
      <c r="GP1079" s="83"/>
      <c r="GQ1079" s="83"/>
      <c r="GR1079" s="83"/>
      <c r="GS1079" s="83"/>
      <c r="GT1079" s="83"/>
      <c r="GU1079" s="83"/>
      <c r="GV1079" s="83"/>
      <c r="GW1079" s="83"/>
      <c r="GX1079" s="83"/>
      <c r="GY1079" s="83"/>
      <c r="GZ1079" s="83"/>
      <c r="HA1079" s="83"/>
      <c r="HB1079" s="83"/>
      <c r="HC1079" s="83"/>
      <c r="HD1079" s="83"/>
      <c r="HE1079" s="83"/>
      <c r="HF1079" s="83"/>
      <c r="HG1079" s="83"/>
      <c r="HH1079" s="83"/>
      <c r="HI1079" s="83"/>
      <c r="HJ1079" s="83"/>
      <c r="HK1079" s="83"/>
      <c r="HL1079" s="83"/>
      <c r="HM1079" s="83"/>
      <c r="HN1079" s="83"/>
      <c r="HO1079" s="83"/>
      <c r="HP1079" s="83"/>
      <c r="HQ1079" s="83"/>
      <c r="HR1079" s="83"/>
      <c r="HS1079" s="83"/>
      <c r="HT1079" s="83"/>
      <c r="HU1079" s="83"/>
      <c r="HV1079" s="83"/>
      <c r="HW1079" s="83"/>
      <c r="HX1079" s="83"/>
      <c r="HY1079" s="83"/>
      <c r="HZ1079" s="83"/>
      <c r="IA1079" s="83"/>
      <c r="IB1079" s="83"/>
      <c r="IC1079" s="83"/>
      <c r="ID1079" s="83"/>
      <c r="IE1079" s="83"/>
      <c r="IF1079" s="83"/>
      <c r="IG1079" s="83"/>
      <c r="IH1079" s="83"/>
      <c r="II1079" s="83"/>
      <c r="IJ1079" s="83"/>
      <c r="IK1079" s="83"/>
      <c r="IL1079" s="83"/>
      <c r="IM1079" s="83"/>
      <c r="IN1079" s="83"/>
      <c r="IO1079" s="83"/>
      <c r="IP1079" s="83"/>
      <c r="IQ1079" s="83"/>
      <c r="IR1079" s="83"/>
      <c r="IS1079" s="83"/>
      <c r="IT1079" s="83"/>
      <c r="IU1079" s="83"/>
      <c r="IV1079" s="83"/>
      <c r="IW1079" s="83"/>
      <c r="IX1079" s="83"/>
      <c r="IY1079" s="83"/>
      <c r="IZ1079" s="83"/>
      <c r="JA1079" s="83"/>
      <c r="JB1079" s="83"/>
      <c r="JC1079" s="83"/>
      <c r="JD1079" s="83"/>
      <c r="JE1079" s="83"/>
    </row>
    <row r="1080" spans="1:265" s="8" customFormat="1" ht="15" customHeight="1" x14ac:dyDescent="0.2">
      <c r="A1080" s="130"/>
      <c r="B1080" s="131" t="s">
        <v>285</v>
      </c>
      <c r="C1080" s="206"/>
      <c r="D1080" s="332" t="s">
        <v>286</v>
      </c>
      <c r="E1080" s="191"/>
      <c r="F1080" s="991"/>
      <c r="G1080" s="992"/>
      <c r="H1080" s="332" t="s">
        <v>23</v>
      </c>
      <c r="I1080" s="332" t="s">
        <v>115</v>
      </c>
      <c r="J1080" s="332"/>
      <c r="K1080" s="386" t="s">
        <v>434</v>
      </c>
      <c r="L1080" s="386" t="s">
        <v>97</v>
      </c>
      <c r="M1080" s="765">
        <v>7</v>
      </c>
      <c r="N1080" s="765" t="s">
        <v>24</v>
      </c>
      <c r="O1080" s="386" t="s">
        <v>435</v>
      </c>
      <c r="P1080" s="598">
        <v>2</v>
      </c>
      <c r="Q1080" s="599"/>
      <c r="R1080" s="599"/>
      <c r="S1080" s="599"/>
      <c r="T1080" s="599"/>
      <c r="U1080" s="599"/>
      <c r="V1080" s="599"/>
      <c r="W1080" s="600"/>
      <c r="X1080" s="228"/>
      <c r="Y1080" s="228"/>
      <c r="Z1080" s="112"/>
      <c r="AA1080" s="83"/>
      <c r="AB1080" s="83"/>
      <c r="AC1080" s="83" t="str">
        <f t="shared" si="25"/>
        <v/>
      </c>
      <c r="AD1080" s="83"/>
      <c r="AE1080" s="83"/>
      <c r="AF1080" s="83"/>
      <c r="AG1080" s="83"/>
      <c r="AH1080" s="83"/>
      <c r="AI1080" s="83"/>
      <c r="AJ1080" s="83"/>
      <c r="AK1080" s="83"/>
      <c r="AL1080" s="83"/>
      <c r="AM1080" s="83"/>
      <c r="AN1080" s="83"/>
      <c r="AO1080" s="83"/>
      <c r="AP1080" s="83"/>
      <c r="AQ1080" s="83"/>
      <c r="AR1080" s="83"/>
      <c r="AS1080" s="83"/>
      <c r="AT1080" s="83"/>
      <c r="AU1080" s="83"/>
      <c r="AV1080" s="83"/>
      <c r="AW1080" s="83"/>
      <c r="AX1080" s="83"/>
      <c r="AY1080" s="83"/>
      <c r="AZ1080" s="83"/>
      <c r="BA1080" s="83"/>
      <c r="BB1080" s="83"/>
      <c r="BC1080" s="83"/>
      <c r="BD1080" s="83"/>
      <c r="BE1080" s="83"/>
      <c r="BF1080" s="83"/>
      <c r="BG1080" s="83"/>
      <c r="BH1080" s="83"/>
      <c r="BI1080" s="83"/>
      <c r="BJ1080" s="83"/>
      <c r="BK1080" s="83"/>
      <c r="BL1080" s="83"/>
      <c r="BM1080" s="83"/>
      <c r="BN1080" s="83"/>
      <c r="BO1080" s="83"/>
      <c r="BP1080" s="83"/>
      <c r="BQ1080" s="83"/>
      <c r="BR1080" s="83"/>
      <c r="BS1080" s="83"/>
      <c r="BT1080" s="83"/>
      <c r="BU1080" s="83"/>
      <c r="BV1080" s="83"/>
      <c r="BW1080" s="83"/>
      <c r="BX1080" s="83"/>
      <c r="BY1080" s="83"/>
      <c r="BZ1080" s="83"/>
      <c r="CA1080" s="83"/>
      <c r="CB1080" s="83"/>
      <c r="CC1080" s="83"/>
      <c r="CD1080" s="83"/>
      <c r="CE1080" s="83"/>
      <c r="CF1080" s="83"/>
      <c r="CG1080" s="83"/>
      <c r="CH1080" s="83"/>
      <c r="CI1080" s="83"/>
      <c r="CJ1080" s="83"/>
      <c r="CK1080" s="83"/>
      <c r="CL1080" s="83"/>
      <c r="CM1080" s="83"/>
      <c r="CN1080" s="83"/>
      <c r="CO1080" s="83"/>
      <c r="CP1080" s="83"/>
      <c r="CQ1080" s="83"/>
      <c r="CR1080" s="83"/>
      <c r="CS1080" s="83"/>
      <c r="CT1080" s="83"/>
      <c r="CU1080" s="83"/>
      <c r="CV1080" s="83"/>
      <c r="CW1080" s="83"/>
      <c r="CX1080" s="83"/>
      <c r="CY1080" s="83"/>
      <c r="CZ1080" s="83"/>
      <c r="DA1080" s="83"/>
      <c r="DB1080" s="83"/>
      <c r="DC1080" s="83"/>
      <c r="DD1080" s="83"/>
      <c r="DE1080" s="83"/>
      <c r="DF1080" s="83"/>
      <c r="DG1080" s="83"/>
      <c r="DH1080" s="83"/>
      <c r="DI1080" s="83"/>
      <c r="DJ1080" s="83"/>
      <c r="DK1080" s="83"/>
      <c r="DL1080" s="83"/>
      <c r="DM1080" s="83"/>
      <c r="DN1080" s="83"/>
      <c r="DO1080" s="83"/>
      <c r="DP1080" s="83"/>
      <c r="DQ1080" s="83"/>
      <c r="DR1080" s="83"/>
      <c r="DS1080" s="83"/>
      <c r="DT1080" s="83"/>
      <c r="DU1080" s="83"/>
      <c r="DV1080" s="83"/>
      <c r="DW1080" s="83"/>
      <c r="DX1080" s="83"/>
      <c r="DY1080" s="83"/>
      <c r="DZ1080" s="83"/>
      <c r="EA1080" s="83"/>
      <c r="EB1080" s="83"/>
      <c r="EC1080" s="83"/>
      <c r="ED1080" s="83"/>
      <c r="EE1080" s="83"/>
      <c r="EF1080" s="83"/>
      <c r="EG1080" s="83"/>
      <c r="EH1080" s="83"/>
      <c r="EI1080" s="83"/>
      <c r="EJ1080" s="83"/>
      <c r="EK1080" s="83"/>
      <c r="EL1080" s="83"/>
      <c r="EM1080" s="83"/>
      <c r="EN1080" s="83"/>
      <c r="EO1080" s="83"/>
      <c r="EP1080" s="83"/>
      <c r="EQ1080" s="83"/>
      <c r="ER1080" s="83"/>
      <c r="ES1080" s="83"/>
      <c r="ET1080" s="83"/>
      <c r="EU1080" s="83"/>
      <c r="EV1080" s="83"/>
      <c r="EW1080" s="83"/>
      <c r="EX1080" s="83"/>
      <c r="EY1080" s="83"/>
      <c r="EZ1080" s="83"/>
      <c r="FA1080" s="83"/>
      <c r="FB1080" s="83"/>
      <c r="FC1080" s="83"/>
      <c r="FD1080" s="83"/>
      <c r="FE1080" s="83"/>
      <c r="FF1080" s="83"/>
      <c r="FG1080" s="83"/>
      <c r="FH1080" s="83"/>
      <c r="FI1080" s="83"/>
      <c r="FJ1080" s="83"/>
      <c r="FK1080" s="83"/>
      <c r="FL1080" s="83"/>
      <c r="FM1080" s="83"/>
      <c r="FN1080" s="83"/>
      <c r="FO1080" s="83"/>
      <c r="FP1080" s="83"/>
      <c r="FQ1080" s="83"/>
      <c r="FR1080" s="83"/>
      <c r="FS1080" s="83"/>
      <c r="FT1080" s="83"/>
      <c r="FU1080" s="83"/>
      <c r="FV1080" s="83"/>
      <c r="FW1080" s="83"/>
      <c r="FX1080" s="83"/>
      <c r="FY1080" s="83"/>
      <c r="FZ1080" s="83"/>
      <c r="GA1080" s="83"/>
      <c r="GB1080" s="83"/>
      <c r="GC1080" s="83"/>
      <c r="GD1080" s="83"/>
      <c r="GE1080" s="83"/>
      <c r="GF1080" s="83"/>
      <c r="GG1080" s="83"/>
      <c r="GH1080" s="83"/>
      <c r="GI1080" s="83"/>
      <c r="GJ1080" s="83"/>
      <c r="GK1080" s="83"/>
      <c r="GL1080" s="83"/>
      <c r="GM1080" s="83"/>
      <c r="GN1080" s="83"/>
      <c r="GO1080" s="83"/>
      <c r="GP1080" s="83"/>
      <c r="GQ1080" s="83"/>
      <c r="GR1080" s="83"/>
      <c r="GS1080" s="83"/>
      <c r="GT1080" s="83"/>
      <c r="GU1080" s="83"/>
      <c r="GV1080" s="83"/>
      <c r="GW1080" s="83"/>
      <c r="GX1080" s="83"/>
      <c r="GY1080" s="83"/>
      <c r="GZ1080" s="83"/>
      <c r="HA1080" s="83"/>
      <c r="HB1080" s="83"/>
      <c r="HC1080" s="83"/>
      <c r="HD1080" s="83"/>
      <c r="HE1080" s="83"/>
      <c r="HF1080" s="83"/>
      <c r="HG1080" s="83"/>
      <c r="HH1080" s="83"/>
      <c r="HI1080" s="83"/>
      <c r="HJ1080" s="83"/>
      <c r="HK1080" s="83"/>
      <c r="HL1080" s="83"/>
      <c r="HM1080" s="83"/>
      <c r="HN1080" s="83"/>
      <c r="HO1080" s="83"/>
      <c r="HP1080" s="83"/>
      <c r="HQ1080" s="83"/>
      <c r="HR1080" s="83"/>
      <c r="HS1080" s="83"/>
      <c r="HT1080" s="83"/>
      <c r="HU1080" s="83"/>
      <c r="HV1080" s="83"/>
      <c r="HW1080" s="83"/>
      <c r="HX1080" s="83"/>
      <c r="HY1080" s="83"/>
      <c r="HZ1080" s="83"/>
      <c r="IA1080" s="83"/>
      <c r="IB1080" s="83"/>
      <c r="IC1080" s="83"/>
      <c r="ID1080" s="83"/>
      <c r="IE1080" s="83"/>
      <c r="IF1080" s="83"/>
      <c r="IG1080" s="83"/>
      <c r="IH1080" s="83"/>
      <c r="II1080" s="83"/>
      <c r="IJ1080" s="83"/>
      <c r="IK1080" s="83"/>
      <c r="IL1080" s="83"/>
      <c r="IM1080" s="83"/>
      <c r="IN1080" s="83"/>
      <c r="IO1080" s="83"/>
      <c r="IP1080" s="83"/>
      <c r="IQ1080" s="83"/>
      <c r="IR1080" s="83"/>
      <c r="IS1080" s="83"/>
      <c r="IT1080" s="83"/>
      <c r="IU1080" s="83"/>
      <c r="IV1080" s="83"/>
      <c r="IW1080" s="83"/>
      <c r="IX1080" s="83"/>
      <c r="IY1080" s="83"/>
      <c r="IZ1080" s="83"/>
      <c r="JA1080" s="83"/>
      <c r="JB1080" s="83"/>
      <c r="JC1080" s="83"/>
      <c r="JD1080" s="83"/>
      <c r="JE1080" s="83"/>
    </row>
    <row r="1081" spans="1:265" s="8" customFormat="1" ht="15" customHeight="1" x14ac:dyDescent="0.2">
      <c r="A1081" s="130"/>
      <c r="B1081" s="131" t="s">
        <v>285</v>
      </c>
      <c r="C1081" s="206"/>
      <c r="D1081" s="332" t="s">
        <v>286</v>
      </c>
      <c r="E1081" s="191"/>
      <c r="F1081" s="991"/>
      <c r="G1081" s="992"/>
      <c r="H1081" s="332" t="s">
        <v>23</v>
      </c>
      <c r="I1081" s="332" t="s">
        <v>115</v>
      </c>
      <c r="J1081" s="332"/>
      <c r="K1081" s="386" t="s">
        <v>2105</v>
      </c>
      <c r="L1081" s="386"/>
      <c r="M1081" s="765"/>
      <c r="N1081" s="765"/>
      <c r="O1081" s="386"/>
      <c r="P1081" s="598"/>
      <c r="Q1081" s="599"/>
      <c r="R1081" s="599"/>
      <c r="S1081" s="599">
        <v>5</v>
      </c>
      <c r="T1081" s="599"/>
      <c r="U1081" s="599"/>
      <c r="V1081" s="599"/>
      <c r="W1081" s="600"/>
      <c r="X1081" s="228"/>
      <c r="Y1081" s="228"/>
      <c r="Z1081" s="112"/>
      <c r="AA1081" s="83"/>
      <c r="AB1081" s="83"/>
      <c r="AC1081" s="83" t="str">
        <f t="shared" si="25"/>
        <v/>
      </c>
      <c r="AD1081" s="83"/>
      <c r="AE1081" s="83"/>
      <c r="AF1081" s="83"/>
      <c r="AG1081" s="83"/>
      <c r="AH1081" s="83"/>
      <c r="AI1081" s="83"/>
      <c r="AJ1081" s="83"/>
      <c r="AK1081" s="83"/>
      <c r="AL1081" s="83"/>
      <c r="AM1081" s="83"/>
      <c r="AN1081" s="83"/>
      <c r="AO1081" s="83"/>
      <c r="AP1081" s="83"/>
      <c r="AQ1081" s="83"/>
      <c r="AR1081" s="83"/>
      <c r="AS1081" s="83"/>
      <c r="AT1081" s="83"/>
      <c r="AU1081" s="83"/>
      <c r="AV1081" s="83"/>
      <c r="AW1081" s="83"/>
      <c r="AX1081" s="83"/>
      <c r="AY1081" s="83"/>
      <c r="AZ1081" s="83"/>
      <c r="BA1081" s="83"/>
      <c r="BB1081" s="83"/>
      <c r="BC1081" s="83"/>
      <c r="BD1081" s="83"/>
      <c r="BE1081" s="83"/>
      <c r="BF1081" s="83"/>
      <c r="BG1081" s="83"/>
      <c r="BH1081" s="83"/>
      <c r="BI1081" s="83"/>
      <c r="BJ1081" s="83"/>
      <c r="BK1081" s="83"/>
      <c r="BL1081" s="83"/>
      <c r="BM1081" s="83"/>
      <c r="BN1081" s="83"/>
      <c r="BO1081" s="83"/>
      <c r="BP1081" s="83"/>
      <c r="BQ1081" s="83"/>
      <c r="BR1081" s="83"/>
      <c r="BS1081" s="83"/>
      <c r="BT1081" s="83"/>
      <c r="BU1081" s="83"/>
      <c r="BV1081" s="83"/>
      <c r="BW1081" s="83"/>
      <c r="BX1081" s="83"/>
      <c r="BY1081" s="83"/>
      <c r="BZ1081" s="83"/>
      <c r="CA1081" s="83"/>
      <c r="CB1081" s="83"/>
      <c r="CC1081" s="83"/>
      <c r="CD1081" s="83"/>
      <c r="CE1081" s="83"/>
      <c r="CF1081" s="83"/>
      <c r="CG1081" s="83"/>
      <c r="CH1081" s="83"/>
      <c r="CI1081" s="83"/>
      <c r="CJ1081" s="83"/>
      <c r="CK1081" s="83"/>
      <c r="CL1081" s="83"/>
      <c r="CM1081" s="83"/>
      <c r="CN1081" s="83"/>
      <c r="CO1081" s="83"/>
      <c r="CP1081" s="83"/>
      <c r="CQ1081" s="83"/>
      <c r="CR1081" s="83"/>
      <c r="CS1081" s="83"/>
      <c r="CT1081" s="83"/>
      <c r="CU1081" s="83"/>
      <c r="CV1081" s="83"/>
      <c r="CW1081" s="83"/>
      <c r="CX1081" s="83"/>
      <c r="CY1081" s="83"/>
      <c r="CZ1081" s="83"/>
      <c r="DA1081" s="83"/>
      <c r="DB1081" s="83"/>
      <c r="DC1081" s="83"/>
      <c r="DD1081" s="83"/>
      <c r="DE1081" s="83"/>
      <c r="DF1081" s="83"/>
      <c r="DG1081" s="83"/>
      <c r="DH1081" s="83"/>
      <c r="DI1081" s="83"/>
      <c r="DJ1081" s="83"/>
      <c r="DK1081" s="83"/>
      <c r="DL1081" s="83"/>
      <c r="DM1081" s="83"/>
      <c r="DN1081" s="83"/>
      <c r="DO1081" s="83"/>
      <c r="DP1081" s="83"/>
      <c r="DQ1081" s="83"/>
      <c r="DR1081" s="83"/>
      <c r="DS1081" s="83"/>
      <c r="DT1081" s="83"/>
      <c r="DU1081" s="83"/>
      <c r="DV1081" s="83"/>
      <c r="DW1081" s="83"/>
      <c r="DX1081" s="83"/>
      <c r="DY1081" s="83"/>
      <c r="DZ1081" s="83"/>
      <c r="EA1081" s="83"/>
      <c r="EB1081" s="83"/>
      <c r="EC1081" s="83"/>
      <c r="ED1081" s="83"/>
      <c r="EE1081" s="83"/>
      <c r="EF1081" s="83"/>
      <c r="EG1081" s="83"/>
      <c r="EH1081" s="83"/>
      <c r="EI1081" s="83"/>
      <c r="EJ1081" s="83"/>
      <c r="EK1081" s="83"/>
      <c r="EL1081" s="83"/>
      <c r="EM1081" s="83"/>
      <c r="EN1081" s="83"/>
      <c r="EO1081" s="83"/>
      <c r="EP1081" s="83"/>
      <c r="EQ1081" s="83"/>
      <c r="ER1081" s="83"/>
      <c r="ES1081" s="83"/>
      <c r="ET1081" s="83"/>
      <c r="EU1081" s="83"/>
      <c r="EV1081" s="83"/>
      <c r="EW1081" s="83"/>
      <c r="EX1081" s="83"/>
      <c r="EY1081" s="83"/>
      <c r="EZ1081" s="83"/>
      <c r="FA1081" s="83"/>
      <c r="FB1081" s="83"/>
      <c r="FC1081" s="83"/>
      <c r="FD1081" s="83"/>
      <c r="FE1081" s="83"/>
      <c r="FF1081" s="83"/>
      <c r="FG1081" s="83"/>
      <c r="FH1081" s="83"/>
      <c r="FI1081" s="83"/>
      <c r="FJ1081" s="83"/>
      <c r="FK1081" s="83"/>
      <c r="FL1081" s="83"/>
      <c r="FM1081" s="83"/>
      <c r="FN1081" s="83"/>
      <c r="FO1081" s="83"/>
      <c r="FP1081" s="83"/>
      <c r="FQ1081" s="83"/>
      <c r="FR1081" s="83"/>
      <c r="FS1081" s="83"/>
      <c r="FT1081" s="83"/>
      <c r="FU1081" s="83"/>
      <c r="FV1081" s="83"/>
      <c r="FW1081" s="83"/>
      <c r="FX1081" s="83"/>
      <c r="FY1081" s="83"/>
      <c r="FZ1081" s="83"/>
      <c r="GA1081" s="83"/>
      <c r="GB1081" s="83"/>
      <c r="GC1081" s="83"/>
      <c r="GD1081" s="83"/>
      <c r="GE1081" s="83"/>
      <c r="GF1081" s="83"/>
      <c r="GG1081" s="83"/>
      <c r="GH1081" s="83"/>
      <c r="GI1081" s="83"/>
      <c r="GJ1081" s="83"/>
      <c r="GK1081" s="83"/>
      <c r="GL1081" s="83"/>
      <c r="GM1081" s="83"/>
      <c r="GN1081" s="83"/>
      <c r="GO1081" s="83"/>
      <c r="GP1081" s="83"/>
      <c r="GQ1081" s="83"/>
      <c r="GR1081" s="83"/>
      <c r="GS1081" s="83"/>
      <c r="GT1081" s="83"/>
      <c r="GU1081" s="83"/>
      <c r="GV1081" s="83"/>
      <c r="GW1081" s="83"/>
      <c r="GX1081" s="83"/>
      <c r="GY1081" s="83"/>
      <c r="GZ1081" s="83"/>
      <c r="HA1081" s="83"/>
      <c r="HB1081" s="83"/>
      <c r="HC1081" s="83"/>
      <c r="HD1081" s="83"/>
      <c r="HE1081" s="83"/>
      <c r="HF1081" s="83"/>
      <c r="HG1081" s="83"/>
      <c r="HH1081" s="83"/>
      <c r="HI1081" s="83"/>
      <c r="HJ1081" s="83"/>
      <c r="HK1081" s="83"/>
      <c r="HL1081" s="83"/>
      <c r="HM1081" s="83"/>
      <c r="HN1081" s="83"/>
      <c r="HO1081" s="83"/>
      <c r="HP1081" s="83"/>
      <c r="HQ1081" s="83"/>
      <c r="HR1081" s="83"/>
      <c r="HS1081" s="83"/>
      <c r="HT1081" s="83"/>
      <c r="HU1081" s="83"/>
      <c r="HV1081" s="83"/>
      <c r="HW1081" s="83"/>
      <c r="HX1081" s="83"/>
      <c r="HY1081" s="83"/>
      <c r="HZ1081" s="83"/>
      <c r="IA1081" s="83"/>
      <c r="IB1081" s="83"/>
      <c r="IC1081" s="83"/>
      <c r="ID1081" s="83"/>
      <c r="IE1081" s="83"/>
      <c r="IF1081" s="83"/>
      <c r="IG1081" s="83"/>
      <c r="IH1081" s="83"/>
      <c r="II1081" s="83"/>
      <c r="IJ1081" s="83"/>
      <c r="IK1081" s="83"/>
      <c r="IL1081" s="83"/>
      <c r="IM1081" s="83"/>
      <c r="IN1081" s="83"/>
      <c r="IO1081" s="83"/>
      <c r="IP1081" s="83"/>
      <c r="IQ1081" s="83"/>
      <c r="IR1081" s="83"/>
      <c r="IS1081" s="83"/>
      <c r="IT1081" s="83"/>
      <c r="IU1081" s="83"/>
      <c r="IV1081" s="83"/>
      <c r="IW1081" s="83"/>
      <c r="IX1081" s="83"/>
      <c r="IY1081" s="83"/>
      <c r="IZ1081" s="83"/>
      <c r="JA1081" s="83"/>
      <c r="JB1081" s="83"/>
      <c r="JC1081" s="83"/>
      <c r="JD1081" s="83"/>
      <c r="JE1081" s="83"/>
    </row>
    <row r="1082" spans="1:265" s="8" customFormat="1" ht="15" customHeight="1" x14ac:dyDescent="0.2">
      <c r="A1082" s="130"/>
      <c r="B1082" s="131" t="s">
        <v>285</v>
      </c>
      <c r="C1082" s="206"/>
      <c r="D1082" s="332" t="s">
        <v>286</v>
      </c>
      <c r="E1082" s="191"/>
      <c r="F1082" s="991"/>
      <c r="G1082" s="992"/>
      <c r="H1082" s="332" t="s">
        <v>23</v>
      </c>
      <c r="I1082" s="332" t="s">
        <v>115</v>
      </c>
      <c r="J1082" s="332"/>
      <c r="K1082" s="386" t="s">
        <v>2106</v>
      </c>
      <c r="L1082" s="386"/>
      <c r="M1082" s="765"/>
      <c r="N1082" s="765"/>
      <c r="O1082" s="386"/>
      <c r="P1082" s="598"/>
      <c r="Q1082" s="599"/>
      <c r="R1082" s="599"/>
      <c r="S1082" s="599">
        <v>3</v>
      </c>
      <c r="T1082" s="599"/>
      <c r="U1082" s="599"/>
      <c r="V1082" s="599"/>
      <c r="W1082" s="600"/>
      <c r="X1082" s="228"/>
      <c r="Y1082" s="228"/>
      <c r="Z1082" s="112"/>
      <c r="AA1082" s="83"/>
      <c r="AB1082" s="83"/>
      <c r="AC1082" s="83" t="str">
        <f t="shared" ref="AC1082:AC1107" si="26">IF(C1082&lt;&gt;"",SUMIF(D$6:D$1540,D1082,P$6:Q$1540),"")</f>
        <v/>
      </c>
      <c r="AD1082" s="83"/>
      <c r="AE1082" s="83"/>
      <c r="AF1082" s="83"/>
      <c r="AG1082" s="83"/>
      <c r="AH1082" s="83"/>
      <c r="AI1082" s="83"/>
      <c r="AJ1082" s="83"/>
      <c r="AK1082" s="83"/>
      <c r="AL1082" s="83"/>
      <c r="AM1082" s="83"/>
      <c r="AN1082" s="83"/>
      <c r="AO1082" s="83"/>
      <c r="AP1082" s="83"/>
      <c r="AQ1082" s="83"/>
      <c r="AR1082" s="83"/>
      <c r="AS1082" s="83"/>
      <c r="AT1082" s="83"/>
      <c r="AU1082" s="83"/>
      <c r="AV1082" s="83"/>
      <c r="AW1082" s="83"/>
      <c r="AX1082" s="83"/>
      <c r="AY1082" s="83"/>
      <c r="AZ1082" s="83"/>
      <c r="BA1082" s="83"/>
      <c r="BB1082" s="83"/>
      <c r="BC1082" s="83"/>
      <c r="BD1082" s="83"/>
      <c r="BE1082" s="83"/>
      <c r="BF1082" s="83"/>
      <c r="BG1082" s="83"/>
      <c r="BH1082" s="83"/>
      <c r="BI1082" s="83"/>
      <c r="BJ1082" s="83"/>
      <c r="BK1082" s="83"/>
      <c r="BL1082" s="83"/>
      <c r="BM1082" s="83"/>
      <c r="BN1082" s="83"/>
      <c r="BO1082" s="83"/>
      <c r="BP1082" s="83"/>
      <c r="BQ1082" s="83"/>
      <c r="BR1082" s="83"/>
      <c r="BS1082" s="83"/>
      <c r="BT1082" s="83"/>
      <c r="BU1082" s="83"/>
      <c r="BV1082" s="83"/>
      <c r="BW1082" s="83"/>
      <c r="BX1082" s="83"/>
      <c r="BY1082" s="83"/>
      <c r="BZ1082" s="83"/>
      <c r="CA1082" s="83"/>
      <c r="CB1082" s="83"/>
      <c r="CC1082" s="83"/>
      <c r="CD1082" s="83"/>
      <c r="CE1082" s="83"/>
      <c r="CF1082" s="83"/>
      <c r="CG1082" s="83"/>
      <c r="CH1082" s="83"/>
      <c r="CI1082" s="83"/>
      <c r="CJ1082" s="83"/>
      <c r="CK1082" s="83"/>
      <c r="CL1082" s="83"/>
      <c r="CM1082" s="83"/>
      <c r="CN1082" s="83"/>
      <c r="CO1082" s="83"/>
      <c r="CP1082" s="83"/>
      <c r="CQ1082" s="83"/>
      <c r="CR1082" s="83"/>
      <c r="CS1082" s="83"/>
      <c r="CT1082" s="83"/>
      <c r="CU1082" s="83"/>
      <c r="CV1082" s="83"/>
      <c r="CW1082" s="83"/>
      <c r="CX1082" s="83"/>
      <c r="CY1082" s="83"/>
      <c r="CZ1082" s="83"/>
      <c r="DA1082" s="83"/>
      <c r="DB1082" s="83"/>
      <c r="DC1082" s="83"/>
      <c r="DD1082" s="83"/>
      <c r="DE1082" s="83"/>
      <c r="DF1082" s="83"/>
      <c r="DG1082" s="83"/>
      <c r="DH1082" s="83"/>
      <c r="DI1082" s="83"/>
      <c r="DJ1082" s="83"/>
      <c r="DK1082" s="83"/>
      <c r="DL1082" s="83"/>
      <c r="DM1082" s="83"/>
      <c r="DN1082" s="83"/>
      <c r="DO1082" s="83"/>
      <c r="DP1082" s="83"/>
      <c r="DQ1082" s="83"/>
      <c r="DR1082" s="83"/>
      <c r="DS1082" s="83"/>
      <c r="DT1082" s="83"/>
      <c r="DU1082" s="83"/>
      <c r="DV1082" s="83"/>
      <c r="DW1082" s="83"/>
      <c r="DX1082" s="83"/>
      <c r="DY1082" s="83"/>
      <c r="DZ1082" s="83"/>
      <c r="EA1082" s="83"/>
      <c r="EB1082" s="83"/>
      <c r="EC1082" s="83"/>
      <c r="ED1082" s="83"/>
      <c r="EE1082" s="83"/>
      <c r="EF1082" s="83"/>
      <c r="EG1082" s="83"/>
      <c r="EH1082" s="83"/>
      <c r="EI1082" s="83"/>
      <c r="EJ1082" s="83"/>
      <c r="EK1082" s="83"/>
      <c r="EL1082" s="83"/>
      <c r="EM1082" s="83"/>
      <c r="EN1082" s="83"/>
      <c r="EO1082" s="83"/>
      <c r="EP1082" s="83"/>
      <c r="EQ1082" s="83"/>
      <c r="ER1082" s="83"/>
      <c r="ES1082" s="83"/>
      <c r="ET1082" s="83"/>
      <c r="EU1082" s="83"/>
      <c r="EV1082" s="83"/>
      <c r="EW1082" s="83"/>
      <c r="EX1082" s="83"/>
      <c r="EY1082" s="83"/>
      <c r="EZ1082" s="83"/>
      <c r="FA1082" s="83"/>
      <c r="FB1082" s="83"/>
      <c r="FC1082" s="83"/>
      <c r="FD1082" s="83"/>
      <c r="FE1082" s="83"/>
      <c r="FF1082" s="83"/>
      <c r="FG1082" s="83"/>
      <c r="FH1082" s="83"/>
      <c r="FI1082" s="83"/>
      <c r="FJ1082" s="83"/>
      <c r="FK1082" s="83"/>
      <c r="FL1082" s="83"/>
      <c r="FM1082" s="83"/>
      <c r="FN1082" s="83"/>
      <c r="FO1082" s="83"/>
      <c r="FP1082" s="83"/>
      <c r="FQ1082" s="83"/>
      <c r="FR1082" s="83"/>
      <c r="FS1082" s="83"/>
      <c r="FT1082" s="83"/>
      <c r="FU1082" s="83"/>
      <c r="FV1082" s="83"/>
      <c r="FW1082" s="83"/>
      <c r="FX1082" s="83"/>
      <c r="FY1082" s="83"/>
      <c r="FZ1082" s="83"/>
      <c r="GA1082" s="83"/>
      <c r="GB1082" s="83"/>
      <c r="GC1082" s="83"/>
      <c r="GD1082" s="83"/>
      <c r="GE1082" s="83"/>
      <c r="GF1082" s="83"/>
      <c r="GG1082" s="83"/>
      <c r="GH1082" s="83"/>
      <c r="GI1082" s="83"/>
      <c r="GJ1082" s="83"/>
      <c r="GK1082" s="83"/>
      <c r="GL1082" s="83"/>
      <c r="GM1082" s="83"/>
      <c r="GN1082" s="83"/>
      <c r="GO1082" s="83"/>
      <c r="GP1082" s="83"/>
      <c r="GQ1082" s="83"/>
      <c r="GR1082" s="83"/>
      <c r="GS1082" s="83"/>
      <c r="GT1082" s="83"/>
      <c r="GU1082" s="83"/>
      <c r="GV1082" s="83"/>
      <c r="GW1082" s="83"/>
      <c r="GX1082" s="83"/>
      <c r="GY1082" s="83"/>
      <c r="GZ1082" s="83"/>
      <c r="HA1082" s="83"/>
      <c r="HB1082" s="83"/>
      <c r="HC1082" s="83"/>
      <c r="HD1082" s="83"/>
      <c r="HE1082" s="83"/>
      <c r="HF1082" s="83"/>
      <c r="HG1082" s="83"/>
      <c r="HH1082" s="83"/>
      <c r="HI1082" s="83"/>
      <c r="HJ1082" s="83"/>
      <c r="HK1082" s="83"/>
      <c r="HL1082" s="83"/>
      <c r="HM1082" s="83"/>
      <c r="HN1082" s="83"/>
      <c r="HO1082" s="83"/>
      <c r="HP1082" s="83"/>
      <c r="HQ1082" s="83"/>
      <c r="HR1082" s="83"/>
      <c r="HS1082" s="83"/>
      <c r="HT1082" s="83"/>
      <c r="HU1082" s="83"/>
      <c r="HV1082" s="83"/>
      <c r="HW1082" s="83"/>
      <c r="HX1082" s="83"/>
      <c r="HY1082" s="83"/>
      <c r="HZ1082" s="83"/>
      <c r="IA1082" s="83"/>
      <c r="IB1082" s="83"/>
      <c r="IC1082" s="83"/>
      <c r="ID1082" s="83"/>
      <c r="IE1082" s="83"/>
      <c r="IF1082" s="83"/>
      <c r="IG1082" s="83"/>
      <c r="IH1082" s="83"/>
      <c r="II1082" s="83"/>
      <c r="IJ1082" s="83"/>
      <c r="IK1082" s="83"/>
      <c r="IL1082" s="83"/>
      <c r="IM1082" s="83"/>
      <c r="IN1082" s="83"/>
      <c r="IO1082" s="83"/>
      <c r="IP1082" s="83"/>
      <c r="IQ1082" s="83"/>
      <c r="IR1082" s="83"/>
      <c r="IS1082" s="83"/>
      <c r="IT1082" s="83"/>
      <c r="IU1082" s="83"/>
      <c r="IV1082" s="83"/>
      <c r="IW1082" s="83"/>
      <c r="IX1082" s="83"/>
      <c r="IY1082" s="83"/>
      <c r="IZ1082" s="83"/>
      <c r="JA1082" s="83"/>
      <c r="JB1082" s="83"/>
      <c r="JC1082" s="83"/>
      <c r="JD1082" s="83"/>
      <c r="JE1082" s="83"/>
    </row>
    <row r="1083" spans="1:265" s="8" customFormat="1" ht="15" customHeight="1" x14ac:dyDescent="0.2">
      <c r="A1083" s="130"/>
      <c r="B1083" s="131" t="s">
        <v>285</v>
      </c>
      <c r="C1083" s="206"/>
      <c r="D1083" s="332" t="s">
        <v>286</v>
      </c>
      <c r="E1083" s="191"/>
      <c r="F1083" s="991"/>
      <c r="G1083" s="992"/>
      <c r="H1083" s="332" t="s">
        <v>23</v>
      </c>
      <c r="I1083" s="332" t="s">
        <v>99</v>
      </c>
      <c r="J1083" s="332"/>
      <c r="K1083" s="386" t="s">
        <v>1290</v>
      </c>
      <c r="L1083" s="386"/>
      <c r="M1083" s="765"/>
      <c r="N1083" s="765"/>
      <c r="O1083" s="386"/>
      <c r="P1083" s="598"/>
      <c r="Q1083" s="599"/>
      <c r="R1083" s="599"/>
      <c r="S1083" s="599"/>
      <c r="T1083" s="599">
        <v>4</v>
      </c>
      <c r="U1083" s="599"/>
      <c r="V1083" s="599"/>
      <c r="W1083" s="600"/>
      <c r="X1083" s="228"/>
      <c r="Y1083" s="228"/>
      <c r="Z1083" s="112"/>
      <c r="AA1083" s="83"/>
      <c r="AB1083" s="83"/>
      <c r="AC1083" s="83" t="str">
        <f t="shared" si="26"/>
        <v/>
      </c>
      <c r="AD1083" s="83"/>
      <c r="AE1083" s="83"/>
      <c r="AF1083" s="83"/>
      <c r="AG1083" s="83"/>
      <c r="AH1083" s="83"/>
      <c r="AI1083" s="83"/>
      <c r="AJ1083" s="83"/>
      <c r="AK1083" s="83"/>
      <c r="AL1083" s="83"/>
      <c r="AM1083" s="83"/>
      <c r="AN1083" s="83"/>
      <c r="AO1083" s="83"/>
      <c r="AP1083" s="83"/>
      <c r="AQ1083" s="83"/>
      <c r="AR1083" s="83"/>
      <c r="AS1083" s="83"/>
      <c r="AT1083" s="83"/>
      <c r="AU1083" s="83"/>
      <c r="AV1083" s="83"/>
      <c r="AW1083" s="83"/>
      <c r="AX1083" s="83"/>
      <c r="AY1083" s="83"/>
      <c r="AZ1083" s="83"/>
      <c r="BA1083" s="83"/>
      <c r="BB1083" s="83"/>
      <c r="BC1083" s="83"/>
      <c r="BD1083" s="83"/>
      <c r="BE1083" s="83"/>
      <c r="BF1083" s="83"/>
      <c r="BG1083" s="83"/>
      <c r="BH1083" s="83"/>
      <c r="BI1083" s="83"/>
      <c r="BJ1083" s="83"/>
      <c r="BK1083" s="83"/>
      <c r="BL1083" s="83"/>
      <c r="BM1083" s="83"/>
      <c r="BN1083" s="83"/>
      <c r="BO1083" s="83"/>
      <c r="BP1083" s="83"/>
      <c r="BQ1083" s="83"/>
      <c r="BR1083" s="83"/>
      <c r="BS1083" s="83"/>
      <c r="BT1083" s="83"/>
      <c r="BU1083" s="83"/>
      <c r="BV1083" s="83"/>
      <c r="BW1083" s="83"/>
      <c r="BX1083" s="83"/>
      <c r="BY1083" s="83"/>
      <c r="BZ1083" s="83"/>
      <c r="CA1083" s="83"/>
      <c r="CB1083" s="83"/>
      <c r="CC1083" s="83"/>
      <c r="CD1083" s="83"/>
      <c r="CE1083" s="83"/>
      <c r="CF1083" s="83"/>
      <c r="CG1083" s="83"/>
      <c r="CH1083" s="83"/>
      <c r="CI1083" s="83"/>
      <c r="CJ1083" s="83"/>
      <c r="CK1083" s="83"/>
      <c r="CL1083" s="83"/>
      <c r="CM1083" s="83"/>
      <c r="CN1083" s="83"/>
      <c r="CO1083" s="83"/>
      <c r="CP1083" s="83"/>
      <c r="CQ1083" s="83"/>
      <c r="CR1083" s="83"/>
      <c r="CS1083" s="83"/>
      <c r="CT1083" s="83"/>
      <c r="CU1083" s="83"/>
      <c r="CV1083" s="83"/>
      <c r="CW1083" s="83"/>
      <c r="CX1083" s="83"/>
      <c r="CY1083" s="83"/>
      <c r="CZ1083" s="83"/>
      <c r="DA1083" s="83"/>
      <c r="DB1083" s="83"/>
      <c r="DC1083" s="83"/>
      <c r="DD1083" s="83"/>
      <c r="DE1083" s="83"/>
      <c r="DF1083" s="83"/>
      <c r="DG1083" s="83"/>
      <c r="DH1083" s="83"/>
      <c r="DI1083" s="83"/>
      <c r="DJ1083" s="83"/>
      <c r="DK1083" s="83"/>
      <c r="DL1083" s="83"/>
      <c r="DM1083" s="83"/>
      <c r="DN1083" s="83"/>
      <c r="DO1083" s="83"/>
      <c r="DP1083" s="83"/>
      <c r="DQ1083" s="83"/>
      <c r="DR1083" s="83"/>
      <c r="DS1083" s="83"/>
      <c r="DT1083" s="83"/>
      <c r="DU1083" s="83"/>
      <c r="DV1083" s="83"/>
      <c r="DW1083" s="83"/>
      <c r="DX1083" s="83"/>
      <c r="DY1083" s="83"/>
      <c r="DZ1083" s="83"/>
      <c r="EA1083" s="83"/>
      <c r="EB1083" s="83"/>
      <c r="EC1083" s="83"/>
      <c r="ED1083" s="83"/>
      <c r="EE1083" s="83"/>
      <c r="EF1083" s="83"/>
      <c r="EG1083" s="83"/>
      <c r="EH1083" s="83"/>
      <c r="EI1083" s="83"/>
      <c r="EJ1083" s="83"/>
      <c r="EK1083" s="83"/>
      <c r="EL1083" s="83"/>
      <c r="EM1083" s="83"/>
      <c r="EN1083" s="83"/>
      <c r="EO1083" s="83"/>
      <c r="EP1083" s="83"/>
      <c r="EQ1083" s="83"/>
      <c r="ER1083" s="83"/>
      <c r="ES1083" s="83"/>
      <c r="ET1083" s="83"/>
      <c r="EU1083" s="83"/>
      <c r="EV1083" s="83"/>
      <c r="EW1083" s="83"/>
      <c r="EX1083" s="83"/>
      <c r="EY1083" s="83"/>
      <c r="EZ1083" s="83"/>
      <c r="FA1083" s="83"/>
      <c r="FB1083" s="83"/>
      <c r="FC1083" s="83"/>
      <c r="FD1083" s="83"/>
      <c r="FE1083" s="83"/>
      <c r="FF1083" s="83"/>
      <c r="FG1083" s="83"/>
      <c r="FH1083" s="83"/>
      <c r="FI1083" s="83"/>
      <c r="FJ1083" s="83"/>
      <c r="FK1083" s="83"/>
      <c r="FL1083" s="83"/>
      <c r="FM1083" s="83"/>
      <c r="FN1083" s="83"/>
      <c r="FO1083" s="83"/>
      <c r="FP1083" s="83"/>
      <c r="FQ1083" s="83"/>
      <c r="FR1083" s="83"/>
      <c r="FS1083" s="83"/>
      <c r="FT1083" s="83"/>
      <c r="FU1083" s="83"/>
      <c r="FV1083" s="83"/>
      <c r="FW1083" s="83"/>
      <c r="FX1083" s="83"/>
      <c r="FY1083" s="83"/>
      <c r="FZ1083" s="83"/>
      <c r="GA1083" s="83"/>
      <c r="GB1083" s="83"/>
      <c r="GC1083" s="83"/>
      <c r="GD1083" s="83"/>
      <c r="GE1083" s="83"/>
      <c r="GF1083" s="83"/>
      <c r="GG1083" s="83"/>
      <c r="GH1083" s="83"/>
      <c r="GI1083" s="83"/>
      <c r="GJ1083" s="83"/>
      <c r="GK1083" s="83"/>
      <c r="GL1083" s="83"/>
      <c r="GM1083" s="83"/>
      <c r="GN1083" s="83"/>
      <c r="GO1083" s="83"/>
      <c r="GP1083" s="83"/>
      <c r="GQ1083" s="83"/>
      <c r="GR1083" s="83"/>
      <c r="GS1083" s="83"/>
      <c r="GT1083" s="83"/>
      <c r="GU1083" s="83"/>
      <c r="GV1083" s="83"/>
      <c r="GW1083" s="83"/>
      <c r="GX1083" s="83"/>
      <c r="GY1083" s="83"/>
      <c r="GZ1083" s="83"/>
      <c r="HA1083" s="83"/>
      <c r="HB1083" s="83"/>
      <c r="HC1083" s="83"/>
      <c r="HD1083" s="83"/>
      <c r="HE1083" s="83"/>
      <c r="HF1083" s="83"/>
      <c r="HG1083" s="83"/>
      <c r="HH1083" s="83"/>
      <c r="HI1083" s="83"/>
      <c r="HJ1083" s="83"/>
      <c r="HK1083" s="83"/>
      <c r="HL1083" s="83"/>
      <c r="HM1083" s="83"/>
      <c r="HN1083" s="83"/>
      <c r="HO1083" s="83"/>
      <c r="HP1083" s="83"/>
      <c r="HQ1083" s="83"/>
      <c r="HR1083" s="83"/>
      <c r="HS1083" s="83"/>
      <c r="HT1083" s="83"/>
      <c r="HU1083" s="83"/>
      <c r="HV1083" s="83"/>
      <c r="HW1083" s="83"/>
      <c r="HX1083" s="83"/>
      <c r="HY1083" s="83"/>
      <c r="HZ1083" s="83"/>
      <c r="IA1083" s="83"/>
      <c r="IB1083" s="83"/>
      <c r="IC1083" s="83"/>
      <c r="ID1083" s="83"/>
      <c r="IE1083" s="83"/>
      <c r="IF1083" s="83"/>
      <c r="IG1083" s="83"/>
      <c r="IH1083" s="83"/>
      <c r="II1083" s="83"/>
      <c r="IJ1083" s="83"/>
      <c r="IK1083" s="83"/>
      <c r="IL1083" s="83"/>
      <c r="IM1083" s="83"/>
      <c r="IN1083" s="83"/>
      <c r="IO1083" s="83"/>
      <c r="IP1083" s="83"/>
      <c r="IQ1083" s="83"/>
      <c r="IR1083" s="83"/>
      <c r="IS1083" s="83"/>
      <c r="IT1083" s="83"/>
      <c r="IU1083" s="83"/>
      <c r="IV1083" s="83"/>
      <c r="IW1083" s="83"/>
      <c r="IX1083" s="83"/>
      <c r="IY1083" s="83"/>
      <c r="IZ1083" s="83"/>
      <c r="JA1083" s="83"/>
      <c r="JB1083" s="83"/>
      <c r="JC1083" s="83"/>
      <c r="JD1083" s="83"/>
      <c r="JE1083" s="83"/>
    </row>
    <row r="1084" spans="1:265" s="8" customFormat="1" ht="15" customHeight="1" x14ac:dyDescent="0.2">
      <c r="A1084" s="130"/>
      <c r="B1084" s="131" t="s">
        <v>285</v>
      </c>
      <c r="C1084" s="206"/>
      <c r="D1084" s="332" t="s">
        <v>286</v>
      </c>
      <c r="E1084" s="191"/>
      <c r="F1084" s="991"/>
      <c r="G1084" s="992"/>
      <c r="H1084" s="332" t="s">
        <v>23</v>
      </c>
      <c r="I1084" s="332" t="s">
        <v>99</v>
      </c>
      <c r="J1084" s="332"/>
      <c r="K1084" s="386" t="s">
        <v>1391</v>
      </c>
      <c r="L1084" s="386"/>
      <c r="M1084" s="765"/>
      <c r="N1084" s="765"/>
      <c r="O1084" s="386"/>
      <c r="P1084" s="598"/>
      <c r="Q1084" s="599"/>
      <c r="R1084" s="599"/>
      <c r="S1084" s="599"/>
      <c r="T1084" s="599"/>
      <c r="U1084" s="599"/>
      <c r="V1084" s="599"/>
      <c r="W1084" s="600">
        <v>4</v>
      </c>
      <c r="X1084" s="228"/>
      <c r="Y1084" s="228"/>
      <c r="Z1084" s="112"/>
      <c r="AA1084" s="83"/>
      <c r="AB1084" s="83"/>
      <c r="AC1084" s="83" t="str">
        <f t="shared" si="26"/>
        <v/>
      </c>
      <c r="AD1084" s="83"/>
      <c r="AE1084" s="83"/>
      <c r="AF1084" s="83"/>
      <c r="AG1084" s="83"/>
      <c r="AH1084" s="83"/>
      <c r="AI1084" s="83"/>
      <c r="AJ1084" s="83"/>
      <c r="AK1084" s="83"/>
      <c r="AL1084" s="83"/>
      <c r="AM1084" s="83"/>
      <c r="AN1084" s="83"/>
      <c r="AO1084" s="83"/>
      <c r="AP1084" s="83"/>
      <c r="AQ1084" s="83"/>
      <c r="AR1084" s="83"/>
      <c r="AS1084" s="83"/>
      <c r="AT1084" s="83"/>
      <c r="AU1084" s="83"/>
      <c r="AV1084" s="83"/>
      <c r="AW1084" s="83"/>
      <c r="AX1084" s="83"/>
      <c r="AY1084" s="83"/>
      <c r="AZ1084" s="83"/>
      <c r="BA1084" s="83"/>
      <c r="BB1084" s="83"/>
      <c r="BC1084" s="83"/>
      <c r="BD1084" s="83"/>
      <c r="BE1084" s="83"/>
      <c r="BF1084" s="83"/>
      <c r="BG1084" s="83"/>
      <c r="BH1084" s="83"/>
      <c r="BI1084" s="83"/>
      <c r="BJ1084" s="83"/>
      <c r="BK1084" s="83"/>
      <c r="BL1084" s="83"/>
      <c r="BM1084" s="83"/>
      <c r="BN1084" s="83"/>
      <c r="BO1084" s="83"/>
      <c r="BP1084" s="83"/>
      <c r="BQ1084" s="83"/>
      <c r="BR1084" s="83"/>
      <c r="BS1084" s="83"/>
      <c r="BT1084" s="83"/>
      <c r="BU1084" s="83"/>
      <c r="BV1084" s="83"/>
      <c r="BW1084" s="83"/>
      <c r="BX1084" s="83"/>
      <c r="BY1084" s="83"/>
      <c r="BZ1084" s="83"/>
      <c r="CA1084" s="83"/>
      <c r="CB1084" s="83"/>
      <c r="CC1084" s="83"/>
      <c r="CD1084" s="83"/>
      <c r="CE1084" s="83"/>
      <c r="CF1084" s="83"/>
      <c r="CG1084" s="83"/>
      <c r="CH1084" s="83"/>
      <c r="CI1084" s="83"/>
      <c r="CJ1084" s="83"/>
      <c r="CK1084" s="83"/>
      <c r="CL1084" s="83"/>
      <c r="CM1084" s="83"/>
      <c r="CN1084" s="83"/>
      <c r="CO1084" s="83"/>
      <c r="CP1084" s="83"/>
      <c r="CQ1084" s="83"/>
      <c r="CR1084" s="83"/>
      <c r="CS1084" s="83"/>
      <c r="CT1084" s="83"/>
      <c r="CU1084" s="83"/>
      <c r="CV1084" s="83"/>
      <c r="CW1084" s="83"/>
      <c r="CX1084" s="83"/>
      <c r="CY1084" s="83"/>
      <c r="CZ1084" s="83"/>
      <c r="DA1084" s="83"/>
      <c r="DB1084" s="83"/>
      <c r="DC1084" s="83"/>
      <c r="DD1084" s="83"/>
      <c r="DE1084" s="83"/>
      <c r="DF1084" s="83"/>
      <c r="DG1084" s="83"/>
      <c r="DH1084" s="83"/>
      <c r="DI1084" s="83"/>
      <c r="DJ1084" s="83"/>
      <c r="DK1084" s="83"/>
      <c r="DL1084" s="83"/>
      <c r="DM1084" s="83"/>
      <c r="DN1084" s="83"/>
      <c r="DO1084" s="83"/>
      <c r="DP1084" s="83"/>
      <c r="DQ1084" s="83"/>
      <c r="DR1084" s="83"/>
      <c r="DS1084" s="83"/>
      <c r="DT1084" s="83"/>
      <c r="DU1084" s="83"/>
      <c r="DV1084" s="83"/>
      <c r="DW1084" s="83"/>
      <c r="DX1084" s="83"/>
      <c r="DY1084" s="83"/>
      <c r="DZ1084" s="83"/>
      <c r="EA1084" s="83"/>
      <c r="EB1084" s="83"/>
      <c r="EC1084" s="83"/>
      <c r="ED1084" s="83"/>
      <c r="EE1084" s="83"/>
      <c r="EF1084" s="83"/>
      <c r="EG1084" s="83"/>
      <c r="EH1084" s="83"/>
      <c r="EI1084" s="83"/>
      <c r="EJ1084" s="83"/>
      <c r="EK1084" s="83"/>
      <c r="EL1084" s="83"/>
      <c r="EM1084" s="83"/>
      <c r="EN1084" s="83"/>
      <c r="EO1084" s="83"/>
      <c r="EP1084" s="83"/>
      <c r="EQ1084" s="83"/>
      <c r="ER1084" s="83"/>
      <c r="ES1084" s="83"/>
      <c r="ET1084" s="83"/>
      <c r="EU1084" s="83"/>
      <c r="EV1084" s="83"/>
      <c r="EW1084" s="83"/>
      <c r="EX1084" s="83"/>
      <c r="EY1084" s="83"/>
      <c r="EZ1084" s="83"/>
      <c r="FA1084" s="83"/>
      <c r="FB1084" s="83"/>
      <c r="FC1084" s="83"/>
      <c r="FD1084" s="83"/>
      <c r="FE1084" s="83"/>
      <c r="FF1084" s="83"/>
      <c r="FG1084" s="83"/>
      <c r="FH1084" s="83"/>
      <c r="FI1084" s="83"/>
      <c r="FJ1084" s="83"/>
      <c r="FK1084" s="83"/>
      <c r="FL1084" s="83"/>
      <c r="FM1084" s="83"/>
      <c r="FN1084" s="83"/>
      <c r="FO1084" s="83"/>
      <c r="FP1084" s="83"/>
      <c r="FQ1084" s="83"/>
      <c r="FR1084" s="83"/>
      <c r="FS1084" s="83"/>
      <c r="FT1084" s="83"/>
      <c r="FU1084" s="83"/>
      <c r="FV1084" s="83"/>
      <c r="FW1084" s="83"/>
      <c r="FX1084" s="83"/>
      <c r="FY1084" s="83"/>
      <c r="FZ1084" s="83"/>
      <c r="GA1084" s="83"/>
      <c r="GB1084" s="83"/>
      <c r="GC1084" s="83"/>
      <c r="GD1084" s="83"/>
      <c r="GE1084" s="83"/>
      <c r="GF1084" s="83"/>
      <c r="GG1084" s="83"/>
      <c r="GH1084" s="83"/>
      <c r="GI1084" s="83"/>
      <c r="GJ1084" s="83"/>
      <c r="GK1084" s="83"/>
      <c r="GL1084" s="83"/>
      <c r="GM1084" s="83"/>
      <c r="GN1084" s="83"/>
      <c r="GO1084" s="83"/>
      <c r="GP1084" s="83"/>
      <c r="GQ1084" s="83"/>
      <c r="GR1084" s="83"/>
      <c r="GS1084" s="83"/>
      <c r="GT1084" s="83"/>
      <c r="GU1084" s="83"/>
      <c r="GV1084" s="83"/>
      <c r="GW1084" s="83"/>
      <c r="GX1084" s="83"/>
      <c r="GY1084" s="83"/>
      <c r="GZ1084" s="83"/>
      <c r="HA1084" s="83"/>
      <c r="HB1084" s="83"/>
      <c r="HC1084" s="83"/>
      <c r="HD1084" s="83"/>
      <c r="HE1084" s="83"/>
      <c r="HF1084" s="83"/>
      <c r="HG1084" s="83"/>
      <c r="HH1084" s="83"/>
      <c r="HI1084" s="83"/>
      <c r="HJ1084" s="83"/>
      <c r="HK1084" s="83"/>
      <c r="HL1084" s="83"/>
      <c r="HM1084" s="83"/>
      <c r="HN1084" s="83"/>
      <c r="HO1084" s="83"/>
      <c r="HP1084" s="83"/>
      <c r="HQ1084" s="83"/>
      <c r="HR1084" s="83"/>
      <c r="HS1084" s="83"/>
      <c r="HT1084" s="83"/>
      <c r="HU1084" s="83"/>
      <c r="HV1084" s="83"/>
      <c r="HW1084" s="83"/>
      <c r="HX1084" s="83"/>
      <c r="HY1084" s="83"/>
      <c r="HZ1084" s="83"/>
      <c r="IA1084" s="83"/>
      <c r="IB1084" s="83"/>
      <c r="IC1084" s="83"/>
      <c r="ID1084" s="83"/>
      <c r="IE1084" s="83"/>
      <c r="IF1084" s="83"/>
      <c r="IG1084" s="83"/>
      <c r="IH1084" s="83"/>
      <c r="II1084" s="83"/>
      <c r="IJ1084" s="83"/>
      <c r="IK1084" s="83"/>
      <c r="IL1084" s="83"/>
      <c r="IM1084" s="83"/>
      <c r="IN1084" s="83"/>
      <c r="IO1084" s="83"/>
      <c r="IP1084" s="83"/>
      <c r="IQ1084" s="83"/>
      <c r="IR1084" s="83"/>
      <c r="IS1084" s="83"/>
      <c r="IT1084" s="83"/>
      <c r="IU1084" s="83"/>
      <c r="IV1084" s="83"/>
      <c r="IW1084" s="83"/>
      <c r="IX1084" s="83"/>
      <c r="IY1084" s="83"/>
      <c r="IZ1084" s="83"/>
      <c r="JA1084" s="83"/>
      <c r="JB1084" s="83"/>
      <c r="JC1084" s="83"/>
      <c r="JD1084" s="83"/>
      <c r="JE1084" s="83"/>
    </row>
    <row r="1085" spans="1:265" s="8" customFormat="1" ht="15" customHeight="1" thickBot="1" x14ac:dyDescent="0.25">
      <c r="A1085" s="161"/>
      <c r="B1085" s="162" t="s">
        <v>285</v>
      </c>
      <c r="C1085" s="209"/>
      <c r="D1085" s="355" t="s">
        <v>286</v>
      </c>
      <c r="E1085" s="230"/>
      <c r="F1085" s="993"/>
      <c r="G1085" s="994"/>
      <c r="H1085" s="355" t="s">
        <v>23</v>
      </c>
      <c r="I1085" s="355" t="s">
        <v>115</v>
      </c>
      <c r="J1085" s="355"/>
      <c r="K1085" s="387" t="s">
        <v>1270</v>
      </c>
      <c r="L1085" s="387"/>
      <c r="M1085" s="1173"/>
      <c r="N1085" s="1173"/>
      <c r="O1085" s="387"/>
      <c r="P1085" s="601"/>
      <c r="Q1085" s="602"/>
      <c r="R1085" s="602"/>
      <c r="S1085" s="602"/>
      <c r="T1085" s="602"/>
      <c r="U1085" s="602"/>
      <c r="V1085" s="602">
        <v>6</v>
      </c>
      <c r="W1085" s="603"/>
      <c r="X1085" s="231">
        <f>SUM(P1076:W1085)</f>
        <v>40</v>
      </c>
      <c r="Y1085" s="231">
        <f>X1085</f>
        <v>40</v>
      </c>
      <c r="Z1085" s="112"/>
      <c r="AA1085" s="83"/>
      <c r="AB1085" s="83"/>
      <c r="AC1085" s="83" t="str">
        <f t="shared" si="26"/>
        <v/>
      </c>
      <c r="AD1085" s="83"/>
      <c r="AE1085" s="83"/>
      <c r="AF1085" s="83"/>
      <c r="AG1085" s="83"/>
      <c r="AH1085" s="83"/>
      <c r="AI1085" s="83"/>
      <c r="AJ1085" s="83"/>
      <c r="AK1085" s="83"/>
      <c r="AL1085" s="83"/>
      <c r="AM1085" s="83"/>
      <c r="AN1085" s="83"/>
      <c r="AO1085" s="83"/>
      <c r="AP1085" s="83"/>
      <c r="AQ1085" s="83"/>
      <c r="AR1085" s="83"/>
      <c r="AS1085" s="83"/>
      <c r="AT1085" s="83"/>
      <c r="AU1085" s="83"/>
      <c r="AV1085" s="83"/>
      <c r="AW1085" s="83"/>
      <c r="AX1085" s="83"/>
      <c r="AY1085" s="83"/>
      <c r="AZ1085" s="83"/>
      <c r="BA1085" s="83"/>
      <c r="BB1085" s="83"/>
      <c r="BC1085" s="83"/>
      <c r="BD1085" s="83"/>
      <c r="BE1085" s="83"/>
      <c r="BF1085" s="83"/>
      <c r="BG1085" s="83"/>
      <c r="BH1085" s="83"/>
      <c r="BI1085" s="83"/>
      <c r="BJ1085" s="83"/>
      <c r="BK1085" s="83"/>
      <c r="BL1085" s="83"/>
      <c r="BM1085" s="83"/>
      <c r="BN1085" s="83"/>
      <c r="BO1085" s="83"/>
      <c r="BP1085" s="83"/>
      <c r="BQ1085" s="83"/>
      <c r="BR1085" s="83"/>
      <c r="BS1085" s="83"/>
      <c r="BT1085" s="83"/>
      <c r="BU1085" s="83"/>
      <c r="BV1085" s="83"/>
      <c r="BW1085" s="83"/>
      <c r="BX1085" s="83"/>
      <c r="BY1085" s="83"/>
      <c r="BZ1085" s="83"/>
      <c r="CA1085" s="83"/>
      <c r="CB1085" s="83"/>
      <c r="CC1085" s="83"/>
      <c r="CD1085" s="83"/>
      <c r="CE1085" s="83"/>
      <c r="CF1085" s="83"/>
      <c r="CG1085" s="83"/>
      <c r="CH1085" s="83"/>
      <c r="CI1085" s="83"/>
      <c r="CJ1085" s="83"/>
      <c r="CK1085" s="83"/>
      <c r="CL1085" s="83"/>
      <c r="CM1085" s="83"/>
      <c r="CN1085" s="83"/>
      <c r="CO1085" s="83"/>
      <c r="CP1085" s="83"/>
      <c r="CQ1085" s="83"/>
      <c r="CR1085" s="83"/>
      <c r="CS1085" s="83"/>
      <c r="CT1085" s="83"/>
      <c r="CU1085" s="83"/>
      <c r="CV1085" s="83"/>
      <c r="CW1085" s="83"/>
      <c r="CX1085" s="83"/>
      <c r="CY1085" s="83"/>
      <c r="CZ1085" s="83"/>
      <c r="DA1085" s="83"/>
      <c r="DB1085" s="83"/>
      <c r="DC1085" s="83"/>
      <c r="DD1085" s="83"/>
      <c r="DE1085" s="83"/>
      <c r="DF1085" s="83"/>
      <c r="DG1085" s="83"/>
      <c r="DH1085" s="83"/>
      <c r="DI1085" s="83"/>
      <c r="DJ1085" s="83"/>
      <c r="DK1085" s="83"/>
      <c r="DL1085" s="83"/>
      <c r="DM1085" s="83"/>
      <c r="DN1085" s="83"/>
      <c r="DO1085" s="83"/>
      <c r="DP1085" s="83"/>
      <c r="DQ1085" s="83"/>
      <c r="DR1085" s="83"/>
      <c r="DS1085" s="83"/>
      <c r="DT1085" s="83"/>
      <c r="DU1085" s="83"/>
      <c r="DV1085" s="83"/>
      <c r="DW1085" s="83"/>
      <c r="DX1085" s="83"/>
      <c r="DY1085" s="83"/>
      <c r="DZ1085" s="83"/>
      <c r="EA1085" s="83"/>
      <c r="EB1085" s="83"/>
      <c r="EC1085" s="83"/>
      <c r="ED1085" s="83"/>
      <c r="EE1085" s="83"/>
      <c r="EF1085" s="83"/>
      <c r="EG1085" s="83"/>
      <c r="EH1085" s="83"/>
      <c r="EI1085" s="83"/>
      <c r="EJ1085" s="83"/>
      <c r="EK1085" s="83"/>
      <c r="EL1085" s="83"/>
      <c r="EM1085" s="83"/>
      <c r="EN1085" s="83"/>
      <c r="EO1085" s="83"/>
      <c r="EP1085" s="83"/>
      <c r="EQ1085" s="83"/>
      <c r="ER1085" s="83"/>
      <c r="ES1085" s="83"/>
      <c r="ET1085" s="83"/>
      <c r="EU1085" s="83"/>
      <c r="EV1085" s="83"/>
      <c r="EW1085" s="83"/>
      <c r="EX1085" s="83"/>
      <c r="EY1085" s="83"/>
      <c r="EZ1085" s="83"/>
      <c r="FA1085" s="83"/>
      <c r="FB1085" s="83"/>
      <c r="FC1085" s="83"/>
      <c r="FD1085" s="83"/>
      <c r="FE1085" s="83"/>
      <c r="FF1085" s="83"/>
      <c r="FG1085" s="83"/>
      <c r="FH1085" s="83"/>
      <c r="FI1085" s="83"/>
      <c r="FJ1085" s="83"/>
      <c r="FK1085" s="83"/>
      <c r="FL1085" s="83"/>
      <c r="FM1085" s="83"/>
      <c r="FN1085" s="83"/>
      <c r="FO1085" s="83"/>
      <c r="FP1085" s="83"/>
      <c r="FQ1085" s="83"/>
      <c r="FR1085" s="83"/>
      <c r="FS1085" s="83"/>
      <c r="FT1085" s="83"/>
      <c r="FU1085" s="83"/>
      <c r="FV1085" s="83"/>
      <c r="FW1085" s="83"/>
      <c r="FX1085" s="83"/>
      <c r="FY1085" s="83"/>
      <c r="FZ1085" s="83"/>
      <c r="GA1085" s="83"/>
      <c r="GB1085" s="83"/>
      <c r="GC1085" s="83"/>
      <c r="GD1085" s="83"/>
      <c r="GE1085" s="83"/>
      <c r="GF1085" s="83"/>
      <c r="GG1085" s="83"/>
      <c r="GH1085" s="83"/>
      <c r="GI1085" s="83"/>
      <c r="GJ1085" s="83"/>
      <c r="GK1085" s="83"/>
      <c r="GL1085" s="83"/>
      <c r="GM1085" s="83"/>
      <c r="GN1085" s="83"/>
      <c r="GO1085" s="83"/>
      <c r="GP1085" s="83"/>
      <c r="GQ1085" s="83"/>
      <c r="GR1085" s="83"/>
      <c r="GS1085" s="83"/>
      <c r="GT1085" s="83"/>
      <c r="GU1085" s="83"/>
      <c r="GV1085" s="83"/>
      <c r="GW1085" s="83"/>
      <c r="GX1085" s="83"/>
      <c r="GY1085" s="83"/>
      <c r="GZ1085" s="83"/>
      <c r="HA1085" s="83"/>
      <c r="HB1085" s="83"/>
      <c r="HC1085" s="83"/>
      <c r="HD1085" s="83"/>
      <c r="HE1085" s="83"/>
      <c r="HF1085" s="83"/>
      <c r="HG1085" s="83"/>
      <c r="HH1085" s="83"/>
      <c r="HI1085" s="83"/>
      <c r="HJ1085" s="83"/>
      <c r="HK1085" s="83"/>
      <c r="HL1085" s="83"/>
      <c r="HM1085" s="83"/>
      <c r="HN1085" s="83"/>
      <c r="HO1085" s="83"/>
      <c r="HP1085" s="83"/>
      <c r="HQ1085" s="83"/>
      <c r="HR1085" s="83"/>
      <c r="HS1085" s="83"/>
      <c r="HT1085" s="83"/>
      <c r="HU1085" s="83"/>
      <c r="HV1085" s="83"/>
      <c r="HW1085" s="83"/>
      <c r="HX1085" s="83"/>
      <c r="HY1085" s="83"/>
      <c r="HZ1085" s="83"/>
      <c r="IA1085" s="83"/>
      <c r="IB1085" s="83"/>
      <c r="IC1085" s="83"/>
      <c r="ID1085" s="83"/>
      <c r="IE1085" s="83"/>
      <c r="IF1085" s="83"/>
      <c r="IG1085" s="83"/>
      <c r="IH1085" s="83"/>
      <c r="II1085" s="83"/>
      <c r="IJ1085" s="83"/>
      <c r="IK1085" s="83"/>
      <c r="IL1085" s="83"/>
      <c r="IM1085" s="83"/>
      <c r="IN1085" s="83"/>
      <c r="IO1085" s="83"/>
      <c r="IP1085" s="83"/>
      <c r="IQ1085" s="83"/>
      <c r="IR1085" s="83"/>
      <c r="IS1085" s="83"/>
      <c r="IT1085" s="83"/>
      <c r="IU1085" s="83"/>
      <c r="IV1085" s="83"/>
      <c r="IW1085" s="83"/>
      <c r="IX1085" s="83"/>
      <c r="IY1085" s="83"/>
      <c r="IZ1085" s="83"/>
      <c r="JA1085" s="83"/>
      <c r="JB1085" s="83"/>
      <c r="JC1085" s="83"/>
      <c r="JD1085" s="83"/>
      <c r="JE1085" s="83"/>
    </row>
    <row r="1086" spans="1:265" s="8" customFormat="1" ht="15" customHeight="1" x14ac:dyDescent="0.2">
      <c r="A1086" s="118">
        <f>+A1076+1</f>
        <v>114</v>
      </c>
      <c r="B1086" s="1086" t="s">
        <v>290</v>
      </c>
      <c r="C1086" s="201" t="s">
        <v>35</v>
      </c>
      <c r="D1086" s="354" t="s">
        <v>291</v>
      </c>
      <c r="E1086" s="122" t="s">
        <v>200</v>
      </c>
      <c r="F1086" s="989" t="s">
        <v>37</v>
      </c>
      <c r="G1086" s="990" t="s">
        <v>60</v>
      </c>
      <c r="H1086" s="354" t="s">
        <v>23</v>
      </c>
      <c r="I1086" s="354" t="s">
        <v>106</v>
      </c>
      <c r="J1086" s="354"/>
      <c r="K1086" s="385" t="s">
        <v>292</v>
      </c>
      <c r="L1086" s="385" t="s">
        <v>97</v>
      </c>
      <c r="M1086" s="766">
        <v>6</v>
      </c>
      <c r="N1086" s="766" t="s">
        <v>24</v>
      </c>
      <c r="O1086" s="385" t="s">
        <v>440</v>
      </c>
      <c r="P1086" s="595">
        <v>4</v>
      </c>
      <c r="Q1086" s="596"/>
      <c r="R1086" s="596"/>
      <c r="S1086" s="596"/>
      <c r="T1086" s="596"/>
      <c r="U1086" s="596"/>
      <c r="V1086" s="596"/>
      <c r="W1086" s="597"/>
      <c r="X1086" s="227"/>
      <c r="Y1086" s="227"/>
      <c r="Z1086" s="112" t="str">
        <f>C1086</f>
        <v>TC</v>
      </c>
      <c r="AA1086" s="83" t="s">
        <v>1472</v>
      </c>
      <c r="AB1086" s="83" t="s">
        <v>1480</v>
      </c>
      <c r="AC1086" s="83">
        <f t="shared" si="26"/>
        <v>20</v>
      </c>
      <c r="AD1086" s="83"/>
      <c r="AE1086" s="83"/>
      <c r="AF1086" s="83"/>
      <c r="AG1086" s="83"/>
      <c r="AH1086" s="83"/>
      <c r="AI1086" s="83"/>
      <c r="AJ1086" s="83"/>
      <c r="AK1086" s="83"/>
      <c r="AL1086" s="83"/>
      <c r="AM1086" s="83"/>
      <c r="AN1086" s="83"/>
      <c r="AO1086" s="83"/>
      <c r="AP1086" s="83"/>
      <c r="AQ1086" s="83"/>
      <c r="AR1086" s="83"/>
      <c r="AS1086" s="83"/>
      <c r="AT1086" s="83"/>
      <c r="AU1086" s="83"/>
      <c r="AV1086" s="83"/>
      <c r="AW1086" s="83"/>
      <c r="AX1086" s="83"/>
      <c r="AY1086" s="83"/>
      <c r="AZ1086" s="83"/>
      <c r="BA1086" s="83"/>
      <c r="BB1086" s="83"/>
      <c r="BC1086" s="83"/>
      <c r="BD1086" s="83"/>
      <c r="BE1086" s="83"/>
      <c r="BF1086" s="83"/>
      <c r="BG1086" s="83"/>
      <c r="BH1086" s="83"/>
      <c r="BI1086" s="83"/>
      <c r="BJ1086" s="83"/>
      <c r="BK1086" s="83"/>
      <c r="BL1086" s="83"/>
      <c r="BM1086" s="83"/>
      <c r="BN1086" s="83"/>
      <c r="BO1086" s="83"/>
      <c r="BP1086" s="83"/>
      <c r="BQ1086" s="83"/>
      <c r="BR1086" s="83"/>
      <c r="BS1086" s="83"/>
      <c r="BT1086" s="83"/>
      <c r="BU1086" s="83"/>
      <c r="BV1086" s="83"/>
      <c r="BW1086" s="83"/>
      <c r="BX1086" s="83"/>
      <c r="BY1086" s="83"/>
      <c r="BZ1086" s="83"/>
      <c r="CA1086" s="83"/>
      <c r="CB1086" s="83"/>
      <c r="CC1086" s="83"/>
      <c r="CD1086" s="83"/>
      <c r="CE1086" s="83"/>
      <c r="CF1086" s="83"/>
      <c r="CG1086" s="83"/>
      <c r="CH1086" s="83"/>
      <c r="CI1086" s="83"/>
      <c r="CJ1086" s="83"/>
      <c r="CK1086" s="83"/>
      <c r="CL1086" s="83"/>
      <c r="CM1086" s="83"/>
      <c r="CN1086" s="83"/>
      <c r="CO1086" s="83"/>
      <c r="CP1086" s="83"/>
      <c r="CQ1086" s="83"/>
      <c r="CR1086" s="83"/>
      <c r="CS1086" s="83"/>
      <c r="CT1086" s="83"/>
      <c r="CU1086" s="83"/>
      <c r="CV1086" s="83"/>
      <c r="CW1086" s="83"/>
      <c r="CX1086" s="83"/>
      <c r="CY1086" s="83"/>
      <c r="CZ1086" s="83"/>
      <c r="DA1086" s="83"/>
      <c r="DB1086" s="83"/>
      <c r="DC1086" s="83"/>
      <c r="DD1086" s="83"/>
      <c r="DE1086" s="83"/>
      <c r="DF1086" s="83"/>
      <c r="DG1086" s="83"/>
      <c r="DH1086" s="83"/>
      <c r="DI1086" s="83"/>
      <c r="DJ1086" s="83"/>
      <c r="DK1086" s="83"/>
      <c r="DL1086" s="83"/>
      <c r="DM1086" s="83"/>
      <c r="DN1086" s="83"/>
      <c r="DO1086" s="83"/>
      <c r="DP1086" s="83"/>
      <c r="DQ1086" s="83"/>
      <c r="DR1086" s="83"/>
      <c r="DS1086" s="83"/>
      <c r="DT1086" s="83"/>
      <c r="DU1086" s="83"/>
      <c r="DV1086" s="83"/>
      <c r="DW1086" s="83"/>
      <c r="DX1086" s="83"/>
      <c r="DY1086" s="83"/>
      <c r="DZ1086" s="83"/>
      <c r="EA1086" s="83"/>
      <c r="EB1086" s="83"/>
      <c r="EC1086" s="83"/>
      <c r="ED1086" s="83"/>
      <c r="EE1086" s="83"/>
      <c r="EF1086" s="83"/>
      <c r="EG1086" s="83"/>
      <c r="EH1086" s="83"/>
      <c r="EI1086" s="83"/>
      <c r="EJ1086" s="83"/>
      <c r="EK1086" s="83"/>
      <c r="EL1086" s="83"/>
      <c r="EM1086" s="83"/>
      <c r="EN1086" s="83"/>
      <c r="EO1086" s="83"/>
      <c r="EP1086" s="83"/>
      <c r="EQ1086" s="83"/>
      <c r="ER1086" s="83"/>
      <c r="ES1086" s="83"/>
      <c r="ET1086" s="83"/>
      <c r="EU1086" s="83"/>
      <c r="EV1086" s="83"/>
      <c r="EW1086" s="83"/>
      <c r="EX1086" s="83"/>
      <c r="EY1086" s="83"/>
      <c r="EZ1086" s="83"/>
      <c r="FA1086" s="83"/>
      <c r="FB1086" s="83"/>
      <c r="FC1086" s="83"/>
      <c r="FD1086" s="83"/>
      <c r="FE1086" s="83"/>
      <c r="FF1086" s="83"/>
      <c r="FG1086" s="83"/>
      <c r="FH1086" s="83"/>
      <c r="FI1086" s="83"/>
      <c r="FJ1086" s="83"/>
      <c r="FK1086" s="83"/>
      <c r="FL1086" s="83"/>
      <c r="FM1086" s="83"/>
      <c r="FN1086" s="83"/>
      <c r="FO1086" s="83"/>
      <c r="FP1086" s="83"/>
      <c r="FQ1086" s="83"/>
      <c r="FR1086" s="83"/>
      <c r="FS1086" s="83"/>
      <c r="FT1086" s="83"/>
      <c r="FU1086" s="83"/>
      <c r="FV1086" s="83"/>
      <c r="FW1086" s="83"/>
      <c r="FX1086" s="83"/>
      <c r="FY1086" s="83"/>
      <c r="FZ1086" s="83"/>
      <c r="GA1086" s="83"/>
      <c r="GB1086" s="83"/>
      <c r="GC1086" s="83"/>
      <c r="GD1086" s="83"/>
      <c r="GE1086" s="83"/>
      <c r="GF1086" s="83"/>
      <c r="GG1086" s="83"/>
      <c r="GH1086" s="83"/>
      <c r="GI1086" s="83"/>
      <c r="GJ1086" s="83"/>
      <c r="GK1086" s="83"/>
      <c r="GL1086" s="83"/>
      <c r="GM1086" s="83"/>
      <c r="GN1086" s="83"/>
      <c r="GO1086" s="83"/>
      <c r="GP1086" s="83"/>
      <c r="GQ1086" s="83"/>
      <c r="GR1086" s="83"/>
      <c r="GS1086" s="83"/>
      <c r="GT1086" s="83"/>
      <c r="GU1086" s="83"/>
      <c r="GV1086" s="83"/>
      <c r="GW1086" s="83"/>
      <c r="GX1086" s="83"/>
      <c r="GY1086" s="83"/>
      <c r="GZ1086" s="83"/>
      <c r="HA1086" s="83"/>
      <c r="HB1086" s="83"/>
      <c r="HC1086" s="83"/>
      <c r="HD1086" s="83"/>
      <c r="HE1086" s="83"/>
      <c r="HF1086" s="83"/>
      <c r="HG1086" s="83"/>
      <c r="HH1086" s="83"/>
      <c r="HI1086" s="83"/>
      <c r="HJ1086" s="83"/>
      <c r="HK1086" s="83"/>
      <c r="HL1086" s="83"/>
      <c r="HM1086" s="83"/>
      <c r="HN1086" s="83"/>
      <c r="HO1086" s="83"/>
      <c r="HP1086" s="83"/>
      <c r="HQ1086" s="83"/>
      <c r="HR1086" s="83"/>
      <c r="HS1086" s="83"/>
      <c r="HT1086" s="83"/>
      <c r="HU1086" s="83"/>
      <c r="HV1086" s="83"/>
      <c r="HW1086" s="83"/>
      <c r="HX1086" s="83"/>
      <c r="HY1086" s="83"/>
      <c r="HZ1086" s="83"/>
      <c r="IA1086" s="83"/>
      <c r="IB1086" s="83"/>
      <c r="IC1086" s="83"/>
      <c r="ID1086" s="83"/>
      <c r="IE1086" s="83"/>
      <c r="IF1086" s="83"/>
      <c r="IG1086" s="83"/>
      <c r="IH1086" s="83"/>
      <c r="II1086" s="83"/>
      <c r="IJ1086" s="83"/>
      <c r="IK1086" s="83"/>
      <c r="IL1086" s="83"/>
      <c r="IM1086" s="83"/>
      <c r="IN1086" s="83"/>
      <c r="IO1086" s="83"/>
      <c r="IP1086" s="83"/>
      <c r="IQ1086" s="83"/>
      <c r="IR1086" s="83"/>
      <c r="IS1086" s="83"/>
      <c r="IT1086" s="83"/>
      <c r="IU1086" s="83"/>
      <c r="IV1086" s="83"/>
      <c r="IW1086" s="83"/>
      <c r="IX1086" s="83"/>
      <c r="IY1086" s="83"/>
      <c r="IZ1086" s="83"/>
      <c r="JA1086" s="83"/>
      <c r="JB1086" s="83"/>
      <c r="JC1086" s="83"/>
      <c r="JD1086" s="83"/>
      <c r="JE1086" s="83"/>
    </row>
    <row r="1087" spans="1:265" s="8" customFormat="1" ht="15" customHeight="1" x14ac:dyDescent="0.2">
      <c r="A1087" s="266"/>
      <c r="B1087" s="131" t="s">
        <v>290</v>
      </c>
      <c r="C1087" s="206"/>
      <c r="D1087" s="332" t="s">
        <v>291</v>
      </c>
      <c r="E1087" s="191"/>
      <c r="F1087" s="991"/>
      <c r="G1087" s="992"/>
      <c r="H1087" s="332" t="s">
        <v>23</v>
      </c>
      <c r="I1087" s="332" t="s">
        <v>106</v>
      </c>
      <c r="J1087" s="332"/>
      <c r="K1087" s="386" t="s">
        <v>292</v>
      </c>
      <c r="L1087" s="386" t="s">
        <v>97</v>
      </c>
      <c r="M1087" s="765">
        <v>6</v>
      </c>
      <c r="N1087" s="765" t="s">
        <v>101</v>
      </c>
      <c r="O1087" s="386" t="s">
        <v>435</v>
      </c>
      <c r="P1087" s="598">
        <v>4</v>
      </c>
      <c r="Q1087" s="599"/>
      <c r="R1087" s="599"/>
      <c r="S1087" s="599"/>
      <c r="T1087" s="599"/>
      <c r="U1087" s="599"/>
      <c r="V1087" s="599"/>
      <c r="W1087" s="600"/>
      <c r="X1087" s="228"/>
      <c r="Y1087" s="228"/>
      <c r="Z1087" s="112"/>
      <c r="AA1087" s="83"/>
      <c r="AB1087" s="83"/>
      <c r="AC1087" s="83" t="str">
        <f t="shared" si="26"/>
        <v/>
      </c>
      <c r="AD1087" s="83"/>
      <c r="AE1087" s="83"/>
      <c r="AF1087" s="83"/>
      <c r="AG1087" s="83"/>
      <c r="AH1087" s="83"/>
      <c r="AI1087" s="83"/>
      <c r="AJ1087" s="83"/>
      <c r="AK1087" s="83"/>
      <c r="AL1087" s="83"/>
      <c r="AM1087" s="83"/>
      <c r="AN1087" s="83"/>
      <c r="AO1087" s="83"/>
      <c r="AP1087" s="83"/>
      <c r="AQ1087" s="83"/>
      <c r="AR1087" s="83"/>
      <c r="AS1087" s="83"/>
      <c r="AT1087" s="83"/>
      <c r="AU1087" s="83"/>
      <c r="AV1087" s="83"/>
      <c r="AW1087" s="83"/>
      <c r="AX1087" s="83"/>
      <c r="AY1087" s="83"/>
      <c r="AZ1087" s="83"/>
      <c r="BA1087" s="83"/>
      <c r="BB1087" s="83"/>
      <c r="BC1087" s="83"/>
      <c r="BD1087" s="83"/>
      <c r="BE1087" s="83"/>
      <c r="BF1087" s="83"/>
      <c r="BG1087" s="83"/>
      <c r="BH1087" s="83"/>
      <c r="BI1087" s="83"/>
      <c r="BJ1087" s="83"/>
      <c r="BK1087" s="83"/>
      <c r="BL1087" s="83"/>
      <c r="BM1087" s="83"/>
      <c r="BN1087" s="83"/>
      <c r="BO1087" s="83"/>
      <c r="BP1087" s="83"/>
      <c r="BQ1087" s="83"/>
      <c r="BR1087" s="83"/>
      <c r="BS1087" s="83"/>
      <c r="BT1087" s="83"/>
      <c r="BU1087" s="83"/>
      <c r="BV1087" s="83"/>
      <c r="BW1087" s="83"/>
      <c r="BX1087" s="83"/>
      <c r="BY1087" s="83"/>
      <c r="BZ1087" s="83"/>
      <c r="CA1087" s="83"/>
      <c r="CB1087" s="83"/>
      <c r="CC1087" s="83"/>
      <c r="CD1087" s="83"/>
      <c r="CE1087" s="83"/>
      <c r="CF1087" s="83"/>
      <c r="CG1087" s="83"/>
      <c r="CH1087" s="83"/>
      <c r="CI1087" s="83"/>
      <c r="CJ1087" s="83"/>
      <c r="CK1087" s="83"/>
      <c r="CL1087" s="83"/>
      <c r="CM1087" s="83"/>
      <c r="CN1087" s="83"/>
      <c r="CO1087" s="83"/>
      <c r="CP1087" s="83"/>
      <c r="CQ1087" s="83"/>
      <c r="CR1087" s="83"/>
      <c r="CS1087" s="83"/>
      <c r="CT1087" s="83"/>
      <c r="CU1087" s="83"/>
      <c r="CV1087" s="83"/>
      <c r="CW1087" s="83"/>
      <c r="CX1087" s="83"/>
      <c r="CY1087" s="83"/>
      <c r="CZ1087" s="83"/>
      <c r="DA1087" s="83"/>
      <c r="DB1087" s="83"/>
      <c r="DC1087" s="83"/>
      <c r="DD1087" s="83"/>
      <c r="DE1087" s="83"/>
      <c r="DF1087" s="83"/>
      <c r="DG1087" s="83"/>
      <c r="DH1087" s="83"/>
      <c r="DI1087" s="83"/>
      <c r="DJ1087" s="83"/>
      <c r="DK1087" s="83"/>
      <c r="DL1087" s="83"/>
      <c r="DM1087" s="83"/>
      <c r="DN1087" s="83"/>
      <c r="DO1087" s="83"/>
      <c r="DP1087" s="83"/>
      <c r="DQ1087" s="83"/>
      <c r="DR1087" s="83"/>
      <c r="DS1087" s="83"/>
      <c r="DT1087" s="83"/>
      <c r="DU1087" s="83"/>
      <c r="DV1087" s="83"/>
      <c r="DW1087" s="83"/>
      <c r="DX1087" s="83"/>
      <c r="DY1087" s="83"/>
      <c r="DZ1087" s="83"/>
      <c r="EA1087" s="83"/>
      <c r="EB1087" s="83"/>
      <c r="EC1087" s="83"/>
      <c r="ED1087" s="83"/>
      <c r="EE1087" s="83"/>
      <c r="EF1087" s="83"/>
      <c r="EG1087" s="83"/>
      <c r="EH1087" s="83"/>
      <c r="EI1087" s="83"/>
      <c r="EJ1087" s="83"/>
      <c r="EK1087" s="83"/>
      <c r="EL1087" s="83"/>
      <c r="EM1087" s="83"/>
      <c r="EN1087" s="83"/>
      <c r="EO1087" s="83"/>
      <c r="EP1087" s="83"/>
      <c r="EQ1087" s="83"/>
      <c r="ER1087" s="83"/>
      <c r="ES1087" s="83"/>
      <c r="ET1087" s="83"/>
      <c r="EU1087" s="83"/>
      <c r="EV1087" s="83"/>
      <c r="EW1087" s="83"/>
      <c r="EX1087" s="83"/>
      <c r="EY1087" s="83"/>
      <c r="EZ1087" s="83"/>
      <c r="FA1087" s="83"/>
      <c r="FB1087" s="83"/>
      <c r="FC1087" s="83"/>
      <c r="FD1087" s="83"/>
      <c r="FE1087" s="83"/>
      <c r="FF1087" s="83"/>
      <c r="FG1087" s="83"/>
      <c r="FH1087" s="83"/>
      <c r="FI1087" s="83"/>
      <c r="FJ1087" s="83"/>
      <c r="FK1087" s="83"/>
      <c r="FL1087" s="83"/>
      <c r="FM1087" s="83"/>
      <c r="FN1087" s="83"/>
      <c r="FO1087" s="83"/>
      <c r="FP1087" s="83"/>
      <c r="FQ1087" s="83"/>
      <c r="FR1087" s="83"/>
      <c r="FS1087" s="83"/>
      <c r="FT1087" s="83"/>
      <c r="FU1087" s="83"/>
      <c r="FV1087" s="83"/>
      <c r="FW1087" s="83"/>
      <c r="FX1087" s="83"/>
      <c r="FY1087" s="83"/>
      <c r="FZ1087" s="83"/>
      <c r="GA1087" s="83"/>
      <c r="GB1087" s="83"/>
      <c r="GC1087" s="83"/>
      <c r="GD1087" s="83"/>
      <c r="GE1087" s="83"/>
      <c r="GF1087" s="83"/>
      <c r="GG1087" s="83"/>
      <c r="GH1087" s="83"/>
      <c r="GI1087" s="83"/>
      <c r="GJ1087" s="83"/>
      <c r="GK1087" s="83"/>
      <c r="GL1087" s="83"/>
      <c r="GM1087" s="83"/>
      <c r="GN1087" s="83"/>
      <c r="GO1087" s="83"/>
      <c r="GP1087" s="83"/>
      <c r="GQ1087" s="83"/>
      <c r="GR1087" s="83"/>
      <c r="GS1087" s="83"/>
      <c r="GT1087" s="83"/>
      <c r="GU1087" s="83"/>
      <c r="GV1087" s="83"/>
      <c r="GW1087" s="83"/>
      <c r="GX1087" s="83"/>
      <c r="GY1087" s="83"/>
      <c r="GZ1087" s="83"/>
      <c r="HA1087" s="83"/>
      <c r="HB1087" s="83"/>
      <c r="HC1087" s="83"/>
      <c r="HD1087" s="83"/>
      <c r="HE1087" s="83"/>
      <c r="HF1087" s="83"/>
      <c r="HG1087" s="83"/>
      <c r="HH1087" s="83"/>
      <c r="HI1087" s="83"/>
      <c r="HJ1087" s="83"/>
      <c r="HK1087" s="83"/>
      <c r="HL1087" s="83"/>
      <c r="HM1087" s="83"/>
      <c r="HN1087" s="83"/>
      <c r="HO1087" s="83"/>
      <c r="HP1087" s="83"/>
      <c r="HQ1087" s="83"/>
      <c r="HR1087" s="83"/>
      <c r="HS1087" s="83"/>
      <c r="HT1087" s="83"/>
      <c r="HU1087" s="83"/>
      <c r="HV1087" s="83"/>
      <c r="HW1087" s="83"/>
      <c r="HX1087" s="83"/>
      <c r="HY1087" s="83"/>
      <c r="HZ1087" s="83"/>
      <c r="IA1087" s="83"/>
      <c r="IB1087" s="83"/>
      <c r="IC1087" s="83"/>
      <c r="ID1087" s="83"/>
      <c r="IE1087" s="83"/>
      <c r="IF1087" s="83"/>
      <c r="IG1087" s="83"/>
      <c r="IH1087" s="83"/>
      <c r="II1087" s="83"/>
      <c r="IJ1087" s="83"/>
      <c r="IK1087" s="83"/>
      <c r="IL1087" s="83"/>
      <c r="IM1087" s="83"/>
      <c r="IN1087" s="83"/>
      <c r="IO1087" s="83"/>
      <c r="IP1087" s="83"/>
      <c r="IQ1087" s="83"/>
      <c r="IR1087" s="83"/>
      <c r="IS1087" s="83"/>
      <c r="IT1087" s="83"/>
      <c r="IU1087" s="83"/>
      <c r="IV1087" s="83"/>
      <c r="IW1087" s="83"/>
      <c r="IX1087" s="83"/>
      <c r="IY1087" s="83"/>
      <c r="IZ1087" s="83"/>
      <c r="JA1087" s="83"/>
      <c r="JB1087" s="83"/>
      <c r="JC1087" s="83"/>
      <c r="JD1087" s="83"/>
      <c r="JE1087" s="83"/>
    </row>
    <row r="1088" spans="1:265" s="8" customFormat="1" ht="15" customHeight="1" x14ac:dyDescent="0.2">
      <c r="A1088" s="266"/>
      <c r="B1088" s="131" t="s">
        <v>290</v>
      </c>
      <c r="C1088" s="206"/>
      <c r="D1088" s="332" t="s">
        <v>291</v>
      </c>
      <c r="E1088" s="191"/>
      <c r="F1088" s="991"/>
      <c r="G1088" s="992"/>
      <c r="H1088" s="332" t="s">
        <v>23</v>
      </c>
      <c r="I1088" s="332" t="s">
        <v>103</v>
      </c>
      <c r="J1088" s="332"/>
      <c r="K1088" s="386" t="s">
        <v>415</v>
      </c>
      <c r="L1088" s="386" t="s">
        <v>97</v>
      </c>
      <c r="M1088" s="765">
        <v>4</v>
      </c>
      <c r="N1088" s="765" t="s">
        <v>24</v>
      </c>
      <c r="O1088" s="386" t="s">
        <v>435</v>
      </c>
      <c r="P1088" s="598">
        <v>4</v>
      </c>
      <c r="Q1088" s="599"/>
      <c r="R1088" s="599"/>
      <c r="S1088" s="599"/>
      <c r="T1088" s="599"/>
      <c r="U1088" s="599"/>
      <c r="V1088" s="599"/>
      <c r="W1088" s="600"/>
      <c r="X1088" s="228"/>
      <c r="Y1088" s="228"/>
      <c r="Z1088" s="112"/>
      <c r="AA1088" s="83"/>
      <c r="AB1088" s="83"/>
      <c r="AC1088" s="83" t="str">
        <f t="shared" si="26"/>
        <v/>
      </c>
      <c r="AD1088" s="83"/>
      <c r="AE1088" s="83"/>
      <c r="AF1088" s="83"/>
      <c r="AG1088" s="83"/>
      <c r="AH1088" s="83"/>
      <c r="AI1088" s="83"/>
      <c r="AJ1088" s="83"/>
      <c r="AK1088" s="83"/>
      <c r="AL1088" s="83"/>
      <c r="AM1088" s="83"/>
      <c r="AN1088" s="83"/>
      <c r="AO1088" s="83"/>
      <c r="AP1088" s="83"/>
      <c r="AQ1088" s="83"/>
      <c r="AR1088" s="83"/>
      <c r="AS1088" s="83"/>
      <c r="AT1088" s="83"/>
      <c r="AU1088" s="83"/>
      <c r="AV1088" s="83"/>
      <c r="AW1088" s="83"/>
      <c r="AX1088" s="83"/>
      <c r="AY1088" s="83"/>
      <c r="AZ1088" s="83"/>
      <c r="BA1088" s="83"/>
      <c r="BB1088" s="83"/>
      <c r="BC1088" s="83"/>
      <c r="BD1088" s="83"/>
      <c r="BE1088" s="83"/>
      <c r="BF1088" s="83"/>
      <c r="BG1088" s="83"/>
      <c r="BH1088" s="83"/>
      <c r="BI1088" s="83"/>
      <c r="BJ1088" s="83"/>
      <c r="BK1088" s="83"/>
      <c r="BL1088" s="83"/>
      <c r="BM1088" s="83"/>
      <c r="BN1088" s="83"/>
      <c r="BO1088" s="83"/>
      <c r="BP1088" s="83"/>
      <c r="BQ1088" s="83"/>
      <c r="BR1088" s="83"/>
      <c r="BS1088" s="83"/>
      <c r="BT1088" s="83"/>
      <c r="BU1088" s="83"/>
      <c r="BV1088" s="83"/>
      <c r="BW1088" s="83"/>
      <c r="BX1088" s="83"/>
      <c r="BY1088" s="83"/>
      <c r="BZ1088" s="83"/>
      <c r="CA1088" s="83"/>
      <c r="CB1088" s="83"/>
      <c r="CC1088" s="83"/>
      <c r="CD1088" s="83"/>
      <c r="CE1088" s="83"/>
      <c r="CF1088" s="83"/>
      <c r="CG1088" s="83"/>
      <c r="CH1088" s="83"/>
      <c r="CI1088" s="83"/>
      <c r="CJ1088" s="83"/>
      <c r="CK1088" s="83"/>
      <c r="CL1088" s="83"/>
      <c r="CM1088" s="83"/>
      <c r="CN1088" s="83"/>
      <c r="CO1088" s="83"/>
      <c r="CP1088" s="83"/>
      <c r="CQ1088" s="83"/>
      <c r="CR1088" s="83"/>
      <c r="CS1088" s="83"/>
      <c r="CT1088" s="83"/>
      <c r="CU1088" s="83"/>
      <c r="CV1088" s="83"/>
      <c r="CW1088" s="83"/>
      <c r="CX1088" s="83"/>
      <c r="CY1088" s="83"/>
      <c r="CZ1088" s="83"/>
      <c r="DA1088" s="83"/>
      <c r="DB1088" s="83"/>
      <c r="DC1088" s="83"/>
      <c r="DD1088" s="83"/>
      <c r="DE1088" s="83"/>
      <c r="DF1088" s="83"/>
      <c r="DG1088" s="83"/>
      <c r="DH1088" s="83"/>
      <c r="DI1088" s="83"/>
      <c r="DJ1088" s="83"/>
      <c r="DK1088" s="83"/>
      <c r="DL1088" s="83"/>
      <c r="DM1088" s="83"/>
      <c r="DN1088" s="83"/>
      <c r="DO1088" s="83"/>
      <c r="DP1088" s="83"/>
      <c r="DQ1088" s="83"/>
      <c r="DR1088" s="83"/>
      <c r="DS1088" s="83"/>
      <c r="DT1088" s="83"/>
      <c r="DU1088" s="83"/>
      <c r="DV1088" s="83"/>
      <c r="DW1088" s="83"/>
      <c r="DX1088" s="83"/>
      <c r="DY1088" s="83"/>
      <c r="DZ1088" s="83"/>
      <c r="EA1088" s="83"/>
      <c r="EB1088" s="83"/>
      <c r="EC1088" s="83"/>
      <c r="ED1088" s="83"/>
      <c r="EE1088" s="83"/>
      <c r="EF1088" s="83"/>
      <c r="EG1088" s="83"/>
      <c r="EH1088" s="83"/>
      <c r="EI1088" s="83"/>
      <c r="EJ1088" s="83"/>
      <c r="EK1088" s="83"/>
      <c r="EL1088" s="83"/>
      <c r="EM1088" s="83"/>
      <c r="EN1088" s="83"/>
      <c r="EO1088" s="83"/>
      <c r="EP1088" s="83"/>
      <c r="EQ1088" s="83"/>
      <c r="ER1088" s="83"/>
      <c r="ES1088" s="83"/>
      <c r="ET1088" s="83"/>
      <c r="EU1088" s="83"/>
      <c r="EV1088" s="83"/>
      <c r="EW1088" s="83"/>
      <c r="EX1088" s="83"/>
      <c r="EY1088" s="83"/>
      <c r="EZ1088" s="83"/>
      <c r="FA1088" s="83"/>
      <c r="FB1088" s="83"/>
      <c r="FC1088" s="83"/>
      <c r="FD1088" s="83"/>
      <c r="FE1088" s="83"/>
      <c r="FF1088" s="83"/>
      <c r="FG1088" s="83"/>
      <c r="FH1088" s="83"/>
      <c r="FI1088" s="83"/>
      <c r="FJ1088" s="83"/>
      <c r="FK1088" s="83"/>
      <c r="FL1088" s="83"/>
      <c r="FM1088" s="83"/>
      <c r="FN1088" s="83"/>
      <c r="FO1088" s="83"/>
      <c r="FP1088" s="83"/>
      <c r="FQ1088" s="83"/>
      <c r="FR1088" s="83"/>
      <c r="FS1088" s="83"/>
      <c r="FT1088" s="83"/>
      <c r="FU1088" s="83"/>
      <c r="FV1088" s="83"/>
      <c r="FW1088" s="83"/>
      <c r="FX1088" s="83"/>
      <c r="FY1088" s="83"/>
      <c r="FZ1088" s="83"/>
      <c r="GA1088" s="83"/>
      <c r="GB1088" s="83"/>
      <c r="GC1088" s="83"/>
      <c r="GD1088" s="83"/>
      <c r="GE1088" s="83"/>
      <c r="GF1088" s="83"/>
      <c r="GG1088" s="83"/>
      <c r="GH1088" s="83"/>
      <c r="GI1088" s="83"/>
      <c r="GJ1088" s="83"/>
      <c r="GK1088" s="83"/>
      <c r="GL1088" s="83"/>
      <c r="GM1088" s="83"/>
      <c r="GN1088" s="83"/>
      <c r="GO1088" s="83"/>
      <c r="GP1088" s="83"/>
      <c r="GQ1088" s="83"/>
      <c r="GR1088" s="83"/>
      <c r="GS1088" s="83"/>
      <c r="GT1088" s="83"/>
      <c r="GU1088" s="83"/>
      <c r="GV1088" s="83"/>
      <c r="GW1088" s="83"/>
      <c r="GX1088" s="83"/>
      <c r="GY1088" s="83"/>
      <c r="GZ1088" s="83"/>
      <c r="HA1088" s="83"/>
      <c r="HB1088" s="83"/>
      <c r="HC1088" s="83"/>
      <c r="HD1088" s="83"/>
      <c r="HE1088" s="83"/>
      <c r="HF1088" s="83"/>
      <c r="HG1088" s="83"/>
      <c r="HH1088" s="83"/>
      <c r="HI1088" s="83"/>
      <c r="HJ1088" s="83"/>
      <c r="HK1088" s="83"/>
      <c r="HL1088" s="83"/>
      <c r="HM1088" s="83"/>
      <c r="HN1088" s="83"/>
      <c r="HO1088" s="83"/>
      <c r="HP1088" s="83"/>
      <c r="HQ1088" s="83"/>
      <c r="HR1088" s="83"/>
      <c r="HS1088" s="83"/>
      <c r="HT1088" s="83"/>
      <c r="HU1088" s="83"/>
      <c r="HV1088" s="83"/>
      <c r="HW1088" s="83"/>
      <c r="HX1088" s="83"/>
      <c r="HY1088" s="83"/>
      <c r="HZ1088" s="83"/>
      <c r="IA1088" s="83"/>
      <c r="IB1088" s="83"/>
      <c r="IC1088" s="83"/>
      <c r="ID1088" s="83"/>
      <c r="IE1088" s="83"/>
      <c r="IF1088" s="83"/>
      <c r="IG1088" s="83"/>
      <c r="IH1088" s="83"/>
      <c r="II1088" s="83"/>
      <c r="IJ1088" s="83"/>
      <c r="IK1088" s="83"/>
      <c r="IL1088" s="83"/>
      <c r="IM1088" s="83"/>
      <c r="IN1088" s="83"/>
      <c r="IO1088" s="83"/>
      <c r="IP1088" s="83"/>
      <c r="IQ1088" s="83"/>
      <c r="IR1088" s="83"/>
      <c r="IS1088" s="83"/>
      <c r="IT1088" s="83"/>
      <c r="IU1088" s="83"/>
      <c r="IV1088" s="83"/>
      <c r="IW1088" s="83"/>
      <c r="IX1088" s="83"/>
      <c r="IY1088" s="83"/>
      <c r="IZ1088" s="83"/>
      <c r="JA1088" s="83"/>
      <c r="JB1088" s="83"/>
      <c r="JC1088" s="83"/>
      <c r="JD1088" s="83"/>
      <c r="JE1088" s="83"/>
    </row>
    <row r="1089" spans="1:265" s="8" customFormat="1" ht="15" customHeight="1" x14ac:dyDescent="0.2">
      <c r="A1089" s="130"/>
      <c r="B1089" s="131" t="s">
        <v>290</v>
      </c>
      <c r="C1089" s="206"/>
      <c r="D1089" s="332" t="s">
        <v>291</v>
      </c>
      <c r="E1089" s="191"/>
      <c r="F1089" s="991"/>
      <c r="G1089" s="992"/>
      <c r="H1089" s="332" t="s">
        <v>23</v>
      </c>
      <c r="I1089" s="332" t="s">
        <v>106</v>
      </c>
      <c r="J1089" s="332"/>
      <c r="K1089" s="386" t="s">
        <v>1507</v>
      </c>
      <c r="L1089" s="386" t="s">
        <v>97</v>
      </c>
      <c r="M1089" s="765">
        <v>7</v>
      </c>
      <c r="N1089" s="765" t="s">
        <v>101</v>
      </c>
      <c r="O1089" s="386" t="s">
        <v>435</v>
      </c>
      <c r="P1089" s="598">
        <v>4</v>
      </c>
      <c r="Q1089" s="599"/>
      <c r="R1089" s="599"/>
      <c r="S1089" s="599"/>
      <c r="T1089" s="599"/>
      <c r="U1089" s="599"/>
      <c r="V1089" s="599"/>
      <c r="W1089" s="600"/>
      <c r="X1089" s="228"/>
      <c r="Y1089" s="228"/>
      <c r="Z1089" s="112"/>
      <c r="AA1089" s="83"/>
      <c r="AB1089" s="83"/>
      <c r="AC1089" s="83" t="str">
        <f t="shared" si="26"/>
        <v/>
      </c>
      <c r="AD1089" s="83"/>
      <c r="AE1089" s="83"/>
      <c r="AF1089" s="83"/>
      <c r="AG1089" s="83"/>
      <c r="AH1089" s="83"/>
      <c r="AI1089" s="83"/>
      <c r="AJ1089" s="83"/>
      <c r="AK1089" s="83"/>
      <c r="AL1089" s="83"/>
      <c r="AM1089" s="83"/>
      <c r="AN1089" s="83"/>
      <c r="AO1089" s="83"/>
      <c r="AP1089" s="83"/>
      <c r="AQ1089" s="83"/>
      <c r="AR1089" s="83"/>
      <c r="AS1089" s="83"/>
      <c r="AT1089" s="83"/>
      <c r="AU1089" s="83"/>
      <c r="AV1089" s="83"/>
      <c r="AW1089" s="83"/>
      <c r="AX1089" s="83"/>
      <c r="AY1089" s="83"/>
      <c r="AZ1089" s="83"/>
      <c r="BA1089" s="83"/>
      <c r="BB1089" s="83"/>
      <c r="BC1089" s="83"/>
      <c r="BD1089" s="83"/>
      <c r="BE1089" s="83"/>
      <c r="BF1089" s="83"/>
      <c r="BG1089" s="83"/>
      <c r="BH1089" s="83"/>
      <c r="BI1089" s="83"/>
      <c r="BJ1089" s="83"/>
      <c r="BK1089" s="83"/>
      <c r="BL1089" s="83"/>
      <c r="BM1089" s="83"/>
      <c r="BN1089" s="83"/>
      <c r="BO1089" s="83"/>
      <c r="BP1089" s="83"/>
      <c r="BQ1089" s="83"/>
      <c r="BR1089" s="83"/>
      <c r="BS1089" s="83"/>
      <c r="BT1089" s="83"/>
      <c r="BU1089" s="83"/>
      <c r="BV1089" s="83"/>
      <c r="BW1089" s="83"/>
      <c r="BX1089" s="83"/>
      <c r="BY1089" s="83"/>
      <c r="BZ1089" s="83"/>
      <c r="CA1089" s="83"/>
      <c r="CB1089" s="83"/>
      <c r="CC1089" s="83"/>
      <c r="CD1089" s="83"/>
      <c r="CE1089" s="83"/>
      <c r="CF1089" s="83"/>
      <c r="CG1089" s="83"/>
      <c r="CH1089" s="83"/>
      <c r="CI1089" s="83"/>
      <c r="CJ1089" s="83"/>
      <c r="CK1089" s="83"/>
      <c r="CL1089" s="83"/>
      <c r="CM1089" s="83"/>
      <c r="CN1089" s="83"/>
      <c r="CO1089" s="83"/>
      <c r="CP1089" s="83"/>
      <c r="CQ1089" s="83"/>
      <c r="CR1089" s="83"/>
      <c r="CS1089" s="83"/>
      <c r="CT1089" s="83"/>
      <c r="CU1089" s="83"/>
      <c r="CV1089" s="83"/>
      <c r="CW1089" s="83"/>
      <c r="CX1089" s="83"/>
      <c r="CY1089" s="83"/>
      <c r="CZ1089" s="83"/>
      <c r="DA1089" s="83"/>
      <c r="DB1089" s="83"/>
      <c r="DC1089" s="83"/>
      <c r="DD1089" s="83"/>
      <c r="DE1089" s="83"/>
      <c r="DF1089" s="83"/>
      <c r="DG1089" s="83"/>
      <c r="DH1089" s="83"/>
      <c r="DI1089" s="83"/>
      <c r="DJ1089" s="83"/>
      <c r="DK1089" s="83"/>
      <c r="DL1089" s="83"/>
      <c r="DM1089" s="83"/>
      <c r="DN1089" s="83"/>
      <c r="DO1089" s="83"/>
      <c r="DP1089" s="83"/>
      <c r="DQ1089" s="83"/>
      <c r="DR1089" s="83"/>
      <c r="DS1089" s="83"/>
      <c r="DT1089" s="83"/>
      <c r="DU1089" s="83"/>
      <c r="DV1089" s="83"/>
      <c r="DW1089" s="83"/>
      <c r="DX1089" s="83"/>
      <c r="DY1089" s="83"/>
      <c r="DZ1089" s="83"/>
      <c r="EA1089" s="83"/>
      <c r="EB1089" s="83"/>
      <c r="EC1089" s="83"/>
      <c r="ED1089" s="83"/>
      <c r="EE1089" s="83"/>
      <c r="EF1089" s="83"/>
      <c r="EG1089" s="83"/>
      <c r="EH1089" s="83"/>
      <c r="EI1089" s="83"/>
      <c r="EJ1089" s="83"/>
      <c r="EK1089" s="83"/>
      <c r="EL1089" s="83"/>
      <c r="EM1089" s="83"/>
      <c r="EN1089" s="83"/>
      <c r="EO1089" s="83"/>
      <c r="EP1089" s="83"/>
      <c r="EQ1089" s="83"/>
      <c r="ER1089" s="83"/>
      <c r="ES1089" s="83"/>
      <c r="ET1089" s="83"/>
      <c r="EU1089" s="83"/>
      <c r="EV1089" s="83"/>
      <c r="EW1089" s="83"/>
      <c r="EX1089" s="83"/>
      <c r="EY1089" s="83"/>
      <c r="EZ1089" s="83"/>
      <c r="FA1089" s="83"/>
      <c r="FB1089" s="83"/>
      <c r="FC1089" s="83"/>
      <c r="FD1089" s="83"/>
      <c r="FE1089" s="83"/>
      <c r="FF1089" s="83"/>
      <c r="FG1089" s="83"/>
      <c r="FH1089" s="83"/>
      <c r="FI1089" s="83"/>
      <c r="FJ1089" s="83"/>
      <c r="FK1089" s="83"/>
      <c r="FL1089" s="83"/>
      <c r="FM1089" s="83"/>
      <c r="FN1089" s="83"/>
      <c r="FO1089" s="83"/>
      <c r="FP1089" s="83"/>
      <c r="FQ1089" s="83"/>
      <c r="FR1089" s="83"/>
      <c r="FS1089" s="83"/>
      <c r="FT1089" s="83"/>
      <c r="FU1089" s="83"/>
      <c r="FV1089" s="83"/>
      <c r="FW1089" s="83"/>
      <c r="FX1089" s="83"/>
      <c r="FY1089" s="83"/>
      <c r="FZ1089" s="83"/>
      <c r="GA1089" s="83"/>
      <c r="GB1089" s="83"/>
      <c r="GC1089" s="83"/>
      <c r="GD1089" s="83"/>
      <c r="GE1089" s="83"/>
      <c r="GF1089" s="83"/>
      <c r="GG1089" s="83"/>
      <c r="GH1089" s="83"/>
      <c r="GI1089" s="83"/>
      <c r="GJ1089" s="83"/>
      <c r="GK1089" s="83"/>
      <c r="GL1089" s="83"/>
      <c r="GM1089" s="83"/>
      <c r="GN1089" s="83"/>
      <c r="GO1089" s="83"/>
      <c r="GP1089" s="83"/>
      <c r="GQ1089" s="83"/>
      <c r="GR1089" s="83"/>
      <c r="GS1089" s="83"/>
      <c r="GT1089" s="83"/>
      <c r="GU1089" s="83"/>
      <c r="GV1089" s="83"/>
      <c r="GW1089" s="83"/>
      <c r="GX1089" s="83"/>
      <c r="GY1089" s="83"/>
      <c r="GZ1089" s="83"/>
      <c r="HA1089" s="83"/>
      <c r="HB1089" s="83"/>
      <c r="HC1089" s="83"/>
      <c r="HD1089" s="83"/>
      <c r="HE1089" s="83"/>
      <c r="HF1089" s="83"/>
      <c r="HG1089" s="83"/>
      <c r="HH1089" s="83"/>
      <c r="HI1089" s="83"/>
      <c r="HJ1089" s="83"/>
      <c r="HK1089" s="83"/>
      <c r="HL1089" s="83"/>
      <c r="HM1089" s="83"/>
      <c r="HN1089" s="83"/>
      <c r="HO1089" s="83"/>
      <c r="HP1089" s="83"/>
      <c r="HQ1089" s="83"/>
      <c r="HR1089" s="83"/>
      <c r="HS1089" s="83"/>
      <c r="HT1089" s="83"/>
      <c r="HU1089" s="83"/>
      <c r="HV1089" s="83"/>
      <c r="HW1089" s="83"/>
      <c r="HX1089" s="83"/>
      <c r="HY1089" s="83"/>
      <c r="HZ1089" s="83"/>
      <c r="IA1089" s="83"/>
      <c r="IB1089" s="83"/>
      <c r="IC1089" s="83"/>
      <c r="ID1089" s="83"/>
      <c r="IE1089" s="83"/>
      <c r="IF1089" s="83"/>
      <c r="IG1089" s="83"/>
      <c r="IH1089" s="83"/>
      <c r="II1089" s="83"/>
      <c r="IJ1089" s="83"/>
      <c r="IK1089" s="83"/>
      <c r="IL1089" s="83"/>
      <c r="IM1089" s="83"/>
      <c r="IN1089" s="83"/>
      <c r="IO1089" s="83"/>
      <c r="IP1089" s="83"/>
      <c r="IQ1089" s="83"/>
      <c r="IR1089" s="83"/>
      <c r="IS1089" s="83"/>
      <c r="IT1089" s="83"/>
      <c r="IU1089" s="83"/>
      <c r="IV1089" s="83"/>
      <c r="IW1089" s="83"/>
      <c r="IX1089" s="83"/>
      <c r="IY1089" s="83"/>
      <c r="IZ1089" s="83"/>
      <c r="JA1089" s="83"/>
      <c r="JB1089" s="83"/>
      <c r="JC1089" s="83"/>
      <c r="JD1089" s="83"/>
      <c r="JE1089" s="83"/>
    </row>
    <row r="1090" spans="1:265" s="8" customFormat="1" ht="15" customHeight="1" x14ac:dyDescent="0.2">
      <c r="A1090" s="266"/>
      <c r="B1090" s="131" t="s">
        <v>290</v>
      </c>
      <c r="C1090" s="206"/>
      <c r="D1090" s="332" t="s">
        <v>291</v>
      </c>
      <c r="E1090" s="191"/>
      <c r="F1090" s="991"/>
      <c r="G1090" s="992"/>
      <c r="H1090" s="332" t="s">
        <v>23</v>
      </c>
      <c r="I1090" s="332" t="s">
        <v>106</v>
      </c>
      <c r="J1090" s="332"/>
      <c r="K1090" s="386" t="s">
        <v>1507</v>
      </c>
      <c r="L1090" s="386" t="s">
        <v>97</v>
      </c>
      <c r="M1090" s="765">
        <v>7</v>
      </c>
      <c r="N1090" s="765" t="s">
        <v>24</v>
      </c>
      <c r="O1090" s="386" t="s">
        <v>440</v>
      </c>
      <c r="P1090" s="598">
        <v>4</v>
      </c>
      <c r="Q1090" s="599"/>
      <c r="R1090" s="599"/>
      <c r="S1090" s="599"/>
      <c r="T1090" s="599"/>
      <c r="U1090" s="599"/>
      <c r="V1090" s="599"/>
      <c r="W1090" s="600"/>
      <c r="X1090" s="228"/>
      <c r="Y1090" s="228"/>
      <c r="Z1090" s="112"/>
      <c r="AA1090" s="83"/>
      <c r="AB1090" s="83"/>
      <c r="AC1090" s="83" t="str">
        <f t="shared" si="26"/>
        <v/>
      </c>
      <c r="AD1090" s="83"/>
      <c r="AE1090" s="83"/>
      <c r="AF1090" s="83"/>
      <c r="AG1090" s="83"/>
      <c r="AH1090" s="83"/>
      <c r="AI1090" s="83"/>
      <c r="AJ1090" s="83"/>
      <c r="AK1090" s="83"/>
      <c r="AL1090" s="83"/>
      <c r="AM1090" s="83"/>
      <c r="AN1090" s="83"/>
      <c r="AO1090" s="83"/>
      <c r="AP1090" s="83"/>
      <c r="AQ1090" s="83"/>
      <c r="AR1090" s="83"/>
      <c r="AS1090" s="83"/>
      <c r="AT1090" s="83"/>
      <c r="AU1090" s="83"/>
      <c r="AV1090" s="83"/>
      <c r="AW1090" s="83"/>
      <c r="AX1090" s="83"/>
      <c r="AY1090" s="83"/>
      <c r="AZ1090" s="83"/>
      <c r="BA1090" s="83"/>
      <c r="BB1090" s="83"/>
      <c r="BC1090" s="83"/>
      <c r="BD1090" s="83"/>
      <c r="BE1090" s="83"/>
      <c r="BF1090" s="83"/>
      <c r="BG1090" s="83"/>
      <c r="BH1090" s="83"/>
      <c r="BI1090" s="83"/>
      <c r="BJ1090" s="83"/>
      <c r="BK1090" s="83"/>
      <c r="BL1090" s="83"/>
      <c r="BM1090" s="83"/>
      <c r="BN1090" s="83"/>
      <c r="BO1090" s="83"/>
      <c r="BP1090" s="83"/>
      <c r="BQ1090" s="83"/>
      <c r="BR1090" s="83"/>
      <c r="BS1090" s="83"/>
      <c r="BT1090" s="83"/>
      <c r="BU1090" s="83"/>
      <c r="BV1090" s="83"/>
      <c r="BW1090" s="83"/>
      <c r="BX1090" s="83"/>
      <c r="BY1090" s="83"/>
      <c r="BZ1090" s="83"/>
      <c r="CA1090" s="83"/>
      <c r="CB1090" s="83"/>
      <c r="CC1090" s="83"/>
      <c r="CD1090" s="83"/>
      <c r="CE1090" s="83"/>
      <c r="CF1090" s="83"/>
      <c r="CG1090" s="83"/>
      <c r="CH1090" s="83"/>
      <c r="CI1090" s="83"/>
      <c r="CJ1090" s="83"/>
      <c r="CK1090" s="83"/>
      <c r="CL1090" s="83"/>
      <c r="CM1090" s="83"/>
      <c r="CN1090" s="83"/>
      <c r="CO1090" s="83"/>
      <c r="CP1090" s="83"/>
      <c r="CQ1090" s="83"/>
      <c r="CR1090" s="83"/>
      <c r="CS1090" s="83"/>
      <c r="CT1090" s="83"/>
      <c r="CU1090" s="83"/>
      <c r="CV1090" s="83"/>
      <c r="CW1090" s="83"/>
      <c r="CX1090" s="83"/>
      <c r="CY1090" s="83"/>
      <c r="CZ1090" s="83"/>
      <c r="DA1090" s="83"/>
      <c r="DB1090" s="83"/>
      <c r="DC1090" s="83"/>
      <c r="DD1090" s="83"/>
      <c r="DE1090" s="83"/>
      <c r="DF1090" s="83"/>
      <c r="DG1090" s="83"/>
      <c r="DH1090" s="83"/>
      <c r="DI1090" s="83"/>
      <c r="DJ1090" s="83"/>
      <c r="DK1090" s="83"/>
      <c r="DL1090" s="83"/>
      <c r="DM1090" s="83"/>
      <c r="DN1090" s="83"/>
      <c r="DO1090" s="83"/>
      <c r="DP1090" s="83"/>
      <c r="DQ1090" s="83"/>
      <c r="DR1090" s="83"/>
      <c r="DS1090" s="83"/>
      <c r="DT1090" s="83"/>
      <c r="DU1090" s="83"/>
      <c r="DV1090" s="83"/>
      <c r="DW1090" s="83"/>
      <c r="DX1090" s="83"/>
      <c r="DY1090" s="83"/>
      <c r="DZ1090" s="83"/>
      <c r="EA1090" s="83"/>
      <c r="EB1090" s="83"/>
      <c r="EC1090" s="83"/>
      <c r="ED1090" s="83"/>
      <c r="EE1090" s="83"/>
      <c r="EF1090" s="83"/>
      <c r="EG1090" s="83"/>
      <c r="EH1090" s="83"/>
      <c r="EI1090" s="83"/>
      <c r="EJ1090" s="83"/>
      <c r="EK1090" s="83"/>
      <c r="EL1090" s="83"/>
      <c r="EM1090" s="83"/>
      <c r="EN1090" s="83"/>
      <c r="EO1090" s="83"/>
      <c r="EP1090" s="83"/>
      <c r="EQ1090" s="83"/>
      <c r="ER1090" s="83"/>
      <c r="ES1090" s="83"/>
      <c r="ET1090" s="83"/>
      <c r="EU1090" s="83"/>
      <c r="EV1090" s="83"/>
      <c r="EW1090" s="83"/>
      <c r="EX1090" s="83"/>
      <c r="EY1090" s="83"/>
      <c r="EZ1090" s="83"/>
      <c r="FA1090" s="83"/>
      <c r="FB1090" s="83"/>
      <c r="FC1090" s="83"/>
      <c r="FD1090" s="83"/>
      <c r="FE1090" s="83"/>
      <c r="FF1090" s="83"/>
      <c r="FG1090" s="83"/>
      <c r="FH1090" s="83"/>
      <c r="FI1090" s="83"/>
      <c r="FJ1090" s="83"/>
      <c r="FK1090" s="83"/>
      <c r="FL1090" s="83"/>
      <c r="FM1090" s="83"/>
      <c r="FN1090" s="83"/>
      <c r="FO1090" s="83"/>
      <c r="FP1090" s="83"/>
      <c r="FQ1090" s="83"/>
      <c r="FR1090" s="83"/>
      <c r="FS1090" s="83"/>
      <c r="FT1090" s="83"/>
      <c r="FU1090" s="83"/>
      <c r="FV1090" s="83"/>
      <c r="FW1090" s="83"/>
      <c r="FX1090" s="83"/>
      <c r="FY1090" s="83"/>
      <c r="FZ1090" s="83"/>
      <c r="GA1090" s="83"/>
      <c r="GB1090" s="83"/>
      <c r="GC1090" s="83"/>
      <c r="GD1090" s="83"/>
      <c r="GE1090" s="83"/>
      <c r="GF1090" s="83"/>
      <c r="GG1090" s="83"/>
      <c r="GH1090" s="83"/>
      <c r="GI1090" s="83"/>
      <c r="GJ1090" s="83"/>
      <c r="GK1090" s="83"/>
      <c r="GL1090" s="83"/>
      <c r="GM1090" s="83"/>
      <c r="GN1090" s="83"/>
      <c r="GO1090" s="83"/>
      <c r="GP1090" s="83"/>
      <c r="GQ1090" s="83"/>
      <c r="GR1090" s="83"/>
      <c r="GS1090" s="83"/>
      <c r="GT1090" s="83"/>
      <c r="GU1090" s="83"/>
      <c r="GV1090" s="83"/>
      <c r="GW1090" s="83"/>
      <c r="GX1090" s="83"/>
      <c r="GY1090" s="83"/>
      <c r="GZ1090" s="83"/>
      <c r="HA1090" s="83"/>
      <c r="HB1090" s="83"/>
      <c r="HC1090" s="83"/>
      <c r="HD1090" s="83"/>
      <c r="HE1090" s="83"/>
      <c r="HF1090" s="83"/>
      <c r="HG1090" s="83"/>
      <c r="HH1090" s="83"/>
      <c r="HI1090" s="83"/>
      <c r="HJ1090" s="83"/>
      <c r="HK1090" s="83"/>
      <c r="HL1090" s="83"/>
      <c r="HM1090" s="83"/>
      <c r="HN1090" s="83"/>
      <c r="HO1090" s="83"/>
      <c r="HP1090" s="83"/>
      <c r="HQ1090" s="83"/>
      <c r="HR1090" s="83"/>
      <c r="HS1090" s="83"/>
      <c r="HT1090" s="83"/>
      <c r="HU1090" s="83"/>
      <c r="HV1090" s="83"/>
      <c r="HW1090" s="83"/>
      <c r="HX1090" s="83"/>
      <c r="HY1090" s="83"/>
      <c r="HZ1090" s="83"/>
      <c r="IA1090" s="83"/>
      <c r="IB1090" s="83"/>
      <c r="IC1090" s="83"/>
      <c r="ID1090" s="83"/>
      <c r="IE1090" s="83"/>
      <c r="IF1090" s="83"/>
      <c r="IG1090" s="83"/>
      <c r="IH1090" s="83"/>
      <c r="II1090" s="83"/>
      <c r="IJ1090" s="83"/>
      <c r="IK1090" s="83"/>
      <c r="IL1090" s="83"/>
      <c r="IM1090" s="83"/>
      <c r="IN1090" s="83"/>
      <c r="IO1090" s="83"/>
      <c r="IP1090" s="83"/>
      <c r="IQ1090" s="83"/>
      <c r="IR1090" s="83"/>
      <c r="IS1090" s="83"/>
      <c r="IT1090" s="83"/>
      <c r="IU1090" s="83"/>
      <c r="IV1090" s="83"/>
      <c r="IW1090" s="83"/>
      <c r="IX1090" s="83"/>
      <c r="IY1090" s="83"/>
      <c r="IZ1090" s="83"/>
      <c r="JA1090" s="83"/>
      <c r="JB1090" s="83"/>
      <c r="JC1090" s="83"/>
      <c r="JD1090" s="83"/>
      <c r="JE1090" s="83"/>
    </row>
    <row r="1091" spans="1:265" s="8" customFormat="1" ht="15" customHeight="1" x14ac:dyDescent="0.2">
      <c r="A1091" s="130"/>
      <c r="B1091" s="131" t="s">
        <v>290</v>
      </c>
      <c r="C1091" s="206"/>
      <c r="D1091" s="332" t="s">
        <v>291</v>
      </c>
      <c r="E1091" s="191"/>
      <c r="F1091" s="991"/>
      <c r="G1091" s="992"/>
      <c r="H1091" s="332" t="s">
        <v>23</v>
      </c>
      <c r="I1091" s="332" t="s">
        <v>106</v>
      </c>
      <c r="J1091" s="332"/>
      <c r="K1091" s="386" t="s">
        <v>2105</v>
      </c>
      <c r="L1091" s="386"/>
      <c r="M1091" s="765"/>
      <c r="N1091" s="765"/>
      <c r="O1091" s="386"/>
      <c r="P1091" s="598"/>
      <c r="Q1091" s="599"/>
      <c r="R1091" s="599"/>
      <c r="S1091" s="599">
        <v>5</v>
      </c>
      <c r="T1091" s="599"/>
      <c r="U1091" s="599"/>
      <c r="V1091" s="599"/>
      <c r="W1091" s="600"/>
      <c r="X1091" s="228"/>
      <c r="Y1091" s="228"/>
      <c r="Z1091" s="112"/>
      <c r="AA1091" s="83"/>
      <c r="AB1091" s="83"/>
      <c r="AC1091" s="83" t="str">
        <f t="shared" si="26"/>
        <v/>
      </c>
      <c r="AD1091" s="83"/>
      <c r="AE1091" s="83"/>
      <c r="AF1091" s="83"/>
      <c r="AG1091" s="83"/>
      <c r="AH1091" s="83"/>
      <c r="AI1091" s="83"/>
      <c r="AJ1091" s="83"/>
      <c r="AK1091" s="83"/>
      <c r="AL1091" s="83"/>
      <c r="AM1091" s="83"/>
      <c r="AN1091" s="83"/>
      <c r="AO1091" s="83"/>
      <c r="AP1091" s="83"/>
      <c r="AQ1091" s="83"/>
      <c r="AR1091" s="83"/>
      <c r="AS1091" s="83"/>
      <c r="AT1091" s="83"/>
      <c r="AU1091" s="83"/>
      <c r="AV1091" s="83"/>
      <c r="AW1091" s="83"/>
      <c r="AX1091" s="83"/>
      <c r="AY1091" s="83"/>
      <c r="AZ1091" s="83"/>
      <c r="BA1091" s="83"/>
      <c r="BB1091" s="83"/>
      <c r="BC1091" s="83"/>
      <c r="BD1091" s="83"/>
      <c r="BE1091" s="83"/>
      <c r="BF1091" s="83"/>
      <c r="BG1091" s="83"/>
      <c r="BH1091" s="83"/>
      <c r="BI1091" s="83"/>
      <c r="BJ1091" s="83"/>
      <c r="BK1091" s="83"/>
      <c r="BL1091" s="83"/>
      <c r="BM1091" s="83"/>
      <c r="BN1091" s="83"/>
      <c r="BO1091" s="83"/>
      <c r="BP1091" s="83"/>
      <c r="BQ1091" s="83"/>
      <c r="BR1091" s="83"/>
      <c r="BS1091" s="83"/>
      <c r="BT1091" s="83"/>
      <c r="BU1091" s="83"/>
      <c r="BV1091" s="83"/>
      <c r="BW1091" s="83"/>
      <c r="BX1091" s="83"/>
      <c r="BY1091" s="83"/>
      <c r="BZ1091" s="83"/>
      <c r="CA1091" s="83"/>
      <c r="CB1091" s="83"/>
      <c r="CC1091" s="83"/>
      <c r="CD1091" s="83"/>
      <c r="CE1091" s="83"/>
      <c r="CF1091" s="83"/>
      <c r="CG1091" s="83"/>
      <c r="CH1091" s="83"/>
      <c r="CI1091" s="83"/>
      <c r="CJ1091" s="83"/>
      <c r="CK1091" s="83"/>
      <c r="CL1091" s="83"/>
      <c r="CM1091" s="83"/>
      <c r="CN1091" s="83"/>
      <c r="CO1091" s="83"/>
      <c r="CP1091" s="83"/>
      <c r="CQ1091" s="83"/>
      <c r="CR1091" s="83"/>
      <c r="CS1091" s="83"/>
      <c r="CT1091" s="83"/>
      <c r="CU1091" s="83"/>
      <c r="CV1091" s="83"/>
      <c r="CW1091" s="83"/>
      <c r="CX1091" s="83"/>
      <c r="CY1091" s="83"/>
      <c r="CZ1091" s="83"/>
      <c r="DA1091" s="83"/>
      <c r="DB1091" s="83"/>
      <c r="DC1091" s="83"/>
      <c r="DD1091" s="83"/>
      <c r="DE1091" s="83"/>
      <c r="DF1091" s="83"/>
      <c r="DG1091" s="83"/>
      <c r="DH1091" s="83"/>
      <c r="DI1091" s="83"/>
      <c r="DJ1091" s="83"/>
      <c r="DK1091" s="83"/>
      <c r="DL1091" s="83"/>
      <c r="DM1091" s="83"/>
      <c r="DN1091" s="83"/>
      <c r="DO1091" s="83"/>
      <c r="DP1091" s="83"/>
      <c r="DQ1091" s="83"/>
      <c r="DR1091" s="83"/>
      <c r="DS1091" s="83"/>
      <c r="DT1091" s="83"/>
      <c r="DU1091" s="83"/>
      <c r="DV1091" s="83"/>
      <c r="DW1091" s="83"/>
      <c r="DX1091" s="83"/>
      <c r="DY1091" s="83"/>
      <c r="DZ1091" s="83"/>
      <c r="EA1091" s="83"/>
      <c r="EB1091" s="83"/>
      <c r="EC1091" s="83"/>
      <c r="ED1091" s="83"/>
      <c r="EE1091" s="83"/>
      <c r="EF1091" s="83"/>
      <c r="EG1091" s="83"/>
      <c r="EH1091" s="83"/>
      <c r="EI1091" s="83"/>
      <c r="EJ1091" s="83"/>
      <c r="EK1091" s="83"/>
      <c r="EL1091" s="83"/>
      <c r="EM1091" s="83"/>
      <c r="EN1091" s="83"/>
      <c r="EO1091" s="83"/>
      <c r="EP1091" s="83"/>
      <c r="EQ1091" s="83"/>
      <c r="ER1091" s="83"/>
      <c r="ES1091" s="83"/>
      <c r="ET1091" s="83"/>
      <c r="EU1091" s="83"/>
      <c r="EV1091" s="83"/>
      <c r="EW1091" s="83"/>
      <c r="EX1091" s="83"/>
      <c r="EY1091" s="83"/>
      <c r="EZ1091" s="83"/>
      <c r="FA1091" s="83"/>
      <c r="FB1091" s="83"/>
      <c r="FC1091" s="83"/>
      <c r="FD1091" s="83"/>
      <c r="FE1091" s="83"/>
      <c r="FF1091" s="83"/>
      <c r="FG1091" s="83"/>
      <c r="FH1091" s="83"/>
      <c r="FI1091" s="83"/>
      <c r="FJ1091" s="83"/>
      <c r="FK1091" s="83"/>
      <c r="FL1091" s="83"/>
      <c r="FM1091" s="83"/>
      <c r="FN1091" s="83"/>
      <c r="FO1091" s="83"/>
      <c r="FP1091" s="83"/>
      <c r="FQ1091" s="83"/>
      <c r="FR1091" s="83"/>
      <c r="FS1091" s="83"/>
      <c r="FT1091" s="83"/>
      <c r="FU1091" s="83"/>
      <c r="FV1091" s="83"/>
      <c r="FW1091" s="83"/>
      <c r="FX1091" s="83"/>
      <c r="FY1091" s="83"/>
      <c r="FZ1091" s="83"/>
      <c r="GA1091" s="83"/>
      <c r="GB1091" s="83"/>
      <c r="GC1091" s="83"/>
      <c r="GD1091" s="83"/>
      <c r="GE1091" s="83"/>
      <c r="GF1091" s="83"/>
      <c r="GG1091" s="83"/>
      <c r="GH1091" s="83"/>
      <c r="GI1091" s="83"/>
      <c r="GJ1091" s="83"/>
      <c r="GK1091" s="83"/>
      <c r="GL1091" s="83"/>
      <c r="GM1091" s="83"/>
      <c r="GN1091" s="83"/>
      <c r="GO1091" s="83"/>
      <c r="GP1091" s="83"/>
      <c r="GQ1091" s="83"/>
      <c r="GR1091" s="83"/>
      <c r="GS1091" s="83"/>
      <c r="GT1091" s="83"/>
      <c r="GU1091" s="83"/>
      <c r="GV1091" s="83"/>
      <c r="GW1091" s="83"/>
      <c r="GX1091" s="83"/>
      <c r="GY1091" s="83"/>
      <c r="GZ1091" s="83"/>
      <c r="HA1091" s="83"/>
      <c r="HB1091" s="83"/>
      <c r="HC1091" s="83"/>
      <c r="HD1091" s="83"/>
      <c r="HE1091" s="83"/>
      <c r="HF1091" s="83"/>
      <c r="HG1091" s="83"/>
      <c r="HH1091" s="83"/>
      <c r="HI1091" s="83"/>
      <c r="HJ1091" s="83"/>
      <c r="HK1091" s="83"/>
      <c r="HL1091" s="83"/>
      <c r="HM1091" s="83"/>
      <c r="HN1091" s="83"/>
      <c r="HO1091" s="83"/>
      <c r="HP1091" s="83"/>
      <c r="HQ1091" s="83"/>
      <c r="HR1091" s="83"/>
      <c r="HS1091" s="83"/>
      <c r="HT1091" s="83"/>
      <c r="HU1091" s="83"/>
      <c r="HV1091" s="83"/>
      <c r="HW1091" s="83"/>
      <c r="HX1091" s="83"/>
      <c r="HY1091" s="83"/>
      <c r="HZ1091" s="83"/>
      <c r="IA1091" s="83"/>
      <c r="IB1091" s="83"/>
      <c r="IC1091" s="83"/>
      <c r="ID1091" s="83"/>
      <c r="IE1091" s="83"/>
      <c r="IF1091" s="83"/>
      <c r="IG1091" s="83"/>
      <c r="IH1091" s="83"/>
      <c r="II1091" s="83"/>
      <c r="IJ1091" s="83"/>
      <c r="IK1091" s="83"/>
      <c r="IL1091" s="83"/>
      <c r="IM1091" s="83"/>
      <c r="IN1091" s="83"/>
      <c r="IO1091" s="83"/>
      <c r="IP1091" s="83"/>
      <c r="IQ1091" s="83"/>
      <c r="IR1091" s="83"/>
      <c r="IS1091" s="83"/>
      <c r="IT1091" s="83"/>
      <c r="IU1091" s="83"/>
      <c r="IV1091" s="83"/>
      <c r="IW1091" s="83"/>
      <c r="IX1091" s="83"/>
      <c r="IY1091" s="83"/>
      <c r="IZ1091" s="83"/>
      <c r="JA1091" s="83"/>
      <c r="JB1091" s="83"/>
      <c r="JC1091" s="83"/>
      <c r="JD1091" s="83"/>
      <c r="JE1091" s="83"/>
    </row>
    <row r="1092" spans="1:265" s="8" customFormat="1" ht="15" customHeight="1" x14ac:dyDescent="0.2">
      <c r="A1092" s="130"/>
      <c r="B1092" s="131" t="s">
        <v>290</v>
      </c>
      <c r="C1092" s="206"/>
      <c r="D1092" s="332" t="s">
        <v>291</v>
      </c>
      <c r="E1092" s="191"/>
      <c r="F1092" s="991"/>
      <c r="G1092" s="992"/>
      <c r="H1092" s="332" t="s">
        <v>23</v>
      </c>
      <c r="I1092" s="332" t="s">
        <v>106</v>
      </c>
      <c r="J1092" s="332"/>
      <c r="K1092" s="386" t="s">
        <v>2106</v>
      </c>
      <c r="L1092" s="386"/>
      <c r="M1092" s="765"/>
      <c r="N1092" s="765"/>
      <c r="O1092" s="386"/>
      <c r="P1092" s="598"/>
      <c r="Q1092" s="599"/>
      <c r="R1092" s="599"/>
      <c r="S1092" s="599">
        <v>3</v>
      </c>
      <c r="T1092" s="599"/>
      <c r="U1092" s="599"/>
      <c r="V1092" s="599"/>
      <c r="W1092" s="600"/>
      <c r="X1092" s="228"/>
      <c r="Y1092" s="228"/>
      <c r="Z1092" s="112"/>
      <c r="AA1092" s="83"/>
      <c r="AB1092" s="83"/>
      <c r="AC1092" s="83" t="str">
        <f t="shared" si="26"/>
        <v/>
      </c>
      <c r="AD1092" s="83"/>
      <c r="AE1092" s="83"/>
      <c r="AF1092" s="83"/>
      <c r="AG1092" s="83"/>
      <c r="AH1092" s="83"/>
      <c r="AI1092" s="83"/>
      <c r="AJ1092" s="83"/>
      <c r="AK1092" s="83"/>
      <c r="AL1092" s="83"/>
      <c r="AM1092" s="83"/>
      <c r="AN1092" s="83"/>
      <c r="AO1092" s="83"/>
      <c r="AP1092" s="83"/>
      <c r="AQ1092" s="83"/>
      <c r="AR1092" s="83"/>
      <c r="AS1092" s="83"/>
      <c r="AT1092" s="83"/>
      <c r="AU1092" s="83"/>
      <c r="AV1092" s="83"/>
      <c r="AW1092" s="83"/>
      <c r="AX1092" s="83"/>
      <c r="AY1092" s="83"/>
      <c r="AZ1092" s="83"/>
      <c r="BA1092" s="83"/>
      <c r="BB1092" s="83"/>
      <c r="BC1092" s="83"/>
      <c r="BD1092" s="83"/>
      <c r="BE1092" s="83"/>
      <c r="BF1092" s="83"/>
      <c r="BG1092" s="83"/>
      <c r="BH1092" s="83"/>
      <c r="BI1092" s="83"/>
      <c r="BJ1092" s="83"/>
      <c r="BK1092" s="83"/>
      <c r="BL1092" s="83"/>
      <c r="BM1092" s="83"/>
      <c r="BN1092" s="83"/>
      <c r="BO1092" s="83"/>
      <c r="BP1092" s="83"/>
      <c r="BQ1092" s="83"/>
      <c r="BR1092" s="83"/>
      <c r="BS1092" s="83"/>
      <c r="BT1092" s="83"/>
      <c r="BU1092" s="83"/>
      <c r="BV1092" s="83"/>
      <c r="BW1092" s="83"/>
      <c r="BX1092" s="83"/>
      <c r="BY1092" s="83"/>
      <c r="BZ1092" s="83"/>
      <c r="CA1092" s="83"/>
      <c r="CB1092" s="83"/>
      <c r="CC1092" s="83"/>
      <c r="CD1092" s="83"/>
      <c r="CE1092" s="83"/>
      <c r="CF1092" s="83"/>
      <c r="CG1092" s="83"/>
      <c r="CH1092" s="83"/>
      <c r="CI1092" s="83"/>
      <c r="CJ1092" s="83"/>
      <c r="CK1092" s="83"/>
      <c r="CL1092" s="83"/>
      <c r="CM1092" s="83"/>
      <c r="CN1092" s="83"/>
      <c r="CO1092" s="83"/>
      <c r="CP1092" s="83"/>
      <c r="CQ1092" s="83"/>
      <c r="CR1092" s="83"/>
      <c r="CS1092" s="83"/>
      <c r="CT1092" s="83"/>
      <c r="CU1092" s="83"/>
      <c r="CV1092" s="83"/>
      <c r="CW1092" s="83"/>
      <c r="CX1092" s="83"/>
      <c r="CY1092" s="83"/>
      <c r="CZ1092" s="83"/>
      <c r="DA1092" s="83"/>
      <c r="DB1092" s="83"/>
      <c r="DC1092" s="83"/>
      <c r="DD1092" s="83"/>
      <c r="DE1092" s="83"/>
      <c r="DF1092" s="83"/>
      <c r="DG1092" s="83"/>
      <c r="DH1092" s="83"/>
      <c r="DI1092" s="83"/>
      <c r="DJ1092" s="83"/>
      <c r="DK1092" s="83"/>
      <c r="DL1092" s="83"/>
      <c r="DM1092" s="83"/>
      <c r="DN1092" s="83"/>
      <c r="DO1092" s="83"/>
      <c r="DP1092" s="83"/>
      <c r="DQ1092" s="83"/>
      <c r="DR1092" s="83"/>
      <c r="DS1092" s="83"/>
      <c r="DT1092" s="83"/>
      <c r="DU1092" s="83"/>
      <c r="DV1092" s="83"/>
      <c r="DW1092" s="83"/>
      <c r="DX1092" s="83"/>
      <c r="DY1092" s="83"/>
      <c r="DZ1092" s="83"/>
      <c r="EA1092" s="83"/>
      <c r="EB1092" s="83"/>
      <c r="EC1092" s="83"/>
      <c r="ED1092" s="83"/>
      <c r="EE1092" s="83"/>
      <c r="EF1092" s="83"/>
      <c r="EG1092" s="83"/>
      <c r="EH1092" s="83"/>
      <c r="EI1092" s="83"/>
      <c r="EJ1092" s="83"/>
      <c r="EK1092" s="83"/>
      <c r="EL1092" s="83"/>
      <c r="EM1092" s="83"/>
      <c r="EN1092" s="83"/>
      <c r="EO1092" s="83"/>
      <c r="EP1092" s="83"/>
      <c r="EQ1092" s="83"/>
      <c r="ER1092" s="83"/>
      <c r="ES1092" s="83"/>
      <c r="ET1092" s="83"/>
      <c r="EU1092" s="83"/>
      <c r="EV1092" s="83"/>
      <c r="EW1092" s="83"/>
      <c r="EX1092" s="83"/>
      <c r="EY1092" s="83"/>
      <c r="EZ1092" s="83"/>
      <c r="FA1092" s="83"/>
      <c r="FB1092" s="83"/>
      <c r="FC1092" s="83"/>
      <c r="FD1092" s="83"/>
      <c r="FE1092" s="83"/>
      <c r="FF1092" s="83"/>
      <c r="FG1092" s="83"/>
      <c r="FH1092" s="83"/>
      <c r="FI1092" s="83"/>
      <c r="FJ1092" s="83"/>
      <c r="FK1092" s="83"/>
      <c r="FL1092" s="83"/>
      <c r="FM1092" s="83"/>
      <c r="FN1092" s="83"/>
      <c r="FO1092" s="83"/>
      <c r="FP1092" s="83"/>
      <c r="FQ1092" s="83"/>
      <c r="FR1092" s="83"/>
      <c r="FS1092" s="83"/>
      <c r="FT1092" s="83"/>
      <c r="FU1092" s="83"/>
      <c r="FV1092" s="83"/>
      <c r="FW1092" s="83"/>
      <c r="FX1092" s="83"/>
      <c r="FY1092" s="83"/>
      <c r="FZ1092" s="83"/>
      <c r="GA1092" s="83"/>
      <c r="GB1092" s="83"/>
      <c r="GC1092" s="83"/>
      <c r="GD1092" s="83"/>
      <c r="GE1092" s="83"/>
      <c r="GF1092" s="83"/>
      <c r="GG1092" s="83"/>
      <c r="GH1092" s="83"/>
      <c r="GI1092" s="83"/>
      <c r="GJ1092" s="83"/>
      <c r="GK1092" s="83"/>
      <c r="GL1092" s="83"/>
      <c r="GM1092" s="83"/>
      <c r="GN1092" s="83"/>
      <c r="GO1092" s="83"/>
      <c r="GP1092" s="83"/>
      <c r="GQ1092" s="83"/>
      <c r="GR1092" s="83"/>
      <c r="GS1092" s="83"/>
      <c r="GT1092" s="83"/>
      <c r="GU1092" s="83"/>
      <c r="GV1092" s="83"/>
      <c r="GW1092" s="83"/>
      <c r="GX1092" s="83"/>
      <c r="GY1092" s="83"/>
      <c r="GZ1092" s="83"/>
      <c r="HA1092" s="83"/>
      <c r="HB1092" s="83"/>
      <c r="HC1092" s="83"/>
      <c r="HD1092" s="83"/>
      <c r="HE1092" s="83"/>
      <c r="HF1092" s="83"/>
      <c r="HG1092" s="83"/>
      <c r="HH1092" s="83"/>
      <c r="HI1092" s="83"/>
      <c r="HJ1092" s="83"/>
      <c r="HK1092" s="83"/>
      <c r="HL1092" s="83"/>
      <c r="HM1092" s="83"/>
      <c r="HN1092" s="83"/>
      <c r="HO1092" s="83"/>
      <c r="HP1092" s="83"/>
      <c r="HQ1092" s="83"/>
      <c r="HR1092" s="83"/>
      <c r="HS1092" s="83"/>
      <c r="HT1092" s="83"/>
      <c r="HU1092" s="83"/>
      <c r="HV1092" s="83"/>
      <c r="HW1092" s="83"/>
      <c r="HX1092" s="83"/>
      <c r="HY1092" s="83"/>
      <c r="HZ1092" s="83"/>
      <c r="IA1092" s="83"/>
      <c r="IB1092" s="83"/>
      <c r="IC1092" s="83"/>
      <c r="ID1092" s="83"/>
      <c r="IE1092" s="83"/>
      <c r="IF1092" s="83"/>
      <c r="IG1092" s="83"/>
      <c r="IH1092" s="83"/>
      <c r="II1092" s="83"/>
      <c r="IJ1092" s="83"/>
      <c r="IK1092" s="83"/>
      <c r="IL1092" s="83"/>
      <c r="IM1092" s="83"/>
      <c r="IN1092" s="83"/>
      <c r="IO1092" s="83"/>
      <c r="IP1092" s="83"/>
      <c r="IQ1092" s="83"/>
      <c r="IR1092" s="83"/>
      <c r="IS1092" s="83"/>
      <c r="IT1092" s="83"/>
      <c r="IU1092" s="83"/>
      <c r="IV1092" s="83"/>
      <c r="IW1092" s="83"/>
      <c r="IX1092" s="83"/>
      <c r="IY1092" s="83"/>
      <c r="IZ1092" s="83"/>
      <c r="JA1092" s="83"/>
      <c r="JB1092" s="83"/>
      <c r="JC1092" s="83"/>
      <c r="JD1092" s="83"/>
      <c r="JE1092" s="83"/>
    </row>
    <row r="1093" spans="1:265" s="8" customFormat="1" ht="15" customHeight="1" x14ac:dyDescent="0.2">
      <c r="A1093" s="130"/>
      <c r="B1093" s="131" t="s">
        <v>290</v>
      </c>
      <c r="C1093" s="206"/>
      <c r="D1093" s="332" t="s">
        <v>291</v>
      </c>
      <c r="E1093" s="191"/>
      <c r="F1093" s="991"/>
      <c r="G1093" s="992"/>
      <c r="H1093" s="332" t="s">
        <v>23</v>
      </c>
      <c r="I1093" s="332" t="s">
        <v>219</v>
      </c>
      <c r="J1093" s="332"/>
      <c r="K1093" s="386" t="s">
        <v>1391</v>
      </c>
      <c r="L1093" s="386"/>
      <c r="M1093" s="765"/>
      <c r="N1093" s="765"/>
      <c r="O1093" s="386"/>
      <c r="P1093" s="598"/>
      <c r="Q1093" s="599"/>
      <c r="R1093" s="599"/>
      <c r="S1093" s="599"/>
      <c r="T1093" s="599"/>
      <c r="U1093" s="599"/>
      <c r="V1093" s="599"/>
      <c r="W1093" s="600">
        <v>4</v>
      </c>
      <c r="X1093" s="228"/>
      <c r="Y1093" s="228"/>
      <c r="Z1093" s="112"/>
      <c r="AA1093" s="83"/>
      <c r="AB1093" s="83"/>
      <c r="AC1093" s="83" t="str">
        <f t="shared" si="26"/>
        <v/>
      </c>
      <c r="AD1093" s="83"/>
      <c r="AE1093" s="83"/>
      <c r="AF1093" s="83"/>
      <c r="AG1093" s="83"/>
      <c r="AH1093" s="83"/>
      <c r="AI1093" s="83"/>
      <c r="AJ1093" s="83"/>
      <c r="AK1093" s="83"/>
      <c r="AL1093" s="83"/>
      <c r="AM1093" s="83"/>
      <c r="AN1093" s="83"/>
      <c r="AO1093" s="83"/>
      <c r="AP1093" s="83"/>
      <c r="AQ1093" s="83"/>
      <c r="AR1093" s="83"/>
      <c r="AS1093" s="83"/>
      <c r="AT1093" s="83"/>
      <c r="AU1093" s="83"/>
      <c r="AV1093" s="83"/>
      <c r="AW1093" s="83"/>
      <c r="AX1093" s="83"/>
      <c r="AY1093" s="83"/>
      <c r="AZ1093" s="83"/>
      <c r="BA1093" s="83"/>
      <c r="BB1093" s="83"/>
      <c r="BC1093" s="83"/>
      <c r="BD1093" s="83"/>
      <c r="BE1093" s="83"/>
      <c r="BF1093" s="83"/>
      <c r="BG1093" s="83"/>
      <c r="BH1093" s="83"/>
      <c r="BI1093" s="83"/>
      <c r="BJ1093" s="83"/>
      <c r="BK1093" s="83"/>
      <c r="BL1093" s="83"/>
      <c r="BM1093" s="83"/>
      <c r="BN1093" s="83"/>
      <c r="BO1093" s="83"/>
      <c r="BP1093" s="83"/>
      <c r="BQ1093" s="83"/>
      <c r="BR1093" s="83"/>
      <c r="BS1093" s="83"/>
      <c r="BT1093" s="83"/>
      <c r="BU1093" s="83"/>
      <c r="BV1093" s="83"/>
      <c r="BW1093" s="83"/>
      <c r="BX1093" s="83"/>
      <c r="BY1093" s="83"/>
      <c r="BZ1093" s="83"/>
      <c r="CA1093" s="83"/>
      <c r="CB1093" s="83"/>
      <c r="CC1093" s="83"/>
      <c r="CD1093" s="83"/>
      <c r="CE1093" s="83"/>
      <c r="CF1093" s="83"/>
      <c r="CG1093" s="83"/>
      <c r="CH1093" s="83"/>
      <c r="CI1093" s="83"/>
      <c r="CJ1093" s="83"/>
      <c r="CK1093" s="83"/>
      <c r="CL1093" s="83"/>
      <c r="CM1093" s="83"/>
      <c r="CN1093" s="83"/>
      <c r="CO1093" s="83"/>
      <c r="CP1093" s="83"/>
      <c r="CQ1093" s="83"/>
      <c r="CR1093" s="83"/>
      <c r="CS1093" s="83"/>
      <c r="CT1093" s="83"/>
      <c r="CU1093" s="83"/>
      <c r="CV1093" s="83"/>
      <c r="CW1093" s="83"/>
      <c r="CX1093" s="83"/>
      <c r="CY1093" s="83"/>
      <c r="CZ1093" s="83"/>
      <c r="DA1093" s="83"/>
      <c r="DB1093" s="83"/>
      <c r="DC1093" s="83"/>
      <c r="DD1093" s="83"/>
      <c r="DE1093" s="83"/>
      <c r="DF1093" s="83"/>
      <c r="DG1093" s="83"/>
      <c r="DH1093" s="83"/>
      <c r="DI1093" s="83"/>
      <c r="DJ1093" s="83"/>
      <c r="DK1093" s="83"/>
      <c r="DL1093" s="83"/>
      <c r="DM1093" s="83"/>
      <c r="DN1093" s="83"/>
      <c r="DO1093" s="83"/>
      <c r="DP1093" s="83"/>
      <c r="DQ1093" s="83"/>
      <c r="DR1093" s="83"/>
      <c r="DS1093" s="83"/>
      <c r="DT1093" s="83"/>
      <c r="DU1093" s="83"/>
      <c r="DV1093" s="83"/>
      <c r="DW1093" s="83"/>
      <c r="DX1093" s="83"/>
      <c r="DY1093" s="83"/>
      <c r="DZ1093" s="83"/>
      <c r="EA1093" s="83"/>
      <c r="EB1093" s="83"/>
      <c r="EC1093" s="83"/>
      <c r="ED1093" s="83"/>
      <c r="EE1093" s="83"/>
      <c r="EF1093" s="83"/>
      <c r="EG1093" s="83"/>
      <c r="EH1093" s="83"/>
      <c r="EI1093" s="83"/>
      <c r="EJ1093" s="83"/>
      <c r="EK1093" s="83"/>
      <c r="EL1093" s="83"/>
      <c r="EM1093" s="83"/>
      <c r="EN1093" s="83"/>
      <c r="EO1093" s="83"/>
      <c r="EP1093" s="83"/>
      <c r="EQ1093" s="83"/>
      <c r="ER1093" s="83"/>
      <c r="ES1093" s="83"/>
      <c r="ET1093" s="83"/>
      <c r="EU1093" s="83"/>
      <c r="EV1093" s="83"/>
      <c r="EW1093" s="83"/>
      <c r="EX1093" s="83"/>
      <c r="EY1093" s="83"/>
      <c r="EZ1093" s="83"/>
      <c r="FA1093" s="83"/>
      <c r="FB1093" s="83"/>
      <c r="FC1093" s="83"/>
      <c r="FD1093" s="83"/>
      <c r="FE1093" s="83"/>
      <c r="FF1093" s="83"/>
      <c r="FG1093" s="83"/>
      <c r="FH1093" s="83"/>
      <c r="FI1093" s="83"/>
      <c r="FJ1093" s="83"/>
      <c r="FK1093" s="83"/>
      <c r="FL1093" s="83"/>
      <c r="FM1093" s="83"/>
      <c r="FN1093" s="83"/>
      <c r="FO1093" s="83"/>
      <c r="FP1093" s="83"/>
      <c r="FQ1093" s="83"/>
      <c r="FR1093" s="83"/>
      <c r="FS1093" s="83"/>
      <c r="FT1093" s="83"/>
      <c r="FU1093" s="83"/>
      <c r="FV1093" s="83"/>
      <c r="FW1093" s="83"/>
      <c r="FX1093" s="83"/>
      <c r="FY1093" s="83"/>
      <c r="FZ1093" s="83"/>
      <c r="GA1093" s="83"/>
      <c r="GB1093" s="83"/>
      <c r="GC1093" s="83"/>
      <c r="GD1093" s="83"/>
      <c r="GE1093" s="83"/>
      <c r="GF1093" s="83"/>
      <c r="GG1093" s="83"/>
      <c r="GH1093" s="83"/>
      <c r="GI1093" s="83"/>
      <c r="GJ1093" s="83"/>
      <c r="GK1093" s="83"/>
      <c r="GL1093" s="83"/>
      <c r="GM1093" s="83"/>
      <c r="GN1093" s="83"/>
      <c r="GO1093" s="83"/>
      <c r="GP1093" s="83"/>
      <c r="GQ1093" s="83"/>
      <c r="GR1093" s="83"/>
      <c r="GS1093" s="83"/>
      <c r="GT1093" s="83"/>
      <c r="GU1093" s="83"/>
      <c r="GV1093" s="83"/>
      <c r="GW1093" s="83"/>
      <c r="GX1093" s="83"/>
      <c r="GY1093" s="83"/>
      <c r="GZ1093" s="83"/>
      <c r="HA1093" s="83"/>
      <c r="HB1093" s="83"/>
      <c r="HC1093" s="83"/>
      <c r="HD1093" s="83"/>
      <c r="HE1093" s="83"/>
      <c r="HF1093" s="83"/>
      <c r="HG1093" s="83"/>
      <c r="HH1093" s="83"/>
      <c r="HI1093" s="83"/>
      <c r="HJ1093" s="83"/>
      <c r="HK1093" s="83"/>
      <c r="HL1093" s="83"/>
      <c r="HM1093" s="83"/>
      <c r="HN1093" s="83"/>
      <c r="HO1093" s="83"/>
      <c r="HP1093" s="83"/>
      <c r="HQ1093" s="83"/>
      <c r="HR1093" s="83"/>
      <c r="HS1093" s="83"/>
      <c r="HT1093" s="83"/>
      <c r="HU1093" s="83"/>
      <c r="HV1093" s="83"/>
      <c r="HW1093" s="83"/>
      <c r="HX1093" s="83"/>
      <c r="HY1093" s="83"/>
      <c r="HZ1093" s="83"/>
      <c r="IA1093" s="83"/>
      <c r="IB1093" s="83"/>
      <c r="IC1093" s="83"/>
      <c r="ID1093" s="83"/>
      <c r="IE1093" s="83"/>
      <c r="IF1093" s="83"/>
      <c r="IG1093" s="83"/>
      <c r="IH1093" s="83"/>
      <c r="II1093" s="83"/>
      <c r="IJ1093" s="83"/>
      <c r="IK1093" s="83"/>
      <c r="IL1093" s="83"/>
      <c r="IM1093" s="83"/>
      <c r="IN1093" s="83"/>
      <c r="IO1093" s="83"/>
      <c r="IP1093" s="83"/>
      <c r="IQ1093" s="83"/>
      <c r="IR1093" s="83"/>
      <c r="IS1093" s="83"/>
      <c r="IT1093" s="83"/>
      <c r="IU1093" s="83"/>
      <c r="IV1093" s="83"/>
      <c r="IW1093" s="83"/>
      <c r="IX1093" s="83"/>
      <c r="IY1093" s="83"/>
      <c r="IZ1093" s="83"/>
      <c r="JA1093" s="83"/>
      <c r="JB1093" s="83"/>
      <c r="JC1093" s="83"/>
      <c r="JD1093" s="83"/>
      <c r="JE1093" s="83"/>
    </row>
    <row r="1094" spans="1:265" s="8" customFormat="1" ht="15" customHeight="1" thickBot="1" x14ac:dyDescent="0.25">
      <c r="A1094" s="574"/>
      <c r="B1094" s="162" t="s">
        <v>290</v>
      </c>
      <c r="C1094" s="209"/>
      <c r="D1094" s="355" t="s">
        <v>291</v>
      </c>
      <c r="E1094" s="230"/>
      <c r="F1094" s="993"/>
      <c r="G1094" s="994"/>
      <c r="H1094" s="355" t="s">
        <v>23</v>
      </c>
      <c r="I1094" s="355" t="s">
        <v>1498</v>
      </c>
      <c r="J1094" s="355"/>
      <c r="K1094" s="387" t="s">
        <v>1285</v>
      </c>
      <c r="L1094" s="387"/>
      <c r="M1094" s="1173"/>
      <c r="N1094" s="1173"/>
      <c r="O1094" s="387"/>
      <c r="P1094" s="601"/>
      <c r="Q1094" s="602"/>
      <c r="R1094" s="602"/>
      <c r="S1094" s="602"/>
      <c r="T1094" s="602"/>
      <c r="U1094" s="602">
        <v>8</v>
      </c>
      <c r="V1094" s="602"/>
      <c r="W1094" s="603"/>
      <c r="X1094" s="231">
        <f>SUM(P1086:W1094)</f>
        <v>40</v>
      </c>
      <c r="Y1094" s="231">
        <f>X1094</f>
        <v>40</v>
      </c>
      <c r="Z1094" s="112"/>
      <c r="AA1094" s="83"/>
      <c r="AB1094" s="83"/>
      <c r="AC1094" s="83" t="str">
        <f t="shared" si="26"/>
        <v/>
      </c>
      <c r="AD1094" s="83"/>
      <c r="AE1094" s="83"/>
      <c r="AF1094" s="83"/>
      <c r="AG1094" s="83"/>
      <c r="AH1094" s="83"/>
      <c r="AI1094" s="83"/>
      <c r="AJ1094" s="83"/>
      <c r="AK1094" s="83"/>
      <c r="AL1094" s="83"/>
      <c r="AM1094" s="83"/>
      <c r="AN1094" s="83"/>
      <c r="AO1094" s="83"/>
      <c r="AP1094" s="83"/>
      <c r="AQ1094" s="83"/>
      <c r="AR1094" s="83"/>
      <c r="AS1094" s="83"/>
      <c r="AT1094" s="83"/>
      <c r="AU1094" s="83"/>
      <c r="AV1094" s="83"/>
      <c r="AW1094" s="83"/>
      <c r="AX1094" s="83"/>
      <c r="AY1094" s="83"/>
      <c r="AZ1094" s="83"/>
      <c r="BA1094" s="83"/>
      <c r="BB1094" s="83"/>
      <c r="BC1094" s="83"/>
      <c r="BD1094" s="83"/>
      <c r="BE1094" s="83"/>
      <c r="BF1094" s="83"/>
      <c r="BG1094" s="83"/>
      <c r="BH1094" s="83"/>
      <c r="BI1094" s="83"/>
      <c r="BJ1094" s="83"/>
      <c r="BK1094" s="83"/>
      <c r="BL1094" s="83"/>
      <c r="BM1094" s="83"/>
      <c r="BN1094" s="83"/>
      <c r="BO1094" s="83"/>
      <c r="BP1094" s="83"/>
      <c r="BQ1094" s="83"/>
      <c r="BR1094" s="83"/>
      <c r="BS1094" s="83"/>
      <c r="BT1094" s="83"/>
      <c r="BU1094" s="83"/>
      <c r="BV1094" s="83"/>
      <c r="BW1094" s="83"/>
      <c r="BX1094" s="83"/>
      <c r="BY1094" s="83"/>
      <c r="BZ1094" s="83"/>
      <c r="CA1094" s="83"/>
      <c r="CB1094" s="83"/>
      <c r="CC1094" s="83"/>
      <c r="CD1094" s="83"/>
      <c r="CE1094" s="83"/>
      <c r="CF1094" s="83"/>
      <c r="CG1094" s="83"/>
      <c r="CH1094" s="83"/>
      <c r="CI1094" s="83"/>
      <c r="CJ1094" s="83"/>
      <c r="CK1094" s="83"/>
      <c r="CL1094" s="83"/>
      <c r="CM1094" s="83"/>
      <c r="CN1094" s="83"/>
      <c r="CO1094" s="83"/>
      <c r="CP1094" s="83"/>
      <c r="CQ1094" s="83"/>
      <c r="CR1094" s="83"/>
      <c r="CS1094" s="83"/>
      <c r="CT1094" s="83"/>
      <c r="CU1094" s="83"/>
      <c r="CV1094" s="83"/>
      <c r="CW1094" s="83"/>
      <c r="CX1094" s="83"/>
      <c r="CY1094" s="83"/>
      <c r="CZ1094" s="83"/>
      <c r="DA1094" s="83"/>
      <c r="DB1094" s="83"/>
      <c r="DC1094" s="83"/>
      <c r="DD1094" s="83"/>
      <c r="DE1094" s="83"/>
      <c r="DF1094" s="83"/>
      <c r="DG1094" s="83"/>
      <c r="DH1094" s="83"/>
      <c r="DI1094" s="83"/>
      <c r="DJ1094" s="83"/>
      <c r="DK1094" s="83"/>
      <c r="DL1094" s="83"/>
      <c r="DM1094" s="83"/>
      <c r="DN1094" s="83"/>
      <c r="DO1094" s="83"/>
      <c r="DP1094" s="83"/>
      <c r="DQ1094" s="83"/>
      <c r="DR1094" s="83"/>
      <c r="DS1094" s="83"/>
      <c r="DT1094" s="83"/>
      <c r="DU1094" s="83"/>
      <c r="DV1094" s="83"/>
      <c r="DW1094" s="83"/>
      <c r="DX1094" s="83"/>
      <c r="DY1094" s="83"/>
      <c r="DZ1094" s="83"/>
      <c r="EA1094" s="83"/>
      <c r="EB1094" s="83"/>
      <c r="EC1094" s="83"/>
      <c r="ED1094" s="83"/>
      <c r="EE1094" s="83"/>
      <c r="EF1094" s="83"/>
      <c r="EG1094" s="83"/>
      <c r="EH1094" s="83"/>
      <c r="EI1094" s="83"/>
      <c r="EJ1094" s="83"/>
      <c r="EK1094" s="83"/>
      <c r="EL1094" s="83"/>
      <c r="EM1094" s="83"/>
      <c r="EN1094" s="83"/>
      <c r="EO1094" s="83"/>
      <c r="EP1094" s="83"/>
      <c r="EQ1094" s="83"/>
      <c r="ER1094" s="83"/>
      <c r="ES1094" s="83"/>
      <c r="ET1094" s="83"/>
      <c r="EU1094" s="83"/>
      <c r="EV1094" s="83"/>
      <c r="EW1094" s="83"/>
      <c r="EX1094" s="83"/>
      <c r="EY1094" s="83"/>
      <c r="EZ1094" s="83"/>
      <c r="FA1094" s="83"/>
      <c r="FB1094" s="83"/>
      <c r="FC1094" s="83"/>
      <c r="FD1094" s="83"/>
      <c r="FE1094" s="83"/>
      <c r="FF1094" s="83"/>
      <c r="FG1094" s="83"/>
      <c r="FH1094" s="83"/>
      <c r="FI1094" s="83"/>
      <c r="FJ1094" s="83"/>
      <c r="FK1094" s="83"/>
      <c r="FL1094" s="83"/>
      <c r="FM1094" s="83"/>
      <c r="FN1094" s="83"/>
      <c r="FO1094" s="83"/>
      <c r="FP1094" s="83"/>
      <c r="FQ1094" s="83"/>
      <c r="FR1094" s="83"/>
      <c r="FS1094" s="83"/>
      <c r="FT1094" s="83"/>
      <c r="FU1094" s="83"/>
      <c r="FV1094" s="83"/>
      <c r="FW1094" s="83"/>
      <c r="FX1094" s="83"/>
      <c r="FY1094" s="83"/>
      <c r="FZ1094" s="83"/>
      <c r="GA1094" s="83"/>
      <c r="GB1094" s="83"/>
      <c r="GC1094" s="83"/>
      <c r="GD1094" s="83"/>
      <c r="GE1094" s="83"/>
      <c r="GF1094" s="83"/>
      <c r="GG1094" s="83"/>
      <c r="GH1094" s="83"/>
      <c r="GI1094" s="83"/>
      <c r="GJ1094" s="83"/>
      <c r="GK1094" s="83"/>
      <c r="GL1094" s="83"/>
      <c r="GM1094" s="83"/>
      <c r="GN1094" s="83"/>
      <c r="GO1094" s="83"/>
      <c r="GP1094" s="83"/>
      <c r="GQ1094" s="83"/>
      <c r="GR1094" s="83"/>
      <c r="GS1094" s="83"/>
      <c r="GT1094" s="83"/>
      <c r="GU1094" s="83"/>
      <c r="GV1094" s="83"/>
      <c r="GW1094" s="83"/>
      <c r="GX1094" s="83"/>
      <c r="GY1094" s="83"/>
      <c r="GZ1094" s="83"/>
      <c r="HA1094" s="83"/>
      <c r="HB1094" s="83"/>
      <c r="HC1094" s="83"/>
      <c r="HD1094" s="83"/>
      <c r="HE1094" s="83"/>
      <c r="HF1094" s="83"/>
      <c r="HG1094" s="83"/>
      <c r="HH1094" s="83"/>
      <c r="HI1094" s="83"/>
      <c r="HJ1094" s="83"/>
      <c r="HK1094" s="83"/>
      <c r="HL1094" s="83"/>
      <c r="HM1094" s="83"/>
      <c r="HN1094" s="83"/>
      <c r="HO1094" s="83"/>
      <c r="HP1094" s="83"/>
      <c r="HQ1094" s="83"/>
      <c r="HR1094" s="83"/>
      <c r="HS1094" s="83"/>
      <c r="HT1094" s="83"/>
      <c r="HU1094" s="83"/>
      <c r="HV1094" s="83"/>
      <c r="HW1094" s="83"/>
      <c r="HX1094" s="83"/>
      <c r="HY1094" s="83"/>
      <c r="HZ1094" s="83"/>
      <c r="IA1094" s="83"/>
      <c r="IB1094" s="83"/>
      <c r="IC1094" s="83"/>
      <c r="ID1094" s="83"/>
      <c r="IE1094" s="83"/>
      <c r="IF1094" s="83"/>
      <c r="IG1094" s="83"/>
      <c r="IH1094" s="83"/>
      <c r="II1094" s="83"/>
      <c r="IJ1094" s="83"/>
      <c r="IK1094" s="83"/>
      <c r="IL1094" s="83"/>
      <c r="IM1094" s="83"/>
      <c r="IN1094" s="83"/>
      <c r="IO1094" s="83"/>
      <c r="IP1094" s="83"/>
      <c r="IQ1094" s="83"/>
      <c r="IR1094" s="83"/>
      <c r="IS1094" s="83"/>
      <c r="IT1094" s="83"/>
      <c r="IU1094" s="83"/>
      <c r="IV1094" s="83"/>
      <c r="IW1094" s="83"/>
      <c r="IX1094" s="83"/>
      <c r="IY1094" s="83"/>
      <c r="IZ1094" s="83"/>
      <c r="JA1094" s="83"/>
      <c r="JB1094" s="83"/>
      <c r="JC1094" s="83"/>
      <c r="JD1094" s="83"/>
      <c r="JE1094" s="83"/>
    </row>
    <row r="1095" spans="1:265" s="8" customFormat="1" ht="15" customHeight="1" x14ac:dyDescent="0.2">
      <c r="A1095" s="573">
        <f>+A1086+1</f>
        <v>115</v>
      </c>
      <c r="B1095" s="1093" t="s">
        <v>810</v>
      </c>
      <c r="C1095" s="206" t="s">
        <v>35</v>
      </c>
      <c r="D1095" s="359" t="s">
        <v>835</v>
      </c>
      <c r="E1095" s="218" t="s">
        <v>841</v>
      </c>
      <c r="F1095" s="1055" t="s">
        <v>856</v>
      </c>
      <c r="G1095" s="1056" t="s">
        <v>1364</v>
      </c>
      <c r="H1095" s="359" t="s">
        <v>861</v>
      </c>
      <c r="I1095" s="359" t="s">
        <v>864</v>
      </c>
      <c r="J1095" s="359"/>
      <c r="K1095" s="395" t="s">
        <v>360</v>
      </c>
      <c r="L1095" s="395" t="s">
        <v>97</v>
      </c>
      <c r="M1095" s="766" t="s">
        <v>536</v>
      </c>
      <c r="N1095" s="766" t="s">
        <v>24</v>
      </c>
      <c r="O1095" s="395" t="s">
        <v>625</v>
      </c>
      <c r="P1095" s="595">
        <v>4</v>
      </c>
      <c r="Q1095" s="596"/>
      <c r="R1095" s="596"/>
      <c r="S1095" s="596"/>
      <c r="T1095" s="596"/>
      <c r="U1095" s="596"/>
      <c r="V1095" s="596"/>
      <c r="W1095" s="597"/>
      <c r="X1095" s="130"/>
      <c r="Y1095" s="130"/>
      <c r="Z1095" s="112" t="str">
        <f>C1095</f>
        <v>TC</v>
      </c>
      <c r="AA1095" s="83" t="s">
        <v>1476</v>
      </c>
      <c r="AB1095" s="83" t="s">
        <v>1480</v>
      </c>
      <c r="AC1095" s="83">
        <f t="shared" si="26"/>
        <v>19</v>
      </c>
      <c r="AD1095" s="83"/>
      <c r="AE1095" s="83"/>
      <c r="AF1095" s="83"/>
      <c r="AG1095" s="83"/>
      <c r="AH1095" s="83"/>
      <c r="AI1095" s="83"/>
      <c r="AJ1095" s="83"/>
      <c r="AK1095" s="83"/>
      <c r="AL1095" s="83"/>
      <c r="AM1095" s="83"/>
      <c r="AN1095" s="83"/>
      <c r="AO1095" s="83"/>
      <c r="AP1095" s="83"/>
      <c r="AQ1095" s="83"/>
      <c r="AR1095" s="83"/>
      <c r="AS1095" s="83"/>
      <c r="AT1095" s="83"/>
      <c r="AU1095" s="83"/>
      <c r="AV1095" s="83"/>
      <c r="AW1095" s="83"/>
      <c r="AX1095" s="83"/>
      <c r="AY1095" s="83"/>
      <c r="AZ1095" s="83"/>
      <c r="BA1095" s="83"/>
      <c r="BB1095" s="83"/>
      <c r="BC1095" s="83"/>
      <c r="BD1095" s="83"/>
      <c r="BE1095" s="83"/>
      <c r="BF1095" s="83"/>
      <c r="BG1095" s="83"/>
      <c r="BH1095" s="83"/>
      <c r="BI1095" s="83"/>
      <c r="BJ1095" s="83"/>
      <c r="BK1095" s="83"/>
      <c r="BL1095" s="83"/>
      <c r="BM1095" s="83"/>
      <c r="BN1095" s="83"/>
      <c r="BO1095" s="83"/>
      <c r="BP1095" s="83"/>
      <c r="BQ1095" s="83"/>
      <c r="BR1095" s="83"/>
      <c r="BS1095" s="83"/>
      <c r="BT1095" s="83"/>
      <c r="BU1095" s="83"/>
      <c r="BV1095" s="83"/>
      <c r="BW1095" s="83"/>
      <c r="BX1095" s="83"/>
      <c r="BY1095" s="83"/>
      <c r="BZ1095" s="83"/>
      <c r="CA1095" s="83"/>
      <c r="CB1095" s="83"/>
      <c r="CC1095" s="83"/>
      <c r="CD1095" s="83"/>
      <c r="CE1095" s="83"/>
      <c r="CF1095" s="83"/>
      <c r="CG1095" s="83"/>
      <c r="CH1095" s="83"/>
      <c r="CI1095" s="83"/>
      <c r="CJ1095" s="83"/>
      <c r="CK1095" s="83"/>
      <c r="CL1095" s="83"/>
      <c r="CM1095" s="83"/>
      <c r="CN1095" s="83"/>
      <c r="CO1095" s="83"/>
      <c r="CP1095" s="83"/>
      <c r="CQ1095" s="83"/>
      <c r="CR1095" s="83"/>
      <c r="CS1095" s="83"/>
      <c r="CT1095" s="83"/>
      <c r="CU1095" s="83"/>
      <c r="CV1095" s="83"/>
      <c r="CW1095" s="83"/>
      <c r="CX1095" s="83"/>
      <c r="CY1095" s="83"/>
      <c r="CZ1095" s="83"/>
      <c r="DA1095" s="83"/>
      <c r="DB1095" s="83"/>
      <c r="DC1095" s="83"/>
      <c r="DD1095" s="83"/>
      <c r="DE1095" s="83"/>
      <c r="DF1095" s="83"/>
      <c r="DG1095" s="83"/>
      <c r="DH1095" s="83"/>
      <c r="DI1095" s="83"/>
      <c r="DJ1095" s="83"/>
      <c r="DK1095" s="83"/>
      <c r="DL1095" s="83"/>
      <c r="DM1095" s="83"/>
      <c r="DN1095" s="83"/>
      <c r="DO1095" s="83"/>
      <c r="DP1095" s="83"/>
      <c r="DQ1095" s="83"/>
      <c r="DR1095" s="83"/>
      <c r="DS1095" s="83"/>
      <c r="DT1095" s="83"/>
      <c r="DU1095" s="83"/>
      <c r="DV1095" s="83"/>
      <c r="DW1095" s="83"/>
      <c r="DX1095" s="83"/>
      <c r="DY1095" s="83"/>
      <c r="DZ1095" s="83"/>
      <c r="EA1095" s="83"/>
      <c r="EB1095" s="83"/>
      <c r="EC1095" s="83"/>
      <c r="ED1095" s="83"/>
      <c r="EE1095" s="83"/>
      <c r="EF1095" s="83"/>
      <c r="EG1095" s="83"/>
      <c r="EH1095" s="83"/>
      <c r="EI1095" s="83"/>
      <c r="EJ1095" s="83"/>
      <c r="EK1095" s="83"/>
      <c r="EL1095" s="83"/>
      <c r="EM1095" s="83"/>
      <c r="EN1095" s="83"/>
      <c r="EO1095" s="83"/>
      <c r="EP1095" s="83"/>
      <c r="EQ1095" s="83"/>
      <c r="ER1095" s="83"/>
      <c r="ES1095" s="83"/>
      <c r="ET1095" s="83"/>
      <c r="EU1095" s="83"/>
      <c r="EV1095" s="83"/>
      <c r="EW1095" s="83"/>
      <c r="EX1095" s="83"/>
      <c r="EY1095" s="83"/>
      <c r="EZ1095" s="83"/>
      <c r="FA1095" s="83"/>
      <c r="FB1095" s="83"/>
      <c r="FC1095" s="83"/>
      <c r="FD1095" s="83"/>
      <c r="FE1095" s="83"/>
      <c r="FF1095" s="83"/>
      <c r="FG1095" s="83"/>
      <c r="FH1095" s="83"/>
      <c r="FI1095" s="83"/>
      <c r="FJ1095" s="83"/>
      <c r="FK1095" s="83"/>
      <c r="FL1095" s="83"/>
      <c r="FM1095" s="83"/>
      <c r="FN1095" s="83"/>
      <c r="FO1095" s="83"/>
      <c r="FP1095" s="83"/>
      <c r="FQ1095" s="83"/>
      <c r="FR1095" s="83"/>
      <c r="FS1095" s="83"/>
      <c r="FT1095" s="83"/>
      <c r="FU1095" s="83"/>
      <c r="FV1095" s="83"/>
      <c r="FW1095" s="83"/>
      <c r="FX1095" s="83"/>
      <c r="FY1095" s="83"/>
      <c r="FZ1095" s="83"/>
      <c r="GA1095" s="83"/>
      <c r="GB1095" s="83"/>
      <c r="GC1095" s="83"/>
      <c r="GD1095" s="83"/>
      <c r="GE1095" s="83"/>
      <c r="GF1095" s="83"/>
      <c r="GG1095" s="83"/>
      <c r="GH1095" s="83"/>
      <c r="GI1095" s="83"/>
      <c r="GJ1095" s="83"/>
      <c r="GK1095" s="83"/>
      <c r="GL1095" s="83"/>
      <c r="GM1095" s="83"/>
      <c r="GN1095" s="83"/>
      <c r="GO1095" s="83"/>
      <c r="GP1095" s="83"/>
      <c r="GQ1095" s="83"/>
      <c r="GR1095" s="83"/>
      <c r="GS1095" s="83"/>
      <c r="GT1095" s="83"/>
      <c r="GU1095" s="83"/>
      <c r="GV1095" s="83"/>
      <c r="GW1095" s="83"/>
      <c r="GX1095" s="83"/>
      <c r="GY1095" s="83"/>
      <c r="GZ1095" s="83"/>
      <c r="HA1095" s="83"/>
      <c r="HB1095" s="83"/>
      <c r="HC1095" s="83"/>
      <c r="HD1095" s="83"/>
      <c r="HE1095" s="83"/>
      <c r="HF1095" s="83"/>
      <c r="HG1095" s="83"/>
      <c r="HH1095" s="83"/>
      <c r="HI1095" s="83"/>
      <c r="HJ1095" s="83"/>
      <c r="HK1095" s="83"/>
      <c r="HL1095" s="83"/>
      <c r="HM1095" s="83"/>
      <c r="HN1095" s="83"/>
      <c r="HO1095" s="83"/>
      <c r="HP1095" s="83"/>
      <c r="HQ1095" s="83"/>
      <c r="HR1095" s="83"/>
      <c r="HS1095" s="83"/>
      <c r="HT1095" s="83"/>
      <c r="HU1095" s="83"/>
      <c r="HV1095" s="83"/>
      <c r="HW1095" s="83"/>
      <c r="HX1095" s="83"/>
      <c r="HY1095" s="83"/>
      <c r="HZ1095" s="83"/>
      <c r="IA1095" s="83"/>
      <c r="IB1095" s="83"/>
      <c r="IC1095" s="83"/>
      <c r="ID1095" s="83"/>
      <c r="IE1095" s="83"/>
      <c r="IF1095" s="83"/>
      <c r="IG1095" s="83"/>
      <c r="IH1095" s="83"/>
      <c r="II1095" s="83"/>
      <c r="IJ1095" s="83"/>
      <c r="IK1095" s="83"/>
      <c r="IL1095" s="83"/>
      <c r="IM1095" s="83"/>
      <c r="IN1095" s="83"/>
      <c r="IO1095" s="83"/>
      <c r="IP1095" s="83"/>
      <c r="IQ1095" s="83"/>
      <c r="IR1095" s="83"/>
      <c r="IS1095" s="83"/>
      <c r="IT1095" s="83"/>
      <c r="IU1095" s="83"/>
      <c r="IV1095" s="83"/>
      <c r="IW1095" s="83"/>
      <c r="IX1095" s="83"/>
      <c r="IY1095" s="83"/>
      <c r="IZ1095" s="83"/>
      <c r="JA1095" s="83"/>
      <c r="JB1095" s="83"/>
      <c r="JC1095" s="83"/>
      <c r="JD1095" s="83"/>
      <c r="JE1095" s="83"/>
    </row>
    <row r="1096" spans="1:265" s="8" customFormat="1" ht="15" customHeight="1" x14ac:dyDescent="0.2">
      <c r="A1096" s="573"/>
      <c r="B1096" s="131" t="s">
        <v>810</v>
      </c>
      <c r="C1096" s="206"/>
      <c r="D1096" s="335" t="s">
        <v>835</v>
      </c>
      <c r="E1096" s="218"/>
      <c r="F1096" s="1055"/>
      <c r="G1096" s="1056"/>
      <c r="H1096" s="360" t="s">
        <v>861</v>
      </c>
      <c r="I1096" s="360" t="s">
        <v>864</v>
      </c>
      <c r="J1096" s="360"/>
      <c r="K1096" s="396" t="s">
        <v>360</v>
      </c>
      <c r="L1096" s="396" t="s">
        <v>97</v>
      </c>
      <c r="M1096" s="1173" t="s">
        <v>536</v>
      </c>
      <c r="N1096" s="1173" t="s">
        <v>24</v>
      </c>
      <c r="O1096" s="396" t="s">
        <v>625</v>
      </c>
      <c r="P1096" s="601">
        <v>4</v>
      </c>
      <c r="Q1096" s="602"/>
      <c r="R1096" s="602"/>
      <c r="S1096" s="602"/>
      <c r="T1096" s="602"/>
      <c r="U1096" s="602"/>
      <c r="V1096" s="602"/>
      <c r="W1096" s="603"/>
      <c r="X1096" s="130"/>
      <c r="Y1096" s="130"/>
      <c r="Z1096" s="112"/>
      <c r="AA1096" s="83"/>
      <c r="AB1096" s="83"/>
      <c r="AC1096" s="83" t="str">
        <f t="shared" si="26"/>
        <v/>
      </c>
      <c r="AD1096" s="83"/>
      <c r="AE1096" s="83"/>
      <c r="AF1096" s="83"/>
      <c r="AG1096" s="83"/>
      <c r="AH1096" s="83"/>
      <c r="AI1096" s="83"/>
      <c r="AJ1096" s="83"/>
      <c r="AK1096" s="83"/>
      <c r="AL1096" s="83"/>
      <c r="AM1096" s="83"/>
      <c r="AN1096" s="83"/>
      <c r="AO1096" s="83"/>
      <c r="AP1096" s="83"/>
      <c r="AQ1096" s="83"/>
      <c r="AR1096" s="83"/>
      <c r="AS1096" s="83"/>
      <c r="AT1096" s="83"/>
      <c r="AU1096" s="83"/>
      <c r="AV1096" s="83"/>
      <c r="AW1096" s="83"/>
      <c r="AX1096" s="83"/>
      <c r="AY1096" s="83"/>
      <c r="AZ1096" s="83"/>
      <c r="BA1096" s="83"/>
      <c r="BB1096" s="83"/>
      <c r="BC1096" s="83"/>
      <c r="BD1096" s="83"/>
      <c r="BE1096" s="83"/>
      <c r="BF1096" s="83"/>
      <c r="BG1096" s="83"/>
      <c r="BH1096" s="83"/>
      <c r="BI1096" s="83"/>
      <c r="BJ1096" s="83"/>
      <c r="BK1096" s="83"/>
      <c r="BL1096" s="83"/>
      <c r="BM1096" s="83"/>
      <c r="BN1096" s="83"/>
      <c r="BO1096" s="83"/>
      <c r="BP1096" s="83"/>
      <c r="BQ1096" s="83"/>
      <c r="BR1096" s="83"/>
      <c r="BS1096" s="83"/>
      <c r="BT1096" s="83"/>
      <c r="BU1096" s="83"/>
      <c r="BV1096" s="83"/>
      <c r="BW1096" s="83"/>
      <c r="BX1096" s="83"/>
      <c r="BY1096" s="83"/>
      <c r="BZ1096" s="83"/>
      <c r="CA1096" s="83"/>
      <c r="CB1096" s="83"/>
      <c r="CC1096" s="83"/>
      <c r="CD1096" s="83"/>
      <c r="CE1096" s="83"/>
      <c r="CF1096" s="83"/>
      <c r="CG1096" s="83"/>
      <c r="CH1096" s="83"/>
      <c r="CI1096" s="83"/>
      <c r="CJ1096" s="83"/>
      <c r="CK1096" s="83"/>
      <c r="CL1096" s="83"/>
      <c r="CM1096" s="83"/>
      <c r="CN1096" s="83"/>
      <c r="CO1096" s="83"/>
      <c r="CP1096" s="83"/>
      <c r="CQ1096" s="83"/>
      <c r="CR1096" s="83"/>
      <c r="CS1096" s="83"/>
      <c r="CT1096" s="83"/>
      <c r="CU1096" s="83"/>
      <c r="CV1096" s="83"/>
      <c r="CW1096" s="83"/>
      <c r="CX1096" s="83"/>
      <c r="CY1096" s="83"/>
      <c r="CZ1096" s="83"/>
      <c r="DA1096" s="83"/>
      <c r="DB1096" s="83"/>
      <c r="DC1096" s="83"/>
      <c r="DD1096" s="83"/>
      <c r="DE1096" s="83"/>
      <c r="DF1096" s="83"/>
      <c r="DG1096" s="83"/>
      <c r="DH1096" s="83"/>
      <c r="DI1096" s="83"/>
      <c r="DJ1096" s="83"/>
      <c r="DK1096" s="83"/>
      <c r="DL1096" s="83"/>
      <c r="DM1096" s="83"/>
      <c r="DN1096" s="83"/>
      <c r="DO1096" s="83"/>
      <c r="DP1096" s="83"/>
      <c r="DQ1096" s="83"/>
      <c r="DR1096" s="83"/>
      <c r="DS1096" s="83"/>
      <c r="DT1096" s="83"/>
      <c r="DU1096" s="83"/>
      <c r="DV1096" s="83"/>
      <c r="DW1096" s="83"/>
      <c r="DX1096" s="83"/>
      <c r="DY1096" s="83"/>
      <c r="DZ1096" s="83"/>
      <c r="EA1096" s="83"/>
      <c r="EB1096" s="83"/>
      <c r="EC1096" s="83"/>
      <c r="ED1096" s="83"/>
      <c r="EE1096" s="83"/>
      <c r="EF1096" s="83"/>
      <c r="EG1096" s="83"/>
      <c r="EH1096" s="83"/>
      <c r="EI1096" s="83"/>
      <c r="EJ1096" s="83"/>
      <c r="EK1096" s="83"/>
      <c r="EL1096" s="83"/>
      <c r="EM1096" s="83"/>
      <c r="EN1096" s="83"/>
      <c r="EO1096" s="83"/>
      <c r="EP1096" s="83"/>
      <c r="EQ1096" s="83"/>
      <c r="ER1096" s="83"/>
      <c r="ES1096" s="83"/>
      <c r="ET1096" s="83"/>
      <c r="EU1096" s="83"/>
      <c r="EV1096" s="83"/>
      <c r="EW1096" s="83"/>
      <c r="EX1096" s="83"/>
      <c r="EY1096" s="83"/>
      <c r="EZ1096" s="83"/>
      <c r="FA1096" s="83"/>
      <c r="FB1096" s="83"/>
      <c r="FC1096" s="83"/>
      <c r="FD1096" s="83"/>
      <c r="FE1096" s="83"/>
      <c r="FF1096" s="83"/>
      <c r="FG1096" s="83"/>
      <c r="FH1096" s="83"/>
      <c r="FI1096" s="83"/>
      <c r="FJ1096" s="83"/>
      <c r="FK1096" s="83"/>
      <c r="FL1096" s="83"/>
      <c r="FM1096" s="83"/>
      <c r="FN1096" s="83"/>
      <c r="FO1096" s="83"/>
      <c r="FP1096" s="83"/>
      <c r="FQ1096" s="83"/>
      <c r="FR1096" s="83"/>
      <c r="FS1096" s="83"/>
      <c r="FT1096" s="83"/>
      <c r="FU1096" s="83"/>
      <c r="FV1096" s="83"/>
      <c r="FW1096" s="83"/>
      <c r="FX1096" s="83"/>
      <c r="FY1096" s="83"/>
      <c r="FZ1096" s="83"/>
      <c r="GA1096" s="83"/>
      <c r="GB1096" s="83"/>
      <c r="GC1096" s="83"/>
      <c r="GD1096" s="83"/>
      <c r="GE1096" s="83"/>
      <c r="GF1096" s="83"/>
      <c r="GG1096" s="83"/>
      <c r="GH1096" s="83"/>
      <c r="GI1096" s="83"/>
      <c r="GJ1096" s="83"/>
      <c r="GK1096" s="83"/>
      <c r="GL1096" s="83"/>
      <c r="GM1096" s="83"/>
      <c r="GN1096" s="83"/>
      <c r="GO1096" s="83"/>
      <c r="GP1096" s="83"/>
      <c r="GQ1096" s="83"/>
      <c r="GR1096" s="83"/>
      <c r="GS1096" s="83"/>
      <c r="GT1096" s="83"/>
      <c r="GU1096" s="83"/>
      <c r="GV1096" s="83"/>
      <c r="GW1096" s="83"/>
      <c r="GX1096" s="83"/>
      <c r="GY1096" s="83"/>
      <c r="GZ1096" s="83"/>
      <c r="HA1096" s="83"/>
      <c r="HB1096" s="83"/>
      <c r="HC1096" s="83"/>
      <c r="HD1096" s="83"/>
      <c r="HE1096" s="83"/>
      <c r="HF1096" s="83"/>
      <c r="HG1096" s="83"/>
      <c r="HH1096" s="83"/>
      <c r="HI1096" s="83"/>
      <c r="HJ1096" s="83"/>
      <c r="HK1096" s="83"/>
      <c r="HL1096" s="83"/>
      <c r="HM1096" s="83"/>
      <c r="HN1096" s="83"/>
      <c r="HO1096" s="83"/>
      <c r="HP1096" s="83"/>
      <c r="HQ1096" s="83"/>
      <c r="HR1096" s="83"/>
      <c r="HS1096" s="83"/>
      <c r="HT1096" s="83"/>
      <c r="HU1096" s="83"/>
      <c r="HV1096" s="83"/>
      <c r="HW1096" s="83"/>
      <c r="HX1096" s="83"/>
      <c r="HY1096" s="83"/>
      <c r="HZ1096" s="83"/>
      <c r="IA1096" s="83"/>
      <c r="IB1096" s="83"/>
      <c r="IC1096" s="83"/>
      <c r="ID1096" s="83"/>
      <c r="IE1096" s="83"/>
      <c r="IF1096" s="83"/>
      <c r="IG1096" s="83"/>
      <c r="IH1096" s="83"/>
      <c r="II1096" s="83"/>
      <c r="IJ1096" s="83"/>
      <c r="IK1096" s="83"/>
      <c r="IL1096" s="83"/>
      <c r="IM1096" s="83"/>
      <c r="IN1096" s="83"/>
      <c r="IO1096" s="83"/>
      <c r="IP1096" s="83"/>
      <c r="IQ1096" s="83"/>
      <c r="IR1096" s="83"/>
      <c r="IS1096" s="83"/>
      <c r="IT1096" s="83"/>
      <c r="IU1096" s="83"/>
      <c r="IV1096" s="83"/>
      <c r="IW1096" s="83"/>
      <c r="IX1096" s="83"/>
      <c r="IY1096" s="83"/>
      <c r="IZ1096" s="83"/>
      <c r="JA1096" s="83"/>
      <c r="JB1096" s="83"/>
      <c r="JC1096" s="83"/>
      <c r="JD1096" s="83"/>
      <c r="JE1096" s="83"/>
    </row>
    <row r="1097" spans="1:265" s="8" customFormat="1" ht="15" customHeight="1" x14ac:dyDescent="0.2">
      <c r="A1097" s="573"/>
      <c r="B1097" s="131" t="s">
        <v>810</v>
      </c>
      <c r="C1097" s="206"/>
      <c r="D1097" s="335" t="s">
        <v>835</v>
      </c>
      <c r="E1097" s="218"/>
      <c r="F1097" s="1055"/>
      <c r="G1097" s="1056"/>
      <c r="H1097" s="335" t="s">
        <v>861</v>
      </c>
      <c r="I1097" s="335" t="s">
        <v>864</v>
      </c>
      <c r="J1097" s="335"/>
      <c r="K1097" s="390" t="s">
        <v>910</v>
      </c>
      <c r="L1097" s="390" t="s">
        <v>97</v>
      </c>
      <c r="M1097" s="765" t="s">
        <v>521</v>
      </c>
      <c r="N1097" s="765" t="s">
        <v>24</v>
      </c>
      <c r="O1097" s="390" t="s">
        <v>625</v>
      </c>
      <c r="P1097" s="598">
        <v>4</v>
      </c>
      <c r="Q1097" s="599"/>
      <c r="R1097" s="599"/>
      <c r="S1097" s="599"/>
      <c r="T1097" s="599"/>
      <c r="U1097" s="599"/>
      <c r="V1097" s="599"/>
      <c r="W1097" s="600"/>
      <c r="X1097" s="130"/>
      <c r="Y1097" s="130"/>
      <c r="Z1097" s="112"/>
      <c r="AA1097" s="83"/>
      <c r="AB1097" s="83"/>
      <c r="AC1097" s="83" t="str">
        <f t="shared" si="26"/>
        <v/>
      </c>
      <c r="AD1097" s="83"/>
      <c r="AE1097" s="83"/>
      <c r="AF1097" s="83"/>
      <c r="AG1097" s="83"/>
      <c r="AH1097" s="83"/>
      <c r="AI1097" s="83"/>
      <c r="AJ1097" s="83"/>
      <c r="AK1097" s="83"/>
      <c r="AL1097" s="83"/>
      <c r="AM1097" s="83"/>
      <c r="AN1097" s="83"/>
      <c r="AO1097" s="83"/>
      <c r="AP1097" s="83"/>
      <c r="AQ1097" s="83"/>
      <c r="AR1097" s="83"/>
      <c r="AS1097" s="83"/>
      <c r="AT1097" s="83"/>
      <c r="AU1097" s="83"/>
      <c r="AV1097" s="83"/>
      <c r="AW1097" s="83"/>
      <c r="AX1097" s="83"/>
      <c r="AY1097" s="83"/>
      <c r="AZ1097" s="83"/>
      <c r="BA1097" s="83"/>
      <c r="BB1097" s="83"/>
      <c r="BC1097" s="83"/>
      <c r="BD1097" s="83"/>
      <c r="BE1097" s="83"/>
      <c r="BF1097" s="83"/>
      <c r="BG1097" s="83"/>
      <c r="BH1097" s="83"/>
      <c r="BI1097" s="83"/>
      <c r="BJ1097" s="83"/>
      <c r="BK1097" s="83"/>
      <c r="BL1097" s="83"/>
      <c r="BM1097" s="83"/>
      <c r="BN1097" s="83"/>
      <c r="BO1097" s="83"/>
      <c r="BP1097" s="83"/>
      <c r="BQ1097" s="83"/>
      <c r="BR1097" s="83"/>
      <c r="BS1097" s="83"/>
      <c r="BT1097" s="83"/>
      <c r="BU1097" s="83"/>
      <c r="BV1097" s="83"/>
      <c r="BW1097" s="83"/>
      <c r="BX1097" s="83"/>
      <c r="BY1097" s="83"/>
      <c r="BZ1097" s="83"/>
      <c r="CA1097" s="83"/>
      <c r="CB1097" s="83"/>
      <c r="CC1097" s="83"/>
      <c r="CD1097" s="83"/>
      <c r="CE1097" s="83"/>
      <c r="CF1097" s="83"/>
      <c r="CG1097" s="83"/>
      <c r="CH1097" s="83"/>
      <c r="CI1097" s="83"/>
      <c r="CJ1097" s="83"/>
      <c r="CK1097" s="83"/>
      <c r="CL1097" s="83"/>
      <c r="CM1097" s="83"/>
      <c r="CN1097" s="83"/>
      <c r="CO1097" s="83"/>
      <c r="CP1097" s="83"/>
      <c r="CQ1097" s="83"/>
      <c r="CR1097" s="83"/>
      <c r="CS1097" s="83"/>
      <c r="CT1097" s="83"/>
      <c r="CU1097" s="83"/>
      <c r="CV1097" s="83"/>
      <c r="CW1097" s="83"/>
      <c r="CX1097" s="83"/>
      <c r="CY1097" s="83"/>
      <c r="CZ1097" s="83"/>
      <c r="DA1097" s="83"/>
      <c r="DB1097" s="83"/>
      <c r="DC1097" s="83"/>
      <c r="DD1097" s="83"/>
      <c r="DE1097" s="83"/>
      <c r="DF1097" s="83"/>
      <c r="DG1097" s="83"/>
      <c r="DH1097" s="83"/>
      <c r="DI1097" s="83"/>
      <c r="DJ1097" s="83"/>
      <c r="DK1097" s="83"/>
      <c r="DL1097" s="83"/>
      <c r="DM1097" s="83"/>
      <c r="DN1097" s="83"/>
      <c r="DO1097" s="83"/>
      <c r="DP1097" s="83"/>
      <c r="DQ1097" s="83"/>
      <c r="DR1097" s="83"/>
      <c r="DS1097" s="83"/>
      <c r="DT1097" s="83"/>
      <c r="DU1097" s="83"/>
      <c r="DV1097" s="83"/>
      <c r="DW1097" s="83"/>
      <c r="DX1097" s="83"/>
      <c r="DY1097" s="83"/>
      <c r="DZ1097" s="83"/>
      <c r="EA1097" s="83"/>
      <c r="EB1097" s="83"/>
      <c r="EC1097" s="83"/>
      <c r="ED1097" s="83"/>
      <c r="EE1097" s="83"/>
      <c r="EF1097" s="83"/>
      <c r="EG1097" s="83"/>
      <c r="EH1097" s="83"/>
      <c r="EI1097" s="83"/>
      <c r="EJ1097" s="83"/>
      <c r="EK1097" s="83"/>
      <c r="EL1097" s="83"/>
      <c r="EM1097" s="83"/>
      <c r="EN1097" s="83"/>
      <c r="EO1097" s="83"/>
      <c r="EP1097" s="83"/>
      <c r="EQ1097" s="83"/>
      <c r="ER1097" s="83"/>
      <c r="ES1097" s="83"/>
      <c r="ET1097" s="83"/>
      <c r="EU1097" s="83"/>
      <c r="EV1097" s="83"/>
      <c r="EW1097" s="83"/>
      <c r="EX1097" s="83"/>
      <c r="EY1097" s="83"/>
      <c r="EZ1097" s="83"/>
      <c r="FA1097" s="83"/>
      <c r="FB1097" s="83"/>
      <c r="FC1097" s="83"/>
      <c r="FD1097" s="83"/>
      <c r="FE1097" s="83"/>
      <c r="FF1097" s="83"/>
      <c r="FG1097" s="83"/>
      <c r="FH1097" s="83"/>
      <c r="FI1097" s="83"/>
      <c r="FJ1097" s="83"/>
      <c r="FK1097" s="83"/>
      <c r="FL1097" s="83"/>
      <c r="FM1097" s="83"/>
      <c r="FN1097" s="83"/>
      <c r="FO1097" s="83"/>
      <c r="FP1097" s="83"/>
      <c r="FQ1097" s="83"/>
      <c r="FR1097" s="83"/>
      <c r="FS1097" s="83"/>
      <c r="FT1097" s="83"/>
      <c r="FU1097" s="83"/>
      <c r="FV1097" s="83"/>
      <c r="FW1097" s="83"/>
      <c r="FX1097" s="83"/>
      <c r="FY1097" s="83"/>
      <c r="FZ1097" s="83"/>
      <c r="GA1097" s="83"/>
      <c r="GB1097" s="83"/>
      <c r="GC1097" s="83"/>
      <c r="GD1097" s="83"/>
      <c r="GE1097" s="83"/>
      <c r="GF1097" s="83"/>
      <c r="GG1097" s="83"/>
      <c r="GH1097" s="83"/>
      <c r="GI1097" s="83"/>
      <c r="GJ1097" s="83"/>
      <c r="GK1097" s="83"/>
      <c r="GL1097" s="83"/>
      <c r="GM1097" s="83"/>
      <c r="GN1097" s="83"/>
      <c r="GO1097" s="83"/>
      <c r="GP1097" s="83"/>
      <c r="GQ1097" s="83"/>
      <c r="GR1097" s="83"/>
      <c r="GS1097" s="83"/>
      <c r="GT1097" s="83"/>
      <c r="GU1097" s="83"/>
      <c r="GV1097" s="83"/>
      <c r="GW1097" s="83"/>
      <c r="GX1097" s="83"/>
      <c r="GY1097" s="83"/>
      <c r="GZ1097" s="83"/>
      <c r="HA1097" s="83"/>
      <c r="HB1097" s="83"/>
      <c r="HC1097" s="83"/>
      <c r="HD1097" s="83"/>
      <c r="HE1097" s="83"/>
      <c r="HF1097" s="83"/>
      <c r="HG1097" s="83"/>
      <c r="HH1097" s="83"/>
      <c r="HI1097" s="83"/>
      <c r="HJ1097" s="83"/>
      <c r="HK1097" s="83"/>
      <c r="HL1097" s="83"/>
      <c r="HM1097" s="83"/>
      <c r="HN1097" s="83"/>
      <c r="HO1097" s="83"/>
      <c r="HP1097" s="83"/>
      <c r="HQ1097" s="83"/>
      <c r="HR1097" s="83"/>
      <c r="HS1097" s="83"/>
      <c r="HT1097" s="83"/>
      <c r="HU1097" s="83"/>
      <c r="HV1097" s="83"/>
      <c r="HW1097" s="83"/>
      <c r="HX1097" s="83"/>
      <c r="HY1097" s="83"/>
      <c r="HZ1097" s="83"/>
      <c r="IA1097" s="83"/>
      <c r="IB1097" s="83"/>
      <c r="IC1097" s="83"/>
      <c r="ID1097" s="83"/>
      <c r="IE1097" s="83"/>
      <c r="IF1097" s="83"/>
      <c r="IG1097" s="83"/>
      <c r="IH1097" s="83"/>
      <c r="II1097" s="83"/>
      <c r="IJ1097" s="83"/>
      <c r="IK1097" s="83"/>
      <c r="IL1097" s="83"/>
      <c r="IM1097" s="83"/>
      <c r="IN1097" s="83"/>
      <c r="IO1097" s="83"/>
      <c r="IP1097" s="83"/>
      <c r="IQ1097" s="83"/>
      <c r="IR1097" s="83"/>
      <c r="IS1097" s="83"/>
      <c r="IT1097" s="83"/>
      <c r="IU1097" s="83"/>
      <c r="IV1097" s="83"/>
      <c r="IW1097" s="83"/>
      <c r="IX1097" s="83"/>
      <c r="IY1097" s="83"/>
      <c r="IZ1097" s="83"/>
      <c r="JA1097" s="83"/>
      <c r="JB1097" s="83"/>
      <c r="JC1097" s="83"/>
      <c r="JD1097" s="83"/>
      <c r="JE1097" s="83"/>
    </row>
    <row r="1098" spans="1:265" s="8" customFormat="1" ht="15" customHeight="1" x14ac:dyDescent="0.2">
      <c r="A1098" s="573"/>
      <c r="B1098" s="131" t="s">
        <v>810</v>
      </c>
      <c r="C1098" s="206"/>
      <c r="D1098" s="335" t="s">
        <v>835</v>
      </c>
      <c r="E1098" s="218"/>
      <c r="F1098" s="1055"/>
      <c r="G1098" s="1056"/>
      <c r="H1098" s="335" t="s">
        <v>861</v>
      </c>
      <c r="I1098" s="335" t="s">
        <v>868</v>
      </c>
      <c r="J1098" s="335" t="s">
        <v>2121</v>
      </c>
      <c r="K1098" s="390" t="s">
        <v>601</v>
      </c>
      <c r="L1098" s="390" t="s">
        <v>97</v>
      </c>
      <c r="M1098" s="765" t="s">
        <v>506</v>
      </c>
      <c r="N1098" s="765" t="s">
        <v>24</v>
      </c>
      <c r="O1098" s="390" t="s">
        <v>440</v>
      </c>
      <c r="P1098" s="598">
        <v>2</v>
      </c>
      <c r="Q1098" s="599"/>
      <c r="R1098" s="599"/>
      <c r="S1098" s="599"/>
      <c r="T1098" s="599"/>
      <c r="U1098" s="599"/>
      <c r="V1098" s="599"/>
      <c r="W1098" s="600"/>
      <c r="X1098" s="130"/>
      <c r="Y1098" s="130"/>
      <c r="Z1098" s="112"/>
      <c r="AA1098" s="83"/>
      <c r="AB1098" s="83"/>
      <c r="AC1098" s="83" t="str">
        <f t="shared" si="26"/>
        <v/>
      </c>
      <c r="AD1098" s="83"/>
      <c r="AE1098" s="83"/>
      <c r="AF1098" s="83"/>
      <c r="AG1098" s="83"/>
      <c r="AH1098" s="83"/>
      <c r="AI1098" s="83"/>
      <c r="AJ1098" s="83"/>
      <c r="AK1098" s="83"/>
      <c r="AL1098" s="83"/>
      <c r="AM1098" s="83"/>
      <c r="AN1098" s="83"/>
      <c r="AO1098" s="83"/>
      <c r="AP1098" s="83"/>
      <c r="AQ1098" s="83"/>
      <c r="AR1098" s="83"/>
      <c r="AS1098" s="83"/>
      <c r="AT1098" s="83"/>
      <c r="AU1098" s="83"/>
      <c r="AV1098" s="83"/>
      <c r="AW1098" s="83"/>
      <c r="AX1098" s="83"/>
      <c r="AY1098" s="83"/>
      <c r="AZ1098" s="83"/>
      <c r="BA1098" s="83"/>
      <c r="BB1098" s="83"/>
      <c r="BC1098" s="83"/>
      <c r="BD1098" s="83"/>
      <c r="BE1098" s="83"/>
      <c r="BF1098" s="83"/>
      <c r="BG1098" s="83"/>
      <c r="BH1098" s="83"/>
      <c r="BI1098" s="83"/>
      <c r="BJ1098" s="83"/>
      <c r="BK1098" s="83"/>
      <c r="BL1098" s="83"/>
      <c r="BM1098" s="83"/>
      <c r="BN1098" s="83"/>
      <c r="BO1098" s="83"/>
      <c r="BP1098" s="83"/>
      <c r="BQ1098" s="83"/>
      <c r="BR1098" s="83"/>
      <c r="BS1098" s="83"/>
      <c r="BT1098" s="83"/>
      <c r="BU1098" s="83"/>
      <c r="BV1098" s="83"/>
      <c r="BW1098" s="83"/>
      <c r="BX1098" s="83"/>
      <c r="BY1098" s="83"/>
      <c r="BZ1098" s="83"/>
      <c r="CA1098" s="83"/>
      <c r="CB1098" s="83"/>
      <c r="CC1098" s="83"/>
      <c r="CD1098" s="83"/>
      <c r="CE1098" s="83"/>
      <c r="CF1098" s="83"/>
      <c r="CG1098" s="83"/>
      <c r="CH1098" s="83"/>
      <c r="CI1098" s="83"/>
      <c r="CJ1098" s="83"/>
      <c r="CK1098" s="83"/>
      <c r="CL1098" s="83"/>
      <c r="CM1098" s="83"/>
      <c r="CN1098" s="83"/>
      <c r="CO1098" s="83"/>
      <c r="CP1098" s="83"/>
      <c r="CQ1098" s="83"/>
      <c r="CR1098" s="83"/>
      <c r="CS1098" s="83"/>
      <c r="CT1098" s="83"/>
      <c r="CU1098" s="83"/>
      <c r="CV1098" s="83"/>
      <c r="CW1098" s="83"/>
      <c r="CX1098" s="83"/>
      <c r="CY1098" s="83"/>
      <c r="CZ1098" s="83"/>
      <c r="DA1098" s="83"/>
      <c r="DB1098" s="83"/>
      <c r="DC1098" s="83"/>
      <c r="DD1098" s="83"/>
      <c r="DE1098" s="83"/>
      <c r="DF1098" s="83"/>
      <c r="DG1098" s="83"/>
      <c r="DH1098" s="83"/>
      <c r="DI1098" s="83"/>
      <c r="DJ1098" s="83"/>
      <c r="DK1098" s="83"/>
      <c r="DL1098" s="83"/>
      <c r="DM1098" s="83"/>
      <c r="DN1098" s="83"/>
      <c r="DO1098" s="83"/>
      <c r="DP1098" s="83"/>
      <c r="DQ1098" s="83"/>
      <c r="DR1098" s="83"/>
      <c r="DS1098" s="83"/>
      <c r="DT1098" s="83"/>
      <c r="DU1098" s="83"/>
      <c r="DV1098" s="83"/>
      <c r="DW1098" s="83"/>
      <c r="DX1098" s="83"/>
      <c r="DY1098" s="83"/>
      <c r="DZ1098" s="83"/>
      <c r="EA1098" s="83"/>
      <c r="EB1098" s="83"/>
      <c r="EC1098" s="83"/>
      <c r="ED1098" s="83"/>
      <c r="EE1098" s="83"/>
      <c r="EF1098" s="83"/>
      <c r="EG1098" s="83"/>
      <c r="EH1098" s="83"/>
      <c r="EI1098" s="83"/>
      <c r="EJ1098" s="83"/>
      <c r="EK1098" s="83"/>
      <c r="EL1098" s="83"/>
      <c r="EM1098" s="83"/>
      <c r="EN1098" s="83"/>
      <c r="EO1098" s="83"/>
      <c r="EP1098" s="83"/>
      <c r="EQ1098" s="83"/>
      <c r="ER1098" s="83"/>
      <c r="ES1098" s="83"/>
      <c r="ET1098" s="83"/>
      <c r="EU1098" s="83"/>
      <c r="EV1098" s="83"/>
      <c r="EW1098" s="83"/>
      <c r="EX1098" s="83"/>
      <c r="EY1098" s="83"/>
      <c r="EZ1098" s="83"/>
      <c r="FA1098" s="83"/>
      <c r="FB1098" s="83"/>
      <c r="FC1098" s="83"/>
      <c r="FD1098" s="83"/>
      <c r="FE1098" s="83"/>
      <c r="FF1098" s="83"/>
      <c r="FG1098" s="83"/>
      <c r="FH1098" s="83"/>
      <c r="FI1098" s="83"/>
      <c r="FJ1098" s="83"/>
      <c r="FK1098" s="83"/>
      <c r="FL1098" s="83"/>
      <c r="FM1098" s="83"/>
      <c r="FN1098" s="83"/>
      <c r="FO1098" s="83"/>
      <c r="FP1098" s="83"/>
      <c r="FQ1098" s="83"/>
      <c r="FR1098" s="83"/>
      <c r="FS1098" s="83"/>
      <c r="FT1098" s="83"/>
      <c r="FU1098" s="83"/>
      <c r="FV1098" s="83"/>
      <c r="FW1098" s="83"/>
      <c r="FX1098" s="83"/>
      <c r="FY1098" s="83"/>
      <c r="FZ1098" s="83"/>
      <c r="GA1098" s="83"/>
      <c r="GB1098" s="83"/>
      <c r="GC1098" s="83"/>
      <c r="GD1098" s="83"/>
      <c r="GE1098" s="83"/>
      <c r="GF1098" s="83"/>
      <c r="GG1098" s="83"/>
      <c r="GH1098" s="83"/>
      <c r="GI1098" s="83"/>
      <c r="GJ1098" s="83"/>
      <c r="GK1098" s="83"/>
      <c r="GL1098" s="83"/>
      <c r="GM1098" s="83"/>
      <c r="GN1098" s="83"/>
      <c r="GO1098" s="83"/>
      <c r="GP1098" s="83"/>
      <c r="GQ1098" s="83"/>
      <c r="GR1098" s="83"/>
      <c r="GS1098" s="83"/>
      <c r="GT1098" s="83"/>
      <c r="GU1098" s="83"/>
      <c r="GV1098" s="83"/>
      <c r="GW1098" s="83"/>
      <c r="GX1098" s="83"/>
      <c r="GY1098" s="83"/>
      <c r="GZ1098" s="83"/>
      <c r="HA1098" s="83"/>
      <c r="HB1098" s="83"/>
      <c r="HC1098" s="83"/>
      <c r="HD1098" s="83"/>
      <c r="HE1098" s="83"/>
      <c r="HF1098" s="83"/>
      <c r="HG1098" s="83"/>
      <c r="HH1098" s="83"/>
      <c r="HI1098" s="83"/>
      <c r="HJ1098" s="83"/>
      <c r="HK1098" s="83"/>
      <c r="HL1098" s="83"/>
      <c r="HM1098" s="83"/>
      <c r="HN1098" s="83"/>
      <c r="HO1098" s="83"/>
      <c r="HP1098" s="83"/>
      <c r="HQ1098" s="83"/>
      <c r="HR1098" s="83"/>
      <c r="HS1098" s="83"/>
      <c r="HT1098" s="83"/>
      <c r="HU1098" s="83"/>
      <c r="HV1098" s="83"/>
      <c r="HW1098" s="83"/>
      <c r="HX1098" s="83"/>
      <c r="HY1098" s="83"/>
      <c r="HZ1098" s="83"/>
      <c r="IA1098" s="83"/>
      <c r="IB1098" s="83"/>
      <c r="IC1098" s="83"/>
      <c r="ID1098" s="83"/>
      <c r="IE1098" s="83"/>
      <c r="IF1098" s="83"/>
      <c r="IG1098" s="83"/>
      <c r="IH1098" s="83"/>
      <c r="II1098" s="83"/>
      <c r="IJ1098" s="83"/>
      <c r="IK1098" s="83"/>
      <c r="IL1098" s="83"/>
      <c r="IM1098" s="83"/>
      <c r="IN1098" s="83"/>
      <c r="IO1098" s="83"/>
      <c r="IP1098" s="83"/>
      <c r="IQ1098" s="83"/>
      <c r="IR1098" s="83"/>
      <c r="IS1098" s="83"/>
      <c r="IT1098" s="83"/>
      <c r="IU1098" s="83"/>
      <c r="IV1098" s="83"/>
      <c r="IW1098" s="83"/>
      <c r="IX1098" s="83"/>
      <c r="IY1098" s="83"/>
      <c r="IZ1098" s="83"/>
      <c r="JA1098" s="83"/>
      <c r="JB1098" s="83"/>
      <c r="JC1098" s="83"/>
      <c r="JD1098" s="83"/>
      <c r="JE1098" s="83"/>
    </row>
    <row r="1099" spans="1:265" s="8" customFormat="1" ht="15" customHeight="1" x14ac:dyDescent="0.2">
      <c r="A1099" s="573"/>
      <c r="B1099" s="131" t="s">
        <v>810</v>
      </c>
      <c r="C1099" s="206"/>
      <c r="D1099" s="335" t="s">
        <v>835</v>
      </c>
      <c r="E1099" s="218"/>
      <c r="F1099" s="1055"/>
      <c r="G1099" s="1056"/>
      <c r="H1099" s="335" t="s">
        <v>861</v>
      </c>
      <c r="I1099" s="335" t="s">
        <v>868</v>
      </c>
      <c r="J1099" s="335" t="s">
        <v>2121</v>
      </c>
      <c r="K1099" s="390" t="s">
        <v>751</v>
      </c>
      <c r="L1099" s="390" t="s">
        <v>97</v>
      </c>
      <c r="M1099" s="765" t="s">
        <v>506</v>
      </c>
      <c r="N1099" s="765" t="s">
        <v>101</v>
      </c>
      <c r="O1099" s="390" t="s">
        <v>440</v>
      </c>
      <c r="P1099" s="598">
        <v>2</v>
      </c>
      <c r="Q1099" s="599"/>
      <c r="R1099" s="599"/>
      <c r="S1099" s="599"/>
      <c r="T1099" s="599"/>
      <c r="U1099" s="599"/>
      <c r="V1099" s="599"/>
      <c r="W1099" s="600"/>
      <c r="X1099" s="130"/>
      <c r="Y1099" s="130"/>
      <c r="Z1099" s="112"/>
      <c r="AA1099" s="83"/>
      <c r="AB1099" s="83"/>
      <c r="AC1099" s="83" t="str">
        <f t="shared" si="26"/>
        <v/>
      </c>
      <c r="AD1099" s="83"/>
      <c r="AE1099" s="83"/>
      <c r="AF1099" s="83"/>
      <c r="AG1099" s="83"/>
      <c r="AH1099" s="83"/>
      <c r="AI1099" s="83"/>
      <c r="AJ1099" s="83"/>
      <c r="AK1099" s="83"/>
      <c r="AL1099" s="83"/>
      <c r="AM1099" s="83"/>
      <c r="AN1099" s="83"/>
      <c r="AO1099" s="83"/>
      <c r="AP1099" s="83"/>
      <c r="AQ1099" s="83"/>
      <c r="AR1099" s="83"/>
      <c r="AS1099" s="83"/>
      <c r="AT1099" s="83"/>
      <c r="AU1099" s="83"/>
      <c r="AV1099" s="83"/>
      <c r="AW1099" s="83"/>
      <c r="AX1099" s="83"/>
      <c r="AY1099" s="83"/>
      <c r="AZ1099" s="83"/>
      <c r="BA1099" s="83"/>
      <c r="BB1099" s="83"/>
      <c r="BC1099" s="83"/>
      <c r="BD1099" s="83"/>
      <c r="BE1099" s="83"/>
      <c r="BF1099" s="83"/>
      <c r="BG1099" s="83"/>
      <c r="BH1099" s="83"/>
      <c r="BI1099" s="83"/>
      <c r="BJ1099" s="83"/>
      <c r="BK1099" s="83"/>
      <c r="BL1099" s="83"/>
      <c r="BM1099" s="83"/>
      <c r="BN1099" s="83"/>
      <c r="BO1099" s="83"/>
      <c r="BP1099" s="83"/>
      <c r="BQ1099" s="83"/>
      <c r="BR1099" s="83"/>
      <c r="BS1099" s="83"/>
      <c r="BT1099" s="83"/>
      <c r="BU1099" s="83"/>
      <c r="BV1099" s="83"/>
      <c r="BW1099" s="83"/>
      <c r="BX1099" s="83"/>
      <c r="BY1099" s="83"/>
      <c r="BZ1099" s="83"/>
      <c r="CA1099" s="83"/>
      <c r="CB1099" s="83"/>
      <c r="CC1099" s="83"/>
      <c r="CD1099" s="83"/>
      <c r="CE1099" s="83"/>
      <c r="CF1099" s="83"/>
      <c r="CG1099" s="83"/>
      <c r="CH1099" s="83"/>
      <c r="CI1099" s="83"/>
      <c r="CJ1099" s="83"/>
      <c r="CK1099" s="83"/>
      <c r="CL1099" s="83"/>
      <c r="CM1099" s="83"/>
      <c r="CN1099" s="83"/>
      <c r="CO1099" s="83"/>
      <c r="CP1099" s="83"/>
      <c r="CQ1099" s="83"/>
      <c r="CR1099" s="83"/>
      <c r="CS1099" s="83"/>
      <c r="CT1099" s="83"/>
      <c r="CU1099" s="83"/>
      <c r="CV1099" s="83"/>
      <c r="CW1099" s="83"/>
      <c r="CX1099" s="83"/>
      <c r="CY1099" s="83"/>
      <c r="CZ1099" s="83"/>
      <c r="DA1099" s="83"/>
      <c r="DB1099" s="83"/>
      <c r="DC1099" s="83"/>
      <c r="DD1099" s="83"/>
      <c r="DE1099" s="83"/>
      <c r="DF1099" s="83"/>
      <c r="DG1099" s="83"/>
      <c r="DH1099" s="83"/>
      <c r="DI1099" s="83"/>
      <c r="DJ1099" s="83"/>
      <c r="DK1099" s="83"/>
      <c r="DL1099" s="83"/>
      <c r="DM1099" s="83"/>
      <c r="DN1099" s="83"/>
      <c r="DO1099" s="83"/>
      <c r="DP1099" s="83"/>
      <c r="DQ1099" s="83"/>
      <c r="DR1099" s="83"/>
      <c r="DS1099" s="83"/>
      <c r="DT1099" s="83"/>
      <c r="DU1099" s="83"/>
      <c r="DV1099" s="83"/>
      <c r="DW1099" s="83"/>
      <c r="DX1099" s="83"/>
      <c r="DY1099" s="83"/>
      <c r="DZ1099" s="83"/>
      <c r="EA1099" s="83"/>
      <c r="EB1099" s="83"/>
      <c r="EC1099" s="83"/>
      <c r="ED1099" s="83"/>
      <c r="EE1099" s="83"/>
      <c r="EF1099" s="83"/>
      <c r="EG1099" s="83"/>
      <c r="EH1099" s="83"/>
      <c r="EI1099" s="83"/>
      <c r="EJ1099" s="83"/>
      <c r="EK1099" s="83"/>
      <c r="EL1099" s="83"/>
      <c r="EM1099" s="83"/>
      <c r="EN1099" s="83"/>
      <c r="EO1099" s="83"/>
      <c r="EP1099" s="83"/>
      <c r="EQ1099" s="83"/>
      <c r="ER1099" s="83"/>
      <c r="ES1099" s="83"/>
      <c r="ET1099" s="83"/>
      <c r="EU1099" s="83"/>
      <c r="EV1099" s="83"/>
      <c r="EW1099" s="83"/>
      <c r="EX1099" s="83"/>
      <c r="EY1099" s="83"/>
      <c r="EZ1099" s="83"/>
      <c r="FA1099" s="83"/>
      <c r="FB1099" s="83"/>
      <c r="FC1099" s="83"/>
      <c r="FD1099" s="83"/>
      <c r="FE1099" s="83"/>
      <c r="FF1099" s="83"/>
      <c r="FG1099" s="83"/>
      <c r="FH1099" s="83"/>
      <c r="FI1099" s="83"/>
      <c r="FJ1099" s="83"/>
      <c r="FK1099" s="83"/>
      <c r="FL1099" s="83"/>
      <c r="FM1099" s="83"/>
      <c r="FN1099" s="83"/>
      <c r="FO1099" s="83"/>
      <c r="FP1099" s="83"/>
      <c r="FQ1099" s="83"/>
      <c r="FR1099" s="83"/>
      <c r="FS1099" s="83"/>
      <c r="FT1099" s="83"/>
      <c r="FU1099" s="83"/>
      <c r="FV1099" s="83"/>
      <c r="FW1099" s="83"/>
      <c r="FX1099" s="83"/>
      <c r="FY1099" s="83"/>
      <c r="FZ1099" s="83"/>
      <c r="GA1099" s="83"/>
      <c r="GB1099" s="83"/>
      <c r="GC1099" s="83"/>
      <c r="GD1099" s="83"/>
      <c r="GE1099" s="83"/>
      <c r="GF1099" s="83"/>
      <c r="GG1099" s="83"/>
      <c r="GH1099" s="83"/>
      <c r="GI1099" s="83"/>
      <c r="GJ1099" s="83"/>
      <c r="GK1099" s="83"/>
      <c r="GL1099" s="83"/>
      <c r="GM1099" s="83"/>
      <c r="GN1099" s="83"/>
      <c r="GO1099" s="83"/>
      <c r="GP1099" s="83"/>
      <c r="GQ1099" s="83"/>
      <c r="GR1099" s="83"/>
      <c r="GS1099" s="83"/>
      <c r="GT1099" s="83"/>
      <c r="GU1099" s="83"/>
      <c r="GV1099" s="83"/>
      <c r="GW1099" s="83"/>
      <c r="GX1099" s="83"/>
      <c r="GY1099" s="83"/>
      <c r="GZ1099" s="83"/>
      <c r="HA1099" s="83"/>
      <c r="HB1099" s="83"/>
      <c r="HC1099" s="83"/>
      <c r="HD1099" s="83"/>
      <c r="HE1099" s="83"/>
      <c r="HF1099" s="83"/>
      <c r="HG1099" s="83"/>
      <c r="HH1099" s="83"/>
      <c r="HI1099" s="83"/>
      <c r="HJ1099" s="83"/>
      <c r="HK1099" s="83"/>
      <c r="HL1099" s="83"/>
      <c r="HM1099" s="83"/>
      <c r="HN1099" s="83"/>
      <c r="HO1099" s="83"/>
      <c r="HP1099" s="83"/>
      <c r="HQ1099" s="83"/>
      <c r="HR1099" s="83"/>
      <c r="HS1099" s="83"/>
      <c r="HT1099" s="83"/>
      <c r="HU1099" s="83"/>
      <c r="HV1099" s="83"/>
      <c r="HW1099" s="83"/>
      <c r="HX1099" s="83"/>
      <c r="HY1099" s="83"/>
      <c r="HZ1099" s="83"/>
      <c r="IA1099" s="83"/>
      <c r="IB1099" s="83"/>
      <c r="IC1099" s="83"/>
      <c r="ID1099" s="83"/>
      <c r="IE1099" s="83"/>
      <c r="IF1099" s="83"/>
      <c r="IG1099" s="83"/>
      <c r="IH1099" s="83"/>
      <c r="II1099" s="83"/>
      <c r="IJ1099" s="83"/>
      <c r="IK1099" s="83"/>
      <c r="IL1099" s="83"/>
      <c r="IM1099" s="83"/>
      <c r="IN1099" s="83"/>
      <c r="IO1099" s="83"/>
      <c r="IP1099" s="83"/>
      <c r="IQ1099" s="83"/>
      <c r="IR1099" s="83"/>
      <c r="IS1099" s="83"/>
      <c r="IT1099" s="83"/>
      <c r="IU1099" s="83"/>
      <c r="IV1099" s="83"/>
      <c r="IW1099" s="83"/>
      <c r="IX1099" s="83"/>
      <c r="IY1099" s="83"/>
      <c r="IZ1099" s="83"/>
      <c r="JA1099" s="83"/>
      <c r="JB1099" s="83"/>
      <c r="JC1099" s="83"/>
      <c r="JD1099" s="83"/>
      <c r="JE1099" s="83"/>
    </row>
    <row r="1100" spans="1:265" s="8" customFormat="1" ht="15" customHeight="1" x14ac:dyDescent="0.2">
      <c r="A1100" s="573"/>
      <c r="B1100" s="131" t="s">
        <v>810</v>
      </c>
      <c r="C1100" s="206"/>
      <c r="D1100" s="336" t="s">
        <v>835</v>
      </c>
      <c r="E1100" s="218"/>
      <c r="F1100" s="1055"/>
      <c r="G1100" s="1056"/>
      <c r="H1100" s="336" t="s">
        <v>861</v>
      </c>
      <c r="I1100" s="336" t="s">
        <v>868</v>
      </c>
      <c r="J1100" s="336" t="s">
        <v>2121</v>
      </c>
      <c r="K1100" s="392" t="s">
        <v>911</v>
      </c>
      <c r="L1100" s="392" t="s">
        <v>97</v>
      </c>
      <c r="M1100" s="1163" t="s">
        <v>504</v>
      </c>
      <c r="N1100" s="1163" t="s">
        <v>24</v>
      </c>
      <c r="O1100" s="392" t="s">
        <v>435</v>
      </c>
      <c r="P1100" s="581">
        <v>3</v>
      </c>
      <c r="Q1100" s="582"/>
      <c r="R1100" s="582"/>
      <c r="S1100" s="582"/>
      <c r="T1100" s="582"/>
      <c r="U1100" s="582"/>
      <c r="V1100" s="582"/>
      <c r="W1100" s="583"/>
      <c r="X1100" s="130"/>
      <c r="Y1100" s="130"/>
      <c r="Z1100" s="112"/>
      <c r="AA1100" s="83"/>
      <c r="AB1100" s="83"/>
      <c r="AC1100" s="83" t="str">
        <f t="shared" si="26"/>
        <v/>
      </c>
      <c r="AD1100" s="83"/>
      <c r="AE1100" s="83"/>
      <c r="AF1100" s="83"/>
      <c r="AG1100" s="83"/>
      <c r="AH1100" s="83"/>
      <c r="AI1100" s="83"/>
      <c r="AJ1100" s="83"/>
      <c r="AK1100" s="83"/>
      <c r="AL1100" s="83"/>
      <c r="AM1100" s="83"/>
      <c r="AN1100" s="83"/>
      <c r="AO1100" s="83"/>
      <c r="AP1100" s="83"/>
      <c r="AQ1100" s="83"/>
      <c r="AR1100" s="83"/>
      <c r="AS1100" s="83"/>
      <c r="AT1100" s="83"/>
      <c r="AU1100" s="83"/>
      <c r="AV1100" s="83"/>
      <c r="AW1100" s="83"/>
      <c r="AX1100" s="83"/>
      <c r="AY1100" s="83"/>
      <c r="AZ1100" s="83"/>
      <c r="BA1100" s="83"/>
      <c r="BB1100" s="83"/>
      <c r="BC1100" s="83"/>
      <c r="BD1100" s="83"/>
      <c r="BE1100" s="83"/>
      <c r="BF1100" s="83"/>
      <c r="BG1100" s="83"/>
      <c r="BH1100" s="83"/>
      <c r="BI1100" s="83"/>
      <c r="BJ1100" s="83"/>
      <c r="BK1100" s="83"/>
      <c r="BL1100" s="83"/>
      <c r="BM1100" s="83"/>
      <c r="BN1100" s="83"/>
      <c r="BO1100" s="83"/>
      <c r="BP1100" s="83"/>
      <c r="BQ1100" s="83"/>
      <c r="BR1100" s="83"/>
      <c r="BS1100" s="83"/>
      <c r="BT1100" s="83"/>
      <c r="BU1100" s="83"/>
      <c r="BV1100" s="83"/>
      <c r="BW1100" s="83"/>
      <c r="BX1100" s="83"/>
      <c r="BY1100" s="83"/>
      <c r="BZ1100" s="83"/>
      <c r="CA1100" s="83"/>
      <c r="CB1100" s="83"/>
      <c r="CC1100" s="83"/>
      <c r="CD1100" s="83"/>
      <c r="CE1100" s="83"/>
      <c r="CF1100" s="83"/>
      <c r="CG1100" s="83"/>
      <c r="CH1100" s="83"/>
      <c r="CI1100" s="83"/>
      <c r="CJ1100" s="83"/>
      <c r="CK1100" s="83"/>
      <c r="CL1100" s="83"/>
      <c r="CM1100" s="83"/>
      <c r="CN1100" s="83"/>
      <c r="CO1100" s="83"/>
      <c r="CP1100" s="83"/>
      <c r="CQ1100" s="83"/>
      <c r="CR1100" s="83"/>
      <c r="CS1100" s="83"/>
      <c r="CT1100" s="83"/>
      <c r="CU1100" s="83"/>
      <c r="CV1100" s="83"/>
      <c r="CW1100" s="83"/>
      <c r="CX1100" s="83"/>
      <c r="CY1100" s="83"/>
      <c r="CZ1100" s="83"/>
      <c r="DA1100" s="83"/>
      <c r="DB1100" s="83"/>
      <c r="DC1100" s="83"/>
      <c r="DD1100" s="83"/>
      <c r="DE1100" s="83"/>
      <c r="DF1100" s="83"/>
      <c r="DG1100" s="83"/>
      <c r="DH1100" s="83"/>
      <c r="DI1100" s="83"/>
      <c r="DJ1100" s="83"/>
      <c r="DK1100" s="83"/>
      <c r="DL1100" s="83"/>
      <c r="DM1100" s="83"/>
      <c r="DN1100" s="83"/>
      <c r="DO1100" s="83"/>
      <c r="DP1100" s="83"/>
      <c r="DQ1100" s="83"/>
      <c r="DR1100" s="83"/>
      <c r="DS1100" s="83"/>
      <c r="DT1100" s="83"/>
      <c r="DU1100" s="83"/>
      <c r="DV1100" s="83"/>
      <c r="DW1100" s="83"/>
      <c r="DX1100" s="83"/>
      <c r="DY1100" s="83"/>
      <c r="DZ1100" s="83"/>
      <c r="EA1100" s="83"/>
      <c r="EB1100" s="83"/>
      <c r="EC1100" s="83"/>
      <c r="ED1100" s="83"/>
      <c r="EE1100" s="83"/>
      <c r="EF1100" s="83"/>
      <c r="EG1100" s="83"/>
      <c r="EH1100" s="83"/>
      <c r="EI1100" s="83"/>
      <c r="EJ1100" s="83"/>
      <c r="EK1100" s="83"/>
      <c r="EL1100" s="83"/>
      <c r="EM1100" s="83"/>
      <c r="EN1100" s="83"/>
      <c r="EO1100" s="83"/>
      <c r="EP1100" s="83"/>
      <c r="EQ1100" s="83"/>
      <c r="ER1100" s="83"/>
      <c r="ES1100" s="83"/>
      <c r="ET1100" s="83"/>
      <c r="EU1100" s="83"/>
      <c r="EV1100" s="83"/>
      <c r="EW1100" s="83"/>
      <c r="EX1100" s="83"/>
      <c r="EY1100" s="83"/>
      <c r="EZ1100" s="83"/>
      <c r="FA1100" s="83"/>
      <c r="FB1100" s="83"/>
      <c r="FC1100" s="83"/>
      <c r="FD1100" s="83"/>
      <c r="FE1100" s="83"/>
      <c r="FF1100" s="83"/>
      <c r="FG1100" s="83"/>
      <c r="FH1100" s="83"/>
      <c r="FI1100" s="83"/>
      <c r="FJ1100" s="83"/>
      <c r="FK1100" s="83"/>
      <c r="FL1100" s="83"/>
      <c r="FM1100" s="83"/>
      <c r="FN1100" s="83"/>
      <c r="FO1100" s="83"/>
      <c r="FP1100" s="83"/>
      <c r="FQ1100" s="83"/>
      <c r="FR1100" s="83"/>
      <c r="FS1100" s="83"/>
      <c r="FT1100" s="83"/>
      <c r="FU1100" s="83"/>
      <c r="FV1100" s="83"/>
      <c r="FW1100" s="83"/>
      <c r="FX1100" s="83"/>
      <c r="FY1100" s="83"/>
      <c r="FZ1100" s="83"/>
      <c r="GA1100" s="83"/>
      <c r="GB1100" s="83"/>
      <c r="GC1100" s="83"/>
      <c r="GD1100" s="83"/>
      <c r="GE1100" s="83"/>
      <c r="GF1100" s="83"/>
      <c r="GG1100" s="83"/>
      <c r="GH1100" s="83"/>
      <c r="GI1100" s="83"/>
      <c r="GJ1100" s="83"/>
      <c r="GK1100" s="83"/>
      <c r="GL1100" s="83"/>
      <c r="GM1100" s="83"/>
      <c r="GN1100" s="83"/>
      <c r="GO1100" s="83"/>
      <c r="GP1100" s="83"/>
      <c r="GQ1100" s="83"/>
      <c r="GR1100" s="83"/>
      <c r="GS1100" s="83"/>
      <c r="GT1100" s="83"/>
      <c r="GU1100" s="83"/>
      <c r="GV1100" s="83"/>
      <c r="GW1100" s="83"/>
      <c r="GX1100" s="83"/>
      <c r="GY1100" s="83"/>
      <c r="GZ1100" s="83"/>
      <c r="HA1100" s="83"/>
      <c r="HB1100" s="83"/>
      <c r="HC1100" s="83"/>
      <c r="HD1100" s="83"/>
      <c r="HE1100" s="83"/>
      <c r="HF1100" s="83"/>
      <c r="HG1100" s="83"/>
      <c r="HH1100" s="83"/>
      <c r="HI1100" s="83"/>
      <c r="HJ1100" s="83"/>
      <c r="HK1100" s="83"/>
      <c r="HL1100" s="83"/>
      <c r="HM1100" s="83"/>
      <c r="HN1100" s="83"/>
      <c r="HO1100" s="83"/>
      <c r="HP1100" s="83"/>
      <c r="HQ1100" s="83"/>
      <c r="HR1100" s="83"/>
      <c r="HS1100" s="83"/>
      <c r="HT1100" s="83"/>
      <c r="HU1100" s="83"/>
      <c r="HV1100" s="83"/>
      <c r="HW1100" s="83"/>
      <c r="HX1100" s="83"/>
      <c r="HY1100" s="83"/>
      <c r="HZ1100" s="83"/>
      <c r="IA1100" s="83"/>
      <c r="IB1100" s="83"/>
      <c r="IC1100" s="83"/>
      <c r="ID1100" s="83"/>
      <c r="IE1100" s="83"/>
      <c r="IF1100" s="83"/>
      <c r="IG1100" s="83"/>
      <c r="IH1100" s="83"/>
      <c r="II1100" s="83"/>
      <c r="IJ1100" s="83"/>
      <c r="IK1100" s="83"/>
      <c r="IL1100" s="83"/>
      <c r="IM1100" s="83"/>
      <c r="IN1100" s="83"/>
      <c r="IO1100" s="83"/>
      <c r="IP1100" s="83"/>
      <c r="IQ1100" s="83"/>
      <c r="IR1100" s="83"/>
      <c r="IS1100" s="83"/>
      <c r="IT1100" s="83"/>
      <c r="IU1100" s="83"/>
      <c r="IV1100" s="83"/>
      <c r="IW1100" s="83"/>
      <c r="IX1100" s="83"/>
      <c r="IY1100" s="83"/>
      <c r="IZ1100" s="83"/>
      <c r="JA1100" s="83"/>
      <c r="JB1100" s="83"/>
      <c r="JC1100" s="83"/>
      <c r="JD1100" s="83"/>
      <c r="JE1100" s="83"/>
    </row>
    <row r="1101" spans="1:265" s="8" customFormat="1" ht="15" customHeight="1" x14ac:dyDescent="0.2">
      <c r="A1101" s="573"/>
      <c r="B1101" s="131" t="s">
        <v>810</v>
      </c>
      <c r="C1101" s="206"/>
      <c r="D1101" s="336" t="s">
        <v>835</v>
      </c>
      <c r="E1101" s="218"/>
      <c r="F1101" s="1055"/>
      <c r="G1101" s="1056"/>
      <c r="H1101" s="336" t="s">
        <v>861</v>
      </c>
      <c r="I1101" s="335" t="s">
        <v>864</v>
      </c>
      <c r="J1101" s="336"/>
      <c r="K1101" s="392" t="s">
        <v>2111</v>
      </c>
      <c r="L1101" s="392"/>
      <c r="M1101" s="1163"/>
      <c r="N1101" s="1163"/>
      <c r="O1101" s="392"/>
      <c r="P1101" s="581"/>
      <c r="Q1101" s="582"/>
      <c r="R1101" s="582"/>
      <c r="S1101" s="582"/>
      <c r="T1101" s="582">
        <v>3</v>
      </c>
      <c r="U1101" s="582"/>
      <c r="V1101" s="582"/>
      <c r="W1101" s="583"/>
      <c r="X1101" s="130"/>
      <c r="Y1101" s="130"/>
      <c r="Z1101" s="112"/>
      <c r="AA1101" s="83"/>
      <c r="AB1101" s="83"/>
      <c r="AC1101" s="83" t="str">
        <f t="shared" si="26"/>
        <v/>
      </c>
      <c r="AD1101" s="83"/>
      <c r="AE1101" s="83"/>
      <c r="AF1101" s="83"/>
      <c r="AG1101" s="83"/>
      <c r="AH1101" s="83"/>
      <c r="AI1101" s="83"/>
      <c r="AJ1101" s="83"/>
      <c r="AK1101" s="83"/>
      <c r="AL1101" s="83"/>
      <c r="AM1101" s="83"/>
      <c r="AN1101" s="83"/>
      <c r="AO1101" s="83"/>
      <c r="AP1101" s="83"/>
      <c r="AQ1101" s="83"/>
      <c r="AR1101" s="83"/>
      <c r="AS1101" s="83"/>
      <c r="AT1101" s="83"/>
      <c r="AU1101" s="83"/>
      <c r="AV1101" s="83"/>
      <c r="AW1101" s="83"/>
      <c r="AX1101" s="83"/>
      <c r="AY1101" s="83"/>
      <c r="AZ1101" s="83"/>
      <c r="BA1101" s="83"/>
      <c r="BB1101" s="83"/>
      <c r="BC1101" s="83"/>
      <c r="BD1101" s="83"/>
      <c r="BE1101" s="83"/>
      <c r="BF1101" s="83"/>
      <c r="BG1101" s="83"/>
      <c r="BH1101" s="83"/>
      <c r="BI1101" s="83"/>
      <c r="BJ1101" s="83"/>
      <c r="BK1101" s="83"/>
      <c r="BL1101" s="83"/>
      <c r="BM1101" s="83"/>
      <c r="BN1101" s="83"/>
      <c r="BO1101" s="83"/>
      <c r="BP1101" s="83"/>
      <c r="BQ1101" s="83"/>
      <c r="BR1101" s="83"/>
      <c r="BS1101" s="83"/>
      <c r="BT1101" s="83"/>
      <c r="BU1101" s="83"/>
      <c r="BV1101" s="83"/>
      <c r="BW1101" s="83"/>
      <c r="BX1101" s="83"/>
      <c r="BY1101" s="83"/>
      <c r="BZ1101" s="83"/>
      <c r="CA1101" s="83"/>
      <c r="CB1101" s="83"/>
      <c r="CC1101" s="83"/>
      <c r="CD1101" s="83"/>
      <c r="CE1101" s="83"/>
      <c r="CF1101" s="83"/>
      <c r="CG1101" s="83"/>
      <c r="CH1101" s="83"/>
      <c r="CI1101" s="83"/>
      <c r="CJ1101" s="83"/>
      <c r="CK1101" s="83"/>
      <c r="CL1101" s="83"/>
      <c r="CM1101" s="83"/>
      <c r="CN1101" s="83"/>
      <c r="CO1101" s="83"/>
      <c r="CP1101" s="83"/>
      <c r="CQ1101" s="83"/>
      <c r="CR1101" s="83"/>
      <c r="CS1101" s="83"/>
      <c r="CT1101" s="83"/>
      <c r="CU1101" s="83"/>
      <c r="CV1101" s="83"/>
      <c r="CW1101" s="83"/>
      <c r="CX1101" s="83"/>
      <c r="CY1101" s="83"/>
      <c r="CZ1101" s="83"/>
      <c r="DA1101" s="83"/>
      <c r="DB1101" s="83"/>
      <c r="DC1101" s="83"/>
      <c r="DD1101" s="83"/>
      <c r="DE1101" s="83"/>
      <c r="DF1101" s="83"/>
      <c r="DG1101" s="83"/>
      <c r="DH1101" s="83"/>
      <c r="DI1101" s="83"/>
      <c r="DJ1101" s="83"/>
      <c r="DK1101" s="83"/>
      <c r="DL1101" s="83"/>
      <c r="DM1101" s="83"/>
      <c r="DN1101" s="83"/>
      <c r="DO1101" s="83"/>
      <c r="DP1101" s="83"/>
      <c r="DQ1101" s="83"/>
      <c r="DR1101" s="83"/>
      <c r="DS1101" s="83"/>
      <c r="DT1101" s="83"/>
      <c r="DU1101" s="83"/>
      <c r="DV1101" s="83"/>
      <c r="DW1101" s="83"/>
      <c r="DX1101" s="83"/>
      <c r="DY1101" s="83"/>
      <c r="DZ1101" s="83"/>
      <c r="EA1101" s="83"/>
      <c r="EB1101" s="83"/>
      <c r="EC1101" s="83"/>
      <c r="ED1101" s="83"/>
      <c r="EE1101" s="83"/>
      <c r="EF1101" s="83"/>
      <c r="EG1101" s="83"/>
      <c r="EH1101" s="83"/>
      <c r="EI1101" s="83"/>
      <c r="EJ1101" s="83"/>
      <c r="EK1101" s="83"/>
      <c r="EL1101" s="83"/>
      <c r="EM1101" s="83"/>
      <c r="EN1101" s="83"/>
      <c r="EO1101" s="83"/>
      <c r="EP1101" s="83"/>
      <c r="EQ1101" s="83"/>
      <c r="ER1101" s="83"/>
      <c r="ES1101" s="83"/>
      <c r="ET1101" s="83"/>
      <c r="EU1101" s="83"/>
      <c r="EV1101" s="83"/>
      <c r="EW1101" s="83"/>
      <c r="EX1101" s="83"/>
      <c r="EY1101" s="83"/>
      <c r="EZ1101" s="83"/>
      <c r="FA1101" s="83"/>
      <c r="FB1101" s="83"/>
      <c r="FC1101" s="83"/>
      <c r="FD1101" s="83"/>
      <c r="FE1101" s="83"/>
      <c r="FF1101" s="83"/>
      <c r="FG1101" s="83"/>
      <c r="FH1101" s="83"/>
      <c r="FI1101" s="83"/>
      <c r="FJ1101" s="83"/>
      <c r="FK1101" s="83"/>
      <c r="FL1101" s="83"/>
      <c r="FM1101" s="83"/>
      <c r="FN1101" s="83"/>
      <c r="FO1101" s="83"/>
      <c r="FP1101" s="83"/>
      <c r="FQ1101" s="83"/>
      <c r="FR1101" s="83"/>
      <c r="FS1101" s="83"/>
      <c r="FT1101" s="83"/>
      <c r="FU1101" s="83"/>
      <c r="FV1101" s="83"/>
      <c r="FW1101" s="83"/>
      <c r="FX1101" s="83"/>
      <c r="FY1101" s="83"/>
      <c r="FZ1101" s="83"/>
      <c r="GA1101" s="83"/>
      <c r="GB1101" s="83"/>
      <c r="GC1101" s="83"/>
      <c r="GD1101" s="83"/>
      <c r="GE1101" s="83"/>
      <c r="GF1101" s="83"/>
      <c r="GG1101" s="83"/>
      <c r="GH1101" s="83"/>
      <c r="GI1101" s="83"/>
      <c r="GJ1101" s="83"/>
      <c r="GK1101" s="83"/>
      <c r="GL1101" s="83"/>
      <c r="GM1101" s="83"/>
      <c r="GN1101" s="83"/>
      <c r="GO1101" s="83"/>
      <c r="GP1101" s="83"/>
      <c r="GQ1101" s="83"/>
      <c r="GR1101" s="83"/>
      <c r="GS1101" s="83"/>
      <c r="GT1101" s="83"/>
      <c r="GU1101" s="83"/>
      <c r="GV1101" s="83"/>
      <c r="GW1101" s="83"/>
      <c r="GX1101" s="83"/>
      <c r="GY1101" s="83"/>
      <c r="GZ1101" s="83"/>
      <c r="HA1101" s="83"/>
      <c r="HB1101" s="83"/>
      <c r="HC1101" s="83"/>
      <c r="HD1101" s="83"/>
      <c r="HE1101" s="83"/>
      <c r="HF1101" s="83"/>
      <c r="HG1101" s="83"/>
      <c r="HH1101" s="83"/>
      <c r="HI1101" s="83"/>
      <c r="HJ1101" s="83"/>
      <c r="HK1101" s="83"/>
      <c r="HL1101" s="83"/>
      <c r="HM1101" s="83"/>
      <c r="HN1101" s="83"/>
      <c r="HO1101" s="83"/>
      <c r="HP1101" s="83"/>
      <c r="HQ1101" s="83"/>
      <c r="HR1101" s="83"/>
      <c r="HS1101" s="83"/>
      <c r="HT1101" s="83"/>
      <c r="HU1101" s="83"/>
      <c r="HV1101" s="83"/>
      <c r="HW1101" s="83"/>
      <c r="HX1101" s="83"/>
      <c r="HY1101" s="83"/>
      <c r="HZ1101" s="83"/>
      <c r="IA1101" s="83"/>
      <c r="IB1101" s="83"/>
      <c r="IC1101" s="83"/>
      <c r="ID1101" s="83"/>
      <c r="IE1101" s="83"/>
      <c r="IF1101" s="83"/>
      <c r="IG1101" s="83"/>
      <c r="IH1101" s="83"/>
      <c r="II1101" s="83"/>
      <c r="IJ1101" s="83"/>
      <c r="IK1101" s="83"/>
      <c r="IL1101" s="83"/>
      <c r="IM1101" s="83"/>
      <c r="IN1101" s="83"/>
      <c r="IO1101" s="83"/>
      <c r="IP1101" s="83"/>
      <c r="IQ1101" s="83"/>
      <c r="IR1101" s="83"/>
      <c r="IS1101" s="83"/>
      <c r="IT1101" s="83"/>
      <c r="IU1101" s="83"/>
      <c r="IV1101" s="83"/>
      <c r="IW1101" s="83"/>
      <c r="IX1101" s="83"/>
      <c r="IY1101" s="83"/>
      <c r="IZ1101" s="83"/>
      <c r="JA1101" s="83"/>
      <c r="JB1101" s="83"/>
      <c r="JC1101" s="83"/>
      <c r="JD1101" s="83"/>
      <c r="JE1101" s="83"/>
    </row>
    <row r="1102" spans="1:265" s="8" customFormat="1" ht="15" customHeight="1" x14ac:dyDescent="0.2">
      <c r="A1102" s="573"/>
      <c r="B1102" s="131" t="s">
        <v>810</v>
      </c>
      <c r="C1102" s="206"/>
      <c r="D1102" s="335" t="s">
        <v>835</v>
      </c>
      <c r="E1102" s="218"/>
      <c r="F1102" s="1055"/>
      <c r="G1102" s="1056"/>
      <c r="H1102" s="335" t="s">
        <v>861</v>
      </c>
      <c r="I1102" s="335" t="s">
        <v>864</v>
      </c>
      <c r="J1102" s="335"/>
      <c r="K1102" s="390" t="s">
        <v>126</v>
      </c>
      <c r="L1102" s="390"/>
      <c r="M1102" s="765"/>
      <c r="N1102" s="765"/>
      <c r="O1102" s="390"/>
      <c r="P1102" s="598"/>
      <c r="Q1102" s="599"/>
      <c r="R1102" s="599"/>
      <c r="S1102" s="599">
        <v>5</v>
      </c>
      <c r="T1102" s="599"/>
      <c r="U1102" s="599"/>
      <c r="V1102" s="599"/>
      <c r="W1102" s="600"/>
      <c r="X1102" s="130"/>
      <c r="Y1102" s="130"/>
      <c r="Z1102" s="112"/>
      <c r="AA1102" s="83"/>
      <c r="AB1102" s="83"/>
      <c r="AC1102" s="83" t="str">
        <f t="shared" si="26"/>
        <v/>
      </c>
      <c r="AD1102" s="83"/>
      <c r="AE1102" s="83"/>
      <c r="AF1102" s="83"/>
      <c r="AG1102" s="83"/>
      <c r="AH1102" s="83"/>
      <c r="AI1102" s="83"/>
      <c r="AJ1102" s="83"/>
      <c r="AK1102" s="83"/>
      <c r="AL1102" s="83"/>
      <c r="AM1102" s="83"/>
      <c r="AN1102" s="83"/>
      <c r="AO1102" s="83"/>
      <c r="AP1102" s="83"/>
      <c r="AQ1102" s="83"/>
      <c r="AR1102" s="83"/>
      <c r="AS1102" s="83"/>
      <c r="AT1102" s="83"/>
      <c r="AU1102" s="83"/>
      <c r="AV1102" s="83"/>
      <c r="AW1102" s="83"/>
      <c r="AX1102" s="83"/>
      <c r="AY1102" s="83"/>
      <c r="AZ1102" s="83"/>
      <c r="BA1102" s="83"/>
      <c r="BB1102" s="83"/>
      <c r="BC1102" s="83"/>
      <c r="BD1102" s="83"/>
      <c r="BE1102" s="83"/>
      <c r="BF1102" s="83"/>
      <c r="BG1102" s="83"/>
      <c r="BH1102" s="83"/>
      <c r="BI1102" s="83"/>
      <c r="BJ1102" s="83"/>
      <c r="BK1102" s="83"/>
      <c r="BL1102" s="83"/>
      <c r="BM1102" s="83"/>
      <c r="BN1102" s="83"/>
      <c r="BO1102" s="83"/>
      <c r="BP1102" s="83"/>
      <c r="BQ1102" s="83"/>
      <c r="BR1102" s="83"/>
      <c r="BS1102" s="83"/>
      <c r="BT1102" s="83"/>
      <c r="BU1102" s="83"/>
      <c r="BV1102" s="83"/>
      <c r="BW1102" s="83"/>
      <c r="BX1102" s="83"/>
      <c r="BY1102" s="83"/>
      <c r="BZ1102" s="83"/>
      <c r="CA1102" s="83"/>
      <c r="CB1102" s="83"/>
      <c r="CC1102" s="83"/>
      <c r="CD1102" s="83"/>
      <c r="CE1102" s="83"/>
      <c r="CF1102" s="83"/>
      <c r="CG1102" s="83"/>
      <c r="CH1102" s="83"/>
      <c r="CI1102" s="83"/>
      <c r="CJ1102" s="83"/>
      <c r="CK1102" s="83"/>
      <c r="CL1102" s="83"/>
      <c r="CM1102" s="83"/>
      <c r="CN1102" s="83"/>
      <c r="CO1102" s="83"/>
      <c r="CP1102" s="83"/>
      <c r="CQ1102" s="83"/>
      <c r="CR1102" s="83"/>
      <c r="CS1102" s="83"/>
      <c r="CT1102" s="83"/>
      <c r="CU1102" s="83"/>
      <c r="CV1102" s="83"/>
      <c r="CW1102" s="83"/>
      <c r="CX1102" s="83"/>
      <c r="CY1102" s="83"/>
      <c r="CZ1102" s="83"/>
      <c r="DA1102" s="83"/>
      <c r="DB1102" s="83"/>
      <c r="DC1102" s="83"/>
      <c r="DD1102" s="83"/>
      <c r="DE1102" s="83"/>
      <c r="DF1102" s="83"/>
      <c r="DG1102" s="83"/>
      <c r="DH1102" s="83"/>
      <c r="DI1102" s="83"/>
      <c r="DJ1102" s="83"/>
      <c r="DK1102" s="83"/>
      <c r="DL1102" s="83"/>
      <c r="DM1102" s="83"/>
      <c r="DN1102" s="83"/>
      <c r="DO1102" s="83"/>
      <c r="DP1102" s="83"/>
      <c r="DQ1102" s="83"/>
      <c r="DR1102" s="83"/>
      <c r="DS1102" s="83"/>
      <c r="DT1102" s="83"/>
      <c r="DU1102" s="83"/>
      <c r="DV1102" s="83"/>
      <c r="DW1102" s="83"/>
      <c r="DX1102" s="83"/>
      <c r="DY1102" s="83"/>
      <c r="DZ1102" s="83"/>
      <c r="EA1102" s="83"/>
      <c r="EB1102" s="83"/>
      <c r="EC1102" s="83"/>
      <c r="ED1102" s="83"/>
      <c r="EE1102" s="83"/>
      <c r="EF1102" s="83"/>
      <c r="EG1102" s="83"/>
      <c r="EH1102" s="83"/>
      <c r="EI1102" s="83"/>
      <c r="EJ1102" s="83"/>
      <c r="EK1102" s="83"/>
      <c r="EL1102" s="83"/>
      <c r="EM1102" s="83"/>
      <c r="EN1102" s="83"/>
      <c r="EO1102" s="83"/>
      <c r="EP1102" s="83"/>
      <c r="EQ1102" s="83"/>
      <c r="ER1102" s="83"/>
      <c r="ES1102" s="83"/>
      <c r="ET1102" s="83"/>
      <c r="EU1102" s="83"/>
      <c r="EV1102" s="83"/>
      <c r="EW1102" s="83"/>
      <c r="EX1102" s="83"/>
      <c r="EY1102" s="83"/>
      <c r="EZ1102" s="83"/>
      <c r="FA1102" s="83"/>
      <c r="FB1102" s="83"/>
      <c r="FC1102" s="83"/>
      <c r="FD1102" s="83"/>
      <c r="FE1102" s="83"/>
      <c r="FF1102" s="83"/>
      <c r="FG1102" s="83"/>
      <c r="FH1102" s="83"/>
      <c r="FI1102" s="83"/>
      <c r="FJ1102" s="83"/>
      <c r="FK1102" s="83"/>
      <c r="FL1102" s="83"/>
      <c r="FM1102" s="83"/>
      <c r="FN1102" s="83"/>
      <c r="FO1102" s="83"/>
      <c r="FP1102" s="83"/>
      <c r="FQ1102" s="83"/>
      <c r="FR1102" s="83"/>
      <c r="FS1102" s="83"/>
      <c r="FT1102" s="83"/>
      <c r="FU1102" s="83"/>
      <c r="FV1102" s="83"/>
      <c r="FW1102" s="83"/>
      <c r="FX1102" s="83"/>
      <c r="FY1102" s="83"/>
      <c r="FZ1102" s="83"/>
      <c r="GA1102" s="83"/>
      <c r="GB1102" s="83"/>
      <c r="GC1102" s="83"/>
      <c r="GD1102" s="83"/>
      <c r="GE1102" s="83"/>
      <c r="GF1102" s="83"/>
      <c r="GG1102" s="83"/>
      <c r="GH1102" s="83"/>
      <c r="GI1102" s="83"/>
      <c r="GJ1102" s="83"/>
      <c r="GK1102" s="83"/>
      <c r="GL1102" s="83"/>
      <c r="GM1102" s="83"/>
      <c r="GN1102" s="83"/>
      <c r="GO1102" s="83"/>
      <c r="GP1102" s="83"/>
      <c r="GQ1102" s="83"/>
      <c r="GR1102" s="83"/>
      <c r="GS1102" s="83"/>
      <c r="GT1102" s="83"/>
      <c r="GU1102" s="83"/>
      <c r="GV1102" s="83"/>
      <c r="GW1102" s="83"/>
      <c r="GX1102" s="83"/>
      <c r="GY1102" s="83"/>
      <c r="GZ1102" s="83"/>
      <c r="HA1102" s="83"/>
      <c r="HB1102" s="83"/>
      <c r="HC1102" s="83"/>
      <c r="HD1102" s="83"/>
      <c r="HE1102" s="83"/>
      <c r="HF1102" s="83"/>
      <c r="HG1102" s="83"/>
      <c r="HH1102" s="83"/>
      <c r="HI1102" s="83"/>
      <c r="HJ1102" s="83"/>
      <c r="HK1102" s="83"/>
      <c r="HL1102" s="83"/>
      <c r="HM1102" s="83"/>
      <c r="HN1102" s="83"/>
      <c r="HO1102" s="83"/>
      <c r="HP1102" s="83"/>
      <c r="HQ1102" s="83"/>
      <c r="HR1102" s="83"/>
      <c r="HS1102" s="83"/>
      <c r="HT1102" s="83"/>
      <c r="HU1102" s="83"/>
      <c r="HV1102" s="83"/>
      <c r="HW1102" s="83"/>
      <c r="HX1102" s="83"/>
      <c r="HY1102" s="83"/>
      <c r="HZ1102" s="83"/>
      <c r="IA1102" s="83"/>
      <c r="IB1102" s="83"/>
      <c r="IC1102" s="83"/>
      <c r="ID1102" s="83"/>
      <c r="IE1102" s="83"/>
      <c r="IF1102" s="83"/>
      <c r="IG1102" s="83"/>
      <c r="IH1102" s="83"/>
      <c r="II1102" s="83"/>
      <c r="IJ1102" s="83"/>
      <c r="IK1102" s="83"/>
      <c r="IL1102" s="83"/>
      <c r="IM1102" s="83"/>
      <c r="IN1102" s="83"/>
      <c r="IO1102" s="83"/>
      <c r="IP1102" s="83"/>
      <c r="IQ1102" s="83"/>
      <c r="IR1102" s="83"/>
      <c r="IS1102" s="83"/>
      <c r="IT1102" s="83"/>
      <c r="IU1102" s="83"/>
      <c r="IV1102" s="83"/>
      <c r="IW1102" s="83"/>
      <c r="IX1102" s="83"/>
      <c r="IY1102" s="83"/>
      <c r="IZ1102" s="83"/>
      <c r="JA1102" s="83"/>
      <c r="JB1102" s="83"/>
      <c r="JC1102" s="83"/>
      <c r="JD1102" s="83"/>
      <c r="JE1102" s="83"/>
    </row>
    <row r="1103" spans="1:265" s="8" customFormat="1" ht="15" customHeight="1" x14ac:dyDescent="0.2">
      <c r="A1103" s="573"/>
      <c r="B1103" s="131" t="s">
        <v>810</v>
      </c>
      <c r="C1103" s="206"/>
      <c r="D1103" s="335" t="s">
        <v>835</v>
      </c>
      <c r="E1103" s="218"/>
      <c r="F1103" s="1055"/>
      <c r="G1103" s="1056"/>
      <c r="H1103" s="335" t="s">
        <v>861</v>
      </c>
      <c r="I1103" s="335" t="s">
        <v>864</v>
      </c>
      <c r="J1103" s="335"/>
      <c r="K1103" s="390" t="s">
        <v>426</v>
      </c>
      <c r="L1103" s="390"/>
      <c r="M1103" s="765"/>
      <c r="N1103" s="765"/>
      <c r="O1103" s="390"/>
      <c r="P1103" s="598"/>
      <c r="Q1103" s="599"/>
      <c r="R1103" s="599"/>
      <c r="S1103" s="599">
        <v>3</v>
      </c>
      <c r="T1103" s="599"/>
      <c r="U1103" s="599"/>
      <c r="V1103" s="599"/>
      <c r="W1103" s="600"/>
      <c r="X1103" s="130"/>
      <c r="Y1103" s="130"/>
      <c r="Z1103" s="112"/>
      <c r="AA1103" s="83"/>
      <c r="AB1103" s="83"/>
      <c r="AC1103" s="83" t="str">
        <f t="shared" si="26"/>
        <v/>
      </c>
      <c r="AD1103" s="83"/>
      <c r="AE1103" s="83"/>
      <c r="AF1103" s="83"/>
      <c r="AG1103" s="83"/>
      <c r="AH1103" s="83"/>
      <c r="AI1103" s="83"/>
      <c r="AJ1103" s="83"/>
      <c r="AK1103" s="83"/>
      <c r="AL1103" s="83"/>
      <c r="AM1103" s="83"/>
      <c r="AN1103" s="83"/>
      <c r="AO1103" s="83"/>
      <c r="AP1103" s="83"/>
      <c r="AQ1103" s="83"/>
      <c r="AR1103" s="83"/>
      <c r="AS1103" s="83"/>
      <c r="AT1103" s="83"/>
      <c r="AU1103" s="83"/>
      <c r="AV1103" s="83"/>
      <c r="AW1103" s="83"/>
      <c r="AX1103" s="83"/>
      <c r="AY1103" s="83"/>
      <c r="AZ1103" s="83"/>
      <c r="BA1103" s="83"/>
      <c r="BB1103" s="83"/>
      <c r="BC1103" s="83"/>
      <c r="BD1103" s="83"/>
      <c r="BE1103" s="83"/>
      <c r="BF1103" s="83"/>
      <c r="BG1103" s="83"/>
      <c r="BH1103" s="83"/>
      <c r="BI1103" s="83"/>
      <c r="BJ1103" s="83"/>
      <c r="BK1103" s="83"/>
      <c r="BL1103" s="83"/>
      <c r="BM1103" s="83"/>
      <c r="BN1103" s="83"/>
      <c r="BO1103" s="83"/>
      <c r="BP1103" s="83"/>
      <c r="BQ1103" s="83"/>
      <c r="BR1103" s="83"/>
      <c r="BS1103" s="83"/>
      <c r="BT1103" s="83"/>
      <c r="BU1103" s="83"/>
      <c r="BV1103" s="83"/>
      <c r="BW1103" s="83"/>
      <c r="BX1103" s="83"/>
      <c r="BY1103" s="83"/>
      <c r="BZ1103" s="83"/>
      <c r="CA1103" s="83"/>
      <c r="CB1103" s="83"/>
      <c r="CC1103" s="83"/>
      <c r="CD1103" s="83"/>
      <c r="CE1103" s="83"/>
      <c r="CF1103" s="83"/>
      <c r="CG1103" s="83"/>
      <c r="CH1103" s="83"/>
      <c r="CI1103" s="83"/>
      <c r="CJ1103" s="83"/>
      <c r="CK1103" s="83"/>
      <c r="CL1103" s="83"/>
      <c r="CM1103" s="83"/>
      <c r="CN1103" s="83"/>
      <c r="CO1103" s="83"/>
      <c r="CP1103" s="83"/>
      <c r="CQ1103" s="83"/>
      <c r="CR1103" s="83"/>
      <c r="CS1103" s="83"/>
      <c r="CT1103" s="83"/>
      <c r="CU1103" s="83"/>
      <c r="CV1103" s="83"/>
      <c r="CW1103" s="83"/>
      <c r="CX1103" s="83"/>
      <c r="CY1103" s="83"/>
      <c r="CZ1103" s="83"/>
      <c r="DA1103" s="83"/>
      <c r="DB1103" s="83"/>
      <c r="DC1103" s="83"/>
      <c r="DD1103" s="83"/>
      <c r="DE1103" s="83"/>
      <c r="DF1103" s="83"/>
      <c r="DG1103" s="83"/>
      <c r="DH1103" s="83"/>
      <c r="DI1103" s="83"/>
      <c r="DJ1103" s="83"/>
      <c r="DK1103" s="83"/>
      <c r="DL1103" s="83"/>
      <c r="DM1103" s="83"/>
      <c r="DN1103" s="83"/>
      <c r="DO1103" s="83"/>
      <c r="DP1103" s="83"/>
      <c r="DQ1103" s="83"/>
      <c r="DR1103" s="83"/>
      <c r="DS1103" s="83"/>
      <c r="DT1103" s="83"/>
      <c r="DU1103" s="83"/>
      <c r="DV1103" s="83"/>
      <c r="DW1103" s="83"/>
      <c r="DX1103" s="83"/>
      <c r="DY1103" s="83"/>
      <c r="DZ1103" s="83"/>
      <c r="EA1103" s="83"/>
      <c r="EB1103" s="83"/>
      <c r="EC1103" s="83"/>
      <c r="ED1103" s="83"/>
      <c r="EE1103" s="83"/>
      <c r="EF1103" s="83"/>
      <c r="EG1103" s="83"/>
      <c r="EH1103" s="83"/>
      <c r="EI1103" s="83"/>
      <c r="EJ1103" s="83"/>
      <c r="EK1103" s="83"/>
      <c r="EL1103" s="83"/>
      <c r="EM1103" s="83"/>
      <c r="EN1103" s="83"/>
      <c r="EO1103" s="83"/>
      <c r="EP1103" s="83"/>
      <c r="EQ1103" s="83"/>
      <c r="ER1103" s="83"/>
      <c r="ES1103" s="83"/>
      <c r="ET1103" s="83"/>
      <c r="EU1103" s="83"/>
      <c r="EV1103" s="83"/>
      <c r="EW1103" s="83"/>
      <c r="EX1103" s="83"/>
      <c r="EY1103" s="83"/>
      <c r="EZ1103" s="83"/>
      <c r="FA1103" s="83"/>
      <c r="FB1103" s="83"/>
      <c r="FC1103" s="83"/>
      <c r="FD1103" s="83"/>
      <c r="FE1103" s="83"/>
      <c r="FF1103" s="83"/>
      <c r="FG1103" s="83"/>
      <c r="FH1103" s="83"/>
      <c r="FI1103" s="83"/>
      <c r="FJ1103" s="83"/>
      <c r="FK1103" s="83"/>
      <c r="FL1103" s="83"/>
      <c r="FM1103" s="83"/>
      <c r="FN1103" s="83"/>
      <c r="FO1103" s="83"/>
      <c r="FP1103" s="83"/>
      <c r="FQ1103" s="83"/>
      <c r="FR1103" s="83"/>
      <c r="FS1103" s="83"/>
      <c r="FT1103" s="83"/>
      <c r="FU1103" s="83"/>
      <c r="FV1103" s="83"/>
      <c r="FW1103" s="83"/>
      <c r="FX1103" s="83"/>
      <c r="FY1103" s="83"/>
      <c r="FZ1103" s="83"/>
      <c r="GA1103" s="83"/>
      <c r="GB1103" s="83"/>
      <c r="GC1103" s="83"/>
      <c r="GD1103" s="83"/>
      <c r="GE1103" s="83"/>
      <c r="GF1103" s="83"/>
      <c r="GG1103" s="83"/>
      <c r="GH1103" s="83"/>
      <c r="GI1103" s="83"/>
      <c r="GJ1103" s="83"/>
      <c r="GK1103" s="83"/>
      <c r="GL1103" s="83"/>
      <c r="GM1103" s="83"/>
      <c r="GN1103" s="83"/>
      <c r="GO1103" s="83"/>
      <c r="GP1103" s="83"/>
      <c r="GQ1103" s="83"/>
      <c r="GR1103" s="83"/>
      <c r="GS1103" s="83"/>
      <c r="GT1103" s="83"/>
      <c r="GU1103" s="83"/>
      <c r="GV1103" s="83"/>
      <c r="GW1103" s="83"/>
      <c r="GX1103" s="83"/>
      <c r="GY1103" s="83"/>
      <c r="GZ1103" s="83"/>
      <c r="HA1103" s="83"/>
      <c r="HB1103" s="83"/>
      <c r="HC1103" s="83"/>
      <c r="HD1103" s="83"/>
      <c r="HE1103" s="83"/>
      <c r="HF1103" s="83"/>
      <c r="HG1103" s="83"/>
      <c r="HH1103" s="83"/>
      <c r="HI1103" s="83"/>
      <c r="HJ1103" s="83"/>
      <c r="HK1103" s="83"/>
      <c r="HL1103" s="83"/>
      <c r="HM1103" s="83"/>
      <c r="HN1103" s="83"/>
      <c r="HO1103" s="83"/>
      <c r="HP1103" s="83"/>
      <c r="HQ1103" s="83"/>
      <c r="HR1103" s="83"/>
      <c r="HS1103" s="83"/>
      <c r="HT1103" s="83"/>
      <c r="HU1103" s="83"/>
      <c r="HV1103" s="83"/>
      <c r="HW1103" s="83"/>
      <c r="HX1103" s="83"/>
      <c r="HY1103" s="83"/>
      <c r="HZ1103" s="83"/>
      <c r="IA1103" s="83"/>
      <c r="IB1103" s="83"/>
      <c r="IC1103" s="83"/>
      <c r="ID1103" s="83"/>
      <c r="IE1103" s="83"/>
      <c r="IF1103" s="83"/>
      <c r="IG1103" s="83"/>
      <c r="IH1103" s="83"/>
      <c r="II1103" s="83"/>
      <c r="IJ1103" s="83"/>
      <c r="IK1103" s="83"/>
      <c r="IL1103" s="83"/>
      <c r="IM1103" s="83"/>
      <c r="IN1103" s="83"/>
      <c r="IO1103" s="83"/>
      <c r="IP1103" s="83"/>
      <c r="IQ1103" s="83"/>
      <c r="IR1103" s="83"/>
      <c r="IS1103" s="83"/>
      <c r="IT1103" s="83"/>
      <c r="IU1103" s="83"/>
      <c r="IV1103" s="83"/>
      <c r="IW1103" s="83"/>
      <c r="IX1103" s="83"/>
      <c r="IY1103" s="83"/>
      <c r="IZ1103" s="83"/>
      <c r="JA1103" s="83"/>
      <c r="JB1103" s="83"/>
      <c r="JC1103" s="83"/>
      <c r="JD1103" s="83"/>
      <c r="JE1103" s="83"/>
    </row>
    <row r="1104" spans="1:265" s="8" customFormat="1" ht="15" customHeight="1" x14ac:dyDescent="0.2">
      <c r="A1104" s="573"/>
      <c r="B1104" s="131" t="s">
        <v>810</v>
      </c>
      <c r="C1104" s="206"/>
      <c r="D1104" s="335" t="s">
        <v>835</v>
      </c>
      <c r="E1104" s="218"/>
      <c r="F1104" s="1055"/>
      <c r="G1104" s="1056"/>
      <c r="H1104" s="335" t="s">
        <v>861</v>
      </c>
      <c r="I1104" s="335" t="s">
        <v>864</v>
      </c>
      <c r="J1104" s="335"/>
      <c r="K1104" s="390" t="s">
        <v>1069</v>
      </c>
      <c r="L1104" s="390"/>
      <c r="M1104" s="765"/>
      <c r="N1104" s="765"/>
      <c r="O1104" s="390"/>
      <c r="P1104" s="598"/>
      <c r="Q1104" s="599"/>
      <c r="R1104" s="599"/>
      <c r="S1104" s="599"/>
      <c r="T1104" s="599"/>
      <c r="U1104" s="599"/>
      <c r="V1104" s="599"/>
      <c r="W1104" s="600">
        <v>3</v>
      </c>
      <c r="X1104" s="130"/>
      <c r="Y1104" s="130"/>
      <c r="Z1104" s="112"/>
      <c r="AA1104" s="83"/>
      <c r="AB1104" s="83"/>
      <c r="AC1104" s="83" t="str">
        <f t="shared" si="26"/>
        <v/>
      </c>
      <c r="AD1104" s="83"/>
      <c r="AE1104" s="83"/>
      <c r="AF1104" s="83"/>
      <c r="AG1104" s="83"/>
      <c r="AH1104" s="83"/>
      <c r="AI1104" s="83"/>
      <c r="AJ1104" s="83"/>
      <c r="AK1104" s="83"/>
      <c r="AL1104" s="83"/>
      <c r="AM1104" s="83"/>
      <c r="AN1104" s="83"/>
      <c r="AO1104" s="83"/>
      <c r="AP1104" s="83"/>
      <c r="AQ1104" s="83"/>
      <c r="AR1104" s="83"/>
      <c r="AS1104" s="83"/>
      <c r="AT1104" s="83"/>
      <c r="AU1104" s="83"/>
      <c r="AV1104" s="83"/>
      <c r="AW1104" s="83"/>
      <c r="AX1104" s="83"/>
      <c r="AY1104" s="83"/>
      <c r="AZ1104" s="83"/>
      <c r="BA1104" s="83"/>
      <c r="BB1104" s="83"/>
      <c r="BC1104" s="83"/>
      <c r="BD1104" s="83"/>
      <c r="BE1104" s="83"/>
      <c r="BF1104" s="83"/>
      <c r="BG1104" s="83"/>
      <c r="BH1104" s="83"/>
      <c r="BI1104" s="83"/>
      <c r="BJ1104" s="83"/>
      <c r="BK1104" s="83"/>
      <c r="BL1104" s="83"/>
      <c r="BM1104" s="83"/>
      <c r="BN1104" s="83"/>
      <c r="BO1104" s="83"/>
      <c r="BP1104" s="83"/>
      <c r="BQ1104" s="83"/>
      <c r="BR1104" s="83"/>
      <c r="BS1104" s="83"/>
      <c r="BT1104" s="83"/>
      <c r="BU1104" s="83"/>
      <c r="BV1104" s="83"/>
      <c r="BW1104" s="83"/>
      <c r="BX1104" s="83"/>
      <c r="BY1104" s="83"/>
      <c r="BZ1104" s="83"/>
      <c r="CA1104" s="83"/>
      <c r="CB1104" s="83"/>
      <c r="CC1104" s="83"/>
      <c r="CD1104" s="83"/>
      <c r="CE1104" s="83"/>
      <c r="CF1104" s="83"/>
      <c r="CG1104" s="83"/>
      <c r="CH1104" s="83"/>
      <c r="CI1104" s="83"/>
      <c r="CJ1104" s="83"/>
      <c r="CK1104" s="83"/>
      <c r="CL1104" s="83"/>
      <c r="CM1104" s="83"/>
      <c r="CN1104" s="83"/>
      <c r="CO1104" s="83"/>
      <c r="CP1104" s="83"/>
      <c r="CQ1104" s="83"/>
      <c r="CR1104" s="83"/>
      <c r="CS1104" s="83"/>
      <c r="CT1104" s="83"/>
      <c r="CU1104" s="83"/>
      <c r="CV1104" s="83"/>
      <c r="CW1104" s="83"/>
      <c r="CX1104" s="83"/>
      <c r="CY1104" s="83"/>
      <c r="CZ1104" s="83"/>
      <c r="DA1104" s="83"/>
      <c r="DB1104" s="83"/>
      <c r="DC1104" s="83"/>
      <c r="DD1104" s="83"/>
      <c r="DE1104" s="83"/>
      <c r="DF1104" s="83"/>
      <c r="DG1104" s="83"/>
      <c r="DH1104" s="83"/>
      <c r="DI1104" s="83"/>
      <c r="DJ1104" s="83"/>
      <c r="DK1104" s="83"/>
      <c r="DL1104" s="83"/>
      <c r="DM1104" s="83"/>
      <c r="DN1104" s="83"/>
      <c r="DO1104" s="83"/>
      <c r="DP1104" s="83"/>
      <c r="DQ1104" s="83"/>
      <c r="DR1104" s="83"/>
      <c r="DS1104" s="83"/>
      <c r="DT1104" s="83"/>
      <c r="DU1104" s="83"/>
      <c r="DV1104" s="83"/>
      <c r="DW1104" s="83"/>
      <c r="DX1104" s="83"/>
      <c r="DY1104" s="83"/>
      <c r="DZ1104" s="83"/>
      <c r="EA1104" s="83"/>
      <c r="EB1104" s="83"/>
      <c r="EC1104" s="83"/>
      <c r="ED1104" s="83"/>
      <c r="EE1104" s="83"/>
      <c r="EF1104" s="83"/>
      <c r="EG1104" s="83"/>
      <c r="EH1104" s="83"/>
      <c r="EI1104" s="83"/>
      <c r="EJ1104" s="83"/>
      <c r="EK1104" s="83"/>
      <c r="EL1104" s="83"/>
      <c r="EM1104" s="83"/>
      <c r="EN1104" s="83"/>
      <c r="EO1104" s="83"/>
      <c r="EP1104" s="83"/>
      <c r="EQ1104" s="83"/>
      <c r="ER1104" s="83"/>
      <c r="ES1104" s="83"/>
      <c r="ET1104" s="83"/>
      <c r="EU1104" s="83"/>
      <c r="EV1104" s="83"/>
      <c r="EW1104" s="83"/>
      <c r="EX1104" s="83"/>
      <c r="EY1104" s="83"/>
      <c r="EZ1104" s="83"/>
      <c r="FA1104" s="83"/>
      <c r="FB1104" s="83"/>
      <c r="FC1104" s="83"/>
      <c r="FD1104" s="83"/>
      <c r="FE1104" s="83"/>
      <c r="FF1104" s="83"/>
      <c r="FG1104" s="83"/>
      <c r="FH1104" s="83"/>
      <c r="FI1104" s="83"/>
      <c r="FJ1104" s="83"/>
      <c r="FK1104" s="83"/>
      <c r="FL1104" s="83"/>
      <c r="FM1104" s="83"/>
      <c r="FN1104" s="83"/>
      <c r="FO1104" s="83"/>
      <c r="FP1104" s="83"/>
      <c r="FQ1104" s="83"/>
      <c r="FR1104" s="83"/>
      <c r="FS1104" s="83"/>
      <c r="FT1104" s="83"/>
      <c r="FU1104" s="83"/>
      <c r="FV1104" s="83"/>
      <c r="FW1104" s="83"/>
      <c r="FX1104" s="83"/>
      <c r="FY1104" s="83"/>
      <c r="FZ1104" s="83"/>
      <c r="GA1104" s="83"/>
      <c r="GB1104" s="83"/>
      <c r="GC1104" s="83"/>
      <c r="GD1104" s="83"/>
      <c r="GE1104" s="83"/>
      <c r="GF1104" s="83"/>
      <c r="GG1104" s="83"/>
      <c r="GH1104" s="83"/>
      <c r="GI1104" s="83"/>
      <c r="GJ1104" s="83"/>
      <c r="GK1104" s="83"/>
      <c r="GL1104" s="83"/>
      <c r="GM1104" s="83"/>
      <c r="GN1104" s="83"/>
      <c r="GO1104" s="83"/>
      <c r="GP1104" s="83"/>
      <c r="GQ1104" s="83"/>
      <c r="GR1104" s="83"/>
      <c r="GS1104" s="83"/>
      <c r="GT1104" s="83"/>
      <c r="GU1104" s="83"/>
      <c r="GV1104" s="83"/>
      <c r="GW1104" s="83"/>
      <c r="GX1104" s="83"/>
      <c r="GY1104" s="83"/>
      <c r="GZ1104" s="83"/>
      <c r="HA1104" s="83"/>
      <c r="HB1104" s="83"/>
      <c r="HC1104" s="83"/>
      <c r="HD1104" s="83"/>
      <c r="HE1104" s="83"/>
      <c r="HF1104" s="83"/>
      <c r="HG1104" s="83"/>
      <c r="HH1104" s="83"/>
      <c r="HI1104" s="83"/>
      <c r="HJ1104" s="83"/>
      <c r="HK1104" s="83"/>
      <c r="HL1104" s="83"/>
      <c r="HM1104" s="83"/>
      <c r="HN1104" s="83"/>
      <c r="HO1104" s="83"/>
      <c r="HP1104" s="83"/>
      <c r="HQ1104" s="83"/>
      <c r="HR1104" s="83"/>
      <c r="HS1104" s="83"/>
      <c r="HT1104" s="83"/>
      <c r="HU1104" s="83"/>
      <c r="HV1104" s="83"/>
      <c r="HW1104" s="83"/>
      <c r="HX1104" s="83"/>
      <c r="HY1104" s="83"/>
      <c r="HZ1104" s="83"/>
      <c r="IA1104" s="83"/>
      <c r="IB1104" s="83"/>
      <c r="IC1104" s="83"/>
      <c r="ID1104" s="83"/>
      <c r="IE1104" s="83"/>
      <c r="IF1104" s="83"/>
      <c r="IG1104" s="83"/>
      <c r="IH1104" s="83"/>
      <c r="II1104" s="83"/>
      <c r="IJ1104" s="83"/>
      <c r="IK1104" s="83"/>
      <c r="IL1104" s="83"/>
      <c r="IM1104" s="83"/>
      <c r="IN1104" s="83"/>
      <c r="IO1104" s="83"/>
      <c r="IP1104" s="83"/>
      <c r="IQ1104" s="83"/>
      <c r="IR1104" s="83"/>
      <c r="IS1104" s="83"/>
      <c r="IT1104" s="83"/>
      <c r="IU1104" s="83"/>
      <c r="IV1104" s="83"/>
      <c r="IW1104" s="83"/>
      <c r="IX1104" s="83"/>
      <c r="IY1104" s="83"/>
      <c r="IZ1104" s="83"/>
      <c r="JA1104" s="83"/>
      <c r="JB1104" s="83"/>
      <c r="JC1104" s="83"/>
      <c r="JD1104" s="83"/>
      <c r="JE1104" s="83"/>
    </row>
    <row r="1105" spans="1:265" s="8" customFormat="1" ht="15" customHeight="1" x14ac:dyDescent="0.2">
      <c r="A1105" s="573"/>
      <c r="B1105" s="131" t="s">
        <v>810</v>
      </c>
      <c r="C1105" s="206"/>
      <c r="D1105" s="335" t="s">
        <v>835</v>
      </c>
      <c r="E1105" s="218"/>
      <c r="F1105" s="1055"/>
      <c r="G1105" s="1056"/>
      <c r="H1105" s="335" t="s">
        <v>861</v>
      </c>
      <c r="I1105" s="335" t="s">
        <v>864</v>
      </c>
      <c r="J1105" s="335"/>
      <c r="K1105" s="390" t="s">
        <v>155</v>
      </c>
      <c r="L1105" s="390"/>
      <c r="M1105" s="765"/>
      <c r="N1105" s="765"/>
      <c r="O1105" s="390"/>
      <c r="P1105" s="598"/>
      <c r="Q1105" s="599"/>
      <c r="R1105" s="599"/>
      <c r="S1105" s="599"/>
      <c r="T1105" s="599"/>
      <c r="U1105" s="599">
        <v>4</v>
      </c>
      <c r="V1105" s="599"/>
      <c r="W1105" s="600"/>
      <c r="X1105" s="130"/>
      <c r="Y1105" s="130"/>
      <c r="Z1105" s="112"/>
      <c r="AA1105" s="83"/>
      <c r="AB1105" s="83"/>
      <c r="AC1105" s="83" t="str">
        <f t="shared" si="26"/>
        <v/>
      </c>
      <c r="AD1105" s="83"/>
      <c r="AE1105" s="83"/>
      <c r="AF1105" s="83"/>
      <c r="AG1105" s="83"/>
      <c r="AH1105" s="83"/>
      <c r="AI1105" s="83"/>
      <c r="AJ1105" s="83"/>
      <c r="AK1105" s="83"/>
      <c r="AL1105" s="83"/>
      <c r="AM1105" s="83"/>
      <c r="AN1105" s="83"/>
      <c r="AO1105" s="83"/>
      <c r="AP1105" s="83"/>
      <c r="AQ1105" s="83"/>
      <c r="AR1105" s="83"/>
      <c r="AS1105" s="83"/>
      <c r="AT1105" s="83"/>
      <c r="AU1105" s="83"/>
      <c r="AV1105" s="83"/>
      <c r="AW1105" s="83"/>
      <c r="AX1105" s="83"/>
      <c r="AY1105" s="83"/>
      <c r="AZ1105" s="83"/>
      <c r="BA1105" s="83"/>
      <c r="BB1105" s="83"/>
      <c r="BC1105" s="83"/>
      <c r="BD1105" s="83"/>
      <c r="BE1105" s="83"/>
      <c r="BF1105" s="83"/>
      <c r="BG1105" s="83"/>
      <c r="BH1105" s="83"/>
      <c r="BI1105" s="83"/>
      <c r="BJ1105" s="83"/>
      <c r="BK1105" s="83"/>
      <c r="BL1105" s="83"/>
      <c r="BM1105" s="83"/>
      <c r="BN1105" s="83"/>
      <c r="BO1105" s="83"/>
      <c r="BP1105" s="83"/>
      <c r="BQ1105" s="83"/>
      <c r="BR1105" s="83"/>
      <c r="BS1105" s="83"/>
      <c r="BT1105" s="83"/>
      <c r="BU1105" s="83"/>
      <c r="BV1105" s="83"/>
      <c r="BW1105" s="83"/>
      <c r="BX1105" s="83"/>
      <c r="BY1105" s="83"/>
      <c r="BZ1105" s="83"/>
      <c r="CA1105" s="83"/>
      <c r="CB1105" s="83"/>
      <c r="CC1105" s="83"/>
      <c r="CD1105" s="83"/>
      <c r="CE1105" s="83"/>
      <c r="CF1105" s="83"/>
      <c r="CG1105" s="83"/>
      <c r="CH1105" s="83"/>
      <c r="CI1105" s="83"/>
      <c r="CJ1105" s="83"/>
      <c r="CK1105" s="83"/>
      <c r="CL1105" s="83"/>
      <c r="CM1105" s="83"/>
      <c r="CN1105" s="83"/>
      <c r="CO1105" s="83"/>
      <c r="CP1105" s="83"/>
      <c r="CQ1105" s="83"/>
      <c r="CR1105" s="83"/>
      <c r="CS1105" s="83"/>
      <c r="CT1105" s="83"/>
      <c r="CU1105" s="83"/>
      <c r="CV1105" s="83"/>
      <c r="CW1105" s="83"/>
      <c r="CX1105" s="83"/>
      <c r="CY1105" s="83"/>
      <c r="CZ1105" s="83"/>
      <c r="DA1105" s="83"/>
      <c r="DB1105" s="83"/>
      <c r="DC1105" s="83"/>
      <c r="DD1105" s="83"/>
      <c r="DE1105" s="83"/>
      <c r="DF1105" s="83"/>
      <c r="DG1105" s="83"/>
      <c r="DH1105" s="83"/>
      <c r="DI1105" s="83"/>
      <c r="DJ1105" s="83"/>
      <c r="DK1105" s="83"/>
      <c r="DL1105" s="83"/>
      <c r="DM1105" s="83"/>
      <c r="DN1105" s="83"/>
      <c r="DO1105" s="83"/>
      <c r="DP1105" s="83"/>
      <c r="DQ1105" s="83"/>
      <c r="DR1105" s="83"/>
      <c r="DS1105" s="83"/>
      <c r="DT1105" s="83"/>
      <c r="DU1105" s="83"/>
      <c r="DV1105" s="83"/>
      <c r="DW1105" s="83"/>
      <c r="DX1105" s="83"/>
      <c r="DY1105" s="83"/>
      <c r="DZ1105" s="83"/>
      <c r="EA1105" s="83"/>
      <c r="EB1105" s="83"/>
      <c r="EC1105" s="83"/>
      <c r="ED1105" s="83"/>
      <c r="EE1105" s="83"/>
      <c r="EF1105" s="83"/>
      <c r="EG1105" s="83"/>
      <c r="EH1105" s="83"/>
      <c r="EI1105" s="83"/>
      <c r="EJ1105" s="83"/>
      <c r="EK1105" s="83"/>
      <c r="EL1105" s="83"/>
      <c r="EM1105" s="83"/>
      <c r="EN1105" s="83"/>
      <c r="EO1105" s="83"/>
      <c r="EP1105" s="83"/>
      <c r="EQ1105" s="83"/>
      <c r="ER1105" s="83"/>
      <c r="ES1105" s="83"/>
      <c r="ET1105" s="83"/>
      <c r="EU1105" s="83"/>
      <c r="EV1105" s="83"/>
      <c r="EW1105" s="83"/>
      <c r="EX1105" s="83"/>
      <c r="EY1105" s="83"/>
      <c r="EZ1105" s="83"/>
      <c r="FA1105" s="83"/>
      <c r="FB1105" s="83"/>
      <c r="FC1105" s="83"/>
      <c r="FD1105" s="83"/>
      <c r="FE1105" s="83"/>
      <c r="FF1105" s="83"/>
      <c r="FG1105" s="83"/>
      <c r="FH1105" s="83"/>
      <c r="FI1105" s="83"/>
      <c r="FJ1105" s="83"/>
      <c r="FK1105" s="83"/>
      <c r="FL1105" s="83"/>
      <c r="FM1105" s="83"/>
      <c r="FN1105" s="83"/>
      <c r="FO1105" s="83"/>
      <c r="FP1105" s="83"/>
      <c r="FQ1105" s="83"/>
      <c r="FR1105" s="83"/>
      <c r="FS1105" s="83"/>
      <c r="FT1105" s="83"/>
      <c r="FU1105" s="83"/>
      <c r="FV1105" s="83"/>
      <c r="FW1105" s="83"/>
      <c r="FX1105" s="83"/>
      <c r="FY1105" s="83"/>
      <c r="FZ1105" s="83"/>
      <c r="GA1105" s="83"/>
      <c r="GB1105" s="83"/>
      <c r="GC1105" s="83"/>
      <c r="GD1105" s="83"/>
      <c r="GE1105" s="83"/>
      <c r="GF1105" s="83"/>
      <c r="GG1105" s="83"/>
      <c r="GH1105" s="83"/>
      <c r="GI1105" s="83"/>
      <c r="GJ1105" s="83"/>
      <c r="GK1105" s="83"/>
      <c r="GL1105" s="83"/>
      <c r="GM1105" s="83"/>
      <c r="GN1105" s="83"/>
      <c r="GO1105" s="83"/>
      <c r="GP1105" s="83"/>
      <c r="GQ1105" s="83"/>
      <c r="GR1105" s="83"/>
      <c r="GS1105" s="83"/>
      <c r="GT1105" s="83"/>
      <c r="GU1105" s="83"/>
      <c r="GV1105" s="83"/>
      <c r="GW1105" s="83"/>
      <c r="GX1105" s="83"/>
      <c r="GY1105" s="83"/>
      <c r="GZ1105" s="83"/>
      <c r="HA1105" s="83"/>
      <c r="HB1105" s="83"/>
      <c r="HC1105" s="83"/>
      <c r="HD1105" s="83"/>
      <c r="HE1105" s="83"/>
      <c r="HF1105" s="83"/>
      <c r="HG1105" s="83"/>
      <c r="HH1105" s="83"/>
      <c r="HI1105" s="83"/>
      <c r="HJ1105" s="83"/>
      <c r="HK1105" s="83"/>
      <c r="HL1105" s="83"/>
      <c r="HM1105" s="83"/>
      <c r="HN1105" s="83"/>
      <c r="HO1105" s="83"/>
      <c r="HP1105" s="83"/>
      <c r="HQ1105" s="83"/>
      <c r="HR1105" s="83"/>
      <c r="HS1105" s="83"/>
      <c r="HT1105" s="83"/>
      <c r="HU1105" s="83"/>
      <c r="HV1105" s="83"/>
      <c r="HW1105" s="83"/>
      <c r="HX1105" s="83"/>
      <c r="HY1105" s="83"/>
      <c r="HZ1105" s="83"/>
      <c r="IA1105" s="83"/>
      <c r="IB1105" s="83"/>
      <c r="IC1105" s="83"/>
      <c r="ID1105" s="83"/>
      <c r="IE1105" s="83"/>
      <c r="IF1105" s="83"/>
      <c r="IG1105" s="83"/>
      <c r="IH1105" s="83"/>
      <c r="II1105" s="83"/>
      <c r="IJ1105" s="83"/>
      <c r="IK1105" s="83"/>
      <c r="IL1105" s="83"/>
      <c r="IM1105" s="83"/>
      <c r="IN1105" s="83"/>
      <c r="IO1105" s="83"/>
      <c r="IP1105" s="83"/>
      <c r="IQ1105" s="83"/>
      <c r="IR1105" s="83"/>
      <c r="IS1105" s="83"/>
      <c r="IT1105" s="83"/>
      <c r="IU1105" s="83"/>
      <c r="IV1105" s="83"/>
      <c r="IW1105" s="83"/>
      <c r="IX1105" s="83"/>
      <c r="IY1105" s="83"/>
      <c r="IZ1105" s="83"/>
      <c r="JA1105" s="83"/>
      <c r="JB1105" s="83"/>
      <c r="JC1105" s="83"/>
      <c r="JD1105" s="83"/>
      <c r="JE1105" s="83"/>
    </row>
    <row r="1106" spans="1:265" s="8" customFormat="1" ht="15" customHeight="1" thickBot="1" x14ac:dyDescent="0.25">
      <c r="A1106" s="573"/>
      <c r="B1106" s="131" t="s">
        <v>810</v>
      </c>
      <c r="C1106" s="206"/>
      <c r="D1106" s="360" t="s">
        <v>835</v>
      </c>
      <c r="E1106" s="218"/>
      <c r="F1106" s="1055"/>
      <c r="G1106" s="1056"/>
      <c r="H1106" s="360" t="s">
        <v>861</v>
      </c>
      <c r="I1106" s="360" t="s">
        <v>864</v>
      </c>
      <c r="J1106" s="360"/>
      <c r="K1106" s="396" t="s">
        <v>2076</v>
      </c>
      <c r="L1106" s="396"/>
      <c r="M1106" s="1173"/>
      <c r="N1106" s="1173"/>
      <c r="O1106" s="396"/>
      <c r="P1106" s="601"/>
      <c r="Q1106" s="602"/>
      <c r="R1106" s="602"/>
      <c r="S1106" s="602"/>
      <c r="T1106" s="602">
        <v>3</v>
      </c>
      <c r="U1106" s="602"/>
      <c r="V1106" s="602"/>
      <c r="W1106" s="603"/>
      <c r="X1106" s="130">
        <f>SUBTOTAL(9,P1095:W1106)</f>
        <v>40</v>
      </c>
      <c r="Y1106" s="130">
        <f>X1106</f>
        <v>40</v>
      </c>
      <c r="Z1106" s="112"/>
      <c r="AA1106" s="83"/>
      <c r="AB1106" s="83"/>
      <c r="AC1106" s="83" t="str">
        <f t="shared" si="26"/>
        <v/>
      </c>
      <c r="AD1106" s="83"/>
      <c r="AE1106" s="83"/>
      <c r="AF1106" s="83"/>
      <c r="AG1106" s="83"/>
      <c r="AH1106" s="83"/>
      <c r="AI1106" s="83"/>
      <c r="AJ1106" s="83"/>
      <c r="AK1106" s="83"/>
      <c r="AL1106" s="83"/>
      <c r="AM1106" s="83"/>
      <c r="AN1106" s="83"/>
      <c r="AO1106" s="83"/>
      <c r="AP1106" s="83"/>
      <c r="AQ1106" s="83"/>
      <c r="AR1106" s="83"/>
      <c r="AS1106" s="83"/>
      <c r="AT1106" s="83"/>
      <c r="AU1106" s="83"/>
      <c r="AV1106" s="83"/>
      <c r="AW1106" s="83"/>
      <c r="AX1106" s="83"/>
      <c r="AY1106" s="83"/>
      <c r="AZ1106" s="83"/>
      <c r="BA1106" s="83"/>
      <c r="BB1106" s="83"/>
      <c r="BC1106" s="83"/>
      <c r="BD1106" s="83"/>
      <c r="BE1106" s="83"/>
      <c r="BF1106" s="83"/>
      <c r="BG1106" s="83"/>
      <c r="BH1106" s="83"/>
      <c r="BI1106" s="83"/>
      <c r="BJ1106" s="83"/>
      <c r="BK1106" s="83"/>
      <c r="BL1106" s="83"/>
      <c r="BM1106" s="83"/>
      <c r="BN1106" s="83"/>
      <c r="BO1106" s="83"/>
      <c r="BP1106" s="83"/>
      <c r="BQ1106" s="83"/>
      <c r="BR1106" s="83"/>
      <c r="BS1106" s="83"/>
      <c r="BT1106" s="83"/>
      <c r="BU1106" s="83"/>
      <c r="BV1106" s="83"/>
      <c r="BW1106" s="83"/>
      <c r="BX1106" s="83"/>
      <c r="BY1106" s="83"/>
      <c r="BZ1106" s="83"/>
      <c r="CA1106" s="83"/>
      <c r="CB1106" s="83"/>
      <c r="CC1106" s="83"/>
      <c r="CD1106" s="83"/>
      <c r="CE1106" s="83"/>
      <c r="CF1106" s="83"/>
      <c r="CG1106" s="83"/>
      <c r="CH1106" s="83"/>
      <c r="CI1106" s="83"/>
      <c r="CJ1106" s="83"/>
      <c r="CK1106" s="83"/>
      <c r="CL1106" s="83"/>
      <c r="CM1106" s="83"/>
      <c r="CN1106" s="83"/>
      <c r="CO1106" s="83"/>
      <c r="CP1106" s="83"/>
      <c r="CQ1106" s="83"/>
      <c r="CR1106" s="83"/>
      <c r="CS1106" s="83"/>
      <c r="CT1106" s="83"/>
      <c r="CU1106" s="83"/>
      <c r="CV1106" s="83"/>
      <c r="CW1106" s="83"/>
      <c r="CX1106" s="83"/>
      <c r="CY1106" s="83"/>
      <c r="CZ1106" s="83"/>
      <c r="DA1106" s="83"/>
      <c r="DB1106" s="83"/>
      <c r="DC1106" s="83"/>
      <c r="DD1106" s="83"/>
      <c r="DE1106" s="83"/>
      <c r="DF1106" s="83"/>
      <c r="DG1106" s="83"/>
      <c r="DH1106" s="83"/>
      <c r="DI1106" s="83"/>
      <c r="DJ1106" s="83"/>
      <c r="DK1106" s="83"/>
      <c r="DL1106" s="83"/>
      <c r="DM1106" s="83"/>
      <c r="DN1106" s="83"/>
      <c r="DO1106" s="83"/>
      <c r="DP1106" s="83"/>
      <c r="DQ1106" s="83"/>
      <c r="DR1106" s="83"/>
      <c r="DS1106" s="83"/>
      <c r="DT1106" s="83"/>
      <c r="DU1106" s="83"/>
      <c r="DV1106" s="83"/>
      <c r="DW1106" s="83"/>
      <c r="DX1106" s="83"/>
      <c r="DY1106" s="83"/>
      <c r="DZ1106" s="83"/>
      <c r="EA1106" s="83"/>
      <c r="EB1106" s="83"/>
      <c r="EC1106" s="83"/>
      <c r="ED1106" s="83"/>
      <c r="EE1106" s="83"/>
      <c r="EF1106" s="83"/>
      <c r="EG1106" s="83"/>
      <c r="EH1106" s="83"/>
      <c r="EI1106" s="83"/>
      <c r="EJ1106" s="83"/>
      <c r="EK1106" s="83"/>
      <c r="EL1106" s="83"/>
      <c r="EM1106" s="83"/>
      <c r="EN1106" s="83"/>
      <c r="EO1106" s="83"/>
      <c r="EP1106" s="83"/>
      <c r="EQ1106" s="83"/>
      <c r="ER1106" s="83"/>
      <c r="ES1106" s="83"/>
      <c r="ET1106" s="83"/>
      <c r="EU1106" s="83"/>
      <c r="EV1106" s="83"/>
      <c r="EW1106" s="83"/>
      <c r="EX1106" s="83"/>
      <c r="EY1106" s="83"/>
      <c r="EZ1106" s="83"/>
      <c r="FA1106" s="83"/>
      <c r="FB1106" s="83"/>
      <c r="FC1106" s="83"/>
      <c r="FD1106" s="83"/>
      <c r="FE1106" s="83"/>
      <c r="FF1106" s="83"/>
      <c r="FG1106" s="83"/>
      <c r="FH1106" s="83"/>
      <c r="FI1106" s="83"/>
      <c r="FJ1106" s="83"/>
      <c r="FK1106" s="83"/>
      <c r="FL1106" s="83"/>
      <c r="FM1106" s="83"/>
      <c r="FN1106" s="83"/>
      <c r="FO1106" s="83"/>
      <c r="FP1106" s="83"/>
      <c r="FQ1106" s="83"/>
      <c r="FR1106" s="83"/>
      <c r="FS1106" s="83"/>
      <c r="FT1106" s="83"/>
      <c r="FU1106" s="83"/>
      <c r="FV1106" s="83"/>
      <c r="FW1106" s="83"/>
      <c r="FX1106" s="83"/>
      <c r="FY1106" s="83"/>
      <c r="FZ1106" s="83"/>
      <c r="GA1106" s="83"/>
      <c r="GB1106" s="83"/>
      <c r="GC1106" s="83"/>
      <c r="GD1106" s="83"/>
      <c r="GE1106" s="83"/>
      <c r="GF1106" s="83"/>
      <c r="GG1106" s="83"/>
      <c r="GH1106" s="83"/>
      <c r="GI1106" s="83"/>
      <c r="GJ1106" s="83"/>
      <c r="GK1106" s="83"/>
      <c r="GL1106" s="83"/>
      <c r="GM1106" s="83"/>
      <c r="GN1106" s="83"/>
      <c r="GO1106" s="83"/>
      <c r="GP1106" s="83"/>
      <c r="GQ1106" s="83"/>
      <c r="GR1106" s="83"/>
      <c r="GS1106" s="83"/>
      <c r="GT1106" s="83"/>
      <c r="GU1106" s="83"/>
      <c r="GV1106" s="83"/>
      <c r="GW1106" s="83"/>
      <c r="GX1106" s="83"/>
      <c r="GY1106" s="83"/>
      <c r="GZ1106" s="83"/>
      <c r="HA1106" s="83"/>
      <c r="HB1106" s="83"/>
      <c r="HC1106" s="83"/>
      <c r="HD1106" s="83"/>
      <c r="HE1106" s="83"/>
      <c r="HF1106" s="83"/>
      <c r="HG1106" s="83"/>
      <c r="HH1106" s="83"/>
      <c r="HI1106" s="83"/>
      <c r="HJ1106" s="83"/>
      <c r="HK1106" s="83"/>
      <c r="HL1106" s="83"/>
      <c r="HM1106" s="83"/>
      <c r="HN1106" s="83"/>
      <c r="HO1106" s="83"/>
      <c r="HP1106" s="83"/>
      <c r="HQ1106" s="83"/>
      <c r="HR1106" s="83"/>
      <c r="HS1106" s="83"/>
      <c r="HT1106" s="83"/>
      <c r="HU1106" s="83"/>
      <c r="HV1106" s="83"/>
      <c r="HW1106" s="83"/>
      <c r="HX1106" s="83"/>
      <c r="HY1106" s="83"/>
      <c r="HZ1106" s="83"/>
      <c r="IA1106" s="83"/>
      <c r="IB1106" s="83"/>
      <c r="IC1106" s="83"/>
      <c r="ID1106" s="83"/>
      <c r="IE1106" s="83"/>
      <c r="IF1106" s="83"/>
      <c r="IG1106" s="83"/>
      <c r="IH1106" s="83"/>
      <c r="II1106" s="83"/>
      <c r="IJ1106" s="83"/>
      <c r="IK1106" s="83"/>
      <c r="IL1106" s="83"/>
      <c r="IM1106" s="83"/>
      <c r="IN1106" s="83"/>
      <c r="IO1106" s="83"/>
      <c r="IP1106" s="83"/>
      <c r="IQ1106" s="83"/>
      <c r="IR1106" s="83"/>
      <c r="IS1106" s="83"/>
      <c r="IT1106" s="83"/>
      <c r="IU1106" s="83"/>
      <c r="IV1106" s="83"/>
      <c r="IW1106" s="83"/>
      <c r="IX1106" s="83"/>
      <c r="IY1106" s="83"/>
      <c r="IZ1106" s="83"/>
      <c r="JA1106" s="83"/>
      <c r="JB1106" s="83"/>
      <c r="JC1106" s="83"/>
      <c r="JD1106" s="83"/>
      <c r="JE1106" s="83"/>
    </row>
    <row r="1107" spans="1:265" s="8" customFormat="1" ht="15" customHeight="1" x14ac:dyDescent="0.2">
      <c r="A1107" s="180">
        <f>+A1095+1</f>
        <v>116</v>
      </c>
      <c r="B1107" s="1099" t="s">
        <v>476</v>
      </c>
      <c r="C1107" s="214" t="s">
        <v>35</v>
      </c>
      <c r="D1107" s="350" t="s">
        <v>1036</v>
      </c>
      <c r="E1107" s="215" t="s">
        <v>86</v>
      </c>
      <c r="F1107" s="1042" t="s">
        <v>976</v>
      </c>
      <c r="G1107" s="1043" t="s">
        <v>1037</v>
      </c>
      <c r="H1107" s="350" t="s">
        <v>445</v>
      </c>
      <c r="I1107" s="350" t="s">
        <v>446</v>
      </c>
      <c r="J1107" s="350"/>
      <c r="K1107" s="378" t="s">
        <v>567</v>
      </c>
      <c r="L1107" s="378" t="s">
        <v>614</v>
      </c>
      <c r="M1107" s="1138" t="s">
        <v>451</v>
      </c>
      <c r="N1107" s="1138" t="s">
        <v>24</v>
      </c>
      <c r="O1107" s="378" t="s">
        <v>1379</v>
      </c>
      <c r="P1107" s="623">
        <v>3</v>
      </c>
      <c r="Q1107" s="624"/>
      <c r="R1107" s="624"/>
      <c r="S1107" s="624"/>
      <c r="T1107" s="624"/>
      <c r="U1107" s="624"/>
      <c r="V1107" s="624"/>
      <c r="W1107" s="625"/>
      <c r="X1107" s="216"/>
      <c r="Y1107" s="216"/>
      <c r="Z1107" s="112" t="str">
        <f>C1107</f>
        <v>TC</v>
      </c>
      <c r="AA1107" s="83" t="s">
        <v>1473</v>
      </c>
      <c r="AB1107" s="83" t="s">
        <v>1480</v>
      </c>
      <c r="AC1107" s="83">
        <f t="shared" si="26"/>
        <v>22</v>
      </c>
      <c r="AD1107" s="83"/>
      <c r="AE1107" s="83"/>
      <c r="AF1107" s="83"/>
      <c r="AG1107" s="83"/>
      <c r="AH1107" s="83"/>
      <c r="AI1107" s="83"/>
      <c r="AJ1107" s="83"/>
      <c r="AK1107" s="83"/>
      <c r="AL1107" s="83"/>
      <c r="AM1107" s="83"/>
      <c r="AN1107" s="83"/>
      <c r="AO1107" s="83"/>
      <c r="AP1107" s="83"/>
      <c r="AQ1107" s="83"/>
      <c r="AR1107" s="83"/>
      <c r="AS1107" s="83"/>
      <c r="AT1107" s="83"/>
      <c r="AU1107" s="83"/>
      <c r="AV1107" s="83"/>
      <c r="AW1107" s="83"/>
      <c r="AX1107" s="83"/>
      <c r="AY1107" s="83"/>
      <c r="AZ1107" s="83"/>
      <c r="BA1107" s="83"/>
      <c r="BB1107" s="83"/>
      <c r="BC1107" s="83"/>
      <c r="BD1107" s="83"/>
      <c r="BE1107" s="83"/>
      <c r="BF1107" s="83"/>
      <c r="BG1107" s="83"/>
      <c r="BH1107" s="83"/>
      <c r="BI1107" s="83"/>
      <c r="BJ1107" s="83"/>
      <c r="BK1107" s="83"/>
      <c r="BL1107" s="83"/>
      <c r="BM1107" s="83"/>
      <c r="BN1107" s="83"/>
      <c r="BO1107" s="83"/>
      <c r="BP1107" s="83"/>
      <c r="BQ1107" s="83"/>
      <c r="BR1107" s="83"/>
      <c r="BS1107" s="83"/>
      <c r="BT1107" s="83"/>
      <c r="BU1107" s="83"/>
      <c r="BV1107" s="83"/>
      <c r="BW1107" s="83"/>
      <c r="BX1107" s="83"/>
      <c r="BY1107" s="83"/>
      <c r="BZ1107" s="83"/>
      <c r="CA1107" s="83"/>
      <c r="CB1107" s="83"/>
      <c r="CC1107" s="83"/>
      <c r="CD1107" s="83"/>
      <c r="CE1107" s="83"/>
      <c r="CF1107" s="83"/>
      <c r="CG1107" s="83"/>
      <c r="CH1107" s="83"/>
      <c r="CI1107" s="83"/>
      <c r="CJ1107" s="83"/>
      <c r="CK1107" s="83"/>
      <c r="CL1107" s="83"/>
      <c r="CM1107" s="83"/>
      <c r="CN1107" s="83"/>
      <c r="CO1107" s="83"/>
      <c r="CP1107" s="83"/>
      <c r="CQ1107" s="83"/>
      <c r="CR1107" s="83"/>
      <c r="CS1107" s="83"/>
      <c r="CT1107" s="83"/>
      <c r="CU1107" s="83"/>
      <c r="CV1107" s="83"/>
      <c r="CW1107" s="83"/>
      <c r="CX1107" s="83"/>
      <c r="CY1107" s="83"/>
      <c r="CZ1107" s="83"/>
      <c r="DA1107" s="83"/>
      <c r="DB1107" s="83"/>
      <c r="DC1107" s="83"/>
      <c r="DD1107" s="83"/>
      <c r="DE1107" s="83"/>
      <c r="DF1107" s="83"/>
      <c r="DG1107" s="83"/>
      <c r="DH1107" s="83"/>
      <c r="DI1107" s="83"/>
      <c r="DJ1107" s="83"/>
      <c r="DK1107" s="83"/>
      <c r="DL1107" s="83"/>
      <c r="DM1107" s="83"/>
      <c r="DN1107" s="83"/>
      <c r="DO1107" s="83"/>
      <c r="DP1107" s="83"/>
      <c r="DQ1107" s="83"/>
      <c r="DR1107" s="83"/>
      <c r="DS1107" s="83"/>
      <c r="DT1107" s="83"/>
      <c r="DU1107" s="83"/>
      <c r="DV1107" s="83"/>
      <c r="DW1107" s="83"/>
      <c r="DX1107" s="83"/>
      <c r="DY1107" s="83"/>
      <c r="DZ1107" s="83"/>
      <c r="EA1107" s="83"/>
      <c r="EB1107" s="83"/>
      <c r="EC1107" s="83"/>
      <c r="ED1107" s="83"/>
      <c r="EE1107" s="83"/>
      <c r="EF1107" s="83"/>
      <c r="EG1107" s="83"/>
      <c r="EH1107" s="83"/>
      <c r="EI1107" s="83"/>
      <c r="EJ1107" s="83"/>
      <c r="EK1107" s="83"/>
      <c r="EL1107" s="83"/>
      <c r="EM1107" s="83"/>
      <c r="EN1107" s="83"/>
      <c r="EO1107" s="83"/>
      <c r="EP1107" s="83"/>
      <c r="EQ1107" s="83"/>
      <c r="ER1107" s="83"/>
      <c r="ES1107" s="83"/>
      <c r="ET1107" s="83"/>
      <c r="EU1107" s="83"/>
      <c r="EV1107" s="83"/>
      <c r="EW1107" s="83"/>
      <c r="EX1107" s="83"/>
      <c r="EY1107" s="83"/>
      <c r="EZ1107" s="83"/>
      <c r="FA1107" s="83"/>
      <c r="FB1107" s="83"/>
      <c r="FC1107" s="83"/>
      <c r="FD1107" s="83"/>
      <c r="FE1107" s="83"/>
      <c r="FF1107" s="83"/>
      <c r="FG1107" s="83"/>
      <c r="FH1107" s="83"/>
      <c r="FI1107" s="83"/>
      <c r="FJ1107" s="83"/>
      <c r="FK1107" s="83"/>
      <c r="FL1107" s="83"/>
      <c r="FM1107" s="83"/>
      <c r="FN1107" s="83"/>
      <c r="FO1107" s="83"/>
      <c r="FP1107" s="83"/>
      <c r="FQ1107" s="83"/>
      <c r="FR1107" s="83"/>
      <c r="FS1107" s="83"/>
      <c r="FT1107" s="83"/>
      <c r="FU1107" s="83"/>
      <c r="FV1107" s="83"/>
      <c r="FW1107" s="83"/>
      <c r="FX1107" s="83"/>
      <c r="FY1107" s="83"/>
      <c r="FZ1107" s="83"/>
      <c r="GA1107" s="83"/>
      <c r="GB1107" s="83"/>
      <c r="GC1107" s="83"/>
      <c r="GD1107" s="83"/>
      <c r="GE1107" s="83"/>
      <c r="GF1107" s="83"/>
      <c r="GG1107" s="83"/>
      <c r="GH1107" s="83"/>
      <c r="GI1107" s="83"/>
      <c r="GJ1107" s="83"/>
      <c r="GK1107" s="83"/>
      <c r="GL1107" s="83"/>
      <c r="GM1107" s="83"/>
      <c r="GN1107" s="83"/>
      <c r="GO1107" s="83"/>
      <c r="GP1107" s="83"/>
      <c r="GQ1107" s="83"/>
      <c r="GR1107" s="83"/>
      <c r="GS1107" s="83"/>
      <c r="GT1107" s="83"/>
      <c r="GU1107" s="83"/>
      <c r="GV1107" s="83"/>
      <c r="GW1107" s="83"/>
      <c r="GX1107" s="83"/>
      <c r="GY1107" s="83"/>
      <c r="GZ1107" s="83"/>
      <c r="HA1107" s="83"/>
      <c r="HB1107" s="83"/>
      <c r="HC1107" s="83"/>
      <c r="HD1107" s="83"/>
      <c r="HE1107" s="83"/>
      <c r="HF1107" s="83"/>
      <c r="HG1107" s="83"/>
      <c r="HH1107" s="83"/>
      <c r="HI1107" s="83"/>
      <c r="HJ1107" s="83"/>
      <c r="HK1107" s="83"/>
      <c r="HL1107" s="83"/>
      <c r="HM1107" s="83"/>
      <c r="HN1107" s="83"/>
      <c r="HO1107" s="83"/>
      <c r="HP1107" s="83"/>
      <c r="HQ1107" s="83"/>
      <c r="HR1107" s="83"/>
      <c r="HS1107" s="83"/>
      <c r="HT1107" s="83"/>
      <c r="HU1107" s="83"/>
      <c r="HV1107" s="83"/>
      <c r="HW1107" s="83"/>
      <c r="HX1107" s="83"/>
      <c r="HY1107" s="83"/>
      <c r="HZ1107" s="83"/>
      <c r="IA1107" s="83"/>
      <c r="IB1107" s="83"/>
      <c r="IC1107" s="83"/>
      <c r="ID1107" s="83"/>
      <c r="IE1107" s="83"/>
      <c r="IF1107" s="83"/>
      <c r="IG1107" s="83"/>
      <c r="IH1107" s="83"/>
      <c r="II1107" s="83"/>
      <c r="IJ1107" s="83"/>
      <c r="IK1107" s="83"/>
      <c r="IL1107" s="83"/>
      <c r="IM1107" s="83"/>
      <c r="IN1107" s="83"/>
      <c r="IO1107" s="83"/>
      <c r="IP1107" s="83"/>
      <c r="IQ1107" s="83"/>
      <c r="IR1107" s="83"/>
      <c r="IS1107" s="83"/>
      <c r="IT1107" s="83"/>
      <c r="IU1107" s="83"/>
      <c r="IV1107" s="83"/>
      <c r="IW1107" s="83"/>
      <c r="IX1107" s="83"/>
      <c r="IY1107" s="83"/>
      <c r="IZ1107" s="83"/>
      <c r="JA1107" s="83"/>
      <c r="JB1107" s="83"/>
      <c r="JC1107" s="83"/>
      <c r="JD1107" s="83"/>
      <c r="JE1107" s="83"/>
    </row>
    <row r="1108" spans="1:265" s="8" customFormat="1" ht="15" customHeight="1" x14ac:dyDescent="0.2">
      <c r="A1108" s="173"/>
      <c r="B1108" s="205" t="s">
        <v>476</v>
      </c>
      <c r="C1108" s="217"/>
      <c r="D1108" s="329" t="s">
        <v>1036</v>
      </c>
      <c r="E1108" s="218"/>
      <c r="F1108" s="1055"/>
      <c r="G1108" s="1056"/>
      <c r="H1108" s="329" t="s">
        <v>445</v>
      </c>
      <c r="I1108" s="329" t="s">
        <v>446</v>
      </c>
      <c r="J1108" s="329"/>
      <c r="K1108" s="379" t="s">
        <v>567</v>
      </c>
      <c r="L1108" s="379" t="s">
        <v>614</v>
      </c>
      <c r="M1108" s="1139" t="s">
        <v>451</v>
      </c>
      <c r="N1108" s="1139" t="s">
        <v>101</v>
      </c>
      <c r="O1108" s="379" t="s">
        <v>1379</v>
      </c>
      <c r="P1108" s="626">
        <v>3</v>
      </c>
      <c r="Q1108" s="627"/>
      <c r="R1108" s="838"/>
      <c r="S1108" s="838"/>
      <c r="T1108" s="838"/>
      <c r="U1108" s="838"/>
      <c r="V1108" s="838"/>
      <c r="W1108" s="1137"/>
      <c r="X1108" s="219"/>
      <c r="Y1108" s="219"/>
      <c r="Z1108" s="112"/>
      <c r="AA1108" s="83"/>
      <c r="AB1108" s="83"/>
      <c r="AC1108" s="83"/>
      <c r="AD1108" s="83"/>
      <c r="AE1108" s="83"/>
      <c r="AF1108" s="83"/>
      <c r="AG1108" s="83"/>
      <c r="AH1108" s="83"/>
      <c r="AI1108" s="83"/>
      <c r="AJ1108" s="83"/>
      <c r="AK1108" s="83"/>
      <c r="AL1108" s="83"/>
      <c r="AM1108" s="83"/>
      <c r="AN1108" s="83"/>
      <c r="AO1108" s="83"/>
      <c r="AP1108" s="83"/>
      <c r="AQ1108" s="83"/>
      <c r="AR1108" s="83"/>
      <c r="AS1108" s="83"/>
      <c r="AT1108" s="83"/>
      <c r="AU1108" s="83"/>
      <c r="AV1108" s="83"/>
      <c r="AW1108" s="83"/>
      <c r="AX1108" s="83"/>
      <c r="AY1108" s="83"/>
      <c r="AZ1108" s="83"/>
      <c r="BA1108" s="83"/>
      <c r="BB1108" s="83"/>
      <c r="BC1108" s="83"/>
      <c r="BD1108" s="83"/>
      <c r="BE1108" s="83"/>
      <c r="BF1108" s="83"/>
      <c r="BG1108" s="83"/>
      <c r="BH1108" s="83"/>
      <c r="BI1108" s="83"/>
      <c r="BJ1108" s="83"/>
      <c r="BK1108" s="83"/>
      <c r="BL1108" s="83"/>
      <c r="BM1108" s="83"/>
      <c r="BN1108" s="83"/>
      <c r="BO1108" s="83"/>
      <c r="BP1108" s="83"/>
      <c r="BQ1108" s="83"/>
      <c r="BR1108" s="83"/>
      <c r="BS1108" s="83"/>
      <c r="BT1108" s="83"/>
      <c r="BU1108" s="83"/>
      <c r="BV1108" s="83"/>
      <c r="BW1108" s="83"/>
      <c r="BX1108" s="83"/>
      <c r="BY1108" s="83"/>
      <c r="BZ1108" s="83"/>
      <c r="CA1108" s="83"/>
      <c r="CB1108" s="83"/>
      <c r="CC1108" s="83"/>
      <c r="CD1108" s="83"/>
      <c r="CE1108" s="83"/>
      <c r="CF1108" s="83"/>
      <c r="CG1108" s="83"/>
      <c r="CH1108" s="83"/>
      <c r="CI1108" s="83"/>
      <c r="CJ1108" s="83"/>
      <c r="CK1108" s="83"/>
      <c r="CL1108" s="83"/>
      <c r="CM1108" s="83"/>
      <c r="CN1108" s="83"/>
      <c r="CO1108" s="83"/>
      <c r="CP1108" s="83"/>
      <c r="CQ1108" s="83"/>
      <c r="CR1108" s="83"/>
      <c r="CS1108" s="83"/>
      <c r="CT1108" s="83"/>
      <c r="CU1108" s="83"/>
      <c r="CV1108" s="83"/>
      <c r="CW1108" s="83"/>
      <c r="CX1108" s="83"/>
      <c r="CY1108" s="83"/>
      <c r="CZ1108" s="83"/>
      <c r="DA1108" s="83"/>
      <c r="DB1108" s="83"/>
      <c r="DC1108" s="83"/>
      <c r="DD1108" s="83"/>
      <c r="DE1108" s="83"/>
      <c r="DF1108" s="83"/>
      <c r="DG1108" s="83"/>
      <c r="DH1108" s="83"/>
      <c r="DI1108" s="83"/>
      <c r="DJ1108" s="83"/>
      <c r="DK1108" s="83"/>
      <c r="DL1108" s="83"/>
      <c r="DM1108" s="83"/>
      <c r="DN1108" s="83"/>
      <c r="DO1108" s="83"/>
      <c r="DP1108" s="83"/>
      <c r="DQ1108" s="83"/>
      <c r="DR1108" s="83"/>
      <c r="DS1108" s="83"/>
      <c r="DT1108" s="83"/>
      <c r="DU1108" s="83"/>
      <c r="DV1108" s="83"/>
      <c r="DW1108" s="83"/>
      <c r="DX1108" s="83"/>
      <c r="DY1108" s="83"/>
      <c r="DZ1108" s="83"/>
      <c r="EA1108" s="83"/>
      <c r="EB1108" s="83"/>
      <c r="EC1108" s="83"/>
      <c r="ED1108" s="83"/>
      <c r="EE1108" s="83"/>
      <c r="EF1108" s="83"/>
      <c r="EG1108" s="83"/>
      <c r="EH1108" s="83"/>
      <c r="EI1108" s="83"/>
      <c r="EJ1108" s="83"/>
      <c r="EK1108" s="83"/>
      <c r="EL1108" s="83"/>
      <c r="EM1108" s="83"/>
      <c r="EN1108" s="83"/>
      <c r="EO1108" s="83"/>
      <c r="EP1108" s="83"/>
      <c r="EQ1108" s="83"/>
      <c r="ER1108" s="83"/>
      <c r="ES1108" s="83"/>
      <c r="ET1108" s="83"/>
      <c r="EU1108" s="83"/>
      <c r="EV1108" s="83"/>
      <c r="EW1108" s="83"/>
      <c r="EX1108" s="83"/>
      <c r="EY1108" s="83"/>
      <c r="EZ1108" s="83"/>
      <c r="FA1108" s="83"/>
      <c r="FB1108" s="83"/>
      <c r="FC1108" s="83"/>
      <c r="FD1108" s="83"/>
      <c r="FE1108" s="83"/>
      <c r="FF1108" s="83"/>
      <c r="FG1108" s="83"/>
      <c r="FH1108" s="83"/>
      <c r="FI1108" s="83"/>
      <c r="FJ1108" s="83"/>
      <c r="FK1108" s="83"/>
      <c r="FL1108" s="83"/>
      <c r="FM1108" s="83"/>
      <c r="FN1108" s="83"/>
      <c r="FO1108" s="83"/>
      <c r="FP1108" s="83"/>
      <c r="FQ1108" s="83"/>
      <c r="FR1108" s="83"/>
      <c r="FS1108" s="83"/>
      <c r="FT1108" s="83"/>
      <c r="FU1108" s="83"/>
      <c r="FV1108" s="83"/>
      <c r="FW1108" s="83"/>
      <c r="FX1108" s="83"/>
      <c r="FY1108" s="83"/>
      <c r="FZ1108" s="83"/>
      <c r="GA1108" s="83"/>
      <c r="GB1108" s="83"/>
      <c r="GC1108" s="83"/>
      <c r="GD1108" s="83"/>
      <c r="GE1108" s="83"/>
      <c r="GF1108" s="83"/>
      <c r="GG1108" s="83"/>
      <c r="GH1108" s="83"/>
      <c r="GI1108" s="83"/>
      <c r="GJ1108" s="83"/>
      <c r="GK1108" s="83"/>
      <c r="GL1108" s="83"/>
      <c r="GM1108" s="83"/>
      <c r="GN1108" s="83"/>
      <c r="GO1108" s="83"/>
      <c r="GP1108" s="83"/>
      <c r="GQ1108" s="83"/>
      <c r="GR1108" s="83"/>
      <c r="GS1108" s="83"/>
      <c r="GT1108" s="83"/>
      <c r="GU1108" s="83"/>
      <c r="GV1108" s="83"/>
      <c r="GW1108" s="83"/>
      <c r="GX1108" s="83"/>
      <c r="GY1108" s="83"/>
      <c r="GZ1108" s="83"/>
      <c r="HA1108" s="83"/>
      <c r="HB1108" s="83"/>
      <c r="HC1108" s="83"/>
      <c r="HD1108" s="83"/>
      <c r="HE1108" s="83"/>
      <c r="HF1108" s="83"/>
      <c r="HG1108" s="83"/>
      <c r="HH1108" s="83"/>
      <c r="HI1108" s="83"/>
      <c r="HJ1108" s="83"/>
      <c r="HK1108" s="83"/>
      <c r="HL1108" s="83"/>
      <c r="HM1108" s="83"/>
      <c r="HN1108" s="83"/>
      <c r="HO1108" s="83"/>
      <c r="HP1108" s="83"/>
      <c r="HQ1108" s="83"/>
      <c r="HR1108" s="83"/>
      <c r="HS1108" s="83"/>
      <c r="HT1108" s="83"/>
      <c r="HU1108" s="83"/>
      <c r="HV1108" s="83"/>
      <c r="HW1108" s="83"/>
      <c r="HX1108" s="83"/>
      <c r="HY1108" s="83"/>
      <c r="HZ1108" s="83"/>
      <c r="IA1108" s="83"/>
      <c r="IB1108" s="83"/>
      <c r="IC1108" s="83"/>
      <c r="ID1108" s="83"/>
      <c r="IE1108" s="83"/>
      <c r="IF1108" s="83"/>
      <c r="IG1108" s="83"/>
      <c r="IH1108" s="83"/>
      <c r="II1108" s="83"/>
      <c r="IJ1108" s="83"/>
      <c r="IK1108" s="83"/>
      <c r="IL1108" s="83"/>
      <c r="IM1108" s="83"/>
      <c r="IN1108" s="83"/>
      <c r="IO1108" s="83"/>
      <c r="IP1108" s="83"/>
      <c r="IQ1108" s="83"/>
      <c r="IR1108" s="83"/>
      <c r="IS1108" s="83"/>
      <c r="IT1108" s="83"/>
      <c r="IU1108" s="83"/>
      <c r="IV1108" s="83"/>
      <c r="IW1108" s="83"/>
      <c r="IX1108" s="83"/>
      <c r="IY1108" s="83"/>
      <c r="IZ1108" s="83"/>
      <c r="JA1108" s="83"/>
      <c r="JB1108" s="83"/>
      <c r="JC1108" s="83"/>
      <c r="JD1108" s="83"/>
      <c r="JE1108" s="83"/>
    </row>
    <row r="1109" spans="1:265" s="8" customFormat="1" ht="15" customHeight="1" x14ac:dyDescent="0.2">
      <c r="A1109" s="173"/>
      <c r="B1109" s="205" t="s">
        <v>476</v>
      </c>
      <c r="C1109" s="217"/>
      <c r="D1109" s="329" t="s">
        <v>1036</v>
      </c>
      <c r="E1109" s="117"/>
      <c r="F1109" s="1044"/>
      <c r="G1109" s="1045"/>
      <c r="H1109" s="329" t="s">
        <v>445</v>
      </c>
      <c r="I1109" s="329" t="s">
        <v>446</v>
      </c>
      <c r="J1109" s="329"/>
      <c r="K1109" s="379" t="s">
        <v>1536</v>
      </c>
      <c r="L1109" s="379" t="s">
        <v>614</v>
      </c>
      <c r="M1109" s="1139">
        <v>4</v>
      </c>
      <c r="N1109" s="1139" t="s">
        <v>101</v>
      </c>
      <c r="O1109" s="379" t="s">
        <v>1379</v>
      </c>
      <c r="P1109" s="626">
        <v>4</v>
      </c>
      <c r="Q1109" s="627"/>
      <c r="R1109" s="627"/>
      <c r="S1109" s="627"/>
      <c r="T1109" s="627"/>
      <c r="U1109" s="627"/>
      <c r="V1109" s="627"/>
      <c r="W1109" s="628"/>
      <c r="X1109" s="219"/>
      <c r="Y1109" s="219"/>
      <c r="Z1109" s="112"/>
      <c r="AA1109" s="83"/>
      <c r="AB1109" s="83"/>
      <c r="AC1109" s="83" t="str">
        <f t="shared" ref="AC1109:AC1136" si="27">IF(C1109&lt;&gt;"",SUMIF(D$6:D$1540,D1109,P$6:Q$1540),"")</f>
        <v/>
      </c>
      <c r="AD1109" s="83"/>
      <c r="AE1109" s="83"/>
      <c r="AF1109" s="83"/>
      <c r="AG1109" s="83"/>
      <c r="AH1109" s="83"/>
      <c r="AI1109" s="83"/>
      <c r="AJ1109" s="83"/>
      <c r="AK1109" s="83"/>
      <c r="AL1109" s="83"/>
      <c r="AM1109" s="83"/>
      <c r="AN1109" s="83"/>
      <c r="AO1109" s="83"/>
      <c r="AP1109" s="83"/>
      <c r="AQ1109" s="83"/>
      <c r="AR1109" s="83"/>
      <c r="AS1109" s="83"/>
      <c r="AT1109" s="83"/>
      <c r="AU1109" s="83"/>
      <c r="AV1109" s="83"/>
      <c r="AW1109" s="83"/>
      <c r="AX1109" s="83"/>
      <c r="AY1109" s="83"/>
      <c r="AZ1109" s="83"/>
      <c r="BA1109" s="83"/>
      <c r="BB1109" s="83"/>
      <c r="BC1109" s="83"/>
      <c r="BD1109" s="83"/>
      <c r="BE1109" s="83"/>
      <c r="BF1109" s="83"/>
      <c r="BG1109" s="83"/>
      <c r="BH1109" s="83"/>
      <c r="BI1109" s="83"/>
      <c r="BJ1109" s="83"/>
      <c r="BK1109" s="83"/>
      <c r="BL1109" s="83"/>
      <c r="BM1109" s="83"/>
      <c r="BN1109" s="83"/>
      <c r="BO1109" s="83"/>
      <c r="BP1109" s="83"/>
      <c r="BQ1109" s="83"/>
      <c r="BR1109" s="83"/>
      <c r="BS1109" s="83"/>
      <c r="BT1109" s="83"/>
      <c r="BU1109" s="83"/>
      <c r="BV1109" s="83"/>
      <c r="BW1109" s="83"/>
      <c r="BX1109" s="83"/>
      <c r="BY1109" s="83"/>
      <c r="BZ1109" s="83"/>
      <c r="CA1109" s="83"/>
      <c r="CB1109" s="83"/>
      <c r="CC1109" s="83"/>
      <c r="CD1109" s="83"/>
      <c r="CE1109" s="83"/>
      <c r="CF1109" s="83"/>
      <c r="CG1109" s="83"/>
      <c r="CH1109" s="83"/>
      <c r="CI1109" s="83"/>
      <c r="CJ1109" s="83"/>
      <c r="CK1109" s="83"/>
      <c r="CL1109" s="83"/>
      <c r="CM1109" s="83"/>
      <c r="CN1109" s="83"/>
      <c r="CO1109" s="83"/>
      <c r="CP1109" s="83"/>
      <c r="CQ1109" s="83"/>
      <c r="CR1109" s="83"/>
      <c r="CS1109" s="83"/>
      <c r="CT1109" s="83"/>
      <c r="CU1109" s="83"/>
      <c r="CV1109" s="83"/>
      <c r="CW1109" s="83"/>
      <c r="CX1109" s="83"/>
      <c r="CY1109" s="83"/>
      <c r="CZ1109" s="83"/>
      <c r="DA1109" s="83"/>
      <c r="DB1109" s="83"/>
      <c r="DC1109" s="83"/>
      <c r="DD1109" s="83"/>
      <c r="DE1109" s="83"/>
      <c r="DF1109" s="83"/>
      <c r="DG1109" s="83"/>
      <c r="DH1109" s="83"/>
      <c r="DI1109" s="83"/>
      <c r="DJ1109" s="83"/>
      <c r="DK1109" s="83"/>
      <c r="DL1109" s="83"/>
      <c r="DM1109" s="83"/>
      <c r="DN1109" s="83"/>
      <c r="DO1109" s="83"/>
      <c r="DP1109" s="83"/>
      <c r="DQ1109" s="83"/>
      <c r="DR1109" s="83"/>
      <c r="DS1109" s="83"/>
      <c r="DT1109" s="83"/>
      <c r="DU1109" s="83"/>
      <c r="DV1109" s="83"/>
      <c r="DW1109" s="83"/>
      <c r="DX1109" s="83"/>
      <c r="DY1109" s="83"/>
      <c r="DZ1109" s="83"/>
      <c r="EA1109" s="83"/>
      <c r="EB1109" s="83"/>
      <c r="EC1109" s="83"/>
      <c r="ED1109" s="83"/>
      <c r="EE1109" s="83"/>
      <c r="EF1109" s="83"/>
      <c r="EG1109" s="83"/>
      <c r="EH1109" s="83"/>
      <c r="EI1109" s="83"/>
      <c r="EJ1109" s="83"/>
      <c r="EK1109" s="83"/>
      <c r="EL1109" s="83"/>
      <c r="EM1109" s="83"/>
      <c r="EN1109" s="83"/>
      <c r="EO1109" s="83"/>
      <c r="EP1109" s="83"/>
      <c r="EQ1109" s="83"/>
      <c r="ER1109" s="83"/>
      <c r="ES1109" s="83"/>
      <c r="ET1109" s="83"/>
      <c r="EU1109" s="83"/>
      <c r="EV1109" s="83"/>
      <c r="EW1109" s="83"/>
      <c r="EX1109" s="83"/>
      <c r="EY1109" s="83"/>
      <c r="EZ1109" s="83"/>
      <c r="FA1109" s="83"/>
      <c r="FB1109" s="83"/>
      <c r="FC1109" s="83"/>
      <c r="FD1109" s="83"/>
      <c r="FE1109" s="83"/>
      <c r="FF1109" s="83"/>
      <c r="FG1109" s="83"/>
      <c r="FH1109" s="83"/>
      <c r="FI1109" s="83"/>
      <c r="FJ1109" s="83"/>
      <c r="FK1109" s="83"/>
      <c r="FL1109" s="83"/>
      <c r="FM1109" s="83"/>
      <c r="FN1109" s="83"/>
      <c r="FO1109" s="83"/>
      <c r="FP1109" s="83"/>
      <c r="FQ1109" s="83"/>
      <c r="FR1109" s="83"/>
      <c r="FS1109" s="83"/>
      <c r="FT1109" s="83"/>
      <c r="FU1109" s="83"/>
      <c r="FV1109" s="83"/>
      <c r="FW1109" s="83"/>
      <c r="FX1109" s="83"/>
      <c r="FY1109" s="83"/>
      <c r="FZ1109" s="83"/>
      <c r="GA1109" s="83"/>
      <c r="GB1109" s="83"/>
      <c r="GC1109" s="83"/>
      <c r="GD1109" s="83"/>
      <c r="GE1109" s="83"/>
      <c r="GF1109" s="83"/>
      <c r="GG1109" s="83"/>
      <c r="GH1109" s="83"/>
      <c r="GI1109" s="83"/>
      <c r="GJ1109" s="83"/>
      <c r="GK1109" s="83"/>
      <c r="GL1109" s="83"/>
      <c r="GM1109" s="83"/>
      <c r="GN1109" s="83"/>
      <c r="GO1109" s="83"/>
      <c r="GP1109" s="83"/>
      <c r="GQ1109" s="83"/>
      <c r="GR1109" s="83"/>
      <c r="GS1109" s="83"/>
      <c r="GT1109" s="83"/>
      <c r="GU1109" s="83"/>
      <c r="GV1109" s="83"/>
      <c r="GW1109" s="83"/>
      <c r="GX1109" s="83"/>
      <c r="GY1109" s="83"/>
      <c r="GZ1109" s="83"/>
      <c r="HA1109" s="83"/>
      <c r="HB1109" s="83"/>
      <c r="HC1109" s="83"/>
      <c r="HD1109" s="83"/>
      <c r="HE1109" s="83"/>
      <c r="HF1109" s="83"/>
      <c r="HG1109" s="83"/>
      <c r="HH1109" s="83"/>
      <c r="HI1109" s="83"/>
      <c r="HJ1109" s="83"/>
      <c r="HK1109" s="83"/>
      <c r="HL1109" s="83"/>
      <c r="HM1109" s="83"/>
      <c r="HN1109" s="83"/>
      <c r="HO1109" s="83"/>
      <c r="HP1109" s="83"/>
      <c r="HQ1109" s="83"/>
      <c r="HR1109" s="83"/>
      <c r="HS1109" s="83"/>
      <c r="HT1109" s="83"/>
      <c r="HU1109" s="83"/>
      <c r="HV1109" s="83"/>
      <c r="HW1109" s="83"/>
      <c r="HX1109" s="83"/>
      <c r="HY1109" s="83"/>
      <c r="HZ1109" s="83"/>
      <c r="IA1109" s="83"/>
      <c r="IB1109" s="83"/>
      <c r="IC1109" s="83"/>
      <c r="ID1109" s="83"/>
      <c r="IE1109" s="83"/>
      <c r="IF1109" s="83"/>
      <c r="IG1109" s="83"/>
      <c r="IH1109" s="83"/>
      <c r="II1109" s="83"/>
      <c r="IJ1109" s="83"/>
      <c r="IK1109" s="83"/>
      <c r="IL1109" s="83"/>
      <c r="IM1109" s="83"/>
      <c r="IN1109" s="83"/>
      <c r="IO1109" s="83"/>
      <c r="IP1109" s="83"/>
      <c r="IQ1109" s="83"/>
      <c r="IR1109" s="83"/>
      <c r="IS1109" s="83"/>
      <c r="IT1109" s="83"/>
      <c r="IU1109" s="83"/>
      <c r="IV1109" s="83"/>
      <c r="IW1109" s="83"/>
      <c r="IX1109" s="83"/>
      <c r="IY1109" s="83"/>
      <c r="IZ1109" s="83"/>
      <c r="JA1109" s="83"/>
      <c r="JB1109" s="83"/>
      <c r="JC1109" s="83"/>
      <c r="JD1109" s="83"/>
      <c r="JE1109" s="83"/>
    </row>
    <row r="1110" spans="1:265" s="8" customFormat="1" ht="15" customHeight="1" x14ac:dyDescent="0.2">
      <c r="A1110" s="173"/>
      <c r="B1110" s="205" t="s">
        <v>476</v>
      </c>
      <c r="C1110" s="217"/>
      <c r="D1110" s="329" t="s">
        <v>1036</v>
      </c>
      <c r="E1110" s="117"/>
      <c r="F1110" s="1044"/>
      <c r="G1110" s="1045"/>
      <c r="H1110" s="329" t="s">
        <v>445</v>
      </c>
      <c r="I1110" s="329" t="s">
        <v>450</v>
      </c>
      <c r="J1110" s="329"/>
      <c r="K1110" s="379" t="s">
        <v>1537</v>
      </c>
      <c r="L1110" s="379" t="s">
        <v>614</v>
      </c>
      <c r="M1110" s="1139" t="s">
        <v>494</v>
      </c>
      <c r="N1110" s="1139" t="s">
        <v>24</v>
      </c>
      <c r="O1110" s="379" t="s">
        <v>1379</v>
      </c>
      <c r="P1110" s="626">
        <v>4</v>
      </c>
      <c r="Q1110" s="627"/>
      <c r="R1110" s="627"/>
      <c r="S1110" s="627"/>
      <c r="T1110" s="627"/>
      <c r="U1110" s="627"/>
      <c r="V1110" s="627"/>
      <c r="W1110" s="628"/>
      <c r="X1110" s="219"/>
      <c r="Y1110" s="219"/>
      <c r="Z1110" s="112"/>
      <c r="AA1110" s="83"/>
      <c r="AB1110" s="83"/>
      <c r="AC1110" s="83" t="str">
        <f t="shared" si="27"/>
        <v/>
      </c>
      <c r="AD1110" s="83"/>
      <c r="AE1110" s="83"/>
      <c r="AF1110" s="83"/>
      <c r="AG1110" s="83"/>
      <c r="AH1110" s="83"/>
      <c r="AI1110" s="83"/>
      <c r="AJ1110" s="83"/>
      <c r="AK1110" s="83"/>
      <c r="AL1110" s="83"/>
      <c r="AM1110" s="83"/>
      <c r="AN1110" s="83"/>
      <c r="AO1110" s="83"/>
      <c r="AP1110" s="83"/>
      <c r="AQ1110" s="83"/>
      <c r="AR1110" s="83"/>
      <c r="AS1110" s="83"/>
      <c r="AT1110" s="83"/>
      <c r="AU1110" s="83"/>
      <c r="AV1110" s="83"/>
      <c r="AW1110" s="83"/>
      <c r="AX1110" s="83"/>
      <c r="AY1110" s="83"/>
      <c r="AZ1110" s="83"/>
      <c r="BA1110" s="83"/>
      <c r="BB1110" s="83"/>
      <c r="BC1110" s="83"/>
      <c r="BD1110" s="83"/>
      <c r="BE1110" s="83"/>
      <c r="BF1110" s="83"/>
      <c r="BG1110" s="83"/>
      <c r="BH1110" s="83"/>
      <c r="BI1110" s="83"/>
      <c r="BJ1110" s="83"/>
      <c r="BK1110" s="83"/>
      <c r="BL1110" s="83"/>
      <c r="BM1110" s="83"/>
      <c r="BN1110" s="83"/>
      <c r="BO1110" s="83"/>
      <c r="BP1110" s="83"/>
      <c r="BQ1110" s="83"/>
      <c r="BR1110" s="83"/>
      <c r="BS1110" s="83"/>
      <c r="BT1110" s="83"/>
      <c r="BU1110" s="83"/>
      <c r="BV1110" s="83"/>
      <c r="BW1110" s="83"/>
      <c r="BX1110" s="83"/>
      <c r="BY1110" s="83"/>
      <c r="BZ1110" s="83"/>
      <c r="CA1110" s="83"/>
      <c r="CB1110" s="83"/>
      <c r="CC1110" s="83"/>
      <c r="CD1110" s="83"/>
      <c r="CE1110" s="83"/>
      <c r="CF1110" s="83"/>
      <c r="CG1110" s="83"/>
      <c r="CH1110" s="83"/>
      <c r="CI1110" s="83"/>
      <c r="CJ1110" s="83"/>
      <c r="CK1110" s="83"/>
      <c r="CL1110" s="83"/>
      <c r="CM1110" s="83"/>
      <c r="CN1110" s="83"/>
      <c r="CO1110" s="83"/>
      <c r="CP1110" s="83"/>
      <c r="CQ1110" s="83"/>
      <c r="CR1110" s="83"/>
      <c r="CS1110" s="83"/>
      <c r="CT1110" s="83"/>
      <c r="CU1110" s="83"/>
      <c r="CV1110" s="83"/>
      <c r="CW1110" s="83"/>
      <c r="CX1110" s="83"/>
      <c r="CY1110" s="83"/>
      <c r="CZ1110" s="83"/>
      <c r="DA1110" s="83"/>
      <c r="DB1110" s="83"/>
      <c r="DC1110" s="83"/>
      <c r="DD1110" s="83"/>
      <c r="DE1110" s="83"/>
      <c r="DF1110" s="83"/>
      <c r="DG1110" s="83"/>
      <c r="DH1110" s="83"/>
      <c r="DI1110" s="83"/>
      <c r="DJ1110" s="83"/>
      <c r="DK1110" s="83"/>
      <c r="DL1110" s="83"/>
      <c r="DM1110" s="83"/>
      <c r="DN1110" s="83"/>
      <c r="DO1110" s="83"/>
      <c r="DP1110" s="83"/>
      <c r="DQ1110" s="83"/>
      <c r="DR1110" s="83"/>
      <c r="DS1110" s="83"/>
      <c r="DT1110" s="83"/>
      <c r="DU1110" s="83"/>
      <c r="DV1110" s="83"/>
      <c r="DW1110" s="83"/>
      <c r="DX1110" s="83"/>
      <c r="DY1110" s="83"/>
      <c r="DZ1110" s="83"/>
      <c r="EA1110" s="83"/>
      <c r="EB1110" s="83"/>
      <c r="EC1110" s="83"/>
      <c r="ED1110" s="83"/>
      <c r="EE1110" s="83"/>
      <c r="EF1110" s="83"/>
      <c r="EG1110" s="83"/>
      <c r="EH1110" s="83"/>
      <c r="EI1110" s="83"/>
      <c r="EJ1110" s="83"/>
      <c r="EK1110" s="83"/>
      <c r="EL1110" s="83"/>
      <c r="EM1110" s="83"/>
      <c r="EN1110" s="83"/>
      <c r="EO1110" s="83"/>
      <c r="EP1110" s="83"/>
      <c r="EQ1110" s="83"/>
      <c r="ER1110" s="83"/>
      <c r="ES1110" s="83"/>
      <c r="ET1110" s="83"/>
      <c r="EU1110" s="83"/>
      <c r="EV1110" s="83"/>
      <c r="EW1110" s="83"/>
      <c r="EX1110" s="83"/>
      <c r="EY1110" s="83"/>
      <c r="EZ1110" s="83"/>
      <c r="FA1110" s="83"/>
      <c r="FB1110" s="83"/>
      <c r="FC1110" s="83"/>
      <c r="FD1110" s="83"/>
      <c r="FE1110" s="83"/>
      <c r="FF1110" s="83"/>
      <c r="FG1110" s="83"/>
      <c r="FH1110" s="83"/>
      <c r="FI1110" s="83"/>
      <c r="FJ1110" s="83"/>
      <c r="FK1110" s="83"/>
      <c r="FL1110" s="83"/>
      <c r="FM1110" s="83"/>
      <c r="FN1110" s="83"/>
      <c r="FO1110" s="83"/>
      <c r="FP1110" s="83"/>
      <c r="FQ1110" s="83"/>
      <c r="FR1110" s="83"/>
      <c r="FS1110" s="83"/>
      <c r="FT1110" s="83"/>
      <c r="FU1110" s="83"/>
      <c r="FV1110" s="83"/>
      <c r="FW1110" s="83"/>
      <c r="FX1110" s="83"/>
      <c r="FY1110" s="83"/>
      <c r="FZ1110" s="83"/>
      <c r="GA1110" s="83"/>
      <c r="GB1110" s="83"/>
      <c r="GC1110" s="83"/>
      <c r="GD1110" s="83"/>
      <c r="GE1110" s="83"/>
      <c r="GF1110" s="83"/>
      <c r="GG1110" s="83"/>
      <c r="GH1110" s="83"/>
      <c r="GI1110" s="83"/>
      <c r="GJ1110" s="83"/>
      <c r="GK1110" s="83"/>
      <c r="GL1110" s="83"/>
      <c r="GM1110" s="83"/>
      <c r="GN1110" s="83"/>
      <c r="GO1110" s="83"/>
      <c r="GP1110" s="83"/>
      <c r="GQ1110" s="83"/>
      <c r="GR1110" s="83"/>
      <c r="GS1110" s="83"/>
      <c r="GT1110" s="83"/>
      <c r="GU1110" s="83"/>
      <c r="GV1110" s="83"/>
      <c r="GW1110" s="83"/>
      <c r="GX1110" s="83"/>
      <c r="GY1110" s="83"/>
      <c r="GZ1110" s="83"/>
      <c r="HA1110" s="83"/>
      <c r="HB1110" s="83"/>
      <c r="HC1110" s="83"/>
      <c r="HD1110" s="83"/>
      <c r="HE1110" s="83"/>
      <c r="HF1110" s="83"/>
      <c r="HG1110" s="83"/>
      <c r="HH1110" s="83"/>
      <c r="HI1110" s="83"/>
      <c r="HJ1110" s="83"/>
      <c r="HK1110" s="83"/>
      <c r="HL1110" s="83"/>
      <c r="HM1110" s="83"/>
      <c r="HN1110" s="83"/>
      <c r="HO1110" s="83"/>
      <c r="HP1110" s="83"/>
      <c r="HQ1110" s="83"/>
      <c r="HR1110" s="83"/>
      <c r="HS1110" s="83"/>
      <c r="HT1110" s="83"/>
      <c r="HU1110" s="83"/>
      <c r="HV1110" s="83"/>
      <c r="HW1110" s="83"/>
      <c r="HX1110" s="83"/>
      <c r="HY1110" s="83"/>
      <c r="HZ1110" s="83"/>
      <c r="IA1110" s="83"/>
      <c r="IB1110" s="83"/>
      <c r="IC1110" s="83"/>
      <c r="ID1110" s="83"/>
      <c r="IE1110" s="83"/>
      <c r="IF1110" s="83"/>
      <c r="IG1110" s="83"/>
      <c r="IH1110" s="83"/>
      <c r="II1110" s="83"/>
      <c r="IJ1110" s="83"/>
      <c r="IK1110" s="83"/>
      <c r="IL1110" s="83"/>
      <c r="IM1110" s="83"/>
      <c r="IN1110" s="83"/>
      <c r="IO1110" s="83"/>
      <c r="IP1110" s="83"/>
      <c r="IQ1110" s="83"/>
      <c r="IR1110" s="83"/>
      <c r="IS1110" s="83"/>
      <c r="IT1110" s="83"/>
      <c r="IU1110" s="83"/>
      <c r="IV1110" s="83"/>
      <c r="IW1110" s="83"/>
      <c r="IX1110" s="83"/>
      <c r="IY1110" s="83"/>
      <c r="IZ1110" s="83"/>
      <c r="JA1110" s="83"/>
      <c r="JB1110" s="83"/>
      <c r="JC1110" s="83"/>
      <c r="JD1110" s="83"/>
      <c r="JE1110" s="83"/>
    </row>
    <row r="1111" spans="1:265" s="8" customFormat="1" ht="15" customHeight="1" x14ac:dyDescent="0.2">
      <c r="A1111" s="173"/>
      <c r="B1111" s="205" t="s">
        <v>476</v>
      </c>
      <c r="C1111" s="217"/>
      <c r="D1111" s="329" t="s">
        <v>1036</v>
      </c>
      <c r="E1111" s="117"/>
      <c r="F1111" s="1044"/>
      <c r="G1111" s="1045"/>
      <c r="H1111" s="329" t="s">
        <v>445</v>
      </c>
      <c r="I1111" s="329" t="s">
        <v>450</v>
      </c>
      <c r="J1111" s="329"/>
      <c r="K1111" s="379" t="s">
        <v>568</v>
      </c>
      <c r="L1111" s="379" t="s">
        <v>614</v>
      </c>
      <c r="M1111" s="1139">
        <v>9</v>
      </c>
      <c r="N1111" s="1139" t="s">
        <v>453</v>
      </c>
      <c r="O1111" s="379" t="s">
        <v>1379</v>
      </c>
      <c r="P1111" s="626">
        <v>3</v>
      </c>
      <c r="Q1111" s="627"/>
      <c r="R1111" s="627"/>
      <c r="S1111" s="627"/>
      <c r="T1111" s="627"/>
      <c r="U1111" s="627"/>
      <c r="V1111" s="627"/>
      <c r="W1111" s="628"/>
      <c r="X1111" s="219"/>
      <c r="Y1111" s="219"/>
      <c r="Z1111" s="112"/>
      <c r="AA1111" s="83"/>
      <c r="AB1111" s="83"/>
      <c r="AC1111" s="83" t="str">
        <f t="shared" si="27"/>
        <v/>
      </c>
      <c r="AD1111" s="83"/>
      <c r="AE1111" s="83"/>
      <c r="AF1111" s="83"/>
      <c r="AG1111" s="83"/>
      <c r="AH1111" s="83"/>
      <c r="AI1111" s="83"/>
      <c r="AJ1111" s="83"/>
      <c r="AK1111" s="83"/>
      <c r="AL1111" s="83"/>
      <c r="AM1111" s="83"/>
      <c r="AN1111" s="83"/>
      <c r="AO1111" s="83"/>
      <c r="AP1111" s="83"/>
      <c r="AQ1111" s="83"/>
      <c r="AR1111" s="83"/>
      <c r="AS1111" s="83"/>
      <c r="AT1111" s="83"/>
      <c r="AU1111" s="83"/>
      <c r="AV1111" s="83"/>
      <c r="AW1111" s="83"/>
      <c r="AX1111" s="83"/>
      <c r="AY1111" s="83"/>
      <c r="AZ1111" s="83"/>
      <c r="BA1111" s="83"/>
      <c r="BB1111" s="83"/>
      <c r="BC1111" s="83"/>
      <c r="BD1111" s="83"/>
      <c r="BE1111" s="83"/>
      <c r="BF1111" s="83"/>
      <c r="BG1111" s="83"/>
      <c r="BH1111" s="83"/>
      <c r="BI1111" s="83"/>
      <c r="BJ1111" s="83"/>
      <c r="BK1111" s="83"/>
      <c r="BL1111" s="83"/>
      <c r="BM1111" s="83"/>
      <c r="BN1111" s="83"/>
      <c r="BO1111" s="83"/>
      <c r="BP1111" s="83"/>
      <c r="BQ1111" s="83"/>
      <c r="BR1111" s="83"/>
      <c r="BS1111" s="83"/>
      <c r="BT1111" s="83"/>
      <c r="BU1111" s="83"/>
      <c r="BV1111" s="83"/>
      <c r="BW1111" s="83"/>
      <c r="BX1111" s="83"/>
      <c r="BY1111" s="83"/>
      <c r="BZ1111" s="83"/>
      <c r="CA1111" s="83"/>
      <c r="CB1111" s="83"/>
      <c r="CC1111" s="83"/>
      <c r="CD1111" s="83"/>
      <c r="CE1111" s="83"/>
      <c r="CF1111" s="83"/>
      <c r="CG1111" s="83"/>
      <c r="CH1111" s="83"/>
      <c r="CI1111" s="83"/>
      <c r="CJ1111" s="83"/>
      <c r="CK1111" s="83"/>
      <c r="CL1111" s="83"/>
      <c r="CM1111" s="83"/>
      <c r="CN1111" s="83"/>
      <c r="CO1111" s="83"/>
      <c r="CP1111" s="83"/>
      <c r="CQ1111" s="83"/>
      <c r="CR1111" s="83"/>
      <c r="CS1111" s="83"/>
      <c r="CT1111" s="83"/>
      <c r="CU1111" s="83"/>
      <c r="CV1111" s="83"/>
      <c r="CW1111" s="83"/>
      <c r="CX1111" s="83"/>
      <c r="CY1111" s="83"/>
      <c r="CZ1111" s="83"/>
      <c r="DA1111" s="83"/>
      <c r="DB1111" s="83"/>
      <c r="DC1111" s="83"/>
      <c r="DD1111" s="83"/>
      <c r="DE1111" s="83"/>
      <c r="DF1111" s="83"/>
      <c r="DG1111" s="83"/>
      <c r="DH1111" s="83"/>
      <c r="DI1111" s="83"/>
      <c r="DJ1111" s="83"/>
      <c r="DK1111" s="83"/>
      <c r="DL1111" s="83"/>
      <c r="DM1111" s="83"/>
      <c r="DN1111" s="83"/>
      <c r="DO1111" s="83"/>
      <c r="DP1111" s="83"/>
      <c r="DQ1111" s="83"/>
      <c r="DR1111" s="83"/>
      <c r="DS1111" s="83"/>
      <c r="DT1111" s="83"/>
      <c r="DU1111" s="83"/>
      <c r="DV1111" s="83"/>
      <c r="DW1111" s="83"/>
      <c r="DX1111" s="83"/>
      <c r="DY1111" s="83"/>
      <c r="DZ1111" s="83"/>
      <c r="EA1111" s="83"/>
      <c r="EB1111" s="83"/>
      <c r="EC1111" s="83"/>
      <c r="ED1111" s="83"/>
      <c r="EE1111" s="83"/>
      <c r="EF1111" s="83"/>
      <c r="EG1111" s="83"/>
      <c r="EH1111" s="83"/>
      <c r="EI1111" s="83"/>
      <c r="EJ1111" s="83"/>
      <c r="EK1111" s="83"/>
      <c r="EL1111" s="83"/>
      <c r="EM1111" s="83"/>
      <c r="EN1111" s="83"/>
      <c r="EO1111" s="83"/>
      <c r="EP1111" s="83"/>
      <c r="EQ1111" s="83"/>
      <c r="ER1111" s="83"/>
      <c r="ES1111" s="83"/>
      <c r="ET1111" s="83"/>
      <c r="EU1111" s="83"/>
      <c r="EV1111" s="83"/>
      <c r="EW1111" s="83"/>
      <c r="EX1111" s="83"/>
      <c r="EY1111" s="83"/>
      <c r="EZ1111" s="83"/>
      <c r="FA1111" s="83"/>
      <c r="FB1111" s="83"/>
      <c r="FC1111" s="83"/>
      <c r="FD1111" s="83"/>
      <c r="FE1111" s="83"/>
      <c r="FF1111" s="83"/>
      <c r="FG1111" s="83"/>
      <c r="FH1111" s="83"/>
      <c r="FI1111" s="83"/>
      <c r="FJ1111" s="83"/>
      <c r="FK1111" s="83"/>
      <c r="FL1111" s="83"/>
      <c r="FM1111" s="83"/>
      <c r="FN1111" s="83"/>
      <c r="FO1111" s="83"/>
      <c r="FP1111" s="83"/>
      <c r="FQ1111" s="83"/>
      <c r="FR1111" s="83"/>
      <c r="FS1111" s="83"/>
      <c r="FT1111" s="83"/>
      <c r="FU1111" s="83"/>
      <c r="FV1111" s="83"/>
      <c r="FW1111" s="83"/>
      <c r="FX1111" s="83"/>
      <c r="FY1111" s="83"/>
      <c r="FZ1111" s="83"/>
      <c r="GA1111" s="83"/>
      <c r="GB1111" s="83"/>
      <c r="GC1111" s="83"/>
      <c r="GD1111" s="83"/>
      <c r="GE1111" s="83"/>
      <c r="GF1111" s="83"/>
      <c r="GG1111" s="83"/>
      <c r="GH1111" s="83"/>
      <c r="GI1111" s="83"/>
      <c r="GJ1111" s="83"/>
      <c r="GK1111" s="83"/>
      <c r="GL1111" s="83"/>
      <c r="GM1111" s="83"/>
      <c r="GN1111" s="83"/>
      <c r="GO1111" s="83"/>
      <c r="GP1111" s="83"/>
      <c r="GQ1111" s="83"/>
      <c r="GR1111" s="83"/>
      <c r="GS1111" s="83"/>
      <c r="GT1111" s="83"/>
      <c r="GU1111" s="83"/>
      <c r="GV1111" s="83"/>
      <c r="GW1111" s="83"/>
      <c r="GX1111" s="83"/>
      <c r="GY1111" s="83"/>
      <c r="GZ1111" s="83"/>
      <c r="HA1111" s="83"/>
      <c r="HB1111" s="83"/>
      <c r="HC1111" s="83"/>
      <c r="HD1111" s="83"/>
      <c r="HE1111" s="83"/>
      <c r="HF1111" s="83"/>
      <c r="HG1111" s="83"/>
      <c r="HH1111" s="83"/>
      <c r="HI1111" s="83"/>
      <c r="HJ1111" s="83"/>
      <c r="HK1111" s="83"/>
      <c r="HL1111" s="83"/>
      <c r="HM1111" s="83"/>
      <c r="HN1111" s="83"/>
      <c r="HO1111" s="83"/>
      <c r="HP1111" s="83"/>
      <c r="HQ1111" s="83"/>
      <c r="HR1111" s="83"/>
      <c r="HS1111" s="83"/>
      <c r="HT1111" s="83"/>
      <c r="HU1111" s="83"/>
      <c r="HV1111" s="83"/>
      <c r="HW1111" s="83"/>
      <c r="HX1111" s="83"/>
      <c r="HY1111" s="83"/>
      <c r="HZ1111" s="83"/>
      <c r="IA1111" s="83"/>
      <c r="IB1111" s="83"/>
      <c r="IC1111" s="83"/>
      <c r="ID1111" s="83"/>
      <c r="IE1111" s="83"/>
      <c r="IF1111" s="83"/>
      <c r="IG1111" s="83"/>
      <c r="IH1111" s="83"/>
      <c r="II1111" s="83"/>
      <c r="IJ1111" s="83"/>
      <c r="IK1111" s="83"/>
      <c r="IL1111" s="83"/>
      <c r="IM1111" s="83"/>
      <c r="IN1111" s="83"/>
      <c r="IO1111" s="83"/>
      <c r="IP1111" s="83"/>
      <c r="IQ1111" s="83"/>
      <c r="IR1111" s="83"/>
      <c r="IS1111" s="83"/>
      <c r="IT1111" s="83"/>
      <c r="IU1111" s="83"/>
      <c r="IV1111" s="83"/>
      <c r="IW1111" s="83"/>
      <c r="IX1111" s="83"/>
      <c r="IY1111" s="83"/>
      <c r="IZ1111" s="83"/>
      <c r="JA1111" s="83"/>
      <c r="JB1111" s="83"/>
      <c r="JC1111" s="83"/>
      <c r="JD1111" s="83"/>
      <c r="JE1111" s="83"/>
    </row>
    <row r="1112" spans="1:265" s="8" customFormat="1" ht="15" customHeight="1" x14ac:dyDescent="0.2">
      <c r="A1112" s="173"/>
      <c r="B1112" s="205" t="s">
        <v>476</v>
      </c>
      <c r="C1112" s="217"/>
      <c r="D1112" s="329" t="s">
        <v>1036</v>
      </c>
      <c r="E1112" s="117"/>
      <c r="F1112" s="1044"/>
      <c r="G1112" s="1045"/>
      <c r="H1112" s="329" t="s">
        <v>445</v>
      </c>
      <c r="I1112" s="329" t="s">
        <v>450</v>
      </c>
      <c r="J1112" s="329"/>
      <c r="K1112" s="379" t="s">
        <v>569</v>
      </c>
      <c r="L1112" s="379" t="s">
        <v>614</v>
      </c>
      <c r="M1112" s="1139">
        <v>10</v>
      </c>
      <c r="N1112" s="1139" t="s">
        <v>24</v>
      </c>
      <c r="O1112" s="379" t="s">
        <v>1379</v>
      </c>
      <c r="P1112" s="626">
        <v>3</v>
      </c>
      <c r="Q1112" s="627"/>
      <c r="R1112" s="627"/>
      <c r="S1112" s="627"/>
      <c r="T1112" s="627"/>
      <c r="U1112" s="627"/>
      <c r="V1112" s="627"/>
      <c r="W1112" s="628"/>
      <c r="X1112" s="219"/>
      <c r="Y1112" s="219"/>
      <c r="Z1112" s="112"/>
      <c r="AA1112" s="83"/>
      <c r="AB1112" s="83"/>
      <c r="AC1112" s="83" t="str">
        <f t="shared" si="27"/>
        <v/>
      </c>
      <c r="AD1112" s="83"/>
      <c r="AE1112" s="83"/>
      <c r="AF1112" s="83"/>
      <c r="AG1112" s="83"/>
      <c r="AH1112" s="83"/>
      <c r="AI1112" s="83"/>
      <c r="AJ1112" s="83"/>
      <c r="AK1112" s="83"/>
      <c r="AL1112" s="83"/>
      <c r="AM1112" s="83"/>
      <c r="AN1112" s="83"/>
      <c r="AO1112" s="83"/>
      <c r="AP1112" s="83"/>
      <c r="AQ1112" s="83"/>
      <c r="AR1112" s="83"/>
      <c r="AS1112" s="83"/>
      <c r="AT1112" s="83"/>
      <c r="AU1112" s="83"/>
      <c r="AV1112" s="83"/>
      <c r="AW1112" s="83"/>
      <c r="AX1112" s="83"/>
      <c r="AY1112" s="83"/>
      <c r="AZ1112" s="83"/>
      <c r="BA1112" s="83"/>
      <c r="BB1112" s="83"/>
      <c r="BC1112" s="83"/>
      <c r="BD1112" s="83"/>
      <c r="BE1112" s="83"/>
      <c r="BF1112" s="83"/>
      <c r="BG1112" s="83"/>
      <c r="BH1112" s="83"/>
      <c r="BI1112" s="83"/>
      <c r="BJ1112" s="83"/>
      <c r="BK1112" s="83"/>
      <c r="BL1112" s="83"/>
      <c r="BM1112" s="83"/>
      <c r="BN1112" s="83"/>
      <c r="BO1112" s="83"/>
      <c r="BP1112" s="83"/>
      <c r="BQ1112" s="83"/>
      <c r="BR1112" s="83"/>
      <c r="BS1112" s="83"/>
      <c r="BT1112" s="83"/>
      <c r="BU1112" s="83"/>
      <c r="BV1112" s="83"/>
      <c r="BW1112" s="83"/>
      <c r="BX1112" s="83"/>
      <c r="BY1112" s="83"/>
      <c r="BZ1112" s="83"/>
      <c r="CA1112" s="83"/>
      <c r="CB1112" s="83"/>
      <c r="CC1112" s="83"/>
      <c r="CD1112" s="83"/>
      <c r="CE1112" s="83"/>
      <c r="CF1112" s="83"/>
      <c r="CG1112" s="83"/>
      <c r="CH1112" s="83"/>
      <c r="CI1112" s="83"/>
      <c r="CJ1112" s="83"/>
      <c r="CK1112" s="83"/>
      <c r="CL1112" s="83"/>
      <c r="CM1112" s="83"/>
      <c r="CN1112" s="83"/>
      <c r="CO1112" s="83"/>
      <c r="CP1112" s="83"/>
      <c r="CQ1112" s="83"/>
      <c r="CR1112" s="83"/>
      <c r="CS1112" s="83"/>
      <c r="CT1112" s="83"/>
      <c r="CU1112" s="83"/>
      <c r="CV1112" s="83"/>
      <c r="CW1112" s="83"/>
      <c r="CX1112" s="83"/>
      <c r="CY1112" s="83"/>
      <c r="CZ1112" s="83"/>
      <c r="DA1112" s="83"/>
      <c r="DB1112" s="83"/>
      <c r="DC1112" s="83"/>
      <c r="DD1112" s="83"/>
      <c r="DE1112" s="83"/>
      <c r="DF1112" s="83"/>
      <c r="DG1112" s="83"/>
      <c r="DH1112" s="83"/>
      <c r="DI1112" s="83"/>
      <c r="DJ1112" s="83"/>
      <c r="DK1112" s="83"/>
      <c r="DL1112" s="83"/>
      <c r="DM1112" s="83"/>
      <c r="DN1112" s="83"/>
      <c r="DO1112" s="83"/>
      <c r="DP1112" s="83"/>
      <c r="DQ1112" s="83"/>
      <c r="DR1112" s="83"/>
      <c r="DS1112" s="83"/>
      <c r="DT1112" s="83"/>
      <c r="DU1112" s="83"/>
      <c r="DV1112" s="83"/>
      <c r="DW1112" s="83"/>
      <c r="DX1112" s="83"/>
      <c r="DY1112" s="83"/>
      <c r="DZ1112" s="83"/>
      <c r="EA1112" s="83"/>
      <c r="EB1112" s="83"/>
      <c r="EC1112" s="83"/>
      <c r="ED1112" s="83"/>
      <c r="EE1112" s="83"/>
      <c r="EF1112" s="83"/>
      <c r="EG1112" s="83"/>
      <c r="EH1112" s="83"/>
      <c r="EI1112" s="83"/>
      <c r="EJ1112" s="83"/>
      <c r="EK1112" s="83"/>
      <c r="EL1112" s="83"/>
      <c r="EM1112" s="83"/>
      <c r="EN1112" s="83"/>
      <c r="EO1112" s="83"/>
      <c r="EP1112" s="83"/>
      <c r="EQ1112" s="83"/>
      <c r="ER1112" s="83"/>
      <c r="ES1112" s="83"/>
      <c r="ET1112" s="83"/>
      <c r="EU1112" s="83"/>
      <c r="EV1112" s="83"/>
      <c r="EW1112" s="83"/>
      <c r="EX1112" s="83"/>
      <c r="EY1112" s="83"/>
      <c r="EZ1112" s="83"/>
      <c r="FA1112" s="83"/>
      <c r="FB1112" s="83"/>
      <c r="FC1112" s="83"/>
      <c r="FD1112" s="83"/>
      <c r="FE1112" s="83"/>
      <c r="FF1112" s="83"/>
      <c r="FG1112" s="83"/>
      <c r="FH1112" s="83"/>
      <c r="FI1112" s="83"/>
      <c r="FJ1112" s="83"/>
      <c r="FK1112" s="83"/>
      <c r="FL1112" s="83"/>
      <c r="FM1112" s="83"/>
      <c r="FN1112" s="83"/>
      <c r="FO1112" s="83"/>
      <c r="FP1112" s="83"/>
      <c r="FQ1112" s="83"/>
      <c r="FR1112" s="83"/>
      <c r="FS1112" s="83"/>
      <c r="FT1112" s="83"/>
      <c r="FU1112" s="83"/>
      <c r="FV1112" s="83"/>
      <c r="FW1112" s="83"/>
      <c r="FX1112" s="83"/>
      <c r="FY1112" s="83"/>
      <c r="FZ1112" s="83"/>
      <c r="GA1112" s="83"/>
      <c r="GB1112" s="83"/>
      <c r="GC1112" s="83"/>
      <c r="GD1112" s="83"/>
      <c r="GE1112" s="83"/>
      <c r="GF1112" s="83"/>
      <c r="GG1112" s="83"/>
      <c r="GH1112" s="83"/>
      <c r="GI1112" s="83"/>
      <c r="GJ1112" s="83"/>
      <c r="GK1112" s="83"/>
      <c r="GL1112" s="83"/>
      <c r="GM1112" s="83"/>
      <c r="GN1112" s="83"/>
      <c r="GO1112" s="83"/>
      <c r="GP1112" s="83"/>
      <c r="GQ1112" s="83"/>
      <c r="GR1112" s="83"/>
      <c r="GS1112" s="83"/>
      <c r="GT1112" s="83"/>
      <c r="GU1112" s="83"/>
      <c r="GV1112" s="83"/>
      <c r="GW1112" s="83"/>
      <c r="GX1112" s="83"/>
      <c r="GY1112" s="83"/>
      <c r="GZ1112" s="83"/>
      <c r="HA1112" s="83"/>
      <c r="HB1112" s="83"/>
      <c r="HC1112" s="83"/>
      <c r="HD1112" s="83"/>
      <c r="HE1112" s="83"/>
      <c r="HF1112" s="83"/>
      <c r="HG1112" s="83"/>
      <c r="HH1112" s="83"/>
      <c r="HI1112" s="83"/>
      <c r="HJ1112" s="83"/>
      <c r="HK1112" s="83"/>
      <c r="HL1112" s="83"/>
      <c r="HM1112" s="83"/>
      <c r="HN1112" s="83"/>
      <c r="HO1112" s="83"/>
      <c r="HP1112" s="83"/>
      <c r="HQ1112" s="83"/>
      <c r="HR1112" s="83"/>
      <c r="HS1112" s="83"/>
      <c r="HT1112" s="83"/>
      <c r="HU1112" s="83"/>
      <c r="HV1112" s="83"/>
      <c r="HW1112" s="83"/>
      <c r="HX1112" s="83"/>
      <c r="HY1112" s="83"/>
      <c r="HZ1112" s="83"/>
      <c r="IA1112" s="83"/>
      <c r="IB1112" s="83"/>
      <c r="IC1112" s="83"/>
      <c r="ID1112" s="83"/>
      <c r="IE1112" s="83"/>
      <c r="IF1112" s="83"/>
      <c r="IG1112" s="83"/>
      <c r="IH1112" s="83"/>
      <c r="II1112" s="83"/>
      <c r="IJ1112" s="83"/>
      <c r="IK1112" s="83"/>
      <c r="IL1112" s="83"/>
      <c r="IM1112" s="83"/>
      <c r="IN1112" s="83"/>
      <c r="IO1112" s="83"/>
      <c r="IP1112" s="83"/>
      <c r="IQ1112" s="83"/>
      <c r="IR1112" s="83"/>
      <c r="IS1112" s="83"/>
      <c r="IT1112" s="83"/>
      <c r="IU1112" s="83"/>
      <c r="IV1112" s="83"/>
      <c r="IW1112" s="83"/>
      <c r="IX1112" s="83"/>
      <c r="IY1112" s="83"/>
      <c r="IZ1112" s="83"/>
      <c r="JA1112" s="83"/>
      <c r="JB1112" s="83"/>
      <c r="JC1112" s="83"/>
      <c r="JD1112" s="83"/>
      <c r="JE1112" s="83"/>
    </row>
    <row r="1113" spans="1:265" s="8" customFormat="1" ht="15" customHeight="1" x14ac:dyDescent="0.2">
      <c r="A1113" s="173"/>
      <c r="B1113" s="205" t="s">
        <v>476</v>
      </c>
      <c r="C1113" s="217"/>
      <c r="D1113" s="329" t="s">
        <v>1036</v>
      </c>
      <c r="E1113" s="117"/>
      <c r="F1113" s="1044"/>
      <c r="G1113" s="1045"/>
      <c r="H1113" s="329" t="s">
        <v>445</v>
      </c>
      <c r="I1113" s="329" t="s">
        <v>450</v>
      </c>
      <c r="J1113" s="329"/>
      <c r="K1113" s="379" t="s">
        <v>570</v>
      </c>
      <c r="L1113" s="379" t="s">
        <v>614</v>
      </c>
      <c r="M1113" s="1139">
        <v>7</v>
      </c>
      <c r="N1113" s="1139" t="s">
        <v>24</v>
      </c>
      <c r="O1113" s="379" t="s">
        <v>1379</v>
      </c>
      <c r="P1113" s="626">
        <v>2</v>
      </c>
      <c r="Q1113" s="627"/>
      <c r="R1113" s="627"/>
      <c r="S1113" s="627"/>
      <c r="T1113" s="627"/>
      <c r="U1113" s="627"/>
      <c r="V1113" s="627"/>
      <c r="W1113" s="628"/>
      <c r="X1113" s="219"/>
      <c r="Y1113" s="219"/>
      <c r="Z1113" s="112"/>
      <c r="AA1113" s="83"/>
      <c r="AB1113" s="83"/>
      <c r="AC1113" s="83" t="str">
        <f t="shared" si="27"/>
        <v/>
      </c>
      <c r="AD1113" s="83"/>
      <c r="AE1113" s="83"/>
      <c r="AF1113" s="83"/>
      <c r="AG1113" s="83"/>
      <c r="AH1113" s="83"/>
      <c r="AI1113" s="83"/>
      <c r="AJ1113" s="83"/>
      <c r="AK1113" s="83"/>
      <c r="AL1113" s="83"/>
      <c r="AM1113" s="83"/>
      <c r="AN1113" s="83"/>
      <c r="AO1113" s="83"/>
      <c r="AP1113" s="83"/>
      <c r="AQ1113" s="83"/>
      <c r="AR1113" s="83"/>
      <c r="AS1113" s="83"/>
      <c r="AT1113" s="83"/>
      <c r="AU1113" s="83"/>
      <c r="AV1113" s="83"/>
      <c r="AW1113" s="83"/>
      <c r="AX1113" s="83"/>
      <c r="AY1113" s="83"/>
      <c r="AZ1113" s="83"/>
      <c r="BA1113" s="83"/>
      <c r="BB1113" s="83"/>
      <c r="BC1113" s="83"/>
      <c r="BD1113" s="83"/>
      <c r="BE1113" s="83"/>
      <c r="BF1113" s="83"/>
      <c r="BG1113" s="83"/>
      <c r="BH1113" s="83"/>
      <c r="BI1113" s="83"/>
      <c r="BJ1113" s="83"/>
      <c r="BK1113" s="83"/>
      <c r="BL1113" s="83"/>
      <c r="BM1113" s="83"/>
      <c r="BN1113" s="83"/>
      <c r="BO1113" s="83"/>
      <c r="BP1113" s="83"/>
      <c r="BQ1113" s="83"/>
      <c r="BR1113" s="83"/>
      <c r="BS1113" s="83"/>
      <c r="BT1113" s="83"/>
      <c r="BU1113" s="83"/>
      <c r="BV1113" s="83"/>
      <c r="BW1113" s="83"/>
      <c r="BX1113" s="83"/>
      <c r="BY1113" s="83"/>
      <c r="BZ1113" s="83"/>
      <c r="CA1113" s="83"/>
      <c r="CB1113" s="83"/>
      <c r="CC1113" s="83"/>
      <c r="CD1113" s="83"/>
      <c r="CE1113" s="83"/>
      <c r="CF1113" s="83"/>
      <c r="CG1113" s="83"/>
      <c r="CH1113" s="83"/>
      <c r="CI1113" s="83"/>
      <c r="CJ1113" s="83"/>
      <c r="CK1113" s="83"/>
      <c r="CL1113" s="83"/>
      <c r="CM1113" s="83"/>
      <c r="CN1113" s="83"/>
      <c r="CO1113" s="83"/>
      <c r="CP1113" s="83"/>
      <c r="CQ1113" s="83"/>
      <c r="CR1113" s="83"/>
      <c r="CS1113" s="83"/>
      <c r="CT1113" s="83"/>
      <c r="CU1113" s="83"/>
      <c r="CV1113" s="83"/>
      <c r="CW1113" s="83"/>
      <c r="CX1113" s="83"/>
      <c r="CY1113" s="83"/>
      <c r="CZ1113" s="83"/>
      <c r="DA1113" s="83"/>
      <c r="DB1113" s="83"/>
      <c r="DC1113" s="83"/>
      <c r="DD1113" s="83"/>
      <c r="DE1113" s="83"/>
      <c r="DF1113" s="83"/>
      <c r="DG1113" s="83"/>
      <c r="DH1113" s="83"/>
      <c r="DI1113" s="83"/>
      <c r="DJ1113" s="83"/>
      <c r="DK1113" s="83"/>
      <c r="DL1113" s="83"/>
      <c r="DM1113" s="83"/>
      <c r="DN1113" s="83"/>
      <c r="DO1113" s="83"/>
      <c r="DP1113" s="83"/>
      <c r="DQ1113" s="83"/>
      <c r="DR1113" s="83"/>
      <c r="DS1113" s="83"/>
      <c r="DT1113" s="83"/>
      <c r="DU1113" s="83"/>
      <c r="DV1113" s="83"/>
      <c r="DW1113" s="83"/>
      <c r="DX1113" s="83"/>
      <c r="DY1113" s="83"/>
      <c r="DZ1113" s="83"/>
      <c r="EA1113" s="83"/>
      <c r="EB1113" s="83"/>
      <c r="EC1113" s="83"/>
      <c r="ED1113" s="83"/>
      <c r="EE1113" s="83"/>
      <c r="EF1113" s="83"/>
      <c r="EG1113" s="83"/>
      <c r="EH1113" s="83"/>
      <c r="EI1113" s="83"/>
      <c r="EJ1113" s="83"/>
      <c r="EK1113" s="83"/>
      <c r="EL1113" s="83"/>
      <c r="EM1113" s="83"/>
      <c r="EN1113" s="83"/>
      <c r="EO1113" s="83"/>
      <c r="EP1113" s="83"/>
      <c r="EQ1113" s="83"/>
      <c r="ER1113" s="83"/>
      <c r="ES1113" s="83"/>
      <c r="ET1113" s="83"/>
      <c r="EU1113" s="83"/>
      <c r="EV1113" s="83"/>
      <c r="EW1113" s="83"/>
      <c r="EX1113" s="83"/>
      <c r="EY1113" s="83"/>
      <c r="EZ1113" s="83"/>
      <c r="FA1113" s="83"/>
      <c r="FB1113" s="83"/>
      <c r="FC1113" s="83"/>
      <c r="FD1113" s="83"/>
      <c r="FE1113" s="83"/>
      <c r="FF1113" s="83"/>
      <c r="FG1113" s="83"/>
      <c r="FH1113" s="83"/>
      <c r="FI1113" s="83"/>
      <c r="FJ1113" s="83"/>
      <c r="FK1113" s="83"/>
      <c r="FL1113" s="83"/>
      <c r="FM1113" s="83"/>
      <c r="FN1113" s="83"/>
      <c r="FO1113" s="83"/>
      <c r="FP1113" s="83"/>
      <c r="FQ1113" s="83"/>
      <c r="FR1113" s="83"/>
      <c r="FS1113" s="83"/>
      <c r="FT1113" s="83"/>
      <c r="FU1113" s="83"/>
      <c r="FV1113" s="83"/>
      <c r="FW1113" s="83"/>
      <c r="FX1113" s="83"/>
      <c r="FY1113" s="83"/>
      <c r="FZ1113" s="83"/>
      <c r="GA1113" s="83"/>
      <c r="GB1113" s="83"/>
      <c r="GC1113" s="83"/>
      <c r="GD1113" s="83"/>
      <c r="GE1113" s="83"/>
      <c r="GF1113" s="83"/>
      <c r="GG1113" s="83"/>
      <c r="GH1113" s="83"/>
      <c r="GI1113" s="83"/>
      <c r="GJ1113" s="83"/>
      <c r="GK1113" s="83"/>
      <c r="GL1113" s="83"/>
      <c r="GM1113" s="83"/>
      <c r="GN1113" s="83"/>
      <c r="GO1113" s="83"/>
      <c r="GP1113" s="83"/>
      <c r="GQ1113" s="83"/>
      <c r="GR1113" s="83"/>
      <c r="GS1113" s="83"/>
      <c r="GT1113" s="83"/>
      <c r="GU1113" s="83"/>
      <c r="GV1113" s="83"/>
      <c r="GW1113" s="83"/>
      <c r="GX1113" s="83"/>
      <c r="GY1113" s="83"/>
      <c r="GZ1113" s="83"/>
      <c r="HA1113" s="83"/>
      <c r="HB1113" s="83"/>
      <c r="HC1113" s="83"/>
      <c r="HD1113" s="83"/>
      <c r="HE1113" s="83"/>
      <c r="HF1113" s="83"/>
      <c r="HG1113" s="83"/>
      <c r="HH1113" s="83"/>
      <c r="HI1113" s="83"/>
      <c r="HJ1113" s="83"/>
      <c r="HK1113" s="83"/>
      <c r="HL1113" s="83"/>
      <c r="HM1113" s="83"/>
      <c r="HN1113" s="83"/>
      <c r="HO1113" s="83"/>
      <c r="HP1113" s="83"/>
      <c r="HQ1113" s="83"/>
      <c r="HR1113" s="83"/>
      <c r="HS1113" s="83"/>
      <c r="HT1113" s="83"/>
      <c r="HU1113" s="83"/>
      <c r="HV1113" s="83"/>
      <c r="HW1113" s="83"/>
      <c r="HX1113" s="83"/>
      <c r="HY1113" s="83"/>
      <c r="HZ1113" s="83"/>
      <c r="IA1113" s="83"/>
      <c r="IB1113" s="83"/>
      <c r="IC1113" s="83"/>
      <c r="ID1113" s="83"/>
      <c r="IE1113" s="83"/>
      <c r="IF1113" s="83"/>
      <c r="IG1113" s="83"/>
      <c r="IH1113" s="83"/>
      <c r="II1113" s="83"/>
      <c r="IJ1113" s="83"/>
      <c r="IK1113" s="83"/>
      <c r="IL1113" s="83"/>
      <c r="IM1113" s="83"/>
      <c r="IN1113" s="83"/>
      <c r="IO1113" s="83"/>
      <c r="IP1113" s="83"/>
      <c r="IQ1113" s="83"/>
      <c r="IR1113" s="83"/>
      <c r="IS1113" s="83"/>
      <c r="IT1113" s="83"/>
      <c r="IU1113" s="83"/>
      <c r="IV1113" s="83"/>
      <c r="IW1113" s="83"/>
      <c r="IX1113" s="83"/>
      <c r="IY1113" s="83"/>
      <c r="IZ1113" s="83"/>
      <c r="JA1113" s="83"/>
      <c r="JB1113" s="83"/>
      <c r="JC1113" s="83"/>
      <c r="JD1113" s="83"/>
      <c r="JE1113" s="83"/>
    </row>
    <row r="1114" spans="1:265" s="8" customFormat="1" ht="15" customHeight="1" x14ac:dyDescent="0.2">
      <c r="A1114" s="173"/>
      <c r="B1114" s="205" t="s">
        <v>476</v>
      </c>
      <c r="C1114" s="217"/>
      <c r="D1114" s="329" t="s">
        <v>1036</v>
      </c>
      <c r="E1114" s="117"/>
      <c r="F1114" s="1044"/>
      <c r="G1114" s="1045"/>
      <c r="H1114" s="329" t="s">
        <v>445</v>
      </c>
      <c r="I1114" s="329" t="s">
        <v>446</v>
      </c>
      <c r="J1114" s="329"/>
      <c r="K1114" s="379" t="s">
        <v>157</v>
      </c>
      <c r="L1114" s="379"/>
      <c r="M1114" s="1139"/>
      <c r="N1114" s="1139"/>
      <c r="O1114" s="379"/>
      <c r="P1114" s="626"/>
      <c r="Q1114" s="627"/>
      <c r="R1114" s="627"/>
      <c r="S1114" s="627"/>
      <c r="T1114" s="627"/>
      <c r="U1114" s="627"/>
      <c r="V1114" s="627"/>
      <c r="W1114" s="628">
        <v>2</v>
      </c>
      <c r="X1114" s="219"/>
      <c r="Y1114" s="219"/>
      <c r="Z1114" s="112"/>
      <c r="AA1114" s="83"/>
      <c r="AB1114" s="83"/>
      <c r="AC1114" s="83" t="str">
        <f t="shared" si="27"/>
        <v/>
      </c>
      <c r="AD1114" s="83"/>
      <c r="AE1114" s="83"/>
      <c r="AF1114" s="83"/>
      <c r="AG1114" s="83"/>
      <c r="AH1114" s="83"/>
      <c r="AI1114" s="83"/>
      <c r="AJ1114" s="83"/>
      <c r="AK1114" s="83"/>
      <c r="AL1114" s="83"/>
      <c r="AM1114" s="83"/>
      <c r="AN1114" s="83"/>
      <c r="AO1114" s="83"/>
      <c r="AP1114" s="83"/>
      <c r="AQ1114" s="83"/>
      <c r="AR1114" s="83"/>
      <c r="AS1114" s="83"/>
      <c r="AT1114" s="83"/>
      <c r="AU1114" s="83"/>
      <c r="AV1114" s="83"/>
      <c r="AW1114" s="83"/>
      <c r="AX1114" s="83"/>
      <c r="AY1114" s="83"/>
      <c r="AZ1114" s="83"/>
      <c r="BA1114" s="83"/>
      <c r="BB1114" s="83"/>
      <c r="BC1114" s="83"/>
      <c r="BD1114" s="83"/>
      <c r="BE1114" s="83"/>
      <c r="BF1114" s="83"/>
      <c r="BG1114" s="83"/>
      <c r="BH1114" s="83"/>
      <c r="BI1114" s="83"/>
      <c r="BJ1114" s="83"/>
      <c r="BK1114" s="83"/>
      <c r="BL1114" s="83"/>
      <c r="BM1114" s="83"/>
      <c r="BN1114" s="83"/>
      <c r="BO1114" s="83"/>
      <c r="BP1114" s="83"/>
      <c r="BQ1114" s="83"/>
      <c r="BR1114" s="83"/>
      <c r="BS1114" s="83"/>
      <c r="BT1114" s="83"/>
      <c r="BU1114" s="83"/>
      <c r="BV1114" s="83"/>
      <c r="BW1114" s="83"/>
      <c r="BX1114" s="83"/>
      <c r="BY1114" s="83"/>
      <c r="BZ1114" s="83"/>
      <c r="CA1114" s="83"/>
      <c r="CB1114" s="83"/>
      <c r="CC1114" s="83"/>
      <c r="CD1114" s="83"/>
      <c r="CE1114" s="83"/>
      <c r="CF1114" s="83"/>
      <c r="CG1114" s="83"/>
      <c r="CH1114" s="83"/>
      <c r="CI1114" s="83"/>
      <c r="CJ1114" s="83"/>
      <c r="CK1114" s="83"/>
      <c r="CL1114" s="83"/>
      <c r="CM1114" s="83"/>
      <c r="CN1114" s="83"/>
      <c r="CO1114" s="83"/>
      <c r="CP1114" s="83"/>
      <c r="CQ1114" s="83"/>
      <c r="CR1114" s="83"/>
      <c r="CS1114" s="83"/>
      <c r="CT1114" s="83"/>
      <c r="CU1114" s="83"/>
      <c r="CV1114" s="83"/>
      <c r="CW1114" s="83"/>
      <c r="CX1114" s="83"/>
      <c r="CY1114" s="83"/>
      <c r="CZ1114" s="83"/>
      <c r="DA1114" s="83"/>
      <c r="DB1114" s="83"/>
      <c r="DC1114" s="83"/>
      <c r="DD1114" s="83"/>
      <c r="DE1114" s="83"/>
      <c r="DF1114" s="83"/>
      <c r="DG1114" s="83"/>
      <c r="DH1114" s="83"/>
      <c r="DI1114" s="83"/>
      <c r="DJ1114" s="83"/>
      <c r="DK1114" s="83"/>
      <c r="DL1114" s="83"/>
      <c r="DM1114" s="83"/>
      <c r="DN1114" s="83"/>
      <c r="DO1114" s="83"/>
      <c r="DP1114" s="83"/>
      <c r="DQ1114" s="83"/>
      <c r="DR1114" s="83"/>
      <c r="DS1114" s="83"/>
      <c r="DT1114" s="83"/>
      <c r="DU1114" s="83"/>
      <c r="DV1114" s="83"/>
      <c r="DW1114" s="83"/>
      <c r="DX1114" s="83"/>
      <c r="DY1114" s="83"/>
      <c r="DZ1114" s="83"/>
      <c r="EA1114" s="83"/>
      <c r="EB1114" s="83"/>
      <c r="EC1114" s="83"/>
      <c r="ED1114" s="83"/>
      <c r="EE1114" s="83"/>
      <c r="EF1114" s="83"/>
      <c r="EG1114" s="83"/>
      <c r="EH1114" s="83"/>
      <c r="EI1114" s="83"/>
      <c r="EJ1114" s="83"/>
      <c r="EK1114" s="83"/>
      <c r="EL1114" s="83"/>
      <c r="EM1114" s="83"/>
      <c r="EN1114" s="83"/>
      <c r="EO1114" s="83"/>
      <c r="EP1114" s="83"/>
      <c r="EQ1114" s="83"/>
      <c r="ER1114" s="83"/>
      <c r="ES1114" s="83"/>
      <c r="ET1114" s="83"/>
      <c r="EU1114" s="83"/>
      <c r="EV1114" s="83"/>
      <c r="EW1114" s="83"/>
      <c r="EX1114" s="83"/>
      <c r="EY1114" s="83"/>
      <c r="EZ1114" s="83"/>
      <c r="FA1114" s="83"/>
      <c r="FB1114" s="83"/>
      <c r="FC1114" s="83"/>
      <c r="FD1114" s="83"/>
      <c r="FE1114" s="83"/>
      <c r="FF1114" s="83"/>
      <c r="FG1114" s="83"/>
      <c r="FH1114" s="83"/>
      <c r="FI1114" s="83"/>
      <c r="FJ1114" s="83"/>
      <c r="FK1114" s="83"/>
      <c r="FL1114" s="83"/>
      <c r="FM1114" s="83"/>
      <c r="FN1114" s="83"/>
      <c r="FO1114" s="83"/>
      <c r="FP1114" s="83"/>
      <c r="FQ1114" s="83"/>
      <c r="FR1114" s="83"/>
      <c r="FS1114" s="83"/>
      <c r="FT1114" s="83"/>
      <c r="FU1114" s="83"/>
      <c r="FV1114" s="83"/>
      <c r="FW1114" s="83"/>
      <c r="FX1114" s="83"/>
      <c r="FY1114" s="83"/>
      <c r="FZ1114" s="83"/>
      <c r="GA1114" s="83"/>
      <c r="GB1114" s="83"/>
      <c r="GC1114" s="83"/>
      <c r="GD1114" s="83"/>
      <c r="GE1114" s="83"/>
      <c r="GF1114" s="83"/>
      <c r="GG1114" s="83"/>
      <c r="GH1114" s="83"/>
      <c r="GI1114" s="83"/>
      <c r="GJ1114" s="83"/>
      <c r="GK1114" s="83"/>
      <c r="GL1114" s="83"/>
      <c r="GM1114" s="83"/>
      <c r="GN1114" s="83"/>
      <c r="GO1114" s="83"/>
      <c r="GP1114" s="83"/>
      <c r="GQ1114" s="83"/>
      <c r="GR1114" s="83"/>
      <c r="GS1114" s="83"/>
      <c r="GT1114" s="83"/>
      <c r="GU1114" s="83"/>
      <c r="GV1114" s="83"/>
      <c r="GW1114" s="83"/>
      <c r="GX1114" s="83"/>
      <c r="GY1114" s="83"/>
      <c r="GZ1114" s="83"/>
      <c r="HA1114" s="83"/>
      <c r="HB1114" s="83"/>
      <c r="HC1114" s="83"/>
      <c r="HD1114" s="83"/>
      <c r="HE1114" s="83"/>
      <c r="HF1114" s="83"/>
      <c r="HG1114" s="83"/>
      <c r="HH1114" s="83"/>
      <c r="HI1114" s="83"/>
      <c r="HJ1114" s="83"/>
      <c r="HK1114" s="83"/>
      <c r="HL1114" s="83"/>
      <c r="HM1114" s="83"/>
      <c r="HN1114" s="83"/>
      <c r="HO1114" s="83"/>
      <c r="HP1114" s="83"/>
      <c r="HQ1114" s="83"/>
      <c r="HR1114" s="83"/>
      <c r="HS1114" s="83"/>
      <c r="HT1114" s="83"/>
      <c r="HU1114" s="83"/>
      <c r="HV1114" s="83"/>
      <c r="HW1114" s="83"/>
      <c r="HX1114" s="83"/>
      <c r="HY1114" s="83"/>
      <c r="HZ1114" s="83"/>
      <c r="IA1114" s="83"/>
      <c r="IB1114" s="83"/>
      <c r="IC1114" s="83"/>
      <c r="ID1114" s="83"/>
      <c r="IE1114" s="83"/>
      <c r="IF1114" s="83"/>
      <c r="IG1114" s="83"/>
      <c r="IH1114" s="83"/>
      <c r="II1114" s="83"/>
      <c r="IJ1114" s="83"/>
      <c r="IK1114" s="83"/>
      <c r="IL1114" s="83"/>
      <c r="IM1114" s="83"/>
      <c r="IN1114" s="83"/>
      <c r="IO1114" s="83"/>
      <c r="IP1114" s="83"/>
      <c r="IQ1114" s="83"/>
      <c r="IR1114" s="83"/>
      <c r="IS1114" s="83"/>
      <c r="IT1114" s="83"/>
      <c r="IU1114" s="83"/>
      <c r="IV1114" s="83"/>
      <c r="IW1114" s="83"/>
      <c r="IX1114" s="83"/>
      <c r="IY1114" s="83"/>
      <c r="IZ1114" s="83"/>
      <c r="JA1114" s="83"/>
      <c r="JB1114" s="83"/>
      <c r="JC1114" s="83"/>
      <c r="JD1114" s="83"/>
      <c r="JE1114" s="83"/>
    </row>
    <row r="1115" spans="1:265" s="8" customFormat="1" ht="15" customHeight="1" x14ac:dyDescent="0.2">
      <c r="A1115" s="173"/>
      <c r="B1115" s="205" t="s">
        <v>476</v>
      </c>
      <c r="C1115" s="217"/>
      <c r="D1115" s="329" t="s">
        <v>1036</v>
      </c>
      <c r="E1115" s="117"/>
      <c r="F1115" s="1044"/>
      <c r="G1115" s="1045"/>
      <c r="H1115" s="329" t="s">
        <v>445</v>
      </c>
      <c r="I1115" s="329" t="s">
        <v>450</v>
      </c>
      <c r="J1115" s="329"/>
      <c r="K1115" s="379" t="s">
        <v>1391</v>
      </c>
      <c r="L1115" s="379"/>
      <c r="M1115" s="1139"/>
      <c r="N1115" s="1139"/>
      <c r="O1115" s="379"/>
      <c r="P1115" s="626"/>
      <c r="Q1115" s="627"/>
      <c r="R1115" s="627"/>
      <c r="S1115" s="627"/>
      <c r="T1115" s="627"/>
      <c r="U1115" s="627"/>
      <c r="V1115" s="627"/>
      <c r="W1115" s="628">
        <v>4</v>
      </c>
      <c r="X1115" s="219"/>
      <c r="Y1115" s="219"/>
      <c r="Z1115" s="112"/>
      <c r="AA1115" s="83"/>
      <c r="AB1115" s="83"/>
      <c r="AC1115" s="83" t="str">
        <f t="shared" si="27"/>
        <v/>
      </c>
      <c r="AD1115" s="83"/>
      <c r="AE1115" s="83"/>
      <c r="AF1115" s="83"/>
      <c r="AG1115" s="83"/>
      <c r="AH1115" s="83"/>
      <c r="AI1115" s="83"/>
      <c r="AJ1115" s="83"/>
      <c r="AK1115" s="83"/>
      <c r="AL1115" s="83"/>
      <c r="AM1115" s="83"/>
      <c r="AN1115" s="83"/>
      <c r="AO1115" s="83"/>
      <c r="AP1115" s="83"/>
      <c r="AQ1115" s="83"/>
      <c r="AR1115" s="83"/>
      <c r="AS1115" s="83"/>
      <c r="AT1115" s="83"/>
      <c r="AU1115" s="83"/>
      <c r="AV1115" s="83"/>
      <c r="AW1115" s="83"/>
      <c r="AX1115" s="83"/>
      <c r="AY1115" s="83"/>
      <c r="AZ1115" s="83"/>
      <c r="BA1115" s="83"/>
      <c r="BB1115" s="83"/>
      <c r="BC1115" s="83"/>
      <c r="BD1115" s="83"/>
      <c r="BE1115" s="83"/>
      <c r="BF1115" s="83"/>
      <c r="BG1115" s="83"/>
      <c r="BH1115" s="83"/>
      <c r="BI1115" s="83"/>
      <c r="BJ1115" s="83"/>
      <c r="BK1115" s="83"/>
      <c r="BL1115" s="83"/>
      <c r="BM1115" s="83"/>
      <c r="BN1115" s="83"/>
      <c r="BO1115" s="83"/>
      <c r="BP1115" s="83"/>
      <c r="BQ1115" s="83"/>
      <c r="BR1115" s="83"/>
      <c r="BS1115" s="83"/>
      <c r="BT1115" s="83"/>
      <c r="BU1115" s="83"/>
      <c r="BV1115" s="83"/>
      <c r="BW1115" s="83"/>
      <c r="BX1115" s="83"/>
      <c r="BY1115" s="83"/>
      <c r="BZ1115" s="83"/>
      <c r="CA1115" s="83"/>
      <c r="CB1115" s="83"/>
      <c r="CC1115" s="83"/>
      <c r="CD1115" s="83"/>
      <c r="CE1115" s="83"/>
      <c r="CF1115" s="83"/>
      <c r="CG1115" s="83"/>
      <c r="CH1115" s="83"/>
      <c r="CI1115" s="83"/>
      <c r="CJ1115" s="83"/>
      <c r="CK1115" s="83"/>
      <c r="CL1115" s="83"/>
      <c r="CM1115" s="83"/>
      <c r="CN1115" s="83"/>
      <c r="CO1115" s="83"/>
      <c r="CP1115" s="83"/>
      <c r="CQ1115" s="83"/>
      <c r="CR1115" s="83"/>
      <c r="CS1115" s="83"/>
      <c r="CT1115" s="83"/>
      <c r="CU1115" s="83"/>
      <c r="CV1115" s="83"/>
      <c r="CW1115" s="83"/>
      <c r="CX1115" s="83"/>
      <c r="CY1115" s="83"/>
      <c r="CZ1115" s="83"/>
      <c r="DA1115" s="83"/>
      <c r="DB1115" s="83"/>
      <c r="DC1115" s="83"/>
      <c r="DD1115" s="83"/>
      <c r="DE1115" s="83"/>
      <c r="DF1115" s="83"/>
      <c r="DG1115" s="83"/>
      <c r="DH1115" s="83"/>
      <c r="DI1115" s="83"/>
      <c r="DJ1115" s="83"/>
      <c r="DK1115" s="83"/>
      <c r="DL1115" s="83"/>
      <c r="DM1115" s="83"/>
      <c r="DN1115" s="83"/>
      <c r="DO1115" s="83"/>
      <c r="DP1115" s="83"/>
      <c r="DQ1115" s="83"/>
      <c r="DR1115" s="83"/>
      <c r="DS1115" s="83"/>
      <c r="DT1115" s="83"/>
      <c r="DU1115" s="83"/>
      <c r="DV1115" s="83"/>
      <c r="DW1115" s="83"/>
      <c r="DX1115" s="83"/>
      <c r="DY1115" s="83"/>
      <c r="DZ1115" s="83"/>
      <c r="EA1115" s="83"/>
      <c r="EB1115" s="83"/>
      <c r="EC1115" s="83"/>
      <c r="ED1115" s="83"/>
      <c r="EE1115" s="83"/>
      <c r="EF1115" s="83"/>
      <c r="EG1115" s="83"/>
      <c r="EH1115" s="83"/>
      <c r="EI1115" s="83"/>
      <c r="EJ1115" s="83"/>
      <c r="EK1115" s="83"/>
      <c r="EL1115" s="83"/>
      <c r="EM1115" s="83"/>
      <c r="EN1115" s="83"/>
      <c r="EO1115" s="83"/>
      <c r="EP1115" s="83"/>
      <c r="EQ1115" s="83"/>
      <c r="ER1115" s="83"/>
      <c r="ES1115" s="83"/>
      <c r="ET1115" s="83"/>
      <c r="EU1115" s="83"/>
      <c r="EV1115" s="83"/>
      <c r="EW1115" s="83"/>
      <c r="EX1115" s="83"/>
      <c r="EY1115" s="83"/>
      <c r="EZ1115" s="83"/>
      <c r="FA1115" s="83"/>
      <c r="FB1115" s="83"/>
      <c r="FC1115" s="83"/>
      <c r="FD1115" s="83"/>
      <c r="FE1115" s="83"/>
      <c r="FF1115" s="83"/>
      <c r="FG1115" s="83"/>
      <c r="FH1115" s="83"/>
      <c r="FI1115" s="83"/>
      <c r="FJ1115" s="83"/>
      <c r="FK1115" s="83"/>
      <c r="FL1115" s="83"/>
      <c r="FM1115" s="83"/>
      <c r="FN1115" s="83"/>
      <c r="FO1115" s="83"/>
      <c r="FP1115" s="83"/>
      <c r="FQ1115" s="83"/>
      <c r="FR1115" s="83"/>
      <c r="FS1115" s="83"/>
      <c r="FT1115" s="83"/>
      <c r="FU1115" s="83"/>
      <c r="FV1115" s="83"/>
      <c r="FW1115" s="83"/>
      <c r="FX1115" s="83"/>
      <c r="FY1115" s="83"/>
      <c r="FZ1115" s="83"/>
      <c r="GA1115" s="83"/>
      <c r="GB1115" s="83"/>
      <c r="GC1115" s="83"/>
      <c r="GD1115" s="83"/>
      <c r="GE1115" s="83"/>
      <c r="GF1115" s="83"/>
      <c r="GG1115" s="83"/>
      <c r="GH1115" s="83"/>
      <c r="GI1115" s="83"/>
      <c r="GJ1115" s="83"/>
      <c r="GK1115" s="83"/>
      <c r="GL1115" s="83"/>
      <c r="GM1115" s="83"/>
      <c r="GN1115" s="83"/>
      <c r="GO1115" s="83"/>
      <c r="GP1115" s="83"/>
      <c r="GQ1115" s="83"/>
      <c r="GR1115" s="83"/>
      <c r="GS1115" s="83"/>
      <c r="GT1115" s="83"/>
      <c r="GU1115" s="83"/>
      <c r="GV1115" s="83"/>
      <c r="GW1115" s="83"/>
      <c r="GX1115" s="83"/>
      <c r="GY1115" s="83"/>
      <c r="GZ1115" s="83"/>
      <c r="HA1115" s="83"/>
      <c r="HB1115" s="83"/>
      <c r="HC1115" s="83"/>
      <c r="HD1115" s="83"/>
      <c r="HE1115" s="83"/>
      <c r="HF1115" s="83"/>
      <c r="HG1115" s="83"/>
      <c r="HH1115" s="83"/>
      <c r="HI1115" s="83"/>
      <c r="HJ1115" s="83"/>
      <c r="HK1115" s="83"/>
      <c r="HL1115" s="83"/>
      <c r="HM1115" s="83"/>
      <c r="HN1115" s="83"/>
      <c r="HO1115" s="83"/>
      <c r="HP1115" s="83"/>
      <c r="HQ1115" s="83"/>
      <c r="HR1115" s="83"/>
      <c r="HS1115" s="83"/>
      <c r="HT1115" s="83"/>
      <c r="HU1115" s="83"/>
      <c r="HV1115" s="83"/>
      <c r="HW1115" s="83"/>
      <c r="HX1115" s="83"/>
      <c r="HY1115" s="83"/>
      <c r="HZ1115" s="83"/>
      <c r="IA1115" s="83"/>
      <c r="IB1115" s="83"/>
      <c r="IC1115" s="83"/>
      <c r="ID1115" s="83"/>
      <c r="IE1115" s="83"/>
      <c r="IF1115" s="83"/>
      <c r="IG1115" s="83"/>
      <c r="IH1115" s="83"/>
      <c r="II1115" s="83"/>
      <c r="IJ1115" s="83"/>
      <c r="IK1115" s="83"/>
      <c r="IL1115" s="83"/>
      <c r="IM1115" s="83"/>
      <c r="IN1115" s="83"/>
      <c r="IO1115" s="83"/>
      <c r="IP1115" s="83"/>
      <c r="IQ1115" s="83"/>
      <c r="IR1115" s="83"/>
      <c r="IS1115" s="83"/>
      <c r="IT1115" s="83"/>
      <c r="IU1115" s="83"/>
      <c r="IV1115" s="83"/>
      <c r="IW1115" s="83"/>
      <c r="IX1115" s="83"/>
      <c r="IY1115" s="83"/>
      <c r="IZ1115" s="83"/>
      <c r="JA1115" s="83"/>
      <c r="JB1115" s="83"/>
      <c r="JC1115" s="83"/>
      <c r="JD1115" s="83"/>
      <c r="JE1115" s="83"/>
    </row>
    <row r="1116" spans="1:265" s="8" customFormat="1" ht="15" customHeight="1" x14ac:dyDescent="0.2">
      <c r="A1116" s="173"/>
      <c r="B1116" s="205" t="s">
        <v>476</v>
      </c>
      <c r="C1116" s="217"/>
      <c r="D1116" s="329" t="s">
        <v>1036</v>
      </c>
      <c r="E1116" s="117"/>
      <c r="F1116" s="1044"/>
      <c r="G1116" s="1045"/>
      <c r="H1116" s="329" t="s">
        <v>498</v>
      </c>
      <c r="I1116" s="329" t="s">
        <v>446</v>
      </c>
      <c r="J1116" s="329"/>
      <c r="K1116" s="379" t="s">
        <v>1289</v>
      </c>
      <c r="L1116" s="379"/>
      <c r="M1116" s="1139"/>
      <c r="N1116" s="1139"/>
      <c r="O1116" s="379"/>
      <c r="P1116" s="626"/>
      <c r="Q1116" s="627"/>
      <c r="R1116" s="627"/>
      <c r="S1116" s="627"/>
      <c r="T1116" s="627"/>
      <c r="U1116" s="627">
        <v>4</v>
      </c>
      <c r="V1116" s="627"/>
      <c r="W1116" s="628"/>
      <c r="X1116" s="219"/>
      <c r="Y1116" s="219"/>
      <c r="Z1116" s="112"/>
      <c r="AA1116" s="83"/>
      <c r="AB1116" s="83"/>
      <c r="AC1116" s="83" t="str">
        <f t="shared" si="27"/>
        <v/>
      </c>
      <c r="AD1116" s="83"/>
      <c r="AE1116" s="83"/>
      <c r="AF1116" s="83"/>
      <c r="AG1116" s="83"/>
      <c r="AH1116" s="83"/>
      <c r="AI1116" s="83"/>
      <c r="AJ1116" s="83"/>
      <c r="AK1116" s="83"/>
      <c r="AL1116" s="83"/>
      <c r="AM1116" s="83"/>
      <c r="AN1116" s="83"/>
      <c r="AO1116" s="83"/>
      <c r="AP1116" s="83"/>
      <c r="AQ1116" s="83"/>
      <c r="AR1116" s="83"/>
      <c r="AS1116" s="83"/>
      <c r="AT1116" s="83"/>
      <c r="AU1116" s="83"/>
      <c r="AV1116" s="83"/>
      <c r="AW1116" s="83"/>
      <c r="AX1116" s="83"/>
      <c r="AY1116" s="83"/>
      <c r="AZ1116" s="83"/>
      <c r="BA1116" s="83"/>
      <c r="BB1116" s="83"/>
      <c r="BC1116" s="83"/>
      <c r="BD1116" s="83"/>
      <c r="BE1116" s="83"/>
      <c r="BF1116" s="83"/>
      <c r="BG1116" s="83"/>
      <c r="BH1116" s="83"/>
      <c r="BI1116" s="83"/>
      <c r="BJ1116" s="83"/>
      <c r="BK1116" s="83"/>
      <c r="BL1116" s="83"/>
      <c r="BM1116" s="83"/>
      <c r="BN1116" s="83"/>
      <c r="BO1116" s="83"/>
      <c r="BP1116" s="83"/>
      <c r="BQ1116" s="83"/>
      <c r="BR1116" s="83"/>
      <c r="BS1116" s="83"/>
      <c r="BT1116" s="83"/>
      <c r="BU1116" s="83"/>
      <c r="BV1116" s="83"/>
      <c r="BW1116" s="83"/>
      <c r="BX1116" s="83"/>
      <c r="BY1116" s="83"/>
      <c r="BZ1116" s="83"/>
      <c r="CA1116" s="83"/>
      <c r="CB1116" s="83"/>
      <c r="CC1116" s="83"/>
      <c r="CD1116" s="83"/>
      <c r="CE1116" s="83"/>
      <c r="CF1116" s="83"/>
      <c r="CG1116" s="83"/>
      <c r="CH1116" s="83"/>
      <c r="CI1116" s="83"/>
      <c r="CJ1116" s="83"/>
      <c r="CK1116" s="83"/>
      <c r="CL1116" s="83"/>
      <c r="CM1116" s="83"/>
      <c r="CN1116" s="83"/>
      <c r="CO1116" s="83"/>
      <c r="CP1116" s="83"/>
      <c r="CQ1116" s="83"/>
      <c r="CR1116" s="83"/>
      <c r="CS1116" s="83"/>
      <c r="CT1116" s="83"/>
      <c r="CU1116" s="83"/>
      <c r="CV1116" s="83"/>
      <c r="CW1116" s="83"/>
      <c r="CX1116" s="83"/>
      <c r="CY1116" s="83"/>
      <c r="CZ1116" s="83"/>
      <c r="DA1116" s="83"/>
      <c r="DB1116" s="83"/>
      <c r="DC1116" s="83"/>
      <c r="DD1116" s="83"/>
      <c r="DE1116" s="83"/>
      <c r="DF1116" s="83"/>
      <c r="DG1116" s="83"/>
      <c r="DH1116" s="83"/>
      <c r="DI1116" s="83"/>
      <c r="DJ1116" s="83"/>
      <c r="DK1116" s="83"/>
      <c r="DL1116" s="83"/>
      <c r="DM1116" s="83"/>
      <c r="DN1116" s="83"/>
      <c r="DO1116" s="83"/>
      <c r="DP1116" s="83"/>
      <c r="DQ1116" s="83"/>
      <c r="DR1116" s="83"/>
      <c r="DS1116" s="83"/>
      <c r="DT1116" s="83"/>
      <c r="DU1116" s="83"/>
      <c r="DV1116" s="83"/>
      <c r="DW1116" s="83"/>
      <c r="DX1116" s="83"/>
      <c r="DY1116" s="83"/>
      <c r="DZ1116" s="83"/>
      <c r="EA1116" s="83"/>
      <c r="EB1116" s="83"/>
      <c r="EC1116" s="83"/>
      <c r="ED1116" s="83"/>
      <c r="EE1116" s="83"/>
      <c r="EF1116" s="83"/>
      <c r="EG1116" s="83"/>
      <c r="EH1116" s="83"/>
      <c r="EI1116" s="83"/>
      <c r="EJ1116" s="83"/>
      <c r="EK1116" s="83"/>
      <c r="EL1116" s="83"/>
      <c r="EM1116" s="83"/>
      <c r="EN1116" s="83"/>
      <c r="EO1116" s="83"/>
      <c r="EP1116" s="83"/>
      <c r="EQ1116" s="83"/>
      <c r="ER1116" s="83"/>
      <c r="ES1116" s="83"/>
      <c r="ET1116" s="83"/>
      <c r="EU1116" s="83"/>
      <c r="EV1116" s="83"/>
      <c r="EW1116" s="83"/>
      <c r="EX1116" s="83"/>
      <c r="EY1116" s="83"/>
      <c r="EZ1116" s="83"/>
      <c r="FA1116" s="83"/>
      <c r="FB1116" s="83"/>
      <c r="FC1116" s="83"/>
      <c r="FD1116" s="83"/>
      <c r="FE1116" s="83"/>
      <c r="FF1116" s="83"/>
      <c r="FG1116" s="83"/>
      <c r="FH1116" s="83"/>
      <c r="FI1116" s="83"/>
      <c r="FJ1116" s="83"/>
      <c r="FK1116" s="83"/>
      <c r="FL1116" s="83"/>
      <c r="FM1116" s="83"/>
      <c r="FN1116" s="83"/>
      <c r="FO1116" s="83"/>
      <c r="FP1116" s="83"/>
      <c r="FQ1116" s="83"/>
      <c r="FR1116" s="83"/>
      <c r="FS1116" s="83"/>
      <c r="FT1116" s="83"/>
      <c r="FU1116" s="83"/>
      <c r="FV1116" s="83"/>
      <c r="FW1116" s="83"/>
      <c r="FX1116" s="83"/>
      <c r="FY1116" s="83"/>
      <c r="FZ1116" s="83"/>
      <c r="GA1116" s="83"/>
      <c r="GB1116" s="83"/>
      <c r="GC1116" s="83"/>
      <c r="GD1116" s="83"/>
      <c r="GE1116" s="83"/>
      <c r="GF1116" s="83"/>
      <c r="GG1116" s="83"/>
      <c r="GH1116" s="83"/>
      <c r="GI1116" s="83"/>
      <c r="GJ1116" s="83"/>
      <c r="GK1116" s="83"/>
      <c r="GL1116" s="83"/>
      <c r="GM1116" s="83"/>
      <c r="GN1116" s="83"/>
      <c r="GO1116" s="83"/>
      <c r="GP1116" s="83"/>
      <c r="GQ1116" s="83"/>
      <c r="GR1116" s="83"/>
      <c r="GS1116" s="83"/>
      <c r="GT1116" s="83"/>
      <c r="GU1116" s="83"/>
      <c r="GV1116" s="83"/>
      <c r="GW1116" s="83"/>
      <c r="GX1116" s="83"/>
      <c r="GY1116" s="83"/>
      <c r="GZ1116" s="83"/>
      <c r="HA1116" s="83"/>
      <c r="HB1116" s="83"/>
      <c r="HC1116" s="83"/>
      <c r="HD1116" s="83"/>
      <c r="HE1116" s="83"/>
      <c r="HF1116" s="83"/>
      <c r="HG1116" s="83"/>
      <c r="HH1116" s="83"/>
      <c r="HI1116" s="83"/>
      <c r="HJ1116" s="83"/>
      <c r="HK1116" s="83"/>
      <c r="HL1116" s="83"/>
      <c r="HM1116" s="83"/>
      <c r="HN1116" s="83"/>
      <c r="HO1116" s="83"/>
      <c r="HP1116" s="83"/>
      <c r="HQ1116" s="83"/>
      <c r="HR1116" s="83"/>
      <c r="HS1116" s="83"/>
      <c r="HT1116" s="83"/>
      <c r="HU1116" s="83"/>
      <c r="HV1116" s="83"/>
      <c r="HW1116" s="83"/>
      <c r="HX1116" s="83"/>
      <c r="HY1116" s="83"/>
      <c r="HZ1116" s="83"/>
      <c r="IA1116" s="83"/>
      <c r="IB1116" s="83"/>
      <c r="IC1116" s="83"/>
      <c r="ID1116" s="83"/>
      <c r="IE1116" s="83"/>
      <c r="IF1116" s="83"/>
      <c r="IG1116" s="83"/>
      <c r="IH1116" s="83"/>
      <c r="II1116" s="83"/>
      <c r="IJ1116" s="83"/>
      <c r="IK1116" s="83"/>
      <c r="IL1116" s="83"/>
      <c r="IM1116" s="83"/>
      <c r="IN1116" s="83"/>
      <c r="IO1116" s="83"/>
      <c r="IP1116" s="83"/>
      <c r="IQ1116" s="83"/>
      <c r="IR1116" s="83"/>
      <c r="IS1116" s="83"/>
      <c r="IT1116" s="83"/>
      <c r="IU1116" s="83"/>
      <c r="IV1116" s="83"/>
      <c r="IW1116" s="83"/>
      <c r="IX1116" s="83"/>
      <c r="IY1116" s="83"/>
      <c r="IZ1116" s="83"/>
      <c r="JA1116" s="83"/>
      <c r="JB1116" s="83"/>
      <c r="JC1116" s="83"/>
      <c r="JD1116" s="83"/>
      <c r="JE1116" s="83"/>
    </row>
    <row r="1117" spans="1:265" s="8" customFormat="1" ht="15" customHeight="1" x14ac:dyDescent="0.2">
      <c r="A1117" s="173"/>
      <c r="B1117" s="205" t="s">
        <v>476</v>
      </c>
      <c r="C1117" s="217"/>
      <c r="D1117" s="329" t="s">
        <v>1036</v>
      </c>
      <c r="E1117" s="117"/>
      <c r="F1117" s="1044"/>
      <c r="G1117" s="1045"/>
      <c r="H1117" s="329" t="s">
        <v>498</v>
      </c>
      <c r="I1117" s="329" t="s">
        <v>450</v>
      </c>
      <c r="J1117" s="329"/>
      <c r="K1117" s="379" t="s">
        <v>2007</v>
      </c>
      <c r="L1117" s="379"/>
      <c r="M1117" s="1139"/>
      <c r="N1117" s="1139"/>
      <c r="O1117" s="379"/>
      <c r="P1117" s="626"/>
      <c r="Q1117" s="627"/>
      <c r="R1117" s="627"/>
      <c r="S1117" s="627">
        <v>5</v>
      </c>
      <c r="T1117" s="627"/>
      <c r="U1117" s="627"/>
      <c r="V1117" s="627"/>
      <c r="W1117" s="628"/>
      <c r="X1117" s="219"/>
      <c r="Y1117" s="219"/>
      <c r="Z1117" s="112"/>
      <c r="AA1117" s="83"/>
      <c r="AB1117" s="83"/>
      <c r="AC1117" s="83" t="str">
        <f t="shared" si="27"/>
        <v/>
      </c>
      <c r="AD1117" s="83"/>
      <c r="AE1117" s="83"/>
      <c r="AF1117" s="83"/>
      <c r="AG1117" s="83"/>
      <c r="AH1117" s="83"/>
      <c r="AI1117" s="83"/>
      <c r="AJ1117" s="83"/>
      <c r="AK1117" s="83"/>
      <c r="AL1117" s="83"/>
      <c r="AM1117" s="83"/>
      <c r="AN1117" s="83"/>
      <c r="AO1117" s="83"/>
      <c r="AP1117" s="83"/>
      <c r="AQ1117" s="83"/>
      <c r="AR1117" s="83"/>
      <c r="AS1117" s="83"/>
      <c r="AT1117" s="83"/>
      <c r="AU1117" s="83"/>
      <c r="AV1117" s="83"/>
      <c r="AW1117" s="83"/>
      <c r="AX1117" s="83"/>
      <c r="AY1117" s="83"/>
      <c r="AZ1117" s="83"/>
      <c r="BA1117" s="83"/>
      <c r="BB1117" s="83"/>
      <c r="BC1117" s="83"/>
      <c r="BD1117" s="83"/>
      <c r="BE1117" s="83"/>
      <c r="BF1117" s="83"/>
      <c r="BG1117" s="83"/>
      <c r="BH1117" s="83"/>
      <c r="BI1117" s="83"/>
      <c r="BJ1117" s="83"/>
      <c r="BK1117" s="83"/>
      <c r="BL1117" s="83"/>
      <c r="BM1117" s="83"/>
      <c r="BN1117" s="83"/>
      <c r="BO1117" s="83"/>
      <c r="BP1117" s="83"/>
      <c r="BQ1117" s="83"/>
      <c r="BR1117" s="83"/>
      <c r="BS1117" s="83"/>
      <c r="BT1117" s="83"/>
      <c r="BU1117" s="83"/>
      <c r="BV1117" s="83"/>
      <c r="BW1117" s="83"/>
      <c r="BX1117" s="83"/>
      <c r="BY1117" s="83"/>
      <c r="BZ1117" s="83"/>
      <c r="CA1117" s="83"/>
      <c r="CB1117" s="83"/>
      <c r="CC1117" s="83"/>
      <c r="CD1117" s="83"/>
      <c r="CE1117" s="83"/>
      <c r="CF1117" s="83"/>
      <c r="CG1117" s="83"/>
      <c r="CH1117" s="83"/>
      <c r="CI1117" s="83"/>
      <c r="CJ1117" s="83"/>
      <c r="CK1117" s="83"/>
      <c r="CL1117" s="83"/>
      <c r="CM1117" s="83"/>
      <c r="CN1117" s="83"/>
      <c r="CO1117" s="83"/>
      <c r="CP1117" s="83"/>
      <c r="CQ1117" s="83"/>
      <c r="CR1117" s="83"/>
      <c r="CS1117" s="83"/>
      <c r="CT1117" s="83"/>
      <c r="CU1117" s="83"/>
      <c r="CV1117" s="83"/>
      <c r="CW1117" s="83"/>
      <c r="CX1117" s="83"/>
      <c r="CY1117" s="83"/>
      <c r="CZ1117" s="83"/>
      <c r="DA1117" s="83"/>
      <c r="DB1117" s="83"/>
      <c r="DC1117" s="83"/>
      <c r="DD1117" s="83"/>
      <c r="DE1117" s="83"/>
      <c r="DF1117" s="83"/>
      <c r="DG1117" s="83"/>
      <c r="DH1117" s="83"/>
      <c r="DI1117" s="83"/>
      <c r="DJ1117" s="83"/>
      <c r="DK1117" s="83"/>
      <c r="DL1117" s="83"/>
      <c r="DM1117" s="83"/>
      <c r="DN1117" s="83"/>
      <c r="DO1117" s="83"/>
      <c r="DP1117" s="83"/>
      <c r="DQ1117" s="83"/>
      <c r="DR1117" s="83"/>
      <c r="DS1117" s="83"/>
      <c r="DT1117" s="83"/>
      <c r="DU1117" s="83"/>
      <c r="DV1117" s="83"/>
      <c r="DW1117" s="83"/>
      <c r="DX1117" s="83"/>
      <c r="DY1117" s="83"/>
      <c r="DZ1117" s="83"/>
      <c r="EA1117" s="83"/>
      <c r="EB1117" s="83"/>
      <c r="EC1117" s="83"/>
      <c r="ED1117" s="83"/>
      <c r="EE1117" s="83"/>
      <c r="EF1117" s="83"/>
      <c r="EG1117" s="83"/>
      <c r="EH1117" s="83"/>
      <c r="EI1117" s="83"/>
      <c r="EJ1117" s="83"/>
      <c r="EK1117" s="83"/>
      <c r="EL1117" s="83"/>
      <c r="EM1117" s="83"/>
      <c r="EN1117" s="83"/>
      <c r="EO1117" s="83"/>
      <c r="EP1117" s="83"/>
      <c r="EQ1117" s="83"/>
      <c r="ER1117" s="83"/>
      <c r="ES1117" s="83"/>
      <c r="ET1117" s="83"/>
      <c r="EU1117" s="83"/>
      <c r="EV1117" s="83"/>
      <c r="EW1117" s="83"/>
      <c r="EX1117" s="83"/>
      <c r="EY1117" s="83"/>
      <c r="EZ1117" s="83"/>
      <c r="FA1117" s="83"/>
      <c r="FB1117" s="83"/>
      <c r="FC1117" s="83"/>
      <c r="FD1117" s="83"/>
      <c r="FE1117" s="83"/>
      <c r="FF1117" s="83"/>
      <c r="FG1117" s="83"/>
      <c r="FH1117" s="83"/>
      <c r="FI1117" s="83"/>
      <c r="FJ1117" s="83"/>
      <c r="FK1117" s="83"/>
      <c r="FL1117" s="83"/>
      <c r="FM1117" s="83"/>
      <c r="FN1117" s="83"/>
      <c r="FO1117" s="83"/>
      <c r="FP1117" s="83"/>
      <c r="FQ1117" s="83"/>
      <c r="FR1117" s="83"/>
      <c r="FS1117" s="83"/>
      <c r="FT1117" s="83"/>
      <c r="FU1117" s="83"/>
      <c r="FV1117" s="83"/>
      <c r="FW1117" s="83"/>
      <c r="FX1117" s="83"/>
      <c r="FY1117" s="83"/>
      <c r="FZ1117" s="83"/>
      <c r="GA1117" s="83"/>
      <c r="GB1117" s="83"/>
      <c r="GC1117" s="83"/>
      <c r="GD1117" s="83"/>
      <c r="GE1117" s="83"/>
      <c r="GF1117" s="83"/>
      <c r="GG1117" s="83"/>
      <c r="GH1117" s="83"/>
      <c r="GI1117" s="83"/>
      <c r="GJ1117" s="83"/>
      <c r="GK1117" s="83"/>
      <c r="GL1117" s="83"/>
      <c r="GM1117" s="83"/>
      <c r="GN1117" s="83"/>
      <c r="GO1117" s="83"/>
      <c r="GP1117" s="83"/>
      <c r="GQ1117" s="83"/>
      <c r="GR1117" s="83"/>
      <c r="GS1117" s="83"/>
      <c r="GT1117" s="83"/>
      <c r="GU1117" s="83"/>
      <c r="GV1117" s="83"/>
      <c r="GW1117" s="83"/>
      <c r="GX1117" s="83"/>
      <c r="GY1117" s="83"/>
      <c r="GZ1117" s="83"/>
      <c r="HA1117" s="83"/>
      <c r="HB1117" s="83"/>
      <c r="HC1117" s="83"/>
      <c r="HD1117" s="83"/>
      <c r="HE1117" s="83"/>
      <c r="HF1117" s="83"/>
      <c r="HG1117" s="83"/>
      <c r="HH1117" s="83"/>
      <c r="HI1117" s="83"/>
      <c r="HJ1117" s="83"/>
      <c r="HK1117" s="83"/>
      <c r="HL1117" s="83"/>
      <c r="HM1117" s="83"/>
      <c r="HN1117" s="83"/>
      <c r="HO1117" s="83"/>
      <c r="HP1117" s="83"/>
      <c r="HQ1117" s="83"/>
      <c r="HR1117" s="83"/>
      <c r="HS1117" s="83"/>
      <c r="HT1117" s="83"/>
      <c r="HU1117" s="83"/>
      <c r="HV1117" s="83"/>
      <c r="HW1117" s="83"/>
      <c r="HX1117" s="83"/>
      <c r="HY1117" s="83"/>
      <c r="HZ1117" s="83"/>
      <c r="IA1117" s="83"/>
      <c r="IB1117" s="83"/>
      <c r="IC1117" s="83"/>
      <c r="ID1117" s="83"/>
      <c r="IE1117" s="83"/>
      <c r="IF1117" s="83"/>
      <c r="IG1117" s="83"/>
      <c r="IH1117" s="83"/>
      <c r="II1117" s="83"/>
      <c r="IJ1117" s="83"/>
      <c r="IK1117" s="83"/>
      <c r="IL1117" s="83"/>
      <c r="IM1117" s="83"/>
      <c r="IN1117" s="83"/>
      <c r="IO1117" s="83"/>
      <c r="IP1117" s="83"/>
      <c r="IQ1117" s="83"/>
      <c r="IR1117" s="83"/>
      <c r="IS1117" s="83"/>
      <c r="IT1117" s="83"/>
      <c r="IU1117" s="83"/>
      <c r="IV1117" s="83"/>
      <c r="IW1117" s="83"/>
      <c r="IX1117" s="83"/>
      <c r="IY1117" s="83"/>
      <c r="IZ1117" s="83"/>
      <c r="JA1117" s="83"/>
      <c r="JB1117" s="83"/>
      <c r="JC1117" s="83"/>
      <c r="JD1117" s="83"/>
      <c r="JE1117" s="83"/>
    </row>
    <row r="1118" spans="1:265" s="8" customFormat="1" ht="15" customHeight="1" thickBot="1" x14ac:dyDescent="0.25">
      <c r="A1118" s="176"/>
      <c r="B1118" s="208" t="s">
        <v>476</v>
      </c>
      <c r="C1118" s="251"/>
      <c r="D1118" s="351" t="s">
        <v>1036</v>
      </c>
      <c r="E1118" s="234"/>
      <c r="F1118" s="1053"/>
      <c r="G1118" s="1054"/>
      <c r="H1118" s="254" t="s">
        <v>445</v>
      </c>
      <c r="I1118" s="254" t="s">
        <v>450</v>
      </c>
      <c r="J1118" s="254"/>
      <c r="K1118" s="412" t="s">
        <v>426</v>
      </c>
      <c r="L1118" s="412"/>
      <c r="M1118" s="1174"/>
      <c r="N1118" s="1174"/>
      <c r="O1118" s="412"/>
      <c r="P1118" s="663"/>
      <c r="Q1118" s="664"/>
      <c r="R1118" s="664"/>
      <c r="S1118" s="664">
        <v>3</v>
      </c>
      <c r="T1118" s="664"/>
      <c r="U1118" s="664"/>
      <c r="V1118" s="664"/>
      <c r="W1118" s="665"/>
      <c r="X1118" s="249">
        <f>SUM(P1107:W1118)</f>
        <v>40</v>
      </c>
      <c r="Y1118" s="249">
        <f>X1118</f>
        <v>40</v>
      </c>
      <c r="Z1118" s="112"/>
      <c r="AA1118" s="83"/>
      <c r="AB1118" s="83"/>
      <c r="AC1118" s="83" t="str">
        <f t="shared" si="27"/>
        <v/>
      </c>
      <c r="AD1118" s="83"/>
      <c r="AE1118" s="83"/>
      <c r="AF1118" s="83"/>
      <c r="AG1118" s="83"/>
      <c r="AH1118" s="83"/>
      <c r="AI1118" s="83"/>
      <c r="AJ1118" s="83"/>
      <c r="AK1118" s="83"/>
      <c r="AL1118" s="83"/>
      <c r="AM1118" s="83"/>
      <c r="AN1118" s="83"/>
      <c r="AO1118" s="83"/>
      <c r="AP1118" s="83"/>
      <c r="AQ1118" s="83"/>
      <c r="AR1118" s="83"/>
      <c r="AS1118" s="83"/>
      <c r="AT1118" s="83"/>
      <c r="AU1118" s="83"/>
      <c r="AV1118" s="83"/>
      <c r="AW1118" s="83"/>
      <c r="AX1118" s="83"/>
      <c r="AY1118" s="83"/>
      <c r="AZ1118" s="83"/>
      <c r="BA1118" s="83"/>
      <c r="BB1118" s="83"/>
      <c r="BC1118" s="83"/>
      <c r="BD1118" s="83"/>
      <c r="BE1118" s="83"/>
      <c r="BF1118" s="83"/>
      <c r="BG1118" s="83"/>
      <c r="BH1118" s="83"/>
      <c r="BI1118" s="83"/>
      <c r="BJ1118" s="83"/>
      <c r="BK1118" s="83"/>
      <c r="BL1118" s="83"/>
      <c r="BM1118" s="83"/>
      <c r="BN1118" s="83"/>
      <c r="BO1118" s="83"/>
      <c r="BP1118" s="83"/>
      <c r="BQ1118" s="83"/>
      <c r="BR1118" s="83"/>
      <c r="BS1118" s="83"/>
      <c r="BT1118" s="83"/>
      <c r="BU1118" s="83"/>
      <c r="BV1118" s="83"/>
      <c r="BW1118" s="83"/>
      <c r="BX1118" s="83"/>
      <c r="BY1118" s="83"/>
      <c r="BZ1118" s="83"/>
      <c r="CA1118" s="83"/>
      <c r="CB1118" s="83"/>
      <c r="CC1118" s="83"/>
      <c r="CD1118" s="83"/>
      <c r="CE1118" s="83"/>
      <c r="CF1118" s="83"/>
      <c r="CG1118" s="83"/>
      <c r="CH1118" s="83"/>
      <c r="CI1118" s="83"/>
      <c r="CJ1118" s="83"/>
      <c r="CK1118" s="83"/>
      <c r="CL1118" s="83"/>
      <c r="CM1118" s="83"/>
      <c r="CN1118" s="83"/>
      <c r="CO1118" s="83"/>
      <c r="CP1118" s="83"/>
      <c r="CQ1118" s="83"/>
      <c r="CR1118" s="83"/>
      <c r="CS1118" s="83"/>
      <c r="CT1118" s="83"/>
      <c r="CU1118" s="83"/>
      <c r="CV1118" s="83"/>
      <c r="CW1118" s="83"/>
      <c r="CX1118" s="83"/>
      <c r="CY1118" s="83"/>
      <c r="CZ1118" s="83"/>
      <c r="DA1118" s="83"/>
      <c r="DB1118" s="83"/>
      <c r="DC1118" s="83"/>
      <c r="DD1118" s="83"/>
      <c r="DE1118" s="83"/>
      <c r="DF1118" s="83"/>
      <c r="DG1118" s="83"/>
      <c r="DH1118" s="83"/>
      <c r="DI1118" s="83"/>
      <c r="DJ1118" s="83"/>
      <c r="DK1118" s="83"/>
      <c r="DL1118" s="83"/>
      <c r="DM1118" s="83"/>
      <c r="DN1118" s="83"/>
      <c r="DO1118" s="83"/>
      <c r="DP1118" s="83"/>
      <c r="DQ1118" s="83"/>
      <c r="DR1118" s="83"/>
      <c r="DS1118" s="83"/>
      <c r="DT1118" s="83"/>
      <c r="DU1118" s="83"/>
      <c r="DV1118" s="83"/>
      <c r="DW1118" s="83"/>
      <c r="DX1118" s="83"/>
      <c r="DY1118" s="83"/>
      <c r="DZ1118" s="83"/>
      <c r="EA1118" s="83"/>
      <c r="EB1118" s="83"/>
      <c r="EC1118" s="83"/>
      <c r="ED1118" s="83"/>
      <c r="EE1118" s="83"/>
      <c r="EF1118" s="83"/>
      <c r="EG1118" s="83"/>
      <c r="EH1118" s="83"/>
      <c r="EI1118" s="83"/>
      <c r="EJ1118" s="83"/>
      <c r="EK1118" s="83"/>
      <c r="EL1118" s="83"/>
      <c r="EM1118" s="83"/>
      <c r="EN1118" s="83"/>
      <c r="EO1118" s="83"/>
      <c r="EP1118" s="83"/>
      <c r="EQ1118" s="83"/>
      <c r="ER1118" s="83"/>
      <c r="ES1118" s="83"/>
      <c r="ET1118" s="83"/>
      <c r="EU1118" s="83"/>
      <c r="EV1118" s="83"/>
      <c r="EW1118" s="83"/>
      <c r="EX1118" s="83"/>
      <c r="EY1118" s="83"/>
      <c r="EZ1118" s="83"/>
      <c r="FA1118" s="83"/>
      <c r="FB1118" s="83"/>
      <c r="FC1118" s="83"/>
      <c r="FD1118" s="83"/>
      <c r="FE1118" s="83"/>
      <c r="FF1118" s="83"/>
      <c r="FG1118" s="83"/>
      <c r="FH1118" s="83"/>
      <c r="FI1118" s="83"/>
      <c r="FJ1118" s="83"/>
      <c r="FK1118" s="83"/>
      <c r="FL1118" s="83"/>
      <c r="FM1118" s="83"/>
      <c r="FN1118" s="83"/>
      <c r="FO1118" s="83"/>
      <c r="FP1118" s="83"/>
      <c r="FQ1118" s="83"/>
      <c r="FR1118" s="83"/>
      <c r="FS1118" s="83"/>
      <c r="FT1118" s="83"/>
      <c r="FU1118" s="83"/>
      <c r="FV1118" s="83"/>
      <c r="FW1118" s="83"/>
      <c r="FX1118" s="83"/>
      <c r="FY1118" s="83"/>
      <c r="FZ1118" s="83"/>
      <c r="GA1118" s="83"/>
      <c r="GB1118" s="83"/>
      <c r="GC1118" s="83"/>
      <c r="GD1118" s="83"/>
      <c r="GE1118" s="83"/>
      <c r="GF1118" s="83"/>
      <c r="GG1118" s="83"/>
      <c r="GH1118" s="83"/>
      <c r="GI1118" s="83"/>
      <c r="GJ1118" s="83"/>
      <c r="GK1118" s="83"/>
      <c r="GL1118" s="83"/>
      <c r="GM1118" s="83"/>
      <c r="GN1118" s="83"/>
      <c r="GO1118" s="83"/>
      <c r="GP1118" s="83"/>
      <c r="GQ1118" s="83"/>
      <c r="GR1118" s="83"/>
      <c r="GS1118" s="83"/>
      <c r="GT1118" s="83"/>
      <c r="GU1118" s="83"/>
      <c r="GV1118" s="83"/>
      <c r="GW1118" s="83"/>
      <c r="GX1118" s="83"/>
      <c r="GY1118" s="83"/>
      <c r="GZ1118" s="83"/>
      <c r="HA1118" s="83"/>
      <c r="HB1118" s="83"/>
      <c r="HC1118" s="83"/>
      <c r="HD1118" s="83"/>
      <c r="HE1118" s="83"/>
      <c r="HF1118" s="83"/>
      <c r="HG1118" s="83"/>
      <c r="HH1118" s="83"/>
      <c r="HI1118" s="83"/>
      <c r="HJ1118" s="83"/>
      <c r="HK1118" s="83"/>
      <c r="HL1118" s="83"/>
      <c r="HM1118" s="83"/>
      <c r="HN1118" s="83"/>
      <c r="HO1118" s="83"/>
      <c r="HP1118" s="83"/>
      <c r="HQ1118" s="83"/>
      <c r="HR1118" s="83"/>
      <c r="HS1118" s="83"/>
      <c r="HT1118" s="83"/>
      <c r="HU1118" s="83"/>
      <c r="HV1118" s="83"/>
      <c r="HW1118" s="83"/>
      <c r="HX1118" s="83"/>
      <c r="HY1118" s="83"/>
      <c r="HZ1118" s="83"/>
      <c r="IA1118" s="83"/>
      <c r="IB1118" s="83"/>
      <c r="IC1118" s="83"/>
      <c r="ID1118" s="83"/>
      <c r="IE1118" s="83"/>
      <c r="IF1118" s="83"/>
      <c r="IG1118" s="83"/>
      <c r="IH1118" s="83"/>
      <c r="II1118" s="83"/>
      <c r="IJ1118" s="83"/>
      <c r="IK1118" s="83"/>
      <c r="IL1118" s="83"/>
      <c r="IM1118" s="83"/>
      <c r="IN1118" s="83"/>
      <c r="IO1118" s="83"/>
      <c r="IP1118" s="83"/>
      <c r="IQ1118" s="83"/>
      <c r="IR1118" s="83"/>
      <c r="IS1118" s="83"/>
      <c r="IT1118" s="83"/>
      <c r="IU1118" s="83"/>
      <c r="IV1118" s="83"/>
      <c r="IW1118" s="83"/>
      <c r="IX1118" s="83"/>
      <c r="IY1118" s="83"/>
      <c r="IZ1118" s="83"/>
      <c r="JA1118" s="83"/>
      <c r="JB1118" s="83"/>
      <c r="JC1118" s="83"/>
      <c r="JD1118" s="83"/>
      <c r="JE1118" s="83"/>
    </row>
    <row r="1119" spans="1:265" s="8" customFormat="1" ht="15" customHeight="1" x14ac:dyDescent="0.2">
      <c r="A1119" s="156">
        <f>+A1107+1</f>
        <v>117</v>
      </c>
      <c r="B1119" s="1094" t="s">
        <v>957</v>
      </c>
      <c r="C1119" s="214" t="s">
        <v>35</v>
      </c>
      <c r="D1119" s="363" t="s">
        <v>1038</v>
      </c>
      <c r="E1119" s="215" t="s">
        <v>86</v>
      </c>
      <c r="F1119" s="1042" t="s">
        <v>1039</v>
      </c>
      <c r="G1119" s="1043" t="s">
        <v>1040</v>
      </c>
      <c r="H1119" s="363" t="s">
        <v>941</v>
      </c>
      <c r="I1119" s="363" t="s">
        <v>1810</v>
      </c>
      <c r="J1119" s="363" t="s">
        <v>1811</v>
      </c>
      <c r="K1119" s="398" t="s">
        <v>1863</v>
      </c>
      <c r="L1119" s="400" t="s">
        <v>1822</v>
      </c>
      <c r="M1119" s="1135">
        <v>5</v>
      </c>
      <c r="N1119" s="1135" t="s">
        <v>24</v>
      </c>
      <c r="O1119" s="400" t="s">
        <v>435</v>
      </c>
      <c r="P1119" s="642">
        <v>2</v>
      </c>
      <c r="Q1119" s="643"/>
      <c r="R1119" s="643"/>
      <c r="S1119" s="643"/>
      <c r="T1119" s="643"/>
      <c r="U1119" s="643"/>
      <c r="V1119" s="643"/>
      <c r="W1119" s="644"/>
      <c r="X1119" s="129"/>
      <c r="Y1119" s="129"/>
      <c r="Z1119" s="112" t="str">
        <f>C1119</f>
        <v>TC</v>
      </c>
      <c r="AA1119" s="83" t="s">
        <v>1474</v>
      </c>
      <c r="AB1119" s="83" t="s">
        <v>1479</v>
      </c>
      <c r="AC1119" s="83">
        <f t="shared" si="27"/>
        <v>20</v>
      </c>
      <c r="AD1119" s="83"/>
      <c r="AE1119" s="83"/>
      <c r="AF1119" s="83"/>
      <c r="AG1119" s="83"/>
      <c r="AH1119" s="83"/>
      <c r="AI1119" s="83"/>
      <c r="AJ1119" s="83"/>
      <c r="AK1119" s="83"/>
      <c r="AL1119" s="83"/>
      <c r="AM1119" s="83"/>
      <c r="AN1119" s="83"/>
      <c r="AO1119" s="83"/>
      <c r="AP1119" s="83"/>
      <c r="AQ1119" s="83"/>
      <c r="AR1119" s="83"/>
      <c r="AS1119" s="83"/>
      <c r="AT1119" s="83"/>
      <c r="AU1119" s="83"/>
      <c r="AV1119" s="83"/>
      <c r="AW1119" s="83"/>
      <c r="AX1119" s="83"/>
      <c r="AY1119" s="83"/>
      <c r="AZ1119" s="83"/>
      <c r="BA1119" s="83"/>
      <c r="BB1119" s="83"/>
      <c r="BC1119" s="83"/>
      <c r="BD1119" s="83"/>
      <c r="BE1119" s="83"/>
      <c r="BF1119" s="83"/>
      <c r="BG1119" s="83"/>
      <c r="BH1119" s="83"/>
      <c r="BI1119" s="83"/>
      <c r="BJ1119" s="83"/>
      <c r="BK1119" s="83"/>
      <c r="BL1119" s="83"/>
      <c r="BM1119" s="83"/>
      <c r="BN1119" s="83"/>
      <c r="BO1119" s="83"/>
      <c r="BP1119" s="83"/>
      <c r="BQ1119" s="83"/>
      <c r="BR1119" s="83"/>
      <c r="BS1119" s="83"/>
      <c r="BT1119" s="83"/>
      <c r="BU1119" s="83"/>
      <c r="BV1119" s="83"/>
      <c r="BW1119" s="83"/>
      <c r="BX1119" s="83"/>
      <c r="BY1119" s="83"/>
      <c r="BZ1119" s="83"/>
      <c r="CA1119" s="83"/>
      <c r="CB1119" s="83"/>
      <c r="CC1119" s="83"/>
      <c r="CD1119" s="83"/>
      <c r="CE1119" s="83"/>
      <c r="CF1119" s="83"/>
      <c r="CG1119" s="83"/>
      <c r="CH1119" s="83"/>
      <c r="CI1119" s="83"/>
      <c r="CJ1119" s="83"/>
      <c r="CK1119" s="83"/>
      <c r="CL1119" s="83"/>
      <c r="CM1119" s="83"/>
      <c r="CN1119" s="83"/>
      <c r="CO1119" s="83"/>
      <c r="CP1119" s="83"/>
      <c r="CQ1119" s="83"/>
      <c r="CR1119" s="83"/>
      <c r="CS1119" s="83"/>
      <c r="CT1119" s="83"/>
      <c r="CU1119" s="83"/>
      <c r="CV1119" s="83"/>
      <c r="CW1119" s="83"/>
      <c r="CX1119" s="83"/>
      <c r="CY1119" s="83"/>
      <c r="CZ1119" s="83"/>
      <c r="DA1119" s="83"/>
      <c r="DB1119" s="83"/>
      <c r="DC1119" s="83"/>
      <c r="DD1119" s="83"/>
      <c r="DE1119" s="83"/>
      <c r="DF1119" s="83"/>
      <c r="DG1119" s="83"/>
      <c r="DH1119" s="83"/>
      <c r="DI1119" s="83"/>
      <c r="DJ1119" s="83"/>
      <c r="DK1119" s="83"/>
      <c r="DL1119" s="83"/>
      <c r="DM1119" s="83"/>
      <c r="DN1119" s="83"/>
      <c r="DO1119" s="83"/>
      <c r="DP1119" s="83"/>
      <c r="DQ1119" s="83"/>
      <c r="DR1119" s="83"/>
      <c r="DS1119" s="83"/>
      <c r="DT1119" s="83"/>
      <c r="DU1119" s="83"/>
      <c r="DV1119" s="83"/>
      <c r="DW1119" s="83"/>
      <c r="DX1119" s="83"/>
      <c r="DY1119" s="83"/>
      <c r="DZ1119" s="83"/>
      <c r="EA1119" s="83"/>
      <c r="EB1119" s="83"/>
      <c r="EC1119" s="83"/>
      <c r="ED1119" s="83"/>
      <c r="EE1119" s="83"/>
      <c r="EF1119" s="83"/>
      <c r="EG1119" s="83"/>
      <c r="EH1119" s="83"/>
      <c r="EI1119" s="83"/>
      <c r="EJ1119" s="83"/>
      <c r="EK1119" s="83"/>
      <c r="EL1119" s="83"/>
      <c r="EM1119" s="83"/>
      <c r="EN1119" s="83"/>
      <c r="EO1119" s="83"/>
      <c r="EP1119" s="83"/>
      <c r="EQ1119" s="83"/>
      <c r="ER1119" s="83"/>
      <c r="ES1119" s="83"/>
      <c r="ET1119" s="83"/>
      <c r="EU1119" s="83"/>
      <c r="EV1119" s="83"/>
      <c r="EW1119" s="83"/>
      <c r="EX1119" s="83"/>
      <c r="EY1119" s="83"/>
      <c r="EZ1119" s="83"/>
      <c r="FA1119" s="83"/>
      <c r="FB1119" s="83"/>
      <c r="FC1119" s="83"/>
      <c r="FD1119" s="83"/>
      <c r="FE1119" s="83"/>
      <c r="FF1119" s="83"/>
      <c r="FG1119" s="83"/>
      <c r="FH1119" s="83"/>
      <c r="FI1119" s="83"/>
      <c r="FJ1119" s="83"/>
      <c r="FK1119" s="83"/>
      <c r="FL1119" s="83"/>
      <c r="FM1119" s="83"/>
      <c r="FN1119" s="83"/>
      <c r="FO1119" s="83"/>
      <c r="FP1119" s="83"/>
      <c r="FQ1119" s="83"/>
      <c r="FR1119" s="83"/>
      <c r="FS1119" s="83"/>
      <c r="FT1119" s="83"/>
      <c r="FU1119" s="83"/>
      <c r="FV1119" s="83"/>
      <c r="FW1119" s="83"/>
      <c r="FX1119" s="83"/>
      <c r="FY1119" s="83"/>
      <c r="FZ1119" s="83"/>
      <c r="GA1119" s="83"/>
      <c r="GB1119" s="83"/>
      <c r="GC1119" s="83"/>
      <c r="GD1119" s="83"/>
      <c r="GE1119" s="83"/>
      <c r="GF1119" s="83"/>
      <c r="GG1119" s="83"/>
      <c r="GH1119" s="83"/>
      <c r="GI1119" s="83"/>
      <c r="GJ1119" s="83"/>
      <c r="GK1119" s="83"/>
      <c r="GL1119" s="83"/>
      <c r="GM1119" s="83"/>
      <c r="GN1119" s="83"/>
      <c r="GO1119" s="83"/>
      <c r="GP1119" s="83"/>
      <c r="GQ1119" s="83"/>
      <c r="GR1119" s="83"/>
      <c r="GS1119" s="83"/>
      <c r="GT1119" s="83"/>
      <c r="GU1119" s="83"/>
      <c r="GV1119" s="83"/>
      <c r="GW1119" s="83"/>
      <c r="GX1119" s="83"/>
      <c r="GY1119" s="83"/>
      <c r="GZ1119" s="83"/>
      <c r="HA1119" s="83"/>
      <c r="HB1119" s="83"/>
      <c r="HC1119" s="83"/>
      <c r="HD1119" s="83"/>
      <c r="HE1119" s="83"/>
      <c r="HF1119" s="83"/>
      <c r="HG1119" s="83"/>
      <c r="HH1119" s="83"/>
      <c r="HI1119" s="83"/>
      <c r="HJ1119" s="83"/>
      <c r="HK1119" s="83"/>
      <c r="HL1119" s="83"/>
      <c r="HM1119" s="83"/>
      <c r="HN1119" s="83"/>
      <c r="HO1119" s="83"/>
      <c r="HP1119" s="83"/>
      <c r="HQ1119" s="83"/>
      <c r="HR1119" s="83"/>
      <c r="HS1119" s="83"/>
      <c r="HT1119" s="83"/>
      <c r="HU1119" s="83"/>
      <c r="HV1119" s="83"/>
      <c r="HW1119" s="83"/>
      <c r="HX1119" s="83"/>
      <c r="HY1119" s="83"/>
      <c r="HZ1119" s="83"/>
      <c r="IA1119" s="83"/>
      <c r="IB1119" s="83"/>
      <c r="IC1119" s="83"/>
      <c r="ID1119" s="83"/>
      <c r="IE1119" s="83"/>
      <c r="IF1119" s="83"/>
      <c r="IG1119" s="83"/>
      <c r="IH1119" s="83"/>
      <c r="II1119" s="83"/>
      <c r="IJ1119" s="83"/>
      <c r="IK1119" s="83"/>
      <c r="IL1119" s="83"/>
      <c r="IM1119" s="83"/>
      <c r="IN1119" s="83"/>
      <c r="IO1119" s="83"/>
      <c r="IP1119" s="83"/>
      <c r="IQ1119" s="83"/>
      <c r="IR1119" s="83"/>
      <c r="IS1119" s="83"/>
      <c r="IT1119" s="83"/>
      <c r="IU1119" s="83"/>
      <c r="IV1119" s="83"/>
      <c r="IW1119" s="83"/>
      <c r="IX1119" s="83"/>
      <c r="IY1119" s="83"/>
      <c r="IZ1119" s="83"/>
      <c r="JA1119" s="83"/>
      <c r="JB1119" s="83"/>
      <c r="JC1119" s="83"/>
      <c r="JD1119" s="83"/>
      <c r="JE1119" s="83"/>
    </row>
    <row r="1120" spans="1:265" s="8" customFormat="1" ht="15" customHeight="1" x14ac:dyDescent="0.2">
      <c r="A1120" s="130"/>
      <c r="B1120" s="117" t="s">
        <v>957</v>
      </c>
      <c r="C1120" s="217"/>
      <c r="D1120" s="340" t="s">
        <v>1038</v>
      </c>
      <c r="E1120" s="117"/>
      <c r="F1120" s="1044"/>
      <c r="G1120" s="1045"/>
      <c r="H1120" s="340" t="s">
        <v>941</v>
      </c>
      <c r="I1120" s="340" t="s">
        <v>1810</v>
      </c>
      <c r="J1120" s="340" t="s">
        <v>1811</v>
      </c>
      <c r="K1120" s="388" t="s">
        <v>1863</v>
      </c>
      <c r="L1120" s="401" t="s">
        <v>1822</v>
      </c>
      <c r="M1120" s="1136">
        <v>5</v>
      </c>
      <c r="N1120" s="1136" t="s">
        <v>101</v>
      </c>
      <c r="O1120" s="401" t="s">
        <v>435</v>
      </c>
      <c r="P1120" s="604">
        <v>2</v>
      </c>
      <c r="Q1120" s="605"/>
      <c r="R1120" s="605"/>
      <c r="S1120" s="605"/>
      <c r="T1120" s="605"/>
      <c r="U1120" s="605"/>
      <c r="V1120" s="605"/>
      <c r="W1120" s="606"/>
      <c r="X1120" s="142"/>
      <c r="Y1120" s="142"/>
      <c r="Z1120" s="112"/>
      <c r="AA1120" s="83"/>
      <c r="AB1120" s="83"/>
      <c r="AC1120" s="83" t="str">
        <f t="shared" si="27"/>
        <v/>
      </c>
      <c r="AD1120" s="83"/>
      <c r="AE1120" s="83"/>
      <c r="AF1120" s="83"/>
      <c r="AG1120" s="83"/>
      <c r="AH1120" s="83"/>
      <c r="AI1120" s="83"/>
      <c r="AJ1120" s="83"/>
      <c r="AK1120" s="83"/>
      <c r="AL1120" s="83"/>
      <c r="AM1120" s="83"/>
      <c r="AN1120" s="83"/>
      <c r="AO1120" s="83"/>
      <c r="AP1120" s="83"/>
      <c r="AQ1120" s="83"/>
      <c r="AR1120" s="83"/>
      <c r="AS1120" s="83"/>
      <c r="AT1120" s="83"/>
      <c r="AU1120" s="83"/>
      <c r="AV1120" s="83"/>
      <c r="AW1120" s="83"/>
      <c r="AX1120" s="83"/>
      <c r="AY1120" s="83"/>
      <c r="AZ1120" s="83"/>
      <c r="BA1120" s="83"/>
      <c r="BB1120" s="83"/>
      <c r="BC1120" s="83"/>
      <c r="BD1120" s="83"/>
      <c r="BE1120" s="83"/>
      <c r="BF1120" s="83"/>
      <c r="BG1120" s="83"/>
      <c r="BH1120" s="83"/>
      <c r="BI1120" s="83"/>
      <c r="BJ1120" s="83"/>
      <c r="BK1120" s="83"/>
      <c r="BL1120" s="83"/>
      <c r="BM1120" s="83"/>
      <c r="BN1120" s="83"/>
      <c r="BO1120" s="83"/>
      <c r="BP1120" s="83"/>
      <c r="BQ1120" s="83"/>
      <c r="BR1120" s="83"/>
      <c r="BS1120" s="83"/>
      <c r="BT1120" s="83"/>
      <c r="BU1120" s="83"/>
      <c r="BV1120" s="83"/>
      <c r="BW1120" s="83"/>
      <c r="BX1120" s="83"/>
      <c r="BY1120" s="83"/>
      <c r="BZ1120" s="83"/>
      <c r="CA1120" s="83"/>
      <c r="CB1120" s="83"/>
      <c r="CC1120" s="83"/>
      <c r="CD1120" s="83"/>
      <c r="CE1120" s="83"/>
      <c r="CF1120" s="83"/>
      <c r="CG1120" s="83"/>
      <c r="CH1120" s="83"/>
      <c r="CI1120" s="83"/>
      <c r="CJ1120" s="83"/>
      <c r="CK1120" s="83"/>
      <c r="CL1120" s="83"/>
      <c r="CM1120" s="83"/>
      <c r="CN1120" s="83"/>
      <c r="CO1120" s="83"/>
      <c r="CP1120" s="83"/>
      <c r="CQ1120" s="83"/>
      <c r="CR1120" s="83"/>
      <c r="CS1120" s="83"/>
      <c r="CT1120" s="83"/>
      <c r="CU1120" s="83"/>
      <c r="CV1120" s="83"/>
      <c r="CW1120" s="83"/>
      <c r="CX1120" s="83"/>
      <c r="CY1120" s="83"/>
      <c r="CZ1120" s="83"/>
      <c r="DA1120" s="83"/>
      <c r="DB1120" s="83"/>
      <c r="DC1120" s="83"/>
      <c r="DD1120" s="83"/>
      <c r="DE1120" s="83"/>
      <c r="DF1120" s="83"/>
      <c r="DG1120" s="83"/>
      <c r="DH1120" s="83"/>
      <c r="DI1120" s="83"/>
      <c r="DJ1120" s="83"/>
      <c r="DK1120" s="83"/>
      <c r="DL1120" s="83"/>
      <c r="DM1120" s="83"/>
      <c r="DN1120" s="83"/>
      <c r="DO1120" s="83"/>
      <c r="DP1120" s="83"/>
      <c r="DQ1120" s="83"/>
      <c r="DR1120" s="83"/>
      <c r="DS1120" s="83"/>
      <c r="DT1120" s="83"/>
      <c r="DU1120" s="83"/>
      <c r="DV1120" s="83"/>
      <c r="DW1120" s="83"/>
      <c r="DX1120" s="83"/>
      <c r="DY1120" s="83"/>
      <c r="DZ1120" s="83"/>
      <c r="EA1120" s="83"/>
      <c r="EB1120" s="83"/>
      <c r="EC1120" s="83"/>
      <c r="ED1120" s="83"/>
      <c r="EE1120" s="83"/>
      <c r="EF1120" s="83"/>
      <c r="EG1120" s="83"/>
      <c r="EH1120" s="83"/>
      <c r="EI1120" s="83"/>
      <c r="EJ1120" s="83"/>
      <c r="EK1120" s="83"/>
      <c r="EL1120" s="83"/>
      <c r="EM1120" s="83"/>
      <c r="EN1120" s="83"/>
      <c r="EO1120" s="83"/>
      <c r="EP1120" s="83"/>
      <c r="EQ1120" s="83"/>
      <c r="ER1120" s="83"/>
      <c r="ES1120" s="83"/>
      <c r="ET1120" s="83"/>
      <c r="EU1120" s="83"/>
      <c r="EV1120" s="83"/>
      <c r="EW1120" s="83"/>
      <c r="EX1120" s="83"/>
      <c r="EY1120" s="83"/>
      <c r="EZ1120" s="83"/>
      <c r="FA1120" s="83"/>
      <c r="FB1120" s="83"/>
      <c r="FC1120" s="83"/>
      <c r="FD1120" s="83"/>
      <c r="FE1120" s="83"/>
      <c r="FF1120" s="83"/>
      <c r="FG1120" s="83"/>
      <c r="FH1120" s="83"/>
      <c r="FI1120" s="83"/>
      <c r="FJ1120" s="83"/>
      <c r="FK1120" s="83"/>
      <c r="FL1120" s="83"/>
      <c r="FM1120" s="83"/>
      <c r="FN1120" s="83"/>
      <c r="FO1120" s="83"/>
      <c r="FP1120" s="83"/>
      <c r="FQ1120" s="83"/>
      <c r="FR1120" s="83"/>
      <c r="FS1120" s="83"/>
      <c r="FT1120" s="83"/>
      <c r="FU1120" s="83"/>
      <c r="FV1120" s="83"/>
      <c r="FW1120" s="83"/>
      <c r="FX1120" s="83"/>
      <c r="FY1120" s="83"/>
      <c r="FZ1120" s="83"/>
      <c r="GA1120" s="83"/>
      <c r="GB1120" s="83"/>
      <c r="GC1120" s="83"/>
      <c r="GD1120" s="83"/>
      <c r="GE1120" s="83"/>
      <c r="GF1120" s="83"/>
      <c r="GG1120" s="83"/>
      <c r="GH1120" s="83"/>
      <c r="GI1120" s="83"/>
      <c r="GJ1120" s="83"/>
      <c r="GK1120" s="83"/>
      <c r="GL1120" s="83"/>
      <c r="GM1120" s="83"/>
      <c r="GN1120" s="83"/>
      <c r="GO1120" s="83"/>
      <c r="GP1120" s="83"/>
      <c r="GQ1120" s="83"/>
      <c r="GR1120" s="83"/>
      <c r="GS1120" s="83"/>
      <c r="GT1120" s="83"/>
      <c r="GU1120" s="83"/>
      <c r="GV1120" s="83"/>
      <c r="GW1120" s="83"/>
      <c r="GX1120" s="83"/>
      <c r="GY1120" s="83"/>
      <c r="GZ1120" s="83"/>
      <c r="HA1120" s="83"/>
      <c r="HB1120" s="83"/>
      <c r="HC1120" s="83"/>
      <c r="HD1120" s="83"/>
      <c r="HE1120" s="83"/>
      <c r="HF1120" s="83"/>
      <c r="HG1120" s="83"/>
      <c r="HH1120" s="83"/>
      <c r="HI1120" s="83"/>
      <c r="HJ1120" s="83"/>
      <c r="HK1120" s="83"/>
      <c r="HL1120" s="83"/>
      <c r="HM1120" s="83"/>
      <c r="HN1120" s="83"/>
      <c r="HO1120" s="83"/>
      <c r="HP1120" s="83"/>
      <c r="HQ1120" s="83"/>
      <c r="HR1120" s="83"/>
      <c r="HS1120" s="83"/>
      <c r="HT1120" s="83"/>
      <c r="HU1120" s="83"/>
      <c r="HV1120" s="83"/>
      <c r="HW1120" s="83"/>
      <c r="HX1120" s="83"/>
      <c r="HY1120" s="83"/>
      <c r="HZ1120" s="83"/>
      <c r="IA1120" s="83"/>
      <c r="IB1120" s="83"/>
      <c r="IC1120" s="83"/>
      <c r="ID1120" s="83"/>
      <c r="IE1120" s="83"/>
      <c r="IF1120" s="83"/>
      <c r="IG1120" s="83"/>
      <c r="IH1120" s="83"/>
      <c r="II1120" s="83"/>
      <c r="IJ1120" s="83"/>
      <c r="IK1120" s="83"/>
      <c r="IL1120" s="83"/>
      <c r="IM1120" s="83"/>
      <c r="IN1120" s="83"/>
      <c r="IO1120" s="83"/>
      <c r="IP1120" s="83"/>
      <c r="IQ1120" s="83"/>
      <c r="IR1120" s="83"/>
      <c r="IS1120" s="83"/>
      <c r="IT1120" s="83"/>
      <c r="IU1120" s="83"/>
      <c r="IV1120" s="83"/>
      <c r="IW1120" s="83"/>
      <c r="IX1120" s="83"/>
      <c r="IY1120" s="83"/>
      <c r="IZ1120" s="83"/>
      <c r="JA1120" s="83"/>
      <c r="JB1120" s="83"/>
      <c r="JC1120" s="83"/>
      <c r="JD1120" s="83"/>
      <c r="JE1120" s="83"/>
    </row>
    <row r="1121" spans="1:265" s="8" customFormat="1" ht="15" customHeight="1" x14ac:dyDescent="0.2">
      <c r="A1121" s="130"/>
      <c r="B1121" s="117" t="s">
        <v>957</v>
      </c>
      <c r="C1121" s="217"/>
      <c r="D1121" s="340" t="s">
        <v>1038</v>
      </c>
      <c r="E1121" s="117"/>
      <c r="F1121" s="1044"/>
      <c r="G1121" s="1045"/>
      <c r="H1121" s="340" t="s">
        <v>941</v>
      </c>
      <c r="I1121" s="340" t="s">
        <v>1810</v>
      </c>
      <c r="J1121" s="340" t="s">
        <v>1811</v>
      </c>
      <c r="K1121" s="388" t="s">
        <v>1863</v>
      </c>
      <c r="L1121" s="401" t="s">
        <v>1822</v>
      </c>
      <c r="M1121" s="1136">
        <v>5</v>
      </c>
      <c r="N1121" s="1136" t="s">
        <v>511</v>
      </c>
      <c r="O1121" s="401" t="s">
        <v>435</v>
      </c>
      <c r="P1121" s="604">
        <v>2</v>
      </c>
      <c r="Q1121" s="605"/>
      <c r="R1121" s="605"/>
      <c r="S1121" s="605"/>
      <c r="T1121" s="605"/>
      <c r="U1121" s="605"/>
      <c r="V1121" s="605"/>
      <c r="W1121" s="606"/>
      <c r="X1121" s="142"/>
      <c r="Y1121" s="142"/>
      <c r="Z1121" s="112"/>
      <c r="AA1121" s="83"/>
      <c r="AB1121" s="83"/>
      <c r="AC1121" s="83" t="str">
        <f t="shared" si="27"/>
        <v/>
      </c>
      <c r="AD1121" s="83"/>
      <c r="AE1121" s="83"/>
      <c r="AF1121" s="83"/>
      <c r="AG1121" s="83"/>
      <c r="AH1121" s="83"/>
      <c r="AI1121" s="83"/>
      <c r="AJ1121" s="83"/>
      <c r="AK1121" s="83"/>
      <c r="AL1121" s="83"/>
      <c r="AM1121" s="83"/>
      <c r="AN1121" s="83"/>
      <c r="AO1121" s="83"/>
      <c r="AP1121" s="83"/>
      <c r="AQ1121" s="83"/>
      <c r="AR1121" s="83"/>
      <c r="AS1121" s="83"/>
      <c r="AT1121" s="83"/>
      <c r="AU1121" s="83"/>
      <c r="AV1121" s="83"/>
      <c r="AW1121" s="83"/>
      <c r="AX1121" s="83"/>
      <c r="AY1121" s="83"/>
      <c r="AZ1121" s="83"/>
      <c r="BA1121" s="83"/>
      <c r="BB1121" s="83"/>
      <c r="BC1121" s="83"/>
      <c r="BD1121" s="83"/>
      <c r="BE1121" s="83"/>
      <c r="BF1121" s="83"/>
      <c r="BG1121" s="83"/>
      <c r="BH1121" s="83"/>
      <c r="BI1121" s="83"/>
      <c r="BJ1121" s="83"/>
      <c r="BK1121" s="83"/>
      <c r="BL1121" s="83"/>
      <c r="BM1121" s="83"/>
      <c r="BN1121" s="83"/>
      <c r="BO1121" s="83"/>
      <c r="BP1121" s="83"/>
      <c r="BQ1121" s="83"/>
      <c r="BR1121" s="83"/>
      <c r="BS1121" s="83"/>
      <c r="BT1121" s="83"/>
      <c r="BU1121" s="83"/>
      <c r="BV1121" s="83"/>
      <c r="BW1121" s="83"/>
      <c r="BX1121" s="83"/>
      <c r="BY1121" s="83"/>
      <c r="BZ1121" s="83"/>
      <c r="CA1121" s="83"/>
      <c r="CB1121" s="83"/>
      <c r="CC1121" s="83"/>
      <c r="CD1121" s="83"/>
      <c r="CE1121" s="83"/>
      <c r="CF1121" s="83"/>
      <c r="CG1121" s="83"/>
      <c r="CH1121" s="83"/>
      <c r="CI1121" s="83"/>
      <c r="CJ1121" s="83"/>
      <c r="CK1121" s="83"/>
      <c r="CL1121" s="83"/>
      <c r="CM1121" s="83"/>
      <c r="CN1121" s="83"/>
      <c r="CO1121" s="83"/>
      <c r="CP1121" s="83"/>
      <c r="CQ1121" s="83"/>
      <c r="CR1121" s="83"/>
      <c r="CS1121" s="83"/>
      <c r="CT1121" s="83"/>
      <c r="CU1121" s="83"/>
      <c r="CV1121" s="83"/>
      <c r="CW1121" s="83"/>
      <c r="CX1121" s="83"/>
      <c r="CY1121" s="83"/>
      <c r="CZ1121" s="83"/>
      <c r="DA1121" s="83"/>
      <c r="DB1121" s="83"/>
      <c r="DC1121" s="83"/>
      <c r="DD1121" s="83"/>
      <c r="DE1121" s="83"/>
      <c r="DF1121" s="83"/>
      <c r="DG1121" s="83"/>
      <c r="DH1121" s="83"/>
      <c r="DI1121" s="83"/>
      <c r="DJ1121" s="83"/>
      <c r="DK1121" s="83"/>
      <c r="DL1121" s="83"/>
      <c r="DM1121" s="83"/>
      <c r="DN1121" s="83"/>
      <c r="DO1121" s="83"/>
      <c r="DP1121" s="83"/>
      <c r="DQ1121" s="83"/>
      <c r="DR1121" s="83"/>
      <c r="DS1121" s="83"/>
      <c r="DT1121" s="83"/>
      <c r="DU1121" s="83"/>
      <c r="DV1121" s="83"/>
      <c r="DW1121" s="83"/>
      <c r="DX1121" s="83"/>
      <c r="DY1121" s="83"/>
      <c r="DZ1121" s="83"/>
      <c r="EA1121" s="83"/>
      <c r="EB1121" s="83"/>
      <c r="EC1121" s="83"/>
      <c r="ED1121" s="83"/>
      <c r="EE1121" s="83"/>
      <c r="EF1121" s="83"/>
      <c r="EG1121" s="83"/>
      <c r="EH1121" s="83"/>
      <c r="EI1121" s="83"/>
      <c r="EJ1121" s="83"/>
      <c r="EK1121" s="83"/>
      <c r="EL1121" s="83"/>
      <c r="EM1121" s="83"/>
      <c r="EN1121" s="83"/>
      <c r="EO1121" s="83"/>
      <c r="EP1121" s="83"/>
      <c r="EQ1121" s="83"/>
      <c r="ER1121" s="83"/>
      <c r="ES1121" s="83"/>
      <c r="ET1121" s="83"/>
      <c r="EU1121" s="83"/>
      <c r="EV1121" s="83"/>
      <c r="EW1121" s="83"/>
      <c r="EX1121" s="83"/>
      <c r="EY1121" s="83"/>
      <c r="EZ1121" s="83"/>
      <c r="FA1121" s="83"/>
      <c r="FB1121" s="83"/>
      <c r="FC1121" s="83"/>
      <c r="FD1121" s="83"/>
      <c r="FE1121" s="83"/>
      <c r="FF1121" s="83"/>
      <c r="FG1121" s="83"/>
      <c r="FH1121" s="83"/>
      <c r="FI1121" s="83"/>
      <c r="FJ1121" s="83"/>
      <c r="FK1121" s="83"/>
      <c r="FL1121" s="83"/>
      <c r="FM1121" s="83"/>
      <c r="FN1121" s="83"/>
      <c r="FO1121" s="83"/>
      <c r="FP1121" s="83"/>
      <c r="FQ1121" s="83"/>
      <c r="FR1121" s="83"/>
      <c r="FS1121" s="83"/>
      <c r="FT1121" s="83"/>
      <c r="FU1121" s="83"/>
      <c r="FV1121" s="83"/>
      <c r="FW1121" s="83"/>
      <c r="FX1121" s="83"/>
      <c r="FY1121" s="83"/>
      <c r="FZ1121" s="83"/>
      <c r="GA1121" s="83"/>
      <c r="GB1121" s="83"/>
      <c r="GC1121" s="83"/>
      <c r="GD1121" s="83"/>
      <c r="GE1121" s="83"/>
      <c r="GF1121" s="83"/>
      <c r="GG1121" s="83"/>
      <c r="GH1121" s="83"/>
      <c r="GI1121" s="83"/>
      <c r="GJ1121" s="83"/>
      <c r="GK1121" s="83"/>
      <c r="GL1121" s="83"/>
      <c r="GM1121" s="83"/>
      <c r="GN1121" s="83"/>
      <c r="GO1121" s="83"/>
      <c r="GP1121" s="83"/>
      <c r="GQ1121" s="83"/>
      <c r="GR1121" s="83"/>
      <c r="GS1121" s="83"/>
      <c r="GT1121" s="83"/>
      <c r="GU1121" s="83"/>
      <c r="GV1121" s="83"/>
      <c r="GW1121" s="83"/>
      <c r="GX1121" s="83"/>
      <c r="GY1121" s="83"/>
      <c r="GZ1121" s="83"/>
      <c r="HA1121" s="83"/>
      <c r="HB1121" s="83"/>
      <c r="HC1121" s="83"/>
      <c r="HD1121" s="83"/>
      <c r="HE1121" s="83"/>
      <c r="HF1121" s="83"/>
      <c r="HG1121" s="83"/>
      <c r="HH1121" s="83"/>
      <c r="HI1121" s="83"/>
      <c r="HJ1121" s="83"/>
      <c r="HK1121" s="83"/>
      <c r="HL1121" s="83"/>
      <c r="HM1121" s="83"/>
      <c r="HN1121" s="83"/>
      <c r="HO1121" s="83"/>
      <c r="HP1121" s="83"/>
      <c r="HQ1121" s="83"/>
      <c r="HR1121" s="83"/>
      <c r="HS1121" s="83"/>
      <c r="HT1121" s="83"/>
      <c r="HU1121" s="83"/>
      <c r="HV1121" s="83"/>
      <c r="HW1121" s="83"/>
      <c r="HX1121" s="83"/>
      <c r="HY1121" s="83"/>
      <c r="HZ1121" s="83"/>
      <c r="IA1121" s="83"/>
      <c r="IB1121" s="83"/>
      <c r="IC1121" s="83"/>
      <c r="ID1121" s="83"/>
      <c r="IE1121" s="83"/>
      <c r="IF1121" s="83"/>
      <c r="IG1121" s="83"/>
      <c r="IH1121" s="83"/>
      <c r="II1121" s="83"/>
      <c r="IJ1121" s="83"/>
      <c r="IK1121" s="83"/>
      <c r="IL1121" s="83"/>
      <c r="IM1121" s="83"/>
      <c r="IN1121" s="83"/>
      <c r="IO1121" s="83"/>
      <c r="IP1121" s="83"/>
      <c r="IQ1121" s="83"/>
      <c r="IR1121" s="83"/>
      <c r="IS1121" s="83"/>
      <c r="IT1121" s="83"/>
      <c r="IU1121" s="83"/>
      <c r="IV1121" s="83"/>
      <c r="IW1121" s="83"/>
      <c r="IX1121" s="83"/>
      <c r="IY1121" s="83"/>
      <c r="IZ1121" s="83"/>
      <c r="JA1121" s="83"/>
      <c r="JB1121" s="83"/>
      <c r="JC1121" s="83"/>
      <c r="JD1121" s="83"/>
      <c r="JE1121" s="83"/>
    </row>
    <row r="1122" spans="1:265" s="8" customFormat="1" ht="15" customHeight="1" x14ac:dyDescent="0.2">
      <c r="A1122" s="130"/>
      <c r="B1122" s="117" t="s">
        <v>957</v>
      </c>
      <c r="C1122" s="217"/>
      <c r="D1122" s="340" t="s">
        <v>1038</v>
      </c>
      <c r="E1122" s="117"/>
      <c r="F1122" s="1044"/>
      <c r="G1122" s="1045"/>
      <c r="H1122" s="340" t="s">
        <v>941</v>
      </c>
      <c r="I1122" s="340" t="s">
        <v>1810</v>
      </c>
      <c r="J1122" s="340" t="s">
        <v>1811</v>
      </c>
      <c r="K1122" s="388" t="s">
        <v>1864</v>
      </c>
      <c r="L1122" s="401" t="s">
        <v>1822</v>
      </c>
      <c r="M1122" s="1136">
        <v>1</v>
      </c>
      <c r="N1122" s="1136" t="s">
        <v>24</v>
      </c>
      <c r="O1122" s="401" t="s">
        <v>435</v>
      </c>
      <c r="P1122" s="604">
        <v>4</v>
      </c>
      <c r="Q1122" s="605"/>
      <c r="R1122" s="605"/>
      <c r="S1122" s="605"/>
      <c r="T1122" s="605"/>
      <c r="U1122" s="605"/>
      <c r="V1122" s="605"/>
      <c r="W1122" s="606"/>
      <c r="X1122" s="142"/>
      <c r="Y1122" s="142"/>
      <c r="Z1122" s="112"/>
      <c r="AA1122" s="83"/>
      <c r="AB1122" s="83"/>
      <c r="AC1122" s="83" t="str">
        <f t="shared" si="27"/>
        <v/>
      </c>
      <c r="AD1122" s="83"/>
      <c r="AE1122" s="83"/>
      <c r="AF1122" s="83"/>
      <c r="AG1122" s="83"/>
      <c r="AH1122" s="83"/>
      <c r="AI1122" s="83"/>
      <c r="AJ1122" s="83"/>
      <c r="AK1122" s="83"/>
      <c r="AL1122" s="83"/>
      <c r="AM1122" s="83"/>
      <c r="AN1122" s="83"/>
      <c r="AO1122" s="83"/>
      <c r="AP1122" s="83"/>
      <c r="AQ1122" s="83"/>
      <c r="AR1122" s="83"/>
      <c r="AS1122" s="83"/>
      <c r="AT1122" s="83"/>
      <c r="AU1122" s="83"/>
      <c r="AV1122" s="83"/>
      <c r="AW1122" s="83"/>
      <c r="AX1122" s="83"/>
      <c r="AY1122" s="83"/>
      <c r="AZ1122" s="83"/>
      <c r="BA1122" s="83"/>
      <c r="BB1122" s="83"/>
      <c r="BC1122" s="83"/>
      <c r="BD1122" s="83"/>
      <c r="BE1122" s="83"/>
      <c r="BF1122" s="83"/>
      <c r="BG1122" s="83"/>
      <c r="BH1122" s="83"/>
      <c r="BI1122" s="83"/>
      <c r="BJ1122" s="83"/>
      <c r="BK1122" s="83"/>
      <c r="BL1122" s="83"/>
      <c r="BM1122" s="83"/>
      <c r="BN1122" s="83"/>
      <c r="BO1122" s="83"/>
      <c r="BP1122" s="83"/>
      <c r="BQ1122" s="83"/>
      <c r="BR1122" s="83"/>
      <c r="BS1122" s="83"/>
      <c r="BT1122" s="83"/>
      <c r="BU1122" s="83"/>
      <c r="BV1122" s="83"/>
      <c r="BW1122" s="83"/>
      <c r="BX1122" s="83"/>
      <c r="BY1122" s="83"/>
      <c r="BZ1122" s="83"/>
      <c r="CA1122" s="83"/>
      <c r="CB1122" s="83"/>
      <c r="CC1122" s="83"/>
      <c r="CD1122" s="83"/>
      <c r="CE1122" s="83"/>
      <c r="CF1122" s="83"/>
      <c r="CG1122" s="83"/>
      <c r="CH1122" s="83"/>
      <c r="CI1122" s="83"/>
      <c r="CJ1122" s="83"/>
      <c r="CK1122" s="83"/>
      <c r="CL1122" s="83"/>
      <c r="CM1122" s="83"/>
      <c r="CN1122" s="83"/>
      <c r="CO1122" s="83"/>
      <c r="CP1122" s="83"/>
      <c r="CQ1122" s="83"/>
      <c r="CR1122" s="83"/>
      <c r="CS1122" s="83"/>
      <c r="CT1122" s="83"/>
      <c r="CU1122" s="83"/>
      <c r="CV1122" s="83"/>
      <c r="CW1122" s="83"/>
      <c r="CX1122" s="83"/>
      <c r="CY1122" s="83"/>
      <c r="CZ1122" s="83"/>
      <c r="DA1122" s="83"/>
      <c r="DB1122" s="83"/>
      <c r="DC1122" s="83"/>
      <c r="DD1122" s="83"/>
      <c r="DE1122" s="83"/>
      <c r="DF1122" s="83"/>
      <c r="DG1122" s="83"/>
      <c r="DH1122" s="83"/>
      <c r="DI1122" s="83"/>
      <c r="DJ1122" s="83"/>
      <c r="DK1122" s="83"/>
      <c r="DL1122" s="83"/>
      <c r="DM1122" s="83"/>
      <c r="DN1122" s="83"/>
      <c r="DO1122" s="83"/>
      <c r="DP1122" s="83"/>
      <c r="DQ1122" s="83"/>
      <c r="DR1122" s="83"/>
      <c r="DS1122" s="83"/>
      <c r="DT1122" s="83"/>
      <c r="DU1122" s="83"/>
      <c r="DV1122" s="83"/>
      <c r="DW1122" s="83"/>
      <c r="DX1122" s="83"/>
      <c r="DY1122" s="83"/>
      <c r="DZ1122" s="83"/>
      <c r="EA1122" s="83"/>
      <c r="EB1122" s="83"/>
      <c r="EC1122" s="83"/>
      <c r="ED1122" s="83"/>
      <c r="EE1122" s="83"/>
      <c r="EF1122" s="83"/>
      <c r="EG1122" s="83"/>
      <c r="EH1122" s="83"/>
      <c r="EI1122" s="83"/>
      <c r="EJ1122" s="83"/>
      <c r="EK1122" s="83"/>
      <c r="EL1122" s="83"/>
      <c r="EM1122" s="83"/>
      <c r="EN1122" s="83"/>
      <c r="EO1122" s="83"/>
      <c r="EP1122" s="83"/>
      <c r="EQ1122" s="83"/>
      <c r="ER1122" s="83"/>
      <c r="ES1122" s="83"/>
      <c r="ET1122" s="83"/>
      <c r="EU1122" s="83"/>
      <c r="EV1122" s="83"/>
      <c r="EW1122" s="83"/>
      <c r="EX1122" s="83"/>
      <c r="EY1122" s="83"/>
      <c r="EZ1122" s="83"/>
      <c r="FA1122" s="83"/>
      <c r="FB1122" s="83"/>
      <c r="FC1122" s="83"/>
      <c r="FD1122" s="83"/>
      <c r="FE1122" s="83"/>
      <c r="FF1122" s="83"/>
      <c r="FG1122" s="83"/>
      <c r="FH1122" s="83"/>
      <c r="FI1122" s="83"/>
      <c r="FJ1122" s="83"/>
      <c r="FK1122" s="83"/>
      <c r="FL1122" s="83"/>
      <c r="FM1122" s="83"/>
      <c r="FN1122" s="83"/>
      <c r="FO1122" s="83"/>
      <c r="FP1122" s="83"/>
      <c r="FQ1122" s="83"/>
      <c r="FR1122" s="83"/>
      <c r="FS1122" s="83"/>
      <c r="FT1122" s="83"/>
      <c r="FU1122" s="83"/>
      <c r="FV1122" s="83"/>
      <c r="FW1122" s="83"/>
      <c r="FX1122" s="83"/>
      <c r="FY1122" s="83"/>
      <c r="FZ1122" s="83"/>
      <c r="GA1122" s="83"/>
      <c r="GB1122" s="83"/>
      <c r="GC1122" s="83"/>
      <c r="GD1122" s="83"/>
      <c r="GE1122" s="83"/>
      <c r="GF1122" s="83"/>
      <c r="GG1122" s="83"/>
      <c r="GH1122" s="83"/>
      <c r="GI1122" s="83"/>
      <c r="GJ1122" s="83"/>
      <c r="GK1122" s="83"/>
      <c r="GL1122" s="83"/>
      <c r="GM1122" s="83"/>
      <c r="GN1122" s="83"/>
      <c r="GO1122" s="83"/>
      <c r="GP1122" s="83"/>
      <c r="GQ1122" s="83"/>
      <c r="GR1122" s="83"/>
      <c r="GS1122" s="83"/>
      <c r="GT1122" s="83"/>
      <c r="GU1122" s="83"/>
      <c r="GV1122" s="83"/>
      <c r="GW1122" s="83"/>
      <c r="GX1122" s="83"/>
      <c r="GY1122" s="83"/>
      <c r="GZ1122" s="83"/>
      <c r="HA1122" s="83"/>
      <c r="HB1122" s="83"/>
      <c r="HC1122" s="83"/>
      <c r="HD1122" s="83"/>
      <c r="HE1122" s="83"/>
      <c r="HF1122" s="83"/>
      <c r="HG1122" s="83"/>
      <c r="HH1122" s="83"/>
      <c r="HI1122" s="83"/>
      <c r="HJ1122" s="83"/>
      <c r="HK1122" s="83"/>
      <c r="HL1122" s="83"/>
      <c r="HM1122" s="83"/>
      <c r="HN1122" s="83"/>
      <c r="HO1122" s="83"/>
      <c r="HP1122" s="83"/>
      <c r="HQ1122" s="83"/>
      <c r="HR1122" s="83"/>
      <c r="HS1122" s="83"/>
      <c r="HT1122" s="83"/>
      <c r="HU1122" s="83"/>
      <c r="HV1122" s="83"/>
      <c r="HW1122" s="83"/>
      <c r="HX1122" s="83"/>
      <c r="HY1122" s="83"/>
      <c r="HZ1122" s="83"/>
      <c r="IA1122" s="83"/>
      <c r="IB1122" s="83"/>
      <c r="IC1122" s="83"/>
      <c r="ID1122" s="83"/>
      <c r="IE1122" s="83"/>
      <c r="IF1122" s="83"/>
      <c r="IG1122" s="83"/>
      <c r="IH1122" s="83"/>
      <c r="II1122" s="83"/>
      <c r="IJ1122" s="83"/>
      <c r="IK1122" s="83"/>
      <c r="IL1122" s="83"/>
      <c r="IM1122" s="83"/>
      <c r="IN1122" s="83"/>
      <c r="IO1122" s="83"/>
      <c r="IP1122" s="83"/>
      <c r="IQ1122" s="83"/>
      <c r="IR1122" s="83"/>
      <c r="IS1122" s="83"/>
      <c r="IT1122" s="83"/>
      <c r="IU1122" s="83"/>
      <c r="IV1122" s="83"/>
      <c r="IW1122" s="83"/>
      <c r="IX1122" s="83"/>
      <c r="IY1122" s="83"/>
      <c r="IZ1122" s="83"/>
      <c r="JA1122" s="83"/>
      <c r="JB1122" s="83"/>
      <c r="JC1122" s="83"/>
      <c r="JD1122" s="83"/>
      <c r="JE1122" s="83"/>
    </row>
    <row r="1123" spans="1:265" s="8" customFormat="1" ht="15" customHeight="1" x14ac:dyDescent="0.2">
      <c r="A1123" s="573"/>
      <c r="B1123" s="117" t="s">
        <v>957</v>
      </c>
      <c r="C1123" s="217"/>
      <c r="D1123" s="340" t="s">
        <v>1038</v>
      </c>
      <c r="E1123" s="117"/>
      <c r="F1123" s="1044"/>
      <c r="G1123" s="1045"/>
      <c r="H1123" s="340" t="s">
        <v>941</v>
      </c>
      <c r="I1123" s="340" t="s">
        <v>1810</v>
      </c>
      <c r="J1123" s="340" t="s">
        <v>1811</v>
      </c>
      <c r="K1123" s="388" t="s">
        <v>1864</v>
      </c>
      <c r="L1123" s="401" t="s">
        <v>1822</v>
      </c>
      <c r="M1123" s="1136">
        <v>1</v>
      </c>
      <c r="N1123" s="1136" t="s">
        <v>101</v>
      </c>
      <c r="O1123" s="401" t="s">
        <v>435</v>
      </c>
      <c r="P1123" s="604">
        <v>4</v>
      </c>
      <c r="Q1123" s="605"/>
      <c r="R1123" s="605"/>
      <c r="S1123" s="605"/>
      <c r="T1123" s="605"/>
      <c r="U1123" s="605"/>
      <c r="V1123" s="605"/>
      <c r="W1123" s="606"/>
      <c r="X1123" s="142"/>
      <c r="Y1123" s="142"/>
      <c r="Z1123" s="112"/>
      <c r="AA1123" s="83"/>
      <c r="AB1123" s="83"/>
      <c r="AC1123" s="83" t="str">
        <f t="shared" si="27"/>
        <v/>
      </c>
      <c r="AD1123" s="83"/>
      <c r="AE1123" s="83"/>
      <c r="AF1123" s="83"/>
      <c r="AG1123" s="83"/>
      <c r="AH1123" s="83"/>
      <c r="AI1123" s="83"/>
      <c r="AJ1123" s="83"/>
      <c r="AK1123" s="83"/>
      <c r="AL1123" s="83"/>
      <c r="AM1123" s="83"/>
      <c r="AN1123" s="83"/>
      <c r="AO1123" s="83"/>
      <c r="AP1123" s="83"/>
      <c r="AQ1123" s="83"/>
      <c r="AR1123" s="83"/>
      <c r="AS1123" s="83"/>
      <c r="AT1123" s="83"/>
      <c r="AU1123" s="83"/>
      <c r="AV1123" s="83"/>
      <c r="AW1123" s="83"/>
      <c r="AX1123" s="83"/>
      <c r="AY1123" s="83"/>
      <c r="AZ1123" s="83"/>
      <c r="BA1123" s="83"/>
      <c r="BB1123" s="83"/>
      <c r="BC1123" s="83"/>
      <c r="BD1123" s="83"/>
      <c r="BE1123" s="83"/>
      <c r="BF1123" s="83"/>
      <c r="BG1123" s="83"/>
      <c r="BH1123" s="83"/>
      <c r="BI1123" s="83"/>
      <c r="BJ1123" s="83"/>
      <c r="BK1123" s="83"/>
      <c r="BL1123" s="83"/>
      <c r="BM1123" s="83"/>
      <c r="BN1123" s="83"/>
      <c r="BO1123" s="83"/>
      <c r="BP1123" s="83"/>
      <c r="BQ1123" s="83"/>
      <c r="BR1123" s="83"/>
      <c r="BS1123" s="83"/>
      <c r="BT1123" s="83"/>
      <c r="BU1123" s="83"/>
      <c r="BV1123" s="83"/>
      <c r="BW1123" s="83"/>
      <c r="BX1123" s="83"/>
      <c r="BY1123" s="83"/>
      <c r="BZ1123" s="83"/>
      <c r="CA1123" s="83"/>
      <c r="CB1123" s="83"/>
      <c r="CC1123" s="83"/>
      <c r="CD1123" s="83"/>
      <c r="CE1123" s="83"/>
      <c r="CF1123" s="83"/>
      <c r="CG1123" s="83"/>
      <c r="CH1123" s="83"/>
      <c r="CI1123" s="83"/>
      <c r="CJ1123" s="83"/>
      <c r="CK1123" s="83"/>
      <c r="CL1123" s="83"/>
      <c r="CM1123" s="83"/>
      <c r="CN1123" s="83"/>
      <c r="CO1123" s="83"/>
      <c r="CP1123" s="83"/>
      <c r="CQ1123" s="83"/>
      <c r="CR1123" s="83"/>
      <c r="CS1123" s="83"/>
      <c r="CT1123" s="83"/>
      <c r="CU1123" s="83"/>
      <c r="CV1123" s="83"/>
      <c r="CW1123" s="83"/>
      <c r="CX1123" s="83"/>
      <c r="CY1123" s="83"/>
      <c r="CZ1123" s="83"/>
      <c r="DA1123" s="83"/>
      <c r="DB1123" s="83"/>
      <c r="DC1123" s="83"/>
      <c r="DD1123" s="83"/>
      <c r="DE1123" s="83"/>
      <c r="DF1123" s="83"/>
      <c r="DG1123" s="83"/>
      <c r="DH1123" s="83"/>
      <c r="DI1123" s="83"/>
      <c r="DJ1123" s="83"/>
      <c r="DK1123" s="83"/>
      <c r="DL1123" s="83"/>
      <c r="DM1123" s="83"/>
      <c r="DN1123" s="83"/>
      <c r="DO1123" s="83"/>
      <c r="DP1123" s="83"/>
      <c r="DQ1123" s="83"/>
      <c r="DR1123" s="83"/>
      <c r="DS1123" s="83"/>
      <c r="DT1123" s="83"/>
      <c r="DU1123" s="83"/>
      <c r="DV1123" s="83"/>
      <c r="DW1123" s="83"/>
      <c r="DX1123" s="83"/>
      <c r="DY1123" s="83"/>
      <c r="DZ1123" s="83"/>
      <c r="EA1123" s="83"/>
      <c r="EB1123" s="83"/>
      <c r="EC1123" s="83"/>
      <c r="ED1123" s="83"/>
      <c r="EE1123" s="83"/>
      <c r="EF1123" s="83"/>
      <c r="EG1123" s="83"/>
      <c r="EH1123" s="83"/>
      <c r="EI1123" s="83"/>
      <c r="EJ1123" s="83"/>
      <c r="EK1123" s="83"/>
      <c r="EL1123" s="83"/>
      <c r="EM1123" s="83"/>
      <c r="EN1123" s="83"/>
      <c r="EO1123" s="83"/>
      <c r="EP1123" s="83"/>
      <c r="EQ1123" s="83"/>
      <c r="ER1123" s="83"/>
      <c r="ES1123" s="83"/>
      <c r="ET1123" s="83"/>
      <c r="EU1123" s="83"/>
      <c r="EV1123" s="83"/>
      <c r="EW1123" s="83"/>
      <c r="EX1123" s="83"/>
      <c r="EY1123" s="83"/>
      <c r="EZ1123" s="83"/>
      <c r="FA1123" s="83"/>
      <c r="FB1123" s="83"/>
      <c r="FC1123" s="83"/>
      <c r="FD1123" s="83"/>
      <c r="FE1123" s="83"/>
      <c r="FF1123" s="83"/>
      <c r="FG1123" s="83"/>
      <c r="FH1123" s="83"/>
      <c r="FI1123" s="83"/>
      <c r="FJ1123" s="83"/>
      <c r="FK1123" s="83"/>
      <c r="FL1123" s="83"/>
      <c r="FM1123" s="83"/>
      <c r="FN1123" s="83"/>
      <c r="FO1123" s="83"/>
      <c r="FP1123" s="83"/>
      <c r="FQ1123" s="83"/>
      <c r="FR1123" s="83"/>
      <c r="FS1123" s="83"/>
      <c r="FT1123" s="83"/>
      <c r="FU1123" s="83"/>
      <c r="FV1123" s="83"/>
      <c r="FW1123" s="83"/>
      <c r="FX1123" s="83"/>
      <c r="FY1123" s="83"/>
      <c r="FZ1123" s="83"/>
      <c r="GA1123" s="83"/>
      <c r="GB1123" s="83"/>
      <c r="GC1123" s="83"/>
      <c r="GD1123" s="83"/>
      <c r="GE1123" s="83"/>
      <c r="GF1123" s="83"/>
      <c r="GG1123" s="83"/>
      <c r="GH1123" s="83"/>
      <c r="GI1123" s="83"/>
      <c r="GJ1123" s="83"/>
      <c r="GK1123" s="83"/>
      <c r="GL1123" s="83"/>
      <c r="GM1123" s="83"/>
      <c r="GN1123" s="83"/>
      <c r="GO1123" s="83"/>
      <c r="GP1123" s="83"/>
      <c r="GQ1123" s="83"/>
      <c r="GR1123" s="83"/>
      <c r="GS1123" s="83"/>
      <c r="GT1123" s="83"/>
      <c r="GU1123" s="83"/>
      <c r="GV1123" s="83"/>
      <c r="GW1123" s="83"/>
      <c r="GX1123" s="83"/>
      <c r="GY1123" s="83"/>
      <c r="GZ1123" s="83"/>
      <c r="HA1123" s="83"/>
      <c r="HB1123" s="83"/>
      <c r="HC1123" s="83"/>
      <c r="HD1123" s="83"/>
      <c r="HE1123" s="83"/>
      <c r="HF1123" s="83"/>
      <c r="HG1123" s="83"/>
      <c r="HH1123" s="83"/>
      <c r="HI1123" s="83"/>
      <c r="HJ1123" s="83"/>
      <c r="HK1123" s="83"/>
      <c r="HL1123" s="83"/>
      <c r="HM1123" s="83"/>
      <c r="HN1123" s="83"/>
      <c r="HO1123" s="83"/>
      <c r="HP1123" s="83"/>
      <c r="HQ1123" s="83"/>
      <c r="HR1123" s="83"/>
      <c r="HS1123" s="83"/>
      <c r="HT1123" s="83"/>
      <c r="HU1123" s="83"/>
      <c r="HV1123" s="83"/>
      <c r="HW1123" s="83"/>
      <c r="HX1123" s="83"/>
      <c r="HY1123" s="83"/>
      <c r="HZ1123" s="83"/>
      <c r="IA1123" s="83"/>
      <c r="IB1123" s="83"/>
      <c r="IC1123" s="83"/>
      <c r="ID1123" s="83"/>
      <c r="IE1123" s="83"/>
      <c r="IF1123" s="83"/>
      <c r="IG1123" s="83"/>
      <c r="IH1123" s="83"/>
      <c r="II1123" s="83"/>
      <c r="IJ1123" s="83"/>
      <c r="IK1123" s="83"/>
      <c r="IL1123" s="83"/>
      <c r="IM1123" s="83"/>
      <c r="IN1123" s="83"/>
      <c r="IO1123" s="83"/>
      <c r="IP1123" s="83"/>
      <c r="IQ1123" s="83"/>
      <c r="IR1123" s="83"/>
      <c r="IS1123" s="83"/>
      <c r="IT1123" s="83"/>
      <c r="IU1123" s="83"/>
      <c r="IV1123" s="83"/>
      <c r="IW1123" s="83"/>
      <c r="IX1123" s="83"/>
      <c r="IY1123" s="83"/>
      <c r="IZ1123" s="83"/>
      <c r="JA1123" s="83"/>
      <c r="JB1123" s="83"/>
      <c r="JC1123" s="83"/>
      <c r="JD1123" s="83"/>
      <c r="JE1123" s="83"/>
    </row>
    <row r="1124" spans="1:265" s="8" customFormat="1" ht="15" customHeight="1" x14ac:dyDescent="0.2">
      <c r="A1124" s="130"/>
      <c r="B1124" s="117" t="s">
        <v>957</v>
      </c>
      <c r="C1124" s="217"/>
      <c r="D1124" s="340" t="s">
        <v>1038</v>
      </c>
      <c r="E1124" s="117"/>
      <c r="F1124" s="1044"/>
      <c r="G1124" s="1045"/>
      <c r="H1124" s="340" t="s">
        <v>941</v>
      </c>
      <c r="I1124" s="340" t="s">
        <v>1810</v>
      </c>
      <c r="J1124" s="340" t="s">
        <v>1811</v>
      </c>
      <c r="K1124" s="388" t="s">
        <v>1864</v>
      </c>
      <c r="L1124" s="401" t="s">
        <v>1822</v>
      </c>
      <c r="M1124" s="1136">
        <v>1</v>
      </c>
      <c r="N1124" s="1136" t="s">
        <v>511</v>
      </c>
      <c r="O1124" s="401" t="s">
        <v>435</v>
      </c>
      <c r="P1124" s="604">
        <v>4</v>
      </c>
      <c r="Q1124" s="605"/>
      <c r="R1124" s="605"/>
      <c r="S1124" s="605"/>
      <c r="T1124" s="605"/>
      <c r="U1124" s="605"/>
      <c r="V1124" s="605"/>
      <c r="W1124" s="606"/>
      <c r="X1124" s="142"/>
      <c r="Y1124" s="142"/>
      <c r="Z1124" s="112"/>
      <c r="AA1124" s="83"/>
      <c r="AB1124" s="83"/>
      <c r="AC1124" s="83" t="str">
        <f t="shared" si="27"/>
        <v/>
      </c>
      <c r="AD1124" s="83"/>
      <c r="AE1124" s="83"/>
      <c r="AF1124" s="83"/>
      <c r="AG1124" s="83"/>
      <c r="AH1124" s="83"/>
      <c r="AI1124" s="83"/>
      <c r="AJ1124" s="83"/>
      <c r="AK1124" s="83"/>
      <c r="AL1124" s="83"/>
      <c r="AM1124" s="83"/>
      <c r="AN1124" s="83"/>
      <c r="AO1124" s="83"/>
      <c r="AP1124" s="83"/>
      <c r="AQ1124" s="83"/>
      <c r="AR1124" s="83"/>
      <c r="AS1124" s="83"/>
      <c r="AT1124" s="83"/>
      <c r="AU1124" s="83"/>
      <c r="AV1124" s="83"/>
      <c r="AW1124" s="83"/>
      <c r="AX1124" s="83"/>
      <c r="AY1124" s="83"/>
      <c r="AZ1124" s="83"/>
      <c r="BA1124" s="83"/>
      <c r="BB1124" s="83"/>
      <c r="BC1124" s="83"/>
      <c r="BD1124" s="83"/>
      <c r="BE1124" s="83"/>
      <c r="BF1124" s="83"/>
      <c r="BG1124" s="83"/>
      <c r="BH1124" s="83"/>
      <c r="BI1124" s="83"/>
      <c r="BJ1124" s="83"/>
      <c r="BK1124" s="83"/>
      <c r="BL1124" s="83"/>
      <c r="BM1124" s="83"/>
      <c r="BN1124" s="83"/>
      <c r="BO1124" s="83"/>
      <c r="BP1124" s="83"/>
      <c r="BQ1124" s="83"/>
      <c r="BR1124" s="83"/>
      <c r="BS1124" s="83"/>
      <c r="BT1124" s="83"/>
      <c r="BU1124" s="83"/>
      <c r="BV1124" s="83"/>
      <c r="BW1124" s="83"/>
      <c r="BX1124" s="83"/>
      <c r="BY1124" s="83"/>
      <c r="BZ1124" s="83"/>
      <c r="CA1124" s="83"/>
      <c r="CB1124" s="83"/>
      <c r="CC1124" s="83"/>
      <c r="CD1124" s="83"/>
      <c r="CE1124" s="83"/>
      <c r="CF1124" s="83"/>
      <c r="CG1124" s="83"/>
      <c r="CH1124" s="83"/>
      <c r="CI1124" s="83"/>
      <c r="CJ1124" s="83"/>
      <c r="CK1124" s="83"/>
      <c r="CL1124" s="83"/>
      <c r="CM1124" s="83"/>
      <c r="CN1124" s="83"/>
      <c r="CO1124" s="83"/>
      <c r="CP1124" s="83"/>
      <c r="CQ1124" s="83"/>
      <c r="CR1124" s="83"/>
      <c r="CS1124" s="83"/>
      <c r="CT1124" s="83"/>
      <c r="CU1124" s="83"/>
      <c r="CV1124" s="83"/>
      <c r="CW1124" s="83"/>
      <c r="CX1124" s="83"/>
      <c r="CY1124" s="83"/>
      <c r="CZ1124" s="83"/>
      <c r="DA1124" s="83"/>
      <c r="DB1124" s="83"/>
      <c r="DC1124" s="83"/>
      <c r="DD1124" s="83"/>
      <c r="DE1124" s="83"/>
      <c r="DF1124" s="83"/>
      <c r="DG1124" s="83"/>
      <c r="DH1124" s="83"/>
      <c r="DI1124" s="83"/>
      <c r="DJ1124" s="83"/>
      <c r="DK1124" s="83"/>
      <c r="DL1124" s="83"/>
      <c r="DM1124" s="83"/>
      <c r="DN1124" s="83"/>
      <c r="DO1124" s="83"/>
      <c r="DP1124" s="83"/>
      <c r="DQ1124" s="83"/>
      <c r="DR1124" s="83"/>
      <c r="DS1124" s="83"/>
      <c r="DT1124" s="83"/>
      <c r="DU1124" s="83"/>
      <c r="DV1124" s="83"/>
      <c r="DW1124" s="83"/>
      <c r="DX1124" s="83"/>
      <c r="DY1124" s="83"/>
      <c r="DZ1124" s="83"/>
      <c r="EA1124" s="83"/>
      <c r="EB1124" s="83"/>
      <c r="EC1124" s="83"/>
      <c r="ED1124" s="83"/>
      <c r="EE1124" s="83"/>
      <c r="EF1124" s="83"/>
      <c r="EG1124" s="83"/>
      <c r="EH1124" s="83"/>
      <c r="EI1124" s="83"/>
      <c r="EJ1124" s="83"/>
      <c r="EK1124" s="83"/>
      <c r="EL1124" s="83"/>
      <c r="EM1124" s="83"/>
      <c r="EN1124" s="83"/>
      <c r="EO1124" s="83"/>
      <c r="EP1124" s="83"/>
      <c r="EQ1124" s="83"/>
      <c r="ER1124" s="83"/>
      <c r="ES1124" s="83"/>
      <c r="ET1124" s="83"/>
      <c r="EU1124" s="83"/>
      <c r="EV1124" s="83"/>
      <c r="EW1124" s="83"/>
      <c r="EX1124" s="83"/>
      <c r="EY1124" s="83"/>
      <c r="EZ1124" s="83"/>
      <c r="FA1124" s="83"/>
      <c r="FB1124" s="83"/>
      <c r="FC1124" s="83"/>
      <c r="FD1124" s="83"/>
      <c r="FE1124" s="83"/>
      <c r="FF1124" s="83"/>
      <c r="FG1124" s="83"/>
      <c r="FH1124" s="83"/>
      <c r="FI1124" s="83"/>
      <c r="FJ1124" s="83"/>
      <c r="FK1124" s="83"/>
      <c r="FL1124" s="83"/>
      <c r="FM1124" s="83"/>
      <c r="FN1124" s="83"/>
      <c r="FO1124" s="83"/>
      <c r="FP1124" s="83"/>
      <c r="FQ1124" s="83"/>
      <c r="FR1124" s="83"/>
      <c r="FS1124" s="83"/>
      <c r="FT1124" s="83"/>
      <c r="FU1124" s="83"/>
      <c r="FV1124" s="83"/>
      <c r="FW1124" s="83"/>
      <c r="FX1124" s="83"/>
      <c r="FY1124" s="83"/>
      <c r="FZ1124" s="83"/>
      <c r="GA1124" s="83"/>
      <c r="GB1124" s="83"/>
      <c r="GC1124" s="83"/>
      <c r="GD1124" s="83"/>
      <c r="GE1124" s="83"/>
      <c r="GF1124" s="83"/>
      <c r="GG1124" s="83"/>
      <c r="GH1124" s="83"/>
      <c r="GI1124" s="83"/>
      <c r="GJ1124" s="83"/>
      <c r="GK1124" s="83"/>
      <c r="GL1124" s="83"/>
      <c r="GM1124" s="83"/>
      <c r="GN1124" s="83"/>
      <c r="GO1124" s="83"/>
      <c r="GP1124" s="83"/>
      <c r="GQ1124" s="83"/>
      <c r="GR1124" s="83"/>
      <c r="GS1124" s="83"/>
      <c r="GT1124" s="83"/>
      <c r="GU1124" s="83"/>
      <c r="GV1124" s="83"/>
      <c r="GW1124" s="83"/>
      <c r="GX1124" s="83"/>
      <c r="GY1124" s="83"/>
      <c r="GZ1124" s="83"/>
      <c r="HA1124" s="83"/>
      <c r="HB1124" s="83"/>
      <c r="HC1124" s="83"/>
      <c r="HD1124" s="83"/>
      <c r="HE1124" s="83"/>
      <c r="HF1124" s="83"/>
      <c r="HG1124" s="83"/>
      <c r="HH1124" s="83"/>
      <c r="HI1124" s="83"/>
      <c r="HJ1124" s="83"/>
      <c r="HK1124" s="83"/>
      <c r="HL1124" s="83"/>
      <c r="HM1124" s="83"/>
      <c r="HN1124" s="83"/>
      <c r="HO1124" s="83"/>
      <c r="HP1124" s="83"/>
      <c r="HQ1124" s="83"/>
      <c r="HR1124" s="83"/>
      <c r="HS1124" s="83"/>
      <c r="HT1124" s="83"/>
      <c r="HU1124" s="83"/>
      <c r="HV1124" s="83"/>
      <c r="HW1124" s="83"/>
      <c r="HX1124" s="83"/>
      <c r="HY1124" s="83"/>
      <c r="HZ1124" s="83"/>
      <c r="IA1124" s="83"/>
      <c r="IB1124" s="83"/>
      <c r="IC1124" s="83"/>
      <c r="ID1124" s="83"/>
      <c r="IE1124" s="83"/>
      <c r="IF1124" s="83"/>
      <c r="IG1124" s="83"/>
      <c r="IH1124" s="83"/>
      <c r="II1124" s="83"/>
      <c r="IJ1124" s="83"/>
      <c r="IK1124" s="83"/>
      <c r="IL1124" s="83"/>
      <c r="IM1124" s="83"/>
      <c r="IN1124" s="83"/>
      <c r="IO1124" s="83"/>
      <c r="IP1124" s="83"/>
      <c r="IQ1124" s="83"/>
      <c r="IR1124" s="83"/>
      <c r="IS1124" s="83"/>
      <c r="IT1124" s="83"/>
      <c r="IU1124" s="83"/>
      <c r="IV1124" s="83"/>
      <c r="IW1124" s="83"/>
      <c r="IX1124" s="83"/>
      <c r="IY1124" s="83"/>
      <c r="IZ1124" s="83"/>
      <c r="JA1124" s="83"/>
      <c r="JB1124" s="83"/>
      <c r="JC1124" s="83"/>
      <c r="JD1124" s="83"/>
      <c r="JE1124" s="83"/>
    </row>
    <row r="1125" spans="1:265" s="8" customFormat="1" ht="15" customHeight="1" x14ac:dyDescent="0.2">
      <c r="A1125" s="130"/>
      <c r="B1125" s="117" t="s">
        <v>957</v>
      </c>
      <c r="C1125" s="217"/>
      <c r="D1125" s="340" t="s">
        <v>1038</v>
      </c>
      <c r="E1125" s="117"/>
      <c r="F1125" s="1044"/>
      <c r="G1125" s="1045"/>
      <c r="H1125" s="340" t="s">
        <v>941</v>
      </c>
      <c r="I1125" s="340" t="s">
        <v>1810</v>
      </c>
      <c r="J1125" s="340" t="s">
        <v>1811</v>
      </c>
      <c r="K1125" s="388" t="s">
        <v>1865</v>
      </c>
      <c r="L1125" s="401" t="s">
        <v>97</v>
      </c>
      <c r="M1125" s="1136">
        <v>7</v>
      </c>
      <c r="N1125" s="1136" t="s">
        <v>24</v>
      </c>
      <c r="O1125" s="401" t="s">
        <v>435</v>
      </c>
      <c r="P1125" s="604">
        <v>2</v>
      </c>
      <c r="Q1125" s="605"/>
      <c r="R1125" s="605"/>
      <c r="S1125" s="605"/>
      <c r="T1125" s="605"/>
      <c r="U1125" s="605"/>
      <c r="V1125" s="605"/>
      <c r="W1125" s="606"/>
      <c r="X1125" s="142"/>
      <c r="Y1125" s="142"/>
      <c r="Z1125" s="112"/>
      <c r="AA1125" s="83"/>
      <c r="AB1125" s="83"/>
      <c r="AC1125" s="83" t="str">
        <f t="shared" si="27"/>
        <v/>
      </c>
      <c r="AD1125" s="83"/>
      <c r="AE1125" s="83"/>
      <c r="AF1125" s="83"/>
      <c r="AG1125" s="83"/>
      <c r="AH1125" s="83"/>
      <c r="AI1125" s="83"/>
      <c r="AJ1125" s="83"/>
      <c r="AK1125" s="83"/>
      <c r="AL1125" s="83"/>
      <c r="AM1125" s="83"/>
      <c r="AN1125" s="83"/>
      <c r="AO1125" s="83"/>
      <c r="AP1125" s="83"/>
      <c r="AQ1125" s="83"/>
      <c r="AR1125" s="83"/>
      <c r="AS1125" s="83"/>
      <c r="AT1125" s="83"/>
      <c r="AU1125" s="83"/>
      <c r="AV1125" s="83"/>
      <c r="AW1125" s="83"/>
      <c r="AX1125" s="83"/>
      <c r="AY1125" s="83"/>
      <c r="AZ1125" s="83"/>
      <c r="BA1125" s="83"/>
      <c r="BB1125" s="83"/>
      <c r="BC1125" s="83"/>
      <c r="BD1125" s="83"/>
      <c r="BE1125" s="83"/>
      <c r="BF1125" s="83"/>
      <c r="BG1125" s="83"/>
      <c r="BH1125" s="83"/>
      <c r="BI1125" s="83"/>
      <c r="BJ1125" s="83"/>
      <c r="BK1125" s="83"/>
      <c r="BL1125" s="83"/>
      <c r="BM1125" s="83"/>
      <c r="BN1125" s="83"/>
      <c r="BO1125" s="83"/>
      <c r="BP1125" s="83"/>
      <c r="BQ1125" s="83"/>
      <c r="BR1125" s="83"/>
      <c r="BS1125" s="83"/>
      <c r="BT1125" s="83"/>
      <c r="BU1125" s="83"/>
      <c r="BV1125" s="83"/>
      <c r="BW1125" s="83"/>
      <c r="BX1125" s="83"/>
      <c r="BY1125" s="83"/>
      <c r="BZ1125" s="83"/>
      <c r="CA1125" s="83"/>
      <c r="CB1125" s="83"/>
      <c r="CC1125" s="83"/>
      <c r="CD1125" s="83"/>
      <c r="CE1125" s="83"/>
      <c r="CF1125" s="83"/>
      <c r="CG1125" s="83"/>
      <c r="CH1125" s="83"/>
      <c r="CI1125" s="83"/>
      <c r="CJ1125" s="83"/>
      <c r="CK1125" s="83"/>
      <c r="CL1125" s="83"/>
      <c r="CM1125" s="83"/>
      <c r="CN1125" s="83"/>
      <c r="CO1125" s="83"/>
      <c r="CP1125" s="83"/>
      <c r="CQ1125" s="83"/>
      <c r="CR1125" s="83"/>
      <c r="CS1125" s="83"/>
      <c r="CT1125" s="83"/>
      <c r="CU1125" s="83"/>
      <c r="CV1125" s="83"/>
      <c r="CW1125" s="83"/>
      <c r="CX1125" s="83"/>
      <c r="CY1125" s="83"/>
      <c r="CZ1125" s="83"/>
      <c r="DA1125" s="83"/>
      <c r="DB1125" s="83"/>
      <c r="DC1125" s="83"/>
      <c r="DD1125" s="83"/>
      <c r="DE1125" s="83"/>
      <c r="DF1125" s="83"/>
      <c r="DG1125" s="83"/>
      <c r="DH1125" s="83"/>
      <c r="DI1125" s="83"/>
      <c r="DJ1125" s="83"/>
      <c r="DK1125" s="83"/>
      <c r="DL1125" s="83"/>
      <c r="DM1125" s="83"/>
      <c r="DN1125" s="83"/>
      <c r="DO1125" s="83"/>
      <c r="DP1125" s="83"/>
      <c r="DQ1125" s="83"/>
      <c r="DR1125" s="83"/>
      <c r="DS1125" s="83"/>
      <c r="DT1125" s="83"/>
      <c r="DU1125" s="83"/>
      <c r="DV1125" s="83"/>
      <c r="DW1125" s="83"/>
      <c r="DX1125" s="83"/>
      <c r="DY1125" s="83"/>
      <c r="DZ1125" s="83"/>
      <c r="EA1125" s="83"/>
      <c r="EB1125" s="83"/>
      <c r="EC1125" s="83"/>
      <c r="ED1125" s="83"/>
      <c r="EE1125" s="83"/>
      <c r="EF1125" s="83"/>
      <c r="EG1125" s="83"/>
      <c r="EH1125" s="83"/>
      <c r="EI1125" s="83"/>
      <c r="EJ1125" s="83"/>
      <c r="EK1125" s="83"/>
      <c r="EL1125" s="83"/>
      <c r="EM1125" s="83"/>
      <c r="EN1125" s="83"/>
      <c r="EO1125" s="83"/>
      <c r="EP1125" s="83"/>
      <c r="EQ1125" s="83"/>
      <c r="ER1125" s="83"/>
      <c r="ES1125" s="83"/>
      <c r="ET1125" s="83"/>
      <c r="EU1125" s="83"/>
      <c r="EV1125" s="83"/>
      <c r="EW1125" s="83"/>
      <c r="EX1125" s="83"/>
      <c r="EY1125" s="83"/>
      <c r="EZ1125" s="83"/>
      <c r="FA1125" s="83"/>
      <c r="FB1125" s="83"/>
      <c r="FC1125" s="83"/>
      <c r="FD1125" s="83"/>
      <c r="FE1125" s="83"/>
      <c r="FF1125" s="83"/>
      <c r="FG1125" s="83"/>
      <c r="FH1125" s="83"/>
      <c r="FI1125" s="83"/>
      <c r="FJ1125" s="83"/>
      <c r="FK1125" s="83"/>
      <c r="FL1125" s="83"/>
      <c r="FM1125" s="83"/>
      <c r="FN1125" s="83"/>
      <c r="FO1125" s="83"/>
      <c r="FP1125" s="83"/>
      <c r="FQ1125" s="83"/>
      <c r="FR1125" s="83"/>
      <c r="FS1125" s="83"/>
      <c r="FT1125" s="83"/>
      <c r="FU1125" s="83"/>
      <c r="FV1125" s="83"/>
      <c r="FW1125" s="83"/>
      <c r="FX1125" s="83"/>
      <c r="FY1125" s="83"/>
      <c r="FZ1125" s="83"/>
      <c r="GA1125" s="83"/>
      <c r="GB1125" s="83"/>
      <c r="GC1125" s="83"/>
      <c r="GD1125" s="83"/>
      <c r="GE1125" s="83"/>
      <c r="GF1125" s="83"/>
      <c r="GG1125" s="83"/>
      <c r="GH1125" s="83"/>
      <c r="GI1125" s="83"/>
      <c r="GJ1125" s="83"/>
      <c r="GK1125" s="83"/>
      <c r="GL1125" s="83"/>
      <c r="GM1125" s="83"/>
      <c r="GN1125" s="83"/>
      <c r="GO1125" s="83"/>
      <c r="GP1125" s="83"/>
      <c r="GQ1125" s="83"/>
      <c r="GR1125" s="83"/>
      <c r="GS1125" s="83"/>
      <c r="GT1125" s="83"/>
      <c r="GU1125" s="83"/>
      <c r="GV1125" s="83"/>
      <c r="GW1125" s="83"/>
      <c r="GX1125" s="83"/>
      <c r="GY1125" s="83"/>
      <c r="GZ1125" s="83"/>
      <c r="HA1125" s="83"/>
      <c r="HB1125" s="83"/>
      <c r="HC1125" s="83"/>
      <c r="HD1125" s="83"/>
      <c r="HE1125" s="83"/>
      <c r="HF1125" s="83"/>
      <c r="HG1125" s="83"/>
      <c r="HH1125" s="83"/>
      <c r="HI1125" s="83"/>
      <c r="HJ1125" s="83"/>
      <c r="HK1125" s="83"/>
      <c r="HL1125" s="83"/>
      <c r="HM1125" s="83"/>
      <c r="HN1125" s="83"/>
      <c r="HO1125" s="83"/>
      <c r="HP1125" s="83"/>
      <c r="HQ1125" s="83"/>
      <c r="HR1125" s="83"/>
      <c r="HS1125" s="83"/>
      <c r="HT1125" s="83"/>
      <c r="HU1125" s="83"/>
      <c r="HV1125" s="83"/>
      <c r="HW1125" s="83"/>
      <c r="HX1125" s="83"/>
      <c r="HY1125" s="83"/>
      <c r="HZ1125" s="83"/>
      <c r="IA1125" s="83"/>
      <c r="IB1125" s="83"/>
      <c r="IC1125" s="83"/>
      <c r="ID1125" s="83"/>
      <c r="IE1125" s="83"/>
      <c r="IF1125" s="83"/>
      <c r="IG1125" s="83"/>
      <c r="IH1125" s="83"/>
      <c r="II1125" s="83"/>
      <c r="IJ1125" s="83"/>
      <c r="IK1125" s="83"/>
      <c r="IL1125" s="83"/>
      <c r="IM1125" s="83"/>
      <c r="IN1125" s="83"/>
      <c r="IO1125" s="83"/>
      <c r="IP1125" s="83"/>
      <c r="IQ1125" s="83"/>
      <c r="IR1125" s="83"/>
      <c r="IS1125" s="83"/>
      <c r="IT1125" s="83"/>
      <c r="IU1125" s="83"/>
      <c r="IV1125" s="83"/>
      <c r="IW1125" s="83"/>
      <c r="IX1125" s="83"/>
      <c r="IY1125" s="83"/>
      <c r="IZ1125" s="83"/>
      <c r="JA1125" s="83"/>
      <c r="JB1125" s="83"/>
      <c r="JC1125" s="83"/>
      <c r="JD1125" s="83"/>
      <c r="JE1125" s="83"/>
    </row>
    <row r="1126" spans="1:265" s="8" customFormat="1" ht="15" customHeight="1" x14ac:dyDescent="0.2">
      <c r="A1126" s="130"/>
      <c r="B1126" s="117" t="s">
        <v>957</v>
      </c>
      <c r="C1126" s="217"/>
      <c r="D1126" s="340" t="s">
        <v>1038</v>
      </c>
      <c r="E1126" s="117"/>
      <c r="F1126" s="1044"/>
      <c r="G1126" s="1045"/>
      <c r="H1126" s="340" t="s">
        <v>941</v>
      </c>
      <c r="I1126" s="340" t="s">
        <v>1810</v>
      </c>
      <c r="J1126" s="340" t="s">
        <v>1811</v>
      </c>
      <c r="K1126" s="388" t="s">
        <v>126</v>
      </c>
      <c r="L1126" s="401"/>
      <c r="M1126" s="1136"/>
      <c r="N1126" s="1136"/>
      <c r="O1126" s="401"/>
      <c r="P1126" s="604"/>
      <c r="Q1126" s="605"/>
      <c r="R1126" s="605"/>
      <c r="S1126" s="605">
        <v>5</v>
      </c>
      <c r="T1126" s="605"/>
      <c r="U1126" s="605"/>
      <c r="V1126" s="605"/>
      <c r="W1126" s="606"/>
      <c r="X1126" s="142"/>
      <c r="Y1126" s="142"/>
      <c r="Z1126" s="112"/>
      <c r="AA1126" s="83"/>
      <c r="AB1126" s="83"/>
      <c r="AC1126" s="83" t="str">
        <f t="shared" si="27"/>
        <v/>
      </c>
      <c r="AD1126" s="83"/>
      <c r="AE1126" s="83"/>
      <c r="AF1126" s="83"/>
      <c r="AG1126" s="83"/>
      <c r="AH1126" s="83"/>
      <c r="AI1126" s="83"/>
      <c r="AJ1126" s="83"/>
      <c r="AK1126" s="83"/>
      <c r="AL1126" s="83"/>
      <c r="AM1126" s="83"/>
      <c r="AN1126" s="83"/>
      <c r="AO1126" s="83"/>
      <c r="AP1126" s="83"/>
      <c r="AQ1126" s="83"/>
      <c r="AR1126" s="83"/>
      <c r="AS1126" s="83"/>
      <c r="AT1126" s="83"/>
      <c r="AU1126" s="83"/>
      <c r="AV1126" s="83"/>
      <c r="AW1126" s="83"/>
      <c r="AX1126" s="83"/>
      <c r="AY1126" s="83"/>
      <c r="AZ1126" s="83"/>
      <c r="BA1126" s="83"/>
      <c r="BB1126" s="83"/>
      <c r="BC1126" s="83"/>
      <c r="BD1126" s="83"/>
      <c r="BE1126" s="83"/>
      <c r="BF1126" s="83"/>
      <c r="BG1126" s="83"/>
      <c r="BH1126" s="83"/>
      <c r="BI1126" s="83"/>
      <c r="BJ1126" s="83"/>
      <c r="BK1126" s="83"/>
      <c r="BL1126" s="83"/>
      <c r="BM1126" s="83"/>
      <c r="BN1126" s="83"/>
      <c r="BO1126" s="83"/>
      <c r="BP1126" s="83"/>
      <c r="BQ1126" s="83"/>
      <c r="BR1126" s="83"/>
      <c r="BS1126" s="83"/>
      <c r="BT1126" s="83"/>
      <c r="BU1126" s="83"/>
      <c r="BV1126" s="83"/>
      <c r="BW1126" s="83"/>
      <c r="BX1126" s="83"/>
      <c r="BY1126" s="83"/>
      <c r="BZ1126" s="83"/>
      <c r="CA1126" s="83"/>
      <c r="CB1126" s="83"/>
      <c r="CC1126" s="83"/>
      <c r="CD1126" s="83"/>
      <c r="CE1126" s="83"/>
      <c r="CF1126" s="83"/>
      <c r="CG1126" s="83"/>
      <c r="CH1126" s="83"/>
      <c r="CI1126" s="83"/>
      <c r="CJ1126" s="83"/>
      <c r="CK1126" s="83"/>
      <c r="CL1126" s="83"/>
      <c r="CM1126" s="83"/>
      <c r="CN1126" s="83"/>
      <c r="CO1126" s="83"/>
      <c r="CP1126" s="83"/>
      <c r="CQ1126" s="83"/>
      <c r="CR1126" s="83"/>
      <c r="CS1126" s="83"/>
      <c r="CT1126" s="83"/>
      <c r="CU1126" s="83"/>
      <c r="CV1126" s="83"/>
      <c r="CW1126" s="83"/>
      <c r="CX1126" s="83"/>
      <c r="CY1126" s="83"/>
      <c r="CZ1126" s="83"/>
      <c r="DA1126" s="83"/>
      <c r="DB1126" s="83"/>
      <c r="DC1126" s="83"/>
      <c r="DD1126" s="83"/>
      <c r="DE1126" s="83"/>
      <c r="DF1126" s="83"/>
      <c r="DG1126" s="83"/>
      <c r="DH1126" s="83"/>
      <c r="DI1126" s="83"/>
      <c r="DJ1126" s="83"/>
      <c r="DK1126" s="83"/>
      <c r="DL1126" s="83"/>
      <c r="DM1126" s="83"/>
      <c r="DN1126" s="83"/>
      <c r="DO1126" s="83"/>
      <c r="DP1126" s="83"/>
      <c r="DQ1126" s="83"/>
      <c r="DR1126" s="83"/>
      <c r="DS1126" s="83"/>
      <c r="DT1126" s="83"/>
      <c r="DU1126" s="83"/>
      <c r="DV1126" s="83"/>
      <c r="DW1126" s="83"/>
      <c r="DX1126" s="83"/>
      <c r="DY1126" s="83"/>
      <c r="DZ1126" s="83"/>
      <c r="EA1126" s="83"/>
      <c r="EB1126" s="83"/>
      <c r="EC1126" s="83"/>
      <c r="ED1126" s="83"/>
      <c r="EE1126" s="83"/>
      <c r="EF1126" s="83"/>
      <c r="EG1126" s="83"/>
      <c r="EH1126" s="83"/>
      <c r="EI1126" s="83"/>
      <c r="EJ1126" s="83"/>
      <c r="EK1126" s="83"/>
      <c r="EL1126" s="83"/>
      <c r="EM1126" s="83"/>
      <c r="EN1126" s="83"/>
      <c r="EO1126" s="83"/>
      <c r="EP1126" s="83"/>
      <c r="EQ1126" s="83"/>
      <c r="ER1126" s="83"/>
      <c r="ES1126" s="83"/>
      <c r="ET1126" s="83"/>
      <c r="EU1126" s="83"/>
      <c r="EV1126" s="83"/>
      <c r="EW1126" s="83"/>
      <c r="EX1126" s="83"/>
      <c r="EY1126" s="83"/>
      <c r="EZ1126" s="83"/>
      <c r="FA1126" s="83"/>
      <c r="FB1126" s="83"/>
      <c r="FC1126" s="83"/>
      <c r="FD1126" s="83"/>
      <c r="FE1126" s="83"/>
      <c r="FF1126" s="83"/>
      <c r="FG1126" s="83"/>
      <c r="FH1126" s="83"/>
      <c r="FI1126" s="83"/>
      <c r="FJ1126" s="83"/>
      <c r="FK1126" s="83"/>
      <c r="FL1126" s="83"/>
      <c r="FM1126" s="83"/>
      <c r="FN1126" s="83"/>
      <c r="FO1126" s="83"/>
      <c r="FP1126" s="83"/>
      <c r="FQ1126" s="83"/>
      <c r="FR1126" s="83"/>
      <c r="FS1126" s="83"/>
      <c r="FT1126" s="83"/>
      <c r="FU1126" s="83"/>
      <c r="FV1126" s="83"/>
      <c r="FW1126" s="83"/>
      <c r="FX1126" s="83"/>
      <c r="FY1126" s="83"/>
      <c r="FZ1126" s="83"/>
      <c r="GA1126" s="83"/>
      <c r="GB1126" s="83"/>
      <c r="GC1126" s="83"/>
      <c r="GD1126" s="83"/>
      <c r="GE1126" s="83"/>
      <c r="GF1126" s="83"/>
      <c r="GG1126" s="83"/>
      <c r="GH1126" s="83"/>
      <c r="GI1126" s="83"/>
      <c r="GJ1126" s="83"/>
      <c r="GK1126" s="83"/>
      <c r="GL1126" s="83"/>
      <c r="GM1126" s="83"/>
      <c r="GN1126" s="83"/>
      <c r="GO1126" s="83"/>
      <c r="GP1126" s="83"/>
      <c r="GQ1126" s="83"/>
      <c r="GR1126" s="83"/>
      <c r="GS1126" s="83"/>
      <c r="GT1126" s="83"/>
      <c r="GU1126" s="83"/>
      <c r="GV1126" s="83"/>
      <c r="GW1126" s="83"/>
      <c r="GX1126" s="83"/>
      <c r="GY1126" s="83"/>
      <c r="GZ1126" s="83"/>
      <c r="HA1126" s="83"/>
      <c r="HB1126" s="83"/>
      <c r="HC1126" s="83"/>
      <c r="HD1126" s="83"/>
      <c r="HE1126" s="83"/>
      <c r="HF1126" s="83"/>
      <c r="HG1126" s="83"/>
      <c r="HH1126" s="83"/>
      <c r="HI1126" s="83"/>
      <c r="HJ1126" s="83"/>
      <c r="HK1126" s="83"/>
      <c r="HL1126" s="83"/>
      <c r="HM1126" s="83"/>
      <c r="HN1126" s="83"/>
      <c r="HO1126" s="83"/>
      <c r="HP1126" s="83"/>
      <c r="HQ1126" s="83"/>
      <c r="HR1126" s="83"/>
      <c r="HS1126" s="83"/>
      <c r="HT1126" s="83"/>
      <c r="HU1126" s="83"/>
      <c r="HV1126" s="83"/>
      <c r="HW1126" s="83"/>
      <c r="HX1126" s="83"/>
      <c r="HY1126" s="83"/>
      <c r="HZ1126" s="83"/>
      <c r="IA1126" s="83"/>
      <c r="IB1126" s="83"/>
      <c r="IC1126" s="83"/>
      <c r="ID1126" s="83"/>
      <c r="IE1126" s="83"/>
      <c r="IF1126" s="83"/>
      <c r="IG1126" s="83"/>
      <c r="IH1126" s="83"/>
      <c r="II1126" s="83"/>
      <c r="IJ1126" s="83"/>
      <c r="IK1126" s="83"/>
      <c r="IL1126" s="83"/>
      <c r="IM1126" s="83"/>
      <c r="IN1126" s="83"/>
      <c r="IO1126" s="83"/>
      <c r="IP1126" s="83"/>
      <c r="IQ1126" s="83"/>
      <c r="IR1126" s="83"/>
      <c r="IS1126" s="83"/>
      <c r="IT1126" s="83"/>
      <c r="IU1126" s="83"/>
      <c r="IV1126" s="83"/>
      <c r="IW1126" s="83"/>
      <c r="IX1126" s="83"/>
      <c r="IY1126" s="83"/>
      <c r="IZ1126" s="83"/>
      <c r="JA1126" s="83"/>
      <c r="JB1126" s="83"/>
      <c r="JC1126" s="83"/>
      <c r="JD1126" s="83"/>
      <c r="JE1126" s="83"/>
    </row>
    <row r="1127" spans="1:265" s="8" customFormat="1" ht="15" customHeight="1" x14ac:dyDescent="0.2">
      <c r="A1127" s="130"/>
      <c r="B1127" s="117" t="s">
        <v>957</v>
      </c>
      <c r="C1127" s="217"/>
      <c r="D1127" s="340" t="s">
        <v>1038</v>
      </c>
      <c r="E1127" s="117"/>
      <c r="F1127" s="1044"/>
      <c r="G1127" s="1045"/>
      <c r="H1127" s="340" t="s">
        <v>941</v>
      </c>
      <c r="I1127" s="340" t="s">
        <v>1810</v>
      </c>
      <c r="J1127" s="340" t="s">
        <v>1811</v>
      </c>
      <c r="K1127" s="388" t="s">
        <v>545</v>
      </c>
      <c r="L1127" s="401"/>
      <c r="M1127" s="1136"/>
      <c r="N1127" s="1136"/>
      <c r="O1127" s="401"/>
      <c r="P1127" s="604"/>
      <c r="Q1127" s="605"/>
      <c r="R1127" s="605"/>
      <c r="S1127" s="605">
        <v>3</v>
      </c>
      <c r="T1127" s="605"/>
      <c r="U1127" s="605"/>
      <c r="V1127" s="605"/>
      <c r="W1127" s="606"/>
      <c r="X1127" s="142"/>
      <c r="Y1127" s="142"/>
      <c r="Z1127" s="112"/>
      <c r="AA1127" s="83"/>
      <c r="AB1127" s="83"/>
      <c r="AC1127" s="83" t="str">
        <f t="shared" si="27"/>
        <v/>
      </c>
      <c r="AD1127" s="83"/>
      <c r="AE1127" s="83"/>
      <c r="AF1127" s="83"/>
      <c r="AG1127" s="83"/>
      <c r="AH1127" s="83"/>
      <c r="AI1127" s="83"/>
      <c r="AJ1127" s="83"/>
      <c r="AK1127" s="83"/>
      <c r="AL1127" s="83"/>
      <c r="AM1127" s="83"/>
      <c r="AN1127" s="83"/>
      <c r="AO1127" s="83"/>
      <c r="AP1127" s="83"/>
      <c r="AQ1127" s="83"/>
      <c r="AR1127" s="83"/>
      <c r="AS1127" s="83"/>
      <c r="AT1127" s="83"/>
      <c r="AU1127" s="83"/>
      <c r="AV1127" s="83"/>
      <c r="AW1127" s="83"/>
      <c r="AX1127" s="83"/>
      <c r="AY1127" s="83"/>
      <c r="AZ1127" s="83"/>
      <c r="BA1127" s="83"/>
      <c r="BB1127" s="83"/>
      <c r="BC1127" s="83"/>
      <c r="BD1127" s="83"/>
      <c r="BE1127" s="83"/>
      <c r="BF1127" s="83"/>
      <c r="BG1127" s="83"/>
      <c r="BH1127" s="83"/>
      <c r="BI1127" s="83"/>
      <c r="BJ1127" s="83"/>
      <c r="BK1127" s="83"/>
      <c r="BL1127" s="83"/>
      <c r="BM1127" s="83"/>
      <c r="BN1127" s="83"/>
      <c r="BO1127" s="83"/>
      <c r="BP1127" s="83"/>
      <c r="BQ1127" s="83"/>
      <c r="BR1127" s="83"/>
      <c r="BS1127" s="83"/>
      <c r="BT1127" s="83"/>
      <c r="BU1127" s="83"/>
      <c r="BV1127" s="83"/>
      <c r="BW1127" s="83"/>
      <c r="BX1127" s="83"/>
      <c r="BY1127" s="83"/>
      <c r="BZ1127" s="83"/>
      <c r="CA1127" s="83"/>
      <c r="CB1127" s="83"/>
      <c r="CC1127" s="83"/>
      <c r="CD1127" s="83"/>
      <c r="CE1127" s="83"/>
      <c r="CF1127" s="83"/>
      <c r="CG1127" s="83"/>
      <c r="CH1127" s="83"/>
      <c r="CI1127" s="83"/>
      <c r="CJ1127" s="83"/>
      <c r="CK1127" s="83"/>
      <c r="CL1127" s="83"/>
      <c r="CM1127" s="83"/>
      <c r="CN1127" s="83"/>
      <c r="CO1127" s="83"/>
      <c r="CP1127" s="83"/>
      <c r="CQ1127" s="83"/>
      <c r="CR1127" s="83"/>
      <c r="CS1127" s="83"/>
      <c r="CT1127" s="83"/>
      <c r="CU1127" s="83"/>
      <c r="CV1127" s="83"/>
      <c r="CW1127" s="83"/>
      <c r="CX1127" s="83"/>
      <c r="CY1127" s="83"/>
      <c r="CZ1127" s="83"/>
      <c r="DA1127" s="83"/>
      <c r="DB1127" s="83"/>
      <c r="DC1127" s="83"/>
      <c r="DD1127" s="83"/>
      <c r="DE1127" s="83"/>
      <c r="DF1127" s="83"/>
      <c r="DG1127" s="83"/>
      <c r="DH1127" s="83"/>
      <c r="DI1127" s="83"/>
      <c r="DJ1127" s="83"/>
      <c r="DK1127" s="83"/>
      <c r="DL1127" s="83"/>
      <c r="DM1127" s="83"/>
      <c r="DN1127" s="83"/>
      <c r="DO1127" s="83"/>
      <c r="DP1127" s="83"/>
      <c r="DQ1127" s="83"/>
      <c r="DR1127" s="83"/>
      <c r="DS1127" s="83"/>
      <c r="DT1127" s="83"/>
      <c r="DU1127" s="83"/>
      <c r="DV1127" s="83"/>
      <c r="DW1127" s="83"/>
      <c r="DX1127" s="83"/>
      <c r="DY1127" s="83"/>
      <c r="DZ1127" s="83"/>
      <c r="EA1127" s="83"/>
      <c r="EB1127" s="83"/>
      <c r="EC1127" s="83"/>
      <c r="ED1127" s="83"/>
      <c r="EE1127" s="83"/>
      <c r="EF1127" s="83"/>
      <c r="EG1127" s="83"/>
      <c r="EH1127" s="83"/>
      <c r="EI1127" s="83"/>
      <c r="EJ1127" s="83"/>
      <c r="EK1127" s="83"/>
      <c r="EL1127" s="83"/>
      <c r="EM1127" s="83"/>
      <c r="EN1127" s="83"/>
      <c r="EO1127" s="83"/>
      <c r="EP1127" s="83"/>
      <c r="EQ1127" s="83"/>
      <c r="ER1127" s="83"/>
      <c r="ES1127" s="83"/>
      <c r="ET1127" s="83"/>
      <c r="EU1127" s="83"/>
      <c r="EV1127" s="83"/>
      <c r="EW1127" s="83"/>
      <c r="EX1127" s="83"/>
      <c r="EY1127" s="83"/>
      <c r="EZ1127" s="83"/>
      <c r="FA1127" s="83"/>
      <c r="FB1127" s="83"/>
      <c r="FC1127" s="83"/>
      <c r="FD1127" s="83"/>
      <c r="FE1127" s="83"/>
      <c r="FF1127" s="83"/>
      <c r="FG1127" s="83"/>
      <c r="FH1127" s="83"/>
      <c r="FI1127" s="83"/>
      <c r="FJ1127" s="83"/>
      <c r="FK1127" s="83"/>
      <c r="FL1127" s="83"/>
      <c r="FM1127" s="83"/>
      <c r="FN1127" s="83"/>
      <c r="FO1127" s="83"/>
      <c r="FP1127" s="83"/>
      <c r="FQ1127" s="83"/>
      <c r="FR1127" s="83"/>
      <c r="FS1127" s="83"/>
      <c r="FT1127" s="83"/>
      <c r="FU1127" s="83"/>
      <c r="FV1127" s="83"/>
      <c r="FW1127" s="83"/>
      <c r="FX1127" s="83"/>
      <c r="FY1127" s="83"/>
      <c r="FZ1127" s="83"/>
      <c r="GA1127" s="83"/>
      <c r="GB1127" s="83"/>
      <c r="GC1127" s="83"/>
      <c r="GD1127" s="83"/>
      <c r="GE1127" s="83"/>
      <c r="GF1127" s="83"/>
      <c r="GG1127" s="83"/>
      <c r="GH1127" s="83"/>
      <c r="GI1127" s="83"/>
      <c r="GJ1127" s="83"/>
      <c r="GK1127" s="83"/>
      <c r="GL1127" s="83"/>
      <c r="GM1127" s="83"/>
      <c r="GN1127" s="83"/>
      <c r="GO1127" s="83"/>
      <c r="GP1127" s="83"/>
      <c r="GQ1127" s="83"/>
      <c r="GR1127" s="83"/>
      <c r="GS1127" s="83"/>
      <c r="GT1127" s="83"/>
      <c r="GU1127" s="83"/>
      <c r="GV1127" s="83"/>
      <c r="GW1127" s="83"/>
      <c r="GX1127" s="83"/>
      <c r="GY1127" s="83"/>
      <c r="GZ1127" s="83"/>
      <c r="HA1127" s="83"/>
      <c r="HB1127" s="83"/>
      <c r="HC1127" s="83"/>
      <c r="HD1127" s="83"/>
      <c r="HE1127" s="83"/>
      <c r="HF1127" s="83"/>
      <c r="HG1127" s="83"/>
      <c r="HH1127" s="83"/>
      <c r="HI1127" s="83"/>
      <c r="HJ1127" s="83"/>
      <c r="HK1127" s="83"/>
      <c r="HL1127" s="83"/>
      <c r="HM1127" s="83"/>
      <c r="HN1127" s="83"/>
      <c r="HO1127" s="83"/>
      <c r="HP1127" s="83"/>
      <c r="HQ1127" s="83"/>
      <c r="HR1127" s="83"/>
      <c r="HS1127" s="83"/>
      <c r="HT1127" s="83"/>
      <c r="HU1127" s="83"/>
      <c r="HV1127" s="83"/>
      <c r="HW1127" s="83"/>
      <c r="HX1127" s="83"/>
      <c r="HY1127" s="83"/>
      <c r="HZ1127" s="83"/>
      <c r="IA1127" s="83"/>
      <c r="IB1127" s="83"/>
      <c r="IC1127" s="83"/>
      <c r="ID1127" s="83"/>
      <c r="IE1127" s="83"/>
      <c r="IF1127" s="83"/>
      <c r="IG1127" s="83"/>
      <c r="IH1127" s="83"/>
      <c r="II1127" s="83"/>
      <c r="IJ1127" s="83"/>
      <c r="IK1127" s="83"/>
      <c r="IL1127" s="83"/>
      <c r="IM1127" s="83"/>
      <c r="IN1127" s="83"/>
      <c r="IO1127" s="83"/>
      <c r="IP1127" s="83"/>
      <c r="IQ1127" s="83"/>
      <c r="IR1127" s="83"/>
      <c r="IS1127" s="83"/>
      <c r="IT1127" s="83"/>
      <c r="IU1127" s="83"/>
      <c r="IV1127" s="83"/>
      <c r="IW1127" s="83"/>
      <c r="IX1127" s="83"/>
      <c r="IY1127" s="83"/>
      <c r="IZ1127" s="83"/>
      <c r="JA1127" s="83"/>
      <c r="JB1127" s="83"/>
      <c r="JC1127" s="83"/>
      <c r="JD1127" s="83"/>
      <c r="JE1127" s="83"/>
    </row>
    <row r="1128" spans="1:265" s="8" customFormat="1" ht="15" customHeight="1" x14ac:dyDescent="0.2">
      <c r="A1128" s="130"/>
      <c r="B1128" s="117" t="s">
        <v>957</v>
      </c>
      <c r="C1128" s="217"/>
      <c r="D1128" s="340" t="s">
        <v>1038</v>
      </c>
      <c r="E1128" s="117"/>
      <c r="F1128" s="1044"/>
      <c r="G1128" s="1045"/>
      <c r="H1128" s="340" t="s">
        <v>941</v>
      </c>
      <c r="I1128" s="340" t="s">
        <v>1810</v>
      </c>
      <c r="J1128" s="340" t="s">
        <v>1811</v>
      </c>
      <c r="K1128" s="388" t="s">
        <v>1815</v>
      </c>
      <c r="L1128" s="401"/>
      <c r="M1128" s="1136"/>
      <c r="N1128" s="1136"/>
      <c r="O1128" s="401"/>
      <c r="P1128" s="604"/>
      <c r="Q1128" s="605"/>
      <c r="R1128" s="605"/>
      <c r="S1128" s="605"/>
      <c r="T1128" s="605"/>
      <c r="U1128" s="605"/>
      <c r="V1128" s="605"/>
      <c r="W1128" s="606">
        <v>4</v>
      </c>
      <c r="X1128" s="142"/>
      <c r="Y1128" s="142"/>
      <c r="Z1128" s="112"/>
      <c r="AA1128" s="83"/>
      <c r="AB1128" s="83"/>
      <c r="AC1128" s="83" t="str">
        <f t="shared" si="27"/>
        <v/>
      </c>
      <c r="AD1128" s="83"/>
      <c r="AE1128" s="83"/>
      <c r="AF1128" s="83"/>
      <c r="AG1128" s="83"/>
      <c r="AH1128" s="83"/>
      <c r="AI1128" s="83"/>
      <c r="AJ1128" s="83"/>
      <c r="AK1128" s="83"/>
      <c r="AL1128" s="83"/>
      <c r="AM1128" s="83"/>
      <c r="AN1128" s="83"/>
      <c r="AO1128" s="83"/>
      <c r="AP1128" s="83"/>
      <c r="AQ1128" s="83"/>
      <c r="AR1128" s="83"/>
      <c r="AS1128" s="83"/>
      <c r="AT1128" s="83"/>
      <c r="AU1128" s="83"/>
      <c r="AV1128" s="83"/>
      <c r="AW1128" s="83"/>
      <c r="AX1128" s="83"/>
      <c r="AY1128" s="83"/>
      <c r="AZ1128" s="83"/>
      <c r="BA1128" s="83"/>
      <c r="BB1128" s="83"/>
      <c r="BC1128" s="83"/>
      <c r="BD1128" s="83"/>
      <c r="BE1128" s="83"/>
      <c r="BF1128" s="83"/>
      <c r="BG1128" s="83"/>
      <c r="BH1128" s="83"/>
      <c r="BI1128" s="83"/>
      <c r="BJ1128" s="83"/>
      <c r="BK1128" s="83"/>
      <c r="BL1128" s="83"/>
      <c r="BM1128" s="83"/>
      <c r="BN1128" s="83"/>
      <c r="BO1128" s="83"/>
      <c r="BP1128" s="83"/>
      <c r="BQ1128" s="83"/>
      <c r="BR1128" s="83"/>
      <c r="BS1128" s="83"/>
      <c r="BT1128" s="83"/>
      <c r="BU1128" s="83"/>
      <c r="BV1128" s="83"/>
      <c r="BW1128" s="83"/>
      <c r="BX1128" s="83"/>
      <c r="BY1128" s="83"/>
      <c r="BZ1128" s="83"/>
      <c r="CA1128" s="83"/>
      <c r="CB1128" s="83"/>
      <c r="CC1128" s="83"/>
      <c r="CD1128" s="83"/>
      <c r="CE1128" s="83"/>
      <c r="CF1128" s="83"/>
      <c r="CG1128" s="83"/>
      <c r="CH1128" s="83"/>
      <c r="CI1128" s="83"/>
      <c r="CJ1128" s="83"/>
      <c r="CK1128" s="83"/>
      <c r="CL1128" s="83"/>
      <c r="CM1128" s="83"/>
      <c r="CN1128" s="83"/>
      <c r="CO1128" s="83"/>
      <c r="CP1128" s="83"/>
      <c r="CQ1128" s="83"/>
      <c r="CR1128" s="83"/>
      <c r="CS1128" s="83"/>
      <c r="CT1128" s="83"/>
      <c r="CU1128" s="83"/>
      <c r="CV1128" s="83"/>
      <c r="CW1128" s="83"/>
      <c r="CX1128" s="83"/>
      <c r="CY1128" s="83"/>
      <c r="CZ1128" s="83"/>
      <c r="DA1128" s="83"/>
      <c r="DB1128" s="83"/>
      <c r="DC1128" s="83"/>
      <c r="DD1128" s="83"/>
      <c r="DE1128" s="83"/>
      <c r="DF1128" s="83"/>
      <c r="DG1128" s="83"/>
      <c r="DH1128" s="83"/>
      <c r="DI1128" s="83"/>
      <c r="DJ1128" s="83"/>
      <c r="DK1128" s="83"/>
      <c r="DL1128" s="83"/>
      <c r="DM1128" s="83"/>
      <c r="DN1128" s="83"/>
      <c r="DO1128" s="83"/>
      <c r="DP1128" s="83"/>
      <c r="DQ1128" s="83"/>
      <c r="DR1128" s="83"/>
      <c r="DS1128" s="83"/>
      <c r="DT1128" s="83"/>
      <c r="DU1128" s="83"/>
      <c r="DV1128" s="83"/>
      <c r="DW1128" s="83"/>
      <c r="DX1128" s="83"/>
      <c r="DY1128" s="83"/>
      <c r="DZ1128" s="83"/>
      <c r="EA1128" s="83"/>
      <c r="EB1128" s="83"/>
      <c r="EC1128" s="83"/>
      <c r="ED1128" s="83"/>
      <c r="EE1128" s="83"/>
      <c r="EF1128" s="83"/>
      <c r="EG1128" s="83"/>
      <c r="EH1128" s="83"/>
      <c r="EI1128" s="83"/>
      <c r="EJ1128" s="83"/>
      <c r="EK1128" s="83"/>
      <c r="EL1128" s="83"/>
      <c r="EM1128" s="83"/>
      <c r="EN1128" s="83"/>
      <c r="EO1128" s="83"/>
      <c r="EP1128" s="83"/>
      <c r="EQ1128" s="83"/>
      <c r="ER1128" s="83"/>
      <c r="ES1128" s="83"/>
      <c r="ET1128" s="83"/>
      <c r="EU1128" s="83"/>
      <c r="EV1128" s="83"/>
      <c r="EW1128" s="83"/>
      <c r="EX1128" s="83"/>
      <c r="EY1128" s="83"/>
      <c r="EZ1128" s="83"/>
      <c r="FA1128" s="83"/>
      <c r="FB1128" s="83"/>
      <c r="FC1128" s="83"/>
      <c r="FD1128" s="83"/>
      <c r="FE1128" s="83"/>
      <c r="FF1128" s="83"/>
      <c r="FG1128" s="83"/>
      <c r="FH1128" s="83"/>
      <c r="FI1128" s="83"/>
      <c r="FJ1128" s="83"/>
      <c r="FK1128" s="83"/>
      <c r="FL1128" s="83"/>
      <c r="FM1128" s="83"/>
      <c r="FN1128" s="83"/>
      <c r="FO1128" s="83"/>
      <c r="FP1128" s="83"/>
      <c r="FQ1128" s="83"/>
      <c r="FR1128" s="83"/>
      <c r="FS1128" s="83"/>
      <c r="FT1128" s="83"/>
      <c r="FU1128" s="83"/>
      <c r="FV1128" s="83"/>
      <c r="FW1128" s="83"/>
      <c r="FX1128" s="83"/>
      <c r="FY1128" s="83"/>
      <c r="FZ1128" s="83"/>
      <c r="GA1128" s="83"/>
      <c r="GB1128" s="83"/>
      <c r="GC1128" s="83"/>
      <c r="GD1128" s="83"/>
      <c r="GE1128" s="83"/>
      <c r="GF1128" s="83"/>
      <c r="GG1128" s="83"/>
      <c r="GH1128" s="83"/>
      <c r="GI1128" s="83"/>
      <c r="GJ1128" s="83"/>
      <c r="GK1128" s="83"/>
      <c r="GL1128" s="83"/>
      <c r="GM1128" s="83"/>
      <c r="GN1128" s="83"/>
      <c r="GO1128" s="83"/>
      <c r="GP1128" s="83"/>
      <c r="GQ1128" s="83"/>
      <c r="GR1128" s="83"/>
      <c r="GS1128" s="83"/>
      <c r="GT1128" s="83"/>
      <c r="GU1128" s="83"/>
      <c r="GV1128" s="83"/>
      <c r="GW1128" s="83"/>
      <c r="GX1128" s="83"/>
      <c r="GY1128" s="83"/>
      <c r="GZ1128" s="83"/>
      <c r="HA1128" s="83"/>
      <c r="HB1128" s="83"/>
      <c r="HC1128" s="83"/>
      <c r="HD1128" s="83"/>
      <c r="HE1128" s="83"/>
      <c r="HF1128" s="83"/>
      <c r="HG1128" s="83"/>
      <c r="HH1128" s="83"/>
      <c r="HI1128" s="83"/>
      <c r="HJ1128" s="83"/>
      <c r="HK1128" s="83"/>
      <c r="HL1128" s="83"/>
      <c r="HM1128" s="83"/>
      <c r="HN1128" s="83"/>
      <c r="HO1128" s="83"/>
      <c r="HP1128" s="83"/>
      <c r="HQ1128" s="83"/>
      <c r="HR1128" s="83"/>
      <c r="HS1128" s="83"/>
      <c r="HT1128" s="83"/>
      <c r="HU1128" s="83"/>
      <c r="HV1128" s="83"/>
      <c r="HW1128" s="83"/>
      <c r="HX1128" s="83"/>
      <c r="HY1128" s="83"/>
      <c r="HZ1128" s="83"/>
      <c r="IA1128" s="83"/>
      <c r="IB1128" s="83"/>
      <c r="IC1128" s="83"/>
      <c r="ID1128" s="83"/>
      <c r="IE1128" s="83"/>
      <c r="IF1128" s="83"/>
      <c r="IG1128" s="83"/>
      <c r="IH1128" s="83"/>
      <c r="II1128" s="83"/>
      <c r="IJ1128" s="83"/>
      <c r="IK1128" s="83"/>
      <c r="IL1128" s="83"/>
      <c r="IM1128" s="83"/>
      <c r="IN1128" s="83"/>
      <c r="IO1128" s="83"/>
      <c r="IP1128" s="83"/>
      <c r="IQ1128" s="83"/>
      <c r="IR1128" s="83"/>
      <c r="IS1128" s="83"/>
      <c r="IT1128" s="83"/>
      <c r="IU1128" s="83"/>
      <c r="IV1128" s="83"/>
      <c r="IW1128" s="83"/>
      <c r="IX1128" s="83"/>
      <c r="IY1128" s="83"/>
      <c r="IZ1128" s="83"/>
      <c r="JA1128" s="83"/>
      <c r="JB1128" s="83"/>
      <c r="JC1128" s="83"/>
      <c r="JD1128" s="83"/>
      <c r="JE1128" s="83"/>
    </row>
    <row r="1129" spans="1:265" s="8" customFormat="1" ht="15" customHeight="1" x14ac:dyDescent="0.2">
      <c r="A1129" s="130"/>
      <c r="B1129" s="117" t="s">
        <v>957</v>
      </c>
      <c r="C1129" s="217"/>
      <c r="D1129" s="340" t="s">
        <v>1038</v>
      </c>
      <c r="E1129" s="117"/>
      <c r="F1129" s="1044"/>
      <c r="G1129" s="1045"/>
      <c r="H1129" s="340" t="s">
        <v>941</v>
      </c>
      <c r="I1129" s="340" t="s">
        <v>1810</v>
      </c>
      <c r="J1129" s="340" t="s">
        <v>1811</v>
      </c>
      <c r="K1129" s="388" t="s">
        <v>1879</v>
      </c>
      <c r="L1129" s="401"/>
      <c r="M1129" s="1136"/>
      <c r="N1129" s="1136"/>
      <c r="O1129" s="401"/>
      <c r="P1129" s="604"/>
      <c r="Q1129" s="605"/>
      <c r="R1129" s="605"/>
      <c r="S1129" s="605"/>
      <c r="T1129" s="605"/>
      <c r="U1129" s="605"/>
      <c r="V1129" s="605"/>
      <c r="W1129" s="606">
        <v>4</v>
      </c>
      <c r="X1129" s="142"/>
      <c r="Y1129" s="142"/>
      <c r="Z1129" s="112"/>
      <c r="AA1129" s="83"/>
      <c r="AB1129" s="83"/>
      <c r="AC1129" s="83" t="str">
        <f t="shared" si="27"/>
        <v/>
      </c>
      <c r="AD1129" s="83"/>
      <c r="AE1129" s="83"/>
      <c r="AF1129" s="83"/>
      <c r="AG1129" s="83"/>
      <c r="AH1129" s="83"/>
      <c r="AI1129" s="83"/>
      <c r="AJ1129" s="83"/>
      <c r="AK1129" s="83"/>
      <c r="AL1129" s="83"/>
      <c r="AM1129" s="83"/>
      <c r="AN1129" s="83"/>
      <c r="AO1129" s="83"/>
      <c r="AP1129" s="83"/>
      <c r="AQ1129" s="83"/>
      <c r="AR1129" s="83"/>
      <c r="AS1129" s="83"/>
      <c r="AT1129" s="83"/>
      <c r="AU1129" s="83"/>
      <c r="AV1129" s="83"/>
      <c r="AW1129" s="83"/>
      <c r="AX1129" s="83"/>
      <c r="AY1129" s="83"/>
      <c r="AZ1129" s="83"/>
      <c r="BA1129" s="83"/>
      <c r="BB1129" s="83"/>
      <c r="BC1129" s="83"/>
      <c r="BD1129" s="83"/>
      <c r="BE1129" s="83"/>
      <c r="BF1129" s="83"/>
      <c r="BG1129" s="83"/>
      <c r="BH1129" s="83"/>
      <c r="BI1129" s="83"/>
      <c r="BJ1129" s="83"/>
      <c r="BK1129" s="83"/>
      <c r="BL1129" s="83"/>
      <c r="BM1129" s="83"/>
      <c r="BN1129" s="83"/>
      <c r="BO1129" s="83"/>
      <c r="BP1129" s="83"/>
      <c r="BQ1129" s="83"/>
      <c r="BR1129" s="83"/>
      <c r="BS1129" s="83"/>
      <c r="BT1129" s="83"/>
      <c r="BU1129" s="83"/>
      <c r="BV1129" s="83"/>
      <c r="BW1129" s="83"/>
      <c r="BX1129" s="83"/>
      <c r="BY1129" s="83"/>
      <c r="BZ1129" s="83"/>
      <c r="CA1129" s="83"/>
      <c r="CB1129" s="83"/>
      <c r="CC1129" s="83"/>
      <c r="CD1129" s="83"/>
      <c r="CE1129" s="83"/>
      <c r="CF1129" s="83"/>
      <c r="CG1129" s="83"/>
      <c r="CH1129" s="83"/>
      <c r="CI1129" s="83"/>
      <c r="CJ1129" s="83"/>
      <c r="CK1129" s="83"/>
      <c r="CL1129" s="83"/>
      <c r="CM1129" s="83"/>
      <c r="CN1129" s="83"/>
      <c r="CO1129" s="83"/>
      <c r="CP1129" s="83"/>
      <c r="CQ1129" s="83"/>
      <c r="CR1129" s="83"/>
      <c r="CS1129" s="83"/>
      <c r="CT1129" s="83"/>
      <c r="CU1129" s="83"/>
      <c r="CV1129" s="83"/>
      <c r="CW1129" s="83"/>
      <c r="CX1129" s="83"/>
      <c r="CY1129" s="83"/>
      <c r="CZ1129" s="83"/>
      <c r="DA1129" s="83"/>
      <c r="DB1129" s="83"/>
      <c r="DC1129" s="83"/>
      <c r="DD1129" s="83"/>
      <c r="DE1129" s="83"/>
      <c r="DF1129" s="83"/>
      <c r="DG1129" s="83"/>
      <c r="DH1129" s="83"/>
      <c r="DI1129" s="83"/>
      <c r="DJ1129" s="83"/>
      <c r="DK1129" s="83"/>
      <c r="DL1129" s="83"/>
      <c r="DM1129" s="83"/>
      <c r="DN1129" s="83"/>
      <c r="DO1129" s="83"/>
      <c r="DP1129" s="83"/>
      <c r="DQ1129" s="83"/>
      <c r="DR1129" s="83"/>
      <c r="DS1129" s="83"/>
      <c r="DT1129" s="83"/>
      <c r="DU1129" s="83"/>
      <c r="DV1129" s="83"/>
      <c r="DW1129" s="83"/>
      <c r="DX1129" s="83"/>
      <c r="DY1129" s="83"/>
      <c r="DZ1129" s="83"/>
      <c r="EA1129" s="83"/>
      <c r="EB1129" s="83"/>
      <c r="EC1129" s="83"/>
      <c r="ED1129" s="83"/>
      <c r="EE1129" s="83"/>
      <c r="EF1129" s="83"/>
      <c r="EG1129" s="83"/>
      <c r="EH1129" s="83"/>
      <c r="EI1129" s="83"/>
      <c r="EJ1129" s="83"/>
      <c r="EK1129" s="83"/>
      <c r="EL1129" s="83"/>
      <c r="EM1129" s="83"/>
      <c r="EN1129" s="83"/>
      <c r="EO1129" s="83"/>
      <c r="EP1129" s="83"/>
      <c r="EQ1129" s="83"/>
      <c r="ER1129" s="83"/>
      <c r="ES1129" s="83"/>
      <c r="ET1129" s="83"/>
      <c r="EU1129" s="83"/>
      <c r="EV1129" s="83"/>
      <c r="EW1129" s="83"/>
      <c r="EX1129" s="83"/>
      <c r="EY1129" s="83"/>
      <c r="EZ1129" s="83"/>
      <c r="FA1129" s="83"/>
      <c r="FB1129" s="83"/>
      <c r="FC1129" s="83"/>
      <c r="FD1129" s="83"/>
      <c r="FE1129" s="83"/>
      <c r="FF1129" s="83"/>
      <c r="FG1129" s="83"/>
      <c r="FH1129" s="83"/>
      <c r="FI1129" s="83"/>
      <c r="FJ1129" s="83"/>
      <c r="FK1129" s="83"/>
      <c r="FL1129" s="83"/>
      <c r="FM1129" s="83"/>
      <c r="FN1129" s="83"/>
      <c r="FO1129" s="83"/>
      <c r="FP1129" s="83"/>
      <c r="FQ1129" s="83"/>
      <c r="FR1129" s="83"/>
      <c r="FS1129" s="83"/>
      <c r="FT1129" s="83"/>
      <c r="FU1129" s="83"/>
      <c r="FV1129" s="83"/>
      <c r="FW1129" s="83"/>
      <c r="FX1129" s="83"/>
      <c r="FY1129" s="83"/>
      <c r="FZ1129" s="83"/>
      <c r="GA1129" s="83"/>
      <c r="GB1129" s="83"/>
      <c r="GC1129" s="83"/>
      <c r="GD1129" s="83"/>
      <c r="GE1129" s="83"/>
      <c r="GF1129" s="83"/>
      <c r="GG1129" s="83"/>
      <c r="GH1129" s="83"/>
      <c r="GI1129" s="83"/>
      <c r="GJ1129" s="83"/>
      <c r="GK1129" s="83"/>
      <c r="GL1129" s="83"/>
      <c r="GM1129" s="83"/>
      <c r="GN1129" s="83"/>
      <c r="GO1129" s="83"/>
      <c r="GP1129" s="83"/>
      <c r="GQ1129" s="83"/>
      <c r="GR1129" s="83"/>
      <c r="GS1129" s="83"/>
      <c r="GT1129" s="83"/>
      <c r="GU1129" s="83"/>
      <c r="GV1129" s="83"/>
      <c r="GW1129" s="83"/>
      <c r="GX1129" s="83"/>
      <c r="GY1129" s="83"/>
      <c r="GZ1129" s="83"/>
      <c r="HA1129" s="83"/>
      <c r="HB1129" s="83"/>
      <c r="HC1129" s="83"/>
      <c r="HD1129" s="83"/>
      <c r="HE1129" s="83"/>
      <c r="HF1129" s="83"/>
      <c r="HG1129" s="83"/>
      <c r="HH1129" s="83"/>
      <c r="HI1129" s="83"/>
      <c r="HJ1129" s="83"/>
      <c r="HK1129" s="83"/>
      <c r="HL1129" s="83"/>
      <c r="HM1129" s="83"/>
      <c r="HN1129" s="83"/>
      <c r="HO1129" s="83"/>
      <c r="HP1129" s="83"/>
      <c r="HQ1129" s="83"/>
      <c r="HR1129" s="83"/>
      <c r="HS1129" s="83"/>
      <c r="HT1129" s="83"/>
      <c r="HU1129" s="83"/>
      <c r="HV1129" s="83"/>
      <c r="HW1129" s="83"/>
      <c r="HX1129" s="83"/>
      <c r="HY1129" s="83"/>
      <c r="HZ1129" s="83"/>
      <c r="IA1129" s="83"/>
      <c r="IB1129" s="83"/>
      <c r="IC1129" s="83"/>
      <c r="ID1129" s="83"/>
      <c r="IE1129" s="83"/>
      <c r="IF1129" s="83"/>
      <c r="IG1129" s="83"/>
      <c r="IH1129" s="83"/>
      <c r="II1129" s="83"/>
      <c r="IJ1129" s="83"/>
      <c r="IK1129" s="83"/>
      <c r="IL1129" s="83"/>
      <c r="IM1129" s="83"/>
      <c r="IN1129" s="83"/>
      <c r="IO1129" s="83"/>
      <c r="IP1129" s="83"/>
      <c r="IQ1129" s="83"/>
      <c r="IR1129" s="83"/>
      <c r="IS1129" s="83"/>
      <c r="IT1129" s="83"/>
      <c r="IU1129" s="83"/>
      <c r="IV1129" s="83"/>
      <c r="IW1129" s="83"/>
      <c r="IX1129" s="83"/>
      <c r="IY1129" s="83"/>
      <c r="IZ1129" s="83"/>
      <c r="JA1129" s="83"/>
      <c r="JB1129" s="83"/>
      <c r="JC1129" s="83"/>
      <c r="JD1129" s="83"/>
      <c r="JE1129" s="83"/>
    </row>
    <row r="1130" spans="1:265" s="8" customFormat="1" ht="15" customHeight="1" thickBot="1" x14ac:dyDescent="0.25">
      <c r="A1130" s="130"/>
      <c r="B1130" s="117" t="s">
        <v>957</v>
      </c>
      <c r="C1130" s="217"/>
      <c r="D1130" s="364" t="s">
        <v>1038</v>
      </c>
      <c r="E1130" s="117"/>
      <c r="F1130" s="1044"/>
      <c r="G1130" s="1045"/>
      <c r="H1130" s="364" t="s">
        <v>941</v>
      </c>
      <c r="I1130" s="364" t="s">
        <v>1810</v>
      </c>
      <c r="J1130" s="364"/>
      <c r="K1130" s="399" t="s">
        <v>1816</v>
      </c>
      <c r="L1130" s="402"/>
      <c r="M1130" s="1180"/>
      <c r="N1130" s="1180"/>
      <c r="O1130" s="402"/>
      <c r="P1130" s="645"/>
      <c r="Q1130" s="646"/>
      <c r="R1130" s="646"/>
      <c r="S1130" s="646"/>
      <c r="T1130" s="646">
        <v>4</v>
      </c>
      <c r="U1130" s="646"/>
      <c r="V1130" s="646"/>
      <c r="W1130" s="647"/>
      <c r="X1130" s="199">
        <f>SUM(P1119:W1130)</f>
        <v>40</v>
      </c>
      <c r="Y1130" s="199">
        <f>X1130</f>
        <v>40</v>
      </c>
      <c r="Z1130" s="112"/>
      <c r="AA1130" s="83"/>
      <c r="AB1130" s="83"/>
      <c r="AC1130" s="83" t="str">
        <f t="shared" si="27"/>
        <v/>
      </c>
      <c r="AD1130" s="83"/>
      <c r="AE1130" s="83"/>
      <c r="AF1130" s="83"/>
      <c r="AG1130" s="83"/>
      <c r="AH1130" s="83"/>
      <c r="AI1130" s="83"/>
      <c r="AJ1130" s="83"/>
      <c r="AK1130" s="83"/>
      <c r="AL1130" s="83"/>
      <c r="AM1130" s="83"/>
      <c r="AN1130" s="83"/>
      <c r="AO1130" s="83"/>
      <c r="AP1130" s="83"/>
      <c r="AQ1130" s="83"/>
      <c r="AR1130" s="83"/>
      <c r="AS1130" s="83"/>
      <c r="AT1130" s="83"/>
      <c r="AU1130" s="83"/>
      <c r="AV1130" s="83"/>
      <c r="AW1130" s="83"/>
      <c r="AX1130" s="83"/>
      <c r="AY1130" s="83"/>
      <c r="AZ1130" s="83"/>
      <c r="BA1130" s="83"/>
      <c r="BB1130" s="83"/>
      <c r="BC1130" s="83"/>
      <c r="BD1130" s="83"/>
      <c r="BE1130" s="83"/>
      <c r="BF1130" s="83"/>
      <c r="BG1130" s="83"/>
      <c r="BH1130" s="83"/>
      <c r="BI1130" s="83"/>
      <c r="BJ1130" s="83"/>
      <c r="BK1130" s="83"/>
      <c r="BL1130" s="83"/>
      <c r="BM1130" s="83"/>
      <c r="BN1130" s="83"/>
      <c r="BO1130" s="83"/>
      <c r="BP1130" s="83"/>
      <c r="BQ1130" s="83"/>
      <c r="BR1130" s="83"/>
      <c r="BS1130" s="83"/>
      <c r="BT1130" s="83"/>
      <c r="BU1130" s="83"/>
      <c r="BV1130" s="83"/>
      <c r="BW1130" s="83"/>
      <c r="BX1130" s="83"/>
      <c r="BY1130" s="83"/>
      <c r="BZ1130" s="83"/>
      <c r="CA1130" s="83"/>
      <c r="CB1130" s="83"/>
      <c r="CC1130" s="83"/>
      <c r="CD1130" s="83"/>
      <c r="CE1130" s="83"/>
      <c r="CF1130" s="83"/>
      <c r="CG1130" s="83"/>
      <c r="CH1130" s="83"/>
      <c r="CI1130" s="83"/>
      <c r="CJ1130" s="83"/>
      <c r="CK1130" s="83"/>
      <c r="CL1130" s="83"/>
      <c r="CM1130" s="83"/>
      <c r="CN1130" s="83"/>
      <c r="CO1130" s="83"/>
      <c r="CP1130" s="83"/>
      <c r="CQ1130" s="83"/>
      <c r="CR1130" s="83"/>
      <c r="CS1130" s="83"/>
      <c r="CT1130" s="83"/>
      <c r="CU1130" s="83"/>
      <c r="CV1130" s="83"/>
      <c r="CW1130" s="83"/>
      <c r="CX1130" s="83"/>
      <c r="CY1130" s="83"/>
      <c r="CZ1130" s="83"/>
      <c r="DA1130" s="83"/>
      <c r="DB1130" s="83"/>
      <c r="DC1130" s="83"/>
      <c r="DD1130" s="83"/>
      <c r="DE1130" s="83"/>
      <c r="DF1130" s="83"/>
      <c r="DG1130" s="83"/>
      <c r="DH1130" s="83"/>
      <c r="DI1130" s="83"/>
      <c r="DJ1130" s="83"/>
      <c r="DK1130" s="83"/>
      <c r="DL1130" s="83"/>
      <c r="DM1130" s="83"/>
      <c r="DN1130" s="83"/>
      <c r="DO1130" s="83"/>
      <c r="DP1130" s="83"/>
      <c r="DQ1130" s="83"/>
      <c r="DR1130" s="83"/>
      <c r="DS1130" s="83"/>
      <c r="DT1130" s="83"/>
      <c r="DU1130" s="83"/>
      <c r="DV1130" s="83"/>
      <c r="DW1130" s="83"/>
      <c r="DX1130" s="83"/>
      <c r="DY1130" s="83"/>
      <c r="DZ1130" s="83"/>
      <c r="EA1130" s="83"/>
      <c r="EB1130" s="83"/>
      <c r="EC1130" s="83"/>
      <c r="ED1130" s="83"/>
      <c r="EE1130" s="83"/>
      <c r="EF1130" s="83"/>
      <c r="EG1130" s="83"/>
      <c r="EH1130" s="83"/>
      <c r="EI1130" s="83"/>
      <c r="EJ1130" s="83"/>
      <c r="EK1130" s="83"/>
      <c r="EL1130" s="83"/>
      <c r="EM1130" s="83"/>
      <c r="EN1130" s="83"/>
      <c r="EO1130" s="83"/>
      <c r="EP1130" s="83"/>
      <c r="EQ1130" s="83"/>
      <c r="ER1130" s="83"/>
      <c r="ES1130" s="83"/>
      <c r="ET1130" s="83"/>
      <c r="EU1130" s="83"/>
      <c r="EV1130" s="83"/>
      <c r="EW1130" s="83"/>
      <c r="EX1130" s="83"/>
      <c r="EY1130" s="83"/>
      <c r="EZ1130" s="83"/>
      <c r="FA1130" s="83"/>
      <c r="FB1130" s="83"/>
      <c r="FC1130" s="83"/>
      <c r="FD1130" s="83"/>
      <c r="FE1130" s="83"/>
      <c r="FF1130" s="83"/>
      <c r="FG1130" s="83"/>
      <c r="FH1130" s="83"/>
      <c r="FI1130" s="83"/>
      <c r="FJ1130" s="83"/>
      <c r="FK1130" s="83"/>
      <c r="FL1130" s="83"/>
      <c r="FM1130" s="83"/>
      <c r="FN1130" s="83"/>
      <c r="FO1130" s="83"/>
      <c r="FP1130" s="83"/>
      <c r="FQ1130" s="83"/>
      <c r="FR1130" s="83"/>
      <c r="FS1130" s="83"/>
      <c r="FT1130" s="83"/>
      <c r="FU1130" s="83"/>
      <c r="FV1130" s="83"/>
      <c r="FW1130" s="83"/>
      <c r="FX1130" s="83"/>
      <c r="FY1130" s="83"/>
      <c r="FZ1130" s="83"/>
      <c r="GA1130" s="83"/>
      <c r="GB1130" s="83"/>
      <c r="GC1130" s="83"/>
      <c r="GD1130" s="83"/>
      <c r="GE1130" s="83"/>
      <c r="GF1130" s="83"/>
      <c r="GG1130" s="83"/>
      <c r="GH1130" s="83"/>
      <c r="GI1130" s="83"/>
      <c r="GJ1130" s="83"/>
      <c r="GK1130" s="83"/>
      <c r="GL1130" s="83"/>
      <c r="GM1130" s="83"/>
      <c r="GN1130" s="83"/>
      <c r="GO1130" s="83"/>
      <c r="GP1130" s="83"/>
      <c r="GQ1130" s="83"/>
      <c r="GR1130" s="83"/>
      <c r="GS1130" s="83"/>
      <c r="GT1130" s="83"/>
      <c r="GU1130" s="83"/>
      <c r="GV1130" s="83"/>
      <c r="GW1130" s="83"/>
      <c r="GX1130" s="83"/>
      <c r="GY1130" s="83"/>
      <c r="GZ1130" s="83"/>
      <c r="HA1130" s="83"/>
      <c r="HB1130" s="83"/>
      <c r="HC1130" s="83"/>
      <c r="HD1130" s="83"/>
      <c r="HE1130" s="83"/>
      <c r="HF1130" s="83"/>
      <c r="HG1130" s="83"/>
      <c r="HH1130" s="83"/>
      <c r="HI1130" s="83"/>
      <c r="HJ1130" s="83"/>
      <c r="HK1130" s="83"/>
      <c r="HL1130" s="83"/>
      <c r="HM1130" s="83"/>
      <c r="HN1130" s="83"/>
      <c r="HO1130" s="83"/>
      <c r="HP1130" s="83"/>
      <c r="HQ1130" s="83"/>
      <c r="HR1130" s="83"/>
      <c r="HS1130" s="83"/>
      <c r="HT1130" s="83"/>
      <c r="HU1130" s="83"/>
      <c r="HV1130" s="83"/>
      <c r="HW1130" s="83"/>
      <c r="HX1130" s="83"/>
      <c r="HY1130" s="83"/>
      <c r="HZ1130" s="83"/>
      <c r="IA1130" s="83"/>
      <c r="IB1130" s="83"/>
      <c r="IC1130" s="83"/>
      <c r="ID1130" s="83"/>
      <c r="IE1130" s="83"/>
      <c r="IF1130" s="83"/>
      <c r="IG1130" s="83"/>
      <c r="IH1130" s="83"/>
      <c r="II1130" s="83"/>
      <c r="IJ1130" s="83"/>
      <c r="IK1130" s="83"/>
      <c r="IL1130" s="83"/>
      <c r="IM1130" s="83"/>
      <c r="IN1130" s="83"/>
      <c r="IO1130" s="83"/>
      <c r="IP1130" s="83"/>
      <c r="IQ1130" s="83"/>
      <c r="IR1130" s="83"/>
      <c r="IS1130" s="83"/>
      <c r="IT1130" s="83"/>
      <c r="IU1130" s="83"/>
      <c r="IV1130" s="83"/>
      <c r="IW1130" s="83"/>
      <c r="IX1130" s="83"/>
      <c r="IY1130" s="83"/>
      <c r="IZ1130" s="83"/>
      <c r="JA1130" s="83"/>
      <c r="JB1130" s="83"/>
      <c r="JC1130" s="83"/>
      <c r="JD1130" s="83"/>
      <c r="JE1130" s="83"/>
    </row>
    <row r="1131" spans="1:265" s="8" customFormat="1" ht="15" customHeight="1" x14ac:dyDescent="0.2">
      <c r="A1131" s="156">
        <f>+A1119+1</f>
        <v>118</v>
      </c>
      <c r="B1131" s="1091" t="s">
        <v>811</v>
      </c>
      <c r="C1131" s="201" t="s">
        <v>35</v>
      </c>
      <c r="D1131" s="359" t="s">
        <v>836</v>
      </c>
      <c r="E1131" s="215" t="s">
        <v>841</v>
      </c>
      <c r="F1131" s="1042" t="s">
        <v>857</v>
      </c>
      <c r="G1131" s="1043" t="s">
        <v>912</v>
      </c>
      <c r="H1131" s="359" t="s">
        <v>861</v>
      </c>
      <c r="I1131" s="359" t="s">
        <v>874</v>
      </c>
      <c r="J1131" s="359"/>
      <c r="K1131" s="395" t="s">
        <v>913</v>
      </c>
      <c r="L1131" s="395" t="s">
        <v>97</v>
      </c>
      <c r="M1131" s="766" t="s">
        <v>504</v>
      </c>
      <c r="N1131" s="766" t="s">
        <v>24</v>
      </c>
      <c r="O1131" s="395" t="s">
        <v>435</v>
      </c>
      <c r="P1131" s="595">
        <v>3</v>
      </c>
      <c r="Q1131" s="596"/>
      <c r="R1131" s="596"/>
      <c r="S1131" s="596"/>
      <c r="T1131" s="596"/>
      <c r="U1131" s="596"/>
      <c r="V1131" s="596"/>
      <c r="W1131" s="597"/>
      <c r="X1131" s="156"/>
      <c r="Y1131" s="156"/>
      <c r="Z1131" s="112" t="str">
        <f>C1131</f>
        <v>TC</v>
      </c>
      <c r="AA1131" s="83" t="s">
        <v>1476</v>
      </c>
      <c r="AB1131" s="83" t="s">
        <v>1479</v>
      </c>
      <c r="AC1131" s="83">
        <f t="shared" si="27"/>
        <v>18</v>
      </c>
      <c r="AD1131" s="83"/>
      <c r="AE1131" s="83"/>
      <c r="AF1131" s="83"/>
      <c r="AG1131" s="83"/>
      <c r="AH1131" s="83"/>
      <c r="AI1131" s="83"/>
      <c r="AJ1131" s="83"/>
      <c r="AK1131" s="83"/>
      <c r="AL1131" s="83"/>
      <c r="AM1131" s="83"/>
      <c r="AN1131" s="83"/>
      <c r="AO1131" s="83"/>
      <c r="AP1131" s="83"/>
      <c r="AQ1131" s="83"/>
      <c r="AR1131" s="83"/>
      <c r="AS1131" s="83"/>
      <c r="AT1131" s="83"/>
      <c r="AU1131" s="83"/>
      <c r="AV1131" s="83"/>
      <c r="AW1131" s="83"/>
      <c r="AX1131" s="83"/>
      <c r="AY1131" s="83"/>
      <c r="AZ1131" s="83"/>
      <c r="BA1131" s="83"/>
      <c r="BB1131" s="83"/>
      <c r="BC1131" s="83"/>
      <c r="BD1131" s="83"/>
      <c r="BE1131" s="83"/>
      <c r="BF1131" s="83"/>
      <c r="BG1131" s="83"/>
      <c r="BH1131" s="83"/>
      <c r="BI1131" s="83"/>
      <c r="BJ1131" s="83"/>
      <c r="BK1131" s="83"/>
      <c r="BL1131" s="83"/>
      <c r="BM1131" s="83"/>
      <c r="BN1131" s="83"/>
      <c r="BO1131" s="83"/>
      <c r="BP1131" s="83"/>
      <c r="BQ1131" s="83"/>
      <c r="BR1131" s="83"/>
      <c r="BS1131" s="83"/>
      <c r="BT1131" s="83"/>
      <c r="BU1131" s="83"/>
      <c r="BV1131" s="83"/>
      <c r="BW1131" s="83"/>
      <c r="BX1131" s="83"/>
      <c r="BY1131" s="83"/>
      <c r="BZ1131" s="83"/>
      <c r="CA1131" s="83"/>
      <c r="CB1131" s="83"/>
      <c r="CC1131" s="83"/>
      <c r="CD1131" s="83"/>
      <c r="CE1131" s="83"/>
      <c r="CF1131" s="83"/>
      <c r="CG1131" s="83"/>
      <c r="CH1131" s="83"/>
      <c r="CI1131" s="83"/>
      <c r="CJ1131" s="83"/>
      <c r="CK1131" s="83"/>
      <c r="CL1131" s="83"/>
      <c r="CM1131" s="83"/>
      <c r="CN1131" s="83"/>
      <c r="CO1131" s="83"/>
      <c r="CP1131" s="83"/>
      <c r="CQ1131" s="83"/>
      <c r="CR1131" s="83"/>
      <c r="CS1131" s="83"/>
      <c r="CT1131" s="83"/>
      <c r="CU1131" s="83"/>
      <c r="CV1131" s="83"/>
      <c r="CW1131" s="83"/>
      <c r="CX1131" s="83"/>
      <c r="CY1131" s="83"/>
      <c r="CZ1131" s="83"/>
      <c r="DA1131" s="83"/>
      <c r="DB1131" s="83"/>
      <c r="DC1131" s="83"/>
      <c r="DD1131" s="83"/>
      <c r="DE1131" s="83"/>
      <c r="DF1131" s="83"/>
      <c r="DG1131" s="83"/>
      <c r="DH1131" s="83"/>
      <c r="DI1131" s="83"/>
      <c r="DJ1131" s="83"/>
      <c r="DK1131" s="83"/>
      <c r="DL1131" s="83"/>
      <c r="DM1131" s="83"/>
      <c r="DN1131" s="83"/>
      <c r="DO1131" s="83"/>
      <c r="DP1131" s="83"/>
      <c r="DQ1131" s="83"/>
      <c r="DR1131" s="83"/>
      <c r="DS1131" s="83"/>
      <c r="DT1131" s="83"/>
      <c r="DU1131" s="83"/>
      <c r="DV1131" s="83"/>
      <c r="DW1131" s="83"/>
      <c r="DX1131" s="83"/>
      <c r="DY1131" s="83"/>
      <c r="DZ1131" s="83"/>
      <c r="EA1131" s="83"/>
      <c r="EB1131" s="83"/>
      <c r="EC1131" s="83"/>
      <c r="ED1131" s="83"/>
      <c r="EE1131" s="83"/>
      <c r="EF1131" s="83"/>
      <c r="EG1131" s="83"/>
      <c r="EH1131" s="83"/>
      <c r="EI1131" s="83"/>
      <c r="EJ1131" s="83"/>
      <c r="EK1131" s="83"/>
      <c r="EL1131" s="83"/>
      <c r="EM1131" s="83"/>
      <c r="EN1131" s="83"/>
      <c r="EO1131" s="83"/>
      <c r="EP1131" s="83"/>
      <c r="EQ1131" s="83"/>
      <c r="ER1131" s="83"/>
      <c r="ES1131" s="83"/>
      <c r="ET1131" s="83"/>
      <c r="EU1131" s="83"/>
      <c r="EV1131" s="83"/>
      <c r="EW1131" s="83"/>
      <c r="EX1131" s="83"/>
      <c r="EY1131" s="83"/>
      <c r="EZ1131" s="83"/>
      <c r="FA1131" s="83"/>
      <c r="FB1131" s="83"/>
      <c r="FC1131" s="83"/>
      <c r="FD1131" s="83"/>
      <c r="FE1131" s="83"/>
      <c r="FF1131" s="83"/>
      <c r="FG1131" s="83"/>
      <c r="FH1131" s="83"/>
      <c r="FI1131" s="83"/>
      <c r="FJ1131" s="83"/>
      <c r="FK1131" s="83"/>
      <c r="FL1131" s="83"/>
      <c r="FM1131" s="83"/>
      <c r="FN1131" s="83"/>
      <c r="FO1131" s="83"/>
      <c r="FP1131" s="83"/>
      <c r="FQ1131" s="83"/>
      <c r="FR1131" s="83"/>
      <c r="FS1131" s="83"/>
      <c r="FT1131" s="83"/>
      <c r="FU1131" s="83"/>
      <c r="FV1131" s="83"/>
      <c r="FW1131" s="83"/>
      <c r="FX1131" s="83"/>
      <c r="FY1131" s="83"/>
      <c r="FZ1131" s="83"/>
      <c r="GA1131" s="83"/>
      <c r="GB1131" s="83"/>
      <c r="GC1131" s="83"/>
      <c r="GD1131" s="83"/>
      <c r="GE1131" s="83"/>
      <c r="GF1131" s="83"/>
      <c r="GG1131" s="83"/>
      <c r="GH1131" s="83"/>
      <c r="GI1131" s="83"/>
      <c r="GJ1131" s="83"/>
      <c r="GK1131" s="83"/>
      <c r="GL1131" s="83"/>
      <c r="GM1131" s="83"/>
      <c r="GN1131" s="83"/>
      <c r="GO1131" s="83"/>
      <c r="GP1131" s="83"/>
      <c r="GQ1131" s="83"/>
      <c r="GR1131" s="83"/>
      <c r="GS1131" s="83"/>
      <c r="GT1131" s="83"/>
      <c r="GU1131" s="83"/>
      <c r="GV1131" s="83"/>
      <c r="GW1131" s="83"/>
      <c r="GX1131" s="83"/>
      <c r="GY1131" s="83"/>
      <c r="GZ1131" s="83"/>
      <c r="HA1131" s="83"/>
      <c r="HB1131" s="83"/>
      <c r="HC1131" s="83"/>
      <c r="HD1131" s="83"/>
      <c r="HE1131" s="83"/>
      <c r="HF1131" s="83"/>
      <c r="HG1131" s="83"/>
      <c r="HH1131" s="83"/>
      <c r="HI1131" s="83"/>
      <c r="HJ1131" s="83"/>
      <c r="HK1131" s="83"/>
      <c r="HL1131" s="83"/>
      <c r="HM1131" s="83"/>
      <c r="HN1131" s="83"/>
      <c r="HO1131" s="83"/>
      <c r="HP1131" s="83"/>
      <c r="HQ1131" s="83"/>
      <c r="HR1131" s="83"/>
      <c r="HS1131" s="83"/>
      <c r="HT1131" s="83"/>
      <c r="HU1131" s="83"/>
      <c r="HV1131" s="83"/>
      <c r="HW1131" s="83"/>
      <c r="HX1131" s="83"/>
      <c r="HY1131" s="83"/>
      <c r="HZ1131" s="83"/>
      <c r="IA1131" s="83"/>
      <c r="IB1131" s="83"/>
      <c r="IC1131" s="83"/>
      <c r="ID1131" s="83"/>
      <c r="IE1131" s="83"/>
      <c r="IF1131" s="83"/>
      <c r="IG1131" s="83"/>
      <c r="IH1131" s="83"/>
      <c r="II1131" s="83"/>
      <c r="IJ1131" s="83"/>
      <c r="IK1131" s="83"/>
      <c r="IL1131" s="83"/>
      <c r="IM1131" s="83"/>
      <c r="IN1131" s="83"/>
      <c r="IO1131" s="83"/>
      <c r="IP1131" s="83"/>
      <c r="IQ1131" s="83"/>
      <c r="IR1131" s="83"/>
      <c r="IS1131" s="83"/>
      <c r="IT1131" s="83"/>
      <c r="IU1131" s="83"/>
      <c r="IV1131" s="83"/>
      <c r="IW1131" s="83"/>
      <c r="IX1131" s="83"/>
      <c r="IY1131" s="83"/>
      <c r="IZ1131" s="83"/>
      <c r="JA1131" s="83"/>
      <c r="JB1131" s="83"/>
      <c r="JC1131" s="83"/>
      <c r="JD1131" s="83"/>
      <c r="JE1131" s="83"/>
    </row>
    <row r="1132" spans="1:265" s="8" customFormat="1" ht="15" customHeight="1" x14ac:dyDescent="0.2">
      <c r="A1132" s="130"/>
      <c r="B1132" s="131" t="s">
        <v>811</v>
      </c>
      <c r="C1132" s="206"/>
      <c r="D1132" s="335" t="s">
        <v>836</v>
      </c>
      <c r="E1132" s="218"/>
      <c r="F1132" s="1055"/>
      <c r="G1132" s="1056"/>
      <c r="H1132" s="335" t="s">
        <v>861</v>
      </c>
      <c r="I1132" s="335" t="s">
        <v>874</v>
      </c>
      <c r="J1132" s="335"/>
      <c r="K1132" s="390" t="s">
        <v>913</v>
      </c>
      <c r="L1132" s="390" t="s">
        <v>97</v>
      </c>
      <c r="M1132" s="765" t="s">
        <v>504</v>
      </c>
      <c r="N1132" s="765" t="s">
        <v>101</v>
      </c>
      <c r="O1132" s="390" t="s">
        <v>435</v>
      </c>
      <c r="P1132" s="598">
        <v>3</v>
      </c>
      <c r="Q1132" s="599"/>
      <c r="R1132" s="599"/>
      <c r="S1132" s="599"/>
      <c r="T1132" s="599"/>
      <c r="U1132" s="599"/>
      <c r="V1132" s="599"/>
      <c r="W1132" s="600"/>
      <c r="X1132" s="130"/>
      <c r="Y1132" s="130"/>
      <c r="Z1132" s="112"/>
      <c r="AA1132" s="83"/>
      <c r="AB1132" s="83"/>
      <c r="AC1132" s="83" t="str">
        <f t="shared" si="27"/>
        <v/>
      </c>
      <c r="AD1132" s="83"/>
      <c r="AE1132" s="83"/>
      <c r="AF1132" s="83"/>
      <c r="AG1132" s="83"/>
      <c r="AH1132" s="83"/>
      <c r="AI1132" s="83"/>
      <c r="AJ1132" s="83"/>
      <c r="AK1132" s="83"/>
      <c r="AL1132" s="83"/>
      <c r="AM1132" s="83"/>
      <c r="AN1132" s="83"/>
      <c r="AO1132" s="83"/>
      <c r="AP1132" s="83"/>
      <c r="AQ1132" s="83"/>
      <c r="AR1132" s="83"/>
      <c r="AS1132" s="83"/>
      <c r="AT1132" s="83"/>
      <c r="AU1132" s="83"/>
      <c r="AV1132" s="83"/>
      <c r="AW1132" s="83"/>
      <c r="AX1132" s="83"/>
      <c r="AY1132" s="83"/>
      <c r="AZ1132" s="83"/>
      <c r="BA1132" s="83"/>
      <c r="BB1132" s="83"/>
      <c r="BC1132" s="83"/>
      <c r="BD1132" s="83"/>
      <c r="BE1132" s="83"/>
      <c r="BF1132" s="83"/>
      <c r="BG1132" s="83"/>
      <c r="BH1132" s="83"/>
      <c r="BI1132" s="83"/>
      <c r="BJ1132" s="83"/>
      <c r="BK1132" s="83"/>
      <c r="BL1132" s="83"/>
      <c r="BM1132" s="83"/>
      <c r="BN1132" s="83"/>
      <c r="BO1132" s="83"/>
      <c r="BP1132" s="83"/>
      <c r="BQ1132" s="83"/>
      <c r="BR1132" s="83"/>
      <c r="BS1132" s="83"/>
      <c r="BT1132" s="83"/>
      <c r="BU1132" s="83"/>
      <c r="BV1132" s="83"/>
      <c r="BW1132" s="83"/>
      <c r="BX1132" s="83"/>
      <c r="BY1132" s="83"/>
      <c r="BZ1132" s="83"/>
      <c r="CA1132" s="83"/>
      <c r="CB1132" s="83"/>
      <c r="CC1132" s="83"/>
      <c r="CD1132" s="83"/>
      <c r="CE1132" s="83"/>
      <c r="CF1132" s="83"/>
      <c r="CG1132" s="83"/>
      <c r="CH1132" s="83"/>
      <c r="CI1132" s="83"/>
      <c r="CJ1132" s="83"/>
      <c r="CK1132" s="83"/>
      <c r="CL1132" s="83"/>
      <c r="CM1132" s="83"/>
      <c r="CN1132" s="83"/>
      <c r="CO1132" s="83"/>
      <c r="CP1132" s="83"/>
      <c r="CQ1132" s="83"/>
      <c r="CR1132" s="83"/>
      <c r="CS1132" s="83"/>
      <c r="CT1132" s="83"/>
      <c r="CU1132" s="83"/>
      <c r="CV1132" s="83"/>
      <c r="CW1132" s="83"/>
      <c r="CX1132" s="83"/>
      <c r="CY1132" s="83"/>
      <c r="CZ1132" s="83"/>
      <c r="DA1132" s="83"/>
      <c r="DB1132" s="83"/>
      <c r="DC1132" s="83"/>
      <c r="DD1132" s="83"/>
      <c r="DE1132" s="83"/>
      <c r="DF1132" s="83"/>
      <c r="DG1132" s="83"/>
      <c r="DH1132" s="83"/>
      <c r="DI1132" s="83"/>
      <c r="DJ1132" s="83"/>
      <c r="DK1132" s="83"/>
      <c r="DL1132" s="83"/>
      <c r="DM1132" s="83"/>
      <c r="DN1132" s="83"/>
      <c r="DO1132" s="83"/>
      <c r="DP1132" s="83"/>
      <c r="DQ1132" s="83"/>
      <c r="DR1132" s="83"/>
      <c r="DS1132" s="83"/>
      <c r="DT1132" s="83"/>
      <c r="DU1132" s="83"/>
      <c r="DV1132" s="83"/>
      <c r="DW1132" s="83"/>
      <c r="DX1132" s="83"/>
      <c r="DY1132" s="83"/>
      <c r="DZ1132" s="83"/>
      <c r="EA1132" s="83"/>
      <c r="EB1132" s="83"/>
      <c r="EC1132" s="83"/>
      <c r="ED1132" s="83"/>
      <c r="EE1132" s="83"/>
      <c r="EF1132" s="83"/>
      <c r="EG1132" s="83"/>
      <c r="EH1132" s="83"/>
      <c r="EI1132" s="83"/>
      <c r="EJ1132" s="83"/>
      <c r="EK1132" s="83"/>
      <c r="EL1132" s="83"/>
      <c r="EM1132" s="83"/>
      <c r="EN1132" s="83"/>
      <c r="EO1132" s="83"/>
      <c r="EP1132" s="83"/>
      <c r="EQ1132" s="83"/>
      <c r="ER1132" s="83"/>
      <c r="ES1132" s="83"/>
      <c r="ET1132" s="83"/>
      <c r="EU1132" s="83"/>
      <c r="EV1132" s="83"/>
      <c r="EW1132" s="83"/>
      <c r="EX1132" s="83"/>
      <c r="EY1132" s="83"/>
      <c r="EZ1132" s="83"/>
      <c r="FA1132" s="83"/>
      <c r="FB1132" s="83"/>
      <c r="FC1132" s="83"/>
      <c r="FD1132" s="83"/>
      <c r="FE1132" s="83"/>
      <c r="FF1132" s="83"/>
      <c r="FG1132" s="83"/>
      <c r="FH1132" s="83"/>
      <c r="FI1132" s="83"/>
      <c r="FJ1132" s="83"/>
      <c r="FK1132" s="83"/>
      <c r="FL1132" s="83"/>
      <c r="FM1132" s="83"/>
      <c r="FN1132" s="83"/>
      <c r="FO1132" s="83"/>
      <c r="FP1132" s="83"/>
      <c r="FQ1132" s="83"/>
      <c r="FR1132" s="83"/>
      <c r="FS1132" s="83"/>
      <c r="FT1132" s="83"/>
      <c r="FU1132" s="83"/>
      <c r="FV1132" s="83"/>
      <c r="FW1132" s="83"/>
      <c r="FX1132" s="83"/>
      <c r="FY1132" s="83"/>
      <c r="FZ1132" s="83"/>
      <c r="GA1132" s="83"/>
      <c r="GB1132" s="83"/>
      <c r="GC1132" s="83"/>
      <c r="GD1132" s="83"/>
      <c r="GE1132" s="83"/>
      <c r="GF1132" s="83"/>
      <c r="GG1132" s="83"/>
      <c r="GH1132" s="83"/>
      <c r="GI1132" s="83"/>
      <c r="GJ1132" s="83"/>
      <c r="GK1132" s="83"/>
      <c r="GL1132" s="83"/>
      <c r="GM1132" s="83"/>
      <c r="GN1132" s="83"/>
      <c r="GO1132" s="83"/>
      <c r="GP1132" s="83"/>
      <c r="GQ1132" s="83"/>
      <c r="GR1132" s="83"/>
      <c r="GS1132" s="83"/>
      <c r="GT1132" s="83"/>
      <c r="GU1132" s="83"/>
      <c r="GV1132" s="83"/>
      <c r="GW1132" s="83"/>
      <c r="GX1132" s="83"/>
      <c r="GY1132" s="83"/>
      <c r="GZ1132" s="83"/>
      <c r="HA1132" s="83"/>
      <c r="HB1132" s="83"/>
      <c r="HC1132" s="83"/>
      <c r="HD1132" s="83"/>
      <c r="HE1132" s="83"/>
      <c r="HF1132" s="83"/>
      <c r="HG1132" s="83"/>
      <c r="HH1132" s="83"/>
      <c r="HI1132" s="83"/>
      <c r="HJ1132" s="83"/>
      <c r="HK1132" s="83"/>
      <c r="HL1132" s="83"/>
      <c r="HM1132" s="83"/>
      <c r="HN1132" s="83"/>
      <c r="HO1132" s="83"/>
      <c r="HP1132" s="83"/>
      <c r="HQ1132" s="83"/>
      <c r="HR1132" s="83"/>
      <c r="HS1132" s="83"/>
      <c r="HT1132" s="83"/>
      <c r="HU1132" s="83"/>
      <c r="HV1132" s="83"/>
      <c r="HW1132" s="83"/>
      <c r="HX1132" s="83"/>
      <c r="HY1132" s="83"/>
      <c r="HZ1132" s="83"/>
      <c r="IA1132" s="83"/>
      <c r="IB1132" s="83"/>
      <c r="IC1132" s="83"/>
      <c r="ID1132" s="83"/>
      <c r="IE1132" s="83"/>
      <c r="IF1132" s="83"/>
      <c r="IG1132" s="83"/>
      <c r="IH1132" s="83"/>
      <c r="II1132" s="83"/>
      <c r="IJ1132" s="83"/>
      <c r="IK1132" s="83"/>
      <c r="IL1132" s="83"/>
      <c r="IM1132" s="83"/>
      <c r="IN1132" s="83"/>
      <c r="IO1132" s="83"/>
      <c r="IP1132" s="83"/>
      <c r="IQ1132" s="83"/>
      <c r="IR1132" s="83"/>
      <c r="IS1132" s="83"/>
      <c r="IT1132" s="83"/>
      <c r="IU1132" s="83"/>
      <c r="IV1132" s="83"/>
      <c r="IW1132" s="83"/>
      <c r="IX1132" s="83"/>
      <c r="IY1132" s="83"/>
      <c r="IZ1132" s="83"/>
      <c r="JA1132" s="83"/>
      <c r="JB1132" s="83"/>
      <c r="JC1132" s="83"/>
      <c r="JD1132" s="83"/>
      <c r="JE1132" s="83"/>
    </row>
    <row r="1133" spans="1:265" s="8" customFormat="1" ht="15" customHeight="1" x14ac:dyDescent="0.2">
      <c r="A1133" s="130"/>
      <c r="B1133" s="131" t="s">
        <v>811</v>
      </c>
      <c r="C1133" s="206"/>
      <c r="D1133" s="335" t="s">
        <v>836</v>
      </c>
      <c r="E1133" s="218"/>
      <c r="F1133" s="1055"/>
      <c r="G1133" s="1056"/>
      <c r="H1133" s="335" t="s">
        <v>861</v>
      </c>
      <c r="I1133" s="335" t="s">
        <v>874</v>
      </c>
      <c r="J1133" s="335"/>
      <c r="K1133" s="390" t="s">
        <v>2077</v>
      </c>
      <c r="L1133" s="390" t="s">
        <v>97</v>
      </c>
      <c r="M1133" s="765" t="s">
        <v>521</v>
      </c>
      <c r="N1133" s="765" t="s">
        <v>101</v>
      </c>
      <c r="O1133" s="390" t="s">
        <v>435</v>
      </c>
      <c r="P1133" s="598">
        <v>10</v>
      </c>
      <c r="Q1133" s="599">
        <v>5</v>
      </c>
      <c r="R1133" s="599"/>
      <c r="S1133" s="599"/>
      <c r="T1133" s="599"/>
      <c r="U1133" s="599"/>
      <c r="V1133" s="599"/>
      <c r="W1133" s="600"/>
      <c r="X1133" s="130"/>
      <c r="Y1133" s="130"/>
      <c r="Z1133" s="112"/>
      <c r="AA1133" s="83"/>
      <c r="AB1133" s="83"/>
      <c r="AC1133" s="83" t="str">
        <f t="shared" si="27"/>
        <v/>
      </c>
      <c r="AD1133" s="83"/>
      <c r="AE1133" s="83"/>
      <c r="AF1133" s="83"/>
      <c r="AG1133" s="83"/>
      <c r="AH1133" s="83"/>
      <c r="AI1133" s="83"/>
      <c r="AJ1133" s="83"/>
      <c r="AK1133" s="83"/>
      <c r="AL1133" s="83"/>
      <c r="AM1133" s="83"/>
      <c r="AN1133" s="83"/>
      <c r="AO1133" s="83"/>
      <c r="AP1133" s="83"/>
      <c r="AQ1133" s="83"/>
      <c r="AR1133" s="83"/>
      <c r="AS1133" s="83"/>
      <c r="AT1133" s="83"/>
      <c r="AU1133" s="83"/>
      <c r="AV1133" s="83"/>
      <c r="AW1133" s="83"/>
      <c r="AX1133" s="83"/>
      <c r="AY1133" s="83"/>
      <c r="AZ1133" s="83"/>
      <c r="BA1133" s="83"/>
      <c r="BB1133" s="83"/>
      <c r="BC1133" s="83"/>
      <c r="BD1133" s="83"/>
      <c r="BE1133" s="83"/>
      <c r="BF1133" s="83"/>
      <c r="BG1133" s="83"/>
      <c r="BH1133" s="83"/>
      <c r="BI1133" s="83"/>
      <c r="BJ1133" s="83"/>
      <c r="BK1133" s="83"/>
      <c r="BL1133" s="83"/>
      <c r="BM1133" s="83"/>
      <c r="BN1133" s="83"/>
      <c r="BO1133" s="83"/>
      <c r="BP1133" s="83"/>
      <c r="BQ1133" s="83"/>
      <c r="BR1133" s="83"/>
      <c r="BS1133" s="83"/>
      <c r="BT1133" s="83"/>
      <c r="BU1133" s="83"/>
      <c r="BV1133" s="83"/>
      <c r="BW1133" s="83"/>
      <c r="BX1133" s="83"/>
      <c r="BY1133" s="83"/>
      <c r="BZ1133" s="83"/>
      <c r="CA1133" s="83"/>
      <c r="CB1133" s="83"/>
      <c r="CC1133" s="83"/>
      <c r="CD1133" s="83"/>
      <c r="CE1133" s="83"/>
      <c r="CF1133" s="83"/>
      <c r="CG1133" s="83"/>
      <c r="CH1133" s="83"/>
      <c r="CI1133" s="83"/>
      <c r="CJ1133" s="83"/>
      <c r="CK1133" s="83"/>
      <c r="CL1133" s="83"/>
      <c r="CM1133" s="83"/>
      <c r="CN1133" s="83"/>
      <c r="CO1133" s="83"/>
      <c r="CP1133" s="83"/>
      <c r="CQ1133" s="83"/>
      <c r="CR1133" s="83"/>
      <c r="CS1133" s="83"/>
      <c r="CT1133" s="83"/>
      <c r="CU1133" s="83"/>
      <c r="CV1133" s="83"/>
      <c r="CW1133" s="83"/>
      <c r="CX1133" s="83"/>
      <c r="CY1133" s="83"/>
      <c r="CZ1133" s="83"/>
      <c r="DA1133" s="83"/>
      <c r="DB1133" s="83"/>
      <c r="DC1133" s="83"/>
      <c r="DD1133" s="83"/>
      <c r="DE1133" s="83"/>
      <c r="DF1133" s="83"/>
      <c r="DG1133" s="83"/>
      <c r="DH1133" s="83"/>
      <c r="DI1133" s="83"/>
      <c r="DJ1133" s="83"/>
      <c r="DK1133" s="83"/>
      <c r="DL1133" s="83"/>
      <c r="DM1133" s="83"/>
      <c r="DN1133" s="83"/>
      <c r="DO1133" s="83"/>
      <c r="DP1133" s="83"/>
      <c r="DQ1133" s="83"/>
      <c r="DR1133" s="83"/>
      <c r="DS1133" s="83"/>
      <c r="DT1133" s="83"/>
      <c r="DU1133" s="83"/>
      <c r="DV1133" s="83"/>
      <c r="DW1133" s="83"/>
      <c r="DX1133" s="83"/>
      <c r="DY1133" s="83"/>
      <c r="DZ1133" s="83"/>
      <c r="EA1133" s="83"/>
      <c r="EB1133" s="83"/>
      <c r="EC1133" s="83"/>
      <c r="ED1133" s="83"/>
      <c r="EE1133" s="83"/>
      <c r="EF1133" s="83"/>
      <c r="EG1133" s="83"/>
      <c r="EH1133" s="83"/>
      <c r="EI1133" s="83"/>
      <c r="EJ1133" s="83"/>
      <c r="EK1133" s="83"/>
      <c r="EL1133" s="83"/>
      <c r="EM1133" s="83"/>
      <c r="EN1133" s="83"/>
      <c r="EO1133" s="83"/>
      <c r="EP1133" s="83"/>
      <c r="EQ1133" s="83"/>
      <c r="ER1133" s="83"/>
      <c r="ES1133" s="83"/>
      <c r="ET1133" s="83"/>
      <c r="EU1133" s="83"/>
      <c r="EV1133" s="83"/>
      <c r="EW1133" s="83"/>
      <c r="EX1133" s="83"/>
      <c r="EY1133" s="83"/>
      <c r="EZ1133" s="83"/>
      <c r="FA1133" s="83"/>
      <c r="FB1133" s="83"/>
      <c r="FC1133" s="83"/>
      <c r="FD1133" s="83"/>
      <c r="FE1133" s="83"/>
      <c r="FF1133" s="83"/>
      <c r="FG1133" s="83"/>
      <c r="FH1133" s="83"/>
      <c r="FI1133" s="83"/>
      <c r="FJ1133" s="83"/>
      <c r="FK1133" s="83"/>
      <c r="FL1133" s="83"/>
      <c r="FM1133" s="83"/>
      <c r="FN1133" s="83"/>
      <c r="FO1133" s="83"/>
      <c r="FP1133" s="83"/>
      <c r="FQ1133" s="83"/>
      <c r="FR1133" s="83"/>
      <c r="FS1133" s="83"/>
      <c r="FT1133" s="83"/>
      <c r="FU1133" s="83"/>
      <c r="FV1133" s="83"/>
      <c r="FW1133" s="83"/>
      <c r="FX1133" s="83"/>
      <c r="FY1133" s="83"/>
      <c r="FZ1133" s="83"/>
      <c r="GA1133" s="83"/>
      <c r="GB1133" s="83"/>
      <c r="GC1133" s="83"/>
      <c r="GD1133" s="83"/>
      <c r="GE1133" s="83"/>
      <c r="GF1133" s="83"/>
      <c r="GG1133" s="83"/>
      <c r="GH1133" s="83"/>
      <c r="GI1133" s="83"/>
      <c r="GJ1133" s="83"/>
      <c r="GK1133" s="83"/>
      <c r="GL1133" s="83"/>
      <c r="GM1133" s="83"/>
      <c r="GN1133" s="83"/>
      <c r="GO1133" s="83"/>
      <c r="GP1133" s="83"/>
      <c r="GQ1133" s="83"/>
      <c r="GR1133" s="83"/>
      <c r="GS1133" s="83"/>
      <c r="GT1133" s="83"/>
      <c r="GU1133" s="83"/>
      <c r="GV1133" s="83"/>
      <c r="GW1133" s="83"/>
      <c r="GX1133" s="83"/>
      <c r="GY1133" s="83"/>
      <c r="GZ1133" s="83"/>
      <c r="HA1133" s="83"/>
      <c r="HB1133" s="83"/>
      <c r="HC1133" s="83"/>
      <c r="HD1133" s="83"/>
      <c r="HE1133" s="83"/>
      <c r="HF1133" s="83"/>
      <c r="HG1133" s="83"/>
      <c r="HH1133" s="83"/>
      <c r="HI1133" s="83"/>
      <c r="HJ1133" s="83"/>
      <c r="HK1133" s="83"/>
      <c r="HL1133" s="83"/>
      <c r="HM1133" s="83"/>
      <c r="HN1133" s="83"/>
      <c r="HO1133" s="83"/>
      <c r="HP1133" s="83"/>
      <c r="HQ1133" s="83"/>
      <c r="HR1133" s="83"/>
      <c r="HS1133" s="83"/>
      <c r="HT1133" s="83"/>
      <c r="HU1133" s="83"/>
      <c r="HV1133" s="83"/>
      <c r="HW1133" s="83"/>
      <c r="HX1133" s="83"/>
      <c r="HY1133" s="83"/>
      <c r="HZ1133" s="83"/>
      <c r="IA1133" s="83"/>
      <c r="IB1133" s="83"/>
      <c r="IC1133" s="83"/>
      <c r="ID1133" s="83"/>
      <c r="IE1133" s="83"/>
      <c r="IF1133" s="83"/>
      <c r="IG1133" s="83"/>
      <c r="IH1133" s="83"/>
      <c r="II1133" s="83"/>
      <c r="IJ1133" s="83"/>
      <c r="IK1133" s="83"/>
      <c r="IL1133" s="83"/>
      <c r="IM1133" s="83"/>
      <c r="IN1133" s="83"/>
      <c r="IO1133" s="83"/>
      <c r="IP1133" s="83"/>
      <c r="IQ1133" s="83"/>
      <c r="IR1133" s="83"/>
      <c r="IS1133" s="83"/>
      <c r="IT1133" s="83"/>
      <c r="IU1133" s="83"/>
      <c r="IV1133" s="83"/>
      <c r="IW1133" s="83"/>
      <c r="IX1133" s="83"/>
      <c r="IY1133" s="83"/>
      <c r="IZ1133" s="83"/>
      <c r="JA1133" s="83"/>
      <c r="JB1133" s="83"/>
      <c r="JC1133" s="83"/>
      <c r="JD1133" s="83"/>
      <c r="JE1133" s="83"/>
    </row>
    <row r="1134" spans="1:265" s="8" customFormat="1" ht="15" customHeight="1" x14ac:dyDescent="0.2">
      <c r="A1134" s="573"/>
      <c r="B1134" s="131" t="s">
        <v>811</v>
      </c>
      <c r="C1134" s="206"/>
      <c r="D1134" s="335" t="s">
        <v>836</v>
      </c>
      <c r="E1134" s="218"/>
      <c r="F1134" s="1055"/>
      <c r="G1134" s="1056"/>
      <c r="H1134" s="335" t="s">
        <v>861</v>
      </c>
      <c r="I1134" s="335" t="s">
        <v>874</v>
      </c>
      <c r="J1134" s="335"/>
      <c r="K1134" s="406" t="s">
        <v>1806</v>
      </c>
      <c r="L1134" s="405" t="s">
        <v>97</v>
      </c>
      <c r="M1134" s="943">
        <v>3</v>
      </c>
      <c r="N1134" s="943" t="s">
        <v>24</v>
      </c>
      <c r="O1134" s="406" t="s">
        <v>625</v>
      </c>
      <c r="P1134" s="657">
        <v>2</v>
      </c>
      <c r="Q1134" s="599"/>
      <c r="R1134" s="599"/>
      <c r="S1134" s="599"/>
      <c r="T1134" s="599"/>
      <c r="U1134" s="599"/>
      <c r="V1134" s="599"/>
      <c r="W1134" s="600"/>
      <c r="X1134" s="573"/>
      <c r="Y1134" s="573"/>
      <c r="Z1134" s="112"/>
      <c r="AA1134" s="83"/>
      <c r="AB1134" s="83"/>
      <c r="AC1134" s="83" t="str">
        <f t="shared" si="27"/>
        <v/>
      </c>
      <c r="AD1134" s="83"/>
      <c r="AE1134" s="83"/>
      <c r="AF1134" s="83"/>
      <c r="AG1134" s="83"/>
      <c r="AH1134" s="83"/>
      <c r="AI1134" s="83"/>
      <c r="AJ1134" s="83"/>
      <c r="AK1134" s="83"/>
      <c r="AL1134" s="83"/>
      <c r="AM1134" s="83"/>
      <c r="AN1134" s="83"/>
      <c r="AO1134" s="83"/>
      <c r="AP1134" s="83"/>
      <c r="AQ1134" s="83"/>
      <c r="AR1134" s="83"/>
      <c r="AS1134" s="83"/>
      <c r="AT1134" s="83"/>
      <c r="AU1134" s="83"/>
      <c r="AV1134" s="83"/>
      <c r="AW1134" s="83"/>
      <c r="AX1134" s="83"/>
      <c r="AY1134" s="83"/>
      <c r="AZ1134" s="83"/>
      <c r="BA1134" s="83"/>
      <c r="BB1134" s="83"/>
      <c r="BC1134" s="83"/>
      <c r="BD1134" s="83"/>
      <c r="BE1134" s="83"/>
      <c r="BF1134" s="83"/>
      <c r="BG1134" s="83"/>
      <c r="BH1134" s="83"/>
      <c r="BI1134" s="83"/>
      <c r="BJ1134" s="83"/>
      <c r="BK1134" s="83"/>
      <c r="BL1134" s="83"/>
      <c r="BM1134" s="83"/>
      <c r="BN1134" s="83"/>
      <c r="BO1134" s="83"/>
      <c r="BP1134" s="83"/>
      <c r="BQ1134" s="83"/>
      <c r="BR1134" s="83"/>
      <c r="BS1134" s="83"/>
      <c r="BT1134" s="83"/>
      <c r="BU1134" s="83"/>
      <c r="BV1134" s="83"/>
      <c r="BW1134" s="83"/>
      <c r="BX1134" s="83"/>
      <c r="BY1134" s="83"/>
      <c r="BZ1134" s="83"/>
      <c r="CA1134" s="83"/>
      <c r="CB1134" s="83"/>
      <c r="CC1134" s="83"/>
      <c r="CD1134" s="83"/>
      <c r="CE1134" s="83"/>
      <c r="CF1134" s="83"/>
      <c r="CG1134" s="83"/>
      <c r="CH1134" s="83"/>
      <c r="CI1134" s="83"/>
      <c r="CJ1134" s="83"/>
      <c r="CK1134" s="83"/>
      <c r="CL1134" s="83"/>
      <c r="CM1134" s="83"/>
      <c r="CN1134" s="83"/>
      <c r="CO1134" s="83"/>
      <c r="CP1134" s="83"/>
      <c r="CQ1134" s="83"/>
      <c r="CR1134" s="83"/>
      <c r="CS1134" s="83"/>
      <c r="CT1134" s="83"/>
      <c r="CU1134" s="83"/>
      <c r="CV1134" s="83"/>
      <c r="CW1134" s="83"/>
      <c r="CX1134" s="83"/>
      <c r="CY1134" s="83"/>
      <c r="CZ1134" s="83"/>
      <c r="DA1134" s="83"/>
      <c r="DB1134" s="83"/>
      <c r="DC1134" s="83"/>
      <c r="DD1134" s="83"/>
      <c r="DE1134" s="83"/>
      <c r="DF1134" s="83"/>
      <c r="DG1134" s="83"/>
      <c r="DH1134" s="83"/>
      <c r="DI1134" s="83"/>
      <c r="DJ1134" s="83"/>
      <c r="DK1134" s="83"/>
      <c r="DL1134" s="83"/>
      <c r="DM1134" s="83"/>
      <c r="DN1134" s="83"/>
      <c r="DO1134" s="83"/>
      <c r="DP1134" s="83"/>
      <c r="DQ1134" s="83"/>
      <c r="DR1134" s="83"/>
      <c r="DS1134" s="83"/>
      <c r="DT1134" s="83"/>
      <c r="DU1134" s="83"/>
      <c r="DV1134" s="83"/>
      <c r="DW1134" s="83"/>
      <c r="DX1134" s="83"/>
      <c r="DY1134" s="83"/>
      <c r="DZ1134" s="83"/>
      <c r="EA1134" s="83"/>
      <c r="EB1134" s="83"/>
      <c r="EC1134" s="83"/>
      <c r="ED1134" s="83"/>
      <c r="EE1134" s="83"/>
      <c r="EF1134" s="83"/>
      <c r="EG1134" s="83"/>
      <c r="EH1134" s="83"/>
      <c r="EI1134" s="83"/>
      <c r="EJ1134" s="83"/>
      <c r="EK1134" s="83"/>
      <c r="EL1134" s="83"/>
      <c r="EM1134" s="83"/>
      <c r="EN1134" s="83"/>
      <c r="EO1134" s="83"/>
      <c r="EP1134" s="83"/>
      <c r="EQ1134" s="83"/>
      <c r="ER1134" s="83"/>
      <c r="ES1134" s="83"/>
      <c r="ET1134" s="83"/>
      <c r="EU1134" s="83"/>
      <c r="EV1134" s="83"/>
      <c r="EW1134" s="83"/>
      <c r="EX1134" s="83"/>
      <c r="EY1134" s="83"/>
      <c r="EZ1134" s="83"/>
      <c r="FA1134" s="83"/>
      <c r="FB1134" s="83"/>
      <c r="FC1134" s="83"/>
      <c r="FD1134" s="83"/>
      <c r="FE1134" s="83"/>
      <c r="FF1134" s="83"/>
      <c r="FG1134" s="83"/>
      <c r="FH1134" s="83"/>
      <c r="FI1134" s="83"/>
      <c r="FJ1134" s="83"/>
      <c r="FK1134" s="83"/>
      <c r="FL1134" s="83"/>
      <c r="FM1134" s="83"/>
      <c r="FN1134" s="83"/>
      <c r="FO1134" s="83"/>
      <c r="FP1134" s="83"/>
      <c r="FQ1134" s="83"/>
      <c r="FR1134" s="83"/>
      <c r="FS1134" s="83"/>
      <c r="FT1134" s="83"/>
      <c r="FU1134" s="83"/>
      <c r="FV1134" s="83"/>
      <c r="FW1134" s="83"/>
      <c r="FX1134" s="83"/>
      <c r="FY1134" s="83"/>
      <c r="FZ1134" s="83"/>
      <c r="GA1134" s="83"/>
      <c r="GB1134" s="83"/>
      <c r="GC1134" s="83"/>
      <c r="GD1134" s="83"/>
      <c r="GE1134" s="83"/>
      <c r="GF1134" s="83"/>
      <c r="GG1134" s="83"/>
      <c r="GH1134" s="83"/>
      <c r="GI1134" s="83"/>
      <c r="GJ1134" s="83"/>
      <c r="GK1134" s="83"/>
      <c r="GL1134" s="83"/>
      <c r="GM1134" s="83"/>
      <c r="GN1134" s="83"/>
      <c r="GO1134" s="83"/>
      <c r="GP1134" s="83"/>
      <c r="GQ1134" s="83"/>
      <c r="GR1134" s="83"/>
      <c r="GS1134" s="83"/>
      <c r="GT1134" s="83"/>
      <c r="GU1134" s="83"/>
      <c r="GV1134" s="83"/>
      <c r="GW1134" s="83"/>
      <c r="GX1134" s="83"/>
      <c r="GY1134" s="83"/>
      <c r="GZ1134" s="83"/>
      <c r="HA1134" s="83"/>
      <c r="HB1134" s="83"/>
      <c r="HC1134" s="83"/>
      <c r="HD1134" s="83"/>
      <c r="HE1134" s="83"/>
      <c r="HF1134" s="83"/>
      <c r="HG1134" s="83"/>
      <c r="HH1134" s="83"/>
      <c r="HI1134" s="83"/>
      <c r="HJ1134" s="83"/>
      <c r="HK1134" s="83"/>
      <c r="HL1134" s="83"/>
      <c r="HM1134" s="83"/>
      <c r="HN1134" s="83"/>
      <c r="HO1134" s="83"/>
      <c r="HP1134" s="83"/>
      <c r="HQ1134" s="83"/>
      <c r="HR1134" s="83"/>
      <c r="HS1134" s="83"/>
      <c r="HT1134" s="83"/>
      <c r="HU1134" s="83"/>
      <c r="HV1134" s="83"/>
      <c r="HW1134" s="83"/>
      <c r="HX1134" s="83"/>
      <c r="HY1134" s="83"/>
      <c r="HZ1134" s="83"/>
      <c r="IA1134" s="83"/>
      <c r="IB1134" s="83"/>
      <c r="IC1134" s="83"/>
      <c r="ID1134" s="83"/>
      <c r="IE1134" s="83"/>
      <c r="IF1134" s="83"/>
      <c r="IG1134" s="83"/>
      <c r="IH1134" s="83"/>
      <c r="II1134" s="83"/>
      <c r="IJ1134" s="83"/>
      <c r="IK1134" s="83"/>
      <c r="IL1134" s="83"/>
      <c r="IM1134" s="83"/>
      <c r="IN1134" s="83"/>
      <c r="IO1134" s="83"/>
      <c r="IP1134" s="83"/>
      <c r="IQ1134" s="83"/>
      <c r="IR1134" s="83"/>
      <c r="IS1134" s="83"/>
      <c r="IT1134" s="83"/>
      <c r="IU1134" s="83"/>
      <c r="IV1134" s="83"/>
      <c r="IW1134" s="83"/>
      <c r="IX1134" s="83"/>
      <c r="IY1134" s="83"/>
      <c r="IZ1134" s="83"/>
      <c r="JA1134" s="83"/>
      <c r="JB1134" s="83"/>
      <c r="JC1134" s="83"/>
      <c r="JD1134" s="83"/>
      <c r="JE1134" s="83"/>
    </row>
    <row r="1135" spans="1:265" s="8" customFormat="1" ht="15" customHeight="1" x14ac:dyDescent="0.2">
      <c r="A1135" s="130"/>
      <c r="B1135" s="131" t="s">
        <v>811</v>
      </c>
      <c r="C1135" s="206"/>
      <c r="D1135" s="335" t="s">
        <v>836</v>
      </c>
      <c r="E1135" s="218"/>
      <c r="F1135" s="1055"/>
      <c r="G1135" s="1056"/>
      <c r="H1135" s="335" t="s">
        <v>861</v>
      </c>
      <c r="I1135" s="335" t="s">
        <v>874</v>
      </c>
      <c r="J1135" s="335"/>
      <c r="K1135" s="390" t="s">
        <v>2078</v>
      </c>
      <c r="L1135" s="390"/>
      <c r="M1135" s="765"/>
      <c r="N1135" s="765"/>
      <c r="O1135" s="390"/>
      <c r="P1135" s="598"/>
      <c r="Q1135" s="599"/>
      <c r="R1135" s="599"/>
      <c r="S1135" s="599"/>
      <c r="T1135" s="599"/>
      <c r="U1135" s="599"/>
      <c r="V1135" s="599"/>
      <c r="W1135" s="600">
        <v>3</v>
      </c>
      <c r="X1135" s="130"/>
      <c r="Y1135" s="130"/>
      <c r="Z1135" s="112"/>
      <c r="AA1135" s="83"/>
      <c r="AB1135" s="83"/>
      <c r="AC1135" s="83" t="str">
        <f t="shared" si="27"/>
        <v/>
      </c>
      <c r="AD1135" s="83"/>
      <c r="AE1135" s="83"/>
      <c r="AF1135" s="83"/>
      <c r="AG1135" s="83"/>
      <c r="AH1135" s="83"/>
      <c r="AI1135" s="83"/>
      <c r="AJ1135" s="83"/>
      <c r="AK1135" s="83"/>
      <c r="AL1135" s="83"/>
      <c r="AM1135" s="83"/>
      <c r="AN1135" s="83"/>
      <c r="AO1135" s="83"/>
      <c r="AP1135" s="83"/>
      <c r="AQ1135" s="83"/>
      <c r="AR1135" s="83"/>
      <c r="AS1135" s="83"/>
      <c r="AT1135" s="83"/>
      <c r="AU1135" s="83"/>
      <c r="AV1135" s="83"/>
      <c r="AW1135" s="83"/>
      <c r="AX1135" s="83"/>
      <c r="AY1135" s="83"/>
      <c r="AZ1135" s="83"/>
      <c r="BA1135" s="83"/>
      <c r="BB1135" s="83"/>
      <c r="BC1135" s="83"/>
      <c r="BD1135" s="83"/>
      <c r="BE1135" s="83"/>
      <c r="BF1135" s="83"/>
      <c r="BG1135" s="83"/>
      <c r="BH1135" s="83"/>
      <c r="BI1135" s="83"/>
      <c r="BJ1135" s="83"/>
      <c r="BK1135" s="83"/>
      <c r="BL1135" s="83"/>
      <c r="BM1135" s="83"/>
      <c r="BN1135" s="83"/>
      <c r="BO1135" s="83"/>
      <c r="BP1135" s="83"/>
      <c r="BQ1135" s="83"/>
      <c r="BR1135" s="83"/>
      <c r="BS1135" s="83"/>
      <c r="BT1135" s="83"/>
      <c r="BU1135" s="83"/>
      <c r="BV1135" s="83"/>
      <c r="BW1135" s="83"/>
      <c r="BX1135" s="83"/>
      <c r="BY1135" s="83"/>
      <c r="BZ1135" s="83"/>
      <c r="CA1135" s="83"/>
      <c r="CB1135" s="83"/>
      <c r="CC1135" s="83"/>
      <c r="CD1135" s="83"/>
      <c r="CE1135" s="83"/>
      <c r="CF1135" s="83"/>
      <c r="CG1135" s="83"/>
      <c r="CH1135" s="83"/>
      <c r="CI1135" s="83"/>
      <c r="CJ1135" s="83"/>
      <c r="CK1135" s="83"/>
      <c r="CL1135" s="83"/>
      <c r="CM1135" s="83"/>
      <c r="CN1135" s="83"/>
      <c r="CO1135" s="83"/>
      <c r="CP1135" s="83"/>
      <c r="CQ1135" s="83"/>
      <c r="CR1135" s="83"/>
      <c r="CS1135" s="83"/>
      <c r="CT1135" s="83"/>
      <c r="CU1135" s="83"/>
      <c r="CV1135" s="83"/>
      <c r="CW1135" s="83"/>
      <c r="CX1135" s="83"/>
      <c r="CY1135" s="83"/>
      <c r="CZ1135" s="83"/>
      <c r="DA1135" s="83"/>
      <c r="DB1135" s="83"/>
      <c r="DC1135" s="83"/>
      <c r="DD1135" s="83"/>
      <c r="DE1135" s="83"/>
      <c r="DF1135" s="83"/>
      <c r="DG1135" s="83"/>
      <c r="DH1135" s="83"/>
      <c r="DI1135" s="83"/>
      <c r="DJ1135" s="83"/>
      <c r="DK1135" s="83"/>
      <c r="DL1135" s="83"/>
      <c r="DM1135" s="83"/>
      <c r="DN1135" s="83"/>
      <c r="DO1135" s="83"/>
      <c r="DP1135" s="83"/>
      <c r="DQ1135" s="83"/>
      <c r="DR1135" s="83"/>
      <c r="DS1135" s="83"/>
      <c r="DT1135" s="83"/>
      <c r="DU1135" s="83"/>
      <c r="DV1135" s="83"/>
      <c r="DW1135" s="83"/>
      <c r="DX1135" s="83"/>
      <c r="DY1135" s="83"/>
      <c r="DZ1135" s="83"/>
      <c r="EA1135" s="83"/>
      <c r="EB1135" s="83"/>
      <c r="EC1135" s="83"/>
      <c r="ED1135" s="83"/>
      <c r="EE1135" s="83"/>
      <c r="EF1135" s="83"/>
      <c r="EG1135" s="83"/>
      <c r="EH1135" s="83"/>
      <c r="EI1135" s="83"/>
      <c r="EJ1135" s="83"/>
      <c r="EK1135" s="83"/>
      <c r="EL1135" s="83"/>
      <c r="EM1135" s="83"/>
      <c r="EN1135" s="83"/>
      <c r="EO1135" s="83"/>
      <c r="EP1135" s="83"/>
      <c r="EQ1135" s="83"/>
      <c r="ER1135" s="83"/>
      <c r="ES1135" s="83"/>
      <c r="ET1135" s="83"/>
      <c r="EU1135" s="83"/>
      <c r="EV1135" s="83"/>
      <c r="EW1135" s="83"/>
      <c r="EX1135" s="83"/>
      <c r="EY1135" s="83"/>
      <c r="EZ1135" s="83"/>
      <c r="FA1135" s="83"/>
      <c r="FB1135" s="83"/>
      <c r="FC1135" s="83"/>
      <c r="FD1135" s="83"/>
      <c r="FE1135" s="83"/>
      <c r="FF1135" s="83"/>
      <c r="FG1135" s="83"/>
      <c r="FH1135" s="83"/>
      <c r="FI1135" s="83"/>
      <c r="FJ1135" s="83"/>
      <c r="FK1135" s="83"/>
      <c r="FL1135" s="83"/>
      <c r="FM1135" s="83"/>
      <c r="FN1135" s="83"/>
      <c r="FO1135" s="83"/>
      <c r="FP1135" s="83"/>
      <c r="FQ1135" s="83"/>
      <c r="FR1135" s="83"/>
      <c r="FS1135" s="83"/>
      <c r="FT1135" s="83"/>
      <c r="FU1135" s="83"/>
      <c r="FV1135" s="83"/>
      <c r="FW1135" s="83"/>
      <c r="FX1135" s="83"/>
      <c r="FY1135" s="83"/>
      <c r="FZ1135" s="83"/>
      <c r="GA1135" s="83"/>
      <c r="GB1135" s="83"/>
      <c r="GC1135" s="83"/>
      <c r="GD1135" s="83"/>
      <c r="GE1135" s="83"/>
      <c r="GF1135" s="83"/>
      <c r="GG1135" s="83"/>
      <c r="GH1135" s="83"/>
      <c r="GI1135" s="83"/>
      <c r="GJ1135" s="83"/>
      <c r="GK1135" s="83"/>
      <c r="GL1135" s="83"/>
      <c r="GM1135" s="83"/>
      <c r="GN1135" s="83"/>
      <c r="GO1135" s="83"/>
      <c r="GP1135" s="83"/>
      <c r="GQ1135" s="83"/>
      <c r="GR1135" s="83"/>
      <c r="GS1135" s="83"/>
      <c r="GT1135" s="83"/>
      <c r="GU1135" s="83"/>
      <c r="GV1135" s="83"/>
      <c r="GW1135" s="83"/>
      <c r="GX1135" s="83"/>
      <c r="GY1135" s="83"/>
      <c r="GZ1135" s="83"/>
      <c r="HA1135" s="83"/>
      <c r="HB1135" s="83"/>
      <c r="HC1135" s="83"/>
      <c r="HD1135" s="83"/>
      <c r="HE1135" s="83"/>
      <c r="HF1135" s="83"/>
      <c r="HG1135" s="83"/>
      <c r="HH1135" s="83"/>
      <c r="HI1135" s="83"/>
      <c r="HJ1135" s="83"/>
      <c r="HK1135" s="83"/>
      <c r="HL1135" s="83"/>
      <c r="HM1135" s="83"/>
      <c r="HN1135" s="83"/>
      <c r="HO1135" s="83"/>
      <c r="HP1135" s="83"/>
      <c r="HQ1135" s="83"/>
      <c r="HR1135" s="83"/>
      <c r="HS1135" s="83"/>
      <c r="HT1135" s="83"/>
      <c r="HU1135" s="83"/>
      <c r="HV1135" s="83"/>
      <c r="HW1135" s="83"/>
      <c r="HX1135" s="83"/>
      <c r="HY1135" s="83"/>
      <c r="HZ1135" s="83"/>
      <c r="IA1135" s="83"/>
      <c r="IB1135" s="83"/>
      <c r="IC1135" s="83"/>
      <c r="ID1135" s="83"/>
      <c r="IE1135" s="83"/>
      <c r="IF1135" s="83"/>
      <c r="IG1135" s="83"/>
      <c r="IH1135" s="83"/>
      <c r="II1135" s="83"/>
      <c r="IJ1135" s="83"/>
      <c r="IK1135" s="83"/>
      <c r="IL1135" s="83"/>
      <c r="IM1135" s="83"/>
      <c r="IN1135" s="83"/>
      <c r="IO1135" s="83"/>
      <c r="IP1135" s="83"/>
      <c r="IQ1135" s="83"/>
      <c r="IR1135" s="83"/>
      <c r="IS1135" s="83"/>
      <c r="IT1135" s="83"/>
      <c r="IU1135" s="83"/>
      <c r="IV1135" s="83"/>
      <c r="IW1135" s="83"/>
      <c r="IX1135" s="83"/>
      <c r="IY1135" s="83"/>
      <c r="IZ1135" s="83"/>
      <c r="JA1135" s="83"/>
      <c r="JB1135" s="83"/>
      <c r="JC1135" s="83"/>
      <c r="JD1135" s="83"/>
      <c r="JE1135" s="83"/>
    </row>
    <row r="1136" spans="1:265" s="8" customFormat="1" ht="15" customHeight="1" x14ac:dyDescent="0.2">
      <c r="A1136" s="130"/>
      <c r="B1136" s="131" t="s">
        <v>811</v>
      </c>
      <c r="C1136" s="206"/>
      <c r="D1136" s="335" t="s">
        <v>836</v>
      </c>
      <c r="E1136" s="218"/>
      <c r="F1136" s="1055"/>
      <c r="G1136" s="1056"/>
      <c r="H1136" s="335" t="s">
        <v>861</v>
      </c>
      <c r="I1136" s="335" t="s">
        <v>874</v>
      </c>
      <c r="J1136" s="335"/>
      <c r="K1136" s="390" t="s">
        <v>426</v>
      </c>
      <c r="L1136" s="390"/>
      <c r="M1136" s="765"/>
      <c r="N1136" s="765"/>
      <c r="O1136" s="390"/>
      <c r="P1136" s="598"/>
      <c r="Q1136" s="599"/>
      <c r="R1136" s="599"/>
      <c r="S1136" s="599">
        <v>2</v>
      </c>
      <c r="T1136" s="599"/>
      <c r="U1136" s="599"/>
      <c r="V1136" s="599"/>
      <c r="W1136" s="600"/>
      <c r="X1136" s="130"/>
      <c r="Y1136" s="130"/>
      <c r="Z1136" s="112"/>
      <c r="AA1136" s="83"/>
      <c r="AB1136" s="83"/>
      <c r="AC1136" s="83" t="str">
        <f t="shared" si="27"/>
        <v/>
      </c>
      <c r="AD1136" s="83"/>
      <c r="AE1136" s="83"/>
      <c r="AF1136" s="83"/>
      <c r="AG1136" s="83"/>
      <c r="AH1136" s="83"/>
      <c r="AI1136" s="83"/>
      <c r="AJ1136" s="83"/>
      <c r="AK1136" s="83"/>
      <c r="AL1136" s="83"/>
      <c r="AM1136" s="83"/>
      <c r="AN1136" s="83"/>
      <c r="AO1136" s="83"/>
      <c r="AP1136" s="83"/>
      <c r="AQ1136" s="83"/>
      <c r="AR1136" s="83"/>
      <c r="AS1136" s="83"/>
      <c r="AT1136" s="83"/>
      <c r="AU1136" s="83"/>
      <c r="AV1136" s="83"/>
      <c r="AW1136" s="83"/>
      <c r="AX1136" s="83"/>
      <c r="AY1136" s="83"/>
      <c r="AZ1136" s="83"/>
      <c r="BA1136" s="83"/>
      <c r="BB1136" s="83"/>
      <c r="BC1136" s="83"/>
      <c r="BD1136" s="83"/>
      <c r="BE1136" s="83"/>
      <c r="BF1136" s="83"/>
      <c r="BG1136" s="83"/>
      <c r="BH1136" s="83"/>
      <c r="BI1136" s="83"/>
      <c r="BJ1136" s="83"/>
      <c r="BK1136" s="83"/>
      <c r="BL1136" s="83"/>
      <c r="BM1136" s="83"/>
      <c r="BN1136" s="83"/>
      <c r="BO1136" s="83"/>
      <c r="BP1136" s="83"/>
      <c r="BQ1136" s="83"/>
      <c r="BR1136" s="83"/>
      <c r="BS1136" s="83"/>
      <c r="BT1136" s="83"/>
      <c r="BU1136" s="83"/>
      <c r="BV1136" s="83"/>
      <c r="BW1136" s="83"/>
      <c r="BX1136" s="83"/>
      <c r="BY1136" s="83"/>
      <c r="BZ1136" s="83"/>
      <c r="CA1136" s="83"/>
      <c r="CB1136" s="83"/>
      <c r="CC1136" s="83"/>
      <c r="CD1136" s="83"/>
      <c r="CE1136" s="83"/>
      <c r="CF1136" s="83"/>
      <c r="CG1136" s="83"/>
      <c r="CH1136" s="83"/>
      <c r="CI1136" s="83"/>
      <c r="CJ1136" s="83"/>
      <c r="CK1136" s="83"/>
      <c r="CL1136" s="83"/>
      <c r="CM1136" s="83"/>
      <c r="CN1136" s="83"/>
      <c r="CO1136" s="83"/>
      <c r="CP1136" s="83"/>
      <c r="CQ1136" s="83"/>
      <c r="CR1136" s="83"/>
      <c r="CS1136" s="83"/>
      <c r="CT1136" s="83"/>
      <c r="CU1136" s="83"/>
      <c r="CV1136" s="83"/>
      <c r="CW1136" s="83"/>
      <c r="CX1136" s="83"/>
      <c r="CY1136" s="83"/>
      <c r="CZ1136" s="83"/>
      <c r="DA1136" s="83"/>
      <c r="DB1136" s="83"/>
      <c r="DC1136" s="83"/>
      <c r="DD1136" s="83"/>
      <c r="DE1136" s="83"/>
      <c r="DF1136" s="83"/>
      <c r="DG1136" s="83"/>
      <c r="DH1136" s="83"/>
      <c r="DI1136" s="83"/>
      <c r="DJ1136" s="83"/>
      <c r="DK1136" s="83"/>
      <c r="DL1136" s="83"/>
      <c r="DM1136" s="83"/>
      <c r="DN1136" s="83"/>
      <c r="DO1136" s="83"/>
      <c r="DP1136" s="83"/>
      <c r="DQ1136" s="83"/>
      <c r="DR1136" s="83"/>
      <c r="DS1136" s="83"/>
      <c r="DT1136" s="83"/>
      <c r="DU1136" s="83"/>
      <c r="DV1136" s="83"/>
      <c r="DW1136" s="83"/>
      <c r="DX1136" s="83"/>
      <c r="DY1136" s="83"/>
      <c r="DZ1136" s="83"/>
      <c r="EA1136" s="83"/>
      <c r="EB1136" s="83"/>
      <c r="EC1136" s="83"/>
      <c r="ED1136" s="83"/>
      <c r="EE1136" s="83"/>
      <c r="EF1136" s="83"/>
      <c r="EG1136" s="83"/>
      <c r="EH1136" s="83"/>
      <c r="EI1136" s="83"/>
      <c r="EJ1136" s="83"/>
      <c r="EK1136" s="83"/>
      <c r="EL1136" s="83"/>
      <c r="EM1136" s="83"/>
      <c r="EN1136" s="83"/>
      <c r="EO1136" s="83"/>
      <c r="EP1136" s="83"/>
      <c r="EQ1136" s="83"/>
      <c r="ER1136" s="83"/>
      <c r="ES1136" s="83"/>
      <c r="ET1136" s="83"/>
      <c r="EU1136" s="83"/>
      <c r="EV1136" s="83"/>
      <c r="EW1136" s="83"/>
      <c r="EX1136" s="83"/>
      <c r="EY1136" s="83"/>
      <c r="EZ1136" s="83"/>
      <c r="FA1136" s="83"/>
      <c r="FB1136" s="83"/>
      <c r="FC1136" s="83"/>
      <c r="FD1136" s="83"/>
      <c r="FE1136" s="83"/>
      <c r="FF1136" s="83"/>
      <c r="FG1136" s="83"/>
      <c r="FH1136" s="83"/>
      <c r="FI1136" s="83"/>
      <c r="FJ1136" s="83"/>
      <c r="FK1136" s="83"/>
      <c r="FL1136" s="83"/>
      <c r="FM1136" s="83"/>
      <c r="FN1136" s="83"/>
      <c r="FO1136" s="83"/>
      <c r="FP1136" s="83"/>
      <c r="FQ1136" s="83"/>
      <c r="FR1136" s="83"/>
      <c r="FS1136" s="83"/>
      <c r="FT1136" s="83"/>
      <c r="FU1136" s="83"/>
      <c r="FV1136" s="83"/>
      <c r="FW1136" s="83"/>
      <c r="FX1136" s="83"/>
      <c r="FY1136" s="83"/>
      <c r="FZ1136" s="83"/>
      <c r="GA1136" s="83"/>
      <c r="GB1136" s="83"/>
      <c r="GC1136" s="83"/>
      <c r="GD1136" s="83"/>
      <c r="GE1136" s="83"/>
      <c r="GF1136" s="83"/>
      <c r="GG1136" s="83"/>
      <c r="GH1136" s="83"/>
      <c r="GI1136" s="83"/>
      <c r="GJ1136" s="83"/>
      <c r="GK1136" s="83"/>
      <c r="GL1136" s="83"/>
      <c r="GM1136" s="83"/>
      <c r="GN1136" s="83"/>
      <c r="GO1136" s="83"/>
      <c r="GP1136" s="83"/>
      <c r="GQ1136" s="83"/>
      <c r="GR1136" s="83"/>
      <c r="GS1136" s="83"/>
      <c r="GT1136" s="83"/>
      <c r="GU1136" s="83"/>
      <c r="GV1136" s="83"/>
      <c r="GW1136" s="83"/>
      <c r="GX1136" s="83"/>
      <c r="GY1136" s="83"/>
      <c r="GZ1136" s="83"/>
      <c r="HA1136" s="83"/>
      <c r="HB1136" s="83"/>
      <c r="HC1136" s="83"/>
      <c r="HD1136" s="83"/>
      <c r="HE1136" s="83"/>
      <c r="HF1136" s="83"/>
      <c r="HG1136" s="83"/>
      <c r="HH1136" s="83"/>
      <c r="HI1136" s="83"/>
      <c r="HJ1136" s="83"/>
      <c r="HK1136" s="83"/>
      <c r="HL1136" s="83"/>
      <c r="HM1136" s="83"/>
      <c r="HN1136" s="83"/>
      <c r="HO1136" s="83"/>
      <c r="HP1136" s="83"/>
      <c r="HQ1136" s="83"/>
      <c r="HR1136" s="83"/>
      <c r="HS1136" s="83"/>
      <c r="HT1136" s="83"/>
      <c r="HU1136" s="83"/>
      <c r="HV1136" s="83"/>
      <c r="HW1136" s="83"/>
      <c r="HX1136" s="83"/>
      <c r="HY1136" s="83"/>
      <c r="HZ1136" s="83"/>
      <c r="IA1136" s="83"/>
      <c r="IB1136" s="83"/>
      <c r="IC1136" s="83"/>
      <c r="ID1136" s="83"/>
      <c r="IE1136" s="83"/>
      <c r="IF1136" s="83"/>
      <c r="IG1136" s="83"/>
      <c r="IH1136" s="83"/>
      <c r="II1136" s="83"/>
      <c r="IJ1136" s="83"/>
      <c r="IK1136" s="83"/>
      <c r="IL1136" s="83"/>
      <c r="IM1136" s="83"/>
      <c r="IN1136" s="83"/>
      <c r="IO1136" s="83"/>
      <c r="IP1136" s="83"/>
      <c r="IQ1136" s="83"/>
      <c r="IR1136" s="83"/>
      <c r="IS1136" s="83"/>
      <c r="IT1136" s="83"/>
      <c r="IU1136" s="83"/>
      <c r="IV1136" s="83"/>
      <c r="IW1136" s="83"/>
      <c r="IX1136" s="83"/>
      <c r="IY1136" s="83"/>
      <c r="IZ1136" s="83"/>
      <c r="JA1136" s="83"/>
      <c r="JB1136" s="83"/>
      <c r="JC1136" s="83"/>
      <c r="JD1136" s="83"/>
      <c r="JE1136" s="83"/>
    </row>
    <row r="1137" spans="1:265" s="8" customFormat="1" ht="15" customHeight="1" x14ac:dyDescent="0.2">
      <c r="A1137" s="573"/>
      <c r="B1137" s="131" t="s">
        <v>811</v>
      </c>
      <c r="C1137" s="206"/>
      <c r="D1137" s="335" t="s">
        <v>836</v>
      </c>
      <c r="E1137" s="218"/>
      <c r="F1137" s="1055"/>
      <c r="G1137" s="1056"/>
      <c r="H1137" s="335" t="s">
        <v>861</v>
      </c>
      <c r="I1137" s="335" t="s">
        <v>874</v>
      </c>
      <c r="J1137" s="335"/>
      <c r="K1137" s="390" t="s">
        <v>155</v>
      </c>
      <c r="L1137" s="390"/>
      <c r="M1137" s="765"/>
      <c r="N1137" s="765"/>
      <c r="O1137" s="390"/>
      <c r="P1137" s="598"/>
      <c r="Q1137" s="599"/>
      <c r="R1137" s="599"/>
      <c r="S1137" s="599"/>
      <c r="T1137" s="599"/>
      <c r="U1137" s="599">
        <v>2</v>
      </c>
      <c r="V1137" s="599"/>
      <c r="W1137" s="600"/>
      <c r="X1137" s="573"/>
      <c r="Y1137" s="573"/>
      <c r="Z1137" s="112"/>
      <c r="AA1137" s="83"/>
      <c r="AB1137" s="83"/>
      <c r="AC1137" s="83"/>
      <c r="AD1137" s="83"/>
      <c r="AE1137" s="83"/>
      <c r="AF1137" s="83"/>
      <c r="AG1137" s="83"/>
      <c r="AH1137" s="83"/>
      <c r="AI1137" s="83"/>
      <c r="AJ1137" s="83"/>
      <c r="AK1137" s="83"/>
      <c r="AL1137" s="83"/>
      <c r="AM1137" s="83"/>
      <c r="AN1137" s="83"/>
      <c r="AO1137" s="83"/>
      <c r="AP1137" s="83"/>
      <c r="AQ1137" s="83"/>
      <c r="AR1137" s="83"/>
      <c r="AS1137" s="83"/>
      <c r="AT1137" s="83"/>
      <c r="AU1137" s="83"/>
      <c r="AV1137" s="83"/>
      <c r="AW1137" s="83"/>
      <c r="AX1137" s="83"/>
      <c r="AY1137" s="83"/>
      <c r="AZ1137" s="83"/>
      <c r="BA1137" s="83"/>
      <c r="BB1137" s="83"/>
      <c r="BC1137" s="83"/>
      <c r="BD1137" s="83"/>
      <c r="BE1137" s="83"/>
      <c r="BF1137" s="83"/>
      <c r="BG1137" s="83"/>
      <c r="BH1137" s="83"/>
      <c r="BI1137" s="83"/>
      <c r="BJ1137" s="83"/>
      <c r="BK1137" s="83"/>
      <c r="BL1137" s="83"/>
      <c r="BM1137" s="83"/>
      <c r="BN1137" s="83"/>
      <c r="BO1137" s="83"/>
      <c r="BP1137" s="83"/>
      <c r="BQ1137" s="83"/>
      <c r="BR1137" s="83"/>
      <c r="BS1137" s="83"/>
      <c r="BT1137" s="83"/>
      <c r="BU1137" s="83"/>
      <c r="BV1137" s="83"/>
      <c r="BW1137" s="83"/>
      <c r="BX1137" s="83"/>
      <c r="BY1137" s="83"/>
      <c r="BZ1137" s="83"/>
      <c r="CA1137" s="83"/>
      <c r="CB1137" s="83"/>
      <c r="CC1137" s="83"/>
      <c r="CD1137" s="83"/>
      <c r="CE1137" s="83"/>
      <c r="CF1137" s="83"/>
      <c r="CG1137" s="83"/>
      <c r="CH1137" s="83"/>
      <c r="CI1137" s="83"/>
      <c r="CJ1137" s="83"/>
      <c r="CK1137" s="83"/>
      <c r="CL1137" s="83"/>
      <c r="CM1137" s="83"/>
      <c r="CN1137" s="83"/>
      <c r="CO1137" s="83"/>
      <c r="CP1137" s="83"/>
      <c r="CQ1137" s="83"/>
      <c r="CR1137" s="83"/>
      <c r="CS1137" s="83"/>
      <c r="CT1137" s="83"/>
      <c r="CU1137" s="83"/>
      <c r="CV1137" s="83"/>
      <c r="CW1137" s="83"/>
      <c r="CX1137" s="83"/>
      <c r="CY1137" s="83"/>
      <c r="CZ1137" s="83"/>
      <c r="DA1137" s="83"/>
      <c r="DB1137" s="83"/>
      <c r="DC1137" s="83"/>
      <c r="DD1137" s="83"/>
      <c r="DE1137" s="83"/>
      <c r="DF1137" s="83"/>
      <c r="DG1137" s="83"/>
      <c r="DH1137" s="83"/>
      <c r="DI1137" s="83"/>
      <c r="DJ1137" s="83"/>
      <c r="DK1137" s="83"/>
      <c r="DL1137" s="83"/>
      <c r="DM1137" s="83"/>
      <c r="DN1137" s="83"/>
      <c r="DO1137" s="83"/>
      <c r="DP1137" s="83"/>
      <c r="DQ1137" s="83"/>
      <c r="DR1137" s="83"/>
      <c r="DS1137" s="83"/>
      <c r="DT1137" s="83"/>
      <c r="DU1137" s="83"/>
      <c r="DV1137" s="83"/>
      <c r="DW1137" s="83"/>
      <c r="DX1137" s="83"/>
      <c r="DY1137" s="83"/>
      <c r="DZ1137" s="83"/>
      <c r="EA1137" s="83"/>
      <c r="EB1137" s="83"/>
      <c r="EC1137" s="83"/>
      <c r="ED1137" s="83"/>
      <c r="EE1137" s="83"/>
      <c r="EF1137" s="83"/>
      <c r="EG1137" s="83"/>
      <c r="EH1137" s="83"/>
      <c r="EI1137" s="83"/>
      <c r="EJ1137" s="83"/>
      <c r="EK1137" s="83"/>
      <c r="EL1137" s="83"/>
      <c r="EM1137" s="83"/>
      <c r="EN1137" s="83"/>
      <c r="EO1137" s="83"/>
      <c r="EP1137" s="83"/>
      <c r="EQ1137" s="83"/>
      <c r="ER1137" s="83"/>
      <c r="ES1137" s="83"/>
      <c r="ET1137" s="83"/>
      <c r="EU1137" s="83"/>
      <c r="EV1137" s="83"/>
      <c r="EW1137" s="83"/>
      <c r="EX1137" s="83"/>
      <c r="EY1137" s="83"/>
      <c r="EZ1137" s="83"/>
      <c r="FA1137" s="83"/>
      <c r="FB1137" s="83"/>
      <c r="FC1137" s="83"/>
      <c r="FD1137" s="83"/>
      <c r="FE1137" s="83"/>
      <c r="FF1137" s="83"/>
      <c r="FG1137" s="83"/>
      <c r="FH1137" s="83"/>
      <c r="FI1137" s="83"/>
      <c r="FJ1137" s="83"/>
      <c r="FK1137" s="83"/>
      <c r="FL1137" s="83"/>
      <c r="FM1137" s="83"/>
      <c r="FN1137" s="83"/>
      <c r="FO1137" s="83"/>
      <c r="FP1137" s="83"/>
      <c r="FQ1137" s="83"/>
      <c r="FR1137" s="83"/>
      <c r="FS1137" s="83"/>
      <c r="FT1137" s="83"/>
      <c r="FU1137" s="83"/>
      <c r="FV1137" s="83"/>
      <c r="FW1137" s="83"/>
      <c r="FX1137" s="83"/>
      <c r="FY1137" s="83"/>
      <c r="FZ1137" s="83"/>
      <c r="GA1137" s="83"/>
      <c r="GB1137" s="83"/>
      <c r="GC1137" s="83"/>
      <c r="GD1137" s="83"/>
      <c r="GE1137" s="83"/>
      <c r="GF1137" s="83"/>
      <c r="GG1137" s="83"/>
      <c r="GH1137" s="83"/>
      <c r="GI1137" s="83"/>
      <c r="GJ1137" s="83"/>
      <c r="GK1137" s="83"/>
      <c r="GL1137" s="83"/>
      <c r="GM1137" s="83"/>
      <c r="GN1137" s="83"/>
      <c r="GO1137" s="83"/>
      <c r="GP1137" s="83"/>
      <c r="GQ1137" s="83"/>
      <c r="GR1137" s="83"/>
      <c r="GS1137" s="83"/>
      <c r="GT1137" s="83"/>
      <c r="GU1137" s="83"/>
      <c r="GV1137" s="83"/>
      <c r="GW1137" s="83"/>
      <c r="GX1137" s="83"/>
      <c r="GY1137" s="83"/>
      <c r="GZ1137" s="83"/>
      <c r="HA1137" s="83"/>
      <c r="HB1137" s="83"/>
      <c r="HC1137" s="83"/>
      <c r="HD1137" s="83"/>
      <c r="HE1137" s="83"/>
      <c r="HF1137" s="83"/>
      <c r="HG1137" s="83"/>
      <c r="HH1137" s="83"/>
      <c r="HI1137" s="83"/>
      <c r="HJ1137" s="83"/>
      <c r="HK1137" s="83"/>
      <c r="HL1137" s="83"/>
      <c r="HM1137" s="83"/>
      <c r="HN1137" s="83"/>
      <c r="HO1137" s="83"/>
      <c r="HP1137" s="83"/>
      <c r="HQ1137" s="83"/>
      <c r="HR1137" s="83"/>
      <c r="HS1137" s="83"/>
      <c r="HT1137" s="83"/>
      <c r="HU1137" s="83"/>
      <c r="HV1137" s="83"/>
      <c r="HW1137" s="83"/>
      <c r="HX1137" s="83"/>
      <c r="HY1137" s="83"/>
      <c r="HZ1137" s="83"/>
      <c r="IA1137" s="83"/>
      <c r="IB1137" s="83"/>
      <c r="IC1137" s="83"/>
      <c r="ID1137" s="83"/>
      <c r="IE1137" s="83"/>
      <c r="IF1137" s="83"/>
      <c r="IG1137" s="83"/>
      <c r="IH1137" s="83"/>
      <c r="II1137" s="83"/>
      <c r="IJ1137" s="83"/>
      <c r="IK1137" s="83"/>
      <c r="IL1137" s="83"/>
      <c r="IM1137" s="83"/>
      <c r="IN1137" s="83"/>
      <c r="IO1137" s="83"/>
      <c r="IP1137" s="83"/>
      <c r="IQ1137" s="83"/>
      <c r="IR1137" s="83"/>
      <c r="IS1137" s="83"/>
      <c r="IT1137" s="83"/>
      <c r="IU1137" s="83"/>
      <c r="IV1137" s="83"/>
      <c r="IW1137" s="83"/>
      <c r="IX1137" s="83"/>
      <c r="IY1137" s="83"/>
      <c r="IZ1137" s="83"/>
      <c r="JA1137" s="83"/>
      <c r="JB1137" s="83"/>
      <c r="JC1137" s="83"/>
      <c r="JD1137" s="83"/>
      <c r="JE1137" s="83"/>
    </row>
    <row r="1138" spans="1:265" s="8" customFormat="1" ht="15" customHeight="1" x14ac:dyDescent="0.2">
      <c r="A1138" s="130"/>
      <c r="B1138" s="131" t="s">
        <v>811</v>
      </c>
      <c r="C1138" s="206"/>
      <c r="D1138" s="335" t="s">
        <v>836</v>
      </c>
      <c r="E1138" s="218"/>
      <c r="F1138" s="1055"/>
      <c r="G1138" s="1056"/>
      <c r="H1138" s="335" t="s">
        <v>861</v>
      </c>
      <c r="I1138" s="335" t="s">
        <v>874</v>
      </c>
      <c r="J1138" s="335"/>
      <c r="K1138" s="390" t="s">
        <v>2007</v>
      </c>
      <c r="L1138" s="390"/>
      <c r="M1138" s="765"/>
      <c r="N1138" s="765"/>
      <c r="O1138" s="390"/>
      <c r="P1138" s="598"/>
      <c r="Q1138" s="599"/>
      <c r="R1138" s="599"/>
      <c r="S1138" s="599">
        <v>4</v>
      </c>
      <c r="T1138" s="599"/>
      <c r="U1138" s="599"/>
      <c r="V1138" s="599"/>
      <c r="W1138" s="600"/>
      <c r="X1138" s="130"/>
      <c r="Y1138" s="130"/>
      <c r="Z1138" s="112"/>
      <c r="AA1138" s="83"/>
      <c r="AB1138" s="83"/>
      <c r="AC1138" s="83" t="str">
        <f t="shared" ref="AC1138:AC1201" si="28">IF(C1138&lt;&gt;"",SUMIF(D$6:D$1540,D1138,P$6:Q$1540),"")</f>
        <v/>
      </c>
      <c r="AD1138" s="83"/>
      <c r="AE1138" s="83"/>
      <c r="AF1138" s="83"/>
      <c r="AG1138" s="83"/>
      <c r="AH1138" s="83"/>
      <c r="AI1138" s="83"/>
      <c r="AJ1138" s="83"/>
      <c r="AK1138" s="83"/>
      <c r="AL1138" s="83"/>
      <c r="AM1138" s="83"/>
      <c r="AN1138" s="83"/>
      <c r="AO1138" s="83"/>
      <c r="AP1138" s="83"/>
      <c r="AQ1138" s="83"/>
      <c r="AR1138" s="83"/>
      <c r="AS1138" s="83"/>
      <c r="AT1138" s="83"/>
      <c r="AU1138" s="83"/>
      <c r="AV1138" s="83"/>
      <c r="AW1138" s="83"/>
      <c r="AX1138" s="83"/>
      <c r="AY1138" s="83"/>
      <c r="AZ1138" s="83"/>
      <c r="BA1138" s="83"/>
      <c r="BB1138" s="83"/>
      <c r="BC1138" s="83"/>
      <c r="BD1138" s="83"/>
      <c r="BE1138" s="83"/>
      <c r="BF1138" s="83"/>
      <c r="BG1138" s="83"/>
      <c r="BH1138" s="83"/>
      <c r="BI1138" s="83"/>
      <c r="BJ1138" s="83"/>
      <c r="BK1138" s="83"/>
      <c r="BL1138" s="83"/>
      <c r="BM1138" s="83"/>
      <c r="BN1138" s="83"/>
      <c r="BO1138" s="83"/>
      <c r="BP1138" s="83"/>
      <c r="BQ1138" s="83"/>
      <c r="BR1138" s="83"/>
      <c r="BS1138" s="83"/>
      <c r="BT1138" s="83"/>
      <c r="BU1138" s="83"/>
      <c r="BV1138" s="83"/>
      <c r="BW1138" s="83"/>
      <c r="BX1138" s="83"/>
      <c r="BY1138" s="83"/>
      <c r="BZ1138" s="83"/>
      <c r="CA1138" s="83"/>
      <c r="CB1138" s="83"/>
      <c r="CC1138" s="83"/>
      <c r="CD1138" s="83"/>
      <c r="CE1138" s="83"/>
      <c r="CF1138" s="83"/>
      <c r="CG1138" s="83"/>
      <c r="CH1138" s="83"/>
      <c r="CI1138" s="83"/>
      <c r="CJ1138" s="83"/>
      <c r="CK1138" s="83"/>
      <c r="CL1138" s="83"/>
      <c r="CM1138" s="83"/>
      <c r="CN1138" s="83"/>
      <c r="CO1138" s="83"/>
      <c r="CP1138" s="83"/>
      <c r="CQ1138" s="83"/>
      <c r="CR1138" s="83"/>
      <c r="CS1138" s="83"/>
      <c r="CT1138" s="83"/>
      <c r="CU1138" s="83"/>
      <c r="CV1138" s="83"/>
      <c r="CW1138" s="83"/>
      <c r="CX1138" s="83"/>
      <c r="CY1138" s="83"/>
      <c r="CZ1138" s="83"/>
      <c r="DA1138" s="83"/>
      <c r="DB1138" s="83"/>
      <c r="DC1138" s="83"/>
      <c r="DD1138" s="83"/>
      <c r="DE1138" s="83"/>
      <c r="DF1138" s="83"/>
      <c r="DG1138" s="83"/>
      <c r="DH1138" s="83"/>
      <c r="DI1138" s="83"/>
      <c r="DJ1138" s="83"/>
      <c r="DK1138" s="83"/>
      <c r="DL1138" s="83"/>
      <c r="DM1138" s="83"/>
      <c r="DN1138" s="83"/>
      <c r="DO1138" s="83"/>
      <c r="DP1138" s="83"/>
      <c r="DQ1138" s="83"/>
      <c r="DR1138" s="83"/>
      <c r="DS1138" s="83"/>
      <c r="DT1138" s="83"/>
      <c r="DU1138" s="83"/>
      <c r="DV1138" s="83"/>
      <c r="DW1138" s="83"/>
      <c r="DX1138" s="83"/>
      <c r="DY1138" s="83"/>
      <c r="DZ1138" s="83"/>
      <c r="EA1138" s="83"/>
      <c r="EB1138" s="83"/>
      <c r="EC1138" s="83"/>
      <c r="ED1138" s="83"/>
      <c r="EE1138" s="83"/>
      <c r="EF1138" s="83"/>
      <c r="EG1138" s="83"/>
      <c r="EH1138" s="83"/>
      <c r="EI1138" s="83"/>
      <c r="EJ1138" s="83"/>
      <c r="EK1138" s="83"/>
      <c r="EL1138" s="83"/>
      <c r="EM1138" s="83"/>
      <c r="EN1138" s="83"/>
      <c r="EO1138" s="83"/>
      <c r="EP1138" s="83"/>
      <c r="EQ1138" s="83"/>
      <c r="ER1138" s="83"/>
      <c r="ES1138" s="83"/>
      <c r="ET1138" s="83"/>
      <c r="EU1138" s="83"/>
      <c r="EV1138" s="83"/>
      <c r="EW1138" s="83"/>
      <c r="EX1138" s="83"/>
      <c r="EY1138" s="83"/>
      <c r="EZ1138" s="83"/>
      <c r="FA1138" s="83"/>
      <c r="FB1138" s="83"/>
      <c r="FC1138" s="83"/>
      <c r="FD1138" s="83"/>
      <c r="FE1138" s="83"/>
      <c r="FF1138" s="83"/>
      <c r="FG1138" s="83"/>
      <c r="FH1138" s="83"/>
      <c r="FI1138" s="83"/>
      <c r="FJ1138" s="83"/>
      <c r="FK1138" s="83"/>
      <c r="FL1138" s="83"/>
      <c r="FM1138" s="83"/>
      <c r="FN1138" s="83"/>
      <c r="FO1138" s="83"/>
      <c r="FP1138" s="83"/>
      <c r="FQ1138" s="83"/>
      <c r="FR1138" s="83"/>
      <c r="FS1138" s="83"/>
      <c r="FT1138" s="83"/>
      <c r="FU1138" s="83"/>
      <c r="FV1138" s="83"/>
      <c r="FW1138" s="83"/>
      <c r="FX1138" s="83"/>
      <c r="FY1138" s="83"/>
      <c r="FZ1138" s="83"/>
      <c r="GA1138" s="83"/>
      <c r="GB1138" s="83"/>
      <c r="GC1138" s="83"/>
      <c r="GD1138" s="83"/>
      <c r="GE1138" s="83"/>
      <c r="GF1138" s="83"/>
      <c r="GG1138" s="83"/>
      <c r="GH1138" s="83"/>
      <c r="GI1138" s="83"/>
      <c r="GJ1138" s="83"/>
      <c r="GK1138" s="83"/>
      <c r="GL1138" s="83"/>
      <c r="GM1138" s="83"/>
      <c r="GN1138" s="83"/>
      <c r="GO1138" s="83"/>
      <c r="GP1138" s="83"/>
      <c r="GQ1138" s="83"/>
      <c r="GR1138" s="83"/>
      <c r="GS1138" s="83"/>
      <c r="GT1138" s="83"/>
      <c r="GU1138" s="83"/>
      <c r="GV1138" s="83"/>
      <c r="GW1138" s="83"/>
      <c r="GX1138" s="83"/>
      <c r="GY1138" s="83"/>
      <c r="GZ1138" s="83"/>
      <c r="HA1138" s="83"/>
      <c r="HB1138" s="83"/>
      <c r="HC1138" s="83"/>
      <c r="HD1138" s="83"/>
      <c r="HE1138" s="83"/>
      <c r="HF1138" s="83"/>
      <c r="HG1138" s="83"/>
      <c r="HH1138" s="83"/>
      <c r="HI1138" s="83"/>
      <c r="HJ1138" s="83"/>
      <c r="HK1138" s="83"/>
      <c r="HL1138" s="83"/>
      <c r="HM1138" s="83"/>
      <c r="HN1138" s="83"/>
      <c r="HO1138" s="83"/>
      <c r="HP1138" s="83"/>
      <c r="HQ1138" s="83"/>
      <c r="HR1138" s="83"/>
      <c r="HS1138" s="83"/>
      <c r="HT1138" s="83"/>
      <c r="HU1138" s="83"/>
      <c r="HV1138" s="83"/>
      <c r="HW1138" s="83"/>
      <c r="HX1138" s="83"/>
      <c r="HY1138" s="83"/>
      <c r="HZ1138" s="83"/>
      <c r="IA1138" s="83"/>
      <c r="IB1138" s="83"/>
      <c r="IC1138" s="83"/>
      <c r="ID1138" s="83"/>
      <c r="IE1138" s="83"/>
      <c r="IF1138" s="83"/>
      <c r="IG1138" s="83"/>
      <c r="IH1138" s="83"/>
      <c r="II1138" s="83"/>
      <c r="IJ1138" s="83"/>
      <c r="IK1138" s="83"/>
      <c r="IL1138" s="83"/>
      <c r="IM1138" s="83"/>
      <c r="IN1138" s="83"/>
      <c r="IO1138" s="83"/>
      <c r="IP1138" s="83"/>
      <c r="IQ1138" s="83"/>
      <c r="IR1138" s="83"/>
      <c r="IS1138" s="83"/>
      <c r="IT1138" s="83"/>
      <c r="IU1138" s="83"/>
      <c r="IV1138" s="83"/>
      <c r="IW1138" s="83"/>
      <c r="IX1138" s="83"/>
      <c r="IY1138" s="83"/>
      <c r="IZ1138" s="83"/>
      <c r="JA1138" s="83"/>
      <c r="JB1138" s="83"/>
      <c r="JC1138" s="83"/>
      <c r="JD1138" s="83"/>
      <c r="JE1138" s="83"/>
    </row>
    <row r="1139" spans="1:265" s="8" customFormat="1" ht="15" customHeight="1" thickBot="1" x14ac:dyDescent="0.25">
      <c r="A1139" s="161"/>
      <c r="B1139" s="162" t="s">
        <v>811</v>
      </c>
      <c r="C1139" s="209"/>
      <c r="D1139" s="360" t="s">
        <v>836</v>
      </c>
      <c r="E1139" s="225"/>
      <c r="F1139" s="1057"/>
      <c r="G1139" s="1058"/>
      <c r="H1139" s="360" t="s">
        <v>861</v>
      </c>
      <c r="I1139" s="360" t="s">
        <v>874</v>
      </c>
      <c r="J1139" s="360"/>
      <c r="K1139" s="396" t="s">
        <v>2057</v>
      </c>
      <c r="L1139" s="396"/>
      <c r="M1139" s="1173"/>
      <c r="N1139" s="1173"/>
      <c r="O1139" s="942"/>
      <c r="P1139" s="601"/>
      <c r="Q1139" s="602"/>
      <c r="R1139" s="602"/>
      <c r="S1139" s="602"/>
      <c r="T1139" s="602">
        <v>6</v>
      </c>
      <c r="U1139" s="602"/>
      <c r="V1139" s="602"/>
      <c r="W1139" s="603"/>
      <c r="X1139" s="161">
        <f>SUM(P1131:W1139)</f>
        <v>40</v>
      </c>
      <c r="Y1139" s="161">
        <f>X1139</f>
        <v>40</v>
      </c>
      <c r="Z1139" s="112"/>
      <c r="AA1139" s="83"/>
      <c r="AB1139" s="83"/>
      <c r="AC1139" s="83" t="str">
        <f t="shared" si="28"/>
        <v/>
      </c>
      <c r="AD1139" s="83"/>
      <c r="AE1139" s="83"/>
      <c r="AF1139" s="83"/>
      <c r="AG1139" s="83"/>
      <c r="AH1139" s="83"/>
      <c r="AI1139" s="83"/>
      <c r="AJ1139" s="83"/>
      <c r="AK1139" s="83"/>
      <c r="AL1139" s="83"/>
      <c r="AM1139" s="83"/>
      <c r="AN1139" s="83"/>
      <c r="AO1139" s="83"/>
      <c r="AP1139" s="83"/>
      <c r="AQ1139" s="83"/>
      <c r="AR1139" s="83"/>
      <c r="AS1139" s="83"/>
      <c r="AT1139" s="83"/>
      <c r="AU1139" s="83"/>
      <c r="AV1139" s="83"/>
      <c r="AW1139" s="83"/>
      <c r="AX1139" s="83"/>
      <c r="AY1139" s="83"/>
      <c r="AZ1139" s="83"/>
      <c r="BA1139" s="83"/>
      <c r="BB1139" s="83"/>
      <c r="BC1139" s="83"/>
      <c r="BD1139" s="83"/>
      <c r="BE1139" s="83"/>
      <c r="BF1139" s="83"/>
      <c r="BG1139" s="83"/>
      <c r="BH1139" s="83"/>
      <c r="BI1139" s="83"/>
      <c r="BJ1139" s="83"/>
      <c r="BK1139" s="83"/>
      <c r="BL1139" s="83"/>
      <c r="BM1139" s="83"/>
      <c r="BN1139" s="83"/>
      <c r="BO1139" s="83"/>
      <c r="BP1139" s="83"/>
      <c r="BQ1139" s="83"/>
      <c r="BR1139" s="83"/>
      <c r="BS1139" s="83"/>
      <c r="BT1139" s="83"/>
      <c r="BU1139" s="83"/>
      <c r="BV1139" s="83"/>
      <c r="BW1139" s="83"/>
      <c r="BX1139" s="83"/>
      <c r="BY1139" s="83"/>
      <c r="BZ1139" s="83"/>
      <c r="CA1139" s="83"/>
      <c r="CB1139" s="83"/>
      <c r="CC1139" s="83"/>
      <c r="CD1139" s="83"/>
      <c r="CE1139" s="83"/>
      <c r="CF1139" s="83"/>
      <c r="CG1139" s="83"/>
      <c r="CH1139" s="83"/>
      <c r="CI1139" s="83"/>
      <c r="CJ1139" s="83"/>
      <c r="CK1139" s="83"/>
      <c r="CL1139" s="83"/>
      <c r="CM1139" s="83"/>
      <c r="CN1139" s="83"/>
      <c r="CO1139" s="83"/>
      <c r="CP1139" s="83"/>
      <c r="CQ1139" s="83"/>
      <c r="CR1139" s="83"/>
      <c r="CS1139" s="83"/>
      <c r="CT1139" s="83"/>
      <c r="CU1139" s="83"/>
      <c r="CV1139" s="83"/>
      <c r="CW1139" s="83"/>
      <c r="CX1139" s="83"/>
      <c r="CY1139" s="83"/>
      <c r="CZ1139" s="83"/>
      <c r="DA1139" s="83"/>
      <c r="DB1139" s="83"/>
      <c r="DC1139" s="83"/>
      <c r="DD1139" s="83"/>
      <c r="DE1139" s="83"/>
      <c r="DF1139" s="83"/>
      <c r="DG1139" s="83"/>
      <c r="DH1139" s="83"/>
      <c r="DI1139" s="83"/>
      <c r="DJ1139" s="83"/>
      <c r="DK1139" s="83"/>
      <c r="DL1139" s="83"/>
      <c r="DM1139" s="83"/>
      <c r="DN1139" s="83"/>
      <c r="DO1139" s="83"/>
      <c r="DP1139" s="83"/>
      <c r="DQ1139" s="83"/>
      <c r="DR1139" s="83"/>
      <c r="DS1139" s="83"/>
      <c r="DT1139" s="83"/>
      <c r="DU1139" s="83"/>
      <c r="DV1139" s="83"/>
      <c r="DW1139" s="83"/>
      <c r="DX1139" s="83"/>
      <c r="DY1139" s="83"/>
      <c r="DZ1139" s="83"/>
      <c r="EA1139" s="83"/>
      <c r="EB1139" s="83"/>
      <c r="EC1139" s="83"/>
      <c r="ED1139" s="83"/>
      <c r="EE1139" s="83"/>
      <c r="EF1139" s="83"/>
      <c r="EG1139" s="83"/>
      <c r="EH1139" s="83"/>
      <c r="EI1139" s="83"/>
      <c r="EJ1139" s="83"/>
      <c r="EK1139" s="83"/>
      <c r="EL1139" s="83"/>
      <c r="EM1139" s="83"/>
      <c r="EN1139" s="83"/>
      <c r="EO1139" s="83"/>
      <c r="EP1139" s="83"/>
      <c r="EQ1139" s="83"/>
      <c r="ER1139" s="83"/>
      <c r="ES1139" s="83"/>
      <c r="ET1139" s="83"/>
      <c r="EU1139" s="83"/>
      <c r="EV1139" s="83"/>
      <c r="EW1139" s="83"/>
      <c r="EX1139" s="83"/>
      <c r="EY1139" s="83"/>
      <c r="EZ1139" s="83"/>
      <c r="FA1139" s="83"/>
      <c r="FB1139" s="83"/>
      <c r="FC1139" s="83"/>
      <c r="FD1139" s="83"/>
      <c r="FE1139" s="83"/>
      <c r="FF1139" s="83"/>
      <c r="FG1139" s="83"/>
      <c r="FH1139" s="83"/>
      <c r="FI1139" s="83"/>
      <c r="FJ1139" s="83"/>
      <c r="FK1139" s="83"/>
      <c r="FL1139" s="83"/>
      <c r="FM1139" s="83"/>
      <c r="FN1139" s="83"/>
      <c r="FO1139" s="83"/>
      <c r="FP1139" s="83"/>
      <c r="FQ1139" s="83"/>
      <c r="FR1139" s="83"/>
      <c r="FS1139" s="83"/>
      <c r="FT1139" s="83"/>
      <c r="FU1139" s="83"/>
      <c r="FV1139" s="83"/>
      <c r="FW1139" s="83"/>
      <c r="FX1139" s="83"/>
      <c r="FY1139" s="83"/>
      <c r="FZ1139" s="83"/>
      <c r="GA1139" s="83"/>
      <c r="GB1139" s="83"/>
      <c r="GC1139" s="83"/>
      <c r="GD1139" s="83"/>
      <c r="GE1139" s="83"/>
      <c r="GF1139" s="83"/>
      <c r="GG1139" s="83"/>
      <c r="GH1139" s="83"/>
      <c r="GI1139" s="83"/>
      <c r="GJ1139" s="83"/>
      <c r="GK1139" s="83"/>
      <c r="GL1139" s="83"/>
      <c r="GM1139" s="83"/>
      <c r="GN1139" s="83"/>
      <c r="GO1139" s="83"/>
      <c r="GP1139" s="83"/>
      <c r="GQ1139" s="83"/>
      <c r="GR1139" s="83"/>
      <c r="GS1139" s="83"/>
      <c r="GT1139" s="83"/>
      <c r="GU1139" s="83"/>
      <c r="GV1139" s="83"/>
      <c r="GW1139" s="83"/>
      <c r="GX1139" s="83"/>
      <c r="GY1139" s="83"/>
      <c r="GZ1139" s="83"/>
      <c r="HA1139" s="83"/>
      <c r="HB1139" s="83"/>
      <c r="HC1139" s="83"/>
      <c r="HD1139" s="83"/>
      <c r="HE1139" s="83"/>
      <c r="HF1139" s="83"/>
      <c r="HG1139" s="83"/>
      <c r="HH1139" s="83"/>
      <c r="HI1139" s="83"/>
      <c r="HJ1139" s="83"/>
      <c r="HK1139" s="83"/>
      <c r="HL1139" s="83"/>
      <c r="HM1139" s="83"/>
      <c r="HN1139" s="83"/>
      <c r="HO1139" s="83"/>
      <c r="HP1139" s="83"/>
      <c r="HQ1139" s="83"/>
      <c r="HR1139" s="83"/>
      <c r="HS1139" s="83"/>
      <c r="HT1139" s="83"/>
      <c r="HU1139" s="83"/>
      <c r="HV1139" s="83"/>
      <c r="HW1139" s="83"/>
      <c r="HX1139" s="83"/>
      <c r="HY1139" s="83"/>
      <c r="HZ1139" s="83"/>
      <c r="IA1139" s="83"/>
      <c r="IB1139" s="83"/>
      <c r="IC1139" s="83"/>
      <c r="ID1139" s="83"/>
      <c r="IE1139" s="83"/>
      <c r="IF1139" s="83"/>
      <c r="IG1139" s="83"/>
      <c r="IH1139" s="83"/>
      <c r="II1139" s="83"/>
      <c r="IJ1139" s="83"/>
      <c r="IK1139" s="83"/>
      <c r="IL1139" s="83"/>
      <c r="IM1139" s="83"/>
      <c r="IN1139" s="83"/>
      <c r="IO1139" s="83"/>
      <c r="IP1139" s="83"/>
      <c r="IQ1139" s="83"/>
      <c r="IR1139" s="83"/>
      <c r="IS1139" s="83"/>
      <c r="IT1139" s="83"/>
      <c r="IU1139" s="83"/>
      <c r="IV1139" s="83"/>
      <c r="IW1139" s="83"/>
      <c r="IX1139" s="83"/>
      <c r="IY1139" s="83"/>
      <c r="IZ1139" s="83"/>
      <c r="JA1139" s="83"/>
      <c r="JB1139" s="83"/>
      <c r="JC1139" s="83"/>
      <c r="JD1139" s="83"/>
      <c r="JE1139" s="83"/>
    </row>
    <row r="1140" spans="1:265" s="8" customFormat="1" ht="15" customHeight="1" x14ac:dyDescent="0.2">
      <c r="A1140" s="572">
        <f>+A1131+1</f>
        <v>119</v>
      </c>
      <c r="B1140" s="1091" t="s">
        <v>812</v>
      </c>
      <c r="C1140" s="201" t="s">
        <v>35</v>
      </c>
      <c r="D1140" s="359" t="s">
        <v>837</v>
      </c>
      <c r="E1140" s="215" t="s">
        <v>86</v>
      </c>
      <c r="F1140" s="1042" t="s">
        <v>848</v>
      </c>
      <c r="G1140" s="1043" t="s">
        <v>912</v>
      </c>
      <c r="H1140" s="359" t="s">
        <v>914</v>
      </c>
      <c r="I1140" s="359" t="s">
        <v>874</v>
      </c>
      <c r="J1140" s="359"/>
      <c r="K1140" s="395" t="s">
        <v>915</v>
      </c>
      <c r="L1140" s="395" t="s">
        <v>97</v>
      </c>
      <c r="M1140" s="766" t="s">
        <v>451</v>
      </c>
      <c r="N1140" s="766" t="s">
        <v>24</v>
      </c>
      <c r="O1140" s="395" t="s">
        <v>435</v>
      </c>
      <c r="P1140" s="595">
        <v>6</v>
      </c>
      <c r="Q1140" s="596">
        <v>3</v>
      </c>
      <c r="R1140" s="596"/>
      <c r="S1140" s="596"/>
      <c r="T1140" s="596"/>
      <c r="U1140" s="596"/>
      <c r="V1140" s="596"/>
      <c r="W1140" s="597"/>
      <c r="X1140" s="572"/>
      <c r="Y1140" s="572"/>
      <c r="Z1140" s="112" t="str">
        <f>C1140</f>
        <v>TC</v>
      </c>
      <c r="AA1140" s="83" t="s">
        <v>1476</v>
      </c>
      <c r="AB1140" s="83" t="s">
        <v>1479</v>
      </c>
      <c r="AC1140" s="83">
        <f t="shared" si="28"/>
        <v>20</v>
      </c>
      <c r="AD1140" s="83" t="s">
        <v>2290</v>
      </c>
      <c r="AE1140" s="83"/>
      <c r="AF1140" s="83"/>
      <c r="AG1140" s="83"/>
      <c r="AH1140" s="83"/>
      <c r="AI1140" s="83"/>
      <c r="AJ1140" s="83"/>
      <c r="AK1140" s="83"/>
      <c r="AL1140" s="83"/>
      <c r="AM1140" s="83"/>
      <c r="AN1140" s="83"/>
      <c r="AO1140" s="83"/>
      <c r="AP1140" s="83"/>
      <c r="AQ1140" s="83"/>
      <c r="AR1140" s="83"/>
      <c r="AS1140" s="83"/>
      <c r="AT1140" s="83"/>
      <c r="AU1140" s="83"/>
      <c r="AV1140" s="83"/>
      <c r="AW1140" s="83"/>
      <c r="AX1140" s="83"/>
      <c r="AY1140" s="83"/>
      <c r="AZ1140" s="83"/>
      <c r="BA1140" s="83"/>
      <c r="BB1140" s="83"/>
      <c r="BC1140" s="83"/>
      <c r="BD1140" s="83"/>
      <c r="BE1140" s="83"/>
      <c r="BF1140" s="83"/>
      <c r="BG1140" s="83"/>
      <c r="BH1140" s="83"/>
      <c r="BI1140" s="83"/>
      <c r="BJ1140" s="83"/>
      <c r="BK1140" s="83"/>
      <c r="BL1140" s="83"/>
      <c r="BM1140" s="83"/>
      <c r="BN1140" s="83"/>
      <c r="BO1140" s="83"/>
      <c r="BP1140" s="83"/>
      <c r="BQ1140" s="83"/>
      <c r="BR1140" s="83"/>
      <c r="BS1140" s="83"/>
      <c r="BT1140" s="83"/>
      <c r="BU1140" s="83"/>
      <c r="BV1140" s="83"/>
      <c r="BW1140" s="83"/>
      <c r="BX1140" s="83"/>
      <c r="BY1140" s="83"/>
      <c r="BZ1140" s="83"/>
      <c r="CA1140" s="83"/>
      <c r="CB1140" s="83"/>
      <c r="CC1140" s="83"/>
      <c r="CD1140" s="83"/>
      <c r="CE1140" s="83"/>
      <c r="CF1140" s="83"/>
      <c r="CG1140" s="83"/>
      <c r="CH1140" s="83"/>
      <c r="CI1140" s="83"/>
      <c r="CJ1140" s="83"/>
      <c r="CK1140" s="83"/>
      <c r="CL1140" s="83"/>
      <c r="CM1140" s="83"/>
      <c r="CN1140" s="83"/>
      <c r="CO1140" s="83"/>
      <c r="CP1140" s="83"/>
      <c r="CQ1140" s="83"/>
      <c r="CR1140" s="83"/>
      <c r="CS1140" s="83"/>
      <c r="CT1140" s="83"/>
      <c r="CU1140" s="83"/>
      <c r="CV1140" s="83"/>
      <c r="CW1140" s="83"/>
      <c r="CX1140" s="83"/>
      <c r="CY1140" s="83"/>
      <c r="CZ1140" s="83"/>
      <c r="DA1140" s="83"/>
      <c r="DB1140" s="83"/>
      <c r="DC1140" s="83"/>
      <c r="DD1140" s="83"/>
      <c r="DE1140" s="83"/>
      <c r="DF1140" s="83"/>
      <c r="DG1140" s="83"/>
      <c r="DH1140" s="83"/>
      <c r="DI1140" s="83"/>
      <c r="DJ1140" s="83"/>
      <c r="DK1140" s="83"/>
      <c r="DL1140" s="83"/>
      <c r="DM1140" s="83"/>
      <c r="DN1140" s="83"/>
      <c r="DO1140" s="83"/>
      <c r="DP1140" s="83"/>
      <c r="DQ1140" s="83"/>
      <c r="DR1140" s="83"/>
      <c r="DS1140" s="83"/>
      <c r="DT1140" s="83"/>
      <c r="DU1140" s="83"/>
      <c r="DV1140" s="83"/>
      <c r="DW1140" s="83"/>
      <c r="DX1140" s="83"/>
      <c r="DY1140" s="83"/>
      <c r="DZ1140" s="83"/>
      <c r="EA1140" s="83"/>
      <c r="EB1140" s="83"/>
      <c r="EC1140" s="83"/>
      <c r="ED1140" s="83"/>
      <c r="EE1140" s="83"/>
      <c r="EF1140" s="83"/>
      <c r="EG1140" s="83"/>
      <c r="EH1140" s="83"/>
      <c r="EI1140" s="83"/>
      <c r="EJ1140" s="83"/>
      <c r="EK1140" s="83"/>
      <c r="EL1140" s="83"/>
      <c r="EM1140" s="83"/>
      <c r="EN1140" s="83"/>
      <c r="EO1140" s="83"/>
      <c r="EP1140" s="83"/>
      <c r="EQ1140" s="83"/>
      <c r="ER1140" s="83"/>
      <c r="ES1140" s="83"/>
      <c r="ET1140" s="83"/>
      <c r="EU1140" s="83"/>
      <c r="EV1140" s="83"/>
      <c r="EW1140" s="83"/>
      <c r="EX1140" s="83"/>
      <c r="EY1140" s="83"/>
      <c r="EZ1140" s="83"/>
      <c r="FA1140" s="83"/>
      <c r="FB1140" s="83"/>
      <c r="FC1140" s="83"/>
      <c r="FD1140" s="83"/>
      <c r="FE1140" s="83"/>
      <c r="FF1140" s="83"/>
      <c r="FG1140" s="83"/>
      <c r="FH1140" s="83"/>
      <c r="FI1140" s="83"/>
      <c r="FJ1140" s="83"/>
      <c r="FK1140" s="83"/>
      <c r="FL1140" s="83"/>
      <c r="FM1140" s="83"/>
      <c r="FN1140" s="83"/>
      <c r="FO1140" s="83"/>
      <c r="FP1140" s="83"/>
      <c r="FQ1140" s="83"/>
      <c r="FR1140" s="83"/>
      <c r="FS1140" s="83"/>
      <c r="FT1140" s="83"/>
      <c r="FU1140" s="83"/>
      <c r="FV1140" s="83"/>
      <c r="FW1140" s="83"/>
      <c r="FX1140" s="83"/>
      <c r="FY1140" s="83"/>
      <c r="FZ1140" s="83"/>
      <c r="GA1140" s="83"/>
      <c r="GB1140" s="83"/>
      <c r="GC1140" s="83"/>
      <c r="GD1140" s="83"/>
      <c r="GE1140" s="83"/>
      <c r="GF1140" s="83"/>
      <c r="GG1140" s="83"/>
      <c r="GH1140" s="83"/>
      <c r="GI1140" s="83"/>
      <c r="GJ1140" s="83"/>
      <c r="GK1140" s="83"/>
      <c r="GL1140" s="83"/>
      <c r="GM1140" s="83"/>
      <c r="GN1140" s="83"/>
      <c r="GO1140" s="83"/>
      <c r="GP1140" s="83"/>
      <c r="GQ1140" s="83"/>
      <c r="GR1140" s="83"/>
      <c r="GS1140" s="83"/>
      <c r="GT1140" s="83"/>
      <c r="GU1140" s="83"/>
      <c r="GV1140" s="83"/>
      <c r="GW1140" s="83"/>
      <c r="GX1140" s="83"/>
      <c r="GY1140" s="83"/>
      <c r="GZ1140" s="83"/>
      <c r="HA1140" s="83"/>
      <c r="HB1140" s="83"/>
      <c r="HC1140" s="83"/>
      <c r="HD1140" s="83"/>
      <c r="HE1140" s="83"/>
      <c r="HF1140" s="83"/>
      <c r="HG1140" s="83"/>
      <c r="HH1140" s="83"/>
      <c r="HI1140" s="83"/>
      <c r="HJ1140" s="83"/>
      <c r="HK1140" s="83"/>
      <c r="HL1140" s="83"/>
      <c r="HM1140" s="83"/>
      <c r="HN1140" s="83"/>
      <c r="HO1140" s="83"/>
      <c r="HP1140" s="83"/>
      <c r="HQ1140" s="83"/>
      <c r="HR1140" s="83"/>
      <c r="HS1140" s="83"/>
      <c r="HT1140" s="83"/>
      <c r="HU1140" s="83"/>
      <c r="HV1140" s="83"/>
      <c r="HW1140" s="83"/>
      <c r="HX1140" s="83"/>
      <c r="HY1140" s="83"/>
      <c r="HZ1140" s="83"/>
      <c r="IA1140" s="83"/>
      <c r="IB1140" s="83"/>
      <c r="IC1140" s="83"/>
      <c r="ID1140" s="83"/>
      <c r="IE1140" s="83"/>
      <c r="IF1140" s="83"/>
      <c r="IG1140" s="83"/>
      <c r="IH1140" s="83"/>
      <c r="II1140" s="83"/>
      <c r="IJ1140" s="83"/>
      <c r="IK1140" s="83"/>
      <c r="IL1140" s="83"/>
      <c r="IM1140" s="83"/>
      <c r="IN1140" s="83"/>
      <c r="IO1140" s="83"/>
      <c r="IP1140" s="83"/>
      <c r="IQ1140" s="83"/>
      <c r="IR1140" s="83"/>
      <c r="IS1140" s="83"/>
      <c r="IT1140" s="83"/>
      <c r="IU1140" s="83"/>
      <c r="IV1140" s="83"/>
      <c r="IW1140" s="83"/>
      <c r="IX1140" s="83"/>
      <c r="IY1140" s="83"/>
      <c r="IZ1140" s="83"/>
      <c r="JA1140" s="83"/>
      <c r="JB1140" s="83"/>
      <c r="JC1140" s="83"/>
      <c r="JD1140" s="83"/>
      <c r="JE1140" s="83"/>
    </row>
    <row r="1141" spans="1:265" s="8" customFormat="1" ht="15" customHeight="1" x14ac:dyDescent="0.2">
      <c r="A1141" s="573"/>
      <c r="B1141" s="131" t="s">
        <v>812</v>
      </c>
      <c r="C1141" s="206"/>
      <c r="D1141" s="335" t="s">
        <v>837</v>
      </c>
      <c r="E1141" s="218"/>
      <c r="F1141" s="1055"/>
      <c r="G1141" s="1056"/>
      <c r="H1141" s="335" t="s">
        <v>861</v>
      </c>
      <c r="I1141" s="335" t="s">
        <v>874</v>
      </c>
      <c r="J1141" s="335"/>
      <c r="K1141" s="390" t="s">
        <v>915</v>
      </c>
      <c r="L1141" s="390" t="s">
        <v>97</v>
      </c>
      <c r="M1141" s="765" t="s">
        <v>451</v>
      </c>
      <c r="N1141" s="765" t="s">
        <v>101</v>
      </c>
      <c r="O1141" s="390" t="s">
        <v>435</v>
      </c>
      <c r="P1141" s="598">
        <v>6</v>
      </c>
      <c r="Q1141" s="599">
        <v>3</v>
      </c>
      <c r="R1141" s="599"/>
      <c r="S1141" s="599"/>
      <c r="T1141" s="599"/>
      <c r="U1141" s="599"/>
      <c r="V1141" s="599"/>
      <c r="W1141" s="600"/>
      <c r="X1141" s="573"/>
      <c r="Y1141" s="573"/>
      <c r="Z1141" s="112"/>
      <c r="AA1141" s="83"/>
      <c r="AB1141" s="83"/>
      <c r="AC1141" s="83" t="str">
        <f t="shared" si="28"/>
        <v/>
      </c>
      <c r="AD1141" s="83"/>
      <c r="AE1141" s="83"/>
      <c r="AF1141" s="83"/>
      <c r="AG1141" s="83"/>
      <c r="AH1141" s="83"/>
      <c r="AI1141" s="83"/>
      <c r="AJ1141" s="83"/>
      <c r="AK1141" s="83"/>
      <c r="AL1141" s="83"/>
      <c r="AM1141" s="83"/>
      <c r="AN1141" s="83"/>
      <c r="AO1141" s="83"/>
      <c r="AP1141" s="83"/>
      <c r="AQ1141" s="83"/>
      <c r="AR1141" s="83"/>
      <c r="AS1141" s="83"/>
      <c r="AT1141" s="83"/>
      <c r="AU1141" s="83"/>
      <c r="AV1141" s="83"/>
      <c r="AW1141" s="83"/>
      <c r="AX1141" s="83"/>
      <c r="AY1141" s="83"/>
      <c r="AZ1141" s="83"/>
      <c r="BA1141" s="83"/>
      <c r="BB1141" s="83"/>
      <c r="BC1141" s="83"/>
      <c r="BD1141" s="83"/>
      <c r="BE1141" s="83"/>
      <c r="BF1141" s="83"/>
      <c r="BG1141" s="83"/>
      <c r="BH1141" s="83"/>
      <c r="BI1141" s="83"/>
      <c r="BJ1141" s="83"/>
      <c r="BK1141" s="83"/>
      <c r="BL1141" s="83"/>
      <c r="BM1141" s="83"/>
      <c r="BN1141" s="83"/>
      <c r="BO1141" s="83"/>
      <c r="BP1141" s="83"/>
      <c r="BQ1141" s="83"/>
      <c r="BR1141" s="83"/>
      <c r="BS1141" s="83"/>
      <c r="BT1141" s="83"/>
      <c r="BU1141" s="83"/>
      <c r="BV1141" s="83"/>
      <c r="BW1141" s="83"/>
      <c r="BX1141" s="83"/>
      <c r="BY1141" s="83"/>
      <c r="BZ1141" s="83"/>
      <c r="CA1141" s="83"/>
      <c r="CB1141" s="83"/>
      <c r="CC1141" s="83"/>
      <c r="CD1141" s="83"/>
      <c r="CE1141" s="83"/>
      <c r="CF1141" s="83"/>
      <c r="CG1141" s="83"/>
      <c r="CH1141" s="83"/>
      <c r="CI1141" s="83"/>
      <c r="CJ1141" s="83"/>
      <c r="CK1141" s="83"/>
      <c r="CL1141" s="83"/>
      <c r="CM1141" s="83"/>
      <c r="CN1141" s="83"/>
      <c r="CO1141" s="83"/>
      <c r="CP1141" s="83"/>
      <c r="CQ1141" s="83"/>
      <c r="CR1141" s="83"/>
      <c r="CS1141" s="83"/>
      <c r="CT1141" s="83"/>
      <c r="CU1141" s="83"/>
      <c r="CV1141" s="83"/>
      <c r="CW1141" s="83"/>
      <c r="CX1141" s="83"/>
      <c r="CY1141" s="83"/>
      <c r="CZ1141" s="83"/>
      <c r="DA1141" s="83"/>
      <c r="DB1141" s="83"/>
      <c r="DC1141" s="83"/>
      <c r="DD1141" s="83"/>
      <c r="DE1141" s="83"/>
      <c r="DF1141" s="83"/>
      <c r="DG1141" s="83"/>
      <c r="DH1141" s="83"/>
      <c r="DI1141" s="83"/>
      <c r="DJ1141" s="83"/>
      <c r="DK1141" s="83"/>
      <c r="DL1141" s="83"/>
      <c r="DM1141" s="83"/>
      <c r="DN1141" s="83"/>
      <c r="DO1141" s="83"/>
      <c r="DP1141" s="83"/>
      <c r="DQ1141" s="83"/>
      <c r="DR1141" s="83"/>
      <c r="DS1141" s="83"/>
      <c r="DT1141" s="83"/>
      <c r="DU1141" s="83"/>
      <c r="DV1141" s="83"/>
      <c r="DW1141" s="83"/>
      <c r="DX1141" s="83"/>
      <c r="DY1141" s="83"/>
      <c r="DZ1141" s="83"/>
      <c r="EA1141" s="83"/>
      <c r="EB1141" s="83"/>
      <c r="EC1141" s="83"/>
      <c r="ED1141" s="83"/>
      <c r="EE1141" s="83"/>
      <c r="EF1141" s="83"/>
      <c r="EG1141" s="83"/>
      <c r="EH1141" s="83"/>
      <c r="EI1141" s="83"/>
      <c r="EJ1141" s="83"/>
      <c r="EK1141" s="83"/>
      <c r="EL1141" s="83"/>
      <c r="EM1141" s="83"/>
      <c r="EN1141" s="83"/>
      <c r="EO1141" s="83"/>
      <c r="EP1141" s="83"/>
      <c r="EQ1141" s="83"/>
      <c r="ER1141" s="83"/>
      <c r="ES1141" s="83"/>
      <c r="ET1141" s="83"/>
      <c r="EU1141" s="83"/>
      <c r="EV1141" s="83"/>
      <c r="EW1141" s="83"/>
      <c r="EX1141" s="83"/>
      <c r="EY1141" s="83"/>
      <c r="EZ1141" s="83"/>
      <c r="FA1141" s="83"/>
      <c r="FB1141" s="83"/>
      <c r="FC1141" s="83"/>
      <c r="FD1141" s="83"/>
      <c r="FE1141" s="83"/>
      <c r="FF1141" s="83"/>
      <c r="FG1141" s="83"/>
      <c r="FH1141" s="83"/>
      <c r="FI1141" s="83"/>
      <c r="FJ1141" s="83"/>
      <c r="FK1141" s="83"/>
      <c r="FL1141" s="83"/>
      <c r="FM1141" s="83"/>
      <c r="FN1141" s="83"/>
      <c r="FO1141" s="83"/>
      <c r="FP1141" s="83"/>
      <c r="FQ1141" s="83"/>
      <c r="FR1141" s="83"/>
      <c r="FS1141" s="83"/>
      <c r="FT1141" s="83"/>
      <c r="FU1141" s="83"/>
      <c r="FV1141" s="83"/>
      <c r="FW1141" s="83"/>
      <c r="FX1141" s="83"/>
      <c r="FY1141" s="83"/>
      <c r="FZ1141" s="83"/>
      <c r="GA1141" s="83"/>
      <c r="GB1141" s="83"/>
      <c r="GC1141" s="83"/>
      <c r="GD1141" s="83"/>
      <c r="GE1141" s="83"/>
      <c r="GF1141" s="83"/>
      <c r="GG1141" s="83"/>
      <c r="GH1141" s="83"/>
      <c r="GI1141" s="83"/>
      <c r="GJ1141" s="83"/>
      <c r="GK1141" s="83"/>
      <c r="GL1141" s="83"/>
      <c r="GM1141" s="83"/>
      <c r="GN1141" s="83"/>
      <c r="GO1141" s="83"/>
      <c r="GP1141" s="83"/>
      <c r="GQ1141" s="83"/>
      <c r="GR1141" s="83"/>
      <c r="GS1141" s="83"/>
      <c r="GT1141" s="83"/>
      <c r="GU1141" s="83"/>
      <c r="GV1141" s="83"/>
      <c r="GW1141" s="83"/>
      <c r="GX1141" s="83"/>
      <c r="GY1141" s="83"/>
      <c r="GZ1141" s="83"/>
      <c r="HA1141" s="83"/>
      <c r="HB1141" s="83"/>
      <c r="HC1141" s="83"/>
      <c r="HD1141" s="83"/>
      <c r="HE1141" s="83"/>
      <c r="HF1141" s="83"/>
      <c r="HG1141" s="83"/>
      <c r="HH1141" s="83"/>
      <c r="HI1141" s="83"/>
      <c r="HJ1141" s="83"/>
      <c r="HK1141" s="83"/>
      <c r="HL1141" s="83"/>
      <c r="HM1141" s="83"/>
      <c r="HN1141" s="83"/>
      <c r="HO1141" s="83"/>
      <c r="HP1141" s="83"/>
      <c r="HQ1141" s="83"/>
      <c r="HR1141" s="83"/>
      <c r="HS1141" s="83"/>
      <c r="HT1141" s="83"/>
      <c r="HU1141" s="83"/>
      <c r="HV1141" s="83"/>
      <c r="HW1141" s="83"/>
      <c r="HX1141" s="83"/>
      <c r="HY1141" s="83"/>
      <c r="HZ1141" s="83"/>
      <c r="IA1141" s="83"/>
      <c r="IB1141" s="83"/>
      <c r="IC1141" s="83"/>
      <c r="ID1141" s="83"/>
      <c r="IE1141" s="83"/>
      <c r="IF1141" s="83"/>
      <c r="IG1141" s="83"/>
      <c r="IH1141" s="83"/>
      <c r="II1141" s="83"/>
      <c r="IJ1141" s="83"/>
      <c r="IK1141" s="83"/>
      <c r="IL1141" s="83"/>
      <c r="IM1141" s="83"/>
      <c r="IN1141" s="83"/>
      <c r="IO1141" s="83"/>
      <c r="IP1141" s="83"/>
      <c r="IQ1141" s="83"/>
      <c r="IR1141" s="83"/>
      <c r="IS1141" s="83"/>
      <c r="IT1141" s="83"/>
      <c r="IU1141" s="83"/>
      <c r="IV1141" s="83"/>
      <c r="IW1141" s="83"/>
      <c r="IX1141" s="83"/>
      <c r="IY1141" s="83"/>
      <c r="IZ1141" s="83"/>
      <c r="JA1141" s="83"/>
      <c r="JB1141" s="83"/>
      <c r="JC1141" s="83"/>
      <c r="JD1141" s="83"/>
      <c r="JE1141" s="83"/>
    </row>
    <row r="1142" spans="1:265" s="8" customFormat="1" ht="15" customHeight="1" x14ac:dyDescent="0.2">
      <c r="A1142" s="573"/>
      <c r="B1142" s="131" t="s">
        <v>812</v>
      </c>
      <c r="C1142" s="206"/>
      <c r="D1142" s="335" t="s">
        <v>837</v>
      </c>
      <c r="E1142" s="218"/>
      <c r="F1142" s="1055"/>
      <c r="G1142" s="1056"/>
      <c r="H1142" s="335" t="s">
        <v>861</v>
      </c>
      <c r="I1142" s="335" t="s">
        <v>874</v>
      </c>
      <c r="J1142" s="335"/>
      <c r="K1142" s="390" t="s">
        <v>928</v>
      </c>
      <c r="L1142" s="390" t="s">
        <v>97</v>
      </c>
      <c r="M1142" s="765" t="s">
        <v>507</v>
      </c>
      <c r="N1142" s="765" t="s">
        <v>101</v>
      </c>
      <c r="O1142" s="390" t="s">
        <v>440</v>
      </c>
      <c r="P1142" s="598">
        <v>6</v>
      </c>
      <c r="Q1142" s="599">
        <v>3</v>
      </c>
      <c r="R1142" s="599"/>
      <c r="S1142" s="599"/>
      <c r="T1142" s="599"/>
      <c r="U1142" s="599"/>
      <c r="V1142" s="599"/>
      <c r="W1142" s="600"/>
      <c r="X1142" s="573"/>
      <c r="Y1142" s="573"/>
      <c r="Z1142" s="112"/>
      <c r="AA1142" s="83"/>
      <c r="AB1142" s="83"/>
      <c r="AC1142" s="83" t="str">
        <f t="shared" si="28"/>
        <v/>
      </c>
      <c r="AD1142" s="83"/>
      <c r="AE1142" s="83"/>
      <c r="AF1142" s="83"/>
      <c r="AG1142" s="83"/>
      <c r="AH1142" s="83"/>
      <c r="AI1142" s="83"/>
      <c r="AJ1142" s="83"/>
      <c r="AK1142" s="83"/>
      <c r="AL1142" s="83"/>
      <c r="AM1142" s="83"/>
      <c r="AN1142" s="83"/>
      <c r="AO1142" s="83"/>
      <c r="AP1142" s="83"/>
      <c r="AQ1142" s="83"/>
      <c r="AR1142" s="83"/>
      <c r="AS1142" s="83"/>
      <c r="AT1142" s="83"/>
      <c r="AU1142" s="83"/>
      <c r="AV1142" s="83"/>
      <c r="AW1142" s="83"/>
      <c r="AX1142" s="83"/>
      <c r="AY1142" s="83"/>
      <c r="AZ1142" s="83"/>
      <c r="BA1142" s="83"/>
      <c r="BB1142" s="83"/>
      <c r="BC1142" s="83"/>
      <c r="BD1142" s="83"/>
      <c r="BE1142" s="83"/>
      <c r="BF1142" s="83"/>
      <c r="BG1142" s="83"/>
      <c r="BH1142" s="83"/>
      <c r="BI1142" s="83"/>
      <c r="BJ1142" s="83"/>
      <c r="BK1142" s="83"/>
      <c r="BL1142" s="83"/>
      <c r="BM1142" s="83"/>
      <c r="BN1142" s="83"/>
      <c r="BO1142" s="83"/>
      <c r="BP1142" s="83"/>
      <c r="BQ1142" s="83"/>
      <c r="BR1142" s="83"/>
      <c r="BS1142" s="83"/>
      <c r="BT1142" s="83"/>
      <c r="BU1142" s="83"/>
      <c r="BV1142" s="83"/>
      <c r="BW1142" s="83"/>
      <c r="BX1142" s="83"/>
      <c r="BY1142" s="83"/>
      <c r="BZ1142" s="83"/>
      <c r="CA1142" s="83"/>
      <c r="CB1142" s="83"/>
      <c r="CC1142" s="83"/>
      <c r="CD1142" s="83"/>
      <c r="CE1142" s="83"/>
      <c r="CF1142" s="83"/>
      <c r="CG1142" s="83"/>
      <c r="CH1142" s="83"/>
      <c r="CI1142" s="83"/>
      <c r="CJ1142" s="83"/>
      <c r="CK1142" s="83"/>
      <c r="CL1142" s="83"/>
      <c r="CM1142" s="83"/>
      <c r="CN1142" s="83"/>
      <c r="CO1142" s="83"/>
      <c r="CP1142" s="83"/>
      <c r="CQ1142" s="83"/>
      <c r="CR1142" s="83"/>
      <c r="CS1142" s="83"/>
      <c r="CT1142" s="83"/>
      <c r="CU1142" s="83"/>
      <c r="CV1142" s="83"/>
      <c r="CW1142" s="83"/>
      <c r="CX1142" s="83"/>
      <c r="CY1142" s="83"/>
      <c r="CZ1142" s="83"/>
      <c r="DA1142" s="83"/>
      <c r="DB1142" s="83"/>
      <c r="DC1142" s="83"/>
      <c r="DD1142" s="83"/>
      <c r="DE1142" s="83"/>
      <c r="DF1142" s="83"/>
      <c r="DG1142" s="83"/>
      <c r="DH1142" s="83"/>
      <c r="DI1142" s="83"/>
      <c r="DJ1142" s="83"/>
      <c r="DK1142" s="83"/>
      <c r="DL1142" s="83"/>
      <c r="DM1142" s="83"/>
      <c r="DN1142" s="83"/>
      <c r="DO1142" s="83"/>
      <c r="DP1142" s="83"/>
      <c r="DQ1142" s="83"/>
      <c r="DR1142" s="83"/>
      <c r="DS1142" s="83"/>
      <c r="DT1142" s="83"/>
      <c r="DU1142" s="83"/>
      <c r="DV1142" s="83"/>
      <c r="DW1142" s="83"/>
      <c r="DX1142" s="83"/>
      <c r="DY1142" s="83"/>
      <c r="DZ1142" s="83"/>
      <c r="EA1142" s="83"/>
      <c r="EB1142" s="83"/>
      <c r="EC1142" s="83"/>
      <c r="ED1142" s="83"/>
      <c r="EE1142" s="83"/>
      <c r="EF1142" s="83"/>
      <c r="EG1142" s="83"/>
      <c r="EH1142" s="83"/>
      <c r="EI1142" s="83"/>
      <c r="EJ1142" s="83"/>
      <c r="EK1142" s="83"/>
      <c r="EL1142" s="83"/>
      <c r="EM1142" s="83"/>
      <c r="EN1142" s="83"/>
      <c r="EO1142" s="83"/>
      <c r="EP1142" s="83"/>
      <c r="EQ1142" s="83"/>
      <c r="ER1142" s="83"/>
      <c r="ES1142" s="83"/>
      <c r="ET1142" s="83"/>
      <c r="EU1142" s="83"/>
      <c r="EV1142" s="83"/>
      <c r="EW1142" s="83"/>
      <c r="EX1142" s="83"/>
      <c r="EY1142" s="83"/>
      <c r="EZ1142" s="83"/>
      <c r="FA1142" s="83"/>
      <c r="FB1142" s="83"/>
      <c r="FC1142" s="83"/>
      <c r="FD1142" s="83"/>
      <c r="FE1142" s="83"/>
      <c r="FF1142" s="83"/>
      <c r="FG1142" s="83"/>
      <c r="FH1142" s="83"/>
      <c r="FI1142" s="83"/>
      <c r="FJ1142" s="83"/>
      <c r="FK1142" s="83"/>
      <c r="FL1142" s="83"/>
      <c r="FM1142" s="83"/>
      <c r="FN1142" s="83"/>
      <c r="FO1142" s="83"/>
      <c r="FP1142" s="83"/>
      <c r="FQ1142" s="83"/>
      <c r="FR1142" s="83"/>
      <c r="FS1142" s="83"/>
      <c r="FT1142" s="83"/>
      <c r="FU1142" s="83"/>
      <c r="FV1142" s="83"/>
      <c r="FW1142" s="83"/>
      <c r="FX1142" s="83"/>
      <c r="FY1142" s="83"/>
      <c r="FZ1142" s="83"/>
      <c r="GA1142" s="83"/>
      <c r="GB1142" s="83"/>
      <c r="GC1142" s="83"/>
      <c r="GD1142" s="83"/>
      <c r="GE1142" s="83"/>
      <c r="GF1142" s="83"/>
      <c r="GG1142" s="83"/>
      <c r="GH1142" s="83"/>
      <c r="GI1142" s="83"/>
      <c r="GJ1142" s="83"/>
      <c r="GK1142" s="83"/>
      <c r="GL1142" s="83"/>
      <c r="GM1142" s="83"/>
      <c r="GN1142" s="83"/>
      <c r="GO1142" s="83"/>
      <c r="GP1142" s="83"/>
      <c r="GQ1142" s="83"/>
      <c r="GR1142" s="83"/>
      <c r="GS1142" s="83"/>
      <c r="GT1142" s="83"/>
      <c r="GU1142" s="83"/>
      <c r="GV1142" s="83"/>
      <c r="GW1142" s="83"/>
      <c r="GX1142" s="83"/>
      <c r="GY1142" s="83"/>
      <c r="GZ1142" s="83"/>
      <c r="HA1142" s="83"/>
      <c r="HB1142" s="83"/>
      <c r="HC1142" s="83"/>
      <c r="HD1142" s="83"/>
      <c r="HE1142" s="83"/>
      <c r="HF1142" s="83"/>
      <c r="HG1142" s="83"/>
      <c r="HH1142" s="83"/>
      <c r="HI1142" s="83"/>
      <c r="HJ1142" s="83"/>
      <c r="HK1142" s="83"/>
      <c r="HL1142" s="83"/>
      <c r="HM1142" s="83"/>
      <c r="HN1142" s="83"/>
      <c r="HO1142" s="83"/>
      <c r="HP1142" s="83"/>
      <c r="HQ1142" s="83"/>
      <c r="HR1142" s="83"/>
      <c r="HS1142" s="83"/>
      <c r="HT1142" s="83"/>
      <c r="HU1142" s="83"/>
      <c r="HV1142" s="83"/>
      <c r="HW1142" s="83"/>
      <c r="HX1142" s="83"/>
      <c r="HY1142" s="83"/>
      <c r="HZ1142" s="83"/>
      <c r="IA1142" s="83"/>
      <c r="IB1142" s="83"/>
      <c r="IC1142" s="83"/>
      <c r="ID1142" s="83"/>
      <c r="IE1142" s="83"/>
      <c r="IF1142" s="83"/>
      <c r="IG1142" s="83"/>
      <c r="IH1142" s="83"/>
      <c r="II1142" s="83"/>
      <c r="IJ1142" s="83"/>
      <c r="IK1142" s="83"/>
      <c r="IL1142" s="83"/>
      <c r="IM1142" s="83"/>
      <c r="IN1142" s="83"/>
      <c r="IO1142" s="83"/>
      <c r="IP1142" s="83"/>
      <c r="IQ1142" s="83"/>
      <c r="IR1142" s="83"/>
      <c r="IS1142" s="83"/>
      <c r="IT1142" s="83"/>
      <c r="IU1142" s="83"/>
      <c r="IV1142" s="83"/>
      <c r="IW1142" s="83"/>
      <c r="IX1142" s="83"/>
      <c r="IY1142" s="83"/>
      <c r="IZ1142" s="83"/>
      <c r="JA1142" s="83"/>
      <c r="JB1142" s="83"/>
      <c r="JC1142" s="83"/>
      <c r="JD1142" s="83"/>
      <c r="JE1142" s="83"/>
    </row>
    <row r="1143" spans="1:265" s="8" customFormat="1" ht="15" customHeight="1" x14ac:dyDescent="0.2">
      <c r="A1143" s="573"/>
      <c r="B1143" s="131" t="s">
        <v>812</v>
      </c>
      <c r="C1143" s="206"/>
      <c r="D1143" s="335" t="s">
        <v>837</v>
      </c>
      <c r="E1143" s="218"/>
      <c r="F1143" s="1055"/>
      <c r="G1143" s="1056"/>
      <c r="H1143" s="335" t="s">
        <v>861</v>
      </c>
      <c r="I1143" s="335" t="s">
        <v>874</v>
      </c>
      <c r="J1143" s="335"/>
      <c r="K1143" s="390" t="s">
        <v>1806</v>
      </c>
      <c r="L1143" s="390" t="s">
        <v>97</v>
      </c>
      <c r="M1143" s="765">
        <v>3</v>
      </c>
      <c r="N1143" s="765" t="s">
        <v>101</v>
      </c>
      <c r="O1143" s="390" t="s">
        <v>625</v>
      </c>
      <c r="P1143" s="598">
        <v>2</v>
      </c>
      <c r="Q1143" s="599"/>
      <c r="R1143" s="599"/>
      <c r="S1143" s="599"/>
      <c r="T1143" s="599"/>
      <c r="U1143" s="599"/>
      <c r="V1143" s="599"/>
      <c r="W1143" s="600"/>
      <c r="X1143" s="573"/>
      <c r="Y1143" s="573"/>
      <c r="Z1143" s="112"/>
      <c r="AA1143" s="83"/>
      <c r="AB1143" s="83"/>
      <c r="AC1143" s="83" t="str">
        <f t="shared" si="28"/>
        <v/>
      </c>
      <c r="AD1143" s="83"/>
      <c r="AE1143" s="83"/>
      <c r="AF1143" s="83"/>
      <c r="AG1143" s="83"/>
      <c r="AH1143" s="83"/>
      <c r="AI1143" s="83"/>
      <c r="AJ1143" s="83"/>
      <c r="AK1143" s="83"/>
      <c r="AL1143" s="83"/>
      <c r="AM1143" s="83"/>
      <c r="AN1143" s="83"/>
      <c r="AO1143" s="83"/>
      <c r="AP1143" s="83"/>
      <c r="AQ1143" s="83"/>
      <c r="AR1143" s="83"/>
      <c r="AS1143" s="83"/>
      <c r="AT1143" s="83"/>
      <c r="AU1143" s="83"/>
      <c r="AV1143" s="83"/>
      <c r="AW1143" s="83"/>
      <c r="AX1143" s="83"/>
      <c r="AY1143" s="83"/>
      <c r="AZ1143" s="83"/>
      <c r="BA1143" s="83"/>
      <c r="BB1143" s="83"/>
      <c r="BC1143" s="83"/>
      <c r="BD1143" s="83"/>
      <c r="BE1143" s="83"/>
      <c r="BF1143" s="83"/>
      <c r="BG1143" s="83"/>
      <c r="BH1143" s="83"/>
      <c r="BI1143" s="83"/>
      <c r="BJ1143" s="83"/>
      <c r="BK1143" s="83"/>
      <c r="BL1143" s="83"/>
      <c r="BM1143" s="83"/>
      <c r="BN1143" s="83"/>
      <c r="BO1143" s="83"/>
      <c r="BP1143" s="83"/>
      <c r="BQ1143" s="83"/>
      <c r="BR1143" s="83"/>
      <c r="BS1143" s="83"/>
      <c r="BT1143" s="83"/>
      <c r="BU1143" s="83"/>
      <c r="BV1143" s="83"/>
      <c r="BW1143" s="83"/>
      <c r="BX1143" s="83"/>
      <c r="BY1143" s="83"/>
      <c r="BZ1143" s="83"/>
      <c r="CA1143" s="83"/>
      <c r="CB1143" s="83"/>
      <c r="CC1143" s="83"/>
      <c r="CD1143" s="83"/>
      <c r="CE1143" s="83"/>
      <c r="CF1143" s="83"/>
      <c r="CG1143" s="83"/>
      <c r="CH1143" s="83"/>
      <c r="CI1143" s="83"/>
      <c r="CJ1143" s="83"/>
      <c r="CK1143" s="83"/>
      <c r="CL1143" s="83"/>
      <c r="CM1143" s="83"/>
      <c r="CN1143" s="83"/>
      <c r="CO1143" s="83"/>
      <c r="CP1143" s="83"/>
      <c r="CQ1143" s="83"/>
      <c r="CR1143" s="83"/>
      <c r="CS1143" s="83"/>
      <c r="CT1143" s="83"/>
      <c r="CU1143" s="83"/>
      <c r="CV1143" s="83"/>
      <c r="CW1143" s="83"/>
      <c r="CX1143" s="83"/>
      <c r="CY1143" s="83"/>
      <c r="CZ1143" s="83"/>
      <c r="DA1143" s="83"/>
      <c r="DB1143" s="83"/>
      <c r="DC1143" s="83"/>
      <c r="DD1143" s="83"/>
      <c r="DE1143" s="83"/>
      <c r="DF1143" s="83"/>
      <c r="DG1143" s="83"/>
      <c r="DH1143" s="83"/>
      <c r="DI1143" s="83"/>
      <c r="DJ1143" s="83"/>
      <c r="DK1143" s="83"/>
      <c r="DL1143" s="83"/>
      <c r="DM1143" s="83"/>
      <c r="DN1143" s="83"/>
      <c r="DO1143" s="83"/>
      <c r="DP1143" s="83"/>
      <c r="DQ1143" s="83"/>
      <c r="DR1143" s="83"/>
      <c r="DS1143" s="83"/>
      <c r="DT1143" s="83"/>
      <c r="DU1143" s="83"/>
      <c r="DV1143" s="83"/>
      <c r="DW1143" s="83"/>
      <c r="DX1143" s="83"/>
      <c r="DY1143" s="83"/>
      <c r="DZ1143" s="83"/>
      <c r="EA1143" s="83"/>
      <c r="EB1143" s="83"/>
      <c r="EC1143" s="83"/>
      <c r="ED1143" s="83"/>
      <c r="EE1143" s="83"/>
      <c r="EF1143" s="83"/>
      <c r="EG1143" s="83"/>
      <c r="EH1143" s="83"/>
      <c r="EI1143" s="83"/>
      <c r="EJ1143" s="83"/>
      <c r="EK1143" s="83"/>
      <c r="EL1143" s="83"/>
      <c r="EM1143" s="83"/>
      <c r="EN1143" s="83"/>
      <c r="EO1143" s="83"/>
      <c r="EP1143" s="83"/>
      <c r="EQ1143" s="83"/>
      <c r="ER1143" s="83"/>
      <c r="ES1143" s="83"/>
      <c r="ET1143" s="83"/>
      <c r="EU1143" s="83"/>
      <c r="EV1143" s="83"/>
      <c r="EW1143" s="83"/>
      <c r="EX1143" s="83"/>
      <c r="EY1143" s="83"/>
      <c r="EZ1143" s="83"/>
      <c r="FA1143" s="83"/>
      <c r="FB1143" s="83"/>
      <c r="FC1143" s="83"/>
      <c r="FD1143" s="83"/>
      <c r="FE1143" s="83"/>
      <c r="FF1143" s="83"/>
      <c r="FG1143" s="83"/>
      <c r="FH1143" s="83"/>
      <c r="FI1143" s="83"/>
      <c r="FJ1143" s="83"/>
      <c r="FK1143" s="83"/>
      <c r="FL1143" s="83"/>
      <c r="FM1143" s="83"/>
      <c r="FN1143" s="83"/>
      <c r="FO1143" s="83"/>
      <c r="FP1143" s="83"/>
      <c r="FQ1143" s="83"/>
      <c r="FR1143" s="83"/>
      <c r="FS1143" s="83"/>
      <c r="FT1143" s="83"/>
      <c r="FU1143" s="83"/>
      <c r="FV1143" s="83"/>
      <c r="FW1143" s="83"/>
      <c r="FX1143" s="83"/>
      <c r="FY1143" s="83"/>
      <c r="FZ1143" s="83"/>
      <c r="GA1143" s="83"/>
      <c r="GB1143" s="83"/>
      <c r="GC1143" s="83"/>
      <c r="GD1143" s="83"/>
      <c r="GE1143" s="83"/>
      <c r="GF1143" s="83"/>
      <c r="GG1143" s="83"/>
      <c r="GH1143" s="83"/>
      <c r="GI1143" s="83"/>
      <c r="GJ1143" s="83"/>
      <c r="GK1143" s="83"/>
      <c r="GL1143" s="83"/>
      <c r="GM1143" s="83"/>
      <c r="GN1143" s="83"/>
      <c r="GO1143" s="83"/>
      <c r="GP1143" s="83"/>
      <c r="GQ1143" s="83"/>
      <c r="GR1143" s="83"/>
      <c r="GS1143" s="83"/>
      <c r="GT1143" s="83"/>
      <c r="GU1143" s="83"/>
      <c r="GV1143" s="83"/>
      <c r="GW1143" s="83"/>
      <c r="GX1143" s="83"/>
      <c r="GY1143" s="83"/>
      <c r="GZ1143" s="83"/>
      <c r="HA1143" s="83"/>
      <c r="HB1143" s="83"/>
      <c r="HC1143" s="83"/>
      <c r="HD1143" s="83"/>
      <c r="HE1143" s="83"/>
      <c r="HF1143" s="83"/>
      <c r="HG1143" s="83"/>
      <c r="HH1143" s="83"/>
      <c r="HI1143" s="83"/>
      <c r="HJ1143" s="83"/>
      <c r="HK1143" s="83"/>
      <c r="HL1143" s="83"/>
      <c r="HM1143" s="83"/>
      <c r="HN1143" s="83"/>
      <c r="HO1143" s="83"/>
      <c r="HP1143" s="83"/>
      <c r="HQ1143" s="83"/>
      <c r="HR1143" s="83"/>
      <c r="HS1143" s="83"/>
      <c r="HT1143" s="83"/>
      <c r="HU1143" s="83"/>
      <c r="HV1143" s="83"/>
      <c r="HW1143" s="83"/>
      <c r="HX1143" s="83"/>
      <c r="HY1143" s="83"/>
      <c r="HZ1143" s="83"/>
      <c r="IA1143" s="83"/>
      <c r="IB1143" s="83"/>
      <c r="IC1143" s="83"/>
      <c r="ID1143" s="83"/>
      <c r="IE1143" s="83"/>
      <c r="IF1143" s="83"/>
      <c r="IG1143" s="83"/>
      <c r="IH1143" s="83"/>
      <c r="II1143" s="83"/>
      <c r="IJ1143" s="83"/>
      <c r="IK1143" s="83"/>
      <c r="IL1143" s="83"/>
      <c r="IM1143" s="83"/>
      <c r="IN1143" s="83"/>
      <c r="IO1143" s="83"/>
      <c r="IP1143" s="83"/>
      <c r="IQ1143" s="83"/>
      <c r="IR1143" s="83"/>
      <c r="IS1143" s="83"/>
      <c r="IT1143" s="83"/>
      <c r="IU1143" s="83"/>
      <c r="IV1143" s="83"/>
      <c r="IW1143" s="83"/>
      <c r="IX1143" s="83"/>
      <c r="IY1143" s="83"/>
      <c r="IZ1143" s="83"/>
      <c r="JA1143" s="83"/>
      <c r="JB1143" s="83"/>
      <c r="JC1143" s="83"/>
      <c r="JD1143" s="83"/>
      <c r="JE1143" s="83"/>
    </row>
    <row r="1144" spans="1:265" s="8" customFormat="1" ht="15" customHeight="1" x14ac:dyDescent="0.2">
      <c r="A1144" s="573"/>
      <c r="B1144" s="131" t="s">
        <v>812</v>
      </c>
      <c r="C1144" s="206"/>
      <c r="D1144" s="335" t="s">
        <v>837</v>
      </c>
      <c r="E1144" s="218"/>
      <c r="F1144" s="1055"/>
      <c r="G1144" s="1056"/>
      <c r="H1144" s="335" t="s">
        <v>861</v>
      </c>
      <c r="I1144" s="335" t="s">
        <v>874</v>
      </c>
      <c r="J1144" s="335"/>
      <c r="K1144" s="390" t="s">
        <v>426</v>
      </c>
      <c r="L1144" s="390"/>
      <c r="M1144" s="765"/>
      <c r="N1144" s="765"/>
      <c r="O1144" s="390"/>
      <c r="P1144" s="598"/>
      <c r="Q1144" s="599"/>
      <c r="R1144" s="599"/>
      <c r="S1144" s="599">
        <v>2</v>
      </c>
      <c r="T1144" s="599"/>
      <c r="U1144" s="599"/>
      <c r="V1144" s="599"/>
      <c r="W1144" s="600"/>
      <c r="X1144" s="573"/>
      <c r="Y1144" s="573"/>
      <c r="Z1144" s="112"/>
      <c r="AA1144" s="83"/>
      <c r="AB1144" s="83"/>
      <c r="AC1144" s="83" t="str">
        <f t="shared" si="28"/>
        <v/>
      </c>
      <c r="AD1144" s="83"/>
      <c r="AE1144" s="83"/>
      <c r="AF1144" s="83"/>
      <c r="AG1144" s="83"/>
      <c r="AH1144" s="83"/>
      <c r="AI1144" s="83"/>
      <c r="AJ1144" s="83"/>
      <c r="AK1144" s="83"/>
      <c r="AL1144" s="83"/>
      <c r="AM1144" s="83"/>
      <c r="AN1144" s="83"/>
      <c r="AO1144" s="83"/>
      <c r="AP1144" s="83"/>
      <c r="AQ1144" s="83"/>
      <c r="AR1144" s="83"/>
      <c r="AS1144" s="83"/>
      <c r="AT1144" s="83"/>
      <c r="AU1144" s="83"/>
      <c r="AV1144" s="83"/>
      <c r="AW1144" s="83"/>
      <c r="AX1144" s="83"/>
      <c r="AY1144" s="83"/>
      <c r="AZ1144" s="83"/>
      <c r="BA1144" s="83"/>
      <c r="BB1144" s="83"/>
      <c r="BC1144" s="83"/>
      <c r="BD1144" s="83"/>
      <c r="BE1144" s="83"/>
      <c r="BF1144" s="83"/>
      <c r="BG1144" s="83"/>
      <c r="BH1144" s="83"/>
      <c r="BI1144" s="83"/>
      <c r="BJ1144" s="83"/>
      <c r="BK1144" s="83"/>
      <c r="BL1144" s="83"/>
      <c r="BM1144" s="83"/>
      <c r="BN1144" s="83"/>
      <c r="BO1144" s="83"/>
      <c r="BP1144" s="83"/>
      <c r="BQ1144" s="83"/>
      <c r="BR1144" s="83"/>
      <c r="BS1144" s="83"/>
      <c r="BT1144" s="83"/>
      <c r="BU1144" s="83"/>
      <c r="BV1144" s="83"/>
      <c r="BW1144" s="83"/>
      <c r="BX1144" s="83"/>
      <c r="BY1144" s="83"/>
      <c r="BZ1144" s="83"/>
      <c r="CA1144" s="83"/>
      <c r="CB1144" s="83"/>
      <c r="CC1144" s="83"/>
      <c r="CD1144" s="83"/>
      <c r="CE1144" s="83"/>
      <c r="CF1144" s="83"/>
      <c r="CG1144" s="83"/>
      <c r="CH1144" s="83"/>
      <c r="CI1144" s="83"/>
      <c r="CJ1144" s="83"/>
      <c r="CK1144" s="83"/>
      <c r="CL1144" s="83"/>
      <c r="CM1144" s="83"/>
      <c r="CN1144" s="83"/>
      <c r="CO1144" s="83"/>
      <c r="CP1144" s="83"/>
      <c r="CQ1144" s="83"/>
      <c r="CR1144" s="83"/>
      <c r="CS1144" s="83"/>
      <c r="CT1144" s="83"/>
      <c r="CU1144" s="83"/>
      <c r="CV1144" s="83"/>
      <c r="CW1144" s="83"/>
      <c r="CX1144" s="83"/>
      <c r="CY1144" s="83"/>
      <c r="CZ1144" s="83"/>
      <c r="DA1144" s="83"/>
      <c r="DB1144" s="83"/>
      <c r="DC1144" s="83"/>
      <c r="DD1144" s="83"/>
      <c r="DE1144" s="83"/>
      <c r="DF1144" s="83"/>
      <c r="DG1144" s="83"/>
      <c r="DH1144" s="83"/>
      <c r="DI1144" s="83"/>
      <c r="DJ1144" s="83"/>
      <c r="DK1144" s="83"/>
      <c r="DL1144" s="83"/>
      <c r="DM1144" s="83"/>
      <c r="DN1144" s="83"/>
      <c r="DO1144" s="83"/>
      <c r="DP1144" s="83"/>
      <c r="DQ1144" s="83"/>
      <c r="DR1144" s="83"/>
      <c r="DS1144" s="83"/>
      <c r="DT1144" s="83"/>
      <c r="DU1144" s="83"/>
      <c r="DV1144" s="83"/>
      <c r="DW1144" s="83"/>
      <c r="DX1144" s="83"/>
      <c r="DY1144" s="83"/>
      <c r="DZ1144" s="83"/>
      <c r="EA1144" s="83"/>
      <c r="EB1144" s="83"/>
      <c r="EC1144" s="83"/>
      <c r="ED1144" s="83"/>
      <c r="EE1144" s="83"/>
      <c r="EF1144" s="83"/>
      <c r="EG1144" s="83"/>
      <c r="EH1144" s="83"/>
      <c r="EI1144" s="83"/>
      <c r="EJ1144" s="83"/>
      <c r="EK1144" s="83"/>
      <c r="EL1144" s="83"/>
      <c r="EM1144" s="83"/>
      <c r="EN1144" s="83"/>
      <c r="EO1144" s="83"/>
      <c r="EP1144" s="83"/>
      <c r="EQ1144" s="83"/>
      <c r="ER1144" s="83"/>
      <c r="ES1144" s="83"/>
      <c r="ET1144" s="83"/>
      <c r="EU1144" s="83"/>
      <c r="EV1144" s="83"/>
      <c r="EW1144" s="83"/>
      <c r="EX1144" s="83"/>
      <c r="EY1144" s="83"/>
      <c r="EZ1144" s="83"/>
      <c r="FA1144" s="83"/>
      <c r="FB1144" s="83"/>
      <c r="FC1144" s="83"/>
      <c r="FD1144" s="83"/>
      <c r="FE1144" s="83"/>
      <c r="FF1144" s="83"/>
      <c r="FG1144" s="83"/>
      <c r="FH1144" s="83"/>
      <c r="FI1144" s="83"/>
      <c r="FJ1144" s="83"/>
      <c r="FK1144" s="83"/>
      <c r="FL1144" s="83"/>
      <c r="FM1144" s="83"/>
      <c r="FN1144" s="83"/>
      <c r="FO1144" s="83"/>
      <c r="FP1144" s="83"/>
      <c r="FQ1144" s="83"/>
      <c r="FR1144" s="83"/>
      <c r="FS1144" s="83"/>
      <c r="FT1144" s="83"/>
      <c r="FU1144" s="83"/>
      <c r="FV1144" s="83"/>
      <c r="FW1144" s="83"/>
      <c r="FX1144" s="83"/>
      <c r="FY1144" s="83"/>
      <c r="FZ1144" s="83"/>
      <c r="GA1144" s="83"/>
      <c r="GB1144" s="83"/>
      <c r="GC1144" s="83"/>
      <c r="GD1144" s="83"/>
      <c r="GE1144" s="83"/>
      <c r="GF1144" s="83"/>
      <c r="GG1144" s="83"/>
      <c r="GH1144" s="83"/>
      <c r="GI1144" s="83"/>
      <c r="GJ1144" s="83"/>
      <c r="GK1144" s="83"/>
      <c r="GL1144" s="83"/>
      <c r="GM1144" s="83"/>
      <c r="GN1144" s="83"/>
      <c r="GO1144" s="83"/>
      <c r="GP1144" s="83"/>
      <c r="GQ1144" s="83"/>
      <c r="GR1144" s="83"/>
      <c r="GS1144" s="83"/>
      <c r="GT1144" s="83"/>
      <c r="GU1144" s="83"/>
      <c r="GV1144" s="83"/>
      <c r="GW1144" s="83"/>
      <c r="GX1144" s="83"/>
      <c r="GY1144" s="83"/>
      <c r="GZ1144" s="83"/>
      <c r="HA1144" s="83"/>
      <c r="HB1144" s="83"/>
      <c r="HC1144" s="83"/>
      <c r="HD1144" s="83"/>
      <c r="HE1144" s="83"/>
      <c r="HF1144" s="83"/>
      <c r="HG1144" s="83"/>
      <c r="HH1144" s="83"/>
      <c r="HI1144" s="83"/>
      <c r="HJ1144" s="83"/>
      <c r="HK1144" s="83"/>
      <c r="HL1144" s="83"/>
      <c r="HM1144" s="83"/>
      <c r="HN1144" s="83"/>
      <c r="HO1144" s="83"/>
      <c r="HP1144" s="83"/>
      <c r="HQ1144" s="83"/>
      <c r="HR1144" s="83"/>
      <c r="HS1144" s="83"/>
      <c r="HT1144" s="83"/>
      <c r="HU1144" s="83"/>
      <c r="HV1144" s="83"/>
      <c r="HW1144" s="83"/>
      <c r="HX1144" s="83"/>
      <c r="HY1144" s="83"/>
      <c r="HZ1144" s="83"/>
      <c r="IA1144" s="83"/>
      <c r="IB1144" s="83"/>
      <c r="IC1144" s="83"/>
      <c r="ID1144" s="83"/>
      <c r="IE1144" s="83"/>
      <c r="IF1144" s="83"/>
      <c r="IG1144" s="83"/>
      <c r="IH1144" s="83"/>
      <c r="II1144" s="83"/>
      <c r="IJ1144" s="83"/>
      <c r="IK1144" s="83"/>
      <c r="IL1144" s="83"/>
      <c r="IM1144" s="83"/>
      <c r="IN1144" s="83"/>
      <c r="IO1144" s="83"/>
      <c r="IP1144" s="83"/>
      <c r="IQ1144" s="83"/>
      <c r="IR1144" s="83"/>
      <c r="IS1144" s="83"/>
      <c r="IT1144" s="83"/>
      <c r="IU1144" s="83"/>
      <c r="IV1144" s="83"/>
      <c r="IW1144" s="83"/>
      <c r="IX1144" s="83"/>
      <c r="IY1144" s="83"/>
      <c r="IZ1144" s="83"/>
      <c r="JA1144" s="83"/>
      <c r="JB1144" s="83"/>
      <c r="JC1144" s="83"/>
      <c r="JD1144" s="83"/>
      <c r="JE1144" s="83"/>
    </row>
    <row r="1145" spans="1:265" s="8" customFormat="1" ht="15" customHeight="1" x14ac:dyDescent="0.2">
      <c r="A1145" s="573"/>
      <c r="B1145" s="131" t="s">
        <v>812</v>
      </c>
      <c r="C1145" s="206"/>
      <c r="D1145" s="335" t="s">
        <v>837</v>
      </c>
      <c r="E1145" s="218"/>
      <c r="F1145" s="1055"/>
      <c r="G1145" s="1056"/>
      <c r="H1145" s="335" t="s">
        <v>861</v>
      </c>
      <c r="I1145" s="335" t="s">
        <v>874</v>
      </c>
      <c r="J1145" s="335"/>
      <c r="K1145" s="390" t="s">
        <v>2007</v>
      </c>
      <c r="L1145" s="390"/>
      <c r="M1145" s="765"/>
      <c r="N1145" s="765"/>
      <c r="O1145" s="390"/>
      <c r="P1145" s="598"/>
      <c r="Q1145" s="599"/>
      <c r="R1145" s="599"/>
      <c r="S1145" s="599">
        <v>4</v>
      </c>
      <c r="T1145" s="599"/>
      <c r="U1145" s="599"/>
      <c r="V1145" s="599"/>
      <c r="W1145" s="600"/>
      <c r="X1145" s="573"/>
      <c r="Y1145" s="573"/>
      <c r="Z1145" s="112"/>
      <c r="AA1145" s="83"/>
      <c r="AB1145" s="83"/>
      <c r="AC1145" s="83" t="str">
        <f t="shared" si="28"/>
        <v/>
      </c>
      <c r="AD1145" s="83"/>
      <c r="AE1145" s="83"/>
      <c r="AF1145" s="83"/>
      <c r="AG1145" s="83"/>
      <c r="AH1145" s="83"/>
      <c r="AI1145" s="83"/>
      <c r="AJ1145" s="83"/>
      <c r="AK1145" s="83"/>
      <c r="AL1145" s="83"/>
      <c r="AM1145" s="83"/>
      <c r="AN1145" s="83"/>
      <c r="AO1145" s="83"/>
      <c r="AP1145" s="83"/>
      <c r="AQ1145" s="83"/>
      <c r="AR1145" s="83"/>
      <c r="AS1145" s="83"/>
      <c r="AT1145" s="83"/>
      <c r="AU1145" s="83"/>
      <c r="AV1145" s="83"/>
      <c r="AW1145" s="83"/>
      <c r="AX1145" s="83"/>
      <c r="AY1145" s="83"/>
      <c r="AZ1145" s="83"/>
      <c r="BA1145" s="83"/>
      <c r="BB1145" s="83"/>
      <c r="BC1145" s="83"/>
      <c r="BD1145" s="83"/>
      <c r="BE1145" s="83"/>
      <c r="BF1145" s="83"/>
      <c r="BG1145" s="83"/>
      <c r="BH1145" s="83"/>
      <c r="BI1145" s="83"/>
      <c r="BJ1145" s="83"/>
      <c r="BK1145" s="83"/>
      <c r="BL1145" s="83"/>
      <c r="BM1145" s="83"/>
      <c r="BN1145" s="83"/>
      <c r="BO1145" s="83"/>
      <c r="BP1145" s="83"/>
      <c r="BQ1145" s="83"/>
      <c r="BR1145" s="83"/>
      <c r="BS1145" s="83"/>
      <c r="BT1145" s="83"/>
      <c r="BU1145" s="83"/>
      <c r="BV1145" s="83"/>
      <c r="BW1145" s="83"/>
      <c r="BX1145" s="83"/>
      <c r="BY1145" s="83"/>
      <c r="BZ1145" s="83"/>
      <c r="CA1145" s="83"/>
      <c r="CB1145" s="83"/>
      <c r="CC1145" s="83"/>
      <c r="CD1145" s="83"/>
      <c r="CE1145" s="83"/>
      <c r="CF1145" s="83"/>
      <c r="CG1145" s="83"/>
      <c r="CH1145" s="83"/>
      <c r="CI1145" s="83"/>
      <c r="CJ1145" s="83"/>
      <c r="CK1145" s="83"/>
      <c r="CL1145" s="83"/>
      <c r="CM1145" s="83"/>
      <c r="CN1145" s="83"/>
      <c r="CO1145" s="83"/>
      <c r="CP1145" s="83"/>
      <c r="CQ1145" s="83"/>
      <c r="CR1145" s="83"/>
      <c r="CS1145" s="83"/>
      <c r="CT1145" s="83"/>
      <c r="CU1145" s="83"/>
      <c r="CV1145" s="83"/>
      <c r="CW1145" s="83"/>
      <c r="CX1145" s="83"/>
      <c r="CY1145" s="83"/>
      <c r="CZ1145" s="83"/>
      <c r="DA1145" s="83"/>
      <c r="DB1145" s="83"/>
      <c r="DC1145" s="83"/>
      <c r="DD1145" s="83"/>
      <c r="DE1145" s="83"/>
      <c r="DF1145" s="83"/>
      <c r="DG1145" s="83"/>
      <c r="DH1145" s="83"/>
      <c r="DI1145" s="83"/>
      <c r="DJ1145" s="83"/>
      <c r="DK1145" s="83"/>
      <c r="DL1145" s="83"/>
      <c r="DM1145" s="83"/>
      <c r="DN1145" s="83"/>
      <c r="DO1145" s="83"/>
      <c r="DP1145" s="83"/>
      <c r="DQ1145" s="83"/>
      <c r="DR1145" s="83"/>
      <c r="DS1145" s="83"/>
      <c r="DT1145" s="83"/>
      <c r="DU1145" s="83"/>
      <c r="DV1145" s="83"/>
      <c r="DW1145" s="83"/>
      <c r="DX1145" s="83"/>
      <c r="DY1145" s="83"/>
      <c r="DZ1145" s="83"/>
      <c r="EA1145" s="83"/>
      <c r="EB1145" s="83"/>
      <c r="EC1145" s="83"/>
      <c r="ED1145" s="83"/>
      <c r="EE1145" s="83"/>
      <c r="EF1145" s="83"/>
      <c r="EG1145" s="83"/>
      <c r="EH1145" s="83"/>
      <c r="EI1145" s="83"/>
      <c r="EJ1145" s="83"/>
      <c r="EK1145" s="83"/>
      <c r="EL1145" s="83"/>
      <c r="EM1145" s="83"/>
      <c r="EN1145" s="83"/>
      <c r="EO1145" s="83"/>
      <c r="EP1145" s="83"/>
      <c r="EQ1145" s="83"/>
      <c r="ER1145" s="83"/>
      <c r="ES1145" s="83"/>
      <c r="ET1145" s="83"/>
      <c r="EU1145" s="83"/>
      <c r="EV1145" s="83"/>
      <c r="EW1145" s="83"/>
      <c r="EX1145" s="83"/>
      <c r="EY1145" s="83"/>
      <c r="EZ1145" s="83"/>
      <c r="FA1145" s="83"/>
      <c r="FB1145" s="83"/>
      <c r="FC1145" s="83"/>
      <c r="FD1145" s="83"/>
      <c r="FE1145" s="83"/>
      <c r="FF1145" s="83"/>
      <c r="FG1145" s="83"/>
      <c r="FH1145" s="83"/>
      <c r="FI1145" s="83"/>
      <c r="FJ1145" s="83"/>
      <c r="FK1145" s="83"/>
      <c r="FL1145" s="83"/>
      <c r="FM1145" s="83"/>
      <c r="FN1145" s="83"/>
      <c r="FO1145" s="83"/>
      <c r="FP1145" s="83"/>
      <c r="FQ1145" s="83"/>
      <c r="FR1145" s="83"/>
      <c r="FS1145" s="83"/>
      <c r="FT1145" s="83"/>
      <c r="FU1145" s="83"/>
      <c r="FV1145" s="83"/>
      <c r="FW1145" s="83"/>
      <c r="FX1145" s="83"/>
      <c r="FY1145" s="83"/>
      <c r="FZ1145" s="83"/>
      <c r="GA1145" s="83"/>
      <c r="GB1145" s="83"/>
      <c r="GC1145" s="83"/>
      <c r="GD1145" s="83"/>
      <c r="GE1145" s="83"/>
      <c r="GF1145" s="83"/>
      <c r="GG1145" s="83"/>
      <c r="GH1145" s="83"/>
      <c r="GI1145" s="83"/>
      <c r="GJ1145" s="83"/>
      <c r="GK1145" s="83"/>
      <c r="GL1145" s="83"/>
      <c r="GM1145" s="83"/>
      <c r="GN1145" s="83"/>
      <c r="GO1145" s="83"/>
      <c r="GP1145" s="83"/>
      <c r="GQ1145" s="83"/>
      <c r="GR1145" s="83"/>
      <c r="GS1145" s="83"/>
      <c r="GT1145" s="83"/>
      <c r="GU1145" s="83"/>
      <c r="GV1145" s="83"/>
      <c r="GW1145" s="83"/>
      <c r="GX1145" s="83"/>
      <c r="GY1145" s="83"/>
      <c r="GZ1145" s="83"/>
      <c r="HA1145" s="83"/>
      <c r="HB1145" s="83"/>
      <c r="HC1145" s="83"/>
      <c r="HD1145" s="83"/>
      <c r="HE1145" s="83"/>
      <c r="HF1145" s="83"/>
      <c r="HG1145" s="83"/>
      <c r="HH1145" s="83"/>
      <c r="HI1145" s="83"/>
      <c r="HJ1145" s="83"/>
      <c r="HK1145" s="83"/>
      <c r="HL1145" s="83"/>
      <c r="HM1145" s="83"/>
      <c r="HN1145" s="83"/>
      <c r="HO1145" s="83"/>
      <c r="HP1145" s="83"/>
      <c r="HQ1145" s="83"/>
      <c r="HR1145" s="83"/>
      <c r="HS1145" s="83"/>
      <c r="HT1145" s="83"/>
      <c r="HU1145" s="83"/>
      <c r="HV1145" s="83"/>
      <c r="HW1145" s="83"/>
      <c r="HX1145" s="83"/>
      <c r="HY1145" s="83"/>
      <c r="HZ1145" s="83"/>
      <c r="IA1145" s="83"/>
      <c r="IB1145" s="83"/>
      <c r="IC1145" s="83"/>
      <c r="ID1145" s="83"/>
      <c r="IE1145" s="83"/>
      <c r="IF1145" s="83"/>
      <c r="IG1145" s="83"/>
      <c r="IH1145" s="83"/>
      <c r="II1145" s="83"/>
      <c r="IJ1145" s="83"/>
      <c r="IK1145" s="83"/>
      <c r="IL1145" s="83"/>
      <c r="IM1145" s="83"/>
      <c r="IN1145" s="83"/>
      <c r="IO1145" s="83"/>
      <c r="IP1145" s="83"/>
      <c r="IQ1145" s="83"/>
      <c r="IR1145" s="83"/>
      <c r="IS1145" s="83"/>
      <c r="IT1145" s="83"/>
      <c r="IU1145" s="83"/>
      <c r="IV1145" s="83"/>
      <c r="IW1145" s="83"/>
      <c r="IX1145" s="83"/>
      <c r="IY1145" s="83"/>
      <c r="IZ1145" s="83"/>
      <c r="JA1145" s="83"/>
      <c r="JB1145" s="83"/>
      <c r="JC1145" s="83"/>
      <c r="JD1145" s="83"/>
      <c r="JE1145" s="83"/>
    </row>
    <row r="1146" spans="1:265" s="8" customFormat="1" ht="15" customHeight="1" x14ac:dyDescent="0.2">
      <c r="A1146" s="573"/>
      <c r="B1146" s="131" t="s">
        <v>812</v>
      </c>
      <c r="C1146" s="206"/>
      <c r="D1146" s="335" t="s">
        <v>837</v>
      </c>
      <c r="E1146" s="218"/>
      <c r="F1146" s="1055"/>
      <c r="G1146" s="1056"/>
      <c r="H1146" s="335" t="s">
        <v>861</v>
      </c>
      <c r="I1146" s="335" t="s">
        <v>874</v>
      </c>
      <c r="J1146" s="335"/>
      <c r="K1146" s="390" t="s">
        <v>1291</v>
      </c>
      <c r="L1146" s="390"/>
      <c r="M1146" s="765"/>
      <c r="N1146" s="765"/>
      <c r="O1146" s="390"/>
      <c r="P1146" s="598"/>
      <c r="Q1146" s="599"/>
      <c r="R1146" s="599"/>
      <c r="S1146" s="599"/>
      <c r="T1146" s="599">
        <v>3</v>
      </c>
      <c r="U1146" s="599"/>
      <c r="V1146" s="599"/>
      <c r="W1146" s="600"/>
      <c r="X1146" s="573"/>
      <c r="Y1146" s="573"/>
      <c r="Z1146" s="112"/>
      <c r="AA1146" s="83"/>
      <c r="AB1146" s="83"/>
      <c r="AC1146" s="83" t="str">
        <f t="shared" si="28"/>
        <v/>
      </c>
      <c r="AD1146" s="83"/>
      <c r="AE1146" s="83"/>
      <c r="AF1146" s="83"/>
      <c r="AG1146" s="83"/>
      <c r="AH1146" s="83"/>
      <c r="AI1146" s="83"/>
      <c r="AJ1146" s="83"/>
      <c r="AK1146" s="83"/>
      <c r="AL1146" s="83"/>
      <c r="AM1146" s="83"/>
      <c r="AN1146" s="83"/>
      <c r="AO1146" s="83"/>
      <c r="AP1146" s="83"/>
      <c r="AQ1146" s="83"/>
      <c r="AR1146" s="83"/>
      <c r="AS1146" s="83"/>
      <c r="AT1146" s="83"/>
      <c r="AU1146" s="83"/>
      <c r="AV1146" s="83"/>
      <c r="AW1146" s="83"/>
      <c r="AX1146" s="83"/>
      <c r="AY1146" s="83"/>
      <c r="AZ1146" s="83"/>
      <c r="BA1146" s="83"/>
      <c r="BB1146" s="83"/>
      <c r="BC1146" s="83"/>
      <c r="BD1146" s="83"/>
      <c r="BE1146" s="83"/>
      <c r="BF1146" s="83"/>
      <c r="BG1146" s="83"/>
      <c r="BH1146" s="83"/>
      <c r="BI1146" s="83"/>
      <c r="BJ1146" s="83"/>
      <c r="BK1146" s="83"/>
      <c r="BL1146" s="83"/>
      <c r="BM1146" s="83"/>
      <c r="BN1146" s="83"/>
      <c r="BO1146" s="83"/>
      <c r="BP1146" s="83"/>
      <c r="BQ1146" s="83"/>
      <c r="BR1146" s="83"/>
      <c r="BS1146" s="83"/>
      <c r="BT1146" s="83"/>
      <c r="BU1146" s="83"/>
      <c r="BV1146" s="83"/>
      <c r="BW1146" s="83"/>
      <c r="BX1146" s="83"/>
      <c r="BY1146" s="83"/>
      <c r="BZ1146" s="83"/>
      <c r="CA1146" s="83"/>
      <c r="CB1146" s="83"/>
      <c r="CC1146" s="83"/>
      <c r="CD1146" s="83"/>
      <c r="CE1146" s="83"/>
      <c r="CF1146" s="83"/>
      <c r="CG1146" s="83"/>
      <c r="CH1146" s="83"/>
      <c r="CI1146" s="83"/>
      <c r="CJ1146" s="83"/>
      <c r="CK1146" s="83"/>
      <c r="CL1146" s="83"/>
      <c r="CM1146" s="83"/>
      <c r="CN1146" s="83"/>
      <c r="CO1146" s="83"/>
      <c r="CP1146" s="83"/>
      <c r="CQ1146" s="83"/>
      <c r="CR1146" s="83"/>
      <c r="CS1146" s="83"/>
      <c r="CT1146" s="83"/>
      <c r="CU1146" s="83"/>
      <c r="CV1146" s="83"/>
      <c r="CW1146" s="83"/>
      <c r="CX1146" s="83"/>
      <c r="CY1146" s="83"/>
      <c r="CZ1146" s="83"/>
      <c r="DA1146" s="83"/>
      <c r="DB1146" s="83"/>
      <c r="DC1146" s="83"/>
      <c r="DD1146" s="83"/>
      <c r="DE1146" s="83"/>
      <c r="DF1146" s="83"/>
      <c r="DG1146" s="83"/>
      <c r="DH1146" s="83"/>
      <c r="DI1146" s="83"/>
      <c r="DJ1146" s="83"/>
      <c r="DK1146" s="83"/>
      <c r="DL1146" s="83"/>
      <c r="DM1146" s="83"/>
      <c r="DN1146" s="83"/>
      <c r="DO1146" s="83"/>
      <c r="DP1146" s="83"/>
      <c r="DQ1146" s="83"/>
      <c r="DR1146" s="83"/>
      <c r="DS1146" s="83"/>
      <c r="DT1146" s="83"/>
      <c r="DU1146" s="83"/>
      <c r="DV1146" s="83"/>
      <c r="DW1146" s="83"/>
      <c r="DX1146" s="83"/>
      <c r="DY1146" s="83"/>
      <c r="DZ1146" s="83"/>
      <c r="EA1146" s="83"/>
      <c r="EB1146" s="83"/>
      <c r="EC1146" s="83"/>
      <c r="ED1146" s="83"/>
      <c r="EE1146" s="83"/>
      <c r="EF1146" s="83"/>
      <c r="EG1146" s="83"/>
      <c r="EH1146" s="83"/>
      <c r="EI1146" s="83"/>
      <c r="EJ1146" s="83"/>
      <c r="EK1146" s="83"/>
      <c r="EL1146" s="83"/>
      <c r="EM1146" s="83"/>
      <c r="EN1146" s="83"/>
      <c r="EO1146" s="83"/>
      <c r="EP1146" s="83"/>
      <c r="EQ1146" s="83"/>
      <c r="ER1146" s="83"/>
      <c r="ES1146" s="83"/>
      <c r="ET1146" s="83"/>
      <c r="EU1146" s="83"/>
      <c r="EV1146" s="83"/>
      <c r="EW1146" s="83"/>
      <c r="EX1146" s="83"/>
      <c r="EY1146" s="83"/>
      <c r="EZ1146" s="83"/>
      <c r="FA1146" s="83"/>
      <c r="FB1146" s="83"/>
      <c r="FC1146" s="83"/>
      <c r="FD1146" s="83"/>
      <c r="FE1146" s="83"/>
      <c r="FF1146" s="83"/>
      <c r="FG1146" s="83"/>
      <c r="FH1146" s="83"/>
      <c r="FI1146" s="83"/>
      <c r="FJ1146" s="83"/>
      <c r="FK1146" s="83"/>
      <c r="FL1146" s="83"/>
      <c r="FM1146" s="83"/>
      <c r="FN1146" s="83"/>
      <c r="FO1146" s="83"/>
      <c r="FP1146" s="83"/>
      <c r="FQ1146" s="83"/>
      <c r="FR1146" s="83"/>
      <c r="FS1146" s="83"/>
      <c r="FT1146" s="83"/>
      <c r="FU1146" s="83"/>
      <c r="FV1146" s="83"/>
      <c r="FW1146" s="83"/>
      <c r="FX1146" s="83"/>
      <c r="FY1146" s="83"/>
      <c r="FZ1146" s="83"/>
      <c r="GA1146" s="83"/>
      <c r="GB1146" s="83"/>
      <c r="GC1146" s="83"/>
      <c r="GD1146" s="83"/>
      <c r="GE1146" s="83"/>
      <c r="GF1146" s="83"/>
      <c r="GG1146" s="83"/>
      <c r="GH1146" s="83"/>
      <c r="GI1146" s="83"/>
      <c r="GJ1146" s="83"/>
      <c r="GK1146" s="83"/>
      <c r="GL1146" s="83"/>
      <c r="GM1146" s="83"/>
      <c r="GN1146" s="83"/>
      <c r="GO1146" s="83"/>
      <c r="GP1146" s="83"/>
      <c r="GQ1146" s="83"/>
      <c r="GR1146" s="83"/>
      <c r="GS1146" s="83"/>
      <c r="GT1146" s="83"/>
      <c r="GU1146" s="83"/>
      <c r="GV1146" s="83"/>
      <c r="GW1146" s="83"/>
      <c r="GX1146" s="83"/>
      <c r="GY1146" s="83"/>
      <c r="GZ1146" s="83"/>
      <c r="HA1146" s="83"/>
      <c r="HB1146" s="83"/>
      <c r="HC1146" s="83"/>
      <c r="HD1146" s="83"/>
      <c r="HE1146" s="83"/>
      <c r="HF1146" s="83"/>
      <c r="HG1146" s="83"/>
      <c r="HH1146" s="83"/>
      <c r="HI1146" s="83"/>
      <c r="HJ1146" s="83"/>
      <c r="HK1146" s="83"/>
      <c r="HL1146" s="83"/>
      <c r="HM1146" s="83"/>
      <c r="HN1146" s="83"/>
      <c r="HO1146" s="83"/>
      <c r="HP1146" s="83"/>
      <c r="HQ1146" s="83"/>
      <c r="HR1146" s="83"/>
      <c r="HS1146" s="83"/>
      <c r="HT1146" s="83"/>
      <c r="HU1146" s="83"/>
      <c r="HV1146" s="83"/>
      <c r="HW1146" s="83"/>
      <c r="HX1146" s="83"/>
      <c r="HY1146" s="83"/>
      <c r="HZ1146" s="83"/>
      <c r="IA1146" s="83"/>
      <c r="IB1146" s="83"/>
      <c r="IC1146" s="83"/>
      <c r="ID1146" s="83"/>
      <c r="IE1146" s="83"/>
      <c r="IF1146" s="83"/>
      <c r="IG1146" s="83"/>
      <c r="IH1146" s="83"/>
      <c r="II1146" s="83"/>
      <c r="IJ1146" s="83"/>
      <c r="IK1146" s="83"/>
      <c r="IL1146" s="83"/>
      <c r="IM1146" s="83"/>
      <c r="IN1146" s="83"/>
      <c r="IO1146" s="83"/>
      <c r="IP1146" s="83"/>
      <c r="IQ1146" s="83"/>
      <c r="IR1146" s="83"/>
      <c r="IS1146" s="83"/>
      <c r="IT1146" s="83"/>
      <c r="IU1146" s="83"/>
      <c r="IV1146" s="83"/>
      <c r="IW1146" s="83"/>
      <c r="IX1146" s="83"/>
      <c r="IY1146" s="83"/>
      <c r="IZ1146" s="83"/>
      <c r="JA1146" s="83"/>
      <c r="JB1146" s="83"/>
      <c r="JC1146" s="83"/>
      <c r="JD1146" s="83"/>
      <c r="JE1146" s="83"/>
    </row>
    <row r="1147" spans="1:265" s="8" customFormat="1" ht="15" customHeight="1" thickBot="1" x14ac:dyDescent="0.25">
      <c r="A1147" s="574"/>
      <c r="B1147" s="162" t="s">
        <v>812</v>
      </c>
      <c r="C1147" s="209"/>
      <c r="D1147" s="821" t="s">
        <v>837</v>
      </c>
      <c r="E1147" s="225"/>
      <c r="F1147" s="1057"/>
      <c r="G1147" s="1058"/>
      <c r="H1147" s="821" t="s">
        <v>861</v>
      </c>
      <c r="I1147" s="821" t="s">
        <v>874</v>
      </c>
      <c r="J1147" s="821"/>
      <c r="K1147" s="822" t="s">
        <v>1391</v>
      </c>
      <c r="L1147" s="822"/>
      <c r="M1147" s="1185"/>
      <c r="N1147" s="1185"/>
      <c r="O1147" s="822"/>
      <c r="P1147" s="614"/>
      <c r="Q1147" s="615"/>
      <c r="R1147" s="615"/>
      <c r="S1147" s="615"/>
      <c r="T1147" s="615"/>
      <c r="U1147" s="615"/>
      <c r="V1147" s="615"/>
      <c r="W1147" s="616">
        <v>2</v>
      </c>
      <c r="X1147" s="574">
        <f>SUM(P1140:W1147)</f>
        <v>40</v>
      </c>
      <c r="Y1147" s="574">
        <f>X1147</f>
        <v>40</v>
      </c>
      <c r="Z1147" s="112"/>
      <c r="AA1147" s="83"/>
      <c r="AB1147" s="83"/>
      <c r="AC1147" s="83" t="str">
        <f t="shared" si="28"/>
        <v/>
      </c>
      <c r="AD1147" s="83"/>
      <c r="AE1147" s="83"/>
      <c r="AF1147" s="83"/>
      <c r="AG1147" s="83"/>
      <c r="AH1147" s="83"/>
      <c r="AI1147" s="83"/>
      <c r="AJ1147" s="83"/>
      <c r="AK1147" s="83"/>
      <c r="AL1147" s="83"/>
      <c r="AM1147" s="83"/>
      <c r="AN1147" s="83"/>
      <c r="AO1147" s="83"/>
      <c r="AP1147" s="83"/>
      <c r="AQ1147" s="83"/>
      <c r="AR1147" s="83"/>
      <c r="AS1147" s="83"/>
      <c r="AT1147" s="83"/>
      <c r="AU1147" s="83"/>
      <c r="AV1147" s="83"/>
      <c r="AW1147" s="83"/>
      <c r="AX1147" s="83"/>
      <c r="AY1147" s="83"/>
      <c r="AZ1147" s="83"/>
      <c r="BA1147" s="83"/>
      <c r="BB1147" s="83"/>
      <c r="BC1147" s="83"/>
      <c r="BD1147" s="83"/>
      <c r="BE1147" s="83"/>
      <c r="BF1147" s="83"/>
      <c r="BG1147" s="83"/>
      <c r="BH1147" s="83"/>
      <c r="BI1147" s="83"/>
      <c r="BJ1147" s="83"/>
      <c r="BK1147" s="83"/>
      <c r="BL1147" s="83"/>
      <c r="BM1147" s="83"/>
      <c r="BN1147" s="83"/>
      <c r="BO1147" s="83"/>
      <c r="BP1147" s="83"/>
      <c r="BQ1147" s="83"/>
      <c r="BR1147" s="83"/>
      <c r="BS1147" s="83"/>
      <c r="BT1147" s="83"/>
      <c r="BU1147" s="83"/>
      <c r="BV1147" s="83"/>
      <c r="BW1147" s="83"/>
      <c r="BX1147" s="83"/>
      <c r="BY1147" s="83"/>
      <c r="BZ1147" s="83"/>
      <c r="CA1147" s="83"/>
      <c r="CB1147" s="83"/>
      <c r="CC1147" s="83"/>
      <c r="CD1147" s="83"/>
      <c r="CE1147" s="83"/>
      <c r="CF1147" s="83"/>
      <c r="CG1147" s="83"/>
      <c r="CH1147" s="83"/>
      <c r="CI1147" s="83"/>
      <c r="CJ1147" s="83"/>
      <c r="CK1147" s="83"/>
      <c r="CL1147" s="83"/>
      <c r="CM1147" s="83"/>
      <c r="CN1147" s="83"/>
      <c r="CO1147" s="83"/>
      <c r="CP1147" s="83"/>
      <c r="CQ1147" s="83"/>
      <c r="CR1147" s="83"/>
      <c r="CS1147" s="83"/>
      <c r="CT1147" s="83"/>
      <c r="CU1147" s="83"/>
      <c r="CV1147" s="83"/>
      <c r="CW1147" s="83"/>
      <c r="CX1147" s="83"/>
      <c r="CY1147" s="83"/>
      <c r="CZ1147" s="83"/>
      <c r="DA1147" s="83"/>
      <c r="DB1147" s="83"/>
      <c r="DC1147" s="83"/>
      <c r="DD1147" s="83"/>
      <c r="DE1147" s="83"/>
      <c r="DF1147" s="83"/>
      <c r="DG1147" s="83"/>
      <c r="DH1147" s="83"/>
      <c r="DI1147" s="83"/>
      <c r="DJ1147" s="83"/>
      <c r="DK1147" s="83"/>
      <c r="DL1147" s="83"/>
      <c r="DM1147" s="83"/>
      <c r="DN1147" s="83"/>
      <c r="DO1147" s="83"/>
      <c r="DP1147" s="83"/>
      <c r="DQ1147" s="83"/>
      <c r="DR1147" s="83"/>
      <c r="DS1147" s="83"/>
      <c r="DT1147" s="83"/>
      <c r="DU1147" s="83"/>
      <c r="DV1147" s="83"/>
      <c r="DW1147" s="83"/>
      <c r="DX1147" s="83"/>
      <c r="DY1147" s="83"/>
      <c r="DZ1147" s="83"/>
      <c r="EA1147" s="83"/>
      <c r="EB1147" s="83"/>
      <c r="EC1147" s="83"/>
      <c r="ED1147" s="83"/>
      <c r="EE1147" s="83"/>
      <c r="EF1147" s="83"/>
      <c r="EG1147" s="83"/>
      <c r="EH1147" s="83"/>
      <c r="EI1147" s="83"/>
      <c r="EJ1147" s="83"/>
      <c r="EK1147" s="83"/>
      <c r="EL1147" s="83"/>
      <c r="EM1147" s="83"/>
      <c r="EN1147" s="83"/>
      <c r="EO1147" s="83"/>
      <c r="EP1147" s="83"/>
      <c r="EQ1147" s="83"/>
      <c r="ER1147" s="83"/>
      <c r="ES1147" s="83"/>
      <c r="ET1147" s="83"/>
      <c r="EU1147" s="83"/>
      <c r="EV1147" s="83"/>
      <c r="EW1147" s="83"/>
      <c r="EX1147" s="83"/>
      <c r="EY1147" s="83"/>
      <c r="EZ1147" s="83"/>
      <c r="FA1147" s="83"/>
      <c r="FB1147" s="83"/>
      <c r="FC1147" s="83"/>
      <c r="FD1147" s="83"/>
      <c r="FE1147" s="83"/>
      <c r="FF1147" s="83"/>
      <c r="FG1147" s="83"/>
      <c r="FH1147" s="83"/>
      <c r="FI1147" s="83"/>
      <c r="FJ1147" s="83"/>
      <c r="FK1147" s="83"/>
      <c r="FL1147" s="83"/>
      <c r="FM1147" s="83"/>
      <c r="FN1147" s="83"/>
      <c r="FO1147" s="83"/>
      <c r="FP1147" s="83"/>
      <c r="FQ1147" s="83"/>
      <c r="FR1147" s="83"/>
      <c r="FS1147" s="83"/>
      <c r="FT1147" s="83"/>
      <c r="FU1147" s="83"/>
      <c r="FV1147" s="83"/>
      <c r="FW1147" s="83"/>
      <c r="FX1147" s="83"/>
      <c r="FY1147" s="83"/>
      <c r="FZ1147" s="83"/>
      <c r="GA1147" s="83"/>
      <c r="GB1147" s="83"/>
      <c r="GC1147" s="83"/>
      <c r="GD1147" s="83"/>
      <c r="GE1147" s="83"/>
      <c r="GF1147" s="83"/>
      <c r="GG1147" s="83"/>
      <c r="GH1147" s="83"/>
      <c r="GI1147" s="83"/>
      <c r="GJ1147" s="83"/>
      <c r="GK1147" s="83"/>
      <c r="GL1147" s="83"/>
      <c r="GM1147" s="83"/>
      <c r="GN1147" s="83"/>
      <c r="GO1147" s="83"/>
      <c r="GP1147" s="83"/>
      <c r="GQ1147" s="83"/>
      <c r="GR1147" s="83"/>
      <c r="GS1147" s="83"/>
      <c r="GT1147" s="83"/>
      <c r="GU1147" s="83"/>
      <c r="GV1147" s="83"/>
      <c r="GW1147" s="83"/>
      <c r="GX1147" s="83"/>
      <c r="GY1147" s="83"/>
      <c r="GZ1147" s="83"/>
      <c r="HA1147" s="83"/>
      <c r="HB1147" s="83"/>
      <c r="HC1147" s="83"/>
      <c r="HD1147" s="83"/>
      <c r="HE1147" s="83"/>
      <c r="HF1147" s="83"/>
      <c r="HG1147" s="83"/>
      <c r="HH1147" s="83"/>
      <c r="HI1147" s="83"/>
      <c r="HJ1147" s="83"/>
      <c r="HK1147" s="83"/>
      <c r="HL1147" s="83"/>
      <c r="HM1147" s="83"/>
      <c r="HN1147" s="83"/>
      <c r="HO1147" s="83"/>
      <c r="HP1147" s="83"/>
      <c r="HQ1147" s="83"/>
      <c r="HR1147" s="83"/>
      <c r="HS1147" s="83"/>
      <c r="HT1147" s="83"/>
      <c r="HU1147" s="83"/>
      <c r="HV1147" s="83"/>
      <c r="HW1147" s="83"/>
      <c r="HX1147" s="83"/>
      <c r="HY1147" s="83"/>
      <c r="HZ1147" s="83"/>
      <c r="IA1147" s="83"/>
      <c r="IB1147" s="83"/>
      <c r="IC1147" s="83"/>
      <c r="ID1147" s="83"/>
      <c r="IE1147" s="83"/>
      <c r="IF1147" s="83"/>
      <c r="IG1147" s="83"/>
      <c r="IH1147" s="83"/>
      <c r="II1147" s="83"/>
      <c r="IJ1147" s="83"/>
      <c r="IK1147" s="83"/>
      <c r="IL1147" s="83"/>
      <c r="IM1147" s="83"/>
      <c r="IN1147" s="83"/>
      <c r="IO1147" s="83"/>
      <c r="IP1147" s="83"/>
      <c r="IQ1147" s="83"/>
      <c r="IR1147" s="83"/>
      <c r="IS1147" s="83"/>
      <c r="IT1147" s="83"/>
      <c r="IU1147" s="83"/>
      <c r="IV1147" s="83"/>
      <c r="IW1147" s="83"/>
      <c r="IX1147" s="83"/>
      <c r="IY1147" s="83"/>
      <c r="IZ1147" s="83"/>
      <c r="JA1147" s="83"/>
      <c r="JB1147" s="83"/>
      <c r="JC1147" s="83"/>
      <c r="JD1147" s="83"/>
      <c r="JE1147" s="83"/>
    </row>
    <row r="1148" spans="1:265" s="8" customFormat="1" ht="15" customHeight="1" x14ac:dyDescent="0.2">
      <c r="A1148" s="156">
        <f>A1140+1</f>
        <v>120</v>
      </c>
      <c r="B1148" s="119" t="s">
        <v>74</v>
      </c>
      <c r="C1148" s="201" t="s">
        <v>35</v>
      </c>
      <c r="D1148" s="354" t="s">
        <v>75</v>
      </c>
      <c r="E1148" s="122" t="s">
        <v>87</v>
      </c>
      <c r="F1148" s="989" t="s">
        <v>37</v>
      </c>
      <c r="G1148" s="990" t="s">
        <v>25</v>
      </c>
      <c r="H1148" s="354" t="s">
        <v>23</v>
      </c>
      <c r="I1148" s="354" t="s">
        <v>114</v>
      </c>
      <c r="J1148" s="354"/>
      <c r="K1148" s="385" t="s">
        <v>155</v>
      </c>
      <c r="L1148" s="385"/>
      <c r="M1148" s="766"/>
      <c r="N1148" s="766"/>
      <c r="O1148" s="385"/>
      <c r="P1148" s="595"/>
      <c r="Q1148" s="596"/>
      <c r="R1148" s="596"/>
      <c r="S1148" s="596"/>
      <c r="T1148" s="596"/>
      <c r="U1148" s="596">
        <v>3</v>
      </c>
      <c r="V1148" s="596"/>
      <c r="W1148" s="597"/>
      <c r="X1148" s="287"/>
      <c r="Y1148" s="287"/>
      <c r="Z1148" s="112" t="str">
        <f>C1148</f>
        <v>TC</v>
      </c>
      <c r="AA1148" s="83" t="s">
        <v>1472</v>
      </c>
      <c r="AB1148" s="83" t="s">
        <v>1480</v>
      </c>
      <c r="AC1148" s="83">
        <f t="shared" si="28"/>
        <v>0</v>
      </c>
      <c r="AD1148" s="83"/>
      <c r="AE1148" s="83"/>
      <c r="AF1148" s="83"/>
      <c r="AG1148" s="83"/>
      <c r="AH1148" s="83"/>
      <c r="AI1148" s="83"/>
      <c r="AJ1148" s="83"/>
      <c r="AK1148" s="83"/>
      <c r="AL1148" s="83"/>
      <c r="AM1148" s="83"/>
      <c r="AN1148" s="83"/>
      <c r="AO1148" s="83"/>
      <c r="AP1148" s="83"/>
      <c r="AQ1148" s="83"/>
      <c r="AR1148" s="83"/>
      <c r="AS1148" s="83"/>
      <c r="AT1148" s="83"/>
      <c r="AU1148" s="83"/>
      <c r="AV1148" s="83"/>
      <c r="AW1148" s="83"/>
      <c r="AX1148" s="83"/>
      <c r="AY1148" s="83"/>
      <c r="AZ1148" s="83"/>
      <c r="BA1148" s="83"/>
      <c r="BB1148" s="83"/>
      <c r="BC1148" s="83"/>
      <c r="BD1148" s="83"/>
      <c r="BE1148" s="83"/>
      <c r="BF1148" s="83"/>
      <c r="BG1148" s="83"/>
      <c r="BH1148" s="83"/>
      <c r="BI1148" s="83"/>
      <c r="BJ1148" s="83"/>
      <c r="BK1148" s="83"/>
      <c r="BL1148" s="83"/>
      <c r="BM1148" s="83"/>
      <c r="BN1148" s="83"/>
      <c r="BO1148" s="83"/>
      <c r="BP1148" s="83"/>
      <c r="BQ1148" s="83"/>
      <c r="BR1148" s="83"/>
      <c r="BS1148" s="83"/>
      <c r="BT1148" s="83"/>
      <c r="BU1148" s="83"/>
      <c r="BV1148" s="83"/>
      <c r="BW1148" s="83"/>
      <c r="BX1148" s="83"/>
      <c r="BY1148" s="83"/>
      <c r="BZ1148" s="83"/>
      <c r="CA1148" s="83"/>
      <c r="CB1148" s="83"/>
      <c r="CC1148" s="83"/>
      <c r="CD1148" s="83"/>
      <c r="CE1148" s="83"/>
      <c r="CF1148" s="83"/>
      <c r="CG1148" s="83"/>
      <c r="CH1148" s="83"/>
      <c r="CI1148" s="83"/>
      <c r="CJ1148" s="83"/>
      <c r="CK1148" s="83"/>
      <c r="CL1148" s="83"/>
      <c r="CM1148" s="83"/>
      <c r="CN1148" s="83"/>
      <c r="CO1148" s="83"/>
      <c r="CP1148" s="83"/>
      <c r="CQ1148" s="83"/>
      <c r="CR1148" s="83"/>
      <c r="CS1148" s="83"/>
      <c r="CT1148" s="83"/>
      <c r="CU1148" s="83"/>
      <c r="CV1148" s="83"/>
      <c r="CW1148" s="83"/>
      <c r="CX1148" s="83"/>
      <c r="CY1148" s="83"/>
      <c r="CZ1148" s="83"/>
      <c r="DA1148" s="83"/>
      <c r="DB1148" s="83"/>
      <c r="DC1148" s="83"/>
      <c r="DD1148" s="83"/>
      <c r="DE1148" s="83"/>
      <c r="DF1148" s="83"/>
      <c r="DG1148" s="83"/>
      <c r="DH1148" s="83"/>
      <c r="DI1148" s="83"/>
      <c r="DJ1148" s="83"/>
      <c r="DK1148" s="83"/>
      <c r="DL1148" s="83"/>
      <c r="DM1148" s="83"/>
      <c r="DN1148" s="83"/>
      <c r="DO1148" s="83"/>
      <c r="DP1148" s="83"/>
      <c r="DQ1148" s="83"/>
      <c r="DR1148" s="83"/>
      <c r="DS1148" s="83"/>
      <c r="DT1148" s="83"/>
      <c r="DU1148" s="83"/>
      <c r="DV1148" s="83"/>
      <c r="DW1148" s="83"/>
      <c r="DX1148" s="83"/>
      <c r="DY1148" s="83"/>
      <c r="DZ1148" s="83"/>
      <c r="EA1148" s="83"/>
      <c r="EB1148" s="83"/>
      <c r="EC1148" s="83"/>
      <c r="ED1148" s="83"/>
      <c r="EE1148" s="83"/>
      <c r="EF1148" s="83"/>
      <c r="EG1148" s="83"/>
      <c r="EH1148" s="83"/>
      <c r="EI1148" s="83"/>
      <c r="EJ1148" s="83"/>
      <c r="EK1148" s="83"/>
      <c r="EL1148" s="83"/>
      <c r="EM1148" s="83"/>
      <c r="EN1148" s="83"/>
      <c r="EO1148" s="83"/>
      <c r="EP1148" s="83"/>
      <c r="EQ1148" s="83"/>
      <c r="ER1148" s="83"/>
      <c r="ES1148" s="83"/>
      <c r="ET1148" s="83"/>
      <c r="EU1148" s="83"/>
      <c r="EV1148" s="83"/>
      <c r="EW1148" s="83"/>
      <c r="EX1148" s="83"/>
      <c r="EY1148" s="83"/>
      <c r="EZ1148" s="83"/>
      <c r="FA1148" s="83"/>
      <c r="FB1148" s="83"/>
      <c r="FC1148" s="83"/>
      <c r="FD1148" s="83"/>
      <c r="FE1148" s="83"/>
      <c r="FF1148" s="83"/>
      <c r="FG1148" s="83"/>
      <c r="FH1148" s="83"/>
      <c r="FI1148" s="83"/>
      <c r="FJ1148" s="83"/>
      <c r="FK1148" s="83"/>
      <c r="FL1148" s="83"/>
      <c r="FM1148" s="83"/>
      <c r="FN1148" s="83"/>
      <c r="FO1148" s="83"/>
      <c r="FP1148" s="83"/>
      <c r="FQ1148" s="83"/>
      <c r="FR1148" s="83"/>
      <c r="FS1148" s="83"/>
      <c r="FT1148" s="83"/>
      <c r="FU1148" s="83"/>
      <c r="FV1148" s="83"/>
      <c r="FW1148" s="83"/>
      <c r="FX1148" s="83"/>
      <c r="FY1148" s="83"/>
      <c r="FZ1148" s="83"/>
      <c r="GA1148" s="83"/>
      <c r="GB1148" s="83"/>
      <c r="GC1148" s="83"/>
      <c r="GD1148" s="83"/>
      <c r="GE1148" s="83"/>
      <c r="GF1148" s="83"/>
      <c r="GG1148" s="83"/>
      <c r="GH1148" s="83"/>
      <c r="GI1148" s="83"/>
      <c r="GJ1148" s="83"/>
      <c r="GK1148" s="83"/>
      <c r="GL1148" s="83"/>
      <c r="GM1148" s="83"/>
      <c r="GN1148" s="83"/>
      <c r="GO1148" s="83"/>
      <c r="GP1148" s="83"/>
      <c r="GQ1148" s="83"/>
      <c r="GR1148" s="83"/>
      <c r="GS1148" s="83"/>
      <c r="GT1148" s="83"/>
      <c r="GU1148" s="83"/>
      <c r="GV1148" s="83"/>
      <c r="GW1148" s="83"/>
      <c r="GX1148" s="83"/>
      <c r="GY1148" s="83"/>
      <c r="GZ1148" s="83"/>
      <c r="HA1148" s="83"/>
      <c r="HB1148" s="83"/>
      <c r="HC1148" s="83"/>
      <c r="HD1148" s="83"/>
      <c r="HE1148" s="83"/>
      <c r="HF1148" s="83"/>
      <c r="HG1148" s="83"/>
      <c r="HH1148" s="83"/>
      <c r="HI1148" s="83"/>
      <c r="HJ1148" s="83"/>
      <c r="HK1148" s="83"/>
      <c r="HL1148" s="83"/>
      <c r="HM1148" s="83"/>
      <c r="HN1148" s="83"/>
      <c r="HO1148" s="83"/>
      <c r="HP1148" s="83"/>
      <c r="HQ1148" s="83"/>
      <c r="HR1148" s="83"/>
      <c r="HS1148" s="83"/>
      <c r="HT1148" s="83"/>
      <c r="HU1148" s="83"/>
      <c r="HV1148" s="83"/>
      <c r="HW1148" s="83"/>
      <c r="HX1148" s="83"/>
      <c r="HY1148" s="83"/>
      <c r="HZ1148" s="83"/>
      <c r="IA1148" s="83"/>
      <c r="IB1148" s="83"/>
      <c r="IC1148" s="83"/>
      <c r="ID1148" s="83"/>
      <c r="IE1148" s="83"/>
      <c r="IF1148" s="83"/>
      <c r="IG1148" s="83"/>
      <c r="IH1148" s="83"/>
      <c r="II1148" s="83"/>
      <c r="IJ1148" s="83"/>
      <c r="IK1148" s="83"/>
      <c r="IL1148" s="83"/>
      <c r="IM1148" s="83"/>
      <c r="IN1148" s="83"/>
      <c r="IO1148" s="83"/>
      <c r="IP1148" s="83"/>
      <c r="IQ1148" s="83"/>
      <c r="IR1148" s="83"/>
      <c r="IS1148" s="83"/>
      <c r="IT1148" s="83"/>
      <c r="IU1148" s="83"/>
      <c r="IV1148" s="83"/>
      <c r="IW1148" s="83"/>
      <c r="IX1148" s="83"/>
      <c r="IY1148" s="83"/>
      <c r="IZ1148" s="83"/>
      <c r="JA1148" s="83"/>
      <c r="JB1148" s="83"/>
      <c r="JC1148" s="83"/>
      <c r="JD1148" s="83"/>
      <c r="JE1148" s="83"/>
    </row>
    <row r="1149" spans="1:265" s="8" customFormat="1" ht="15" customHeight="1" thickBot="1" x14ac:dyDescent="0.25">
      <c r="A1149" s="161"/>
      <c r="B1149" s="162" t="s">
        <v>74</v>
      </c>
      <c r="C1149" s="209"/>
      <c r="D1149" s="355" t="s">
        <v>75</v>
      </c>
      <c r="E1149" s="230"/>
      <c r="F1149" s="993"/>
      <c r="G1149" s="994"/>
      <c r="H1149" s="355" t="s">
        <v>23</v>
      </c>
      <c r="I1149" s="355" t="s">
        <v>1498</v>
      </c>
      <c r="J1149" s="355"/>
      <c r="K1149" s="387" t="s">
        <v>1273</v>
      </c>
      <c r="L1149" s="387"/>
      <c r="M1149" s="1173" t="s">
        <v>402</v>
      </c>
      <c r="N1149" s="1173" t="s">
        <v>402</v>
      </c>
      <c r="O1149" s="387"/>
      <c r="P1149" s="601"/>
      <c r="Q1149" s="602"/>
      <c r="R1149" s="602"/>
      <c r="S1149" s="602"/>
      <c r="T1149" s="602">
        <v>37</v>
      </c>
      <c r="U1149" s="602"/>
      <c r="V1149" s="602"/>
      <c r="W1149" s="603"/>
      <c r="X1149" s="231">
        <f>SUM(P1148:W1149)</f>
        <v>40</v>
      </c>
      <c r="Y1149" s="231">
        <f>X1149</f>
        <v>40</v>
      </c>
      <c r="Z1149" s="112"/>
      <c r="AA1149" s="83"/>
      <c r="AB1149" s="83"/>
      <c r="AC1149" s="83" t="str">
        <f t="shared" si="28"/>
        <v/>
      </c>
      <c r="AD1149" s="83"/>
      <c r="AE1149" s="83"/>
      <c r="AF1149" s="83"/>
      <c r="AG1149" s="83"/>
      <c r="AH1149" s="83"/>
      <c r="AI1149" s="83"/>
      <c r="AJ1149" s="83"/>
      <c r="AK1149" s="83"/>
      <c r="AL1149" s="83"/>
      <c r="AM1149" s="83"/>
      <c r="AN1149" s="83"/>
      <c r="AO1149" s="83"/>
      <c r="AP1149" s="83"/>
      <c r="AQ1149" s="83"/>
      <c r="AR1149" s="83"/>
      <c r="AS1149" s="83"/>
      <c r="AT1149" s="83"/>
      <c r="AU1149" s="83"/>
      <c r="AV1149" s="83"/>
      <c r="AW1149" s="83"/>
      <c r="AX1149" s="83"/>
      <c r="AY1149" s="83"/>
      <c r="AZ1149" s="83"/>
      <c r="BA1149" s="83"/>
      <c r="BB1149" s="83"/>
      <c r="BC1149" s="83"/>
      <c r="BD1149" s="83"/>
      <c r="BE1149" s="83"/>
      <c r="BF1149" s="83"/>
      <c r="BG1149" s="83"/>
      <c r="BH1149" s="83"/>
      <c r="BI1149" s="83"/>
      <c r="BJ1149" s="83"/>
      <c r="BK1149" s="83"/>
      <c r="BL1149" s="83"/>
      <c r="BM1149" s="83"/>
      <c r="BN1149" s="83"/>
      <c r="BO1149" s="83"/>
      <c r="BP1149" s="83"/>
      <c r="BQ1149" s="83"/>
      <c r="BR1149" s="83"/>
      <c r="BS1149" s="83"/>
      <c r="BT1149" s="83"/>
      <c r="BU1149" s="83"/>
      <c r="BV1149" s="83"/>
      <c r="BW1149" s="83"/>
      <c r="BX1149" s="83"/>
      <c r="BY1149" s="83"/>
      <c r="BZ1149" s="83"/>
      <c r="CA1149" s="83"/>
      <c r="CB1149" s="83"/>
      <c r="CC1149" s="83"/>
      <c r="CD1149" s="83"/>
      <c r="CE1149" s="83"/>
      <c r="CF1149" s="83"/>
      <c r="CG1149" s="83"/>
      <c r="CH1149" s="83"/>
      <c r="CI1149" s="83"/>
      <c r="CJ1149" s="83"/>
      <c r="CK1149" s="83"/>
      <c r="CL1149" s="83"/>
      <c r="CM1149" s="83"/>
      <c r="CN1149" s="83"/>
      <c r="CO1149" s="83"/>
      <c r="CP1149" s="83"/>
      <c r="CQ1149" s="83"/>
      <c r="CR1149" s="83"/>
      <c r="CS1149" s="83"/>
      <c r="CT1149" s="83"/>
      <c r="CU1149" s="83"/>
      <c r="CV1149" s="83"/>
      <c r="CW1149" s="83"/>
      <c r="CX1149" s="83"/>
      <c r="CY1149" s="83"/>
      <c r="CZ1149" s="83"/>
      <c r="DA1149" s="83"/>
      <c r="DB1149" s="83"/>
      <c r="DC1149" s="83"/>
      <c r="DD1149" s="83"/>
      <c r="DE1149" s="83"/>
      <c r="DF1149" s="83"/>
      <c r="DG1149" s="83"/>
      <c r="DH1149" s="83"/>
      <c r="DI1149" s="83"/>
      <c r="DJ1149" s="83"/>
      <c r="DK1149" s="83"/>
      <c r="DL1149" s="83"/>
      <c r="DM1149" s="83"/>
      <c r="DN1149" s="83"/>
      <c r="DO1149" s="83"/>
      <c r="DP1149" s="83"/>
      <c r="DQ1149" s="83"/>
      <c r="DR1149" s="83"/>
      <c r="DS1149" s="83"/>
      <c r="DT1149" s="83"/>
      <c r="DU1149" s="83"/>
      <c r="DV1149" s="83"/>
      <c r="DW1149" s="83"/>
      <c r="DX1149" s="83"/>
      <c r="DY1149" s="83"/>
      <c r="DZ1149" s="83"/>
      <c r="EA1149" s="83"/>
      <c r="EB1149" s="83"/>
      <c r="EC1149" s="83"/>
      <c r="ED1149" s="83"/>
      <c r="EE1149" s="83"/>
      <c r="EF1149" s="83"/>
      <c r="EG1149" s="83"/>
      <c r="EH1149" s="83"/>
      <c r="EI1149" s="83"/>
      <c r="EJ1149" s="83"/>
      <c r="EK1149" s="83"/>
      <c r="EL1149" s="83"/>
      <c r="EM1149" s="83"/>
      <c r="EN1149" s="83"/>
      <c r="EO1149" s="83"/>
      <c r="EP1149" s="83"/>
      <c r="EQ1149" s="83"/>
      <c r="ER1149" s="83"/>
      <c r="ES1149" s="83"/>
      <c r="ET1149" s="83"/>
      <c r="EU1149" s="83"/>
      <c r="EV1149" s="83"/>
      <c r="EW1149" s="83"/>
      <c r="EX1149" s="83"/>
      <c r="EY1149" s="83"/>
      <c r="EZ1149" s="83"/>
      <c r="FA1149" s="83"/>
      <c r="FB1149" s="83"/>
      <c r="FC1149" s="83"/>
      <c r="FD1149" s="83"/>
      <c r="FE1149" s="83"/>
      <c r="FF1149" s="83"/>
      <c r="FG1149" s="83"/>
      <c r="FH1149" s="83"/>
      <c r="FI1149" s="83"/>
      <c r="FJ1149" s="83"/>
      <c r="FK1149" s="83"/>
      <c r="FL1149" s="83"/>
      <c r="FM1149" s="83"/>
      <c r="FN1149" s="83"/>
      <c r="FO1149" s="83"/>
      <c r="FP1149" s="83"/>
      <c r="FQ1149" s="83"/>
      <c r="FR1149" s="83"/>
      <c r="FS1149" s="83"/>
      <c r="FT1149" s="83"/>
      <c r="FU1149" s="83"/>
      <c r="FV1149" s="83"/>
      <c r="FW1149" s="83"/>
      <c r="FX1149" s="83"/>
      <c r="FY1149" s="83"/>
      <c r="FZ1149" s="83"/>
      <c r="GA1149" s="83"/>
      <c r="GB1149" s="83"/>
      <c r="GC1149" s="83"/>
      <c r="GD1149" s="83"/>
      <c r="GE1149" s="83"/>
      <c r="GF1149" s="83"/>
      <c r="GG1149" s="83"/>
      <c r="GH1149" s="83"/>
      <c r="GI1149" s="83"/>
      <c r="GJ1149" s="83"/>
      <c r="GK1149" s="83"/>
      <c r="GL1149" s="83"/>
      <c r="GM1149" s="83"/>
      <c r="GN1149" s="83"/>
      <c r="GO1149" s="83"/>
      <c r="GP1149" s="83"/>
      <c r="GQ1149" s="83"/>
      <c r="GR1149" s="83"/>
      <c r="GS1149" s="83"/>
      <c r="GT1149" s="83"/>
      <c r="GU1149" s="83"/>
      <c r="GV1149" s="83"/>
      <c r="GW1149" s="83"/>
      <c r="GX1149" s="83"/>
      <c r="GY1149" s="83"/>
      <c r="GZ1149" s="83"/>
      <c r="HA1149" s="83"/>
      <c r="HB1149" s="83"/>
      <c r="HC1149" s="83"/>
      <c r="HD1149" s="83"/>
      <c r="HE1149" s="83"/>
      <c r="HF1149" s="83"/>
      <c r="HG1149" s="83"/>
      <c r="HH1149" s="83"/>
      <c r="HI1149" s="83"/>
      <c r="HJ1149" s="83"/>
      <c r="HK1149" s="83"/>
      <c r="HL1149" s="83"/>
      <c r="HM1149" s="83"/>
      <c r="HN1149" s="83"/>
      <c r="HO1149" s="83"/>
      <c r="HP1149" s="83"/>
      <c r="HQ1149" s="83"/>
      <c r="HR1149" s="83"/>
      <c r="HS1149" s="83"/>
      <c r="HT1149" s="83"/>
      <c r="HU1149" s="83"/>
      <c r="HV1149" s="83"/>
      <c r="HW1149" s="83"/>
      <c r="HX1149" s="83"/>
      <c r="HY1149" s="83"/>
      <c r="HZ1149" s="83"/>
      <c r="IA1149" s="83"/>
      <c r="IB1149" s="83"/>
      <c r="IC1149" s="83"/>
      <c r="ID1149" s="83"/>
      <c r="IE1149" s="83"/>
      <c r="IF1149" s="83"/>
      <c r="IG1149" s="83"/>
      <c r="IH1149" s="83"/>
      <c r="II1149" s="83"/>
      <c r="IJ1149" s="83"/>
      <c r="IK1149" s="83"/>
      <c r="IL1149" s="83"/>
      <c r="IM1149" s="83"/>
      <c r="IN1149" s="83"/>
      <c r="IO1149" s="83"/>
      <c r="IP1149" s="83"/>
      <c r="IQ1149" s="83"/>
      <c r="IR1149" s="83"/>
      <c r="IS1149" s="83"/>
      <c r="IT1149" s="83"/>
      <c r="IU1149" s="83"/>
      <c r="IV1149" s="83"/>
      <c r="IW1149" s="83"/>
      <c r="IX1149" s="83"/>
      <c r="IY1149" s="83"/>
      <c r="IZ1149" s="83"/>
      <c r="JA1149" s="83"/>
      <c r="JB1149" s="83"/>
      <c r="JC1149" s="83"/>
      <c r="JD1149" s="83"/>
      <c r="JE1149" s="83"/>
    </row>
    <row r="1150" spans="1:265" s="8" customFormat="1" ht="15" customHeight="1" x14ac:dyDescent="0.2">
      <c r="A1150" s="156">
        <f>+A1148+1</f>
        <v>121</v>
      </c>
      <c r="B1150" s="1086" t="s">
        <v>293</v>
      </c>
      <c r="C1150" s="201" t="s">
        <v>35</v>
      </c>
      <c r="D1150" s="354" t="s">
        <v>294</v>
      </c>
      <c r="E1150" s="122" t="s">
        <v>295</v>
      </c>
      <c r="F1150" s="989" t="s">
        <v>247</v>
      </c>
      <c r="G1150" s="990" t="s">
        <v>296</v>
      </c>
      <c r="H1150" s="354" t="s">
        <v>23</v>
      </c>
      <c r="I1150" s="354" t="s">
        <v>108</v>
      </c>
      <c r="J1150" s="354"/>
      <c r="K1150" s="385" t="s">
        <v>297</v>
      </c>
      <c r="L1150" s="385" t="s">
        <v>97</v>
      </c>
      <c r="M1150" s="766">
        <v>2</v>
      </c>
      <c r="N1150" s="766" t="s">
        <v>24</v>
      </c>
      <c r="O1150" s="385" t="s">
        <v>435</v>
      </c>
      <c r="P1150" s="595">
        <v>4</v>
      </c>
      <c r="Q1150" s="596"/>
      <c r="R1150" s="596"/>
      <c r="S1150" s="596"/>
      <c r="T1150" s="596"/>
      <c r="U1150" s="596"/>
      <c r="V1150" s="596"/>
      <c r="W1150" s="597"/>
      <c r="X1150" s="227"/>
      <c r="Y1150" s="227"/>
      <c r="Z1150" s="112" t="str">
        <f>C1150</f>
        <v>TC</v>
      </c>
      <c r="AA1150" s="83" t="s">
        <v>1472</v>
      </c>
      <c r="AB1150" s="83" t="s">
        <v>1480</v>
      </c>
      <c r="AC1150" s="83">
        <f t="shared" si="28"/>
        <v>19</v>
      </c>
      <c r="AD1150" s="83"/>
      <c r="AE1150" s="83"/>
      <c r="AF1150" s="83"/>
      <c r="AG1150" s="83"/>
      <c r="AH1150" s="83"/>
      <c r="AI1150" s="83"/>
      <c r="AJ1150" s="83"/>
      <c r="AK1150" s="83"/>
      <c r="AL1150" s="83"/>
      <c r="AM1150" s="83"/>
      <c r="AN1150" s="83"/>
      <c r="AO1150" s="83"/>
      <c r="AP1150" s="83"/>
      <c r="AQ1150" s="83"/>
      <c r="AR1150" s="83"/>
      <c r="AS1150" s="83"/>
      <c r="AT1150" s="83"/>
      <c r="AU1150" s="83"/>
      <c r="AV1150" s="83"/>
      <c r="AW1150" s="83"/>
      <c r="AX1150" s="83"/>
      <c r="AY1150" s="83"/>
      <c r="AZ1150" s="83"/>
      <c r="BA1150" s="83"/>
      <c r="BB1150" s="83"/>
      <c r="BC1150" s="83"/>
      <c r="BD1150" s="83"/>
      <c r="BE1150" s="83"/>
      <c r="BF1150" s="83"/>
      <c r="BG1150" s="83"/>
      <c r="BH1150" s="83"/>
      <c r="BI1150" s="83"/>
      <c r="BJ1150" s="83"/>
      <c r="BK1150" s="83"/>
      <c r="BL1150" s="83"/>
      <c r="BM1150" s="83"/>
      <c r="BN1150" s="83"/>
      <c r="BO1150" s="83"/>
      <c r="BP1150" s="83"/>
      <c r="BQ1150" s="83"/>
      <c r="BR1150" s="83"/>
      <c r="BS1150" s="83"/>
      <c r="BT1150" s="83"/>
      <c r="BU1150" s="83"/>
      <c r="BV1150" s="83"/>
      <c r="BW1150" s="83"/>
      <c r="BX1150" s="83"/>
      <c r="BY1150" s="83"/>
      <c r="BZ1150" s="83"/>
      <c r="CA1150" s="83"/>
      <c r="CB1150" s="83"/>
      <c r="CC1150" s="83"/>
      <c r="CD1150" s="83"/>
      <c r="CE1150" s="83"/>
      <c r="CF1150" s="83"/>
      <c r="CG1150" s="83"/>
      <c r="CH1150" s="83"/>
      <c r="CI1150" s="83"/>
      <c r="CJ1150" s="83"/>
      <c r="CK1150" s="83"/>
      <c r="CL1150" s="83"/>
      <c r="CM1150" s="83"/>
      <c r="CN1150" s="83"/>
      <c r="CO1150" s="83"/>
      <c r="CP1150" s="83"/>
      <c r="CQ1150" s="83"/>
      <c r="CR1150" s="83"/>
      <c r="CS1150" s="83"/>
      <c r="CT1150" s="83"/>
      <c r="CU1150" s="83"/>
      <c r="CV1150" s="83"/>
      <c r="CW1150" s="83"/>
      <c r="CX1150" s="83"/>
      <c r="CY1150" s="83"/>
      <c r="CZ1150" s="83"/>
      <c r="DA1150" s="83"/>
      <c r="DB1150" s="83"/>
      <c r="DC1150" s="83"/>
      <c r="DD1150" s="83"/>
      <c r="DE1150" s="83"/>
      <c r="DF1150" s="83"/>
      <c r="DG1150" s="83"/>
      <c r="DH1150" s="83"/>
      <c r="DI1150" s="83"/>
      <c r="DJ1150" s="83"/>
      <c r="DK1150" s="83"/>
      <c r="DL1150" s="83"/>
      <c r="DM1150" s="83"/>
      <c r="DN1150" s="83"/>
      <c r="DO1150" s="83"/>
      <c r="DP1150" s="83"/>
      <c r="DQ1150" s="83"/>
      <c r="DR1150" s="83"/>
      <c r="DS1150" s="83"/>
      <c r="DT1150" s="83"/>
      <c r="DU1150" s="83"/>
      <c r="DV1150" s="83"/>
      <c r="DW1150" s="83"/>
      <c r="DX1150" s="83"/>
      <c r="DY1150" s="83"/>
      <c r="DZ1150" s="83"/>
      <c r="EA1150" s="83"/>
      <c r="EB1150" s="83"/>
      <c r="EC1150" s="83"/>
      <c r="ED1150" s="83"/>
      <c r="EE1150" s="83"/>
      <c r="EF1150" s="83"/>
      <c r="EG1150" s="83"/>
      <c r="EH1150" s="83"/>
      <c r="EI1150" s="83"/>
      <c r="EJ1150" s="83"/>
      <c r="EK1150" s="83"/>
      <c r="EL1150" s="83"/>
      <c r="EM1150" s="83"/>
      <c r="EN1150" s="83"/>
      <c r="EO1150" s="83"/>
      <c r="EP1150" s="83"/>
      <c r="EQ1150" s="83"/>
      <c r="ER1150" s="83"/>
      <c r="ES1150" s="83"/>
      <c r="ET1150" s="83"/>
      <c r="EU1150" s="83"/>
      <c r="EV1150" s="83"/>
      <c r="EW1150" s="83"/>
      <c r="EX1150" s="83"/>
      <c r="EY1150" s="83"/>
      <c r="EZ1150" s="83"/>
      <c r="FA1150" s="83"/>
      <c r="FB1150" s="83"/>
      <c r="FC1150" s="83"/>
      <c r="FD1150" s="83"/>
      <c r="FE1150" s="83"/>
      <c r="FF1150" s="83"/>
      <c r="FG1150" s="83"/>
      <c r="FH1150" s="83"/>
      <c r="FI1150" s="83"/>
      <c r="FJ1150" s="83"/>
      <c r="FK1150" s="83"/>
      <c r="FL1150" s="83"/>
      <c r="FM1150" s="83"/>
      <c r="FN1150" s="83"/>
      <c r="FO1150" s="83"/>
      <c r="FP1150" s="83"/>
      <c r="FQ1150" s="83"/>
      <c r="FR1150" s="83"/>
      <c r="FS1150" s="83"/>
      <c r="FT1150" s="83"/>
      <c r="FU1150" s="83"/>
      <c r="FV1150" s="83"/>
      <c r="FW1150" s="83"/>
      <c r="FX1150" s="83"/>
      <c r="FY1150" s="83"/>
      <c r="FZ1150" s="83"/>
      <c r="GA1150" s="83"/>
      <c r="GB1150" s="83"/>
      <c r="GC1150" s="83"/>
      <c r="GD1150" s="83"/>
      <c r="GE1150" s="83"/>
      <c r="GF1150" s="83"/>
      <c r="GG1150" s="83"/>
      <c r="GH1150" s="83"/>
      <c r="GI1150" s="83"/>
      <c r="GJ1150" s="83"/>
      <c r="GK1150" s="83"/>
      <c r="GL1150" s="83"/>
      <c r="GM1150" s="83"/>
      <c r="GN1150" s="83"/>
      <c r="GO1150" s="83"/>
      <c r="GP1150" s="83"/>
      <c r="GQ1150" s="83"/>
      <c r="GR1150" s="83"/>
      <c r="GS1150" s="83"/>
      <c r="GT1150" s="83"/>
      <c r="GU1150" s="83"/>
      <c r="GV1150" s="83"/>
      <c r="GW1150" s="83"/>
      <c r="GX1150" s="83"/>
      <c r="GY1150" s="83"/>
      <c r="GZ1150" s="83"/>
      <c r="HA1150" s="83"/>
      <c r="HB1150" s="83"/>
      <c r="HC1150" s="83"/>
      <c r="HD1150" s="83"/>
      <c r="HE1150" s="83"/>
      <c r="HF1150" s="83"/>
      <c r="HG1150" s="83"/>
      <c r="HH1150" s="83"/>
      <c r="HI1150" s="83"/>
      <c r="HJ1150" s="83"/>
      <c r="HK1150" s="83"/>
      <c r="HL1150" s="83"/>
      <c r="HM1150" s="83"/>
      <c r="HN1150" s="83"/>
      <c r="HO1150" s="83"/>
      <c r="HP1150" s="83"/>
      <c r="HQ1150" s="83"/>
      <c r="HR1150" s="83"/>
      <c r="HS1150" s="83"/>
      <c r="HT1150" s="83"/>
      <c r="HU1150" s="83"/>
      <c r="HV1150" s="83"/>
      <c r="HW1150" s="83"/>
      <c r="HX1150" s="83"/>
      <c r="HY1150" s="83"/>
      <c r="HZ1150" s="83"/>
      <c r="IA1150" s="83"/>
      <c r="IB1150" s="83"/>
      <c r="IC1150" s="83"/>
      <c r="ID1150" s="83"/>
      <c r="IE1150" s="83"/>
      <c r="IF1150" s="83"/>
      <c r="IG1150" s="83"/>
      <c r="IH1150" s="83"/>
      <c r="II1150" s="83"/>
      <c r="IJ1150" s="83"/>
      <c r="IK1150" s="83"/>
      <c r="IL1150" s="83"/>
      <c r="IM1150" s="83"/>
      <c r="IN1150" s="83"/>
      <c r="IO1150" s="83"/>
      <c r="IP1150" s="83"/>
      <c r="IQ1150" s="83"/>
      <c r="IR1150" s="83"/>
      <c r="IS1150" s="83"/>
      <c r="IT1150" s="83"/>
      <c r="IU1150" s="83"/>
      <c r="IV1150" s="83"/>
      <c r="IW1150" s="83"/>
      <c r="IX1150" s="83"/>
      <c r="IY1150" s="83"/>
      <c r="IZ1150" s="83"/>
      <c r="JA1150" s="83"/>
      <c r="JB1150" s="83"/>
      <c r="JC1150" s="83"/>
      <c r="JD1150" s="83"/>
      <c r="JE1150" s="83"/>
    </row>
    <row r="1151" spans="1:265" s="8" customFormat="1" ht="15" customHeight="1" x14ac:dyDescent="0.2">
      <c r="A1151" s="130"/>
      <c r="B1151" s="131" t="s">
        <v>293</v>
      </c>
      <c r="C1151" s="132"/>
      <c r="D1151" s="345" t="s">
        <v>294</v>
      </c>
      <c r="E1151" s="191"/>
      <c r="F1151" s="991"/>
      <c r="G1151" s="992"/>
      <c r="H1151" s="345" t="s">
        <v>23</v>
      </c>
      <c r="I1151" s="345" t="s">
        <v>108</v>
      </c>
      <c r="J1151" s="345"/>
      <c r="K1151" s="409" t="s">
        <v>145</v>
      </c>
      <c r="L1151" s="409" t="s">
        <v>97</v>
      </c>
      <c r="M1151" s="1118">
        <v>5</v>
      </c>
      <c r="N1151" s="1118" t="s">
        <v>24</v>
      </c>
      <c r="O1151" s="409" t="s">
        <v>440</v>
      </c>
      <c r="P1151" s="581">
        <v>3</v>
      </c>
      <c r="Q1151" s="582"/>
      <c r="R1151" s="582"/>
      <c r="S1151" s="582"/>
      <c r="T1151" s="582"/>
      <c r="U1151" s="582"/>
      <c r="V1151" s="582"/>
      <c r="W1151" s="583"/>
      <c r="X1151" s="228"/>
      <c r="Y1151" s="228"/>
      <c r="Z1151" s="112"/>
      <c r="AA1151" s="83"/>
      <c r="AB1151" s="83"/>
      <c r="AC1151" s="83" t="str">
        <f t="shared" si="28"/>
        <v/>
      </c>
      <c r="AD1151" s="83"/>
      <c r="AE1151" s="83"/>
      <c r="AF1151" s="83"/>
      <c r="AG1151" s="83"/>
      <c r="AH1151" s="83"/>
      <c r="AI1151" s="83"/>
      <c r="AJ1151" s="83"/>
      <c r="AK1151" s="83"/>
      <c r="AL1151" s="83"/>
      <c r="AM1151" s="83"/>
      <c r="AN1151" s="83"/>
      <c r="AO1151" s="83"/>
      <c r="AP1151" s="83"/>
      <c r="AQ1151" s="83"/>
      <c r="AR1151" s="83"/>
      <c r="AS1151" s="83"/>
      <c r="AT1151" s="83"/>
      <c r="AU1151" s="83"/>
      <c r="AV1151" s="83"/>
      <c r="AW1151" s="83"/>
      <c r="AX1151" s="83"/>
      <c r="AY1151" s="83"/>
      <c r="AZ1151" s="83"/>
      <c r="BA1151" s="83"/>
      <c r="BB1151" s="83"/>
      <c r="BC1151" s="83"/>
      <c r="BD1151" s="83"/>
      <c r="BE1151" s="83"/>
      <c r="BF1151" s="83"/>
      <c r="BG1151" s="83"/>
      <c r="BH1151" s="83"/>
      <c r="BI1151" s="83"/>
      <c r="BJ1151" s="83"/>
      <c r="BK1151" s="83"/>
      <c r="BL1151" s="83"/>
      <c r="BM1151" s="83"/>
      <c r="BN1151" s="83"/>
      <c r="BO1151" s="83"/>
      <c r="BP1151" s="83"/>
      <c r="BQ1151" s="83"/>
      <c r="BR1151" s="83"/>
      <c r="BS1151" s="83"/>
      <c r="BT1151" s="83"/>
      <c r="BU1151" s="83"/>
      <c r="BV1151" s="83"/>
      <c r="BW1151" s="83"/>
      <c r="BX1151" s="83"/>
      <c r="BY1151" s="83"/>
      <c r="BZ1151" s="83"/>
      <c r="CA1151" s="83"/>
      <c r="CB1151" s="83"/>
      <c r="CC1151" s="83"/>
      <c r="CD1151" s="83"/>
      <c r="CE1151" s="83"/>
      <c r="CF1151" s="83"/>
      <c r="CG1151" s="83"/>
      <c r="CH1151" s="83"/>
      <c r="CI1151" s="83"/>
      <c r="CJ1151" s="83"/>
      <c r="CK1151" s="83"/>
      <c r="CL1151" s="83"/>
      <c r="CM1151" s="83"/>
      <c r="CN1151" s="83"/>
      <c r="CO1151" s="83"/>
      <c r="CP1151" s="83"/>
      <c r="CQ1151" s="83"/>
      <c r="CR1151" s="83"/>
      <c r="CS1151" s="83"/>
      <c r="CT1151" s="83"/>
      <c r="CU1151" s="83"/>
      <c r="CV1151" s="83"/>
      <c r="CW1151" s="83"/>
      <c r="CX1151" s="83"/>
      <c r="CY1151" s="83"/>
      <c r="CZ1151" s="83"/>
      <c r="DA1151" s="83"/>
      <c r="DB1151" s="83"/>
      <c r="DC1151" s="83"/>
      <c r="DD1151" s="83"/>
      <c r="DE1151" s="83"/>
      <c r="DF1151" s="83"/>
      <c r="DG1151" s="83"/>
      <c r="DH1151" s="83"/>
      <c r="DI1151" s="83"/>
      <c r="DJ1151" s="83"/>
      <c r="DK1151" s="83"/>
      <c r="DL1151" s="83"/>
      <c r="DM1151" s="83"/>
      <c r="DN1151" s="83"/>
      <c r="DO1151" s="83"/>
      <c r="DP1151" s="83"/>
      <c r="DQ1151" s="83"/>
      <c r="DR1151" s="83"/>
      <c r="DS1151" s="83"/>
      <c r="DT1151" s="83"/>
      <c r="DU1151" s="83"/>
      <c r="DV1151" s="83"/>
      <c r="DW1151" s="83"/>
      <c r="DX1151" s="83"/>
      <c r="DY1151" s="83"/>
      <c r="DZ1151" s="83"/>
      <c r="EA1151" s="83"/>
      <c r="EB1151" s="83"/>
      <c r="EC1151" s="83"/>
      <c r="ED1151" s="83"/>
      <c r="EE1151" s="83"/>
      <c r="EF1151" s="83"/>
      <c r="EG1151" s="83"/>
      <c r="EH1151" s="83"/>
      <c r="EI1151" s="83"/>
      <c r="EJ1151" s="83"/>
      <c r="EK1151" s="83"/>
      <c r="EL1151" s="83"/>
      <c r="EM1151" s="83"/>
      <c r="EN1151" s="83"/>
      <c r="EO1151" s="83"/>
      <c r="EP1151" s="83"/>
      <c r="EQ1151" s="83"/>
      <c r="ER1151" s="83"/>
      <c r="ES1151" s="83"/>
      <c r="ET1151" s="83"/>
      <c r="EU1151" s="83"/>
      <c r="EV1151" s="83"/>
      <c r="EW1151" s="83"/>
      <c r="EX1151" s="83"/>
      <c r="EY1151" s="83"/>
      <c r="EZ1151" s="83"/>
      <c r="FA1151" s="83"/>
      <c r="FB1151" s="83"/>
      <c r="FC1151" s="83"/>
      <c r="FD1151" s="83"/>
      <c r="FE1151" s="83"/>
      <c r="FF1151" s="83"/>
      <c r="FG1151" s="83"/>
      <c r="FH1151" s="83"/>
      <c r="FI1151" s="83"/>
      <c r="FJ1151" s="83"/>
      <c r="FK1151" s="83"/>
      <c r="FL1151" s="83"/>
      <c r="FM1151" s="83"/>
      <c r="FN1151" s="83"/>
      <c r="FO1151" s="83"/>
      <c r="FP1151" s="83"/>
      <c r="FQ1151" s="83"/>
      <c r="FR1151" s="83"/>
      <c r="FS1151" s="83"/>
      <c r="FT1151" s="83"/>
      <c r="FU1151" s="83"/>
      <c r="FV1151" s="83"/>
      <c r="FW1151" s="83"/>
      <c r="FX1151" s="83"/>
      <c r="FY1151" s="83"/>
      <c r="FZ1151" s="83"/>
      <c r="GA1151" s="83"/>
      <c r="GB1151" s="83"/>
      <c r="GC1151" s="83"/>
      <c r="GD1151" s="83"/>
      <c r="GE1151" s="83"/>
      <c r="GF1151" s="83"/>
      <c r="GG1151" s="83"/>
      <c r="GH1151" s="83"/>
      <c r="GI1151" s="83"/>
      <c r="GJ1151" s="83"/>
      <c r="GK1151" s="83"/>
      <c r="GL1151" s="83"/>
      <c r="GM1151" s="83"/>
      <c r="GN1151" s="83"/>
      <c r="GO1151" s="83"/>
      <c r="GP1151" s="83"/>
      <c r="GQ1151" s="83"/>
      <c r="GR1151" s="83"/>
      <c r="GS1151" s="83"/>
      <c r="GT1151" s="83"/>
      <c r="GU1151" s="83"/>
      <c r="GV1151" s="83"/>
      <c r="GW1151" s="83"/>
      <c r="GX1151" s="83"/>
      <c r="GY1151" s="83"/>
      <c r="GZ1151" s="83"/>
      <c r="HA1151" s="83"/>
      <c r="HB1151" s="83"/>
      <c r="HC1151" s="83"/>
      <c r="HD1151" s="83"/>
      <c r="HE1151" s="83"/>
      <c r="HF1151" s="83"/>
      <c r="HG1151" s="83"/>
      <c r="HH1151" s="83"/>
      <c r="HI1151" s="83"/>
      <c r="HJ1151" s="83"/>
      <c r="HK1151" s="83"/>
      <c r="HL1151" s="83"/>
      <c r="HM1151" s="83"/>
      <c r="HN1151" s="83"/>
      <c r="HO1151" s="83"/>
      <c r="HP1151" s="83"/>
      <c r="HQ1151" s="83"/>
      <c r="HR1151" s="83"/>
      <c r="HS1151" s="83"/>
      <c r="HT1151" s="83"/>
      <c r="HU1151" s="83"/>
      <c r="HV1151" s="83"/>
      <c r="HW1151" s="83"/>
      <c r="HX1151" s="83"/>
      <c r="HY1151" s="83"/>
      <c r="HZ1151" s="83"/>
      <c r="IA1151" s="83"/>
      <c r="IB1151" s="83"/>
      <c r="IC1151" s="83"/>
      <c r="ID1151" s="83"/>
      <c r="IE1151" s="83"/>
      <c r="IF1151" s="83"/>
      <c r="IG1151" s="83"/>
      <c r="IH1151" s="83"/>
      <c r="II1151" s="83"/>
      <c r="IJ1151" s="83"/>
      <c r="IK1151" s="83"/>
      <c r="IL1151" s="83"/>
      <c r="IM1151" s="83"/>
      <c r="IN1151" s="83"/>
      <c r="IO1151" s="83"/>
      <c r="IP1151" s="83"/>
      <c r="IQ1151" s="83"/>
      <c r="IR1151" s="83"/>
      <c r="IS1151" s="83"/>
      <c r="IT1151" s="83"/>
      <c r="IU1151" s="83"/>
      <c r="IV1151" s="83"/>
      <c r="IW1151" s="83"/>
      <c r="IX1151" s="83"/>
      <c r="IY1151" s="83"/>
      <c r="IZ1151" s="83"/>
      <c r="JA1151" s="83"/>
      <c r="JB1151" s="83"/>
      <c r="JC1151" s="83"/>
      <c r="JD1151" s="83"/>
      <c r="JE1151" s="83"/>
    </row>
    <row r="1152" spans="1:265" s="8" customFormat="1" ht="15" customHeight="1" x14ac:dyDescent="0.2">
      <c r="A1152" s="130"/>
      <c r="B1152" s="131" t="s">
        <v>293</v>
      </c>
      <c r="C1152" s="132"/>
      <c r="D1152" s="345" t="s">
        <v>294</v>
      </c>
      <c r="E1152" s="191"/>
      <c r="F1152" s="991"/>
      <c r="G1152" s="992"/>
      <c r="H1152" s="345" t="s">
        <v>23</v>
      </c>
      <c r="I1152" s="345" t="s">
        <v>102</v>
      </c>
      <c r="J1152" s="345"/>
      <c r="K1152" s="409" t="s">
        <v>145</v>
      </c>
      <c r="L1152" s="409" t="s">
        <v>97</v>
      </c>
      <c r="M1152" s="1118">
        <v>1</v>
      </c>
      <c r="N1152" s="1118" t="s">
        <v>24</v>
      </c>
      <c r="O1152" s="409" t="s">
        <v>440</v>
      </c>
      <c r="P1152" s="581">
        <v>4</v>
      </c>
      <c r="Q1152" s="582"/>
      <c r="R1152" s="582"/>
      <c r="S1152" s="582"/>
      <c r="T1152" s="582"/>
      <c r="U1152" s="582"/>
      <c r="V1152" s="582"/>
      <c r="W1152" s="583"/>
      <c r="X1152" s="228"/>
      <c r="Y1152" s="228"/>
      <c r="Z1152" s="112"/>
      <c r="AA1152" s="83"/>
      <c r="AB1152" s="83"/>
      <c r="AC1152" s="83" t="str">
        <f t="shared" si="28"/>
        <v/>
      </c>
      <c r="AD1152" s="83"/>
      <c r="AE1152" s="83"/>
      <c r="AF1152" s="83"/>
      <c r="AG1152" s="83"/>
      <c r="AH1152" s="83"/>
      <c r="AI1152" s="83"/>
      <c r="AJ1152" s="83"/>
      <c r="AK1152" s="83"/>
      <c r="AL1152" s="83"/>
      <c r="AM1152" s="83"/>
      <c r="AN1152" s="83"/>
      <c r="AO1152" s="83"/>
      <c r="AP1152" s="83"/>
      <c r="AQ1152" s="83"/>
      <c r="AR1152" s="83"/>
      <c r="AS1152" s="83"/>
      <c r="AT1152" s="83"/>
      <c r="AU1152" s="83"/>
      <c r="AV1152" s="83"/>
      <c r="AW1152" s="83"/>
      <c r="AX1152" s="83"/>
      <c r="AY1152" s="83"/>
      <c r="AZ1152" s="83"/>
      <c r="BA1152" s="83"/>
      <c r="BB1152" s="83"/>
      <c r="BC1152" s="83"/>
      <c r="BD1152" s="83"/>
      <c r="BE1152" s="83"/>
      <c r="BF1152" s="83"/>
      <c r="BG1152" s="83"/>
      <c r="BH1152" s="83"/>
      <c r="BI1152" s="83"/>
      <c r="BJ1152" s="83"/>
      <c r="BK1152" s="83"/>
      <c r="BL1152" s="83"/>
      <c r="BM1152" s="83"/>
      <c r="BN1152" s="83"/>
      <c r="BO1152" s="83"/>
      <c r="BP1152" s="83"/>
      <c r="BQ1152" s="83"/>
      <c r="BR1152" s="83"/>
      <c r="BS1152" s="83"/>
      <c r="BT1152" s="83"/>
      <c r="BU1152" s="83"/>
      <c r="BV1152" s="83"/>
      <c r="BW1152" s="83"/>
      <c r="BX1152" s="83"/>
      <c r="BY1152" s="83"/>
      <c r="BZ1152" s="83"/>
      <c r="CA1152" s="83"/>
      <c r="CB1152" s="83"/>
      <c r="CC1152" s="83"/>
      <c r="CD1152" s="83"/>
      <c r="CE1152" s="83"/>
      <c r="CF1152" s="83"/>
      <c r="CG1152" s="83"/>
      <c r="CH1152" s="83"/>
      <c r="CI1152" s="83"/>
      <c r="CJ1152" s="83"/>
      <c r="CK1152" s="83"/>
      <c r="CL1152" s="83"/>
      <c r="CM1152" s="83"/>
      <c r="CN1152" s="83"/>
      <c r="CO1152" s="83"/>
      <c r="CP1152" s="83"/>
      <c r="CQ1152" s="83"/>
      <c r="CR1152" s="83"/>
      <c r="CS1152" s="83"/>
      <c r="CT1152" s="83"/>
      <c r="CU1152" s="83"/>
      <c r="CV1152" s="83"/>
      <c r="CW1152" s="83"/>
      <c r="CX1152" s="83"/>
      <c r="CY1152" s="83"/>
      <c r="CZ1152" s="83"/>
      <c r="DA1152" s="83"/>
      <c r="DB1152" s="83"/>
      <c r="DC1152" s="83"/>
      <c r="DD1152" s="83"/>
      <c r="DE1152" s="83"/>
      <c r="DF1152" s="83"/>
      <c r="DG1152" s="83"/>
      <c r="DH1152" s="83"/>
      <c r="DI1152" s="83"/>
      <c r="DJ1152" s="83"/>
      <c r="DK1152" s="83"/>
      <c r="DL1152" s="83"/>
      <c r="DM1152" s="83"/>
      <c r="DN1152" s="83"/>
      <c r="DO1152" s="83"/>
      <c r="DP1152" s="83"/>
      <c r="DQ1152" s="83"/>
      <c r="DR1152" s="83"/>
      <c r="DS1152" s="83"/>
      <c r="DT1152" s="83"/>
      <c r="DU1152" s="83"/>
      <c r="DV1152" s="83"/>
      <c r="DW1152" s="83"/>
      <c r="DX1152" s="83"/>
      <c r="DY1152" s="83"/>
      <c r="DZ1152" s="83"/>
      <c r="EA1152" s="83"/>
      <c r="EB1152" s="83"/>
      <c r="EC1152" s="83"/>
      <c r="ED1152" s="83"/>
      <c r="EE1152" s="83"/>
      <c r="EF1152" s="83"/>
      <c r="EG1152" s="83"/>
      <c r="EH1152" s="83"/>
      <c r="EI1152" s="83"/>
      <c r="EJ1152" s="83"/>
      <c r="EK1152" s="83"/>
      <c r="EL1152" s="83"/>
      <c r="EM1152" s="83"/>
      <c r="EN1152" s="83"/>
      <c r="EO1152" s="83"/>
      <c r="EP1152" s="83"/>
      <c r="EQ1152" s="83"/>
      <c r="ER1152" s="83"/>
      <c r="ES1152" s="83"/>
      <c r="ET1152" s="83"/>
      <c r="EU1152" s="83"/>
      <c r="EV1152" s="83"/>
      <c r="EW1152" s="83"/>
      <c r="EX1152" s="83"/>
      <c r="EY1152" s="83"/>
      <c r="EZ1152" s="83"/>
      <c r="FA1152" s="83"/>
      <c r="FB1152" s="83"/>
      <c r="FC1152" s="83"/>
      <c r="FD1152" s="83"/>
      <c r="FE1152" s="83"/>
      <c r="FF1152" s="83"/>
      <c r="FG1152" s="83"/>
      <c r="FH1152" s="83"/>
      <c r="FI1152" s="83"/>
      <c r="FJ1152" s="83"/>
      <c r="FK1152" s="83"/>
      <c r="FL1152" s="83"/>
      <c r="FM1152" s="83"/>
      <c r="FN1152" s="83"/>
      <c r="FO1152" s="83"/>
      <c r="FP1152" s="83"/>
      <c r="FQ1152" s="83"/>
      <c r="FR1152" s="83"/>
      <c r="FS1152" s="83"/>
      <c r="FT1152" s="83"/>
      <c r="FU1152" s="83"/>
      <c r="FV1152" s="83"/>
      <c r="FW1152" s="83"/>
      <c r="FX1152" s="83"/>
      <c r="FY1152" s="83"/>
      <c r="FZ1152" s="83"/>
      <c r="GA1152" s="83"/>
      <c r="GB1152" s="83"/>
      <c r="GC1152" s="83"/>
      <c r="GD1152" s="83"/>
      <c r="GE1152" s="83"/>
      <c r="GF1152" s="83"/>
      <c r="GG1152" s="83"/>
      <c r="GH1152" s="83"/>
      <c r="GI1152" s="83"/>
      <c r="GJ1152" s="83"/>
      <c r="GK1152" s="83"/>
      <c r="GL1152" s="83"/>
      <c r="GM1152" s="83"/>
      <c r="GN1152" s="83"/>
      <c r="GO1152" s="83"/>
      <c r="GP1152" s="83"/>
      <c r="GQ1152" s="83"/>
      <c r="GR1152" s="83"/>
      <c r="GS1152" s="83"/>
      <c r="GT1152" s="83"/>
      <c r="GU1152" s="83"/>
      <c r="GV1152" s="83"/>
      <c r="GW1152" s="83"/>
      <c r="GX1152" s="83"/>
      <c r="GY1152" s="83"/>
      <c r="GZ1152" s="83"/>
      <c r="HA1152" s="83"/>
      <c r="HB1152" s="83"/>
      <c r="HC1152" s="83"/>
      <c r="HD1152" s="83"/>
      <c r="HE1152" s="83"/>
      <c r="HF1152" s="83"/>
      <c r="HG1152" s="83"/>
      <c r="HH1152" s="83"/>
      <c r="HI1152" s="83"/>
      <c r="HJ1152" s="83"/>
      <c r="HK1152" s="83"/>
      <c r="HL1152" s="83"/>
      <c r="HM1152" s="83"/>
      <c r="HN1152" s="83"/>
      <c r="HO1152" s="83"/>
      <c r="HP1152" s="83"/>
      <c r="HQ1152" s="83"/>
      <c r="HR1152" s="83"/>
      <c r="HS1152" s="83"/>
      <c r="HT1152" s="83"/>
      <c r="HU1152" s="83"/>
      <c r="HV1152" s="83"/>
      <c r="HW1152" s="83"/>
      <c r="HX1152" s="83"/>
      <c r="HY1152" s="83"/>
      <c r="HZ1152" s="83"/>
      <c r="IA1152" s="83"/>
      <c r="IB1152" s="83"/>
      <c r="IC1152" s="83"/>
      <c r="ID1152" s="83"/>
      <c r="IE1152" s="83"/>
      <c r="IF1152" s="83"/>
      <c r="IG1152" s="83"/>
      <c r="IH1152" s="83"/>
      <c r="II1152" s="83"/>
      <c r="IJ1152" s="83"/>
      <c r="IK1152" s="83"/>
      <c r="IL1152" s="83"/>
      <c r="IM1152" s="83"/>
      <c r="IN1152" s="83"/>
      <c r="IO1152" s="83"/>
      <c r="IP1152" s="83"/>
      <c r="IQ1152" s="83"/>
      <c r="IR1152" s="83"/>
      <c r="IS1152" s="83"/>
      <c r="IT1152" s="83"/>
      <c r="IU1152" s="83"/>
      <c r="IV1152" s="83"/>
      <c r="IW1152" s="83"/>
      <c r="IX1152" s="83"/>
      <c r="IY1152" s="83"/>
      <c r="IZ1152" s="83"/>
      <c r="JA1152" s="83"/>
      <c r="JB1152" s="83"/>
      <c r="JC1152" s="83"/>
      <c r="JD1152" s="83"/>
      <c r="JE1152" s="83"/>
    </row>
    <row r="1153" spans="1:265" s="8" customFormat="1" ht="15" customHeight="1" x14ac:dyDescent="0.2">
      <c r="A1153" s="573"/>
      <c r="B1153" s="131" t="s">
        <v>293</v>
      </c>
      <c r="C1153" s="132"/>
      <c r="D1153" s="345" t="s">
        <v>294</v>
      </c>
      <c r="E1153" s="191"/>
      <c r="F1153" s="991"/>
      <c r="G1153" s="992"/>
      <c r="H1153" s="345" t="s">
        <v>23</v>
      </c>
      <c r="I1153" s="345" t="s">
        <v>102</v>
      </c>
      <c r="J1153" s="345"/>
      <c r="K1153" s="409" t="s">
        <v>123</v>
      </c>
      <c r="L1153" s="409" t="s">
        <v>97</v>
      </c>
      <c r="M1153" s="1118">
        <v>2</v>
      </c>
      <c r="N1153" s="1118" t="s">
        <v>101</v>
      </c>
      <c r="O1153" s="409" t="s">
        <v>435</v>
      </c>
      <c r="P1153" s="581">
        <v>4</v>
      </c>
      <c r="Q1153" s="582"/>
      <c r="R1153" s="582"/>
      <c r="S1153" s="582"/>
      <c r="T1153" s="582"/>
      <c r="U1153" s="582"/>
      <c r="V1153" s="582"/>
      <c r="W1153" s="583"/>
      <c r="X1153" s="228"/>
      <c r="Y1153" s="228"/>
      <c r="Z1153" s="112"/>
      <c r="AA1153" s="83"/>
      <c r="AB1153" s="83"/>
      <c r="AC1153" s="83" t="str">
        <f t="shared" si="28"/>
        <v/>
      </c>
      <c r="AD1153" s="83"/>
      <c r="AE1153" s="83"/>
      <c r="AF1153" s="83"/>
      <c r="AG1153" s="83"/>
      <c r="AH1153" s="83"/>
      <c r="AI1153" s="83"/>
      <c r="AJ1153" s="83"/>
      <c r="AK1153" s="83"/>
      <c r="AL1153" s="83"/>
      <c r="AM1153" s="83"/>
      <c r="AN1153" s="83"/>
      <c r="AO1153" s="83"/>
      <c r="AP1153" s="83"/>
      <c r="AQ1153" s="83"/>
      <c r="AR1153" s="83"/>
      <c r="AS1153" s="83"/>
      <c r="AT1153" s="83"/>
      <c r="AU1153" s="83"/>
      <c r="AV1153" s="83"/>
      <c r="AW1153" s="83"/>
      <c r="AX1153" s="83"/>
      <c r="AY1153" s="83"/>
      <c r="AZ1153" s="83"/>
      <c r="BA1153" s="83"/>
      <c r="BB1153" s="83"/>
      <c r="BC1153" s="83"/>
      <c r="BD1153" s="83"/>
      <c r="BE1153" s="83"/>
      <c r="BF1153" s="83"/>
      <c r="BG1153" s="83"/>
      <c r="BH1153" s="83"/>
      <c r="BI1153" s="83"/>
      <c r="BJ1153" s="83"/>
      <c r="BK1153" s="83"/>
      <c r="BL1153" s="83"/>
      <c r="BM1153" s="83"/>
      <c r="BN1153" s="83"/>
      <c r="BO1153" s="83"/>
      <c r="BP1153" s="83"/>
      <c r="BQ1153" s="83"/>
      <c r="BR1153" s="83"/>
      <c r="BS1153" s="83"/>
      <c r="BT1153" s="83"/>
      <c r="BU1153" s="83"/>
      <c r="BV1153" s="83"/>
      <c r="BW1153" s="83"/>
      <c r="BX1153" s="83"/>
      <c r="BY1153" s="83"/>
      <c r="BZ1153" s="83"/>
      <c r="CA1153" s="83"/>
      <c r="CB1153" s="83"/>
      <c r="CC1153" s="83"/>
      <c r="CD1153" s="83"/>
      <c r="CE1153" s="83"/>
      <c r="CF1153" s="83"/>
      <c r="CG1153" s="83"/>
      <c r="CH1153" s="83"/>
      <c r="CI1153" s="83"/>
      <c r="CJ1153" s="83"/>
      <c r="CK1153" s="83"/>
      <c r="CL1153" s="83"/>
      <c r="CM1153" s="83"/>
      <c r="CN1153" s="83"/>
      <c r="CO1153" s="83"/>
      <c r="CP1153" s="83"/>
      <c r="CQ1153" s="83"/>
      <c r="CR1153" s="83"/>
      <c r="CS1153" s="83"/>
      <c r="CT1153" s="83"/>
      <c r="CU1153" s="83"/>
      <c r="CV1153" s="83"/>
      <c r="CW1153" s="83"/>
      <c r="CX1153" s="83"/>
      <c r="CY1153" s="83"/>
      <c r="CZ1153" s="83"/>
      <c r="DA1153" s="83"/>
      <c r="DB1153" s="83"/>
      <c r="DC1153" s="83"/>
      <c r="DD1153" s="83"/>
      <c r="DE1153" s="83"/>
      <c r="DF1153" s="83"/>
      <c r="DG1153" s="83"/>
      <c r="DH1153" s="83"/>
      <c r="DI1153" s="83"/>
      <c r="DJ1153" s="83"/>
      <c r="DK1153" s="83"/>
      <c r="DL1153" s="83"/>
      <c r="DM1153" s="83"/>
      <c r="DN1153" s="83"/>
      <c r="DO1153" s="83"/>
      <c r="DP1153" s="83"/>
      <c r="DQ1153" s="83"/>
      <c r="DR1153" s="83"/>
      <c r="DS1153" s="83"/>
      <c r="DT1153" s="83"/>
      <c r="DU1153" s="83"/>
      <c r="DV1153" s="83"/>
      <c r="DW1153" s="83"/>
      <c r="DX1153" s="83"/>
      <c r="DY1153" s="83"/>
      <c r="DZ1153" s="83"/>
      <c r="EA1153" s="83"/>
      <c r="EB1153" s="83"/>
      <c r="EC1153" s="83"/>
      <c r="ED1153" s="83"/>
      <c r="EE1153" s="83"/>
      <c r="EF1153" s="83"/>
      <c r="EG1153" s="83"/>
      <c r="EH1153" s="83"/>
      <c r="EI1153" s="83"/>
      <c r="EJ1153" s="83"/>
      <c r="EK1153" s="83"/>
      <c r="EL1153" s="83"/>
      <c r="EM1153" s="83"/>
      <c r="EN1153" s="83"/>
      <c r="EO1153" s="83"/>
      <c r="EP1153" s="83"/>
      <c r="EQ1153" s="83"/>
      <c r="ER1153" s="83"/>
      <c r="ES1153" s="83"/>
      <c r="ET1153" s="83"/>
      <c r="EU1153" s="83"/>
      <c r="EV1153" s="83"/>
      <c r="EW1153" s="83"/>
      <c r="EX1153" s="83"/>
      <c r="EY1153" s="83"/>
      <c r="EZ1153" s="83"/>
      <c r="FA1153" s="83"/>
      <c r="FB1153" s="83"/>
      <c r="FC1153" s="83"/>
      <c r="FD1153" s="83"/>
      <c r="FE1153" s="83"/>
      <c r="FF1153" s="83"/>
      <c r="FG1153" s="83"/>
      <c r="FH1153" s="83"/>
      <c r="FI1153" s="83"/>
      <c r="FJ1153" s="83"/>
      <c r="FK1153" s="83"/>
      <c r="FL1153" s="83"/>
      <c r="FM1153" s="83"/>
      <c r="FN1153" s="83"/>
      <c r="FO1153" s="83"/>
      <c r="FP1153" s="83"/>
      <c r="FQ1153" s="83"/>
      <c r="FR1153" s="83"/>
      <c r="FS1153" s="83"/>
      <c r="FT1153" s="83"/>
      <c r="FU1153" s="83"/>
      <c r="FV1153" s="83"/>
      <c r="FW1153" s="83"/>
      <c r="FX1153" s="83"/>
      <c r="FY1153" s="83"/>
      <c r="FZ1153" s="83"/>
      <c r="GA1153" s="83"/>
      <c r="GB1153" s="83"/>
      <c r="GC1153" s="83"/>
      <c r="GD1153" s="83"/>
      <c r="GE1153" s="83"/>
      <c r="GF1153" s="83"/>
      <c r="GG1153" s="83"/>
      <c r="GH1153" s="83"/>
      <c r="GI1153" s="83"/>
      <c r="GJ1153" s="83"/>
      <c r="GK1153" s="83"/>
      <c r="GL1153" s="83"/>
      <c r="GM1153" s="83"/>
      <c r="GN1153" s="83"/>
      <c r="GO1153" s="83"/>
      <c r="GP1153" s="83"/>
      <c r="GQ1153" s="83"/>
      <c r="GR1153" s="83"/>
      <c r="GS1153" s="83"/>
      <c r="GT1153" s="83"/>
      <c r="GU1153" s="83"/>
      <c r="GV1153" s="83"/>
      <c r="GW1153" s="83"/>
      <c r="GX1153" s="83"/>
      <c r="GY1153" s="83"/>
      <c r="GZ1153" s="83"/>
      <c r="HA1153" s="83"/>
      <c r="HB1153" s="83"/>
      <c r="HC1153" s="83"/>
      <c r="HD1153" s="83"/>
      <c r="HE1153" s="83"/>
      <c r="HF1153" s="83"/>
      <c r="HG1153" s="83"/>
      <c r="HH1153" s="83"/>
      <c r="HI1153" s="83"/>
      <c r="HJ1153" s="83"/>
      <c r="HK1153" s="83"/>
      <c r="HL1153" s="83"/>
      <c r="HM1153" s="83"/>
      <c r="HN1153" s="83"/>
      <c r="HO1153" s="83"/>
      <c r="HP1153" s="83"/>
      <c r="HQ1153" s="83"/>
      <c r="HR1153" s="83"/>
      <c r="HS1153" s="83"/>
      <c r="HT1153" s="83"/>
      <c r="HU1153" s="83"/>
      <c r="HV1153" s="83"/>
      <c r="HW1153" s="83"/>
      <c r="HX1153" s="83"/>
      <c r="HY1153" s="83"/>
      <c r="HZ1153" s="83"/>
      <c r="IA1153" s="83"/>
      <c r="IB1153" s="83"/>
      <c r="IC1153" s="83"/>
      <c r="ID1153" s="83"/>
      <c r="IE1153" s="83"/>
      <c r="IF1153" s="83"/>
      <c r="IG1153" s="83"/>
      <c r="IH1153" s="83"/>
      <c r="II1153" s="83"/>
      <c r="IJ1153" s="83"/>
      <c r="IK1153" s="83"/>
      <c r="IL1153" s="83"/>
      <c r="IM1153" s="83"/>
      <c r="IN1153" s="83"/>
      <c r="IO1153" s="83"/>
      <c r="IP1153" s="83"/>
      <c r="IQ1153" s="83"/>
      <c r="IR1153" s="83"/>
      <c r="IS1153" s="83"/>
      <c r="IT1153" s="83"/>
      <c r="IU1153" s="83"/>
      <c r="IV1153" s="83"/>
      <c r="IW1153" s="83"/>
      <c r="IX1153" s="83"/>
      <c r="IY1153" s="83"/>
      <c r="IZ1153" s="83"/>
      <c r="JA1153" s="83"/>
      <c r="JB1153" s="83"/>
      <c r="JC1153" s="83"/>
      <c r="JD1153" s="83"/>
      <c r="JE1153" s="83"/>
    </row>
    <row r="1154" spans="1:265" s="8" customFormat="1" ht="15" customHeight="1" x14ac:dyDescent="0.2">
      <c r="A1154" s="130"/>
      <c r="B1154" s="131" t="s">
        <v>293</v>
      </c>
      <c r="C1154" s="132"/>
      <c r="D1154" s="345" t="s">
        <v>294</v>
      </c>
      <c r="E1154" s="191"/>
      <c r="F1154" s="991"/>
      <c r="G1154" s="992"/>
      <c r="H1154" s="345" t="s">
        <v>23</v>
      </c>
      <c r="I1154" s="345" t="s">
        <v>102</v>
      </c>
      <c r="J1154" s="345"/>
      <c r="K1154" s="409" t="s">
        <v>123</v>
      </c>
      <c r="L1154" s="409" t="s">
        <v>97</v>
      </c>
      <c r="M1154" s="1118">
        <v>2</v>
      </c>
      <c r="N1154" s="1118" t="s">
        <v>24</v>
      </c>
      <c r="O1154" s="409" t="s">
        <v>440</v>
      </c>
      <c r="P1154" s="581">
        <v>4</v>
      </c>
      <c r="Q1154" s="582"/>
      <c r="R1154" s="582"/>
      <c r="S1154" s="582"/>
      <c r="T1154" s="582"/>
      <c r="U1154" s="582"/>
      <c r="V1154" s="582"/>
      <c r="W1154" s="583"/>
      <c r="X1154" s="228"/>
      <c r="Y1154" s="228"/>
      <c r="Z1154" s="112"/>
      <c r="AA1154" s="83"/>
      <c r="AB1154" s="83"/>
      <c r="AC1154" s="83" t="str">
        <f t="shared" si="28"/>
        <v/>
      </c>
      <c r="AD1154" s="83"/>
      <c r="AE1154" s="83"/>
      <c r="AF1154" s="83"/>
      <c r="AG1154" s="83"/>
      <c r="AH1154" s="83"/>
      <c r="AI1154" s="83"/>
      <c r="AJ1154" s="83"/>
      <c r="AK1154" s="83"/>
      <c r="AL1154" s="83"/>
      <c r="AM1154" s="83"/>
      <c r="AN1154" s="83"/>
      <c r="AO1154" s="83"/>
      <c r="AP1154" s="83"/>
      <c r="AQ1154" s="83"/>
      <c r="AR1154" s="83"/>
      <c r="AS1154" s="83"/>
      <c r="AT1154" s="83"/>
      <c r="AU1154" s="83"/>
      <c r="AV1154" s="83"/>
      <c r="AW1154" s="83"/>
      <c r="AX1154" s="83"/>
      <c r="AY1154" s="83"/>
      <c r="AZ1154" s="83"/>
      <c r="BA1154" s="83"/>
      <c r="BB1154" s="83"/>
      <c r="BC1154" s="83"/>
      <c r="BD1154" s="83"/>
      <c r="BE1154" s="83"/>
      <c r="BF1154" s="83"/>
      <c r="BG1154" s="83"/>
      <c r="BH1154" s="83"/>
      <c r="BI1154" s="83"/>
      <c r="BJ1154" s="83"/>
      <c r="BK1154" s="83"/>
      <c r="BL1154" s="83"/>
      <c r="BM1154" s="83"/>
      <c r="BN1154" s="83"/>
      <c r="BO1154" s="83"/>
      <c r="BP1154" s="83"/>
      <c r="BQ1154" s="83"/>
      <c r="BR1154" s="83"/>
      <c r="BS1154" s="83"/>
      <c r="BT1154" s="83"/>
      <c r="BU1154" s="83"/>
      <c r="BV1154" s="83"/>
      <c r="BW1154" s="83"/>
      <c r="BX1154" s="83"/>
      <c r="BY1154" s="83"/>
      <c r="BZ1154" s="83"/>
      <c r="CA1154" s="83"/>
      <c r="CB1154" s="83"/>
      <c r="CC1154" s="83"/>
      <c r="CD1154" s="83"/>
      <c r="CE1154" s="83"/>
      <c r="CF1154" s="83"/>
      <c r="CG1154" s="83"/>
      <c r="CH1154" s="83"/>
      <c r="CI1154" s="83"/>
      <c r="CJ1154" s="83"/>
      <c r="CK1154" s="83"/>
      <c r="CL1154" s="83"/>
      <c r="CM1154" s="83"/>
      <c r="CN1154" s="83"/>
      <c r="CO1154" s="83"/>
      <c r="CP1154" s="83"/>
      <c r="CQ1154" s="83"/>
      <c r="CR1154" s="83"/>
      <c r="CS1154" s="83"/>
      <c r="CT1154" s="83"/>
      <c r="CU1154" s="83"/>
      <c r="CV1154" s="83"/>
      <c r="CW1154" s="83"/>
      <c r="CX1154" s="83"/>
      <c r="CY1154" s="83"/>
      <c r="CZ1154" s="83"/>
      <c r="DA1154" s="83"/>
      <c r="DB1154" s="83"/>
      <c r="DC1154" s="83"/>
      <c r="DD1154" s="83"/>
      <c r="DE1154" s="83"/>
      <c r="DF1154" s="83"/>
      <c r="DG1154" s="83"/>
      <c r="DH1154" s="83"/>
      <c r="DI1154" s="83"/>
      <c r="DJ1154" s="83"/>
      <c r="DK1154" s="83"/>
      <c r="DL1154" s="83"/>
      <c r="DM1154" s="83"/>
      <c r="DN1154" s="83"/>
      <c r="DO1154" s="83"/>
      <c r="DP1154" s="83"/>
      <c r="DQ1154" s="83"/>
      <c r="DR1154" s="83"/>
      <c r="DS1154" s="83"/>
      <c r="DT1154" s="83"/>
      <c r="DU1154" s="83"/>
      <c r="DV1154" s="83"/>
      <c r="DW1154" s="83"/>
      <c r="DX1154" s="83"/>
      <c r="DY1154" s="83"/>
      <c r="DZ1154" s="83"/>
      <c r="EA1154" s="83"/>
      <c r="EB1154" s="83"/>
      <c r="EC1154" s="83"/>
      <c r="ED1154" s="83"/>
      <c r="EE1154" s="83"/>
      <c r="EF1154" s="83"/>
      <c r="EG1154" s="83"/>
      <c r="EH1154" s="83"/>
      <c r="EI1154" s="83"/>
      <c r="EJ1154" s="83"/>
      <c r="EK1154" s="83"/>
      <c r="EL1154" s="83"/>
      <c r="EM1154" s="83"/>
      <c r="EN1154" s="83"/>
      <c r="EO1154" s="83"/>
      <c r="EP1154" s="83"/>
      <c r="EQ1154" s="83"/>
      <c r="ER1154" s="83"/>
      <c r="ES1154" s="83"/>
      <c r="ET1154" s="83"/>
      <c r="EU1154" s="83"/>
      <c r="EV1154" s="83"/>
      <c r="EW1154" s="83"/>
      <c r="EX1154" s="83"/>
      <c r="EY1154" s="83"/>
      <c r="EZ1154" s="83"/>
      <c r="FA1154" s="83"/>
      <c r="FB1154" s="83"/>
      <c r="FC1154" s="83"/>
      <c r="FD1154" s="83"/>
      <c r="FE1154" s="83"/>
      <c r="FF1154" s="83"/>
      <c r="FG1154" s="83"/>
      <c r="FH1154" s="83"/>
      <c r="FI1154" s="83"/>
      <c r="FJ1154" s="83"/>
      <c r="FK1154" s="83"/>
      <c r="FL1154" s="83"/>
      <c r="FM1154" s="83"/>
      <c r="FN1154" s="83"/>
      <c r="FO1154" s="83"/>
      <c r="FP1154" s="83"/>
      <c r="FQ1154" s="83"/>
      <c r="FR1154" s="83"/>
      <c r="FS1154" s="83"/>
      <c r="FT1154" s="83"/>
      <c r="FU1154" s="83"/>
      <c r="FV1154" s="83"/>
      <c r="FW1154" s="83"/>
      <c r="FX1154" s="83"/>
      <c r="FY1154" s="83"/>
      <c r="FZ1154" s="83"/>
      <c r="GA1154" s="83"/>
      <c r="GB1154" s="83"/>
      <c r="GC1154" s="83"/>
      <c r="GD1154" s="83"/>
      <c r="GE1154" s="83"/>
      <c r="GF1154" s="83"/>
      <c r="GG1154" s="83"/>
      <c r="GH1154" s="83"/>
      <c r="GI1154" s="83"/>
      <c r="GJ1154" s="83"/>
      <c r="GK1154" s="83"/>
      <c r="GL1154" s="83"/>
      <c r="GM1154" s="83"/>
      <c r="GN1154" s="83"/>
      <c r="GO1154" s="83"/>
      <c r="GP1154" s="83"/>
      <c r="GQ1154" s="83"/>
      <c r="GR1154" s="83"/>
      <c r="GS1154" s="83"/>
      <c r="GT1154" s="83"/>
      <c r="GU1154" s="83"/>
      <c r="GV1154" s="83"/>
      <c r="GW1154" s="83"/>
      <c r="GX1154" s="83"/>
      <c r="GY1154" s="83"/>
      <c r="GZ1154" s="83"/>
      <c r="HA1154" s="83"/>
      <c r="HB1154" s="83"/>
      <c r="HC1154" s="83"/>
      <c r="HD1154" s="83"/>
      <c r="HE1154" s="83"/>
      <c r="HF1154" s="83"/>
      <c r="HG1154" s="83"/>
      <c r="HH1154" s="83"/>
      <c r="HI1154" s="83"/>
      <c r="HJ1154" s="83"/>
      <c r="HK1154" s="83"/>
      <c r="HL1154" s="83"/>
      <c r="HM1154" s="83"/>
      <c r="HN1154" s="83"/>
      <c r="HO1154" s="83"/>
      <c r="HP1154" s="83"/>
      <c r="HQ1154" s="83"/>
      <c r="HR1154" s="83"/>
      <c r="HS1154" s="83"/>
      <c r="HT1154" s="83"/>
      <c r="HU1154" s="83"/>
      <c r="HV1154" s="83"/>
      <c r="HW1154" s="83"/>
      <c r="HX1154" s="83"/>
      <c r="HY1154" s="83"/>
      <c r="HZ1154" s="83"/>
      <c r="IA1154" s="83"/>
      <c r="IB1154" s="83"/>
      <c r="IC1154" s="83"/>
      <c r="ID1154" s="83"/>
      <c r="IE1154" s="83"/>
      <c r="IF1154" s="83"/>
      <c r="IG1154" s="83"/>
      <c r="IH1154" s="83"/>
      <c r="II1154" s="83"/>
      <c r="IJ1154" s="83"/>
      <c r="IK1154" s="83"/>
      <c r="IL1154" s="83"/>
      <c r="IM1154" s="83"/>
      <c r="IN1154" s="83"/>
      <c r="IO1154" s="83"/>
      <c r="IP1154" s="83"/>
      <c r="IQ1154" s="83"/>
      <c r="IR1154" s="83"/>
      <c r="IS1154" s="83"/>
      <c r="IT1154" s="83"/>
      <c r="IU1154" s="83"/>
      <c r="IV1154" s="83"/>
      <c r="IW1154" s="83"/>
      <c r="IX1154" s="83"/>
      <c r="IY1154" s="83"/>
      <c r="IZ1154" s="83"/>
      <c r="JA1154" s="83"/>
      <c r="JB1154" s="83"/>
      <c r="JC1154" s="83"/>
      <c r="JD1154" s="83"/>
      <c r="JE1154" s="83"/>
    </row>
    <row r="1155" spans="1:265" s="8" customFormat="1" ht="15" customHeight="1" x14ac:dyDescent="0.2">
      <c r="A1155" s="130"/>
      <c r="B1155" s="131" t="s">
        <v>293</v>
      </c>
      <c r="C1155" s="132"/>
      <c r="D1155" s="333" t="s">
        <v>294</v>
      </c>
      <c r="E1155" s="191"/>
      <c r="F1155" s="991"/>
      <c r="G1155" s="992"/>
      <c r="H1155" s="333" t="s">
        <v>23</v>
      </c>
      <c r="I1155" s="333" t="s">
        <v>108</v>
      </c>
      <c r="J1155" s="333"/>
      <c r="K1155" s="388" t="s">
        <v>2105</v>
      </c>
      <c r="L1155" s="388"/>
      <c r="M1155" s="1136"/>
      <c r="N1155" s="1136"/>
      <c r="O1155" s="388"/>
      <c r="P1155" s="604"/>
      <c r="Q1155" s="605"/>
      <c r="R1155" s="605"/>
      <c r="S1155" s="605">
        <v>5</v>
      </c>
      <c r="T1155" s="605"/>
      <c r="U1155" s="605"/>
      <c r="V1155" s="605"/>
      <c r="W1155" s="606"/>
      <c r="X1155" s="228"/>
      <c r="Y1155" s="228"/>
      <c r="Z1155" s="112"/>
      <c r="AA1155" s="83"/>
      <c r="AB1155" s="83"/>
      <c r="AC1155" s="83" t="str">
        <f t="shared" si="28"/>
        <v/>
      </c>
      <c r="AD1155" s="83"/>
      <c r="AE1155" s="83"/>
      <c r="AF1155" s="83"/>
      <c r="AG1155" s="83"/>
      <c r="AH1155" s="83"/>
      <c r="AI1155" s="83"/>
      <c r="AJ1155" s="83"/>
      <c r="AK1155" s="83"/>
      <c r="AL1155" s="83"/>
      <c r="AM1155" s="83"/>
      <c r="AN1155" s="83"/>
      <c r="AO1155" s="83"/>
      <c r="AP1155" s="83"/>
      <c r="AQ1155" s="83"/>
      <c r="AR1155" s="83"/>
      <c r="AS1155" s="83"/>
      <c r="AT1155" s="83"/>
      <c r="AU1155" s="83"/>
      <c r="AV1155" s="83"/>
      <c r="AW1155" s="83"/>
      <c r="AX1155" s="83"/>
      <c r="AY1155" s="83"/>
      <c r="AZ1155" s="83"/>
      <c r="BA1155" s="83"/>
      <c r="BB1155" s="83"/>
      <c r="BC1155" s="83"/>
      <c r="BD1155" s="83"/>
      <c r="BE1155" s="83"/>
      <c r="BF1155" s="83"/>
      <c r="BG1155" s="83"/>
      <c r="BH1155" s="83"/>
      <c r="BI1155" s="83"/>
      <c r="BJ1155" s="83"/>
      <c r="BK1155" s="83"/>
      <c r="BL1155" s="83"/>
      <c r="BM1155" s="83"/>
      <c r="BN1155" s="83"/>
      <c r="BO1155" s="83"/>
      <c r="BP1155" s="83"/>
      <c r="BQ1155" s="83"/>
      <c r="BR1155" s="83"/>
      <c r="BS1155" s="83"/>
      <c r="BT1155" s="83"/>
      <c r="BU1155" s="83"/>
      <c r="BV1155" s="83"/>
      <c r="BW1155" s="83"/>
      <c r="BX1155" s="83"/>
      <c r="BY1155" s="83"/>
      <c r="BZ1155" s="83"/>
      <c r="CA1155" s="83"/>
      <c r="CB1155" s="83"/>
      <c r="CC1155" s="83"/>
      <c r="CD1155" s="83"/>
      <c r="CE1155" s="83"/>
      <c r="CF1155" s="83"/>
      <c r="CG1155" s="83"/>
      <c r="CH1155" s="83"/>
      <c r="CI1155" s="83"/>
      <c r="CJ1155" s="83"/>
      <c r="CK1155" s="83"/>
      <c r="CL1155" s="83"/>
      <c r="CM1155" s="83"/>
      <c r="CN1155" s="83"/>
      <c r="CO1155" s="83"/>
      <c r="CP1155" s="83"/>
      <c r="CQ1155" s="83"/>
      <c r="CR1155" s="83"/>
      <c r="CS1155" s="83"/>
      <c r="CT1155" s="83"/>
      <c r="CU1155" s="83"/>
      <c r="CV1155" s="83"/>
      <c r="CW1155" s="83"/>
      <c r="CX1155" s="83"/>
      <c r="CY1155" s="83"/>
      <c r="CZ1155" s="83"/>
      <c r="DA1155" s="83"/>
      <c r="DB1155" s="83"/>
      <c r="DC1155" s="83"/>
      <c r="DD1155" s="83"/>
      <c r="DE1155" s="83"/>
      <c r="DF1155" s="83"/>
      <c r="DG1155" s="83"/>
      <c r="DH1155" s="83"/>
      <c r="DI1155" s="83"/>
      <c r="DJ1155" s="83"/>
      <c r="DK1155" s="83"/>
      <c r="DL1155" s="83"/>
      <c r="DM1155" s="83"/>
      <c r="DN1155" s="83"/>
      <c r="DO1155" s="83"/>
      <c r="DP1155" s="83"/>
      <c r="DQ1155" s="83"/>
      <c r="DR1155" s="83"/>
      <c r="DS1155" s="83"/>
      <c r="DT1155" s="83"/>
      <c r="DU1155" s="83"/>
      <c r="DV1155" s="83"/>
      <c r="DW1155" s="83"/>
      <c r="DX1155" s="83"/>
      <c r="DY1155" s="83"/>
      <c r="DZ1155" s="83"/>
      <c r="EA1155" s="83"/>
      <c r="EB1155" s="83"/>
      <c r="EC1155" s="83"/>
      <c r="ED1155" s="83"/>
      <c r="EE1155" s="83"/>
      <c r="EF1155" s="83"/>
      <c r="EG1155" s="83"/>
      <c r="EH1155" s="83"/>
      <c r="EI1155" s="83"/>
      <c r="EJ1155" s="83"/>
      <c r="EK1155" s="83"/>
      <c r="EL1155" s="83"/>
      <c r="EM1155" s="83"/>
      <c r="EN1155" s="83"/>
      <c r="EO1155" s="83"/>
      <c r="EP1155" s="83"/>
      <c r="EQ1155" s="83"/>
      <c r="ER1155" s="83"/>
      <c r="ES1155" s="83"/>
      <c r="ET1155" s="83"/>
      <c r="EU1155" s="83"/>
      <c r="EV1155" s="83"/>
      <c r="EW1155" s="83"/>
      <c r="EX1155" s="83"/>
      <c r="EY1155" s="83"/>
      <c r="EZ1155" s="83"/>
      <c r="FA1155" s="83"/>
      <c r="FB1155" s="83"/>
      <c r="FC1155" s="83"/>
      <c r="FD1155" s="83"/>
      <c r="FE1155" s="83"/>
      <c r="FF1155" s="83"/>
      <c r="FG1155" s="83"/>
      <c r="FH1155" s="83"/>
      <c r="FI1155" s="83"/>
      <c r="FJ1155" s="83"/>
      <c r="FK1155" s="83"/>
      <c r="FL1155" s="83"/>
      <c r="FM1155" s="83"/>
      <c r="FN1155" s="83"/>
      <c r="FO1155" s="83"/>
      <c r="FP1155" s="83"/>
      <c r="FQ1155" s="83"/>
      <c r="FR1155" s="83"/>
      <c r="FS1155" s="83"/>
      <c r="FT1155" s="83"/>
      <c r="FU1155" s="83"/>
      <c r="FV1155" s="83"/>
      <c r="FW1155" s="83"/>
      <c r="FX1155" s="83"/>
      <c r="FY1155" s="83"/>
      <c r="FZ1155" s="83"/>
      <c r="GA1155" s="83"/>
      <c r="GB1155" s="83"/>
      <c r="GC1155" s="83"/>
      <c r="GD1155" s="83"/>
      <c r="GE1155" s="83"/>
      <c r="GF1155" s="83"/>
      <c r="GG1155" s="83"/>
      <c r="GH1155" s="83"/>
      <c r="GI1155" s="83"/>
      <c r="GJ1155" s="83"/>
      <c r="GK1155" s="83"/>
      <c r="GL1155" s="83"/>
      <c r="GM1155" s="83"/>
      <c r="GN1155" s="83"/>
      <c r="GO1155" s="83"/>
      <c r="GP1155" s="83"/>
      <c r="GQ1155" s="83"/>
      <c r="GR1155" s="83"/>
      <c r="GS1155" s="83"/>
      <c r="GT1155" s="83"/>
      <c r="GU1155" s="83"/>
      <c r="GV1155" s="83"/>
      <c r="GW1155" s="83"/>
      <c r="GX1155" s="83"/>
      <c r="GY1155" s="83"/>
      <c r="GZ1155" s="83"/>
      <c r="HA1155" s="83"/>
      <c r="HB1155" s="83"/>
      <c r="HC1155" s="83"/>
      <c r="HD1155" s="83"/>
      <c r="HE1155" s="83"/>
      <c r="HF1155" s="83"/>
      <c r="HG1155" s="83"/>
      <c r="HH1155" s="83"/>
      <c r="HI1155" s="83"/>
      <c r="HJ1155" s="83"/>
      <c r="HK1155" s="83"/>
      <c r="HL1155" s="83"/>
      <c r="HM1155" s="83"/>
      <c r="HN1155" s="83"/>
      <c r="HO1155" s="83"/>
      <c r="HP1155" s="83"/>
      <c r="HQ1155" s="83"/>
      <c r="HR1155" s="83"/>
      <c r="HS1155" s="83"/>
      <c r="HT1155" s="83"/>
      <c r="HU1155" s="83"/>
      <c r="HV1155" s="83"/>
      <c r="HW1155" s="83"/>
      <c r="HX1155" s="83"/>
      <c r="HY1155" s="83"/>
      <c r="HZ1155" s="83"/>
      <c r="IA1155" s="83"/>
      <c r="IB1155" s="83"/>
      <c r="IC1155" s="83"/>
      <c r="ID1155" s="83"/>
      <c r="IE1155" s="83"/>
      <c r="IF1155" s="83"/>
      <c r="IG1155" s="83"/>
      <c r="IH1155" s="83"/>
      <c r="II1155" s="83"/>
      <c r="IJ1155" s="83"/>
      <c r="IK1155" s="83"/>
      <c r="IL1155" s="83"/>
      <c r="IM1155" s="83"/>
      <c r="IN1155" s="83"/>
      <c r="IO1155" s="83"/>
      <c r="IP1155" s="83"/>
      <c r="IQ1155" s="83"/>
      <c r="IR1155" s="83"/>
      <c r="IS1155" s="83"/>
      <c r="IT1155" s="83"/>
      <c r="IU1155" s="83"/>
      <c r="IV1155" s="83"/>
      <c r="IW1155" s="83"/>
      <c r="IX1155" s="83"/>
      <c r="IY1155" s="83"/>
      <c r="IZ1155" s="83"/>
      <c r="JA1155" s="83"/>
      <c r="JB1155" s="83"/>
      <c r="JC1155" s="83"/>
      <c r="JD1155" s="83"/>
      <c r="JE1155" s="83"/>
    </row>
    <row r="1156" spans="1:265" s="8" customFormat="1" ht="15" customHeight="1" x14ac:dyDescent="0.2">
      <c r="A1156" s="130"/>
      <c r="B1156" s="131" t="s">
        <v>293</v>
      </c>
      <c r="C1156" s="132"/>
      <c r="D1156" s="345" t="s">
        <v>294</v>
      </c>
      <c r="E1156" s="191"/>
      <c r="F1156" s="991"/>
      <c r="G1156" s="992"/>
      <c r="H1156" s="345" t="s">
        <v>23</v>
      </c>
      <c r="I1156" s="345" t="s">
        <v>108</v>
      </c>
      <c r="J1156" s="345"/>
      <c r="K1156" s="409" t="s">
        <v>2106</v>
      </c>
      <c r="L1156" s="409"/>
      <c r="M1156" s="1118"/>
      <c r="N1156" s="1118"/>
      <c r="O1156" s="409"/>
      <c r="P1156" s="581"/>
      <c r="Q1156" s="582"/>
      <c r="R1156" s="582"/>
      <c r="S1156" s="582">
        <v>3</v>
      </c>
      <c r="T1156" s="582"/>
      <c r="U1156" s="582"/>
      <c r="V1156" s="582"/>
      <c r="W1156" s="583"/>
      <c r="X1156" s="228"/>
      <c r="Y1156" s="228"/>
      <c r="Z1156" s="112"/>
      <c r="AA1156" s="83"/>
      <c r="AB1156" s="83"/>
      <c r="AC1156" s="83" t="str">
        <f t="shared" si="28"/>
        <v/>
      </c>
      <c r="AD1156" s="83"/>
      <c r="AE1156" s="83"/>
      <c r="AF1156" s="83"/>
      <c r="AG1156" s="83"/>
      <c r="AH1156" s="83"/>
      <c r="AI1156" s="83"/>
      <c r="AJ1156" s="83"/>
      <c r="AK1156" s="83"/>
      <c r="AL1156" s="83"/>
      <c r="AM1156" s="83"/>
      <c r="AN1156" s="83"/>
      <c r="AO1156" s="83"/>
      <c r="AP1156" s="83"/>
      <c r="AQ1156" s="83"/>
      <c r="AR1156" s="83"/>
      <c r="AS1156" s="83"/>
      <c r="AT1156" s="83"/>
      <c r="AU1156" s="83"/>
      <c r="AV1156" s="83"/>
      <c r="AW1156" s="83"/>
      <c r="AX1156" s="83"/>
      <c r="AY1156" s="83"/>
      <c r="AZ1156" s="83"/>
      <c r="BA1156" s="83"/>
      <c r="BB1156" s="83"/>
      <c r="BC1156" s="83"/>
      <c r="BD1156" s="83"/>
      <c r="BE1156" s="83"/>
      <c r="BF1156" s="83"/>
      <c r="BG1156" s="83"/>
      <c r="BH1156" s="83"/>
      <c r="BI1156" s="83"/>
      <c r="BJ1156" s="83"/>
      <c r="BK1156" s="83"/>
      <c r="BL1156" s="83"/>
      <c r="BM1156" s="83"/>
      <c r="BN1156" s="83"/>
      <c r="BO1156" s="83"/>
      <c r="BP1156" s="83"/>
      <c r="BQ1156" s="83"/>
      <c r="BR1156" s="83"/>
      <c r="BS1156" s="83"/>
      <c r="BT1156" s="83"/>
      <c r="BU1156" s="83"/>
      <c r="BV1156" s="83"/>
      <c r="BW1156" s="83"/>
      <c r="BX1156" s="83"/>
      <c r="BY1156" s="83"/>
      <c r="BZ1156" s="83"/>
      <c r="CA1156" s="83"/>
      <c r="CB1156" s="83"/>
      <c r="CC1156" s="83"/>
      <c r="CD1156" s="83"/>
      <c r="CE1156" s="83"/>
      <c r="CF1156" s="83"/>
      <c r="CG1156" s="83"/>
      <c r="CH1156" s="83"/>
      <c r="CI1156" s="83"/>
      <c r="CJ1156" s="83"/>
      <c r="CK1156" s="83"/>
      <c r="CL1156" s="83"/>
      <c r="CM1156" s="83"/>
      <c r="CN1156" s="83"/>
      <c r="CO1156" s="83"/>
      <c r="CP1156" s="83"/>
      <c r="CQ1156" s="83"/>
      <c r="CR1156" s="83"/>
      <c r="CS1156" s="83"/>
      <c r="CT1156" s="83"/>
      <c r="CU1156" s="83"/>
      <c r="CV1156" s="83"/>
      <c r="CW1156" s="83"/>
      <c r="CX1156" s="83"/>
      <c r="CY1156" s="83"/>
      <c r="CZ1156" s="83"/>
      <c r="DA1156" s="83"/>
      <c r="DB1156" s="83"/>
      <c r="DC1156" s="83"/>
      <c r="DD1156" s="83"/>
      <c r="DE1156" s="83"/>
      <c r="DF1156" s="83"/>
      <c r="DG1156" s="83"/>
      <c r="DH1156" s="83"/>
      <c r="DI1156" s="83"/>
      <c r="DJ1156" s="83"/>
      <c r="DK1156" s="83"/>
      <c r="DL1156" s="83"/>
      <c r="DM1156" s="83"/>
      <c r="DN1156" s="83"/>
      <c r="DO1156" s="83"/>
      <c r="DP1156" s="83"/>
      <c r="DQ1156" s="83"/>
      <c r="DR1156" s="83"/>
      <c r="DS1156" s="83"/>
      <c r="DT1156" s="83"/>
      <c r="DU1156" s="83"/>
      <c r="DV1156" s="83"/>
      <c r="DW1156" s="83"/>
      <c r="DX1156" s="83"/>
      <c r="DY1156" s="83"/>
      <c r="DZ1156" s="83"/>
      <c r="EA1156" s="83"/>
      <c r="EB1156" s="83"/>
      <c r="EC1156" s="83"/>
      <c r="ED1156" s="83"/>
      <c r="EE1156" s="83"/>
      <c r="EF1156" s="83"/>
      <c r="EG1156" s="83"/>
      <c r="EH1156" s="83"/>
      <c r="EI1156" s="83"/>
      <c r="EJ1156" s="83"/>
      <c r="EK1156" s="83"/>
      <c r="EL1156" s="83"/>
      <c r="EM1156" s="83"/>
      <c r="EN1156" s="83"/>
      <c r="EO1156" s="83"/>
      <c r="EP1156" s="83"/>
      <c r="EQ1156" s="83"/>
      <c r="ER1156" s="83"/>
      <c r="ES1156" s="83"/>
      <c r="ET1156" s="83"/>
      <c r="EU1156" s="83"/>
      <c r="EV1156" s="83"/>
      <c r="EW1156" s="83"/>
      <c r="EX1156" s="83"/>
      <c r="EY1156" s="83"/>
      <c r="EZ1156" s="83"/>
      <c r="FA1156" s="83"/>
      <c r="FB1156" s="83"/>
      <c r="FC1156" s="83"/>
      <c r="FD1156" s="83"/>
      <c r="FE1156" s="83"/>
      <c r="FF1156" s="83"/>
      <c r="FG1156" s="83"/>
      <c r="FH1156" s="83"/>
      <c r="FI1156" s="83"/>
      <c r="FJ1156" s="83"/>
      <c r="FK1156" s="83"/>
      <c r="FL1156" s="83"/>
      <c r="FM1156" s="83"/>
      <c r="FN1156" s="83"/>
      <c r="FO1156" s="83"/>
      <c r="FP1156" s="83"/>
      <c r="FQ1156" s="83"/>
      <c r="FR1156" s="83"/>
      <c r="FS1156" s="83"/>
      <c r="FT1156" s="83"/>
      <c r="FU1156" s="83"/>
      <c r="FV1156" s="83"/>
      <c r="FW1156" s="83"/>
      <c r="FX1156" s="83"/>
      <c r="FY1156" s="83"/>
      <c r="FZ1156" s="83"/>
      <c r="GA1156" s="83"/>
      <c r="GB1156" s="83"/>
      <c r="GC1156" s="83"/>
      <c r="GD1156" s="83"/>
      <c r="GE1156" s="83"/>
      <c r="GF1156" s="83"/>
      <c r="GG1156" s="83"/>
      <c r="GH1156" s="83"/>
      <c r="GI1156" s="83"/>
      <c r="GJ1156" s="83"/>
      <c r="GK1156" s="83"/>
      <c r="GL1156" s="83"/>
      <c r="GM1156" s="83"/>
      <c r="GN1156" s="83"/>
      <c r="GO1156" s="83"/>
      <c r="GP1156" s="83"/>
      <c r="GQ1156" s="83"/>
      <c r="GR1156" s="83"/>
      <c r="GS1156" s="83"/>
      <c r="GT1156" s="83"/>
      <c r="GU1156" s="83"/>
      <c r="GV1156" s="83"/>
      <c r="GW1156" s="83"/>
      <c r="GX1156" s="83"/>
      <c r="GY1156" s="83"/>
      <c r="GZ1156" s="83"/>
      <c r="HA1156" s="83"/>
      <c r="HB1156" s="83"/>
      <c r="HC1156" s="83"/>
      <c r="HD1156" s="83"/>
      <c r="HE1156" s="83"/>
      <c r="HF1156" s="83"/>
      <c r="HG1156" s="83"/>
      <c r="HH1156" s="83"/>
      <c r="HI1156" s="83"/>
      <c r="HJ1156" s="83"/>
      <c r="HK1156" s="83"/>
      <c r="HL1156" s="83"/>
      <c r="HM1156" s="83"/>
      <c r="HN1156" s="83"/>
      <c r="HO1156" s="83"/>
      <c r="HP1156" s="83"/>
      <c r="HQ1156" s="83"/>
      <c r="HR1156" s="83"/>
      <c r="HS1156" s="83"/>
      <c r="HT1156" s="83"/>
      <c r="HU1156" s="83"/>
      <c r="HV1156" s="83"/>
      <c r="HW1156" s="83"/>
      <c r="HX1156" s="83"/>
      <c r="HY1156" s="83"/>
      <c r="HZ1156" s="83"/>
      <c r="IA1156" s="83"/>
      <c r="IB1156" s="83"/>
      <c r="IC1156" s="83"/>
      <c r="ID1156" s="83"/>
      <c r="IE1156" s="83"/>
      <c r="IF1156" s="83"/>
      <c r="IG1156" s="83"/>
      <c r="IH1156" s="83"/>
      <c r="II1156" s="83"/>
      <c r="IJ1156" s="83"/>
      <c r="IK1156" s="83"/>
      <c r="IL1156" s="83"/>
      <c r="IM1156" s="83"/>
      <c r="IN1156" s="83"/>
      <c r="IO1156" s="83"/>
      <c r="IP1156" s="83"/>
      <c r="IQ1156" s="83"/>
      <c r="IR1156" s="83"/>
      <c r="IS1156" s="83"/>
      <c r="IT1156" s="83"/>
      <c r="IU1156" s="83"/>
      <c r="IV1156" s="83"/>
      <c r="IW1156" s="83"/>
      <c r="IX1156" s="83"/>
      <c r="IY1156" s="83"/>
      <c r="IZ1156" s="83"/>
      <c r="JA1156" s="83"/>
      <c r="JB1156" s="83"/>
      <c r="JC1156" s="83"/>
      <c r="JD1156" s="83"/>
      <c r="JE1156" s="83"/>
    </row>
    <row r="1157" spans="1:265" s="8" customFormat="1" ht="15" customHeight="1" x14ac:dyDescent="0.2">
      <c r="A1157" s="130"/>
      <c r="B1157" s="131" t="s">
        <v>293</v>
      </c>
      <c r="C1157" s="132"/>
      <c r="D1157" s="345" t="s">
        <v>294</v>
      </c>
      <c r="E1157" s="191"/>
      <c r="F1157" s="991"/>
      <c r="G1157" s="992"/>
      <c r="H1157" s="345" t="s">
        <v>23</v>
      </c>
      <c r="I1157" s="345" t="s">
        <v>108</v>
      </c>
      <c r="J1157" s="345"/>
      <c r="K1157" s="409" t="s">
        <v>1391</v>
      </c>
      <c r="L1157" s="409"/>
      <c r="M1157" s="1118"/>
      <c r="N1157" s="1118"/>
      <c r="O1157" s="409"/>
      <c r="P1157" s="581"/>
      <c r="Q1157" s="582"/>
      <c r="R1157" s="582"/>
      <c r="S1157" s="582"/>
      <c r="T1157" s="582"/>
      <c r="U1157" s="582"/>
      <c r="V1157" s="582"/>
      <c r="W1157" s="583">
        <v>3</v>
      </c>
      <c r="X1157" s="228"/>
      <c r="Y1157" s="228"/>
      <c r="Z1157" s="112"/>
      <c r="AA1157" s="83"/>
      <c r="AB1157" s="83"/>
      <c r="AC1157" s="83" t="str">
        <f t="shared" si="28"/>
        <v/>
      </c>
      <c r="AD1157" s="83"/>
      <c r="AE1157" s="83"/>
      <c r="AF1157" s="83"/>
      <c r="AG1157" s="83"/>
      <c r="AH1157" s="83"/>
      <c r="AI1157" s="83"/>
      <c r="AJ1157" s="83"/>
      <c r="AK1157" s="83"/>
      <c r="AL1157" s="83"/>
      <c r="AM1157" s="83"/>
      <c r="AN1157" s="83"/>
      <c r="AO1157" s="83"/>
      <c r="AP1157" s="83"/>
      <c r="AQ1157" s="83"/>
      <c r="AR1157" s="83"/>
      <c r="AS1157" s="83"/>
      <c r="AT1157" s="83"/>
      <c r="AU1157" s="83"/>
      <c r="AV1157" s="83"/>
      <c r="AW1157" s="83"/>
      <c r="AX1157" s="83"/>
      <c r="AY1157" s="83"/>
      <c r="AZ1157" s="83"/>
      <c r="BA1157" s="83"/>
      <c r="BB1157" s="83"/>
      <c r="BC1157" s="83"/>
      <c r="BD1157" s="83"/>
      <c r="BE1157" s="83"/>
      <c r="BF1157" s="83"/>
      <c r="BG1157" s="83"/>
      <c r="BH1157" s="83"/>
      <c r="BI1157" s="83"/>
      <c r="BJ1157" s="83"/>
      <c r="BK1157" s="83"/>
      <c r="BL1157" s="83"/>
      <c r="BM1157" s="83"/>
      <c r="BN1157" s="83"/>
      <c r="BO1157" s="83"/>
      <c r="BP1157" s="83"/>
      <c r="BQ1157" s="83"/>
      <c r="BR1157" s="83"/>
      <c r="BS1157" s="83"/>
      <c r="BT1157" s="83"/>
      <c r="BU1157" s="83"/>
      <c r="BV1157" s="83"/>
      <c r="BW1157" s="83"/>
      <c r="BX1157" s="83"/>
      <c r="BY1157" s="83"/>
      <c r="BZ1157" s="83"/>
      <c r="CA1157" s="83"/>
      <c r="CB1157" s="83"/>
      <c r="CC1157" s="83"/>
      <c r="CD1157" s="83"/>
      <c r="CE1157" s="83"/>
      <c r="CF1157" s="83"/>
      <c r="CG1157" s="83"/>
      <c r="CH1157" s="83"/>
      <c r="CI1157" s="83"/>
      <c r="CJ1157" s="83"/>
      <c r="CK1157" s="83"/>
      <c r="CL1157" s="83"/>
      <c r="CM1157" s="83"/>
      <c r="CN1157" s="83"/>
      <c r="CO1157" s="83"/>
      <c r="CP1157" s="83"/>
      <c r="CQ1157" s="83"/>
      <c r="CR1157" s="83"/>
      <c r="CS1157" s="83"/>
      <c r="CT1157" s="83"/>
      <c r="CU1157" s="83"/>
      <c r="CV1157" s="83"/>
      <c r="CW1157" s="83"/>
      <c r="CX1157" s="83"/>
      <c r="CY1157" s="83"/>
      <c r="CZ1157" s="83"/>
      <c r="DA1157" s="83"/>
      <c r="DB1157" s="83"/>
      <c r="DC1157" s="83"/>
      <c r="DD1157" s="83"/>
      <c r="DE1157" s="83"/>
      <c r="DF1157" s="83"/>
      <c r="DG1157" s="83"/>
      <c r="DH1157" s="83"/>
      <c r="DI1157" s="83"/>
      <c r="DJ1157" s="83"/>
      <c r="DK1157" s="83"/>
      <c r="DL1157" s="83"/>
      <c r="DM1157" s="83"/>
      <c r="DN1157" s="83"/>
      <c r="DO1157" s="83"/>
      <c r="DP1157" s="83"/>
      <c r="DQ1157" s="83"/>
      <c r="DR1157" s="83"/>
      <c r="DS1157" s="83"/>
      <c r="DT1157" s="83"/>
      <c r="DU1157" s="83"/>
      <c r="DV1157" s="83"/>
      <c r="DW1157" s="83"/>
      <c r="DX1157" s="83"/>
      <c r="DY1157" s="83"/>
      <c r="DZ1157" s="83"/>
      <c r="EA1157" s="83"/>
      <c r="EB1157" s="83"/>
      <c r="EC1157" s="83"/>
      <c r="ED1157" s="83"/>
      <c r="EE1157" s="83"/>
      <c r="EF1157" s="83"/>
      <c r="EG1157" s="83"/>
      <c r="EH1157" s="83"/>
      <c r="EI1157" s="83"/>
      <c r="EJ1157" s="83"/>
      <c r="EK1157" s="83"/>
      <c r="EL1157" s="83"/>
      <c r="EM1157" s="83"/>
      <c r="EN1157" s="83"/>
      <c r="EO1157" s="83"/>
      <c r="EP1157" s="83"/>
      <c r="EQ1157" s="83"/>
      <c r="ER1157" s="83"/>
      <c r="ES1157" s="83"/>
      <c r="ET1157" s="83"/>
      <c r="EU1157" s="83"/>
      <c r="EV1157" s="83"/>
      <c r="EW1157" s="83"/>
      <c r="EX1157" s="83"/>
      <c r="EY1157" s="83"/>
      <c r="EZ1157" s="83"/>
      <c r="FA1157" s="83"/>
      <c r="FB1157" s="83"/>
      <c r="FC1157" s="83"/>
      <c r="FD1157" s="83"/>
      <c r="FE1157" s="83"/>
      <c r="FF1157" s="83"/>
      <c r="FG1157" s="83"/>
      <c r="FH1157" s="83"/>
      <c r="FI1157" s="83"/>
      <c r="FJ1157" s="83"/>
      <c r="FK1157" s="83"/>
      <c r="FL1157" s="83"/>
      <c r="FM1157" s="83"/>
      <c r="FN1157" s="83"/>
      <c r="FO1157" s="83"/>
      <c r="FP1157" s="83"/>
      <c r="FQ1157" s="83"/>
      <c r="FR1157" s="83"/>
      <c r="FS1157" s="83"/>
      <c r="FT1157" s="83"/>
      <c r="FU1157" s="83"/>
      <c r="FV1157" s="83"/>
      <c r="FW1157" s="83"/>
      <c r="FX1157" s="83"/>
      <c r="FY1157" s="83"/>
      <c r="FZ1157" s="83"/>
      <c r="GA1157" s="83"/>
      <c r="GB1157" s="83"/>
      <c r="GC1157" s="83"/>
      <c r="GD1157" s="83"/>
      <c r="GE1157" s="83"/>
      <c r="GF1157" s="83"/>
      <c r="GG1157" s="83"/>
      <c r="GH1157" s="83"/>
      <c r="GI1157" s="83"/>
      <c r="GJ1157" s="83"/>
      <c r="GK1157" s="83"/>
      <c r="GL1157" s="83"/>
      <c r="GM1157" s="83"/>
      <c r="GN1157" s="83"/>
      <c r="GO1157" s="83"/>
      <c r="GP1157" s="83"/>
      <c r="GQ1157" s="83"/>
      <c r="GR1157" s="83"/>
      <c r="GS1157" s="83"/>
      <c r="GT1157" s="83"/>
      <c r="GU1157" s="83"/>
      <c r="GV1157" s="83"/>
      <c r="GW1157" s="83"/>
      <c r="GX1157" s="83"/>
      <c r="GY1157" s="83"/>
      <c r="GZ1157" s="83"/>
      <c r="HA1157" s="83"/>
      <c r="HB1157" s="83"/>
      <c r="HC1157" s="83"/>
      <c r="HD1157" s="83"/>
      <c r="HE1157" s="83"/>
      <c r="HF1157" s="83"/>
      <c r="HG1157" s="83"/>
      <c r="HH1157" s="83"/>
      <c r="HI1157" s="83"/>
      <c r="HJ1157" s="83"/>
      <c r="HK1157" s="83"/>
      <c r="HL1157" s="83"/>
      <c r="HM1157" s="83"/>
      <c r="HN1157" s="83"/>
      <c r="HO1157" s="83"/>
      <c r="HP1157" s="83"/>
      <c r="HQ1157" s="83"/>
      <c r="HR1157" s="83"/>
      <c r="HS1157" s="83"/>
      <c r="HT1157" s="83"/>
      <c r="HU1157" s="83"/>
      <c r="HV1157" s="83"/>
      <c r="HW1157" s="83"/>
      <c r="HX1157" s="83"/>
      <c r="HY1157" s="83"/>
      <c r="HZ1157" s="83"/>
      <c r="IA1157" s="83"/>
      <c r="IB1157" s="83"/>
      <c r="IC1157" s="83"/>
      <c r="ID1157" s="83"/>
      <c r="IE1157" s="83"/>
      <c r="IF1157" s="83"/>
      <c r="IG1157" s="83"/>
      <c r="IH1157" s="83"/>
      <c r="II1157" s="83"/>
      <c r="IJ1157" s="83"/>
      <c r="IK1157" s="83"/>
      <c r="IL1157" s="83"/>
      <c r="IM1157" s="83"/>
      <c r="IN1157" s="83"/>
      <c r="IO1157" s="83"/>
      <c r="IP1157" s="83"/>
      <c r="IQ1157" s="83"/>
      <c r="IR1157" s="83"/>
      <c r="IS1157" s="83"/>
      <c r="IT1157" s="83"/>
      <c r="IU1157" s="83"/>
      <c r="IV1157" s="83"/>
      <c r="IW1157" s="83"/>
      <c r="IX1157" s="83"/>
      <c r="IY1157" s="83"/>
      <c r="IZ1157" s="83"/>
      <c r="JA1157" s="83"/>
      <c r="JB1157" s="83"/>
      <c r="JC1157" s="83"/>
      <c r="JD1157" s="83"/>
      <c r="JE1157" s="83"/>
    </row>
    <row r="1158" spans="1:265" s="8" customFormat="1" ht="15" customHeight="1" x14ac:dyDescent="0.2">
      <c r="A1158" s="130"/>
      <c r="B1158" s="131" t="s">
        <v>293</v>
      </c>
      <c r="C1158" s="132"/>
      <c r="D1158" s="345" t="s">
        <v>294</v>
      </c>
      <c r="E1158" s="191"/>
      <c r="F1158" s="991"/>
      <c r="G1158" s="992"/>
      <c r="H1158" s="345" t="s">
        <v>23</v>
      </c>
      <c r="I1158" s="345" t="s">
        <v>108</v>
      </c>
      <c r="J1158" s="345"/>
      <c r="K1158" s="409" t="s">
        <v>2107</v>
      </c>
      <c r="L1158" s="409"/>
      <c r="M1158" s="1118"/>
      <c r="N1158" s="1118"/>
      <c r="O1158" s="409"/>
      <c r="P1158" s="581"/>
      <c r="Q1158" s="582"/>
      <c r="R1158" s="582"/>
      <c r="S1158" s="582"/>
      <c r="T1158" s="582"/>
      <c r="U1158" s="582">
        <v>4</v>
      </c>
      <c r="V1158" s="582"/>
      <c r="W1158" s="583"/>
      <c r="X1158" s="228"/>
      <c r="Y1158" s="228"/>
      <c r="Z1158" s="112"/>
      <c r="AA1158" s="83"/>
      <c r="AB1158" s="83"/>
      <c r="AC1158" s="83" t="str">
        <f t="shared" si="28"/>
        <v/>
      </c>
      <c r="AD1158" s="83"/>
      <c r="AE1158" s="83"/>
      <c r="AF1158" s="83"/>
      <c r="AG1158" s="83"/>
      <c r="AH1158" s="83"/>
      <c r="AI1158" s="83"/>
      <c r="AJ1158" s="83"/>
      <c r="AK1158" s="83"/>
      <c r="AL1158" s="83"/>
      <c r="AM1158" s="83"/>
      <c r="AN1158" s="83"/>
      <c r="AO1158" s="83"/>
      <c r="AP1158" s="83"/>
      <c r="AQ1158" s="83"/>
      <c r="AR1158" s="83"/>
      <c r="AS1158" s="83"/>
      <c r="AT1158" s="83"/>
      <c r="AU1158" s="83"/>
      <c r="AV1158" s="83"/>
      <c r="AW1158" s="83"/>
      <c r="AX1158" s="83"/>
      <c r="AY1158" s="83"/>
      <c r="AZ1158" s="83"/>
      <c r="BA1158" s="83"/>
      <c r="BB1158" s="83"/>
      <c r="BC1158" s="83"/>
      <c r="BD1158" s="83"/>
      <c r="BE1158" s="83"/>
      <c r="BF1158" s="83"/>
      <c r="BG1158" s="83"/>
      <c r="BH1158" s="83"/>
      <c r="BI1158" s="83"/>
      <c r="BJ1158" s="83"/>
      <c r="BK1158" s="83"/>
      <c r="BL1158" s="83"/>
      <c r="BM1158" s="83"/>
      <c r="BN1158" s="83"/>
      <c r="BO1158" s="83"/>
      <c r="BP1158" s="83"/>
      <c r="BQ1158" s="83"/>
      <c r="BR1158" s="83"/>
      <c r="BS1158" s="83"/>
      <c r="BT1158" s="83"/>
      <c r="BU1158" s="83"/>
      <c r="BV1158" s="83"/>
      <c r="BW1158" s="83"/>
      <c r="BX1158" s="83"/>
      <c r="BY1158" s="83"/>
      <c r="BZ1158" s="83"/>
      <c r="CA1158" s="83"/>
      <c r="CB1158" s="83"/>
      <c r="CC1158" s="83"/>
      <c r="CD1158" s="83"/>
      <c r="CE1158" s="83"/>
      <c r="CF1158" s="83"/>
      <c r="CG1158" s="83"/>
      <c r="CH1158" s="83"/>
      <c r="CI1158" s="83"/>
      <c r="CJ1158" s="83"/>
      <c r="CK1158" s="83"/>
      <c r="CL1158" s="83"/>
      <c r="CM1158" s="83"/>
      <c r="CN1158" s="83"/>
      <c r="CO1158" s="83"/>
      <c r="CP1158" s="83"/>
      <c r="CQ1158" s="83"/>
      <c r="CR1158" s="83"/>
      <c r="CS1158" s="83"/>
      <c r="CT1158" s="83"/>
      <c r="CU1158" s="83"/>
      <c r="CV1158" s="83"/>
      <c r="CW1158" s="83"/>
      <c r="CX1158" s="83"/>
      <c r="CY1158" s="83"/>
      <c r="CZ1158" s="83"/>
      <c r="DA1158" s="83"/>
      <c r="DB1158" s="83"/>
      <c r="DC1158" s="83"/>
      <c r="DD1158" s="83"/>
      <c r="DE1158" s="83"/>
      <c r="DF1158" s="83"/>
      <c r="DG1158" s="83"/>
      <c r="DH1158" s="83"/>
      <c r="DI1158" s="83"/>
      <c r="DJ1158" s="83"/>
      <c r="DK1158" s="83"/>
      <c r="DL1158" s="83"/>
      <c r="DM1158" s="83"/>
      <c r="DN1158" s="83"/>
      <c r="DO1158" s="83"/>
      <c r="DP1158" s="83"/>
      <c r="DQ1158" s="83"/>
      <c r="DR1158" s="83"/>
      <c r="DS1158" s="83"/>
      <c r="DT1158" s="83"/>
      <c r="DU1158" s="83"/>
      <c r="DV1158" s="83"/>
      <c r="DW1158" s="83"/>
      <c r="DX1158" s="83"/>
      <c r="DY1158" s="83"/>
      <c r="DZ1158" s="83"/>
      <c r="EA1158" s="83"/>
      <c r="EB1158" s="83"/>
      <c r="EC1158" s="83"/>
      <c r="ED1158" s="83"/>
      <c r="EE1158" s="83"/>
      <c r="EF1158" s="83"/>
      <c r="EG1158" s="83"/>
      <c r="EH1158" s="83"/>
      <c r="EI1158" s="83"/>
      <c r="EJ1158" s="83"/>
      <c r="EK1158" s="83"/>
      <c r="EL1158" s="83"/>
      <c r="EM1158" s="83"/>
      <c r="EN1158" s="83"/>
      <c r="EO1158" s="83"/>
      <c r="EP1158" s="83"/>
      <c r="EQ1158" s="83"/>
      <c r="ER1158" s="83"/>
      <c r="ES1158" s="83"/>
      <c r="ET1158" s="83"/>
      <c r="EU1158" s="83"/>
      <c r="EV1158" s="83"/>
      <c r="EW1158" s="83"/>
      <c r="EX1158" s="83"/>
      <c r="EY1158" s="83"/>
      <c r="EZ1158" s="83"/>
      <c r="FA1158" s="83"/>
      <c r="FB1158" s="83"/>
      <c r="FC1158" s="83"/>
      <c r="FD1158" s="83"/>
      <c r="FE1158" s="83"/>
      <c r="FF1158" s="83"/>
      <c r="FG1158" s="83"/>
      <c r="FH1158" s="83"/>
      <c r="FI1158" s="83"/>
      <c r="FJ1158" s="83"/>
      <c r="FK1158" s="83"/>
      <c r="FL1158" s="83"/>
      <c r="FM1158" s="83"/>
      <c r="FN1158" s="83"/>
      <c r="FO1158" s="83"/>
      <c r="FP1158" s="83"/>
      <c r="FQ1158" s="83"/>
      <c r="FR1158" s="83"/>
      <c r="FS1158" s="83"/>
      <c r="FT1158" s="83"/>
      <c r="FU1158" s="83"/>
      <c r="FV1158" s="83"/>
      <c r="FW1158" s="83"/>
      <c r="FX1158" s="83"/>
      <c r="FY1158" s="83"/>
      <c r="FZ1158" s="83"/>
      <c r="GA1158" s="83"/>
      <c r="GB1158" s="83"/>
      <c r="GC1158" s="83"/>
      <c r="GD1158" s="83"/>
      <c r="GE1158" s="83"/>
      <c r="GF1158" s="83"/>
      <c r="GG1158" s="83"/>
      <c r="GH1158" s="83"/>
      <c r="GI1158" s="83"/>
      <c r="GJ1158" s="83"/>
      <c r="GK1158" s="83"/>
      <c r="GL1158" s="83"/>
      <c r="GM1158" s="83"/>
      <c r="GN1158" s="83"/>
      <c r="GO1158" s="83"/>
      <c r="GP1158" s="83"/>
      <c r="GQ1158" s="83"/>
      <c r="GR1158" s="83"/>
      <c r="GS1158" s="83"/>
      <c r="GT1158" s="83"/>
      <c r="GU1158" s="83"/>
      <c r="GV1158" s="83"/>
      <c r="GW1158" s="83"/>
      <c r="GX1158" s="83"/>
      <c r="GY1158" s="83"/>
      <c r="GZ1158" s="83"/>
      <c r="HA1158" s="83"/>
      <c r="HB1158" s="83"/>
      <c r="HC1158" s="83"/>
      <c r="HD1158" s="83"/>
      <c r="HE1158" s="83"/>
      <c r="HF1158" s="83"/>
      <c r="HG1158" s="83"/>
      <c r="HH1158" s="83"/>
      <c r="HI1158" s="83"/>
      <c r="HJ1158" s="83"/>
      <c r="HK1158" s="83"/>
      <c r="HL1158" s="83"/>
      <c r="HM1158" s="83"/>
      <c r="HN1158" s="83"/>
      <c r="HO1158" s="83"/>
      <c r="HP1158" s="83"/>
      <c r="HQ1158" s="83"/>
      <c r="HR1158" s="83"/>
      <c r="HS1158" s="83"/>
      <c r="HT1158" s="83"/>
      <c r="HU1158" s="83"/>
      <c r="HV1158" s="83"/>
      <c r="HW1158" s="83"/>
      <c r="HX1158" s="83"/>
      <c r="HY1158" s="83"/>
      <c r="HZ1158" s="83"/>
      <c r="IA1158" s="83"/>
      <c r="IB1158" s="83"/>
      <c r="IC1158" s="83"/>
      <c r="ID1158" s="83"/>
      <c r="IE1158" s="83"/>
      <c r="IF1158" s="83"/>
      <c r="IG1158" s="83"/>
      <c r="IH1158" s="83"/>
      <c r="II1158" s="83"/>
      <c r="IJ1158" s="83"/>
      <c r="IK1158" s="83"/>
      <c r="IL1158" s="83"/>
      <c r="IM1158" s="83"/>
      <c r="IN1158" s="83"/>
      <c r="IO1158" s="83"/>
      <c r="IP1158" s="83"/>
      <c r="IQ1158" s="83"/>
      <c r="IR1158" s="83"/>
      <c r="IS1158" s="83"/>
      <c r="IT1158" s="83"/>
      <c r="IU1158" s="83"/>
      <c r="IV1158" s="83"/>
      <c r="IW1158" s="83"/>
      <c r="IX1158" s="83"/>
      <c r="IY1158" s="83"/>
      <c r="IZ1158" s="83"/>
      <c r="JA1158" s="83"/>
      <c r="JB1158" s="83"/>
      <c r="JC1158" s="83"/>
      <c r="JD1158" s="83"/>
      <c r="JE1158" s="83"/>
    </row>
    <row r="1159" spans="1:265" s="8" customFormat="1" ht="15" customHeight="1" thickBot="1" x14ac:dyDescent="0.25">
      <c r="A1159" s="161"/>
      <c r="B1159" s="162" t="s">
        <v>293</v>
      </c>
      <c r="C1159" s="209"/>
      <c r="D1159" s="355" t="s">
        <v>294</v>
      </c>
      <c r="E1159" s="230"/>
      <c r="F1159" s="993"/>
      <c r="G1159" s="994"/>
      <c r="H1159" s="355" t="s">
        <v>23</v>
      </c>
      <c r="I1159" s="355" t="s">
        <v>98</v>
      </c>
      <c r="J1159" s="355"/>
      <c r="K1159" s="387" t="s">
        <v>1290</v>
      </c>
      <c r="L1159" s="387"/>
      <c r="M1159" s="1173"/>
      <c r="N1159" s="1173"/>
      <c r="O1159" s="387"/>
      <c r="P1159" s="601"/>
      <c r="Q1159" s="602"/>
      <c r="R1159" s="602"/>
      <c r="S1159" s="602"/>
      <c r="T1159" s="602">
        <v>6</v>
      </c>
      <c r="U1159" s="602"/>
      <c r="V1159" s="602"/>
      <c r="W1159" s="603"/>
      <c r="X1159" s="231">
        <f>SUM(P1150:W1159)</f>
        <v>40</v>
      </c>
      <c r="Y1159" s="231">
        <f>SUM(X1150:X1159)</f>
        <v>40</v>
      </c>
      <c r="Z1159" s="112"/>
      <c r="AA1159" s="83"/>
      <c r="AB1159" s="83"/>
      <c r="AC1159" s="83" t="str">
        <f t="shared" si="28"/>
        <v/>
      </c>
      <c r="AD1159" s="83"/>
      <c r="AE1159" s="83"/>
      <c r="AF1159" s="83"/>
      <c r="AG1159" s="83"/>
      <c r="AH1159" s="83"/>
      <c r="AI1159" s="83"/>
      <c r="AJ1159" s="83"/>
      <c r="AK1159" s="83"/>
      <c r="AL1159" s="83"/>
      <c r="AM1159" s="83"/>
      <c r="AN1159" s="83"/>
      <c r="AO1159" s="83"/>
      <c r="AP1159" s="83"/>
      <c r="AQ1159" s="83"/>
      <c r="AR1159" s="83"/>
      <c r="AS1159" s="83"/>
      <c r="AT1159" s="83"/>
      <c r="AU1159" s="83"/>
      <c r="AV1159" s="83"/>
      <c r="AW1159" s="83"/>
      <c r="AX1159" s="83"/>
      <c r="AY1159" s="83"/>
      <c r="AZ1159" s="83"/>
      <c r="BA1159" s="83"/>
      <c r="BB1159" s="83"/>
      <c r="BC1159" s="83"/>
      <c r="BD1159" s="83"/>
      <c r="BE1159" s="83"/>
      <c r="BF1159" s="83"/>
      <c r="BG1159" s="83"/>
      <c r="BH1159" s="83"/>
      <c r="BI1159" s="83"/>
      <c r="BJ1159" s="83"/>
      <c r="BK1159" s="83"/>
      <c r="BL1159" s="83"/>
      <c r="BM1159" s="83"/>
      <c r="BN1159" s="83"/>
      <c r="BO1159" s="83"/>
      <c r="BP1159" s="83"/>
      <c r="BQ1159" s="83"/>
      <c r="BR1159" s="83"/>
      <c r="BS1159" s="83"/>
      <c r="BT1159" s="83"/>
      <c r="BU1159" s="83"/>
      <c r="BV1159" s="83"/>
      <c r="BW1159" s="83"/>
      <c r="BX1159" s="83"/>
      <c r="BY1159" s="83"/>
      <c r="BZ1159" s="83"/>
      <c r="CA1159" s="83"/>
      <c r="CB1159" s="83"/>
      <c r="CC1159" s="83"/>
      <c r="CD1159" s="83"/>
      <c r="CE1159" s="83"/>
      <c r="CF1159" s="83"/>
      <c r="CG1159" s="83"/>
      <c r="CH1159" s="83"/>
      <c r="CI1159" s="83"/>
      <c r="CJ1159" s="83"/>
      <c r="CK1159" s="83"/>
      <c r="CL1159" s="83"/>
      <c r="CM1159" s="83"/>
      <c r="CN1159" s="83"/>
      <c r="CO1159" s="83"/>
      <c r="CP1159" s="83"/>
      <c r="CQ1159" s="83"/>
      <c r="CR1159" s="83"/>
      <c r="CS1159" s="83"/>
      <c r="CT1159" s="83"/>
      <c r="CU1159" s="83"/>
      <c r="CV1159" s="83"/>
      <c r="CW1159" s="83"/>
      <c r="CX1159" s="83"/>
      <c r="CY1159" s="83"/>
      <c r="CZ1159" s="83"/>
      <c r="DA1159" s="83"/>
      <c r="DB1159" s="83"/>
      <c r="DC1159" s="83"/>
      <c r="DD1159" s="83"/>
      <c r="DE1159" s="83"/>
      <c r="DF1159" s="83"/>
      <c r="DG1159" s="83"/>
      <c r="DH1159" s="83"/>
      <c r="DI1159" s="83"/>
      <c r="DJ1159" s="83"/>
      <c r="DK1159" s="83"/>
      <c r="DL1159" s="83"/>
      <c r="DM1159" s="83"/>
      <c r="DN1159" s="83"/>
      <c r="DO1159" s="83"/>
      <c r="DP1159" s="83"/>
      <c r="DQ1159" s="83"/>
      <c r="DR1159" s="83"/>
      <c r="DS1159" s="83"/>
      <c r="DT1159" s="83"/>
      <c r="DU1159" s="83"/>
      <c r="DV1159" s="83"/>
      <c r="DW1159" s="83"/>
      <c r="DX1159" s="83"/>
      <c r="DY1159" s="83"/>
      <c r="DZ1159" s="83"/>
      <c r="EA1159" s="83"/>
      <c r="EB1159" s="83"/>
      <c r="EC1159" s="83"/>
      <c r="ED1159" s="83"/>
      <c r="EE1159" s="83"/>
      <c r="EF1159" s="83"/>
      <c r="EG1159" s="83"/>
      <c r="EH1159" s="83"/>
      <c r="EI1159" s="83"/>
      <c r="EJ1159" s="83"/>
      <c r="EK1159" s="83"/>
      <c r="EL1159" s="83"/>
      <c r="EM1159" s="83"/>
      <c r="EN1159" s="83"/>
      <c r="EO1159" s="83"/>
      <c r="EP1159" s="83"/>
      <c r="EQ1159" s="83"/>
      <c r="ER1159" s="83"/>
      <c r="ES1159" s="83"/>
      <c r="ET1159" s="83"/>
      <c r="EU1159" s="83"/>
      <c r="EV1159" s="83"/>
      <c r="EW1159" s="83"/>
      <c r="EX1159" s="83"/>
      <c r="EY1159" s="83"/>
      <c r="EZ1159" s="83"/>
      <c r="FA1159" s="83"/>
      <c r="FB1159" s="83"/>
      <c r="FC1159" s="83"/>
      <c r="FD1159" s="83"/>
      <c r="FE1159" s="83"/>
      <c r="FF1159" s="83"/>
      <c r="FG1159" s="83"/>
      <c r="FH1159" s="83"/>
      <c r="FI1159" s="83"/>
      <c r="FJ1159" s="83"/>
      <c r="FK1159" s="83"/>
      <c r="FL1159" s="83"/>
      <c r="FM1159" s="83"/>
      <c r="FN1159" s="83"/>
      <c r="FO1159" s="83"/>
      <c r="FP1159" s="83"/>
      <c r="FQ1159" s="83"/>
      <c r="FR1159" s="83"/>
      <c r="FS1159" s="83"/>
      <c r="FT1159" s="83"/>
      <c r="FU1159" s="83"/>
      <c r="FV1159" s="83"/>
      <c r="FW1159" s="83"/>
      <c r="FX1159" s="83"/>
      <c r="FY1159" s="83"/>
      <c r="FZ1159" s="83"/>
      <c r="GA1159" s="83"/>
      <c r="GB1159" s="83"/>
      <c r="GC1159" s="83"/>
      <c r="GD1159" s="83"/>
      <c r="GE1159" s="83"/>
      <c r="GF1159" s="83"/>
      <c r="GG1159" s="83"/>
      <c r="GH1159" s="83"/>
      <c r="GI1159" s="83"/>
      <c r="GJ1159" s="83"/>
      <c r="GK1159" s="83"/>
      <c r="GL1159" s="83"/>
      <c r="GM1159" s="83"/>
      <c r="GN1159" s="83"/>
      <c r="GO1159" s="83"/>
      <c r="GP1159" s="83"/>
      <c r="GQ1159" s="83"/>
      <c r="GR1159" s="83"/>
      <c r="GS1159" s="83"/>
      <c r="GT1159" s="83"/>
      <c r="GU1159" s="83"/>
      <c r="GV1159" s="83"/>
      <c r="GW1159" s="83"/>
      <c r="GX1159" s="83"/>
      <c r="GY1159" s="83"/>
      <c r="GZ1159" s="83"/>
      <c r="HA1159" s="83"/>
      <c r="HB1159" s="83"/>
      <c r="HC1159" s="83"/>
      <c r="HD1159" s="83"/>
      <c r="HE1159" s="83"/>
      <c r="HF1159" s="83"/>
      <c r="HG1159" s="83"/>
      <c r="HH1159" s="83"/>
      <c r="HI1159" s="83"/>
      <c r="HJ1159" s="83"/>
      <c r="HK1159" s="83"/>
      <c r="HL1159" s="83"/>
      <c r="HM1159" s="83"/>
      <c r="HN1159" s="83"/>
      <c r="HO1159" s="83"/>
      <c r="HP1159" s="83"/>
      <c r="HQ1159" s="83"/>
      <c r="HR1159" s="83"/>
      <c r="HS1159" s="83"/>
      <c r="HT1159" s="83"/>
      <c r="HU1159" s="83"/>
      <c r="HV1159" s="83"/>
      <c r="HW1159" s="83"/>
      <c r="HX1159" s="83"/>
      <c r="HY1159" s="83"/>
      <c r="HZ1159" s="83"/>
      <c r="IA1159" s="83"/>
      <c r="IB1159" s="83"/>
      <c r="IC1159" s="83"/>
      <c r="ID1159" s="83"/>
      <c r="IE1159" s="83"/>
      <c r="IF1159" s="83"/>
      <c r="IG1159" s="83"/>
      <c r="IH1159" s="83"/>
      <c r="II1159" s="83"/>
      <c r="IJ1159" s="83"/>
      <c r="IK1159" s="83"/>
      <c r="IL1159" s="83"/>
      <c r="IM1159" s="83"/>
      <c r="IN1159" s="83"/>
      <c r="IO1159" s="83"/>
      <c r="IP1159" s="83"/>
      <c r="IQ1159" s="83"/>
      <c r="IR1159" s="83"/>
      <c r="IS1159" s="83"/>
      <c r="IT1159" s="83"/>
      <c r="IU1159" s="83"/>
      <c r="IV1159" s="83"/>
      <c r="IW1159" s="83"/>
      <c r="IX1159" s="83"/>
      <c r="IY1159" s="83"/>
      <c r="IZ1159" s="83"/>
      <c r="JA1159" s="83"/>
      <c r="JB1159" s="83"/>
      <c r="JC1159" s="83"/>
      <c r="JD1159" s="83"/>
      <c r="JE1159" s="83"/>
    </row>
    <row r="1160" spans="1:265" s="8" customFormat="1" ht="15" customHeight="1" x14ac:dyDescent="0.2">
      <c r="A1160" s="572">
        <f>+A1150+1</f>
        <v>122</v>
      </c>
      <c r="B1160" s="1086" t="s">
        <v>76</v>
      </c>
      <c r="C1160" s="201" t="s">
        <v>35</v>
      </c>
      <c r="D1160" s="354" t="s">
        <v>77</v>
      </c>
      <c r="E1160" s="122" t="s">
        <v>88</v>
      </c>
      <c r="F1160" s="989" t="s">
        <v>78</v>
      </c>
      <c r="G1160" s="990" t="s">
        <v>29</v>
      </c>
      <c r="H1160" s="354" t="s">
        <v>23</v>
      </c>
      <c r="I1160" s="354" t="s">
        <v>111</v>
      </c>
      <c r="J1160" s="354"/>
      <c r="K1160" s="385" t="s">
        <v>161</v>
      </c>
      <c r="L1160" s="385" t="s">
        <v>97</v>
      </c>
      <c r="M1160" s="766">
        <v>5</v>
      </c>
      <c r="N1160" s="766" t="s">
        <v>24</v>
      </c>
      <c r="O1160" s="385" t="s">
        <v>440</v>
      </c>
      <c r="P1160" s="595">
        <v>4</v>
      </c>
      <c r="Q1160" s="596"/>
      <c r="R1160" s="596"/>
      <c r="S1160" s="596"/>
      <c r="T1160" s="596"/>
      <c r="U1160" s="596"/>
      <c r="V1160" s="596"/>
      <c r="W1160" s="597"/>
      <c r="X1160" s="227"/>
      <c r="Y1160" s="227"/>
      <c r="Z1160" s="112" t="str">
        <f>C1160</f>
        <v>TC</v>
      </c>
      <c r="AA1160" s="83" t="s">
        <v>1472</v>
      </c>
      <c r="AB1160" s="83" t="s">
        <v>1480</v>
      </c>
      <c r="AC1160" s="83">
        <f t="shared" si="28"/>
        <v>12</v>
      </c>
      <c r="AD1160" s="83"/>
      <c r="AE1160" s="83"/>
      <c r="AF1160" s="83"/>
      <c r="AG1160" s="83"/>
      <c r="AH1160" s="83"/>
      <c r="AI1160" s="83"/>
      <c r="AJ1160" s="83"/>
      <c r="AK1160" s="83"/>
      <c r="AL1160" s="83"/>
      <c r="AM1160" s="83"/>
      <c r="AN1160" s="83"/>
      <c r="AO1160" s="83"/>
      <c r="AP1160" s="83"/>
      <c r="AQ1160" s="83"/>
      <c r="AR1160" s="83"/>
      <c r="AS1160" s="83"/>
      <c r="AT1160" s="83"/>
      <c r="AU1160" s="83"/>
      <c r="AV1160" s="83"/>
      <c r="AW1160" s="83"/>
      <c r="AX1160" s="83"/>
      <c r="AY1160" s="83"/>
      <c r="AZ1160" s="83"/>
      <c r="BA1160" s="83"/>
      <c r="BB1160" s="83"/>
      <c r="BC1160" s="83"/>
      <c r="BD1160" s="83"/>
      <c r="BE1160" s="83"/>
      <c r="BF1160" s="83"/>
      <c r="BG1160" s="83"/>
      <c r="BH1160" s="83"/>
      <c r="BI1160" s="83"/>
      <c r="BJ1160" s="83"/>
      <c r="BK1160" s="83"/>
      <c r="BL1160" s="83"/>
      <c r="BM1160" s="83"/>
      <c r="BN1160" s="83"/>
      <c r="BO1160" s="83"/>
      <c r="BP1160" s="83"/>
      <c r="BQ1160" s="83"/>
      <c r="BR1160" s="83"/>
      <c r="BS1160" s="83"/>
      <c r="BT1160" s="83"/>
      <c r="BU1160" s="83"/>
      <c r="BV1160" s="83"/>
      <c r="BW1160" s="83"/>
      <c r="BX1160" s="83"/>
      <c r="BY1160" s="83"/>
      <c r="BZ1160" s="83"/>
      <c r="CA1160" s="83"/>
      <c r="CB1160" s="83"/>
      <c r="CC1160" s="83"/>
      <c r="CD1160" s="83"/>
      <c r="CE1160" s="83"/>
      <c r="CF1160" s="83"/>
      <c r="CG1160" s="83"/>
      <c r="CH1160" s="83"/>
      <c r="CI1160" s="83"/>
      <c r="CJ1160" s="83"/>
      <c r="CK1160" s="83"/>
      <c r="CL1160" s="83"/>
      <c r="CM1160" s="83"/>
      <c r="CN1160" s="83"/>
      <c r="CO1160" s="83"/>
      <c r="CP1160" s="83"/>
      <c r="CQ1160" s="83"/>
      <c r="CR1160" s="83"/>
      <c r="CS1160" s="83"/>
      <c r="CT1160" s="83"/>
      <c r="CU1160" s="83"/>
      <c r="CV1160" s="83"/>
      <c r="CW1160" s="83"/>
      <c r="CX1160" s="83"/>
      <c r="CY1160" s="83"/>
      <c r="CZ1160" s="83"/>
      <c r="DA1160" s="83"/>
      <c r="DB1160" s="83"/>
      <c r="DC1160" s="83"/>
      <c r="DD1160" s="83"/>
      <c r="DE1160" s="83"/>
      <c r="DF1160" s="83"/>
      <c r="DG1160" s="83"/>
      <c r="DH1160" s="83"/>
      <c r="DI1160" s="83"/>
      <c r="DJ1160" s="83"/>
      <c r="DK1160" s="83"/>
      <c r="DL1160" s="83"/>
      <c r="DM1160" s="83"/>
      <c r="DN1160" s="83"/>
      <c r="DO1160" s="83"/>
      <c r="DP1160" s="83"/>
      <c r="DQ1160" s="83"/>
      <c r="DR1160" s="83"/>
      <c r="DS1160" s="83"/>
      <c r="DT1160" s="83"/>
      <c r="DU1160" s="83"/>
      <c r="DV1160" s="83"/>
      <c r="DW1160" s="83"/>
      <c r="DX1160" s="83"/>
      <c r="DY1160" s="83"/>
      <c r="DZ1160" s="83"/>
      <c r="EA1160" s="83"/>
      <c r="EB1160" s="83"/>
      <c r="EC1160" s="83"/>
      <c r="ED1160" s="83"/>
      <c r="EE1160" s="83"/>
      <c r="EF1160" s="83"/>
      <c r="EG1160" s="83"/>
      <c r="EH1160" s="83"/>
      <c r="EI1160" s="83"/>
      <c r="EJ1160" s="83"/>
      <c r="EK1160" s="83"/>
      <c r="EL1160" s="83"/>
      <c r="EM1160" s="83"/>
      <c r="EN1160" s="83"/>
      <c r="EO1160" s="83"/>
      <c r="EP1160" s="83"/>
      <c r="EQ1160" s="83"/>
      <c r="ER1160" s="83"/>
      <c r="ES1160" s="83"/>
      <c r="ET1160" s="83"/>
      <c r="EU1160" s="83"/>
      <c r="EV1160" s="83"/>
      <c r="EW1160" s="83"/>
      <c r="EX1160" s="83"/>
      <c r="EY1160" s="83"/>
      <c r="EZ1160" s="83"/>
      <c r="FA1160" s="83"/>
      <c r="FB1160" s="83"/>
      <c r="FC1160" s="83"/>
      <c r="FD1160" s="83"/>
      <c r="FE1160" s="83"/>
      <c r="FF1160" s="83"/>
      <c r="FG1160" s="83"/>
      <c r="FH1160" s="83"/>
      <c r="FI1160" s="83"/>
      <c r="FJ1160" s="83"/>
      <c r="FK1160" s="83"/>
      <c r="FL1160" s="83"/>
      <c r="FM1160" s="83"/>
      <c r="FN1160" s="83"/>
      <c r="FO1160" s="83"/>
      <c r="FP1160" s="83"/>
      <c r="FQ1160" s="83"/>
      <c r="FR1160" s="83"/>
      <c r="FS1160" s="83"/>
      <c r="FT1160" s="83"/>
      <c r="FU1160" s="83"/>
      <c r="FV1160" s="83"/>
      <c r="FW1160" s="83"/>
      <c r="FX1160" s="83"/>
      <c r="FY1160" s="83"/>
      <c r="FZ1160" s="83"/>
      <c r="GA1160" s="83"/>
      <c r="GB1160" s="83"/>
      <c r="GC1160" s="83"/>
      <c r="GD1160" s="83"/>
      <c r="GE1160" s="83"/>
      <c r="GF1160" s="83"/>
      <c r="GG1160" s="83"/>
      <c r="GH1160" s="83"/>
      <c r="GI1160" s="83"/>
      <c r="GJ1160" s="83"/>
      <c r="GK1160" s="83"/>
      <c r="GL1160" s="83"/>
      <c r="GM1160" s="83"/>
      <c r="GN1160" s="83"/>
      <c r="GO1160" s="83"/>
      <c r="GP1160" s="83"/>
      <c r="GQ1160" s="83"/>
      <c r="GR1160" s="83"/>
      <c r="GS1160" s="83"/>
      <c r="GT1160" s="83"/>
      <c r="GU1160" s="83"/>
      <c r="GV1160" s="83"/>
      <c r="GW1160" s="83"/>
      <c r="GX1160" s="83"/>
      <c r="GY1160" s="83"/>
      <c r="GZ1160" s="83"/>
      <c r="HA1160" s="83"/>
      <c r="HB1160" s="83"/>
      <c r="HC1160" s="83"/>
      <c r="HD1160" s="83"/>
      <c r="HE1160" s="83"/>
      <c r="HF1160" s="83"/>
      <c r="HG1160" s="83"/>
      <c r="HH1160" s="83"/>
      <c r="HI1160" s="83"/>
      <c r="HJ1160" s="83"/>
      <c r="HK1160" s="83"/>
      <c r="HL1160" s="83"/>
      <c r="HM1160" s="83"/>
      <c r="HN1160" s="83"/>
      <c r="HO1160" s="83"/>
      <c r="HP1160" s="83"/>
      <c r="HQ1160" s="83"/>
      <c r="HR1160" s="83"/>
      <c r="HS1160" s="83"/>
      <c r="HT1160" s="83"/>
      <c r="HU1160" s="83"/>
      <c r="HV1160" s="83"/>
      <c r="HW1160" s="83"/>
      <c r="HX1160" s="83"/>
      <c r="HY1160" s="83"/>
      <c r="HZ1160" s="83"/>
      <c r="IA1160" s="83"/>
      <c r="IB1160" s="83"/>
      <c r="IC1160" s="83"/>
      <c r="ID1160" s="83"/>
      <c r="IE1160" s="83"/>
      <c r="IF1160" s="83"/>
      <c r="IG1160" s="83"/>
      <c r="IH1160" s="83"/>
      <c r="II1160" s="83"/>
      <c r="IJ1160" s="83"/>
      <c r="IK1160" s="83"/>
      <c r="IL1160" s="83"/>
      <c r="IM1160" s="83"/>
      <c r="IN1160" s="83"/>
      <c r="IO1160" s="83"/>
      <c r="IP1160" s="83"/>
      <c r="IQ1160" s="83"/>
      <c r="IR1160" s="83"/>
      <c r="IS1160" s="83"/>
      <c r="IT1160" s="83"/>
      <c r="IU1160" s="83"/>
      <c r="IV1160" s="83"/>
      <c r="IW1160" s="83"/>
      <c r="IX1160" s="83"/>
      <c r="IY1160" s="83"/>
      <c r="IZ1160" s="83"/>
      <c r="JA1160" s="83"/>
      <c r="JB1160" s="83"/>
      <c r="JC1160" s="83"/>
      <c r="JD1160" s="83"/>
      <c r="JE1160" s="83"/>
    </row>
    <row r="1161" spans="1:265" s="8" customFormat="1" ht="15" customHeight="1" x14ac:dyDescent="0.2">
      <c r="A1161" s="573"/>
      <c r="B1161" s="131" t="s">
        <v>76</v>
      </c>
      <c r="C1161" s="132"/>
      <c r="D1161" s="345" t="s">
        <v>77</v>
      </c>
      <c r="E1161" s="191"/>
      <c r="F1161" s="991"/>
      <c r="G1161" s="992"/>
      <c r="H1161" s="345" t="s">
        <v>23</v>
      </c>
      <c r="I1161" s="345" t="s">
        <v>111</v>
      </c>
      <c r="J1161" s="345"/>
      <c r="K1161" s="409" t="s">
        <v>161</v>
      </c>
      <c r="L1161" s="409" t="s">
        <v>97</v>
      </c>
      <c r="M1161" s="1118">
        <v>5</v>
      </c>
      <c r="N1161" s="1118" t="s">
        <v>101</v>
      </c>
      <c r="O1161" s="409" t="s">
        <v>435</v>
      </c>
      <c r="P1161" s="581">
        <v>4</v>
      </c>
      <c r="Q1161" s="582"/>
      <c r="R1161" s="582"/>
      <c r="S1161" s="582"/>
      <c r="T1161" s="582"/>
      <c r="U1161" s="582"/>
      <c r="V1161" s="582"/>
      <c r="W1161" s="583"/>
      <c r="X1161" s="228"/>
      <c r="Y1161" s="228"/>
      <c r="Z1161" s="112"/>
      <c r="AA1161" s="83"/>
      <c r="AB1161" s="83"/>
      <c r="AC1161" s="83" t="str">
        <f t="shared" si="28"/>
        <v/>
      </c>
      <c r="AD1161" s="83"/>
      <c r="AE1161" s="83"/>
      <c r="AF1161" s="83"/>
      <c r="AG1161" s="83"/>
      <c r="AH1161" s="83"/>
      <c r="AI1161" s="83"/>
      <c r="AJ1161" s="83"/>
      <c r="AK1161" s="83"/>
      <c r="AL1161" s="83"/>
      <c r="AM1161" s="83"/>
      <c r="AN1161" s="83"/>
      <c r="AO1161" s="83"/>
      <c r="AP1161" s="83"/>
      <c r="AQ1161" s="83"/>
      <c r="AR1161" s="83"/>
      <c r="AS1161" s="83"/>
      <c r="AT1161" s="83"/>
      <c r="AU1161" s="83"/>
      <c r="AV1161" s="83"/>
      <c r="AW1161" s="83"/>
      <c r="AX1161" s="83"/>
      <c r="AY1161" s="83"/>
      <c r="AZ1161" s="83"/>
      <c r="BA1161" s="83"/>
      <c r="BB1161" s="83"/>
      <c r="BC1161" s="83"/>
      <c r="BD1161" s="83"/>
      <c r="BE1161" s="83"/>
      <c r="BF1161" s="83"/>
      <c r="BG1161" s="83"/>
      <c r="BH1161" s="83"/>
      <c r="BI1161" s="83"/>
      <c r="BJ1161" s="83"/>
      <c r="BK1161" s="83"/>
      <c r="BL1161" s="83"/>
      <c r="BM1161" s="83"/>
      <c r="BN1161" s="83"/>
      <c r="BO1161" s="83"/>
      <c r="BP1161" s="83"/>
      <c r="BQ1161" s="83"/>
      <c r="BR1161" s="83"/>
      <c r="BS1161" s="83"/>
      <c r="BT1161" s="83"/>
      <c r="BU1161" s="83"/>
      <c r="BV1161" s="83"/>
      <c r="BW1161" s="83"/>
      <c r="BX1161" s="83"/>
      <c r="BY1161" s="83"/>
      <c r="BZ1161" s="83"/>
      <c r="CA1161" s="83"/>
      <c r="CB1161" s="83"/>
      <c r="CC1161" s="83"/>
      <c r="CD1161" s="83"/>
      <c r="CE1161" s="83"/>
      <c r="CF1161" s="83"/>
      <c r="CG1161" s="83"/>
      <c r="CH1161" s="83"/>
      <c r="CI1161" s="83"/>
      <c r="CJ1161" s="83"/>
      <c r="CK1161" s="83"/>
      <c r="CL1161" s="83"/>
      <c r="CM1161" s="83"/>
      <c r="CN1161" s="83"/>
      <c r="CO1161" s="83"/>
      <c r="CP1161" s="83"/>
      <c r="CQ1161" s="83"/>
      <c r="CR1161" s="83"/>
      <c r="CS1161" s="83"/>
      <c r="CT1161" s="83"/>
      <c r="CU1161" s="83"/>
      <c r="CV1161" s="83"/>
      <c r="CW1161" s="83"/>
      <c r="CX1161" s="83"/>
      <c r="CY1161" s="83"/>
      <c r="CZ1161" s="83"/>
      <c r="DA1161" s="83"/>
      <c r="DB1161" s="83"/>
      <c r="DC1161" s="83"/>
      <c r="DD1161" s="83"/>
      <c r="DE1161" s="83"/>
      <c r="DF1161" s="83"/>
      <c r="DG1161" s="83"/>
      <c r="DH1161" s="83"/>
      <c r="DI1161" s="83"/>
      <c r="DJ1161" s="83"/>
      <c r="DK1161" s="83"/>
      <c r="DL1161" s="83"/>
      <c r="DM1161" s="83"/>
      <c r="DN1161" s="83"/>
      <c r="DO1161" s="83"/>
      <c r="DP1161" s="83"/>
      <c r="DQ1161" s="83"/>
      <c r="DR1161" s="83"/>
      <c r="DS1161" s="83"/>
      <c r="DT1161" s="83"/>
      <c r="DU1161" s="83"/>
      <c r="DV1161" s="83"/>
      <c r="DW1161" s="83"/>
      <c r="DX1161" s="83"/>
      <c r="DY1161" s="83"/>
      <c r="DZ1161" s="83"/>
      <c r="EA1161" s="83"/>
      <c r="EB1161" s="83"/>
      <c r="EC1161" s="83"/>
      <c r="ED1161" s="83"/>
      <c r="EE1161" s="83"/>
      <c r="EF1161" s="83"/>
      <c r="EG1161" s="83"/>
      <c r="EH1161" s="83"/>
      <c r="EI1161" s="83"/>
      <c r="EJ1161" s="83"/>
      <c r="EK1161" s="83"/>
      <c r="EL1161" s="83"/>
      <c r="EM1161" s="83"/>
      <c r="EN1161" s="83"/>
      <c r="EO1161" s="83"/>
      <c r="EP1161" s="83"/>
      <c r="EQ1161" s="83"/>
      <c r="ER1161" s="83"/>
      <c r="ES1161" s="83"/>
      <c r="ET1161" s="83"/>
      <c r="EU1161" s="83"/>
      <c r="EV1161" s="83"/>
      <c r="EW1161" s="83"/>
      <c r="EX1161" s="83"/>
      <c r="EY1161" s="83"/>
      <c r="EZ1161" s="83"/>
      <c r="FA1161" s="83"/>
      <c r="FB1161" s="83"/>
      <c r="FC1161" s="83"/>
      <c r="FD1161" s="83"/>
      <c r="FE1161" s="83"/>
      <c r="FF1161" s="83"/>
      <c r="FG1161" s="83"/>
      <c r="FH1161" s="83"/>
      <c r="FI1161" s="83"/>
      <c r="FJ1161" s="83"/>
      <c r="FK1161" s="83"/>
      <c r="FL1161" s="83"/>
      <c r="FM1161" s="83"/>
      <c r="FN1161" s="83"/>
      <c r="FO1161" s="83"/>
      <c r="FP1161" s="83"/>
      <c r="FQ1161" s="83"/>
      <c r="FR1161" s="83"/>
      <c r="FS1161" s="83"/>
      <c r="FT1161" s="83"/>
      <c r="FU1161" s="83"/>
      <c r="FV1161" s="83"/>
      <c r="FW1161" s="83"/>
      <c r="FX1161" s="83"/>
      <c r="FY1161" s="83"/>
      <c r="FZ1161" s="83"/>
      <c r="GA1161" s="83"/>
      <c r="GB1161" s="83"/>
      <c r="GC1161" s="83"/>
      <c r="GD1161" s="83"/>
      <c r="GE1161" s="83"/>
      <c r="GF1161" s="83"/>
      <c r="GG1161" s="83"/>
      <c r="GH1161" s="83"/>
      <c r="GI1161" s="83"/>
      <c r="GJ1161" s="83"/>
      <c r="GK1161" s="83"/>
      <c r="GL1161" s="83"/>
      <c r="GM1161" s="83"/>
      <c r="GN1161" s="83"/>
      <c r="GO1161" s="83"/>
      <c r="GP1161" s="83"/>
      <c r="GQ1161" s="83"/>
      <c r="GR1161" s="83"/>
      <c r="GS1161" s="83"/>
      <c r="GT1161" s="83"/>
      <c r="GU1161" s="83"/>
      <c r="GV1161" s="83"/>
      <c r="GW1161" s="83"/>
      <c r="GX1161" s="83"/>
      <c r="GY1161" s="83"/>
      <c r="GZ1161" s="83"/>
      <c r="HA1161" s="83"/>
      <c r="HB1161" s="83"/>
      <c r="HC1161" s="83"/>
      <c r="HD1161" s="83"/>
      <c r="HE1161" s="83"/>
      <c r="HF1161" s="83"/>
      <c r="HG1161" s="83"/>
      <c r="HH1161" s="83"/>
      <c r="HI1161" s="83"/>
      <c r="HJ1161" s="83"/>
      <c r="HK1161" s="83"/>
      <c r="HL1161" s="83"/>
      <c r="HM1161" s="83"/>
      <c r="HN1161" s="83"/>
      <c r="HO1161" s="83"/>
      <c r="HP1161" s="83"/>
      <c r="HQ1161" s="83"/>
      <c r="HR1161" s="83"/>
      <c r="HS1161" s="83"/>
      <c r="HT1161" s="83"/>
      <c r="HU1161" s="83"/>
      <c r="HV1161" s="83"/>
      <c r="HW1161" s="83"/>
      <c r="HX1161" s="83"/>
      <c r="HY1161" s="83"/>
      <c r="HZ1161" s="83"/>
      <c r="IA1161" s="83"/>
      <c r="IB1161" s="83"/>
      <c r="IC1161" s="83"/>
      <c r="ID1161" s="83"/>
      <c r="IE1161" s="83"/>
      <c r="IF1161" s="83"/>
      <c r="IG1161" s="83"/>
      <c r="IH1161" s="83"/>
      <c r="II1161" s="83"/>
      <c r="IJ1161" s="83"/>
      <c r="IK1161" s="83"/>
      <c r="IL1161" s="83"/>
      <c r="IM1161" s="83"/>
      <c r="IN1161" s="83"/>
      <c r="IO1161" s="83"/>
      <c r="IP1161" s="83"/>
      <c r="IQ1161" s="83"/>
      <c r="IR1161" s="83"/>
      <c r="IS1161" s="83"/>
      <c r="IT1161" s="83"/>
      <c r="IU1161" s="83"/>
      <c r="IV1161" s="83"/>
      <c r="IW1161" s="83"/>
      <c r="IX1161" s="83"/>
      <c r="IY1161" s="83"/>
      <c r="IZ1161" s="83"/>
      <c r="JA1161" s="83"/>
      <c r="JB1161" s="83"/>
      <c r="JC1161" s="83"/>
      <c r="JD1161" s="83"/>
      <c r="JE1161" s="83"/>
    </row>
    <row r="1162" spans="1:265" s="8" customFormat="1" ht="15" customHeight="1" x14ac:dyDescent="0.2">
      <c r="A1162" s="573"/>
      <c r="B1162" s="131" t="s">
        <v>76</v>
      </c>
      <c r="C1162" s="206"/>
      <c r="D1162" s="332" t="s">
        <v>77</v>
      </c>
      <c r="E1162" s="191"/>
      <c r="F1162" s="991"/>
      <c r="G1162" s="992"/>
      <c r="H1162" s="332" t="s">
        <v>23</v>
      </c>
      <c r="I1162" s="332" t="s">
        <v>102</v>
      </c>
      <c r="J1162" s="332"/>
      <c r="K1162" s="386" t="s">
        <v>166</v>
      </c>
      <c r="L1162" s="386" t="s">
        <v>97</v>
      </c>
      <c r="M1162" s="765">
        <v>6</v>
      </c>
      <c r="N1162" s="765" t="s">
        <v>24</v>
      </c>
      <c r="O1162" s="386" t="s">
        <v>440</v>
      </c>
      <c r="P1162" s="598">
        <v>4</v>
      </c>
      <c r="Q1162" s="599"/>
      <c r="R1162" s="599"/>
      <c r="S1162" s="599"/>
      <c r="T1162" s="599"/>
      <c r="U1162" s="599"/>
      <c r="V1162" s="599"/>
      <c r="W1162" s="600"/>
      <c r="X1162" s="228"/>
      <c r="Y1162" s="228"/>
      <c r="Z1162" s="112"/>
      <c r="AA1162" s="83"/>
      <c r="AB1162" s="83"/>
      <c r="AC1162" s="83" t="str">
        <f t="shared" si="28"/>
        <v/>
      </c>
      <c r="AD1162" s="83"/>
      <c r="AE1162" s="83"/>
      <c r="AF1162" s="83"/>
      <c r="AG1162" s="83"/>
      <c r="AH1162" s="83"/>
      <c r="AI1162" s="83"/>
      <c r="AJ1162" s="83"/>
      <c r="AK1162" s="83"/>
      <c r="AL1162" s="83"/>
      <c r="AM1162" s="83"/>
      <c r="AN1162" s="83"/>
      <c r="AO1162" s="83"/>
      <c r="AP1162" s="83"/>
      <c r="AQ1162" s="83"/>
      <c r="AR1162" s="83"/>
      <c r="AS1162" s="83"/>
      <c r="AT1162" s="83"/>
      <c r="AU1162" s="83"/>
      <c r="AV1162" s="83"/>
      <c r="AW1162" s="83"/>
      <c r="AX1162" s="83"/>
      <c r="AY1162" s="83"/>
      <c r="AZ1162" s="83"/>
      <c r="BA1162" s="83"/>
      <c r="BB1162" s="83"/>
      <c r="BC1162" s="83"/>
      <c r="BD1162" s="83"/>
      <c r="BE1162" s="83"/>
      <c r="BF1162" s="83"/>
      <c r="BG1162" s="83"/>
      <c r="BH1162" s="83"/>
      <c r="BI1162" s="83"/>
      <c r="BJ1162" s="83"/>
      <c r="BK1162" s="83"/>
      <c r="BL1162" s="83"/>
      <c r="BM1162" s="83"/>
      <c r="BN1162" s="83"/>
      <c r="BO1162" s="83"/>
      <c r="BP1162" s="83"/>
      <c r="BQ1162" s="83"/>
      <c r="BR1162" s="83"/>
      <c r="BS1162" s="83"/>
      <c r="BT1162" s="83"/>
      <c r="BU1162" s="83"/>
      <c r="BV1162" s="83"/>
      <c r="BW1162" s="83"/>
      <c r="BX1162" s="83"/>
      <c r="BY1162" s="83"/>
      <c r="BZ1162" s="83"/>
      <c r="CA1162" s="83"/>
      <c r="CB1162" s="83"/>
      <c r="CC1162" s="83"/>
      <c r="CD1162" s="83"/>
      <c r="CE1162" s="83"/>
      <c r="CF1162" s="83"/>
      <c r="CG1162" s="83"/>
      <c r="CH1162" s="83"/>
      <c r="CI1162" s="83"/>
      <c r="CJ1162" s="83"/>
      <c r="CK1162" s="83"/>
      <c r="CL1162" s="83"/>
      <c r="CM1162" s="83"/>
      <c r="CN1162" s="83"/>
      <c r="CO1162" s="83"/>
      <c r="CP1162" s="83"/>
      <c r="CQ1162" s="83"/>
      <c r="CR1162" s="83"/>
      <c r="CS1162" s="83"/>
      <c r="CT1162" s="83"/>
      <c r="CU1162" s="83"/>
      <c r="CV1162" s="83"/>
      <c r="CW1162" s="83"/>
      <c r="CX1162" s="83"/>
      <c r="CY1162" s="83"/>
      <c r="CZ1162" s="83"/>
      <c r="DA1162" s="83"/>
      <c r="DB1162" s="83"/>
      <c r="DC1162" s="83"/>
      <c r="DD1162" s="83"/>
      <c r="DE1162" s="83"/>
      <c r="DF1162" s="83"/>
      <c r="DG1162" s="83"/>
      <c r="DH1162" s="83"/>
      <c r="DI1162" s="83"/>
      <c r="DJ1162" s="83"/>
      <c r="DK1162" s="83"/>
      <c r="DL1162" s="83"/>
      <c r="DM1162" s="83"/>
      <c r="DN1162" s="83"/>
      <c r="DO1162" s="83"/>
      <c r="DP1162" s="83"/>
      <c r="DQ1162" s="83"/>
      <c r="DR1162" s="83"/>
      <c r="DS1162" s="83"/>
      <c r="DT1162" s="83"/>
      <c r="DU1162" s="83"/>
      <c r="DV1162" s="83"/>
      <c r="DW1162" s="83"/>
      <c r="DX1162" s="83"/>
      <c r="DY1162" s="83"/>
      <c r="DZ1162" s="83"/>
      <c r="EA1162" s="83"/>
      <c r="EB1162" s="83"/>
      <c r="EC1162" s="83"/>
      <c r="ED1162" s="83"/>
      <c r="EE1162" s="83"/>
      <c r="EF1162" s="83"/>
      <c r="EG1162" s="83"/>
      <c r="EH1162" s="83"/>
      <c r="EI1162" s="83"/>
      <c r="EJ1162" s="83"/>
      <c r="EK1162" s="83"/>
      <c r="EL1162" s="83"/>
      <c r="EM1162" s="83"/>
      <c r="EN1162" s="83"/>
      <c r="EO1162" s="83"/>
      <c r="EP1162" s="83"/>
      <c r="EQ1162" s="83"/>
      <c r="ER1162" s="83"/>
      <c r="ES1162" s="83"/>
      <c r="ET1162" s="83"/>
      <c r="EU1162" s="83"/>
      <c r="EV1162" s="83"/>
      <c r="EW1162" s="83"/>
      <c r="EX1162" s="83"/>
      <c r="EY1162" s="83"/>
      <c r="EZ1162" s="83"/>
      <c r="FA1162" s="83"/>
      <c r="FB1162" s="83"/>
      <c r="FC1162" s="83"/>
      <c r="FD1162" s="83"/>
      <c r="FE1162" s="83"/>
      <c r="FF1162" s="83"/>
      <c r="FG1162" s="83"/>
      <c r="FH1162" s="83"/>
      <c r="FI1162" s="83"/>
      <c r="FJ1162" s="83"/>
      <c r="FK1162" s="83"/>
      <c r="FL1162" s="83"/>
      <c r="FM1162" s="83"/>
      <c r="FN1162" s="83"/>
      <c r="FO1162" s="83"/>
      <c r="FP1162" s="83"/>
      <c r="FQ1162" s="83"/>
      <c r="FR1162" s="83"/>
      <c r="FS1162" s="83"/>
      <c r="FT1162" s="83"/>
      <c r="FU1162" s="83"/>
      <c r="FV1162" s="83"/>
      <c r="FW1162" s="83"/>
      <c r="FX1162" s="83"/>
      <c r="FY1162" s="83"/>
      <c r="FZ1162" s="83"/>
      <c r="GA1162" s="83"/>
      <c r="GB1162" s="83"/>
      <c r="GC1162" s="83"/>
      <c r="GD1162" s="83"/>
      <c r="GE1162" s="83"/>
      <c r="GF1162" s="83"/>
      <c r="GG1162" s="83"/>
      <c r="GH1162" s="83"/>
      <c r="GI1162" s="83"/>
      <c r="GJ1162" s="83"/>
      <c r="GK1162" s="83"/>
      <c r="GL1162" s="83"/>
      <c r="GM1162" s="83"/>
      <c r="GN1162" s="83"/>
      <c r="GO1162" s="83"/>
      <c r="GP1162" s="83"/>
      <c r="GQ1162" s="83"/>
      <c r="GR1162" s="83"/>
      <c r="GS1162" s="83"/>
      <c r="GT1162" s="83"/>
      <c r="GU1162" s="83"/>
      <c r="GV1162" s="83"/>
      <c r="GW1162" s="83"/>
      <c r="GX1162" s="83"/>
      <c r="GY1162" s="83"/>
      <c r="GZ1162" s="83"/>
      <c r="HA1162" s="83"/>
      <c r="HB1162" s="83"/>
      <c r="HC1162" s="83"/>
      <c r="HD1162" s="83"/>
      <c r="HE1162" s="83"/>
      <c r="HF1162" s="83"/>
      <c r="HG1162" s="83"/>
      <c r="HH1162" s="83"/>
      <c r="HI1162" s="83"/>
      <c r="HJ1162" s="83"/>
      <c r="HK1162" s="83"/>
      <c r="HL1162" s="83"/>
      <c r="HM1162" s="83"/>
      <c r="HN1162" s="83"/>
      <c r="HO1162" s="83"/>
      <c r="HP1162" s="83"/>
      <c r="HQ1162" s="83"/>
      <c r="HR1162" s="83"/>
      <c r="HS1162" s="83"/>
      <c r="HT1162" s="83"/>
      <c r="HU1162" s="83"/>
      <c r="HV1162" s="83"/>
      <c r="HW1162" s="83"/>
      <c r="HX1162" s="83"/>
      <c r="HY1162" s="83"/>
      <c r="HZ1162" s="83"/>
      <c r="IA1162" s="83"/>
      <c r="IB1162" s="83"/>
      <c r="IC1162" s="83"/>
      <c r="ID1162" s="83"/>
      <c r="IE1162" s="83"/>
      <c r="IF1162" s="83"/>
      <c r="IG1162" s="83"/>
      <c r="IH1162" s="83"/>
      <c r="II1162" s="83"/>
      <c r="IJ1162" s="83"/>
      <c r="IK1162" s="83"/>
      <c r="IL1162" s="83"/>
      <c r="IM1162" s="83"/>
      <c r="IN1162" s="83"/>
      <c r="IO1162" s="83"/>
      <c r="IP1162" s="83"/>
      <c r="IQ1162" s="83"/>
      <c r="IR1162" s="83"/>
      <c r="IS1162" s="83"/>
      <c r="IT1162" s="83"/>
      <c r="IU1162" s="83"/>
      <c r="IV1162" s="83"/>
      <c r="IW1162" s="83"/>
      <c r="IX1162" s="83"/>
      <c r="IY1162" s="83"/>
      <c r="IZ1162" s="83"/>
      <c r="JA1162" s="83"/>
      <c r="JB1162" s="83"/>
      <c r="JC1162" s="83"/>
      <c r="JD1162" s="83"/>
      <c r="JE1162" s="83"/>
    </row>
    <row r="1163" spans="1:265" s="8" customFormat="1" ht="15" customHeight="1" x14ac:dyDescent="0.2">
      <c r="A1163" s="573"/>
      <c r="B1163" s="131" t="s">
        <v>76</v>
      </c>
      <c r="C1163" s="206"/>
      <c r="D1163" s="332" t="s">
        <v>77</v>
      </c>
      <c r="E1163" s="191"/>
      <c r="F1163" s="991"/>
      <c r="G1163" s="992"/>
      <c r="H1163" s="332" t="s">
        <v>23</v>
      </c>
      <c r="I1163" s="332" t="s">
        <v>102</v>
      </c>
      <c r="J1163" s="332"/>
      <c r="K1163" s="386" t="s">
        <v>2105</v>
      </c>
      <c r="L1163" s="386"/>
      <c r="M1163" s="765"/>
      <c r="N1163" s="765"/>
      <c r="O1163" s="386"/>
      <c r="P1163" s="598"/>
      <c r="Q1163" s="599"/>
      <c r="R1163" s="599"/>
      <c r="S1163" s="599">
        <v>1</v>
      </c>
      <c r="T1163" s="599"/>
      <c r="U1163" s="599"/>
      <c r="V1163" s="599"/>
      <c r="W1163" s="600"/>
      <c r="X1163" s="228"/>
      <c r="Y1163" s="228"/>
      <c r="Z1163" s="112"/>
      <c r="AA1163" s="83"/>
      <c r="AB1163" s="83"/>
      <c r="AC1163" s="83" t="str">
        <f t="shared" si="28"/>
        <v/>
      </c>
      <c r="AD1163" s="83"/>
      <c r="AE1163" s="83"/>
      <c r="AF1163" s="83"/>
      <c r="AG1163" s="83"/>
      <c r="AH1163" s="83"/>
      <c r="AI1163" s="83"/>
      <c r="AJ1163" s="83"/>
      <c r="AK1163" s="83"/>
      <c r="AL1163" s="83"/>
      <c r="AM1163" s="83"/>
      <c r="AN1163" s="83"/>
      <c r="AO1163" s="83"/>
      <c r="AP1163" s="83"/>
      <c r="AQ1163" s="83"/>
      <c r="AR1163" s="83"/>
      <c r="AS1163" s="83"/>
      <c r="AT1163" s="83"/>
      <c r="AU1163" s="83"/>
      <c r="AV1163" s="83"/>
      <c r="AW1163" s="83"/>
      <c r="AX1163" s="83"/>
      <c r="AY1163" s="83"/>
      <c r="AZ1163" s="83"/>
      <c r="BA1163" s="83"/>
      <c r="BB1163" s="83"/>
      <c r="BC1163" s="83"/>
      <c r="BD1163" s="83"/>
      <c r="BE1163" s="83"/>
      <c r="BF1163" s="83"/>
      <c r="BG1163" s="83"/>
      <c r="BH1163" s="83"/>
      <c r="BI1163" s="83"/>
      <c r="BJ1163" s="83"/>
      <c r="BK1163" s="83"/>
      <c r="BL1163" s="83"/>
      <c r="BM1163" s="83"/>
      <c r="BN1163" s="83"/>
      <c r="BO1163" s="83"/>
      <c r="BP1163" s="83"/>
      <c r="BQ1163" s="83"/>
      <c r="BR1163" s="83"/>
      <c r="BS1163" s="83"/>
      <c r="BT1163" s="83"/>
      <c r="BU1163" s="83"/>
      <c r="BV1163" s="83"/>
      <c r="BW1163" s="83"/>
      <c r="BX1163" s="83"/>
      <c r="BY1163" s="83"/>
      <c r="BZ1163" s="83"/>
      <c r="CA1163" s="83"/>
      <c r="CB1163" s="83"/>
      <c r="CC1163" s="83"/>
      <c r="CD1163" s="83"/>
      <c r="CE1163" s="83"/>
      <c r="CF1163" s="83"/>
      <c r="CG1163" s="83"/>
      <c r="CH1163" s="83"/>
      <c r="CI1163" s="83"/>
      <c r="CJ1163" s="83"/>
      <c r="CK1163" s="83"/>
      <c r="CL1163" s="83"/>
      <c r="CM1163" s="83"/>
      <c r="CN1163" s="83"/>
      <c r="CO1163" s="83"/>
      <c r="CP1163" s="83"/>
      <c r="CQ1163" s="83"/>
      <c r="CR1163" s="83"/>
      <c r="CS1163" s="83"/>
      <c r="CT1163" s="83"/>
      <c r="CU1163" s="83"/>
      <c r="CV1163" s="83"/>
      <c r="CW1163" s="83"/>
      <c r="CX1163" s="83"/>
      <c r="CY1163" s="83"/>
      <c r="CZ1163" s="83"/>
      <c r="DA1163" s="83"/>
      <c r="DB1163" s="83"/>
      <c r="DC1163" s="83"/>
      <c r="DD1163" s="83"/>
      <c r="DE1163" s="83"/>
      <c r="DF1163" s="83"/>
      <c r="DG1163" s="83"/>
      <c r="DH1163" s="83"/>
      <c r="DI1163" s="83"/>
      <c r="DJ1163" s="83"/>
      <c r="DK1163" s="83"/>
      <c r="DL1163" s="83"/>
      <c r="DM1163" s="83"/>
      <c r="DN1163" s="83"/>
      <c r="DO1163" s="83"/>
      <c r="DP1163" s="83"/>
      <c r="DQ1163" s="83"/>
      <c r="DR1163" s="83"/>
      <c r="DS1163" s="83"/>
      <c r="DT1163" s="83"/>
      <c r="DU1163" s="83"/>
      <c r="DV1163" s="83"/>
      <c r="DW1163" s="83"/>
      <c r="DX1163" s="83"/>
      <c r="DY1163" s="83"/>
      <c r="DZ1163" s="83"/>
      <c r="EA1163" s="83"/>
      <c r="EB1163" s="83"/>
      <c r="EC1163" s="83"/>
      <c r="ED1163" s="83"/>
      <c r="EE1163" s="83"/>
      <c r="EF1163" s="83"/>
      <c r="EG1163" s="83"/>
      <c r="EH1163" s="83"/>
      <c r="EI1163" s="83"/>
      <c r="EJ1163" s="83"/>
      <c r="EK1163" s="83"/>
      <c r="EL1163" s="83"/>
      <c r="EM1163" s="83"/>
      <c r="EN1163" s="83"/>
      <c r="EO1163" s="83"/>
      <c r="EP1163" s="83"/>
      <c r="EQ1163" s="83"/>
      <c r="ER1163" s="83"/>
      <c r="ES1163" s="83"/>
      <c r="ET1163" s="83"/>
      <c r="EU1163" s="83"/>
      <c r="EV1163" s="83"/>
      <c r="EW1163" s="83"/>
      <c r="EX1163" s="83"/>
      <c r="EY1163" s="83"/>
      <c r="EZ1163" s="83"/>
      <c r="FA1163" s="83"/>
      <c r="FB1163" s="83"/>
      <c r="FC1163" s="83"/>
      <c r="FD1163" s="83"/>
      <c r="FE1163" s="83"/>
      <c r="FF1163" s="83"/>
      <c r="FG1163" s="83"/>
      <c r="FH1163" s="83"/>
      <c r="FI1163" s="83"/>
      <c r="FJ1163" s="83"/>
      <c r="FK1163" s="83"/>
      <c r="FL1163" s="83"/>
      <c r="FM1163" s="83"/>
      <c r="FN1163" s="83"/>
      <c r="FO1163" s="83"/>
      <c r="FP1163" s="83"/>
      <c r="FQ1163" s="83"/>
      <c r="FR1163" s="83"/>
      <c r="FS1163" s="83"/>
      <c r="FT1163" s="83"/>
      <c r="FU1163" s="83"/>
      <c r="FV1163" s="83"/>
      <c r="FW1163" s="83"/>
      <c r="FX1163" s="83"/>
      <c r="FY1163" s="83"/>
      <c r="FZ1163" s="83"/>
      <c r="GA1163" s="83"/>
      <c r="GB1163" s="83"/>
      <c r="GC1163" s="83"/>
      <c r="GD1163" s="83"/>
      <c r="GE1163" s="83"/>
      <c r="GF1163" s="83"/>
      <c r="GG1163" s="83"/>
      <c r="GH1163" s="83"/>
      <c r="GI1163" s="83"/>
      <c r="GJ1163" s="83"/>
      <c r="GK1163" s="83"/>
      <c r="GL1163" s="83"/>
      <c r="GM1163" s="83"/>
      <c r="GN1163" s="83"/>
      <c r="GO1163" s="83"/>
      <c r="GP1163" s="83"/>
      <c r="GQ1163" s="83"/>
      <c r="GR1163" s="83"/>
      <c r="GS1163" s="83"/>
      <c r="GT1163" s="83"/>
      <c r="GU1163" s="83"/>
      <c r="GV1163" s="83"/>
      <c r="GW1163" s="83"/>
      <c r="GX1163" s="83"/>
      <c r="GY1163" s="83"/>
      <c r="GZ1163" s="83"/>
      <c r="HA1163" s="83"/>
      <c r="HB1163" s="83"/>
      <c r="HC1163" s="83"/>
      <c r="HD1163" s="83"/>
      <c r="HE1163" s="83"/>
      <c r="HF1163" s="83"/>
      <c r="HG1163" s="83"/>
      <c r="HH1163" s="83"/>
      <c r="HI1163" s="83"/>
      <c r="HJ1163" s="83"/>
      <c r="HK1163" s="83"/>
      <c r="HL1163" s="83"/>
      <c r="HM1163" s="83"/>
      <c r="HN1163" s="83"/>
      <c r="HO1163" s="83"/>
      <c r="HP1163" s="83"/>
      <c r="HQ1163" s="83"/>
      <c r="HR1163" s="83"/>
      <c r="HS1163" s="83"/>
      <c r="HT1163" s="83"/>
      <c r="HU1163" s="83"/>
      <c r="HV1163" s="83"/>
      <c r="HW1163" s="83"/>
      <c r="HX1163" s="83"/>
      <c r="HY1163" s="83"/>
      <c r="HZ1163" s="83"/>
      <c r="IA1163" s="83"/>
      <c r="IB1163" s="83"/>
      <c r="IC1163" s="83"/>
      <c r="ID1163" s="83"/>
      <c r="IE1163" s="83"/>
      <c r="IF1163" s="83"/>
      <c r="IG1163" s="83"/>
      <c r="IH1163" s="83"/>
      <c r="II1163" s="83"/>
      <c r="IJ1163" s="83"/>
      <c r="IK1163" s="83"/>
      <c r="IL1163" s="83"/>
      <c r="IM1163" s="83"/>
      <c r="IN1163" s="83"/>
      <c r="IO1163" s="83"/>
      <c r="IP1163" s="83"/>
      <c r="IQ1163" s="83"/>
      <c r="IR1163" s="83"/>
      <c r="IS1163" s="83"/>
      <c r="IT1163" s="83"/>
      <c r="IU1163" s="83"/>
      <c r="IV1163" s="83"/>
      <c r="IW1163" s="83"/>
      <c r="IX1163" s="83"/>
      <c r="IY1163" s="83"/>
      <c r="IZ1163" s="83"/>
      <c r="JA1163" s="83"/>
      <c r="JB1163" s="83"/>
      <c r="JC1163" s="83"/>
      <c r="JD1163" s="83"/>
      <c r="JE1163" s="83"/>
    </row>
    <row r="1164" spans="1:265" s="8" customFormat="1" ht="15" customHeight="1" x14ac:dyDescent="0.2">
      <c r="A1164" s="573"/>
      <c r="B1164" s="131" t="s">
        <v>76</v>
      </c>
      <c r="C1164" s="206"/>
      <c r="D1164" s="332" t="s">
        <v>77</v>
      </c>
      <c r="E1164" s="191"/>
      <c r="F1164" s="991"/>
      <c r="G1164" s="992"/>
      <c r="H1164" s="332" t="s">
        <v>23</v>
      </c>
      <c r="I1164" s="332" t="s">
        <v>102</v>
      </c>
      <c r="J1164" s="332"/>
      <c r="K1164" s="386" t="s">
        <v>2106</v>
      </c>
      <c r="L1164" s="386"/>
      <c r="M1164" s="765"/>
      <c r="N1164" s="765"/>
      <c r="O1164" s="386"/>
      <c r="P1164" s="598"/>
      <c r="Q1164" s="599"/>
      <c r="R1164" s="599"/>
      <c r="S1164" s="599">
        <v>1</v>
      </c>
      <c r="T1164" s="599"/>
      <c r="U1164" s="599"/>
      <c r="V1164" s="599"/>
      <c r="W1164" s="600"/>
      <c r="X1164" s="228"/>
      <c r="Y1164" s="228"/>
      <c r="Z1164" s="112"/>
      <c r="AA1164" s="83"/>
      <c r="AB1164" s="83"/>
      <c r="AC1164" s="83" t="str">
        <f t="shared" si="28"/>
        <v/>
      </c>
      <c r="AD1164" s="83"/>
      <c r="AE1164" s="83"/>
      <c r="AF1164" s="83"/>
      <c r="AG1164" s="83"/>
      <c r="AH1164" s="83"/>
      <c r="AI1164" s="83"/>
      <c r="AJ1164" s="83"/>
      <c r="AK1164" s="83"/>
      <c r="AL1164" s="83"/>
      <c r="AM1164" s="83"/>
      <c r="AN1164" s="83"/>
      <c r="AO1164" s="83"/>
      <c r="AP1164" s="83"/>
      <c r="AQ1164" s="83"/>
      <c r="AR1164" s="83"/>
      <c r="AS1164" s="83"/>
      <c r="AT1164" s="83"/>
      <c r="AU1164" s="83"/>
      <c r="AV1164" s="83"/>
      <c r="AW1164" s="83"/>
      <c r="AX1164" s="83"/>
      <c r="AY1164" s="83"/>
      <c r="AZ1164" s="83"/>
      <c r="BA1164" s="83"/>
      <c r="BB1164" s="83"/>
      <c r="BC1164" s="83"/>
      <c r="BD1164" s="83"/>
      <c r="BE1164" s="83"/>
      <c r="BF1164" s="83"/>
      <c r="BG1164" s="83"/>
      <c r="BH1164" s="83"/>
      <c r="BI1164" s="83"/>
      <c r="BJ1164" s="83"/>
      <c r="BK1164" s="83"/>
      <c r="BL1164" s="83"/>
      <c r="BM1164" s="83"/>
      <c r="BN1164" s="83"/>
      <c r="BO1164" s="83"/>
      <c r="BP1164" s="83"/>
      <c r="BQ1164" s="83"/>
      <c r="BR1164" s="83"/>
      <c r="BS1164" s="83"/>
      <c r="BT1164" s="83"/>
      <c r="BU1164" s="83"/>
      <c r="BV1164" s="83"/>
      <c r="BW1164" s="83"/>
      <c r="BX1164" s="83"/>
      <c r="BY1164" s="83"/>
      <c r="BZ1164" s="83"/>
      <c r="CA1164" s="83"/>
      <c r="CB1164" s="83"/>
      <c r="CC1164" s="83"/>
      <c r="CD1164" s="83"/>
      <c r="CE1164" s="83"/>
      <c r="CF1164" s="83"/>
      <c r="CG1164" s="83"/>
      <c r="CH1164" s="83"/>
      <c r="CI1164" s="83"/>
      <c r="CJ1164" s="83"/>
      <c r="CK1164" s="83"/>
      <c r="CL1164" s="83"/>
      <c r="CM1164" s="83"/>
      <c r="CN1164" s="83"/>
      <c r="CO1164" s="83"/>
      <c r="CP1164" s="83"/>
      <c r="CQ1164" s="83"/>
      <c r="CR1164" s="83"/>
      <c r="CS1164" s="83"/>
      <c r="CT1164" s="83"/>
      <c r="CU1164" s="83"/>
      <c r="CV1164" s="83"/>
      <c r="CW1164" s="83"/>
      <c r="CX1164" s="83"/>
      <c r="CY1164" s="83"/>
      <c r="CZ1164" s="83"/>
      <c r="DA1164" s="83"/>
      <c r="DB1164" s="83"/>
      <c r="DC1164" s="83"/>
      <c r="DD1164" s="83"/>
      <c r="DE1164" s="83"/>
      <c r="DF1164" s="83"/>
      <c r="DG1164" s="83"/>
      <c r="DH1164" s="83"/>
      <c r="DI1164" s="83"/>
      <c r="DJ1164" s="83"/>
      <c r="DK1164" s="83"/>
      <c r="DL1164" s="83"/>
      <c r="DM1164" s="83"/>
      <c r="DN1164" s="83"/>
      <c r="DO1164" s="83"/>
      <c r="DP1164" s="83"/>
      <c r="DQ1164" s="83"/>
      <c r="DR1164" s="83"/>
      <c r="DS1164" s="83"/>
      <c r="DT1164" s="83"/>
      <c r="DU1164" s="83"/>
      <c r="DV1164" s="83"/>
      <c r="DW1164" s="83"/>
      <c r="DX1164" s="83"/>
      <c r="DY1164" s="83"/>
      <c r="DZ1164" s="83"/>
      <c r="EA1164" s="83"/>
      <c r="EB1164" s="83"/>
      <c r="EC1164" s="83"/>
      <c r="ED1164" s="83"/>
      <c r="EE1164" s="83"/>
      <c r="EF1164" s="83"/>
      <c r="EG1164" s="83"/>
      <c r="EH1164" s="83"/>
      <c r="EI1164" s="83"/>
      <c r="EJ1164" s="83"/>
      <c r="EK1164" s="83"/>
      <c r="EL1164" s="83"/>
      <c r="EM1164" s="83"/>
      <c r="EN1164" s="83"/>
      <c r="EO1164" s="83"/>
      <c r="EP1164" s="83"/>
      <c r="EQ1164" s="83"/>
      <c r="ER1164" s="83"/>
      <c r="ES1164" s="83"/>
      <c r="ET1164" s="83"/>
      <c r="EU1164" s="83"/>
      <c r="EV1164" s="83"/>
      <c r="EW1164" s="83"/>
      <c r="EX1164" s="83"/>
      <c r="EY1164" s="83"/>
      <c r="EZ1164" s="83"/>
      <c r="FA1164" s="83"/>
      <c r="FB1164" s="83"/>
      <c r="FC1164" s="83"/>
      <c r="FD1164" s="83"/>
      <c r="FE1164" s="83"/>
      <c r="FF1164" s="83"/>
      <c r="FG1164" s="83"/>
      <c r="FH1164" s="83"/>
      <c r="FI1164" s="83"/>
      <c r="FJ1164" s="83"/>
      <c r="FK1164" s="83"/>
      <c r="FL1164" s="83"/>
      <c r="FM1164" s="83"/>
      <c r="FN1164" s="83"/>
      <c r="FO1164" s="83"/>
      <c r="FP1164" s="83"/>
      <c r="FQ1164" s="83"/>
      <c r="FR1164" s="83"/>
      <c r="FS1164" s="83"/>
      <c r="FT1164" s="83"/>
      <c r="FU1164" s="83"/>
      <c r="FV1164" s="83"/>
      <c r="FW1164" s="83"/>
      <c r="FX1164" s="83"/>
      <c r="FY1164" s="83"/>
      <c r="FZ1164" s="83"/>
      <c r="GA1164" s="83"/>
      <c r="GB1164" s="83"/>
      <c r="GC1164" s="83"/>
      <c r="GD1164" s="83"/>
      <c r="GE1164" s="83"/>
      <c r="GF1164" s="83"/>
      <c r="GG1164" s="83"/>
      <c r="GH1164" s="83"/>
      <c r="GI1164" s="83"/>
      <c r="GJ1164" s="83"/>
      <c r="GK1164" s="83"/>
      <c r="GL1164" s="83"/>
      <c r="GM1164" s="83"/>
      <c r="GN1164" s="83"/>
      <c r="GO1164" s="83"/>
      <c r="GP1164" s="83"/>
      <c r="GQ1164" s="83"/>
      <c r="GR1164" s="83"/>
      <c r="GS1164" s="83"/>
      <c r="GT1164" s="83"/>
      <c r="GU1164" s="83"/>
      <c r="GV1164" s="83"/>
      <c r="GW1164" s="83"/>
      <c r="GX1164" s="83"/>
      <c r="GY1164" s="83"/>
      <c r="GZ1164" s="83"/>
      <c r="HA1164" s="83"/>
      <c r="HB1164" s="83"/>
      <c r="HC1164" s="83"/>
      <c r="HD1164" s="83"/>
      <c r="HE1164" s="83"/>
      <c r="HF1164" s="83"/>
      <c r="HG1164" s="83"/>
      <c r="HH1164" s="83"/>
      <c r="HI1164" s="83"/>
      <c r="HJ1164" s="83"/>
      <c r="HK1164" s="83"/>
      <c r="HL1164" s="83"/>
      <c r="HM1164" s="83"/>
      <c r="HN1164" s="83"/>
      <c r="HO1164" s="83"/>
      <c r="HP1164" s="83"/>
      <c r="HQ1164" s="83"/>
      <c r="HR1164" s="83"/>
      <c r="HS1164" s="83"/>
      <c r="HT1164" s="83"/>
      <c r="HU1164" s="83"/>
      <c r="HV1164" s="83"/>
      <c r="HW1164" s="83"/>
      <c r="HX1164" s="83"/>
      <c r="HY1164" s="83"/>
      <c r="HZ1164" s="83"/>
      <c r="IA1164" s="83"/>
      <c r="IB1164" s="83"/>
      <c r="IC1164" s="83"/>
      <c r="ID1164" s="83"/>
      <c r="IE1164" s="83"/>
      <c r="IF1164" s="83"/>
      <c r="IG1164" s="83"/>
      <c r="IH1164" s="83"/>
      <c r="II1164" s="83"/>
      <c r="IJ1164" s="83"/>
      <c r="IK1164" s="83"/>
      <c r="IL1164" s="83"/>
      <c r="IM1164" s="83"/>
      <c r="IN1164" s="83"/>
      <c r="IO1164" s="83"/>
      <c r="IP1164" s="83"/>
      <c r="IQ1164" s="83"/>
      <c r="IR1164" s="83"/>
      <c r="IS1164" s="83"/>
      <c r="IT1164" s="83"/>
      <c r="IU1164" s="83"/>
      <c r="IV1164" s="83"/>
      <c r="IW1164" s="83"/>
      <c r="IX1164" s="83"/>
      <c r="IY1164" s="83"/>
      <c r="IZ1164" s="83"/>
      <c r="JA1164" s="83"/>
      <c r="JB1164" s="83"/>
      <c r="JC1164" s="83"/>
      <c r="JD1164" s="83"/>
      <c r="JE1164" s="83"/>
    </row>
    <row r="1165" spans="1:265" s="8" customFormat="1" ht="15" customHeight="1" x14ac:dyDescent="0.2">
      <c r="A1165" s="573"/>
      <c r="B1165" s="131" t="s">
        <v>76</v>
      </c>
      <c r="C1165" s="132"/>
      <c r="D1165" s="345" t="s">
        <v>77</v>
      </c>
      <c r="E1165" s="191"/>
      <c r="F1165" s="991"/>
      <c r="G1165" s="992"/>
      <c r="H1165" s="345" t="s">
        <v>23</v>
      </c>
      <c r="I1165" s="345" t="s">
        <v>102</v>
      </c>
      <c r="J1165" s="345"/>
      <c r="K1165" s="409" t="s">
        <v>1289</v>
      </c>
      <c r="L1165" s="409"/>
      <c r="M1165" s="1118"/>
      <c r="N1165" s="1118"/>
      <c r="O1165" s="409"/>
      <c r="P1165" s="581"/>
      <c r="Q1165" s="582"/>
      <c r="R1165" s="582"/>
      <c r="S1165" s="582"/>
      <c r="T1165" s="582"/>
      <c r="U1165" s="582">
        <v>4</v>
      </c>
      <c r="V1165" s="582"/>
      <c r="W1165" s="583"/>
      <c r="X1165" s="228"/>
      <c r="Y1165" s="228"/>
      <c r="Z1165" s="112"/>
      <c r="AA1165" s="83"/>
      <c r="AB1165" s="83"/>
      <c r="AC1165" s="83" t="str">
        <f t="shared" si="28"/>
        <v/>
      </c>
      <c r="AD1165" s="83"/>
      <c r="AE1165" s="83"/>
      <c r="AF1165" s="83"/>
      <c r="AG1165" s="83"/>
      <c r="AH1165" s="83"/>
      <c r="AI1165" s="83"/>
      <c r="AJ1165" s="83"/>
      <c r="AK1165" s="83"/>
      <c r="AL1165" s="83"/>
      <c r="AM1165" s="83"/>
      <c r="AN1165" s="83"/>
      <c r="AO1165" s="83"/>
      <c r="AP1165" s="83"/>
      <c r="AQ1165" s="83"/>
      <c r="AR1165" s="83"/>
      <c r="AS1165" s="83"/>
      <c r="AT1165" s="83"/>
      <c r="AU1165" s="83"/>
      <c r="AV1165" s="83"/>
      <c r="AW1165" s="83"/>
      <c r="AX1165" s="83"/>
      <c r="AY1165" s="83"/>
      <c r="AZ1165" s="83"/>
      <c r="BA1165" s="83"/>
      <c r="BB1165" s="83"/>
      <c r="BC1165" s="83"/>
      <c r="BD1165" s="83"/>
      <c r="BE1165" s="83"/>
      <c r="BF1165" s="83"/>
      <c r="BG1165" s="83"/>
      <c r="BH1165" s="83"/>
      <c r="BI1165" s="83"/>
      <c r="BJ1165" s="83"/>
      <c r="BK1165" s="83"/>
      <c r="BL1165" s="83"/>
      <c r="BM1165" s="83"/>
      <c r="BN1165" s="83"/>
      <c r="BO1165" s="83"/>
      <c r="BP1165" s="83"/>
      <c r="BQ1165" s="83"/>
      <c r="BR1165" s="83"/>
      <c r="BS1165" s="83"/>
      <c r="BT1165" s="83"/>
      <c r="BU1165" s="83"/>
      <c r="BV1165" s="83"/>
      <c r="BW1165" s="83"/>
      <c r="BX1165" s="83"/>
      <c r="BY1165" s="83"/>
      <c r="BZ1165" s="83"/>
      <c r="CA1165" s="83"/>
      <c r="CB1165" s="83"/>
      <c r="CC1165" s="83"/>
      <c r="CD1165" s="83"/>
      <c r="CE1165" s="83"/>
      <c r="CF1165" s="83"/>
      <c r="CG1165" s="83"/>
      <c r="CH1165" s="83"/>
      <c r="CI1165" s="83"/>
      <c r="CJ1165" s="83"/>
      <c r="CK1165" s="83"/>
      <c r="CL1165" s="83"/>
      <c r="CM1165" s="83"/>
      <c r="CN1165" s="83"/>
      <c r="CO1165" s="83"/>
      <c r="CP1165" s="83"/>
      <c r="CQ1165" s="83"/>
      <c r="CR1165" s="83"/>
      <c r="CS1165" s="83"/>
      <c r="CT1165" s="83"/>
      <c r="CU1165" s="83"/>
      <c r="CV1165" s="83"/>
      <c r="CW1165" s="83"/>
      <c r="CX1165" s="83"/>
      <c r="CY1165" s="83"/>
      <c r="CZ1165" s="83"/>
      <c r="DA1165" s="83"/>
      <c r="DB1165" s="83"/>
      <c r="DC1165" s="83"/>
      <c r="DD1165" s="83"/>
      <c r="DE1165" s="83"/>
      <c r="DF1165" s="83"/>
      <c r="DG1165" s="83"/>
      <c r="DH1165" s="83"/>
      <c r="DI1165" s="83"/>
      <c r="DJ1165" s="83"/>
      <c r="DK1165" s="83"/>
      <c r="DL1165" s="83"/>
      <c r="DM1165" s="83"/>
      <c r="DN1165" s="83"/>
      <c r="DO1165" s="83"/>
      <c r="DP1165" s="83"/>
      <c r="DQ1165" s="83"/>
      <c r="DR1165" s="83"/>
      <c r="DS1165" s="83"/>
      <c r="DT1165" s="83"/>
      <c r="DU1165" s="83"/>
      <c r="DV1165" s="83"/>
      <c r="DW1165" s="83"/>
      <c r="DX1165" s="83"/>
      <c r="DY1165" s="83"/>
      <c r="DZ1165" s="83"/>
      <c r="EA1165" s="83"/>
      <c r="EB1165" s="83"/>
      <c r="EC1165" s="83"/>
      <c r="ED1165" s="83"/>
      <c r="EE1165" s="83"/>
      <c r="EF1165" s="83"/>
      <c r="EG1165" s="83"/>
      <c r="EH1165" s="83"/>
      <c r="EI1165" s="83"/>
      <c r="EJ1165" s="83"/>
      <c r="EK1165" s="83"/>
      <c r="EL1165" s="83"/>
      <c r="EM1165" s="83"/>
      <c r="EN1165" s="83"/>
      <c r="EO1165" s="83"/>
      <c r="EP1165" s="83"/>
      <c r="EQ1165" s="83"/>
      <c r="ER1165" s="83"/>
      <c r="ES1165" s="83"/>
      <c r="ET1165" s="83"/>
      <c r="EU1165" s="83"/>
      <c r="EV1165" s="83"/>
      <c r="EW1165" s="83"/>
      <c r="EX1165" s="83"/>
      <c r="EY1165" s="83"/>
      <c r="EZ1165" s="83"/>
      <c r="FA1165" s="83"/>
      <c r="FB1165" s="83"/>
      <c r="FC1165" s="83"/>
      <c r="FD1165" s="83"/>
      <c r="FE1165" s="83"/>
      <c r="FF1165" s="83"/>
      <c r="FG1165" s="83"/>
      <c r="FH1165" s="83"/>
      <c r="FI1165" s="83"/>
      <c r="FJ1165" s="83"/>
      <c r="FK1165" s="83"/>
      <c r="FL1165" s="83"/>
      <c r="FM1165" s="83"/>
      <c r="FN1165" s="83"/>
      <c r="FO1165" s="83"/>
      <c r="FP1165" s="83"/>
      <c r="FQ1165" s="83"/>
      <c r="FR1165" s="83"/>
      <c r="FS1165" s="83"/>
      <c r="FT1165" s="83"/>
      <c r="FU1165" s="83"/>
      <c r="FV1165" s="83"/>
      <c r="FW1165" s="83"/>
      <c r="FX1165" s="83"/>
      <c r="FY1165" s="83"/>
      <c r="FZ1165" s="83"/>
      <c r="GA1165" s="83"/>
      <c r="GB1165" s="83"/>
      <c r="GC1165" s="83"/>
      <c r="GD1165" s="83"/>
      <c r="GE1165" s="83"/>
      <c r="GF1165" s="83"/>
      <c r="GG1165" s="83"/>
      <c r="GH1165" s="83"/>
      <c r="GI1165" s="83"/>
      <c r="GJ1165" s="83"/>
      <c r="GK1165" s="83"/>
      <c r="GL1165" s="83"/>
      <c r="GM1165" s="83"/>
      <c r="GN1165" s="83"/>
      <c r="GO1165" s="83"/>
      <c r="GP1165" s="83"/>
      <c r="GQ1165" s="83"/>
      <c r="GR1165" s="83"/>
      <c r="GS1165" s="83"/>
      <c r="GT1165" s="83"/>
      <c r="GU1165" s="83"/>
      <c r="GV1165" s="83"/>
      <c r="GW1165" s="83"/>
      <c r="GX1165" s="83"/>
      <c r="GY1165" s="83"/>
      <c r="GZ1165" s="83"/>
      <c r="HA1165" s="83"/>
      <c r="HB1165" s="83"/>
      <c r="HC1165" s="83"/>
      <c r="HD1165" s="83"/>
      <c r="HE1165" s="83"/>
      <c r="HF1165" s="83"/>
      <c r="HG1165" s="83"/>
      <c r="HH1165" s="83"/>
      <c r="HI1165" s="83"/>
      <c r="HJ1165" s="83"/>
      <c r="HK1165" s="83"/>
      <c r="HL1165" s="83"/>
      <c r="HM1165" s="83"/>
      <c r="HN1165" s="83"/>
      <c r="HO1165" s="83"/>
      <c r="HP1165" s="83"/>
      <c r="HQ1165" s="83"/>
      <c r="HR1165" s="83"/>
      <c r="HS1165" s="83"/>
      <c r="HT1165" s="83"/>
      <c r="HU1165" s="83"/>
      <c r="HV1165" s="83"/>
      <c r="HW1165" s="83"/>
      <c r="HX1165" s="83"/>
      <c r="HY1165" s="83"/>
      <c r="HZ1165" s="83"/>
      <c r="IA1165" s="83"/>
      <c r="IB1165" s="83"/>
      <c r="IC1165" s="83"/>
      <c r="ID1165" s="83"/>
      <c r="IE1165" s="83"/>
      <c r="IF1165" s="83"/>
      <c r="IG1165" s="83"/>
      <c r="IH1165" s="83"/>
      <c r="II1165" s="83"/>
      <c r="IJ1165" s="83"/>
      <c r="IK1165" s="83"/>
      <c r="IL1165" s="83"/>
      <c r="IM1165" s="83"/>
      <c r="IN1165" s="83"/>
      <c r="IO1165" s="83"/>
      <c r="IP1165" s="83"/>
      <c r="IQ1165" s="83"/>
      <c r="IR1165" s="83"/>
      <c r="IS1165" s="83"/>
      <c r="IT1165" s="83"/>
      <c r="IU1165" s="83"/>
      <c r="IV1165" s="83"/>
      <c r="IW1165" s="83"/>
      <c r="IX1165" s="83"/>
      <c r="IY1165" s="83"/>
      <c r="IZ1165" s="83"/>
      <c r="JA1165" s="83"/>
      <c r="JB1165" s="83"/>
      <c r="JC1165" s="83"/>
      <c r="JD1165" s="83"/>
      <c r="JE1165" s="83"/>
    </row>
    <row r="1166" spans="1:265" s="8" customFormat="1" ht="15" customHeight="1" thickBot="1" x14ac:dyDescent="0.25">
      <c r="A1166" s="574"/>
      <c r="B1166" s="162" t="s">
        <v>76</v>
      </c>
      <c r="C1166" s="209"/>
      <c r="D1166" s="422" t="s">
        <v>77</v>
      </c>
      <c r="E1166" s="230"/>
      <c r="F1166" s="993"/>
      <c r="G1166" s="994"/>
      <c r="H1166" s="422" t="s">
        <v>23</v>
      </c>
      <c r="I1166" s="422" t="s">
        <v>102</v>
      </c>
      <c r="J1166" s="422"/>
      <c r="K1166" s="423" t="s">
        <v>1274</v>
      </c>
      <c r="L1166" s="423"/>
      <c r="M1166" s="1185"/>
      <c r="N1166" s="1185"/>
      <c r="O1166" s="423"/>
      <c r="P1166" s="614"/>
      <c r="Q1166" s="615"/>
      <c r="R1166" s="615"/>
      <c r="S1166" s="615"/>
      <c r="T1166" s="615">
        <v>22</v>
      </c>
      <c r="U1166" s="615"/>
      <c r="V1166" s="615"/>
      <c r="W1166" s="616"/>
      <c r="X1166" s="231">
        <f>SUM(P1160:W1166)</f>
        <v>40</v>
      </c>
      <c r="Y1166" s="231">
        <v>40</v>
      </c>
      <c r="Z1166" s="112"/>
      <c r="AA1166" s="83"/>
      <c r="AB1166" s="83"/>
      <c r="AC1166" s="83" t="str">
        <f t="shared" si="28"/>
        <v/>
      </c>
      <c r="AD1166" s="83"/>
      <c r="AE1166" s="83"/>
      <c r="AF1166" s="83"/>
      <c r="AG1166" s="83"/>
      <c r="AH1166" s="83"/>
      <c r="AI1166" s="83"/>
      <c r="AJ1166" s="83"/>
      <c r="AK1166" s="83"/>
      <c r="AL1166" s="83"/>
      <c r="AM1166" s="83"/>
      <c r="AN1166" s="83"/>
      <c r="AO1166" s="83"/>
      <c r="AP1166" s="83"/>
      <c r="AQ1166" s="83"/>
      <c r="AR1166" s="83"/>
      <c r="AS1166" s="83"/>
      <c r="AT1166" s="83"/>
      <c r="AU1166" s="83"/>
      <c r="AV1166" s="83"/>
      <c r="AW1166" s="83"/>
      <c r="AX1166" s="83"/>
      <c r="AY1166" s="83"/>
      <c r="AZ1166" s="83"/>
      <c r="BA1166" s="83"/>
      <c r="BB1166" s="83"/>
      <c r="BC1166" s="83"/>
      <c r="BD1166" s="83"/>
      <c r="BE1166" s="83"/>
      <c r="BF1166" s="83"/>
      <c r="BG1166" s="83"/>
      <c r="BH1166" s="83"/>
      <c r="BI1166" s="83"/>
      <c r="BJ1166" s="83"/>
      <c r="BK1166" s="83"/>
      <c r="BL1166" s="83"/>
      <c r="BM1166" s="83"/>
      <c r="BN1166" s="83"/>
      <c r="BO1166" s="83"/>
      <c r="BP1166" s="83"/>
      <c r="BQ1166" s="83"/>
      <c r="BR1166" s="83"/>
      <c r="BS1166" s="83"/>
      <c r="BT1166" s="83"/>
      <c r="BU1166" s="83"/>
      <c r="BV1166" s="83"/>
      <c r="BW1166" s="83"/>
      <c r="BX1166" s="83"/>
      <c r="BY1166" s="83"/>
      <c r="BZ1166" s="83"/>
      <c r="CA1166" s="83"/>
      <c r="CB1166" s="83"/>
      <c r="CC1166" s="83"/>
      <c r="CD1166" s="83"/>
      <c r="CE1166" s="83"/>
      <c r="CF1166" s="83"/>
      <c r="CG1166" s="83"/>
      <c r="CH1166" s="83"/>
      <c r="CI1166" s="83"/>
      <c r="CJ1166" s="83"/>
      <c r="CK1166" s="83"/>
      <c r="CL1166" s="83"/>
      <c r="CM1166" s="83"/>
      <c r="CN1166" s="83"/>
      <c r="CO1166" s="83"/>
      <c r="CP1166" s="83"/>
      <c r="CQ1166" s="83"/>
      <c r="CR1166" s="83"/>
      <c r="CS1166" s="83"/>
      <c r="CT1166" s="83"/>
      <c r="CU1166" s="83"/>
      <c r="CV1166" s="83"/>
      <c r="CW1166" s="83"/>
      <c r="CX1166" s="83"/>
      <c r="CY1166" s="83"/>
      <c r="CZ1166" s="83"/>
      <c r="DA1166" s="83"/>
      <c r="DB1166" s="83"/>
      <c r="DC1166" s="83"/>
      <c r="DD1166" s="83"/>
      <c r="DE1166" s="83"/>
      <c r="DF1166" s="83"/>
      <c r="DG1166" s="83"/>
      <c r="DH1166" s="83"/>
      <c r="DI1166" s="83"/>
      <c r="DJ1166" s="83"/>
      <c r="DK1166" s="83"/>
      <c r="DL1166" s="83"/>
      <c r="DM1166" s="83"/>
      <c r="DN1166" s="83"/>
      <c r="DO1166" s="83"/>
      <c r="DP1166" s="83"/>
      <c r="DQ1166" s="83"/>
      <c r="DR1166" s="83"/>
      <c r="DS1166" s="83"/>
      <c r="DT1166" s="83"/>
      <c r="DU1166" s="83"/>
      <c r="DV1166" s="83"/>
      <c r="DW1166" s="83"/>
      <c r="DX1166" s="83"/>
      <c r="DY1166" s="83"/>
      <c r="DZ1166" s="83"/>
      <c r="EA1166" s="83"/>
      <c r="EB1166" s="83"/>
      <c r="EC1166" s="83"/>
      <c r="ED1166" s="83"/>
      <c r="EE1166" s="83"/>
      <c r="EF1166" s="83"/>
      <c r="EG1166" s="83"/>
      <c r="EH1166" s="83"/>
      <c r="EI1166" s="83"/>
      <c r="EJ1166" s="83"/>
      <c r="EK1166" s="83"/>
      <c r="EL1166" s="83"/>
      <c r="EM1166" s="83"/>
      <c r="EN1166" s="83"/>
      <c r="EO1166" s="83"/>
      <c r="EP1166" s="83"/>
      <c r="EQ1166" s="83"/>
      <c r="ER1166" s="83"/>
      <c r="ES1166" s="83"/>
      <c r="ET1166" s="83"/>
      <c r="EU1166" s="83"/>
      <c r="EV1166" s="83"/>
      <c r="EW1166" s="83"/>
      <c r="EX1166" s="83"/>
      <c r="EY1166" s="83"/>
      <c r="EZ1166" s="83"/>
      <c r="FA1166" s="83"/>
      <c r="FB1166" s="83"/>
      <c r="FC1166" s="83"/>
      <c r="FD1166" s="83"/>
      <c r="FE1166" s="83"/>
      <c r="FF1166" s="83"/>
      <c r="FG1166" s="83"/>
      <c r="FH1166" s="83"/>
      <c r="FI1166" s="83"/>
      <c r="FJ1166" s="83"/>
      <c r="FK1166" s="83"/>
      <c r="FL1166" s="83"/>
      <c r="FM1166" s="83"/>
      <c r="FN1166" s="83"/>
      <c r="FO1166" s="83"/>
      <c r="FP1166" s="83"/>
      <c r="FQ1166" s="83"/>
      <c r="FR1166" s="83"/>
      <c r="FS1166" s="83"/>
      <c r="FT1166" s="83"/>
      <c r="FU1166" s="83"/>
      <c r="FV1166" s="83"/>
      <c r="FW1166" s="83"/>
      <c r="FX1166" s="83"/>
      <c r="FY1166" s="83"/>
      <c r="FZ1166" s="83"/>
      <c r="GA1166" s="83"/>
      <c r="GB1166" s="83"/>
      <c r="GC1166" s="83"/>
      <c r="GD1166" s="83"/>
      <c r="GE1166" s="83"/>
      <c r="GF1166" s="83"/>
      <c r="GG1166" s="83"/>
      <c r="GH1166" s="83"/>
      <c r="GI1166" s="83"/>
      <c r="GJ1166" s="83"/>
      <c r="GK1166" s="83"/>
      <c r="GL1166" s="83"/>
      <c r="GM1166" s="83"/>
      <c r="GN1166" s="83"/>
      <c r="GO1166" s="83"/>
      <c r="GP1166" s="83"/>
      <c r="GQ1166" s="83"/>
      <c r="GR1166" s="83"/>
      <c r="GS1166" s="83"/>
      <c r="GT1166" s="83"/>
      <c r="GU1166" s="83"/>
      <c r="GV1166" s="83"/>
      <c r="GW1166" s="83"/>
      <c r="GX1166" s="83"/>
      <c r="GY1166" s="83"/>
      <c r="GZ1166" s="83"/>
      <c r="HA1166" s="83"/>
      <c r="HB1166" s="83"/>
      <c r="HC1166" s="83"/>
      <c r="HD1166" s="83"/>
      <c r="HE1166" s="83"/>
      <c r="HF1166" s="83"/>
      <c r="HG1166" s="83"/>
      <c r="HH1166" s="83"/>
      <c r="HI1166" s="83"/>
      <c r="HJ1166" s="83"/>
      <c r="HK1166" s="83"/>
      <c r="HL1166" s="83"/>
      <c r="HM1166" s="83"/>
      <c r="HN1166" s="83"/>
      <c r="HO1166" s="83"/>
      <c r="HP1166" s="83"/>
      <c r="HQ1166" s="83"/>
      <c r="HR1166" s="83"/>
      <c r="HS1166" s="83"/>
      <c r="HT1166" s="83"/>
      <c r="HU1166" s="83"/>
      <c r="HV1166" s="83"/>
      <c r="HW1166" s="83"/>
      <c r="HX1166" s="83"/>
      <c r="HY1166" s="83"/>
      <c r="HZ1166" s="83"/>
      <c r="IA1166" s="83"/>
      <c r="IB1166" s="83"/>
      <c r="IC1166" s="83"/>
      <c r="ID1166" s="83"/>
      <c r="IE1166" s="83"/>
      <c r="IF1166" s="83"/>
      <c r="IG1166" s="83"/>
      <c r="IH1166" s="83"/>
      <c r="II1166" s="83"/>
      <c r="IJ1166" s="83"/>
      <c r="IK1166" s="83"/>
      <c r="IL1166" s="83"/>
      <c r="IM1166" s="83"/>
      <c r="IN1166" s="83"/>
      <c r="IO1166" s="83"/>
      <c r="IP1166" s="83"/>
      <c r="IQ1166" s="83"/>
      <c r="IR1166" s="83"/>
      <c r="IS1166" s="83"/>
      <c r="IT1166" s="83"/>
      <c r="IU1166" s="83"/>
      <c r="IV1166" s="83"/>
      <c r="IW1166" s="83"/>
      <c r="IX1166" s="83"/>
      <c r="IY1166" s="83"/>
      <c r="IZ1166" s="83"/>
      <c r="JA1166" s="83"/>
      <c r="JB1166" s="83"/>
      <c r="JC1166" s="83"/>
      <c r="JD1166" s="83"/>
      <c r="JE1166" s="83"/>
    </row>
    <row r="1167" spans="1:265" s="8" customFormat="1" ht="15" customHeight="1" x14ac:dyDescent="0.2">
      <c r="A1167" s="180">
        <f>+A1160+1</f>
        <v>123</v>
      </c>
      <c r="B1167" s="1086" t="s">
        <v>477</v>
      </c>
      <c r="C1167" s="214" t="s">
        <v>35</v>
      </c>
      <c r="D1167" s="350" t="s">
        <v>1041</v>
      </c>
      <c r="E1167" s="215" t="s">
        <v>670</v>
      </c>
      <c r="F1167" s="1042" t="s">
        <v>627</v>
      </c>
      <c r="G1167" s="1043" t="s">
        <v>1042</v>
      </c>
      <c r="H1167" s="350" t="s">
        <v>445</v>
      </c>
      <c r="I1167" s="350" t="s">
        <v>515</v>
      </c>
      <c r="J1167" s="350"/>
      <c r="K1167" s="378" t="s">
        <v>571</v>
      </c>
      <c r="L1167" s="378" t="s">
        <v>614</v>
      </c>
      <c r="M1167" s="1138" t="s">
        <v>574</v>
      </c>
      <c r="N1167" s="1138" t="s">
        <v>24</v>
      </c>
      <c r="O1167" s="378" t="s">
        <v>1379</v>
      </c>
      <c r="P1167" s="623">
        <v>4</v>
      </c>
      <c r="Q1167" s="624"/>
      <c r="R1167" s="624"/>
      <c r="S1167" s="624"/>
      <c r="T1167" s="624"/>
      <c r="U1167" s="624"/>
      <c r="V1167" s="624"/>
      <c r="W1167" s="625"/>
      <c r="X1167" s="216"/>
      <c r="Y1167" s="216"/>
      <c r="Z1167" s="112" t="str">
        <f>C1167</f>
        <v>TC</v>
      </c>
      <c r="AA1167" s="83" t="s">
        <v>1473</v>
      </c>
      <c r="AB1167" s="83" t="s">
        <v>1480</v>
      </c>
      <c r="AC1167" s="83">
        <f t="shared" si="28"/>
        <v>19</v>
      </c>
      <c r="AD1167" s="83"/>
      <c r="AE1167" s="83"/>
      <c r="AF1167" s="83"/>
      <c r="AG1167" s="83"/>
      <c r="AH1167" s="83"/>
      <c r="AI1167" s="83"/>
      <c r="AJ1167" s="83"/>
      <c r="AK1167" s="83"/>
      <c r="AL1167" s="83"/>
      <c r="AM1167" s="83"/>
      <c r="AN1167" s="83"/>
      <c r="AO1167" s="83"/>
      <c r="AP1167" s="83"/>
      <c r="AQ1167" s="83"/>
      <c r="AR1167" s="83"/>
      <c r="AS1167" s="83"/>
      <c r="AT1167" s="83"/>
      <c r="AU1167" s="83"/>
      <c r="AV1167" s="83"/>
      <c r="AW1167" s="83"/>
      <c r="AX1167" s="83"/>
      <c r="AY1167" s="83"/>
      <c r="AZ1167" s="83"/>
      <c r="BA1167" s="83"/>
      <c r="BB1167" s="83"/>
      <c r="BC1167" s="83"/>
      <c r="BD1167" s="83"/>
      <c r="BE1167" s="83"/>
      <c r="BF1167" s="83"/>
      <c r="BG1167" s="83"/>
      <c r="BH1167" s="83"/>
      <c r="BI1167" s="83"/>
      <c r="BJ1167" s="83"/>
      <c r="BK1167" s="83"/>
      <c r="BL1167" s="83"/>
      <c r="BM1167" s="83"/>
      <c r="BN1167" s="83"/>
      <c r="BO1167" s="83"/>
      <c r="BP1167" s="83"/>
      <c r="BQ1167" s="83"/>
      <c r="BR1167" s="83"/>
      <c r="BS1167" s="83"/>
      <c r="BT1167" s="83"/>
      <c r="BU1167" s="83"/>
      <c r="BV1167" s="83"/>
      <c r="BW1167" s="83"/>
      <c r="BX1167" s="83"/>
      <c r="BY1167" s="83"/>
      <c r="BZ1167" s="83"/>
      <c r="CA1167" s="83"/>
      <c r="CB1167" s="83"/>
      <c r="CC1167" s="83"/>
      <c r="CD1167" s="83"/>
      <c r="CE1167" s="83"/>
      <c r="CF1167" s="83"/>
      <c r="CG1167" s="83"/>
      <c r="CH1167" s="83"/>
      <c r="CI1167" s="83"/>
      <c r="CJ1167" s="83"/>
      <c r="CK1167" s="83"/>
      <c r="CL1167" s="83"/>
      <c r="CM1167" s="83"/>
      <c r="CN1167" s="83"/>
      <c r="CO1167" s="83"/>
      <c r="CP1167" s="83"/>
      <c r="CQ1167" s="83"/>
      <c r="CR1167" s="83"/>
      <c r="CS1167" s="83"/>
      <c r="CT1167" s="83"/>
      <c r="CU1167" s="83"/>
      <c r="CV1167" s="83"/>
      <c r="CW1167" s="83"/>
      <c r="CX1167" s="83"/>
      <c r="CY1167" s="83"/>
      <c r="CZ1167" s="83"/>
      <c r="DA1167" s="83"/>
      <c r="DB1167" s="83"/>
      <c r="DC1167" s="83"/>
      <c r="DD1167" s="83"/>
      <c r="DE1167" s="83"/>
      <c r="DF1167" s="83"/>
      <c r="DG1167" s="83"/>
      <c r="DH1167" s="83"/>
      <c r="DI1167" s="83"/>
      <c r="DJ1167" s="83"/>
      <c r="DK1167" s="83"/>
      <c r="DL1167" s="83"/>
      <c r="DM1167" s="83"/>
      <c r="DN1167" s="83"/>
      <c r="DO1167" s="83"/>
      <c r="DP1167" s="83"/>
      <c r="DQ1167" s="83"/>
      <c r="DR1167" s="83"/>
      <c r="DS1167" s="83"/>
      <c r="DT1167" s="83"/>
      <c r="DU1167" s="83"/>
      <c r="DV1167" s="83"/>
      <c r="DW1167" s="83"/>
      <c r="DX1167" s="83"/>
      <c r="DY1167" s="83"/>
      <c r="DZ1167" s="83"/>
      <c r="EA1167" s="83"/>
      <c r="EB1167" s="83"/>
      <c r="EC1167" s="83"/>
      <c r="ED1167" s="83"/>
      <c r="EE1167" s="83"/>
      <c r="EF1167" s="83"/>
      <c r="EG1167" s="83"/>
      <c r="EH1167" s="83"/>
      <c r="EI1167" s="83"/>
      <c r="EJ1167" s="83"/>
      <c r="EK1167" s="83"/>
      <c r="EL1167" s="83"/>
      <c r="EM1167" s="83"/>
      <c r="EN1167" s="83"/>
      <c r="EO1167" s="83"/>
      <c r="EP1167" s="83"/>
      <c r="EQ1167" s="83"/>
      <c r="ER1167" s="83"/>
      <c r="ES1167" s="83"/>
      <c r="ET1167" s="83"/>
      <c r="EU1167" s="83"/>
      <c r="EV1167" s="83"/>
      <c r="EW1167" s="83"/>
      <c r="EX1167" s="83"/>
      <c r="EY1167" s="83"/>
      <c r="EZ1167" s="83"/>
      <c r="FA1167" s="83"/>
      <c r="FB1167" s="83"/>
      <c r="FC1167" s="83"/>
      <c r="FD1167" s="83"/>
      <c r="FE1167" s="83"/>
      <c r="FF1167" s="83"/>
      <c r="FG1167" s="83"/>
      <c r="FH1167" s="83"/>
      <c r="FI1167" s="83"/>
      <c r="FJ1167" s="83"/>
      <c r="FK1167" s="83"/>
      <c r="FL1167" s="83"/>
      <c r="FM1167" s="83"/>
      <c r="FN1167" s="83"/>
      <c r="FO1167" s="83"/>
      <c r="FP1167" s="83"/>
      <c r="FQ1167" s="83"/>
      <c r="FR1167" s="83"/>
      <c r="FS1167" s="83"/>
      <c r="FT1167" s="83"/>
      <c r="FU1167" s="83"/>
      <c r="FV1167" s="83"/>
      <c r="FW1167" s="83"/>
      <c r="FX1167" s="83"/>
      <c r="FY1167" s="83"/>
      <c r="FZ1167" s="83"/>
      <c r="GA1167" s="83"/>
      <c r="GB1167" s="83"/>
      <c r="GC1167" s="83"/>
      <c r="GD1167" s="83"/>
      <c r="GE1167" s="83"/>
      <c r="GF1167" s="83"/>
      <c r="GG1167" s="83"/>
      <c r="GH1167" s="83"/>
      <c r="GI1167" s="83"/>
      <c r="GJ1167" s="83"/>
      <c r="GK1167" s="83"/>
      <c r="GL1167" s="83"/>
      <c r="GM1167" s="83"/>
      <c r="GN1167" s="83"/>
      <c r="GO1167" s="83"/>
      <c r="GP1167" s="83"/>
      <c r="GQ1167" s="83"/>
      <c r="GR1167" s="83"/>
      <c r="GS1167" s="83"/>
      <c r="GT1167" s="83"/>
      <c r="GU1167" s="83"/>
      <c r="GV1167" s="83"/>
      <c r="GW1167" s="83"/>
      <c r="GX1167" s="83"/>
      <c r="GY1167" s="83"/>
      <c r="GZ1167" s="83"/>
      <c r="HA1167" s="83"/>
      <c r="HB1167" s="83"/>
      <c r="HC1167" s="83"/>
      <c r="HD1167" s="83"/>
      <c r="HE1167" s="83"/>
      <c r="HF1167" s="83"/>
      <c r="HG1167" s="83"/>
      <c r="HH1167" s="83"/>
      <c r="HI1167" s="83"/>
      <c r="HJ1167" s="83"/>
      <c r="HK1167" s="83"/>
      <c r="HL1167" s="83"/>
      <c r="HM1167" s="83"/>
      <c r="HN1167" s="83"/>
      <c r="HO1167" s="83"/>
      <c r="HP1167" s="83"/>
      <c r="HQ1167" s="83"/>
      <c r="HR1167" s="83"/>
      <c r="HS1167" s="83"/>
      <c r="HT1167" s="83"/>
      <c r="HU1167" s="83"/>
      <c r="HV1167" s="83"/>
      <c r="HW1167" s="83"/>
      <c r="HX1167" s="83"/>
      <c r="HY1167" s="83"/>
      <c r="HZ1167" s="83"/>
      <c r="IA1167" s="83"/>
      <c r="IB1167" s="83"/>
      <c r="IC1167" s="83"/>
      <c r="ID1167" s="83"/>
      <c r="IE1167" s="83"/>
      <c r="IF1167" s="83"/>
      <c r="IG1167" s="83"/>
      <c r="IH1167" s="83"/>
      <c r="II1167" s="83"/>
      <c r="IJ1167" s="83"/>
      <c r="IK1167" s="83"/>
      <c r="IL1167" s="83"/>
      <c r="IM1167" s="83"/>
      <c r="IN1167" s="83"/>
      <c r="IO1167" s="83"/>
      <c r="IP1167" s="83"/>
      <c r="IQ1167" s="83"/>
      <c r="IR1167" s="83"/>
      <c r="IS1167" s="83"/>
      <c r="IT1167" s="83"/>
      <c r="IU1167" s="83"/>
      <c r="IV1167" s="83"/>
      <c r="IW1167" s="83"/>
      <c r="IX1167" s="83"/>
      <c r="IY1167" s="83"/>
      <c r="IZ1167" s="83"/>
      <c r="JA1167" s="83"/>
      <c r="JB1167" s="83"/>
      <c r="JC1167" s="83"/>
      <c r="JD1167" s="83"/>
      <c r="JE1167" s="83"/>
    </row>
    <row r="1168" spans="1:265" s="8" customFormat="1" ht="15" customHeight="1" x14ac:dyDescent="0.2">
      <c r="A1168" s="173"/>
      <c r="B1168" s="131" t="s">
        <v>477</v>
      </c>
      <c r="C1168" s="217"/>
      <c r="D1168" s="329" t="s">
        <v>1041</v>
      </c>
      <c r="E1168" s="117"/>
      <c r="F1168" s="1044"/>
      <c r="G1168" s="1045"/>
      <c r="H1168" s="329" t="s">
        <v>445</v>
      </c>
      <c r="I1168" s="329" t="s">
        <v>515</v>
      </c>
      <c r="J1168" s="329"/>
      <c r="K1168" s="379" t="s">
        <v>571</v>
      </c>
      <c r="L1168" s="379" t="s">
        <v>614</v>
      </c>
      <c r="M1168" s="1139" t="s">
        <v>574</v>
      </c>
      <c r="N1168" s="1139" t="s">
        <v>101</v>
      </c>
      <c r="O1168" s="379" t="s">
        <v>1379</v>
      </c>
      <c r="P1168" s="626">
        <v>4</v>
      </c>
      <c r="Q1168" s="627"/>
      <c r="R1168" s="627"/>
      <c r="S1168" s="627"/>
      <c r="T1168" s="627"/>
      <c r="U1168" s="627"/>
      <c r="V1168" s="627"/>
      <c r="W1168" s="628"/>
      <c r="X1168" s="219"/>
      <c r="Y1168" s="219"/>
      <c r="Z1168" s="112"/>
      <c r="AA1168" s="83"/>
      <c r="AB1168" s="83"/>
      <c r="AC1168" s="83" t="str">
        <f t="shared" si="28"/>
        <v/>
      </c>
      <c r="AD1168" s="83"/>
      <c r="AE1168" s="83"/>
      <c r="AF1168" s="83"/>
      <c r="AG1168" s="83"/>
      <c r="AH1168" s="83"/>
      <c r="AI1168" s="83"/>
      <c r="AJ1168" s="83"/>
      <c r="AK1168" s="83"/>
      <c r="AL1168" s="83"/>
      <c r="AM1168" s="83"/>
      <c r="AN1168" s="83"/>
      <c r="AO1168" s="83"/>
      <c r="AP1168" s="83"/>
      <c r="AQ1168" s="83"/>
      <c r="AR1168" s="83"/>
      <c r="AS1168" s="83"/>
      <c r="AT1168" s="83"/>
      <c r="AU1168" s="83"/>
      <c r="AV1168" s="83"/>
      <c r="AW1168" s="83"/>
      <c r="AX1168" s="83"/>
      <c r="AY1168" s="83"/>
      <c r="AZ1168" s="83"/>
      <c r="BA1168" s="83"/>
      <c r="BB1168" s="83"/>
      <c r="BC1168" s="83"/>
      <c r="BD1168" s="83"/>
      <c r="BE1168" s="83"/>
      <c r="BF1168" s="83"/>
      <c r="BG1168" s="83"/>
      <c r="BH1168" s="83"/>
      <c r="BI1168" s="83"/>
      <c r="BJ1168" s="83"/>
      <c r="BK1168" s="83"/>
      <c r="BL1168" s="83"/>
      <c r="BM1168" s="83"/>
      <c r="BN1168" s="83"/>
      <c r="BO1168" s="83"/>
      <c r="BP1168" s="83"/>
      <c r="BQ1168" s="83"/>
      <c r="BR1168" s="83"/>
      <c r="BS1168" s="83"/>
      <c r="BT1168" s="83"/>
      <c r="BU1168" s="83"/>
      <c r="BV1168" s="83"/>
      <c r="BW1168" s="83"/>
      <c r="BX1168" s="83"/>
      <c r="BY1168" s="83"/>
      <c r="BZ1168" s="83"/>
      <c r="CA1168" s="83"/>
      <c r="CB1168" s="83"/>
      <c r="CC1168" s="83"/>
      <c r="CD1168" s="83"/>
      <c r="CE1168" s="83"/>
      <c r="CF1168" s="83"/>
      <c r="CG1168" s="83"/>
      <c r="CH1168" s="83"/>
      <c r="CI1168" s="83"/>
      <c r="CJ1168" s="83"/>
      <c r="CK1168" s="83"/>
      <c r="CL1168" s="83"/>
      <c r="CM1168" s="83"/>
      <c r="CN1168" s="83"/>
      <c r="CO1168" s="83"/>
      <c r="CP1168" s="83"/>
      <c r="CQ1168" s="83"/>
      <c r="CR1168" s="83"/>
      <c r="CS1168" s="83"/>
      <c r="CT1168" s="83"/>
      <c r="CU1168" s="83"/>
      <c r="CV1168" s="83"/>
      <c r="CW1168" s="83"/>
      <c r="CX1168" s="83"/>
      <c r="CY1168" s="83"/>
      <c r="CZ1168" s="83"/>
      <c r="DA1168" s="83"/>
      <c r="DB1168" s="83"/>
      <c r="DC1168" s="83"/>
      <c r="DD1168" s="83"/>
      <c r="DE1168" s="83"/>
      <c r="DF1168" s="83"/>
      <c r="DG1168" s="83"/>
      <c r="DH1168" s="83"/>
      <c r="DI1168" s="83"/>
      <c r="DJ1168" s="83"/>
      <c r="DK1168" s="83"/>
      <c r="DL1168" s="83"/>
      <c r="DM1168" s="83"/>
      <c r="DN1168" s="83"/>
      <c r="DO1168" s="83"/>
      <c r="DP1168" s="83"/>
      <c r="DQ1168" s="83"/>
      <c r="DR1168" s="83"/>
      <c r="DS1168" s="83"/>
      <c r="DT1168" s="83"/>
      <c r="DU1168" s="83"/>
      <c r="DV1168" s="83"/>
      <c r="DW1168" s="83"/>
      <c r="DX1168" s="83"/>
      <c r="DY1168" s="83"/>
      <c r="DZ1168" s="83"/>
      <c r="EA1168" s="83"/>
      <c r="EB1168" s="83"/>
      <c r="EC1168" s="83"/>
      <c r="ED1168" s="83"/>
      <c r="EE1168" s="83"/>
      <c r="EF1168" s="83"/>
      <c r="EG1168" s="83"/>
      <c r="EH1168" s="83"/>
      <c r="EI1168" s="83"/>
      <c r="EJ1168" s="83"/>
      <c r="EK1168" s="83"/>
      <c r="EL1168" s="83"/>
      <c r="EM1168" s="83"/>
      <c r="EN1168" s="83"/>
      <c r="EO1168" s="83"/>
      <c r="EP1168" s="83"/>
      <c r="EQ1168" s="83"/>
      <c r="ER1168" s="83"/>
      <c r="ES1168" s="83"/>
      <c r="ET1168" s="83"/>
      <c r="EU1168" s="83"/>
      <c r="EV1168" s="83"/>
      <c r="EW1168" s="83"/>
      <c r="EX1168" s="83"/>
      <c r="EY1168" s="83"/>
      <c r="EZ1168" s="83"/>
      <c r="FA1168" s="83"/>
      <c r="FB1168" s="83"/>
      <c r="FC1168" s="83"/>
      <c r="FD1168" s="83"/>
      <c r="FE1168" s="83"/>
      <c r="FF1168" s="83"/>
      <c r="FG1168" s="83"/>
      <c r="FH1168" s="83"/>
      <c r="FI1168" s="83"/>
      <c r="FJ1168" s="83"/>
      <c r="FK1168" s="83"/>
      <c r="FL1168" s="83"/>
      <c r="FM1168" s="83"/>
      <c r="FN1168" s="83"/>
      <c r="FO1168" s="83"/>
      <c r="FP1168" s="83"/>
      <c r="FQ1168" s="83"/>
      <c r="FR1168" s="83"/>
      <c r="FS1168" s="83"/>
      <c r="FT1168" s="83"/>
      <c r="FU1168" s="83"/>
      <c r="FV1168" s="83"/>
      <c r="FW1168" s="83"/>
      <c r="FX1168" s="83"/>
      <c r="FY1168" s="83"/>
      <c r="FZ1168" s="83"/>
      <c r="GA1168" s="83"/>
      <c r="GB1168" s="83"/>
      <c r="GC1168" s="83"/>
      <c r="GD1168" s="83"/>
      <c r="GE1168" s="83"/>
      <c r="GF1168" s="83"/>
      <c r="GG1168" s="83"/>
      <c r="GH1168" s="83"/>
      <c r="GI1168" s="83"/>
      <c r="GJ1168" s="83"/>
      <c r="GK1168" s="83"/>
      <c r="GL1168" s="83"/>
      <c r="GM1168" s="83"/>
      <c r="GN1168" s="83"/>
      <c r="GO1168" s="83"/>
      <c r="GP1168" s="83"/>
      <c r="GQ1168" s="83"/>
      <c r="GR1168" s="83"/>
      <c r="GS1168" s="83"/>
      <c r="GT1168" s="83"/>
      <c r="GU1168" s="83"/>
      <c r="GV1168" s="83"/>
      <c r="GW1168" s="83"/>
      <c r="GX1168" s="83"/>
      <c r="GY1168" s="83"/>
      <c r="GZ1168" s="83"/>
      <c r="HA1168" s="83"/>
      <c r="HB1168" s="83"/>
      <c r="HC1168" s="83"/>
      <c r="HD1168" s="83"/>
      <c r="HE1168" s="83"/>
      <c r="HF1168" s="83"/>
      <c r="HG1168" s="83"/>
      <c r="HH1168" s="83"/>
      <c r="HI1168" s="83"/>
      <c r="HJ1168" s="83"/>
      <c r="HK1168" s="83"/>
      <c r="HL1168" s="83"/>
      <c r="HM1168" s="83"/>
      <c r="HN1168" s="83"/>
      <c r="HO1168" s="83"/>
      <c r="HP1168" s="83"/>
      <c r="HQ1168" s="83"/>
      <c r="HR1168" s="83"/>
      <c r="HS1168" s="83"/>
      <c r="HT1168" s="83"/>
      <c r="HU1168" s="83"/>
      <c r="HV1168" s="83"/>
      <c r="HW1168" s="83"/>
      <c r="HX1168" s="83"/>
      <c r="HY1168" s="83"/>
      <c r="HZ1168" s="83"/>
      <c r="IA1168" s="83"/>
      <c r="IB1168" s="83"/>
      <c r="IC1168" s="83"/>
      <c r="ID1168" s="83"/>
      <c r="IE1168" s="83"/>
      <c r="IF1168" s="83"/>
      <c r="IG1168" s="83"/>
      <c r="IH1168" s="83"/>
      <c r="II1168" s="83"/>
      <c r="IJ1168" s="83"/>
      <c r="IK1168" s="83"/>
      <c r="IL1168" s="83"/>
      <c r="IM1168" s="83"/>
      <c r="IN1168" s="83"/>
      <c r="IO1168" s="83"/>
      <c r="IP1168" s="83"/>
      <c r="IQ1168" s="83"/>
      <c r="IR1168" s="83"/>
      <c r="IS1168" s="83"/>
      <c r="IT1168" s="83"/>
      <c r="IU1168" s="83"/>
      <c r="IV1168" s="83"/>
      <c r="IW1168" s="83"/>
      <c r="IX1168" s="83"/>
      <c r="IY1168" s="83"/>
      <c r="IZ1168" s="83"/>
      <c r="JA1168" s="83"/>
      <c r="JB1168" s="83"/>
      <c r="JC1168" s="83"/>
      <c r="JD1168" s="83"/>
      <c r="JE1168" s="83"/>
    </row>
    <row r="1169" spans="1:265" s="8" customFormat="1" ht="15" customHeight="1" x14ac:dyDescent="0.2">
      <c r="A1169" s="173"/>
      <c r="B1169" s="131" t="s">
        <v>477</v>
      </c>
      <c r="C1169" s="217"/>
      <c r="D1169" s="329" t="s">
        <v>1041</v>
      </c>
      <c r="E1169" s="117"/>
      <c r="F1169" s="1044"/>
      <c r="G1169" s="1045"/>
      <c r="H1169" s="329" t="s">
        <v>445</v>
      </c>
      <c r="I1169" s="329" t="s">
        <v>515</v>
      </c>
      <c r="J1169" s="329"/>
      <c r="K1169" s="379" t="s">
        <v>572</v>
      </c>
      <c r="L1169" s="379" t="s">
        <v>614</v>
      </c>
      <c r="M1169" s="1139" t="s">
        <v>451</v>
      </c>
      <c r="N1169" s="1139" t="s">
        <v>24</v>
      </c>
      <c r="O1169" s="379" t="s">
        <v>1379</v>
      </c>
      <c r="P1169" s="626">
        <v>4</v>
      </c>
      <c r="Q1169" s="627"/>
      <c r="R1169" s="627"/>
      <c r="S1169" s="627"/>
      <c r="T1169" s="627"/>
      <c r="U1169" s="627"/>
      <c r="V1169" s="627"/>
      <c r="W1169" s="628"/>
      <c r="X1169" s="219"/>
      <c r="Y1169" s="219"/>
      <c r="Z1169" s="112"/>
      <c r="AA1169" s="83"/>
      <c r="AB1169" s="83"/>
      <c r="AC1169" s="83" t="str">
        <f t="shared" si="28"/>
        <v/>
      </c>
      <c r="AD1169" s="83"/>
      <c r="AE1169" s="83"/>
      <c r="AF1169" s="83"/>
      <c r="AG1169" s="83"/>
      <c r="AH1169" s="83"/>
      <c r="AI1169" s="83"/>
      <c r="AJ1169" s="83"/>
      <c r="AK1169" s="83"/>
      <c r="AL1169" s="83"/>
      <c r="AM1169" s="83"/>
      <c r="AN1169" s="83"/>
      <c r="AO1169" s="83"/>
      <c r="AP1169" s="83"/>
      <c r="AQ1169" s="83"/>
      <c r="AR1169" s="83"/>
      <c r="AS1169" s="83"/>
      <c r="AT1169" s="83"/>
      <c r="AU1169" s="83"/>
      <c r="AV1169" s="83"/>
      <c r="AW1169" s="83"/>
      <c r="AX1169" s="83"/>
      <c r="AY1169" s="83"/>
      <c r="AZ1169" s="83"/>
      <c r="BA1169" s="83"/>
      <c r="BB1169" s="83"/>
      <c r="BC1169" s="83"/>
      <c r="BD1169" s="83"/>
      <c r="BE1169" s="83"/>
      <c r="BF1169" s="83"/>
      <c r="BG1169" s="83"/>
      <c r="BH1169" s="83"/>
      <c r="BI1169" s="83"/>
      <c r="BJ1169" s="83"/>
      <c r="BK1169" s="83"/>
      <c r="BL1169" s="83"/>
      <c r="BM1169" s="83"/>
      <c r="BN1169" s="83"/>
      <c r="BO1169" s="83"/>
      <c r="BP1169" s="83"/>
      <c r="BQ1169" s="83"/>
      <c r="BR1169" s="83"/>
      <c r="BS1169" s="83"/>
      <c r="BT1169" s="83"/>
      <c r="BU1169" s="83"/>
      <c r="BV1169" s="83"/>
      <c r="BW1169" s="83"/>
      <c r="BX1169" s="83"/>
      <c r="BY1169" s="83"/>
      <c r="BZ1169" s="83"/>
      <c r="CA1169" s="83"/>
      <c r="CB1169" s="83"/>
      <c r="CC1169" s="83"/>
      <c r="CD1169" s="83"/>
      <c r="CE1169" s="83"/>
      <c r="CF1169" s="83"/>
      <c r="CG1169" s="83"/>
      <c r="CH1169" s="83"/>
      <c r="CI1169" s="83"/>
      <c r="CJ1169" s="83"/>
      <c r="CK1169" s="83"/>
      <c r="CL1169" s="83"/>
      <c r="CM1169" s="83"/>
      <c r="CN1169" s="83"/>
      <c r="CO1169" s="83"/>
      <c r="CP1169" s="83"/>
      <c r="CQ1169" s="83"/>
      <c r="CR1169" s="83"/>
      <c r="CS1169" s="83"/>
      <c r="CT1169" s="83"/>
      <c r="CU1169" s="83"/>
      <c r="CV1169" s="83"/>
      <c r="CW1169" s="83"/>
      <c r="CX1169" s="83"/>
      <c r="CY1169" s="83"/>
      <c r="CZ1169" s="83"/>
      <c r="DA1169" s="83"/>
      <c r="DB1169" s="83"/>
      <c r="DC1169" s="83"/>
      <c r="DD1169" s="83"/>
      <c r="DE1169" s="83"/>
      <c r="DF1169" s="83"/>
      <c r="DG1169" s="83"/>
      <c r="DH1169" s="83"/>
      <c r="DI1169" s="83"/>
      <c r="DJ1169" s="83"/>
      <c r="DK1169" s="83"/>
      <c r="DL1169" s="83"/>
      <c r="DM1169" s="83"/>
      <c r="DN1169" s="83"/>
      <c r="DO1169" s="83"/>
      <c r="DP1169" s="83"/>
      <c r="DQ1169" s="83"/>
      <c r="DR1169" s="83"/>
      <c r="DS1169" s="83"/>
      <c r="DT1169" s="83"/>
      <c r="DU1169" s="83"/>
      <c r="DV1169" s="83"/>
      <c r="DW1169" s="83"/>
      <c r="DX1169" s="83"/>
      <c r="DY1169" s="83"/>
      <c r="DZ1169" s="83"/>
      <c r="EA1169" s="83"/>
      <c r="EB1169" s="83"/>
      <c r="EC1169" s="83"/>
      <c r="ED1169" s="83"/>
      <c r="EE1169" s="83"/>
      <c r="EF1169" s="83"/>
      <c r="EG1169" s="83"/>
      <c r="EH1169" s="83"/>
      <c r="EI1169" s="83"/>
      <c r="EJ1169" s="83"/>
      <c r="EK1169" s="83"/>
      <c r="EL1169" s="83"/>
      <c r="EM1169" s="83"/>
      <c r="EN1169" s="83"/>
      <c r="EO1169" s="83"/>
      <c r="EP1169" s="83"/>
      <c r="EQ1169" s="83"/>
      <c r="ER1169" s="83"/>
      <c r="ES1169" s="83"/>
      <c r="ET1169" s="83"/>
      <c r="EU1169" s="83"/>
      <c r="EV1169" s="83"/>
      <c r="EW1169" s="83"/>
      <c r="EX1169" s="83"/>
      <c r="EY1169" s="83"/>
      <c r="EZ1169" s="83"/>
      <c r="FA1169" s="83"/>
      <c r="FB1169" s="83"/>
      <c r="FC1169" s="83"/>
      <c r="FD1169" s="83"/>
      <c r="FE1169" s="83"/>
      <c r="FF1169" s="83"/>
      <c r="FG1169" s="83"/>
      <c r="FH1169" s="83"/>
      <c r="FI1169" s="83"/>
      <c r="FJ1169" s="83"/>
      <c r="FK1169" s="83"/>
      <c r="FL1169" s="83"/>
      <c r="FM1169" s="83"/>
      <c r="FN1169" s="83"/>
      <c r="FO1169" s="83"/>
      <c r="FP1169" s="83"/>
      <c r="FQ1169" s="83"/>
      <c r="FR1169" s="83"/>
      <c r="FS1169" s="83"/>
      <c r="FT1169" s="83"/>
      <c r="FU1169" s="83"/>
      <c r="FV1169" s="83"/>
      <c r="FW1169" s="83"/>
      <c r="FX1169" s="83"/>
      <c r="FY1169" s="83"/>
      <c r="FZ1169" s="83"/>
      <c r="GA1169" s="83"/>
      <c r="GB1169" s="83"/>
      <c r="GC1169" s="83"/>
      <c r="GD1169" s="83"/>
      <c r="GE1169" s="83"/>
      <c r="GF1169" s="83"/>
      <c r="GG1169" s="83"/>
      <c r="GH1169" s="83"/>
      <c r="GI1169" s="83"/>
      <c r="GJ1169" s="83"/>
      <c r="GK1169" s="83"/>
      <c r="GL1169" s="83"/>
      <c r="GM1169" s="83"/>
      <c r="GN1169" s="83"/>
      <c r="GO1169" s="83"/>
      <c r="GP1169" s="83"/>
      <c r="GQ1169" s="83"/>
      <c r="GR1169" s="83"/>
      <c r="GS1169" s="83"/>
      <c r="GT1169" s="83"/>
      <c r="GU1169" s="83"/>
      <c r="GV1169" s="83"/>
      <c r="GW1169" s="83"/>
      <c r="GX1169" s="83"/>
      <c r="GY1169" s="83"/>
      <c r="GZ1169" s="83"/>
      <c r="HA1169" s="83"/>
      <c r="HB1169" s="83"/>
      <c r="HC1169" s="83"/>
      <c r="HD1169" s="83"/>
      <c r="HE1169" s="83"/>
      <c r="HF1169" s="83"/>
      <c r="HG1169" s="83"/>
      <c r="HH1169" s="83"/>
      <c r="HI1169" s="83"/>
      <c r="HJ1169" s="83"/>
      <c r="HK1169" s="83"/>
      <c r="HL1169" s="83"/>
      <c r="HM1169" s="83"/>
      <c r="HN1169" s="83"/>
      <c r="HO1169" s="83"/>
      <c r="HP1169" s="83"/>
      <c r="HQ1169" s="83"/>
      <c r="HR1169" s="83"/>
      <c r="HS1169" s="83"/>
      <c r="HT1169" s="83"/>
      <c r="HU1169" s="83"/>
      <c r="HV1169" s="83"/>
      <c r="HW1169" s="83"/>
      <c r="HX1169" s="83"/>
      <c r="HY1169" s="83"/>
      <c r="HZ1169" s="83"/>
      <c r="IA1169" s="83"/>
      <c r="IB1169" s="83"/>
      <c r="IC1169" s="83"/>
      <c r="ID1169" s="83"/>
      <c r="IE1169" s="83"/>
      <c r="IF1169" s="83"/>
      <c r="IG1169" s="83"/>
      <c r="IH1169" s="83"/>
      <c r="II1169" s="83"/>
      <c r="IJ1169" s="83"/>
      <c r="IK1169" s="83"/>
      <c r="IL1169" s="83"/>
      <c r="IM1169" s="83"/>
      <c r="IN1169" s="83"/>
      <c r="IO1169" s="83"/>
      <c r="IP1169" s="83"/>
      <c r="IQ1169" s="83"/>
      <c r="IR1169" s="83"/>
      <c r="IS1169" s="83"/>
      <c r="IT1169" s="83"/>
      <c r="IU1169" s="83"/>
      <c r="IV1169" s="83"/>
      <c r="IW1169" s="83"/>
      <c r="IX1169" s="83"/>
      <c r="IY1169" s="83"/>
      <c r="IZ1169" s="83"/>
      <c r="JA1169" s="83"/>
      <c r="JB1169" s="83"/>
      <c r="JC1169" s="83"/>
      <c r="JD1169" s="83"/>
      <c r="JE1169" s="83"/>
    </row>
    <row r="1170" spans="1:265" s="8" customFormat="1" ht="15" customHeight="1" x14ac:dyDescent="0.2">
      <c r="A1170" s="173"/>
      <c r="B1170" s="131" t="s">
        <v>477</v>
      </c>
      <c r="C1170" s="217"/>
      <c r="D1170" s="329" t="s">
        <v>1041</v>
      </c>
      <c r="E1170" s="117"/>
      <c r="F1170" s="1044"/>
      <c r="G1170" s="1045"/>
      <c r="H1170" s="329" t="s">
        <v>445</v>
      </c>
      <c r="I1170" s="329" t="s">
        <v>515</v>
      </c>
      <c r="J1170" s="329"/>
      <c r="K1170" s="379" t="s">
        <v>572</v>
      </c>
      <c r="L1170" s="379" t="s">
        <v>614</v>
      </c>
      <c r="M1170" s="1139" t="s">
        <v>451</v>
      </c>
      <c r="N1170" s="1139" t="s">
        <v>101</v>
      </c>
      <c r="O1170" s="379" t="s">
        <v>1379</v>
      </c>
      <c r="P1170" s="626">
        <v>4</v>
      </c>
      <c r="Q1170" s="627"/>
      <c r="R1170" s="627"/>
      <c r="S1170" s="627"/>
      <c r="T1170" s="627"/>
      <c r="U1170" s="627"/>
      <c r="V1170" s="627"/>
      <c r="W1170" s="628"/>
      <c r="X1170" s="219"/>
      <c r="Y1170" s="219"/>
      <c r="Z1170" s="112"/>
      <c r="AA1170" s="83"/>
      <c r="AB1170" s="83"/>
      <c r="AC1170" s="83" t="str">
        <f t="shared" si="28"/>
        <v/>
      </c>
      <c r="AD1170" s="83"/>
      <c r="AE1170" s="83"/>
      <c r="AF1170" s="83"/>
      <c r="AG1170" s="83"/>
      <c r="AH1170" s="83"/>
      <c r="AI1170" s="83"/>
      <c r="AJ1170" s="83"/>
      <c r="AK1170" s="83"/>
      <c r="AL1170" s="83"/>
      <c r="AM1170" s="83"/>
      <c r="AN1170" s="83"/>
      <c r="AO1170" s="83"/>
      <c r="AP1170" s="83"/>
      <c r="AQ1170" s="83"/>
      <c r="AR1170" s="83"/>
      <c r="AS1170" s="83"/>
      <c r="AT1170" s="83"/>
      <c r="AU1170" s="83"/>
      <c r="AV1170" s="83"/>
      <c r="AW1170" s="83"/>
      <c r="AX1170" s="83"/>
      <c r="AY1170" s="83"/>
      <c r="AZ1170" s="83"/>
      <c r="BA1170" s="83"/>
      <c r="BB1170" s="83"/>
      <c r="BC1170" s="83"/>
      <c r="BD1170" s="83"/>
      <c r="BE1170" s="83"/>
      <c r="BF1170" s="83"/>
      <c r="BG1170" s="83"/>
      <c r="BH1170" s="83"/>
      <c r="BI1170" s="83"/>
      <c r="BJ1170" s="83"/>
      <c r="BK1170" s="83"/>
      <c r="BL1170" s="83"/>
      <c r="BM1170" s="83"/>
      <c r="BN1170" s="83"/>
      <c r="BO1170" s="83"/>
      <c r="BP1170" s="83"/>
      <c r="BQ1170" s="83"/>
      <c r="BR1170" s="83"/>
      <c r="BS1170" s="83"/>
      <c r="BT1170" s="83"/>
      <c r="BU1170" s="83"/>
      <c r="BV1170" s="83"/>
      <c r="BW1170" s="83"/>
      <c r="BX1170" s="83"/>
      <c r="BY1170" s="83"/>
      <c r="BZ1170" s="83"/>
      <c r="CA1170" s="83"/>
      <c r="CB1170" s="83"/>
      <c r="CC1170" s="83"/>
      <c r="CD1170" s="83"/>
      <c r="CE1170" s="83"/>
      <c r="CF1170" s="83"/>
      <c r="CG1170" s="83"/>
      <c r="CH1170" s="83"/>
      <c r="CI1170" s="83"/>
      <c r="CJ1170" s="83"/>
      <c r="CK1170" s="83"/>
      <c r="CL1170" s="83"/>
      <c r="CM1170" s="83"/>
      <c r="CN1170" s="83"/>
      <c r="CO1170" s="83"/>
      <c r="CP1170" s="83"/>
      <c r="CQ1170" s="83"/>
      <c r="CR1170" s="83"/>
      <c r="CS1170" s="83"/>
      <c r="CT1170" s="83"/>
      <c r="CU1170" s="83"/>
      <c r="CV1170" s="83"/>
      <c r="CW1170" s="83"/>
      <c r="CX1170" s="83"/>
      <c r="CY1170" s="83"/>
      <c r="CZ1170" s="83"/>
      <c r="DA1170" s="83"/>
      <c r="DB1170" s="83"/>
      <c r="DC1170" s="83"/>
      <c r="DD1170" s="83"/>
      <c r="DE1170" s="83"/>
      <c r="DF1170" s="83"/>
      <c r="DG1170" s="83"/>
      <c r="DH1170" s="83"/>
      <c r="DI1170" s="83"/>
      <c r="DJ1170" s="83"/>
      <c r="DK1170" s="83"/>
      <c r="DL1170" s="83"/>
      <c r="DM1170" s="83"/>
      <c r="DN1170" s="83"/>
      <c r="DO1170" s="83"/>
      <c r="DP1170" s="83"/>
      <c r="DQ1170" s="83"/>
      <c r="DR1170" s="83"/>
      <c r="DS1170" s="83"/>
      <c r="DT1170" s="83"/>
      <c r="DU1170" s="83"/>
      <c r="DV1170" s="83"/>
      <c r="DW1170" s="83"/>
      <c r="DX1170" s="83"/>
      <c r="DY1170" s="83"/>
      <c r="DZ1170" s="83"/>
      <c r="EA1170" s="83"/>
      <c r="EB1170" s="83"/>
      <c r="EC1170" s="83"/>
      <c r="ED1170" s="83"/>
      <c r="EE1170" s="83"/>
      <c r="EF1170" s="83"/>
      <c r="EG1170" s="83"/>
      <c r="EH1170" s="83"/>
      <c r="EI1170" s="83"/>
      <c r="EJ1170" s="83"/>
      <c r="EK1170" s="83"/>
      <c r="EL1170" s="83"/>
      <c r="EM1170" s="83"/>
      <c r="EN1170" s="83"/>
      <c r="EO1170" s="83"/>
      <c r="EP1170" s="83"/>
      <c r="EQ1170" s="83"/>
      <c r="ER1170" s="83"/>
      <c r="ES1170" s="83"/>
      <c r="ET1170" s="83"/>
      <c r="EU1170" s="83"/>
      <c r="EV1170" s="83"/>
      <c r="EW1170" s="83"/>
      <c r="EX1170" s="83"/>
      <c r="EY1170" s="83"/>
      <c r="EZ1170" s="83"/>
      <c r="FA1170" s="83"/>
      <c r="FB1170" s="83"/>
      <c r="FC1170" s="83"/>
      <c r="FD1170" s="83"/>
      <c r="FE1170" s="83"/>
      <c r="FF1170" s="83"/>
      <c r="FG1170" s="83"/>
      <c r="FH1170" s="83"/>
      <c r="FI1170" s="83"/>
      <c r="FJ1170" s="83"/>
      <c r="FK1170" s="83"/>
      <c r="FL1170" s="83"/>
      <c r="FM1170" s="83"/>
      <c r="FN1170" s="83"/>
      <c r="FO1170" s="83"/>
      <c r="FP1170" s="83"/>
      <c r="FQ1170" s="83"/>
      <c r="FR1170" s="83"/>
      <c r="FS1170" s="83"/>
      <c r="FT1170" s="83"/>
      <c r="FU1170" s="83"/>
      <c r="FV1170" s="83"/>
      <c r="FW1170" s="83"/>
      <c r="FX1170" s="83"/>
      <c r="FY1170" s="83"/>
      <c r="FZ1170" s="83"/>
      <c r="GA1170" s="83"/>
      <c r="GB1170" s="83"/>
      <c r="GC1170" s="83"/>
      <c r="GD1170" s="83"/>
      <c r="GE1170" s="83"/>
      <c r="GF1170" s="83"/>
      <c r="GG1170" s="83"/>
      <c r="GH1170" s="83"/>
      <c r="GI1170" s="83"/>
      <c r="GJ1170" s="83"/>
      <c r="GK1170" s="83"/>
      <c r="GL1170" s="83"/>
      <c r="GM1170" s="83"/>
      <c r="GN1170" s="83"/>
      <c r="GO1170" s="83"/>
      <c r="GP1170" s="83"/>
      <c r="GQ1170" s="83"/>
      <c r="GR1170" s="83"/>
      <c r="GS1170" s="83"/>
      <c r="GT1170" s="83"/>
      <c r="GU1170" s="83"/>
      <c r="GV1170" s="83"/>
      <c r="GW1170" s="83"/>
      <c r="GX1170" s="83"/>
      <c r="GY1170" s="83"/>
      <c r="GZ1170" s="83"/>
      <c r="HA1170" s="83"/>
      <c r="HB1170" s="83"/>
      <c r="HC1170" s="83"/>
      <c r="HD1170" s="83"/>
      <c r="HE1170" s="83"/>
      <c r="HF1170" s="83"/>
      <c r="HG1170" s="83"/>
      <c r="HH1170" s="83"/>
      <c r="HI1170" s="83"/>
      <c r="HJ1170" s="83"/>
      <c r="HK1170" s="83"/>
      <c r="HL1170" s="83"/>
      <c r="HM1170" s="83"/>
      <c r="HN1170" s="83"/>
      <c r="HO1170" s="83"/>
      <c r="HP1170" s="83"/>
      <c r="HQ1170" s="83"/>
      <c r="HR1170" s="83"/>
      <c r="HS1170" s="83"/>
      <c r="HT1170" s="83"/>
      <c r="HU1170" s="83"/>
      <c r="HV1170" s="83"/>
      <c r="HW1170" s="83"/>
      <c r="HX1170" s="83"/>
      <c r="HY1170" s="83"/>
      <c r="HZ1170" s="83"/>
      <c r="IA1170" s="83"/>
      <c r="IB1170" s="83"/>
      <c r="IC1170" s="83"/>
      <c r="ID1170" s="83"/>
      <c r="IE1170" s="83"/>
      <c r="IF1170" s="83"/>
      <c r="IG1170" s="83"/>
      <c r="IH1170" s="83"/>
      <c r="II1170" s="83"/>
      <c r="IJ1170" s="83"/>
      <c r="IK1170" s="83"/>
      <c r="IL1170" s="83"/>
      <c r="IM1170" s="83"/>
      <c r="IN1170" s="83"/>
      <c r="IO1170" s="83"/>
      <c r="IP1170" s="83"/>
      <c r="IQ1170" s="83"/>
      <c r="IR1170" s="83"/>
      <c r="IS1170" s="83"/>
      <c r="IT1170" s="83"/>
      <c r="IU1170" s="83"/>
      <c r="IV1170" s="83"/>
      <c r="IW1170" s="83"/>
      <c r="IX1170" s="83"/>
      <c r="IY1170" s="83"/>
      <c r="IZ1170" s="83"/>
      <c r="JA1170" s="83"/>
      <c r="JB1170" s="83"/>
      <c r="JC1170" s="83"/>
      <c r="JD1170" s="83"/>
      <c r="JE1170" s="83"/>
    </row>
    <row r="1171" spans="1:265" s="8" customFormat="1" ht="15" customHeight="1" x14ac:dyDescent="0.2">
      <c r="A1171" s="173"/>
      <c r="B1171" s="131" t="s">
        <v>477</v>
      </c>
      <c r="C1171" s="217"/>
      <c r="D1171" s="329" t="s">
        <v>1041</v>
      </c>
      <c r="E1171" s="117"/>
      <c r="F1171" s="1044"/>
      <c r="G1171" s="1045"/>
      <c r="H1171" s="329" t="s">
        <v>445</v>
      </c>
      <c r="I1171" s="329" t="s">
        <v>515</v>
      </c>
      <c r="J1171" s="329"/>
      <c r="K1171" s="379" t="s">
        <v>1538</v>
      </c>
      <c r="L1171" s="379" t="s">
        <v>614</v>
      </c>
      <c r="M1171" s="1139">
        <v>10</v>
      </c>
      <c r="N1171" s="1139" t="s">
        <v>24</v>
      </c>
      <c r="O1171" s="379" t="s">
        <v>1379</v>
      </c>
      <c r="P1171" s="626">
        <v>3</v>
      </c>
      <c r="Q1171" s="627"/>
      <c r="R1171" s="627"/>
      <c r="S1171" s="627"/>
      <c r="T1171" s="627"/>
      <c r="U1171" s="627"/>
      <c r="V1171" s="627"/>
      <c r="W1171" s="628"/>
      <c r="X1171" s="219"/>
      <c r="Y1171" s="219"/>
      <c r="Z1171" s="112"/>
      <c r="AA1171" s="83"/>
      <c r="AB1171" s="83"/>
      <c r="AC1171" s="83" t="str">
        <f t="shared" si="28"/>
        <v/>
      </c>
      <c r="AD1171" s="83"/>
      <c r="AE1171" s="83"/>
      <c r="AF1171" s="83"/>
      <c r="AG1171" s="83"/>
      <c r="AH1171" s="83"/>
      <c r="AI1171" s="83"/>
      <c r="AJ1171" s="83"/>
      <c r="AK1171" s="83"/>
      <c r="AL1171" s="83"/>
      <c r="AM1171" s="83"/>
      <c r="AN1171" s="83"/>
      <c r="AO1171" s="83"/>
      <c r="AP1171" s="83"/>
      <c r="AQ1171" s="83"/>
      <c r="AR1171" s="83"/>
      <c r="AS1171" s="83"/>
      <c r="AT1171" s="83"/>
      <c r="AU1171" s="83"/>
      <c r="AV1171" s="83"/>
      <c r="AW1171" s="83"/>
      <c r="AX1171" s="83"/>
      <c r="AY1171" s="83"/>
      <c r="AZ1171" s="83"/>
      <c r="BA1171" s="83"/>
      <c r="BB1171" s="83"/>
      <c r="BC1171" s="83"/>
      <c r="BD1171" s="83"/>
      <c r="BE1171" s="83"/>
      <c r="BF1171" s="83"/>
      <c r="BG1171" s="83"/>
      <c r="BH1171" s="83"/>
      <c r="BI1171" s="83"/>
      <c r="BJ1171" s="83"/>
      <c r="BK1171" s="83"/>
      <c r="BL1171" s="83"/>
      <c r="BM1171" s="83"/>
      <c r="BN1171" s="83"/>
      <c r="BO1171" s="83"/>
      <c r="BP1171" s="83"/>
      <c r="BQ1171" s="83"/>
      <c r="BR1171" s="83"/>
      <c r="BS1171" s="83"/>
      <c r="BT1171" s="83"/>
      <c r="BU1171" s="83"/>
      <c r="BV1171" s="83"/>
      <c r="BW1171" s="83"/>
      <c r="BX1171" s="83"/>
      <c r="BY1171" s="83"/>
      <c r="BZ1171" s="83"/>
      <c r="CA1171" s="83"/>
      <c r="CB1171" s="83"/>
      <c r="CC1171" s="83"/>
      <c r="CD1171" s="83"/>
      <c r="CE1171" s="83"/>
      <c r="CF1171" s="83"/>
      <c r="CG1171" s="83"/>
      <c r="CH1171" s="83"/>
      <c r="CI1171" s="83"/>
      <c r="CJ1171" s="83"/>
      <c r="CK1171" s="83"/>
      <c r="CL1171" s="83"/>
      <c r="CM1171" s="83"/>
      <c r="CN1171" s="83"/>
      <c r="CO1171" s="83"/>
      <c r="CP1171" s="83"/>
      <c r="CQ1171" s="83"/>
      <c r="CR1171" s="83"/>
      <c r="CS1171" s="83"/>
      <c r="CT1171" s="83"/>
      <c r="CU1171" s="83"/>
      <c r="CV1171" s="83"/>
      <c r="CW1171" s="83"/>
      <c r="CX1171" s="83"/>
      <c r="CY1171" s="83"/>
      <c r="CZ1171" s="83"/>
      <c r="DA1171" s="83"/>
      <c r="DB1171" s="83"/>
      <c r="DC1171" s="83"/>
      <c r="DD1171" s="83"/>
      <c r="DE1171" s="83"/>
      <c r="DF1171" s="83"/>
      <c r="DG1171" s="83"/>
      <c r="DH1171" s="83"/>
      <c r="DI1171" s="83"/>
      <c r="DJ1171" s="83"/>
      <c r="DK1171" s="83"/>
      <c r="DL1171" s="83"/>
      <c r="DM1171" s="83"/>
      <c r="DN1171" s="83"/>
      <c r="DO1171" s="83"/>
      <c r="DP1171" s="83"/>
      <c r="DQ1171" s="83"/>
      <c r="DR1171" s="83"/>
      <c r="DS1171" s="83"/>
      <c r="DT1171" s="83"/>
      <c r="DU1171" s="83"/>
      <c r="DV1171" s="83"/>
      <c r="DW1171" s="83"/>
      <c r="DX1171" s="83"/>
      <c r="DY1171" s="83"/>
      <c r="DZ1171" s="83"/>
      <c r="EA1171" s="83"/>
      <c r="EB1171" s="83"/>
      <c r="EC1171" s="83"/>
      <c r="ED1171" s="83"/>
      <c r="EE1171" s="83"/>
      <c r="EF1171" s="83"/>
      <c r="EG1171" s="83"/>
      <c r="EH1171" s="83"/>
      <c r="EI1171" s="83"/>
      <c r="EJ1171" s="83"/>
      <c r="EK1171" s="83"/>
      <c r="EL1171" s="83"/>
      <c r="EM1171" s="83"/>
      <c r="EN1171" s="83"/>
      <c r="EO1171" s="83"/>
      <c r="EP1171" s="83"/>
      <c r="EQ1171" s="83"/>
      <c r="ER1171" s="83"/>
      <c r="ES1171" s="83"/>
      <c r="ET1171" s="83"/>
      <c r="EU1171" s="83"/>
      <c r="EV1171" s="83"/>
      <c r="EW1171" s="83"/>
      <c r="EX1171" s="83"/>
      <c r="EY1171" s="83"/>
      <c r="EZ1171" s="83"/>
      <c r="FA1171" s="83"/>
      <c r="FB1171" s="83"/>
      <c r="FC1171" s="83"/>
      <c r="FD1171" s="83"/>
      <c r="FE1171" s="83"/>
      <c r="FF1171" s="83"/>
      <c r="FG1171" s="83"/>
      <c r="FH1171" s="83"/>
      <c r="FI1171" s="83"/>
      <c r="FJ1171" s="83"/>
      <c r="FK1171" s="83"/>
      <c r="FL1171" s="83"/>
      <c r="FM1171" s="83"/>
      <c r="FN1171" s="83"/>
      <c r="FO1171" s="83"/>
      <c r="FP1171" s="83"/>
      <c r="FQ1171" s="83"/>
      <c r="FR1171" s="83"/>
      <c r="FS1171" s="83"/>
      <c r="FT1171" s="83"/>
      <c r="FU1171" s="83"/>
      <c r="FV1171" s="83"/>
      <c r="FW1171" s="83"/>
      <c r="FX1171" s="83"/>
      <c r="FY1171" s="83"/>
      <c r="FZ1171" s="83"/>
      <c r="GA1171" s="83"/>
      <c r="GB1171" s="83"/>
      <c r="GC1171" s="83"/>
      <c r="GD1171" s="83"/>
      <c r="GE1171" s="83"/>
      <c r="GF1171" s="83"/>
      <c r="GG1171" s="83"/>
      <c r="GH1171" s="83"/>
      <c r="GI1171" s="83"/>
      <c r="GJ1171" s="83"/>
      <c r="GK1171" s="83"/>
      <c r="GL1171" s="83"/>
      <c r="GM1171" s="83"/>
      <c r="GN1171" s="83"/>
      <c r="GO1171" s="83"/>
      <c r="GP1171" s="83"/>
      <c r="GQ1171" s="83"/>
      <c r="GR1171" s="83"/>
      <c r="GS1171" s="83"/>
      <c r="GT1171" s="83"/>
      <c r="GU1171" s="83"/>
      <c r="GV1171" s="83"/>
      <c r="GW1171" s="83"/>
      <c r="GX1171" s="83"/>
      <c r="GY1171" s="83"/>
      <c r="GZ1171" s="83"/>
      <c r="HA1171" s="83"/>
      <c r="HB1171" s="83"/>
      <c r="HC1171" s="83"/>
      <c r="HD1171" s="83"/>
      <c r="HE1171" s="83"/>
      <c r="HF1171" s="83"/>
      <c r="HG1171" s="83"/>
      <c r="HH1171" s="83"/>
      <c r="HI1171" s="83"/>
      <c r="HJ1171" s="83"/>
      <c r="HK1171" s="83"/>
      <c r="HL1171" s="83"/>
      <c r="HM1171" s="83"/>
      <c r="HN1171" s="83"/>
      <c r="HO1171" s="83"/>
      <c r="HP1171" s="83"/>
      <c r="HQ1171" s="83"/>
      <c r="HR1171" s="83"/>
      <c r="HS1171" s="83"/>
      <c r="HT1171" s="83"/>
      <c r="HU1171" s="83"/>
      <c r="HV1171" s="83"/>
      <c r="HW1171" s="83"/>
      <c r="HX1171" s="83"/>
      <c r="HY1171" s="83"/>
      <c r="HZ1171" s="83"/>
      <c r="IA1171" s="83"/>
      <c r="IB1171" s="83"/>
      <c r="IC1171" s="83"/>
      <c r="ID1171" s="83"/>
      <c r="IE1171" s="83"/>
      <c r="IF1171" s="83"/>
      <c r="IG1171" s="83"/>
      <c r="IH1171" s="83"/>
      <c r="II1171" s="83"/>
      <c r="IJ1171" s="83"/>
      <c r="IK1171" s="83"/>
      <c r="IL1171" s="83"/>
      <c r="IM1171" s="83"/>
      <c r="IN1171" s="83"/>
      <c r="IO1171" s="83"/>
      <c r="IP1171" s="83"/>
      <c r="IQ1171" s="83"/>
      <c r="IR1171" s="83"/>
      <c r="IS1171" s="83"/>
      <c r="IT1171" s="83"/>
      <c r="IU1171" s="83"/>
      <c r="IV1171" s="83"/>
      <c r="IW1171" s="83"/>
      <c r="IX1171" s="83"/>
      <c r="IY1171" s="83"/>
      <c r="IZ1171" s="83"/>
      <c r="JA1171" s="83"/>
      <c r="JB1171" s="83"/>
      <c r="JC1171" s="83"/>
      <c r="JD1171" s="83"/>
      <c r="JE1171" s="83"/>
    </row>
    <row r="1172" spans="1:265" s="8" customFormat="1" ht="15" customHeight="1" x14ac:dyDescent="0.2">
      <c r="A1172" s="173"/>
      <c r="B1172" s="131" t="s">
        <v>477</v>
      </c>
      <c r="C1172" s="217"/>
      <c r="D1172" s="329" t="s">
        <v>1041</v>
      </c>
      <c r="E1172" s="117"/>
      <c r="F1172" s="1044"/>
      <c r="G1172" s="1045"/>
      <c r="H1172" s="329" t="s">
        <v>445</v>
      </c>
      <c r="I1172" s="329" t="s">
        <v>515</v>
      </c>
      <c r="J1172" s="329"/>
      <c r="K1172" s="379" t="s">
        <v>157</v>
      </c>
      <c r="L1172" s="379"/>
      <c r="M1172" s="1139"/>
      <c r="N1172" s="1139"/>
      <c r="O1172" s="379"/>
      <c r="P1172" s="626"/>
      <c r="Q1172" s="627"/>
      <c r="R1172" s="627"/>
      <c r="S1172" s="627"/>
      <c r="T1172" s="627"/>
      <c r="U1172" s="627"/>
      <c r="V1172" s="627"/>
      <c r="W1172" s="628">
        <v>4</v>
      </c>
      <c r="X1172" s="219"/>
      <c r="Y1172" s="219"/>
      <c r="Z1172" s="112"/>
      <c r="AA1172" s="83"/>
      <c r="AB1172" s="83"/>
      <c r="AC1172" s="83" t="str">
        <f t="shared" si="28"/>
        <v/>
      </c>
      <c r="AD1172" s="83"/>
      <c r="AE1172" s="83"/>
      <c r="AF1172" s="83"/>
      <c r="AG1172" s="83"/>
      <c r="AH1172" s="83"/>
      <c r="AI1172" s="83"/>
      <c r="AJ1172" s="83"/>
      <c r="AK1172" s="83"/>
      <c r="AL1172" s="83"/>
      <c r="AM1172" s="83"/>
      <c r="AN1172" s="83"/>
      <c r="AO1172" s="83"/>
      <c r="AP1172" s="83"/>
      <c r="AQ1172" s="83"/>
      <c r="AR1172" s="83"/>
      <c r="AS1172" s="83"/>
      <c r="AT1172" s="83"/>
      <c r="AU1172" s="83"/>
      <c r="AV1172" s="83"/>
      <c r="AW1172" s="83"/>
      <c r="AX1172" s="83"/>
      <c r="AY1172" s="83"/>
      <c r="AZ1172" s="83"/>
      <c r="BA1172" s="83"/>
      <c r="BB1172" s="83"/>
      <c r="BC1172" s="83"/>
      <c r="BD1172" s="83"/>
      <c r="BE1172" s="83"/>
      <c r="BF1172" s="83"/>
      <c r="BG1172" s="83"/>
      <c r="BH1172" s="83"/>
      <c r="BI1172" s="83"/>
      <c r="BJ1172" s="83"/>
      <c r="BK1172" s="83"/>
      <c r="BL1172" s="83"/>
      <c r="BM1172" s="83"/>
      <c r="BN1172" s="83"/>
      <c r="BO1172" s="83"/>
      <c r="BP1172" s="83"/>
      <c r="BQ1172" s="83"/>
      <c r="BR1172" s="83"/>
      <c r="BS1172" s="83"/>
      <c r="BT1172" s="83"/>
      <c r="BU1172" s="83"/>
      <c r="BV1172" s="83"/>
      <c r="BW1172" s="83"/>
      <c r="BX1172" s="83"/>
      <c r="BY1172" s="83"/>
      <c r="BZ1172" s="83"/>
      <c r="CA1172" s="83"/>
      <c r="CB1172" s="83"/>
      <c r="CC1172" s="83"/>
      <c r="CD1172" s="83"/>
      <c r="CE1172" s="83"/>
      <c r="CF1172" s="83"/>
      <c r="CG1172" s="83"/>
      <c r="CH1172" s="83"/>
      <c r="CI1172" s="83"/>
      <c r="CJ1172" s="83"/>
      <c r="CK1172" s="83"/>
      <c r="CL1172" s="83"/>
      <c r="CM1172" s="83"/>
      <c r="CN1172" s="83"/>
      <c r="CO1172" s="83"/>
      <c r="CP1172" s="83"/>
      <c r="CQ1172" s="83"/>
      <c r="CR1172" s="83"/>
      <c r="CS1172" s="83"/>
      <c r="CT1172" s="83"/>
      <c r="CU1172" s="83"/>
      <c r="CV1172" s="83"/>
      <c r="CW1172" s="83"/>
      <c r="CX1172" s="83"/>
      <c r="CY1172" s="83"/>
      <c r="CZ1172" s="83"/>
      <c r="DA1172" s="83"/>
      <c r="DB1172" s="83"/>
      <c r="DC1172" s="83"/>
      <c r="DD1172" s="83"/>
      <c r="DE1172" s="83"/>
      <c r="DF1172" s="83"/>
      <c r="DG1172" s="83"/>
      <c r="DH1172" s="83"/>
      <c r="DI1172" s="83"/>
      <c r="DJ1172" s="83"/>
      <c r="DK1172" s="83"/>
      <c r="DL1172" s="83"/>
      <c r="DM1172" s="83"/>
      <c r="DN1172" s="83"/>
      <c r="DO1172" s="83"/>
      <c r="DP1172" s="83"/>
      <c r="DQ1172" s="83"/>
      <c r="DR1172" s="83"/>
      <c r="DS1172" s="83"/>
      <c r="DT1172" s="83"/>
      <c r="DU1172" s="83"/>
      <c r="DV1172" s="83"/>
      <c r="DW1172" s="83"/>
      <c r="DX1172" s="83"/>
      <c r="DY1172" s="83"/>
      <c r="DZ1172" s="83"/>
      <c r="EA1172" s="83"/>
      <c r="EB1172" s="83"/>
      <c r="EC1172" s="83"/>
      <c r="ED1172" s="83"/>
      <c r="EE1172" s="83"/>
      <c r="EF1172" s="83"/>
      <c r="EG1172" s="83"/>
      <c r="EH1172" s="83"/>
      <c r="EI1172" s="83"/>
      <c r="EJ1172" s="83"/>
      <c r="EK1172" s="83"/>
      <c r="EL1172" s="83"/>
      <c r="EM1172" s="83"/>
      <c r="EN1172" s="83"/>
      <c r="EO1172" s="83"/>
      <c r="EP1172" s="83"/>
      <c r="EQ1172" s="83"/>
      <c r="ER1172" s="83"/>
      <c r="ES1172" s="83"/>
      <c r="ET1172" s="83"/>
      <c r="EU1172" s="83"/>
      <c r="EV1172" s="83"/>
      <c r="EW1172" s="83"/>
      <c r="EX1172" s="83"/>
      <c r="EY1172" s="83"/>
      <c r="EZ1172" s="83"/>
      <c r="FA1172" s="83"/>
      <c r="FB1172" s="83"/>
      <c r="FC1172" s="83"/>
      <c r="FD1172" s="83"/>
      <c r="FE1172" s="83"/>
      <c r="FF1172" s="83"/>
      <c r="FG1172" s="83"/>
      <c r="FH1172" s="83"/>
      <c r="FI1172" s="83"/>
      <c r="FJ1172" s="83"/>
      <c r="FK1172" s="83"/>
      <c r="FL1172" s="83"/>
      <c r="FM1172" s="83"/>
      <c r="FN1172" s="83"/>
      <c r="FO1172" s="83"/>
      <c r="FP1172" s="83"/>
      <c r="FQ1172" s="83"/>
      <c r="FR1172" s="83"/>
      <c r="FS1172" s="83"/>
      <c r="FT1172" s="83"/>
      <c r="FU1172" s="83"/>
      <c r="FV1172" s="83"/>
      <c r="FW1172" s="83"/>
      <c r="FX1172" s="83"/>
      <c r="FY1172" s="83"/>
      <c r="FZ1172" s="83"/>
      <c r="GA1172" s="83"/>
      <c r="GB1172" s="83"/>
      <c r="GC1172" s="83"/>
      <c r="GD1172" s="83"/>
      <c r="GE1172" s="83"/>
      <c r="GF1172" s="83"/>
      <c r="GG1172" s="83"/>
      <c r="GH1172" s="83"/>
      <c r="GI1172" s="83"/>
      <c r="GJ1172" s="83"/>
      <c r="GK1172" s="83"/>
      <c r="GL1172" s="83"/>
      <c r="GM1172" s="83"/>
      <c r="GN1172" s="83"/>
      <c r="GO1172" s="83"/>
      <c r="GP1172" s="83"/>
      <c r="GQ1172" s="83"/>
      <c r="GR1172" s="83"/>
      <c r="GS1172" s="83"/>
      <c r="GT1172" s="83"/>
      <c r="GU1172" s="83"/>
      <c r="GV1172" s="83"/>
      <c r="GW1172" s="83"/>
      <c r="GX1172" s="83"/>
      <c r="GY1172" s="83"/>
      <c r="GZ1172" s="83"/>
      <c r="HA1172" s="83"/>
      <c r="HB1172" s="83"/>
      <c r="HC1172" s="83"/>
      <c r="HD1172" s="83"/>
      <c r="HE1172" s="83"/>
      <c r="HF1172" s="83"/>
      <c r="HG1172" s="83"/>
      <c r="HH1172" s="83"/>
      <c r="HI1172" s="83"/>
      <c r="HJ1172" s="83"/>
      <c r="HK1172" s="83"/>
      <c r="HL1172" s="83"/>
      <c r="HM1172" s="83"/>
      <c r="HN1172" s="83"/>
      <c r="HO1172" s="83"/>
      <c r="HP1172" s="83"/>
      <c r="HQ1172" s="83"/>
      <c r="HR1172" s="83"/>
      <c r="HS1172" s="83"/>
      <c r="HT1172" s="83"/>
      <c r="HU1172" s="83"/>
      <c r="HV1172" s="83"/>
      <c r="HW1172" s="83"/>
      <c r="HX1172" s="83"/>
      <c r="HY1172" s="83"/>
      <c r="HZ1172" s="83"/>
      <c r="IA1172" s="83"/>
      <c r="IB1172" s="83"/>
      <c r="IC1172" s="83"/>
      <c r="ID1172" s="83"/>
      <c r="IE1172" s="83"/>
      <c r="IF1172" s="83"/>
      <c r="IG1172" s="83"/>
      <c r="IH1172" s="83"/>
      <c r="II1172" s="83"/>
      <c r="IJ1172" s="83"/>
      <c r="IK1172" s="83"/>
      <c r="IL1172" s="83"/>
      <c r="IM1172" s="83"/>
      <c r="IN1172" s="83"/>
      <c r="IO1172" s="83"/>
      <c r="IP1172" s="83"/>
      <c r="IQ1172" s="83"/>
      <c r="IR1172" s="83"/>
      <c r="IS1172" s="83"/>
      <c r="IT1172" s="83"/>
      <c r="IU1172" s="83"/>
      <c r="IV1172" s="83"/>
      <c r="IW1172" s="83"/>
      <c r="IX1172" s="83"/>
      <c r="IY1172" s="83"/>
      <c r="IZ1172" s="83"/>
      <c r="JA1172" s="83"/>
      <c r="JB1172" s="83"/>
      <c r="JC1172" s="83"/>
      <c r="JD1172" s="83"/>
      <c r="JE1172" s="83"/>
    </row>
    <row r="1173" spans="1:265" s="8" customFormat="1" ht="15" customHeight="1" x14ac:dyDescent="0.2">
      <c r="A1173" s="173"/>
      <c r="B1173" s="131" t="s">
        <v>477</v>
      </c>
      <c r="C1173" s="217"/>
      <c r="D1173" s="329" t="s">
        <v>1041</v>
      </c>
      <c r="E1173" s="117"/>
      <c r="F1173" s="1044"/>
      <c r="G1173" s="1045"/>
      <c r="H1173" s="329" t="s">
        <v>445</v>
      </c>
      <c r="I1173" s="329" t="s">
        <v>515</v>
      </c>
      <c r="J1173" s="329"/>
      <c r="K1173" s="379" t="s">
        <v>573</v>
      </c>
      <c r="L1173" s="379"/>
      <c r="M1173" s="1139"/>
      <c r="N1173" s="1139"/>
      <c r="O1173" s="379"/>
      <c r="P1173" s="626"/>
      <c r="Q1173" s="627"/>
      <c r="R1173" s="627"/>
      <c r="S1173" s="627"/>
      <c r="T1173" s="627">
        <v>5</v>
      </c>
      <c r="U1173" s="627"/>
      <c r="V1173" s="627"/>
      <c r="W1173" s="628"/>
      <c r="X1173" s="219"/>
      <c r="Y1173" s="219"/>
      <c r="Z1173" s="112"/>
      <c r="AA1173" s="83"/>
      <c r="AB1173" s="83"/>
      <c r="AC1173" s="83" t="str">
        <f t="shared" si="28"/>
        <v/>
      </c>
      <c r="AD1173" s="83"/>
      <c r="AE1173" s="83"/>
      <c r="AF1173" s="83"/>
      <c r="AG1173" s="83"/>
      <c r="AH1173" s="83"/>
      <c r="AI1173" s="83"/>
      <c r="AJ1173" s="83"/>
      <c r="AK1173" s="83"/>
      <c r="AL1173" s="83"/>
      <c r="AM1173" s="83"/>
      <c r="AN1173" s="83"/>
      <c r="AO1173" s="83"/>
      <c r="AP1173" s="83"/>
      <c r="AQ1173" s="83"/>
      <c r="AR1173" s="83"/>
      <c r="AS1173" s="83"/>
      <c r="AT1173" s="83"/>
      <c r="AU1173" s="83"/>
      <c r="AV1173" s="83"/>
      <c r="AW1173" s="83"/>
      <c r="AX1173" s="83"/>
      <c r="AY1173" s="83"/>
      <c r="AZ1173" s="83"/>
      <c r="BA1173" s="83"/>
      <c r="BB1173" s="83"/>
      <c r="BC1173" s="83"/>
      <c r="BD1173" s="83"/>
      <c r="BE1173" s="83"/>
      <c r="BF1173" s="83"/>
      <c r="BG1173" s="83"/>
      <c r="BH1173" s="83"/>
      <c r="BI1173" s="83"/>
      <c r="BJ1173" s="83"/>
      <c r="BK1173" s="83"/>
      <c r="BL1173" s="83"/>
      <c r="BM1173" s="83"/>
      <c r="BN1173" s="83"/>
      <c r="BO1173" s="83"/>
      <c r="BP1173" s="83"/>
      <c r="BQ1173" s="83"/>
      <c r="BR1173" s="83"/>
      <c r="BS1173" s="83"/>
      <c r="BT1173" s="83"/>
      <c r="BU1173" s="83"/>
      <c r="BV1173" s="83"/>
      <c r="BW1173" s="83"/>
      <c r="BX1173" s="83"/>
      <c r="BY1173" s="83"/>
      <c r="BZ1173" s="83"/>
      <c r="CA1173" s="83"/>
      <c r="CB1173" s="83"/>
      <c r="CC1173" s="83"/>
      <c r="CD1173" s="83"/>
      <c r="CE1173" s="83"/>
      <c r="CF1173" s="83"/>
      <c r="CG1173" s="83"/>
      <c r="CH1173" s="83"/>
      <c r="CI1173" s="83"/>
      <c r="CJ1173" s="83"/>
      <c r="CK1173" s="83"/>
      <c r="CL1173" s="83"/>
      <c r="CM1173" s="83"/>
      <c r="CN1173" s="83"/>
      <c r="CO1173" s="83"/>
      <c r="CP1173" s="83"/>
      <c r="CQ1173" s="83"/>
      <c r="CR1173" s="83"/>
      <c r="CS1173" s="83"/>
      <c r="CT1173" s="83"/>
      <c r="CU1173" s="83"/>
      <c r="CV1173" s="83"/>
      <c r="CW1173" s="83"/>
      <c r="CX1173" s="83"/>
      <c r="CY1173" s="83"/>
      <c r="CZ1173" s="83"/>
      <c r="DA1173" s="83"/>
      <c r="DB1173" s="83"/>
      <c r="DC1173" s="83"/>
      <c r="DD1173" s="83"/>
      <c r="DE1173" s="83"/>
      <c r="DF1173" s="83"/>
      <c r="DG1173" s="83"/>
      <c r="DH1173" s="83"/>
      <c r="DI1173" s="83"/>
      <c r="DJ1173" s="83"/>
      <c r="DK1173" s="83"/>
      <c r="DL1173" s="83"/>
      <c r="DM1173" s="83"/>
      <c r="DN1173" s="83"/>
      <c r="DO1173" s="83"/>
      <c r="DP1173" s="83"/>
      <c r="DQ1173" s="83"/>
      <c r="DR1173" s="83"/>
      <c r="DS1173" s="83"/>
      <c r="DT1173" s="83"/>
      <c r="DU1173" s="83"/>
      <c r="DV1173" s="83"/>
      <c r="DW1173" s="83"/>
      <c r="DX1173" s="83"/>
      <c r="DY1173" s="83"/>
      <c r="DZ1173" s="83"/>
      <c r="EA1173" s="83"/>
      <c r="EB1173" s="83"/>
      <c r="EC1173" s="83"/>
      <c r="ED1173" s="83"/>
      <c r="EE1173" s="83"/>
      <c r="EF1173" s="83"/>
      <c r="EG1173" s="83"/>
      <c r="EH1173" s="83"/>
      <c r="EI1173" s="83"/>
      <c r="EJ1173" s="83"/>
      <c r="EK1173" s="83"/>
      <c r="EL1173" s="83"/>
      <c r="EM1173" s="83"/>
      <c r="EN1173" s="83"/>
      <c r="EO1173" s="83"/>
      <c r="EP1173" s="83"/>
      <c r="EQ1173" s="83"/>
      <c r="ER1173" s="83"/>
      <c r="ES1173" s="83"/>
      <c r="ET1173" s="83"/>
      <c r="EU1173" s="83"/>
      <c r="EV1173" s="83"/>
      <c r="EW1173" s="83"/>
      <c r="EX1173" s="83"/>
      <c r="EY1173" s="83"/>
      <c r="EZ1173" s="83"/>
      <c r="FA1173" s="83"/>
      <c r="FB1173" s="83"/>
      <c r="FC1173" s="83"/>
      <c r="FD1173" s="83"/>
      <c r="FE1173" s="83"/>
      <c r="FF1173" s="83"/>
      <c r="FG1173" s="83"/>
      <c r="FH1173" s="83"/>
      <c r="FI1173" s="83"/>
      <c r="FJ1173" s="83"/>
      <c r="FK1173" s="83"/>
      <c r="FL1173" s="83"/>
      <c r="FM1173" s="83"/>
      <c r="FN1173" s="83"/>
      <c r="FO1173" s="83"/>
      <c r="FP1173" s="83"/>
      <c r="FQ1173" s="83"/>
      <c r="FR1173" s="83"/>
      <c r="FS1173" s="83"/>
      <c r="FT1173" s="83"/>
      <c r="FU1173" s="83"/>
      <c r="FV1173" s="83"/>
      <c r="FW1173" s="83"/>
      <c r="FX1173" s="83"/>
      <c r="FY1173" s="83"/>
      <c r="FZ1173" s="83"/>
      <c r="GA1173" s="83"/>
      <c r="GB1173" s="83"/>
      <c r="GC1173" s="83"/>
      <c r="GD1173" s="83"/>
      <c r="GE1173" s="83"/>
      <c r="GF1173" s="83"/>
      <c r="GG1173" s="83"/>
      <c r="GH1173" s="83"/>
      <c r="GI1173" s="83"/>
      <c r="GJ1173" s="83"/>
      <c r="GK1173" s="83"/>
      <c r="GL1173" s="83"/>
      <c r="GM1173" s="83"/>
      <c r="GN1173" s="83"/>
      <c r="GO1173" s="83"/>
      <c r="GP1173" s="83"/>
      <c r="GQ1173" s="83"/>
      <c r="GR1173" s="83"/>
      <c r="GS1173" s="83"/>
      <c r="GT1173" s="83"/>
      <c r="GU1173" s="83"/>
      <c r="GV1173" s="83"/>
      <c r="GW1173" s="83"/>
      <c r="GX1173" s="83"/>
      <c r="GY1173" s="83"/>
      <c r="GZ1173" s="83"/>
      <c r="HA1173" s="83"/>
      <c r="HB1173" s="83"/>
      <c r="HC1173" s="83"/>
      <c r="HD1173" s="83"/>
      <c r="HE1173" s="83"/>
      <c r="HF1173" s="83"/>
      <c r="HG1173" s="83"/>
      <c r="HH1173" s="83"/>
      <c r="HI1173" s="83"/>
      <c r="HJ1173" s="83"/>
      <c r="HK1173" s="83"/>
      <c r="HL1173" s="83"/>
      <c r="HM1173" s="83"/>
      <c r="HN1173" s="83"/>
      <c r="HO1173" s="83"/>
      <c r="HP1173" s="83"/>
      <c r="HQ1173" s="83"/>
      <c r="HR1173" s="83"/>
      <c r="HS1173" s="83"/>
      <c r="HT1173" s="83"/>
      <c r="HU1173" s="83"/>
      <c r="HV1173" s="83"/>
      <c r="HW1173" s="83"/>
      <c r="HX1173" s="83"/>
      <c r="HY1173" s="83"/>
      <c r="HZ1173" s="83"/>
      <c r="IA1173" s="83"/>
      <c r="IB1173" s="83"/>
      <c r="IC1173" s="83"/>
      <c r="ID1173" s="83"/>
      <c r="IE1173" s="83"/>
      <c r="IF1173" s="83"/>
      <c r="IG1173" s="83"/>
      <c r="IH1173" s="83"/>
      <c r="II1173" s="83"/>
      <c r="IJ1173" s="83"/>
      <c r="IK1173" s="83"/>
      <c r="IL1173" s="83"/>
      <c r="IM1173" s="83"/>
      <c r="IN1173" s="83"/>
      <c r="IO1173" s="83"/>
      <c r="IP1173" s="83"/>
      <c r="IQ1173" s="83"/>
      <c r="IR1173" s="83"/>
      <c r="IS1173" s="83"/>
      <c r="IT1173" s="83"/>
      <c r="IU1173" s="83"/>
      <c r="IV1173" s="83"/>
      <c r="IW1173" s="83"/>
      <c r="IX1173" s="83"/>
      <c r="IY1173" s="83"/>
      <c r="IZ1173" s="83"/>
      <c r="JA1173" s="83"/>
      <c r="JB1173" s="83"/>
      <c r="JC1173" s="83"/>
      <c r="JD1173" s="83"/>
      <c r="JE1173" s="83"/>
    </row>
    <row r="1174" spans="1:265" s="8" customFormat="1" ht="15" customHeight="1" x14ac:dyDescent="0.2">
      <c r="A1174" s="173"/>
      <c r="B1174" s="131" t="s">
        <v>477</v>
      </c>
      <c r="C1174" s="217"/>
      <c r="D1174" s="329" t="s">
        <v>1041</v>
      </c>
      <c r="E1174" s="117"/>
      <c r="F1174" s="1044"/>
      <c r="G1174" s="1045"/>
      <c r="H1174" s="329" t="s">
        <v>445</v>
      </c>
      <c r="I1174" s="329" t="s">
        <v>515</v>
      </c>
      <c r="J1174" s="329"/>
      <c r="K1174" s="379" t="s">
        <v>1539</v>
      </c>
      <c r="L1174" s="379"/>
      <c r="M1174" s="1139"/>
      <c r="N1174" s="1139"/>
      <c r="O1174" s="379"/>
      <c r="P1174" s="626"/>
      <c r="Q1174" s="627"/>
      <c r="R1174" s="627"/>
      <c r="S1174" s="627"/>
      <c r="T1174" s="627"/>
      <c r="U1174" s="627"/>
      <c r="V1174" s="627"/>
      <c r="W1174" s="628">
        <v>4</v>
      </c>
      <c r="X1174" s="219"/>
      <c r="Y1174" s="219"/>
      <c r="Z1174" s="112"/>
      <c r="AA1174" s="83"/>
      <c r="AB1174" s="83"/>
      <c r="AC1174" s="83" t="str">
        <f t="shared" si="28"/>
        <v/>
      </c>
      <c r="AD1174" s="83"/>
      <c r="AE1174" s="83"/>
      <c r="AF1174" s="83"/>
      <c r="AG1174" s="83"/>
      <c r="AH1174" s="83"/>
      <c r="AI1174" s="83"/>
      <c r="AJ1174" s="83"/>
      <c r="AK1174" s="83"/>
      <c r="AL1174" s="83"/>
      <c r="AM1174" s="83"/>
      <c r="AN1174" s="83"/>
      <c r="AO1174" s="83"/>
      <c r="AP1174" s="83"/>
      <c r="AQ1174" s="83"/>
      <c r="AR1174" s="83"/>
      <c r="AS1174" s="83"/>
      <c r="AT1174" s="83"/>
      <c r="AU1174" s="83"/>
      <c r="AV1174" s="83"/>
      <c r="AW1174" s="83"/>
      <c r="AX1174" s="83"/>
      <c r="AY1174" s="83"/>
      <c r="AZ1174" s="83"/>
      <c r="BA1174" s="83"/>
      <c r="BB1174" s="83"/>
      <c r="BC1174" s="83"/>
      <c r="BD1174" s="83"/>
      <c r="BE1174" s="83"/>
      <c r="BF1174" s="83"/>
      <c r="BG1174" s="83"/>
      <c r="BH1174" s="83"/>
      <c r="BI1174" s="83"/>
      <c r="BJ1174" s="83"/>
      <c r="BK1174" s="83"/>
      <c r="BL1174" s="83"/>
      <c r="BM1174" s="83"/>
      <c r="BN1174" s="83"/>
      <c r="BO1174" s="83"/>
      <c r="BP1174" s="83"/>
      <c r="BQ1174" s="83"/>
      <c r="BR1174" s="83"/>
      <c r="BS1174" s="83"/>
      <c r="BT1174" s="83"/>
      <c r="BU1174" s="83"/>
      <c r="BV1174" s="83"/>
      <c r="BW1174" s="83"/>
      <c r="BX1174" s="83"/>
      <c r="BY1174" s="83"/>
      <c r="BZ1174" s="83"/>
      <c r="CA1174" s="83"/>
      <c r="CB1174" s="83"/>
      <c r="CC1174" s="83"/>
      <c r="CD1174" s="83"/>
      <c r="CE1174" s="83"/>
      <c r="CF1174" s="83"/>
      <c r="CG1174" s="83"/>
      <c r="CH1174" s="83"/>
      <c r="CI1174" s="83"/>
      <c r="CJ1174" s="83"/>
      <c r="CK1174" s="83"/>
      <c r="CL1174" s="83"/>
      <c r="CM1174" s="83"/>
      <c r="CN1174" s="83"/>
      <c r="CO1174" s="83"/>
      <c r="CP1174" s="83"/>
      <c r="CQ1174" s="83"/>
      <c r="CR1174" s="83"/>
      <c r="CS1174" s="83"/>
      <c r="CT1174" s="83"/>
      <c r="CU1174" s="83"/>
      <c r="CV1174" s="83"/>
      <c r="CW1174" s="83"/>
      <c r="CX1174" s="83"/>
      <c r="CY1174" s="83"/>
      <c r="CZ1174" s="83"/>
      <c r="DA1174" s="83"/>
      <c r="DB1174" s="83"/>
      <c r="DC1174" s="83"/>
      <c r="DD1174" s="83"/>
      <c r="DE1174" s="83"/>
      <c r="DF1174" s="83"/>
      <c r="DG1174" s="83"/>
      <c r="DH1174" s="83"/>
      <c r="DI1174" s="83"/>
      <c r="DJ1174" s="83"/>
      <c r="DK1174" s="83"/>
      <c r="DL1174" s="83"/>
      <c r="DM1174" s="83"/>
      <c r="DN1174" s="83"/>
      <c r="DO1174" s="83"/>
      <c r="DP1174" s="83"/>
      <c r="DQ1174" s="83"/>
      <c r="DR1174" s="83"/>
      <c r="DS1174" s="83"/>
      <c r="DT1174" s="83"/>
      <c r="DU1174" s="83"/>
      <c r="DV1174" s="83"/>
      <c r="DW1174" s="83"/>
      <c r="DX1174" s="83"/>
      <c r="DY1174" s="83"/>
      <c r="DZ1174" s="83"/>
      <c r="EA1174" s="83"/>
      <c r="EB1174" s="83"/>
      <c r="EC1174" s="83"/>
      <c r="ED1174" s="83"/>
      <c r="EE1174" s="83"/>
      <c r="EF1174" s="83"/>
      <c r="EG1174" s="83"/>
      <c r="EH1174" s="83"/>
      <c r="EI1174" s="83"/>
      <c r="EJ1174" s="83"/>
      <c r="EK1174" s="83"/>
      <c r="EL1174" s="83"/>
      <c r="EM1174" s="83"/>
      <c r="EN1174" s="83"/>
      <c r="EO1174" s="83"/>
      <c r="EP1174" s="83"/>
      <c r="EQ1174" s="83"/>
      <c r="ER1174" s="83"/>
      <c r="ES1174" s="83"/>
      <c r="ET1174" s="83"/>
      <c r="EU1174" s="83"/>
      <c r="EV1174" s="83"/>
      <c r="EW1174" s="83"/>
      <c r="EX1174" s="83"/>
      <c r="EY1174" s="83"/>
      <c r="EZ1174" s="83"/>
      <c r="FA1174" s="83"/>
      <c r="FB1174" s="83"/>
      <c r="FC1174" s="83"/>
      <c r="FD1174" s="83"/>
      <c r="FE1174" s="83"/>
      <c r="FF1174" s="83"/>
      <c r="FG1174" s="83"/>
      <c r="FH1174" s="83"/>
      <c r="FI1174" s="83"/>
      <c r="FJ1174" s="83"/>
      <c r="FK1174" s="83"/>
      <c r="FL1174" s="83"/>
      <c r="FM1174" s="83"/>
      <c r="FN1174" s="83"/>
      <c r="FO1174" s="83"/>
      <c r="FP1174" s="83"/>
      <c r="FQ1174" s="83"/>
      <c r="FR1174" s="83"/>
      <c r="FS1174" s="83"/>
      <c r="FT1174" s="83"/>
      <c r="FU1174" s="83"/>
      <c r="FV1174" s="83"/>
      <c r="FW1174" s="83"/>
      <c r="FX1174" s="83"/>
      <c r="FY1174" s="83"/>
      <c r="FZ1174" s="83"/>
      <c r="GA1174" s="83"/>
      <c r="GB1174" s="83"/>
      <c r="GC1174" s="83"/>
      <c r="GD1174" s="83"/>
      <c r="GE1174" s="83"/>
      <c r="GF1174" s="83"/>
      <c r="GG1174" s="83"/>
      <c r="GH1174" s="83"/>
      <c r="GI1174" s="83"/>
      <c r="GJ1174" s="83"/>
      <c r="GK1174" s="83"/>
      <c r="GL1174" s="83"/>
      <c r="GM1174" s="83"/>
      <c r="GN1174" s="83"/>
      <c r="GO1174" s="83"/>
      <c r="GP1174" s="83"/>
      <c r="GQ1174" s="83"/>
      <c r="GR1174" s="83"/>
      <c r="GS1174" s="83"/>
      <c r="GT1174" s="83"/>
      <c r="GU1174" s="83"/>
      <c r="GV1174" s="83"/>
      <c r="GW1174" s="83"/>
      <c r="GX1174" s="83"/>
      <c r="GY1174" s="83"/>
      <c r="GZ1174" s="83"/>
      <c r="HA1174" s="83"/>
      <c r="HB1174" s="83"/>
      <c r="HC1174" s="83"/>
      <c r="HD1174" s="83"/>
      <c r="HE1174" s="83"/>
      <c r="HF1174" s="83"/>
      <c r="HG1174" s="83"/>
      <c r="HH1174" s="83"/>
      <c r="HI1174" s="83"/>
      <c r="HJ1174" s="83"/>
      <c r="HK1174" s="83"/>
      <c r="HL1174" s="83"/>
      <c r="HM1174" s="83"/>
      <c r="HN1174" s="83"/>
      <c r="HO1174" s="83"/>
      <c r="HP1174" s="83"/>
      <c r="HQ1174" s="83"/>
      <c r="HR1174" s="83"/>
      <c r="HS1174" s="83"/>
      <c r="HT1174" s="83"/>
      <c r="HU1174" s="83"/>
      <c r="HV1174" s="83"/>
      <c r="HW1174" s="83"/>
      <c r="HX1174" s="83"/>
      <c r="HY1174" s="83"/>
      <c r="HZ1174" s="83"/>
      <c r="IA1174" s="83"/>
      <c r="IB1174" s="83"/>
      <c r="IC1174" s="83"/>
      <c r="ID1174" s="83"/>
      <c r="IE1174" s="83"/>
      <c r="IF1174" s="83"/>
      <c r="IG1174" s="83"/>
      <c r="IH1174" s="83"/>
      <c r="II1174" s="83"/>
      <c r="IJ1174" s="83"/>
      <c r="IK1174" s="83"/>
      <c r="IL1174" s="83"/>
      <c r="IM1174" s="83"/>
      <c r="IN1174" s="83"/>
      <c r="IO1174" s="83"/>
      <c r="IP1174" s="83"/>
      <c r="IQ1174" s="83"/>
      <c r="IR1174" s="83"/>
      <c r="IS1174" s="83"/>
      <c r="IT1174" s="83"/>
      <c r="IU1174" s="83"/>
      <c r="IV1174" s="83"/>
      <c r="IW1174" s="83"/>
      <c r="IX1174" s="83"/>
      <c r="IY1174" s="83"/>
      <c r="IZ1174" s="83"/>
      <c r="JA1174" s="83"/>
      <c r="JB1174" s="83"/>
      <c r="JC1174" s="83"/>
      <c r="JD1174" s="83"/>
      <c r="JE1174" s="83"/>
    </row>
    <row r="1175" spans="1:265" s="8" customFormat="1" ht="15" customHeight="1" x14ac:dyDescent="0.2">
      <c r="A1175" s="173"/>
      <c r="B1175" s="131" t="s">
        <v>477</v>
      </c>
      <c r="C1175" s="217"/>
      <c r="D1175" s="329" t="s">
        <v>1041</v>
      </c>
      <c r="E1175" s="117"/>
      <c r="F1175" s="1044"/>
      <c r="G1175" s="1045"/>
      <c r="H1175" s="329" t="s">
        <v>445</v>
      </c>
      <c r="I1175" s="329" t="s">
        <v>515</v>
      </c>
      <c r="J1175" s="329"/>
      <c r="K1175" s="379" t="s">
        <v>2007</v>
      </c>
      <c r="L1175" s="379"/>
      <c r="M1175" s="1139"/>
      <c r="N1175" s="1139"/>
      <c r="O1175" s="379"/>
      <c r="P1175" s="626"/>
      <c r="Q1175" s="627"/>
      <c r="R1175" s="627"/>
      <c r="S1175" s="627">
        <v>5</v>
      </c>
      <c r="T1175" s="627"/>
      <c r="U1175" s="627"/>
      <c r="V1175" s="627"/>
      <c r="W1175" s="628"/>
      <c r="X1175" s="321"/>
      <c r="Y1175" s="321"/>
      <c r="Z1175" s="112"/>
      <c r="AA1175" s="83"/>
      <c r="AB1175" s="83"/>
      <c r="AC1175" s="83" t="str">
        <f t="shared" si="28"/>
        <v/>
      </c>
      <c r="AD1175" s="83"/>
      <c r="AE1175" s="83"/>
      <c r="AF1175" s="83"/>
      <c r="AG1175" s="83"/>
      <c r="AH1175" s="83"/>
      <c r="AI1175" s="83"/>
      <c r="AJ1175" s="83"/>
      <c r="AK1175" s="83"/>
      <c r="AL1175" s="83"/>
      <c r="AM1175" s="83"/>
      <c r="AN1175" s="83"/>
      <c r="AO1175" s="83"/>
      <c r="AP1175" s="83"/>
      <c r="AQ1175" s="83"/>
      <c r="AR1175" s="83"/>
      <c r="AS1175" s="83"/>
      <c r="AT1175" s="83"/>
      <c r="AU1175" s="83"/>
      <c r="AV1175" s="83"/>
      <c r="AW1175" s="83"/>
      <c r="AX1175" s="83"/>
      <c r="AY1175" s="83"/>
      <c r="AZ1175" s="83"/>
      <c r="BA1175" s="83"/>
      <c r="BB1175" s="83"/>
      <c r="BC1175" s="83"/>
      <c r="BD1175" s="83"/>
      <c r="BE1175" s="83"/>
      <c r="BF1175" s="83"/>
      <c r="BG1175" s="83"/>
      <c r="BH1175" s="83"/>
      <c r="BI1175" s="83"/>
      <c r="BJ1175" s="83"/>
      <c r="BK1175" s="83"/>
      <c r="BL1175" s="83"/>
      <c r="BM1175" s="83"/>
      <c r="BN1175" s="83"/>
      <c r="BO1175" s="83"/>
      <c r="BP1175" s="83"/>
      <c r="BQ1175" s="83"/>
      <c r="BR1175" s="83"/>
      <c r="BS1175" s="83"/>
      <c r="BT1175" s="83"/>
      <c r="BU1175" s="83"/>
      <c r="BV1175" s="83"/>
      <c r="BW1175" s="83"/>
      <c r="BX1175" s="83"/>
      <c r="BY1175" s="83"/>
      <c r="BZ1175" s="83"/>
      <c r="CA1175" s="83"/>
      <c r="CB1175" s="83"/>
      <c r="CC1175" s="83"/>
      <c r="CD1175" s="83"/>
      <c r="CE1175" s="83"/>
      <c r="CF1175" s="83"/>
      <c r="CG1175" s="83"/>
      <c r="CH1175" s="83"/>
      <c r="CI1175" s="83"/>
      <c r="CJ1175" s="83"/>
      <c r="CK1175" s="83"/>
      <c r="CL1175" s="83"/>
      <c r="CM1175" s="83"/>
      <c r="CN1175" s="83"/>
      <c r="CO1175" s="83"/>
      <c r="CP1175" s="83"/>
      <c r="CQ1175" s="83"/>
      <c r="CR1175" s="83"/>
      <c r="CS1175" s="83"/>
      <c r="CT1175" s="83"/>
      <c r="CU1175" s="83"/>
      <c r="CV1175" s="83"/>
      <c r="CW1175" s="83"/>
      <c r="CX1175" s="83"/>
      <c r="CY1175" s="83"/>
      <c r="CZ1175" s="83"/>
      <c r="DA1175" s="83"/>
      <c r="DB1175" s="83"/>
      <c r="DC1175" s="83"/>
      <c r="DD1175" s="83"/>
      <c r="DE1175" s="83"/>
      <c r="DF1175" s="83"/>
      <c r="DG1175" s="83"/>
      <c r="DH1175" s="83"/>
      <c r="DI1175" s="83"/>
      <c r="DJ1175" s="83"/>
      <c r="DK1175" s="83"/>
      <c r="DL1175" s="83"/>
      <c r="DM1175" s="83"/>
      <c r="DN1175" s="83"/>
      <c r="DO1175" s="83"/>
      <c r="DP1175" s="83"/>
      <c r="DQ1175" s="83"/>
      <c r="DR1175" s="83"/>
      <c r="DS1175" s="83"/>
      <c r="DT1175" s="83"/>
      <c r="DU1175" s="83"/>
      <c r="DV1175" s="83"/>
      <c r="DW1175" s="83"/>
      <c r="DX1175" s="83"/>
      <c r="DY1175" s="83"/>
      <c r="DZ1175" s="83"/>
      <c r="EA1175" s="83"/>
      <c r="EB1175" s="83"/>
      <c r="EC1175" s="83"/>
      <c r="ED1175" s="83"/>
      <c r="EE1175" s="83"/>
      <c r="EF1175" s="83"/>
      <c r="EG1175" s="83"/>
      <c r="EH1175" s="83"/>
      <c r="EI1175" s="83"/>
      <c r="EJ1175" s="83"/>
      <c r="EK1175" s="83"/>
      <c r="EL1175" s="83"/>
      <c r="EM1175" s="83"/>
      <c r="EN1175" s="83"/>
      <c r="EO1175" s="83"/>
      <c r="EP1175" s="83"/>
      <c r="EQ1175" s="83"/>
      <c r="ER1175" s="83"/>
      <c r="ES1175" s="83"/>
      <c r="ET1175" s="83"/>
      <c r="EU1175" s="83"/>
      <c r="EV1175" s="83"/>
      <c r="EW1175" s="83"/>
      <c r="EX1175" s="83"/>
      <c r="EY1175" s="83"/>
      <c r="EZ1175" s="83"/>
      <c r="FA1175" s="83"/>
      <c r="FB1175" s="83"/>
      <c r="FC1175" s="83"/>
      <c r="FD1175" s="83"/>
      <c r="FE1175" s="83"/>
      <c r="FF1175" s="83"/>
      <c r="FG1175" s="83"/>
      <c r="FH1175" s="83"/>
      <c r="FI1175" s="83"/>
      <c r="FJ1175" s="83"/>
      <c r="FK1175" s="83"/>
      <c r="FL1175" s="83"/>
      <c r="FM1175" s="83"/>
      <c r="FN1175" s="83"/>
      <c r="FO1175" s="83"/>
      <c r="FP1175" s="83"/>
      <c r="FQ1175" s="83"/>
      <c r="FR1175" s="83"/>
      <c r="FS1175" s="83"/>
      <c r="FT1175" s="83"/>
      <c r="FU1175" s="83"/>
      <c r="FV1175" s="83"/>
      <c r="FW1175" s="83"/>
      <c r="FX1175" s="83"/>
      <c r="FY1175" s="83"/>
      <c r="FZ1175" s="83"/>
      <c r="GA1175" s="83"/>
      <c r="GB1175" s="83"/>
      <c r="GC1175" s="83"/>
      <c r="GD1175" s="83"/>
      <c r="GE1175" s="83"/>
      <c r="GF1175" s="83"/>
      <c r="GG1175" s="83"/>
      <c r="GH1175" s="83"/>
      <c r="GI1175" s="83"/>
      <c r="GJ1175" s="83"/>
      <c r="GK1175" s="83"/>
      <c r="GL1175" s="83"/>
      <c r="GM1175" s="83"/>
      <c r="GN1175" s="83"/>
      <c r="GO1175" s="83"/>
      <c r="GP1175" s="83"/>
      <c r="GQ1175" s="83"/>
      <c r="GR1175" s="83"/>
      <c r="GS1175" s="83"/>
      <c r="GT1175" s="83"/>
      <c r="GU1175" s="83"/>
      <c r="GV1175" s="83"/>
      <c r="GW1175" s="83"/>
      <c r="GX1175" s="83"/>
      <c r="GY1175" s="83"/>
      <c r="GZ1175" s="83"/>
      <c r="HA1175" s="83"/>
      <c r="HB1175" s="83"/>
      <c r="HC1175" s="83"/>
      <c r="HD1175" s="83"/>
      <c r="HE1175" s="83"/>
      <c r="HF1175" s="83"/>
      <c r="HG1175" s="83"/>
      <c r="HH1175" s="83"/>
      <c r="HI1175" s="83"/>
      <c r="HJ1175" s="83"/>
      <c r="HK1175" s="83"/>
      <c r="HL1175" s="83"/>
      <c r="HM1175" s="83"/>
      <c r="HN1175" s="83"/>
      <c r="HO1175" s="83"/>
      <c r="HP1175" s="83"/>
      <c r="HQ1175" s="83"/>
      <c r="HR1175" s="83"/>
      <c r="HS1175" s="83"/>
      <c r="HT1175" s="83"/>
      <c r="HU1175" s="83"/>
      <c r="HV1175" s="83"/>
      <c r="HW1175" s="83"/>
      <c r="HX1175" s="83"/>
      <c r="HY1175" s="83"/>
      <c r="HZ1175" s="83"/>
      <c r="IA1175" s="83"/>
      <c r="IB1175" s="83"/>
      <c r="IC1175" s="83"/>
      <c r="ID1175" s="83"/>
      <c r="IE1175" s="83"/>
      <c r="IF1175" s="83"/>
      <c r="IG1175" s="83"/>
      <c r="IH1175" s="83"/>
      <c r="II1175" s="83"/>
      <c r="IJ1175" s="83"/>
      <c r="IK1175" s="83"/>
      <c r="IL1175" s="83"/>
      <c r="IM1175" s="83"/>
      <c r="IN1175" s="83"/>
      <c r="IO1175" s="83"/>
      <c r="IP1175" s="83"/>
      <c r="IQ1175" s="83"/>
      <c r="IR1175" s="83"/>
      <c r="IS1175" s="83"/>
      <c r="IT1175" s="83"/>
      <c r="IU1175" s="83"/>
      <c r="IV1175" s="83"/>
      <c r="IW1175" s="83"/>
      <c r="IX1175" s="83"/>
      <c r="IY1175" s="83"/>
      <c r="IZ1175" s="83"/>
      <c r="JA1175" s="83"/>
      <c r="JB1175" s="83"/>
      <c r="JC1175" s="83"/>
      <c r="JD1175" s="83"/>
      <c r="JE1175" s="83"/>
    </row>
    <row r="1176" spans="1:265" s="8" customFormat="1" ht="15" customHeight="1" thickBot="1" x14ac:dyDescent="0.25">
      <c r="A1176" s="176"/>
      <c r="B1176" s="162" t="s">
        <v>477</v>
      </c>
      <c r="C1176" s="251"/>
      <c r="D1176" s="351" t="s">
        <v>1041</v>
      </c>
      <c r="E1176" s="234"/>
      <c r="F1176" s="1053"/>
      <c r="G1176" s="1054"/>
      <c r="H1176" s="351" t="s">
        <v>445</v>
      </c>
      <c r="I1176" s="351" t="s">
        <v>515</v>
      </c>
      <c r="J1176" s="351"/>
      <c r="K1176" s="381" t="s">
        <v>426</v>
      </c>
      <c r="L1176" s="381"/>
      <c r="M1176" s="1169"/>
      <c r="N1176" s="1169"/>
      <c r="O1176" s="381"/>
      <c r="P1176" s="639"/>
      <c r="Q1176" s="640"/>
      <c r="R1176" s="640"/>
      <c r="S1176" s="640">
        <v>3</v>
      </c>
      <c r="T1176" s="640"/>
      <c r="U1176" s="640"/>
      <c r="V1176" s="640"/>
      <c r="W1176" s="641"/>
      <c r="X1176" s="424">
        <f>SUM(P1167:W1176)</f>
        <v>40</v>
      </c>
      <c r="Y1176" s="249">
        <f>X1176</f>
        <v>40</v>
      </c>
      <c r="Z1176" s="112"/>
      <c r="AA1176" s="83"/>
      <c r="AB1176" s="83"/>
      <c r="AC1176" s="83" t="str">
        <f t="shared" si="28"/>
        <v/>
      </c>
      <c r="AD1176" s="83"/>
      <c r="AE1176" s="83"/>
      <c r="AF1176" s="83"/>
      <c r="AG1176" s="83"/>
      <c r="AH1176" s="83"/>
      <c r="AI1176" s="83"/>
      <c r="AJ1176" s="83"/>
      <c r="AK1176" s="83"/>
      <c r="AL1176" s="83"/>
      <c r="AM1176" s="83"/>
      <c r="AN1176" s="83"/>
      <c r="AO1176" s="83"/>
      <c r="AP1176" s="83"/>
      <c r="AQ1176" s="83"/>
      <c r="AR1176" s="83"/>
      <c r="AS1176" s="83"/>
      <c r="AT1176" s="83"/>
      <c r="AU1176" s="83"/>
      <c r="AV1176" s="83"/>
      <c r="AW1176" s="83"/>
      <c r="AX1176" s="83"/>
      <c r="AY1176" s="83"/>
      <c r="AZ1176" s="83"/>
      <c r="BA1176" s="83"/>
      <c r="BB1176" s="83"/>
      <c r="BC1176" s="83"/>
      <c r="BD1176" s="83"/>
      <c r="BE1176" s="83"/>
      <c r="BF1176" s="83"/>
      <c r="BG1176" s="83"/>
      <c r="BH1176" s="83"/>
      <c r="BI1176" s="83"/>
      <c r="BJ1176" s="83"/>
      <c r="BK1176" s="83"/>
      <c r="BL1176" s="83"/>
      <c r="BM1176" s="83"/>
      <c r="BN1176" s="83"/>
      <c r="BO1176" s="83"/>
      <c r="BP1176" s="83"/>
      <c r="BQ1176" s="83"/>
      <c r="BR1176" s="83"/>
      <c r="BS1176" s="83"/>
      <c r="BT1176" s="83"/>
      <c r="BU1176" s="83"/>
      <c r="BV1176" s="83"/>
      <c r="BW1176" s="83"/>
      <c r="BX1176" s="83"/>
      <c r="BY1176" s="83"/>
      <c r="BZ1176" s="83"/>
      <c r="CA1176" s="83"/>
      <c r="CB1176" s="83"/>
      <c r="CC1176" s="83"/>
      <c r="CD1176" s="83"/>
      <c r="CE1176" s="83"/>
      <c r="CF1176" s="83"/>
      <c r="CG1176" s="83"/>
      <c r="CH1176" s="83"/>
      <c r="CI1176" s="83"/>
      <c r="CJ1176" s="83"/>
      <c r="CK1176" s="83"/>
      <c r="CL1176" s="83"/>
      <c r="CM1176" s="83"/>
      <c r="CN1176" s="83"/>
      <c r="CO1176" s="83"/>
      <c r="CP1176" s="83"/>
      <c r="CQ1176" s="83"/>
      <c r="CR1176" s="83"/>
      <c r="CS1176" s="83"/>
      <c r="CT1176" s="83"/>
      <c r="CU1176" s="83"/>
      <c r="CV1176" s="83"/>
      <c r="CW1176" s="83"/>
      <c r="CX1176" s="83"/>
      <c r="CY1176" s="83"/>
      <c r="CZ1176" s="83"/>
      <c r="DA1176" s="83"/>
      <c r="DB1176" s="83"/>
      <c r="DC1176" s="83"/>
      <c r="DD1176" s="83"/>
      <c r="DE1176" s="83"/>
      <c r="DF1176" s="83"/>
      <c r="DG1176" s="83"/>
      <c r="DH1176" s="83"/>
      <c r="DI1176" s="83"/>
      <c r="DJ1176" s="83"/>
      <c r="DK1176" s="83"/>
      <c r="DL1176" s="83"/>
      <c r="DM1176" s="83"/>
      <c r="DN1176" s="83"/>
      <c r="DO1176" s="83"/>
      <c r="DP1176" s="83"/>
      <c r="DQ1176" s="83"/>
      <c r="DR1176" s="83"/>
      <c r="DS1176" s="83"/>
      <c r="DT1176" s="83"/>
      <c r="DU1176" s="83"/>
      <c r="DV1176" s="83"/>
      <c r="DW1176" s="83"/>
      <c r="DX1176" s="83"/>
      <c r="DY1176" s="83"/>
      <c r="DZ1176" s="83"/>
      <c r="EA1176" s="83"/>
      <c r="EB1176" s="83"/>
      <c r="EC1176" s="83"/>
      <c r="ED1176" s="83"/>
      <c r="EE1176" s="83"/>
      <c r="EF1176" s="83"/>
      <c r="EG1176" s="83"/>
      <c r="EH1176" s="83"/>
      <c r="EI1176" s="83"/>
      <c r="EJ1176" s="83"/>
      <c r="EK1176" s="83"/>
      <c r="EL1176" s="83"/>
      <c r="EM1176" s="83"/>
      <c r="EN1176" s="83"/>
      <c r="EO1176" s="83"/>
      <c r="EP1176" s="83"/>
      <c r="EQ1176" s="83"/>
      <c r="ER1176" s="83"/>
      <c r="ES1176" s="83"/>
      <c r="ET1176" s="83"/>
      <c r="EU1176" s="83"/>
      <c r="EV1176" s="83"/>
      <c r="EW1176" s="83"/>
      <c r="EX1176" s="83"/>
      <c r="EY1176" s="83"/>
      <c r="EZ1176" s="83"/>
      <c r="FA1176" s="83"/>
      <c r="FB1176" s="83"/>
      <c r="FC1176" s="83"/>
      <c r="FD1176" s="83"/>
      <c r="FE1176" s="83"/>
      <c r="FF1176" s="83"/>
      <c r="FG1176" s="83"/>
      <c r="FH1176" s="83"/>
      <c r="FI1176" s="83"/>
      <c r="FJ1176" s="83"/>
      <c r="FK1176" s="83"/>
      <c r="FL1176" s="83"/>
      <c r="FM1176" s="83"/>
      <c r="FN1176" s="83"/>
      <c r="FO1176" s="83"/>
      <c r="FP1176" s="83"/>
      <c r="FQ1176" s="83"/>
      <c r="FR1176" s="83"/>
      <c r="FS1176" s="83"/>
      <c r="FT1176" s="83"/>
      <c r="FU1176" s="83"/>
      <c r="FV1176" s="83"/>
      <c r="FW1176" s="83"/>
      <c r="FX1176" s="83"/>
      <c r="FY1176" s="83"/>
      <c r="FZ1176" s="83"/>
      <c r="GA1176" s="83"/>
      <c r="GB1176" s="83"/>
      <c r="GC1176" s="83"/>
      <c r="GD1176" s="83"/>
      <c r="GE1176" s="83"/>
      <c r="GF1176" s="83"/>
      <c r="GG1176" s="83"/>
      <c r="GH1176" s="83"/>
      <c r="GI1176" s="83"/>
      <c r="GJ1176" s="83"/>
      <c r="GK1176" s="83"/>
      <c r="GL1176" s="83"/>
      <c r="GM1176" s="83"/>
      <c r="GN1176" s="83"/>
      <c r="GO1176" s="83"/>
      <c r="GP1176" s="83"/>
      <c r="GQ1176" s="83"/>
      <c r="GR1176" s="83"/>
      <c r="GS1176" s="83"/>
      <c r="GT1176" s="83"/>
      <c r="GU1176" s="83"/>
      <c r="GV1176" s="83"/>
      <c r="GW1176" s="83"/>
      <c r="GX1176" s="83"/>
      <c r="GY1176" s="83"/>
      <c r="GZ1176" s="83"/>
      <c r="HA1176" s="83"/>
      <c r="HB1176" s="83"/>
      <c r="HC1176" s="83"/>
      <c r="HD1176" s="83"/>
      <c r="HE1176" s="83"/>
      <c r="HF1176" s="83"/>
      <c r="HG1176" s="83"/>
      <c r="HH1176" s="83"/>
      <c r="HI1176" s="83"/>
      <c r="HJ1176" s="83"/>
      <c r="HK1176" s="83"/>
      <c r="HL1176" s="83"/>
      <c r="HM1176" s="83"/>
      <c r="HN1176" s="83"/>
      <c r="HO1176" s="83"/>
      <c r="HP1176" s="83"/>
      <c r="HQ1176" s="83"/>
      <c r="HR1176" s="83"/>
      <c r="HS1176" s="83"/>
      <c r="HT1176" s="83"/>
      <c r="HU1176" s="83"/>
      <c r="HV1176" s="83"/>
      <c r="HW1176" s="83"/>
      <c r="HX1176" s="83"/>
      <c r="HY1176" s="83"/>
      <c r="HZ1176" s="83"/>
      <c r="IA1176" s="83"/>
      <c r="IB1176" s="83"/>
      <c r="IC1176" s="83"/>
      <c r="ID1176" s="83"/>
      <c r="IE1176" s="83"/>
      <c r="IF1176" s="83"/>
      <c r="IG1176" s="83"/>
      <c r="IH1176" s="83"/>
      <c r="II1176" s="83"/>
      <c r="IJ1176" s="83"/>
      <c r="IK1176" s="83"/>
      <c r="IL1176" s="83"/>
      <c r="IM1176" s="83"/>
      <c r="IN1176" s="83"/>
      <c r="IO1176" s="83"/>
      <c r="IP1176" s="83"/>
      <c r="IQ1176" s="83"/>
      <c r="IR1176" s="83"/>
      <c r="IS1176" s="83"/>
      <c r="IT1176" s="83"/>
      <c r="IU1176" s="83"/>
      <c r="IV1176" s="83"/>
      <c r="IW1176" s="83"/>
      <c r="IX1176" s="83"/>
      <c r="IY1176" s="83"/>
      <c r="IZ1176" s="83"/>
      <c r="JA1176" s="83"/>
      <c r="JB1176" s="83"/>
      <c r="JC1176" s="83"/>
      <c r="JD1176" s="83"/>
      <c r="JE1176" s="83"/>
    </row>
    <row r="1177" spans="1:265" s="8" customFormat="1" ht="15" customHeight="1" x14ac:dyDescent="0.2">
      <c r="A1177" s="156">
        <f>+A1167+1</f>
        <v>124</v>
      </c>
      <c r="B1177" s="119" t="s">
        <v>298</v>
      </c>
      <c r="C1177" s="201" t="s">
        <v>35</v>
      </c>
      <c r="D1177" s="354" t="s">
        <v>299</v>
      </c>
      <c r="E1177" s="122" t="s">
        <v>91</v>
      </c>
      <c r="F1177" s="989" t="s">
        <v>37</v>
      </c>
      <c r="G1177" s="990" t="s">
        <v>22</v>
      </c>
      <c r="H1177" s="354" t="s">
        <v>23</v>
      </c>
      <c r="I1177" s="354" t="s">
        <v>111</v>
      </c>
      <c r="J1177" s="354"/>
      <c r="K1177" s="385" t="s">
        <v>155</v>
      </c>
      <c r="L1177" s="385"/>
      <c r="M1177" s="766"/>
      <c r="N1177" s="766"/>
      <c r="O1177" s="385"/>
      <c r="P1177" s="595"/>
      <c r="Q1177" s="596"/>
      <c r="R1177" s="596"/>
      <c r="S1177" s="596"/>
      <c r="T1177" s="596"/>
      <c r="U1177" s="596">
        <v>3</v>
      </c>
      <c r="V1177" s="596"/>
      <c r="W1177" s="597"/>
      <c r="X1177" s="147"/>
      <c r="Y1177" s="147"/>
      <c r="Z1177" s="112" t="str">
        <f>C1177</f>
        <v>TC</v>
      </c>
      <c r="AA1177" s="83" t="s">
        <v>1472</v>
      </c>
      <c r="AB1177" s="83" t="s">
        <v>1480</v>
      </c>
      <c r="AC1177" s="83">
        <f t="shared" si="28"/>
        <v>0</v>
      </c>
      <c r="AD1177" s="83"/>
      <c r="AE1177" s="83"/>
      <c r="AF1177" s="83"/>
      <c r="AG1177" s="83"/>
      <c r="AH1177" s="83"/>
      <c r="AI1177" s="83"/>
      <c r="AJ1177" s="83"/>
      <c r="AK1177" s="83"/>
      <c r="AL1177" s="83"/>
      <c r="AM1177" s="83"/>
      <c r="AN1177" s="83"/>
      <c r="AO1177" s="83"/>
      <c r="AP1177" s="83"/>
      <c r="AQ1177" s="83"/>
      <c r="AR1177" s="83"/>
      <c r="AS1177" s="83"/>
      <c r="AT1177" s="83"/>
      <c r="AU1177" s="83"/>
      <c r="AV1177" s="83"/>
      <c r="AW1177" s="83"/>
      <c r="AX1177" s="83"/>
      <c r="AY1177" s="83"/>
      <c r="AZ1177" s="83"/>
      <c r="BA1177" s="83"/>
      <c r="BB1177" s="83"/>
      <c r="BC1177" s="83"/>
      <c r="BD1177" s="83"/>
      <c r="BE1177" s="83"/>
      <c r="BF1177" s="83"/>
      <c r="BG1177" s="83"/>
      <c r="BH1177" s="83"/>
      <c r="BI1177" s="83"/>
      <c r="BJ1177" s="83"/>
      <c r="BK1177" s="83"/>
      <c r="BL1177" s="83"/>
      <c r="BM1177" s="83"/>
      <c r="BN1177" s="83"/>
      <c r="BO1177" s="83"/>
      <c r="BP1177" s="83"/>
      <c r="BQ1177" s="83"/>
      <c r="BR1177" s="83"/>
      <c r="BS1177" s="83"/>
      <c r="BT1177" s="83"/>
      <c r="BU1177" s="83"/>
      <c r="BV1177" s="83"/>
      <c r="BW1177" s="83"/>
      <c r="BX1177" s="83"/>
      <c r="BY1177" s="83"/>
      <c r="BZ1177" s="83"/>
      <c r="CA1177" s="83"/>
      <c r="CB1177" s="83"/>
      <c r="CC1177" s="83"/>
      <c r="CD1177" s="83"/>
      <c r="CE1177" s="83"/>
      <c r="CF1177" s="83"/>
      <c r="CG1177" s="83"/>
      <c r="CH1177" s="83"/>
      <c r="CI1177" s="83"/>
      <c r="CJ1177" s="83"/>
      <c r="CK1177" s="83"/>
      <c r="CL1177" s="83"/>
      <c r="CM1177" s="83"/>
      <c r="CN1177" s="83"/>
      <c r="CO1177" s="83"/>
      <c r="CP1177" s="83"/>
      <c r="CQ1177" s="83"/>
      <c r="CR1177" s="83"/>
      <c r="CS1177" s="83"/>
      <c r="CT1177" s="83"/>
      <c r="CU1177" s="83"/>
      <c r="CV1177" s="83"/>
      <c r="CW1177" s="83"/>
      <c r="CX1177" s="83"/>
      <c r="CY1177" s="83"/>
      <c r="CZ1177" s="83"/>
      <c r="DA1177" s="83"/>
      <c r="DB1177" s="83"/>
      <c r="DC1177" s="83"/>
      <c r="DD1177" s="83"/>
      <c r="DE1177" s="83"/>
      <c r="DF1177" s="83"/>
      <c r="DG1177" s="83"/>
      <c r="DH1177" s="83"/>
      <c r="DI1177" s="83"/>
      <c r="DJ1177" s="83"/>
      <c r="DK1177" s="83"/>
      <c r="DL1177" s="83"/>
      <c r="DM1177" s="83"/>
      <c r="DN1177" s="83"/>
      <c r="DO1177" s="83"/>
      <c r="DP1177" s="83"/>
      <c r="DQ1177" s="83"/>
      <c r="DR1177" s="83"/>
      <c r="DS1177" s="83"/>
      <c r="DT1177" s="83"/>
      <c r="DU1177" s="83"/>
      <c r="DV1177" s="83"/>
      <c r="DW1177" s="83"/>
      <c r="DX1177" s="83"/>
      <c r="DY1177" s="83"/>
      <c r="DZ1177" s="83"/>
      <c r="EA1177" s="83"/>
      <c r="EB1177" s="83"/>
      <c r="EC1177" s="83"/>
      <c r="ED1177" s="83"/>
      <c r="EE1177" s="83"/>
      <c r="EF1177" s="83"/>
      <c r="EG1177" s="83"/>
      <c r="EH1177" s="83"/>
      <c r="EI1177" s="83"/>
      <c r="EJ1177" s="83"/>
      <c r="EK1177" s="83"/>
      <c r="EL1177" s="83"/>
      <c r="EM1177" s="83"/>
      <c r="EN1177" s="83"/>
      <c r="EO1177" s="83"/>
      <c r="EP1177" s="83"/>
      <c r="EQ1177" s="83"/>
      <c r="ER1177" s="83"/>
      <c r="ES1177" s="83"/>
      <c r="ET1177" s="83"/>
      <c r="EU1177" s="83"/>
      <c r="EV1177" s="83"/>
      <c r="EW1177" s="83"/>
      <c r="EX1177" s="83"/>
      <c r="EY1177" s="83"/>
      <c r="EZ1177" s="83"/>
      <c r="FA1177" s="83"/>
      <c r="FB1177" s="83"/>
      <c r="FC1177" s="83"/>
      <c r="FD1177" s="83"/>
      <c r="FE1177" s="83"/>
      <c r="FF1177" s="83"/>
      <c r="FG1177" s="83"/>
      <c r="FH1177" s="83"/>
      <c r="FI1177" s="83"/>
      <c r="FJ1177" s="83"/>
      <c r="FK1177" s="83"/>
      <c r="FL1177" s="83"/>
      <c r="FM1177" s="83"/>
      <c r="FN1177" s="83"/>
      <c r="FO1177" s="83"/>
      <c r="FP1177" s="83"/>
      <c r="FQ1177" s="83"/>
      <c r="FR1177" s="83"/>
      <c r="FS1177" s="83"/>
      <c r="FT1177" s="83"/>
      <c r="FU1177" s="83"/>
      <c r="FV1177" s="83"/>
      <c r="FW1177" s="83"/>
      <c r="FX1177" s="83"/>
      <c r="FY1177" s="83"/>
      <c r="FZ1177" s="83"/>
      <c r="GA1177" s="83"/>
      <c r="GB1177" s="83"/>
      <c r="GC1177" s="83"/>
      <c r="GD1177" s="83"/>
      <c r="GE1177" s="83"/>
      <c r="GF1177" s="83"/>
      <c r="GG1177" s="83"/>
      <c r="GH1177" s="83"/>
      <c r="GI1177" s="83"/>
      <c r="GJ1177" s="83"/>
      <c r="GK1177" s="83"/>
      <c r="GL1177" s="83"/>
      <c r="GM1177" s="83"/>
      <c r="GN1177" s="83"/>
      <c r="GO1177" s="83"/>
      <c r="GP1177" s="83"/>
      <c r="GQ1177" s="83"/>
      <c r="GR1177" s="83"/>
      <c r="GS1177" s="83"/>
      <c r="GT1177" s="83"/>
      <c r="GU1177" s="83"/>
      <c r="GV1177" s="83"/>
      <c r="GW1177" s="83"/>
      <c r="GX1177" s="83"/>
      <c r="GY1177" s="83"/>
      <c r="GZ1177" s="83"/>
      <c r="HA1177" s="83"/>
      <c r="HB1177" s="83"/>
      <c r="HC1177" s="83"/>
      <c r="HD1177" s="83"/>
      <c r="HE1177" s="83"/>
      <c r="HF1177" s="83"/>
      <c r="HG1177" s="83"/>
      <c r="HH1177" s="83"/>
      <c r="HI1177" s="83"/>
      <c r="HJ1177" s="83"/>
      <c r="HK1177" s="83"/>
      <c r="HL1177" s="83"/>
      <c r="HM1177" s="83"/>
      <c r="HN1177" s="83"/>
      <c r="HO1177" s="83"/>
      <c r="HP1177" s="83"/>
      <c r="HQ1177" s="83"/>
      <c r="HR1177" s="83"/>
      <c r="HS1177" s="83"/>
      <c r="HT1177" s="83"/>
      <c r="HU1177" s="83"/>
      <c r="HV1177" s="83"/>
      <c r="HW1177" s="83"/>
      <c r="HX1177" s="83"/>
      <c r="HY1177" s="83"/>
      <c r="HZ1177" s="83"/>
      <c r="IA1177" s="83"/>
      <c r="IB1177" s="83"/>
      <c r="IC1177" s="83"/>
      <c r="ID1177" s="83"/>
      <c r="IE1177" s="83"/>
      <c r="IF1177" s="83"/>
      <c r="IG1177" s="83"/>
      <c r="IH1177" s="83"/>
      <c r="II1177" s="83"/>
      <c r="IJ1177" s="83"/>
      <c r="IK1177" s="83"/>
      <c r="IL1177" s="83"/>
      <c r="IM1177" s="83"/>
      <c r="IN1177" s="83"/>
      <c r="IO1177" s="83"/>
      <c r="IP1177" s="83"/>
      <c r="IQ1177" s="83"/>
      <c r="IR1177" s="83"/>
      <c r="IS1177" s="83"/>
      <c r="IT1177" s="83"/>
      <c r="IU1177" s="83"/>
      <c r="IV1177" s="83"/>
      <c r="IW1177" s="83"/>
      <c r="IX1177" s="83"/>
      <c r="IY1177" s="83"/>
      <c r="IZ1177" s="83"/>
      <c r="JA1177" s="83"/>
      <c r="JB1177" s="83"/>
      <c r="JC1177" s="83"/>
      <c r="JD1177" s="83"/>
      <c r="JE1177" s="83"/>
    </row>
    <row r="1178" spans="1:265" s="8" customFormat="1" ht="15" customHeight="1" thickBot="1" x14ac:dyDescent="0.25">
      <c r="A1178" s="161"/>
      <c r="B1178" s="162" t="s">
        <v>298</v>
      </c>
      <c r="C1178" s="209"/>
      <c r="D1178" s="355" t="s">
        <v>299</v>
      </c>
      <c r="E1178" s="230"/>
      <c r="F1178" s="993"/>
      <c r="G1178" s="994"/>
      <c r="H1178" s="355" t="s">
        <v>23</v>
      </c>
      <c r="I1178" s="355" t="s">
        <v>1498</v>
      </c>
      <c r="J1178" s="355"/>
      <c r="K1178" s="387" t="s">
        <v>1273</v>
      </c>
      <c r="L1178" s="387"/>
      <c r="M1178" s="1173" t="s">
        <v>403</v>
      </c>
      <c r="N1178" s="1173" t="s">
        <v>403</v>
      </c>
      <c r="O1178" s="387"/>
      <c r="P1178" s="601"/>
      <c r="Q1178" s="602"/>
      <c r="R1178" s="602"/>
      <c r="S1178" s="602"/>
      <c r="T1178" s="602">
        <v>37</v>
      </c>
      <c r="U1178" s="602"/>
      <c r="V1178" s="602"/>
      <c r="W1178" s="603"/>
      <c r="X1178" s="231">
        <f>SUM(P1177:W1178)</f>
        <v>40</v>
      </c>
      <c r="Y1178" s="231">
        <v>40</v>
      </c>
      <c r="Z1178" s="112"/>
      <c r="AA1178" s="83"/>
      <c r="AB1178" s="83"/>
      <c r="AC1178" s="83" t="str">
        <f t="shared" si="28"/>
        <v/>
      </c>
      <c r="AD1178" s="83"/>
      <c r="AE1178" s="83"/>
      <c r="AF1178" s="83"/>
      <c r="AG1178" s="83"/>
      <c r="AH1178" s="83"/>
      <c r="AI1178" s="83"/>
      <c r="AJ1178" s="83"/>
      <c r="AK1178" s="83"/>
      <c r="AL1178" s="83"/>
      <c r="AM1178" s="83"/>
      <c r="AN1178" s="83"/>
      <c r="AO1178" s="83"/>
      <c r="AP1178" s="83"/>
      <c r="AQ1178" s="83"/>
      <c r="AR1178" s="83"/>
      <c r="AS1178" s="83"/>
      <c r="AT1178" s="83"/>
      <c r="AU1178" s="83"/>
      <c r="AV1178" s="83"/>
      <c r="AW1178" s="83"/>
      <c r="AX1178" s="83"/>
      <c r="AY1178" s="83"/>
      <c r="AZ1178" s="83"/>
      <c r="BA1178" s="83"/>
      <c r="BB1178" s="83"/>
      <c r="BC1178" s="83"/>
      <c r="BD1178" s="83"/>
      <c r="BE1178" s="83"/>
      <c r="BF1178" s="83"/>
      <c r="BG1178" s="83"/>
      <c r="BH1178" s="83"/>
      <c r="BI1178" s="83"/>
      <c r="BJ1178" s="83"/>
      <c r="BK1178" s="83"/>
      <c r="BL1178" s="83"/>
      <c r="BM1178" s="83"/>
      <c r="BN1178" s="83"/>
      <c r="BO1178" s="83"/>
      <c r="BP1178" s="83"/>
      <c r="BQ1178" s="83"/>
      <c r="BR1178" s="83"/>
      <c r="BS1178" s="83"/>
      <c r="BT1178" s="83"/>
      <c r="BU1178" s="83"/>
      <c r="BV1178" s="83"/>
      <c r="BW1178" s="83"/>
      <c r="BX1178" s="83"/>
      <c r="BY1178" s="83"/>
      <c r="BZ1178" s="83"/>
      <c r="CA1178" s="83"/>
      <c r="CB1178" s="83"/>
      <c r="CC1178" s="83"/>
      <c r="CD1178" s="83"/>
      <c r="CE1178" s="83"/>
      <c r="CF1178" s="83"/>
      <c r="CG1178" s="83"/>
      <c r="CH1178" s="83"/>
      <c r="CI1178" s="83"/>
      <c r="CJ1178" s="83"/>
      <c r="CK1178" s="83"/>
      <c r="CL1178" s="83"/>
      <c r="CM1178" s="83"/>
      <c r="CN1178" s="83"/>
      <c r="CO1178" s="83"/>
      <c r="CP1178" s="83"/>
      <c r="CQ1178" s="83"/>
      <c r="CR1178" s="83"/>
      <c r="CS1178" s="83"/>
      <c r="CT1178" s="83"/>
      <c r="CU1178" s="83"/>
      <c r="CV1178" s="83"/>
      <c r="CW1178" s="83"/>
      <c r="CX1178" s="83"/>
      <c r="CY1178" s="83"/>
      <c r="CZ1178" s="83"/>
      <c r="DA1178" s="83"/>
      <c r="DB1178" s="83"/>
      <c r="DC1178" s="83"/>
      <c r="DD1178" s="83"/>
      <c r="DE1178" s="83"/>
      <c r="DF1178" s="83"/>
      <c r="DG1178" s="83"/>
      <c r="DH1178" s="83"/>
      <c r="DI1178" s="83"/>
      <c r="DJ1178" s="83"/>
      <c r="DK1178" s="83"/>
      <c r="DL1178" s="83"/>
      <c r="DM1178" s="83"/>
      <c r="DN1178" s="83"/>
      <c r="DO1178" s="83"/>
      <c r="DP1178" s="83"/>
      <c r="DQ1178" s="83"/>
      <c r="DR1178" s="83"/>
      <c r="DS1178" s="83"/>
      <c r="DT1178" s="83"/>
      <c r="DU1178" s="83"/>
      <c r="DV1178" s="83"/>
      <c r="DW1178" s="83"/>
      <c r="DX1178" s="83"/>
      <c r="DY1178" s="83"/>
      <c r="DZ1178" s="83"/>
      <c r="EA1178" s="83"/>
      <c r="EB1178" s="83"/>
      <c r="EC1178" s="83"/>
      <c r="ED1178" s="83"/>
      <c r="EE1178" s="83"/>
      <c r="EF1178" s="83"/>
      <c r="EG1178" s="83"/>
      <c r="EH1178" s="83"/>
      <c r="EI1178" s="83"/>
      <c r="EJ1178" s="83"/>
      <c r="EK1178" s="83"/>
      <c r="EL1178" s="83"/>
      <c r="EM1178" s="83"/>
      <c r="EN1178" s="83"/>
      <c r="EO1178" s="83"/>
      <c r="EP1178" s="83"/>
      <c r="EQ1178" s="83"/>
      <c r="ER1178" s="83"/>
      <c r="ES1178" s="83"/>
      <c r="ET1178" s="83"/>
      <c r="EU1178" s="83"/>
      <c r="EV1178" s="83"/>
      <c r="EW1178" s="83"/>
      <c r="EX1178" s="83"/>
      <c r="EY1178" s="83"/>
      <c r="EZ1178" s="83"/>
      <c r="FA1178" s="83"/>
      <c r="FB1178" s="83"/>
      <c r="FC1178" s="83"/>
      <c r="FD1178" s="83"/>
      <c r="FE1178" s="83"/>
      <c r="FF1178" s="83"/>
      <c r="FG1178" s="83"/>
      <c r="FH1178" s="83"/>
      <c r="FI1178" s="83"/>
      <c r="FJ1178" s="83"/>
      <c r="FK1178" s="83"/>
      <c r="FL1178" s="83"/>
      <c r="FM1178" s="83"/>
      <c r="FN1178" s="83"/>
      <c r="FO1178" s="83"/>
      <c r="FP1178" s="83"/>
      <c r="FQ1178" s="83"/>
      <c r="FR1178" s="83"/>
      <c r="FS1178" s="83"/>
      <c r="FT1178" s="83"/>
      <c r="FU1178" s="83"/>
      <c r="FV1178" s="83"/>
      <c r="FW1178" s="83"/>
      <c r="FX1178" s="83"/>
      <c r="FY1178" s="83"/>
      <c r="FZ1178" s="83"/>
      <c r="GA1178" s="83"/>
      <c r="GB1178" s="83"/>
      <c r="GC1178" s="83"/>
      <c r="GD1178" s="83"/>
      <c r="GE1178" s="83"/>
      <c r="GF1178" s="83"/>
      <c r="GG1178" s="83"/>
      <c r="GH1178" s="83"/>
      <c r="GI1178" s="83"/>
      <c r="GJ1178" s="83"/>
      <c r="GK1178" s="83"/>
      <c r="GL1178" s="83"/>
      <c r="GM1178" s="83"/>
      <c r="GN1178" s="83"/>
      <c r="GO1178" s="83"/>
      <c r="GP1178" s="83"/>
      <c r="GQ1178" s="83"/>
      <c r="GR1178" s="83"/>
      <c r="GS1178" s="83"/>
      <c r="GT1178" s="83"/>
      <c r="GU1178" s="83"/>
      <c r="GV1178" s="83"/>
      <c r="GW1178" s="83"/>
      <c r="GX1178" s="83"/>
      <c r="GY1178" s="83"/>
      <c r="GZ1178" s="83"/>
      <c r="HA1178" s="83"/>
      <c r="HB1178" s="83"/>
      <c r="HC1178" s="83"/>
      <c r="HD1178" s="83"/>
      <c r="HE1178" s="83"/>
      <c r="HF1178" s="83"/>
      <c r="HG1178" s="83"/>
      <c r="HH1178" s="83"/>
      <c r="HI1178" s="83"/>
      <c r="HJ1178" s="83"/>
      <c r="HK1178" s="83"/>
      <c r="HL1178" s="83"/>
      <c r="HM1178" s="83"/>
      <c r="HN1178" s="83"/>
      <c r="HO1178" s="83"/>
      <c r="HP1178" s="83"/>
      <c r="HQ1178" s="83"/>
      <c r="HR1178" s="83"/>
      <c r="HS1178" s="83"/>
      <c r="HT1178" s="83"/>
      <c r="HU1178" s="83"/>
      <c r="HV1178" s="83"/>
      <c r="HW1178" s="83"/>
      <c r="HX1178" s="83"/>
      <c r="HY1178" s="83"/>
      <c r="HZ1178" s="83"/>
      <c r="IA1178" s="83"/>
      <c r="IB1178" s="83"/>
      <c r="IC1178" s="83"/>
      <c r="ID1178" s="83"/>
      <c r="IE1178" s="83"/>
      <c r="IF1178" s="83"/>
      <c r="IG1178" s="83"/>
      <c r="IH1178" s="83"/>
      <c r="II1178" s="83"/>
      <c r="IJ1178" s="83"/>
      <c r="IK1178" s="83"/>
      <c r="IL1178" s="83"/>
      <c r="IM1178" s="83"/>
      <c r="IN1178" s="83"/>
      <c r="IO1178" s="83"/>
      <c r="IP1178" s="83"/>
      <c r="IQ1178" s="83"/>
      <c r="IR1178" s="83"/>
      <c r="IS1178" s="83"/>
      <c r="IT1178" s="83"/>
      <c r="IU1178" s="83"/>
      <c r="IV1178" s="83"/>
      <c r="IW1178" s="83"/>
      <c r="IX1178" s="83"/>
      <c r="IY1178" s="83"/>
      <c r="IZ1178" s="83"/>
      <c r="JA1178" s="83"/>
      <c r="JB1178" s="83"/>
      <c r="JC1178" s="83"/>
      <c r="JD1178" s="83"/>
      <c r="JE1178" s="83"/>
    </row>
    <row r="1179" spans="1:265" s="8" customFormat="1" ht="15" customHeight="1" x14ac:dyDescent="0.2">
      <c r="A1179" s="239">
        <f>A1177+1</f>
        <v>125</v>
      </c>
      <c r="B1179" s="119" t="s">
        <v>1488</v>
      </c>
      <c r="C1179" s="269" t="s">
        <v>35</v>
      </c>
      <c r="D1179" s="354" t="s">
        <v>1489</v>
      </c>
      <c r="E1179" s="270" t="s">
        <v>86</v>
      </c>
      <c r="F1179" s="989" t="s">
        <v>1490</v>
      </c>
      <c r="G1179" s="1068" t="s">
        <v>1491</v>
      </c>
      <c r="H1179" s="354" t="s">
        <v>445</v>
      </c>
      <c r="I1179" s="354"/>
      <c r="J1179" s="354"/>
      <c r="K1179" s="385" t="s">
        <v>1261</v>
      </c>
      <c r="L1179" s="385"/>
      <c r="M1179" s="766"/>
      <c r="N1179" s="766"/>
      <c r="O1179" s="385"/>
      <c r="P1179" s="595"/>
      <c r="Q1179" s="596"/>
      <c r="R1179" s="596"/>
      <c r="S1179" s="596"/>
      <c r="T1179" s="596"/>
      <c r="U1179" s="596"/>
      <c r="V1179" s="596"/>
      <c r="W1179" s="597"/>
      <c r="X1179" s="227"/>
      <c r="Y1179" s="271"/>
      <c r="Z1179" s="112" t="str">
        <f>C1179</f>
        <v>TC</v>
      </c>
      <c r="AA1179" s="83" t="s">
        <v>1473</v>
      </c>
      <c r="AB1179" s="83" t="s">
        <v>1479</v>
      </c>
      <c r="AC1179" s="83">
        <f t="shared" si="28"/>
        <v>0</v>
      </c>
      <c r="AD1179" s="83"/>
      <c r="AE1179" s="83"/>
      <c r="AF1179" s="83"/>
      <c r="AG1179" s="83"/>
      <c r="AH1179" s="83"/>
      <c r="AI1179" s="83"/>
      <c r="AJ1179" s="83"/>
      <c r="AK1179" s="83"/>
      <c r="AL1179" s="83"/>
      <c r="AM1179" s="83"/>
      <c r="AN1179" s="83"/>
      <c r="AO1179" s="83"/>
      <c r="AP1179" s="83"/>
      <c r="AQ1179" s="83"/>
      <c r="AR1179" s="83"/>
      <c r="AS1179" s="83"/>
      <c r="AT1179" s="83"/>
      <c r="AU1179" s="83"/>
      <c r="AV1179" s="83"/>
      <c r="AW1179" s="83"/>
      <c r="AX1179" s="83"/>
      <c r="AY1179" s="83"/>
      <c r="AZ1179" s="83"/>
      <c r="BA1179" s="83"/>
      <c r="BB1179" s="83"/>
      <c r="BC1179" s="83"/>
      <c r="BD1179" s="83"/>
      <c r="BE1179" s="83"/>
      <c r="BF1179" s="83"/>
      <c r="BG1179" s="83"/>
      <c r="BH1179" s="83"/>
      <c r="BI1179" s="83"/>
      <c r="BJ1179" s="83"/>
      <c r="BK1179" s="83"/>
      <c r="BL1179" s="83"/>
      <c r="BM1179" s="83"/>
      <c r="BN1179" s="83"/>
      <c r="BO1179" s="83"/>
      <c r="BP1179" s="83"/>
      <c r="BQ1179" s="83"/>
      <c r="BR1179" s="83"/>
      <c r="BS1179" s="83"/>
      <c r="BT1179" s="83"/>
      <c r="BU1179" s="83"/>
      <c r="BV1179" s="83"/>
      <c r="BW1179" s="83"/>
      <c r="BX1179" s="83"/>
      <c r="BY1179" s="83"/>
      <c r="BZ1179" s="83"/>
      <c r="CA1179" s="83"/>
      <c r="CB1179" s="83"/>
      <c r="CC1179" s="83"/>
      <c r="CD1179" s="83"/>
      <c r="CE1179" s="83"/>
      <c r="CF1179" s="83"/>
      <c r="CG1179" s="83"/>
      <c r="CH1179" s="83"/>
      <c r="CI1179" s="83"/>
      <c r="CJ1179" s="83"/>
      <c r="CK1179" s="83"/>
      <c r="CL1179" s="83"/>
      <c r="CM1179" s="83"/>
      <c r="CN1179" s="83"/>
      <c r="CO1179" s="83"/>
      <c r="CP1179" s="83"/>
      <c r="CQ1179" s="83"/>
      <c r="CR1179" s="83"/>
      <c r="CS1179" s="83"/>
      <c r="CT1179" s="83"/>
      <c r="CU1179" s="83"/>
      <c r="CV1179" s="83"/>
      <c r="CW1179" s="83"/>
      <c r="CX1179" s="83"/>
      <c r="CY1179" s="83"/>
      <c r="CZ1179" s="83"/>
      <c r="DA1179" s="83"/>
      <c r="DB1179" s="83"/>
      <c r="DC1179" s="83"/>
      <c r="DD1179" s="83"/>
      <c r="DE1179" s="83"/>
      <c r="DF1179" s="83"/>
      <c r="DG1179" s="83"/>
      <c r="DH1179" s="83"/>
      <c r="DI1179" s="83"/>
      <c r="DJ1179" s="83"/>
      <c r="DK1179" s="83"/>
      <c r="DL1179" s="83"/>
      <c r="DM1179" s="83"/>
      <c r="DN1179" s="83"/>
      <c r="DO1179" s="83"/>
      <c r="DP1179" s="83"/>
      <c r="DQ1179" s="83"/>
      <c r="DR1179" s="83"/>
      <c r="DS1179" s="83"/>
      <c r="DT1179" s="83"/>
      <c r="DU1179" s="83"/>
      <c r="DV1179" s="83"/>
      <c r="DW1179" s="83"/>
      <c r="DX1179" s="83"/>
      <c r="DY1179" s="83"/>
      <c r="DZ1179" s="83"/>
      <c r="EA1179" s="83"/>
      <c r="EB1179" s="83"/>
      <c r="EC1179" s="83"/>
      <c r="ED1179" s="83"/>
      <c r="EE1179" s="83"/>
      <c r="EF1179" s="83"/>
      <c r="EG1179" s="83"/>
      <c r="EH1179" s="83"/>
      <c r="EI1179" s="83"/>
      <c r="EJ1179" s="83"/>
      <c r="EK1179" s="83"/>
      <c r="EL1179" s="83"/>
      <c r="EM1179" s="83"/>
      <c r="EN1179" s="83"/>
      <c r="EO1179" s="83"/>
      <c r="EP1179" s="83"/>
      <c r="EQ1179" s="83"/>
      <c r="ER1179" s="83"/>
      <c r="ES1179" s="83"/>
      <c r="ET1179" s="83"/>
      <c r="EU1179" s="83"/>
      <c r="EV1179" s="83"/>
      <c r="EW1179" s="83"/>
      <c r="EX1179" s="83"/>
      <c r="EY1179" s="83"/>
      <c r="EZ1179" s="83"/>
      <c r="FA1179" s="83"/>
      <c r="FB1179" s="83"/>
      <c r="FC1179" s="83"/>
      <c r="FD1179" s="83"/>
      <c r="FE1179" s="83"/>
      <c r="FF1179" s="83"/>
      <c r="FG1179" s="83"/>
      <c r="FH1179" s="83"/>
      <c r="FI1179" s="83"/>
      <c r="FJ1179" s="83"/>
      <c r="FK1179" s="83"/>
      <c r="FL1179" s="83"/>
      <c r="FM1179" s="83"/>
      <c r="FN1179" s="83"/>
      <c r="FO1179" s="83"/>
      <c r="FP1179" s="83"/>
      <c r="FQ1179" s="83"/>
      <c r="FR1179" s="83"/>
      <c r="FS1179" s="83"/>
      <c r="FT1179" s="83"/>
      <c r="FU1179" s="83"/>
      <c r="FV1179" s="83"/>
      <c r="FW1179" s="83"/>
      <c r="FX1179" s="83"/>
      <c r="FY1179" s="83"/>
      <c r="FZ1179" s="83"/>
      <c r="GA1179" s="83"/>
      <c r="GB1179" s="83"/>
      <c r="GC1179" s="83"/>
      <c r="GD1179" s="83"/>
      <c r="GE1179" s="83"/>
      <c r="GF1179" s="83"/>
      <c r="GG1179" s="83"/>
      <c r="GH1179" s="83"/>
      <c r="GI1179" s="83"/>
      <c r="GJ1179" s="83"/>
      <c r="GK1179" s="83"/>
      <c r="GL1179" s="83"/>
      <c r="GM1179" s="83"/>
      <c r="GN1179" s="83"/>
      <c r="GO1179" s="83"/>
      <c r="GP1179" s="83"/>
      <c r="GQ1179" s="83"/>
      <c r="GR1179" s="83"/>
      <c r="GS1179" s="83"/>
      <c r="GT1179" s="83"/>
      <c r="GU1179" s="83"/>
      <c r="GV1179" s="83"/>
      <c r="GW1179" s="83"/>
      <c r="GX1179" s="83"/>
      <c r="GY1179" s="83"/>
      <c r="GZ1179" s="83"/>
      <c r="HA1179" s="83"/>
      <c r="HB1179" s="83"/>
      <c r="HC1179" s="83"/>
      <c r="HD1179" s="83"/>
      <c r="HE1179" s="83"/>
      <c r="HF1179" s="83"/>
      <c r="HG1179" s="83"/>
      <c r="HH1179" s="83"/>
      <c r="HI1179" s="83"/>
      <c r="HJ1179" s="83"/>
      <c r="HK1179" s="83"/>
      <c r="HL1179" s="83"/>
      <c r="HM1179" s="83"/>
      <c r="HN1179" s="83"/>
      <c r="HO1179" s="83"/>
      <c r="HP1179" s="83"/>
      <c r="HQ1179" s="83"/>
      <c r="HR1179" s="83"/>
      <c r="HS1179" s="83"/>
      <c r="HT1179" s="83"/>
      <c r="HU1179" s="83"/>
      <c r="HV1179" s="83"/>
      <c r="HW1179" s="83"/>
      <c r="HX1179" s="83"/>
      <c r="HY1179" s="83"/>
      <c r="HZ1179" s="83"/>
      <c r="IA1179" s="83"/>
      <c r="IB1179" s="83"/>
      <c r="IC1179" s="83"/>
      <c r="ID1179" s="83"/>
      <c r="IE1179" s="83"/>
      <c r="IF1179" s="83"/>
      <c r="IG1179" s="83"/>
      <c r="IH1179" s="83"/>
      <c r="II1179" s="83"/>
      <c r="IJ1179" s="83"/>
      <c r="IK1179" s="83"/>
      <c r="IL1179" s="83"/>
      <c r="IM1179" s="83"/>
      <c r="IN1179" s="83"/>
      <c r="IO1179" s="83"/>
      <c r="IP1179" s="83"/>
      <c r="IQ1179" s="83"/>
      <c r="IR1179" s="83"/>
      <c r="IS1179" s="83"/>
      <c r="IT1179" s="83"/>
      <c r="IU1179" s="83"/>
      <c r="IV1179" s="83"/>
      <c r="IW1179" s="83"/>
      <c r="IX1179" s="83"/>
      <c r="IY1179" s="83"/>
      <c r="IZ1179" s="83"/>
      <c r="JA1179" s="83"/>
      <c r="JB1179" s="83"/>
      <c r="JC1179" s="83"/>
      <c r="JD1179" s="83"/>
      <c r="JE1179" s="83"/>
    </row>
    <row r="1180" spans="1:265" s="8" customFormat="1" ht="15" customHeight="1" thickBot="1" x14ac:dyDescent="0.25">
      <c r="A1180" s="245"/>
      <c r="B1180" s="162" t="s">
        <v>1488</v>
      </c>
      <c r="C1180" s="272"/>
      <c r="D1180" s="355" t="s">
        <v>1489</v>
      </c>
      <c r="E1180" s="273"/>
      <c r="F1180" s="993"/>
      <c r="G1180" s="1069"/>
      <c r="H1180" s="355" t="s">
        <v>445</v>
      </c>
      <c r="I1180" s="355"/>
      <c r="J1180" s="355"/>
      <c r="K1180" s="387" t="s">
        <v>334</v>
      </c>
      <c r="L1180" s="387"/>
      <c r="M1180" s="1173"/>
      <c r="N1180" s="1173"/>
      <c r="O1180" s="387"/>
      <c r="P1180" s="601"/>
      <c r="Q1180" s="602"/>
      <c r="R1180" s="602"/>
      <c r="S1180" s="602"/>
      <c r="T1180" s="602"/>
      <c r="U1180" s="602"/>
      <c r="V1180" s="602"/>
      <c r="W1180" s="603"/>
      <c r="X1180" s="231">
        <f>SUM(P1179:W1180)</f>
        <v>0</v>
      </c>
      <c r="Y1180" s="274">
        <f>X1180</f>
        <v>0</v>
      </c>
      <c r="Z1180" s="112"/>
      <c r="AA1180" s="83"/>
      <c r="AB1180" s="83"/>
      <c r="AC1180" s="83" t="str">
        <f t="shared" si="28"/>
        <v/>
      </c>
      <c r="AD1180" s="83"/>
      <c r="AE1180" s="83"/>
      <c r="AF1180" s="83"/>
      <c r="AG1180" s="83"/>
      <c r="AH1180" s="83"/>
      <c r="AI1180" s="83"/>
      <c r="AJ1180" s="83"/>
      <c r="AK1180" s="83"/>
      <c r="AL1180" s="83"/>
      <c r="AM1180" s="83"/>
      <c r="AN1180" s="83"/>
      <c r="AO1180" s="83"/>
      <c r="AP1180" s="83"/>
      <c r="AQ1180" s="83"/>
      <c r="AR1180" s="83"/>
      <c r="AS1180" s="83"/>
      <c r="AT1180" s="83"/>
      <c r="AU1180" s="83"/>
      <c r="AV1180" s="83"/>
      <c r="AW1180" s="83"/>
      <c r="AX1180" s="83"/>
      <c r="AY1180" s="83"/>
      <c r="AZ1180" s="83"/>
      <c r="BA1180" s="83"/>
      <c r="BB1180" s="83"/>
      <c r="BC1180" s="83"/>
      <c r="BD1180" s="83"/>
      <c r="BE1180" s="83"/>
      <c r="BF1180" s="83"/>
      <c r="BG1180" s="83"/>
      <c r="BH1180" s="83"/>
      <c r="BI1180" s="83"/>
      <c r="BJ1180" s="83"/>
      <c r="BK1180" s="83"/>
      <c r="BL1180" s="83"/>
      <c r="BM1180" s="83"/>
      <c r="BN1180" s="83"/>
      <c r="BO1180" s="83"/>
      <c r="BP1180" s="83"/>
      <c r="BQ1180" s="83"/>
      <c r="BR1180" s="83"/>
      <c r="BS1180" s="83"/>
      <c r="BT1180" s="83"/>
      <c r="BU1180" s="83"/>
      <c r="BV1180" s="83"/>
      <c r="BW1180" s="83"/>
      <c r="BX1180" s="83"/>
      <c r="BY1180" s="83"/>
      <c r="BZ1180" s="83"/>
      <c r="CA1180" s="83"/>
      <c r="CB1180" s="83"/>
      <c r="CC1180" s="83"/>
      <c r="CD1180" s="83"/>
      <c r="CE1180" s="83"/>
      <c r="CF1180" s="83"/>
      <c r="CG1180" s="83"/>
      <c r="CH1180" s="83"/>
      <c r="CI1180" s="83"/>
      <c r="CJ1180" s="83"/>
      <c r="CK1180" s="83"/>
      <c r="CL1180" s="83"/>
      <c r="CM1180" s="83"/>
      <c r="CN1180" s="83"/>
      <c r="CO1180" s="83"/>
      <c r="CP1180" s="83"/>
      <c r="CQ1180" s="83"/>
      <c r="CR1180" s="83"/>
      <c r="CS1180" s="83"/>
      <c r="CT1180" s="83"/>
      <c r="CU1180" s="83"/>
      <c r="CV1180" s="83"/>
      <c r="CW1180" s="83"/>
      <c r="CX1180" s="83"/>
      <c r="CY1180" s="83"/>
      <c r="CZ1180" s="83"/>
      <c r="DA1180" s="83"/>
      <c r="DB1180" s="83"/>
      <c r="DC1180" s="83"/>
      <c r="DD1180" s="83"/>
      <c r="DE1180" s="83"/>
      <c r="DF1180" s="83"/>
      <c r="DG1180" s="83"/>
      <c r="DH1180" s="83"/>
      <c r="DI1180" s="83"/>
      <c r="DJ1180" s="83"/>
      <c r="DK1180" s="83"/>
      <c r="DL1180" s="83"/>
      <c r="DM1180" s="83"/>
      <c r="DN1180" s="83"/>
      <c r="DO1180" s="83"/>
      <c r="DP1180" s="83"/>
      <c r="DQ1180" s="83"/>
      <c r="DR1180" s="83"/>
      <c r="DS1180" s="83"/>
      <c r="DT1180" s="83"/>
      <c r="DU1180" s="83"/>
      <c r="DV1180" s="83"/>
      <c r="DW1180" s="83"/>
      <c r="DX1180" s="83"/>
      <c r="DY1180" s="83"/>
      <c r="DZ1180" s="83"/>
      <c r="EA1180" s="83"/>
      <c r="EB1180" s="83"/>
      <c r="EC1180" s="83"/>
      <c r="ED1180" s="83"/>
      <c r="EE1180" s="83"/>
      <c r="EF1180" s="83"/>
      <c r="EG1180" s="83"/>
      <c r="EH1180" s="83"/>
      <c r="EI1180" s="83"/>
      <c r="EJ1180" s="83"/>
      <c r="EK1180" s="83"/>
      <c r="EL1180" s="83"/>
      <c r="EM1180" s="83"/>
      <c r="EN1180" s="83"/>
      <c r="EO1180" s="83"/>
      <c r="EP1180" s="83"/>
      <c r="EQ1180" s="83"/>
      <c r="ER1180" s="83"/>
      <c r="ES1180" s="83"/>
      <c r="ET1180" s="83"/>
      <c r="EU1180" s="83"/>
      <c r="EV1180" s="83"/>
      <c r="EW1180" s="83"/>
      <c r="EX1180" s="83"/>
      <c r="EY1180" s="83"/>
      <c r="EZ1180" s="83"/>
      <c r="FA1180" s="83"/>
      <c r="FB1180" s="83"/>
      <c r="FC1180" s="83"/>
      <c r="FD1180" s="83"/>
      <c r="FE1180" s="83"/>
      <c r="FF1180" s="83"/>
      <c r="FG1180" s="83"/>
      <c r="FH1180" s="83"/>
      <c r="FI1180" s="83"/>
      <c r="FJ1180" s="83"/>
      <c r="FK1180" s="83"/>
      <c r="FL1180" s="83"/>
      <c r="FM1180" s="83"/>
      <c r="FN1180" s="83"/>
      <c r="FO1180" s="83"/>
      <c r="FP1180" s="83"/>
      <c r="FQ1180" s="83"/>
      <c r="FR1180" s="83"/>
      <c r="FS1180" s="83"/>
      <c r="FT1180" s="83"/>
      <c r="FU1180" s="83"/>
      <c r="FV1180" s="83"/>
      <c r="FW1180" s="83"/>
      <c r="FX1180" s="83"/>
      <c r="FY1180" s="83"/>
      <c r="FZ1180" s="83"/>
      <c r="GA1180" s="83"/>
      <c r="GB1180" s="83"/>
      <c r="GC1180" s="83"/>
      <c r="GD1180" s="83"/>
      <c r="GE1180" s="83"/>
      <c r="GF1180" s="83"/>
      <c r="GG1180" s="83"/>
      <c r="GH1180" s="83"/>
      <c r="GI1180" s="83"/>
      <c r="GJ1180" s="83"/>
      <c r="GK1180" s="83"/>
      <c r="GL1180" s="83"/>
      <c r="GM1180" s="83"/>
      <c r="GN1180" s="83"/>
      <c r="GO1180" s="83"/>
      <c r="GP1180" s="83"/>
      <c r="GQ1180" s="83"/>
      <c r="GR1180" s="83"/>
      <c r="GS1180" s="83"/>
      <c r="GT1180" s="83"/>
      <c r="GU1180" s="83"/>
      <c r="GV1180" s="83"/>
      <c r="GW1180" s="83"/>
      <c r="GX1180" s="83"/>
      <c r="GY1180" s="83"/>
      <c r="GZ1180" s="83"/>
      <c r="HA1180" s="83"/>
      <c r="HB1180" s="83"/>
      <c r="HC1180" s="83"/>
      <c r="HD1180" s="83"/>
      <c r="HE1180" s="83"/>
      <c r="HF1180" s="83"/>
      <c r="HG1180" s="83"/>
      <c r="HH1180" s="83"/>
      <c r="HI1180" s="83"/>
      <c r="HJ1180" s="83"/>
      <c r="HK1180" s="83"/>
      <c r="HL1180" s="83"/>
      <c r="HM1180" s="83"/>
      <c r="HN1180" s="83"/>
      <c r="HO1180" s="83"/>
      <c r="HP1180" s="83"/>
      <c r="HQ1180" s="83"/>
      <c r="HR1180" s="83"/>
      <c r="HS1180" s="83"/>
      <c r="HT1180" s="83"/>
      <c r="HU1180" s="83"/>
      <c r="HV1180" s="83"/>
      <c r="HW1180" s="83"/>
      <c r="HX1180" s="83"/>
      <c r="HY1180" s="83"/>
      <c r="HZ1180" s="83"/>
      <c r="IA1180" s="83"/>
      <c r="IB1180" s="83"/>
      <c r="IC1180" s="83"/>
      <c r="ID1180" s="83"/>
      <c r="IE1180" s="83"/>
      <c r="IF1180" s="83"/>
      <c r="IG1180" s="83"/>
      <c r="IH1180" s="83"/>
      <c r="II1180" s="83"/>
      <c r="IJ1180" s="83"/>
      <c r="IK1180" s="83"/>
      <c r="IL1180" s="83"/>
      <c r="IM1180" s="83"/>
      <c r="IN1180" s="83"/>
      <c r="IO1180" s="83"/>
      <c r="IP1180" s="83"/>
      <c r="IQ1180" s="83"/>
      <c r="IR1180" s="83"/>
      <c r="IS1180" s="83"/>
      <c r="IT1180" s="83"/>
      <c r="IU1180" s="83"/>
      <c r="IV1180" s="83"/>
      <c r="IW1180" s="83"/>
      <c r="IX1180" s="83"/>
      <c r="IY1180" s="83"/>
      <c r="IZ1180" s="83"/>
      <c r="JA1180" s="83"/>
      <c r="JB1180" s="83"/>
      <c r="JC1180" s="83"/>
      <c r="JD1180" s="83"/>
      <c r="JE1180" s="83"/>
    </row>
    <row r="1181" spans="1:265" s="8" customFormat="1" ht="15" customHeight="1" x14ac:dyDescent="0.2">
      <c r="A1181" s="130">
        <f>A1179+1</f>
        <v>126</v>
      </c>
      <c r="B1181" s="1100" t="s">
        <v>300</v>
      </c>
      <c r="C1181" s="206" t="s">
        <v>35</v>
      </c>
      <c r="D1181" s="354" t="s">
        <v>301</v>
      </c>
      <c r="E1181" s="191" t="s">
        <v>88</v>
      </c>
      <c r="F1181" s="991" t="s">
        <v>206</v>
      </c>
      <c r="G1181" s="992" t="s">
        <v>207</v>
      </c>
      <c r="H1181" s="354" t="s">
        <v>23</v>
      </c>
      <c r="I1181" s="354" t="s">
        <v>110</v>
      </c>
      <c r="J1181" s="354"/>
      <c r="K1181" s="385" t="s">
        <v>364</v>
      </c>
      <c r="L1181" s="385" t="s">
        <v>97</v>
      </c>
      <c r="M1181" s="766">
        <v>7</v>
      </c>
      <c r="N1181" s="766" t="s">
        <v>24</v>
      </c>
      <c r="O1181" s="385" t="s">
        <v>440</v>
      </c>
      <c r="P1181" s="595">
        <v>4</v>
      </c>
      <c r="Q1181" s="596"/>
      <c r="R1181" s="596"/>
      <c r="S1181" s="596"/>
      <c r="T1181" s="596"/>
      <c r="U1181" s="596"/>
      <c r="V1181" s="596"/>
      <c r="W1181" s="597"/>
      <c r="X1181" s="288"/>
      <c r="Y1181" s="288"/>
      <c r="Z1181" s="112" t="str">
        <f>C1181</f>
        <v>TC</v>
      </c>
      <c r="AA1181" s="83" t="s">
        <v>1472</v>
      </c>
      <c r="AB1181" s="83" t="s">
        <v>1480</v>
      </c>
      <c r="AC1181" s="83">
        <f t="shared" si="28"/>
        <v>19</v>
      </c>
      <c r="AD1181" s="83"/>
      <c r="AE1181" s="83"/>
      <c r="AF1181" s="83"/>
      <c r="AG1181" s="83"/>
      <c r="AH1181" s="83"/>
      <c r="AI1181" s="83"/>
      <c r="AJ1181" s="83"/>
      <c r="AK1181" s="83"/>
      <c r="AL1181" s="83"/>
      <c r="AM1181" s="83"/>
      <c r="AN1181" s="83"/>
      <c r="AO1181" s="83"/>
      <c r="AP1181" s="83"/>
      <c r="AQ1181" s="83"/>
      <c r="AR1181" s="83"/>
      <c r="AS1181" s="83"/>
      <c r="AT1181" s="83"/>
      <c r="AU1181" s="83"/>
      <c r="AV1181" s="83"/>
      <c r="AW1181" s="83"/>
      <c r="AX1181" s="83"/>
      <c r="AY1181" s="83"/>
      <c r="AZ1181" s="83"/>
      <c r="BA1181" s="83"/>
      <c r="BB1181" s="83"/>
      <c r="BC1181" s="83"/>
      <c r="BD1181" s="83"/>
      <c r="BE1181" s="83"/>
      <c r="BF1181" s="83"/>
      <c r="BG1181" s="83"/>
      <c r="BH1181" s="83"/>
      <c r="BI1181" s="83"/>
      <c r="BJ1181" s="83"/>
      <c r="BK1181" s="83"/>
      <c r="BL1181" s="83"/>
      <c r="BM1181" s="83"/>
      <c r="BN1181" s="83"/>
      <c r="BO1181" s="83"/>
      <c r="BP1181" s="83"/>
      <c r="BQ1181" s="83"/>
      <c r="BR1181" s="83"/>
      <c r="BS1181" s="83"/>
      <c r="BT1181" s="83"/>
      <c r="BU1181" s="83"/>
      <c r="BV1181" s="83"/>
      <c r="BW1181" s="83"/>
      <c r="BX1181" s="83"/>
      <c r="BY1181" s="83"/>
      <c r="BZ1181" s="83"/>
      <c r="CA1181" s="83"/>
      <c r="CB1181" s="83"/>
      <c r="CC1181" s="83"/>
      <c r="CD1181" s="83"/>
      <c r="CE1181" s="83"/>
      <c r="CF1181" s="83"/>
      <c r="CG1181" s="83"/>
      <c r="CH1181" s="83"/>
      <c r="CI1181" s="83"/>
      <c r="CJ1181" s="83"/>
      <c r="CK1181" s="83"/>
      <c r="CL1181" s="83"/>
      <c r="CM1181" s="83"/>
      <c r="CN1181" s="83"/>
      <c r="CO1181" s="83"/>
      <c r="CP1181" s="83"/>
      <c r="CQ1181" s="83"/>
      <c r="CR1181" s="83"/>
      <c r="CS1181" s="83"/>
      <c r="CT1181" s="83"/>
      <c r="CU1181" s="83"/>
      <c r="CV1181" s="83"/>
      <c r="CW1181" s="83"/>
      <c r="CX1181" s="83"/>
      <c r="CY1181" s="83"/>
      <c r="CZ1181" s="83"/>
      <c r="DA1181" s="83"/>
      <c r="DB1181" s="83"/>
      <c r="DC1181" s="83"/>
      <c r="DD1181" s="83"/>
      <c r="DE1181" s="83"/>
      <c r="DF1181" s="83"/>
      <c r="DG1181" s="83"/>
      <c r="DH1181" s="83"/>
      <c r="DI1181" s="83"/>
      <c r="DJ1181" s="83"/>
      <c r="DK1181" s="83"/>
      <c r="DL1181" s="83"/>
      <c r="DM1181" s="83"/>
      <c r="DN1181" s="83"/>
      <c r="DO1181" s="83"/>
      <c r="DP1181" s="83"/>
      <c r="DQ1181" s="83"/>
      <c r="DR1181" s="83"/>
      <c r="DS1181" s="83"/>
      <c r="DT1181" s="83"/>
      <c r="DU1181" s="83"/>
      <c r="DV1181" s="83"/>
      <c r="DW1181" s="83"/>
      <c r="DX1181" s="83"/>
      <c r="DY1181" s="83"/>
      <c r="DZ1181" s="83"/>
      <c r="EA1181" s="83"/>
      <c r="EB1181" s="83"/>
      <c r="EC1181" s="83"/>
      <c r="ED1181" s="83"/>
      <c r="EE1181" s="83"/>
      <c r="EF1181" s="83"/>
      <c r="EG1181" s="83"/>
      <c r="EH1181" s="83"/>
      <c r="EI1181" s="83"/>
      <c r="EJ1181" s="83"/>
      <c r="EK1181" s="83"/>
      <c r="EL1181" s="83"/>
      <c r="EM1181" s="83"/>
      <c r="EN1181" s="83"/>
      <c r="EO1181" s="83"/>
      <c r="EP1181" s="83"/>
      <c r="EQ1181" s="83"/>
      <c r="ER1181" s="83"/>
      <c r="ES1181" s="83"/>
      <c r="ET1181" s="83"/>
      <c r="EU1181" s="83"/>
      <c r="EV1181" s="83"/>
      <c r="EW1181" s="83"/>
      <c r="EX1181" s="83"/>
      <c r="EY1181" s="83"/>
      <c r="EZ1181" s="83"/>
      <c r="FA1181" s="83"/>
      <c r="FB1181" s="83"/>
      <c r="FC1181" s="83"/>
      <c r="FD1181" s="83"/>
      <c r="FE1181" s="83"/>
      <c r="FF1181" s="83"/>
      <c r="FG1181" s="83"/>
      <c r="FH1181" s="83"/>
      <c r="FI1181" s="83"/>
      <c r="FJ1181" s="83"/>
      <c r="FK1181" s="83"/>
      <c r="FL1181" s="83"/>
      <c r="FM1181" s="83"/>
      <c r="FN1181" s="83"/>
      <c r="FO1181" s="83"/>
      <c r="FP1181" s="83"/>
      <c r="FQ1181" s="83"/>
      <c r="FR1181" s="83"/>
      <c r="FS1181" s="83"/>
      <c r="FT1181" s="83"/>
      <c r="FU1181" s="83"/>
      <c r="FV1181" s="83"/>
      <c r="FW1181" s="83"/>
      <c r="FX1181" s="83"/>
      <c r="FY1181" s="83"/>
      <c r="FZ1181" s="83"/>
      <c r="GA1181" s="83"/>
      <c r="GB1181" s="83"/>
      <c r="GC1181" s="83"/>
      <c r="GD1181" s="83"/>
      <c r="GE1181" s="83"/>
      <c r="GF1181" s="83"/>
      <c r="GG1181" s="83"/>
      <c r="GH1181" s="83"/>
      <c r="GI1181" s="83"/>
      <c r="GJ1181" s="83"/>
      <c r="GK1181" s="83"/>
      <c r="GL1181" s="83"/>
      <c r="GM1181" s="83"/>
      <c r="GN1181" s="83"/>
      <c r="GO1181" s="83"/>
      <c r="GP1181" s="83"/>
      <c r="GQ1181" s="83"/>
      <c r="GR1181" s="83"/>
      <c r="GS1181" s="83"/>
      <c r="GT1181" s="83"/>
      <c r="GU1181" s="83"/>
      <c r="GV1181" s="83"/>
      <c r="GW1181" s="83"/>
      <c r="GX1181" s="83"/>
      <c r="GY1181" s="83"/>
      <c r="GZ1181" s="83"/>
      <c r="HA1181" s="83"/>
      <c r="HB1181" s="83"/>
      <c r="HC1181" s="83"/>
      <c r="HD1181" s="83"/>
      <c r="HE1181" s="83"/>
      <c r="HF1181" s="83"/>
      <c r="HG1181" s="83"/>
      <c r="HH1181" s="83"/>
      <c r="HI1181" s="83"/>
      <c r="HJ1181" s="83"/>
      <c r="HK1181" s="83"/>
      <c r="HL1181" s="83"/>
      <c r="HM1181" s="83"/>
      <c r="HN1181" s="83"/>
      <c r="HO1181" s="83"/>
      <c r="HP1181" s="83"/>
      <c r="HQ1181" s="83"/>
      <c r="HR1181" s="83"/>
      <c r="HS1181" s="83"/>
      <c r="HT1181" s="83"/>
      <c r="HU1181" s="83"/>
      <c r="HV1181" s="83"/>
      <c r="HW1181" s="83"/>
      <c r="HX1181" s="83"/>
      <c r="HY1181" s="83"/>
      <c r="HZ1181" s="83"/>
      <c r="IA1181" s="83"/>
      <c r="IB1181" s="83"/>
      <c r="IC1181" s="83"/>
      <c r="ID1181" s="83"/>
      <c r="IE1181" s="83"/>
      <c r="IF1181" s="83"/>
      <c r="IG1181" s="83"/>
      <c r="IH1181" s="83"/>
      <c r="II1181" s="83"/>
      <c r="IJ1181" s="83"/>
      <c r="IK1181" s="83"/>
      <c r="IL1181" s="83"/>
      <c r="IM1181" s="83"/>
      <c r="IN1181" s="83"/>
      <c r="IO1181" s="83"/>
      <c r="IP1181" s="83"/>
      <c r="IQ1181" s="83"/>
      <c r="IR1181" s="83"/>
      <c r="IS1181" s="83"/>
      <c r="IT1181" s="83"/>
      <c r="IU1181" s="83"/>
      <c r="IV1181" s="83"/>
      <c r="IW1181" s="83"/>
      <c r="IX1181" s="83"/>
      <c r="IY1181" s="83"/>
      <c r="IZ1181" s="83"/>
      <c r="JA1181" s="83"/>
      <c r="JB1181" s="83"/>
      <c r="JC1181" s="83"/>
      <c r="JD1181" s="83"/>
      <c r="JE1181" s="83"/>
    </row>
    <row r="1182" spans="1:265" s="8" customFormat="1" ht="15" customHeight="1" x14ac:dyDescent="0.2">
      <c r="A1182" s="130"/>
      <c r="B1182" s="566" t="s">
        <v>300</v>
      </c>
      <c r="C1182" s="159"/>
      <c r="D1182" s="328" t="s">
        <v>301</v>
      </c>
      <c r="E1182" s="191"/>
      <c r="F1182" s="991"/>
      <c r="G1182" s="992"/>
      <c r="H1182" s="328" t="s">
        <v>23</v>
      </c>
      <c r="I1182" s="328" t="s">
        <v>110</v>
      </c>
      <c r="J1182" s="328"/>
      <c r="K1182" s="376" t="s">
        <v>352</v>
      </c>
      <c r="L1182" s="376" t="s">
        <v>97</v>
      </c>
      <c r="M1182" s="1166">
        <v>2</v>
      </c>
      <c r="N1182" s="1166" t="s">
        <v>24</v>
      </c>
      <c r="O1182" s="376" t="s">
        <v>440</v>
      </c>
      <c r="P1182" s="589">
        <v>3</v>
      </c>
      <c r="Q1182" s="590"/>
      <c r="R1182" s="590"/>
      <c r="S1182" s="590"/>
      <c r="T1182" s="590"/>
      <c r="U1182" s="590"/>
      <c r="V1182" s="590"/>
      <c r="W1182" s="591"/>
      <c r="X1182" s="289"/>
      <c r="Y1182" s="289"/>
      <c r="Z1182" s="112"/>
      <c r="AA1182" s="83"/>
      <c r="AB1182" s="83"/>
      <c r="AC1182" s="83" t="str">
        <f t="shared" si="28"/>
        <v/>
      </c>
      <c r="AD1182" s="83"/>
      <c r="AE1182" s="83"/>
      <c r="AF1182" s="83"/>
      <c r="AG1182" s="83"/>
      <c r="AH1182" s="83"/>
      <c r="AI1182" s="83"/>
      <c r="AJ1182" s="83"/>
      <c r="AK1182" s="83"/>
      <c r="AL1182" s="83"/>
      <c r="AM1182" s="83"/>
      <c r="AN1182" s="83"/>
      <c r="AO1182" s="83"/>
      <c r="AP1182" s="83"/>
      <c r="AQ1182" s="83"/>
      <c r="AR1182" s="83"/>
      <c r="AS1182" s="83"/>
      <c r="AT1182" s="83"/>
      <c r="AU1182" s="83"/>
      <c r="AV1182" s="83"/>
      <c r="AW1182" s="83"/>
      <c r="AX1182" s="83"/>
      <c r="AY1182" s="83"/>
      <c r="AZ1182" s="83"/>
      <c r="BA1182" s="83"/>
      <c r="BB1182" s="83"/>
      <c r="BC1182" s="83"/>
      <c r="BD1182" s="83"/>
      <c r="BE1182" s="83"/>
      <c r="BF1182" s="83"/>
      <c r="BG1182" s="83"/>
      <c r="BH1182" s="83"/>
      <c r="BI1182" s="83"/>
      <c r="BJ1182" s="83"/>
      <c r="BK1182" s="83"/>
      <c r="BL1182" s="83"/>
      <c r="BM1182" s="83"/>
      <c r="BN1182" s="83"/>
      <c r="BO1182" s="83"/>
      <c r="BP1182" s="83"/>
      <c r="BQ1182" s="83"/>
      <c r="BR1182" s="83"/>
      <c r="BS1182" s="83"/>
      <c r="BT1182" s="83"/>
      <c r="BU1182" s="83"/>
      <c r="BV1182" s="83"/>
      <c r="BW1182" s="83"/>
      <c r="BX1182" s="83"/>
      <c r="BY1182" s="83"/>
      <c r="BZ1182" s="83"/>
      <c r="CA1182" s="83"/>
      <c r="CB1182" s="83"/>
      <c r="CC1182" s="83"/>
      <c r="CD1182" s="83"/>
      <c r="CE1182" s="83"/>
      <c r="CF1182" s="83"/>
      <c r="CG1182" s="83"/>
      <c r="CH1182" s="83"/>
      <c r="CI1182" s="83"/>
      <c r="CJ1182" s="83"/>
      <c r="CK1182" s="83"/>
      <c r="CL1182" s="83"/>
      <c r="CM1182" s="83"/>
      <c r="CN1182" s="83"/>
      <c r="CO1182" s="83"/>
      <c r="CP1182" s="83"/>
      <c r="CQ1182" s="83"/>
      <c r="CR1182" s="83"/>
      <c r="CS1182" s="83"/>
      <c r="CT1182" s="83"/>
      <c r="CU1182" s="83"/>
      <c r="CV1182" s="83"/>
      <c r="CW1182" s="83"/>
      <c r="CX1182" s="83"/>
      <c r="CY1182" s="83"/>
      <c r="CZ1182" s="83"/>
      <c r="DA1182" s="83"/>
      <c r="DB1182" s="83"/>
      <c r="DC1182" s="83"/>
      <c r="DD1182" s="83"/>
      <c r="DE1182" s="83"/>
      <c r="DF1182" s="83"/>
      <c r="DG1182" s="83"/>
      <c r="DH1182" s="83"/>
      <c r="DI1182" s="83"/>
      <c r="DJ1182" s="83"/>
      <c r="DK1182" s="83"/>
      <c r="DL1182" s="83"/>
      <c r="DM1182" s="83"/>
      <c r="DN1182" s="83"/>
      <c r="DO1182" s="83"/>
      <c r="DP1182" s="83"/>
      <c r="DQ1182" s="83"/>
      <c r="DR1182" s="83"/>
      <c r="DS1182" s="83"/>
      <c r="DT1182" s="83"/>
      <c r="DU1182" s="83"/>
      <c r="DV1182" s="83"/>
      <c r="DW1182" s="83"/>
      <c r="DX1182" s="83"/>
      <c r="DY1182" s="83"/>
      <c r="DZ1182" s="83"/>
      <c r="EA1182" s="83"/>
      <c r="EB1182" s="83"/>
      <c r="EC1182" s="83"/>
      <c r="ED1182" s="83"/>
      <c r="EE1182" s="83"/>
      <c r="EF1182" s="83"/>
      <c r="EG1182" s="83"/>
      <c r="EH1182" s="83"/>
      <c r="EI1182" s="83"/>
      <c r="EJ1182" s="83"/>
      <c r="EK1182" s="83"/>
      <c r="EL1182" s="83"/>
      <c r="EM1182" s="83"/>
      <c r="EN1182" s="83"/>
      <c r="EO1182" s="83"/>
      <c r="EP1182" s="83"/>
      <c r="EQ1182" s="83"/>
      <c r="ER1182" s="83"/>
      <c r="ES1182" s="83"/>
      <c r="ET1182" s="83"/>
      <c r="EU1182" s="83"/>
      <c r="EV1182" s="83"/>
      <c r="EW1182" s="83"/>
      <c r="EX1182" s="83"/>
      <c r="EY1182" s="83"/>
      <c r="EZ1182" s="83"/>
      <c r="FA1182" s="83"/>
      <c r="FB1182" s="83"/>
      <c r="FC1182" s="83"/>
      <c r="FD1182" s="83"/>
      <c r="FE1182" s="83"/>
      <c r="FF1182" s="83"/>
      <c r="FG1182" s="83"/>
      <c r="FH1182" s="83"/>
      <c r="FI1182" s="83"/>
      <c r="FJ1182" s="83"/>
      <c r="FK1182" s="83"/>
      <c r="FL1182" s="83"/>
      <c r="FM1182" s="83"/>
      <c r="FN1182" s="83"/>
      <c r="FO1182" s="83"/>
      <c r="FP1182" s="83"/>
      <c r="FQ1182" s="83"/>
      <c r="FR1182" s="83"/>
      <c r="FS1182" s="83"/>
      <c r="FT1182" s="83"/>
      <c r="FU1182" s="83"/>
      <c r="FV1182" s="83"/>
      <c r="FW1182" s="83"/>
      <c r="FX1182" s="83"/>
      <c r="FY1182" s="83"/>
      <c r="FZ1182" s="83"/>
      <c r="GA1182" s="83"/>
      <c r="GB1182" s="83"/>
      <c r="GC1182" s="83"/>
      <c r="GD1182" s="83"/>
      <c r="GE1182" s="83"/>
      <c r="GF1182" s="83"/>
      <c r="GG1182" s="83"/>
      <c r="GH1182" s="83"/>
      <c r="GI1182" s="83"/>
      <c r="GJ1182" s="83"/>
      <c r="GK1182" s="83"/>
      <c r="GL1182" s="83"/>
      <c r="GM1182" s="83"/>
      <c r="GN1182" s="83"/>
      <c r="GO1182" s="83"/>
      <c r="GP1182" s="83"/>
      <c r="GQ1182" s="83"/>
      <c r="GR1182" s="83"/>
      <c r="GS1182" s="83"/>
      <c r="GT1182" s="83"/>
      <c r="GU1182" s="83"/>
      <c r="GV1182" s="83"/>
      <c r="GW1182" s="83"/>
      <c r="GX1182" s="83"/>
      <c r="GY1182" s="83"/>
      <c r="GZ1182" s="83"/>
      <c r="HA1182" s="83"/>
      <c r="HB1182" s="83"/>
      <c r="HC1182" s="83"/>
      <c r="HD1182" s="83"/>
      <c r="HE1182" s="83"/>
      <c r="HF1182" s="83"/>
      <c r="HG1182" s="83"/>
      <c r="HH1182" s="83"/>
      <c r="HI1182" s="83"/>
      <c r="HJ1182" s="83"/>
      <c r="HK1182" s="83"/>
      <c r="HL1182" s="83"/>
      <c r="HM1182" s="83"/>
      <c r="HN1182" s="83"/>
      <c r="HO1182" s="83"/>
      <c r="HP1182" s="83"/>
      <c r="HQ1182" s="83"/>
      <c r="HR1182" s="83"/>
      <c r="HS1182" s="83"/>
      <c r="HT1182" s="83"/>
      <c r="HU1182" s="83"/>
      <c r="HV1182" s="83"/>
      <c r="HW1182" s="83"/>
      <c r="HX1182" s="83"/>
      <c r="HY1182" s="83"/>
      <c r="HZ1182" s="83"/>
      <c r="IA1182" s="83"/>
      <c r="IB1182" s="83"/>
      <c r="IC1182" s="83"/>
      <c r="ID1182" s="83"/>
      <c r="IE1182" s="83"/>
      <c r="IF1182" s="83"/>
      <c r="IG1182" s="83"/>
      <c r="IH1182" s="83"/>
      <c r="II1182" s="83"/>
      <c r="IJ1182" s="83"/>
      <c r="IK1182" s="83"/>
      <c r="IL1182" s="83"/>
      <c r="IM1182" s="83"/>
      <c r="IN1182" s="83"/>
      <c r="IO1182" s="83"/>
      <c r="IP1182" s="83"/>
      <c r="IQ1182" s="83"/>
      <c r="IR1182" s="83"/>
      <c r="IS1182" s="83"/>
      <c r="IT1182" s="83"/>
      <c r="IU1182" s="83"/>
      <c r="IV1182" s="83"/>
      <c r="IW1182" s="83"/>
      <c r="IX1182" s="83"/>
      <c r="IY1182" s="83"/>
      <c r="IZ1182" s="83"/>
      <c r="JA1182" s="83"/>
      <c r="JB1182" s="83"/>
      <c r="JC1182" s="83"/>
      <c r="JD1182" s="83"/>
      <c r="JE1182" s="83"/>
    </row>
    <row r="1183" spans="1:265" s="8" customFormat="1" ht="15" customHeight="1" x14ac:dyDescent="0.2">
      <c r="A1183" s="130"/>
      <c r="B1183" s="566" t="s">
        <v>300</v>
      </c>
      <c r="C1183" s="159"/>
      <c r="D1183" s="328" t="s">
        <v>301</v>
      </c>
      <c r="E1183" s="191"/>
      <c r="F1183" s="991"/>
      <c r="G1183" s="992"/>
      <c r="H1183" s="328" t="s">
        <v>23</v>
      </c>
      <c r="I1183" s="328" t="s">
        <v>110</v>
      </c>
      <c r="J1183" s="328"/>
      <c r="K1183" s="376" t="s">
        <v>352</v>
      </c>
      <c r="L1183" s="376" t="s">
        <v>97</v>
      </c>
      <c r="M1183" s="1166">
        <v>2</v>
      </c>
      <c r="N1183" s="1166" t="s">
        <v>101</v>
      </c>
      <c r="O1183" s="376" t="s">
        <v>435</v>
      </c>
      <c r="P1183" s="589">
        <v>3</v>
      </c>
      <c r="Q1183" s="590"/>
      <c r="R1183" s="590"/>
      <c r="S1183" s="590"/>
      <c r="T1183" s="590"/>
      <c r="U1183" s="590"/>
      <c r="V1183" s="590"/>
      <c r="W1183" s="591"/>
      <c r="X1183" s="289"/>
      <c r="Y1183" s="289"/>
      <c r="Z1183" s="112"/>
      <c r="AA1183" s="83"/>
      <c r="AB1183" s="83"/>
      <c r="AC1183" s="83" t="str">
        <f t="shared" si="28"/>
        <v/>
      </c>
      <c r="AD1183" s="83"/>
      <c r="AE1183" s="83"/>
      <c r="AF1183" s="83"/>
      <c r="AG1183" s="83"/>
      <c r="AH1183" s="83"/>
      <c r="AI1183" s="83"/>
      <c r="AJ1183" s="83"/>
      <c r="AK1183" s="83"/>
      <c r="AL1183" s="83"/>
      <c r="AM1183" s="83"/>
      <c r="AN1183" s="83"/>
      <c r="AO1183" s="83"/>
      <c r="AP1183" s="83"/>
      <c r="AQ1183" s="83"/>
      <c r="AR1183" s="83"/>
      <c r="AS1183" s="83"/>
      <c r="AT1183" s="83"/>
      <c r="AU1183" s="83"/>
      <c r="AV1183" s="83"/>
      <c r="AW1183" s="83"/>
      <c r="AX1183" s="83"/>
      <c r="AY1183" s="83"/>
      <c r="AZ1183" s="83"/>
      <c r="BA1183" s="83"/>
      <c r="BB1183" s="83"/>
      <c r="BC1183" s="83"/>
      <c r="BD1183" s="83"/>
      <c r="BE1183" s="83"/>
      <c r="BF1183" s="83"/>
      <c r="BG1183" s="83"/>
      <c r="BH1183" s="83"/>
      <c r="BI1183" s="83"/>
      <c r="BJ1183" s="83"/>
      <c r="BK1183" s="83"/>
      <c r="BL1183" s="83"/>
      <c r="BM1183" s="83"/>
      <c r="BN1183" s="83"/>
      <c r="BO1183" s="83"/>
      <c r="BP1183" s="83"/>
      <c r="BQ1183" s="83"/>
      <c r="BR1183" s="83"/>
      <c r="BS1183" s="83"/>
      <c r="BT1183" s="83"/>
      <c r="BU1183" s="83"/>
      <c r="BV1183" s="83"/>
      <c r="BW1183" s="83"/>
      <c r="BX1183" s="83"/>
      <c r="BY1183" s="83"/>
      <c r="BZ1183" s="83"/>
      <c r="CA1183" s="83"/>
      <c r="CB1183" s="83"/>
      <c r="CC1183" s="83"/>
      <c r="CD1183" s="83"/>
      <c r="CE1183" s="83"/>
      <c r="CF1183" s="83"/>
      <c r="CG1183" s="83"/>
      <c r="CH1183" s="83"/>
      <c r="CI1183" s="83"/>
      <c r="CJ1183" s="83"/>
      <c r="CK1183" s="83"/>
      <c r="CL1183" s="83"/>
      <c r="CM1183" s="83"/>
      <c r="CN1183" s="83"/>
      <c r="CO1183" s="83"/>
      <c r="CP1183" s="83"/>
      <c r="CQ1183" s="83"/>
      <c r="CR1183" s="83"/>
      <c r="CS1183" s="83"/>
      <c r="CT1183" s="83"/>
      <c r="CU1183" s="83"/>
      <c r="CV1183" s="83"/>
      <c r="CW1183" s="83"/>
      <c r="CX1183" s="83"/>
      <c r="CY1183" s="83"/>
      <c r="CZ1183" s="83"/>
      <c r="DA1183" s="83"/>
      <c r="DB1183" s="83"/>
      <c r="DC1183" s="83"/>
      <c r="DD1183" s="83"/>
      <c r="DE1183" s="83"/>
      <c r="DF1183" s="83"/>
      <c r="DG1183" s="83"/>
      <c r="DH1183" s="83"/>
      <c r="DI1183" s="83"/>
      <c r="DJ1183" s="83"/>
      <c r="DK1183" s="83"/>
      <c r="DL1183" s="83"/>
      <c r="DM1183" s="83"/>
      <c r="DN1183" s="83"/>
      <c r="DO1183" s="83"/>
      <c r="DP1183" s="83"/>
      <c r="DQ1183" s="83"/>
      <c r="DR1183" s="83"/>
      <c r="DS1183" s="83"/>
      <c r="DT1183" s="83"/>
      <c r="DU1183" s="83"/>
      <c r="DV1183" s="83"/>
      <c r="DW1183" s="83"/>
      <c r="DX1183" s="83"/>
      <c r="DY1183" s="83"/>
      <c r="DZ1183" s="83"/>
      <c r="EA1183" s="83"/>
      <c r="EB1183" s="83"/>
      <c r="EC1183" s="83"/>
      <c r="ED1183" s="83"/>
      <c r="EE1183" s="83"/>
      <c r="EF1183" s="83"/>
      <c r="EG1183" s="83"/>
      <c r="EH1183" s="83"/>
      <c r="EI1183" s="83"/>
      <c r="EJ1183" s="83"/>
      <c r="EK1183" s="83"/>
      <c r="EL1183" s="83"/>
      <c r="EM1183" s="83"/>
      <c r="EN1183" s="83"/>
      <c r="EO1183" s="83"/>
      <c r="EP1183" s="83"/>
      <c r="EQ1183" s="83"/>
      <c r="ER1183" s="83"/>
      <c r="ES1183" s="83"/>
      <c r="ET1183" s="83"/>
      <c r="EU1183" s="83"/>
      <c r="EV1183" s="83"/>
      <c r="EW1183" s="83"/>
      <c r="EX1183" s="83"/>
      <c r="EY1183" s="83"/>
      <c r="EZ1183" s="83"/>
      <c r="FA1183" s="83"/>
      <c r="FB1183" s="83"/>
      <c r="FC1183" s="83"/>
      <c r="FD1183" s="83"/>
      <c r="FE1183" s="83"/>
      <c r="FF1183" s="83"/>
      <c r="FG1183" s="83"/>
      <c r="FH1183" s="83"/>
      <c r="FI1183" s="83"/>
      <c r="FJ1183" s="83"/>
      <c r="FK1183" s="83"/>
      <c r="FL1183" s="83"/>
      <c r="FM1183" s="83"/>
      <c r="FN1183" s="83"/>
      <c r="FO1183" s="83"/>
      <c r="FP1183" s="83"/>
      <c r="FQ1183" s="83"/>
      <c r="FR1183" s="83"/>
      <c r="FS1183" s="83"/>
      <c r="FT1183" s="83"/>
      <c r="FU1183" s="83"/>
      <c r="FV1183" s="83"/>
      <c r="FW1183" s="83"/>
      <c r="FX1183" s="83"/>
      <c r="FY1183" s="83"/>
      <c r="FZ1183" s="83"/>
      <c r="GA1183" s="83"/>
      <c r="GB1183" s="83"/>
      <c r="GC1183" s="83"/>
      <c r="GD1183" s="83"/>
      <c r="GE1183" s="83"/>
      <c r="GF1183" s="83"/>
      <c r="GG1183" s="83"/>
      <c r="GH1183" s="83"/>
      <c r="GI1183" s="83"/>
      <c r="GJ1183" s="83"/>
      <c r="GK1183" s="83"/>
      <c r="GL1183" s="83"/>
      <c r="GM1183" s="83"/>
      <c r="GN1183" s="83"/>
      <c r="GO1183" s="83"/>
      <c r="GP1183" s="83"/>
      <c r="GQ1183" s="83"/>
      <c r="GR1183" s="83"/>
      <c r="GS1183" s="83"/>
      <c r="GT1183" s="83"/>
      <c r="GU1183" s="83"/>
      <c r="GV1183" s="83"/>
      <c r="GW1183" s="83"/>
      <c r="GX1183" s="83"/>
      <c r="GY1183" s="83"/>
      <c r="GZ1183" s="83"/>
      <c r="HA1183" s="83"/>
      <c r="HB1183" s="83"/>
      <c r="HC1183" s="83"/>
      <c r="HD1183" s="83"/>
      <c r="HE1183" s="83"/>
      <c r="HF1183" s="83"/>
      <c r="HG1183" s="83"/>
      <c r="HH1183" s="83"/>
      <c r="HI1183" s="83"/>
      <c r="HJ1183" s="83"/>
      <c r="HK1183" s="83"/>
      <c r="HL1183" s="83"/>
      <c r="HM1183" s="83"/>
      <c r="HN1183" s="83"/>
      <c r="HO1183" s="83"/>
      <c r="HP1183" s="83"/>
      <c r="HQ1183" s="83"/>
      <c r="HR1183" s="83"/>
      <c r="HS1183" s="83"/>
      <c r="HT1183" s="83"/>
      <c r="HU1183" s="83"/>
      <c r="HV1183" s="83"/>
      <c r="HW1183" s="83"/>
      <c r="HX1183" s="83"/>
      <c r="HY1183" s="83"/>
      <c r="HZ1183" s="83"/>
      <c r="IA1183" s="83"/>
      <c r="IB1183" s="83"/>
      <c r="IC1183" s="83"/>
      <c r="ID1183" s="83"/>
      <c r="IE1183" s="83"/>
      <c r="IF1183" s="83"/>
      <c r="IG1183" s="83"/>
      <c r="IH1183" s="83"/>
      <c r="II1183" s="83"/>
      <c r="IJ1183" s="83"/>
      <c r="IK1183" s="83"/>
      <c r="IL1183" s="83"/>
      <c r="IM1183" s="83"/>
      <c r="IN1183" s="83"/>
      <c r="IO1183" s="83"/>
      <c r="IP1183" s="83"/>
      <c r="IQ1183" s="83"/>
      <c r="IR1183" s="83"/>
      <c r="IS1183" s="83"/>
      <c r="IT1183" s="83"/>
      <c r="IU1183" s="83"/>
      <c r="IV1183" s="83"/>
      <c r="IW1183" s="83"/>
      <c r="IX1183" s="83"/>
      <c r="IY1183" s="83"/>
      <c r="IZ1183" s="83"/>
      <c r="JA1183" s="83"/>
      <c r="JB1183" s="83"/>
      <c r="JC1183" s="83"/>
      <c r="JD1183" s="83"/>
      <c r="JE1183" s="83"/>
    </row>
    <row r="1184" spans="1:265" s="8" customFormat="1" ht="15" customHeight="1" x14ac:dyDescent="0.2">
      <c r="A1184" s="130"/>
      <c r="B1184" s="566" t="s">
        <v>300</v>
      </c>
      <c r="C1184" s="159"/>
      <c r="D1184" s="328" t="s">
        <v>301</v>
      </c>
      <c r="E1184" s="191"/>
      <c r="F1184" s="991"/>
      <c r="G1184" s="992"/>
      <c r="H1184" s="328" t="s">
        <v>23</v>
      </c>
      <c r="I1184" s="328" t="s">
        <v>110</v>
      </c>
      <c r="J1184" s="328"/>
      <c r="K1184" s="376" t="s">
        <v>363</v>
      </c>
      <c r="L1184" s="376" t="s">
        <v>97</v>
      </c>
      <c r="M1184" s="1166">
        <v>5</v>
      </c>
      <c r="N1184" s="1166" t="s">
        <v>24</v>
      </c>
      <c r="O1184" s="376" t="s">
        <v>440</v>
      </c>
      <c r="P1184" s="589">
        <v>3</v>
      </c>
      <c r="Q1184" s="590"/>
      <c r="R1184" s="590"/>
      <c r="S1184" s="590"/>
      <c r="T1184" s="590"/>
      <c r="U1184" s="590"/>
      <c r="V1184" s="590"/>
      <c r="W1184" s="591"/>
      <c r="X1184" s="289"/>
      <c r="Y1184" s="289"/>
      <c r="Z1184" s="112"/>
      <c r="AA1184" s="83"/>
      <c r="AB1184" s="83"/>
      <c r="AC1184" s="83" t="str">
        <f t="shared" si="28"/>
        <v/>
      </c>
      <c r="AD1184" s="83"/>
      <c r="AE1184" s="83"/>
      <c r="AF1184" s="83"/>
      <c r="AG1184" s="83"/>
      <c r="AH1184" s="83"/>
      <c r="AI1184" s="83"/>
      <c r="AJ1184" s="83"/>
      <c r="AK1184" s="83"/>
      <c r="AL1184" s="83"/>
      <c r="AM1184" s="83"/>
      <c r="AN1184" s="83"/>
      <c r="AO1184" s="83"/>
      <c r="AP1184" s="83"/>
      <c r="AQ1184" s="83"/>
      <c r="AR1184" s="83"/>
      <c r="AS1184" s="83"/>
      <c r="AT1184" s="83"/>
      <c r="AU1184" s="83"/>
      <c r="AV1184" s="83"/>
      <c r="AW1184" s="83"/>
      <c r="AX1184" s="83"/>
      <c r="AY1184" s="83"/>
      <c r="AZ1184" s="83"/>
      <c r="BA1184" s="83"/>
      <c r="BB1184" s="83"/>
      <c r="BC1184" s="83"/>
      <c r="BD1184" s="83"/>
      <c r="BE1184" s="83"/>
      <c r="BF1184" s="83"/>
      <c r="BG1184" s="83"/>
      <c r="BH1184" s="83"/>
      <c r="BI1184" s="83"/>
      <c r="BJ1184" s="83"/>
      <c r="BK1184" s="83"/>
      <c r="BL1184" s="83"/>
      <c r="BM1184" s="83"/>
      <c r="BN1184" s="83"/>
      <c r="BO1184" s="83"/>
      <c r="BP1184" s="83"/>
      <c r="BQ1184" s="83"/>
      <c r="BR1184" s="83"/>
      <c r="BS1184" s="83"/>
      <c r="BT1184" s="83"/>
      <c r="BU1184" s="83"/>
      <c r="BV1184" s="83"/>
      <c r="BW1184" s="83"/>
      <c r="BX1184" s="83"/>
      <c r="BY1184" s="83"/>
      <c r="BZ1184" s="83"/>
      <c r="CA1184" s="83"/>
      <c r="CB1184" s="83"/>
      <c r="CC1184" s="83"/>
      <c r="CD1184" s="83"/>
      <c r="CE1184" s="83"/>
      <c r="CF1184" s="83"/>
      <c r="CG1184" s="83"/>
      <c r="CH1184" s="83"/>
      <c r="CI1184" s="83"/>
      <c r="CJ1184" s="83"/>
      <c r="CK1184" s="83"/>
      <c r="CL1184" s="83"/>
      <c r="CM1184" s="83"/>
      <c r="CN1184" s="83"/>
      <c r="CO1184" s="83"/>
      <c r="CP1184" s="83"/>
      <c r="CQ1184" s="83"/>
      <c r="CR1184" s="83"/>
      <c r="CS1184" s="83"/>
      <c r="CT1184" s="83"/>
      <c r="CU1184" s="83"/>
      <c r="CV1184" s="83"/>
      <c r="CW1184" s="83"/>
      <c r="CX1184" s="83"/>
      <c r="CY1184" s="83"/>
      <c r="CZ1184" s="83"/>
      <c r="DA1184" s="83"/>
      <c r="DB1184" s="83"/>
      <c r="DC1184" s="83"/>
      <c r="DD1184" s="83"/>
      <c r="DE1184" s="83"/>
      <c r="DF1184" s="83"/>
      <c r="DG1184" s="83"/>
      <c r="DH1184" s="83"/>
      <c r="DI1184" s="83"/>
      <c r="DJ1184" s="83"/>
      <c r="DK1184" s="83"/>
      <c r="DL1184" s="83"/>
      <c r="DM1184" s="83"/>
      <c r="DN1184" s="83"/>
      <c r="DO1184" s="83"/>
      <c r="DP1184" s="83"/>
      <c r="DQ1184" s="83"/>
      <c r="DR1184" s="83"/>
      <c r="DS1184" s="83"/>
      <c r="DT1184" s="83"/>
      <c r="DU1184" s="83"/>
      <c r="DV1184" s="83"/>
      <c r="DW1184" s="83"/>
      <c r="DX1184" s="83"/>
      <c r="DY1184" s="83"/>
      <c r="DZ1184" s="83"/>
      <c r="EA1184" s="83"/>
      <c r="EB1184" s="83"/>
      <c r="EC1184" s="83"/>
      <c r="ED1184" s="83"/>
      <c r="EE1184" s="83"/>
      <c r="EF1184" s="83"/>
      <c r="EG1184" s="83"/>
      <c r="EH1184" s="83"/>
      <c r="EI1184" s="83"/>
      <c r="EJ1184" s="83"/>
      <c r="EK1184" s="83"/>
      <c r="EL1184" s="83"/>
      <c r="EM1184" s="83"/>
      <c r="EN1184" s="83"/>
      <c r="EO1184" s="83"/>
      <c r="EP1184" s="83"/>
      <c r="EQ1184" s="83"/>
      <c r="ER1184" s="83"/>
      <c r="ES1184" s="83"/>
      <c r="ET1184" s="83"/>
      <c r="EU1184" s="83"/>
      <c r="EV1184" s="83"/>
      <c r="EW1184" s="83"/>
      <c r="EX1184" s="83"/>
      <c r="EY1184" s="83"/>
      <c r="EZ1184" s="83"/>
      <c r="FA1184" s="83"/>
      <c r="FB1184" s="83"/>
      <c r="FC1184" s="83"/>
      <c r="FD1184" s="83"/>
      <c r="FE1184" s="83"/>
      <c r="FF1184" s="83"/>
      <c r="FG1184" s="83"/>
      <c r="FH1184" s="83"/>
      <c r="FI1184" s="83"/>
      <c r="FJ1184" s="83"/>
      <c r="FK1184" s="83"/>
      <c r="FL1184" s="83"/>
      <c r="FM1184" s="83"/>
      <c r="FN1184" s="83"/>
      <c r="FO1184" s="83"/>
      <c r="FP1184" s="83"/>
      <c r="FQ1184" s="83"/>
      <c r="FR1184" s="83"/>
      <c r="FS1184" s="83"/>
      <c r="FT1184" s="83"/>
      <c r="FU1184" s="83"/>
      <c r="FV1184" s="83"/>
      <c r="FW1184" s="83"/>
      <c r="FX1184" s="83"/>
      <c r="FY1184" s="83"/>
      <c r="FZ1184" s="83"/>
      <c r="GA1184" s="83"/>
      <c r="GB1184" s="83"/>
      <c r="GC1184" s="83"/>
      <c r="GD1184" s="83"/>
      <c r="GE1184" s="83"/>
      <c r="GF1184" s="83"/>
      <c r="GG1184" s="83"/>
      <c r="GH1184" s="83"/>
      <c r="GI1184" s="83"/>
      <c r="GJ1184" s="83"/>
      <c r="GK1184" s="83"/>
      <c r="GL1184" s="83"/>
      <c r="GM1184" s="83"/>
      <c r="GN1184" s="83"/>
      <c r="GO1184" s="83"/>
      <c r="GP1184" s="83"/>
      <c r="GQ1184" s="83"/>
      <c r="GR1184" s="83"/>
      <c r="GS1184" s="83"/>
      <c r="GT1184" s="83"/>
      <c r="GU1184" s="83"/>
      <c r="GV1184" s="83"/>
      <c r="GW1184" s="83"/>
      <c r="GX1184" s="83"/>
      <c r="GY1184" s="83"/>
      <c r="GZ1184" s="83"/>
      <c r="HA1184" s="83"/>
      <c r="HB1184" s="83"/>
      <c r="HC1184" s="83"/>
      <c r="HD1184" s="83"/>
      <c r="HE1184" s="83"/>
      <c r="HF1184" s="83"/>
      <c r="HG1184" s="83"/>
      <c r="HH1184" s="83"/>
      <c r="HI1184" s="83"/>
      <c r="HJ1184" s="83"/>
      <c r="HK1184" s="83"/>
      <c r="HL1184" s="83"/>
      <c r="HM1184" s="83"/>
      <c r="HN1184" s="83"/>
      <c r="HO1184" s="83"/>
      <c r="HP1184" s="83"/>
      <c r="HQ1184" s="83"/>
      <c r="HR1184" s="83"/>
      <c r="HS1184" s="83"/>
      <c r="HT1184" s="83"/>
      <c r="HU1184" s="83"/>
      <c r="HV1184" s="83"/>
      <c r="HW1184" s="83"/>
      <c r="HX1184" s="83"/>
      <c r="HY1184" s="83"/>
      <c r="HZ1184" s="83"/>
      <c r="IA1184" s="83"/>
      <c r="IB1184" s="83"/>
      <c r="IC1184" s="83"/>
      <c r="ID1184" s="83"/>
      <c r="IE1184" s="83"/>
      <c r="IF1184" s="83"/>
      <c r="IG1184" s="83"/>
      <c r="IH1184" s="83"/>
      <c r="II1184" s="83"/>
      <c r="IJ1184" s="83"/>
      <c r="IK1184" s="83"/>
      <c r="IL1184" s="83"/>
      <c r="IM1184" s="83"/>
      <c r="IN1184" s="83"/>
      <c r="IO1184" s="83"/>
      <c r="IP1184" s="83"/>
      <c r="IQ1184" s="83"/>
      <c r="IR1184" s="83"/>
      <c r="IS1184" s="83"/>
      <c r="IT1184" s="83"/>
      <c r="IU1184" s="83"/>
      <c r="IV1184" s="83"/>
      <c r="IW1184" s="83"/>
      <c r="IX1184" s="83"/>
      <c r="IY1184" s="83"/>
      <c r="IZ1184" s="83"/>
      <c r="JA1184" s="83"/>
      <c r="JB1184" s="83"/>
      <c r="JC1184" s="83"/>
      <c r="JD1184" s="83"/>
      <c r="JE1184" s="83"/>
    </row>
    <row r="1185" spans="1:265" s="8" customFormat="1" ht="15" customHeight="1" x14ac:dyDescent="0.2">
      <c r="A1185" s="573"/>
      <c r="B1185" s="566" t="s">
        <v>300</v>
      </c>
      <c r="C1185" s="159"/>
      <c r="D1185" s="328" t="s">
        <v>301</v>
      </c>
      <c r="E1185" s="191"/>
      <c r="F1185" s="991"/>
      <c r="G1185" s="992"/>
      <c r="H1185" s="328" t="s">
        <v>23</v>
      </c>
      <c r="I1185" s="328" t="s">
        <v>110</v>
      </c>
      <c r="J1185" s="328"/>
      <c r="K1185" s="376" t="s">
        <v>363</v>
      </c>
      <c r="L1185" s="376" t="s">
        <v>97</v>
      </c>
      <c r="M1185" s="1166">
        <v>5</v>
      </c>
      <c r="N1185" s="1166" t="s">
        <v>101</v>
      </c>
      <c r="O1185" s="376" t="s">
        <v>435</v>
      </c>
      <c r="P1185" s="589">
        <v>3</v>
      </c>
      <c r="Q1185" s="590"/>
      <c r="R1185" s="590"/>
      <c r="S1185" s="590"/>
      <c r="T1185" s="590"/>
      <c r="U1185" s="590"/>
      <c r="V1185" s="590"/>
      <c r="W1185" s="591"/>
      <c r="X1185" s="289"/>
      <c r="Y1185" s="289"/>
      <c r="Z1185" s="112"/>
      <c r="AA1185" s="83"/>
      <c r="AB1185" s="83"/>
      <c r="AC1185" s="83" t="str">
        <f t="shared" si="28"/>
        <v/>
      </c>
      <c r="AD1185" s="83"/>
      <c r="AE1185" s="83"/>
      <c r="AF1185" s="83"/>
      <c r="AG1185" s="83"/>
      <c r="AH1185" s="83"/>
      <c r="AI1185" s="83"/>
      <c r="AJ1185" s="83"/>
      <c r="AK1185" s="83"/>
      <c r="AL1185" s="83"/>
      <c r="AM1185" s="83"/>
      <c r="AN1185" s="83"/>
      <c r="AO1185" s="83"/>
      <c r="AP1185" s="83"/>
      <c r="AQ1185" s="83"/>
      <c r="AR1185" s="83"/>
      <c r="AS1185" s="83"/>
      <c r="AT1185" s="83"/>
      <c r="AU1185" s="83"/>
      <c r="AV1185" s="83"/>
      <c r="AW1185" s="83"/>
      <c r="AX1185" s="83"/>
      <c r="AY1185" s="83"/>
      <c r="AZ1185" s="83"/>
      <c r="BA1185" s="83"/>
      <c r="BB1185" s="83"/>
      <c r="BC1185" s="83"/>
      <c r="BD1185" s="83"/>
      <c r="BE1185" s="83"/>
      <c r="BF1185" s="83"/>
      <c r="BG1185" s="83"/>
      <c r="BH1185" s="83"/>
      <c r="BI1185" s="83"/>
      <c r="BJ1185" s="83"/>
      <c r="BK1185" s="83"/>
      <c r="BL1185" s="83"/>
      <c r="BM1185" s="83"/>
      <c r="BN1185" s="83"/>
      <c r="BO1185" s="83"/>
      <c r="BP1185" s="83"/>
      <c r="BQ1185" s="83"/>
      <c r="BR1185" s="83"/>
      <c r="BS1185" s="83"/>
      <c r="BT1185" s="83"/>
      <c r="BU1185" s="83"/>
      <c r="BV1185" s="83"/>
      <c r="BW1185" s="83"/>
      <c r="BX1185" s="83"/>
      <c r="BY1185" s="83"/>
      <c r="BZ1185" s="83"/>
      <c r="CA1185" s="83"/>
      <c r="CB1185" s="83"/>
      <c r="CC1185" s="83"/>
      <c r="CD1185" s="83"/>
      <c r="CE1185" s="83"/>
      <c r="CF1185" s="83"/>
      <c r="CG1185" s="83"/>
      <c r="CH1185" s="83"/>
      <c r="CI1185" s="83"/>
      <c r="CJ1185" s="83"/>
      <c r="CK1185" s="83"/>
      <c r="CL1185" s="83"/>
      <c r="CM1185" s="83"/>
      <c r="CN1185" s="83"/>
      <c r="CO1185" s="83"/>
      <c r="CP1185" s="83"/>
      <c r="CQ1185" s="83"/>
      <c r="CR1185" s="83"/>
      <c r="CS1185" s="83"/>
      <c r="CT1185" s="83"/>
      <c r="CU1185" s="83"/>
      <c r="CV1185" s="83"/>
      <c r="CW1185" s="83"/>
      <c r="CX1185" s="83"/>
      <c r="CY1185" s="83"/>
      <c r="CZ1185" s="83"/>
      <c r="DA1185" s="83"/>
      <c r="DB1185" s="83"/>
      <c r="DC1185" s="83"/>
      <c r="DD1185" s="83"/>
      <c r="DE1185" s="83"/>
      <c r="DF1185" s="83"/>
      <c r="DG1185" s="83"/>
      <c r="DH1185" s="83"/>
      <c r="DI1185" s="83"/>
      <c r="DJ1185" s="83"/>
      <c r="DK1185" s="83"/>
      <c r="DL1185" s="83"/>
      <c r="DM1185" s="83"/>
      <c r="DN1185" s="83"/>
      <c r="DO1185" s="83"/>
      <c r="DP1185" s="83"/>
      <c r="DQ1185" s="83"/>
      <c r="DR1185" s="83"/>
      <c r="DS1185" s="83"/>
      <c r="DT1185" s="83"/>
      <c r="DU1185" s="83"/>
      <c r="DV1185" s="83"/>
      <c r="DW1185" s="83"/>
      <c r="DX1185" s="83"/>
      <c r="DY1185" s="83"/>
      <c r="DZ1185" s="83"/>
      <c r="EA1185" s="83"/>
      <c r="EB1185" s="83"/>
      <c r="EC1185" s="83"/>
      <c r="ED1185" s="83"/>
      <c r="EE1185" s="83"/>
      <c r="EF1185" s="83"/>
      <c r="EG1185" s="83"/>
      <c r="EH1185" s="83"/>
      <c r="EI1185" s="83"/>
      <c r="EJ1185" s="83"/>
      <c r="EK1185" s="83"/>
      <c r="EL1185" s="83"/>
      <c r="EM1185" s="83"/>
      <c r="EN1185" s="83"/>
      <c r="EO1185" s="83"/>
      <c r="EP1185" s="83"/>
      <c r="EQ1185" s="83"/>
      <c r="ER1185" s="83"/>
      <c r="ES1185" s="83"/>
      <c r="ET1185" s="83"/>
      <c r="EU1185" s="83"/>
      <c r="EV1185" s="83"/>
      <c r="EW1185" s="83"/>
      <c r="EX1185" s="83"/>
      <c r="EY1185" s="83"/>
      <c r="EZ1185" s="83"/>
      <c r="FA1185" s="83"/>
      <c r="FB1185" s="83"/>
      <c r="FC1185" s="83"/>
      <c r="FD1185" s="83"/>
      <c r="FE1185" s="83"/>
      <c r="FF1185" s="83"/>
      <c r="FG1185" s="83"/>
      <c r="FH1185" s="83"/>
      <c r="FI1185" s="83"/>
      <c r="FJ1185" s="83"/>
      <c r="FK1185" s="83"/>
      <c r="FL1185" s="83"/>
      <c r="FM1185" s="83"/>
      <c r="FN1185" s="83"/>
      <c r="FO1185" s="83"/>
      <c r="FP1185" s="83"/>
      <c r="FQ1185" s="83"/>
      <c r="FR1185" s="83"/>
      <c r="FS1185" s="83"/>
      <c r="FT1185" s="83"/>
      <c r="FU1185" s="83"/>
      <c r="FV1185" s="83"/>
      <c r="FW1185" s="83"/>
      <c r="FX1185" s="83"/>
      <c r="FY1185" s="83"/>
      <c r="FZ1185" s="83"/>
      <c r="GA1185" s="83"/>
      <c r="GB1185" s="83"/>
      <c r="GC1185" s="83"/>
      <c r="GD1185" s="83"/>
      <c r="GE1185" s="83"/>
      <c r="GF1185" s="83"/>
      <c r="GG1185" s="83"/>
      <c r="GH1185" s="83"/>
      <c r="GI1185" s="83"/>
      <c r="GJ1185" s="83"/>
      <c r="GK1185" s="83"/>
      <c r="GL1185" s="83"/>
      <c r="GM1185" s="83"/>
      <c r="GN1185" s="83"/>
      <c r="GO1185" s="83"/>
      <c r="GP1185" s="83"/>
      <c r="GQ1185" s="83"/>
      <c r="GR1185" s="83"/>
      <c r="GS1185" s="83"/>
      <c r="GT1185" s="83"/>
      <c r="GU1185" s="83"/>
      <c r="GV1185" s="83"/>
      <c r="GW1185" s="83"/>
      <c r="GX1185" s="83"/>
      <c r="GY1185" s="83"/>
      <c r="GZ1185" s="83"/>
      <c r="HA1185" s="83"/>
      <c r="HB1185" s="83"/>
      <c r="HC1185" s="83"/>
      <c r="HD1185" s="83"/>
      <c r="HE1185" s="83"/>
      <c r="HF1185" s="83"/>
      <c r="HG1185" s="83"/>
      <c r="HH1185" s="83"/>
      <c r="HI1185" s="83"/>
      <c r="HJ1185" s="83"/>
      <c r="HK1185" s="83"/>
      <c r="HL1185" s="83"/>
      <c r="HM1185" s="83"/>
      <c r="HN1185" s="83"/>
      <c r="HO1185" s="83"/>
      <c r="HP1185" s="83"/>
      <c r="HQ1185" s="83"/>
      <c r="HR1185" s="83"/>
      <c r="HS1185" s="83"/>
      <c r="HT1185" s="83"/>
      <c r="HU1185" s="83"/>
      <c r="HV1185" s="83"/>
      <c r="HW1185" s="83"/>
      <c r="HX1185" s="83"/>
      <c r="HY1185" s="83"/>
      <c r="HZ1185" s="83"/>
      <c r="IA1185" s="83"/>
      <c r="IB1185" s="83"/>
      <c r="IC1185" s="83"/>
      <c r="ID1185" s="83"/>
      <c r="IE1185" s="83"/>
      <c r="IF1185" s="83"/>
      <c r="IG1185" s="83"/>
      <c r="IH1185" s="83"/>
      <c r="II1185" s="83"/>
      <c r="IJ1185" s="83"/>
      <c r="IK1185" s="83"/>
      <c r="IL1185" s="83"/>
      <c r="IM1185" s="83"/>
      <c r="IN1185" s="83"/>
      <c r="IO1185" s="83"/>
      <c r="IP1185" s="83"/>
      <c r="IQ1185" s="83"/>
      <c r="IR1185" s="83"/>
      <c r="IS1185" s="83"/>
      <c r="IT1185" s="83"/>
      <c r="IU1185" s="83"/>
      <c r="IV1185" s="83"/>
      <c r="IW1185" s="83"/>
      <c r="IX1185" s="83"/>
      <c r="IY1185" s="83"/>
      <c r="IZ1185" s="83"/>
      <c r="JA1185" s="83"/>
      <c r="JB1185" s="83"/>
      <c r="JC1185" s="83"/>
      <c r="JD1185" s="83"/>
      <c r="JE1185" s="83"/>
    </row>
    <row r="1186" spans="1:265" s="8" customFormat="1" ht="15" customHeight="1" x14ac:dyDescent="0.2">
      <c r="A1186" s="130"/>
      <c r="B1186" s="566" t="s">
        <v>300</v>
      </c>
      <c r="C1186" s="159"/>
      <c r="D1186" s="328" t="s">
        <v>301</v>
      </c>
      <c r="E1186" s="191"/>
      <c r="F1186" s="991"/>
      <c r="G1186" s="992"/>
      <c r="H1186" s="328" t="s">
        <v>23</v>
      </c>
      <c r="I1186" s="328" t="s">
        <v>110</v>
      </c>
      <c r="J1186" s="328"/>
      <c r="K1186" s="376" t="s">
        <v>396</v>
      </c>
      <c r="L1186" s="376" t="s">
        <v>97</v>
      </c>
      <c r="M1186" s="1166">
        <v>7</v>
      </c>
      <c r="N1186" s="1166" t="s">
        <v>24</v>
      </c>
      <c r="O1186" s="376" t="s">
        <v>440</v>
      </c>
      <c r="P1186" s="589">
        <v>3</v>
      </c>
      <c r="Q1186" s="590"/>
      <c r="R1186" s="590"/>
      <c r="S1186" s="590"/>
      <c r="T1186" s="590"/>
      <c r="U1186" s="590"/>
      <c r="V1186" s="590"/>
      <c r="W1186" s="591"/>
      <c r="X1186" s="289"/>
      <c r="Y1186" s="289"/>
      <c r="Z1186" s="112"/>
      <c r="AA1186" s="83"/>
      <c r="AB1186" s="83"/>
      <c r="AC1186" s="83" t="str">
        <f t="shared" si="28"/>
        <v/>
      </c>
      <c r="AD1186" s="83"/>
      <c r="AE1186" s="83"/>
      <c r="AF1186" s="83"/>
      <c r="AG1186" s="83"/>
      <c r="AH1186" s="83"/>
      <c r="AI1186" s="83"/>
      <c r="AJ1186" s="83"/>
      <c r="AK1186" s="83"/>
      <c r="AL1186" s="83"/>
      <c r="AM1186" s="83"/>
      <c r="AN1186" s="83"/>
      <c r="AO1186" s="83"/>
      <c r="AP1186" s="83"/>
      <c r="AQ1186" s="83"/>
      <c r="AR1186" s="83"/>
      <c r="AS1186" s="83"/>
      <c r="AT1186" s="83"/>
      <c r="AU1186" s="83"/>
      <c r="AV1186" s="83"/>
      <c r="AW1186" s="83"/>
      <c r="AX1186" s="83"/>
      <c r="AY1186" s="83"/>
      <c r="AZ1186" s="83"/>
      <c r="BA1186" s="83"/>
      <c r="BB1186" s="83"/>
      <c r="BC1186" s="83"/>
      <c r="BD1186" s="83"/>
      <c r="BE1186" s="83"/>
      <c r="BF1186" s="83"/>
      <c r="BG1186" s="83"/>
      <c r="BH1186" s="83"/>
      <c r="BI1186" s="83"/>
      <c r="BJ1186" s="83"/>
      <c r="BK1186" s="83"/>
      <c r="BL1186" s="83"/>
      <c r="BM1186" s="83"/>
      <c r="BN1186" s="83"/>
      <c r="BO1186" s="83"/>
      <c r="BP1186" s="83"/>
      <c r="BQ1186" s="83"/>
      <c r="BR1186" s="83"/>
      <c r="BS1186" s="83"/>
      <c r="BT1186" s="83"/>
      <c r="BU1186" s="83"/>
      <c r="BV1186" s="83"/>
      <c r="BW1186" s="83"/>
      <c r="BX1186" s="83"/>
      <c r="BY1186" s="83"/>
      <c r="BZ1186" s="83"/>
      <c r="CA1186" s="83"/>
      <c r="CB1186" s="83"/>
      <c r="CC1186" s="83"/>
      <c r="CD1186" s="83"/>
      <c r="CE1186" s="83"/>
      <c r="CF1186" s="83"/>
      <c r="CG1186" s="83"/>
      <c r="CH1186" s="83"/>
      <c r="CI1186" s="83"/>
      <c r="CJ1186" s="83"/>
      <c r="CK1186" s="83"/>
      <c r="CL1186" s="83"/>
      <c r="CM1186" s="83"/>
      <c r="CN1186" s="83"/>
      <c r="CO1186" s="83"/>
      <c r="CP1186" s="83"/>
      <c r="CQ1186" s="83"/>
      <c r="CR1186" s="83"/>
      <c r="CS1186" s="83"/>
      <c r="CT1186" s="83"/>
      <c r="CU1186" s="83"/>
      <c r="CV1186" s="83"/>
      <c r="CW1186" s="83"/>
      <c r="CX1186" s="83"/>
      <c r="CY1186" s="83"/>
      <c r="CZ1186" s="83"/>
      <c r="DA1186" s="83"/>
      <c r="DB1186" s="83"/>
      <c r="DC1186" s="83"/>
      <c r="DD1186" s="83"/>
      <c r="DE1186" s="83"/>
      <c r="DF1186" s="83"/>
      <c r="DG1186" s="83"/>
      <c r="DH1186" s="83"/>
      <c r="DI1186" s="83"/>
      <c r="DJ1186" s="83"/>
      <c r="DK1186" s="83"/>
      <c r="DL1186" s="83"/>
      <c r="DM1186" s="83"/>
      <c r="DN1186" s="83"/>
      <c r="DO1186" s="83"/>
      <c r="DP1186" s="83"/>
      <c r="DQ1186" s="83"/>
      <c r="DR1186" s="83"/>
      <c r="DS1186" s="83"/>
      <c r="DT1186" s="83"/>
      <c r="DU1186" s="83"/>
      <c r="DV1186" s="83"/>
      <c r="DW1186" s="83"/>
      <c r="DX1186" s="83"/>
      <c r="DY1186" s="83"/>
      <c r="DZ1186" s="83"/>
      <c r="EA1186" s="83"/>
      <c r="EB1186" s="83"/>
      <c r="EC1186" s="83"/>
      <c r="ED1186" s="83"/>
      <c r="EE1186" s="83"/>
      <c r="EF1186" s="83"/>
      <c r="EG1186" s="83"/>
      <c r="EH1186" s="83"/>
      <c r="EI1186" s="83"/>
      <c r="EJ1186" s="83"/>
      <c r="EK1186" s="83"/>
      <c r="EL1186" s="83"/>
      <c r="EM1186" s="83"/>
      <c r="EN1186" s="83"/>
      <c r="EO1186" s="83"/>
      <c r="EP1186" s="83"/>
      <c r="EQ1186" s="83"/>
      <c r="ER1186" s="83"/>
      <c r="ES1186" s="83"/>
      <c r="ET1186" s="83"/>
      <c r="EU1186" s="83"/>
      <c r="EV1186" s="83"/>
      <c r="EW1186" s="83"/>
      <c r="EX1186" s="83"/>
      <c r="EY1186" s="83"/>
      <c r="EZ1186" s="83"/>
      <c r="FA1186" s="83"/>
      <c r="FB1186" s="83"/>
      <c r="FC1186" s="83"/>
      <c r="FD1186" s="83"/>
      <c r="FE1186" s="83"/>
      <c r="FF1186" s="83"/>
      <c r="FG1186" s="83"/>
      <c r="FH1186" s="83"/>
      <c r="FI1186" s="83"/>
      <c r="FJ1186" s="83"/>
      <c r="FK1186" s="83"/>
      <c r="FL1186" s="83"/>
      <c r="FM1186" s="83"/>
      <c r="FN1186" s="83"/>
      <c r="FO1186" s="83"/>
      <c r="FP1186" s="83"/>
      <c r="FQ1186" s="83"/>
      <c r="FR1186" s="83"/>
      <c r="FS1186" s="83"/>
      <c r="FT1186" s="83"/>
      <c r="FU1186" s="83"/>
      <c r="FV1186" s="83"/>
      <c r="FW1186" s="83"/>
      <c r="FX1186" s="83"/>
      <c r="FY1186" s="83"/>
      <c r="FZ1186" s="83"/>
      <c r="GA1186" s="83"/>
      <c r="GB1186" s="83"/>
      <c r="GC1186" s="83"/>
      <c r="GD1186" s="83"/>
      <c r="GE1186" s="83"/>
      <c r="GF1186" s="83"/>
      <c r="GG1186" s="83"/>
      <c r="GH1186" s="83"/>
      <c r="GI1186" s="83"/>
      <c r="GJ1186" s="83"/>
      <c r="GK1186" s="83"/>
      <c r="GL1186" s="83"/>
      <c r="GM1186" s="83"/>
      <c r="GN1186" s="83"/>
      <c r="GO1186" s="83"/>
      <c r="GP1186" s="83"/>
      <c r="GQ1186" s="83"/>
      <c r="GR1186" s="83"/>
      <c r="GS1186" s="83"/>
      <c r="GT1186" s="83"/>
      <c r="GU1186" s="83"/>
      <c r="GV1186" s="83"/>
      <c r="GW1186" s="83"/>
      <c r="GX1186" s="83"/>
      <c r="GY1186" s="83"/>
      <c r="GZ1186" s="83"/>
      <c r="HA1186" s="83"/>
      <c r="HB1186" s="83"/>
      <c r="HC1186" s="83"/>
      <c r="HD1186" s="83"/>
      <c r="HE1186" s="83"/>
      <c r="HF1186" s="83"/>
      <c r="HG1186" s="83"/>
      <c r="HH1186" s="83"/>
      <c r="HI1186" s="83"/>
      <c r="HJ1186" s="83"/>
      <c r="HK1186" s="83"/>
      <c r="HL1186" s="83"/>
      <c r="HM1186" s="83"/>
      <c r="HN1186" s="83"/>
      <c r="HO1186" s="83"/>
      <c r="HP1186" s="83"/>
      <c r="HQ1186" s="83"/>
      <c r="HR1186" s="83"/>
      <c r="HS1186" s="83"/>
      <c r="HT1186" s="83"/>
      <c r="HU1186" s="83"/>
      <c r="HV1186" s="83"/>
      <c r="HW1186" s="83"/>
      <c r="HX1186" s="83"/>
      <c r="HY1186" s="83"/>
      <c r="HZ1186" s="83"/>
      <c r="IA1186" s="83"/>
      <c r="IB1186" s="83"/>
      <c r="IC1186" s="83"/>
      <c r="ID1186" s="83"/>
      <c r="IE1186" s="83"/>
      <c r="IF1186" s="83"/>
      <c r="IG1186" s="83"/>
      <c r="IH1186" s="83"/>
      <c r="II1186" s="83"/>
      <c r="IJ1186" s="83"/>
      <c r="IK1186" s="83"/>
      <c r="IL1186" s="83"/>
      <c r="IM1186" s="83"/>
      <c r="IN1186" s="83"/>
      <c r="IO1186" s="83"/>
      <c r="IP1186" s="83"/>
      <c r="IQ1186" s="83"/>
      <c r="IR1186" s="83"/>
      <c r="IS1186" s="83"/>
      <c r="IT1186" s="83"/>
      <c r="IU1186" s="83"/>
      <c r="IV1186" s="83"/>
      <c r="IW1186" s="83"/>
      <c r="IX1186" s="83"/>
      <c r="IY1186" s="83"/>
      <c r="IZ1186" s="83"/>
      <c r="JA1186" s="83"/>
      <c r="JB1186" s="83"/>
      <c r="JC1186" s="83"/>
      <c r="JD1186" s="83"/>
      <c r="JE1186" s="83"/>
    </row>
    <row r="1187" spans="1:265" s="8" customFormat="1" ht="15" customHeight="1" x14ac:dyDescent="0.2">
      <c r="A1187" s="130"/>
      <c r="B1187" s="566" t="s">
        <v>300</v>
      </c>
      <c r="C1187" s="159"/>
      <c r="D1187" s="328" t="s">
        <v>301</v>
      </c>
      <c r="E1187" s="191"/>
      <c r="F1187" s="991"/>
      <c r="G1187" s="992"/>
      <c r="H1187" s="328" t="s">
        <v>23</v>
      </c>
      <c r="I1187" s="328" t="s">
        <v>114</v>
      </c>
      <c r="J1187" s="328"/>
      <c r="K1187" s="376" t="s">
        <v>2105</v>
      </c>
      <c r="L1187" s="376"/>
      <c r="M1187" s="1166"/>
      <c r="N1187" s="1166"/>
      <c r="O1187" s="376"/>
      <c r="P1187" s="589"/>
      <c r="Q1187" s="590"/>
      <c r="R1187" s="590"/>
      <c r="S1187" s="590">
        <v>5</v>
      </c>
      <c r="T1187" s="590"/>
      <c r="U1187" s="590"/>
      <c r="V1187" s="590"/>
      <c r="W1187" s="591"/>
      <c r="X1187" s="289"/>
      <c r="Y1187" s="289"/>
      <c r="Z1187" s="112"/>
      <c r="AA1187" s="83"/>
      <c r="AB1187" s="83"/>
      <c r="AC1187" s="83" t="str">
        <f t="shared" si="28"/>
        <v/>
      </c>
      <c r="AD1187" s="83"/>
      <c r="AE1187" s="83"/>
      <c r="AF1187" s="83"/>
      <c r="AG1187" s="83"/>
      <c r="AH1187" s="83"/>
      <c r="AI1187" s="83"/>
      <c r="AJ1187" s="83"/>
      <c r="AK1187" s="83"/>
      <c r="AL1187" s="83"/>
      <c r="AM1187" s="83"/>
      <c r="AN1187" s="83"/>
      <c r="AO1187" s="83"/>
      <c r="AP1187" s="83"/>
      <c r="AQ1187" s="83"/>
      <c r="AR1187" s="83"/>
      <c r="AS1187" s="83"/>
      <c r="AT1187" s="83"/>
      <c r="AU1187" s="83"/>
      <c r="AV1187" s="83"/>
      <c r="AW1187" s="83"/>
      <c r="AX1187" s="83"/>
      <c r="AY1187" s="83"/>
      <c r="AZ1187" s="83"/>
      <c r="BA1187" s="83"/>
      <c r="BB1187" s="83"/>
      <c r="BC1187" s="83"/>
      <c r="BD1187" s="83"/>
      <c r="BE1187" s="83"/>
      <c r="BF1187" s="83"/>
      <c r="BG1187" s="83"/>
      <c r="BH1187" s="83"/>
      <c r="BI1187" s="83"/>
      <c r="BJ1187" s="83"/>
      <c r="BK1187" s="83"/>
      <c r="BL1187" s="83"/>
      <c r="BM1187" s="83"/>
      <c r="BN1187" s="83"/>
      <c r="BO1187" s="83"/>
      <c r="BP1187" s="83"/>
      <c r="BQ1187" s="83"/>
      <c r="BR1187" s="83"/>
      <c r="BS1187" s="83"/>
      <c r="BT1187" s="83"/>
      <c r="BU1187" s="83"/>
      <c r="BV1187" s="83"/>
      <c r="BW1187" s="83"/>
      <c r="BX1187" s="83"/>
      <c r="BY1187" s="83"/>
      <c r="BZ1187" s="83"/>
      <c r="CA1187" s="83"/>
      <c r="CB1187" s="83"/>
      <c r="CC1187" s="83"/>
      <c r="CD1187" s="83"/>
      <c r="CE1187" s="83"/>
      <c r="CF1187" s="83"/>
      <c r="CG1187" s="83"/>
      <c r="CH1187" s="83"/>
      <c r="CI1187" s="83"/>
      <c r="CJ1187" s="83"/>
      <c r="CK1187" s="83"/>
      <c r="CL1187" s="83"/>
      <c r="CM1187" s="83"/>
      <c r="CN1187" s="83"/>
      <c r="CO1187" s="83"/>
      <c r="CP1187" s="83"/>
      <c r="CQ1187" s="83"/>
      <c r="CR1187" s="83"/>
      <c r="CS1187" s="83"/>
      <c r="CT1187" s="83"/>
      <c r="CU1187" s="83"/>
      <c r="CV1187" s="83"/>
      <c r="CW1187" s="83"/>
      <c r="CX1187" s="83"/>
      <c r="CY1187" s="83"/>
      <c r="CZ1187" s="83"/>
      <c r="DA1187" s="83"/>
      <c r="DB1187" s="83"/>
      <c r="DC1187" s="83"/>
      <c r="DD1187" s="83"/>
      <c r="DE1187" s="83"/>
      <c r="DF1187" s="83"/>
      <c r="DG1187" s="83"/>
      <c r="DH1187" s="83"/>
      <c r="DI1187" s="83"/>
      <c r="DJ1187" s="83"/>
      <c r="DK1187" s="83"/>
      <c r="DL1187" s="83"/>
      <c r="DM1187" s="83"/>
      <c r="DN1187" s="83"/>
      <c r="DO1187" s="83"/>
      <c r="DP1187" s="83"/>
      <c r="DQ1187" s="83"/>
      <c r="DR1187" s="83"/>
      <c r="DS1187" s="83"/>
      <c r="DT1187" s="83"/>
      <c r="DU1187" s="83"/>
      <c r="DV1187" s="83"/>
      <c r="DW1187" s="83"/>
      <c r="DX1187" s="83"/>
      <c r="DY1187" s="83"/>
      <c r="DZ1187" s="83"/>
      <c r="EA1187" s="83"/>
      <c r="EB1187" s="83"/>
      <c r="EC1187" s="83"/>
      <c r="ED1187" s="83"/>
      <c r="EE1187" s="83"/>
      <c r="EF1187" s="83"/>
      <c r="EG1187" s="83"/>
      <c r="EH1187" s="83"/>
      <c r="EI1187" s="83"/>
      <c r="EJ1187" s="83"/>
      <c r="EK1187" s="83"/>
      <c r="EL1187" s="83"/>
      <c r="EM1187" s="83"/>
      <c r="EN1187" s="83"/>
      <c r="EO1187" s="83"/>
      <c r="EP1187" s="83"/>
      <c r="EQ1187" s="83"/>
      <c r="ER1187" s="83"/>
      <c r="ES1187" s="83"/>
      <c r="ET1187" s="83"/>
      <c r="EU1187" s="83"/>
      <c r="EV1187" s="83"/>
      <c r="EW1187" s="83"/>
      <c r="EX1187" s="83"/>
      <c r="EY1187" s="83"/>
      <c r="EZ1187" s="83"/>
      <c r="FA1187" s="83"/>
      <c r="FB1187" s="83"/>
      <c r="FC1187" s="83"/>
      <c r="FD1187" s="83"/>
      <c r="FE1187" s="83"/>
      <c r="FF1187" s="83"/>
      <c r="FG1187" s="83"/>
      <c r="FH1187" s="83"/>
      <c r="FI1187" s="83"/>
      <c r="FJ1187" s="83"/>
      <c r="FK1187" s="83"/>
      <c r="FL1187" s="83"/>
      <c r="FM1187" s="83"/>
      <c r="FN1187" s="83"/>
      <c r="FO1187" s="83"/>
      <c r="FP1187" s="83"/>
      <c r="FQ1187" s="83"/>
      <c r="FR1187" s="83"/>
      <c r="FS1187" s="83"/>
      <c r="FT1187" s="83"/>
      <c r="FU1187" s="83"/>
      <c r="FV1187" s="83"/>
      <c r="FW1187" s="83"/>
      <c r="FX1187" s="83"/>
      <c r="FY1187" s="83"/>
      <c r="FZ1187" s="83"/>
      <c r="GA1187" s="83"/>
      <c r="GB1187" s="83"/>
      <c r="GC1187" s="83"/>
      <c r="GD1187" s="83"/>
      <c r="GE1187" s="83"/>
      <c r="GF1187" s="83"/>
      <c r="GG1187" s="83"/>
      <c r="GH1187" s="83"/>
      <c r="GI1187" s="83"/>
      <c r="GJ1187" s="83"/>
      <c r="GK1187" s="83"/>
      <c r="GL1187" s="83"/>
      <c r="GM1187" s="83"/>
      <c r="GN1187" s="83"/>
      <c r="GO1187" s="83"/>
      <c r="GP1187" s="83"/>
      <c r="GQ1187" s="83"/>
      <c r="GR1187" s="83"/>
      <c r="GS1187" s="83"/>
      <c r="GT1187" s="83"/>
      <c r="GU1187" s="83"/>
      <c r="GV1187" s="83"/>
      <c r="GW1187" s="83"/>
      <c r="GX1187" s="83"/>
      <c r="GY1187" s="83"/>
      <c r="GZ1187" s="83"/>
      <c r="HA1187" s="83"/>
      <c r="HB1187" s="83"/>
      <c r="HC1187" s="83"/>
      <c r="HD1187" s="83"/>
      <c r="HE1187" s="83"/>
      <c r="HF1187" s="83"/>
      <c r="HG1187" s="83"/>
      <c r="HH1187" s="83"/>
      <c r="HI1187" s="83"/>
      <c r="HJ1187" s="83"/>
      <c r="HK1187" s="83"/>
      <c r="HL1187" s="83"/>
      <c r="HM1187" s="83"/>
      <c r="HN1187" s="83"/>
      <c r="HO1187" s="83"/>
      <c r="HP1187" s="83"/>
      <c r="HQ1187" s="83"/>
      <c r="HR1187" s="83"/>
      <c r="HS1187" s="83"/>
      <c r="HT1187" s="83"/>
      <c r="HU1187" s="83"/>
      <c r="HV1187" s="83"/>
      <c r="HW1187" s="83"/>
      <c r="HX1187" s="83"/>
      <c r="HY1187" s="83"/>
      <c r="HZ1187" s="83"/>
      <c r="IA1187" s="83"/>
      <c r="IB1187" s="83"/>
      <c r="IC1187" s="83"/>
      <c r="ID1187" s="83"/>
      <c r="IE1187" s="83"/>
      <c r="IF1187" s="83"/>
      <c r="IG1187" s="83"/>
      <c r="IH1187" s="83"/>
      <c r="II1187" s="83"/>
      <c r="IJ1187" s="83"/>
      <c r="IK1187" s="83"/>
      <c r="IL1187" s="83"/>
      <c r="IM1187" s="83"/>
      <c r="IN1187" s="83"/>
      <c r="IO1187" s="83"/>
      <c r="IP1187" s="83"/>
      <c r="IQ1187" s="83"/>
      <c r="IR1187" s="83"/>
      <c r="IS1187" s="83"/>
      <c r="IT1187" s="83"/>
      <c r="IU1187" s="83"/>
      <c r="IV1187" s="83"/>
      <c r="IW1187" s="83"/>
      <c r="IX1187" s="83"/>
      <c r="IY1187" s="83"/>
      <c r="IZ1187" s="83"/>
      <c r="JA1187" s="83"/>
      <c r="JB1187" s="83"/>
      <c r="JC1187" s="83"/>
      <c r="JD1187" s="83"/>
      <c r="JE1187" s="83"/>
    </row>
    <row r="1188" spans="1:265" s="8" customFormat="1" ht="15" customHeight="1" x14ac:dyDescent="0.2">
      <c r="A1188" s="130"/>
      <c r="B1188" s="566" t="s">
        <v>300</v>
      </c>
      <c r="C1188" s="159"/>
      <c r="D1188" s="328" t="s">
        <v>301</v>
      </c>
      <c r="E1188" s="191"/>
      <c r="F1188" s="991"/>
      <c r="G1188" s="992"/>
      <c r="H1188" s="328" t="s">
        <v>23</v>
      </c>
      <c r="I1188" s="328" t="s">
        <v>114</v>
      </c>
      <c r="J1188" s="328"/>
      <c r="K1188" s="376" t="s">
        <v>2106</v>
      </c>
      <c r="L1188" s="376"/>
      <c r="M1188" s="1166"/>
      <c r="N1188" s="1166"/>
      <c r="O1188" s="376"/>
      <c r="P1188" s="589"/>
      <c r="Q1188" s="590"/>
      <c r="R1188" s="590"/>
      <c r="S1188" s="590">
        <v>3</v>
      </c>
      <c r="T1188" s="590"/>
      <c r="U1188" s="590"/>
      <c r="V1188" s="590"/>
      <c r="W1188" s="591"/>
      <c r="X1188" s="289"/>
      <c r="Y1188" s="289"/>
      <c r="Z1188" s="112"/>
      <c r="AA1188" s="83"/>
      <c r="AB1188" s="83"/>
      <c r="AC1188" s="83" t="str">
        <f t="shared" si="28"/>
        <v/>
      </c>
      <c r="AD1188" s="83"/>
      <c r="AE1188" s="83"/>
      <c r="AF1188" s="83"/>
      <c r="AG1188" s="83"/>
      <c r="AH1188" s="83"/>
      <c r="AI1188" s="83"/>
      <c r="AJ1188" s="83"/>
      <c r="AK1188" s="83"/>
      <c r="AL1188" s="83"/>
      <c r="AM1188" s="83"/>
      <c r="AN1188" s="83"/>
      <c r="AO1188" s="83"/>
      <c r="AP1188" s="83"/>
      <c r="AQ1188" s="83"/>
      <c r="AR1188" s="83"/>
      <c r="AS1188" s="83"/>
      <c r="AT1188" s="83"/>
      <c r="AU1188" s="83"/>
      <c r="AV1188" s="83"/>
      <c r="AW1188" s="83"/>
      <c r="AX1188" s="83"/>
      <c r="AY1188" s="83"/>
      <c r="AZ1188" s="83"/>
      <c r="BA1188" s="83"/>
      <c r="BB1188" s="83"/>
      <c r="BC1188" s="83"/>
      <c r="BD1188" s="83"/>
      <c r="BE1188" s="83"/>
      <c r="BF1188" s="83"/>
      <c r="BG1188" s="83"/>
      <c r="BH1188" s="83"/>
      <c r="BI1188" s="83"/>
      <c r="BJ1188" s="83"/>
      <c r="BK1188" s="83"/>
      <c r="BL1188" s="83"/>
      <c r="BM1188" s="83"/>
      <c r="BN1188" s="83"/>
      <c r="BO1188" s="83"/>
      <c r="BP1188" s="83"/>
      <c r="BQ1188" s="83"/>
      <c r="BR1188" s="83"/>
      <c r="BS1188" s="83"/>
      <c r="BT1188" s="83"/>
      <c r="BU1188" s="83"/>
      <c r="BV1188" s="83"/>
      <c r="BW1188" s="83"/>
      <c r="BX1188" s="83"/>
      <c r="BY1188" s="83"/>
      <c r="BZ1188" s="83"/>
      <c r="CA1188" s="83"/>
      <c r="CB1188" s="83"/>
      <c r="CC1188" s="83"/>
      <c r="CD1188" s="83"/>
      <c r="CE1188" s="83"/>
      <c r="CF1188" s="83"/>
      <c r="CG1188" s="83"/>
      <c r="CH1188" s="83"/>
      <c r="CI1188" s="83"/>
      <c r="CJ1188" s="83"/>
      <c r="CK1188" s="83"/>
      <c r="CL1188" s="83"/>
      <c r="CM1188" s="83"/>
      <c r="CN1188" s="83"/>
      <c r="CO1188" s="83"/>
      <c r="CP1188" s="83"/>
      <c r="CQ1188" s="83"/>
      <c r="CR1188" s="83"/>
      <c r="CS1188" s="83"/>
      <c r="CT1188" s="83"/>
      <c r="CU1188" s="83"/>
      <c r="CV1188" s="83"/>
      <c r="CW1188" s="83"/>
      <c r="CX1188" s="83"/>
      <c r="CY1188" s="83"/>
      <c r="CZ1188" s="83"/>
      <c r="DA1188" s="83"/>
      <c r="DB1188" s="83"/>
      <c r="DC1188" s="83"/>
      <c r="DD1188" s="83"/>
      <c r="DE1188" s="83"/>
      <c r="DF1188" s="83"/>
      <c r="DG1188" s="83"/>
      <c r="DH1188" s="83"/>
      <c r="DI1188" s="83"/>
      <c r="DJ1188" s="83"/>
      <c r="DK1188" s="83"/>
      <c r="DL1188" s="83"/>
      <c r="DM1188" s="83"/>
      <c r="DN1188" s="83"/>
      <c r="DO1188" s="83"/>
      <c r="DP1188" s="83"/>
      <c r="DQ1188" s="83"/>
      <c r="DR1188" s="83"/>
      <c r="DS1188" s="83"/>
      <c r="DT1188" s="83"/>
      <c r="DU1188" s="83"/>
      <c r="DV1188" s="83"/>
      <c r="DW1188" s="83"/>
      <c r="DX1188" s="83"/>
      <c r="DY1188" s="83"/>
      <c r="DZ1188" s="83"/>
      <c r="EA1188" s="83"/>
      <c r="EB1188" s="83"/>
      <c r="EC1188" s="83"/>
      <c r="ED1188" s="83"/>
      <c r="EE1188" s="83"/>
      <c r="EF1188" s="83"/>
      <c r="EG1188" s="83"/>
      <c r="EH1188" s="83"/>
      <c r="EI1188" s="83"/>
      <c r="EJ1188" s="83"/>
      <c r="EK1188" s="83"/>
      <c r="EL1188" s="83"/>
      <c r="EM1188" s="83"/>
      <c r="EN1188" s="83"/>
      <c r="EO1188" s="83"/>
      <c r="EP1188" s="83"/>
      <c r="EQ1188" s="83"/>
      <c r="ER1188" s="83"/>
      <c r="ES1188" s="83"/>
      <c r="ET1188" s="83"/>
      <c r="EU1188" s="83"/>
      <c r="EV1188" s="83"/>
      <c r="EW1188" s="83"/>
      <c r="EX1188" s="83"/>
      <c r="EY1188" s="83"/>
      <c r="EZ1188" s="83"/>
      <c r="FA1188" s="83"/>
      <c r="FB1188" s="83"/>
      <c r="FC1188" s="83"/>
      <c r="FD1188" s="83"/>
      <c r="FE1188" s="83"/>
      <c r="FF1188" s="83"/>
      <c r="FG1188" s="83"/>
      <c r="FH1188" s="83"/>
      <c r="FI1188" s="83"/>
      <c r="FJ1188" s="83"/>
      <c r="FK1188" s="83"/>
      <c r="FL1188" s="83"/>
      <c r="FM1188" s="83"/>
      <c r="FN1188" s="83"/>
      <c r="FO1188" s="83"/>
      <c r="FP1188" s="83"/>
      <c r="FQ1188" s="83"/>
      <c r="FR1188" s="83"/>
      <c r="FS1188" s="83"/>
      <c r="FT1188" s="83"/>
      <c r="FU1188" s="83"/>
      <c r="FV1188" s="83"/>
      <c r="FW1188" s="83"/>
      <c r="FX1188" s="83"/>
      <c r="FY1188" s="83"/>
      <c r="FZ1188" s="83"/>
      <c r="GA1188" s="83"/>
      <c r="GB1188" s="83"/>
      <c r="GC1188" s="83"/>
      <c r="GD1188" s="83"/>
      <c r="GE1188" s="83"/>
      <c r="GF1188" s="83"/>
      <c r="GG1188" s="83"/>
      <c r="GH1188" s="83"/>
      <c r="GI1188" s="83"/>
      <c r="GJ1188" s="83"/>
      <c r="GK1188" s="83"/>
      <c r="GL1188" s="83"/>
      <c r="GM1188" s="83"/>
      <c r="GN1188" s="83"/>
      <c r="GO1188" s="83"/>
      <c r="GP1188" s="83"/>
      <c r="GQ1188" s="83"/>
      <c r="GR1188" s="83"/>
      <c r="GS1188" s="83"/>
      <c r="GT1188" s="83"/>
      <c r="GU1188" s="83"/>
      <c r="GV1188" s="83"/>
      <c r="GW1188" s="83"/>
      <c r="GX1188" s="83"/>
      <c r="GY1188" s="83"/>
      <c r="GZ1188" s="83"/>
      <c r="HA1188" s="83"/>
      <c r="HB1188" s="83"/>
      <c r="HC1188" s="83"/>
      <c r="HD1188" s="83"/>
      <c r="HE1188" s="83"/>
      <c r="HF1188" s="83"/>
      <c r="HG1188" s="83"/>
      <c r="HH1188" s="83"/>
      <c r="HI1188" s="83"/>
      <c r="HJ1188" s="83"/>
      <c r="HK1188" s="83"/>
      <c r="HL1188" s="83"/>
      <c r="HM1188" s="83"/>
      <c r="HN1188" s="83"/>
      <c r="HO1188" s="83"/>
      <c r="HP1188" s="83"/>
      <c r="HQ1188" s="83"/>
      <c r="HR1188" s="83"/>
      <c r="HS1188" s="83"/>
      <c r="HT1188" s="83"/>
      <c r="HU1188" s="83"/>
      <c r="HV1188" s="83"/>
      <c r="HW1188" s="83"/>
      <c r="HX1188" s="83"/>
      <c r="HY1188" s="83"/>
      <c r="HZ1188" s="83"/>
      <c r="IA1188" s="83"/>
      <c r="IB1188" s="83"/>
      <c r="IC1188" s="83"/>
      <c r="ID1188" s="83"/>
      <c r="IE1188" s="83"/>
      <c r="IF1188" s="83"/>
      <c r="IG1188" s="83"/>
      <c r="IH1188" s="83"/>
      <c r="II1188" s="83"/>
      <c r="IJ1188" s="83"/>
      <c r="IK1188" s="83"/>
      <c r="IL1188" s="83"/>
      <c r="IM1188" s="83"/>
      <c r="IN1188" s="83"/>
      <c r="IO1188" s="83"/>
      <c r="IP1188" s="83"/>
      <c r="IQ1188" s="83"/>
      <c r="IR1188" s="83"/>
      <c r="IS1188" s="83"/>
      <c r="IT1188" s="83"/>
      <c r="IU1188" s="83"/>
      <c r="IV1188" s="83"/>
      <c r="IW1188" s="83"/>
      <c r="IX1188" s="83"/>
      <c r="IY1188" s="83"/>
      <c r="IZ1188" s="83"/>
      <c r="JA1188" s="83"/>
      <c r="JB1188" s="83"/>
      <c r="JC1188" s="83"/>
      <c r="JD1188" s="83"/>
      <c r="JE1188" s="83"/>
    </row>
    <row r="1189" spans="1:265" s="8" customFormat="1" ht="15" customHeight="1" x14ac:dyDescent="0.2">
      <c r="A1189" s="130"/>
      <c r="B1189" s="566" t="s">
        <v>300</v>
      </c>
      <c r="C1189" s="159"/>
      <c r="D1189" s="328" t="s">
        <v>301</v>
      </c>
      <c r="E1189" s="191"/>
      <c r="F1189" s="991"/>
      <c r="G1189" s="992"/>
      <c r="H1189" s="328" t="s">
        <v>23</v>
      </c>
      <c r="I1189" s="328" t="s">
        <v>114</v>
      </c>
      <c r="J1189" s="328"/>
      <c r="K1189" s="376" t="s">
        <v>1391</v>
      </c>
      <c r="L1189" s="376"/>
      <c r="M1189" s="1166"/>
      <c r="N1189" s="1166"/>
      <c r="O1189" s="376"/>
      <c r="P1189" s="589"/>
      <c r="Q1189" s="590"/>
      <c r="R1189" s="590"/>
      <c r="S1189" s="590"/>
      <c r="T1189" s="590"/>
      <c r="U1189" s="590"/>
      <c r="V1189" s="590"/>
      <c r="W1189" s="591">
        <v>4</v>
      </c>
      <c r="X1189" s="289"/>
      <c r="Y1189" s="289"/>
      <c r="Z1189" s="112"/>
      <c r="AA1189" s="83"/>
      <c r="AB1189" s="83"/>
      <c r="AC1189" s="83" t="str">
        <f t="shared" si="28"/>
        <v/>
      </c>
      <c r="AD1189" s="83"/>
      <c r="AE1189" s="83"/>
      <c r="AF1189" s="83"/>
      <c r="AG1189" s="83"/>
      <c r="AH1189" s="83"/>
      <c r="AI1189" s="83"/>
      <c r="AJ1189" s="83"/>
      <c r="AK1189" s="83"/>
      <c r="AL1189" s="83"/>
      <c r="AM1189" s="83"/>
      <c r="AN1189" s="83"/>
      <c r="AO1189" s="83"/>
      <c r="AP1189" s="83"/>
      <c r="AQ1189" s="83"/>
      <c r="AR1189" s="83"/>
      <c r="AS1189" s="83"/>
      <c r="AT1189" s="83"/>
      <c r="AU1189" s="83"/>
      <c r="AV1189" s="83"/>
      <c r="AW1189" s="83"/>
      <c r="AX1189" s="83"/>
      <c r="AY1189" s="83"/>
      <c r="AZ1189" s="83"/>
      <c r="BA1189" s="83"/>
      <c r="BB1189" s="83"/>
      <c r="BC1189" s="83"/>
      <c r="BD1189" s="83"/>
      <c r="BE1189" s="83"/>
      <c r="BF1189" s="83"/>
      <c r="BG1189" s="83"/>
      <c r="BH1189" s="83"/>
      <c r="BI1189" s="83"/>
      <c r="BJ1189" s="83"/>
      <c r="BK1189" s="83"/>
      <c r="BL1189" s="83"/>
      <c r="BM1189" s="83"/>
      <c r="BN1189" s="83"/>
      <c r="BO1189" s="83"/>
      <c r="BP1189" s="83"/>
      <c r="BQ1189" s="83"/>
      <c r="BR1189" s="83"/>
      <c r="BS1189" s="83"/>
      <c r="BT1189" s="83"/>
      <c r="BU1189" s="83"/>
      <c r="BV1189" s="83"/>
      <c r="BW1189" s="83"/>
      <c r="BX1189" s="83"/>
      <c r="BY1189" s="83"/>
      <c r="BZ1189" s="83"/>
      <c r="CA1189" s="83"/>
      <c r="CB1189" s="83"/>
      <c r="CC1189" s="83"/>
      <c r="CD1189" s="83"/>
      <c r="CE1189" s="83"/>
      <c r="CF1189" s="83"/>
      <c r="CG1189" s="83"/>
      <c r="CH1189" s="83"/>
      <c r="CI1189" s="83"/>
      <c r="CJ1189" s="83"/>
      <c r="CK1189" s="83"/>
      <c r="CL1189" s="83"/>
      <c r="CM1189" s="83"/>
      <c r="CN1189" s="83"/>
      <c r="CO1189" s="83"/>
      <c r="CP1189" s="83"/>
      <c r="CQ1189" s="83"/>
      <c r="CR1189" s="83"/>
      <c r="CS1189" s="83"/>
      <c r="CT1189" s="83"/>
      <c r="CU1189" s="83"/>
      <c r="CV1189" s="83"/>
      <c r="CW1189" s="83"/>
      <c r="CX1189" s="83"/>
      <c r="CY1189" s="83"/>
      <c r="CZ1189" s="83"/>
      <c r="DA1189" s="83"/>
      <c r="DB1189" s="83"/>
      <c r="DC1189" s="83"/>
      <c r="DD1189" s="83"/>
      <c r="DE1189" s="83"/>
      <c r="DF1189" s="83"/>
      <c r="DG1189" s="83"/>
      <c r="DH1189" s="83"/>
      <c r="DI1189" s="83"/>
      <c r="DJ1189" s="83"/>
      <c r="DK1189" s="83"/>
      <c r="DL1189" s="83"/>
      <c r="DM1189" s="83"/>
      <c r="DN1189" s="83"/>
      <c r="DO1189" s="83"/>
      <c r="DP1189" s="83"/>
      <c r="DQ1189" s="83"/>
      <c r="DR1189" s="83"/>
      <c r="DS1189" s="83"/>
      <c r="DT1189" s="83"/>
      <c r="DU1189" s="83"/>
      <c r="DV1189" s="83"/>
      <c r="DW1189" s="83"/>
      <c r="DX1189" s="83"/>
      <c r="DY1189" s="83"/>
      <c r="DZ1189" s="83"/>
      <c r="EA1189" s="83"/>
      <c r="EB1189" s="83"/>
      <c r="EC1189" s="83"/>
      <c r="ED1189" s="83"/>
      <c r="EE1189" s="83"/>
      <c r="EF1189" s="83"/>
      <c r="EG1189" s="83"/>
      <c r="EH1189" s="83"/>
      <c r="EI1189" s="83"/>
      <c r="EJ1189" s="83"/>
      <c r="EK1189" s="83"/>
      <c r="EL1189" s="83"/>
      <c r="EM1189" s="83"/>
      <c r="EN1189" s="83"/>
      <c r="EO1189" s="83"/>
      <c r="EP1189" s="83"/>
      <c r="EQ1189" s="83"/>
      <c r="ER1189" s="83"/>
      <c r="ES1189" s="83"/>
      <c r="ET1189" s="83"/>
      <c r="EU1189" s="83"/>
      <c r="EV1189" s="83"/>
      <c r="EW1189" s="83"/>
      <c r="EX1189" s="83"/>
      <c r="EY1189" s="83"/>
      <c r="EZ1189" s="83"/>
      <c r="FA1189" s="83"/>
      <c r="FB1189" s="83"/>
      <c r="FC1189" s="83"/>
      <c r="FD1189" s="83"/>
      <c r="FE1189" s="83"/>
      <c r="FF1189" s="83"/>
      <c r="FG1189" s="83"/>
      <c r="FH1189" s="83"/>
      <c r="FI1189" s="83"/>
      <c r="FJ1189" s="83"/>
      <c r="FK1189" s="83"/>
      <c r="FL1189" s="83"/>
      <c r="FM1189" s="83"/>
      <c r="FN1189" s="83"/>
      <c r="FO1189" s="83"/>
      <c r="FP1189" s="83"/>
      <c r="FQ1189" s="83"/>
      <c r="FR1189" s="83"/>
      <c r="FS1189" s="83"/>
      <c r="FT1189" s="83"/>
      <c r="FU1189" s="83"/>
      <c r="FV1189" s="83"/>
      <c r="FW1189" s="83"/>
      <c r="FX1189" s="83"/>
      <c r="FY1189" s="83"/>
      <c r="FZ1189" s="83"/>
      <c r="GA1189" s="83"/>
      <c r="GB1189" s="83"/>
      <c r="GC1189" s="83"/>
      <c r="GD1189" s="83"/>
      <c r="GE1189" s="83"/>
      <c r="GF1189" s="83"/>
      <c r="GG1189" s="83"/>
      <c r="GH1189" s="83"/>
      <c r="GI1189" s="83"/>
      <c r="GJ1189" s="83"/>
      <c r="GK1189" s="83"/>
      <c r="GL1189" s="83"/>
      <c r="GM1189" s="83"/>
      <c r="GN1189" s="83"/>
      <c r="GO1189" s="83"/>
      <c r="GP1189" s="83"/>
      <c r="GQ1189" s="83"/>
      <c r="GR1189" s="83"/>
      <c r="GS1189" s="83"/>
      <c r="GT1189" s="83"/>
      <c r="GU1189" s="83"/>
      <c r="GV1189" s="83"/>
      <c r="GW1189" s="83"/>
      <c r="GX1189" s="83"/>
      <c r="GY1189" s="83"/>
      <c r="GZ1189" s="83"/>
      <c r="HA1189" s="83"/>
      <c r="HB1189" s="83"/>
      <c r="HC1189" s="83"/>
      <c r="HD1189" s="83"/>
      <c r="HE1189" s="83"/>
      <c r="HF1189" s="83"/>
      <c r="HG1189" s="83"/>
      <c r="HH1189" s="83"/>
      <c r="HI1189" s="83"/>
      <c r="HJ1189" s="83"/>
      <c r="HK1189" s="83"/>
      <c r="HL1189" s="83"/>
      <c r="HM1189" s="83"/>
      <c r="HN1189" s="83"/>
      <c r="HO1189" s="83"/>
      <c r="HP1189" s="83"/>
      <c r="HQ1189" s="83"/>
      <c r="HR1189" s="83"/>
      <c r="HS1189" s="83"/>
      <c r="HT1189" s="83"/>
      <c r="HU1189" s="83"/>
      <c r="HV1189" s="83"/>
      <c r="HW1189" s="83"/>
      <c r="HX1189" s="83"/>
      <c r="HY1189" s="83"/>
      <c r="HZ1189" s="83"/>
      <c r="IA1189" s="83"/>
      <c r="IB1189" s="83"/>
      <c r="IC1189" s="83"/>
      <c r="ID1189" s="83"/>
      <c r="IE1189" s="83"/>
      <c r="IF1189" s="83"/>
      <c r="IG1189" s="83"/>
      <c r="IH1189" s="83"/>
      <c r="II1189" s="83"/>
      <c r="IJ1189" s="83"/>
      <c r="IK1189" s="83"/>
      <c r="IL1189" s="83"/>
      <c r="IM1189" s="83"/>
      <c r="IN1189" s="83"/>
      <c r="IO1189" s="83"/>
      <c r="IP1189" s="83"/>
      <c r="IQ1189" s="83"/>
      <c r="IR1189" s="83"/>
      <c r="IS1189" s="83"/>
      <c r="IT1189" s="83"/>
      <c r="IU1189" s="83"/>
      <c r="IV1189" s="83"/>
      <c r="IW1189" s="83"/>
      <c r="IX1189" s="83"/>
      <c r="IY1189" s="83"/>
      <c r="IZ1189" s="83"/>
      <c r="JA1189" s="83"/>
      <c r="JB1189" s="83"/>
      <c r="JC1189" s="83"/>
      <c r="JD1189" s="83"/>
      <c r="JE1189" s="83"/>
    </row>
    <row r="1190" spans="1:265" s="8" customFormat="1" ht="15" customHeight="1" x14ac:dyDescent="0.2">
      <c r="A1190" s="130"/>
      <c r="B1190" s="566" t="s">
        <v>300</v>
      </c>
      <c r="C1190" s="159"/>
      <c r="D1190" s="328" t="s">
        <v>301</v>
      </c>
      <c r="E1190" s="191"/>
      <c r="F1190" s="991"/>
      <c r="G1190" s="992"/>
      <c r="H1190" s="328" t="s">
        <v>23</v>
      </c>
      <c r="I1190" s="328" t="s">
        <v>114</v>
      </c>
      <c r="J1190" s="328"/>
      <c r="K1190" s="376" t="s">
        <v>1365</v>
      </c>
      <c r="L1190" s="376"/>
      <c r="M1190" s="1166"/>
      <c r="N1190" s="1166"/>
      <c r="O1190" s="376"/>
      <c r="P1190" s="589"/>
      <c r="Q1190" s="590"/>
      <c r="R1190" s="590"/>
      <c r="S1190" s="590"/>
      <c r="T1190" s="590">
        <v>5</v>
      </c>
      <c r="U1190" s="590"/>
      <c r="V1190" s="590"/>
      <c r="W1190" s="591"/>
      <c r="X1190" s="289"/>
      <c r="Y1190" s="289"/>
      <c r="Z1190" s="112"/>
      <c r="AA1190" s="83"/>
      <c r="AB1190" s="83"/>
      <c r="AC1190" s="83" t="str">
        <f t="shared" si="28"/>
        <v/>
      </c>
      <c r="AD1190" s="83"/>
      <c r="AE1190" s="83"/>
      <c r="AF1190" s="83"/>
      <c r="AG1190" s="83"/>
      <c r="AH1190" s="83"/>
      <c r="AI1190" s="83"/>
      <c r="AJ1190" s="83"/>
      <c r="AK1190" s="83"/>
      <c r="AL1190" s="83"/>
      <c r="AM1190" s="83"/>
      <c r="AN1190" s="83"/>
      <c r="AO1190" s="83"/>
      <c r="AP1190" s="83"/>
      <c r="AQ1190" s="83"/>
      <c r="AR1190" s="83"/>
      <c r="AS1190" s="83"/>
      <c r="AT1190" s="83"/>
      <c r="AU1190" s="83"/>
      <c r="AV1190" s="83"/>
      <c r="AW1190" s="83"/>
      <c r="AX1190" s="83"/>
      <c r="AY1190" s="83"/>
      <c r="AZ1190" s="83"/>
      <c r="BA1190" s="83"/>
      <c r="BB1190" s="83"/>
      <c r="BC1190" s="83"/>
      <c r="BD1190" s="83"/>
      <c r="BE1190" s="83"/>
      <c r="BF1190" s="83"/>
      <c r="BG1190" s="83"/>
      <c r="BH1190" s="83"/>
      <c r="BI1190" s="83"/>
      <c r="BJ1190" s="83"/>
      <c r="BK1190" s="83"/>
      <c r="BL1190" s="83"/>
      <c r="BM1190" s="83"/>
      <c r="BN1190" s="83"/>
      <c r="BO1190" s="83"/>
      <c r="BP1190" s="83"/>
      <c r="BQ1190" s="83"/>
      <c r="BR1190" s="83"/>
      <c r="BS1190" s="83"/>
      <c r="BT1190" s="83"/>
      <c r="BU1190" s="83"/>
      <c r="BV1190" s="83"/>
      <c r="BW1190" s="83"/>
      <c r="BX1190" s="83"/>
      <c r="BY1190" s="83"/>
      <c r="BZ1190" s="83"/>
      <c r="CA1190" s="83"/>
      <c r="CB1190" s="83"/>
      <c r="CC1190" s="83"/>
      <c r="CD1190" s="83"/>
      <c r="CE1190" s="83"/>
      <c r="CF1190" s="83"/>
      <c r="CG1190" s="83"/>
      <c r="CH1190" s="83"/>
      <c r="CI1190" s="83"/>
      <c r="CJ1190" s="83"/>
      <c r="CK1190" s="83"/>
      <c r="CL1190" s="83"/>
      <c r="CM1190" s="83"/>
      <c r="CN1190" s="83"/>
      <c r="CO1190" s="83"/>
      <c r="CP1190" s="83"/>
      <c r="CQ1190" s="83"/>
      <c r="CR1190" s="83"/>
      <c r="CS1190" s="83"/>
      <c r="CT1190" s="83"/>
      <c r="CU1190" s="83"/>
      <c r="CV1190" s="83"/>
      <c r="CW1190" s="83"/>
      <c r="CX1190" s="83"/>
      <c r="CY1190" s="83"/>
      <c r="CZ1190" s="83"/>
      <c r="DA1190" s="83"/>
      <c r="DB1190" s="83"/>
      <c r="DC1190" s="83"/>
      <c r="DD1190" s="83"/>
      <c r="DE1190" s="83"/>
      <c r="DF1190" s="83"/>
      <c r="DG1190" s="83"/>
      <c r="DH1190" s="83"/>
      <c r="DI1190" s="83"/>
      <c r="DJ1190" s="83"/>
      <c r="DK1190" s="83"/>
      <c r="DL1190" s="83"/>
      <c r="DM1190" s="83"/>
      <c r="DN1190" s="83"/>
      <c r="DO1190" s="83"/>
      <c r="DP1190" s="83"/>
      <c r="DQ1190" s="83"/>
      <c r="DR1190" s="83"/>
      <c r="DS1190" s="83"/>
      <c r="DT1190" s="83"/>
      <c r="DU1190" s="83"/>
      <c r="DV1190" s="83"/>
      <c r="DW1190" s="83"/>
      <c r="DX1190" s="83"/>
      <c r="DY1190" s="83"/>
      <c r="DZ1190" s="83"/>
      <c r="EA1190" s="83"/>
      <c r="EB1190" s="83"/>
      <c r="EC1190" s="83"/>
      <c r="ED1190" s="83"/>
      <c r="EE1190" s="83"/>
      <c r="EF1190" s="83"/>
      <c r="EG1190" s="83"/>
      <c r="EH1190" s="83"/>
      <c r="EI1190" s="83"/>
      <c r="EJ1190" s="83"/>
      <c r="EK1190" s="83"/>
      <c r="EL1190" s="83"/>
      <c r="EM1190" s="83"/>
      <c r="EN1190" s="83"/>
      <c r="EO1190" s="83"/>
      <c r="EP1190" s="83"/>
      <c r="EQ1190" s="83"/>
      <c r="ER1190" s="83"/>
      <c r="ES1190" s="83"/>
      <c r="ET1190" s="83"/>
      <c r="EU1190" s="83"/>
      <c r="EV1190" s="83"/>
      <c r="EW1190" s="83"/>
      <c r="EX1190" s="83"/>
      <c r="EY1190" s="83"/>
      <c r="EZ1190" s="83"/>
      <c r="FA1190" s="83"/>
      <c r="FB1190" s="83"/>
      <c r="FC1190" s="83"/>
      <c r="FD1190" s="83"/>
      <c r="FE1190" s="83"/>
      <c r="FF1190" s="83"/>
      <c r="FG1190" s="83"/>
      <c r="FH1190" s="83"/>
      <c r="FI1190" s="83"/>
      <c r="FJ1190" s="83"/>
      <c r="FK1190" s="83"/>
      <c r="FL1190" s="83"/>
      <c r="FM1190" s="83"/>
      <c r="FN1190" s="83"/>
      <c r="FO1190" s="83"/>
      <c r="FP1190" s="83"/>
      <c r="FQ1190" s="83"/>
      <c r="FR1190" s="83"/>
      <c r="FS1190" s="83"/>
      <c r="FT1190" s="83"/>
      <c r="FU1190" s="83"/>
      <c r="FV1190" s="83"/>
      <c r="FW1190" s="83"/>
      <c r="FX1190" s="83"/>
      <c r="FY1190" s="83"/>
      <c r="FZ1190" s="83"/>
      <c r="GA1190" s="83"/>
      <c r="GB1190" s="83"/>
      <c r="GC1190" s="83"/>
      <c r="GD1190" s="83"/>
      <c r="GE1190" s="83"/>
      <c r="GF1190" s="83"/>
      <c r="GG1190" s="83"/>
      <c r="GH1190" s="83"/>
      <c r="GI1190" s="83"/>
      <c r="GJ1190" s="83"/>
      <c r="GK1190" s="83"/>
      <c r="GL1190" s="83"/>
      <c r="GM1190" s="83"/>
      <c r="GN1190" s="83"/>
      <c r="GO1190" s="83"/>
      <c r="GP1190" s="83"/>
      <c r="GQ1190" s="83"/>
      <c r="GR1190" s="83"/>
      <c r="GS1190" s="83"/>
      <c r="GT1190" s="83"/>
      <c r="GU1190" s="83"/>
      <c r="GV1190" s="83"/>
      <c r="GW1190" s="83"/>
      <c r="GX1190" s="83"/>
      <c r="GY1190" s="83"/>
      <c r="GZ1190" s="83"/>
      <c r="HA1190" s="83"/>
      <c r="HB1190" s="83"/>
      <c r="HC1190" s="83"/>
      <c r="HD1190" s="83"/>
      <c r="HE1190" s="83"/>
      <c r="HF1190" s="83"/>
      <c r="HG1190" s="83"/>
      <c r="HH1190" s="83"/>
      <c r="HI1190" s="83"/>
      <c r="HJ1190" s="83"/>
      <c r="HK1190" s="83"/>
      <c r="HL1190" s="83"/>
      <c r="HM1190" s="83"/>
      <c r="HN1190" s="83"/>
      <c r="HO1190" s="83"/>
      <c r="HP1190" s="83"/>
      <c r="HQ1190" s="83"/>
      <c r="HR1190" s="83"/>
      <c r="HS1190" s="83"/>
      <c r="HT1190" s="83"/>
      <c r="HU1190" s="83"/>
      <c r="HV1190" s="83"/>
      <c r="HW1190" s="83"/>
      <c r="HX1190" s="83"/>
      <c r="HY1190" s="83"/>
      <c r="HZ1190" s="83"/>
      <c r="IA1190" s="83"/>
      <c r="IB1190" s="83"/>
      <c r="IC1190" s="83"/>
      <c r="ID1190" s="83"/>
      <c r="IE1190" s="83"/>
      <c r="IF1190" s="83"/>
      <c r="IG1190" s="83"/>
      <c r="IH1190" s="83"/>
      <c r="II1190" s="83"/>
      <c r="IJ1190" s="83"/>
      <c r="IK1190" s="83"/>
      <c r="IL1190" s="83"/>
      <c r="IM1190" s="83"/>
      <c r="IN1190" s="83"/>
      <c r="IO1190" s="83"/>
      <c r="IP1190" s="83"/>
      <c r="IQ1190" s="83"/>
      <c r="IR1190" s="83"/>
      <c r="IS1190" s="83"/>
      <c r="IT1190" s="83"/>
      <c r="IU1190" s="83"/>
      <c r="IV1190" s="83"/>
      <c r="IW1190" s="83"/>
      <c r="IX1190" s="83"/>
      <c r="IY1190" s="83"/>
      <c r="IZ1190" s="83"/>
      <c r="JA1190" s="83"/>
      <c r="JB1190" s="83"/>
      <c r="JC1190" s="83"/>
      <c r="JD1190" s="83"/>
      <c r="JE1190" s="83"/>
    </row>
    <row r="1191" spans="1:265" s="8" customFormat="1" ht="15" customHeight="1" thickBot="1" x14ac:dyDescent="0.25">
      <c r="A1191" s="130"/>
      <c r="B1191" s="566" t="s">
        <v>300</v>
      </c>
      <c r="C1191" s="159"/>
      <c r="D1191" s="349" t="s">
        <v>301</v>
      </c>
      <c r="E1191" s="191"/>
      <c r="F1191" s="991"/>
      <c r="G1191" s="992"/>
      <c r="H1191" s="349" t="s">
        <v>23</v>
      </c>
      <c r="I1191" s="349" t="s">
        <v>114</v>
      </c>
      <c r="J1191" s="349"/>
      <c r="K1191" s="387" t="s">
        <v>2082</v>
      </c>
      <c r="L1191" s="377"/>
      <c r="M1191" s="1167"/>
      <c r="N1191" s="1167"/>
      <c r="O1191" s="377"/>
      <c r="P1191" s="592"/>
      <c r="Q1191" s="593"/>
      <c r="R1191" s="593"/>
      <c r="S1191" s="593"/>
      <c r="T1191" s="593"/>
      <c r="U1191" s="593"/>
      <c r="V1191" s="593"/>
      <c r="W1191" s="594">
        <v>4</v>
      </c>
      <c r="X1191" s="231">
        <f>SUM(P1181:W1191)</f>
        <v>40</v>
      </c>
      <c r="Y1191" s="231">
        <f>X1191</f>
        <v>40</v>
      </c>
      <c r="Z1191" s="112"/>
      <c r="AA1191" s="83"/>
      <c r="AB1191" s="83"/>
      <c r="AC1191" s="83" t="str">
        <f t="shared" si="28"/>
        <v/>
      </c>
      <c r="AD1191" s="83"/>
      <c r="AE1191" s="83"/>
      <c r="AF1191" s="83"/>
      <c r="AG1191" s="83"/>
      <c r="AH1191" s="83"/>
      <c r="AI1191" s="83"/>
      <c r="AJ1191" s="83"/>
      <c r="AK1191" s="83"/>
      <c r="AL1191" s="83"/>
      <c r="AM1191" s="83"/>
      <c r="AN1191" s="83"/>
      <c r="AO1191" s="83"/>
      <c r="AP1191" s="83"/>
      <c r="AQ1191" s="83"/>
      <c r="AR1191" s="83"/>
      <c r="AS1191" s="83"/>
      <c r="AT1191" s="83"/>
      <c r="AU1191" s="83"/>
      <c r="AV1191" s="83"/>
      <c r="AW1191" s="83"/>
      <c r="AX1191" s="83"/>
      <c r="AY1191" s="83"/>
      <c r="AZ1191" s="83"/>
      <c r="BA1191" s="83"/>
      <c r="BB1191" s="83"/>
      <c r="BC1191" s="83"/>
      <c r="BD1191" s="83"/>
      <c r="BE1191" s="83"/>
      <c r="BF1191" s="83"/>
      <c r="BG1191" s="83"/>
      <c r="BH1191" s="83"/>
      <c r="BI1191" s="83"/>
      <c r="BJ1191" s="83"/>
      <c r="BK1191" s="83"/>
      <c r="BL1191" s="83"/>
      <c r="BM1191" s="83"/>
      <c r="BN1191" s="83"/>
      <c r="BO1191" s="83"/>
      <c r="BP1191" s="83"/>
      <c r="BQ1191" s="83"/>
      <c r="BR1191" s="83"/>
      <c r="BS1191" s="83"/>
      <c r="BT1191" s="83"/>
      <c r="BU1191" s="83"/>
      <c r="BV1191" s="83"/>
      <c r="BW1191" s="83"/>
      <c r="BX1191" s="83"/>
      <c r="BY1191" s="83"/>
      <c r="BZ1191" s="83"/>
      <c r="CA1191" s="83"/>
      <c r="CB1191" s="83"/>
      <c r="CC1191" s="83"/>
      <c r="CD1191" s="83"/>
      <c r="CE1191" s="83"/>
      <c r="CF1191" s="83"/>
      <c r="CG1191" s="83"/>
      <c r="CH1191" s="83"/>
      <c r="CI1191" s="83"/>
      <c r="CJ1191" s="83"/>
      <c r="CK1191" s="83"/>
      <c r="CL1191" s="83"/>
      <c r="CM1191" s="83"/>
      <c r="CN1191" s="83"/>
      <c r="CO1191" s="83"/>
      <c r="CP1191" s="83"/>
      <c r="CQ1191" s="83"/>
      <c r="CR1191" s="83"/>
      <c r="CS1191" s="83"/>
      <c r="CT1191" s="83"/>
      <c r="CU1191" s="83"/>
      <c r="CV1191" s="83"/>
      <c r="CW1191" s="83"/>
      <c r="CX1191" s="83"/>
      <c r="CY1191" s="83"/>
      <c r="CZ1191" s="83"/>
      <c r="DA1191" s="83"/>
      <c r="DB1191" s="83"/>
      <c r="DC1191" s="83"/>
      <c r="DD1191" s="83"/>
      <c r="DE1191" s="83"/>
      <c r="DF1191" s="83"/>
      <c r="DG1191" s="83"/>
      <c r="DH1191" s="83"/>
      <c r="DI1191" s="83"/>
      <c r="DJ1191" s="83"/>
      <c r="DK1191" s="83"/>
      <c r="DL1191" s="83"/>
      <c r="DM1191" s="83"/>
      <c r="DN1191" s="83"/>
      <c r="DO1191" s="83"/>
      <c r="DP1191" s="83"/>
      <c r="DQ1191" s="83"/>
      <c r="DR1191" s="83"/>
      <c r="DS1191" s="83"/>
      <c r="DT1191" s="83"/>
      <c r="DU1191" s="83"/>
      <c r="DV1191" s="83"/>
      <c r="DW1191" s="83"/>
      <c r="DX1191" s="83"/>
      <c r="DY1191" s="83"/>
      <c r="DZ1191" s="83"/>
      <c r="EA1191" s="83"/>
      <c r="EB1191" s="83"/>
      <c r="EC1191" s="83"/>
      <c r="ED1191" s="83"/>
      <c r="EE1191" s="83"/>
      <c r="EF1191" s="83"/>
      <c r="EG1191" s="83"/>
      <c r="EH1191" s="83"/>
      <c r="EI1191" s="83"/>
      <c r="EJ1191" s="83"/>
      <c r="EK1191" s="83"/>
      <c r="EL1191" s="83"/>
      <c r="EM1191" s="83"/>
      <c r="EN1191" s="83"/>
      <c r="EO1191" s="83"/>
      <c r="EP1191" s="83"/>
      <c r="EQ1191" s="83"/>
      <c r="ER1191" s="83"/>
      <c r="ES1191" s="83"/>
      <c r="ET1191" s="83"/>
      <c r="EU1191" s="83"/>
      <c r="EV1191" s="83"/>
      <c r="EW1191" s="83"/>
      <c r="EX1191" s="83"/>
      <c r="EY1191" s="83"/>
      <c r="EZ1191" s="83"/>
      <c r="FA1191" s="83"/>
      <c r="FB1191" s="83"/>
      <c r="FC1191" s="83"/>
      <c r="FD1191" s="83"/>
      <c r="FE1191" s="83"/>
      <c r="FF1191" s="83"/>
      <c r="FG1191" s="83"/>
      <c r="FH1191" s="83"/>
      <c r="FI1191" s="83"/>
      <c r="FJ1191" s="83"/>
      <c r="FK1191" s="83"/>
      <c r="FL1191" s="83"/>
      <c r="FM1191" s="83"/>
      <c r="FN1191" s="83"/>
      <c r="FO1191" s="83"/>
      <c r="FP1191" s="83"/>
      <c r="FQ1191" s="83"/>
      <c r="FR1191" s="83"/>
      <c r="FS1191" s="83"/>
      <c r="FT1191" s="83"/>
      <c r="FU1191" s="83"/>
      <c r="FV1191" s="83"/>
      <c r="FW1191" s="83"/>
      <c r="FX1191" s="83"/>
      <c r="FY1191" s="83"/>
      <c r="FZ1191" s="83"/>
      <c r="GA1191" s="83"/>
      <c r="GB1191" s="83"/>
      <c r="GC1191" s="83"/>
      <c r="GD1191" s="83"/>
      <c r="GE1191" s="83"/>
      <c r="GF1191" s="83"/>
      <c r="GG1191" s="83"/>
      <c r="GH1191" s="83"/>
      <c r="GI1191" s="83"/>
      <c r="GJ1191" s="83"/>
      <c r="GK1191" s="83"/>
      <c r="GL1191" s="83"/>
      <c r="GM1191" s="83"/>
      <c r="GN1191" s="83"/>
      <c r="GO1191" s="83"/>
      <c r="GP1191" s="83"/>
      <c r="GQ1191" s="83"/>
      <c r="GR1191" s="83"/>
      <c r="GS1191" s="83"/>
      <c r="GT1191" s="83"/>
      <c r="GU1191" s="83"/>
      <c r="GV1191" s="83"/>
      <c r="GW1191" s="83"/>
      <c r="GX1191" s="83"/>
      <c r="GY1191" s="83"/>
      <c r="GZ1191" s="83"/>
      <c r="HA1191" s="83"/>
      <c r="HB1191" s="83"/>
      <c r="HC1191" s="83"/>
      <c r="HD1191" s="83"/>
      <c r="HE1191" s="83"/>
      <c r="HF1191" s="83"/>
      <c r="HG1191" s="83"/>
      <c r="HH1191" s="83"/>
      <c r="HI1191" s="83"/>
      <c r="HJ1191" s="83"/>
      <c r="HK1191" s="83"/>
      <c r="HL1191" s="83"/>
      <c r="HM1191" s="83"/>
      <c r="HN1191" s="83"/>
      <c r="HO1191" s="83"/>
      <c r="HP1191" s="83"/>
      <c r="HQ1191" s="83"/>
      <c r="HR1191" s="83"/>
      <c r="HS1191" s="83"/>
      <c r="HT1191" s="83"/>
      <c r="HU1191" s="83"/>
      <c r="HV1191" s="83"/>
      <c r="HW1191" s="83"/>
      <c r="HX1191" s="83"/>
      <c r="HY1191" s="83"/>
      <c r="HZ1191" s="83"/>
      <c r="IA1191" s="83"/>
      <c r="IB1191" s="83"/>
      <c r="IC1191" s="83"/>
      <c r="ID1191" s="83"/>
      <c r="IE1191" s="83"/>
      <c r="IF1191" s="83"/>
      <c r="IG1191" s="83"/>
      <c r="IH1191" s="83"/>
      <c r="II1191" s="83"/>
      <c r="IJ1191" s="83"/>
      <c r="IK1191" s="83"/>
      <c r="IL1191" s="83"/>
      <c r="IM1191" s="83"/>
      <c r="IN1191" s="83"/>
      <c r="IO1191" s="83"/>
      <c r="IP1191" s="83"/>
      <c r="IQ1191" s="83"/>
      <c r="IR1191" s="83"/>
      <c r="IS1191" s="83"/>
      <c r="IT1191" s="83"/>
      <c r="IU1191" s="83"/>
      <c r="IV1191" s="83"/>
      <c r="IW1191" s="83"/>
      <c r="IX1191" s="83"/>
      <c r="IY1191" s="83"/>
      <c r="IZ1191" s="83"/>
      <c r="JA1191" s="83"/>
      <c r="JB1191" s="83"/>
      <c r="JC1191" s="83"/>
      <c r="JD1191" s="83"/>
      <c r="JE1191" s="83"/>
    </row>
    <row r="1192" spans="1:265" s="8" customFormat="1" ht="15" customHeight="1" x14ac:dyDescent="0.2">
      <c r="A1192" s="239">
        <f>A1181+1</f>
        <v>127</v>
      </c>
      <c r="B1192" s="119" t="s">
        <v>1492</v>
      </c>
      <c r="C1192" s="269" t="s">
        <v>35</v>
      </c>
      <c r="D1192" s="354" t="s">
        <v>1493</v>
      </c>
      <c r="E1192" s="270" t="s">
        <v>87</v>
      </c>
      <c r="F1192" s="989" t="s">
        <v>996</v>
      </c>
      <c r="G1192" s="1068" t="s">
        <v>1494</v>
      </c>
      <c r="H1192" s="354" t="s">
        <v>445</v>
      </c>
      <c r="I1192" s="354"/>
      <c r="J1192" s="354"/>
      <c r="K1192" s="385" t="s">
        <v>1261</v>
      </c>
      <c r="L1192" s="385"/>
      <c r="M1192" s="766"/>
      <c r="N1192" s="766"/>
      <c r="O1192" s="385"/>
      <c r="P1192" s="595"/>
      <c r="Q1192" s="596"/>
      <c r="R1192" s="596"/>
      <c r="S1192" s="596"/>
      <c r="T1192" s="596"/>
      <c r="U1192" s="596"/>
      <c r="V1192" s="596"/>
      <c r="W1192" s="597"/>
      <c r="X1192" s="227"/>
      <c r="Y1192" s="271"/>
      <c r="Z1192" s="112" t="str">
        <f>C1192</f>
        <v>TC</v>
      </c>
      <c r="AA1192" s="83" t="s">
        <v>1473</v>
      </c>
      <c r="AB1192" s="83" t="s">
        <v>1479</v>
      </c>
      <c r="AC1192" s="83">
        <f t="shared" si="28"/>
        <v>0</v>
      </c>
      <c r="AD1192" s="83"/>
      <c r="AE1192" s="83"/>
      <c r="AF1192" s="83"/>
      <c r="AG1192" s="83"/>
      <c r="AH1192" s="83"/>
      <c r="AI1192" s="83"/>
      <c r="AJ1192" s="83"/>
      <c r="AK1192" s="83"/>
      <c r="AL1192" s="83"/>
      <c r="AM1192" s="83"/>
      <c r="AN1192" s="83"/>
      <c r="AO1192" s="83"/>
      <c r="AP1192" s="83"/>
      <c r="AQ1192" s="83"/>
      <c r="AR1192" s="83"/>
      <c r="AS1192" s="83"/>
      <c r="AT1192" s="83"/>
      <c r="AU1192" s="83"/>
      <c r="AV1192" s="83"/>
      <c r="AW1192" s="83"/>
      <c r="AX1192" s="83"/>
      <c r="AY1192" s="83"/>
      <c r="AZ1192" s="83"/>
      <c r="BA1192" s="83"/>
      <c r="BB1192" s="83"/>
      <c r="BC1192" s="83"/>
      <c r="BD1192" s="83"/>
      <c r="BE1192" s="83"/>
      <c r="BF1192" s="83"/>
      <c r="BG1192" s="83"/>
      <c r="BH1192" s="83"/>
      <c r="BI1192" s="83"/>
      <c r="BJ1192" s="83"/>
      <c r="BK1192" s="83"/>
      <c r="BL1192" s="83"/>
      <c r="BM1192" s="83"/>
      <c r="BN1192" s="83"/>
      <c r="BO1192" s="83"/>
      <c r="BP1192" s="83"/>
      <c r="BQ1192" s="83"/>
      <c r="BR1192" s="83"/>
      <c r="BS1192" s="83"/>
      <c r="BT1192" s="83"/>
      <c r="BU1192" s="83"/>
      <c r="BV1192" s="83"/>
      <c r="BW1192" s="83"/>
      <c r="BX1192" s="83"/>
      <c r="BY1192" s="83"/>
      <c r="BZ1192" s="83"/>
      <c r="CA1192" s="83"/>
      <c r="CB1192" s="83"/>
      <c r="CC1192" s="83"/>
      <c r="CD1192" s="83"/>
      <c r="CE1192" s="83"/>
      <c r="CF1192" s="83"/>
      <c r="CG1192" s="83"/>
      <c r="CH1192" s="83"/>
      <c r="CI1192" s="83"/>
      <c r="CJ1192" s="83"/>
      <c r="CK1192" s="83"/>
      <c r="CL1192" s="83"/>
      <c r="CM1192" s="83"/>
      <c r="CN1192" s="83"/>
      <c r="CO1192" s="83"/>
      <c r="CP1192" s="83"/>
      <c r="CQ1192" s="83"/>
      <c r="CR1192" s="83"/>
      <c r="CS1192" s="83"/>
      <c r="CT1192" s="83"/>
      <c r="CU1192" s="83"/>
      <c r="CV1192" s="83"/>
      <c r="CW1192" s="83"/>
      <c r="CX1192" s="83"/>
      <c r="CY1192" s="83"/>
      <c r="CZ1192" s="83"/>
      <c r="DA1192" s="83"/>
      <c r="DB1192" s="83"/>
      <c r="DC1192" s="83"/>
      <c r="DD1192" s="83"/>
      <c r="DE1192" s="83"/>
      <c r="DF1192" s="83"/>
      <c r="DG1192" s="83"/>
      <c r="DH1192" s="83"/>
      <c r="DI1192" s="83"/>
      <c r="DJ1192" s="83"/>
      <c r="DK1192" s="83"/>
      <c r="DL1192" s="83"/>
      <c r="DM1192" s="83"/>
      <c r="DN1192" s="83"/>
      <c r="DO1192" s="83"/>
      <c r="DP1192" s="83"/>
      <c r="DQ1192" s="83"/>
      <c r="DR1192" s="83"/>
      <c r="DS1192" s="83"/>
      <c r="DT1192" s="83"/>
      <c r="DU1192" s="83"/>
      <c r="DV1192" s="83"/>
      <c r="DW1192" s="83"/>
      <c r="DX1192" s="83"/>
      <c r="DY1192" s="83"/>
      <c r="DZ1192" s="83"/>
      <c r="EA1192" s="83"/>
      <c r="EB1192" s="83"/>
      <c r="EC1192" s="83"/>
      <c r="ED1192" s="83"/>
      <c r="EE1192" s="83"/>
      <c r="EF1192" s="83"/>
      <c r="EG1192" s="83"/>
      <c r="EH1192" s="83"/>
      <c r="EI1192" s="83"/>
      <c r="EJ1192" s="83"/>
      <c r="EK1192" s="83"/>
      <c r="EL1192" s="83"/>
      <c r="EM1192" s="83"/>
      <c r="EN1192" s="83"/>
      <c r="EO1192" s="83"/>
      <c r="EP1192" s="83"/>
      <c r="EQ1192" s="83"/>
      <c r="ER1192" s="83"/>
      <c r="ES1192" s="83"/>
      <c r="ET1192" s="83"/>
      <c r="EU1192" s="83"/>
      <c r="EV1192" s="83"/>
      <c r="EW1192" s="83"/>
      <c r="EX1192" s="83"/>
      <c r="EY1192" s="83"/>
      <c r="EZ1192" s="83"/>
      <c r="FA1192" s="83"/>
      <c r="FB1192" s="83"/>
      <c r="FC1192" s="83"/>
      <c r="FD1192" s="83"/>
      <c r="FE1192" s="83"/>
      <c r="FF1192" s="83"/>
      <c r="FG1192" s="83"/>
      <c r="FH1192" s="83"/>
      <c r="FI1192" s="83"/>
      <c r="FJ1192" s="83"/>
      <c r="FK1192" s="83"/>
      <c r="FL1192" s="83"/>
      <c r="FM1192" s="83"/>
      <c r="FN1192" s="83"/>
      <c r="FO1192" s="83"/>
      <c r="FP1192" s="83"/>
      <c r="FQ1192" s="83"/>
      <c r="FR1192" s="83"/>
      <c r="FS1192" s="83"/>
      <c r="FT1192" s="83"/>
      <c r="FU1192" s="83"/>
      <c r="FV1192" s="83"/>
      <c r="FW1192" s="83"/>
      <c r="FX1192" s="83"/>
      <c r="FY1192" s="83"/>
      <c r="FZ1192" s="83"/>
      <c r="GA1192" s="83"/>
      <c r="GB1192" s="83"/>
      <c r="GC1192" s="83"/>
      <c r="GD1192" s="83"/>
      <c r="GE1192" s="83"/>
      <c r="GF1192" s="83"/>
      <c r="GG1192" s="83"/>
      <c r="GH1192" s="83"/>
      <c r="GI1192" s="83"/>
      <c r="GJ1192" s="83"/>
      <c r="GK1192" s="83"/>
      <c r="GL1192" s="83"/>
      <c r="GM1192" s="83"/>
      <c r="GN1192" s="83"/>
      <c r="GO1192" s="83"/>
      <c r="GP1192" s="83"/>
      <c r="GQ1192" s="83"/>
      <c r="GR1192" s="83"/>
      <c r="GS1192" s="83"/>
      <c r="GT1192" s="83"/>
      <c r="GU1192" s="83"/>
      <c r="GV1192" s="83"/>
      <c r="GW1192" s="83"/>
      <c r="GX1192" s="83"/>
      <c r="GY1192" s="83"/>
      <c r="GZ1192" s="83"/>
      <c r="HA1192" s="83"/>
      <c r="HB1192" s="83"/>
      <c r="HC1192" s="83"/>
      <c r="HD1192" s="83"/>
      <c r="HE1192" s="83"/>
      <c r="HF1192" s="83"/>
      <c r="HG1192" s="83"/>
      <c r="HH1192" s="83"/>
      <c r="HI1192" s="83"/>
      <c r="HJ1192" s="83"/>
      <c r="HK1192" s="83"/>
      <c r="HL1192" s="83"/>
      <c r="HM1192" s="83"/>
      <c r="HN1192" s="83"/>
      <c r="HO1192" s="83"/>
      <c r="HP1192" s="83"/>
      <c r="HQ1192" s="83"/>
      <c r="HR1192" s="83"/>
      <c r="HS1192" s="83"/>
      <c r="HT1192" s="83"/>
      <c r="HU1192" s="83"/>
      <c r="HV1192" s="83"/>
      <c r="HW1192" s="83"/>
      <c r="HX1192" s="83"/>
      <c r="HY1192" s="83"/>
      <c r="HZ1192" s="83"/>
      <c r="IA1192" s="83"/>
      <c r="IB1192" s="83"/>
      <c r="IC1192" s="83"/>
      <c r="ID1192" s="83"/>
      <c r="IE1192" s="83"/>
      <c r="IF1192" s="83"/>
      <c r="IG1192" s="83"/>
      <c r="IH1192" s="83"/>
      <c r="II1192" s="83"/>
      <c r="IJ1192" s="83"/>
      <c r="IK1192" s="83"/>
      <c r="IL1192" s="83"/>
      <c r="IM1192" s="83"/>
      <c r="IN1192" s="83"/>
      <c r="IO1192" s="83"/>
      <c r="IP1192" s="83"/>
      <c r="IQ1192" s="83"/>
      <c r="IR1192" s="83"/>
      <c r="IS1192" s="83"/>
      <c r="IT1192" s="83"/>
      <c r="IU1192" s="83"/>
      <c r="IV1192" s="83"/>
      <c r="IW1192" s="83"/>
      <c r="IX1192" s="83"/>
      <c r="IY1192" s="83"/>
      <c r="IZ1192" s="83"/>
      <c r="JA1192" s="83"/>
      <c r="JB1192" s="83"/>
      <c r="JC1192" s="83"/>
      <c r="JD1192" s="83"/>
      <c r="JE1192" s="83"/>
    </row>
    <row r="1193" spans="1:265" s="8" customFormat="1" ht="15" customHeight="1" thickBot="1" x14ac:dyDescent="0.25">
      <c r="A1193" s="245"/>
      <c r="B1193" s="162" t="s">
        <v>1492</v>
      </c>
      <c r="C1193" s="272"/>
      <c r="D1193" s="355" t="s">
        <v>1493</v>
      </c>
      <c r="E1193" s="273"/>
      <c r="F1193" s="993"/>
      <c r="G1193" s="1069"/>
      <c r="H1193" s="355" t="s">
        <v>445</v>
      </c>
      <c r="I1193" s="355"/>
      <c r="J1193" s="355"/>
      <c r="K1193" s="387" t="s">
        <v>334</v>
      </c>
      <c r="L1193" s="387"/>
      <c r="M1193" s="1173"/>
      <c r="N1193" s="1173"/>
      <c r="O1193" s="387"/>
      <c r="P1193" s="601"/>
      <c r="Q1193" s="602"/>
      <c r="R1193" s="602"/>
      <c r="S1193" s="602"/>
      <c r="T1193" s="602"/>
      <c r="U1193" s="602"/>
      <c r="V1193" s="602"/>
      <c r="W1193" s="603"/>
      <c r="X1193" s="231">
        <f>SUM(P1192:W1193)</f>
        <v>0</v>
      </c>
      <c r="Y1193" s="274">
        <f>X1193</f>
        <v>0</v>
      </c>
      <c r="Z1193" s="112"/>
      <c r="AA1193" s="83"/>
      <c r="AB1193" s="83"/>
      <c r="AC1193" s="83" t="str">
        <f t="shared" si="28"/>
        <v/>
      </c>
      <c r="AD1193" s="83"/>
      <c r="AE1193" s="83"/>
      <c r="AF1193" s="83"/>
      <c r="AG1193" s="83"/>
      <c r="AH1193" s="83"/>
      <c r="AI1193" s="83"/>
      <c r="AJ1193" s="83"/>
      <c r="AK1193" s="83"/>
      <c r="AL1193" s="83"/>
      <c r="AM1193" s="83"/>
      <c r="AN1193" s="83"/>
      <c r="AO1193" s="83"/>
      <c r="AP1193" s="83"/>
      <c r="AQ1193" s="83"/>
      <c r="AR1193" s="83"/>
      <c r="AS1193" s="83"/>
      <c r="AT1193" s="83"/>
      <c r="AU1193" s="83"/>
      <c r="AV1193" s="83"/>
      <c r="AW1193" s="83"/>
      <c r="AX1193" s="83"/>
      <c r="AY1193" s="83"/>
      <c r="AZ1193" s="83"/>
      <c r="BA1193" s="83"/>
      <c r="BB1193" s="83"/>
      <c r="BC1193" s="83"/>
      <c r="BD1193" s="83"/>
      <c r="BE1193" s="83"/>
      <c r="BF1193" s="83"/>
      <c r="BG1193" s="83"/>
      <c r="BH1193" s="83"/>
      <c r="BI1193" s="83"/>
      <c r="BJ1193" s="83"/>
      <c r="BK1193" s="83"/>
      <c r="BL1193" s="83"/>
      <c r="BM1193" s="83"/>
      <c r="BN1193" s="83"/>
      <c r="BO1193" s="83"/>
      <c r="BP1193" s="83"/>
      <c r="BQ1193" s="83"/>
      <c r="BR1193" s="83"/>
      <c r="BS1193" s="83"/>
      <c r="BT1193" s="83"/>
      <c r="BU1193" s="83"/>
      <c r="BV1193" s="83"/>
      <c r="BW1193" s="83"/>
      <c r="BX1193" s="83"/>
      <c r="BY1193" s="83"/>
      <c r="BZ1193" s="83"/>
      <c r="CA1193" s="83"/>
      <c r="CB1193" s="83"/>
      <c r="CC1193" s="83"/>
      <c r="CD1193" s="83"/>
      <c r="CE1193" s="83"/>
      <c r="CF1193" s="83"/>
      <c r="CG1193" s="83"/>
      <c r="CH1193" s="83"/>
      <c r="CI1193" s="83"/>
      <c r="CJ1193" s="83"/>
      <c r="CK1193" s="83"/>
      <c r="CL1193" s="83"/>
      <c r="CM1193" s="83"/>
      <c r="CN1193" s="83"/>
      <c r="CO1193" s="83"/>
      <c r="CP1193" s="83"/>
      <c r="CQ1193" s="83"/>
      <c r="CR1193" s="83"/>
      <c r="CS1193" s="83"/>
      <c r="CT1193" s="83"/>
      <c r="CU1193" s="83"/>
      <c r="CV1193" s="83"/>
      <c r="CW1193" s="83"/>
      <c r="CX1193" s="83"/>
      <c r="CY1193" s="83"/>
      <c r="CZ1193" s="83"/>
      <c r="DA1193" s="83"/>
      <c r="DB1193" s="83"/>
      <c r="DC1193" s="83"/>
      <c r="DD1193" s="83"/>
      <c r="DE1193" s="83"/>
      <c r="DF1193" s="83"/>
      <c r="DG1193" s="83"/>
      <c r="DH1193" s="83"/>
      <c r="DI1193" s="83"/>
      <c r="DJ1193" s="83"/>
      <c r="DK1193" s="83"/>
      <c r="DL1193" s="83"/>
      <c r="DM1193" s="83"/>
      <c r="DN1193" s="83"/>
      <c r="DO1193" s="83"/>
      <c r="DP1193" s="83"/>
      <c r="DQ1193" s="83"/>
      <c r="DR1193" s="83"/>
      <c r="DS1193" s="83"/>
      <c r="DT1193" s="83"/>
      <c r="DU1193" s="83"/>
      <c r="DV1193" s="83"/>
      <c r="DW1193" s="83"/>
      <c r="DX1193" s="83"/>
      <c r="DY1193" s="83"/>
      <c r="DZ1193" s="83"/>
      <c r="EA1193" s="83"/>
      <c r="EB1193" s="83"/>
      <c r="EC1193" s="83"/>
      <c r="ED1193" s="83"/>
      <c r="EE1193" s="83"/>
      <c r="EF1193" s="83"/>
      <c r="EG1193" s="83"/>
      <c r="EH1193" s="83"/>
      <c r="EI1193" s="83"/>
      <c r="EJ1193" s="83"/>
      <c r="EK1193" s="83"/>
      <c r="EL1193" s="83"/>
      <c r="EM1193" s="83"/>
      <c r="EN1193" s="83"/>
      <c r="EO1193" s="83"/>
      <c r="EP1193" s="83"/>
      <c r="EQ1193" s="83"/>
      <c r="ER1193" s="83"/>
      <c r="ES1193" s="83"/>
      <c r="ET1193" s="83"/>
      <c r="EU1193" s="83"/>
      <c r="EV1193" s="83"/>
      <c r="EW1193" s="83"/>
      <c r="EX1193" s="83"/>
      <c r="EY1193" s="83"/>
      <c r="EZ1193" s="83"/>
      <c r="FA1193" s="83"/>
      <c r="FB1193" s="83"/>
      <c r="FC1193" s="83"/>
      <c r="FD1193" s="83"/>
      <c r="FE1193" s="83"/>
      <c r="FF1193" s="83"/>
      <c r="FG1193" s="83"/>
      <c r="FH1193" s="83"/>
      <c r="FI1193" s="83"/>
      <c r="FJ1193" s="83"/>
      <c r="FK1193" s="83"/>
      <c r="FL1193" s="83"/>
      <c r="FM1193" s="83"/>
      <c r="FN1193" s="83"/>
      <c r="FO1193" s="83"/>
      <c r="FP1193" s="83"/>
      <c r="FQ1193" s="83"/>
      <c r="FR1193" s="83"/>
      <c r="FS1193" s="83"/>
      <c r="FT1193" s="83"/>
      <c r="FU1193" s="83"/>
      <c r="FV1193" s="83"/>
      <c r="FW1193" s="83"/>
      <c r="FX1193" s="83"/>
      <c r="FY1193" s="83"/>
      <c r="FZ1193" s="83"/>
      <c r="GA1193" s="83"/>
      <c r="GB1193" s="83"/>
      <c r="GC1193" s="83"/>
      <c r="GD1193" s="83"/>
      <c r="GE1193" s="83"/>
      <c r="GF1193" s="83"/>
      <c r="GG1193" s="83"/>
      <c r="GH1193" s="83"/>
      <c r="GI1193" s="83"/>
      <c r="GJ1193" s="83"/>
      <c r="GK1193" s="83"/>
      <c r="GL1193" s="83"/>
      <c r="GM1193" s="83"/>
      <c r="GN1193" s="83"/>
      <c r="GO1193" s="83"/>
      <c r="GP1193" s="83"/>
      <c r="GQ1193" s="83"/>
      <c r="GR1193" s="83"/>
      <c r="GS1193" s="83"/>
      <c r="GT1193" s="83"/>
      <c r="GU1193" s="83"/>
      <c r="GV1193" s="83"/>
      <c r="GW1193" s="83"/>
      <c r="GX1193" s="83"/>
      <c r="GY1193" s="83"/>
      <c r="GZ1193" s="83"/>
      <c r="HA1193" s="83"/>
      <c r="HB1193" s="83"/>
      <c r="HC1193" s="83"/>
      <c r="HD1193" s="83"/>
      <c r="HE1193" s="83"/>
      <c r="HF1193" s="83"/>
      <c r="HG1193" s="83"/>
      <c r="HH1193" s="83"/>
      <c r="HI1193" s="83"/>
      <c r="HJ1193" s="83"/>
      <c r="HK1193" s="83"/>
      <c r="HL1193" s="83"/>
      <c r="HM1193" s="83"/>
      <c r="HN1193" s="83"/>
      <c r="HO1193" s="83"/>
      <c r="HP1193" s="83"/>
      <c r="HQ1193" s="83"/>
      <c r="HR1193" s="83"/>
      <c r="HS1193" s="83"/>
      <c r="HT1193" s="83"/>
      <c r="HU1193" s="83"/>
      <c r="HV1193" s="83"/>
      <c r="HW1193" s="83"/>
      <c r="HX1193" s="83"/>
      <c r="HY1193" s="83"/>
      <c r="HZ1193" s="83"/>
      <c r="IA1193" s="83"/>
      <c r="IB1193" s="83"/>
      <c r="IC1193" s="83"/>
      <c r="ID1193" s="83"/>
      <c r="IE1193" s="83"/>
      <c r="IF1193" s="83"/>
      <c r="IG1193" s="83"/>
      <c r="IH1193" s="83"/>
      <c r="II1193" s="83"/>
      <c r="IJ1193" s="83"/>
      <c r="IK1193" s="83"/>
      <c r="IL1193" s="83"/>
      <c r="IM1193" s="83"/>
      <c r="IN1193" s="83"/>
      <c r="IO1193" s="83"/>
      <c r="IP1193" s="83"/>
      <c r="IQ1193" s="83"/>
      <c r="IR1193" s="83"/>
      <c r="IS1193" s="83"/>
      <c r="IT1193" s="83"/>
      <c r="IU1193" s="83"/>
      <c r="IV1193" s="83"/>
      <c r="IW1193" s="83"/>
      <c r="IX1193" s="83"/>
      <c r="IY1193" s="83"/>
      <c r="IZ1193" s="83"/>
      <c r="JA1193" s="83"/>
      <c r="JB1193" s="83"/>
      <c r="JC1193" s="83"/>
      <c r="JD1193" s="83"/>
      <c r="JE1193" s="83"/>
    </row>
    <row r="1194" spans="1:265" s="8" customFormat="1" ht="15" customHeight="1" x14ac:dyDescent="0.2">
      <c r="A1194" s="156">
        <f>A1192+1</f>
        <v>128</v>
      </c>
      <c r="B1194" s="1086" t="s">
        <v>725</v>
      </c>
      <c r="C1194" s="201" t="s">
        <v>35</v>
      </c>
      <c r="D1194" s="357" t="s">
        <v>726</v>
      </c>
      <c r="E1194" s="215" t="s">
        <v>86</v>
      </c>
      <c r="F1194" s="1042" t="s">
        <v>660</v>
      </c>
      <c r="G1194" s="1043" t="s">
        <v>691</v>
      </c>
      <c r="H1194" s="357" t="s">
        <v>650</v>
      </c>
      <c r="I1194" s="357" t="s">
        <v>651</v>
      </c>
      <c r="J1194" s="357" t="s">
        <v>1078</v>
      </c>
      <c r="K1194" s="391" t="s">
        <v>666</v>
      </c>
      <c r="L1194" s="391" t="s">
        <v>97</v>
      </c>
      <c r="M1194" s="1175">
        <v>4</v>
      </c>
      <c r="N1194" s="1175" t="s">
        <v>511</v>
      </c>
      <c r="O1194" s="391" t="s">
        <v>740</v>
      </c>
      <c r="P1194" s="578">
        <v>4</v>
      </c>
      <c r="Q1194" s="579"/>
      <c r="R1194" s="579"/>
      <c r="S1194" s="579"/>
      <c r="T1194" s="579"/>
      <c r="U1194" s="579"/>
      <c r="V1194" s="579"/>
      <c r="W1194" s="580"/>
      <c r="X1194" s="216"/>
      <c r="Y1194" s="216"/>
      <c r="Z1194" s="112" t="str">
        <f>C1194</f>
        <v>TC</v>
      </c>
      <c r="AA1194" s="83" t="s">
        <v>1475</v>
      </c>
      <c r="AB1194" s="83" t="s">
        <v>1479</v>
      </c>
      <c r="AC1194" s="83">
        <f t="shared" si="28"/>
        <v>20</v>
      </c>
      <c r="AD1194" s="83"/>
      <c r="AE1194" s="83"/>
      <c r="AF1194" s="83"/>
      <c r="AG1194" s="83"/>
      <c r="AH1194" s="83"/>
      <c r="AI1194" s="83"/>
      <c r="AJ1194" s="83"/>
      <c r="AK1194" s="83"/>
      <c r="AL1194" s="83"/>
      <c r="AM1194" s="83"/>
      <c r="AN1194" s="83"/>
      <c r="AO1194" s="83"/>
      <c r="AP1194" s="83"/>
      <c r="AQ1194" s="83"/>
      <c r="AR1194" s="83"/>
      <c r="AS1194" s="83"/>
      <c r="AT1194" s="83"/>
      <c r="AU1194" s="83"/>
      <c r="AV1194" s="83"/>
      <c r="AW1194" s="83"/>
      <c r="AX1194" s="83"/>
      <c r="AY1194" s="83"/>
      <c r="AZ1194" s="83"/>
      <c r="BA1194" s="83"/>
      <c r="BB1194" s="83"/>
      <c r="BC1194" s="83"/>
      <c r="BD1194" s="83"/>
      <c r="BE1194" s="83"/>
      <c r="BF1194" s="83"/>
      <c r="BG1194" s="83"/>
      <c r="BH1194" s="83"/>
      <c r="BI1194" s="83"/>
      <c r="BJ1194" s="83"/>
      <c r="BK1194" s="83"/>
      <c r="BL1194" s="83"/>
      <c r="BM1194" s="83"/>
      <c r="BN1194" s="83"/>
      <c r="BO1194" s="83"/>
      <c r="BP1194" s="83"/>
      <c r="BQ1194" s="83"/>
      <c r="BR1194" s="83"/>
      <c r="BS1194" s="83"/>
      <c r="BT1194" s="83"/>
      <c r="BU1194" s="83"/>
      <c r="BV1194" s="83"/>
      <c r="BW1194" s="83"/>
      <c r="BX1194" s="83"/>
      <c r="BY1194" s="83"/>
      <c r="BZ1194" s="83"/>
      <c r="CA1194" s="83"/>
      <c r="CB1194" s="83"/>
      <c r="CC1194" s="83"/>
      <c r="CD1194" s="83"/>
      <c r="CE1194" s="83"/>
      <c r="CF1194" s="83"/>
      <c r="CG1194" s="83"/>
      <c r="CH1194" s="83"/>
      <c r="CI1194" s="83"/>
      <c r="CJ1194" s="83"/>
      <c r="CK1194" s="83"/>
      <c r="CL1194" s="83"/>
      <c r="CM1194" s="83"/>
      <c r="CN1194" s="83"/>
      <c r="CO1194" s="83"/>
      <c r="CP1194" s="83"/>
      <c r="CQ1194" s="83"/>
      <c r="CR1194" s="83"/>
      <c r="CS1194" s="83"/>
      <c r="CT1194" s="83"/>
      <c r="CU1194" s="83"/>
      <c r="CV1194" s="83"/>
      <c r="CW1194" s="83"/>
      <c r="CX1194" s="83"/>
      <c r="CY1194" s="83"/>
      <c r="CZ1194" s="83"/>
      <c r="DA1194" s="83"/>
      <c r="DB1194" s="83"/>
      <c r="DC1194" s="83"/>
      <c r="DD1194" s="83"/>
      <c r="DE1194" s="83"/>
      <c r="DF1194" s="83"/>
      <c r="DG1194" s="83"/>
      <c r="DH1194" s="83"/>
      <c r="DI1194" s="83"/>
      <c r="DJ1194" s="83"/>
      <c r="DK1194" s="83"/>
      <c r="DL1194" s="83"/>
      <c r="DM1194" s="83"/>
      <c r="DN1194" s="83"/>
      <c r="DO1194" s="83"/>
      <c r="DP1194" s="83"/>
      <c r="DQ1194" s="83"/>
      <c r="DR1194" s="83"/>
      <c r="DS1194" s="83"/>
      <c r="DT1194" s="83"/>
      <c r="DU1194" s="83"/>
      <c r="DV1194" s="83"/>
      <c r="DW1194" s="83"/>
      <c r="DX1194" s="83"/>
      <c r="DY1194" s="83"/>
      <c r="DZ1194" s="83"/>
      <c r="EA1194" s="83"/>
      <c r="EB1194" s="83"/>
      <c r="EC1194" s="83"/>
      <c r="ED1194" s="83"/>
      <c r="EE1194" s="83"/>
      <c r="EF1194" s="83"/>
      <c r="EG1194" s="83"/>
      <c r="EH1194" s="83"/>
      <c r="EI1194" s="83"/>
      <c r="EJ1194" s="83"/>
      <c r="EK1194" s="83"/>
      <c r="EL1194" s="83"/>
      <c r="EM1194" s="83"/>
      <c r="EN1194" s="83"/>
      <c r="EO1194" s="83"/>
      <c r="EP1194" s="83"/>
      <c r="EQ1194" s="83"/>
      <c r="ER1194" s="83"/>
      <c r="ES1194" s="83"/>
      <c r="ET1194" s="83"/>
      <c r="EU1194" s="83"/>
      <c r="EV1194" s="83"/>
      <c r="EW1194" s="83"/>
      <c r="EX1194" s="83"/>
      <c r="EY1194" s="83"/>
      <c r="EZ1194" s="83"/>
      <c r="FA1194" s="83"/>
      <c r="FB1194" s="83"/>
      <c r="FC1194" s="83"/>
      <c r="FD1194" s="83"/>
      <c r="FE1194" s="83"/>
      <c r="FF1194" s="83"/>
      <c r="FG1194" s="83"/>
      <c r="FH1194" s="83"/>
      <c r="FI1194" s="83"/>
      <c r="FJ1194" s="83"/>
      <c r="FK1194" s="83"/>
      <c r="FL1194" s="83"/>
      <c r="FM1194" s="83"/>
      <c r="FN1194" s="83"/>
      <c r="FO1194" s="83"/>
      <c r="FP1194" s="83"/>
      <c r="FQ1194" s="83"/>
      <c r="FR1194" s="83"/>
      <c r="FS1194" s="83"/>
      <c r="FT1194" s="83"/>
      <c r="FU1194" s="83"/>
      <c r="FV1194" s="83"/>
      <c r="FW1194" s="83"/>
      <c r="FX1194" s="83"/>
      <c r="FY1194" s="83"/>
      <c r="FZ1194" s="83"/>
      <c r="GA1194" s="83"/>
      <c r="GB1194" s="83"/>
      <c r="GC1194" s="83"/>
      <c r="GD1194" s="83"/>
      <c r="GE1194" s="83"/>
      <c r="GF1194" s="83"/>
      <c r="GG1194" s="83"/>
      <c r="GH1194" s="83"/>
      <c r="GI1194" s="83"/>
      <c r="GJ1194" s="83"/>
      <c r="GK1194" s="83"/>
      <c r="GL1194" s="83"/>
      <c r="GM1194" s="83"/>
      <c r="GN1194" s="83"/>
      <c r="GO1194" s="83"/>
      <c r="GP1194" s="83"/>
      <c r="GQ1194" s="83"/>
      <c r="GR1194" s="83"/>
      <c r="GS1194" s="83"/>
      <c r="GT1194" s="83"/>
      <c r="GU1194" s="83"/>
      <c r="GV1194" s="83"/>
      <c r="GW1194" s="83"/>
      <c r="GX1194" s="83"/>
      <c r="GY1194" s="83"/>
      <c r="GZ1194" s="83"/>
      <c r="HA1194" s="83"/>
      <c r="HB1194" s="83"/>
      <c r="HC1194" s="83"/>
      <c r="HD1194" s="83"/>
      <c r="HE1194" s="83"/>
      <c r="HF1194" s="83"/>
      <c r="HG1194" s="83"/>
      <c r="HH1194" s="83"/>
      <c r="HI1194" s="83"/>
      <c r="HJ1194" s="83"/>
      <c r="HK1194" s="83"/>
      <c r="HL1194" s="83"/>
      <c r="HM1194" s="83"/>
      <c r="HN1194" s="83"/>
      <c r="HO1194" s="83"/>
      <c r="HP1194" s="83"/>
      <c r="HQ1194" s="83"/>
      <c r="HR1194" s="83"/>
      <c r="HS1194" s="83"/>
      <c r="HT1194" s="83"/>
      <c r="HU1194" s="83"/>
      <c r="HV1194" s="83"/>
      <c r="HW1194" s="83"/>
      <c r="HX1194" s="83"/>
      <c r="HY1194" s="83"/>
      <c r="HZ1194" s="83"/>
      <c r="IA1194" s="83"/>
      <c r="IB1194" s="83"/>
      <c r="IC1194" s="83"/>
      <c r="ID1194" s="83"/>
      <c r="IE1194" s="83"/>
      <c r="IF1194" s="83"/>
      <c r="IG1194" s="83"/>
      <c r="IH1194" s="83"/>
      <c r="II1194" s="83"/>
      <c r="IJ1194" s="83"/>
      <c r="IK1194" s="83"/>
      <c r="IL1194" s="83"/>
      <c r="IM1194" s="83"/>
      <c r="IN1194" s="83"/>
      <c r="IO1194" s="83"/>
      <c r="IP1194" s="83"/>
      <c r="IQ1194" s="83"/>
      <c r="IR1194" s="83"/>
      <c r="IS1194" s="83"/>
      <c r="IT1194" s="83"/>
      <c r="IU1194" s="83"/>
      <c r="IV1194" s="83"/>
      <c r="IW1194" s="83"/>
      <c r="IX1194" s="83"/>
      <c r="IY1194" s="83"/>
      <c r="IZ1194" s="83"/>
      <c r="JA1194" s="83"/>
      <c r="JB1194" s="83"/>
      <c r="JC1194" s="83"/>
      <c r="JD1194" s="83"/>
      <c r="JE1194" s="83"/>
    </row>
    <row r="1195" spans="1:265" s="8" customFormat="1" ht="15" customHeight="1" x14ac:dyDescent="0.2">
      <c r="A1195" s="130"/>
      <c r="B1195" s="131" t="s">
        <v>725</v>
      </c>
      <c r="C1195" s="206"/>
      <c r="D1195" s="336" t="s">
        <v>726</v>
      </c>
      <c r="E1195" s="218"/>
      <c r="F1195" s="1055"/>
      <c r="G1195" s="1056"/>
      <c r="H1195" s="336" t="s">
        <v>650</v>
      </c>
      <c r="I1195" s="336" t="s">
        <v>651</v>
      </c>
      <c r="J1195" s="336" t="s">
        <v>1078</v>
      </c>
      <c r="K1195" s="392" t="s">
        <v>667</v>
      </c>
      <c r="L1195" s="392" t="s">
        <v>97</v>
      </c>
      <c r="M1195" s="1163">
        <v>5</v>
      </c>
      <c r="N1195" s="1163" t="s">
        <v>101</v>
      </c>
      <c r="O1195" s="392" t="s">
        <v>739</v>
      </c>
      <c r="P1195" s="581">
        <v>4</v>
      </c>
      <c r="Q1195" s="582"/>
      <c r="R1195" s="582"/>
      <c r="S1195" s="582"/>
      <c r="T1195" s="582"/>
      <c r="U1195" s="582"/>
      <c r="V1195" s="582"/>
      <c r="W1195" s="583"/>
      <c r="X1195" s="219"/>
      <c r="Y1195" s="219"/>
      <c r="Z1195" s="112"/>
      <c r="AA1195" s="83"/>
      <c r="AB1195" s="83"/>
      <c r="AC1195" s="83" t="str">
        <f t="shared" si="28"/>
        <v/>
      </c>
      <c r="AD1195" s="83"/>
      <c r="AE1195" s="83"/>
      <c r="AF1195" s="83"/>
      <c r="AG1195" s="83"/>
      <c r="AH1195" s="83"/>
      <c r="AI1195" s="83"/>
      <c r="AJ1195" s="83"/>
      <c r="AK1195" s="83"/>
      <c r="AL1195" s="83"/>
      <c r="AM1195" s="83"/>
      <c r="AN1195" s="83"/>
      <c r="AO1195" s="83"/>
      <c r="AP1195" s="83"/>
      <c r="AQ1195" s="83"/>
      <c r="AR1195" s="83"/>
      <c r="AS1195" s="83"/>
      <c r="AT1195" s="83"/>
      <c r="AU1195" s="83"/>
      <c r="AV1195" s="83"/>
      <c r="AW1195" s="83"/>
      <c r="AX1195" s="83"/>
      <c r="AY1195" s="83"/>
      <c r="AZ1195" s="83"/>
      <c r="BA1195" s="83"/>
      <c r="BB1195" s="83"/>
      <c r="BC1195" s="83"/>
      <c r="BD1195" s="83"/>
      <c r="BE1195" s="83"/>
      <c r="BF1195" s="83"/>
      <c r="BG1195" s="83"/>
      <c r="BH1195" s="83"/>
      <c r="BI1195" s="83"/>
      <c r="BJ1195" s="83"/>
      <c r="BK1195" s="83"/>
      <c r="BL1195" s="83"/>
      <c r="BM1195" s="83"/>
      <c r="BN1195" s="83"/>
      <c r="BO1195" s="83"/>
      <c r="BP1195" s="83"/>
      <c r="BQ1195" s="83"/>
      <c r="BR1195" s="83"/>
      <c r="BS1195" s="83"/>
      <c r="BT1195" s="83"/>
      <c r="BU1195" s="83"/>
      <c r="BV1195" s="83"/>
      <c r="BW1195" s="83"/>
      <c r="BX1195" s="83"/>
      <c r="BY1195" s="83"/>
      <c r="BZ1195" s="83"/>
      <c r="CA1195" s="83"/>
      <c r="CB1195" s="83"/>
      <c r="CC1195" s="83"/>
      <c r="CD1195" s="83"/>
      <c r="CE1195" s="83"/>
      <c r="CF1195" s="83"/>
      <c r="CG1195" s="83"/>
      <c r="CH1195" s="83"/>
      <c r="CI1195" s="83"/>
      <c r="CJ1195" s="83"/>
      <c r="CK1195" s="83"/>
      <c r="CL1195" s="83"/>
      <c r="CM1195" s="83"/>
      <c r="CN1195" s="83"/>
      <c r="CO1195" s="83"/>
      <c r="CP1195" s="83"/>
      <c r="CQ1195" s="83"/>
      <c r="CR1195" s="83"/>
      <c r="CS1195" s="83"/>
      <c r="CT1195" s="83"/>
      <c r="CU1195" s="83"/>
      <c r="CV1195" s="83"/>
      <c r="CW1195" s="83"/>
      <c r="CX1195" s="83"/>
      <c r="CY1195" s="83"/>
      <c r="CZ1195" s="83"/>
      <c r="DA1195" s="83"/>
      <c r="DB1195" s="83"/>
      <c r="DC1195" s="83"/>
      <c r="DD1195" s="83"/>
      <c r="DE1195" s="83"/>
      <c r="DF1195" s="83"/>
      <c r="DG1195" s="83"/>
      <c r="DH1195" s="83"/>
      <c r="DI1195" s="83"/>
      <c r="DJ1195" s="83"/>
      <c r="DK1195" s="83"/>
      <c r="DL1195" s="83"/>
      <c r="DM1195" s="83"/>
      <c r="DN1195" s="83"/>
      <c r="DO1195" s="83"/>
      <c r="DP1195" s="83"/>
      <c r="DQ1195" s="83"/>
      <c r="DR1195" s="83"/>
      <c r="DS1195" s="83"/>
      <c r="DT1195" s="83"/>
      <c r="DU1195" s="83"/>
      <c r="DV1195" s="83"/>
      <c r="DW1195" s="83"/>
      <c r="DX1195" s="83"/>
      <c r="DY1195" s="83"/>
      <c r="DZ1195" s="83"/>
      <c r="EA1195" s="83"/>
      <c r="EB1195" s="83"/>
      <c r="EC1195" s="83"/>
      <c r="ED1195" s="83"/>
      <c r="EE1195" s="83"/>
      <c r="EF1195" s="83"/>
      <c r="EG1195" s="83"/>
      <c r="EH1195" s="83"/>
      <c r="EI1195" s="83"/>
      <c r="EJ1195" s="83"/>
      <c r="EK1195" s="83"/>
      <c r="EL1195" s="83"/>
      <c r="EM1195" s="83"/>
      <c r="EN1195" s="83"/>
      <c r="EO1195" s="83"/>
      <c r="EP1195" s="83"/>
      <c r="EQ1195" s="83"/>
      <c r="ER1195" s="83"/>
      <c r="ES1195" s="83"/>
      <c r="ET1195" s="83"/>
      <c r="EU1195" s="83"/>
      <c r="EV1195" s="83"/>
      <c r="EW1195" s="83"/>
      <c r="EX1195" s="83"/>
      <c r="EY1195" s="83"/>
      <c r="EZ1195" s="83"/>
      <c r="FA1195" s="83"/>
      <c r="FB1195" s="83"/>
      <c r="FC1195" s="83"/>
      <c r="FD1195" s="83"/>
      <c r="FE1195" s="83"/>
      <c r="FF1195" s="83"/>
      <c r="FG1195" s="83"/>
      <c r="FH1195" s="83"/>
      <c r="FI1195" s="83"/>
      <c r="FJ1195" s="83"/>
      <c r="FK1195" s="83"/>
      <c r="FL1195" s="83"/>
      <c r="FM1195" s="83"/>
      <c r="FN1195" s="83"/>
      <c r="FO1195" s="83"/>
      <c r="FP1195" s="83"/>
      <c r="FQ1195" s="83"/>
      <c r="FR1195" s="83"/>
      <c r="FS1195" s="83"/>
      <c r="FT1195" s="83"/>
      <c r="FU1195" s="83"/>
      <c r="FV1195" s="83"/>
      <c r="FW1195" s="83"/>
      <c r="FX1195" s="83"/>
      <c r="FY1195" s="83"/>
      <c r="FZ1195" s="83"/>
      <c r="GA1195" s="83"/>
      <c r="GB1195" s="83"/>
      <c r="GC1195" s="83"/>
      <c r="GD1195" s="83"/>
      <c r="GE1195" s="83"/>
      <c r="GF1195" s="83"/>
      <c r="GG1195" s="83"/>
      <c r="GH1195" s="83"/>
      <c r="GI1195" s="83"/>
      <c r="GJ1195" s="83"/>
      <c r="GK1195" s="83"/>
      <c r="GL1195" s="83"/>
      <c r="GM1195" s="83"/>
      <c r="GN1195" s="83"/>
      <c r="GO1195" s="83"/>
      <c r="GP1195" s="83"/>
      <c r="GQ1195" s="83"/>
      <c r="GR1195" s="83"/>
      <c r="GS1195" s="83"/>
      <c r="GT1195" s="83"/>
      <c r="GU1195" s="83"/>
      <c r="GV1195" s="83"/>
      <c r="GW1195" s="83"/>
      <c r="GX1195" s="83"/>
      <c r="GY1195" s="83"/>
      <c r="GZ1195" s="83"/>
      <c r="HA1195" s="83"/>
      <c r="HB1195" s="83"/>
      <c r="HC1195" s="83"/>
      <c r="HD1195" s="83"/>
      <c r="HE1195" s="83"/>
      <c r="HF1195" s="83"/>
      <c r="HG1195" s="83"/>
      <c r="HH1195" s="83"/>
      <c r="HI1195" s="83"/>
      <c r="HJ1195" s="83"/>
      <c r="HK1195" s="83"/>
      <c r="HL1195" s="83"/>
      <c r="HM1195" s="83"/>
      <c r="HN1195" s="83"/>
      <c r="HO1195" s="83"/>
      <c r="HP1195" s="83"/>
      <c r="HQ1195" s="83"/>
      <c r="HR1195" s="83"/>
      <c r="HS1195" s="83"/>
      <c r="HT1195" s="83"/>
      <c r="HU1195" s="83"/>
      <c r="HV1195" s="83"/>
      <c r="HW1195" s="83"/>
      <c r="HX1195" s="83"/>
      <c r="HY1195" s="83"/>
      <c r="HZ1195" s="83"/>
      <c r="IA1195" s="83"/>
      <c r="IB1195" s="83"/>
      <c r="IC1195" s="83"/>
      <c r="ID1195" s="83"/>
      <c r="IE1195" s="83"/>
      <c r="IF1195" s="83"/>
      <c r="IG1195" s="83"/>
      <c r="IH1195" s="83"/>
      <c r="II1195" s="83"/>
      <c r="IJ1195" s="83"/>
      <c r="IK1195" s="83"/>
      <c r="IL1195" s="83"/>
      <c r="IM1195" s="83"/>
      <c r="IN1195" s="83"/>
      <c r="IO1195" s="83"/>
      <c r="IP1195" s="83"/>
      <c r="IQ1195" s="83"/>
      <c r="IR1195" s="83"/>
      <c r="IS1195" s="83"/>
      <c r="IT1195" s="83"/>
      <c r="IU1195" s="83"/>
      <c r="IV1195" s="83"/>
      <c r="IW1195" s="83"/>
      <c r="IX1195" s="83"/>
      <c r="IY1195" s="83"/>
      <c r="IZ1195" s="83"/>
      <c r="JA1195" s="83"/>
      <c r="JB1195" s="83"/>
      <c r="JC1195" s="83"/>
      <c r="JD1195" s="83"/>
      <c r="JE1195" s="83"/>
    </row>
    <row r="1196" spans="1:265" s="8" customFormat="1" ht="15" customHeight="1" x14ac:dyDescent="0.2">
      <c r="A1196" s="130"/>
      <c r="B1196" s="131" t="s">
        <v>725</v>
      </c>
      <c r="C1196" s="206"/>
      <c r="D1196" s="336" t="s">
        <v>726</v>
      </c>
      <c r="E1196" s="218"/>
      <c r="F1196" s="1055"/>
      <c r="G1196" s="1056"/>
      <c r="H1196" s="336" t="s">
        <v>650</v>
      </c>
      <c r="I1196" s="336" t="s">
        <v>651</v>
      </c>
      <c r="J1196" s="336" t="s">
        <v>1078</v>
      </c>
      <c r="K1196" s="392" t="s">
        <v>693</v>
      </c>
      <c r="L1196" s="392" t="s">
        <v>97</v>
      </c>
      <c r="M1196" s="1163">
        <v>7</v>
      </c>
      <c r="N1196" s="1163" t="s">
        <v>101</v>
      </c>
      <c r="O1196" s="392" t="s">
        <v>739</v>
      </c>
      <c r="P1196" s="581">
        <v>4</v>
      </c>
      <c r="Q1196" s="582"/>
      <c r="R1196" s="582"/>
      <c r="S1196" s="582"/>
      <c r="T1196" s="582"/>
      <c r="U1196" s="582"/>
      <c r="V1196" s="582"/>
      <c r="W1196" s="583"/>
      <c r="X1196" s="219"/>
      <c r="Y1196" s="219"/>
      <c r="Z1196" s="112"/>
      <c r="AA1196" s="83"/>
      <c r="AB1196" s="83"/>
      <c r="AC1196" s="83" t="str">
        <f t="shared" si="28"/>
        <v/>
      </c>
      <c r="AD1196" s="83"/>
      <c r="AE1196" s="83"/>
      <c r="AF1196" s="83"/>
      <c r="AG1196" s="83"/>
      <c r="AH1196" s="83"/>
      <c r="AI1196" s="83"/>
      <c r="AJ1196" s="83"/>
      <c r="AK1196" s="83"/>
      <c r="AL1196" s="83"/>
      <c r="AM1196" s="83"/>
      <c r="AN1196" s="83"/>
      <c r="AO1196" s="83"/>
      <c r="AP1196" s="83"/>
      <c r="AQ1196" s="83"/>
      <c r="AR1196" s="83"/>
      <c r="AS1196" s="83"/>
      <c r="AT1196" s="83"/>
      <c r="AU1196" s="83"/>
      <c r="AV1196" s="83"/>
      <c r="AW1196" s="83"/>
      <c r="AX1196" s="83"/>
      <c r="AY1196" s="83"/>
      <c r="AZ1196" s="83"/>
      <c r="BA1196" s="83"/>
      <c r="BB1196" s="83"/>
      <c r="BC1196" s="83"/>
      <c r="BD1196" s="83"/>
      <c r="BE1196" s="83"/>
      <c r="BF1196" s="83"/>
      <c r="BG1196" s="83"/>
      <c r="BH1196" s="83"/>
      <c r="BI1196" s="83"/>
      <c r="BJ1196" s="83"/>
      <c r="BK1196" s="83"/>
      <c r="BL1196" s="83"/>
      <c r="BM1196" s="83"/>
      <c r="BN1196" s="83"/>
      <c r="BO1196" s="83"/>
      <c r="BP1196" s="83"/>
      <c r="BQ1196" s="83"/>
      <c r="BR1196" s="83"/>
      <c r="BS1196" s="83"/>
      <c r="BT1196" s="83"/>
      <c r="BU1196" s="83"/>
      <c r="BV1196" s="83"/>
      <c r="BW1196" s="83"/>
      <c r="BX1196" s="83"/>
      <c r="BY1196" s="83"/>
      <c r="BZ1196" s="83"/>
      <c r="CA1196" s="83"/>
      <c r="CB1196" s="83"/>
      <c r="CC1196" s="83"/>
      <c r="CD1196" s="83"/>
      <c r="CE1196" s="83"/>
      <c r="CF1196" s="83"/>
      <c r="CG1196" s="83"/>
      <c r="CH1196" s="83"/>
      <c r="CI1196" s="83"/>
      <c r="CJ1196" s="83"/>
      <c r="CK1196" s="83"/>
      <c r="CL1196" s="83"/>
      <c r="CM1196" s="83"/>
      <c r="CN1196" s="83"/>
      <c r="CO1196" s="83"/>
      <c r="CP1196" s="83"/>
      <c r="CQ1196" s="83"/>
      <c r="CR1196" s="83"/>
      <c r="CS1196" s="83"/>
      <c r="CT1196" s="83"/>
      <c r="CU1196" s="83"/>
      <c r="CV1196" s="83"/>
      <c r="CW1196" s="83"/>
      <c r="CX1196" s="83"/>
      <c r="CY1196" s="83"/>
      <c r="CZ1196" s="83"/>
      <c r="DA1196" s="83"/>
      <c r="DB1196" s="83"/>
      <c r="DC1196" s="83"/>
      <c r="DD1196" s="83"/>
      <c r="DE1196" s="83"/>
      <c r="DF1196" s="83"/>
      <c r="DG1196" s="83"/>
      <c r="DH1196" s="83"/>
      <c r="DI1196" s="83"/>
      <c r="DJ1196" s="83"/>
      <c r="DK1196" s="83"/>
      <c r="DL1196" s="83"/>
      <c r="DM1196" s="83"/>
      <c r="DN1196" s="83"/>
      <c r="DO1196" s="83"/>
      <c r="DP1196" s="83"/>
      <c r="DQ1196" s="83"/>
      <c r="DR1196" s="83"/>
      <c r="DS1196" s="83"/>
      <c r="DT1196" s="83"/>
      <c r="DU1196" s="83"/>
      <c r="DV1196" s="83"/>
      <c r="DW1196" s="83"/>
      <c r="DX1196" s="83"/>
      <c r="DY1196" s="83"/>
      <c r="DZ1196" s="83"/>
      <c r="EA1196" s="83"/>
      <c r="EB1196" s="83"/>
      <c r="EC1196" s="83"/>
      <c r="ED1196" s="83"/>
      <c r="EE1196" s="83"/>
      <c r="EF1196" s="83"/>
      <c r="EG1196" s="83"/>
      <c r="EH1196" s="83"/>
      <c r="EI1196" s="83"/>
      <c r="EJ1196" s="83"/>
      <c r="EK1196" s="83"/>
      <c r="EL1196" s="83"/>
      <c r="EM1196" s="83"/>
      <c r="EN1196" s="83"/>
      <c r="EO1196" s="83"/>
      <c r="EP1196" s="83"/>
      <c r="EQ1196" s="83"/>
      <c r="ER1196" s="83"/>
      <c r="ES1196" s="83"/>
      <c r="ET1196" s="83"/>
      <c r="EU1196" s="83"/>
      <c r="EV1196" s="83"/>
      <c r="EW1196" s="83"/>
      <c r="EX1196" s="83"/>
      <c r="EY1196" s="83"/>
      <c r="EZ1196" s="83"/>
      <c r="FA1196" s="83"/>
      <c r="FB1196" s="83"/>
      <c r="FC1196" s="83"/>
      <c r="FD1196" s="83"/>
      <c r="FE1196" s="83"/>
      <c r="FF1196" s="83"/>
      <c r="FG1196" s="83"/>
      <c r="FH1196" s="83"/>
      <c r="FI1196" s="83"/>
      <c r="FJ1196" s="83"/>
      <c r="FK1196" s="83"/>
      <c r="FL1196" s="83"/>
      <c r="FM1196" s="83"/>
      <c r="FN1196" s="83"/>
      <c r="FO1196" s="83"/>
      <c r="FP1196" s="83"/>
      <c r="FQ1196" s="83"/>
      <c r="FR1196" s="83"/>
      <c r="FS1196" s="83"/>
      <c r="FT1196" s="83"/>
      <c r="FU1196" s="83"/>
      <c r="FV1196" s="83"/>
      <c r="FW1196" s="83"/>
      <c r="FX1196" s="83"/>
      <c r="FY1196" s="83"/>
      <c r="FZ1196" s="83"/>
      <c r="GA1196" s="83"/>
      <c r="GB1196" s="83"/>
      <c r="GC1196" s="83"/>
      <c r="GD1196" s="83"/>
      <c r="GE1196" s="83"/>
      <c r="GF1196" s="83"/>
      <c r="GG1196" s="83"/>
      <c r="GH1196" s="83"/>
      <c r="GI1196" s="83"/>
      <c r="GJ1196" s="83"/>
      <c r="GK1196" s="83"/>
      <c r="GL1196" s="83"/>
      <c r="GM1196" s="83"/>
      <c r="GN1196" s="83"/>
      <c r="GO1196" s="83"/>
      <c r="GP1196" s="83"/>
      <c r="GQ1196" s="83"/>
      <c r="GR1196" s="83"/>
      <c r="GS1196" s="83"/>
      <c r="GT1196" s="83"/>
      <c r="GU1196" s="83"/>
      <c r="GV1196" s="83"/>
      <c r="GW1196" s="83"/>
      <c r="GX1196" s="83"/>
      <c r="GY1196" s="83"/>
      <c r="GZ1196" s="83"/>
      <c r="HA1196" s="83"/>
      <c r="HB1196" s="83"/>
      <c r="HC1196" s="83"/>
      <c r="HD1196" s="83"/>
      <c r="HE1196" s="83"/>
      <c r="HF1196" s="83"/>
      <c r="HG1196" s="83"/>
      <c r="HH1196" s="83"/>
      <c r="HI1196" s="83"/>
      <c r="HJ1196" s="83"/>
      <c r="HK1196" s="83"/>
      <c r="HL1196" s="83"/>
      <c r="HM1196" s="83"/>
      <c r="HN1196" s="83"/>
      <c r="HO1196" s="83"/>
      <c r="HP1196" s="83"/>
      <c r="HQ1196" s="83"/>
      <c r="HR1196" s="83"/>
      <c r="HS1196" s="83"/>
      <c r="HT1196" s="83"/>
      <c r="HU1196" s="83"/>
      <c r="HV1196" s="83"/>
      <c r="HW1196" s="83"/>
      <c r="HX1196" s="83"/>
      <c r="HY1196" s="83"/>
      <c r="HZ1196" s="83"/>
      <c r="IA1196" s="83"/>
      <c r="IB1196" s="83"/>
      <c r="IC1196" s="83"/>
      <c r="ID1196" s="83"/>
      <c r="IE1196" s="83"/>
      <c r="IF1196" s="83"/>
      <c r="IG1196" s="83"/>
      <c r="IH1196" s="83"/>
      <c r="II1196" s="83"/>
      <c r="IJ1196" s="83"/>
      <c r="IK1196" s="83"/>
      <c r="IL1196" s="83"/>
      <c r="IM1196" s="83"/>
      <c r="IN1196" s="83"/>
      <c r="IO1196" s="83"/>
      <c r="IP1196" s="83"/>
      <c r="IQ1196" s="83"/>
      <c r="IR1196" s="83"/>
      <c r="IS1196" s="83"/>
      <c r="IT1196" s="83"/>
      <c r="IU1196" s="83"/>
      <c r="IV1196" s="83"/>
      <c r="IW1196" s="83"/>
      <c r="IX1196" s="83"/>
      <c r="IY1196" s="83"/>
      <c r="IZ1196" s="83"/>
      <c r="JA1196" s="83"/>
      <c r="JB1196" s="83"/>
      <c r="JC1196" s="83"/>
      <c r="JD1196" s="83"/>
      <c r="JE1196" s="83"/>
    </row>
    <row r="1197" spans="1:265" s="8" customFormat="1" ht="15" customHeight="1" x14ac:dyDescent="0.2">
      <c r="A1197" s="573"/>
      <c r="B1197" s="131" t="s">
        <v>725</v>
      </c>
      <c r="C1197" s="206"/>
      <c r="D1197" s="336" t="s">
        <v>726</v>
      </c>
      <c r="E1197" s="218"/>
      <c r="F1197" s="1055"/>
      <c r="G1197" s="1056"/>
      <c r="H1197" s="336" t="s">
        <v>650</v>
      </c>
      <c r="I1197" s="336" t="s">
        <v>651</v>
      </c>
      <c r="J1197" s="336" t="s">
        <v>1078</v>
      </c>
      <c r="K1197" s="392" t="s">
        <v>727</v>
      </c>
      <c r="L1197" s="392" t="s">
        <v>97</v>
      </c>
      <c r="M1197" s="1163">
        <v>8</v>
      </c>
      <c r="N1197" s="1163" t="s">
        <v>24</v>
      </c>
      <c r="O1197" s="392" t="s">
        <v>739</v>
      </c>
      <c r="P1197" s="581">
        <v>4</v>
      </c>
      <c r="Q1197" s="582"/>
      <c r="R1197" s="582"/>
      <c r="S1197" s="582"/>
      <c r="T1197" s="582"/>
      <c r="U1197" s="582"/>
      <c r="V1197" s="582"/>
      <c r="W1197" s="583"/>
      <c r="X1197" s="219"/>
      <c r="Y1197" s="219"/>
      <c r="Z1197" s="112"/>
      <c r="AA1197" s="83"/>
      <c r="AB1197" s="83"/>
      <c r="AC1197" s="83" t="str">
        <f t="shared" si="28"/>
        <v/>
      </c>
      <c r="AD1197" s="83"/>
      <c r="AE1197" s="83"/>
      <c r="AF1197" s="83"/>
      <c r="AG1197" s="83"/>
      <c r="AH1197" s="83"/>
      <c r="AI1197" s="83"/>
      <c r="AJ1197" s="83"/>
      <c r="AK1197" s="83"/>
      <c r="AL1197" s="83"/>
      <c r="AM1197" s="83"/>
      <c r="AN1197" s="83"/>
      <c r="AO1197" s="83"/>
      <c r="AP1197" s="83"/>
      <c r="AQ1197" s="83"/>
      <c r="AR1197" s="83"/>
      <c r="AS1197" s="83"/>
      <c r="AT1197" s="83"/>
      <c r="AU1197" s="83"/>
      <c r="AV1197" s="83"/>
      <c r="AW1197" s="83"/>
      <c r="AX1197" s="83"/>
      <c r="AY1197" s="83"/>
      <c r="AZ1197" s="83"/>
      <c r="BA1197" s="83"/>
      <c r="BB1197" s="83"/>
      <c r="BC1197" s="83"/>
      <c r="BD1197" s="83"/>
      <c r="BE1197" s="83"/>
      <c r="BF1197" s="83"/>
      <c r="BG1197" s="83"/>
      <c r="BH1197" s="83"/>
      <c r="BI1197" s="83"/>
      <c r="BJ1197" s="83"/>
      <c r="BK1197" s="83"/>
      <c r="BL1197" s="83"/>
      <c r="BM1197" s="83"/>
      <c r="BN1197" s="83"/>
      <c r="BO1197" s="83"/>
      <c r="BP1197" s="83"/>
      <c r="BQ1197" s="83"/>
      <c r="BR1197" s="83"/>
      <c r="BS1197" s="83"/>
      <c r="BT1197" s="83"/>
      <c r="BU1197" s="83"/>
      <c r="BV1197" s="83"/>
      <c r="BW1197" s="83"/>
      <c r="BX1197" s="83"/>
      <c r="BY1197" s="83"/>
      <c r="BZ1197" s="83"/>
      <c r="CA1197" s="83"/>
      <c r="CB1197" s="83"/>
      <c r="CC1197" s="83"/>
      <c r="CD1197" s="83"/>
      <c r="CE1197" s="83"/>
      <c r="CF1197" s="83"/>
      <c r="CG1197" s="83"/>
      <c r="CH1197" s="83"/>
      <c r="CI1197" s="83"/>
      <c r="CJ1197" s="83"/>
      <c r="CK1197" s="83"/>
      <c r="CL1197" s="83"/>
      <c r="CM1197" s="83"/>
      <c r="CN1197" s="83"/>
      <c r="CO1197" s="83"/>
      <c r="CP1197" s="83"/>
      <c r="CQ1197" s="83"/>
      <c r="CR1197" s="83"/>
      <c r="CS1197" s="83"/>
      <c r="CT1197" s="83"/>
      <c r="CU1197" s="83"/>
      <c r="CV1197" s="83"/>
      <c r="CW1197" s="83"/>
      <c r="CX1197" s="83"/>
      <c r="CY1197" s="83"/>
      <c r="CZ1197" s="83"/>
      <c r="DA1197" s="83"/>
      <c r="DB1197" s="83"/>
      <c r="DC1197" s="83"/>
      <c r="DD1197" s="83"/>
      <c r="DE1197" s="83"/>
      <c r="DF1197" s="83"/>
      <c r="DG1197" s="83"/>
      <c r="DH1197" s="83"/>
      <c r="DI1197" s="83"/>
      <c r="DJ1197" s="83"/>
      <c r="DK1197" s="83"/>
      <c r="DL1197" s="83"/>
      <c r="DM1197" s="83"/>
      <c r="DN1197" s="83"/>
      <c r="DO1197" s="83"/>
      <c r="DP1197" s="83"/>
      <c r="DQ1197" s="83"/>
      <c r="DR1197" s="83"/>
      <c r="DS1197" s="83"/>
      <c r="DT1197" s="83"/>
      <c r="DU1197" s="83"/>
      <c r="DV1197" s="83"/>
      <c r="DW1197" s="83"/>
      <c r="DX1197" s="83"/>
      <c r="DY1197" s="83"/>
      <c r="DZ1197" s="83"/>
      <c r="EA1197" s="83"/>
      <c r="EB1197" s="83"/>
      <c r="EC1197" s="83"/>
      <c r="ED1197" s="83"/>
      <c r="EE1197" s="83"/>
      <c r="EF1197" s="83"/>
      <c r="EG1197" s="83"/>
      <c r="EH1197" s="83"/>
      <c r="EI1197" s="83"/>
      <c r="EJ1197" s="83"/>
      <c r="EK1197" s="83"/>
      <c r="EL1197" s="83"/>
      <c r="EM1197" s="83"/>
      <c r="EN1197" s="83"/>
      <c r="EO1197" s="83"/>
      <c r="EP1197" s="83"/>
      <c r="EQ1197" s="83"/>
      <c r="ER1197" s="83"/>
      <c r="ES1197" s="83"/>
      <c r="ET1197" s="83"/>
      <c r="EU1197" s="83"/>
      <c r="EV1197" s="83"/>
      <c r="EW1197" s="83"/>
      <c r="EX1197" s="83"/>
      <c r="EY1197" s="83"/>
      <c r="EZ1197" s="83"/>
      <c r="FA1197" s="83"/>
      <c r="FB1197" s="83"/>
      <c r="FC1197" s="83"/>
      <c r="FD1197" s="83"/>
      <c r="FE1197" s="83"/>
      <c r="FF1197" s="83"/>
      <c r="FG1197" s="83"/>
      <c r="FH1197" s="83"/>
      <c r="FI1197" s="83"/>
      <c r="FJ1197" s="83"/>
      <c r="FK1197" s="83"/>
      <c r="FL1197" s="83"/>
      <c r="FM1197" s="83"/>
      <c r="FN1197" s="83"/>
      <c r="FO1197" s="83"/>
      <c r="FP1197" s="83"/>
      <c r="FQ1197" s="83"/>
      <c r="FR1197" s="83"/>
      <c r="FS1197" s="83"/>
      <c r="FT1197" s="83"/>
      <c r="FU1197" s="83"/>
      <c r="FV1197" s="83"/>
      <c r="FW1197" s="83"/>
      <c r="FX1197" s="83"/>
      <c r="FY1197" s="83"/>
      <c r="FZ1197" s="83"/>
      <c r="GA1197" s="83"/>
      <c r="GB1197" s="83"/>
      <c r="GC1197" s="83"/>
      <c r="GD1197" s="83"/>
      <c r="GE1197" s="83"/>
      <c r="GF1197" s="83"/>
      <c r="GG1197" s="83"/>
      <c r="GH1197" s="83"/>
      <c r="GI1197" s="83"/>
      <c r="GJ1197" s="83"/>
      <c r="GK1197" s="83"/>
      <c r="GL1197" s="83"/>
      <c r="GM1197" s="83"/>
      <c r="GN1197" s="83"/>
      <c r="GO1197" s="83"/>
      <c r="GP1197" s="83"/>
      <c r="GQ1197" s="83"/>
      <c r="GR1197" s="83"/>
      <c r="GS1197" s="83"/>
      <c r="GT1197" s="83"/>
      <c r="GU1197" s="83"/>
      <c r="GV1197" s="83"/>
      <c r="GW1197" s="83"/>
      <c r="GX1197" s="83"/>
      <c r="GY1197" s="83"/>
      <c r="GZ1197" s="83"/>
      <c r="HA1197" s="83"/>
      <c r="HB1197" s="83"/>
      <c r="HC1197" s="83"/>
      <c r="HD1197" s="83"/>
      <c r="HE1197" s="83"/>
      <c r="HF1197" s="83"/>
      <c r="HG1197" s="83"/>
      <c r="HH1197" s="83"/>
      <c r="HI1197" s="83"/>
      <c r="HJ1197" s="83"/>
      <c r="HK1197" s="83"/>
      <c r="HL1197" s="83"/>
      <c r="HM1197" s="83"/>
      <c r="HN1197" s="83"/>
      <c r="HO1197" s="83"/>
      <c r="HP1197" s="83"/>
      <c r="HQ1197" s="83"/>
      <c r="HR1197" s="83"/>
      <c r="HS1197" s="83"/>
      <c r="HT1197" s="83"/>
      <c r="HU1197" s="83"/>
      <c r="HV1197" s="83"/>
      <c r="HW1197" s="83"/>
      <c r="HX1197" s="83"/>
      <c r="HY1197" s="83"/>
      <c r="HZ1197" s="83"/>
      <c r="IA1197" s="83"/>
      <c r="IB1197" s="83"/>
      <c r="IC1197" s="83"/>
      <c r="ID1197" s="83"/>
      <c r="IE1197" s="83"/>
      <c r="IF1197" s="83"/>
      <c r="IG1197" s="83"/>
      <c r="IH1197" s="83"/>
      <c r="II1197" s="83"/>
      <c r="IJ1197" s="83"/>
      <c r="IK1197" s="83"/>
      <c r="IL1197" s="83"/>
      <c r="IM1197" s="83"/>
      <c r="IN1197" s="83"/>
      <c r="IO1197" s="83"/>
      <c r="IP1197" s="83"/>
      <c r="IQ1197" s="83"/>
      <c r="IR1197" s="83"/>
      <c r="IS1197" s="83"/>
      <c r="IT1197" s="83"/>
      <c r="IU1197" s="83"/>
      <c r="IV1197" s="83"/>
      <c r="IW1197" s="83"/>
      <c r="IX1197" s="83"/>
      <c r="IY1197" s="83"/>
      <c r="IZ1197" s="83"/>
      <c r="JA1197" s="83"/>
      <c r="JB1197" s="83"/>
      <c r="JC1197" s="83"/>
      <c r="JD1197" s="83"/>
      <c r="JE1197" s="83"/>
    </row>
    <row r="1198" spans="1:265" s="8" customFormat="1" ht="15" customHeight="1" x14ac:dyDescent="0.2">
      <c r="A1198" s="130"/>
      <c r="B1198" s="131" t="s">
        <v>725</v>
      </c>
      <c r="C1198" s="206"/>
      <c r="D1198" s="336" t="s">
        <v>726</v>
      </c>
      <c r="E1198" s="218"/>
      <c r="F1198" s="1055"/>
      <c r="G1198" s="1056"/>
      <c r="H1198" s="336" t="s">
        <v>650</v>
      </c>
      <c r="I1198" s="336" t="s">
        <v>651</v>
      </c>
      <c r="J1198" s="336" t="s">
        <v>1078</v>
      </c>
      <c r="K1198" s="392" t="s">
        <v>727</v>
      </c>
      <c r="L1198" s="392" t="s">
        <v>97</v>
      </c>
      <c r="M1198" s="1163">
        <v>8</v>
      </c>
      <c r="N1198" s="1163" t="s">
        <v>101</v>
      </c>
      <c r="O1198" s="392" t="s">
        <v>739</v>
      </c>
      <c r="P1198" s="581">
        <v>4</v>
      </c>
      <c r="Q1198" s="582"/>
      <c r="R1198" s="582"/>
      <c r="S1198" s="582"/>
      <c r="T1198" s="582"/>
      <c r="U1198" s="582"/>
      <c r="V1198" s="582"/>
      <c r="W1198" s="583"/>
      <c r="X1198" s="219"/>
      <c r="Y1198" s="219"/>
      <c r="Z1198" s="112"/>
      <c r="AA1198" s="83"/>
      <c r="AB1198" s="83"/>
      <c r="AC1198" s="83" t="str">
        <f t="shared" si="28"/>
        <v/>
      </c>
      <c r="AD1198" s="83"/>
      <c r="AE1198" s="83"/>
      <c r="AF1198" s="83"/>
      <c r="AG1198" s="83"/>
      <c r="AH1198" s="83"/>
      <c r="AI1198" s="83"/>
      <c r="AJ1198" s="83"/>
      <c r="AK1198" s="83"/>
      <c r="AL1198" s="83"/>
      <c r="AM1198" s="83"/>
      <c r="AN1198" s="83"/>
      <c r="AO1198" s="83"/>
      <c r="AP1198" s="83"/>
      <c r="AQ1198" s="83"/>
      <c r="AR1198" s="83"/>
      <c r="AS1198" s="83"/>
      <c r="AT1198" s="83"/>
      <c r="AU1198" s="83"/>
      <c r="AV1198" s="83"/>
      <c r="AW1198" s="83"/>
      <c r="AX1198" s="83"/>
      <c r="AY1198" s="83"/>
      <c r="AZ1198" s="83"/>
      <c r="BA1198" s="83"/>
      <c r="BB1198" s="83"/>
      <c r="BC1198" s="83"/>
      <c r="BD1198" s="83"/>
      <c r="BE1198" s="83"/>
      <c r="BF1198" s="83"/>
      <c r="BG1198" s="83"/>
      <c r="BH1198" s="83"/>
      <c r="BI1198" s="83"/>
      <c r="BJ1198" s="83"/>
      <c r="BK1198" s="83"/>
      <c r="BL1198" s="83"/>
      <c r="BM1198" s="83"/>
      <c r="BN1198" s="83"/>
      <c r="BO1198" s="83"/>
      <c r="BP1198" s="83"/>
      <c r="BQ1198" s="83"/>
      <c r="BR1198" s="83"/>
      <c r="BS1198" s="83"/>
      <c r="BT1198" s="83"/>
      <c r="BU1198" s="83"/>
      <c r="BV1198" s="83"/>
      <c r="BW1198" s="83"/>
      <c r="BX1198" s="83"/>
      <c r="BY1198" s="83"/>
      <c r="BZ1198" s="83"/>
      <c r="CA1198" s="83"/>
      <c r="CB1198" s="83"/>
      <c r="CC1198" s="83"/>
      <c r="CD1198" s="83"/>
      <c r="CE1198" s="83"/>
      <c r="CF1198" s="83"/>
      <c r="CG1198" s="83"/>
      <c r="CH1198" s="83"/>
      <c r="CI1198" s="83"/>
      <c r="CJ1198" s="83"/>
      <c r="CK1198" s="83"/>
      <c r="CL1198" s="83"/>
      <c r="CM1198" s="83"/>
      <c r="CN1198" s="83"/>
      <c r="CO1198" s="83"/>
      <c r="CP1198" s="83"/>
      <c r="CQ1198" s="83"/>
      <c r="CR1198" s="83"/>
      <c r="CS1198" s="83"/>
      <c r="CT1198" s="83"/>
      <c r="CU1198" s="83"/>
      <c r="CV1198" s="83"/>
      <c r="CW1198" s="83"/>
      <c r="CX1198" s="83"/>
      <c r="CY1198" s="83"/>
      <c r="CZ1198" s="83"/>
      <c r="DA1198" s="83"/>
      <c r="DB1198" s="83"/>
      <c r="DC1198" s="83"/>
      <c r="DD1198" s="83"/>
      <c r="DE1198" s="83"/>
      <c r="DF1198" s="83"/>
      <c r="DG1198" s="83"/>
      <c r="DH1198" s="83"/>
      <c r="DI1198" s="83"/>
      <c r="DJ1198" s="83"/>
      <c r="DK1198" s="83"/>
      <c r="DL1198" s="83"/>
      <c r="DM1198" s="83"/>
      <c r="DN1198" s="83"/>
      <c r="DO1198" s="83"/>
      <c r="DP1198" s="83"/>
      <c r="DQ1198" s="83"/>
      <c r="DR1198" s="83"/>
      <c r="DS1198" s="83"/>
      <c r="DT1198" s="83"/>
      <c r="DU1198" s="83"/>
      <c r="DV1198" s="83"/>
      <c r="DW1198" s="83"/>
      <c r="DX1198" s="83"/>
      <c r="DY1198" s="83"/>
      <c r="DZ1198" s="83"/>
      <c r="EA1198" s="83"/>
      <c r="EB1198" s="83"/>
      <c r="EC1198" s="83"/>
      <c r="ED1198" s="83"/>
      <c r="EE1198" s="83"/>
      <c r="EF1198" s="83"/>
      <c r="EG1198" s="83"/>
      <c r="EH1198" s="83"/>
      <c r="EI1198" s="83"/>
      <c r="EJ1198" s="83"/>
      <c r="EK1198" s="83"/>
      <c r="EL1198" s="83"/>
      <c r="EM1198" s="83"/>
      <c r="EN1198" s="83"/>
      <c r="EO1198" s="83"/>
      <c r="EP1198" s="83"/>
      <c r="EQ1198" s="83"/>
      <c r="ER1198" s="83"/>
      <c r="ES1198" s="83"/>
      <c r="ET1198" s="83"/>
      <c r="EU1198" s="83"/>
      <c r="EV1198" s="83"/>
      <c r="EW1198" s="83"/>
      <c r="EX1198" s="83"/>
      <c r="EY1198" s="83"/>
      <c r="EZ1198" s="83"/>
      <c r="FA1198" s="83"/>
      <c r="FB1198" s="83"/>
      <c r="FC1198" s="83"/>
      <c r="FD1198" s="83"/>
      <c r="FE1198" s="83"/>
      <c r="FF1198" s="83"/>
      <c r="FG1198" s="83"/>
      <c r="FH1198" s="83"/>
      <c r="FI1198" s="83"/>
      <c r="FJ1198" s="83"/>
      <c r="FK1198" s="83"/>
      <c r="FL1198" s="83"/>
      <c r="FM1198" s="83"/>
      <c r="FN1198" s="83"/>
      <c r="FO1198" s="83"/>
      <c r="FP1198" s="83"/>
      <c r="FQ1198" s="83"/>
      <c r="FR1198" s="83"/>
      <c r="FS1198" s="83"/>
      <c r="FT1198" s="83"/>
      <c r="FU1198" s="83"/>
      <c r="FV1198" s="83"/>
      <c r="FW1198" s="83"/>
      <c r="FX1198" s="83"/>
      <c r="FY1198" s="83"/>
      <c r="FZ1198" s="83"/>
      <c r="GA1198" s="83"/>
      <c r="GB1198" s="83"/>
      <c r="GC1198" s="83"/>
      <c r="GD1198" s="83"/>
      <c r="GE1198" s="83"/>
      <c r="GF1198" s="83"/>
      <c r="GG1198" s="83"/>
      <c r="GH1198" s="83"/>
      <c r="GI1198" s="83"/>
      <c r="GJ1198" s="83"/>
      <c r="GK1198" s="83"/>
      <c r="GL1198" s="83"/>
      <c r="GM1198" s="83"/>
      <c r="GN1198" s="83"/>
      <c r="GO1198" s="83"/>
      <c r="GP1198" s="83"/>
      <c r="GQ1198" s="83"/>
      <c r="GR1198" s="83"/>
      <c r="GS1198" s="83"/>
      <c r="GT1198" s="83"/>
      <c r="GU1198" s="83"/>
      <c r="GV1198" s="83"/>
      <c r="GW1198" s="83"/>
      <c r="GX1198" s="83"/>
      <c r="GY1198" s="83"/>
      <c r="GZ1198" s="83"/>
      <c r="HA1198" s="83"/>
      <c r="HB1198" s="83"/>
      <c r="HC1198" s="83"/>
      <c r="HD1198" s="83"/>
      <c r="HE1198" s="83"/>
      <c r="HF1198" s="83"/>
      <c r="HG1198" s="83"/>
      <c r="HH1198" s="83"/>
      <c r="HI1198" s="83"/>
      <c r="HJ1198" s="83"/>
      <c r="HK1198" s="83"/>
      <c r="HL1198" s="83"/>
      <c r="HM1198" s="83"/>
      <c r="HN1198" s="83"/>
      <c r="HO1198" s="83"/>
      <c r="HP1198" s="83"/>
      <c r="HQ1198" s="83"/>
      <c r="HR1198" s="83"/>
      <c r="HS1198" s="83"/>
      <c r="HT1198" s="83"/>
      <c r="HU1198" s="83"/>
      <c r="HV1198" s="83"/>
      <c r="HW1198" s="83"/>
      <c r="HX1198" s="83"/>
      <c r="HY1198" s="83"/>
      <c r="HZ1198" s="83"/>
      <c r="IA1198" s="83"/>
      <c r="IB1198" s="83"/>
      <c r="IC1198" s="83"/>
      <c r="ID1198" s="83"/>
      <c r="IE1198" s="83"/>
      <c r="IF1198" s="83"/>
      <c r="IG1198" s="83"/>
      <c r="IH1198" s="83"/>
      <c r="II1198" s="83"/>
      <c r="IJ1198" s="83"/>
      <c r="IK1198" s="83"/>
      <c r="IL1198" s="83"/>
      <c r="IM1198" s="83"/>
      <c r="IN1198" s="83"/>
      <c r="IO1198" s="83"/>
      <c r="IP1198" s="83"/>
      <c r="IQ1198" s="83"/>
      <c r="IR1198" s="83"/>
      <c r="IS1198" s="83"/>
      <c r="IT1198" s="83"/>
      <c r="IU1198" s="83"/>
      <c r="IV1198" s="83"/>
      <c r="IW1198" s="83"/>
      <c r="IX1198" s="83"/>
      <c r="IY1198" s="83"/>
      <c r="IZ1198" s="83"/>
      <c r="JA1198" s="83"/>
      <c r="JB1198" s="83"/>
      <c r="JC1198" s="83"/>
      <c r="JD1198" s="83"/>
      <c r="JE1198" s="83"/>
    </row>
    <row r="1199" spans="1:265" s="8" customFormat="1" ht="15" customHeight="1" x14ac:dyDescent="0.2">
      <c r="A1199" s="130"/>
      <c r="B1199" s="131" t="s">
        <v>725</v>
      </c>
      <c r="C1199" s="206"/>
      <c r="D1199" s="337" t="s">
        <v>726</v>
      </c>
      <c r="E1199" s="218"/>
      <c r="F1199" s="1055"/>
      <c r="G1199" s="1056"/>
      <c r="H1199" s="337" t="s">
        <v>650</v>
      </c>
      <c r="I1199" s="337" t="s">
        <v>651</v>
      </c>
      <c r="J1199" s="337"/>
      <c r="K1199" s="393" t="s">
        <v>2105</v>
      </c>
      <c r="L1199" s="393"/>
      <c r="M1199" s="1176"/>
      <c r="N1199" s="1176"/>
      <c r="O1199" s="393"/>
      <c r="P1199" s="617"/>
      <c r="Q1199" s="618"/>
      <c r="R1199" s="618"/>
      <c r="S1199" s="618">
        <v>5</v>
      </c>
      <c r="T1199" s="618"/>
      <c r="U1199" s="618"/>
      <c r="V1199" s="618"/>
      <c r="W1199" s="619"/>
      <c r="X1199" s="219"/>
      <c r="Y1199" s="219"/>
      <c r="Z1199" s="112"/>
      <c r="AA1199" s="83"/>
      <c r="AB1199" s="83"/>
      <c r="AC1199" s="83" t="str">
        <f t="shared" si="28"/>
        <v/>
      </c>
      <c r="AD1199" s="83"/>
      <c r="AE1199" s="83"/>
      <c r="AF1199" s="83"/>
      <c r="AG1199" s="83"/>
      <c r="AH1199" s="83"/>
      <c r="AI1199" s="83"/>
      <c r="AJ1199" s="83"/>
      <c r="AK1199" s="83"/>
      <c r="AL1199" s="83"/>
      <c r="AM1199" s="83"/>
      <c r="AN1199" s="83"/>
      <c r="AO1199" s="83"/>
      <c r="AP1199" s="83"/>
      <c r="AQ1199" s="83"/>
      <c r="AR1199" s="83"/>
      <c r="AS1199" s="83"/>
      <c r="AT1199" s="83"/>
      <c r="AU1199" s="83"/>
      <c r="AV1199" s="83"/>
      <c r="AW1199" s="83"/>
      <c r="AX1199" s="83"/>
      <c r="AY1199" s="83"/>
      <c r="AZ1199" s="83"/>
      <c r="BA1199" s="83"/>
      <c r="BB1199" s="83"/>
      <c r="BC1199" s="83"/>
      <c r="BD1199" s="83"/>
      <c r="BE1199" s="83"/>
      <c r="BF1199" s="83"/>
      <c r="BG1199" s="83"/>
      <c r="BH1199" s="83"/>
      <c r="BI1199" s="83"/>
      <c r="BJ1199" s="83"/>
      <c r="BK1199" s="83"/>
      <c r="BL1199" s="83"/>
      <c r="BM1199" s="83"/>
      <c r="BN1199" s="83"/>
      <c r="BO1199" s="83"/>
      <c r="BP1199" s="83"/>
      <c r="BQ1199" s="83"/>
      <c r="BR1199" s="83"/>
      <c r="BS1199" s="83"/>
      <c r="BT1199" s="83"/>
      <c r="BU1199" s="83"/>
      <c r="BV1199" s="83"/>
      <c r="BW1199" s="83"/>
      <c r="BX1199" s="83"/>
      <c r="BY1199" s="83"/>
      <c r="BZ1199" s="83"/>
      <c r="CA1199" s="83"/>
      <c r="CB1199" s="83"/>
      <c r="CC1199" s="83"/>
      <c r="CD1199" s="83"/>
      <c r="CE1199" s="83"/>
      <c r="CF1199" s="83"/>
      <c r="CG1199" s="83"/>
      <c r="CH1199" s="83"/>
      <c r="CI1199" s="83"/>
      <c r="CJ1199" s="83"/>
      <c r="CK1199" s="83"/>
      <c r="CL1199" s="83"/>
      <c r="CM1199" s="83"/>
      <c r="CN1199" s="83"/>
      <c r="CO1199" s="83"/>
      <c r="CP1199" s="83"/>
      <c r="CQ1199" s="83"/>
      <c r="CR1199" s="83"/>
      <c r="CS1199" s="83"/>
      <c r="CT1199" s="83"/>
      <c r="CU1199" s="83"/>
      <c r="CV1199" s="83"/>
      <c r="CW1199" s="83"/>
      <c r="CX1199" s="83"/>
      <c r="CY1199" s="83"/>
      <c r="CZ1199" s="83"/>
      <c r="DA1199" s="83"/>
      <c r="DB1199" s="83"/>
      <c r="DC1199" s="83"/>
      <c r="DD1199" s="83"/>
      <c r="DE1199" s="83"/>
      <c r="DF1199" s="83"/>
      <c r="DG1199" s="83"/>
      <c r="DH1199" s="83"/>
      <c r="DI1199" s="83"/>
      <c r="DJ1199" s="83"/>
      <c r="DK1199" s="83"/>
      <c r="DL1199" s="83"/>
      <c r="DM1199" s="83"/>
      <c r="DN1199" s="83"/>
      <c r="DO1199" s="83"/>
      <c r="DP1199" s="83"/>
      <c r="DQ1199" s="83"/>
      <c r="DR1199" s="83"/>
      <c r="DS1199" s="83"/>
      <c r="DT1199" s="83"/>
      <c r="DU1199" s="83"/>
      <c r="DV1199" s="83"/>
      <c r="DW1199" s="83"/>
      <c r="DX1199" s="83"/>
      <c r="DY1199" s="83"/>
      <c r="DZ1199" s="83"/>
      <c r="EA1199" s="83"/>
      <c r="EB1199" s="83"/>
      <c r="EC1199" s="83"/>
      <c r="ED1199" s="83"/>
      <c r="EE1199" s="83"/>
      <c r="EF1199" s="83"/>
      <c r="EG1199" s="83"/>
      <c r="EH1199" s="83"/>
      <c r="EI1199" s="83"/>
      <c r="EJ1199" s="83"/>
      <c r="EK1199" s="83"/>
      <c r="EL1199" s="83"/>
      <c r="EM1199" s="83"/>
      <c r="EN1199" s="83"/>
      <c r="EO1199" s="83"/>
      <c r="EP1199" s="83"/>
      <c r="EQ1199" s="83"/>
      <c r="ER1199" s="83"/>
      <c r="ES1199" s="83"/>
      <c r="ET1199" s="83"/>
      <c r="EU1199" s="83"/>
      <c r="EV1199" s="83"/>
      <c r="EW1199" s="83"/>
      <c r="EX1199" s="83"/>
      <c r="EY1199" s="83"/>
      <c r="EZ1199" s="83"/>
      <c r="FA1199" s="83"/>
      <c r="FB1199" s="83"/>
      <c r="FC1199" s="83"/>
      <c r="FD1199" s="83"/>
      <c r="FE1199" s="83"/>
      <c r="FF1199" s="83"/>
      <c r="FG1199" s="83"/>
      <c r="FH1199" s="83"/>
      <c r="FI1199" s="83"/>
      <c r="FJ1199" s="83"/>
      <c r="FK1199" s="83"/>
      <c r="FL1199" s="83"/>
      <c r="FM1199" s="83"/>
      <c r="FN1199" s="83"/>
      <c r="FO1199" s="83"/>
      <c r="FP1199" s="83"/>
      <c r="FQ1199" s="83"/>
      <c r="FR1199" s="83"/>
      <c r="FS1199" s="83"/>
      <c r="FT1199" s="83"/>
      <c r="FU1199" s="83"/>
      <c r="FV1199" s="83"/>
      <c r="FW1199" s="83"/>
      <c r="FX1199" s="83"/>
      <c r="FY1199" s="83"/>
      <c r="FZ1199" s="83"/>
      <c r="GA1199" s="83"/>
      <c r="GB1199" s="83"/>
      <c r="GC1199" s="83"/>
      <c r="GD1199" s="83"/>
      <c r="GE1199" s="83"/>
      <c r="GF1199" s="83"/>
      <c r="GG1199" s="83"/>
      <c r="GH1199" s="83"/>
      <c r="GI1199" s="83"/>
      <c r="GJ1199" s="83"/>
      <c r="GK1199" s="83"/>
      <c r="GL1199" s="83"/>
      <c r="GM1199" s="83"/>
      <c r="GN1199" s="83"/>
      <c r="GO1199" s="83"/>
      <c r="GP1199" s="83"/>
      <c r="GQ1199" s="83"/>
      <c r="GR1199" s="83"/>
      <c r="GS1199" s="83"/>
      <c r="GT1199" s="83"/>
      <c r="GU1199" s="83"/>
      <c r="GV1199" s="83"/>
      <c r="GW1199" s="83"/>
      <c r="GX1199" s="83"/>
      <c r="GY1199" s="83"/>
      <c r="GZ1199" s="83"/>
      <c r="HA1199" s="83"/>
      <c r="HB1199" s="83"/>
      <c r="HC1199" s="83"/>
      <c r="HD1199" s="83"/>
      <c r="HE1199" s="83"/>
      <c r="HF1199" s="83"/>
      <c r="HG1199" s="83"/>
      <c r="HH1199" s="83"/>
      <c r="HI1199" s="83"/>
      <c r="HJ1199" s="83"/>
      <c r="HK1199" s="83"/>
      <c r="HL1199" s="83"/>
      <c r="HM1199" s="83"/>
      <c r="HN1199" s="83"/>
      <c r="HO1199" s="83"/>
      <c r="HP1199" s="83"/>
      <c r="HQ1199" s="83"/>
      <c r="HR1199" s="83"/>
      <c r="HS1199" s="83"/>
      <c r="HT1199" s="83"/>
      <c r="HU1199" s="83"/>
      <c r="HV1199" s="83"/>
      <c r="HW1199" s="83"/>
      <c r="HX1199" s="83"/>
      <c r="HY1199" s="83"/>
      <c r="HZ1199" s="83"/>
      <c r="IA1199" s="83"/>
      <c r="IB1199" s="83"/>
      <c r="IC1199" s="83"/>
      <c r="ID1199" s="83"/>
      <c r="IE1199" s="83"/>
      <c r="IF1199" s="83"/>
      <c r="IG1199" s="83"/>
      <c r="IH1199" s="83"/>
      <c r="II1199" s="83"/>
      <c r="IJ1199" s="83"/>
      <c r="IK1199" s="83"/>
      <c r="IL1199" s="83"/>
      <c r="IM1199" s="83"/>
      <c r="IN1199" s="83"/>
      <c r="IO1199" s="83"/>
      <c r="IP1199" s="83"/>
      <c r="IQ1199" s="83"/>
      <c r="IR1199" s="83"/>
      <c r="IS1199" s="83"/>
      <c r="IT1199" s="83"/>
      <c r="IU1199" s="83"/>
      <c r="IV1199" s="83"/>
      <c r="IW1199" s="83"/>
      <c r="IX1199" s="83"/>
      <c r="IY1199" s="83"/>
      <c r="IZ1199" s="83"/>
      <c r="JA1199" s="83"/>
      <c r="JB1199" s="83"/>
      <c r="JC1199" s="83"/>
      <c r="JD1199" s="83"/>
      <c r="JE1199" s="83"/>
    </row>
    <row r="1200" spans="1:265" s="8" customFormat="1" ht="15" customHeight="1" x14ac:dyDescent="0.2">
      <c r="A1200" s="130"/>
      <c r="B1200" s="131" t="s">
        <v>725</v>
      </c>
      <c r="C1200" s="206"/>
      <c r="D1200" s="337" t="s">
        <v>726</v>
      </c>
      <c r="E1200" s="218"/>
      <c r="F1200" s="1055"/>
      <c r="G1200" s="1056"/>
      <c r="H1200" s="337" t="s">
        <v>650</v>
      </c>
      <c r="I1200" s="337" t="s">
        <v>651</v>
      </c>
      <c r="J1200" s="337"/>
      <c r="K1200" s="393" t="s">
        <v>2106</v>
      </c>
      <c r="L1200" s="393"/>
      <c r="M1200" s="1176"/>
      <c r="N1200" s="1176"/>
      <c r="O1200" s="393"/>
      <c r="P1200" s="617"/>
      <c r="Q1200" s="618"/>
      <c r="R1200" s="618"/>
      <c r="S1200" s="618">
        <v>3</v>
      </c>
      <c r="T1200" s="618"/>
      <c r="U1200" s="618"/>
      <c r="V1200" s="618"/>
      <c r="W1200" s="619"/>
      <c r="X1200" s="219"/>
      <c r="Y1200" s="219"/>
      <c r="Z1200" s="112"/>
      <c r="AA1200" s="83"/>
      <c r="AB1200" s="83"/>
      <c r="AC1200" s="83" t="str">
        <f t="shared" si="28"/>
        <v/>
      </c>
      <c r="AD1200" s="83"/>
      <c r="AE1200" s="83"/>
      <c r="AF1200" s="83"/>
      <c r="AG1200" s="83"/>
      <c r="AH1200" s="83"/>
      <c r="AI1200" s="83"/>
      <c r="AJ1200" s="83"/>
      <c r="AK1200" s="83"/>
      <c r="AL1200" s="83"/>
      <c r="AM1200" s="83"/>
      <c r="AN1200" s="83"/>
      <c r="AO1200" s="83"/>
      <c r="AP1200" s="83"/>
      <c r="AQ1200" s="83"/>
      <c r="AR1200" s="83"/>
      <c r="AS1200" s="83"/>
      <c r="AT1200" s="83"/>
      <c r="AU1200" s="83"/>
      <c r="AV1200" s="83"/>
      <c r="AW1200" s="83"/>
      <c r="AX1200" s="83"/>
      <c r="AY1200" s="83"/>
      <c r="AZ1200" s="83"/>
      <c r="BA1200" s="83"/>
      <c r="BB1200" s="83"/>
      <c r="BC1200" s="83"/>
      <c r="BD1200" s="83"/>
      <c r="BE1200" s="83"/>
      <c r="BF1200" s="83"/>
      <c r="BG1200" s="83"/>
      <c r="BH1200" s="83"/>
      <c r="BI1200" s="83"/>
      <c r="BJ1200" s="83"/>
      <c r="BK1200" s="83"/>
      <c r="BL1200" s="83"/>
      <c r="BM1200" s="83"/>
      <c r="BN1200" s="83"/>
      <c r="BO1200" s="83"/>
      <c r="BP1200" s="83"/>
      <c r="BQ1200" s="83"/>
      <c r="BR1200" s="83"/>
      <c r="BS1200" s="83"/>
      <c r="BT1200" s="83"/>
      <c r="BU1200" s="83"/>
      <c r="BV1200" s="83"/>
      <c r="BW1200" s="83"/>
      <c r="BX1200" s="83"/>
      <c r="BY1200" s="83"/>
      <c r="BZ1200" s="83"/>
      <c r="CA1200" s="83"/>
      <c r="CB1200" s="83"/>
      <c r="CC1200" s="83"/>
      <c r="CD1200" s="83"/>
      <c r="CE1200" s="83"/>
      <c r="CF1200" s="83"/>
      <c r="CG1200" s="83"/>
      <c r="CH1200" s="83"/>
      <c r="CI1200" s="83"/>
      <c r="CJ1200" s="83"/>
      <c r="CK1200" s="83"/>
      <c r="CL1200" s="83"/>
      <c r="CM1200" s="83"/>
      <c r="CN1200" s="83"/>
      <c r="CO1200" s="83"/>
      <c r="CP1200" s="83"/>
      <c r="CQ1200" s="83"/>
      <c r="CR1200" s="83"/>
      <c r="CS1200" s="83"/>
      <c r="CT1200" s="83"/>
      <c r="CU1200" s="83"/>
      <c r="CV1200" s="83"/>
      <c r="CW1200" s="83"/>
      <c r="CX1200" s="83"/>
      <c r="CY1200" s="83"/>
      <c r="CZ1200" s="83"/>
      <c r="DA1200" s="83"/>
      <c r="DB1200" s="83"/>
      <c r="DC1200" s="83"/>
      <c r="DD1200" s="83"/>
      <c r="DE1200" s="83"/>
      <c r="DF1200" s="83"/>
      <c r="DG1200" s="83"/>
      <c r="DH1200" s="83"/>
      <c r="DI1200" s="83"/>
      <c r="DJ1200" s="83"/>
      <c r="DK1200" s="83"/>
      <c r="DL1200" s="83"/>
      <c r="DM1200" s="83"/>
      <c r="DN1200" s="83"/>
      <c r="DO1200" s="83"/>
      <c r="DP1200" s="83"/>
      <c r="DQ1200" s="83"/>
      <c r="DR1200" s="83"/>
      <c r="DS1200" s="83"/>
      <c r="DT1200" s="83"/>
      <c r="DU1200" s="83"/>
      <c r="DV1200" s="83"/>
      <c r="DW1200" s="83"/>
      <c r="DX1200" s="83"/>
      <c r="DY1200" s="83"/>
      <c r="DZ1200" s="83"/>
      <c r="EA1200" s="83"/>
      <c r="EB1200" s="83"/>
      <c r="EC1200" s="83"/>
      <c r="ED1200" s="83"/>
      <c r="EE1200" s="83"/>
      <c r="EF1200" s="83"/>
      <c r="EG1200" s="83"/>
      <c r="EH1200" s="83"/>
      <c r="EI1200" s="83"/>
      <c r="EJ1200" s="83"/>
      <c r="EK1200" s="83"/>
      <c r="EL1200" s="83"/>
      <c r="EM1200" s="83"/>
      <c r="EN1200" s="83"/>
      <c r="EO1200" s="83"/>
      <c r="EP1200" s="83"/>
      <c r="EQ1200" s="83"/>
      <c r="ER1200" s="83"/>
      <c r="ES1200" s="83"/>
      <c r="ET1200" s="83"/>
      <c r="EU1200" s="83"/>
      <c r="EV1200" s="83"/>
      <c r="EW1200" s="83"/>
      <c r="EX1200" s="83"/>
      <c r="EY1200" s="83"/>
      <c r="EZ1200" s="83"/>
      <c r="FA1200" s="83"/>
      <c r="FB1200" s="83"/>
      <c r="FC1200" s="83"/>
      <c r="FD1200" s="83"/>
      <c r="FE1200" s="83"/>
      <c r="FF1200" s="83"/>
      <c r="FG1200" s="83"/>
      <c r="FH1200" s="83"/>
      <c r="FI1200" s="83"/>
      <c r="FJ1200" s="83"/>
      <c r="FK1200" s="83"/>
      <c r="FL1200" s="83"/>
      <c r="FM1200" s="83"/>
      <c r="FN1200" s="83"/>
      <c r="FO1200" s="83"/>
      <c r="FP1200" s="83"/>
      <c r="FQ1200" s="83"/>
      <c r="FR1200" s="83"/>
      <c r="FS1200" s="83"/>
      <c r="FT1200" s="83"/>
      <c r="FU1200" s="83"/>
      <c r="FV1200" s="83"/>
      <c r="FW1200" s="83"/>
      <c r="FX1200" s="83"/>
      <c r="FY1200" s="83"/>
      <c r="FZ1200" s="83"/>
      <c r="GA1200" s="83"/>
      <c r="GB1200" s="83"/>
      <c r="GC1200" s="83"/>
      <c r="GD1200" s="83"/>
      <c r="GE1200" s="83"/>
      <c r="GF1200" s="83"/>
      <c r="GG1200" s="83"/>
      <c r="GH1200" s="83"/>
      <c r="GI1200" s="83"/>
      <c r="GJ1200" s="83"/>
      <c r="GK1200" s="83"/>
      <c r="GL1200" s="83"/>
      <c r="GM1200" s="83"/>
      <c r="GN1200" s="83"/>
      <c r="GO1200" s="83"/>
      <c r="GP1200" s="83"/>
      <c r="GQ1200" s="83"/>
      <c r="GR1200" s="83"/>
      <c r="GS1200" s="83"/>
      <c r="GT1200" s="83"/>
      <c r="GU1200" s="83"/>
      <c r="GV1200" s="83"/>
      <c r="GW1200" s="83"/>
      <c r="GX1200" s="83"/>
      <c r="GY1200" s="83"/>
      <c r="GZ1200" s="83"/>
      <c r="HA1200" s="83"/>
      <c r="HB1200" s="83"/>
      <c r="HC1200" s="83"/>
      <c r="HD1200" s="83"/>
      <c r="HE1200" s="83"/>
      <c r="HF1200" s="83"/>
      <c r="HG1200" s="83"/>
      <c r="HH1200" s="83"/>
      <c r="HI1200" s="83"/>
      <c r="HJ1200" s="83"/>
      <c r="HK1200" s="83"/>
      <c r="HL1200" s="83"/>
      <c r="HM1200" s="83"/>
      <c r="HN1200" s="83"/>
      <c r="HO1200" s="83"/>
      <c r="HP1200" s="83"/>
      <c r="HQ1200" s="83"/>
      <c r="HR1200" s="83"/>
      <c r="HS1200" s="83"/>
      <c r="HT1200" s="83"/>
      <c r="HU1200" s="83"/>
      <c r="HV1200" s="83"/>
      <c r="HW1200" s="83"/>
      <c r="HX1200" s="83"/>
      <c r="HY1200" s="83"/>
      <c r="HZ1200" s="83"/>
      <c r="IA1200" s="83"/>
      <c r="IB1200" s="83"/>
      <c r="IC1200" s="83"/>
      <c r="ID1200" s="83"/>
      <c r="IE1200" s="83"/>
      <c r="IF1200" s="83"/>
      <c r="IG1200" s="83"/>
      <c r="IH1200" s="83"/>
      <c r="II1200" s="83"/>
      <c r="IJ1200" s="83"/>
      <c r="IK1200" s="83"/>
      <c r="IL1200" s="83"/>
      <c r="IM1200" s="83"/>
      <c r="IN1200" s="83"/>
      <c r="IO1200" s="83"/>
      <c r="IP1200" s="83"/>
      <c r="IQ1200" s="83"/>
      <c r="IR1200" s="83"/>
      <c r="IS1200" s="83"/>
      <c r="IT1200" s="83"/>
      <c r="IU1200" s="83"/>
      <c r="IV1200" s="83"/>
      <c r="IW1200" s="83"/>
      <c r="IX1200" s="83"/>
      <c r="IY1200" s="83"/>
      <c r="IZ1200" s="83"/>
      <c r="JA1200" s="83"/>
      <c r="JB1200" s="83"/>
      <c r="JC1200" s="83"/>
      <c r="JD1200" s="83"/>
      <c r="JE1200" s="83"/>
    </row>
    <row r="1201" spans="1:265" s="8" customFormat="1" ht="15" customHeight="1" x14ac:dyDescent="0.2">
      <c r="A1201" s="130"/>
      <c r="B1201" s="131" t="s">
        <v>725</v>
      </c>
      <c r="C1201" s="206"/>
      <c r="D1201" s="337" t="s">
        <v>726</v>
      </c>
      <c r="E1201" s="218"/>
      <c r="F1201" s="1055"/>
      <c r="G1201" s="1056"/>
      <c r="H1201" s="337" t="s">
        <v>650</v>
      </c>
      <c r="I1201" s="337" t="s">
        <v>651</v>
      </c>
      <c r="J1201" s="337"/>
      <c r="K1201" s="393" t="s">
        <v>2048</v>
      </c>
      <c r="L1201" s="393"/>
      <c r="M1201" s="1176"/>
      <c r="N1201" s="1176"/>
      <c r="O1201" s="393"/>
      <c r="P1201" s="617"/>
      <c r="Q1201" s="618"/>
      <c r="R1201" s="618"/>
      <c r="S1201" s="618"/>
      <c r="T1201" s="618">
        <v>5</v>
      </c>
      <c r="U1201" s="618"/>
      <c r="V1201" s="618"/>
      <c r="W1201" s="619"/>
      <c r="X1201" s="219"/>
      <c r="Y1201" s="219"/>
      <c r="Z1201" s="112"/>
      <c r="AA1201" s="83"/>
      <c r="AB1201" s="83"/>
      <c r="AC1201" s="83" t="str">
        <f t="shared" si="28"/>
        <v/>
      </c>
      <c r="AD1201" s="83"/>
      <c r="AE1201" s="83"/>
      <c r="AF1201" s="83"/>
      <c r="AG1201" s="83"/>
      <c r="AH1201" s="83"/>
      <c r="AI1201" s="83"/>
      <c r="AJ1201" s="83"/>
      <c r="AK1201" s="83"/>
      <c r="AL1201" s="83"/>
      <c r="AM1201" s="83"/>
      <c r="AN1201" s="83"/>
      <c r="AO1201" s="83"/>
      <c r="AP1201" s="83"/>
      <c r="AQ1201" s="83"/>
      <c r="AR1201" s="83"/>
      <c r="AS1201" s="83"/>
      <c r="AT1201" s="83"/>
      <c r="AU1201" s="83"/>
      <c r="AV1201" s="83"/>
      <c r="AW1201" s="83"/>
      <c r="AX1201" s="83"/>
      <c r="AY1201" s="83"/>
      <c r="AZ1201" s="83"/>
      <c r="BA1201" s="83"/>
      <c r="BB1201" s="83"/>
      <c r="BC1201" s="83"/>
      <c r="BD1201" s="83"/>
      <c r="BE1201" s="83"/>
      <c r="BF1201" s="83"/>
      <c r="BG1201" s="83"/>
      <c r="BH1201" s="83"/>
      <c r="BI1201" s="83"/>
      <c r="BJ1201" s="83"/>
      <c r="BK1201" s="83"/>
      <c r="BL1201" s="83"/>
      <c r="BM1201" s="83"/>
      <c r="BN1201" s="83"/>
      <c r="BO1201" s="83"/>
      <c r="BP1201" s="83"/>
      <c r="BQ1201" s="83"/>
      <c r="BR1201" s="83"/>
      <c r="BS1201" s="83"/>
      <c r="BT1201" s="83"/>
      <c r="BU1201" s="83"/>
      <c r="BV1201" s="83"/>
      <c r="BW1201" s="83"/>
      <c r="BX1201" s="83"/>
      <c r="BY1201" s="83"/>
      <c r="BZ1201" s="83"/>
      <c r="CA1201" s="83"/>
      <c r="CB1201" s="83"/>
      <c r="CC1201" s="83"/>
      <c r="CD1201" s="83"/>
      <c r="CE1201" s="83"/>
      <c r="CF1201" s="83"/>
      <c r="CG1201" s="83"/>
      <c r="CH1201" s="83"/>
      <c r="CI1201" s="83"/>
      <c r="CJ1201" s="83"/>
      <c r="CK1201" s="83"/>
      <c r="CL1201" s="83"/>
      <c r="CM1201" s="83"/>
      <c r="CN1201" s="83"/>
      <c r="CO1201" s="83"/>
      <c r="CP1201" s="83"/>
      <c r="CQ1201" s="83"/>
      <c r="CR1201" s="83"/>
      <c r="CS1201" s="83"/>
      <c r="CT1201" s="83"/>
      <c r="CU1201" s="83"/>
      <c r="CV1201" s="83"/>
      <c r="CW1201" s="83"/>
      <c r="CX1201" s="83"/>
      <c r="CY1201" s="83"/>
      <c r="CZ1201" s="83"/>
      <c r="DA1201" s="83"/>
      <c r="DB1201" s="83"/>
      <c r="DC1201" s="83"/>
      <c r="DD1201" s="83"/>
      <c r="DE1201" s="83"/>
      <c r="DF1201" s="83"/>
      <c r="DG1201" s="83"/>
      <c r="DH1201" s="83"/>
      <c r="DI1201" s="83"/>
      <c r="DJ1201" s="83"/>
      <c r="DK1201" s="83"/>
      <c r="DL1201" s="83"/>
      <c r="DM1201" s="83"/>
      <c r="DN1201" s="83"/>
      <c r="DO1201" s="83"/>
      <c r="DP1201" s="83"/>
      <c r="DQ1201" s="83"/>
      <c r="DR1201" s="83"/>
      <c r="DS1201" s="83"/>
      <c r="DT1201" s="83"/>
      <c r="DU1201" s="83"/>
      <c r="DV1201" s="83"/>
      <c r="DW1201" s="83"/>
      <c r="DX1201" s="83"/>
      <c r="DY1201" s="83"/>
      <c r="DZ1201" s="83"/>
      <c r="EA1201" s="83"/>
      <c r="EB1201" s="83"/>
      <c r="EC1201" s="83"/>
      <c r="ED1201" s="83"/>
      <c r="EE1201" s="83"/>
      <c r="EF1201" s="83"/>
      <c r="EG1201" s="83"/>
      <c r="EH1201" s="83"/>
      <c r="EI1201" s="83"/>
      <c r="EJ1201" s="83"/>
      <c r="EK1201" s="83"/>
      <c r="EL1201" s="83"/>
      <c r="EM1201" s="83"/>
      <c r="EN1201" s="83"/>
      <c r="EO1201" s="83"/>
      <c r="EP1201" s="83"/>
      <c r="EQ1201" s="83"/>
      <c r="ER1201" s="83"/>
      <c r="ES1201" s="83"/>
      <c r="ET1201" s="83"/>
      <c r="EU1201" s="83"/>
      <c r="EV1201" s="83"/>
      <c r="EW1201" s="83"/>
      <c r="EX1201" s="83"/>
      <c r="EY1201" s="83"/>
      <c r="EZ1201" s="83"/>
      <c r="FA1201" s="83"/>
      <c r="FB1201" s="83"/>
      <c r="FC1201" s="83"/>
      <c r="FD1201" s="83"/>
      <c r="FE1201" s="83"/>
      <c r="FF1201" s="83"/>
      <c r="FG1201" s="83"/>
      <c r="FH1201" s="83"/>
      <c r="FI1201" s="83"/>
      <c r="FJ1201" s="83"/>
      <c r="FK1201" s="83"/>
      <c r="FL1201" s="83"/>
      <c r="FM1201" s="83"/>
      <c r="FN1201" s="83"/>
      <c r="FO1201" s="83"/>
      <c r="FP1201" s="83"/>
      <c r="FQ1201" s="83"/>
      <c r="FR1201" s="83"/>
      <c r="FS1201" s="83"/>
      <c r="FT1201" s="83"/>
      <c r="FU1201" s="83"/>
      <c r="FV1201" s="83"/>
      <c r="FW1201" s="83"/>
      <c r="FX1201" s="83"/>
      <c r="FY1201" s="83"/>
      <c r="FZ1201" s="83"/>
      <c r="GA1201" s="83"/>
      <c r="GB1201" s="83"/>
      <c r="GC1201" s="83"/>
      <c r="GD1201" s="83"/>
      <c r="GE1201" s="83"/>
      <c r="GF1201" s="83"/>
      <c r="GG1201" s="83"/>
      <c r="GH1201" s="83"/>
      <c r="GI1201" s="83"/>
      <c r="GJ1201" s="83"/>
      <c r="GK1201" s="83"/>
      <c r="GL1201" s="83"/>
      <c r="GM1201" s="83"/>
      <c r="GN1201" s="83"/>
      <c r="GO1201" s="83"/>
      <c r="GP1201" s="83"/>
      <c r="GQ1201" s="83"/>
      <c r="GR1201" s="83"/>
      <c r="GS1201" s="83"/>
      <c r="GT1201" s="83"/>
      <c r="GU1201" s="83"/>
      <c r="GV1201" s="83"/>
      <c r="GW1201" s="83"/>
      <c r="GX1201" s="83"/>
      <c r="GY1201" s="83"/>
      <c r="GZ1201" s="83"/>
      <c r="HA1201" s="83"/>
      <c r="HB1201" s="83"/>
      <c r="HC1201" s="83"/>
      <c r="HD1201" s="83"/>
      <c r="HE1201" s="83"/>
      <c r="HF1201" s="83"/>
      <c r="HG1201" s="83"/>
      <c r="HH1201" s="83"/>
      <c r="HI1201" s="83"/>
      <c r="HJ1201" s="83"/>
      <c r="HK1201" s="83"/>
      <c r="HL1201" s="83"/>
      <c r="HM1201" s="83"/>
      <c r="HN1201" s="83"/>
      <c r="HO1201" s="83"/>
      <c r="HP1201" s="83"/>
      <c r="HQ1201" s="83"/>
      <c r="HR1201" s="83"/>
      <c r="HS1201" s="83"/>
      <c r="HT1201" s="83"/>
      <c r="HU1201" s="83"/>
      <c r="HV1201" s="83"/>
      <c r="HW1201" s="83"/>
      <c r="HX1201" s="83"/>
      <c r="HY1201" s="83"/>
      <c r="HZ1201" s="83"/>
      <c r="IA1201" s="83"/>
      <c r="IB1201" s="83"/>
      <c r="IC1201" s="83"/>
      <c r="ID1201" s="83"/>
      <c r="IE1201" s="83"/>
      <c r="IF1201" s="83"/>
      <c r="IG1201" s="83"/>
      <c r="IH1201" s="83"/>
      <c r="II1201" s="83"/>
      <c r="IJ1201" s="83"/>
      <c r="IK1201" s="83"/>
      <c r="IL1201" s="83"/>
      <c r="IM1201" s="83"/>
      <c r="IN1201" s="83"/>
      <c r="IO1201" s="83"/>
      <c r="IP1201" s="83"/>
      <c r="IQ1201" s="83"/>
      <c r="IR1201" s="83"/>
      <c r="IS1201" s="83"/>
      <c r="IT1201" s="83"/>
      <c r="IU1201" s="83"/>
      <c r="IV1201" s="83"/>
      <c r="IW1201" s="83"/>
      <c r="IX1201" s="83"/>
      <c r="IY1201" s="83"/>
      <c r="IZ1201" s="83"/>
      <c r="JA1201" s="83"/>
      <c r="JB1201" s="83"/>
      <c r="JC1201" s="83"/>
      <c r="JD1201" s="83"/>
      <c r="JE1201" s="83"/>
    </row>
    <row r="1202" spans="1:265" s="8" customFormat="1" ht="15" customHeight="1" x14ac:dyDescent="0.2">
      <c r="A1202" s="130"/>
      <c r="B1202" s="131" t="s">
        <v>725</v>
      </c>
      <c r="C1202" s="206"/>
      <c r="D1202" s="337" t="s">
        <v>726</v>
      </c>
      <c r="E1202" s="218"/>
      <c r="F1202" s="1055"/>
      <c r="G1202" s="1056"/>
      <c r="H1202" s="337" t="s">
        <v>650</v>
      </c>
      <c r="I1202" s="337" t="s">
        <v>651</v>
      </c>
      <c r="J1202" s="337"/>
      <c r="K1202" s="393" t="s">
        <v>708</v>
      </c>
      <c r="L1202" s="393"/>
      <c r="M1202" s="1176"/>
      <c r="N1202" s="1176"/>
      <c r="O1202" s="393"/>
      <c r="P1202" s="617"/>
      <c r="Q1202" s="618"/>
      <c r="R1202" s="618"/>
      <c r="S1202" s="618"/>
      <c r="T1202" s="618"/>
      <c r="U1202" s="618"/>
      <c r="V1202" s="618"/>
      <c r="W1202" s="619">
        <v>3</v>
      </c>
      <c r="X1202" s="219"/>
      <c r="Y1202" s="219"/>
      <c r="Z1202" s="112"/>
      <c r="AA1202" s="83"/>
      <c r="AB1202" s="83"/>
      <c r="AC1202" s="83" t="str">
        <f t="shared" ref="AC1202:AC1265" si="29">IF(C1202&lt;&gt;"",SUMIF(D$6:D$1540,D1202,P$6:Q$1540),"")</f>
        <v/>
      </c>
      <c r="AD1202" s="83"/>
      <c r="AE1202" s="83"/>
      <c r="AF1202" s="83"/>
      <c r="AG1202" s="83"/>
      <c r="AH1202" s="83"/>
      <c r="AI1202" s="83"/>
      <c r="AJ1202" s="83"/>
      <c r="AK1202" s="83"/>
      <c r="AL1202" s="83"/>
      <c r="AM1202" s="83"/>
      <c r="AN1202" s="83"/>
      <c r="AO1202" s="83"/>
      <c r="AP1202" s="83"/>
      <c r="AQ1202" s="83"/>
      <c r="AR1202" s="83"/>
      <c r="AS1202" s="83"/>
      <c r="AT1202" s="83"/>
      <c r="AU1202" s="83"/>
      <c r="AV1202" s="83"/>
      <c r="AW1202" s="83"/>
      <c r="AX1202" s="83"/>
      <c r="AY1202" s="83"/>
      <c r="AZ1202" s="83"/>
      <c r="BA1202" s="83"/>
      <c r="BB1202" s="83"/>
      <c r="BC1202" s="83"/>
      <c r="BD1202" s="83"/>
      <c r="BE1202" s="83"/>
      <c r="BF1202" s="83"/>
      <c r="BG1202" s="83"/>
      <c r="BH1202" s="83"/>
      <c r="BI1202" s="83"/>
      <c r="BJ1202" s="83"/>
      <c r="BK1202" s="83"/>
      <c r="BL1202" s="83"/>
      <c r="BM1202" s="83"/>
      <c r="BN1202" s="83"/>
      <c r="BO1202" s="83"/>
      <c r="BP1202" s="83"/>
      <c r="BQ1202" s="83"/>
      <c r="BR1202" s="83"/>
      <c r="BS1202" s="83"/>
      <c r="BT1202" s="83"/>
      <c r="BU1202" s="83"/>
      <c r="BV1202" s="83"/>
      <c r="BW1202" s="83"/>
      <c r="BX1202" s="83"/>
      <c r="BY1202" s="83"/>
      <c r="BZ1202" s="83"/>
      <c r="CA1202" s="83"/>
      <c r="CB1202" s="83"/>
      <c r="CC1202" s="83"/>
      <c r="CD1202" s="83"/>
      <c r="CE1202" s="83"/>
      <c r="CF1202" s="83"/>
      <c r="CG1202" s="83"/>
      <c r="CH1202" s="83"/>
      <c r="CI1202" s="83"/>
      <c r="CJ1202" s="83"/>
      <c r="CK1202" s="83"/>
      <c r="CL1202" s="83"/>
      <c r="CM1202" s="83"/>
      <c r="CN1202" s="83"/>
      <c r="CO1202" s="83"/>
      <c r="CP1202" s="83"/>
      <c r="CQ1202" s="83"/>
      <c r="CR1202" s="83"/>
      <c r="CS1202" s="83"/>
      <c r="CT1202" s="83"/>
      <c r="CU1202" s="83"/>
      <c r="CV1202" s="83"/>
      <c r="CW1202" s="83"/>
      <c r="CX1202" s="83"/>
      <c r="CY1202" s="83"/>
      <c r="CZ1202" s="83"/>
      <c r="DA1202" s="83"/>
      <c r="DB1202" s="83"/>
      <c r="DC1202" s="83"/>
      <c r="DD1202" s="83"/>
      <c r="DE1202" s="83"/>
      <c r="DF1202" s="83"/>
      <c r="DG1202" s="83"/>
      <c r="DH1202" s="83"/>
      <c r="DI1202" s="83"/>
      <c r="DJ1202" s="83"/>
      <c r="DK1202" s="83"/>
      <c r="DL1202" s="83"/>
      <c r="DM1202" s="83"/>
      <c r="DN1202" s="83"/>
      <c r="DO1202" s="83"/>
      <c r="DP1202" s="83"/>
      <c r="DQ1202" s="83"/>
      <c r="DR1202" s="83"/>
      <c r="DS1202" s="83"/>
      <c r="DT1202" s="83"/>
      <c r="DU1202" s="83"/>
      <c r="DV1202" s="83"/>
      <c r="DW1202" s="83"/>
      <c r="DX1202" s="83"/>
      <c r="DY1202" s="83"/>
      <c r="DZ1202" s="83"/>
      <c r="EA1202" s="83"/>
      <c r="EB1202" s="83"/>
      <c r="EC1202" s="83"/>
      <c r="ED1202" s="83"/>
      <c r="EE1202" s="83"/>
      <c r="EF1202" s="83"/>
      <c r="EG1202" s="83"/>
      <c r="EH1202" s="83"/>
      <c r="EI1202" s="83"/>
      <c r="EJ1202" s="83"/>
      <c r="EK1202" s="83"/>
      <c r="EL1202" s="83"/>
      <c r="EM1202" s="83"/>
      <c r="EN1202" s="83"/>
      <c r="EO1202" s="83"/>
      <c r="EP1202" s="83"/>
      <c r="EQ1202" s="83"/>
      <c r="ER1202" s="83"/>
      <c r="ES1202" s="83"/>
      <c r="ET1202" s="83"/>
      <c r="EU1202" s="83"/>
      <c r="EV1202" s="83"/>
      <c r="EW1202" s="83"/>
      <c r="EX1202" s="83"/>
      <c r="EY1202" s="83"/>
      <c r="EZ1202" s="83"/>
      <c r="FA1202" s="83"/>
      <c r="FB1202" s="83"/>
      <c r="FC1202" s="83"/>
      <c r="FD1202" s="83"/>
      <c r="FE1202" s="83"/>
      <c r="FF1202" s="83"/>
      <c r="FG1202" s="83"/>
      <c r="FH1202" s="83"/>
      <c r="FI1202" s="83"/>
      <c r="FJ1202" s="83"/>
      <c r="FK1202" s="83"/>
      <c r="FL1202" s="83"/>
      <c r="FM1202" s="83"/>
      <c r="FN1202" s="83"/>
      <c r="FO1202" s="83"/>
      <c r="FP1202" s="83"/>
      <c r="FQ1202" s="83"/>
      <c r="FR1202" s="83"/>
      <c r="FS1202" s="83"/>
      <c r="FT1202" s="83"/>
      <c r="FU1202" s="83"/>
      <c r="FV1202" s="83"/>
      <c r="FW1202" s="83"/>
      <c r="FX1202" s="83"/>
      <c r="FY1202" s="83"/>
      <c r="FZ1202" s="83"/>
      <c r="GA1202" s="83"/>
      <c r="GB1202" s="83"/>
      <c r="GC1202" s="83"/>
      <c r="GD1202" s="83"/>
      <c r="GE1202" s="83"/>
      <c r="GF1202" s="83"/>
      <c r="GG1202" s="83"/>
      <c r="GH1202" s="83"/>
      <c r="GI1202" s="83"/>
      <c r="GJ1202" s="83"/>
      <c r="GK1202" s="83"/>
      <c r="GL1202" s="83"/>
      <c r="GM1202" s="83"/>
      <c r="GN1202" s="83"/>
      <c r="GO1202" s="83"/>
      <c r="GP1202" s="83"/>
      <c r="GQ1202" s="83"/>
      <c r="GR1202" s="83"/>
      <c r="GS1202" s="83"/>
      <c r="GT1202" s="83"/>
      <c r="GU1202" s="83"/>
      <c r="GV1202" s="83"/>
      <c r="GW1202" s="83"/>
      <c r="GX1202" s="83"/>
      <c r="GY1202" s="83"/>
      <c r="GZ1202" s="83"/>
      <c r="HA1202" s="83"/>
      <c r="HB1202" s="83"/>
      <c r="HC1202" s="83"/>
      <c r="HD1202" s="83"/>
      <c r="HE1202" s="83"/>
      <c r="HF1202" s="83"/>
      <c r="HG1202" s="83"/>
      <c r="HH1202" s="83"/>
      <c r="HI1202" s="83"/>
      <c r="HJ1202" s="83"/>
      <c r="HK1202" s="83"/>
      <c r="HL1202" s="83"/>
      <c r="HM1202" s="83"/>
      <c r="HN1202" s="83"/>
      <c r="HO1202" s="83"/>
      <c r="HP1202" s="83"/>
      <c r="HQ1202" s="83"/>
      <c r="HR1202" s="83"/>
      <c r="HS1202" s="83"/>
      <c r="HT1202" s="83"/>
      <c r="HU1202" s="83"/>
      <c r="HV1202" s="83"/>
      <c r="HW1202" s="83"/>
      <c r="HX1202" s="83"/>
      <c r="HY1202" s="83"/>
      <c r="HZ1202" s="83"/>
      <c r="IA1202" s="83"/>
      <c r="IB1202" s="83"/>
      <c r="IC1202" s="83"/>
      <c r="ID1202" s="83"/>
      <c r="IE1202" s="83"/>
      <c r="IF1202" s="83"/>
      <c r="IG1202" s="83"/>
      <c r="IH1202" s="83"/>
      <c r="II1202" s="83"/>
      <c r="IJ1202" s="83"/>
      <c r="IK1202" s="83"/>
      <c r="IL1202" s="83"/>
      <c r="IM1202" s="83"/>
      <c r="IN1202" s="83"/>
      <c r="IO1202" s="83"/>
      <c r="IP1202" s="83"/>
      <c r="IQ1202" s="83"/>
      <c r="IR1202" s="83"/>
      <c r="IS1202" s="83"/>
      <c r="IT1202" s="83"/>
      <c r="IU1202" s="83"/>
      <c r="IV1202" s="83"/>
      <c r="IW1202" s="83"/>
      <c r="IX1202" s="83"/>
      <c r="IY1202" s="83"/>
      <c r="IZ1202" s="83"/>
      <c r="JA1202" s="83"/>
      <c r="JB1202" s="83"/>
      <c r="JC1202" s="83"/>
      <c r="JD1202" s="83"/>
      <c r="JE1202" s="83"/>
    </row>
    <row r="1203" spans="1:265" s="8" customFormat="1" ht="15" customHeight="1" thickBot="1" x14ac:dyDescent="0.25">
      <c r="A1203" s="161"/>
      <c r="B1203" s="162" t="s">
        <v>725</v>
      </c>
      <c r="C1203" s="209"/>
      <c r="D1203" s="358" t="s">
        <v>726</v>
      </c>
      <c r="E1203" s="225"/>
      <c r="F1203" s="1057"/>
      <c r="G1203" s="1058"/>
      <c r="H1203" s="358" t="s">
        <v>650</v>
      </c>
      <c r="I1203" s="358" t="s">
        <v>651</v>
      </c>
      <c r="J1203" s="358"/>
      <c r="K1203" s="394" t="s">
        <v>1289</v>
      </c>
      <c r="L1203" s="394"/>
      <c r="M1203" s="1177"/>
      <c r="N1203" s="1177"/>
      <c r="O1203" s="394"/>
      <c r="P1203" s="620"/>
      <c r="Q1203" s="621"/>
      <c r="R1203" s="621"/>
      <c r="S1203" s="621"/>
      <c r="T1203" s="621"/>
      <c r="U1203" s="621">
        <v>4</v>
      </c>
      <c r="V1203" s="621"/>
      <c r="W1203" s="622"/>
      <c r="X1203" s="249">
        <f>SUM(P1194:W1203)</f>
        <v>40</v>
      </c>
      <c r="Y1203" s="249">
        <f>X1203</f>
        <v>40</v>
      </c>
      <c r="Z1203" s="112"/>
      <c r="AA1203" s="83"/>
      <c r="AB1203" s="83"/>
      <c r="AC1203" s="83" t="str">
        <f t="shared" si="29"/>
        <v/>
      </c>
      <c r="AD1203" s="83"/>
      <c r="AE1203" s="83"/>
      <c r="AF1203" s="83"/>
      <c r="AG1203" s="83"/>
      <c r="AH1203" s="83"/>
      <c r="AI1203" s="83"/>
      <c r="AJ1203" s="83"/>
      <c r="AK1203" s="83"/>
      <c r="AL1203" s="83"/>
      <c r="AM1203" s="83"/>
      <c r="AN1203" s="83"/>
      <c r="AO1203" s="83"/>
      <c r="AP1203" s="83"/>
      <c r="AQ1203" s="83"/>
      <c r="AR1203" s="83"/>
      <c r="AS1203" s="83"/>
      <c r="AT1203" s="83"/>
      <c r="AU1203" s="83"/>
      <c r="AV1203" s="83"/>
      <c r="AW1203" s="83"/>
      <c r="AX1203" s="83"/>
      <c r="AY1203" s="83"/>
      <c r="AZ1203" s="83"/>
      <c r="BA1203" s="83"/>
      <c r="BB1203" s="83"/>
      <c r="BC1203" s="83"/>
      <c r="BD1203" s="83"/>
      <c r="BE1203" s="83"/>
      <c r="BF1203" s="83"/>
      <c r="BG1203" s="83"/>
      <c r="BH1203" s="83"/>
      <c r="BI1203" s="83"/>
      <c r="BJ1203" s="83"/>
      <c r="BK1203" s="83"/>
      <c r="BL1203" s="83"/>
      <c r="BM1203" s="83"/>
      <c r="BN1203" s="83"/>
      <c r="BO1203" s="83"/>
      <c r="BP1203" s="83"/>
      <c r="BQ1203" s="83"/>
      <c r="BR1203" s="83"/>
      <c r="BS1203" s="83"/>
      <c r="BT1203" s="83"/>
      <c r="BU1203" s="83"/>
      <c r="BV1203" s="83"/>
      <c r="BW1203" s="83"/>
      <c r="BX1203" s="83"/>
      <c r="BY1203" s="83"/>
      <c r="BZ1203" s="83"/>
      <c r="CA1203" s="83"/>
      <c r="CB1203" s="83"/>
      <c r="CC1203" s="83"/>
      <c r="CD1203" s="83"/>
      <c r="CE1203" s="83"/>
      <c r="CF1203" s="83"/>
      <c r="CG1203" s="83"/>
      <c r="CH1203" s="83"/>
      <c r="CI1203" s="83"/>
      <c r="CJ1203" s="83"/>
      <c r="CK1203" s="83"/>
      <c r="CL1203" s="83"/>
      <c r="CM1203" s="83"/>
      <c r="CN1203" s="83"/>
      <c r="CO1203" s="83"/>
      <c r="CP1203" s="83"/>
      <c r="CQ1203" s="83"/>
      <c r="CR1203" s="83"/>
      <c r="CS1203" s="83"/>
      <c r="CT1203" s="83"/>
      <c r="CU1203" s="83"/>
      <c r="CV1203" s="83"/>
      <c r="CW1203" s="83"/>
      <c r="CX1203" s="83"/>
      <c r="CY1203" s="83"/>
      <c r="CZ1203" s="83"/>
      <c r="DA1203" s="83"/>
      <c r="DB1203" s="83"/>
      <c r="DC1203" s="83"/>
      <c r="DD1203" s="83"/>
      <c r="DE1203" s="83"/>
      <c r="DF1203" s="83"/>
      <c r="DG1203" s="83"/>
      <c r="DH1203" s="83"/>
      <c r="DI1203" s="83"/>
      <c r="DJ1203" s="83"/>
      <c r="DK1203" s="83"/>
      <c r="DL1203" s="83"/>
      <c r="DM1203" s="83"/>
      <c r="DN1203" s="83"/>
      <c r="DO1203" s="83"/>
      <c r="DP1203" s="83"/>
      <c r="DQ1203" s="83"/>
      <c r="DR1203" s="83"/>
      <c r="DS1203" s="83"/>
      <c r="DT1203" s="83"/>
      <c r="DU1203" s="83"/>
      <c r="DV1203" s="83"/>
      <c r="DW1203" s="83"/>
      <c r="DX1203" s="83"/>
      <c r="DY1203" s="83"/>
      <c r="DZ1203" s="83"/>
      <c r="EA1203" s="83"/>
      <c r="EB1203" s="83"/>
      <c r="EC1203" s="83"/>
      <c r="ED1203" s="83"/>
      <c r="EE1203" s="83"/>
      <c r="EF1203" s="83"/>
      <c r="EG1203" s="83"/>
      <c r="EH1203" s="83"/>
      <c r="EI1203" s="83"/>
      <c r="EJ1203" s="83"/>
      <c r="EK1203" s="83"/>
      <c r="EL1203" s="83"/>
      <c r="EM1203" s="83"/>
      <c r="EN1203" s="83"/>
      <c r="EO1203" s="83"/>
      <c r="EP1203" s="83"/>
      <c r="EQ1203" s="83"/>
      <c r="ER1203" s="83"/>
      <c r="ES1203" s="83"/>
      <c r="ET1203" s="83"/>
      <c r="EU1203" s="83"/>
      <c r="EV1203" s="83"/>
      <c r="EW1203" s="83"/>
      <c r="EX1203" s="83"/>
      <c r="EY1203" s="83"/>
      <c r="EZ1203" s="83"/>
      <c r="FA1203" s="83"/>
      <c r="FB1203" s="83"/>
      <c r="FC1203" s="83"/>
      <c r="FD1203" s="83"/>
      <c r="FE1203" s="83"/>
      <c r="FF1203" s="83"/>
      <c r="FG1203" s="83"/>
      <c r="FH1203" s="83"/>
      <c r="FI1203" s="83"/>
      <c r="FJ1203" s="83"/>
      <c r="FK1203" s="83"/>
      <c r="FL1203" s="83"/>
      <c r="FM1203" s="83"/>
      <c r="FN1203" s="83"/>
      <c r="FO1203" s="83"/>
      <c r="FP1203" s="83"/>
      <c r="FQ1203" s="83"/>
      <c r="FR1203" s="83"/>
      <c r="FS1203" s="83"/>
      <c r="FT1203" s="83"/>
      <c r="FU1203" s="83"/>
      <c r="FV1203" s="83"/>
      <c r="FW1203" s="83"/>
      <c r="FX1203" s="83"/>
      <c r="FY1203" s="83"/>
      <c r="FZ1203" s="83"/>
      <c r="GA1203" s="83"/>
      <c r="GB1203" s="83"/>
      <c r="GC1203" s="83"/>
      <c r="GD1203" s="83"/>
      <c r="GE1203" s="83"/>
      <c r="GF1203" s="83"/>
      <c r="GG1203" s="83"/>
      <c r="GH1203" s="83"/>
      <c r="GI1203" s="83"/>
      <c r="GJ1203" s="83"/>
      <c r="GK1203" s="83"/>
      <c r="GL1203" s="83"/>
      <c r="GM1203" s="83"/>
      <c r="GN1203" s="83"/>
      <c r="GO1203" s="83"/>
      <c r="GP1203" s="83"/>
      <c r="GQ1203" s="83"/>
      <c r="GR1203" s="83"/>
      <c r="GS1203" s="83"/>
      <c r="GT1203" s="83"/>
      <c r="GU1203" s="83"/>
      <c r="GV1203" s="83"/>
      <c r="GW1203" s="83"/>
      <c r="GX1203" s="83"/>
      <c r="GY1203" s="83"/>
      <c r="GZ1203" s="83"/>
      <c r="HA1203" s="83"/>
      <c r="HB1203" s="83"/>
      <c r="HC1203" s="83"/>
      <c r="HD1203" s="83"/>
      <c r="HE1203" s="83"/>
      <c r="HF1203" s="83"/>
      <c r="HG1203" s="83"/>
      <c r="HH1203" s="83"/>
      <c r="HI1203" s="83"/>
      <c r="HJ1203" s="83"/>
      <c r="HK1203" s="83"/>
      <c r="HL1203" s="83"/>
      <c r="HM1203" s="83"/>
      <c r="HN1203" s="83"/>
      <c r="HO1203" s="83"/>
      <c r="HP1203" s="83"/>
      <c r="HQ1203" s="83"/>
      <c r="HR1203" s="83"/>
      <c r="HS1203" s="83"/>
      <c r="HT1203" s="83"/>
      <c r="HU1203" s="83"/>
      <c r="HV1203" s="83"/>
      <c r="HW1203" s="83"/>
      <c r="HX1203" s="83"/>
      <c r="HY1203" s="83"/>
      <c r="HZ1203" s="83"/>
      <c r="IA1203" s="83"/>
      <c r="IB1203" s="83"/>
      <c r="IC1203" s="83"/>
      <c r="ID1203" s="83"/>
      <c r="IE1203" s="83"/>
      <c r="IF1203" s="83"/>
      <c r="IG1203" s="83"/>
      <c r="IH1203" s="83"/>
      <c r="II1203" s="83"/>
      <c r="IJ1203" s="83"/>
      <c r="IK1203" s="83"/>
      <c r="IL1203" s="83"/>
      <c r="IM1203" s="83"/>
      <c r="IN1203" s="83"/>
      <c r="IO1203" s="83"/>
      <c r="IP1203" s="83"/>
      <c r="IQ1203" s="83"/>
      <c r="IR1203" s="83"/>
      <c r="IS1203" s="83"/>
      <c r="IT1203" s="83"/>
      <c r="IU1203" s="83"/>
      <c r="IV1203" s="83"/>
      <c r="IW1203" s="83"/>
      <c r="IX1203" s="83"/>
      <c r="IY1203" s="83"/>
      <c r="IZ1203" s="83"/>
      <c r="JA1203" s="83"/>
      <c r="JB1203" s="83"/>
      <c r="JC1203" s="83"/>
      <c r="JD1203" s="83"/>
      <c r="JE1203" s="83"/>
    </row>
    <row r="1204" spans="1:265" s="8" customFormat="1" ht="15" customHeight="1" x14ac:dyDescent="0.2">
      <c r="A1204" s="173">
        <f>+A1194+1</f>
        <v>129</v>
      </c>
      <c r="B1204" s="1088" t="s">
        <v>478</v>
      </c>
      <c r="C1204" s="217" t="s">
        <v>35</v>
      </c>
      <c r="D1204" s="350" t="s">
        <v>1043</v>
      </c>
      <c r="E1204" s="215" t="s">
        <v>89</v>
      </c>
      <c r="F1204" s="1042" t="s">
        <v>976</v>
      </c>
      <c r="G1204" s="1043" t="s">
        <v>1044</v>
      </c>
      <c r="H1204" s="350" t="s">
        <v>445</v>
      </c>
      <c r="I1204" s="350" t="s">
        <v>446</v>
      </c>
      <c r="J1204" s="350"/>
      <c r="K1204" s="378" t="s">
        <v>575</v>
      </c>
      <c r="L1204" s="378" t="s">
        <v>614</v>
      </c>
      <c r="M1204" s="1138" t="s">
        <v>451</v>
      </c>
      <c r="N1204" s="1138" t="s">
        <v>24</v>
      </c>
      <c r="O1204" s="378" t="s">
        <v>1379</v>
      </c>
      <c r="P1204" s="623">
        <v>3</v>
      </c>
      <c r="Q1204" s="624"/>
      <c r="R1204" s="624"/>
      <c r="S1204" s="624"/>
      <c r="T1204" s="624"/>
      <c r="U1204" s="624"/>
      <c r="V1204" s="624"/>
      <c r="W1204" s="625"/>
      <c r="X1204" s="216"/>
      <c r="Y1204" s="216"/>
      <c r="Z1204" s="112" t="str">
        <f>C1204</f>
        <v>TC</v>
      </c>
      <c r="AA1204" s="83" t="s">
        <v>1473</v>
      </c>
      <c r="AB1204" s="83" t="s">
        <v>1480</v>
      </c>
      <c r="AC1204" s="83">
        <f t="shared" si="29"/>
        <v>20</v>
      </c>
      <c r="AD1204" s="83"/>
      <c r="AE1204" s="83"/>
      <c r="AF1204" s="83"/>
      <c r="AG1204" s="83"/>
      <c r="AH1204" s="83"/>
      <c r="AI1204" s="83"/>
      <c r="AJ1204" s="83"/>
      <c r="AK1204" s="83"/>
      <c r="AL1204" s="83"/>
      <c r="AM1204" s="83"/>
      <c r="AN1204" s="83"/>
      <c r="AO1204" s="83"/>
      <c r="AP1204" s="83"/>
      <c r="AQ1204" s="83"/>
      <c r="AR1204" s="83"/>
      <c r="AS1204" s="83"/>
      <c r="AT1204" s="83"/>
      <c r="AU1204" s="83"/>
      <c r="AV1204" s="83"/>
      <c r="AW1204" s="83"/>
      <c r="AX1204" s="83"/>
      <c r="AY1204" s="83"/>
      <c r="AZ1204" s="83"/>
      <c r="BA1204" s="83"/>
      <c r="BB1204" s="83"/>
      <c r="BC1204" s="83"/>
      <c r="BD1204" s="83"/>
      <c r="BE1204" s="83"/>
      <c r="BF1204" s="83"/>
      <c r="BG1204" s="83"/>
      <c r="BH1204" s="83"/>
      <c r="BI1204" s="83"/>
      <c r="BJ1204" s="83"/>
      <c r="BK1204" s="83"/>
      <c r="BL1204" s="83"/>
      <c r="BM1204" s="83"/>
      <c r="BN1204" s="83"/>
      <c r="BO1204" s="83"/>
      <c r="BP1204" s="83"/>
      <c r="BQ1204" s="83"/>
      <c r="BR1204" s="83"/>
      <c r="BS1204" s="83"/>
      <c r="BT1204" s="83"/>
      <c r="BU1204" s="83"/>
      <c r="BV1204" s="83"/>
      <c r="BW1204" s="83"/>
      <c r="BX1204" s="83"/>
      <c r="BY1204" s="83"/>
      <c r="BZ1204" s="83"/>
      <c r="CA1204" s="83"/>
      <c r="CB1204" s="83"/>
      <c r="CC1204" s="83"/>
      <c r="CD1204" s="83"/>
      <c r="CE1204" s="83"/>
      <c r="CF1204" s="83"/>
      <c r="CG1204" s="83"/>
      <c r="CH1204" s="83"/>
      <c r="CI1204" s="83"/>
      <c r="CJ1204" s="83"/>
      <c r="CK1204" s="83"/>
      <c r="CL1204" s="83"/>
      <c r="CM1204" s="83"/>
      <c r="CN1204" s="83"/>
      <c r="CO1204" s="83"/>
      <c r="CP1204" s="83"/>
      <c r="CQ1204" s="83"/>
      <c r="CR1204" s="83"/>
      <c r="CS1204" s="83"/>
      <c r="CT1204" s="83"/>
      <c r="CU1204" s="83"/>
      <c r="CV1204" s="83"/>
      <c r="CW1204" s="83"/>
      <c r="CX1204" s="83"/>
      <c r="CY1204" s="83"/>
      <c r="CZ1204" s="83"/>
      <c r="DA1204" s="83"/>
      <c r="DB1204" s="83"/>
      <c r="DC1204" s="83"/>
      <c r="DD1204" s="83"/>
      <c r="DE1204" s="83"/>
      <c r="DF1204" s="83"/>
      <c r="DG1204" s="83"/>
      <c r="DH1204" s="83"/>
      <c r="DI1204" s="83"/>
      <c r="DJ1204" s="83"/>
      <c r="DK1204" s="83"/>
      <c r="DL1204" s="83"/>
      <c r="DM1204" s="83"/>
      <c r="DN1204" s="83"/>
      <c r="DO1204" s="83"/>
      <c r="DP1204" s="83"/>
      <c r="DQ1204" s="83"/>
      <c r="DR1204" s="83"/>
      <c r="DS1204" s="83"/>
      <c r="DT1204" s="83"/>
      <c r="DU1204" s="83"/>
      <c r="DV1204" s="83"/>
      <c r="DW1204" s="83"/>
      <c r="DX1204" s="83"/>
      <c r="DY1204" s="83"/>
      <c r="DZ1204" s="83"/>
      <c r="EA1204" s="83"/>
      <c r="EB1204" s="83"/>
      <c r="EC1204" s="83"/>
      <c r="ED1204" s="83"/>
      <c r="EE1204" s="83"/>
      <c r="EF1204" s="83"/>
      <c r="EG1204" s="83"/>
      <c r="EH1204" s="83"/>
      <c r="EI1204" s="83"/>
      <c r="EJ1204" s="83"/>
      <c r="EK1204" s="83"/>
      <c r="EL1204" s="83"/>
      <c r="EM1204" s="83"/>
      <c r="EN1204" s="83"/>
      <c r="EO1204" s="83"/>
      <c r="EP1204" s="83"/>
      <c r="EQ1204" s="83"/>
      <c r="ER1204" s="83"/>
      <c r="ES1204" s="83"/>
      <c r="ET1204" s="83"/>
      <c r="EU1204" s="83"/>
      <c r="EV1204" s="83"/>
      <c r="EW1204" s="83"/>
      <c r="EX1204" s="83"/>
      <c r="EY1204" s="83"/>
      <c r="EZ1204" s="83"/>
      <c r="FA1204" s="83"/>
      <c r="FB1204" s="83"/>
      <c r="FC1204" s="83"/>
      <c r="FD1204" s="83"/>
      <c r="FE1204" s="83"/>
      <c r="FF1204" s="83"/>
      <c r="FG1204" s="83"/>
      <c r="FH1204" s="83"/>
      <c r="FI1204" s="83"/>
      <c r="FJ1204" s="83"/>
      <c r="FK1204" s="83"/>
      <c r="FL1204" s="83"/>
      <c r="FM1204" s="83"/>
      <c r="FN1204" s="83"/>
      <c r="FO1204" s="83"/>
      <c r="FP1204" s="83"/>
      <c r="FQ1204" s="83"/>
      <c r="FR1204" s="83"/>
      <c r="FS1204" s="83"/>
      <c r="FT1204" s="83"/>
      <c r="FU1204" s="83"/>
      <c r="FV1204" s="83"/>
      <c r="FW1204" s="83"/>
      <c r="FX1204" s="83"/>
      <c r="FY1204" s="83"/>
      <c r="FZ1204" s="83"/>
      <c r="GA1204" s="83"/>
      <c r="GB1204" s="83"/>
      <c r="GC1204" s="83"/>
      <c r="GD1204" s="83"/>
      <c r="GE1204" s="83"/>
      <c r="GF1204" s="83"/>
      <c r="GG1204" s="83"/>
      <c r="GH1204" s="83"/>
      <c r="GI1204" s="83"/>
      <c r="GJ1204" s="83"/>
      <c r="GK1204" s="83"/>
      <c r="GL1204" s="83"/>
      <c r="GM1204" s="83"/>
      <c r="GN1204" s="83"/>
      <c r="GO1204" s="83"/>
      <c r="GP1204" s="83"/>
      <c r="GQ1204" s="83"/>
      <c r="GR1204" s="83"/>
      <c r="GS1204" s="83"/>
      <c r="GT1204" s="83"/>
      <c r="GU1204" s="83"/>
      <c r="GV1204" s="83"/>
      <c r="GW1204" s="83"/>
      <c r="GX1204" s="83"/>
      <c r="GY1204" s="83"/>
      <c r="GZ1204" s="83"/>
      <c r="HA1204" s="83"/>
      <c r="HB1204" s="83"/>
      <c r="HC1204" s="83"/>
      <c r="HD1204" s="83"/>
      <c r="HE1204" s="83"/>
      <c r="HF1204" s="83"/>
      <c r="HG1204" s="83"/>
      <c r="HH1204" s="83"/>
      <c r="HI1204" s="83"/>
      <c r="HJ1204" s="83"/>
      <c r="HK1204" s="83"/>
      <c r="HL1204" s="83"/>
      <c r="HM1204" s="83"/>
      <c r="HN1204" s="83"/>
      <c r="HO1204" s="83"/>
      <c r="HP1204" s="83"/>
      <c r="HQ1204" s="83"/>
      <c r="HR1204" s="83"/>
      <c r="HS1204" s="83"/>
      <c r="HT1204" s="83"/>
      <c r="HU1204" s="83"/>
      <c r="HV1204" s="83"/>
      <c r="HW1204" s="83"/>
      <c r="HX1204" s="83"/>
      <c r="HY1204" s="83"/>
      <c r="HZ1204" s="83"/>
      <c r="IA1204" s="83"/>
      <c r="IB1204" s="83"/>
      <c r="IC1204" s="83"/>
      <c r="ID1204" s="83"/>
      <c r="IE1204" s="83"/>
      <c r="IF1204" s="83"/>
      <c r="IG1204" s="83"/>
      <c r="IH1204" s="83"/>
      <c r="II1204" s="83"/>
      <c r="IJ1204" s="83"/>
      <c r="IK1204" s="83"/>
      <c r="IL1204" s="83"/>
      <c r="IM1204" s="83"/>
      <c r="IN1204" s="83"/>
      <c r="IO1204" s="83"/>
      <c r="IP1204" s="83"/>
      <c r="IQ1204" s="83"/>
      <c r="IR1204" s="83"/>
      <c r="IS1204" s="83"/>
      <c r="IT1204" s="83"/>
      <c r="IU1204" s="83"/>
      <c r="IV1204" s="83"/>
      <c r="IW1204" s="83"/>
      <c r="IX1204" s="83"/>
      <c r="IY1204" s="83"/>
      <c r="IZ1204" s="83"/>
      <c r="JA1204" s="83"/>
      <c r="JB1204" s="83"/>
      <c r="JC1204" s="83"/>
      <c r="JD1204" s="83"/>
      <c r="JE1204" s="83"/>
    </row>
    <row r="1205" spans="1:265" s="8" customFormat="1" ht="15" customHeight="1" x14ac:dyDescent="0.2">
      <c r="A1205" s="173"/>
      <c r="B1205" s="131" t="s">
        <v>478</v>
      </c>
      <c r="C1205" s="217"/>
      <c r="D1205" s="329" t="s">
        <v>1043</v>
      </c>
      <c r="E1205" s="117"/>
      <c r="F1205" s="1044"/>
      <c r="G1205" s="1045"/>
      <c r="H1205" s="329" t="s">
        <v>445</v>
      </c>
      <c r="I1205" s="329" t="s">
        <v>446</v>
      </c>
      <c r="J1205" s="329"/>
      <c r="K1205" s="379" t="s">
        <v>575</v>
      </c>
      <c r="L1205" s="379" t="s">
        <v>614</v>
      </c>
      <c r="M1205" s="1139">
        <v>5</v>
      </c>
      <c r="N1205" s="1139" t="s">
        <v>101</v>
      </c>
      <c r="O1205" s="379" t="s">
        <v>625</v>
      </c>
      <c r="P1205" s="626">
        <v>3</v>
      </c>
      <c r="Q1205" s="627"/>
      <c r="R1205" s="627"/>
      <c r="S1205" s="627"/>
      <c r="T1205" s="627"/>
      <c r="U1205" s="627"/>
      <c r="V1205" s="627"/>
      <c r="W1205" s="628"/>
      <c r="X1205" s="219"/>
      <c r="Y1205" s="219"/>
      <c r="Z1205" s="112"/>
      <c r="AA1205" s="83"/>
      <c r="AB1205" s="83"/>
      <c r="AC1205" s="83" t="str">
        <f t="shared" si="29"/>
        <v/>
      </c>
      <c r="AD1205" s="83"/>
      <c r="AE1205" s="83"/>
      <c r="AF1205" s="83"/>
      <c r="AG1205" s="83"/>
      <c r="AH1205" s="83"/>
      <c r="AI1205" s="83"/>
      <c r="AJ1205" s="83"/>
      <c r="AK1205" s="83"/>
      <c r="AL1205" s="83"/>
      <c r="AM1205" s="83"/>
      <c r="AN1205" s="83"/>
      <c r="AO1205" s="83"/>
      <c r="AP1205" s="83"/>
      <c r="AQ1205" s="83"/>
      <c r="AR1205" s="83"/>
      <c r="AS1205" s="83"/>
      <c r="AT1205" s="83"/>
      <c r="AU1205" s="83"/>
      <c r="AV1205" s="83"/>
      <c r="AW1205" s="83"/>
      <c r="AX1205" s="83"/>
      <c r="AY1205" s="83"/>
      <c r="AZ1205" s="83"/>
      <c r="BA1205" s="83"/>
      <c r="BB1205" s="83"/>
      <c r="BC1205" s="83"/>
      <c r="BD1205" s="83"/>
      <c r="BE1205" s="83"/>
      <c r="BF1205" s="83"/>
      <c r="BG1205" s="83"/>
      <c r="BH1205" s="83"/>
      <c r="BI1205" s="83"/>
      <c r="BJ1205" s="83"/>
      <c r="BK1205" s="83"/>
      <c r="BL1205" s="83"/>
      <c r="BM1205" s="83"/>
      <c r="BN1205" s="83"/>
      <c r="BO1205" s="83"/>
      <c r="BP1205" s="83"/>
      <c r="BQ1205" s="83"/>
      <c r="BR1205" s="83"/>
      <c r="BS1205" s="83"/>
      <c r="BT1205" s="83"/>
      <c r="BU1205" s="83"/>
      <c r="BV1205" s="83"/>
      <c r="BW1205" s="83"/>
      <c r="BX1205" s="83"/>
      <c r="BY1205" s="83"/>
      <c r="BZ1205" s="83"/>
      <c r="CA1205" s="83"/>
      <c r="CB1205" s="83"/>
      <c r="CC1205" s="83"/>
      <c r="CD1205" s="83"/>
      <c r="CE1205" s="83"/>
      <c r="CF1205" s="83"/>
      <c r="CG1205" s="83"/>
      <c r="CH1205" s="83"/>
      <c r="CI1205" s="83"/>
      <c r="CJ1205" s="83"/>
      <c r="CK1205" s="83"/>
      <c r="CL1205" s="83"/>
      <c r="CM1205" s="83"/>
      <c r="CN1205" s="83"/>
      <c r="CO1205" s="83"/>
      <c r="CP1205" s="83"/>
      <c r="CQ1205" s="83"/>
      <c r="CR1205" s="83"/>
      <c r="CS1205" s="83"/>
      <c r="CT1205" s="83"/>
      <c r="CU1205" s="83"/>
      <c r="CV1205" s="83"/>
      <c r="CW1205" s="83"/>
      <c r="CX1205" s="83"/>
      <c r="CY1205" s="83"/>
      <c r="CZ1205" s="83"/>
      <c r="DA1205" s="83"/>
      <c r="DB1205" s="83"/>
      <c r="DC1205" s="83"/>
      <c r="DD1205" s="83"/>
      <c r="DE1205" s="83"/>
      <c r="DF1205" s="83"/>
      <c r="DG1205" s="83"/>
      <c r="DH1205" s="83"/>
      <c r="DI1205" s="83"/>
      <c r="DJ1205" s="83"/>
      <c r="DK1205" s="83"/>
      <c r="DL1205" s="83"/>
      <c r="DM1205" s="83"/>
      <c r="DN1205" s="83"/>
      <c r="DO1205" s="83"/>
      <c r="DP1205" s="83"/>
      <c r="DQ1205" s="83"/>
      <c r="DR1205" s="83"/>
      <c r="DS1205" s="83"/>
      <c r="DT1205" s="83"/>
      <c r="DU1205" s="83"/>
      <c r="DV1205" s="83"/>
      <c r="DW1205" s="83"/>
      <c r="DX1205" s="83"/>
      <c r="DY1205" s="83"/>
      <c r="DZ1205" s="83"/>
      <c r="EA1205" s="83"/>
      <c r="EB1205" s="83"/>
      <c r="EC1205" s="83"/>
      <c r="ED1205" s="83"/>
      <c r="EE1205" s="83"/>
      <c r="EF1205" s="83"/>
      <c r="EG1205" s="83"/>
      <c r="EH1205" s="83"/>
      <c r="EI1205" s="83"/>
      <c r="EJ1205" s="83"/>
      <c r="EK1205" s="83"/>
      <c r="EL1205" s="83"/>
      <c r="EM1205" s="83"/>
      <c r="EN1205" s="83"/>
      <c r="EO1205" s="83"/>
      <c r="EP1205" s="83"/>
      <c r="EQ1205" s="83"/>
      <c r="ER1205" s="83"/>
      <c r="ES1205" s="83"/>
      <c r="ET1205" s="83"/>
      <c r="EU1205" s="83"/>
      <c r="EV1205" s="83"/>
      <c r="EW1205" s="83"/>
      <c r="EX1205" s="83"/>
      <c r="EY1205" s="83"/>
      <c r="EZ1205" s="83"/>
      <c r="FA1205" s="83"/>
      <c r="FB1205" s="83"/>
      <c r="FC1205" s="83"/>
      <c r="FD1205" s="83"/>
      <c r="FE1205" s="83"/>
      <c r="FF1205" s="83"/>
      <c r="FG1205" s="83"/>
      <c r="FH1205" s="83"/>
      <c r="FI1205" s="83"/>
      <c r="FJ1205" s="83"/>
      <c r="FK1205" s="83"/>
      <c r="FL1205" s="83"/>
      <c r="FM1205" s="83"/>
      <c r="FN1205" s="83"/>
      <c r="FO1205" s="83"/>
      <c r="FP1205" s="83"/>
      <c r="FQ1205" s="83"/>
      <c r="FR1205" s="83"/>
      <c r="FS1205" s="83"/>
      <c r="FT1205" s="83"/>
      <c r="FU1205" s="83"/>
      <c r="FV1205" s="83"/>
      <c r="FW1205" s="83"/>
      <c r="FX1205" s="83"/>
      <c r="FY1205" s="83"/>
      <c r="FZ1205" s="83"/>
      <c r="GA1205" s="83"/>
      <c r="GB1205" s="83"/>
      <c r="GC1205" s="83"/>
      <c r="GD1205" s="83"/>
      <c r="GE1205" s="83"/>
      <c r="GF1205" s="83"/>
      <c r="GG1205" s="83"/>
      <c r="GH1205" s="83"/>
      <c r="GI1205" s="83"/>
      <c r="GJ1205" s="83"/>
      <c r="GK1205" s="83"/>
      <c r="GL1205" s="83"/>
      <c r="GM1205" s="83"/>
      <c r="GN1205" s="83"/>
      <c r="GO1205" s="83"/>
      <c r="GP1205" s="83"/>
      <c r="GQ1205" s="83"/>
      <c r="GR1205" s="83"/>
      <c r="GS1205" s="83"/>
      <c r="GT1205" s="83"/>
      <c r="GU1205" s="83"/>
      <c r="GV1205" s="83"/>
      <c r="GW1205" s="83"/>
      <c r="GX1205" s="83"/>
      <c r="GY1205" s="83"/>
      <c r="GZ1205" s="83"/>
      <c r="HA1205" s="83"/>
      <c r="HB1205" s="83"/>
      <c r="HC1205" s="83"/>
      <c r="HD1205" s="83"/>
      <c r="HE1205" s="83"/>
      <c r="HF1205" s="83"/>
      <c r="HG1205" s="83"/>
      <c r="HH1205" s="83"/>
      <c r="HI1205" s="83"/>
      <c r="HJ1205" s="83"/>
      <c r="HK1205" s="83"/>
      <c r="HL1205" s="83"/>
      <c r="HM1205" s="83"/>
      <c r="HN1205" s="83"/>
      <c r="HO1205" s="83"/>
      <c r="HP1205" s="83"/>
      <c r="HQ1205" s="83"/>
      <c r="HR1205" s="83"/>
      <c r="HS1205" s="83"/>
      <c r="HT1205" s="83"/>
      <c r="HU1205" s="83"/>
      <c r="HV1205" s="83"/>
      <c r="HW1205" s="83"/>
      <c r="HX1205" s="83"/>
      <c r="HY1205" s="83"/>
      <c r="HZ1205" s="83"/>
      <c r="IA1205" s="83"/>
      <c r="IB1205" s="83"/>
      <c r="IC1205" s="83"/>
      <c r="ID1205" s="83"/>
      <c r="IE1205" s="83"/>
      <c r="IF1205" s="83"/>
      <c r="IG1205" s="83"/>
      <c r="IH1205" s="83"/>
      <c r="II1205" s="83"/>
      <c r="IJ1205" s="83"/>
      <c r="IK1205" s="83"/>
      <c r="IL1205" s="83"/>
      <c r="IM1205" s="83"/>
      <c r="IN1205" s="83"/>
      <c r="IO1205" s="83"/>
      <c r="IP1205" s="83"/>
      <c r="IQ1205" s="83"/>
      <c r="IR1205" s="83"/>
      <c r="IS1205" s="83"/>
      <c r="IT1205" s="83"/>
      <c r="IU1205" s="83"/>
      <c r="IV1205" s="83"/>
      <c r="IW1205" s="83"/>
      <c r="IX1205" s="83"/>
      <c r="IY1205" s="83"/>
      <c r="IZ1205" s="83"/>
      <c r="JA1205" s="83"/>
      <c r="JB1205" s="83"/>
      <c r="JC1205" s="83"/>
      <c r="JD1205" s="83"/>
      <c r="JE1205" s="83"/>
    </row>
    <row r="1206" spans="1:265" s="8" customFormat="1" ht="15" customHeight="1" x14ac:dyDescent="0.2">
      <c r="A1206" s="173"/>
      <c r="B1206" s="131" t="s">
        <v>478</v>
      </c>
      <c r="C1206" s="217"/>
      <c r="D1206" s="329" t="s">
        <v>1043</v>
      </c>
      <c r="E1206" s="117"/>
      <c r="F1206" s="1044"/>
      <c r="G1206" s="1045"/>
      <c r="H1206" s="329" t="s">
        <v>445</v>
      </c>
      <c r="I1206" s="329" t="s">
        <v>446</v>
      </c>
      <c r="J1206" s="329"/>
      <c r="K1206" s="379" t="s">
        <v>576</v>
      </c>
      <c r="L1206" s="379" t="s">
        <v>614</v>
      </c>
      <c r="M1206" s="1139" t="s">
        <v>451</v>
      </c>
      <c r="N1206" s="1139" t="s">
        <v>24</v>
      </c>
      <c r="O1206" s="379" t="s">
        <v>626</v>
      </c>
      <c r="P1206" s="626">
        <v>4</v>
      </c>
      <c r="Q1206" s="627"/>
      <c r="R1206" s="627"/>
      <c r="S1206" s="627"/>
      <c r="T1206" s="627"/>
      <c r="U1206" s="627"/>
      <c r="V1206" s="627"/>
      <c r="W1206" s="628"/>
      <c r="X1206" s="219"/>
      <c r="Y1206" s="219"/>
      <c r="Z1206" s="112"/>
      <c r="AA1206" s="83"/>
      <c r="AB1206" s="83"/>
      <c r="AC1206" s="83" t="str">
        <f t="shared" si="29"/>
        <v/>
      </c>
      <c r="AD1206" s="83"/>
      <c r="AE1206" s="83"/>
      <c r="AF1206" s="83"/>
      <c r="AG1206" s="83"/>
      <c r="AH1206" s="83"/>
      <c r="AI1206" s="83"/>
      <c r="AJ1206" s="83"/>
      <c r="AK1206" s="83"/>
      <c r="AL1206" s="83"/>
      <c r="AM1206" s="83"/>
      <c r="AN1206" s="83"/>
      <c r="AO1206" s="83"/>
      <c r="AP1206" s="83"/>
      <c r="AQ1206" s="83"/>
      <c r="AR1206" s="83"/>
      <c r="AS1206" s="83"/>
      <c r="AT1206" s="83"/>
      <c r="AU1206" s="83"/>
      <c r="AV1206" s="83"/>
      <c r="AW1206" s="83"/>
      <c r="AX1206" s="83"/>
      <c r="AY1206" s="83"/>
      <c r="AZ1206" s="83"/>
      <c r="BA1206" s="83"/>
      <c r="BB1206" s="83"/>
      <c r="BC1206" s="83"/>
      <c r="BD1206" s="83"/>
      <c r="BE1206" s="83"/>
      <c r="BF1206" s="83"/>
      <c r="BG1206" s="83"/>
      <c r="BH1206" s="83"/>
      <c r="BI1206" s="83"/>
      <c r="BJ1206" s="83"/>
      <c r="BK1206" s="83"/>
      <c r="BL1206" s="83"/>
      <c r="BM1206" s="83"/>
      <c r="BN1206" s="83"/>
      <c r="BO1206" s="83"/>
      <c r="BP1206" s="83"/>
      <c r="BQ1206" s="83"/>
      <c r="BR1206" s="83"/>
      <c r="BS1206" s="83"/>
      <c r="BT1206" s="83"/>
      <c r="BU1206" s="83"/>
      <c r="BV1206" s="83"/>
      <c r="BW1206" s="83"/>
      <c r="BX1206" s="83"/>
      <c r="BY1206" s="83"/>
      <c r="BZ1206" s="83"/>
      <c r="CA1206" s="83"/>
      <c r="CB1206" s="83"/>
      <c r="CC1206" s="83"/>
      <c r="CD1206" s="83"/>
      <c r="CE1206" s="83"/>
      <c r="CF1206" s="83"/>
      <c r="CG1206" s="83"/>
      <c r="CH1206" s="83"/>
      <c r="CI1206" s="83"/>
      <c r="CJ1206" s="83"/>
      <c r="CK1206" s="83"/>
      <c r="CL1206" s="83"/>
      <c r="CM1206" s="83"/>
      <c r="CN1206" s="83"/>
      <c r="CO1206" s="83"/>
      <c r="CP1206" s="83"/>
      <c r="CQ1206" s="83"/>
      <c r="CR1206" s="83"/>
      <c r="CS1206" s="83"/>
      <c r="CT1206" s="83"/>
      <c r="CU1206" s="83"/>
      <c r="CV1206" s="83"/>
      <c r="CW1206" s="83"/>
      <c r="CX1206" s="83"/>
      <c r="CY1206" s="83"/>
      <c r="CZ1206" s="83"/>
      <c r="DA1206" s="83"/>
      <c r="DB1206" s="83"/>
      <c r="DC1206" s="83"/>
      <c r="DD1206" s="83"/>
      <c r="DE1206" s="83"/>
      <c r="DF1206" s="83"/>
      <c r="DG1206" s="83"/>
      <c r="DH1206" s="83"/>
      <c r="DI1206" s="83"/>
      <c r="DJ1206" s="83"/>
      <c r="DK1206" s="83"/>
      <c r="DL1206" s="83"/>
      <c r="DM1206" s="83"/>
      <c r="DN1206" s="83"/>
      <c r="DO1206" s="83"/>
      <c r="DP1206" s="83"/>
      <c r="DQ1206" s="83"/>
      <c r="DR1206" s="83"/>
      <c r="DS1206" s="83"/>
      <c r="DT1206" s="83"/>
      <c r="DU1206" s="83"/>
      <c r="DV1206" s="83"/>
      <c r="DW1206" s="83"/>
      <c r="DX1206" s="83"/>
      <c r="DY1206" s="83"/>
      <c r="DZ1206" s="83"/>
      <c r="EA1206" s="83"/>
      <c r="EB1206" s="83"/>
      <c r="EC1206" s="83"/>
      <c r="ED1206" s="83"/>
      <c r="EE1206" s="83"/>
      <c r="EF1206" s="83"/>
      <c r="EG1206" s="83"/>
      <c r="EH1206" s="83"/>
      <c r="EI1206" s="83"/>
      <c r="EJ1206" s="83"/>
      <c r="EK1206" s="83"/>
      <c r="EL1206" s="83"/>
      <c r="EM1206" s="83"/>
      <c r="EN1206" s="83"/>
      <c r="EO1206" s="83"/>
      <c r="EP1206" s="83"/>
      <c r="EQ1206" s="83"/>
      <c r="ER1206" s="83"/>
      <c r="ES1206" s="83"/>
      <c r="ET1206" s="83"/>
      <c r="EU1206" s="83"/>
      <c r="EV1206" s="83"/>
      <c r="EW1206" s="83"/>
      <c r="EX1206" s="83"/>
      <c r="EY1206" s="83"/>
      <c r="EZ1206" s="83"/>
      <c r="FA1206" s="83"/>
      <c r="FB1206" s="83"/>
      <c r="FC1206" s="83"/>
      <c r="FD1206" s="83"/>
      <c r="FE1206" s="83"/>
      <c r="FF1206" s="83"/>
      <c r="FG1206" s="83"/>
      <c r="FH1206" s="83"/>
      <c r="FI1206" s="83"/>
      <c r="FJ1206" s="83"/>
      <c r="FK1206" s="83"/>
      <c r="FL1206" s="83"/>
      <c r="FM1206" s="83"/>
      <c r="FN1206" s="83"/>
      <c r="FO1206" s="83"/>
      <c r="FP1206" s="83"/>
      <c r="FQ1206" s="83"/>
      <c r="FR1206" s="83"/>
      <c r="FS1206" s="83"/>
      <c r="FT1206" s="83"/>
      <c r="FU1206" s="83"/>
      <c r="FV1206" s="83"/>
      <c r="FW1206" s="83"/>
      <c r="FX1206" s="83"/>
      <c r="FY1206" s="83"/>
      <c r="FZ1206" s="83"/>
      <c r="GA1206" s="83"/>
      <c r="GB1206" s="83"/>
      <c r="GC1206" s="83"/>
      <c r="GD1206" s="83"/>
      <c r="GE1206" s="83"/>
      <c r="GF1206" s="83"/>
      <c r="GG1206" s="83"/>
      <c r="GH1206" s="83"/>
      <c r="GI1206" s="83"/>
      <c r="GJ1206" s="83"/>
      <c r="GK1206" s="83"/>
      <c r="GL1206" s="83"/>
      <c r="GM1206" s="83"/>
      <c r="GN1206" s="83"/>
      <c r="GO1206" s="83"/>
      <c r="GP1206" s="83"/>
      <c r="GQ1206" s="83"/>
      <c r="GR1206" s="83"/>
      <c r="GS1206" s="83"/>
      <c r="GT1206" s="83"/>
      <c r="GU1206" s="83"/>
      <c r="GV1206" s="83"/>
      <c r="GW1206" s="83"/>
      <c r="GX1206" s="83"/>
      <c r="GY1206" s="83"/>
      <c r="GZ1206" s="83"/>
      <c r="HA1206" s="83"/>
      <c r="HB1206" s="83"/>
      <c r="HC1206" s="83"/>
      <c r="HD1206" s="83"/>
      <c r="HE1206" s="83"/>
      <c r="HF1206" s="83"/>
      <c r="HG1206" s="83"/>
      <c r="HH1206" s="83"/>
      <c r="HI1206" s="83"/>
      <c r="HJ1206" s="83"/>
      <c r="HK1206" s="83"/>
      <c r="HL1206" s="83"/>
      <c r="HM1206" s="83"/>
      <c r="HN1206" s="83"/>
      <c r="HO1206" s="83"/>
      <c r="HP1206" s="83"/>
      <c r="HQ1206" s="83"/>
      <c r="HR1206" s="83"/>
      <c r="HS1206" s="83"/>
      <c r="HT1206" s="83"/>
      <c r="HU1206" s="83"/>
      <c r="HV1206" s="83"/>
      <c r="HW1206" s="83"/>
      <c r="HX1206" s="83"/>
      <c r="HY1206" s="83"/>
      <c r="HZ1206" s="83"/>
      <c r="IA1206" s="83"/>
      <c r="IB1206" s="83"/>
      <c r="IC1206" s="83"/>
      <c r="ID1206" s="83"/>
      <c r="IE1206" s="83"/>
      <c r="IF1206" s="83"/>
      <c r="IG1206" s="83"/>
      <c r="IH1206" s="83"/>
      <c r="II1206" s="83"/>
      <c r="IJ1206" s="83"/>
      <c r="IK1206" s="83"/>
      <c r="IL1206" s="83"/>
      <c r="IM1206" s="83"/>
      <c r="IN1206" s="83"/>
      <c r="IO1206" s="83"/>
      <c r="IP1206" s="83"/>
      <c r="IQ1206" s="83"/>
      <c r="IR1206" s="83"/>
      <c r="IS1206" s="83"/>
      <c r="IT1206" s="83"/>
      <c r="IU1206" s="83"/>
      <c r="IV1206" s="83"/>
      <c r="IW1206" s="83"/>
      <c r="IX1206" s="83"/>
      <c r="IY1206" s="83"/>
      <c r="IZ1206" s="83"/>
      <c r="JA1206" s="83"/>
      <c r="JB1206" s="83"/>
      <c r="JC1206" s="83"/>
      <c r="JD1206" s="83"/>
      <c r="JE1206" s="83"/>
    </row>
    <row r="1207" spans="1:265" s="8" customFormat="1" ht="15" customHeight="1" x14ac:dyDescent="0.2">
      <c r="A1207" s="173"/>
      <c r="B1207" s="131" t="s">
        <v>478</v>
      </c>
      <c r="C1207" s="217"/>
      <c r="D1207" s="329" t="s">
        <v>1043</v>
      </c>
      <c r="E1207" s="117"/>
      <c r="F1207" s="1044"/>
      <c r="G1207" s="1045"/>
      <c r="H1207" s="329" t="s">
        <v>445</v>
      </c>
      <c r="I1207" s="329" t="s">
        <v>446</v>
      </c>
      <c r="J1207" s="329"/>
      <c r="K1207" s="379" t="s">
        <v>576</v>
      </c>
      <c r="L1207" s="379" t="s">
        <v>614</v>
      </c>
      <c r="M1207" s="1139" t="s">
        <v>451</v>
      </c>
      <c r="N1207" s="1139" t="s">
        <v>101</v>
      </c>
      <c r="O1207" s="379" t="s">
        <v>626</v>
      </c>
      <c r="P1207" s="626">
        <v>4</v>
      </c>
      <c r="Q1207" s="627"/>
      <c r="R1207" s="627"/>
      <c r="S1207" s="627"/>
      <c r="T1207" s="627"/>
      <c r="U1207" s="627"/>
      <c r="V1207" s="627"/>
      <c r="W1207" s="628"/>
      <c r="X1207" s="219"/>
      <c r="Y1207" s="219"/>
      <c r="Z1207" s="112"/>
      <c r="AA1207" s="83"/>
      <c r="AB1207" s="83"/>
      <c r="AC1207" s="83" t="str">
        <f t="shared" si="29"/>
        <v/>
      </c>
      <c r="AD1207" s="83"/>
      <c r="AE1207" s="83"/>
      <c r="AF1207" s="83"/>
      <c r="AG1207" s="83"/>
      <c r="AH1207" s="83"/>
      <c r="AI1207" s="83"/>
      <c r="AJ1207" s="83"/>
      <c r="AK1207" s="83"/>
      <c r="AL1207" s="83"/>
      <c r="AM1207" s="83"/>
      <c r="AN1207" s="83"/>
      <c r="AO1207" s="83"/>
      <c r="AP1207" s="83"/>
      <c r="AQ1207" s="83"/>
      <c r="AR1207" s="83"/>
      <c r="AS1207" s="83"/>
      <c r="AT1207" s="83"/>
      <c r="AU1207" s="83"/>
      <c r="AV1207" s="83"/>
      <c r="AW1207" s="83"/>
      <c r="AX1207" s="83"/>
      <c r="AY1207" s="83"/>
      <c r="AZ1207" s="83"/>
      <c r="BA1207" s="83"/>
      <c r="BB1207" s="83"/>
      <c r="BC1207" s="83"/>
      <c r="BD1207" s="83"/>
      <c r="BE1207" s="83"/>
      <c r="BF1207" s="83"/>
      <c r="BG1207" s="83"/>
      <c r="BH1207" s="83"/>
      <c r="BI1207" s="83"/>
      <c r="BJ1207" s="83"/>
      <c r="BK1207" s="83"/>
      <c r="BL1207" s="83"/>
      <c r="BM1207" s="83"/>
      <c r="BN1207" s="83"/>
      <c r="BO1207" s="83"/>
      <c r="BP1207" s="83"/>
      <c r="BQ1207" s="83"/>
      <c r="BR1207" s="83"/>
      <c r="BS1207" s="83"/>
      <c r="BT1207" s="83"/>
      <c r="BU1207" s="83"/>
      <c r="BV1207" s="83"/>
      <c r="BW1207" s="83"/>
      <c r="BX1207" s="83"/>
      <c r="BY1207" s="83"/>
      <c r="BZ1207" s="83"/>
      <c r="CA1207" s="83"/>
      <c r="CB1207" s="83"/>
      <c r="CC1207" s="83"/>
      <c r="CD1207" s="83"/>
      <c r="CE1207" s="83"/>
      <c r="CF1207" s="83"/>
      <c r="CG1207" s="83"/>
      <c r="CH1207" s="83"/>
      <c r="CI1207" s="83"/>
      <c r="CJ1207" s="83"/>
      <c r="CK1207" s="83"/>
      <c r="CL1207" s="83"/>
      <c r="CM1207" s="83"/>
      <c r="CN1207" s="83"/>
      <c r="CO1207" s="83"/>
      <c r="CP1207" s="83"/>
      <c r="CQ1207" s="83"/>
      <c r="CR1207" s="83"/>
      <c r="CS1207" s="83"/>
      <c r="CT1207" s="83"/>
      <c r="CU1207" s="83"/>
      <c r="CV1207" s="83"/>
      <c r="CW1207" s="83"/>
      <c r="CX1207" s="83"/>
      <c r="CY1207" s="83"/>
      <c r="CZ1207" s="83"/>
      <c r="DA1207" s="83"/>
      <c r="DB1207" s="83"/>
      <c r="DC1207" s="83"/>
      <c r="DD1207" s="83"/>
      <c r="DE1207" s="83"/>
      <c r="DF1207" s="83"/>
      <c r="DG1207" s="83"/>
      <c r="DH1207" s="83"/>
      <c r="DI1207" s="83"/>
      <c r="DJ1207" s="83"/>
      <c r="DK1207" s="83"/>
      <c r="DL1207" s="83"/>
      <c r="DM1207" s="83"/>
      <c r="DN1207" s="83"/>
      <c r="DO1207" s="83"/>
      <c r="DP1207" s="83"/>
      <c r="DQ1207" s="83"/>
      <c r="DR1207" s="83"/>
      <c r="DS1207" s="83"/>
      <c r="DT1207" s="83"/>
      <c r="DU1207" s="83"/>
      <c r="DV1207" s="83"/>
      <c r="DW1207" s="83"/>
      <c r="DX1207" s="83"/>
      <c r="DY1207" s="83"/>
      <c r="DZ1207" s="83"/>
      <c r="EA1207" s="83"/>
      <c r="EB1207" s="83"/>
      <c r="EC1207" s="83"/>
      <c r="ED1207" s="83"/>
      <c r="EE1207" s="83"/>
      <c r="EF1207" s="83"/>
      <c r="EG1207" s="83"/>
      <c r="EH1207" s="83"/>
      <c r="EI1207" s="83"/>
      <c r="EJ1207" s="83"/>
      <c r="EK1207" s="83"/>
      <c r="EL1207" s="83"/>
      <c r="EM1207" s="83"/>
      <c r="EN1207" s="83"/>
      <c r="EO1207" s="83"/>
      <c r="EP1207" s="83"/>
      <c r="EQ1207" s="83"/>
      <c r="ER1207" s="83"/>
      <c r="ES1207" s="83"/>
      <c r="ET1207" s="83"/>
      <c r="EU1207" s="83"/>
      <c r="EV1207" s="83"/>
      <c r="EW1207" s="83"/>
      <c r="EX1207" s="83"/>
      <c r="EY1207" s="83"/>
      <c r="EZ1207" s="83"/>
      <c r="FA1207" s="83"/>
      <c r="FB1207" s="83"/>
      <c r="FC1207" s="83"/>
      <c r="FD1207" s="83"/>
      <c r="FE1207" s="83"/>
      <c r="FF1207" s="83"/>
      <c r="FG1207" s="83"/>
      <c r="FH1207" s="83"/>
      <c r="FI1207" s="83"/>
      <c r="FJ1207" s="83"/>
      <c r="FK1207" s="83"/>
      <c r="FL1207" s="83"/>
      <c r="FM1207" s="83"/>
      <c r="FN1207" s="83"/>
      <c r="FO1207" s="83"/>
      <c r="FP1207" s="83"/>
      <c r="FQ1207" s="83"/>
      <c r="FR1207" s="83"/>
      <c r="FS1207" s="83"/>
      <c r="FT1207" s="83"/>
      <c r="FU1207" s="83"/>
      <c r="FV1207" s="83"/>
      <c r="FW1207" s="83"/>
      <c r="FX1207" s="83"/>
      <c r="FY1207" s="83"/>
      <c r="FZ1207" s="83"/>
      <c r="GA1207" s="83"/>
      <c r="GB1207" s="83"/>
      <c r="GC1207" s="83"/>
      <c r="GD1207" s="83"/>
      <c r="GE1207" s="83"/>
      <c r="GF1207" s="83"/>
      <c r="GG1207" s="83"/>
      <c r="GH1207" s="83"/>
      <c r="GI1207" s="83"/>
      <c r="GJ1207" s="83"/>
      <c r="GK1207" s="83"/>
      <c r="GL1207" s="83"/>
      <c r="GM1207" s="83"/>
      <c r="GN1207" s="83"/>
      <c r="GO1207" s="83"/>
      <c r="GP1207" s="83"/>
      <c r="GQ1207" s="83"/>
      <c r="GR1207" s="83"/>
      <c r="GS1207" s="83"/>
      <c r="GT1207" s="83"/>
      <c r="GU1207" s="83"/>
      <c r="GV1207" s="83"/>
      <c r="GW1207" s="83"/>
      <c r="GX1207" s="83"/>
      <c r="GY1207" s="83"/>
      <c r="GZ1207" s="83"/>
      <c r="HA1207" s="83"/>
      <c r="HB1207" s="83"/>
      <c r="HC1207" s="83"/>
      <c r="HD1207" s="83"/>
      <c r="HE1207" s="83"/>
      <c r="HF1207" s="83"/>
      <c r="HG1207" s="83"/>
      <c r="HH1207" s="83"/>
      <c r="HI1207" s="83"/>
      <c r="HJ1207" s="83"/>
      <c r="HK1207" s="83"/>
      <c r="HL1207" s="83"/>
      <c r="HM1207" s="83"/>
      <c r="HN1207" s="83"/>
      <c r="HO1207" s="83"/>
      <c r="HP1207" s="83"/>
      <c r="HQ1207" s="83"/>
      <c r="HR1207" s="83"/>
      <c r="HS1207" s="83"/>
      <c r="HT1207" s="83"/>
      <c r="HU1207" s="83"/>
      <c r="HV1207" s="83"/>
      <c r="HW1207" s="83"/>
      <c r="HX1207" s="83"/>
      <c r="HY1207" s="83"/>
      <c r="HZ1207" s="83"/>
      <c r="IA1207" s="83"/>
      <c r="IB1207" s="83"/>
      <c r="IC1207" s="83"/>
      <c r="ID1207" s="83"/>
      <c r="IE1207" s="83"/>
      <c r="IF1207" s="83"/>
      <c r="IG1207" s="83"/>
      <c r="IH1207" s="83"/>
      <c r="II1207" s="83"/>
      <c r="IJ1207" s="83"/>
      <c r="IK1207" s="83"/>
      <c r="IL1207" s="83"/>
      <c r="IM1207" s="83"/>
      <c r="IN1207" s="83"/>
      <c r="IO1207" s="83"/>
      <c r="IP1207" s="83"/>
      <c r="IQ1207" s="83"/>
      <c r="IR1207" s="83"/>
      <c r="IS1207" s="83"/>
      <c r="IT1207" s="83"/>
      <c r="IU1207" s="83"/>
      <c r="IV1207" s="83"/>
      <c r="IW1207" s="83"/>
      <c r="IX1207" s="83"/>
      <c r="IY1207" s="83"/>
      <c r="IZ1207" s="83"/>
      <c r="JA1207" s="83"/>
      <c r="JB1207" s="83"/>
      <c r="JC1207" s="83"/>
      <c r="JD1207" s="83"/>
      <c r="JE1207" s="83"/>
    </row>
    <row r="1208" spans="1:265" s="8" customFormat="1" ht="15" customHeight="1" x14ac:dyDescent="0.2">
      <c r="A1208" s="173"/>
      <c r="B1208" s="131" t="s">
        <v>478</v>
      </c>
      <c r="C1208" s="217"/>
      <c r="D1208" s="329" t="s">
        <v>1043</v>
      </c>
      <c r="E1208" s="117"/>
      <c r="F1208" s="1044"/>
      <c r="G1208" s="1045"/>
      <c r="H1208" s="329" t="s">
        <v>445</v>
      </c>
      <c r="I1208" s="329" t="s">
        <v>446</v>
      </c>
      <c r="J1208" s="329"/>
      <c r="K1208" s="379" t="s">
        <v>577</v>
      </c>
      <c r="L1208" s="379" t="s">
        <v>614</v>
      </c>
      <c r="M1208" s="1139">
        <v>6</v>
      </c>
      <c r="N1208" s="1139" t="s">
        <v>24</v>
      </c>
      <c r="O1208" s="379"/>
      <c r="P1208" s="626">
        <v>3</v>
      </c>
      <c r="Q1208" s="627"/>
      <c r="R1208" s="627"/>
      <c r="S1208" s="627"/>
      <c r="T1208" s="627"/>
      <c r="U1208" s="627"/>
      <c r="V1208" s="627"/>
      <c r="W1208" s="628"/>
      <c r="X1208" s="219"/>
      <c r="Y1208" s="219"/>
      <c r="Z1208" s="112"/>
      <c r="AA1208" s="83"/>
      <c r="AB1208" s="83"/>
      <c r="AC1208" s="83" t="str">
        <f t="shared" si="29"/>
        <v/>
      </c>
      <c r="AD1208" s="83"/>
      <c r="AE1208" s="83"/>
      <c r="AF1208" s="83"/>
      <c r="AG1208" s="83"/>
      <c r="AH1208" s="83"/>
      <c r="AI1208" s="83"/>
      <c r="AJ1208" s="83"/>
      <c r="AK1208" s="83"/>
      <c r="AL1208" s="83"/>
      <c r="AM1208" s="83"/>
      <c r="AN1208" s="83"/>
      <c r="AO1208" s="83"/>
      <c r="AP1208" s="83"/>
      <c r="AQ1208" s="83"/>
      <c r="AR1208" s="83"/>
      <c r="AS1208" s="83"/>
      <c r="AT1208" s="83"/>
      <c r="AU1208" s="83"/>
      <c r="AV1208" s="83"/>
      <c r="AW1208" s="83"/>
      <c r="AX1208" s="83"/>
      <c r="AY1208" s="83"/>
      <c r="AZ1208" s="83"/>
      <c r="BA1208" s="83"/>
      <c r="BB1208" s="83"/>
      <c r="BC1208" s="83"/>
      <c r="BD1208" s="83"/>
      <c r="BE1208" s="83"/>
      <c r="BF1208" s="83"/>
      <c r="BG1208" s="83"/>
      <c r="BH1208" s="83"/>
      <c r="BI1208" s="83"/>
      <c r="BJ1208" s="83"/>
      <c r="BK1208" s="83"/>
      <c r="BL1208" s="83"/>
      <c r="BM1208" s="83"/>
      <c r="BN1208" s="83"/>
      <c r="BO1208" s="83"/>
      <c r="BP1208" s="83"/>
      <c r="BQ1208" s="83"/>
      <c r="BR1208" s="83"/>
      <c r="BS1208" s="83"/>
      <c r="BT1208" s="83"/>
      <c r="BU1208" s="83"/>
      <c r="BV1208" s="83"/>
      <c r="BW1208" s="83"/>
      <c r="BX1208" s="83"/>
      <c r="BY1208" s="83"/>
      <c r="BZ1208" s="83"/>
      <c r="CA1208" s="83"/>
      <c r="CB1208" s="83"/>
      <c r="CC1208" s="83"/>
      <c r="CD1208" s="83"/>
      <c r="CE1208" s="83"/>
      <c r="CF1208" s="83"/>
      <c r="CG1208" s="83"/>
      <c r="CH1208" s="83"/>
      <c r="CI1208" s="83"/>
      <c r="CJ1208" s="83"/>
      <c r="CK1208" s="83"/>
      <c r="CL1208" s="83"/>
      <c r="CM1208" s="83"/>
      <c r="CN1208" s="83"/>
      <c r="CO1208" s="83"/>
      <c r="CP1208" s="83"/>
      <c r="CQ1208" s="83"/>
      <c r="CR1208" s="83"/>
      <c r="CS1208" s="83"/>
      <c r="CT1208" s="83"/>
      <c r="CU1208" s="83"/>
      <c r="CV1208" s="83"/>
      <c r="CW1208" s="83"/>
      <c r="CX1208" s="83"/>
      <c r="CY1208" s="83"/>
      <c r="CZ1208" s="83"/>
      <c r="DA1208" s="83"/>
      <c r="DB1208" s="83"/>
      <c r="DC1208" s="83"/>
      <c r="DD1208" s="83"/>
      <c r="DE1208" s="83"/>
      <c r="DF1208" s="83"/>
      <c r="DG1208" s="83"/>
      <c r="DH1208" s="83"/>
      <c r="DI1208" s="83"/>
      <c r="DJ1208" s="83"/>
      <c r="DK1208" s="83"/>
      <c r="DL1208" s="83"/>
      <c r="DM1208" s="83"/>
      <c r="DN1208" s="83"/>
      <c r="DO1208" s="83"/>
      <c r="DP1208" s="83"/>
      <c r="DQ1208" s="83"/>
      <c r="DR1208" s="83"/>
      <c r="DS1208" s="83"/>
      <c r="DT1208" s="83"/>
      <c r="DU1208" s="83"/>
      <c r="DV1208" s="83"/>
      <c r="DW1208" s="83"/>
      <c r="DX1208" s="83"/>
      <c r="DY1208" s="83"/>
      <c r="DZ1208" s="83"/>
      <c r="EA1208" s="83"/>
      <c r="EB1208" s="83"/>
      <c r="EC1208" s="83"/>
      <c r="ED1208" s="83"/>
      <c r="EE1208" s="83"/>
      <c r="EF1208" s="83"/>
      <c r="EG1208" s="83"/>
      <c r="EH1208" s="83"/>
      <c r="EI1208" s="83"/>
      <c r="EJ1208" s="83"/>
      <c r="EK1208" s="83"/>
      <c r="EL1208" s="83"/>
      <c r="EM1208" s="83"/>
      <c r="EN1208" s="83"/>
      <c r="EO1208" s="83"/>
      <c r="EP1208" s="83"/>
      <c r="EQ1208" s="83"/>
      <c r="ER1208" s="83"/>
      <c r="ES1208" s="83"/>
      <c r="ET1208" s="83"/>
      <c r="EU1208" s="83"/>
      <c r="EV1208" s="83"/>
      <c r="EW1208" s="83"/>
      <c r="EX1208" s="83"/>
      <c r="EY1208" s="83"/>
      <c r="EZ1208" s="83"/>
      <c r="FA1208" s="83"/>
      <c r="FB1208" s="83"/>
      <c r="FC1208" s="83"/>
      <c r="FD1208" s="83"/>
      <c r="FE1208" s="83"/>
      <c r="FF1208" s="83"/>
      <c r="FG1208" s="83"/>
      <c r="FH1208" s="83"/>
      <c r="FI1208" s="83"/>
      <c r="FJ1208" s="83"/>
      <c r="FK1208" s="83"/>
      <c r="FL1208" s="83"/>
      <c r="FM1208" s="83"/>
      <c r="FN1208" s="83"/>
      <c r="FO1208" s="83"/>
      <c r="FP1208" s="83"/>
      <c r="FQ1208" s="83"/>
      <c r="FR1208" s="83"/>
      <c r="FS1208" s="83"/>
      <c r="FT1208" s="83"/>
      <c r="FU1208" s="83"/>
      <c r="FV1208" s="83"/>
      <c r="FW1208" s="83"/>
      <c r="FX1208" s="83"/>
      <c r="FY1208" s="83"/>
      <c r="FZ1208" s="83"/>
      <c r="GA1208" s="83"/>
      <c r="GB1208" s="83"/>
      <c r="GC1208" s="83"/>
      <c r="GD1208" s="83"/>
      <c r="GE1208" s="83"/>
      <c r="GF1208" s="83"/>
      <c r="GG1208" s="83"/>
      <c r="GH1208" s="83"/>
      <c r="GI1208" s="83"/>
      <c r="GJ1208" s="83"/>
      <c r="GK1208" s="83"/>
      <c r="GL1208" s="83"/>
      <c r="GM1208" s="83"/>
      <c r="GN1208" s="83"/>
      <c r="GO1208" s="83"/>
      <c r="GP1208" s="83"/>
      <c r="GQ1208" s="83"/>
      <c r="GR1208" s="83"/>
      <c r="GS1208" s="83"/>
      <c r="GT1208" s="83"/>
      <c r="GU1208" s="83"/>
      <c r="GV1208" s="83"/>
      <c r="GW1208" s="83"/>
      <c r="GX1208" s="83"/>
      <c r="GY1208" s="83"/>
      <c r="GZ1208" s="83"/>
      <c r="HA1208" s="83"/>
      <c r="HB1208" s="83"/>
      <c r="HC1208" s="83"/>
      <c r="HD1208" s="83"/>
      <c r="HE1208" s="83"/>
      <c r="HF1208" s="83"/>
      <c r="HG1208" s="83"/>
      <c r="HH1208" s="83"/>
      <c r="HI1208" s="83"/>
      <c r="HJ1208" s="83"/>
      <c r="HK1208" s="83"/>
      <c r="HL1208" s="83"/>
      <c r="HM1208" s="83"/>
      <c r="HN1208" s="83"/>
      <c r="HO1208" s="83"/>
      <c r="HP1208" s="83"/>
      <c r="HQ1208" s="83"/>
      <c r="HR1208" s="83"/>
      <c r="HS1208" s="83"/>
      <c r="HT1208" s="83"/>
      <c r="HU1208" s="83"/>
      <c r="HV1208" s="83"/>
      <c r="HW1208" s="83"/>
      <c r="HX1208" s="83"/>
      <c r="HY1208" s="83"/>
      <c r="HZ1208" s="83"/>
      <c r="IA1208" s="83"/>
      <c r="IB1208" s="83"/>
      <c r="IC1208" s="83"/>
      <c r="ID1208" s="83"/>
      <c r="IE1208" s="83"/>
      <c r="IF1208" s="83"/>
      <c r="IG1208" s="83"/>
      <c r="IH1208" s="83"/>
      <c r="II1208" s="83"/>
      <c r="IJ1208" s="83"/>
      <c r="IK1208" s="83"/>
      <c r="IL1208" s="83"/>
      <c r="IM1208" s="83"/>
      <c r="IN1208" s="83"/>
      <c r="IO1208" s="83"/>
      <c r="IP1208" s="83"/>
      <c r="IQ1208" s="83"/>
      <c r="IR1208" s="83"/>
      <c r="IS1208" s="83"/>
      <c r="IT1208" s="83"/>
      <c r="IU1208" s="83"/>
      <c r="IV1208" s="83"/>
      <c r="IW1208" s="83"/>
      <c r="IX1208" s="83"/>
      <c r="IY1208" s="83"/>
      <c r="IZ1208" s="83"/>
      <c r="JA1208" s="83"/>
      <c r="JB1208" s="83"/>
      <c r="JC1208" s="83"/>
      <c r="JD1208" s="83"/>
      <c r="JE1208" s="83"/>
    </row>
    <row r="1209" spans="1:265" s="8" customFormat="1" ht="15" customHeight="1" x14ac:dyDescent="0.2">
      <c r="A1209" s="173"/>
      <c r="B1209" s="131" t="s">
        <v>478</v>
      </c>
      <c r="C1209" s="217"/>
      <c r="D1209" s="329" t="s">
        <v>1043</v>
      </c>
      <c r="E1209" s="117"/>
      <c r="F1209" s="1044"/>
      <c r="G1209" s="1045"/>
      <c r="H1209" s="329" t="s">
        <v>445</v>
      </c>
      <c r="I1209" s="329" t="s">
        <v>446</v>
      </c>
      <c r="J1209" s="329"/>
      <c r="K1209" s="379" t="s">
        <v>577</v>
      </c>
      <c r="L1209" s="379" t="s">
        <v>614</v>
      </c>
      <c r="M1209" s="1139">
        <v>6</v>
      </c>
      <c r="N1209" s="1139" t="s">
        <v>101</v>
      </c>
      <c r="O1209" s="379" t="s">
        <v>626</v>
      </c>
      <c r="P1209" s="626">
        <v>3</v>
      </c>
      <c r="Q1209" s="627"/>
      <c r="R1209" s="627"/>
      <c r="S1209" s="627"/>
      <c r="T1209" s="627"/>
      <c r="U1209" s="627"/>
      <c r="V1209" s="627"/>
      <c r="W1209" s="628"/>
      <c r="X1209" s="219"/>
      <c r="Y1209" s="219"/>
      <c r="Z1209" s="112"/>
      <c r="AA1209" s="83"/>
      <c r="AB1209" s="83"/>
      <c r="AC1209" s="83" t="str">
        <f t="shared" si="29"/>
        <v/>
      </c>
      <c r="AD1209" s="83"/>
      <c r="AE1209" s="83"/>
      <c r="AF1209" s="83"/>
      <c r="AG1209" s="83"/>
      <c r="AH1209" s="83"/>
      <c r="AI1209" s="83"/>
      <c r="AJ1209" s="83"/>
      <c r="AK1209" s="83"/>
      <c r="AL1209" s="83"/>
      <c r="AM1209" s="83"/>
      <c r="AN1209" s="83"/>
      <c r="AO1209" s="83"/>
      <c r="AP1209" s="83"/>
      <c r="AQ1209" s="83"/>
      <c r="AR1209" s="83"/>
      <c r="AS1209" s="83"/>
      <c r="AT1209" s="83"/>
      <c r="AU1209" s="83"/>
      <c r="AV1209" s="83"/>
      <c r="AW1209" s="83"/>
      <c r="AX1209" s="83"/>
      <c r="AY1209" s="83"/>
      <c r="AZ1209" s="83"/>
      <c r="BA1209" s="83"/>
      <c r="BB1209" s="83"/>
      <c r="BC1209" s="83"/>
      <c r="BD1209" s="83"/>
      <c r="BE1209" s="83"/>
      <c r="BF1209" s="83"/>
      <c r="BG1209" s="83"/>
      <c r="BH1209" s="83"/>
      <c r="BI1209" s="83"/>
      <c r="BJ1209" s="83"/>
      <c r="BK1209" s="83"/>
      <c r="BL1209" s="83"/>
      <c r="BM1209" s="83"/>
      <c r="BN1209" s="83"/>
      <c r="BO1209" s="83"/>
      <c r="BP1209" s="83"/>
      <c r="BQ1209" s="83"/>
      <c r="BR1209" s="83"/>
      <c r="BS1209" s="83"/>
      <c r="BT1209" s="83"/>
      <c r="BU1209" s="83"/>
      <c r="BV1209" s="83"/>
      <c r="BW1209" s="83"/>
      <c r="BX1209" s="83"/>
      <c r="BY1209" s="83"/>
      <c r="BZ1209" s="83"/>
      <c r="CA1209" s="83"/>
      <c r="CB1209" s="83"/>
      <c r="CC1209" s="83"/>
      <c r="CD1209" s="83"/>
      <c r="CE1209" s="83"/>
      <c r="CF1209" s="83"/>
      <c r="CG1209" s="83"/>
      <c r="CH1209" s="83"/>
      <c r="CI1209" s="83"/>
      <c r="CJ1209" s="83"/>
      <c r="CK1209" s="83"/>
      <c r="CL1209" s="83"/>
      <c r="CM1209" s="83"/>
      <c r="CN1209" s="83"/>
      <c r="CO1209" s="83"/>
      <c r="CP1209" s="83"/>
      <c r="CQ1209" s="83"/>
      <c r="CR1209" s="83"/>
      <c r="CS1209" s="83"/>
      <c r="CT1209" s="83"/>
      <c r="CU1209" s="83"/>
      <c r="CV1209" s="83"/>
      <c r="CW1209" s="83"/>
      <c r="CX1209" s="83"/>
      <c r="CY1209" s="83"/>
      <c r="CZ1209" s="83"/>
      <c r="DA1209" s="83"/>
      <c r="DB1209" s="83"/>
      <c r="DC1209" s="83"/>
      <c r="DD1209" s="83"/>
      <c r="DE1209" s="83"/>
      <c r="DF1209" s="83"/>
      <c r="DG1209" s="83"/>
      <c r="DH1209" s="83"/>
      <c r="DI1209" s="83"/>
      <c r="DJ1209" s="83"/>
      <c r="DK1209" s="83"/>
      <c r="DL1209" s="83"/>
      <c r="DM1209" s="83"/>
      <c r="DN1209" s="83"/>
      <c r="DO1209" s="83"/>
      <c r="DP1209" s="83"/>
      <c r="DQ1209" s="83"/>
      <c r="DR1209" s="83"/>
      <c r="DS1209" s="83"/>
      <c r="DT1209" s="83"/>
      <c r="DU1209" s="83"/>
      <c r="DV1209" s="83"/>
      <c r="DW1209" s="83"/>
      <c r="DX1209" s="83"/>
      <c r="DY1209" s="83"/>
      <c r="DZ1209" s="83"/>
      <c r="EA1209" s="83"/>
      <c r="EB1209" s="83"/>
      <c r="EC1209" s="83"/>
      <c r="ED1209" s="83"/>
      <c r="EE1209" s="83"/>
      <c r="EF1209" s="83"/>
      <c r="EG1209" s="83"/>
      <c r="EH1209" s="83"/>
      <c r="EI1209" s="83"/>
      <c r="EJ1209" s="83"/>
      <c r="EK1209" s="83"/>
      <c r="EL1209" s="83"/>
      <c r="EM1209" s="83"/>
      <c r="EN1209" s="83"/>
      <c r="EO1209" s="83"/>
      <c r="EP1209" s="83"/>
      <c r="EQ1209" s="83"/>
      <c r="ER1209" s="83"/>
      <c r="ES1209" s="83"/>
      <c r="ET1209" s="83"/>
      <c r="EU1209" s="83"/>
      <c r="EV1209" s="83"/>
      <c r="EW1209" s="83"/>
      <c r="EX1209" s="83"/>
      <c r="EY1209" s="83"/>
      <c r="EZ1209" s="83"/>
      <c r="FA1209" s="83"/>
      <c r="FB1209" s="83"/>
      <c r="FC1209" s="83"/>
      <c r="FD1209" s="83"/>
      <c r="FE1209" s="83"/>
      <c r="FF1209" s="83"/>
      <c r="FG1209" s="83"/>
      <c r="FH1209" s="83"/>
      <c r="FI1209" s="83"/>
      <c r="FJ1209" s="83"/>
      <c r="FK1209" s="83"/>
      <c r="FL1209" s="83"/>
      <c r="FM1209" s="83"/>
      <c r="FN1209" s="83"/>
      <c r="FO1209" s="83"/>
      <c r="FP1209" s="83"/>
      <c r="FQ1209" s="83"/>
      <c r="FR1209" s="83"/>
      <c r="FS1209" s="83"/>
      <c r="FT1209" s="83"/>
      <c r="FU1209" s="83"/>
      <c r="FV1209" s="83"/>
      <c r="FW1209" s="83"/>
      <c r="FX1209" s="83"/>
      <c r="FY1209" s="83"/>
      <c r="FZ1209" s="83"/>
      <c r="GA1209" s="83"/>
      <c r="GB1209" s="83"/>
      <c r="GC1209" s="83"/>
      <c r="GD1209" s="83"/>
      <c r="GE1209" s="83"/>
      <c r="GF1209" s="83"/>
      <c r="GG1209" s="83"/>
      <c r="GH1209" s="83"/>
      <c r="GI1209" s="83"/>
      <c r="GJ1209" s="83"/>
      <c r="GK1209" s="83"/>
      <c r="GL1209" s="83"/>
      <c r="GM1209" s="83"/>
      <c r="GN1209" s="83"/>
      <c r="GO1209" s="83"/>
      <c r="GP1209" s="83"/>
      <c r="GQ1209" s="83"/>
      <c r="GR1209" s="83"/>
      <c r="GS1209" s="83"/>
      <c r="GT1209" s="83"/>
      <c r="GU1209" s="83"/>
      <c r="GV1209" s="83"/>
      <c r="GW1209" s="83"/>
      <c r="GX1209" s="83"/>
      <c r="GY1209" s="83"/>
      <c r="GZ1209" s="83"/>
      <c r="HA1209" s="83"/>
      <c r="HB1209" s="83"/>
      <c r="HC1209" s="83"/>
      <c r="HD1209" s="83"/>
      <c r="HE1209" s="83"/>
      <c r="HF1209" s="83"/>
      <c r="HG1209" s="83"/>
      <c r="HH1209" s="83"/>
      <c r="HI1209" s="83"/>
      <c r="HJ1209" s="83"/>
      <c r="HK1209" s="83"/>
      <c r="HL1209" s="83"/>
      <c r="HM1209" s="83"/>
      <c r="HN1209" s="83"/>
      <c r="HO1209" s="83"/>
      <c r="HP1209" s="83"/>
      <c r="HQ1209" s="83"/>
      <c r="HR1209" s="83"/>
      <c r="HS1209" s="83"/>
      <c r="HT1209" s="83"/>
      <c r="HU1209" s="83"/>
      <c r="HV1209" s="83"/>
      <c r="HW1209" s="83"/>
      <c r="HX1209" s="83"/>
      <c r="HY1209" s="83"/>
      <c r="HZ1209" s="83"/>
      <c r="IA1209" s="83"/>
      <c r="IB1209" s="83"/>
      <c r="IC1209" s="83"/>
      <c r="ID1209" s="83"/>
      <c r="IE1209" s="83"/>
      <c r="IF1209" s="83"/>
      <c r="IG1209" s="83"/>
      <c r="IH1209" s="83"/>
      <c r="II1209" s="83"/>
      <c r="IJ1209" s="83"/>
      <c r="IK1209" s="83"/>
      <c r="IL1209" s="83"/>
      <c r="IM1209" s="83"/>
      <c r="IN1209" s="83"/>
      <c r="IO1209" s="83"/>
      <c r="IP1209" s="83"/>
      <c r="IQ1209" s="83"/>
      <c r="IR1209" s="83"/>
      <c r="IS1209" s="83"/>
      <c r="IT1209" s="83"/>
      <c r="IU1209" s="83"/>
      <c r="IV1209" s="83"/>
      <c r="IW1209" s="83"/>
      <c r="IX1209" s="83"/>
      <c r="IY1209" s="83"/>
      <c r="IZ1209" s="83"/>
      <c r="JA1209" s="83"/>
      <c r="JB1209" s="83"/>
      <c r="JC1209" s="83"/>
      <c r="JD1209" s="83"/>
      <c r="JE1209" s="83"/>
    </row>
    <row r="1210" spans="1:265" s="8" customFormat="1" ht="15" customHeight="1" x14ac:dyDescent="0.2">
      <c r="A1210" s="173"/>
      <c r="B1210" s="131" t="s">
        <v>478</v>
      </c>
      <c r="C1210" s="217"/>
      <c r="D1210" s="329" t="s">
        <v>1043</v>
      </c>
      <c r="E1210" s="117"/>
      <c r="F1210" s="1044"/>
      <c r="G1210" s="1045"/>
      <c r="H1210" s="329" t="s">
        <v>445</v>
      </c>
      <c r="I1210" s="329" t="s">
        <v>446</v>
      </c>
      <c r="J1210" s="329"/>
      <c r="K1210" s="379" t="s">
        <v>2128</v>
      </c>
      <c r="L1210" s="379"/>
      <c r="M1210" s="1139"/>
      <c r="N1210" s="1139"/>
      <c r="O1210" s="379"/>
      <c r="P1210" s="626"/>
      <c r="Q1210" s="627"/>
      <c r="R1210" s="627"/>
      <c r="S1210" s="627"/>
      <c r="T1210" s="627">
        <v>4</v>
      </c>
      <c r="U1210" s="627"/>
      <c r="V1210" s="627"/>
      <c r="W1210" s="628"/>
      <c r="X1210" s="219"/>
      <c r="Y1210" s="219"/>
      <c r="Z1210" s="112"/>
      <c r="AA1210" s="83"/>
      <c r="AB1210" s="83"/>
      <c r="AC1210" s="83" t="str">
        <f t="shared" si="29"/>
        <v/>
      </c>
      <c r="AD1210" s="83"/>
      <c r="AE1210" s="83"/>
      <c r="AF1210" s="83"/>
      <c r="AG1210" s="83"/>
      <c r="AH1210" s="83"/>
      <c r="AI1210" s="83"/>
      <c r="AJ1210" s="83"/>
      <c r="AK1210" s="83"/>
      <c r="AL1210" s="83"/>
      <c r="AM1210" s="83"/>
      <c r="AN1210" s="83"/>
      <c r="AO1210" s="83"/>
      <c r="AP1210" s="83"/>
      <c r="AQ1210" s="83"/>
      <c r="AR1210" s="83"/>
      <c r="AS1210" s="83"/>
      <c r="AT1210" s="83"/>
      <c r="AU1210" s="83"/>
      <c r="AV1210" s="83"/>
      <c r="AW1210" s="83"/>
      <c r="AX1210" s="83"/>
      <c r="AY1210" s="83"/>
      <c r="AZ1210" s="83"/>
      <c r="BA1210" s="83"/>
      <c r="BB1210" s="83"/>
      <c r="BC1210" s="83"/>
      <c r="BD1210" s="83"/>
      <c r="BE1210" s="83"/>
      <c r="BF1210" s="83"/>
      <c r="BG1210" s="83"/>
      <c r="BH1210" s="83"/>
      <c r="BI1210" s="83"/>
      <c r="BJ1210" s="83"/>
      <c r="BK1210" s="83"/>
      <c r="BL1210" s="83"/>
      <c r="BM1210" s="83"/>
      <c r="BN1210" s="83"/>
      <c r="BO1210" s="83"/>
      <c r="BP1210" s="83"/>
      <c r="BQ1210" s="83"/>
      <c r="BR1210" s="83"/>
      <c r="BS1210" s="83"/>
      <c r="BT1210" s="83"/>
      <c r="BU1210" s="83"/>
      <c r="BV1210" s="83"/>
      <c r="BW1210" s="83"/>
      <c r="BX1210" s="83"/>
      <c r="BY1210" s="83"/>
      <c r="BZ1210" s="83"/>
      <c r="CA1210" s="83"/>
      <c r="CB1210" s="83"/>
      <c r="CC1210" s="83"/>
      <c r="CD1210" s="83"/>
      <c r="CE1210" s="83"/>
      <c r="CF1210" s="83"/>
      <c r="CG1210" s="83"/>
      <c r="CH1210" s="83"/>
      <c r="CI1210" s="83"/>
      <c r="CJ1210" s="83"/>
      <c r="CK1210" s="83"/>
      <c r="CL1210" s="83"/>
      <c r="CM1210" s="83"/>
      <c r="CN1210" s="83"/>
      <c r="CO1210" s="83"/>
      <c r="CP1210" s="83"/>
      <c r="CQ1210" s="83"/>
      <c r="CR1210" s="83"/>
      <c r="CS1210" s="83"/>
      <c r="CT1210" s="83"/>
      <c r="CU1210" s="83"/>
      <c r="CV1210" s="83"/>
      <c r="CW1210" s="83"/>
      <c r="CX1210" s="83"/>
      <c r="CY1210" s="83"/>
      <c r="CZ1210" s="83"/>
      <c r="DA1210" s="83"/>
      <c r="DB1210" s="83"/>
      <c r="DC1210" s="83"/>
      <c r="DD1210" s="83"/>
      <c r="DE1210" s="83"/>
      <c r="DF1210" s="83"/>
      <c r="DG1210" s="83"/>
      <c r="DH1210" s="83"/>
      <c r="DI1210" s="83"/>
      <c r="DJ1210" s="83"/>
      <c r="DK1210" s="83"/>
      <c r="DL1210" s="83"/>
      <c r="DM1210" s="83"/>
      <c r="DN1210" s="83"/>
      <c r="DO1210" s="83"/>
      <c r="DP1210" s="83"/>
      <c r="DQ1210" s="83"/>
      <c r="DR1210" s="83"/>
      <c r="DS1210" s="83"/>
      <c r="DT1210" s="83"/>
      <c r="DU1210" s="83"/>
      <c r="DV1210" s="83"/>
      <c r="DW1210" s="83"/>
      <c r="DX1210" s="83"/>
      <c r="DY1210" s="83"/>
      <c r="DZ1210" s="83"/>
      <c r="EA1210" s="83"/>
      <c r="EB1210" s="83"/>
      <c r="EC1210" s="83"/>
      <c r="ED1210" s="83"/>
      <c r="EE1210" s="83"/>
      <c r="EF1210" s="83"/>
      <c r="EG1210" s="83"/>
      <c r="EH1210" s="83"/>
      <c r="EI1210" s="83"/>
      <c r="EJ1210" s="83"/>
      <c r="EK1210" s="83"/>
      <c r="EL1210" s="83"/>
      <c r="EM1210" s="83"/>
      <c r="EN1210" s="83"/>
      <c r="EO1210" s="83"/>
      <c r="EP1210" s="83"/>
      <c r="EQ1210" s="83"/>
      <c r="ER1210" s="83"/>
      <c r="ES1210" s="83"/>
      <c r="ET1210" s="83"/>
      <c r="EU1210" s="83"/>
      <c r="EV1210" s="83"/>
      <c r="EW1210" s="83"/>
      <c r="EX1210" s="83"/>
      <c r="EY1210" s="83"/>
      <c r="EZ1210" s="83"/>
      <c r="FA1210" s="83"/>
      <c r="FB1210" s="83"/>
      <c r="FC1210" s="83"/>
      <c r="FD1210" s="83"/>
      <c r="FE1210" s="83"/>
      <c r="FF1210" s="83"/>
      <c r="FG1210" s="83"/>
      <c r="FH1210" s="83"/>
      <c r="FI1210" s="83"/>
      <c r="FJ1210" s="83"/>
      <c r="FK1210" s="83"/>
      <c r="FL1210" s="83"/>
      <c r="FM1210" s="83"/>
      <c r="FN1210" s="83"/>
      <c r="FO1210" s="83"/>
      <c r="FP1210" s="83"/>
      <c r="FQ1210" s="83"/>
      <c r="FR1210" s="83"/>
      <c r="FS1210" s="83"/>
      <c r="FT1210" s="83"/>
      <c r="FU1210" s="83"/>
      <c r="FV1210" s="83"/>
      <c r="FW1210" s="83"/>
      <c r="FX1210" s="83"/>
      <c r="FY1210" s="83"/>
      <c r="FZ1210" s="83"/>
      <c r="GA1210" s="83"/>
      <c r="GB1210" s="83"/>
      <c r="GC1210" s="83"/>
      <c r="GD1210" s="83"/>
      <c r="GE1210" s="83"/>
      <c r="GF1210" s="83"/>
      <c r="GG1210" s="83"/>
      <c r="GH1210" s="83"/>
      <c r="GI1210" s="83"/>
      <c r="GJ1210" s="83"/>
      <c r="GK1210" s="83"/>
      <c r="GL1210" s="83"/>
      <c r="GM1210" s="83"/>
      <c r="GN1210" s="83"/>
      <c r="GO1210" s="83"/>
      <c r="GP1210" s="83"/>
      <c r="GQ1210" s="83"/>
      <c r="GR1210" s="83"/>
      <c r="GS1210" s="83"/>
      <c r="GT1210" s="83"/>
      <c r="GU1210" s="83"/>
      <c r="GV1210" s="83"/>
      <c r="GW1210" s="83"/>
      <c r="GX1210" s="83"/>
      <c r="GY1210" s="83"/>
      <c r="GZ1210" s="83"/>
      <c r="HA1210" s="83"/>
      <c r="HB1210" s="83"/>
      <c r="HC1210" s="83"/>
      <c r="HD1210" s="83"/>
      <c r="HE1210" s="83"/>
      <c r="HF1210" s="83"/>
      <c r="HG1210" s="83"/>
      <c r="HH1210" s="83"/>
      <c r="HI1210" s="83"/>
      <c r="HJ1210" s="83"/>
      <c r="HK1210" s="83"/>
      <c r="HL1210" s="83"/>
      <c r="HM1210" s="83"/>
      <c r="HN1210" s="83"/>
      <c r="HO1210" s="83"/>
      <c r="HP1210" s="83"/>
      <c r="HQ1210" s="83"/>
      <c r="HR1210" s="83"/>
      <c r="HS1210" s="83"/>
      <c r="HT1210" s="83"/>
      <c r="HU1210" s="83"/>
      <c r="HV1210" s="83"/>
      <c r="HW1210" s="83"/>
      <c r="HX1210" s="83"/>
      <c r="HY1210" s="83"/>
      <c r="HZ1210" s="83"/>
      <c r="IA1210" s="83"/>
      <c r="IB1210" s="83"/>
      <c r="IC1210" s="83"/>
      <c r="ID1210" s="83"/>
      <c r="IE1210" s="83"/>
      <c r="IF1210" s="83"/>
      <c r="IG1210" s="83"/>
      <c r="IH1210" s="83"/>
      <c r="II1210" s="83"/>
      <c r="IJ1210" s="83"/>
      <c r="IK1210" s="83"/>
      <c r="IL1210" s="83"/>
      <c r="IM1210" s="83"/>
      <c r="IN1210" s="83"/>
      <c r="IO1210" s="83"/>
      <c r="IP1210" s="83"/>
      <c r="IQ1210" s="83"/>
      <c r="IR1210" s="83"/>
      <c r="IS1210" s="83"/>
      <c r="IT1210" s="83"/>
      <c r="IU1210" s="83"/>
      <c r="IV1210" s="83"/>
      <c r="IW1210" s="83"/>
      <c r="IX1210" s="83"/>
      <c r="IY1210" s="83"/>
      <c r="IZ1210" s="83"/>
      <c r="JA1210" s="83"/>
      <c r="JB1210" s="83"/>
      <c r="JC1210" s="83"/>
      <c r="JD1210" s="83"/>
      <c r="JE1210" s="83"/>
    </row>
    <row r="1211" spans="1:265" s="8" customFormat="1" ht="15" customHeight="1" x14ac:dyDescent="0.2">
      <c r="A1211" s="173"/>
      <c r="B1211" s="131" t="s">
        <v>478</v>
      </c>
      <c r="C1211" s="217"/>
      <c r="D1211" s="329" t="s">
        <v>1043</v>
      </c>
      <c r="E1211" s="117"/>
      <c r="F1211" s="1044"/>
      <c r="G1211" s="1045"/>
      <c r="H1211" s="329" t="s">
        <v>445</v>
      </c>
      <c r="I1211" s="329" t="s">
        <v>446</v>
      </c>
      <c r="J1211" s="329"/>
      <c r="K1211" s="379" t="s">
        <v>157</v>
      </c>
      <c r="L1211" s="379"/>
      <c r="M1211" s="1139"/>
      <c r="N1211" s="1139"/>
      <c r="O1211" s="379"/>
      <c r="P1211" s="626"/>
      <c r="Q1211" s="627"/>
      <c r="R1211" s="627"/>
      <c r="S1211" s="627"/>
      <c r="T1211" s="627"/>
      <c r="U1211" s="627"/>
      <c r="V1211" s="627"/>
      <c r="W1211" s="628">
        <v>4</v>
      </c>
      <c r="X1211" s="219"/>
      <c r="Y1211" s="219"/>
      <c r="Z1211" s="112"/>
      <c r="AA1211" s="83"/>
      <c r="AB1211" s="83"/>
      <c r="AC1211" s="83" t="str">
        <f t="shared" si="29"/>
        <v/>
      </c>
      <c r="AD1211" s="83"/>
      <c r="AE1211" s="83"/>
      <c r="AF1211" s="83"/>
      <c r="AG1211" s="83"/>
      <c r="AH1211" s="83"/>
      <c r="AI1211" s="83"/>
      <c r="AJ1211" s="83"/>
      <c r="AK1211" s="83"/>
      <c r="AL1211" s="83"/>
      <c r="AM1211" s="83"/>
      <c r="AN1211" s="83"/>
      <c r="AO1211" s="83"/>
      <c r="AP1211" s="83"/>
      <c r="AQ1211" s="83"/>
      <c r="AR1211" s="83"/>
      <c r="AS1211" s="83"/>
      <c r="AT1211" s="83"/>
      <c r="AU1211" s="83"/>
      <c r="AV1211" s="83"/>
      <c r="AW1211" s="83"/>
      <c r="AX1211" s="83"/>
      <c r="AY1211" s="83"/>
      <c r="AZ1211" s="83"/>
      <c r="BA1211" s="83"/>
      <c r="BB1211" s="83"/>
      <c r="BC1211" s="83"/>
      <c r="BD1211" s="83"/>
      <c r="BE1211" s="83"/>
      <c r="BF1211" s="83"/>
      <c r="BG1211" s="83"/>
      <c r="BH1211" s="83"/>
      <c r="BI1211" s="83"/>
      <c r="BJ1211" s="83"/>
      <c r="BK1211" s="83"/>
      <c r="BL1211" s="83"/>
      <c r="BM1211" s="83"/>
      <c r="BN1211" s="83"/>
      <c r="BO1211" s="83"/>
      <c r="BP1211" s="83"/>
      <c r="BQ1211" s="83"/>
      <c r="BR1211" s="83"/>
      <c r="BS1211" s="83"/>
      <c r="BT1211" s="83"/>
      <c r="BU1211" s="83"/>
      <c r="BV1211" s="83"/>
      <c r="BW1211" s="83"/>
      <c r="BX1211" s="83"/>
      <c r="BY1211" s="83"/>
      <c r="BZ1211" s="83"/>
      <c r="CA1211" s="83"/>
      <c r="CB1211" s="83"/>
      <c r="CC1211" s="83"/>
      <c r="CD1211" s="83"/>
      <c r="CE1211" s="83"/>
      <c r="CF1211" s="83"/>
      <c r="CG1211" s="83"/>
      <c r="CH1211" s="83"/>
      <c r="CI1211" s="83"/>
      <c r="CJ1211" s="83"/>
      <c r="CK1211" s="83"/>
      <c r="CL1211" s="83"/>
      <c r="CM1211" s="83"/>
      <c r="CN1211" s="83"/>
      <c r="CO1211" s="83"/>
      <c r="CP1211" s="83"/>
      <c r="CQ1211" s="83"/>
      <c r="CR1211" s="83"/>
      <c r="CS1211" s="83"/>
      <c r="CT1211" s="83"/>
      <c r="CU1211" s="83"/>
      <c r="CV1211" s="83"/>
      <c r="CW1211" s="83"/>
      <c r="CX1211" s="83"/>
      <c r="CY1211" s="83"/>
      <c r="CZ1211" s="83"/>
      <c r="DA1211" s="83"/>
      <c r="DB1211" s="83"/>
      <c r="DC1211" s="83"/>
      <c r="DD1211" s="83"/>
      <c r="DE1211" s="83"/>
      <c r="DF1211" s="83"/>
      <c r="DG1211" s="83"/>
      <c r="DH1211" s="83"/>
      <c r="DI1211" s="83"/>
      <c r="DJ1211" s="83"/>
      <c r="DK1211" s="83"/>
      <c r="DL1211" s="83"/>
      <c r="DM1211" s="83"/>
      <c r="DN1211" s="83"/>
      <c r="DO1211" s="83"/>
      <c r="DP1211" s="83"/>
      <c r="DQ1211" s="83"/>
      <c r="DR1211" s="83"/>
      <c r="DS1211" s="83"/>
      <c r="DT1211" s="83"/>
      <c r="DU1211" s="83"/>
      <c r="DV1211" s="83"/>
      <c r="DW1211" s="83"/>
      <c r="DX1211" s="83"/>
      <c r="DY1211" s="83"/>
      <c r="DZ1211" s="83"/>
      <c r="EA1211" s="83"/>
      <c r="EB1211" s="83"/>
      <c r="EC1211" s="83"/>
      <c r="ED1211" s="83"/>
      <c r="EE1211" s="83"/>
      <c r="EF1211" s="83"/>
      <c r="EG1211" s="83"/>
      <c r="EH1211" s="83"/>
      <c r="EI1211" s="83"/>
      <c r="EJ1211" s="83"/>
      <c r="EK1211" s="83"/>
      <c r="EL1211" s="83"/>
      <c r="EM1211" s="83"/>
      <c r="EN1211" s="83"/>
      <c r="EO1211" s="83"/>
      <c r="EP1211" s="83"/>
      <c r="EQ1211" s="83"/>
      <c r="ER1211" s="83"/>
      <c r="ES1211" s="83"/>
      <c r="ET1211" s="83"/>
      <c r="EU1211" s="83"/>
      <c r="EV1211" s="83"/>
      <c r="EW1211" s="83"/>
      <c r="EX1211" s="83"/>
      <c r="EY1211" s="83"/>
      <c r="EZ1211" s="83"/>
      <c r="FA1211" s="83"/>
      <c r="FB1211" s="83"/>
      <c r="FC1211" s="83"/>
      <c r="FD1211" s="83"/>
      <c r="FE1211" s="83"/>
      <c r="FF1211" s="83"/>
      <c r="FG1211" s="83"/>
      <c r="FH1211" s="83"/>
      <c r="FI1211" s="83"/>
      <c r="FJ1211" s="83"/>
      <c r="FK1211" s="83"/>
      <c r="FL1211" s="83"/>
      <c r="FM1211" s="83"/>
      <c r="FN1211" s="83"/>
      <c r="FO1211" s="83"/>
      <c r="FP1211" s="83"/>
      <c r="FQ1211" s="83"/>
      <c r="FR1211" s="83"/>
      <c r="FS1211" s="83"/>
      <c r="FT1211" s="83"/>
      <c r="FU1211" s="83"/>
      <c r="FV1211" s="83"/>
      <c r="FW1211" s="83"/>
      <c r="FX1211" s="83"/>
      <c r="FY1211" s="83"/>
      <c r="FZ1211" s="83"/>
      <c r="GA1211" s="83"/>
      <c r="GB1211" s="83"/>
      <c r="GC1211" s="83"/>
      <c r="GD1211" s="83"/>
      <c r="GE1211" s="83"/>
      <c r="GF1211" s="83"/>
      <c r="GG1211" s="83"/>
      <c r="GH1211" s="83"/>
      <c r="GI1211" s="83"/>
      <c r="GJ1211" s="83"/>
      <c r="GK1211" s="83"/>
      <c r="GL1211" s="83"/>
      <c r="GM1211" s="83"/>
      <c r="GN1211" s="83"/>
      <c r="GO1211" s="83"/>
      <c r="GP1211" s="83"/>
      <c r="GQ1211" s="83"/>
      <c r="GR1211" s="83"/>
      <c r="GS1211" s="83"/>
      <c r="GT1211" s="83"/>
      <c r="GU1211" s="83"/>
      <c r="GV1211" s="83"/>
      <c r="GW1211" s="83"/>
      <c r="GX1211" s="83"/>
      <c r="GY1211" s="83"/>
      <c r="GZ1211" s="83"/>
      <c r="HA1211" s="83"/>
      <c r="HB1211" s="83"/>
      <c r="HC1211" s="83"/>
      <c r="HD1211" s="83"/>
      <c r="HE1211" s="83"/>
      <c r="HF1211" s="83"/>
      <c r="HG1211" s="83"/>
      <c r="HH1211" s="83"/>
      <c r="HI1211" s="83"/>
      <c r="HJ1211" s="83"/>
      <c r="HK1211" s="83"/>
      <c r="HL1211" s="83"/>
      <c r="HM1211" s="83"/>
      <c r="HN1211" s="83"/>
      <c r="HO1211" s="83"/>
      <c r="HP1211" s="83"/>
      <c r="HQ1211" s="83"/>
      <c r="HR1211" s="83"/>
      <c r="HS1211" s="83"/>
      <c r="HT1211" s="83"/>
      <c r="HU1211" s="83"/>
      <c r="HV1211" s="83"/>
      <c r="HW1211" s="83"/>
      <c r="HX1211" s="83"/>
      <c r="HY1211" s="83"/>
      <c r="HZ1211" s="83"/>
      <c r="IA1211" s="83"/>
      <c r="IB1211" s="83"/>
      <c r="IC1211" s="83"/>
      <c r="ID1211" s="83"/>
      <c r="IE1211" s="83"/>
      <c r="IF1211" s="83"/>
      <c r="IG1211" s="83"/>
      <c r="IH1211" s="83"/>
      <c r="II1211" s="83"/>
      <c r="IJ1211" s="83"/>
      <c r="IK1211" s="83"/>
      <c r="IL1211" s="83"/>
      <c r="IM1211" s="83"/>
      <c r="IN1211" s="83"/>
      <c r="IO1211" s="83"/>
      <c r="IP1211" s="83"/>
      <c r="IQ1211" s="83"/>
      <c r="IR1211" s="83"/>
      <c r="IS1211" s="83"/>
      <c r="IT1211" s="83"/>
      <c r="IU1211" s="83"/>
      <c r="IV1211" s="83"/>
      <c r="IW1211" s="83"/>
      <c r="IX1211" s="83"/>
      <c r="IY1211" s="83"/>
      <c r="IZ1211" s="83"/>
      <c r="JA1211" s="83"/>
      <c r="JB1211" s="83"/>
      <c r="JC1211" s="83"/>
      <c r="JD1211" s="83"/>
      <c r="JE1211" s="83"/>
    </row>
    <row r="1212" spans="1:265" s="8" customFormat="1" ht="15" customHeight="1" x14ac:dyDescent="0.2">
      <c r="A1212" s="173"/>
      <c r="B1212" s="131" t="s">
        <v>478</v>
      </c>
      <c r="C1212" s="217"/>
      <c r="D1212" s="329" t="s">
        <v>1043</v>
      </c>
      <c r="E1212" s="117"/>
      <c r="F1212" s="1044"/>
      <c r="G1212" s="1045"/>
      <c r="H1212" s="329" t="s">
        <v>445</v>
      </c>
      <c r="I1212" s="329" t="s">
        <v>446</v>
      </c>
      <c r="J1212" s="329"/>
      <c r="K1212" s="379" t="s">
        <v>1392</v>
      </c>
      <c r="L1212" s="379"/>
      <c r="M1212" s="1139"/>
      <c r="N1212" s="1139"/>
      <c r="O1212" s="379"/>
      <c r="P1212" s="626"/>
      <c r="Q1212" s="627"/>
      <c r="R1212" s="627"/>
      <c r="S1212" s="627"/>
      <c r="T1212" s="627"/>
      <c r="U1212" s="627"/>
      <c r="V1212" s="627"/>
      <c r="W1212" s="628">
        <v>4</v>
      </c>
      <c r="X1212" s="219"/>
      <c r="Y1212" s="219"/>
      <c r="Z1212" s="112"/>
      <c r="AA1212" s="83"/>
      <c r="AB1212" s="83"/>
      <c r="AC1212" s="83" t="str">
        <f t="shared" si="29"/>
        <v/>
      </c>
      <c r="AD1212" s="83"/>
      <c r="AE1212" s="83"/>
      <c r="AF1212" s="83"/>
      <c r="AG1212" s="83"/>
      <c r="AH1212" s="83"/>
      <c r="AI1212" s="83"/>
      <c r="AJ1212" s="83"/>
      <c r="AK1212" s="83"/>
      <c r="AL1212" s="83"/>
      <c r="AM1212" s="83"/>
      <c r="AN1212" s="83"/>
      <c r="AO1212" s="83"/>
      <c r="AP1212" s="83"/>
      <c r="AQ1212" s="83"/>
      <c r="AR1212" s="83"/>
      <c r="AS1212" s="83"/>
      <c r="AT1212" s="83"/>
      <c r="AU1212" s="83"/>
      <c r="AV1212" s="83"/>
      <c r="AW1212" s="83"/>
      <c r="AX1212" s="83"/>
      <c r="AY1212" s="83"/>
      <c r="AZ1212" s="83"/>
      <c r="BA1212" s="83"/>
      <c r="BB1212" s="83"/>
      <c r="BC1212" s="83"/>
      <c r="BD1212" s="83"/>
      <c r="BE1212" s="83"/>
      <c r="BF1212" s="83"/>
      <c r="BG1212" s="83"/>
      <c r="BH1212" s="83"/>
      <c r="BI1212" s="83"/>
      <c r="BJ1212" s="83"/>
      <c r="BK1212" s="83"/>
      <c r="BL1212" s="83"/>
      <c r="BM1212" s="83"/>
      <c r="BN1212" s="83"/>
      <c r="BO1212" s="83"/>
      <c r="BP1212" s="83"/>
      <c r="BQ1212" s="83"/>
      <c r="BR1212" s="83"/>
      <c r="BS1212" s="83"/>
      <c r="BT1212" s="83"/>
      <c r="BU1212" s="83"/>
      <c r="BV1212" s="83"/>
      <c r="BW1212" s="83"/>
      <c r="BX1212" s="83"/>
      <c r="BY1212" s="83"/>
      <c r="BZ1212" s="83"/>
      <c r="CA1212" s="83"/>
      <c r="CB1212" s="83"/>
      <c r="CC1212" s="83"/>
      <c r="CD1212" s="83"/>
      <c r="CE1212" s="83"/>
      <c r="CF1212" s="83"/>
      <c r="CG1212" s="83"/>
      <c r="CH1212" s="83"/>
      <c r="CI1212" s="83"/>
      <c r="CJ1212" s="83"/>
      <c r="CK1212" s="83"/>
      <c r="CL1212" s="83"/>
      <c r="CM1212" s="83"/>
      <c r="CN1212" s="83"/>
      <c r="CO1212" s="83"/>
      <c r="CP1212" s="83"/>
      <c r="CQ1212" s="83"/>
      <c r="CR1212" s="83"/>
      <c r="CS1212" s="83"/>
      <c r="CT1212" s="83"/>
      <c r="CU1212" s="83"/>
      <c r="CV1212" s="83"/>
      <c r="CW1212" s="83"/>
      <c r="CX1212" s="83"/>
      <c r="CY1212" s="83"/>
      <c r="CZ1212" s="83"/>
      <c r="DA1212" s="83"/>
      <c r="DB1212" s="83"/>
      <c r="DC1212" s="83"/>
      <c r="DD1212" s="83"/>
      <c r="DE1212" s="83"/>
      <c r="DF1212" s="83"/>
      <c r="DG1212" s="83"/>
      <c r="DH1212" s="83"/>
      <c r="DI1212" s="83"/>
      <c r="DJ1212" s="83"/>
      <c r="DK1212" s="83"/>
      <c r="DL1212" s="83"/>
      <c r="DM1212" s="83"/>
      <c r="DN1212" s="83"/>
      <c r="DO1212" s="83"/>
      <c r="DP1212" s="83"/>
      <c r="DQ1212" s="83"/>
      <c r="DR1212" s="83"/>
      <c r="DS1212" s="83"/>
      <c r="DT1212" s="83"/>
      <c r="DU1212" s="83"/>
      <c r="DV1212" s="83"/>
      <c r="DW1212" s="83"/>
      <c r="DX1212" s="83"/>
      <c r="DY1212" s="83"/>
      <c r="DZ1212" s="83"/>
      <c r="EA1212" s="83"/>
      <c r="EB1212" s="83"/>
      <c r="EC1212" s="83"/>
      <c r="ED1212" s="83"/>
      <c r="EE1212" s="83"/>
      <c r="EF1212" s="83"/>
      <c r="EG1212" s="83"/>
      <c r="EH1212" s="83"/>
      <c r="EI1212" s="83"/>
      <c r="EJ1212" s="83"/>
      <c r="EK1212" s="83"/>
      <c r="EL1212" s="83"/>
      <c r="EM1212" s="83"/>
      <c r="EN1212" s="83"/>
      <c r="EO1212" s="83"/>
      <c r="EP1212" s="83"/>
      <c r="EQ1212" s="83"/>
      <c r="ER1212" s="83"/>
      <c r="ES1212" s="83"/>
      <c r="ET1212" s="83"/>
      <c r="EU1212" s="83"/>
      <c r="EV1212" s="83"/>
      <c r="EW1212" s="83"/>
      <c r="EX1212" s="83"/>
      <c r="EY1212" s="83"/>
      <c r="EZ1212" s="83"/>
      <c r="FA1212" s="83"/>
      <c r="FB1212" s="83"/>
      <c r="FC1212" s="83"/>
      <c r="FD1212" s="83"/>
      <c r="FE1212" s="83"/>
      <c r="FF1212" s="83"/>
      <c r="FG1212" s="83"/>
      <c r="FH1212" s="83"/>
      <c r="FI1212" s="83"/>
      <c r="FJ1212" s="83"/>
      <c r="FK1212" s="83"/>
      <c r="FL1212" s="83"/>
      <c r="FM1212" s="83"/>
      <c r="FN1212" s="83"/>
      <c r="FO1212" s="83"/>
      <c r="FP1212" s="83"/>
      <c r="FQ1212" s="83"/>
      <c r="FR1212" s="83"/>
      <c r="FS1212" s="83"/>
      <c r="FT1212" s="83"/>
      <c r="FU1212" s="83"/>
      <c r="FV1212" s="83"/>
      <c r="FW1212" s="83"/>
      <c r="FX1212" s="83"/>
      <c r="FY1212" s="83"/>
      <c r="FZ1212" s="83"/>
      <c r="GA1212" s="83"/>
      <c r="GB1212" s="83"/>
      <c r="GC1212" s="83"/>
      <c r="GD1212" s="83"/>
      <c r="GE1212" s="83"/>
      <c r="GF1212" s="83"/>
      <c r="GG1212" s="83"/>
      <c r="GH1212" s="83"/>
      <c r="GI1212" s="83"/>
      <c r="GJ1212" s="83"/>
      <c r="GK1212" s="83"/>
      <c r="GL1212" s="83"/>
      <c r="GM1212" s="83"/>
      <c r="GN1212" s="83"/>
      <c r="GO1212" s="83"/>
      <c r="GP1212" s="83"/>
      <c r="GQ1212" s="83"/>
      <c r="GR1212" s="83"/>
      <c r="GS1212" s="83"/>
      <c r="GT1212" s="83"/>
      <c r="GU1212" s="83"/>
      <c r="GV1212" s="83"/>
      <c r="GW1212" s="83"/>
      <c r="GX1212" s="83"/>
      <c r="GY1212" s="83"/>
      <c r="GZ1212" s="83"/>
      <c r="HA1212" s="83"/>
      <c r="HB1212" s="83"/>
      <c r="HC1212" s="83"/>
      <c r="HD1212" s="83"/>
      <c r="HE1212" s="83"/>
      <c r="HF1212" s="83"/>
      <c r="HG1212" s="83"/>
      <c r="HH1212" s="83"/>
      <c r="HI1212" s="83"/>
      <c r="HJ1212" s="83"/>
      <c r="HK1212" s="83"/>
      <c r="HL1212" s="83"/>
      <c r="HM1212" s="83"/>
      <c r="HN1212" s="83"/>
      <c r="HO1212" s="83"/>
      <c r="HP1212" s="83"/>
      <c r="HQ1212" s="83"/>
      <c r="HR1212" s="83"/>
      <c r="HS1212" s="83"/>
      <c r="HT1212" s="83"/>
      <c r="HU1212" s="83"/>
      <c r="HV1212" s="83"/>
      <c r="HW1212" s="83"/>
      <c r="HX1212" s="83"/>
      <c r="HY1212" s="83"/>
      <c r="HZ1212" s="83"/>
      <c r="IA1212" s="83"/>
      <c r="IB1212" s="83"/>
      <c r="IC1212" s="83"/>
      <c r="ID1212" s="83"/>
      <c r="IE1212" s="83"/>
      <c r="IF1212" s="83"/>
      <c r="IG1212" s="83"/>
      <c r="IH1212" s="83"/>
      <c r="II1212" s="83"/>
      <c r="IJ1212" s="83"/>
      <c r="IK1212" s="83"/>
      <c r="IL1212" s="83"/>
      <c r="IM1212" s="83"/>
      <c r="IN1212" s="83"/>
      <c r="IO1212" s="83"/>
      <c r="IP1212" s="83"/>
      <c r="IQ1212" s="83"/>
      <c r="IR1212" s="83"/>
      <c r="IS1212" s="83"/>
      <c r="IT1212" s="83"/>
      <c r="IU1212" s="83"/>
      <c r="IV1212" s="83"/>
      <c r="IW1212" s="83"/>
      <c r="IX1212" s="83"/>
      <c r="IY1212" s="83"/>
      <c r="IZ1212" s="83"/>
      <c r="JA1212" s="83"/>
      <c r="JB1212" s="83"/>
      <c r="JC1212" s="83"/>
      <c r="JD1212" s="83"/>
      <c r="JE1212" s="83"/>
    </row>
    <row r="1213" spans="1:265" s="8" customFormat="1" ht="15" customHeight="1" x14ac:dyDescent="0.2">
      <c r="A1213" s="173"/>
      <c r="B1213" s="131" t="s">
        <v>478</v>
      </c>
      <c r="C1213" s="217"/>
      <c r="D1213" s="329" t="s">
        <v>1043</v>
      </c>
      <c r="E1213" s="117"/>
      <c r="F1213" s="1044"/>
      <c r="G1213" s="1045"/>
      <c r="H1213" s="329" t="s">
        <v>445</v>
      </c>
      <c r="I1213" s="329" t="s">
        <v>446</v>
      </c>
      <c r="J1213" s="329"/>
      <c r="K1213" s="379" t="s">
        <v>2007</v>
      </c>
      <c r="L1213" s="379"/>
      <c r="M1213" s="1139"/>
      <c r="N1213" s="1139"/>
      <c r="O1213" s="379"/>
      <c r="P1213" s="626"/>
      <c r="Q1213" s="627"/>
      <c r="R1213" s="627"/>
      <c r="S1213" s="627">
        <v>5</v>
      </c>
      <c r="T1213" s="627"/>
      <c r="U1213" s="627"/>
      <c r="V1213" s="627"/>
      <c r="W1213" s="628"/>
      <c r="X1213" s="219"/>
      <c r="Y1213" s="219"/>
      <c r="Z1213" s="112"/>
      <c r="AA1213" s="83"/>
      <c r="AB1213" s="83"/>
      <c r="AC1213" s="83" t="str">
        <f t="shared" si="29"/>
        <v/>
      </c>
      <c r="AD1213" s="83"/>
      <c r="AE1213" s="83"/>
      <c r="AF1213" s="83"/>
      <c r="AG1213" s="83"/>
      <c r="AH1213" s="83"/>
      <c r="AI1213" s="83"/>
      <c r="AJ1213" s="83"/>
      <c r="AK1213" s="83"/>
      <c r="AL1213" s="83"/>
      <c r="AM1213" s="83"/>
      <c r="AN1213" s="83"/>
      <c r="AO1213" s="83"/>
      <c r="AP1213" s="83"/>
      <c r="AQ1213" s="83"/>
      <c r="AR1213" s="83"/>
      <c r="AS1213" s="83"/>
      <c r="AT1213" s="83"/>
      <c r="AU1213" s="83"/>
      <c r="AV1213" s="83"/>
      <c r="AW1213" s="83"/>
      <c r="AX1213" s="83"/>
      <c r="AY1213" s="83"/>
      <c r="AZ1213" s="83"/>
      <c r="BA1213" s="83"/>
      <c r="BB1213" s="83"/>
      <c r="BC1213" s="83"/>
      <c r="BD1213" s="83"/>
      <c r="BE1213" s="83"/>
      <c r="BF1213" s="83"/>
      <c r="BG1213" s="83"/>
      <c r="BH1213" s="83"/>
      <c r="BI1213" s="83"/>
      <c r="BJ1213" s="83"/>
      <c r="BK1213" s="83"/>
      <c r="BL1213" s="83"/>
      <c r="BM1213" s="83"/>
      <c r="BN1213" s="83"/>
      <c r="BO1213" s="83"/>
      <c r="BP1213" s="83"/>
      <c r="BQ1213" s="83"/>
      <c r="BR1213" s="83"/>
      <c r="BS1213" s="83"/>
      <c r="BT1213" s="83"/>
      <c r="BU1213" s="83"/>
      <c r="BV1213" s="83"/>
      <c r="BW1213" s="83"/>
      <c r="BX1213" s="83"/>
      <c r="BY1213" s="83"/>
      <c r="BZ1213" s="83"/>
      <c r="CA1213" s="83"/>
      <c r="CB1213" s="83"/>
      <c r="CC1213" s="83"/>
      <c r="CD1213" s="83"/>
      <c r="CE1213" s="83"/>
      <c r="CF1213" s="83"/>
      <c r="CG1213" s="83"/>
      <c r="CH1213" s="83"/>
      <c r="CI1213" s="83"/>
      <c r="CJ1213" s="83"/>
      <c r="CK1213" s="83"/>
      <c r="CL1213" s="83"/>
      <c r="CM1213" s="83"/>
      <c r="CN1213" s="83"/>
      <c r="CO1213" s="83"/>
      <c r="CP1213" s="83"/>
      <c r="CQ1213" s="83"/>
      <c r="CR1213" s="83"/>
      <c r="CS1213" s="83"/>
      <c r="CT1213" s="83"/>
      <c r="CU1213" s="83"/>
      <c r="CV1213" s="83"/>
      <c r="CW1213" s="83"/>
      <c r="CX1213" s="83"/>
      <c r="CY1213" s="83"/>
      <c r="CZ1213" s="83"/>
      <c r="DA1213" s="83"/>
      <c r="DB1213" s="83"/>
      <c r="DC1213" s="83"/>
      <c r="DD1213" s="83"/>
      <c r="DE1213" s="83"/>
      <c r="DF1213" s="83"/>
      <c r="DG1213" s="83"/>
      <c r="DH1213" s="83"/>
      <c r="DI1213" s="83"/>
      <c r="DJ1213" s="83"/>
      <c r="DK1213" s="83"/>
      <c r="DL1213" s="83"/>
      <c r="DM1213" s="83"/>
      <c r="DN1213" s="83"/>
      <c r="DO1213" s="83"/>
      <c r="DP1213" s="83"/>
      <c r="DQ1213" s="83"/>
      <c r="DR1213" s="83"/>
      <c r="DS1213" s="83"/>
      <c r="DT1213" s="83"/>
      <c r="DU1213" s="83"/>
      <c r="DV1213" s="83"/>
      <c r="DW1213" s="83"/>
      <c r="DX1213" s="83"/>
      <c r="DY1213" s="83"/>
      <c r="DZ1213" s="83"/>
      <c r="EA1213" s="83"/>
      <c r="EB1213" s="83"/>
      <c r="EC1213" s="83"/>
      <c r="ED1213" s="83"/>
      <c r="EE1213" s="83"/>
      <c r="EF1213" s="83"/>
      <c r="EG1213" s="83"/>
      <c r="EH1213" s="83"/>
      <c r="EI1213" s="83"/>
      <c r="EJ1213" s="83"/>
      <c r="EK1213" s="83"/>
      <c r="EL1213" s="83"/>
      <c r="EM1213" s="83"/>
      <c r="EN1213" s="83"/>
      <c r="EO1213" s="83"/>
      <c r="EP1213" s="83"/>
      <c r="EQ1213" s="83"/>
      <c r="ER1213" s="83"/>
      <c r="ES1213" s="83"/>
      <c r="ET1213" s="83"/>
      <c r="EU1213" s="83"/>
      <c r="EV1213" s="83"/>
      <c r="EW1213" s="83"/>
      <c r="EX1213" s="83"/>
      <c r="EY1213" s="83"/>
      <c r="EZ1213" s="83"/>
      <c r="FA1213" s="83"/>
      <c r="FB1213" s="83"/>
      <c r="FC1213" s="83"/>
      <c r="FD1213" s="83"/>
      <c r="FE1213" s="83"/>
      <c r="FF1213" s="83"/>
      <c r="FG1213" s="83"/>
      <c r="FH1213" s="83"/>
      <c r="FI1213" s="83"/>
      <c r="FJ1213" s="83"/>
      <c r="FK1213" s="83"/>
      <c r="FL1213" s="83"/>
      <c r="FM1213" s="83"/>
      <c r="FN1213" s="83"/>
      <c r="FO1213" s="83"/>
      <c r="FP1213" s="83"/>
      <c r="FQ1213" s="83"/>
      <c r="FR1213" s="83"/>
      <c r="FS1213" s="83"/>
      <c r="FT1213" s="83"/>
      <c r="FU1213" s="83"/>
      <c r="FV1213" s="83"/>
      <c r="FW1213" s="83"/>
      <c r="FX1213" s="83"/>
      <c r="FY1213" s="83"/>
      <c r="FZ1213" s="83"/>
      <c r="GA1213" s="83"/>
      <c r="GB1213" s="83"/>
      <c r="GC1213" s="83"/>
      <c r="GD1213" s="83"/>
      <c r="GE1213" s="83"/>
      <c r="GF1213" s="83"/>
      <c r="GG1213" s="83"/>
      <c r="GH1213" s="83"/>
      <c r="GI1213" s="83"/>
      <c r="GJ1213" s="83"/>
      <c r="GK1213" s="83"/>
      <c r="GL1213" s="83"/>
      <c r="GM1213" s="83"/>
      <c r="GN1213" s="83"/>
      <c r="GO1213" s="83"/>
      <c r="GP1213" s="83"/>
      <c r="GQ1213" s="83"/>
      <c r="GR1213" s="83"/>
      <c r="GS1213" s="83"/>
      <c r="GT1213" s="83"/>
      <c r="GU1213" s="83"/>
      <c r="GV1213" s="83"/>
      <c r="GW1213" s="83"/>
      <c r="GX1213" s="83"/>
      <c r="GY1213" s="83"/>
      <c r="GZ1213" s="83"/>
      <c r="HA1213" s="83"/>
      <c r="HB1213" s="83"/>
      <c r="HC1213" s="83"/>
      <c r="HD1213" s="83"/>
      <c r="HE1213" s="83"/>
      <c r="HF1213" s="83"/>
      <c r="HG1213" s="83"/>
      <c r="HH1213" s="83"/>
      <c r="HI1213" s="83"/>
      <c r="HJ1213" s="83"/>
      <c r="HK1213" s="83"/>
      <c r="HL1213" s="83"/>
      <c r="HM1213" s="83"/>
      <c r="HN1213" s="83"/>
      <c r="HO1213" s="83"/>
      <c r="HP1213" s="83"/>
      <c r="HQ1213" s="83"/>
      <c r="HR1213" s="83"/>
      <c r="HS1213" s="83"/>
      <c r="HT1213" s="83"/>
      <c r="HU1213" s="83"/>
      <c r="HV1213" s="83"/>
      <c r="HW1213" s="83"/>
      <c r="HX1213" s="83"/>
      <c r="HY1213" s="83"/>
      <c r="HZ1213" s="83"/>
      <c r="IA1213" s="83"/>
      <c r="IB1213" s="83"/>
      <c r="IC1213" s="83"/>
      <c r="ID1213" s="83"/>
      <c r="IE1213" s="83"/>
      <c r="IF1213" s="83"/>
      <c r="IG1213" s="83"/>
      <c r="IH1213" s="83"/>
      <c r="II1213" s="83"/>
      <c r="IJ1213" s="83"/>
      <c r="IK1213" s="83"/>
      <c r="IL1213" s="83"/>
      <c r="IM1213" s="83"/>
      <c r="IN1213" s="83"/>
      <c r="IO1213" s="83"/>
      <c r="IP1213" s="83"/>
      <c r="IQ1213" s="83"/>
      <c r="IR1213" s="83"/>
      <c r="IS1213" s="83"/>
      <c r="IT1213" s="83"/>
      <c r="IU1213" s="83"/>
      <c r="IV1213" s="83"/>
      <c r="IW1213" s="83"/>
      <c r="IX1213" s="83"/>
      <c r="IY1213" s="83"/>
      <c r="IZ1213" s="83"/>
      <c r="JA1213" s="83"/>
      <c r="JB1213" s="83"/>
      <c r="JC1213" s="83"/>
      <c r="JD1213" s="83"/>
      <c r="JE1213" s="83"/>
    </row>
    <row r="1214" spans="1:265" s="8" customFormat="1" ht="15" customHeight="1" thickBot="1" x14ac:dyDescent="0.25">
      <c r="A1214" s="173"/>
      <c r="B1214" s="131" t="s">
        <v>478</v>
      </c>
      <c r="C1214" s="217"/>
      <c r="D1214" s="351" t="s">
        <v>1043</v>
      </c>
      <c r="E1214" s="234"/>
      <c r="F1214" s="1053"/>
      <c r="G1214" s="1054"/>
      <c r="H1214" s="351" t="s">
        <v>445</v>
      </c>
      <c r="I1214" s="351" t="s">
        <v>446</v>
      </c>
      <c r="J1214" s="351"/>
      <c r="K1214" s="381" t="s">
        <v>426</v>
      </c>
      <c r="L1214" s="381"/>
      <c r="M1214" s="1169"/>
      <c r="N1214" s="1169"/>
      <c r="O1214" s="381"/>
      <c r="P1214" s="639"/>
      <c r="Q1214" s="640"/>
      <c r="R1214" s="640"/>
      <c r="S1214" s="640">
        <v>3</v>
      </c>
      <c r="T1214" s="640"/>
      <c r="U1214" s="640"/>
      <c r="V1214" s="640"/>
      <c r="W1214" s="641"/>
      <c r="X1214" s="249">
        <f>SUM(P1204:W1214)</f>
        <v>40</v>
      </c>
      <c r="Y1214" s="249">
        <f>X1214</f>
        <v>40</v>
      </c>
      <c r="Z1214" s="112"/>
      <c r="AA1214" s="83"/>
      <c r="AB1214" s="83"/>
      <c r="AC1214" s="83" t="str">
        <f t="shared" si="29"/>
        <v/>
      </c>
      <c r="AD1214" s="83"/>
      <c r="AE1214" s="83"/>
      <c r="AF1214" s="83"/>
      <c r="AG1214" s="83"/>
      <c r="AH1214" s="83"/>
      <c r="AI1214" s="83"/>
      <c r="AJ1214" s="83"/>
      <c r="AK1214" s="83"/>
      <c r="AL1214" s="83"/>
      <c r="AM1214" s="83"/>
      <c r="AN1214" s="83"/>
      <c r="AO1214" s="83"/>
      <c r="AP1214" s="83"/>
      <c r="AQ1214" s="83"/>
      <c r="AR1214" s="83"/>
      <c r="AS1214" s="83"/>
      <c r="AT1214" s="83"/>
      <c r="AU1214" s="83"/>
      <c r="AV1214" s="83"/>
      <c r="AW1214" s="83"/>
      <c r="AX1214" s="83"/>
      <c r="AY1214" s="83"/>
      <c r="AZ1214" s="83"/>
      <c r="BA1214" s="83"/>
      <c r="BB1214" s="83"/>
      <c r="BC1214" s="83"/>
      <c r="BD1214" s="83"/>
      <c r="BE1214" s="83"/>
      <c r="BF1214" s="83"/>
      <c r="BG1214" s="83"/>
      <c r="BH1214" s="83"/>
      <c r="BI1214" s="83"/>
      <c r="BJ1214" s="83"/>
      <c r="BK1214" s="83"/>
      <c r="BL1214" s="83"/>
      <c r="BM1214" s="83"/>
      <c r="BN1214" s="83"/>
      <c r="BO1214" s="83"/>
      <c r="BP1214" s="83"/>
      <c r="BQ1214" s="83"/>
      <c r="BR1214" s="83"/>
      <c r="BS1214" s="83"/>
      <c r="BT1214" s="83"/>
      <c r="BU1214" s="83"/>
      <c r="BV1214" s="83"/>
      <c r="BW1214" s="83"/>
      <c r="BX1214" s="83"/>
      <c r="BY1214" s="83"/>
      <c r="BZ1214" s="83"/>
      <c r="CA1214" s="83"/>
      <c r="CB1214" s="83"/>
      <c r="CC1214" s="83"/>
      <c r="CD1214" s="83"/>
      <c r="CE1214" s="83"/>
      <c r="CF1214" s="83"/>
      <c r="CG1214" s="83"/>
      <c r="CH1214" s="83"/>
      <c r="CI1214" s="83"/>
      <c r="CJ1214" s="83"/>
      <c r="CK1214" s="83"/>
      <c r="CL1214" s="83"/>
      <c r="CM1214" s="83"/>
      <c r="CN1214" s="83"/>
      <c r="CO1214" s="83"/>
      <c r="CP1214" s="83"/>
      <c r="CQ1214" s="83"/>
      <c r="CR1214" s="83"/>
      <c r="CS1214" s="83"/>
      <c r="CT1214" s="83"/>
      <c r="CU1214" s="83"/>
      <c r="CV1214" s="83"/>
      <c r="CW1214" s="83"/>
      <c r="CX1214" s="83"/>
      <c r="CY1214" s="83"/>
      <c r="CZ1214" s="83"/>
      <c r="DA1214" s="83"/>
      <c r="DB1214" s="83"/>
      <c r="DC1214" s="83"/>
      <c r="DD1214" s="83"/>
      <c r="DE1214" s="83"/>
      <c r="DF1214" s="83"/>
      <c r="DG1214" s="83"/>
      <c r="DH1214" s="83"/>
      <c r="DI1214" s="83"/>
      <c r="DJ1214" s="83"/>
      <c r="DK1214" s="83"/>
      <c r="DL1214" s="83"/>
      <c r="DM1214" s="83"/>
      <c r="DN1214" s="83"/>
      <c r="DO1214" s="83"/>
      <c r="DP1214" s="83"/>
      <c r="DQ1214" s="83"/>
      <c r="DR1214" s="83"/>
      <c r="DS1214" s="83"/>
      <c r="DT1214" s="83"/>
      <c r="DU1214" s="83"/>
      <c r="DV1214" s="83"/>
      <c r="DW1214" s="83"/>
      <c r="DX1214" s="83"/>
      <c r="DY1214" s="83"/>
      <c r="DZ1214" s="83"/>
      <c r="EA1214" s="83"/>
      <c r="EB1214" s="83"/>
      <c r="EC1214" s="83"/>
      <c r="ED1214" s="83"/>
      <c r="EE1214" s="83"/>
      <c r="EF1214" s="83"/>
      <c r="EG1214" s="83"/>
      <c r="EH1214" s="83"/>
      <c r="EI1214" s="83"/>
      <c r="EJ1214" s="83"/>
      <c r="EK1214" s="83"/>
      <c r="EL1214" s="83"/>
      <c r="EM1214" s="83"/>
      <c r="EN1214" s="83"/>
      <c r="EO1214" s="83"/>
      <c r="EP1214" s="83"/>
      <c r="EQ1214" s="83"/>
      <c r="ER1214" s="83"/>
      <c r="ES1214" s="83"/>
      <c r="ET1214" s="83"/>
      <c r="EU1214" s="83"/>
      <c r="EV1214" s="83"/>
      <c r="EW1214" s="83"/>
      <c r="EX1214" s="83"/>
      <c r="EY1214" s="83"/>
      <c r="EZ1214" s="83"/>
      <c r="FA1214" s="83"/>
      <c r="FB1214" s="83"/>
      <c r="FC1214" s="83"/>
      <c r="FD1214" s="83"/>
      <c r="FE1214" s="83"/>
      <c r="FF1214" s="83"/>
      <c r="FG1214" s="83"/>
      <c r="FH1214" s="83"/>
      <c r="FI1214" s="83"/>
      <c r="FJ1214" s="83"/>
      <c r="FK1214" s="83"/>
      <c r="FL1214" s="83"/>
      <c r="FM1214" s="83"/>
      <c r="FN1214" s="83"/>
      <c r="FO1214" s="83"/>
      <c r="FP1214" s="83"/>
      <c r="FQ1214" s="83"/>
      <c r="FR1214" s="83"/>
      <c r="FS1214" s="83"/>
      <c r="FT1214" s="83"/>
      <c r="FU1214" s="83"/>
      <c r="FV1214" s="83"/>
      <c r="FW1214" s="83"/>
      <c r="FX1214" s="83"/>
      <c r="FY1214" s="83"/>
      <c r="FZ1214" s="83"/>
      <c r="GA1214" s="83"/>
      <c r="GB1214" s="83"/>
      <c r="GC1214" s="83"/>
      <c r="GD1214" s="83"/>
      <c r="GE1214" s="83"/>
      <c r="GF1214" s="83"/>
      <c r="GG1214" s="83"/>
      <c r="GH1214" s="83"/>
      <c r="GI1214" s="83"/>
      <c r="GJ1214" s="83"/>
      <c r="GK1214" s="83"/>
      <c r="GL1214" s="83"/>
      <c r="GM1214" s="83"/>
      <c r="GN1214" s="83"/>
      <c r="GO1214" s="83"/>
      <c r="GP1214" s="83"/>
      <c r="GQ1214" s="83"/>
      <c r="GR1214" s="83"/>
      <c r="GS1214" s="83"/>
      <c r="GT1214" s="83"/>
      <c r="GU1214" s="83"/>
      <c r="GV1214" s="83"/>
      <c r="GW1214" s="83"/>
      <c r="GX1214" s="83"/>
      <c r="GY1214" s="83"/>
      <c r="GZ1214" s="83"/>
      <c r="HA1214" s="83"/>
      <c r="HB1214" s="83"/>
      <c r="HC1214" s="83"/>
      <c r="HD1214" s="83"/>
      <c r="HE1214" s="83"/>
      <c r="HF1214" s="83"/>
      <c r="HG1214" s="83"/>
      <c r="HH1214" s="83"/>
      <c r="HI1214" s="83"/>
      <c r="HJ1214" s="83"/>
      <c r="HK1214" s="83"/>
      <c r="HL1214" s="83"/>
      <c r="HM1214" s="83"/>
      <c r="HN1214" s="83"/>
      <c r="HO1214" s="83"/>
      <c r="HP1214" s="83"/>
      <c r="HQ1214" s="83"/>
      <c r="HR1214" s="83"/>
      <c r="HS1214" s="83"/>
      <c r="HT1214" s="83"/>
      <c r="HU1214" s="83"/>
      <c r="HV1214" s="83"/>
      <c r="HW1214" s="83"/>
      <c r="HX1214" s="83"/>
      <c r="HY1214" s="83"/>
      <c r="HZ1214" s="83"/>
      <c r="IA1214" s="83"/>
      <c r="IB1214" s="83"/>
      <c r="IC1214" s="83"/>
      <c r="ID1214" s="83"/>
      <c r="IE1214" s="83"/>
      <c r="IF1214" s="83"/>
      <c r="IG1214" s="83"/>
      <c r="IH1214" s="83"/>
      <c r="II1214" s="83"/>
      <c r="IJ1214" s="83"/>
      <c r="IK1214" s="83"/>
      <c r="IL1214" s="83"/>
      <c r="IM1214" s="83"/>
      <c r="IN1214" s="83"/>
      <c r="IO1214" s="83"/>
      <c r="IP1214" s="83"/>
      <c r="IQ1214" s="83"/>
      <c r="IR1214" s="83"/>
      <c r="IS1214" s="83"/>
      <c r="IT1214" s="83"/>
      <c r="IU1214" s="83"/>
      <c r="IV1214" s="83"/>
      <c r="IW1214" s="83"/>
      <c r="IX1214" s="83"/>
      <c r="IY1214" s="83"/>
      <c r="IZ1214" s="83"/>
      <c r="JA1214" s="83"/>
      <c r="JB1214" s="83"/>
      <c r="JC1214" s="83"/>
      <c r="JD1214" s="83"/>
      <c r="JE1214" s="83"/>
    </row>
    <row r="1215" spans="1:265" s="8" customFormat="1" ht="15" customHeight="1" x14ac:dyDescent="0.2">
      <c r="A1215" s="180">
        <f>+A1204+1</f>
        <v>130</v>
      </c>
      <c r="B1215" s="1091" t="s">
        <v>479</v>
      </c>
      <c r="C1215" s="214" t="s">
        <v>35</v>
      </c>
      <c r="D1215" s="350" t="s">
        <v>1045</v>
      </c>
      <c r="E1215" s="215" t="s">
        <v>89</v>
      </c>
      <c r="F1215" s="1042" t="s">
        <v>986</v>
      </c>
      <c r="G1215" s="1043" t="s">
        <v>984</v>
      </c>
      <c r="H1215" s="350" t="s">
        <v>445</v>
      </c>
      <c r="I1215" s="350" t="s">
        <v>515</v>
      </c>
      <c r="J1215" s="350"/>
      <c r="K1215" s="378" t="s">
        <v>578</v>
      </c>
      <c r="L1215" s="378" t="s">
        <v>614</v>
      </c>
      <c r="M1215" s="1138" t="s">
        <v>504</v>
      </c>
      <c r="N1215" s="1138" t="s">
        <v>24</v>
      </c>
      <c r="O1215" s="378" t="s">
        <v>1379</v>
      </c>
      <c r="P1215" s="623">
        <v>4</v>
      </c>
      <c r="Q1215" s="624"/>
      <c r="R1215" s="624"/>
      <c r="S1215" s="624"/>
      <c r="T1215" s="624"/>
      <c r="U1215" s="624"/>
      <c r="V1215" s="624"/>
      <c r="W1215" s="625"/>
      <c r="X1215" s="216"/>
      <c r="Y1215" s="216"/>
      <c r="Z1215" s="112" t="str">
        <f>C1215</f>
        <v>TC</v>
      </c>
      <c r="AA1215" s="83" t="s">
        <v>1473</v>
      </c>
      <c r="AB1215" s="83" t="s">
        <v>1479</v>
      </c>
      <c r="AC1215" s="83">
        <f t="shared" si="29"/>
        <v>14</v>
      </c>
      <c r="AD1215" s="83"/>
      <c r="AE1215" s="83"/>
      <c r="AF1215" s="83"/>
      <c r="AG1215" s="83"/>
      <c r="AH1215" s="83"/>
      <c r="AI1215" s="83"/>
      <c r="AJ1215" s="83"/>
      <c r="AK1215" s="83"/>
      <c r="AL1215" s="83"/>
      <c r="AM1215" s="83"/>
      <c r="AN1215" s="83"/>
      <c r="AO1215" s="83"/>
      <c r="AP1215" s="83"/>
      <c r="AQ1215" s="83"/>
      <c r="AR1215" s="83"/>
      <c r="AS1215" s="83"/>
      <c r="AT1215" s="83"/>
      <c r="AU1215" s="83"/>
      <c r="AV1215" s="83"/>
      <c r="AW1215" s="83"/>
      <c r="AX1215" s="83"/>
      <c r="AY1215" s="83"/>
      <c r="AZ1215" s="83"/>
      <c r="BA1215" s="83"/>
      <c r="BB1215" s="83"/>
      <c r="BC1215" s="83"/>
      <c r="BD1215" s="83"/>
      <c r="BE1215" s="83"/>
      <c r="BF1215" s="83"/>
      <c r="BG1215" s="83"/>
      <c r="BH1215" s="83"/>
      <c r="BI1215" s="83"/>
      <c r="BJ1215" s="83"/>
      <c r="BK1215" s="83"/>
      <c r="BL1215" s="83"/>
      <c r="BM1215" s="83"/>
      <c r="BN1215" s="83"/>
      <c r="BO1215" s="83"/>
      <c r="BP1215" s="83"/>
      <c r="BQ1215" s="83"/>
      <c r="BR1215" s="83"/>
      <c r="BS1215" s="83"/>
      <c r="BT1215" s="83"/>
      <c r="BU1215" s="83"/>
      <c r="BV1215" s="83"/>
      <c r="BW1215" s="83"/>
      <c r="BX1215" s="83"/>
      <c r="BY1215" s="83"/>
      <c r="BZ1215" s="83"/>
      <c r="CA1215" s="83"/>
      <c r="CB1215" s="83"/>
      <c r="CC1215" s="83"/>
      <c r="CD1215" s="83"/>
      <c r="CE1215" s="83"/>
      <c r="CF1215" s="83"/>
      <c r="CG1215" s="83"/>
      <c r="CH1215" s="83"/>
      <c r="CI1215" s="83"/>
      <c r="CJ1215" s="83"/>
      <c r="CK1215" s="83"/>
      <c r="CL1215" s="83"/>
      <c r="CM1215" s="83"/>
      <c r="CN1215" s="83"/>
      <c r="CO1215" s="83"/>
      <c r="CP1215" s="83"/>
      <c r="CQ1215" s="83"/>
      <c r="CR1215" s="83"/>
      <c r="CS1215" s="83"/>
      <c r="CT1215" s="83"/>
      <c r="CU1215" s="83"/>
      <c r="CV1215" s="83"/>
      <c r="CW1215" s="83"/>
      <c r="CX1215" s="83"/>
      <c r="CY1215" s="83"/>
      <c r="CZ1215" s="83"/>
      <c r="DA1215" s="83"/>
      <c r="DB1215" s="83"/>
      <c r="DC1215" s="83"/>
      <c r="DD1215" s="83"/>
      <c r="DE1215" s="83"/>
      <c r="DF1215" s="83"/>
      <c r="DG1215" s="83"/>
      <c r="DH1215" s="83"/>
      <c r="DI1215" s="83"/>
      <c r="DJ1215" s="83"/>
      <c r="DK1215" s="83"/>
      <c r="DL1215" s="83"/>
      <c r="DM1215" s="83"/>
      <c r="DN1215" s="83"/>
      <c r="DO1215" s="83"/>
      <c r="DP1215" s="83"/>
      <c r="DQ1215" s="83"/>
      <c r="DR1215" s="83"/>
      <c r="DS1215" s="83"/>
      <c r="DT1215" s="83"/>
      <c r="DU1215" s="83"/>
      <c r="DV1215" s="83"/>
      <c r="DW1215" s="83"/>
      <c r="DX1215" s="83"/>
      <c r="DY1215" s="83"/>
      <c r="DZ1215" s="83"/>
      <c r="EA1215" s="83"/>
      <c r="EB1215" s="83"/>
      <c r="EC1215" s="83"/>
      <c r="ED1215" s="83"/>
      <c r="EE1215" s="83"/>
      <c r="EF1215" s="83"/>
      <c r="EG1215" s="83"/>
      <c r="EH1215" s="83"/>
      <c r="EI1215" s="83"/>
      <c r="EJ1215" s="83"/>
      <c r="EK1215" s="83"/>
      <c r="EL1215" s="83"/>
      <c r="EM1215" s="83"/>
      <c r="EN1215" s="83"/>
      <c r="EO1215" s="83"/>
      <c r="EP1215" s="83"/>
      <c r="EQ1215" s="83"/>
      <c r="ER1215" s="83"/>
      <c r="ES1215" s="83"/>
      <c r="ET1215" s="83"/>
      <c r="EU1215" s="83"/>
      <c r="EV1215" s="83"/>
      <c r="EW1215" s="83"/>
      <c r="EX1215" s="83"/>
      <c r="EY1215" s="83"/>
      <c r="EZ1215" s="83"/>
      <c r="FA1215" s="83"/>
      <c r="FB1215" s="83"/>
      <c r="FC1215" s="83"/>
      <c r="FD1215" s="83"/>
      <c r="FE1215" s="83"/>
      <c r="FF1215" s="83"/>
      <c r="FG1215" s="83"/>
      <c r="FH1215" s="83"/>
      <c r="FI1215" s="83"/>
      <c r="FJ1215" s="83"/>
      <c r="FK1215" s="83"/>
      <c r="FL1215" s="83"/>
      <c r="FM1215" s="83"/>
      <c r="FN1215" s="83"/>
      <c r="FO1215" s="83"/>
      <c r="FP1215" s="83"/>
      <c r="FQ1215" s="83"/>
      <c r="FR1215" s="83"/>
      <c r="FS1215" s="83"/>
      <c r="FT1215" s="83"/>
      <c r="FU1215" s="83"/>
      <c r="FV1215" s="83"/>
      <c r="FW1215" s="83"/>
      <c r="FX1215" s="83"/>
      <c r="FY1215" s="83"/>
      <c r="FZ1215" s="83"/>
      <c r="GA1215" s="83"/>
      <c r="GB1215" s="83"/>
      <c r="GC1215" s="83"/>
      <c r="GD1215" s="83"/>
      <c r="GE1215" s="83"/>
      <c r="GF1215" s="83"/>
      <c r="GG1215" s="83"/>
      <c r="GH1215" s="83"/>
      <c r="GI1215" s="83"/>
      <c r="GJ1215" s="83"/>
      <c r="GK1215" s="83"/>
      <c r="GL1215" s="83"/>
      <c r="GM1215" s="83"/>
      <c r="GN1215" s="83"/>
      <c r="GO1215" s="83"/>
      <c r="GP1215" s="83"/>
      <c r="GQ1215" s="83"/>
      <c r="GR1215" s="83"/>
      <c r="GS1215" s="83"/>
      <c r="GT1215" s="83"/>
      <c r="GU1215" s="83"/>
      <c r="GV1215" s="83"/>
      <c r="GW1215" s="83"/>
      <c r="GX1215" s="83"/>
      <c r="GY1215" s="83"/>
      <c r="GZ1215" s="83"/>
      <c r="HA1215" s="83"/>
      <c r="HB1215" s="83"/>
      <c r="HC1215" s="83"/>
      <c r="HD1215" s="83"/>
      <c r="HE1215" s="83"/>
      <c r="HF1215" s="83"/>
      <c r="HG1215" s="83"/>
      <c r="HH1215" s="83"/>
      <c r="HI1215" s="83"/>
      <c r="HJ1215" s="83"/>
      <c r="HK1215" s="83"/>
      <c r="HL1215" s="83"/>
      <c r="HM1215" s="83"/>
      <c r="HN1215" s="83"/>
      <c r="HO1215" s="83"/>
      <c r="HP1215" s="83"/>
      <c r="HQ1215" s="83"/>
      <c r="HR1215" s="83"/>
      <c r="HS1215" s="83"/>
      <c r="HT1215" s="83"/>
      <c r="HU1215" s="83"/>
      <c r="HV1215" s="83"/>
      <c r="HW1215" s="83"/>
      <c r="HX1215" s="83"/>
      <c r="HY1215" s="83"/>
      <c r="HZ1215" s="83"/>
      <c r="IA1215" s="83"/>
      <c r="IB1215" s="83"/>
      <c r="IC1215" s="83"/>
      <c r="ID1215" s="83"/>
      <c r="IE1215" s="83"/>
      <c r="IF1215" s="83"/>
      <c r="IG1215" s="83"/>
      <c r="IH1215" s="83"/>
      <c r="II1215" s="83"/>
      <c r="IJ1215" s="83"/>
      <c r="IK1215" s="83"/>
      <c r="IL1215" s="83"/>
      <c r="IM1215" s="83"/>
      <c r="IN1215" s="83"/>
      <c r="IO1215" s="83"/>
      <c r="IP1215" s="83"/>
      <c r="IQ1215" s="83"/>
      <c r="IR1215" s="83"/>
      <c r="IS1215" s="83"/>
      <c r="IT1215" s="83"/>
      <c r="IU1215" s="83"/>
      <c r="IV1215" s="83"/>
      <c r="IW1215" s="83"/>
      <c r="IX1215" s="83"/>
      <c r="IY1215" s="83"/>
      <c r="IZ1215" s="83"/>
      <c r="JA1215" s="83"/>
      <c r="JB1215" s="83"/>
      <c r="JC1215" s="83"/>
      <c r="JD1215" s="83"/>
      <c r="JE1215" s="83"/>
    </row>
    <row r="1216" spans="1:265" s="8" customFormat="1" ht="15" customHeight="1" x14ac:dyDescent="0.2">
      <c r="A1216" s="173"/>
      <c r="B1216" s="131" t="s">
        <v>479</v>
      </c>
      <c r="C1216" s="217"/>
      <c r="D1216" s="329" t="s">
        <v>1045</v>
      </c>
      <c r="E1216" s="117"/>
      <c r="F1216" s="1044"/>
      <c r="G1216" s="1045"/>
      <c r="H1216" s="329" t="s">
        <v>445</v>
      </c>
      <c r="I1216" s="329" t="s">
        <v>508</v>
      </c>
      <c r="J1216" s="329"/>
      <c r="K1216" s="379" t="s">
        <v>579</v>
      </c>
      <c r="L1216" s="379" t="s">
        <v>614</v>
      </c>
      <c r="M1216" s="1139">
        <v>7</v>
      </c>
      <c r="N1216" s="1139" t="s">
        <v>24</v>
      </c>
      <c r="O1216" s="379" t="s">
        <v>1379</v>
      </c>
      <c r="P1216" s="626">
        <v>4</v>
      </c>
      <c r="Q1216" s="627"/>
      <c r="R1216" s="627"/>
      <c r="S1216" s="627"/>
      <c r="T1216" s="627"/>
      <c r="U1216" s="627"/>
      <c r="V1216" s="627"/>
      <c r="W1216" s="628"/>
      <c r="X1216" s="219"/>
      <c r="Y1216" s="219"/>
      <c r="Z1216" s="112"/>
      <c r="AA1216" s="83"/>
      <c r="AB1216" s="83"/>
      <c r="AC1216" s="83" t="str">
        <f t="shared" si="29"/>
        <v/>
      </c>
      <c r="AD1216" s="83"/>
      <c r="AE1216" s="83"/>
      <c r="AF1216" s="83"/>
      <c r="AG1216" s="83"/>
      <c r="AH1216" s="83"/>
      <c r="AI1216" s="83"/>
      <c r="AJ1216" s="83"/>
      <c r="AK1216" s="83"/>
      <c r="AL1216" s="83"/>
      <c r="AM1216" s="83"/>
      <c r="AN1216" s="83"/>
      <c r="AO1216" s="83"/>
      <c r="AP1216" s="83"/>
      <c r="AQ1216" s="83"/>
      <c r="AR1216" s="83"/>
      <c r="AS1216" s="83"/>
      <c r="AT1216" s="83"/>
      <c r="AU1216" s="83"/>
      <c r="AV1216" s="83"/>
      <c r="AW1216" s="83"/>
      <c r="AX1216" s="83"/>
      <c r="AY1216" s="83"/>
      <c r="AZ1216" s="83"/>
      <c r="BA1216" s="83"/>
      <c r="BB1216" s="83"/>
      <c r="BC1216" s="83"/>
      <c r="BD1216" s="83"/>
      <c r="BE1216" s="83"/>
      <c r="BF1216" s="83"/>
      <c r="BG1216" s="83"/>
      <c r="BH1216" s="83"/>
      <c r="BI1216" s="83"/>
      <c r="BJ1216" s="83"/>
      <c r="BK1216" s="83"/>
      <c r="BL1216" s="83"/>
      <c r="BM1216" s="83"/>
      <c r="BN1216" s="83"/>
      <c r="BO1216" s="83"/>
      <c r="BP1216" s="83"/>
      <c r="BQ1216" s="83"/>
      <c r="BR1216" s="83"/>
      <c r="BS1216" s="83"/>
      <c r="BT1216" s="83"/>
      <c r="BU1216" s="83"/>
      <c r="BV1216" s="83"/>
      <c r="BW1216" s="83"/>
      <c r="BX1216" s="83"/>
      <c r="BY1216" s="83"/>
      <c r="BZ1216" s="83"/>
      <c r="CA1216" s="83"/>
      <c r="CB1216" s="83"/>
      <c r="CC1216" s="83"/>
      <c r="CD1216" s="83"/>
      <c r="CE1216" s="83"/>
      <c r="CF1216" s="83"/>
      <c r="CG1216" s="83"/>
      <c r="CH1216" s="83"/>
      <c r="CI1216" s="83"/>
      <c r="CJ1216" s="83"/>
      <c r="CK1216" s="83"/>
      <c r="CL1216" s="83"/>
      <c r="CM1216" s="83"/>
      <c r="CN1216" s="83"/>
      <c r="CO1216" s="83"/>
      <c r="CP1216" s="83"/>
      <c r="CQ1216" s="83"/>
      <c r="CR1216" s="83"/>
      <c r="CS1216" s="83"/>
      <c r="CT1216" s="83"/>
      <c r="CU1216" s="83"/>
      <c r="CV1216" s="83"/>
      <c r="CW1216" s="83"/>
      <c r="CX1216" s="83"/>
      <c r="CY1216" s="83"/>
      <c r="CZ1216" s="83"/>
      <c r="DA1216" s="83"/>
      <c r="DB1216" s="83"/>
      <c r="DC1216" s="83"/>
      <c r="DD1216" s="83"/>
      <c r="DE1216" s="83"/>
      <c r="DF1216" s="83"/>
      <c r="DG1216" s="83"/>
      <c r="DH1216" s="83"/>
      <c r="DI1216" s="83"/>
      <c r="DJ1216" s="83"/>
      <c r="DK1216" s="83"/>
      <c r="DL1216" s="83"/>
      <c r="DM1216" s="83"/>
      <c r="DN1216" s="83"/>
      <c r="DO1216" s="83"/>
      <c r="DP1216" s="83"/>
      <c r="DQ1216" s="83"/>
      <c r="DR1216" s="83"/>
      <c r="DS1216" s="83"/>
      <c r="DT1216" s="83"/>
      <c r="DU1216" s="83"/>
      <c r="DV1216" s="83"/>
      <c r="DW1216" s="83"/>
      <c r="DX1216" s="83"/>
      <c r="DY1216" s="83"/>
      <c r="DZ1216" s="83"/>
      <c r="EA1216" s="83"/>
      <c r="EB1216" s="83"/>
      <c r="EC1216" s="83"/>
      <c r="ED1216" s="83"/>
      <c r="EE1216" s="83"/>
      <c r="EF1216" s="83"/>
      <c r="EG1216" s="83"/>
      <c r="EH1216" s="83"/>
      <c r="EI1216" s="83"/>
      <c r="EJ1216" s="83"/>
      <c r="EK1216" s="83"/>
      <c r="EL1216" s="83"/>
      <c r="EM1216" s="83"/>
      <c r="EN1216" s="83"/>
      <c r="EO1216" s="83"/>
      <c r="EP1216" s="83"/>
      <c r="EQ1216" s="83"/>
      <c r="ER1216" s="83"/>
      <c r="ES1216" s="83"/>
      <c r="ET1216" s="83"/>
      <c r="EU1216" s="83"/>
      <c r="EV1216" s="83"/>
      <c r="EW1216" s="83"/>
      <c r="EX1216" s="83"/>
      <c r="EY1216" s="83"/>
      <c r="EZ1216" s="83"/>
      <c r="FA1216" s="83"/>
      <c r="FB1216" s="83"/>
      <c r="FC1216" s="83"/>
      <c r="FD1216" s="83"/>
      <c r="FE1216" s="83"/>
      <c r="FF1216" s="83"/>
      <c r="FG1216" s="83"/>
      <c r="FH1216" s="83"/>
      <c r="FI1216" s="83"/>
      <c r="FJ1216" s="83"/>
      <c r="FK1216" s="83"/>
      <c r="FL1216" s="83"/>
      <c r="FM1216" s="83"/>
      <c r="FN1216" s="83"/>
      <c r="FO1216" s="83"/>
      <c r="FP1216" s="83"/>
      <c r="FQ1216" s="83"/>
      <c r="FR1216" s="83"/>
      <c r="FS1216" s="83"/>
      <c r="FT1216" s="83"/>
      <c r="FU1216" s="83"/>
      <c r="FV1216" s="83"/>
      <c r="FW1216" s="83"/>
      <c r="FX1216" s="83"/>
      <c r="FY1216" s="83"/>
      <c r="FZ1216" s="83"/>
      <c r="GA1216" s="83"/>
      <c r="GB1216" s="83"/>
      <c r="GC1216" s="83"/>
      <c r="GD1216" s="83"/>
      <c r="GE1216" s="83"/>
      <c r="GF1216" s="83"/>
      <c r="GG1216" s="83"/>
      <c r="GH1216" s="83"/>
      <c r="GI1216" s="83"/>
      <c r="GJ1216" s="83"/>
      <c r="GK1216" s="83"/>
      <c r="GL1216" s="83"/>
      <c r="GM1216" s="83"/>
      <c r="GN1216" s="83"/>
      <c r="GO1216" s="83"/>
      <c r="GP1216" s="83"/>
      <c r="GQ1216" s="83"/>
      <c r="GR1216" s="83"/>
      <c r="GS1216" s="83"/>
      <c r="GT1216" s="83"/>
      <c r="GU1216" s="83"/>
      <c r="GV1216" s="83"/>
      <c r="GW1216" s="83"/>
      <c r="GX1216" s="83"/>
      <c r="GY1216" s="83"/>
      <c r="GZ1216" s="83"/>
      <c r="HA1216" s="83"/>
      <c r="HB1216" s="83"/>
      <c r="HC1216" s="83"/>
      <c r="HD1216" s="83"/>
      <c r="HE1216" s="83"/>
      <c r="HF1216" s="83"/>
      <c r="HG1216" s="83"/>
      <c r="HH1216" s="83"/>
      <c r="HI1216" s="83"/>
      <c r="HJ1216" s="83"/>
      <c r="HK1216" s="83"/>
      <c r="HL1216" s="83"/>
      <c r="HM1216" s="83"/>
      <c r="HN1216" s="83"/>
      <c r="HO1216" s="83"/>
      <c r="HP1216" s="83"/>
      <c r="HQ1216" s="83"/>
      <c r="HR1216" s="83"/>
      <c r="HS1216" s="83"/>
      <c r="HT1216" s="83"/>
      <c r="HU1216" s="83"/>
      <c r="HV1216" s="83"/>
      <c r="HW1216" s="83"/>
      <c r="HX1216" s="83"/>
      <c r="HY1216" s="83"/>
      <c r="HZ1216" s="83"/>
      <c r="IA1216" s="83"/>
      <c r="IB1216" s="83"/>
      <c r="IC1216" s="83"/>
      <c r="ID1216" s="83"/>
      <c r="IE1216" s="83"/>
      <c r="IF1216" s="83"/>
      <c r="IG1216" s="83"/>
      <c r="IH1216" s="83"/>
      <c r="II1216" s="83"/>
      <c r="IJ1216" s="83"/>
      <c r="IK1216" s="83"/>
      <c r="IL1216" s="83"/>
      <c r="IM1216" s="83"/>
      <c r="IN1216" s="83"/>
      <c r="IO1216" s="83"/>
      <c r="IP1216" s="83"/>
      <c r="IQ1216" s="83"/>
      <c r="IR1216" s="83"/>
      <c r="IS1216" s="83"/>
      <c r="IT1216" s="83"/>
      <c r="IU1216" s="83"/>
      <c r="IV1216" s="83"/>
      <c r="IW1216" s="83"/>
      <c r="IX1216" s="83"/>
      <c r="IY1216" s="83"/>
      <c r="IZ1216" s="83"/>
      <c r="JA1216" s="83"/>
      <c r="JB1216" s="83"/>
      <c r="JC1216" s="83"/>
      <c r="JD1216" s="83"/>
      <c r="JE1216" s="83"/>
    </row>
    <row r="1217" spans="1:265" s="8" customFormat="1" ht="15" customHeight="1" x14ac:dyDescent="0.2">
      <c r="A1217" s="173"/>
      <c r="B1217" s="131" t="s">
        <v>479</v>
      </c>
      <c r="C1217" s="217"/>
      <c r="D1217" s="329" t="s">
        <v>1045</v>
      </c>
      <c r="E1217" s="117"/>
      <c r="F1217" s="1044"/>
      <c r="G1217" s="1045"/>
      <c r="H1217" s="329" t="s">
        <v>445</v>
      </c>
      <c r="I1217" s="329" t="s">
        <v>508</v>
      </c>
      <c r="J1217" s="329"/>
      <c r="K1217" s="379" t="s">
        <v>1540</v>
      </c>
      <c r="L1217" s="379" t="s">
        <v>614</v>
      </c>
      <c r="M1217" s="1139">
        <v>10</v>
      </c>
      <c r="N1217" s="1139" t="s">
        <v>24</v>
      </c>
      <c r="O1217" s="379" t="s">
        <v>1379</v>
      </c>
      <c r="P1217" s="626">
        <v>6</v>
      </c>
      <c r="Q1217" s="627"/>
      <c r="R1217" s="627"/>
      <c r="S1217" s="627"/>
      <c r="T1217" s="627"/>
      <c r="U1217" s="627"/>
      <c r="V1217" s="627"/>
      <c r="W1217" s="628"/>
      <c r="X1217" s="219"/>
      <c r="Y1217" s="219"/>
      <c r="Z1217" s="112"/>
      <c r="AA1217" s="83"/>
      <c r="AB1217" s="83"/>
      <c r="AC1217" s="83" t="str">
        <f t="shared" si="29"/>
        <v/>
      </c>
      <c r="AD1217" s="83"/>
      <c r="AE1217" s="83"/>
      <c r="AF1217" s="83"/>
      <c r="AG1217" s="83"/>
      <c r="AH1217" s="83"/>
      <c r="AI1217" s="83"/>
      <c r="AJ1217" s="83"/>
      <c r="AK1217" s="83"/>
      <c r="AL1217" s="83"/>
      <c r="AM1217" s="83"/>
      <c r="AN1217" s="83"/>
      <c r="AO1217" s="83"/>
      <c r="AP1217" s="83"/>
      <c r="AQ1217" s="83"/>
      <c r="AR1217" s="83"/>
      <c r="AS1217" s="83"/>
      <c r="AT1217" s="83"/>
      <c r="AU1217" s="83"/>
      <c r="AV1217" s="83"/>
      <c r="AW1217" s="83"/>
      <c r="AX1217" s="83"/>
      <c r="AY1217" s="83"/>
      <c r="AZ1217" s="83"/>
      <c r="BA1217" s="83"/>
      <c r="BB1217" s="83"/>
      <c r="BC1217" s="83"/>
      <c r="BD1217" s="83"/>
      <c r="BE1217" s="83"/>
      <c r="BF1217" s="83"/>
      <c r="BG1217" s="83"/>
      <c r="BH1217" s="83"/>
      <c r="BI1217" s="83"/>
      <c r="BJ1217" s="83"/>
      <c r="BK1217" s="83"/>
      <c r="BL1217" s="83"/>
      <c r="BM1217" s="83"/>
      <c r="BN1217" s="83"/>
      <c r="BO1217" s="83"/>
      <c r="BP1217" s="83"/>
      <c r="BQ1217" s="83"/>
      <c r="BR1217" s="83"/>
      <c r="BS1217" s="83"/>
      <c r="BT1217" s="83"/>
      <c r="BU1217" s="83"/>
      <c r="BV1217" s="83"/>
      <c r="BW1217" s="83"/>
      <c r="BX1217" s="83"/>
      <c r="BY1217" s="83"/>
      <c r="BZ1217" s="83"/>
      <c r="CA1217" s="83"/>
      <c r="CB1217" s="83"/>
      <c r="CC1217" s="83"/>
      <c r="CD1217" s="83"/>
      <c r="CE1217" s="83"/>
      <c r="CF1217" s="83"/>
      <c r="CG1217" s="83"/>
      <c r="CH1217" s="83"/>
      <c r="CI1217" s="83"/>
      <c r="CJ1217" s="83"/>
      <c r="CK1217" s="83"/>
      <c r="CL1217" s="83"/>
      <c r="CM1217" s="83"/>
      <c r="CN1217" s="83"/>
      <c r="CO1217" s="83"/>
      <c r="CP1217" s="83"/>
      <c r="CQ1217" s="83"/>
      <c r="CR1217" s="83"/>
      <c r="CS1217" s="83"/>
      <c r="CT1217" s="83"/>
      <c r="CU1217" s="83"/>
      <c r="CV1217" s="83"/>
      <c r="CW1217" s="83"/>
      <c r="CX1217" s="83"/>
      <c r="CY1217" s="83"/>
      <c r="CZ1217" s="83"/>
      <c r="DA1217" s="83"/>
      <c r="DB1217" s="83"/>
      <c r="DC1217" s="83"/>
      <c r="DD1217" s="83"/>
      <c r="DE1217" s="83"/>
      <c r="DF1217" s="83"/>
      <c r="DG1217" s="83"/>
      <c r="DH1217" s="83"/>
      <c r="DI1217" s="83"/>
      <c r="DJ1217" s="83"/>
      <c r="DK1217" s="83"/>
      <c r="DL1217" s="83"/>
      <c r="DM1217" s="83"/>
      <c r="DN1217" s="83"/>
      <c r="DO1217" s="83"/>
      <c r="DP1217" s="83"/>
      <c r="DQ1217" s="83"/>
      <c r="DR1217" s="83"/>
      <c r="DS1217" s="83"/>
      <c r="DT1217" s="83"/>
      <c r="DU1217" s="83"/>
      <c r="DV1217" s="83"/>
      <c r="DW1217" s="83"/>
      <c r="DX1217" s="83"/>
      <c r="DY1217" s="83"/>
      <c r="DZ1217" s="83"/>
      <c r="EA1217" s="83"/>
      <c r="EB1217" s="83"/>
      <c r="EC1217" s="83"/>
      <c r="ED1217" s="83"/>
      <c r="EE1217" s="83"/>
      <c r="EF1217" s="83"/>
      <c r="EG1217" s="83"/>
      <c r="EH1217" s="83"/>
      <c r="EI1217" s="83"/>
      <c r="EJ1217" s="83"/>
      <c r="EK1217" s="83"/>
      <c r="EL1217" s="83"/>
      <c r="EM1217" s="83"/>
      <c r="EN1217" s="83"/>
      <c r="EO1217" s="83"/>
      <c r="EP1217" s="83"/>
      <c r="EQ1217" s="83"/>
      <c r="ER1217" s="83"/>
      <c r="ES1217" s="83"/>
      <c r="ET1217" s="83"/>
      <c r="EU1217" s="83"/>
      <c r="EV1217" s="83"/>
      <c r="EW1217" s="83"/>
      <c r="EX1217" s="83"/>
      <c r="EY1217" s="83"/>
      <c r="EZ1217" s="83"/>
      <c r="FA1217" s="83"/>
      <c r="FB1217" s="83"/>
      <c r="FC1217" s="83"/>
      <c r="FD1217" s="83"/>
      <c r="FE1217" s="83"/>
      <c r="FF1217" s="83"/>
      <c r="FG1217" s="83"/>
      <c r="FH1217" s="83"/>
      <c r="FI1217" s="83"/>
      <c r="FJ1217" s="83"/>
      <c r="FK1217" s="83"/>
      <c r="FL1217" s="83"/>
      <c r="FM1217" s="83"/>
      <c r="FN1217" s="83"/>
      <c r="FO1217" s="83"/>
      <c r="FP1217" s="83"/>
      <c r="FQ1217" s="83"/>
      <c r="FR1217" s="83"/>
      <c r="FS1217" s="83"/>
      <c r="FT1217" s="83"/>
      <c r="FU1217" s="83"/>
      <c r="FV1217" s="83"/>
      <c r="FW1217" s="83"/>
      <c r="FX1217" s="83"/>
      <c r="FY1217" s="83"/>
      <c r="FZ1217" s="83"/>
      <c r="GA1217" s="83"/>
      <c r="GB1217" s="83"/>
      <c r="GC1217" s="83"/>
      <c r="GD1217" s="83"/>
      <c r="GE1217" s="83"/>
      <c r="GF1217" s="83"/>
      <c r="GG1217" s="83"/>
      <c r="GH1217" s="83"/>
      <c r="GI1217" s="83"/>
      <c r="GJ1217" s="83"/>
      <c r="GK1217" s="83"/>
      <c r="GL1217" s="83"/>
      <c r="GM1217" s="83"/>
      <c r="GN1217" s="83"/>
      <c r="GO1217" s="83"/>
      <c r="GP1217" s="83"/>
      <c r="GQ1217" s="83"/>
      <c r="GR1217" s="83"/>
      <c r="GS1217" s="83"/>
      <c r="GT1217" s="83"/>
      <c r="GU1217" s="83"/>
      <c r="GV1217" s="83"/>
      <c r="GW1217" s="83"/>
      <c r="GX1217" s="83"/>
      <c r="GY1217" s="83"/>
      <c r="GZ1217" s="83"/>
      <c r="HA1217" s="83"/>
      <c r="HB1217" s="83"/>
      <c r="HC1217" s="83"/>
      <c r="HD1217" s="83"/>
      <c r="HE1217" s="83"/>
      <c r="HF1217" s="83"/>
      <c r="HG1217" s="83"/>
      <c r="HH1217" s="83"/>
      <c r="HI1217" s="83"/>
      <c r="HJ1217" s="83"/>
      <c r="HK1217" s="83"/>
      <c r="HL1217" s="83"/>
      <c r="HM1217" s="83"/>
      <c r="HN1217" s="83"/>
      <c r="HO1217" s="83"/>
      <c r="HP1217" s="83"/>
      <c r="HQ1217" s="83"/>
      <c r="HR1217" s="83"/>
      <c r="HS1217" s="83"/>
      <c r="HT1217" s="83"/>
      <c r="HU1217" s="83"/>
      <c r="HV1217" s="83"/>
      <c r="HW1217" s="83"/>
      <c r="HX1217" s="83"/>
      <c r="HY1217" s="83"/>
      <c r="HZ1217" s="83"/>
      <c r="IA1217" s="83"/>
      <c r="IB1217" s="83"/>
      <c r="IC1217" s="83"/>
      <c r="ID1217" s="83"/>
      <c r="IE1217" s="83"/>
      <c r="IF1217" s="83"/>
      <c r="IG1217" s="83"/>
      <c r="IH1217" s="83"/>
      <c r="II1217" s="83"/>
      <c r="IJ1217" s="83"/>
      <c r="IK1217" s="83"/>
      <c r="IL1217" s="83"/>
      <c r="IM1217" s="83"/>
      <c r="IN1217" s="83"/>
      <c r="IO1217" s="83"/>
      <c r="IP1217" s="83"/>
      <c r="IQ1217" s="83"/>
      <c r="IR1217" s="83"/>
      <c r="IS1217" s="83"/>
      <c r="IT1217" s="83"/>
      <c r="IU1217" s="83"/>
      <c r="IV1217" s="83"/>
      <c r="IW1217" s="83"/>
      <c r="IX1217" s="83"/>
      <c r="IY1217" s="83"/>
      <c r="IZ1217" s="83"/>
      <c r="JA1217" s="83"/>
      <c r="JB1217" s="83"/>
      <c r="JC1217" s="83"/>
      <c r="JD1217" s="83"/>
      <c r="JE1217" s="83"/>
    </row>
    <row r="1218" spans="1:265" s="8" customFormat="1" ht="15" customHeight="1" x14ac:dyDescent="0.2">
      <c r="A1218" s="173"/>
      <c r="B1218" s="131" t="s">
        <v>479</v>
      </c>
      <c r="C1218" s="217"/>
      <c r="D1218" s="329" t="s">
        <v>1045</v>
      </c>
      <c r="E1218" s="117"/>
      <c r="F1218" s="1044"/>
      <c r="G1218" s="1045"/>
      <c r="H1218" s="329" t="s">
        <v>498</v>
      </c>
      <c r="I1218" s="329" t="s">
        <v>515</v>
      </c>
      <c r="J1218" s="329"/>
      <c r="K1218" s="379" t="s">
        <v>1273</v>
      </c>
      <c r="L1218" s="379"/>
      <c r="M1218" s="1139"/>
      <c r="N1218" s="1139"/>
      <c r="O1218" s="379"/>
      <c r="P1218" s="626"/>
      <c r="Q1218" s="627"/>
      <c r="R1218" s="627"/>
      <c r="S1218" s="627"/>
      <c r="T1218" s="627">
        <v>24</v>
      </c>
      <c r="U1218" s="627"/>
      <c r="V1218" s="627"/>
      <c r="W1218" s="628"/>
      <c r="X1218" s="219"/>
      <c r="Y1218" s="219"/>
      <c r="Z1218" s="112"/>
      <c r="AA1218" s="83"/>
      <c r="AB1218" s="83"/>
      <c r="AC1218" s="83" t="str">
        <f t="shared" si="29"/>
        <v/>
      </c>
      <c r="AD1218" s="83"/>
      <c r="AE1218" s="83"/>
      <c r="AF1218" s="83"/>
      <c r="AG1218" s="83"/>
      <c r="AH1218" s="83"/>
      <c r="AI1218" s="83"/>
      <c r="AJ1218" s="83"/>
      <c r="AK1218" s="83"/>
      <c r="AL1218" s="83"/>
      <c r="AM1218" s="83"/>
      <c r="AN1218" s="83"/>
      <c r="AO1218" s="83"/>
      <c r="AP1218" s="83"/>
      <c r="AQ1218" s="83"/>
      <c r="AR1218" s="83"/>
      <c r="AS1218" s="83"/>
      <c r="AT1218" s="83"/>
      <c r="AU1218" s="83"/>
      <c r="AV1218" s="83"/>
      <c r="AW1218" s="83"/>
      <c r="AX1218" s="83"/>
      <c r="AY1218" s="83"/>
      <c r="AZ1218" s="83"/>
      <c r="BA1218" s="83"/>
      <c r="BB1218" s="83"/>
      <c r="BC1218" s="83"/>
      <c r="BD1218" s="83"/>
      <c r="BE1218" s="83"/>
      <c r="BF1218" s="83"/>
      <c r="BG1218" s="83"/>
      <c r="BH1218" s="83"/>
      <c r="BI1218" s="83"/>
      <c r="BJ1218" s="83"/>
      <c r="BK1218" s="83"/>
      <c r="BL1218" s="83"/>
      <c r="BM1218" s="83"/>
      <c r="BN1218" s="83"/>
      <c r="BO1218" s="83"/>
      <c r="BP1218" s="83"/>
      <c r="BQ1218" s="83"/>
      <c r="BR1218" s="83"/>
      <c r="BS1218" s="83"/>
      <c r="BT1218" s="83"/>
      <c r="BU1218" s="83"/>
      <c r="BV1218" s="83"/>
      <c r="BW1218" s="83"/>
      <c r="BX1218" s="83"/>
      <c r="BY1218" s="83"/>
      <c r="BZ1218" s="83"/>
      <c r="CA1218" s="83"/>
      <c r="CB1218" s="83"/>
      <c r="CC1218" s="83"/>
      <c r="CD1218" s="83"/>
      <c r="CE1218" s="83"/>
      <c r="CF1218" s="83"/>
      <c r="CG1218" s="83"/>
      <c r="CH1218" s="83"/>
      <c r="CI1218" s="83"/>
      <c r="CJ1218" s="83"/>
      <c r="CK1218" s="83"/>
      <c r="CL1218" s="83"/>
      <c r="CM1218" s="83"/>
      <c r="CN1218" s="83"/>
      <c r="CO1218" s="83"/>
      <c r="CP1218" s="83"/>
      <c r="CQ1218" s="83"/>
      <c r="CR1218" s="83"/>
      <c r="CS1218" s="83"/>
      <c r="CT1218" s="83"/>
      <c r="CU1218" s="83"/>
      <c r="CV1218" s="83"/>
      <c r="CW1218" s="83"/>
      <c r="CX1218" s="83"/>
      <c r="CY1218" s="83"/>
      <c r="CZ1218" s="83"/>
      <c r="DA1218" s="83"/>
      <c r="DB1218" s="83"/>
      <c r="DC1218" s="83"/>
      <c r="DD1218" s="83"/>
      <c r="DE1218" s="83"/>
      <c r="DF1218" s="83"/>
      <c r="DG1218" s="83"/>
      <c r="DH1218" s="83"/>
      <c r="DI1218" s="83"/>
      <c r="DJ1218" s="83"/>
      <c r="DK1218" s="83"/>
      <c r="DL1218" s="83"/>
      <c r="DM1218" s="83"/>
      <c r="DN1218" s="83"/>
      <c r="DO1218" s="83"/>
      <c r="DP1218" s="83"/>
      <c r="DQ1218" s="83"/>
      <c r="DR1218" s="83"/>
      <c r="DS1218" s="83"/>
      <c r="DT1218" s="83"/>
      <c r="DU1218" s="83"/>
      <c r="DV1218" s="83"/>
      <c r="DW1218" s="83"/>
      <c r="DX1218" s="83"/>
      <c r="DY1218" s="83"/>
      <c r="DZ1218" s="83"/>
      <c r="EA1218" s="83"/>
      <c r="EB1218" s="83"/>
      <c r="EC1218" s="83"/>
      <c r="ED1218" s="83"/>
      <c r="EE1218" s="83"/>
      <c r="EF1218" s="83"/>
      <c r="EG1218" s="83"/>
      <c r="EH1218" s="83"/>
      <c r="EI1218" s="83"/>
      <c r="EJ1218" s="83"/>
      <c r="EK1218" s="83"/>
      <c r="EL1218" s="83"/>
      <c r="EM1218" s="83"/>
      <c r="EN1218" s="83"/>
      <c r="EO1218" s="83"/>
      <c r="EP1218" s="83"/>
      <c r="EQ1218" s="83"/>
      <c r="ER1218" s="83"/>
      <c r="ES1218" s="83"/>
      <c r="ET1218" s="83"/>
      <c r="EU1218" s="83"/>
      <c r="EV1218" s="83"/>
      <c r="EW1218" s="83"/>
      <c r="EX1218" s="83"/>
      <c r="EY1218" s="83"/>
      <c r="EZ1218" s="83"/>
      <c r="FA1218" s="83"/>
      <c r="FB1218" s="83"/>
      <c r="FC1218" s="83"/>
      <c r="FD1218" s="83"/>
      <c r="FE1218" s="83"/>
      <c r="FF1218" s="83"/>
      <c r="FG1218" s="83"/>
      <c r="FH1218" s="83"/>
      <c r="FI1218" s="83"/>
      <c r="FJ1218" s="83"/>
      <c r="FK1218" s="83"/>
      <c r="FL1218" s="83"/>
      <c r="FM1218" s="83"/>
      <c r="FN1218" s="83"/>
      <c r="FO1218" s="83"/>
      <c r="FP1218" s="83"/>
      <c r="FQ1218" s="83"/>
      <c r="FR1218" s="83"/>
      <c r="FS1218" s="83"/>
      <c r="FT1218" s="83"/>
      <c r="FU1218" s="83"/>
      <c r="FV1218" s="83"/>
      <c r="FW1218" s="83"/>
      <c r="FX1218" s="83"/>
      <c r="FY1218" s="83"/>
      <c r="FZ1218" s="83"/>
      <c r="GA1218" s="83"/>
      <c r="GB1218" s="83"/>
      <c r="GC1218" s="83"/>
      <c r="GD1218" s="83"/>
      <c r="GE1218" s="83"/>
      <c r="GF1218" s="83"/>
      <c r="GG1218" s="83"/>
      <c r="GH1218" s="83"/>
      <c r="GI1218" s="83"/>
      <c r="GJ1218" s="83"/>
      <c r="GK1218" s="83"/>
      <c r="GL1218" s="83"/>
      <c r="GM1218" s="83"/>
      <c r="GN1218" s="83"/>
      <c r="GO1218" s="83"/>
      <c r="GP1218" s="83"/>
      <c r="GQ1218" s="83"/>
      <c r="GR1218" s="83"/>
      <c r="GS1218" s="83"/>
      <c r="GT1218" s="83"/>
      <c r="GU1218" s="83"/>
      <c r="GV1218" s="83"/>
      <c r="GW1218" s="83"/>
      <c r="GX1218" s="83"/>
      <c r="GY1218" s="83"/>
      <c r="GZ1218" s="83"/>
      <c r="HA1218" s="83"/>
      <c r="HB1218" s="83"/>
      <c r="HC1218" s="83"/>
      <c r="HD1218" s="83"/>
      <c r="HE1218" s="83"/>
      <c r="HF1218" s="83"/>
      <c r="HG1218" s="83"/>
      <c r="HH1218" s="83"/>
      <c r="HI1218" s="83"/>
      <c r="HJ1218" s="83"/>
      <c r="HK1218" s="83"/>
      <c r="HL1218" s="83"/>
      <c r="HM1218" s="83"/>
      <c r="HN1218" s="83"/>
      <c r="HO1218" s="83"/>
      <c r="HP1218" s="83"/>
      <c r="HQ1218" s="83"/>
      <c r="HR1218" s="83"/>
      <c r="HS1218" s="83"/>
      <c r="HT1218" s="83"/>
      <c r="HU1218" s="83"/>
      <c r="HV1218" s="83"/>
      <c r="HW1218" s="83"/>
      <c r="HX1218" s="83"/>
      <c r="HY1218" s="83"/>
      <c r="HZ1218" s="83"/>
      <c r="IA1218" s="83"/>
      <c r="IB1218" s="83"/>
      <c r="IC1218" s="83"/>
      <c r="ID1218" s="83"/>
      <c r="IE1218" s="83"/>
      <c r="IF1218" s="83"/>
      <c r="IG1218" s="83"/>
      <c r="IH1218" s="83"/>
      <c r="II1218" s="83"/>
      <c r="IJ1218" s="83"/>
      <c r="IK1218" s="83"/>
      <c r="IL1218" s="83"/>
      <c r="IM1218" s="83"/>
      <c r="IN1218" s="83"/>
      <c r="IO1218" s="83"/>
      <c r="IP1218" s="83"/>
      <c r="IQ1218" s="83"/>
      <c r="IR1218" s="83"/>
      <c r="IS1218" s="83"/>
      <c r="IT1218" s="83"/>
      <c r="IU1218" s="83"/>
      <c r="IV1218" s="83"/>
      <c r="IW1218" s="83"/>
      <c r="IX1218" s="83"/>
      <c r="IY1218" s="83"/>
      <c r="IZ1218" s="83"/>
      <c r="JA1218" s="83"/>
      <c r="JB1218" s="83"/>
      <c r="JC1218" s="83"/>
      <c r="JD1218" s="83"/>
      <c r="JE1218" s="83"/>
    </row>
    <row r="1219" spans="1:265" s="8" customFormat="1" ht="15" customHeight="1" x14ac:dyDescent="0.2">
      <c r="A1219" s="173"/>
      <c r="B1219" s="131" t="s">
        <v>479</v>
      </c>
      <c r="C1219" s="217"/>
      <c r="D1219" s="329" t="s">
        <v>1045</v>
      </c>
      <c r="E1219" s="117"/>
      <c r="F1219" s="1044"/>
      <c r="G1219" s="1045"/>
      <c r="H1219" s="329" t="s">
        <v>498</v>
      </c>
      <c r="I1219" s="329" t="s">
        <v>520</v>
      </c>
      <c r="J1219" s="329"/>
      <c r="K1219" s="379" t="s">
        <v>2007</v>
      </c>
      <c r="L1219" s="379"/>
      <c r="M1219" s="1139"/>
      <c r="N1219" s="1139"/>
      <c r="O1219" s="379"/>
      <c r="P1219" s="626"/>
      <c r="Q1219" s="627"/>
      <c r="R1219" s="627"/>
      <c r="S1219" s="627">
        <v>1</v>
      </c>
      <c r="T1219" s="627"/>
      <c r="U1219" s="627"/>
      <c r="V1219" s="627"/>
      <c r="W1219" s="628"/>
      <c r="X1219" s="321"/>
      <c r="Y1219" s="219"/>
      <c r="Z1219" s="112"/>
      <c r="AA1219" s="83"/>
      <c r="AB1219" s="83"/>
      <c r="AC1219" s="83" t="str">
        <f t="shared" si="29"/>
        <v/>
      </c>
      <c r="AD1219" s="83"/>
      <c r="AE1219" s="83"/>
      <c r="AF1219" s="83"/>
      <c r="AG1219" s="83"/>
      <c r="AH1219" s="83"/>
      <c r="AI1219" s="83"/>
      <c r="AJ1219" s="83"/>
      <c r="AK1219" s="83"/>
      <c r="AL1219" s="83"/>
      <c r="AM1219" s="83"/>
      <c r="AN1219" s="83"/>
      <c r="AO1219" s="83"/>
      <c r="AP1219" s="83"/>
      <c r="AQ1219" s="83"/>
      <c r="AR1219" s="83"/>
      <c r="AS1219" s="83"/>
      <c r="AT1219" s="83"/>
      <c r="AU1219" s="83"/>
      <c r="AV1219" s="83"/>
      <c r="AW1219" s="83"/>
      <c r="AX1219" s="83"/>
      <c r="AY1219" s="83"/>
      <c r="AZ1219" s="83"/>
      <c r="BA1219" s="83"/>
      <c r="BB1219" s="83"/>
      <c r="BC1219" s="83"/>
      <c r="BD1219" s="83"/>
      <c r="BE1219" s="83"/>
      <c r="BF1219" s="83"/>
      <c r="BG1219" s="83"/>
      <c r="BH1219" s="83"/>
      <c r="BI1219" s="83"/>
      <c r="BJ1219" s="83"/>
      <c r="BK1219" s="83"/>
      <c r="BL1219" s="83"/>
      <c r="BM1219" s="83"/>
      <c r="BN1219" s="83"/>
      <c r="BO1219" s="83"/>
      <c r="BP1219" s="83"/>
      <c r="BQ1219" s="83"/>
      <c r="BR1219" s="83"/>
      <c r="BS1219" s="83"/>
      <c r="BT1219" s="83"/>
      <c r="BU1219" s="83"/>
      <c r="BV1219" s="83"/>
      <c r="BW1219" s="83"/>
      <c r="BX1219" s="83"/>
      <c r="BY1219" s="83"/>
      <c r="BZ1219" s="83"/>
      <c r="CA1219" s="83"/>
      <c r="CB1219" s="83"/>
      <c r="CC1219" s="83"/>
      <c r="CD1219" s="83"/>
      <c r="CE1219" s="83"/>
      <c r="CF1219" s="83"/>
      <c r="CG1219" s="83"/>
      <c r="CH1219" s="83"/>
      <c r="CI1219" s="83"/>
      <c r="CJ1219" s="83"/>
      <c r="CK1219" s="83"/>
      <c r="CL1219" s="83"/>
      <c r="CM1219" s="83"/>
      <c r="CN1219" s="83"/>
      <c r="CO1219" s="83"/>
      <c r="CP1219" s="83"/>
      <c r="CQ1219" s="83"/>
      <c r="CR1219" s="83"/>
      <c r="CS1219" s="83"/>
      <c r="CT1219" s="83"/>
      <c r="CU1219" s="83"/>
      <c r="CV1219" s="83"/>
      <c r="CW1219" s="83"/>
      <c r="CX1219" s="83"/>
      <c r="CY1219" s="83"/>
      <c r="CZ1219" s="83"/>
      <c r="DA1219" s="83"/>
      <c r="DB1219" s="83"/>
      <c r="DC1219" s="83"/>
      <c r="DD1219" s="83"/>
      <c r="DE1219" s="83"/>
      <c r="DF1219" s="83"/>
      <c r="DG1219" s="83"/>
      <c r="DH1219" s="83"/>
      <c r="DI1219" s="83"/>
      <c r="DJ1219" s="83"/>
      <c r="DK1219" s="83"/>
      <c r="DL1219" s="83"/>
      <c r="DM1219" s="83"/>
      <c r="DN1219" s="83"/>
      <c r="DO1219" s="83"/>
      <c r="DP1219" s="83"/>
      <c r="DQ1219" s="83"/>
      <c r="DR1219" s="83"/>
      <c r="DS1219" s="83"/>
      <c r="DT1219" s="83"/>
      <c r="DU1219" s="83"/>
      <c r="DV1219" s="83"/>
      <c r="DW1219" s="83"/>
      <c r="DX1219" s="83"/>
      <c r="DY1219" s="83"/>
      <c r="DZ1219" s="83"/>
      <c r="EA1219" s="83"/>
      <c r="EB1219" s="83"/>
      <c r="EC1219" s="83"/>
      <c r="ED1219" s="83"/>
      <c r="EE1219" s="83"/>
      <c r="EF1219" s="83"/>
      <c r="EG1219" s="83"/>
      <c r="EH1219" s="83"/>
      <c r="EI1219" s="83"/>
      <c r="EJ1219" s="83"/>
      <c r="EK1219" s="83"/>
      <c r="EL1219" s="83"/>
      <c r="EM1219" s="83"/>
      <c r="EN1219" s="83"/>
      <c r="EO1219" s="83"/>
      <c r="EP1219" s="83"/>
      <c r="EQ1219" s="83"/>
      <c r="ER1219" s="83"/>
      <c r="ES1219" s="83"/>
      <c r="ET1219" s="83"/>
      <c r="EU1219" s="83"/>
      <c r="EV1219" s="83"/>
      <c r="EW1219" s="83"/>
      <c r="EX1219" s="83"/>
      <c r="EY1219" s="83"/>
      <c r="EZ1219" s="83"/>
      <c r="FA1219" s="83"/>
      <c r="FB1219" s="83"/>
      <c r="FC1219" s="83"/>
      <c r="FD1219" s="83"/>
      <c r="FE1219" s="83"/>
      <c r="FF1219" s="83"/>
      <c r="FG1219" s="83"/>
      <c r="FH1219" s="83"/>
      <c r="FI1219" s="83"/>
      <c r="FJ1219" s="83"/>
      <c r="FK1219" s="83"/>
      <c r="FL1219" s="83"/>
      <c r="FM1219" s="83"/>
      <c r="FN1219" s="83"/>
      <c r="FO1219" s="83"/>
      <c r="FP1219" s="83"/>
      <c r="FQ1219" s="83"/>
      <c r="FR1219" s="83"/>
      <c r="FS1219" s="83"/>
      <c r="FT1219" s="83"/>
      <c r="FU1219" s="83"/>
      <c r="FV1219" s="83"/>
      <c r="FW1219" s="83"/>
      <c r="FX1219" s="83"/>
      <c r="FY1219" s="83"/>
      <c r="FZ1219" s="83"/>
      <c r="GA1219" s="83"/>
      <c r="GB1219" s="83"/>
      <c r="GC1219" s="83"/>
      <c r="GD1219" s="83"/>
      <c r="GE1219" s="83"/>
      <c r="GF1219" s="83"/>
      <c r="GG1219" s="83"/>
      <c r="GH1219" s="83"/>
      <c r="GI1219" s="83"/>
      <c r="GJ1219" s="83"/>
      <c r="GK1219" s="83"/>
      <c r="GL1219" s="83"/>
      <c r="GM1219" s="83"/>
      <c r="GN1219" s="83"/>
      <c r="GO1219" s="83"/>
      <c r="GP1219" s="83"/>
      <c r="GQ1219" s="83"/>
      <c r="GR1219" s="83"/>
      <c r="GS1219" s="83"/>
      <c r="GT1219" s="83"/>
      <c r="GU1219" s="83"/>
      <c r="GV1219" s="83"/>
      <c r="GW1219" s="83"/>
      <c r="GX1219" s="83"/>
      <c r="GY1219" s="83"/>
      <c r="GZ1219" s="83"/>
      <c r="HA1219" s="83"/>
      <c r="HB1219" s="83"/>
      <c r="HC1219" s="83"/>
      <c r="HD1219" s="83"/>
      <c r="HE1219" s="83"/>
      <c r="HF1219" s="83"/>
      <c r="HG1219" s="83"/>
      <c r="HH1219" s="83"/>
      <c r="HI1219" s="83"/>
      <c r="HJ1219" s="83"/>
      <c r="HK1219" s="83"/>
      <c r="HL1219" s="83"/>
      <c r="HM1219" s="83"/>
      <c r="HN1219" s="83"/>
      <c r="HO1219" s="83"/>
      <c r="HP1219" s="83"/>
      <c r="HQ1219" s="83"/>
      <c r="HR1219" s="83"/>
      <c r="HS1219" s="83"/>
      <c r="HT1219" s="83"/>
      <c r="HU1219" s="83"/>
      <c r="HV1219" s="83"/>
      <c r="HW1219" s="83"/>
      <c r="HX1219" s="83"/>
      <c r="HY1219" s="83"/>
      <c r="HZ1219" s="83"/>
      <c r="IA1219" s="83"/>
      <c r="IB1219" s="83"/>
      <c r="IC1219" s="83"/>
      <c r="ID1219" s="83"/>
      <c r="IE1219" s="83"/>
      <c r="IF1219" s="83"/>
      <c r="IG1219" s="83"/>
      <c r="IH1219" s="83"/>
      <c r="II1219" s="83"/>
      <c r="IJ1219" s="83"/>
      <c r="IK1219" s="83"/>
      <c r="IL1219" s="83"/>
      <c r="IM1219" s="83"/>
      <c r="IN1219" s="83"/>
      <c r="IO1219" s="83"/>
      <c r="IP1219" s="83"/>
      <c r="IQ1219" s="83"/>
      <c r="IR1219" s="83"/>
      <c r="IS1219" s="83"/>
      <c r="IT1219" s="83"/>
      <c r="IU1219" s="83"/>
      <c r="IV1219" s="83"/>
      <c r="IW1219" s="83"/>
      <c r="IX1219" s="83"/>
      <c r="IY1219" s="83"/>
      <c r="IZ1219" s="83"/>
      <c r="JA1219" s="83"/>
      <c r="JB1219" s="83"/>
      <c r="JC1219" s="83"/>
      <c r="JD1219" s="83"/>
      <c r="JE1219" s="83"/>
    </row>
    <row r="1220" spans="1:265" s="8" customFormat="1" ht="15" customHeight="1" thickBot="1" x14ac:dyDescent="0.25">
      <c r="A1220" s="176"/>
      <c r="B1220" s="162" t="s">
        <v>479</v>
      </c>
      <c r="C1220" s="251"/>
      <c r="D1220" s="351" t="s">
        <v>1045</v>
      </c>
      <c r="E1220" s="234"/>
      <c r="F1220" s="1053"/>
      <c r="G1220" s="1054"/>
      <c r="H1220" s="351" t="s">
        <v>445</v>
      </c>
      <c r="I1220" s="351" t="s">
        <v>520</v>
      </c>
      <c r="J1220" s="351"/>
      <c r="K1220" s="381" t="s">
        <v>426</v>
      </c>
      <c r="L1220" s="381"/>
      <c r="M1220" s="1169"/>
      <c r="N1220" s="1169"/>
      <c r="O1220" s="381"/>
      <c r="P1220" s="639"/>
      <c r="Q1220" s="640"/>
      <c r="R1220" s="640"/>
      <c r="S1220" s="640">
        <v>1</v>
      </c>
      <c r="T1220" s="640"/>
      <c r="U1220" s="640"/>
      <c r="V1220" s="640"/>
      <c r="W1220" s="641"/>
      <c r="X1220" s="249">
        <f>SUM(P1215:W1220)</f>
        <v>40</v>
      </c>
      <c r="Y1220" s="249">
        <f>X1220</f>
        <v>40</v>
      </c>
      <c r="Z1220" s="112"/>
      <c r="AA1220" s="83"/>
      <c r="AB1220" s="83"/>
      <c r="AC1220" s="83" t="str">
        <f t="shared" si="29"/>
        <v/>
      </c>
      <c r="AD1220" s="83"/>
      <c r="AE1220" s="83"/>
      <c r="AF1220" s="83"/>
      <c r="AG1220" s="83"/>
      <c r="AH1220" s="83"/>
      <c r="AI1220" s="83"/>
      <c r="AJ1220" s="83"/>
      <c r="AK1220" s="83"/>
      <c r="AL1220" s="83"/>
      <c r="AM1220" s="83"/>
      <c r="AN1220" s="83"/>
      <c r="AO1220" s="83"/>
      <c r="AP1220" s="83"/>
      <c r="AQ1220" s="83"/>
      <c r="AR1220" s="83"/>
      <c r="AS1220" s="83"/>
      <c r="AT1220" s="83"/>
      <c r="AU1220" s="83"/>
      <c r="AV1220" s="83"/>
      <c r="AW1220" s="83"/>
      <c r="AX1220" s="83"/>
      <c r="AY1220" s="83"/>
      <c r="AZ1220" s="83"/>
      <c r="BA1220" s="83"/>
      <c r="BB1220" s="83"/>
      <c r="BC1220" s="83"/>
      <c r="BD1220" s="83"/>
      <c r="BE1220" s="83"/>
      <c r="BF1220" s="83"/>
      <c r="BG1220" s="83"/>
      <c r="BH1220" s="83"/>
      <c r="BI1220" s="83"/>
      <c r="BJ1220" s="83"/>
      <c r="BK1220" s="83"/>
      <c r="BL1220" s="83"/>
      <c r="BM1220" s="83"/>
      <c r="BN1220" s="83"/>
      <c r="BO1220" s="83"/>
      <c r="BP1220" s="83"/>
      <c r="BQ1220" s="83"/>
      <c r="BR1220" s="83"/>
      <c r="BS1220" s="83"/>
      <c r="BT1220" s="83"/>
      <c r="BU1220" s="83"/>
      <c r="BV1220" s="83"/>
      <c r="BW1220" s="83"/>
      <c r="BX1220" s="83"/>
      <c r="BY1220" s="83"/>
      <c r="BZ1220" s="83"/>
      <c r="CA1220" s="83"/>
      <c r="CB1220" s="83"/>
      <c r="CC1220" s="83"/>
      <c r="CD1220" s="83"/>
      <c r="CE1220" s="83"/>
      <c r="CF1220" s="83"/>
      <c r="CG1220" s="83"/>
      <c r="CH1220" s="83"/>
      <c r="CI1220" s="83"/>
      <c r="CJ1220" s="83"/>
      <c r="CK1220" s="83"/>
      <c r="CL1220" s="83"/>
      <c r="CM1220" s="83"/>
      <c r="CN1220" s="83"/>
      <c r="CO1220" s="83"/>
      <c r="CP1220" s="83"/>
      <c r="CQ1220" s="83"/>
      <c r="CR1220" s="83"/>
      <c r="CS1220" s="83"/>
      <c r="CT1220" s="83"/>
      <c r="CU1220" s="83"/>
      <c r="CV1220" s="83"/>
      <c r="CW1220" s="83"/>
      <c r="CX1220" s="83"/>
      <c r="CY1220" s="83"/>
      <c r="CZ1220" s="83"/>
      <c r="DA1220" s="83"/>
      <c r="DB1220" s="83"/>
      <c r="DC1220" s="83"/>
      <c r="DD1220" s="83"/>
      <c r="DE1220" s="83"/>
      <c r="DF1220" s="83"/>
      <c r="DG1220" s="83"/>
      <c r="DH1220" s="83"/>
      <c r="DI1220" s="83"/>
      <c r="DJ1220" s="83"/>
      <c r="DK1220" s="83"/>
      <c r="DL1220" s="83"/>
      <c r="DM1220" s="83"/>
      <c r="DN1220" s="83"/>
      <c r="DO1220" s="83"/>
      <c r="DP1220" s="83"/>
      <c r="DQ1220" s="83"/>
      <c r="DR1220" s="83"/>
      <c r="DS1220" s="83"/>
      <c r="DT1220" s="83"/>
      <c r="DU1220" s="83"/>
      <c r="DV1220" s="83"/>
      <c r="DW1220" s="83"/>
      <c r="DX1220" s="83"/>
      <c r="DY1220" s="83"/>
      <c r="DZ1220" s="83"/>
      <c r="EA1220" s="83"/>
      <c r="EB1220" s="83"/>
      <c r="EC1220" s="83"/>
      <c r="ED1220" s="83"/>
      <c r="EE1220" s="83"/>
      <c r="EF1220" s="83"/>
      <c r="EG1220" s="83"/>
      <c r="EH1220" s="83"/>
      <c r="EI1220" s="83"/>
      <c r="EJ1220" s="83"/>
      <c r="EK1220" s="83"/>
      <c r="EL1220" s="83"/>
      <c r="EM1220" s="83"/>
      <c r="EN1220" s="83"/>
      <c r="EO1220" s="83"/>
      <c r="EP1220" s="83"/>
      <c r="EQ1220" s="83"/>
      <c r="ER1220" s="83"/>
      <c r="ES1220" s="83"/>
      <c r="ET1220" s="83"/>
      <c r="EU1220" s="83"/>
      <c r="EV1220" s="83"/>
      <c r="EW1220" s="83"/>
      <c r="EX1220" s="83"/>
      <c r="EY1220" s="83"/>
      <c r="EZ1220" s="83"/>
      <c r="FA1220" s="83"/>
      <c r="FB1220" s="83"/>
      <c r="FC1220" s="83"/>
      <c r="FD1220" s="83"/>
      <c r="FE1220" s="83"/>
      <c r="FF1220" s="83"/>
      <c r="FG1220" s="83"/>
      <c r="FH1220" s="83"/>
      <c r="FI1220" s="83"/>
      <c r="FJ1220" s="83"/>
      <c r="FK1220" s="83"/>
      <c r="FL1220" s="83"/>
      <c r="FM1220" s="83"/>
      <c r="FN1220" s="83"/>
      <c r="FO1220" s="83"/>
      <c r="FP1220" s="83"/>
      <c r="FQ1220" s="83"/>
      <c r="FR1220" s="83"/>
      <c r="FS1220" s="83"/>
      <c r="FT1220" s="83"/>
      <c r="FU1220" s="83"/>
      <c r="FV1220" s="83"/>
      <c r="FW1220" s="83"/>
      <c r="FX1220" s="83"/>
      <c r="FY1220" s="83"/>
      <c r="FZ1220" s="83"/>
      <c r="GA1220" s="83"/>
      <c r="GB1220" s="83"/>
      <c r="GC1220" s="83"/>
      <c r="GD1220" s="83"/>
      <c r="GE1220" s="83"/>
      <c r="GF1220" s="83"/>
      <c r="GG1220" s="83"/>
      <c r="GH1220" s="83"/>
      <c r="GI1220" s="83"/>
      <c r="GJ1220" s="83"/>
      <c r="GK1220" s="83"/>
      <c r="GL1220" s="83"/>
      <c r="GM1220" s="83"/>
      <c r="GN1220" s="83"/>
      <c r="GO1220" s="83"/>
      <c r="GP1220" s="83"/>
      <c r="GQ1220" s="83"/>
      <c r="GR1220" s="83"/>
      <c r="GS1220" s="83"/>
      <c r="GT1220" s="83"/>
      <c r="GU1220" s="83"/>
      <c r="GV1220" s="83"/>
      <c r="GW1220" s="83"/>
      <c r="GX1220" s="83"/>
      <c r="GY1220" s="83"/>
      <c r="GZ1220" s="83"/>
      <c r="HA1220" s="83"/>
      <c r="HB1220" s="83"/>
      <c r="HC1220" s="83"/>
      <c r="HD1220" s="83"/>
      <c r="HE1220" s="83"/>
      <c r="HF1220" s="83"/>
      <c r="HG1220" s="83"/>
      <c r="HH1220" s="83"/>
      <c r="HI1220" s="83"/>
      <c r="HJ1220" s="83"/>
      <c r="HK1220" s="83"/>
      <c r="HL1220" s="83"/>
      <c r="HM1220" s="83"/>
      <c r="HN1220" s="83"/>
      <c r="HO1220" s="83"/>
      <c r="HP1220" s="83"/>
      <c r="HQ1220" s="83"/>
      <c r="HR1220" s="83"/>
      <c r="HS1220" s="83"/>
      <c r="HT1220" s="83"/>
      <c r="HU1220" s="83"/>
      <c r="HV1220" s="83"/>
      <c r="HW1220" s="83"/>
      <c r="HX1220" s="83"/>
      <c r="HY1220" s="83"/>
      <c r="HZ1220" s="83"/>
      <c r="IA1220" s="83"/>
      <c r="IB1220" s="83"/>
      <c r="IC1220" s="83"/>
      <c r="ID1220" s="83"/>
      <c r="IE1220" s="83"/>
      <c r="IF1220" s="83"/>
      <c r="IG1220" s="83"/>
      <c r="IH1220" s="83"/>
      <c r="II1220" s="83"/>
      <c r="IJ1220" s="83"/>
      <c r="IK1220" s="83"/>
      <c r="IL1220" s="83"/>
      <c r="IM1220" s="83"/>
      <c r="IN1220" s="83"/>
      <c r="IO1220" s="83"/>
      <c r="IP1220" s="83"/>
      <c r="IQ1220" s="83"/>
      <c r="IR1220" s="83"/>
      <c r="IS1220" s="83"/>
      <c r="IT1220" s="83"/>
      <c r="IU1220" s="83"/>
      <c r="IV1220" s="83"/>
      <c r="IW1220" s="83"/>
      <c r="IX1220" s="83"/>
      <c r="IY1220" s="83"/>
      <c r="IZ1220" s="83"/>
      <c r="JA1220" s="83"/>
      <c r="JB1220" s="83"/>
      <c r="JC1220" s="83"/>
      <c r="JD1220" s="83"/>
      <c r="JE1220" s="83"/>
    </row>
    <row r="1221" spans="1:265" s="8" customFormat="1" ht="15" customHeight="1" x14ac:dyDescent="0.2">
      <c r="A1221" s="130">
        <f>+A1215+1</f>
        <v>131</v>
      </c>
      <c r="B1221" s="1098" t="s">
        <v>958</v>
      </c>
      <c r="C1221" s="290" t="s">
        <v>35</v>
      </c>
      <c r="D1221" s="363" t="s">
        <v>1046</v>
      </c>
      <c r="E1221" s="215" t="s">
        <v>87</v>
      </c>
      <c r="F1221" s="1042" t="s">
        <v>1047</v>
      </c>
      <c r="G1221" s="1043" t="s">
        <v>1033</v>
      </c>
      <c r="H1221" s="363" t="s">
        <v>941</v>
      </c>
      <c r="I1221" s="363" t="s">
        <v>1810</v>
      </c>
      <c r="J1221" s="363" t="s">
        <v>1811</v>
      </c>
      <c r="K1221" s="398" t="s">
        <v>1866</v>
      </c>
      <c r="L1221" s="400" t="s">
        <v>1822</v>
      </c>
      <c r="M1221" s="1135">
        <v>2</v>
      </c>
      <c r="N1221" s="1135" t="s">
        <v>24</v>
      </c>
      <c r="O1221" s="400" t="s">
        <v>440</v>
      </c>
      <c r="P1221" s="642">
        <v>3</v>
      </c>
      <c r="Q1221" s="643"/>
      <c r="R1221" s="643"/>
      <c r="S1221" s="643"/>
      <c r="T1221" s="643"/>
      <c r="U1221" s="643"/>
      <c r="V1221" s="643"/>
      <c r="W1221" s="644"/>
      <c r="X1221" s="129"/>
      <c r="Y1221" s="129"/>
      <c r="Z1221" s="112" t="str">
        <f>C1221</f>
        <v>TC</v>
      </c>
      <c r="AA1221" s="83" t="s">
        <v>1474</v>
      </c>
      <c r="AB1221" s="83" t="s">
        <v>1480</v>
      </c>
      <c r="AC1221" s="83">
        <f t="shared" si="29"/>
        <v>20</v>
      </c>
      <c r="AD1221" s="83"/>
      <c r="AE1221" s="83"/>
      <c r="AF1221" s="83"/>
      <c r="AG1221" s="83"/>
      <c r="AH1221" s="83"/>
      <c r="AI1221" s="83"/>
      <c r="AJ1221" s="83"/>
      <c r="AK1221" s="83"/>
      <c r="AL1221" s="83"/>
      <c r="AM1221" s="83"/>
      <c r="AN1221" s="83"/>
      <c r="AO1221" s="83"/>
      <c r="AP1221" s="83"/>
      <c r="AQ1221" s="83"/>
      <c r="AR1221" s="83"/>
      <c r="AS1221" s="83"/>
      <c r="AT1221" s="83"/>
      <c r="AU1221" s="83"/>
      <c r="AV1221" s="83"/>
      <c r="AW1221" s="83"/>
      <c r="AX1221" s="83"/>
      <c r="AY1221" s="83"/>
      <c r="AZ1221" s="83"/>
      <c r="BA1221" s="83"/>
      <c r="BB1221" s="83"/>
      <c r="BC1221" s="83"/>
      <c r="BD1221" s="83"/>
      <c r="BE1221" s="83"/>
      <c r="BF1221" s="83"/>
      <c r="BG1221" s="83"/>
      <c r="BH1221" s="83"/>
      <c r="BI1221" s="83"/>
      <c r="BJ1221" s="83"/>
      <c r="BK1221" s="83"/>
      <c r="BL1221" s="83"/>
      <c r="BM1221" s="83"/>
      <c r="BN1221" s="83"/>
      <c r="BO1221" s="83"/>
      <c r="BP1221" s="83"/>
      <c r="BQ1221" s="83"/>
      <c r="BR1221" s="83"/>
      <c r="BS1221" s="83"/>
      <c r="BT1221" s="83"/>
      <c r="BU1221" s="83"/>
      <c r="BV1221" s="83"/>
      <c r="BW1221" s="83"/>
      <c r="BX1221" s="83"/>
      <c r="BY1221" s="83"/>
      <c r="BZ1221" s="83"/>
      <c r="CA1221" s="83"/>
      <c r="CB1221" s="83"/>
      <c r="CC1221" s="83"/>
      <c r="CD1221" s="83"/>
      <c r="CE1221" s="83"/>
      <c r="CF1221" s="83"/>
      <c r="CG1221" s="83"/>
      <c r="CH1221" s="83"/>
      <c r="CI1221" s="83"/>
      <c r="CJ1221" s="83"/>
      <c r="CK1221" s="83"/>
      <c r="CL1221" s="83"/>
      <c r="CM1221" s="83"/>
      <c r="CN1221" s="83"/>
      <c r="CO1221" s="83"/>
      <c r="CP1221" s="83"/>
      <c r="CQ1221" s="83"/>
      <c r="CR1221" s="83"/>
      <c r="CS1221" s="83"/>
      <c r="CT1221" s="83"/>
      <c r="CU1221" s="83"/>
      <c r="CV1221" s="83"/>
      <c r="CW1221" s="83"/>
      <c r="CX1221" s="83"/>
      <c r="CY1221" s="83"/>
      <c r="CZ1221" s="83"/>
      <c r="DA1221" s="83"/>
      <c r="DB1221" s="83"/>
      <c r="DC1221" s="83"/>
      <c r="DD1221" s="83"/>
      <c r="DE1221" s="83"/>
      <c r="DF1221" s="83"/>
      <c r="DG1221" s="83"/>
      <c r="DH1221" s="83"/>
      <c r="DI1221" s="83"/>
      <c r="DJ1221" s="83"/>
      <c r="DK1221" s="83"/>
      <c r="DL1221" s="83"/>
      <c r="DM1221" s="83"/>
      <c r="DN1221" s="83"/>
      <c r="DO1221" s="83"/>
      <c r="DP1221" s="83"/>
      <c r="DQ1221" s="83"/>
      <c r="DR1221" s="83"/>
      <c r="DS1221" s="83"/>
      <c r="DT1221" s="83"/>
      <c r="DU1221" s="83"/>
      <c r="DV1221" s="83"/>
      <c r="DW1221" s="83"/>
      <c r="DX1221" s="83"/>
      <c r="DY1221" s="83"/>
      <c r="DZ1221" s="83"/>
      <c r="EA1221" s="83"/>
      <c r="EB1221" s="83"/>
      <c r="EC1221" s="83"/>
      <c r="ED1221" s="83"/>
      <c r="EE1221" s="83"/>
      <c r="EF1221" s="83"/>
      <c r="EG1221" s="83"/>
      <c r="EH1221" s="83"/>
      <c r="EI1221" s="83"/>
      <c r="EJ1221" s="83"/>
      <c r="EK1221" s="83"/>
      <c r="EL1221" s="83"/>
      <c r="EM1221" s="83"/>
      <c r="EN1221" s="83"/>
      <c r="EO1221" s="83"/>
      <c r="EP1221" s="83"/>
      <c r="EQ1221" s="83"/>
      <c r="ER1221" s="83"/>
      <c r="ES1221" s="83"/>
      <c r="ET1221" s="83"/>
      <c r="EU1221" s="83"/>
      <c r="EV1221" s="83"/>
      <c r="EW1221" s="83"/>
      <c r="EX1221" s="83"/>
      <c r="EY1221" s="83"/>
      <c r="EZ1221" s="83"/>
      <c r="FA1221" s="83"/>
      <c r="FB1221" s="83"/>
      <c r="FC1221" s="83"/>
      <c r="FD1221" s="83"/>
      <c r="FE1221" s="83"/>
      <c r="FF1221" s="83"/>
      <c r="FG1221" s="83"/>
      <c r="FH1221" s="83"/>
      <c r="FI1221" s="83"/>
      <c r="FJ1221" s="83"/>
      <c r="FK1221" s="83"/>
      <c r="FL1221" s="83"/>
      <c r="FM1221" s="83"/>
      <c r="FN1221" s="83"/>
      <c r="FO1221" s="83"/>
      <c r="FP1221" s="83"/>
      <c r="FQ1221" s="83"/>
      <c r="FR1221" s="83"/>
      <c r="FS1221" s="83"/>
      <c r="FT1221" s="83"/>
      <c r="FU1221" s="83"/>
      <c r="FV1221" s="83"/>
      <c r="FW1221" s="83"/>
      <c r="FX1221" s="83"/>
      <c r="FY1221" s="83"/>
      <c r="FZ1221" s="83"/>
      <c r="GA1221" s="83"/>
      <c r="GB1221" s="83"/>
      <c r="GC1221" s="83"/>
      <c r="GD1221" s="83"/>
      <c r="GE1221" s="83"/>
      <c r="GF1221" s="83"/>
      <c r="GG1221" s="83"/>
      <c r="GH1221" s="83"/>
      <c r="GI1221" s="83"/>
      <c r="GJ1221" s="83"/>
      <c r="GK1221" s="83"/>
      <c r="GL1221" s="83"/>
      <c r="GM1221" s="83"/>
      <c r="GN1221" s="83"/>
      <c r="GO1221" s="83"/>
      <c r="GP1221" s="83"/>
      <c r="GQ1221" s="83"/>
      <c r="GR1221" s="83"/>
      <c r="GS1221" s="83"/>
      <c r="GT1221" s="83"/>
      <c r="GU1221" s="83"/>
      <c r="GV1221" s="83"/>
      <c r="GW1221" s="83"/>
      <c r="GX1221" s="83"/>
      <c r="GY1221" s="83"/>
      <c r="GZ1221" s="83"/>
      <c r="HA1221" s="83"/>
      <c r="HB1221" s="83"/>
      <c r="HC1221" s="83"/>
      <c r="HD1221" s="83"/>
      <c r="HE1221" s="83"/>
      <c r="HF1221" s="83"/>
      <c r="HG1221" s="83"/>
      <c r="HH1221" s="83"/>
      <c r="HI1221" s="83"/>
      <c r="HJ1221" s="83"/>
      <c r="HK1221" s="83"/>
      <c r="HL1221" s="83"/>
      <c r="HM1221" s="83"/>
      <c r="HN1221" s="83"/>
      <c r="HO1221" s="83"/>
      <c r="HP1221" s="83"/>
      <c r="HQ1221" s="83"/>
      <c r="HR1221" s="83"/>
      <c r="HS1221" s="83"/>
      <c r="HT1221" s="83"/>
      <c r="HU1221" s="83"/>
      <c r="HV1221" s="83"/>
      <c r="HW1221" s="83"/>
      <c r="HX1221" s="83"/>
      <c r="HY1221" s="83"/>
      <c r="HZ1221" s="83"/>
      <c r="IA1221" s="83"/>
      <c r="IB1221" s="83"/>
      <c r="IC1221" s="83"/>
      <c r="ID1221" s="83"/>
      <c r="IE1221" s="83"/>
      <c r="IF1221" s="83"/>
      <c r="IG1221" s="83"/>
      <c r="IH1221" s="83"/>
      <c r="II1221" s="83"/>
      <c r="IJ1221" s="83"/>
      <c r="IK1221" s="83"/>
      <c r="IL1221" s="83"/>
      <c r="IM1221" s="83"/>
      <c r="IN1221" s="83"/>
      <c r="IO1221" s="83"/>
      <c r="IP1221" s="83"/>
      <c r="IQ1221" s="83"/>
      <c r="IR1221" s="83"/>
      <c r="IS1221" s="83"/>
      <c r="IT1221" s="83"/>
      <c r="IU1221" s="83"/>
      <c r="IV1221" s="83"/>
      <c r="IW1221" s="83"/>
      <c r="IX1221" s="83"/>
      <c r="IY1221" s="83"/>
      <c r="IZ1221" s="83"/>
      <c r="JA1221" s="83"/>
      <c r="JB1221" s="83"/>
      <c r="JC1221" s="83"/>
      <c r="JD1221" s="83"/>
      <c r="JE1221" s="83"/>
    </row>
    <row r="1222" spans="1:265" s="8" customFormat="1" ht="15" customHeight="1" x14ac:dyDescent="0.2">
      <c r="A1222" s="130"/>
      <c r="B1222" s="117" t="s">
        <v>958</v>
      </c>
      <c r="C1222" s="290"/>
      <c r="D1222" s="340" t="s">
        <v>1046</v>
      </c>
      <c r="E1222" s="117"/>
      <c r="F1222" s="1044"/>
      <c r="G1222" s="1045"/>
      <c r="H1222" s="340" t="s">
        <v>941</v>
      </c>
      <c r="I1222" s="340" t="s">
        <v>1810</v>
      </c>
      <c r="J1222" s="340" t="s">
        <v>1811</v>
      </c>
      <c r="K1222" s="388" t="s">
        <v>1866</v>
      </c>
      <c r="L1222" s="401" t="s">
        <v>1822</v>
      </c>
      <c r="M1222" s="1136">
        <v>2</v>
      </c>
      <c r="N1222" s="1136" t="s">
        <v>101</v>
      </c>
      <c r="O1222" s="401" t="s">
        <v>440</v>
      </c>
      <c r="P1222" s="604">
        <v>3</v>
      </c>
      <c r="Q1222" s="605"/>
      <c r="R1222" s="605"/>
      <c r="S1222" s="605"/>
      <c r="T1222" s="605"/>
      <c r="U1222" s="605"/>
      <c r="V1222" s="605"/>
      <c r="W1222" s="606"/>
      <c r="X1222" s="142"/>
      <c r="Y1222" s="142"/>
      <c r="Z1222" s="112"/>
      <c r="AA1222" s="83"/>
      <c r="AB1222" s="83"/>
      <c r="AC1222" s="83" t="str">
        <f t="shared" si="29"/>
        <v/>
      </c>
      <c r="AD1222" s="83"/>
      <c r="AE1222" s="83"/>
      <c r="AF1222" s="83"/>
      <c r="AG1222" s="83"/>
      <c r="AH1222" s="83"/>
      <c r="AI1222" s="83"/>
      <c r="AJ1222" s="83"/>
      <c r="AK1222" s="83"/>
      <c r="AL1222" s="83"/>
      <c r="AM1222" s="83"/>
      <c r="AN1222" s="83"/>
      <c r="AO1222" s="83"/>
      <c r="AP1222" s="83"/>
      <c r="AQ1222" s="83"/>
      <c r="AR1222" s="83"/>
      <c r="AS1222" s="83"/>
      <c r="AT1222" s="83"/>
      <c r="AU1222" s="83"/>
      <c r="AV1222" s="83"/>
      <c r="AW1222" s="83"/>
      <c r="AX1222" s="83"/>
      <c r="AY1222" s="83"/>
      <c r="AZ1222" s="83"/>
      <c r="BA1222" s="83"/>
      <c r="BB1222" s="83"/>
      <c r="BC1222" s="83"/>
      <c r="BD1222" s="83"/>
      <c r="BE1222" s="83"/>
      <c r="BF1222" s="83"/>
      <c r="BG1222" s="83"/>
      <c r="BH1222" s="83"/>
      <c r="BI1222" s="83"/>
      <c r="BJ1222" s="83"/>
      <c r="BK1222" s="83"/>
      <c r="BL1222" s="83"/>
      <c r="BM1222" s="83"/>
      <c r="BN1222" s="83"/>
      <c r="BO1222" s="83"/>
      <c r="BP1222" s="83"/>
      <c r="BQ1222" s="83"/>
      <c r="BR1222" s="83"/>
      <c r="BS1222" s="83"/>
      <c r="BT1222" s="83"/>
      <c r="BU1222" s="83"/>
      <c r="BV1222" s="83"/>
      <c r="BW1222" s="83"/>
      <c r="BX1222" s="83"/>
      <c r="BY1222" s="83"/>
      <c r="BZ1222" s="83"/>
      <c r="CA1222" s="83"/>
      <c r="CB1222" s="83"/>
      <c r="CC1222" s="83"/>
      <c r="CD1222" s="83"/>
      <c r="CE1222" s="83"/>
      <c r="CF1222" s="83"/>
      <c r="CG1222" s="83"/>
      <c r="CH1222" s="83"/>
      <c r="CI1222" s="83"/>
      <c r="CJ1222" s="83"/>
      <c r="CK1222" s="83"/>
      <c r="CL1222" s="83"/>
      <c r="CM1222" s="83"/>
      <c r="CN1222" s="83"/>
      <c r="CO1222" s="83"/>
      <c r="CP1222" s="83"/>
      <c r="CQ1222" s="83"/>
      <c r="CR1222" s="83"/>
      <c r="CS1222" s="83"/>
      <c r="CT1222" s="83"/>
      <c r="CU1222" s="83"/>
      <c r="CV1222" s="83"/>
      <c r="CW1222" s="83"/>
      <c r="CX1222" s="83"/>
      <c r="CY1222" s="83"/>
      <c r="CZ1222" s="83"/>
      <c r="DA1222" s="83"/>
      <c r="DB1222" s="83"/>
      <c r="DC1222" s="83"/>
      <c r="DD1222" s="83"/>
      <c r="DE1222" s="83"/>
      <c r="DF1222" s="83"/>
      <c r="DG1222" s="83"/>
      <c r="DH1222" s="83"/>
      <c r="DI1222" s="83"/>
      <c r="DJ1222" s="83"/>
      <c r="DK1222" s="83"/>
      <c r="DL1222" s="83"/>
      <c r="DM1222" s="83"/>
      <c r="DN1222" s="83"/>
      <c r="DO1222" s="83"/>
      <c r="DP1222" s="83"/>
      <c r="DQ1222" s="83"/>
      <c r="DR1222" s="83"/>
      <c r="DS1222" s="83"/>
      <c r="DT1222" s="83"/>
      <c r="DU1222" s="83"/>
      <c r="DV1222" s="83"/>
      <c r="DW1222" s="83"/>
      <c r="DX1222" s="83"/>
      <c r="DY1222" s="83"/>
      <c r="DZ1222" s="83"/>
      <c r="EA1222" s="83"/>
      <c r="EB1222" s="83"/>
      <c r="EC1222" s="83"/>
      <c r="ED1222" s="83"/>
      <c r="EE1222" s="83"/>
      <c r="EF1222" s="83"/>
      <c r="EG1222" s="83"/>
      <c r="EH1222" s="83"/>
      <c r="EI1222" s="83"/>
      <c r="EJ1222" s="83"/>
      <c r="EK1222" s="83"/>
      <c r="EL1222" s="83"/>
      <c r="EM1222" s="83"/>
      <c r="EN1222" s="83"/>
      <c r="EO1222" s="83"/>
      <c r="EP1222" s="83"/>
      <c r="EQ1222" s="83"/>
      <c r="ER1222" s="83"/>
      <c r="ES1222" s="83"/>
      <c r="ET1222" s="83"/>
      <c r="EU1222" s="83"/>
      <c r="EV1222" s="83"/>
      <c r="EW1222" s="83"/>
      <c r="EX1222" s="83"/>
      <c r="EY1222" s="83"/>
      <c r="EZ1222" s="83"/>
      <c r="FA1222" s="83"/>
      <c r="FB1222" s="83"/>
      <c r="FC1222" s="83"/>
      <c r="FD1222" s="83"/>
      <c r="FE1222" s="83"/>
      <c r="FF1222" s="83"/>
      <c r="FG1222" s="83"/>
      <c r="FH1222" s="83"/>
      <c r="FI1222" s="83"/>
      <c r="FJ1222" s="83"/>
      <c r="FK1222" s="83"/>
      <c r="FL1222" s="83"/>
      <c r="FM1222" s="83"/>
      <c r="FN1222" s="83"/>
      <c r="FO1222" s="83"/>
      <c r="FP1222" s="83"/>
      <c r="FQ1222" s="83"/>
      <c r="FR1222" s="83"/>
      <c r="FS1222" s="83"/>
      <c r="FT1222" s="83"/>
      <c r="FU1222" s="83"/>
      <c r="FV1222" s="83"/>
      <c r="FW1222" s="83"/>
      <c r="FX1222" s="83"/>
      <c r="FY1222" s="83"/>
      <c r="FZ1222" s="83"/>
      <c r="GA1222" s="83"/>
      <c r="GB1222" s="83"/>
      <c r="GC1222" s="83"/>
      <c r="GD1222" s="83"/>
      <c r="GE1222" s="83"/>
      <c r="GF1222" s="83"/>
      <c r="GG1222" s="83"/>
      <c r="GH1222" s="83"/>
      <c r="GI1222" s="83"/>
      <c r="GJ1222" s="83"/>
      <c r="GK1222" s="83"/>
      <c r="GL1222" s="83"/>
      <c r="GM1222" s="83"/>
      <c r="GN1222" s="83"/>
      <c r="GO1222" s="83"/>
      <c r="GP1222" s="83"/>
      <c r="GQ1222" s="83"/>
      <c r="GR1222" s="83"/>
      <c r="GS1222" s="83"/>
      <c r="GT1222" s="83"/>
      <c r="GU1222" s="83"/>
      <c r="GV1222" s="83"/>
      <c r="GW1222" s="83"/>
      <c r="GX1222" s="83"/>
      <c r="GY1222" s="83"/>
      <c r="GZ1222" s="83"/>
      <c r="HA1222" s="83"/>
      <c r="HB1222" s="83"/>
      <c r="HC1222" s="83"/>
      <c r="HD1222" s="83"/>
      <c r="HE1222" s="83"/>
      <c r="HF1222" s="83"/>
      <c r="HG1222" s="83"/>
      <c r="HH1222" s="83"/>
      <c r="HI1222" s="83"/>
      <c r="HJ1222" s="83"/>
      <c r="HK1222" s="83"/>
      <c r="HL1222" s="83"/>
      <c r="HM1222" s="83"/>
      <c r="HN1222" s="83"/>
      <c r="HO1222" s="83"/>
      <c r="HP1222" s="83"/>
      <c r="HQ1222" s="83"/>
      <c r="HR1222" s="83"/>
      <c r="HS1222" s="83"/>
      <c r="HT1222" s="83"/>
      <c r="HU1222" s="83"/>
      <c r="HV1222" s="83"/>
      <c r="HW1222" s="83"/>
      <c r="HX1222" s="83"/>
      <c r="HY1222" s="83"/>
      <c r="HZ1222" s="83"/>
      <c r="IA1222" s="83"/>
      <c r="IB1222" s="83"/>
      <c r="IC1222" s="83"/>
      <c r="ID1222" s="83"/>
      <c r="IE1222" s="83"/>
      <c r="IF1222" s="83"/>
      <c r="IG1222" s="83"/>
      <c r="IH1222" s="83"/>
      <c r="II1222" s="83"/>
      <c r="IJ1222" s="83"/>
      <c r="IK1222" s="83"/>
      <c r="IL1222" s="83"/>
      <c r="IM1222" s="83"/>
      <c r="IN1222" s="83"/>
      <c r="IO1222" s="83"/>
      <c r="IP1222" s="83"/>
      <c r="IQ1222" s="83"/>
      <c r="IR1222" s="83"/>
      <c r="IS1222" s="83"/>
      <c r="IT1222" s="83"/>
      <c r="IU1222" s="83"/>
      <c r="IV1222" s="83"/>
      <c r="IW1222" s="83"/>
      <c r="IX1222" s="83"/>
      <c r="IY1222" s="83"/>
      <c r="IZ1222" s="83"/>
      <c r="JA1222" s="83"/>
      <c r="JB1222" s="83"/>
      <c r="JC1222" s="83"/>
      <c r="JD1222" s="83"/>
      <c r="JE1222" s="83"/>
    </row>
    <row r="1223" spans="1:265" s="8" customFormat="1" ht="15" customHeight="1" x14ac:dyDescent="0.2">
      <c r="A1223" s="573"/>
      <c r="B1223" s="117" t="s">
        <v>958</v>
      </c>
      <c r="C1223" s="290"/>
      <c r="D1223" s="340" t="s">
        <v>1046</v>
      </c>
      <c r="E1223" s="117"/>
      <c r="F1223" s="1044"/>
      <c r="G1223" s="1045"/>
      <c r="H1223" s="340" t="s">
        <v>941</v>
      </c>
      <c r="I1223" s="340" t="s">
        <v>1810</v>
      </c>
      <c r="J1223" s="340" t="s">
        <v>1811</v>
      </c>
      <c r="K1223" s="388" t="s">
        <v>1866</v>
      </c>
      <c r="L1223" s="401" t="s">
        <v>1822</v>
      </c>
      <c r="M1223" s="1136">
        <v>2</v>
      </c>
      <c r="N1223" s="1136" t="s">
        <v>511</v>
      </c>
      <c r="O1223" s="401" t="s">
        <v>440</v>
      </c>
      <c r="P1223" s="604">
        <v>3</v>
      </c>
      <c r="Q1223" s="605"/>
      <c r="R1223" s="605"/>
      <c r="S1223" s="605"/>
      <c r="T1223" s="605"/>
      <c r="U1223" s="605"/>
      <c r="V1223" s="605"/>
      <c r="W1223" s="606"/>
      <c r="X1223" s="142"/>
      <c r="Y1223" s="142"/>
      <c r="Z1223" s="112"/>
      <c r="AA1223" s="83"/>
      <c r="AB1223" s="83"/>
      <c r="AC1223" s="83" t="str">
        <f t="shared" si="29"/>
        <v/>
      </c>
      <c r="AD1223" s="83"/>
      <c r="AE1223" s="83"/>
      <c r="AF1223" s="83"/>
      <c r="AG1223" s="83"/>
      <c r="AH1223" s="83"/>
      <c r="AI1223" s="83"/>
      <c r="AJ1223" s="83"/>
      <c r="AK1223" s="83"/>
      <c r="AL1223" s="83"/>
      <c r="AM1223" s="83"/>
      <c r="AN1223" s="83"/>
      <c r="AO1223" s="83"/>
      <c r="AP1223" s="83"/>
      <c r="AQ1223" s="83"/>
      <c r="AR1223" s="83"/>
      <c r="AS1223" s="83"/>
      <c r="AT1223" s="83"/>
      <c r="AU1223" s="83"/>
      <c r="AV1223" s="83"/>
      <c r="AW1223" s="83"/>
      <c r="AX1223" s="83"/>
      <c r="AY1223" s="83"/>
      <c r="AZ1223" s="83"/>
      <c r="BA1223" s="83"/>
      <c r="BB1223" s="83"/>
      <c r="BC1223" s="83"/>
      <c r="BD1223" s="83"/>
      <c r="BE1223" s="83"/>
      <c r="BF1223" s="83"/>
      <c r="BG1223" s="83"/>
      <c r="BH1223" s="83"/>
      <c r="BI1223" s="83"/>
      <c r="BJ1223" s="83"/>
      <c r="BK1223" s="83"/>
      <c r="BL1223" s="83"/>
      <c r="BM1223" s="83"/>
      <c r="BN1223" s="83"/>
      <c r="BO1223" s="83"/>
      <c r="BP1223" s="83"/>
      <c r="BQ1223" s="83"/>
      <c r="BR1223" s="83"/>
      <c r="BS1223" s="83"/>
      <c r="BT1223" s="83"/>
      <c r="BU1223" s="83"/>
      <c r="BV1223" s="83"/>
      <c r="BW1223" s="83"/>
      <c r="BX1223" s="83"/>
      <c r="BY1223" s="83"/>
      <c r="BZ1223" s="83"/>
      <c r="CA1223" s="83"/>
      <c r="CB1223" s="83"/>
      <c r="CC1223" s="83"/>
      <c r="CD1223" s="83"/>
      <c r="CE1223" s="83"/>
      <c r="CF1223" s="83"/>
      <c r="CG1223" s="83"/>
      <c r="CH1223" s="83"/>
      <c r="CI1223" s="83"/>
      <c r="CJ1223" s="83"/>
      <c r="CK1223" s="83"/>
      <c r="CL1223" s="83"/>
      <c r="CM1223" s="83"/>
      <c r="CN1223" s="83"/>
      <c r="CO1223" s="83"/>
      <c r="CP1223" s="83"/>
      <c r="CQ1223" s="83"/>
      <c r="CR1223" s="83"/>
      <c r="CS1223" s="83"/>
      <c r="CT1223" s="83"/>
      <c r="CU1223" s="83"/>
      <c r="CV1223" s="83"/>
      <c r="CW1223" s="83"/>
      <c r="CX1223" s="83"/>
      <c r="CY1223" s="83"/>
      <c r="CZ1223" s="83"/>
      <c r="DA1223" s="83"/>
      <c r="DB1223" s="83"/>
      <c r="DC1223" s="83"/>
      <c r="DD1223" s="83"/>
      <c r="DE1223" s="83"/>
      <c r="DF1223" s="83"/>
      <c r="DG1223" s="83"/>
      <c r="DH1223" s="83"/>
      <c r="DI1223" s="83"/>
      <c r="DJ1223" s="83"/>
      <c r="DK1223" s="83"/>
      <c r="DL1223" s="83"/>
      <c r="DM1223" s="83"/>
      <c r="DN1223" s="83"/>
      <c r="DO1223" s="83"/>
      <c r="DP1223" s="83"/>
      <c r="DQ1223" s="83"/>
      <c r="DR1223" s="83"/>
      <c r="DS1223" s="83"/>
      <c r="DT1223" s="83"/>
      <c r="DU1223" s="83"/>
      <c r="DV1223" s="83"/>
      <c r="DW1223" s="83"/>
      <c r="DX1223" s="83"/>
      <c r="DY1223" s="83"/>
      <c r="DZ1223" s="83"/>
      <c r="EA1223" s="83"/>
      <c r="EB1223" s="83"/>
      <c r="EC1223" s="83"/>
      <c r="ED1223" s="83"/>
      <c r="EE1223" s="83"/>
      <c r="EF1223" s="83"/>
      <c r="EG1223" s="83"/>
      <c r="EH1223" s="83"/>
      <c r="EI1223" s="83"/>
      <c r="EJ1223" s="83"/>
      <c r="EK1223" s="83"/>
      <c r="EL1223" s="83"/>
      <c r="EM1223" s="83"/>
      <c r="EN1223" s="83"/>
      <c r="EO1223" s="83"/>
      <c r="EP1223" s="83"/>
      <c r="EQ1223" s="83"/>
      <c r="ER1223" s="83"/>
      <c r="ES1223" s="83"/>
      <c r="ET1223" s="83"/>
      <c r="EU1223" s="83"/>
      <c r="EV1223" s="83"/>
      <c r="EW1223" s="83"/>
      <c r="EX1223" s="83"/>
      <c r="EY1223" s="83"/>
      <c r="EZ1223" s="83"/>
      <c r="FA1223" s="83"/>
      <c r="FB1223" s="83"/>
      <c r="FC1223" s="83"/>
      <c r="FD1223" s="83"/>
      <c r="FE1223" s="83"/>
      <c r="FF1223" s="83"/>
      <c r="FG1223" s="83"/>
      <c r="FH1223" s="83"/>
      <c r="FI1223" s="83"/>
      <c r="FJ1223" s="83"/>
      <c r="FK1223" s="83"/>
      <c r="FL1223" s="83"/>
      <c r="FM1223" s="83"/>
      <c r="FN1223" s="83"/>
      <c r="FO1223" s="83"/>
      <c r="FP1223" s="83"/>
      <c r="FQ1223" s="83"/>
      <c r="FR1223" s="83"/>
      <c r="FS1223" s="83"/>
      <c r="FT1223" s="83"/>
      <c r="FU1223" s="83"/>
      <c r="FV1223" s="83"/>
      <c r="FW1223" s="83"/>
      <c r="FX1223" s="83"/>
      <c r="FY1223" s="83"/>
      <c r="FZ1223" s="83"/>
      <c r="GA1223" s="83"/>
      <c r="GB1223" s="83"/>
      <c r="GC1223" s="83"/>
      <c r="GD1223" s="83"/>
      <c r="GE1223" s="83"/>
      <c r="GF1223" s="83"/>
      <c r="GG1223" s="83"/>
      <c r="GH1223" s="83"/>
      <c r="GI1223" s="83"/>
      <c r="GJ1223" s="83"/>
      <c r="GK1223" s="83"/>
      <c r="GL1223" s="83"/>
      <c r="GM1223" s="83"/>
      <c r="GN1223" s="83"/>
      <c r="GO1223" s="83"/>
      <c r="GP1223" s="83"/>
      <c r="GQ1223" s="83"/>
      <c r="GR1223" s="83"/>
      <c r="GS1223" s="83"/>
      <c r="GT1223" s="83"/>
      <c r="GU1223" s="83"/>
      <c r="GV1223" s="83"/>
      <c r="GW1223" s="83"/>
      <c r="GX1223" s="83"/>
      <c r="GY1223" s="83"/>
      <c r="GZ1223" s="83"/>
      <c r="HA1223" s="83"/>
      <c r="HB1223" s="83"/>
      <c r="HC1223" s="83"/>
      <c r="HD1223" s="83"/>
      <c r="HE1223" s="83"/>
      <c r="HF1223" s="83"/>
      <c r="HG1223" s="83"/>
      <c r="HH1223" s="83"/>
      <c r="HI1223" s="83"/>
      <c r="HJ1223" s="83"/>
      <c r="HK1223" s="83"/>
      <c r="HL1223" s="83"/>
      <c r="HM1223" s="83"/>
      <c r="HN1223" s="83"/>
      <c r="HO1223" s="83"/>
      <c r="HP1223" s="83"/>
      <c r="HQ1223" s="83"/>
      <c r="HR1223" s="83"/>
      <c r="HS1223" s="83"/>
      <c r="HT1223" s="83"/>
      <c r="HU1223" s="83"/>
      <c r="HV1223" s="83"/>
      <c r="HW1223" s="83"/>
      <c r="HX1223" s="83"/>
      <c r="HY1223" s="83"/>
      <c r="HZ1223" s="83"/>
      <c r="IA1223" s="83"/>
      <c r="IB1223" s="83"/>
      <c r="IC1223" s="83"/>
      <c r="ID1223" s="83"/>
      <c r="IE1223" s="83"/>
      <c r="IF1223" s="83"/>
      <c r="IG1223" s="83"/>
      <c r="IH1223" s="83"/>
      <c r="II1223" s="83"/>
      <c r="IJ1223" s="83"/>
      <c r="IK1223" s="83"/>
      <c r="IL1223" s="83"/>
      <c r="IM1223" s="83"/>
      <c r="IN1223" s="83"/>
      <c r="IO1223" s="83"/>
      <c r="IP1223" s="83"/>
      <c r="IQ1223" s="83"/>
      <c r="IR1223" s="83"/>
      <c r="IS1223" s="83"/>
      <c r="IT1223" s="83"/>
      <c r="IU1223" s="83"/>
      <c r="IV1223" s="83"/>
      <c r="IW1223" s="83"/>
      <c r="IX1223" s="83"/>
      <c r="IY1223" s="83"/>
      <c r="IZ1223" s="83"/>
      <c r="JA1223" s="83"/>
      <c r="JB1223" s="83"/>
      <c r="JC1223" s="83"/>
      <c r="JD1223" s="83"/>
      <c r="JE1223" s="83"/>
    </row>
    <row r="1224" spans="1:265" s="8" customFormat="1" ht="15" customHeight="1" x14ac:dyDescent="0.2">
      <c r="A1224" s="573"/>
      <c r="B1224" s="117" t="s">
        <v>958</v>
      </c>
      <c r="C1224" s="290"/>
      <c r="D1224" s="340" t="s">
        <v>1046</v>
      </c>
      <c r="E1224" s="117"/>
      <c r="F1224" s="1044"/>
      <c r="G1224" s="1045"/>
      <c r="H1224" s="333" t="s">
        <v>941</v>
      </c>
      <c r="I1224" s="333" t="s">
        <v>1810</v>
      </c>
      <c r="J1224" s="333" t="s">
        <v>1811</v>
      </c>
      <c r="K1224" s="388" t="s">
        <v>1867</v>
      </c>
      <c r="L1224" s="388" t="s">
        <v>97</v>
      </c>
      <c r="M1224" s="1136">
        <v>3</v>
      </c>
      <c r="N1224" s="1136" t="s">
        <v>24</v>
      </c>
      <c r="O1224" s="388" t="s">
        <v>435</v>
      </c>
      <c r="P1224" s="604">
        <v>3</v>
      </c>
      <c r="Q1224" s="605"/>
      <c r="R1224" s="605"/>
      <c r="S1224" s="605"/>
      <c r="T1224" s="605"/>
      <c r="U1224" s="605"/>
      <c r="V1224" s="605"/>
      <c r="W1224" s="606"/>
      <c r="X1224" s="142"/>
      <c r="Y1224" s="142"/>
      <c r="Z1224" s="112"/>
      <c r="AA1224" s="83"/>
      <c r="AB1224" s="83"/>
      <c r="AC1224" s="83" t="str">
        <f t="shared" si="29"/>
        <v/>
      </c>
      <c r="AD1224" s="83"/>
      <c r="AE1224" s="83"/>
      <c r="AF1224" s="83"/>
      <c r="AG1224" s="83"/>
      <c r="AH1224" s="83"/>
      <c r="AI1224" s="83"/>
      <c r="AJ1224" s="83"/>
      <c r="AK1224" s="83"/>
      <c r="AL1224" s="83"/>
      <c r="AM1224" s="83"/>
      <c r="AN1224" s="83"/>
      <c r="AO1224" s="83"/>
      <c r="AP1224" s="83"/>
      <c r="AQ1224" s="83"/>
      <c r="AR1224" s="83"/>
      <c r="AS1224" s="83"/>
      <c r="AT1224" s="83"/>
      <c r="AU1224" s="83"/>
      <c r="AV1224" s="83"/>
      <c r="AW1224" s="83"/>
      <c r="AX1224" s="83"/>
      <c r="AY1224" s="83"/>
      <c r="AZ1224" s="83"/>
      <c r="BA1224" s="83"/>
      <c r="BB1224" s="83"/>
      <c r="BC1224" s="83"/>
      <c r="BD1224" s="83"/>
      <c r="BE1224" s="83"/>
      <c r="BF1224" s="83"/>
      <c r="BG1224" s="83"/>
      <c r="BH1224" s="83"/>
      <c r="BI1224" s="83"/>
      <c r="BJ1224" s="83"/>
      <c r="BK1224" s="83"/>
      <c r="BL1224" s="83"/>
      <c r="BM1224" s="83"/>
      <c r="BN1224" s="83"/>
      <c r="BO1224" s="83"/>
      <c r="BP1224" s="83"/>
      <c r="BQ1224" s="83"/>
      <c r="BR1224" s="83"/>
      <c r="BS1224" s="83"/>
      <c r="BT1224" s="83"/>
      <c r="BU1224" s="83"/>
      <c r="BV1224" s="83"/>
      <c r="BW1224" s="83"/>
      <c r="BX1224" s="83"/>
      <c r="BY1224" s="83"/>
      <c r="BZ1224" s="83"/>
      <c r="CA1224" s="83"/>
      <c r="CB1224" s="83"/>
      <c r="CC1224" s="83"/>
      <c r="CD1224" s="83"/>
      <c r="CE1224" s="83"/>
      <c r="CF1224" s="83"/>
      <c r="CG1224" s="83"/>
      <c r="CH1224" s="83"/>
      <c r="CI1224" s="83"/>
      <c r="CJ1224" s="83"/>
      <c r="CK1224" s="83"/>
      <c r="CL1224" s="83"/>
      <c r="CM1224" s="83"/>
      <c r="CN1224" s="83"/>
      <c r="CO1224" s="83"/>
      <c r="CP1224" s="83"/>
      <c r="CQ1224" s="83"/>
      <c r="CR1224" s="83"/>
      <c r="CS1224" s="83"/>
      <c r="CT1224" s="83"/>
      <c r="CU1224" s="83"/>
      <c r="CV1224" s="83"/>
      <c r="CW1224" s="83"/>
      <c r="CX1224" s="83"/>
      <c r="CY1224" s="83"/>
      <c r="CZ1224" s="83"/>
      <c r="DA1224" s="83"/>
      <c r="DB1224" s="83"/>
      <c r="DC1224" s="83"/>
      <c r="DD1224" s="83"/>
      <c r="DE1224" s="83"/>
      <c r="DF1224" s="83"/>
      <c r="DG1224" s="83"/>
      <c r="DH1224" s="83"/>
      <c r="DI1224" s="83"/>
      <c r="DJ1224" s="83"/>
      <c r="DK1224" s="83"/>
      <c r="DL1224" s="83"/>
      <c r="DM1224" s="83"/>
      <c r="DN1224" s="83"/>
      <c r="DO1224" s="83"/>
      <c r="DP1224" s="83"/>
      <c r="DQ1224" s="83"/>
      <c r="DR1224" s="83"/>
      <c r="DS1224" s="83"/>
      <c r="DT1224" s="83"/>
      <c r="DU1224" s="83"/>
      <c r="DV1224" s="83"/>
      <c r="DW1224" s="83"/>
      <c r="DX1224" s="83"/>
      <c r="DY1224" s="83"/>
      <c r="DZ1224" s="83"/>
      <c r="EA1224" s="83"/>
      <c r="EB1224" s="83"/>
      <c r="EC1224" s="83"/>
      <c r="ED1224" s="83"/>
      <c r="EE1224" s="83"/>
      <c r="EF1224" s="83"/>
      <c r="EG1224" s="83"/>
      <c r="EH1224" s="83"/>
      <c r="EI1224" s="83"/>
      <c r="EJ1224" s="83"/>
      <c r="EK1224" s="83"/>
      <c r="EL1224" s="83"/>
      <c r="EM1224" s="83"/>
      <c r="EN1224" s="83"/>
      <c r="EO1224" s="83"/>
      <c r="EP1224" s="83"/>
      <c r="EQ1224" s="83"/>
      <c r="ER1224" s="83"/>
      <c r="ES1224" s="83"/>
      <c r="ET1224" s="83"/>
      <c r="EU1224" s="83"/>
      <c r="EV1224" s="83"/>
      <c r="EW1224" s="83"/>
      <c r="EX1224" s="83"/>
      <c r="EY1224" s="83"/>
      <c r="EZ1224" s="83"/>
      <c r="FA1224" s="83"/>
      <c r="FB1224" s="83"/>
      <c r="FC1224" s="83"/>
      <c r="FD1224" s="83"/>
      <c r="FE1224" s="83"/>
      <c r="FF1224" s="83"/>
      <c r="FG1224" s="83"/>
      <c r="FH1224" s="83"/>
      <c r="FI1224" s="83"/>
      <c r="FJ1224" s="83"/>
      <c r="FK1224" s="83"/>
      <c r="FL1224" s="83"/>
      <c r="FM1224" s="83"/>
      <c r="FN1224" s="83"/>
      <c r="FO1224" s="83"/>
      <c r="FP1224" s="83"/>
      <c r="FQ1224" s="83"/>
      <c r="FR1224" s="83"/>
      <c r="FS1224" s="83"/>
      <c r="FT1224" s="83"/>
      <c r="FU1224" s="83"/>
      <c r="FV1224" s="83"/>
      <c r="FW1224" s="83"/>
      <c r="FX1224" s="83"/>
      <c r="FY1224" s="83"/>
      <c r="FZ1224" s="83"/>
      <c r="GA1224" s="83"/>
      <c r="GB1224" s="83"/>
      <c r="GC1224" s="83"/>
      <c r="GD1224" s="83"/>
      <c r="GE1224" s="83"/>
      <c r="GF1224" s="83"/>
      <c r="GG1224" s="83"/>
      <c r="GH1224" s="83"/>
      <c r="GI1224" s="83"/>
      <c r="GJ1224" s="83"/>
      <c r="GK1224" s="83"/>
      <c r="GL1224" s="83"/>
      <c r="GM1224" s="83"/>
      <c r="GN1224" s="83"/>
      <c r="GO1224" s="83"/>
      <c r="GP1224" s="83"/>
      <c r="GQ1224" s="83"/>
      <c r="GR1224" s="83"/>
      <c r="GS1224" s="83"/>
      <c r="GT1224" s="83"/>
      <c r="GU1224" s="83"/>
      <c r="GV1224" s="83"/>
      <c r="GW1224" s="83"/>
      <c r="GX1224" s="83"/>
      <c r="GY1224" s="83"/>
      <c r="GZ1224" s="83"/>
      <c r="HA1224" s="83"/>
      <c r="HB1224" s="83"/>
      <c r="HC1224" s="83"/>
      <c r="HD1224" s="83"/>
      <c r="HE1224" s="83"/>
      <c r="HF1224" s="83"/>
      <c r="HG1224" s="83"/>
      <c r="HH1224" s="83"/>
      <c r="HI1224" s="83"/>
      <c r="HJ1224" s="83"/>
      <c r="HK1224" s="83"/>
      <c r="HL1224" s="83"/>
      <c r="HM1224" s="83"/>
      <c r="HN1224" s="83"/>
      <c r="HO1224" s="83"/>
      <c r="HP1224" s="83"/>
      <c r="HQ1224" s="83"/>
      <c r="HR1224" s="83"/>
      <c r="HS1224" s="83"/>
      <c r="HT1224" s="83"/>
      <c r="HU1224" s="83"/>
      <c r="HV1224" s="83"/>
      <c r="HW1224" s="83"/>
      <c r="HX1224" s="83"/>
      <c r="HY1224" s="83"/>
      <c r="HZ1224" s="83"/>
      <c r="IA1224" s="83"/>
      <c r="IB1224" s="83"/>
      <c r="IC1224" s="83"/>
      <c r="ID1224" s="83"/>
      <c r="IE1224" s="83"/>
      <c r="IF1224" s="83"/>
      <c r="IG1224" s="83"/>
      <c r="IH1224" s="83"/>
      <c r="II1224" s="83"/>
      <c r="IJ1224" s="83"/>
      <c r="IK1224" s="83"/>
      <c r="IL1224" s="83"/>
      <c r="IM1224" s="83"/>
      <c r="IN1224" s="83"/>
      <c r="IO1224" s="83"/>
      <c r="IP1224" s="83"/>
      <c r="IQ1224" s="83"/>
      <c r="IR1224" s="83"/>
      <c r="IS1224" s="83"/>
      <c r="IT1224" s="83"/>
      <c r="IU1224" s="83"/>
      <c r="IV1224" s="83"/>
      <c r="IW1224" s="83"/>
      <c r="IX1224" s="83"/>
      <c r="IY1224" s="83"/>
      <c r="IZ1224" s="83"/>
      <c r="JA1224" s="83"/>
      <c r="JB1224" s="83"/>
      <c r="JC1224" s="83"/>
      <c r="JD1224" s="83"/>
      <c r="JE1224" s="83"/>
    </row>
    <row r="1225" spans="1:265" s="8" customFormat="1" ht="15" customHeight="1" x14ac:dyDescent="0.2">
      <c r="A1225" s="573"/>
      <c r="B1225" s="117" t="s">
        <v>958</v>
      </c>
      <c r="C1225" s="290"/>
      <c r="D1225" s="340" t="s">
        <v>1046</v>
      </c>
      <c r="E1225" s="117"/>
      <c r="F1225" s="1044"/>
      <c r="G1225" s="1045"/>
      <c r="H1225" s="340" t="s">
        <v>941</v>
      </c>
      <c r="I1225" s="340" t="s">
        <v>1810</v>
      </c>
      <c r="J1225" s="340" t="s">
        <v>1811</v>
      </c>
      <c r="K1225" s="388" t="s">
        <v>1868</v>
      </c>
      <c r="L1225" s="401" t="s">
        <v>1822</v>
      </c>
      <c r="M1225" s="1136">
        <v>3</v>
      </c>
      <c r="N1225" s="1136" t="s">
        <v>101</v>
      </c>
      <c r="O1225" s="401" t="s">
        <v>435</v>
      </c>
      <c r="P1225" s="604">
        <v>3</v>
      </c>
      <c r="Q1225" s="605"/>
      <c r="R1225" s="605"/>
      <c r="S1225" s="605"/>
      <c r="T1225" s="605"/>
      <c r="U1225" s="605"/>
      <c r="V1225" s="605"/>
      <c r="W1225" s="606"/>
      <c r="X1225" s="142"/>
      <c r="Y1225" s="142"/>
      <c r="Z1225" s="112"/>
      <c r="AA1225" s="83"/>
      <c r="AB1225" s="83"/>
      <c r="AC1225" s="83" t="str">
        <f t="shared" si="29"/>
        <v/>
      </c>
      <c r="AD1225" s="83"/>
      <c r="AE1225" s="83"/>
      <c r="AF1225" s="83"/>
      <c r="AG1225" s="83"/>
      <c r="AH1225" s="83"/>
      <c r="AI1225" s="83"/>
      <c r="AJ1225" s="83"/>
      <c r="AK1225" s="83"/>
      <c r="AL1225" s="83"/>
      <c r="AM1225" s="83"/>
      <c r="AN1225" s="83"/>
      <c r="AO1225" s="83"/>
      <c r="AP1225" s="83"/>
      <c r="AQ1225" s="83"/>
      <c r="AR1225" s="83"/>
      <c r="AS1225" s="83"/>
      <c r="AT1225" s="83"/>
      <c r="AU1225" s="83"/>
      <c r="AV1225" s="83"/>
      <c r="AW1225" s="83"/>
      <c r="AX1225" s="83"/>
      <c r="AY1225" s="83"/>
      <c r="AZ1225" s="83"/>
      <c r="BA1225" s="83"/>
      <c r="BB1225" s="83"/>
      <c r="BC1225" s="83"/>
      <c r="BD1225" s="83"/>
      <c r="BE1225" s="83"/>
      <c r="BF1225" s="83"/>
      <c r="BG1225" s="83"/>
      <c r="BH1225" s="83"/>
      <c r="BI1225" s="83"/>
      <c r="BJ1225" s="83"/>
      <c r="BK1225" s="83"/>
      <c r="BL1225" s="83"/>
      <c r="BM1225" s="83"/>
      <c r="BN1225" s="83"/>
      <c r="BO1225" s="83"/>
      <c r="BP1225" s="83"/>
      <c r="BQ1225" s="83"/>
      <c r="BR1225" s="83"/>
      <c r="BS1225" s="83"/>
      <c r="BT1225" s="83"/>
      <c r="BU1225" s="83"/>
      <c r="BV1225" s="83"/>
      <c r="BW1225" s="83"/>
      <c r="BX1225" s="83"/>
      <c r="BY1225" s="83"/>
      <c r="BZ1225" s="83"/>
      <c r="CA1225" s="83"/>
      <c r="CB1225" s="83"/>
      <c r="CC1225" s="83"/>
      <c r="CD1225" s="83"/>
      <c r="CE1225" s="83"/>
      <c r="CF1225" s="83"/>
      <c r="CG1225" s="83"/>
      <c r="CH1225" s="83"/>
      <c r="CI1225" s="83"/>
      <c r="CJ1225" s="83"/>
      <c r="CK1225" s="83"/>
      <c r="CL1225" s="83"/>
      <c r="CM1225" s="83"/>
      <c r="CN1225" s="83"/>
      <c r="CO1225" s="83"/>
      <c r="CP1225" s="83"/>
      <c r="CQ1225" s="83"/>
      <c r="CR1225" s="83"/>
      <c r="CS1225" s="83"/>
      <c r="CT1225" s="83"/>
      <c r="CU1225" s="83"/>
      <c r="CV1225" s="83"/>
      <c r="CW1225" s="83"/>
      <c r="CX1225" s="83"/>
      <c r="CY1225" s="83"/>
      <c r="CZ1225" s="83"/>
      <c r="DA1225" s="83"/>
      <c r="DB1225" s="83"/>
      <c r="DC1225" s="83"/>
      <c r="DD1225" s="83"/>
      <c r="DE1225" s="83"/>
      <c r="DF1225" s="83"/>
      <c r="DG1225" s="83"/>
      <c r="DH1225" s="83"/>
      <c r="DI1225" s="83"/>
      <c r="DJ1225" s="83"/>
      <c r="DK1225" s="83"/>
      <c r="DL1225" s="83"/>
      <c r="DM1225" s="83"/>
      <c r="DN1225" s="83"/>
      <c r="DO1225" s="83"/>
      <c r="DP1225" s="83"/>
      <c r="DQ1225" s="83"/>
      <c r="DR1225" s="83"/>
      <c r="DS1225" s="83"/>
      <c r="DT1225" s="83"/>
      <c r="DU1225" s="83"/>
      <c r="DV1225" s="83"/>
      <c r="DW1225" s="83"/>
      <c r="DX1225" s="83"/>
      <c r="DY1225" s="83"/>
      <c r="DZ1225" s="83"/>
      <c r="EA1225" s="83"/>
      <c r="EB1225" s="83"/>
      <c r="EC1225" s="83"/>
      <c r="ED1225" s="83"/>
      <c r="EE1225" s="83"/>
      <c r="EF1225" s="83"/>
      <c r="EG1225" s="83"/>
      <c r="EH1225" s="83"/>
      <c r="EI1225" s="83"/>
      <c r="EJ1225" s="83"/>
      <c r="EK1225" s="83"/>
      <c r="EL1225" s="83"/>
      <c r="EM1225" s="83"/>
      <c r="EN1225" s="83"/>
      <c r="EO1225" s="83"/>
      <c r="EP1225" s="83"/>
      <c r="EQ1225" s="83"/>
      <c r="ER1225" s="83"/>
      <c r="ES1225" s="83"/>
      <c r="ET1225" s="83"/>
      <c r="EU1225" s="83"/>
      <c r="EV1225" s="83"/>
      <c r="EW1225" s="83"/>
      <c r="EX1225" s="83"/>
      <c r="EY1225" s="83"/>
      <c r="EZ1225" s="83"/>
      <c r="FA1225" s="83"/>
      <c r="FB1225" s="83"/>
      <c r="FC1225" s="83"/>
      <c r="FD1225" s="83"/>
      <c r="FE1225" s="83"/>
      <c r="FF1225" s="83"/>
      <c r="FG1225" s="83"/>
      <c r="FH1225" s="83"/>
      <c r="FI1225" s="83"/>
      <c r="FJ1225" s="83"/>
      <c r="FK1225" s="83"/>
      <c r="FL1225" s="83"/>
      <c r="FM1225" s="83"/>
      <c r="FN1225" s="83"/>
      <c r="FO1225" s="83"/>
      <c r="FP1225" s="83"/>
      <c r="FQ1225" s="83"/>
      <c r="FR1225" s="83"/>
      <c r="FS1225" s="83"/>
      <c r="FT1225" s="83"/>
      <c r="FU1225" s="83"/>
      <c r="FV1225" s="83"/>
      <c r="FW1225" s="83"/>
      <c r="FX1225" s="83"/>
      <c r="FY1225" s="83"/>
      <c r="FZ1225" s="83"/>
      <c r="GA1225" s="83"/>
      <c r="GB1225" s="83"/>
      <c r="GC1225" s="83"/>
      <c r="GD1225" s="83"/>
      <c r="GE1225" s="83"/>
      <c r="GF1225" s="83"/>
      <c r="GG1225" s="83"/>
      <c r="GH1225" s="83"/>
      <c r="GI1225" s="83"/>
      <c r="GJ1225" s="83"/>
      <c r="GK1225" s="83"/>
      <c r="GL1225" s="83"/>
      <c r="GM1225" s="83"/>
      <c r="GN1225" s="83"/>
      <c r="GO1225" s="83"/>
      <c r="GP1225" s="83"/>
      <c r="GQ1225" s="83"/>
      <c r="GR1225" s="83"/>
      <c r="GS1225" s="83"/>
      <c r="GT1225" s="83"/>
      <c r="GU1225" s="83"/>
      <c r="GV1225" s="83"/>
      <c r="GW1225" s="83"/>
      <c r="GX1225" s="83"/>
      <c r="GY1225" s="83"/>
      <c r="GZ1225" s="83"/>
      <c r="HA1225" s="83"/>
      <c r="HB1225" s="83"/>
      <c r="HC1225" s="83"/>
      <c r="HD1225" s="83"/>
      <c r="HE1225" s="83"/>
      <c r="HF1225" s="83"/>
      <c r="HG1225" s="83"/>
      <c r="HH1225" s="83"/>
      <c r="HI1225" s="83"/>
      <c r="HJ1225" s="83"/>
      <c r="HK1225" s="83"/>
      <c r="HL1225" s="83"/>
      <c r="HM1225" s="83"/>
      <c r="HN1225" s="83"/>
      <c r="HO1225" s="83"/>
      <c r="HP1225" s="83"/>
      <c r="HQ1225" s="83"/>
      <c r="HR1225" s="83"/>
      <c r="HS1225" s="83"/>
      <c r="HT1225" s="83"/>
      <c r="HU1225" s="83"/>
      <c r="HV1225" s="83"/>
      <c r="HW1225" s="83"/>
      <c r="HX1225" s="83"/>
      <c r="HY1225" s="83"/>
      <c r="HZ1225" s="83"/>
      <c r="IA1225" s="83"/>
      <c r="IB1225" s="83"/>
      <c r="IC1225" s="83"/>
      <c r="ID1225" s="83"/>
      <c r="IE1225" s="83"/>
      <c r="IF1225" s="83"/>
      <c r="IG1225" s="83"/>
      <c r="IH1225" s="83"/>
      <c r="II1225" s="83"/>
      <c r="IJ1225" s="83"/>
      <c r="IK1225" s="83"/>
      <c r="IL1225" s="83"/>
      <c r="IM1225" s="83"/>
      <c r="IN1225" s="83"/>
      <c r="IO1225" s="83"/>
      <c r="IP1225" s="83"/>
      <c r="IQ1225" s="83"/>
      <c r="IR1225" s="83"/>
      <c r="IS1225" s="83"/>
      <c r="IT1225" s="83"/>
      <c r="IU1225" s="83"/>
      <c r="IV1225" s="83"/>
      <c r="IW1225" s="83"/>
      <c r="IX1225" s="83"/>
      <c r="IY1225" s="83"/>
      <c r="IZ1225" s="83"/>
      <c r="JA1225" s="83"/>
      <c r="JB1225" s="83"/>
      <c r="JC1225" s="83"/>
      <c r="JD1225" s="83"/>
      <c r="JE1225" s="83"/>
    </row>
    <row r="1226" spans="1:265" s="8" customFormat="1" ht="15" customHeight="1" x14ac:dyDescent="0.2">
      <c r="A1226" s="130"/>
      <c r="B1226" s="117" t="s">
        <v>958</v>
      </c>
      <c r="C1226" s="290"/>
      <c r="D1226" s="340" t="s">
        <v>1046</v>
      </c>
      <c r="E1226" s="117"/>
      <c r="F1226" s="1044"/>
      <c r="G1226" s="1045"/>
      <c r="H1226" s="340" t="s">
        <v>1809</v>
      </c>
      <c r="I1226" s="340" t="s">
        <v>1837</v>
      </c>
      <c r="J1226" s="340" t="s">
        <v>1811</v>
      </c>
      <c r="K1226" s="388" t="s">
        <v>1896</v>
      </c>
      <c r="L1226" s="401" t="s">
        <v>97</v>
      </c>
      <c r="M1226" s="1136">
        <v>8</v>
      </c>
      <c r="N1226" s="1136" t="s">
        <v>24</v>
      </c>
      <c r="O1226" s="401" t="s">
        <v>440</v>
      </c>
      <c r="P1226" s="604">
        <v>2</v>
      </c>
      <c r="Q1226" s="605"/>
      <c r="R1226" s="605"/>
      <c r="S1226" s="605"/>
      <c r="T1226" s="605"/>
      <c r="U1226" s="605"/>
      <c r="V1226" s="605"/>
      <c r="W1226" s="606"/>
      <c r="X1226" s="142"/>
      <c r="Y1226" s="142"/>
      <c r="Z1226" s="112"/>
      <c r="AA1226" s="83"/>
      <c r="AB1226" s="83"/>
      <c r="AC1226" s="83" t="str">
        <f t="shared" si="29"/>
        <v/>
      </c>
      <c r="AD1226" s="83"/>
      <c r="AE1226" s="83"/>
      <c r="AF1226" s="83"/>
      <c r="AG1226" s="83"/>
      <c r="AH1226" s="83"/>
      <c r="AI1226" s="83"/>
      <c r="AJ1226" s="83"/>
      <c r="AK1226" s="83"/>
      <c r="AL1226" s="83"/>
      <c r="AM1226" s="83"/>
      <c r="AN1226" s="83"/>
      <c r="AO1226" s="83"/>
      <c r="AP1226" s="83"/>
      <c r="AQ1226" s="83"/>
      <c r="AR1226" s="83"/>
      <c r="AS1226" s="83"/>
      <c r="AT1226" s="83"/>
      <c r="AU1226" s="83"/>
      <c r="AV1226" s="83"/>
      <c r="AW1226" s="83"/>
      <c r="AX1226" s="83"/>
      <c r="AY1226" s="83"/>
      <c r="AZ1226" s="83"/>
      <c r="BA1226" s="83"/>
      <c r="BB1226" s="83"/>
      <c r="BC1226" s="83"/>
      <c r="BD1226" s="83"/>
      <c r="BE1226" s="83"/>
      <c r="BF1226" s="83"/>
      <c r="BG1226" s="83"/>
      <c r="BH1226" s="83"/>
      <c r="BI1226" s="83"/>
      <c r="BJ1226" s="83"/>
      <c r="BK1226" s="83"/>
      <c r="BL1226" s="83"/>
      <c r="BM1226" s="83"/>
      <c r="BN1226" s="83"/>
      <c r="BO1226" s="83"/>
      <c r="BP1226" s="83"/>
      <c r="BQ1226" s="83"/>
      <c r="BR1226" s="83"/>
      <c r="BS1226" s="83"/>
      <c r="BT1226" s="83"/>
      <c r="BU1226" s="83"/>
      <c r="BV1226" s="83"/>
      <c r="BW1226" s="83"/>
      <c r="BX1226" s="83"/>
      <c r="BY1226" s="83"/>
      <c r="BZ1226" s="83"/>
      <c r="CA1226" s="83"/>
      <c r="CB1226" s="83"/>
      <c r="CC1226" s="83"/>
      <c r="CD1226" s="83"/>
      <c r="CE1226" s="83"/>
      <c r="CF1226" s="83"/>
      <c r="CG1226" s="83"/>
      <c r="CH1226" s="83"/>
      <c r="CI1226" s="83"/>
      <c r="CJ1226" s="83"/>
      <c r="CK1226" s="83"/>
      <c r="CL1226" s="83"/>
      <c r="CM1226" s="83"/>
      <c r="CN1226" s="83"/>
      <c r="CO1226" s="83"/>
      <c r="CP1226" s="83"/>
      <c r="CQ1226" s="83"/>
      <c r="CR1226" s="83"/>
      <c r="CS1226" s="83"/>
      <c r="CT1226" s="83"/>
      <c r="CU1226" s="83"/>
      <c r="CV1226" s="83"/>
      <c r="CW1226" s="83"/>
      <c r="CX1226" s="83"/>
      <c r="CY1226" s="83"/>
      <c r="CZ1226" s="83"/>
      <c r="DA1226" s="83"/>
      <c r="DB1226" s="83"/>
      <c r="DC1226" s="83"/>
      <c r="DD1226" s="83"/>
      <c r="DE1226" s="83"/>
      <c r="DF1226" s="83"/>
      <c r="DG1226" s="83"/>
      <c r="DH1226" s="83"/>
      <c r="DI1226" s="83"/>
      <c r="DJ1226" s="83"/>
      <c r="DK1226" s="83"/>
      <c r="DL1226" s="83"/>
      <c r="DM1226" s="83"/>
      <c r="DN1226" s="83"/>
      <c r="DO1226" s="83"/>
      <c r="DP1226" s="83"/>
      <c r="DQ1226" s="83"/>
      <c r="DR1226" s="83"/>
      <c r="DS1226" s="83"/>
      <c r="DT1226" s="83"/>
      <c r="DU1226" s="83"/>
      <c r="DV1226" s="83"/>
      <c r="DW1226" s="83"/>
      <c r="DX1226" s="83"/>
      <c r="DY1226" s="83"/>
      <c r="DZ1226" s="83"/>
      <c r="EA1226" s="83"/>
      <c r="EB1226" s="83"/>
      <c r="EC1226" s="83"/>
      <c r="ED1226" s="83"/>
      <c r="EE1226" s="83"/>
      <c r="EF1226" s="83"/>
      <c r="EG1226" s="83"/>
      <c r="EH1226" s="83"/>
      <c r="EI1226" s="83"/>
      <c r="EJ1226" s="83"/>
      <c r="EK1226" s="83"/>
      <c r="EL1226" s="83"/>
      <c r="EM1226" s="83"/>
      <c r="EN1226" s="83"/>
      <c r="EO1226" s="83"/>
      <c r="EP1226" s="83"/>
      <c r="EQ1226" s="83"/>
      <c r="ER1226" s="83"/>
      <c r="ES1226" s="83"/>
      <c r="ET1226" s="83"/>
      <c r="EU1226" s="83"/>
      <c r="EV1226" s="83"/>
      <c r="EW1226" s="83"/>
      <c r="EX1226" s="83"/>
      <c r="EY1226" s="83"/>
      <c r="EZ1226" s="83"/>
      <c r="FA1226" s="83"/>
      <c r="FB1226" s="83"/>
      <c r="FC1226" s="83"/>
      <c r="FD1226" s="83"/>
      <c r="FE1226" s="83"/>
      <c r="FF1226" s="83"/>
      <c r="FG1226" s="83"/>
      <c r="FH1226" s="83"/>
      <c r="FI1226" s="83"/>
      <c r="FJ1226" s="83"/>
      <c r="FK1226" s="83"/>
      <c r="FL1226" s="83"/>
      <c r="FM1226" s="83"/>
      <c r="FN1226" s="83"/>
      <c r="FO1226" s="83"/>
      <c r="FP1226" s="83"/>
      <c r="FQ1226" s="83"/>
      <c r="FR1226" s="83"/>
      <c r="FS1226" s="83"/>
      <c r="FT1226" s="83"/>
      <c r="FU1226" s="83"/>
      <c r="FV1226" s="83"/>
      <c r="FW1226" s="83"/>
      <c r="FX1226" s="83"/>
      <c r="FY1226" s="83"/>
      <c r="FZ1226" s="83"/>
      <c r="GA1226" s="83"/>
      <c r="GB1226" s="83"/>
      <c r="GC1226" s="83"/>
      <c r="GD1226" s="83"/>
      <c r="GE1226" s="83"/>
      <c r="GF1226" s="83"/>
      <c r="GG1226" s="83"/>
      <c r="GH1226" s="83"/>
      <c r="GI1226" s="83"/>
      <c r="GJ1226" s="83"/>
      <c r="GK1226" s="83"/>
      <c r="GL1226" s="83"/>
      <c r="GM1226" s="83"/>
      <c r="GN1226" s="83"/>
      <c r="GO1226" s="83"/>
      <c r="GP1226" s="83"/>
      <c r="GQ1226" s="83"/>
      <c r="GR1226" s="83"/>
      <c r="GS1226" s="83"/>
      <c r="GT1226" s="83"/>
      <c r="GU1226" s="83"/>
      <c r="GV1226" s="83"/>
      <c r="GW1226" s="83"/>
      <c r="GX1226" s="83"/>
      <c r="GY1226" s="83"/>
      <c r="GZ1226" s="83"/>
      <c r="HA1226" s="83"/>
      <c r="HB1226" s="83"/>
      <c r="HC1226" s="83"/>
      <c r="HD1226" s="83"/>
      <c r="HE1226" s="83"/>
      <c r="HF1226" s="83"/>
      <c r="HG1226" s="83"/>
      <c r="HH1226" s="83"/>
      <c r="HI1226" s="83"/>
      <c r="HJ1226" s="83"/>
      <c r="HK1226" s="83"/>
      <c r="HL1226" s="83"/>
      <c r="HM1226" s="83"/>
      <c r="HN1226" s="83"/>
      <c r="HO1226" s="83"/>
      <c r="HP1226" s="83"/>
      <c r="HQ1226" s="83"/>
      <c r="HR1226" s="83"/>
      <c r="HS1226" s="83"/>
      <c r="HT1226" s="83"/>
      <c r="HU1226" s="83"/>
      <c r="HV1226" s="83"/>
      <c r="HW1226" s="83"/>
      <c r="HX1226" s="83"/>
      <c r="HY1226" s="83"/>
      <c r="HZ1226" s="83"/>
      <c r="IA1226" s="83"/>
      <c r="IB1226" s="83"/>
      <c r="IC1226" s="83"/>
      <c r="ID1226" s="83"/>
      <c r="IE1226" s="83"/>
      <c r="IF1226" s="83"/>
      <c r="IG1226" s="83"/>
      <c r="IH1226" s="83"/>
      <c r="II1226" s="83"/>
      <c r="IJ1226" s="83"/>
      <c r="IK1226" s="83"/>
      <c r="IL1226" s="83"/>
      <c r="IM1226" s="83"/>
      <c r="IN1226" s="83"/>
      <c r="IO1226" s="83"/>
      <c r="IP1226" s="83"/>
      <c r="IQ1226" s="83"/>
      <c r="IR1226" s="83"/>
      <c r="IS1226" s="83"/>
      <c r="IT1226" s="83"/>
      <c r="IU1226" s="83"/>
      <c r="IV1226" s="83"/>
      <c r="IW1226" s="83"/>
      <c r="IX1226" s="83"/>
      <c r="IY1226" s="83"/>
      <c r="IZ1226" s="83"/>
      <c r="JA1226" s="83"/>
      <c r="JB1226" s="83"/>
      <c r="JC1226" s="83"/>
      <c r="JD1226" s="83"/>
      <c r="JE1226" s="83"/>
    </row>
    <row r="1227" spans="1:265" s="8" customFormat="1" ht="15" customHeight="1" x14ac:dyDescent="0.2">
      <c r="A1227" s="130"/>
      <c r="B1227" s="117" t="s">
        <v>958</v>
      </c>
      <c r="C1227" s="290"/>
      <c r="D1227" s="340" t="s">
        <v>1046</v>
      </c>
      <c r="E1227" s="117"/>
      <c r="F1227" s="1044"/>
      <c r="G1227" s="1045"/>
      <c r="H1227" s="333" t="s">
        <v>941</v>
      </c>
      <c r="I1227" s="333" t="s">
        <v>1869</v>
      </c>
      <c r="J1227" s="333" t="s">
        <v>1811</v>
      </c>
      <c r="K1227" s="388" t="s">
        <v>1870</v>
      </c>
      <c r="L1227" s="388" t="s">
        <v>97</v>
      </c>
      <c r="M1227" s="1136">
        <v>2</v>
      </c>
      <c r="N1227" s="1136" t="s">
        <v>24</v>
      </c>
      <c r="O1227" s="388" t="s">
        <v>440</v>
      </c>
      <c r="P1227" s="604">
        <v>3</v>
      </c>
      <c r="Q1227" s="605"/>
      <c r="R1227" s="605"/>
      <c r="S1227" s="605"/>
      <c r="T1227" s="605"/>
      <c r="U1227" s="605"/>
      <c r="V1227" s="605"/>
      <c r="W1227" s="606"/>
      <c r="X1227" s="142"/>
      <c r="Y1227" s="142"/>
      <c r="Z1227" s="112"/>
      <c r="AA1227" s="83"/>
      <c r="AB1227" s="83"/>
      <c r="AC1227" s="83" t="str">
        <f t="shared" si="29"/>
        <v/>
      </c>
      <c r="AD1227" s="83"/>
      <c r="AE1227" s="83"/>
      <c r="AF1227" s="83"/>
      <c r="AG1227" s="83"/>
      <c r="AH1227" s="83"/>
      <c r="AI1227" s="83"/>
      <c r="AJ1227" s="83"/>
      <c r="AK1227" s="83"/>
      <c r="AL1227" s="83"/>
      <c r="AM1227" s="83"/>
      <c r="AN1227" s="83"/>
      <c r="AO1227" s="83"/>
      <c r="AP1227" s="83"/>
      <c r="AQ1227" s="83"/>
      <c r="AR1227" s="83"/>
      <c r="AS1227" s="83"/>
      <c r="AT1227" s="83"/>
      <c r="AU1227" s="83"/>
      <c r="AV1227" s="83"/>
      <c r="AW1227" s="83"/>
      <c r="AX1227" s="83"/>
      <c r="AY1227" s="83"/>
      <c r="AZ1227" s="83"/>
      <c r="BA1227" s="83"/>
      <c r="BB1227" s="83"/>
      <c r="BC1227" s="83"/>
      <c r="BD1227" s="83"/>
      <c r="BE1227" s="83"/>
      <c r="BF1227" s="83"/>
      <c r="BG1227" s="83"/>
      <c r="BH1227" s="83"/>
      <c r="BI1227" s="83"/>
      <c r="BJ1227" s="83"/>
      <c r="BK1227" s="83"/>
      <c r="BL1227" s="83"/>
      <c r="BM1227" s="83"/>
      <c r="BN1227" s="83"/>
      <c r="BO1227" s="83"/>
      <c r="BP1227" s="83"/>
      <c r="BQ1227" s="83"/>
      <c r="BR1227" s="83"/>
      <c r="BS1227" s="83"/>
      <c r="BT1227" s="83"/>
      <c r="BU1227" s="83"/>
      <c r="BV1227" s="83"/>
      <c r="BW1227" s="83"/>
      <c r="BX1227" s="83"/>
      <c r="BY1227" s="83"/>
      <c r="BZ1227" s="83"/>
      <c r="CA1227" s="83"/>
      <c r="CB1227" s="83"/>
      <c r="CC1227" s="83"/>
      <c r="CD1227" s="83"/>
      <c r="CE1227" s="83"/>
      <c r="CF1227" s="83"/>
      <c r="CG1227" s="83"/>
      <c r="CH1227" s="83"/>
      <c r="CI1227" s="83"/>
      <c r="CJ1227" s="83"/>
      <c r="CK1227" s="83"/>
      <c r="CL1227" s="83"/>
      <c r="CM1227" s="83"/>
      <c r="CN1227" s="83"/>
      <c r="CO1227" s="83"/>
      <c r="CP1227" s="83"/>
      <c r="CQ1227" s="83"/>
      <c r="CR1227" s="83"/>
      <c r="CS1227" s="83"/>
      <c r="CT1227" s="83"/>
      <c r="CU1227" s="83"/>
      <c r="CV1227" s="83"/>
      <c r="CW1227" s="83"/>
      <c r="CX1227" s="83"/>
      <c r="CY1227" s="83"/>
      <c r="CZ1227" s="83"/>
      <c r="DA1227" s="83"/>
      <c r="DB1227" s="83"/>
      <c r="DC1227" s="83"/>
      <c r="DD1227" s="83"/>
      <c r="DE1227" s="83"/>
      <c r="DF1227" s="83"/>
      <c r="DG1227" s="83"/>
      <c r="DH1227" s="83"/>
      <c r="DI1227" s="83"/>
      <c r="DJ1227" s="83"/>
      <c r="DK1227" s="83"/>
      <c r="DL1227" s="83"/>
      <c r="DM1227" s="83"/>
      <c r="DN1227" s="83"/>
      <c r="DO1227" s="83"/>
      <c r="DP1227" s="83"/>
      <c r="DQ1227" s="83"/>
      <c r="DR1227" s="83"/>
      <c r="DS1227" s="83"/>
      <c r="DT1227" s="83"/>
      <c r="DU1227" s="83"/>
      <c r="DV1227" s="83"/>
      <c r="DW1227" s="83"/>
      <c r="DX1227" s="83"/>
      <c r="DY1227" s="83"/>
      <c r="DZ1227" s="83"/>
      <c r="EA1227" s="83"/>
      <c r="EB1227" s="83"/>
      <c r="EC1227" s="83"/>
      <c r="ED1227" s="83"/>
      <c r="EE1227" s="83"/>
      <c r="EF1227" s="83"/>
      <c r="EG1227" s="83"/>
      <c r="EH1227" s="83"/>
      <c r="EI1227" s="83"/>
      <c r="EJ1227" s="83"/>
      <c r="EK1227" s="83"/>
      <c r="EL1227" s="83"/>
      <c r="EM1227" s="83"/>
      <c r="EN1227" s="83"/>
      <c r="EO1227" s="83"/>
      <c r="EP1227" s="83"/>
      <c r="EQ1227" s="83"/>
      <c r="ER1227" s="83"/>
      <c r="ES1227" s="83"/>
      <c r="ET1227" s="83"/>
      <c r="EU1227" s="83"/>
      <c r="EV1227" s="83"/>
      <c r="EW1227" s="83"/>
      <c r="EX1227" s="83"/>
      <c r="EY1227" s="83"/>
      <c r="EZ1227" s="83"/>
      <c r="FA1227" s="83"/>
      <c r="FB1227" s="83"/>
      <c r="FC1227" s="83"/>
      <c r="FD1227" s="83"/>
      <c r="FE1227" s="83"/>
      <c r="FF1227" s="83"/>
      <c r="FG1227" s="83"/>
      <c r="FH1227" s="83"/>
      <c r="FI1227" s="83"/>
      <c r="FJ1227" s="83"/>
      <c r="FK1227" s="83"/>
      <c r="FL1227" s="83"/>
      <c r="FM1227" s="83"/>
      <c r="FN1227" s="83"/>
      <c r="FO1227" s="83"/>
      <c r="FP1227" s="83"/>
      <c r="FQ1227" s="83"/>
      <c r="FR1227" s="83"/>
      <c r="FS1227" s="83"/>
      <c r="FT1227" s="83"/>
      <c r="FU1227" s="83"/>
      <c r="FV1227" s="83"/>
      <c r="FW1227" s="83"/>
      <c r="FX1227" s="83"/>
      <c r="FY1227" s="83"/>
      <c r="FZ1227" s="83"/>
      <c r="GA1227" s="83"/>
      <c r="GB1227" s="83"/>
      <c r="GC1227" s="83"/>
      <c r="GD1227" s="83"/>
      <c r="GE1227" s="83"/>
      <c r="GF1227" s="83"/>
      <c r="GG1227" s="83"/>
      <c r="GH1227" s="83"/>
      <c r="GI1227" s="83"/>
      <c r="GJ1227" s="83"/>
      <c r="GK1227" s="83"/>
      <c r="GL1227" s="83"/>
      <c r="GM1227" s="83"/>
      <c r="GN1227" s="83"/>
      <c r="GO1227" s="83"/>
      <c r="GP1227" s="83"/>
      <c r="GQ1227" s="83"/>
      <c r="GR1227" s="83"/>
      <c r="GS1227" s="83"/>
      <c r="GT1227" s="83"/>
      <c r="GU1227" s="83"/>
      <c r="GV1227" s="83"/>
      <c r="GW1227" s="83"/>
      <c r="GX1227" s="83"/>
      <c r="GY1227" s="83"/>
      <c r="GZ1227" s="83"/>
      <c r="HA1227" s="83"/>
      <c r="HB1227" s="83"/>
      <c r="HC1227" s="83"/>
      <c r="HD1227" s="83"/>
      <c r="HE1227" s="83"/>
      <c r="HF1227" s="83"/>
      <c r="HG1227" s="83"/>
      <c r="HH1227" s="83"/>
      <c r="HI1227" s="83"/>
      <c r="HJ1227" s="83"/>
      <c r="HK1227" s="83"/>
      <c r="HL1227" s="83"/>
      <c r="HM1227" s="83"/>
      <c r="HN1227" s="83"/>
      <c r="HO1227" s="83"/>
      <c r="HP1227" s="83"/>
      <c r="HQ1227" s="83"/>
      <c r="HR1227" s="83"/>
      <c r="HS1227" s="83"/>
      <c r="HT1227" s="83"/>
      <c r="HU1227" s="83"/>
      <c r="HV1227" s="83"/>
      <c r="HW1227" s="83"/>
      <c r="HX1227" s="83"/>
      <c r="HY1227" s="83"/>
      <c r="HZ1227" s="83"/>
      <c r="IA1227" s="83"/>
      <c r="IB1227" s="83"/>
      <c r="IC1227" s="83"/>
      <c r="ID1227" s="83"/>
      <c r="IE1227" s="83"/>
      <c r="IF1227" s="83"/>
      <c r="IG1227" s="83"/>
      <c r="IH1227" s="83"/>
      <c r="II1227" s="83"/>
      <c r="IJ1227" s="83"/>
      <c r="IK1227" s="83"/>
      <c r="IL1227" s="83"/>
      <c r="IM1227" s="83"/>
      <c r="IN1227" s="83"/>
      <c r="IO1227" s="83"/>
      <c r="IP1227" s="83"/>
      <c r="IQ1227" s="83"/>
      <c r="IR1227" s="83"/>
      <c r="IS1227" s="83"/>
      <c r="IT1227" s="83"/>
      <c r="IU1227" s="83"/>
      <c r="IV1227" s="83"/>
      <c r="IW1227" s="83"/>
      <c r="IX1227" s="83"/>
      <c r="IY1227" s="83"/>
      <c r="IZ1227" s="83"/>
      <c r="JA1227" s="83"/>
      <c r="JB1227" s="83"/>
      <c r="JC1227" s="83"/>
      <c r="JD1227" s="83"/>
      <c r="JE1227" s="83"/>
    </row>
    <row r="1228" spans="1:265" s="8" customFormat="1" ht="15" customHeight="1" x14ac:dyDescent="0.2">
      <c r="A1228" s="557"/>
      <c r="B1228" s="117" t="s">
        <v>958</v>
      </c>
      <c r="C1228" s="290"/>
      <c r="D1228" s="340" t="s">
        <v>1046</v>
      </c>
      <c r="E1228" s="117"/>
      <c r="F1228" s="1044"/>
      <c r="G1228" s="1045"/>
      <c r="H1228" s="340" t="s">
        <v>941</v>
      </c>
      <c r="I1228" s="340" t="s">
        <v>1810</v>
      </c>
      <c r="J1228" s="340"/>
      <c r="K1228" s="388" t="s">
        <v>126</v>
      </c>
      <c r="L1228" s="401"/>
      <c r="M1228" s="1136"/>
      <c r="N1228" s="1136"/>
      <c r="O1228" s="401"/>
      <c r="P1228" s="604"/>
      <c r="Q1228" s="605"/>
      <c r="R1228" s="605"/>
      <c r="S1228" s="605">
        <v>5</v>
      </c>
      <c r="T1228" s="605"/>
      <c r="U1228" s="605"/>
      <c r="V1228" s="605"/>
      <c r="W1228" s="606"/>
      <c r="X1228" s="142"/>
      <c r="Y1228" s="142"/>
      <c r="Z1228" s="112"/>
      <c r="AA1228" s="83"/>
      <c r="AB1228" s="83"/>
      <c r="AC1228" s="83" t="str">
        <f t="shared" si="29"/>
        <v/>
      </c>
      <c r="AD1228" s="83"/>
      <c r="AE1228" s="83"/>
      <c r="AF1228" s="83"/>
      <c r="AG1228" s="83"/>
      <c r="AH1228" s="83"/>
      <c r="AI1228" s="83"/>
      <c r="AJ1228" s="83"/>
      <c r="AK1228" s="83"/>
      <c r="AL1228" s="83"/>
      <c r="AM1228" s="83"/>
      <c r="AN1228" s="83"/>
      <c r="AO1228" s="83"/>
      <c r="AP1228" s="83"/>
      <c r="AQ1228" s="83"/>
      <c r="AR1228" s="83"/>
      <c r="AS1228" s="83"/>
      <c r="AT1228" s="83"/>
      <c r="AU1228" s="83"/>
      <c r="AV1228" s="83"/>
      <c r="AW1228" s="83"/>
      <c r="AX1228" s="83"/>
      <c r="AY1228" s="83"/>
      <c r="AZ1228" s="83"/>
      <c r="BA1228" s="83"/>
      <c r="BB1228" s="83"/>
      <c r="BC1228" s="83"/>
      <c r="BD1228" s="83"/>
      <c r="BE1228" s="83"/>
      <c r="BF1228" s="83"/>
      <c r="BG1228" s="83"/>
      <c r="BH1228" s="83"/>
      <c r="BI1228" s="83"/>
      <c r="BJ1228" s="83"/>
      <c r="BK1228" s="83"/>
      <c r="BL1228" s="83"/>
      <c r="BM1228" s="83"/>
      <c r="BN1228" s="83"/>
      <c r="BO1228" s="83"/>
      <c r="BP1228" s="83"/>
      <c r="BQ1228" s="83"/>
      <c r="BR1228" s="83"/>
      <c r="BS1228" s="83"/>
      <c r="BT1228" s="83"/>
      <c r="BU1228" s="83"/>
      <c r="BV1228" s="83"/>
      <c r="BW1228" s="83"/>
      <c r="BX1228" s="83"/>
      <c r="BY1228" s="83"/>
      <c r="BZ1228" s="83"/>
      <c r="CA1228" s="83"/>
      <c r="CB1228" s="83"/>
      <c r="CC1228" s="83"/>
      <c r="CD1228" s="83"/>
      <c r="CE1228" s="83"/>
      <c r="CF1228" s="83"/>
      <c r="CG1228" s="83"/>
      <c r="CH1228" s="83"/>
      <c r="CI1228" s="83"/>
      <c r="CJ1228" s="83"/>
      <c r="CK1228" s="83"/>
      <c r="CL1228" s="83"/>
      <c r="CM1228" s="83"/>
      <c r="CN1228" s="83"/>
      <c r="CO1228" s="83"/>
      <c r="CP1228" s="83"/>
      <c r="CQ1228" s="83"/>
      <c r="CR1228" s="83"/>
      <c r="CS1228" s="83"/>
      <c r="CT1228" s="83"/>
      <c r="CU1228" s="83"/>
      <c r="CV1228" s="83"/>
      <c r="CW1228" s="83"/>
      <c r="CX1228" s="83"/>
      <c r="CY1228" s="83"/>
      <c r="CZ1228" s="83"/>
      <c r="DA1228" s="83"/>
      <c r="DB1228" s="83"/>
      <c r="DC1228" s="83"/>
      <c r="DD1228" s="83"/>
      <c r="DE1228" s="83"/>
      <c r="DF1228" s="83"/>
      <c r="DG1228" s="83"/>
      <c r="DH1228" s="83"/>
      <c r="DI1228" s="83"/>
      <c r="DJ1228" s="83"/>
      <c r="DK1228" s="83"/>
      <c r="DL1228" s="83"/>
      <c r="DM1228" s="83"/>
      <c r="DN1228" s="83"/>
      <c r="DO1228" s="83"/>
      <c r="DP1228" s="83"/>
      <c r="DQ1228" s="83"/>
      <c r="DR1228" s="83"/>
      <c r="DS1228" s="83"/>
      <c r="DT1228" s="83"/>
      <c r="DU1228" s="83"/>
      <c r="DV1228" s="83"/>
      <c r="DW1228" s="83"/>
      <c r="DX1228" s="83"/>
      <c r="DY1228" s="83"/>
      <c r="DZ1228" s="83"/>
      <c r="EA1228" s="83"/>
      <c r="EB1228" s="83"/>
      <c r="EC1228" s="83"/>
      <c r="ED1228" s="83"/>
      <c r="EE1228" s="83"/>
      <c r="EF1228" s="83"/>
      <c r="EG1228" s="83"/>
      <c r="EH1228" s="83"/>
      <c r="EI1228" s="83"/>
      <c r="EJ1228" s="83"/>
      <c r="EK1228" s="83"/>
      <c r="EL1228" s="83"/>
      <c r="EM1228" s="83"/>
      <c r="EN1228" s="83"/>
      <c r="EO1228" s="83"/>
      <c r="EP1228" s="83"/>
      <c r="EQ1228" s="83"/>
      <c r="ER1228" s="83"/>
      <c r="ES1228" s="83"/>
      <c r="ET1228" s="83"/>
      <c r="EU1228" s="83"/>
      <c r="EV1228" s="83"/>
      <c r="EW1228" s="83"/>
      <c r="EX1228" s="83"/>
      <c r="EY1228" s="83"/>
      <c r="EZ1228" s="83"/>
      <c r="FA1228" s="83"/>
      <c r="FB1228" s="83"/>
      <c r="FC1228" s="83"/>
      <c r="FD1228" s="83"/>
      <c r="FE1228" s="83"/>
      <c r="FF1228" s="83"/>
      <c r="FG1228" s="83"/>
      <c r="FH1228" s="83"/>
      <c r="FI1228" s="83"/>
      <c r="FJ1228" s="83"/>
      <c r="FK1228" s="83"/>
      <c r="FL1228" s="83"/>
      <c r="FM1228" s="83"/>
      <c r="FN1228" s="83"/>
      <c r="FO1228" s="83"/>
      <c r="FP1228" s="83"/>
      <c r="FQ1228" s="83"/>
      <c r="FR1228" s="83"/>
      <c r="FS1228" s="83"/>
      <c r="FT1228" s="83"/>
      <c r="FU1228" s="83"/>
      <c r="FV1228" s="83"/>
      <c r="FW1228" s="83"/>
      <c r="FX1228" s="83"/>
      <c r="FY1228" s="83"/>
      <c r="FZ1228" s="83"/>
      <c r="GA1228" s="83"/>
      <c r="GB1228" s="83"/>
      <c r="GC1228" s="83"/>
      <c r="GD1228" s="83"/>
      <c r="GE1228" s="83"/>
      <c r="GF1228" s="83"/>
      <c r="GG1228" s="83"/>
      <c r="GH1228" s="83"/>
      <c r="GI1228" s="83"/>
      <c r="GJ1228" s="83"/>
      <c r="GK1228" s="83"/>
      <c r="GL1228" s="83"/>
      <c r="GM1228" s="83"/>
      <c r="GN1228" s="83"/>
      <c r="GO1228" s="83"/>
      <c r="GP1228" s="83"/>
      <c r="GQ1228" s="83"/>
      <c r="GR1228" s="83"/>
      <c r="GS1228" s="83"/>
      <c r="GT1228" s="83"/>
      <c r="GU1228" s="83"/>
      <c r="GV1228" s="83"/>
      <c r="GW1228" s="83"/>
      <c r="GX1228" s="83"/>
      <c r="GY1228" s="83"/>
      <c r="GZ1228" s="83"/>
      <c r="HA1228" s="83"/>
      <c r="HB1228" s="83"/>
      <c r="HC1228" s="83"/>
      <c r="HD1228" s="83"/>
      <c r="HE1228" s="83"/>
      <c r="HF1228" s="83"/>
      <c r="HG1228" s="83"/>
      <c r="HH1228" s="83"/>
      <c r="HI1228" s="83"/>
      <c r="HJ1228" s="83"/>
      <c r="HK1228" s="83"/>
      <c r="HL1228" s="83"/>
      <c r="HM1228" s="83"/>
      <c r="HN1228" s="83"/>
      <c r="HO1228" s="83"/>
      <c r="HP1228" s="83"/>
      <c r="HQ1228" s="83"/>
      <c r="HR1228" s="83"/>
      <c r="HS1228" s="83"/>
      <c r="HT1228" s="83"/>
      <c r="HU1228" s="83"/>
      <c r="HV1228" s="83"/>
      <c r="HW1228" s="83"/>
      <c r="HX1228" s="83"/>
      <c r="HY1228" s="83"/>
      <c r="HZ1228" s="83"/>
      <c r="IA1228" s="83"/>
      <c r="IB1228" s="83"/>
      <c r="IC1228" s="83"/>
      <c r="ID1228" s="83"/>
      <c r="IE1228" s="83"/>
      <c r="IF1228" s="83"/>
      <c r="IG1228" s="83"/>
      <c r="IH1228" s="83"/>
      <c r="II1228" s="83"/>
      <c r="IJ1228" s="83"/>
      <c r="IK1228" s="83"/>
      <c r="IL1228" s="83"/>
      <c r="IM1228" s="83"/>
      <c r="IN1228" s="83"/>
      <c r="IO1228" s="83"/>
      <c r="IP1228" s="83"/>
      <c r="IQ1228" s="83"/>
      <c r="IR1228" s="83"/>
      <c r="IS1228" s="83"/>
      <c r="IT1228" s="83"/>
      <c r="IU1228" s="83"/>
      <c r="IV1228" s="83"/>
      <c r="IW1228" s="83"/>
      <c r="IX1228" s="83"/>
      <c r="IY1228" s="83"/>
      <c r="IZ1228" s="83"/>
      <c r="JA1228" s="83"/>
      <c r="JB1228" s="83"/>
      <c r="JC1228" s="83"/>
      <c r="JD1228" s="83"/>
      <c r="JE1228" s="83"/>
    </row>
    <row r="1229" spans="1:265" s="8" customFormat="1" ht="15" customHeight="1" x14ac:dyDescent="0.2">
      <c r="A1229" s="130"/>
      <c r="B1229" s="117" t="s">
        <v>958</v>
      </c>
      <c r="C1229" s="290"/>
      <c r="D1229" s="340" t="s">
        <v>1046</v>
      </c>
      <c r="E1229" s="117"/>
      <c r="F1229" s="1044"/>
      <c r="G1229" s="1045"/>
      <c r="H1229" s="340" t="s">
        <v>941</v>
      </c>
      <c r="I1229" s="340" t="s">
        <v>1810</v>
      </c>
      <c r="J1229" s="340"/>
      <c r="K1229" s="388" t="s">
        <v>545</v>
      </c>
      <c r="L1229" s="401"/>
      <c r="M1229" s="1136"/>
      <c r="N1229" s="1136"/>
      <c r="O1229" s="401"/>
      <c r="P1229" s="604"/>
      <c r="Q1229" s="605"/>
      <c r="R1229" s="605"/>
      <c r="S1229" s="605">
        <v>3</v>
      </c>
      <c r="T1229" s="605"/>
      <c r="U1229" s="605"/>
      <c r="V1229" s="605"/>
      <c r="W1229" s="606"/>
      <c r="X1229" s="142"/>
      <c r="Y1229" s="142"/>
      <c r="Z1229" s="112"/>
      <c r="AA1229" s="83"/>
      <c r="AB1229" s="83"/>
      <c r="AC1229" s="83" t="str">
        <f t="shared" si="29"/>
        <v/>
      </c>
      <c r="AD1229" s="83"/>
      <c r="AE1229" s="83"/>
      <c r="AF1229" s="83"/>
      <c r="AG1229" s="83"/>
      <c r="AH1229" s="83"/>
      <c r="AI1229" s="83"/>
      <c r="AJ1229" s="83"/>
      <c r="AK1229" s="83"/>
      <c r="AL1229" s="83"/>
      <c r="AM1229" s="83"/>
      <c r="AN1229" s="83"/>
      <c r="AO1229" s="83"/>
      <c r="AP1229" s="83"/>
      <c r="AQ1229" s="83"/>
      <c r="AR1229" s="83"/>
      <c r="AS1229" s="83"/>
      <c r="AT1229" s="83"/>
      <c r="AU1229" s="83"/>
      <c r="AV1229" s="83"/>
      <c r="AW1229" s="83"/>
      <c r="AX1229" s="83"/>
      <c r="AY1229" s="83"/>
      <c r="AZ1229" s="83"/>
      <c r="BA1229" s="83"/>
      <c r="BB1229" s="83"/>
      <c r="BC1229" s="83"/>
      <c r="BD1229" s="83"/>
      <c r="BE1229" s="83"/>
      <c r="BF1229" s="83"/>
      <c r="BG1229" s="83"/>
      <c r="BH1229" s="83"/>
      <c r="BI1229" s="83"/>
      <c r="BJ1229" s="83"/>
      <c r="BK1229" s="83"/>
      <c r="BL1229" s="83"/>
      <c r="BM1229" s="83"/>
      <c r="BN1229" s="83"/>
      <c r="BO1229" s="83"/>
      <c r="BP1229" s="83"/>
      <c r="BQ1229" s="83"/>
      <c r="BR1229" s="83"/>
      <c r="BS1229" s="83"/>
      <c r="BT1229" s="83"/>
      <c r="BU1229" s="83"/>
      <c r="BV1229" s="83"/>
      <c r="BW1229" s="83"/>
      <c r="BX1229" s="83"/>
      <c r="BY1229" s="83"/>
      <c r="BZ1229" s="83"/>
      <c r="CA1229" s="83"/>
      <c r="CB1229" s="83"/>
      <c r="CC1229" s="83"/>
      <c r="CD1229" s="83"/>
      <c r="CE1229" s="83"/>
      <c r="CF1229" s="83"/>
      <c r="CG1229" s="83"/>
      <c r="CH1229" s="83"/>
      <c r="CI1229" s="83"/>
      <c r="CJ1229" s="83"/>
      <c r="CK1229" s="83"/>
      <c r="CL1229" s="83"/>
      <c r="CM1229" s="83"/>
      <c r="CN1229" s="83"/>
      <c r="CO1229" s="83"/>
      <c r="CP1229" s="83"/>
      <c r="CQ1229" s="83"/>
      <c r="CR1229" s="83"/>
      <c r="CS1229" s="83"/>
      <c r="CT1229" s="83"/>
      <c r="CU1229" s="83"/>
      <c r="CV1229" s="83"/>
      <c r="CW1229" s="83"/>
      <c r="CX1229" s="83"/>
      <c r="CY1229" s="83"/>
      <c r="CZ1229" s="83"/>
      <c r="DA1229" s="83"/>
      <c r="DB1229" s="83"/>
      <c r="DC1229" s="83"/>
      <c r="DD1229" s="83"/>
      <c r="DE1229" s="83"/>
      <c r="DF1229" s="83"/>
      <c r="DG1229" s="83"/>
      <c r="DH1229" s="83"/>
      <c r="DI1229" s="83"/>
      <c r="DJ1229" s="83"/>
      <c r="DK1229" s="83"/>
      <c r="DL1229" s="83"/>
      <c r="DM1229" s="83"/>
      <c r="DN1229" s="83"/>
      <c r="DO1229" s="83"/>
      <c r="DP1229" s="83"/>
      <c r="DQ1229" s="83"/>
      <c r="DR1229" s="83"/>
      <c r="DS1229" s="83"/>
      <c r="DT1229" s="83"/>
      <c r="DU1229" s="83"/>
      <c r="DV1229" s="83"/>
      <c r="DW1229" s="83"/>
      <c r="DX1229" s="83"/>
      <c r="DY1229" s="83"/>
      <c r="DZ1229" s="83"/>
      <c r="EA1229" s="83"/>
      <c r="EB1229" s="83"/>
      <c r="EC1229" s="83"/>
      <c r="ED1229" s="83"/>
      <c r="EE1229" s="83"/>
      <c r="EF1229" s="83"/>
      <c r="EG1229" s="83"/>
      <c r="EH1229" s="83"/>
      <c r="EI1229" s="83"/>
      <c r="EJ1229" s="83"/>
      <c r="EK1229" s="83"/>
      <c r="EL1229" s="83"/>
      <c r="EM1229" s="83"/>
      <c r="EN1229" s="83"/>
      <c r="EO1229" s="83"/>
      <c r="EP1229" s="83"/>
      <c r="EQ1229" s="83"/>
      <c r="ER1229" s="83"/>
      <c r="ES1229" s="83"/>
      <c r="ET1229" s="83"/>
      <c r="EU1229" s="83"/>
      <c r="EV1229" s="83"/>
      <c r="EW1229" s="83"/>
      <c r="EX1229" s="83"/>
      <c r="EY1229" s="83"/>
      <c r="EZ1229" s="83"/>
      <c r="FA1229" s="83"/>
      <c r="FB1229" s="83"/>
      <c r="FC1229" s="83"/>
      <c r="FD1229" s="83"/>
      <c r="FE1229" s="83"/>
      <c r="FF1229" s="83"/>
      <c r="FG1229" s="83"/>
      <c r="FH1229" s="83"/>
      <c r="FI1229" s="83"/>
      <c r="FJ1229" s="83"/>
      <c r="FK1229" s="83"/>
      <c r="FL1229" s="83"/>
      <c r="FM1229" s="83"/>
      <c r="FN1229" s="83"/>
      <c r="FO1229" s="83"/>
      <c r="FP1229" s="83"/>
      <c r="FQ1229" s="83"/>
      <c r="FR1229" s="83"/>
      <c r="FS1229" s="83"/>
      <c r="FT1229" s="83"/>
      <c r="FU1229" s="83"/>
      <c r="FV1229" s="83"/>
      <c r="FW1229" s="83"/>
      <c r="FX1229" s="83"/>
      <c r="FY1229" s="83"/>
      <c r="FZ1229" s="83"/>
      <c r="GA1229" s="83"/>
      <c r="GB1229" s="83"/>
      <c r="GC1229" s="83"/>
      <c r="GD1229" s="83"/>
      <c r="GE1229" s="83"/>
      <c r="GF1229" s="83"/>
      <c r="GG1229" s="83"/>
      <c r="GH1229" s="83"/>
      <c r="GI1229" s="83"/>
      <c r="GJ1229" s="83"/>
      <c r="GK1229" s="83"/>
      <c r="GL1229" s="83"/>
      <c r="GM1229" s="83"/>
      <c r="GN1229" s="83"/>
      <c r="GO1229" s="83"/>
      <c r="GP1229" s="83"/>
      <c r="GQ1229" s="83"/>
      <c r="GR1229" s="83"/>
      <c r="GS1229" s="83"/>
      <c r="GT1229" s="83"/>
      <c r="GU1229" s="83"/>
      <c r="GV1229" s="83"/>
      <c r="GW1229" s="83"/>
      <c r="GX1229" s="83"/>
      <c r="GY1229" s="83"/>
      <c r="GZ1229" s="83"/>
      <c r="HA1229" s="83"/>
      <c r="HB1229" s="83"/>
      <c r="HC1229" s="83"/>
      <c r="HD1229" s="83"/>
      <c r="HE1229" s="83"/>
      <c r="HF1229" s="83"/>
      <c r="HG1229" s="83"/>
      <c r="HH1229" s="83"/>
      <c r="HI1229" s="83"/>
      <c r="HJ1229" s="83"/>
      <c r="HK1229" s="83"/>
      <c r="HL1229" s="83"/>
      <c r="HM1229" s="83"/>
      <c r="HN1229" s="83"/>
      <c r="HO1229" s="83"/>
      <c r="HP1229" s="83"/>
      <c r="HQ1229" s="83"/>
      <c r="HR1229" s="83"/>
      <c r="HS1229" s="83"/>
      <c r="HT1229" s="83"/>
      <c r="HU1229" s="83"/>
      <c r="HV1229" s="83"/>
      <c r="HW1229" s="83"/>
      <c r="HX1229" s="83"/>
      <c r="HY1229" s="83"/>
      <c r="HZ1229" s="83"/>
      <c r="IA1229" s="83"/>
      <c r="IB1229" s="83"/>
      <c r="IC1229" s="83"/>
      <c r="ID1229" s="83"/>
      <c r="IE1229" s="83"/>
      <c r="IF1229" s="83"/>
      <c r="IG1229" s="83"/>
      <c r="IH1229" s="83"/>
      <c r="II1229" s="83"/>
      <c r="IJ1229" s="83"/>
      <c r="IK1229" s="83"/>
      <c r="IL1229" s="83"/>
      <c r="IM1229" s="83"/>
      <c r="IN1229" s="83"/>
      <c r="IO1229" s="83"/>
      <c r="IP1229" s="83"/>
      <c r="IQ1229" s="83"/>
      <c r="IR1229" s="83"/>
      <c r="IS1229" s="83"/>
      <c r="IT1229" s="83"/>
      <c r="IU1229" s="83"/>
      <c r="IV1229" s="83"/>
      <c r="IW1229" s="83"/>
      <c r="IX1229" s="83"/>
      <c r="IY1229" s="83"/>
      <c r="IZ1229" s="83"/>
      <c r="JA1229" s="83"/>
      <c r="JB1229" s="83"/>
      <c r="JC1229" s="83"/>
      <c r="JD1229" s="83"/>
      <c r="JE1229" s="83"/>
    </row>
    <row r="1230" spans="1:265" s="8" customFormat="1" ht="15" customHeight="1" x14ac:dyDescent="0.2">
      <c r="A1230" s="130"/>
      <c r="B1230" s="117" t="s">
        <v>958</v>
      </c>
      <c r="C1230" s="290"/>
      <c r="D1230" s="340" t="s">
        <v>1046</v>
      </c>
      <c r="E1230" s="117"/>
      <c r="F1230" s="1044"/>
      <c r="G1230" s="1045"/>
      <c r="H1230" s="333" t="s">
        <v>941</v>
      </c>
      <c r="I1230" s="333" t="s">
        <v>1810</v>
      </c>
      <c r="J1230" s="333"/>
      <c r="K1230" s="388" t="s">
        <v>1815</v>
      </c>
      <c r="L1230" s="388"/>
      <c r="M1230" s="1136"/>
      <c r="N1230" s="1136"/>
      <c r="O1230" s="388"/>
      <c r="P1230" s="604"/>
      <c r="Q1230" s="605"/>
      <c r="R1230" s="605"/>
      <c r="S1230" s="605"/>
      <c r="T1230" s="605">
        <v>5</v>
      </c>
      <c r="U1230" s="605"/>
      <c r="V1230" s="605"/>
      <c r="W1230" s="606"/>
      <c r="X1230" s="142"/>
      <c r="Y1230" s="142"/>
      <c r="Z1230" s="112"/>
      <c r="AA1230" s="83"/>
      <c r="AB1230" s="83"/>
      <c r="AC1230" s="83" t="str">
        <f t="shared" si="29"/>
        <v/>
      </c>
      <c r="AD1230" s="83"/>
      <c r="AE1230" s="83"/>
      <c r="AF1230" s="83"/>
      <c r="AG1230" s="83"/>
      <c r="AH1230" s="83"/>
      <c r="AI1230" s="83"/>
      <c r="AJ1230" s="83"/>
      <c r="AK1230" s="83"/>
      <c r="AL1230" s="83"/>
      <c r="AM1230" s="83"/>
      <c r="AN1230" s="83"/>
      <c r="AO1230" s="83"/>
      <c r="AP1230" s="83"/>
      <c r="AQ1230" s="83"/>
      <c r="AR1230" s="83"/>
      <c r="AS1230" s="83"/>
      <c r="AT1230" s="83"/>
      <c r="AU1230" s="83"/>
      <c r="AV1230" s="83"/>
      <c r="AW1230" s="83"/>
      <c r="AX1230" s="83"/>
      <c r="AY1230" s="83"/>
      <c r="AZ1230" s="83"/>
      <c r="BA1230" s="83"/>
      <c r="BB1230" s="83"/>
      <c r="BC1230" s="83"/>
      <c r="BD1230" s="83"/>
      <c r="BE1230" s="83"/>
      <c r="BF1230" s="83"/>
      <c r="BG1230" s="83"/>
      <c r="BH1230" s="83"/>
      <c r="BI1230" s="83"/>
      <c r="BJ1230" s="83"/>
      <c r="BK1230" s="83"/>
      <c r="BL1230" s="83"/>
      <c r="BM1230" s="83"/>
      <c r="BN1230" s="83"/>
      <c r="BO1230" s="83"/>
      <c r="BP1230" s="83"/>
      <c r="BQ1230" s="83"/>
      <c r="BR1230" s="83"/>
      <c r="BS1230" s="83"/>
      <c r="BT1230" s="83"/>
      <c r="BU1230" s="83"/>
      <c r="BV1230" s="83"/>
      <c r="BW1230" s="83"/>
      <c r="BX1230" s="83"/>
      <c r="BY1230" s="83"/>
      <c r="BZ1230" s="83"/>
      <c r="CA1230" s="83"/>
      <c r="CB1230" s="83"/>
      <c r="CC1230" s="83"/>
      <c r="CD1230" s="83"/>
      <c r="CE1230" s="83"/>
      <c r="CF1230" s="83"/>
      <c r="CG1230" s="83"/>
      <c r="CH1230" s="83"/>
      <c r="CI1230" s="83"/>
      <c r="CJ1230" s="83"/>
      <c r="CK1230" s="83"/>
      <c r="CL1230" s="83"/>
      <c r="CM1230" s="83"/>
      <c r="CN1230" s="83"/>
      <c r="CO1230" s="83"/>
      <c r="CP1230" s="83"/>
      <c r="CQ1230" s="83"/>
      <c r="CR1230" s="83"/>
      <c r="CS1230" s="83"/>
      <c r="CT1230" s="83"/>
      <c r="CU1230" s="83"/>
      <c r="CV1230" s="83"/>
      <c r="CW1230" s="83"/>
      <c r="CX1230" s="83"/>
      <c r="CY1230" s="83"/>
      <c r="CZ1230" s="83"/>
      <c r="DA1230" s="83"/>
      <c r="DB1230" s="83"/>
      <c r="DC1230" s="83"/>
      <c r="DD1230" s="83"/>
      <c r="DE1230" s="83"/>
      <c r="DF1230" s="83"/>
      <c r="DG1230" s="83"/>
      <c r="DH1230" s="83"/>
      <c r="DI1230" s="83"/>
      <c r="DJ1230" s="83"/>
      <c r="DK1230" s="83"/>
      <c r="DL1230" s="83"/>
      <c r="DM1230" s="83"/>
      <c r="DN1230" s="83"/>
      <c r="DO1230" s="83"/>
      <c r="DP1230" s="83"/>
      <c r="DQ1230" s="83"/>
      <c r="DR1230" s="83"/>
      <c r="DS1230" s="83"/>
      <c r="DT1230" s="83"/>
      <c r="DU1230" s="83"/>
      <c r="DV1230" s="83"/>
      <c r="DW1230" s="83"/>
      <c r="DX1230" s="83"/>
      <c r="DY1230" s="83"/>
      <c r="DZ1230" s="83"/>
      <c r="EA1230" s="83"/>
      <c r="EB1230" s="83"/>
      <c r="EC1230" s="83"/>
      <c r="ED1230" s="83"/>
      <c r="EE1230" s="83"/>
      <c r="EF1230" s="83"/>
      <c r="EG1230" s="83"/>
      <c r="EH1230" s="83"/>
      <c r="EI1230" s="83"/>
      <c r="EJ1230" s="83"/>
      <c r="EK1230" s="83"/>
      <c r="EL1230" s="83"/>
      <c r="EM1230" s="83"/>
      <c r="EN1230" s="83"/>
      <c r="EO1230" s="83"/>
      <c r="EP1230" s="83"/>
      <c r="EQ1230" s="83"/>
      <c r="ER1230" s="83"/>
      <c r="ES1230" s="83"/>
      <c r="ET1230" s="83"/>
      <c r="EU1230" s="83"/>
      <c r="EV1230" s="83"/>
      <c r="EW1230" s="83"/>
      <c r="EX1230" s="83"/>
      <c r="EY1230" s="83"/>
      <c r="EZ1230" s="83"/>
      <c r="FA1230" s="83"/>
      <c r="FB1230" s="83"/>
      <c r="FC1230" s="83"/>
      <c r="FD1230" s="83"/>
      <c r="FE1230" s="83"/>
      <c r="FF1230" s="83"/>
      <c r="FG1230" s="83"/>
      <c r="FH1230" s="83"/>
      <c r="FI1230" s="83"/>
      <c r="FJ1230" s="83"/>
      <c r="FK1230" s="83"/>
      <c r="FL1230" s="83"/>
      <c r="FM1230" s="83"/>
      <c r="FN1230" s="83"/>
      <c r="FO1230" s="83"/>
      <c r="FP1230" s="83"/>
      <c r="FQ1230" s="83"/>
      <c r="FR1230" s="83"/>
      <c r="FS1230" s="83"/>
      <c r="FT1230" s="83"/>
      <c r="FU1230" s="83"/>
      <c r="FV1230" s="83"/>
      <c r="FW1230" s="83"/>
      <c r="FX1230" s="83"/>
      <c r="FY1230" s="83"/>
      <c r="FZ1230" s="83"/>
      <c r="GA1230" s="83"/>
      <c r="GB1230" s="83"/>
      <c r="GC1230" s="83"/>
      <c r="GD1230" s="83"/>
      <c r="GE1230" s="83"/>
      <c r="GF1230" s="83"/>
      <c r="GG1230" s="83"/>
      <c r="GH1230" s="83"/>
      <c r="GI1230" s="83"/>
      <c r="GJ1230" s="83"/>
      <c r="GK1230" s="83"/>
      <c r="GL1230" s="83"/>
      <c r="GM1230" s="83"/>
      <c r="GN1230" s="83"/>
      <c r="GO1230" s="83"/>
      <c r="GP1230" s="83"/>
      <c r="GQ1230" s="83"/>
      <c r="GR1230" s="83"/>
      <c r="GS1230" s="83"/>
      <c r="GT1230" s="83"/>
      <c r="GU1230" s="83"/>
      <c r="GV1230" s="83"/>
      <c r="GW1230" s="83"/>
      <c r="GX1230" s="83"/>
      <c r="GY1230" s="83"/>
      <c r="GZ1230" s="83"/>
      <c r="HA1230" s="83"/>
      <c r="HB1230" s="83"/>
      <c r="HC1230" s="83"/>
      <c r="HD1230" s="83"/>
      <c r="HE1230" s="83"/>
      <c r="HF1230" s="83"/>
      <c r="HG1230" s="83"/>
      <c r="HH1230" s="83"/>
      <c r="HI1230" s="83"/>
      <c r="HJ1230" s="83"/>
      <c r="HK1230" s="83"/>
      <c r="HL1230" s="83"/>
      <c r="HM1230" s="83"/>
      <c r="HN1230" s="83"/>
      <c r="HO1230" s="83"/>
      <c r="HP1230" s="83"/>
      <c r="HQ1230" s="83"/>
      <c r="HR1230" s="83"/>
      <c r="HS1230" s="83"/>
      <c r="HT1230" s="83"/>
      <c r="HU1230" s="83"/>
      <c r="HV1230" s="83"/>
      <c r="HW1230" s="83"/>
      <c r="HX1230" s="83"/>
      <c r="HY1230" s="83"/>
      <c r="HZ1230" s="83"/>
      <c r="IA1230" s="83"/>
      <c r="IB1230" s="83"/>
      <c r="IC1230" s="83"/>
      <c r="ID1230" s="83"/>
      <c r="IE1230" s="83"/>
      <c r="IF1230" s="83"/>
      <c r="IG1230" s="83"/>
      <c r="IH1230" s="83"/>
      <c r="II1230" s="83"/>
      <c r="IJ1230" s="83"/>
      <c r="IK1230" s="83"/>
      <c r="IL1230" s="83"/>
      <c r="IM1230" s="83"/>
      <c r="IN1230" s="83"/>
      <c r="IO1230" s="83"/>
      <c r="IP1230" s="83"/>
      <c r="IQ1230" s="83"/>
      <c r="IR1230" s="83"/>
      <c r="IS1230" s="83"/>
      <c r="IT1230" s="83"/>
      <c r="IU1230" s="83"/>
      <c r="IV1230" s="83"/>
      <c r="IW1230" s="83"/>
      <c r="IX1230" s="83"/>
      <c r="IY1230" s="83"/>
      <c r="IZ1230" s="83"/>
      <c r="JA1230" s="83"/>
      <c r="JB1230" s="83"/>
      <c r="JC1230" s="83"/>
      <c r="JD1230" s="83"/>
      <c r="JE1230" s="83"/>
    </row>
    <row r="1231" spans="1:265" s="8" customFormat="1" ht="15" customHeight="1" x14ac:dyDescent="0.2">
      <c r="A1231" s="130"/>
      <c r="B1231" s="117" t="s">
        <v>958</v>
      </c>
      <c r="C1231" s="290"/>
      <c r="D1231" s="340" t="s">
        <v>1046</v>
      </c>
      <c r="E1231" s="117"/>
      <c r="F1231" s="1044"/>
      <c r="G1231" s="1045"/>
      <c r="H1231" s="340" t="s">
        <v>941</v>
      </c>
      <c r="I1231" s="340" t="s">
        <v>1810</v>
      </c>
      <c r="J1231" s="340"/>
      <c r="K1231" s="388" t="s">
        <v>1879</v>
      </c>
      <c r="L1231" s="401"/>
      <c r="M1231" s="1136"/>
      <c r="N1231" s="1136"/>
      <c r="O1231" s="401"/>
      <c r="P1231" s="604"/>
      <c r="Q1231" s="605"/>
      <c r="R1231" s="605"/>
      <c r="S1231" s="605"/>
      <c r="T1231" s="605"/>
      <c r="U1231" s="605"/>
      <c r="V1231" s="605"/>
      <c r="W1231" s="606">
        <v>2</v>
      </c>
      <c r="X1231" s="142"/>
      <c r="Y1231" s="142"/>
      <c r="Z1231" s="112"/>
      <c r="AA1231" s="83"/>
      <c r="AB1231" s="83"/>
      <c r="AC1231" s="83" t="str">
        <f t="shared" si="29"/>
        <v/>
      </c>
      <c r="AD1231" s="83"/>
      <c r="AE1231" s="83"/>
      <c r="AF1231" s="83"/>
      <c r="AG1231" s="83"/>
      <c r="AH1231" s="83"/>
      <c r="AI1231" s="83"/>
      <c r="AJ1231" s="83"/>
      <c r="AK1231" s="83"/>
      <c r="AL1231" s="83"/>
      <c r="AM1231" s="83"/>
      <c r="AN1231" s="83"/>
      <c r="AO1231" s="83"/>
      <c r="AP1231" s="83"/>
      <c r="AQ1231" s="83"/>
      <c r="AR1231" s="83"/>
      <c r="AS1231" s="83"/>
      <c r="AT1231" s="83"/>
      <c r="AU1231" s="83"/>
      <c r="AV1231" s="83"/>
      <c r="AW1231" s="83"/>
      <c r="AX1231" s="83"/>
      <c r="AY1231" s="83"/>
      <c r="AZ1231" s="83"/>
      <c r="BA1231" s="83"/>
      <c r="BB1231" s="83"/>
      <c r="BC1231" s="83"/>
      <c r="BD1231" s="83"/>
      <c r="BE1231" s="83"/>
      <c r="BF1231" s="83"/>
      <c r="BG1231" s="83"/>
      <c r="BH1231" s="83"/>
      <c r="BI1231" s="83"/>
      <c r="BJ1231" s="83"/>
      <c r="BK1231" s="83"/>
      <c r="BL1231" s="83"/>
      <c r="BM1231" s="83"/>
      <c r="BN1231" s="83"/>
      <c r="BO1231" s="83"/>
      <c r="BP1231" s="83"/>
      <c r="BQ1231" s="83"/>
      <c r="BR1231" s="83"/>
      <c r="BS1231" s="83"/>
      <c r="BT1231" s="83"/>
      <c r="BU1231" s="83"/>
      <c r="BV1231" s="83"/>
      <c r="BW1231" s="83"/>
      <c r="BX1231" s="83"/>
      <c r="BY1231" s="83"/>
      <c r="BZ1231" s="83"/>
      <c r="CA1231" s="83"/>
      <c r="CB1231" s="83"/>
      <c r="CC1231" s="83"/>
      <c r="CD1231" s="83"/>
      <c r="CE1231" s="83"/>
      <c r="CF1231" s="83"/>
      <c r="CG1231" s="83"/>
      <c r="CH1231" s="83"/>
      <c r="CI1231" s="83"/>
      <c r="CJ1231" s="83"/>
      <c r="CK1231" s="83"/>
      <c r="CL1231" s="83"/>
      <c r="CM1231" s="83"/>
      <c r="CN1231" s="83"/>
      <c r="CO1231" s="83"/>
      <c r="CP1231" s="83"/>
      <c r="CQ1231" s="83"/>
      <c r="CR1231" s="83"/>
      <c r="CS1231" s="83"/>
      <c r="CT1231" s="83"/>
      <c r="CU1231" s="83"/>
      <c r="CV1231" s="83"/>
      <c r="CW1231" s="83"/>
      <c r="CX1231" s="83"/>
      <c r="CY1231" s="83"/>
      <c r="CZ1231" s="83"/>
      <c r="DA1231" s="83"/>
      <c r="DB1231" s="83"/>
      <c r="DC1231" s="83"/>
      <c r="DD1231" s="83"/>
      <c r="DE1231" s="83"/>
      <c r="DF1231" s="83"/>
      <c r="DG1231" s="83"/>
      <c r="DH1231" s="83"/>
      <c r="DI1231" s="83"/>
      <c r="DJ1231" s="83"/>
      <c r="DK1231" s="83"/>
      <c r="DL1231" s="83"/>
      <c r="DM1231" s="83"/>
      <c r="DN1231" s="83"/>
      <c r="DO1231" s="83"/>
      <c r="DP1231" s="83"/>
      <c r="DQ1231" s="83"/>
      <c r="DR1231" s="83"/>
      <c r="DS1231" s="83"/>
      <c r="DT1231" s="83"/>
      <c r="DU1231" s="83"/>
      <c r="DV1231" s="83"/>
      <c r="DW1231" s="83"/>
      <c r="DX1231" s="83"/>
      <c r="DY1231" s="83"/>
      <c r="DZ1231" s="83"/>
      <c r="EA1231" s="83"/>
      <c r="EB1231" s="83"/>
      <c r="EC1231" s="83"/>
      <c r="ED1231" s="83"/>
      <c r="EE1231" s="83"/>
      <c r="EF1231" s="83"/>
      <c r="EG1231" s="83"/>
      <c r="EH1231" s="83"/>
      <c r="EI1231" s="83"/>
      <c r="EJ1231" s="83"/>
      <c r="EK1231" s="83"/>
      <c r="EL1231" s="83"/>
      <c r="EM1231" s="83"/>
      <c r="EN1231" s="83"/>
      <c r="EO1231" s="83"/>
      <c r="EP1231" s="83"/>
      <c r="EQ1231" s="83"/>
      <c r="ER1231" s="83"/>
      <c r="ES1231" s="83"/>
      <c r="ET1231" s="83"/>
      <c r="EU1231" s="83"/>
      <c r="EV1231" s="83"/>
      <c r="EW1231" s="83"/>
      <c r="EX1231" s="83"/>
      <c r="EY1231" s="83"/>
      <c r="EZ1231" s="83"/>
      <c r="FA1231" s="83"/>
      <c r="FB1231" s="83"/>
      <c r="FC1231" s="83"/>
      <c r="FD1231" s="83"/>
      <c r="FE1231" s="83"/>
      <c r="FF1231" s="83"/>
      <c r="FG1231" s="83"/>
      <c r="FH1231" s="83"/>
      <c r="FI1231" s="83"/>
      <c r="FJ1231" s="83"/>
      <c r="FK1231" s="83"/>
      <c r="FL1231" s="83"/>
      <c r="FM1231" s="83"/>
      <c r="FN1231" s="83"/>
      <c r="FO1231" s="83"/>
      <c r="FP1231" s="83"/>
      <c r="FQ1231" s="83"/>
      <c r="FR1231" s="83"/>
      <c r="FS1231" s="83"/>
      <c r="FT1231" s="83"/>
      <c r="FU1231" s="83"/>
      <c r="FV1231" s="83"/>
      <c r="FW1231" s="83"/>
      <c r="FX1231" s="83"/>
      <c r="FY1231" s="83"/>
      <c r="FZ1231" s="83"/>
      <c r="GA1231" s="83"/>
      <c r="GB1231" s="83"/>
      <c r="GC1231" s="83"/>
      <c r="GD1231" s="83"/>
      <c r="GE1231" s="83"/>
      <c r="GF1231" s="83"/>
      <c r="GG1231" s="83"/>
      <c r="GH1231" s="83"/>
      <c r="GI1231" s="83"/>
      <c r="GJ1231" s="83"/>
      <c r="GK1231" s="83"/>
      <c r="GL1231" s="83"/>
      <c r="GM1231" s="83"/>
      <c r="GN1231" s="83"/>
      <c r="GO1231" s="83"/>
      <c r="GP1231" s="83"/>
      <c r="GQ1231" s="83"/>
      <c r="GR1231" s="83"/>
      <c r="GS1231" s="83"/>
      <c r="GT1231" s="83"/>
      <c r="GU1231" s="83"/>
      <c r="GV1231" s="83"/>
      <c r="GW1231" s="83"/>
      <c r="GX1231" s="83"/>
      <c r="GY1231" s="83"/>
      <c r="GZ1231" s="83"/>
      <c r="HA1231" s="83"/>
      <c r="HB1231" s="83"/>
      <c r="HC1231" s="83"/>
      <c r="HD1231" s="83"/>
      <c r="HE1231" s="83"/>
      <c r="HF1231" s="83"/>
      <c r="HG1231" s="83"/>
      <c r="HH1231" s="83"/>
      <c r="HI1231" s="83"/>
      <c r="HJ1231" s="83"/>
      <c r="HK1231" s="83"/>
      <c r="HL1231" s="83"/>
      <c r="HM1231" s="83"/>
      <c r="HN1231" s="83"/>
      <c r="HO1231" s="83"/>
      <c r="HP1231" s="83"/>
      <c r="HQ1231" s="83"/>
      <c r="HR1231" s="83"/>
      <c r="HS1231" s="83"/>
      <c r="HT1231" s="83"/>
      <c r="HU1231" s="83"/>
      <c r="HV1231" s="83"/>
      <c r="HW1231" s="83"/>
      <c r="HX1231" s="83"/>
      <c r="HY1231" s="83"/>
      <c r="HZ1231" s="83"/>
      <c r="IA1231" s="83"/>
      <c r="IB1231" s="83"/>
      <c r="IC1231" s="83"/>
      <c r="ID1231" s="83"/>
      <c r="IE1231" s="83"/>
      <c r="IF1231" s="83"/>
      <c r="IG1231" s="83"/>
      <c r="IH1231" s="83"/>
      <c r="II1231" s="83"/>
      <c r="IJ1231" s="83"/>
      <c r="IK1231" s="83"/>
      <c r="IL1231" s="83"/>
      <c r="IM1231" s="83"/>
      <c r="IN1231" s="83"/>
      <c r="IO1231" s="83"/>
      <c r="IP1231" s="83"/>
      <c r="IQ1231" s="83"/>
      <c r="IR1231" s="83"/>
      <c r="IS1231" s="83"/>
      <c r="IT1231" s="83"/>
      <c r="IU1231" s="83"/>
      <c r="IV1231" s="83"/>
      <c r="IW1231" s="83"/>
      <c r="IX1231" s="83"/>
      <c r="IY1231" s="83"/>
      <c r="IZ1231" s="83"/>
      <c r="JA1231" s="83"/>
      <c r="JB1231" s="83"/>
      <c r="JC1231" s="83"/>
      <c r="JD1231" s="83"/>
      <c r="JE1231" s="83"/>
    </row>
    <row r="1232" spans="1:265" s="8" customFormat="1" ht="15" customHeight="1" thickBot="1" x14ac:dyDescent="0.25">
      <c r="A1232" s="130"/>
      <c r="B1232" s="117" t="s">
        <v>958</v>
      </c>
      <c r="C1232" s="290"/>
      <c r="D1232" s="364" t="s">
        <v>1046</v>
      </c>
      <c r="E1232" s="117"/>
      <c r="F1232" s="1044"/>
      <c r="G1232" s="1045"/>
      <c r="H1232" s="364" t="s">
        <v>941</v>
      </c>
      <c r="I1232" s="364" t="s">
        <v>1810</v>
      </c>
      <c r="J1232" s="364"/>
      <c r="K1232" s="399" t="s">
        <v>2132</v>
      </c>
      <c r="L1232" s="402"/>
      <c r="M1232" s="1180"/>
      <c r="N1232" s="1180"/>
      <c r="O1232" s="402"/>
      <c r="P1232" s="645"/>
      <c r="Q1232" s="646"/>
      <c r="R1232" s="646"/>
      <c r="S1232" s="646"/>
      <c r="T1232" s="646"/>
      <c r="U1232" s="646">
        <v>5</v>
      </c>
      <c r="V1232" s="646"/>
      <c r="W1232" s="647"/>
      <c r="X1232" s="199">
        <f>SUM(P1221:W1232)</f>
        <v>40</v>
      </c>
      <c r="Y1232" s="199">
        <f>X1232</f>
        <v>40</v>
      </c>
      <c r="Z1232" s="112"/>
      <c r="AA1232" s="83"/>
      <c r="AB1232" s="83"/>
      <c r="AC1232" s="83" t="str">
        <f t="shared" si="29"/>
        <v/>
      </c>
      <c r="AD1232" s="83"/>
      <c r="AE1232" s="83"/>
      <c r="AF1232" s="83"/>
      <c r="AG1232" s="83"/>
      <c r="AH1232" s="83"/>
      <c r="AI1232" s="83"/>
      <c r="AJ1232" s="83"/>
      <c r="AK1232" s="83"/>
      <c r="AL1232" s="83"/>
      <c r="AM1232" s="83"/>
      <c r="AN1232" s="83"/>
      <c r="AO1232" s="83"/>
      <c r="AP1232" s="83"/>
      <c r="AQ1232" s="83"/>
      <c r="AR1232" s="83"/>
      <c r="AS1232" s="83"/>
      <c r="AT1232" s="83"/>
      <c r="AU1232" s="83"/>
      <c r="AV1232" s="83"/>
      <c r="AW1232" s="83"/>
      <c r="AX1232" s="83"/>
      <c r="AY1232" s="83"/>
      <c r="AZ1232" s="83"/>
      <c r="BA1232" s="83"/>
      <c r="BB1232" s="83"/>
      <c r="BC1232" s="83"/>
      <c r="BD1232" s="83"/>
      <c r="BE1232" s="83"/>
      <c r="BF1232" s="83"/>
      <c r="BG1232" s="83"/>
      <c r="BH1232" s="83"/>
      <c r="BI1232" s="83"/>
      <c r="BJ1232" s="83"/>
      <c r="BK1232" s="83"/>
      <c r="BL1232" s="83"/>
      <c r="BM1232" s="83"/>
      <c r="BN1232" s="83"/>
      <c r="BO1232" s="83"/>
      <c r="BP1232" s="83"/>
      <c r="BQ1232" s="83"/>
      <c r="BR1232" s="83"/>
      <c r="BS1232" s="83"/>
      <c r="BT1232" s="83"/>
      <c r="BU1232" s="83"/>
      <c r="BV1232" s="83"/>
      <c r="BW1232" s="83"/>
      <c r="BX1232" s="83"/>
      <c r="BY1232" s="83"/>
      <c r="BZ1232" s="83"/>
      <c r="CA1232" s="83"/>
      <c r="CB1232" s="83"/>
      <c r="CC1232" s="83"/>
      <c r="CD1232" s="83"/>
      <c r="CE1232" s="83"/>
      <c r="CF1232" s="83"/>
      <c r="CG1232" s="83"/>
      <c r="CH1232" s="83"/>
      <c r="CI1232" s="83"/>
      <c r="CJ1232" s="83"/>
      <c r="CK1232" s="83"/>
      <c r="CL1232" s="83"/>
      <c r="CM1232" s="83"/>
      <c r="CN1232" s="83"/>
      <c r="CO1232" s="83"/>
      <c r="CP1232" s="83"/>
      <c r="CQ1232" s="83"/>
      <c r="CR1232" s="83"/>
      <c r="CS1232" s="83"/>
      <c r="CT1232" s="83"/>
      <c r="CU1232" s="83"/>
      <c r="CV1232" s="83"/>
      <c r="CW1232" s="83"/>
      <c r="CX1232" s="83"/>
      <c r="CY1232" s="83"/>
      <c r="CZ1232" s="83"/>
      <c r="DA1232" s="83"/>
      <c r="DB1232" s="83"/>
      <c r="DC1232" s="83"/>
      <c r="DD1232" s="83"/>
      <c r="DE1232" s="83"/>
      <c r="DF1232" s="83"/>
      <c r="DG1232" s="83"/>
      <c r="DH1232" s="83"/>
      <c r="DI1232" s="83"/>
      <c r="DJ1232" s="83"/>
      <c r="DK1232" s="83"/>
      <c r="DL1232" s="83"/>
      <c r="DM1232" s="83"/>
      <c r="DN1232" s="83"/>
      <c r="DO1232" s="83"/>
      <c r="DP1232" s="83"/>
      <c r="DQ1232" s="83"/>
      <c r="DR1232" s="83"/>
      <c r="DS1232" s="83"/>
      <c r="DT1232" s="83"/>
      <c r="DU1232" s="83"/>
      <c r="DV1232" s="83"/>
      <c r="DW1232" s="83"/>
      <c r="DX1232" s="83"/>
      <c r="DY1232" s="83"/>
      <c r="DZ1232" s="83"/>
      <c r="EA1232" s="83"/>
      <c r="EB1232" s="83"/>
      <c r="EC1232" s="83"/>
      <c r="ED1232" s="83"/>
      <c r="EE1232" s="83"/>
      <c r="EF1232" s="83"/>
      <c r="EG1232" s="83"/>
      <c r="EH1232" s="83"/>
      <c r="EI1232" s="83"/>
      <c r="EJ1232" s="83"/>
      <c r="EK1232" s="83"/>
      <c r="EL1232" s="83"/>
      <c r="EM1232" s="83"/>
      <c r="EN1232" s="83"/>
      <c r="EO1232" s="83"/>
      <c r="EP1232" s="83"/>
      <c r="EQ1232" s="83"/>
      <c r="ER1232" s="83"/>
      <c r="ES1232" s="83"/>
      <c r="ET1232" s="83"/>
      <c r="EU1232" s="83"/>
      <c r="EV1232" s="83"/>
      <c r="EW1232" s="83"/>
      <c r="EX1232" s="83"/>
      <c r="EY1232" s="83"/>
      <c r="EZ1232" s="83"/>
      <c r="FA1232" s="83"/>
      <c r="FB1232" s="83"/>
      <c r="FC1232" s="83"/>
      <c r="FD1232" s="83"/>
      <c r="FE1232" s="83"/>
      <c r="FF1232" s="83"/>
      <c r="FG1232" s="83"/>
      <c r="FH1232" s="83"/>
      <c r="FI1232" s="83"/>
      <c r="FJ1232" s="83"/>
      <c r="FK1232" s="83"/>
      <c r="FL1232" s="83"/>
      <c r="FM1232" s="83"/>
      <c r="FN1232" s="83"/>
      <c r="FO1232" s="83"/>
      <c r="FP1232" s="83"/>
      <c r="FQ1232" s="83"/>
      <c r="FR1232" s="83"/>
      <c r="FS1232" s="83"/>
      <c r="FT1232" s="83"/>
      <c r="FU1232" s="83"/>
      <c r="FV1232" s="83"/>
      <c r="FW1232" s="83"/>
      <c r="FX1232" s="83"/>
      <c r="FY1232" s="83"/>
      <c r="FZ1232" s="83"/>
      <c r="GA1232" s="83"/>
      <c r="GB1232" s="83"/>
      <c r="GC1232" s="83"/>
      <c r="GD1232" s="83"/>
      <c r="GE1232" s="83"/>
      <c r="GF1232" s="83"/>
      <c r="GG1232" s="83"/>
      <c r="GH1232" s="83"/>
      <c r="GI1232" s="83"/>
      <c r="GJ1232" s="83"/>
      <c r="GK1232" s="83"/>
      <c r="GL1232" s="83"/>
      <c r="GM1232" s="83"/>
      <c r="GN1232" s="83"/>
      <c r="GO1232" s="83"/>
      <c r="GP1232" s="83"/>
      <c r="GQ1232" s="83"/>
      <c r="GR1232" s="83"/>
      <c r="GS1232" s="83"/>
      <c r="GT1232" s="83"/>
      <c r="GU1232" s="83"/>
      <c r="GV1232" s="83"/>
      <c r="GW1232" s="83"/>
      <c r="GX1232" s="83"/>
      <c r="GY1232" s="83"/>
      <c r="GZ1232" s="83"/>
      <c r="HA1232" s="83"/>
      <c r="HB1232" s="83"/>
      <c r="HC1232" s="83"/>
      <c r="HD1232" s="83"/>
      <c r="HE1232" s="83"/>
      <c r="HF1232" s="83"/>
      <c r="HG1232" s="83"/>
      <c r="HH1232" s="83"/>
      <c r="HI1232" s="83"/>
      <c r="HJ1232" s="83"/>
      <c r="HK1232" s="83"/>
      <c r="HL1232" s="83"/>
      <c r="HM1232" s="83"/>
      <c r="HN1232" s="83"/>
      <c r="HO1232" s="83"/>
      <c r="HP1232" s="83"/>
      <c r="HQ1232" s="83"/>
      <c r="HR1232" s="83"/>
      <c r="HS1232" s="83"/>
      <c r="HT1232" s="83"/>
      <c r="HU1232" s="83"/>
      <c r="HV1232" s="83"/>
      <c r="HW1232" s="83"/>
      <c r="HX1232" s="83"/>
      <c r="HY1232" s="83"/>
      <c r="HZ1232" s="83"/>
      <c r="IA1232" s="83"/>
      <c r="IB1232" s="83"/>
      <c r="IC1232" s="83"/>
      <c r="ID1232" s="83"/>
      <c r="IE1232" s="83"/>
      <c r="IF1232" s="83"/>
      <c r="IG1232" s="83"/>
      <c r="IH1232" s="83"/>
      <c r="II1232" s="83"/>
      <c r="IJ1232" s="83"/>
      <c r="IK1232" s="83"/>
      <c r="IL1232" s="83"/>
      <c r="IM1232" s="83"/>
      <c r="IN1232" s="83"/>
      <c r="IO1232" s="83"/>
      <c r="IP1232" s="83"/>
      <c r="IQ1232" s="83"/>
      <c r="IR1232" s="83"/>
      <c r="IS1232" s="83"/>
      <c r="IT1232" s="83"/>
      <c r="IU1232" s="83"/>
      <c r="IV1232" s="83"/>
      <c r="IW1232" s="83"/>
      <c r="IX1232" s="83"/>
      <c r="IY1232" s="83"/>
      <c r="IZ1232" s="83"/>
      <c r="JA1232" s="83"/>
      <c r="JB1232" s="83"/>
      <c r="JC1232" s="83"/>
      <c r="JD1232" s="83"/>
      <c r="JE1232" s="83"/>
    </row>
    <row r="1233" spans="1:265" s="8" customFormat="1" ht="15" customHeight="1" x14ac:dyDescent="0.2">
      <c r="A1233" s="156">
        <f>+A1221+1</f>
        <v>132</v>
      </c>
      <c r="B1233" s="1090" t="s">
        <v>302</v>
      </c>
      <c r="C1233" s="120" t="s">
        <v>35</v>
      </c>
      <c r="D1233" s="325" t="s">
        <v>303</v>
      </c>
      <c r="E1233" s="121" t="s">
        <v>86</v>
      </c>
      <c r="F1233" s="1046" t="s">
        <v>304</v>
      </c>
      <c r="G1233" s="1047" t="s">
        <v>195</v>
      </c>
      <c r="H1233" s="325" t="s">
        <v>23</v>
      </c>
      <c r="I1233" s="325" t="s">
        <v>115</v>
      </c>
      <c r="J1233" s="325"/>
      <c r="K1233" s="371" t="s">
        <v>305</v>
      </c>
      <c r="L1233" s="371" t="s">
        <v>97</v>
      </c>
      <c r="M1233" s="1162">
        <v>3</v>
      </c>
      <c r="N1233" s="1162" t="s">
        <v>24</v>
      </c>
      <c r="O1233" s="371" t="s">
        <v>440</v>
      </c>
      <c r="P1233" s="578">
        <v>4</v>
      </c>
      <c r="Q1233" s="579"/>
      <c r="R1233" s="579"/>
      <c r="S1233" s="579"/>
      <c r="T1233" s="579"/>
      <c r="U1233" s="579"/>
      <c r="V1233" s="579"/>
      <c r="W1233" s="580"/>
      <c r="X1233" s="129"/>
      <c r="Y1233" s="129"/>
      <c r="Z1233" s="112" t="str">
        <f>C1233</f>
        <v>TC</v>
      </c>
      <c r="AA1233" s="83" t="s">
        <v>1472</v>
      </c>
      <c r="AB1233" s="83" t="s">
        <v>1480</v>
      </c>
      <c r="AC1233" s="83">
        <f t="shared" si="29"/>
        <v>16</v>
      </c>
      <c r="AD1233" s="83"/>
      <c r="AE1233" s="83"/>
      <c r="AF1233" s="83"/>
      <c r="AG1233" s="83"/>
      <c r="AH1233" s="83"/>
      <c r="AI1233" s="83"/>
      <c r="AJ1233" s="83"/>
      <c r="AK1233" s="83"/>
      <c r="AL1233" s="83"/>
      <c r="AM1233" s="83"/>
      <c r="AN1233" s="83"/>
      <c r="AO1233" s="83"/>
      <c r="AP1233" s="83"/>
      <c r="AQ1233" s="83"/>
      <c r="AR1233" s="83"/>
      <c r="AS1233" s="83"/>
      <c r="AT1233" s="83"/>
      <c r="AU1233" s="83"/>
      <c r="AV1233" s="83"/>
      <c r="AW1233" s="83"/>
      <c r="AX1233" s="83"/>
      <c r="AY1233" s="83"/>
      <c r="AZ1233" s="83"/>
      <c r="BA1233" s="83"/>
      <c r="BB1233" s="83"/>
      <c r="BC1233" s="83"/>
      <c r="BD1233" s="83"/>
      <c r="BE1233" s="83"/>
      <c r="BF1233" s="83"/>
      <c r="BG1233" s="83"/>
      <c r="BH1233" s="83"/>
      <c r="BI1233" s="83"/>
      <c r="BJ1233" s="83"/>
      <c r="BK1233" s="83"/>
      <c r="BL1233" s="83"/>
      <c r="BM1233" s="83"/>
      <c r="BN1233" s="83"/>
      <c r="BO1233" s="83"/>
      <c r="BP1233" s="83"/>
      <c r="BQ1233" s="83"/>
      <c r="BR1233" s="83"/>
      <c r="BS1233" s="83"/>
      <c r="BT1233" s="83"/>
      <c r="BU1233" s="83"/>
      <c r="BV1233" s="83"/>
      <c r="BW1233" s="83"/>
      <c r="BX1233" s="83"/>
      <c r="BY1233" s="83"/>
      <c r="BZ1233" s="83"/>
      <c r="CA1233" s="83"/>
      <c r="CB1233" s="83"/>
      <c r="CC1233" s="83"/>
      <c r="CD1233" s="83"/>
      <c r="CE1233" s="83"/>
      <c r="CF1233" s="83"/>
      <c r="CG1233" s="83"/>
      <c r="CH1233" s="83"/>
      <c r="CI1233" s="83"/>
      <c r="CJ1233" s="83"/>
      <c r="CK1233" s="83"/>
      <c r="CL1233" s="83"/>
      <c r="CM1233" s="83"/>
      <c r="CN1233" s="83"/>
      <c r="CO1233" s="83"/>
      <c r="CP1233" s="83"/>
      <c r="CQ1233" s="83"/>
      <c r="CR1233" s="83"/>
      <c r="CS1233" s="83"/>
      <c r="CT1233" s="83"/>
      <c r="CU1233" s="83"/>
      <c r="CV1233" s="83"/>
      <c r="CW1233" s="83"/>
      <c r="CX1233" s="83"/>
      <c r="CY1233" s="83"/>
      <c r="CZ1233" s="83"/>
      <c r="DA1233" s="83"/>
      <c r="DB1233" s="83"/>
      <c r="DC1233" s="83"/>
      <c r="DD1233" s="83"/>
      <c r="DE1233" s="83"/>
      <c r="DF1233" s="83"/>
      <c r="DG1233" s="83"/>
      <c r="DH1233" s="83"/>
      <c r="DI1233" s="83"/>
      <c r="DJ1233" s="83"/>
      <c r="DK1233" s="83"/>
      <c r="DL1233" s="83"/>
      <c r="DM1233" s="83"/>
      <c r="DN1233" s="83"/>
      <c r="DO1233" s="83"/>
      <c r="DP1233" s="83"/>
      <c r="DQ1233" s="83"/>
      <c r="DR1233" s="83"/>
      <c r="DS1233" s="83"/>
      <c r="DT1233" s="83"/>
      <c r="DU1233" s="83"/>
      <c r="DV1233" s="83"/>
      <c r="DW1233" s="83"/>
      <c r="DX1233" s="83"/>
      <c r="DY1233" s="83"/>
      <c r="DZ1233" s="83"/>
      <c r="EA1233" s="83"/>
      <c r="EB1233" s="83"/>
      <c r="EC1233" s="83"/>
      <c r="ED1233" s="83"/>
      <c r="EE1233" s="83"/>
      <c r="EF1233" s="83"/>
      <c r="EG1233" s="83"/>
      <c r="EH1233" s="83"/>
      <c r="EI1233" s="83"/>
      <c r="EJ1233" s="83"/>
      <c r="EK1233" s="83"/>
      <c r="EL1233" s="83"/>
      <c r="EM1233" s="83"/>
      <c r="EN1233" s="83"/>
      <c r="EO1233" s="83"/>
      <c r="EP1233" s="83"/>
      <c r="EQ1233" s="83"/>
      <c r="ER1233" s="83"/>
      <c r="ES1233" s="83"/>
      <c r="ET1233" s="83"/>
      <c r="EU1233" s="83"/>
      <c r="EV1233" s="83"/>
      <c r="EW1233" s="83"/>
      <c r="EX1233" s="83"/>
      <c r="EY1233" s="83"/>
      <c r="EZ1233" s="83"/>
      <c r="FA1233" s="83"/>
      <c r="FB1233" s="83"/>
      <c r="FC1233" s="83"/>
      <c r="FD1233" s="83"/>
      <c r="FE1233" s="83"/>
      <c r="FF1233" s="83"/>
      <c r="FG1233" s="83"/>
      <c r="FH1233" s="83"/>
      <c r="FI1233" s="83"/>
      <c r="FJ1233" s="83"/>
      <c r="FK1233" s="83"/>
      <c r="FL1233" s="83"/>
      <c r="FM1233" s="83"/>
      <c r="FN1233" s="83"/>
      <c r="FO1233" s="83"/>
      <c r="FP1233" s="83"/>
      <c r="FQ1233" s="83"/>
      <c r="FR1233" s="83"/>
      <c r="FS1233" s="83"/>
      <c r="FT1233" s="83"/>
      <c r="FU1233" s="83"/>
      <c r="FV1233" s="83"/>
      <c r="FW1233" s="83"/>
      <c r="FX1233" s="83"/>
      <c r="FY1233" s="83"/>
      <c r="FZ1233" s="83"/>
      <c r="GA1233" s="83"/>
      <c r="GB1233" s="83"/>
      <c r="GC1233" s="83"/>
      <c r="GD1233" s="83"/>
      <c r="GE1233" s="83"/>
      <c r="GF1233" s="83"/>
      <c r="GG1233" s="83"/>
      <c r="GH1233" s="83"/>
      <c r="GI1233" s="83"/>
      <c r="GJ1233" s="83"/>
      <c r="GK1233" s="83"/>
      <c r="GL1233" s="83"/>
      <c r="GM1233" s="83"/>
      <c r="GN1233" s="83"/>
      <c r="GO1233" s="83"/>
      <c r="GP1233" s="83"/>
      <c r="GQ1233" s="83"/>
      <c r="GR1233" s="83"/>
      <c r="GS1233" s="83"/>
      <c r="GT1233" s="83"/>
      <c r="GU1233" s="83"/>
      <c r="GV1233" s="83"/>
      <c r="GW1233" s="83"/>
      <c r="GX1233" s="83"/>
      <c r="GY1233" s="83"/>
      <c r="GZ1233" s="83"/>
      <c r="HA1233" s="83"/>
      <c r="HB1233" s="83"/>
      <c r="HC1233" s="83"/>
      <c r="HD1233" s="83"/>
      <c r="HE1233" s="83"/>
      <c r="HF1233" s="83"/>
      <c r="HG1233" s="83"/>
      <c r="HH1233" s="83"/>
      <c r="HI1233" s="83"/>
      <c r="HJ1233" s="83"/>
      <c r="HK1233" s="83"/>
      <c r="HL1233" s="83"/>
      <c r="HM1233" s="83"/>
      <c r="HN1233" s="83"/>
      <c r="HO1233" s="83"/>
      <c r="HP1233" s="83"/>
      <c r="HQ1233" s="83"/>
      <c r="HR1233" s="83"/>
      <c r="HS1233" s="83"/>
      <c r="HT1233" s="83"/>
      <c r="HU1233" s="83"/>
      <c r="HV1233" s="83"/>
      <c r="HW1233" s="83"/>
      <c r="HX1233" s="83"/>
      <c r="HY1233" s="83"/>
      <c r="HZ1233" s="83"/>
      <c r="IA1233" s="83"/>
      <c r="IB1233" s="83"/>
      <c r="IC1233" s="83"/>
      <c r="ID1233" s="83"/>
      <c r="IE1233" s="83"/>
      <c r="IF1233" s="83"/>
      <c r="IG1233" s="83"/>
      <c r="IH1233" s="83"/>
      <c r="II1233" s="83"/>
      <c r="IJ1233" s="83"/>
      <c r="IK1233" s="83"/>
      <c r="IL1233" s="83"/>
      <c r="IM1233" s="83"/>
      <c r="IN1233" s="83"/>
      <c r="IO1233" s="83"/>
      <c r="IP1233" s="83"/>
      <c r="IQ1233" s="83"/>
      <c r="IR1233" s="83"/>
      <c r="IS1233" s="83"/>
      <c r="IT1233" s="83"/>
      <c r="IU1233" s="83"/>
      <c r="IV1233" s="83"/>
      <c r="IW1233" s="83"/>
      <c r="IX1233" s="83"/>
      <c r="IY1233" s="83"/>
      <c r="IZ1233" s="83"/>
      <c r="JA1233" s="83"/>
      <c r="JB1233" s="83"/>
      <c r="JC1233" s="83"/>
      <c r="JD1233" s="83"/>
      <c r="JE1233" s="83"/>
    </row>
    <row r="1234" spans="1:265" s="8" customFormat="1" ht="15" customHeight="1" x14ac:dyDescent="0.2">
      <c r="A1234" s="130"/>
      <c r="B1234" s="205" t="s">
        <v>302</v>
      </c>
      <c r="C1234" s="132"/>
      <c r="D1234" s="326" t="s">
        <v>303</v>
      </c>
      <c r="E1234" s="133"/>
      <c r="F1234" s="1048"/>
      <c r="G1234" s="1049"/>
      <c r="H1234" s="326" t="s">
        <v>23</v>
      </c>
      <c r="I1234" s="326" t="s">
        <v>115</v>
      </c>
      <c r="J1234" s="326"/>
      <c r="K1234" s="372" t="s">
        <v>394</v>
      </c>
      <c r="L1234" s="372" t="s">
        <v>97</v>
      </c>
      <c r="M1234" s="1118">
        <v>7</v>
      </c>
      <c r="N1234" s="1118" t="s">
        <v>24</v>
      </c>
      <c r="O1234" s="372" t="s">
        <v>435</v>
      </c>
      <c r="P1234" s="581">
        <v>3</v>
      </c>
      <c r="Q1234" s="582"/>
      <c r="R1234" s="582"/>
      <c r="S1234" s="582"/>
      <c r="T1234" s="582"/>
      <c r="U1234" s="582"/>
      <c r="V1234" s="582"/>
      <c r="W1234" s="583"/>
      <c r="X1234" s="142"/>
      <c r="Y1234" s="142"/>
      <c r="Z1234" s="112"/>
      <c r="AA1234" s="83"/>
      <c r="AB1234" s="83"/>
      <c r="AC1234" s="83" t="str">
        <f t="shared" si="29"/>
        <v/>
      </c>
      <c r="AD1234" s="83"/>
      <c r="AE1234" s="83"/>
      <c r="AF1234" s="83"/>
      <c r="AG1234" s="83"/>
      <c r="AH1234" s="83"/>
      <c r="AI1234" s="83"/>
      <c r="AJ1234" s="83"/>
      <c r="AK1234" s="83"/>
      <c r="AL1234" s="83"/>
      <c r="AM1234" s="83"/>
      <c r="AN1234" s="83"/>
      <c r="AO1234" s="83"/>
      <c r="AP1234" s="83"/>
      <c r="AQ1234" s="83"/>
      <c r="AR1234" s="83"/>
      <c r="AS1234" s="83"/>
      <c r="AT1234" s="83"/>
      <c r="AU1234" s="83"/>
      <c r="AV1234" s="83"/>
      <c r="AW1234" s="83"/>
      <c r="AX1234" s="83"/>
      <c r="AY1234" s="83"/>
      <c r="AZ1234" s="83"/>
      <c r="BA1234" s="83"/>
      <c r="BB1234" s="83"/>
      <c r="BC1234" s="83"/>
      <c r="BD1234" s="83"/>
      <c r="BE1234" s="83"/>
      <c r="BF1234" s="83"/>
      <c r="BG1234" s="83"/>
      <c r="BH1234" s="83"/>
      <c r="BI1234" s="83"/>
      <c r="BJ1234" s="83"/>
      <c r="BK1234" s="83"/>
      <c r="BL1234" s="83"/>
      <c r="BM1234" s="83"/>
      <c r="BN1234" s="83"/>
      <c r="BO1234" s="83"/>
      <c r="BP1234" s="83"/>
      <c r="BQ1234" s="83"/>
      <c r="BR1234" s="83"/>
      <c r="BS1234" s="83"/>
      <c r="BT1234" s="83"/>
      <c r="BU1234" s="83"/>
      <c r="BV1234" s="83"/>
      <c r="BW1234" s="83"/>
      <c r="BX1234" s="83"/>
      <c r="BY1234" s="83"/>
      <c r="BZ1234" s="83"/>
      <c r="CA1234" s="83"/>
      <c r="CB1234" s="83"/>
      <c r="CC1234" s="83"/>
      <c r="CD1234" s="83"/>
      <c r="CE1234" s="83"/>
      <c r="CF1234" s="83"/>
      <c r="CG1234" s="83"/>
      <c r="CH1234" s="83"/>
      <c r="CI1234" s="83"/>
      <c r="CJ1234" s="83"/>
      <c r="CK1234" s="83"/>
      <c r="CL1234" s="83"/>
      <c r="CM1234" s="83"/>
      <c r="CN1234" s="83"/>
      <c r="CO1234" s="83"/>
      <c r="CP1234" s="83"/>
      <c r="CQ1234" s="83"/>
      <c r="CR1234" s="83"/>
      <c r="CS1234" s="83"/>
      <c r="CT1234" s="83"/>
      <c r="CU1234" s="83"/>
      <c r="CV1234" s="83"/>
      <c r="CW1234" s="83"/>
      <c r="CX1234" s="83"/>
      <c r="CY1234" s="83"/>
      <c r="CZ1234" s="83"/>
      <c r="DA1234" s="83"/>
      <c r="DB1234" s="83"/>
      <c r="DC1234" s="83"/>
      <c r="DD1234" s="83"/>
      <c r="DE1234" s="83"/>
      <c r="DF1234" s="83"/>
      <c r="DG1234" s="83"/>
      <c r="DH1234" s="83"/>
      <c r="DI1234" s="83"/>
      <c r="DJ1234" s="83"/>
      <c r="DK1234" s="83"/>
      <c r="DL1234" s="83"/>
      <c r="DM1234" s="83"/>
      <c r="DN1234" s="83"/>
      <c r="DO1234" s="83"/>
      <c r="DP1234" s="83"/>
      <c r="DQ1234" s="83"/>
      <c r="DR1234" s="83"/>
      <c r="DS1234" s="83"/>
      <c r="DT1234" s="83"/>
      <c r="DU1234" s="83"/>
      <c r="DV1234" s="83"/>
      <c r="DW1234" s="83"/>
      <c r="DX1234" s="83"/>
      <c r="DY1234" s="83"/>
      <c r="DZ1234" s="83"/>
      <c r="EA1234" s="83"/>
      <c r="EB1234" s="83"/>
      <c r="EC1234" s="83"/>
      <c r="ED1234" s="83"/>
      <c r="EE1234" s="83"/>
      <c r="EF1234" s="83"/>
      <c r="EG1234" s="83"/>
      <c r="EH1234" s="83"/>
      <c r="EI1234" s="83"/>
      <c r="EJ1234" s="83"/>
      <c r="EK1234" s="83"/>
      <c r="EL1234" s="83"/>
      <c r="EM1234" s="83"/>
      <c r="EN1234" s="83"/>
      <c r="EO1234" s="83"/>
      <c r="EP1234" s="83"/>
      <c r="EQ1234" s="83"/>
      <c r="ER1234" s="83"/>
      <c r="ES1234" s="83"/>
      <c r="ET1234" s="83"/>
      <c r="EU1234" s="83"/>
      <c r="EV1234" s="83"/>
      <c r="EW1234" s="83"/>
      <c r="EX1234" s="83"/>
      <c r="EY1234" s="83"/>
      <c r="EZ1234" s="83"/>
      <c r="FA1234" s="83"/>
      <c r="FB1234" s="83"/>
      <c r="FC1234" s="83"/>
      <c r="FD1234" s="83"/>
      <c r="FE1234" s="83"/>
      <c r="FF1234" s="83"/>
      <c r="FG1234" s="83"/>
      <c r="FH1234" s="83"/>
      <c r="FI1234" s="83"/>
      <c r="FJ1234" s="83"/>
      <c r="FK1234" s="83"/>
      <c r="FL1234" s="83"/>
      <c r="FM1234" s="83"/>
      <c r="FN1234" s="83"/>
      <c r="FO1234" s="83"/>
      <c r="FP1234" s="83"/>
      <c r="FQ1234" s="83"/>
      <c r="FR1234" s="83"/>
      <c r="FS1234" s="83"/>
      <c r="FT1234" s="83"/>
      <c r="FU1234" s="83"/>
      <c r="FV1234" s="83"/>
      <c r="FW1234" s="83"/>
      <c r="FX1234" s="83"/>
      <c r="FY1234" s="83"/>
      <c r="FZ1234" s="83"/>
      <c r="GA1234" s="83"/>
      <c r="GB1234" s="83"/>
      <c r="GC1234" s="83"/>
      <c r="GD1234" s="83"/>
      <c r="GE1234" s="83"/>
      <c r="GF1234" s="83"/>
      <c r="GG1234" s="83"/>
      <c r="GH1234" s="83"/>
      <c r="GI1234" s="83"/>
      <c r="GJ1234" s="83"/>
      <c r="GK1234" s="83"/>
      <c r="GL1234" s="83"/>
      <c r="GM1234" s="83"/>
      <c r="GN1234" s="83"/>
      <c r="GO1234" s="83"/>
      <c r="GP1234" s="83"/>
      <c r="GQ1234" s="83"/>
      <c r="GR1234" s="83"/>
      <c r="GS1234" s="83"/>
      <c r="GT1234" s="83"/>
      <c r="GU1234" s="83"/>
      <c r="GV1234" s="83"/>
      <c r="GW1234" s="83"/>
      <c r="GX1234" s="83"/>
      <c r="GY1234" s="83"/>
      <c r="GZ1234" s="83"/>
      <c r="HA1234" s="83"/>
      <c r="HB1234" s="83"/>
      <c r="HC1234" s="83"/>
      <c r="HD1234" s="83"/>
      <c r="HE1234" s="83"/>
      <c r="HF1234" s="83"/>
      <c r="HG1234" s="83"/>
      <c r="HH1234" s="83"/>
      <c r="HI1234" s="83"/>
      <c r="HJ1234" s="83"/>
      <c r="HK1234" s="83"/>
      <c r="HL1234" s="83"/>
      <c r="HM1234" s="83"/>
      <c r="HN1234" s="83"/>
      <c r="HO1234" s="83"/>
      <c r="HP1234" s="83"/>
      <c r="HQ1234" s="83"/>
      <c r="HR1234" s="83"/>
      <c r="HS1234" s="83"/>
      <c r="HT1234" s="83"/>
      <c r="HU1234" s="83"/>
      <c r="HV1234" s="83"/>
      <c r="HW1234" s="83"/>
      <c r="HX1234" s="83"/>
      <c r="HY1234" s="83"/>
      <c r="HZ1234" s="83"/>
      <c r="IA1234" s="83"/>
      <c r="IB1234" s="83"/>
      <c r="IC1234" s="83"/>
      <c r="ID1234" s="83"/>
      <c r="IE1234" s="83"/>
      <c r="IF1234" s="83"/>
      <c r="IG1234" s="83"/>
      <c r="IH1234" s="83"/>
      <c r="II1234" s="83"/>
      <c r="IJ1234" s="83"/>
      <c r="IK1234" s="83"/>
      <c r="IL1234" s="83"/>
      <c r="IM1234" s="83"/>
      <c r="IN1234" s="83"/>
      <c r="IO1234" s="83"/>
      <c r="IP1234" s="83"/>
      <c r="IQ1234" s="83"/>
      <c r="IR1234" s="83"/>
      <c r="IS1234" s="83"/>
      <c r="IT1234" s="83"/>
      <c r="IU1234" s="83"/>
      <c r="IV1234" s="83"/>
      <c r="IW1234" s="83"/>
      <c r="IX1234" s="83"/>
      <c r="IY1234" s="83"/>
      <c r="IZ1234" s="83"/>
      <c r="JA1234" s="83"/>
      <c r="JB1234" s="83"/>
      <c r="JC1234" s="83"/>
      <c r="JD1234" s="83"/>
      <c r="JE1234" s="83"/>
    </row>
    <row r="1235" spans="1:265" s="8" customFormat="1" ht="15" customHeight="1" x14ac:dyDescent="0.2">
      <c r="A1235" s="130"/>
      <c r="B1235" s="205" t="s">
        <v>302</v>
      </c>
      <c r="C1235" s="132"/>
      <c r="D1235" s="326" t="s">
        <v>303</v>
      </c>
      <c r="E1235" s="133"/>
      <c r="F1235" s="1048"/>
      <c r="G1235" s="1049"/>
      <c r="H1235" s="326" t="s">
        <v>23</v>
      </c>
      <c r="I1235" s="326" t="s">
        <v>115</v>
      </c>
      <c r="J1235" s="326"/>
      <c r="K1235" s="372" t="s">
        <v>438</v>
      </c>
      <c r="L1235" s="372" t="s">
        <v>97</v>
      </c>
      <c r="M1235" s="1118">
        <v>6</v>
      </c>
      <c r="N1235" s="1118" t="s">
        <v>24</v>
      </c>
      <c r="O1235" s="372" t="s">
        <v>440</v>
      </c>
      <c r="P1235" s="581">
        <v>3</v>
      </c>
      <c r="Q1235" s="582"/>
      <c r="R1235" s="582"/>
      <c r="S1235" s="582"/>
      <c r="T1235" s="582"/>
      <c r="U1235" s="582"/>
      <c r="V1235" s="582"/>
      <c r="W1235" s="583"/>
      <c r="X1235" s="142"/>
      <c r="Y1235" s="142"/>
      <c r="Z1235" s="112"/>
      <c r="AA1235" s="83"/>
      <c r="AB1235" s="83"/>
      <c r="AC1235" s="83" t="str">
        <f t="shared" si="29"/>
        <v/>
      </c>
      <c r="AD1235" s="83"/>
      <c r="AE1235" s="83"/>
      <c r="AF1235" s="83"/>
      <c r="AG1235" s="83"/>
      <c r="AH1235" s="83"/>
      <c r="AI1235" s="83"/>
      <c r="AJ1235" s="83"/>
      <c r="AK1235" s="83"/>
      <c r="AL1235" s="83"/>
      <c r="AM1235" s="83"/>
      <c r="AN1235" s="83"/>
      <c r="AO1235" s="83"/>
      <c r="AP1235" s="83"/>
      <c r="AQ1235" s="83"/>
      <c r="AR1235" s="83"/>
      <c r="AS1235" s="83"/>
      <c r="AT1235" s="83"/>
      <c r="AU1235" s="83"/>
      <c r="AV1235" s="83"/>
      <c r="AW1235" s="83"/>
      <c r="AX1235" s="83"/>
      <c r="AY1235" s="83"/>
      <c r="AZ1235" s="83"/>
      <c r="BA1235" s="83"/>
      <c r="BB1235" s="83"/>
      <c r="BC1235" s="83"/>
      <c r="BD1235" s="83"/>
      <c r="BE1235" s="83"/>
      <c r="BF1235" s="83"/>
      <c r="BG1235" s="83"/>
      <c r="BH1235" s="83"/>
      <c r="BI1235" s="83"/>
      <c r="BJ1235" s="83"/>
      <c r="BK1235" s="83"/>
      <c r="BL1235" s="83"/>
      <c r="BM1235" s="83"/>
      <c r="BN1235" s="83"/>
      <c r="BO1235" s="83"/>
      <c r="BP1235" s="83"/>
      <c r="BQ1235" s="83"/>
      <c r="BR1235" s="83"/>
      <c r="BS1235" s="83"/>
      <c r="BT1235" s="83"/>
      <c r="BU1235" s="83"/>
      <c r="BV1235" s="83"/>
      <c r="BW1235" s="83"/>
      <c r="BX1235" s="83"/>
      <c r="BY1235" s="83"/>
      <c r="BZ1235" s="83"/>
      <c r="CA1235" s="83"/>
      <c r="CB1235" s="83"/>
      <c r="CC1235" s="83"/>
      <c r="CD1235" s="83"/>
      <c r="CE1235" s="83"/>
      <c r="CF1235" s="83"/>
      <c r="CG1235" s="83"/>
      <c r="CH1235" s="83"/>
      <c r="CI1235" s="83"/>
      <c r="CJ1235" s="83"/>
      <c r="CK1235" s="83"/>
      <c r="CL1235" s="83"/>
      <c r="CM1235" s="83"/>
      <c r="CN1235" s="83"/>
      <c r="CO1235" s="83"/>
      <c r="CP1235" s="83"/>
      <c r="CQ1235" s="83"/>
      <c r="CR1235" s="83"/>
      <c r="CS1235" s="83"/>
      <c r="CT1235" s="83"/>
      <c r="CU1235" s="83"/>
      <c r="CV1235" s="83"/>
      <c r="CW1235" s="83"/>
      <c r="CX1235" s="83"/>
      <c r="CY1235" s="83"/>
      <c r="CZ1235" s="83"/>
      <c r="DA1235" s="83"/>
      <c r="DB1235" s="83"/>
      <c r="DC1235" s="83"/>
      <c r="DD1235" s="83"/>
      <c r="DE1235" s="83"/>
      <c r="DF1235" s="83"/>
      <c r="DG1235" s="83"/>
      <c r="DH1235" s="83"/>
      <c r="DI1235" s="83"/>
      <c r="DJ1235" s="83"/>
      <c r="DK1235" s="83"/>
      <c r="DL1235" s="83"/>
      <c r="DM1235" s="83"/>
      <c r="DN1235" s="83"/>
      <c r="DO1235" s="83"/>
      <c r="DP1235" s="83"/>
      <c r="DQ1235" s="83"/>
      <c r="DR1235" s="83"/>
      <c r="DS1235" s="83"/>
      <c r="DT1235" s="83"/>
      <c r="DU1235" s="83"/>
      <c r="DV1235" s="83"/>
      <c r="DW1235" s="83"/>
      <c r="DX1235" s="83"/>
      <c r="DY1235" s="83"/>
      <c r="DZ1235" s="83"/>
      <c r="EA1235" s="83"/>
      <c r="EB1235" s="83"/>
      <c r="EC1235" s="83"/>
      <c r="ED1235" s="83"/>
      <c r="EE1235" s="83"/>
      <c r="EF1235" s="83"/>
      <c r="EG1235" s="83"/>
      <c r="EH1235" s="83"/>
      <c r="EI1235" s="83"/>
      <c r="EJ1235" s="83"/>
      <c r="EK1235" s="83"/>
      <c r="EL1235" s="83"/>
      <c r="EM1235" s="83"/>
      <c r="EN1235" s="83"/>
      <c r="EO1235" s="83"/>
      <c r="EP1235" s="83"/>
      <c r="EQ1235" s="83"/>
      <c r="ER1235" s="83"/>
      <c r="ES1235" s="83"/>
      <c r="ET1235" s="83"/>
      <c r="EU1235" s="83"/>
      <c r="EV1235" s="83"/>
      <c r="EW1235" s="83"/>
      <c r="EX1235" s="83"/>
      <c r="EY1235" s="83"/>
      <c r="EZ1235" s="83"/>
      <c r="FA1235" s="83"/>
      <c r="FB1235" s="83"/>
      <c r="FC1235" s="83"/>
      <c r="FD1235" s="83"/>
      <c r="FE1235" s="83"/>
      <c r="FF1235" s="83"/>
      <c r="FG1235" s="83"/>
      <c r="FH1235" s="83"/>
      <c r="FI1235" s="83"/>
      <c r="FJ1235" s="83"/>
      <c r="FK1235" s="83"/>
      <c r="FL1235" s="83"/>
      <c r="FM1235" s="83"/>
      <c r="FN1235" s="83"/>
      <c r="FO1235" s="83"/>
      <c r="FP1235" s="83"/>
      <c r="FQ1235" s="83"/>
      <c r="FR1235" s="83"/>
      <c r="FS1235" s="83"/>
      <c r="FT1235" s="83"/>
      <c r="FU1235" s="83"/>
      <c r="FV1235" s="83"/>
      <c r="FW1235" s="83"/>
      <c r="FX1235" s="83"/>
      <c r="FY1235" s="83"/>
      <c r="FZ1235" s="83"/>
      <c r="GA1235" s="83"/>
      <c r="GB1235" s="83"/>
      <c r="GC1235" s="83"/>
      <c r="GD1235" s="83"/>
      <c r="GE1235" s="83"/>
      <c r="GF1235" s="83"/>
      <c r="GG1235" s="83"/>
      <c r="GH1235" s="83"/>
      <c r="GI1235" s="83"/>
      <c r="GJ1235" s="83"/>
      <c r="GK1235" s="83"/>
      <c r="GL1235" s="83"/>
      <c r="GM1235" s="83"/>
      <c r="GN1235" s="83"/>
      <c r="GO1235" s="83"/>
      <c r="GP1235" s="83"/>
      <c r="GQ1235" s="83"/>
      <c r="GR1235" s="83"/>
      <c r="GS1235" s="83"/>
      <c r="GT1235" s="83"/>
      <c r="GU1235" s="83"/>
      <c r="GV1235" s="83"/>
      <c r="GW1235" s="83"/>
      <c r="GX1235" s="83"/>
      <c r="GY1235" s="83"/>
      <c r="GZ1235" s="83"/>
      <c r="HA1235" s="83"/>
      <c r="HB1235" s="83"/>
      <c r="HC1235" s="83"/>
      <c r="HD1235" s="83"/>
      <c r="HE1235" s="83"/>
      <c r="HF1235" s="83"/>
      <c r="HG1235" s="83"/>
      <c r="HH1235" s="83"/>
      <c r="HI1235" s="83"/>
      <c r="HJ1235" s="83"/>
      <c r="HK1235" s="83"/>
      <c r="HL1235" s="83"/>
      <c r="HM1235" s="83"/>
      <c r="HN1235" s="83"/>
      <c r="HO1235" s="83"/>
      <c r="HP1235" s="83"/>
      <c r="HQ1235" s="83"/>
      <c r="HR1235" s="83"/>
      <c r="HS1235" s="83"/>
      <c r="HT1235" s="83"/>
      <c r="HU1235" s="83"/>
      <c r="HV1235" s="83"/>
      <c r="HW1235" s="83"/>
      <c r="HX1235" s="83"/>
      <c r="HY1235" s="83"/>
      <c r="HZ1235" s="83"/>
      <c r="IA1235" s="83"/>
      <c r="IB1235" s="83"/>
      <c r="IC1235" s="83"/>
      <c r="ID1235" s="83"/>
      <c r="IE1235" s="83"/>
      <c r="IF1235" s="83"/>
      <c r="IG1235" s="83"/>
      <c r="IH1235" s="83"/>
      <c r="II1235" s="83"/>
      <c r="IJ1235" s="83"/>
      <c r="IK1235" s="83"/>
      <c r="IL1235" s="83"/>
      <c r="IM1235" s="83"/>
      <c r="IN1235" s="83"/>
      <c r="IO1235" s="83"/>
      <c r="IP1235" s="83"/>
      <c r="IQ1235" s="83"/>
      <c r="IR1235" s="83"/>
      <c r="IS1235" s="83"/>
      <c r="IT1235" s="83"/>
      <c r="IU1235" s="83"/>
      <c r="IV1235" s="83"/>
      <c r="IW1235" s="83"/>
      <c r="IX1235" s="83"/>
      <c r="IY1235" s="83"/>
      <c r="IZ1235" s="83"/>
      <c r="JA1235" s="83"/>
      <c r="JB1235" s="83"/>
      <c r="JC1235" s="83"/>
      <c r="JD1235" s="83"/>
      <c r="JE1235" s="83"/>
    </row>
    <row r="1236" spans="1:265" s="8" customFormat="1" ht="15" customHeight="1" x14ac:dyDescent="0.2">
      <c r="A1236" s="573"/>
      <c r="B1236" s="205" t="s">
        <v>302</v>
      </c>
      <c r="C1236" s="132"/>
      <c r="D1236" s="326" t="s">
        <v>303</v>
      </c>
      <c r="E1236" s="133"/>
      <c r="F1236" s="1048"/>
      <c r="G1236" s="1049"/>
      <c r="H1236" s="326" t="s">
        <v>23</v>
      </c>
      <c r="I1236" s="326" t="s">
        <v>100</v>
      </c>
      <c r="J1236" s="326"/>
      <c r="K1236" s="372" t="s">
        <v>353</v>
      </c>
      <c r="L1236" s="372" t="s">
        <v>97</v>
      </c>
      <c r="M1236" s="1118">
        <v>5</v>
      </c>
      <c r="N1236" s="1118" t="s">
        <v>24</v>
      </c>
      <c r="O1236" s="372" t="s">
        <v>435</v>
      </c>
      <c r="P1236" s="581">
        <v>2</v>
      </c>
      <c r="Q1236" s="582"/>
      <c r="R1236" s="582"/>
      <c r="S1236" s="582"/>
      <c r="T1236" s="582"/>
      <c r="U1236" s="582"/>
      <c r="V1236" s="582"/>
      <c r="W1236" s="583"/>
      <c r="X1236" s="142"/>
      <c r="Y1236" s="142"/>
      <c r="Z1236" s="112"/>
      <c r="AA1236" s="83"/>
      <c r="AB1236" s="83"/>
      <c r="AC1236" s="83" t="str">
        <f t="shared" si="29"/>
        <v/>
      </c>
      <c r="AD1236" s="83"/>
      <c r="AE1236" s="83"/>
      <c r="AF1236" s="83"/>
      <c r="AG1236" s="83"/>
      <c r="AH1236" s="83"/>
      <c r="AI1236" s="83"/>
      <c r="AJ1236" s="83"/>
      <c r="AK1236" s="83"/>
      <c r="AL1236" s="83"/>
      <c r="AM1236" s="83"/>
      <c r="AN1236" s="83"/>
      <c r="AO1236" s="83"/>
      <c r="AP1236" s="83"/>
      <c r="AQ1236" s="83"/>
      <c r="AR1236" s="83"/>
      <c r="AS1236" s="83"/>
      <c r="AT1236" s="83"/>
      <c r="AU1236" s="83"/>
      <c r="AV1236" s="83"/>
      <c r="AW1236" s="83"/>
      <c r="AX1236" s="83"/>
      <c r="AY1236" s="83"/>
      <c r="AZ1236" s="83"/>
      <c r="BA1236" s="83"/>
      <c r="BB1236" s="83"/>
      <c r="BC1236" s="83"/>
      <c r="BD1236" s="83"/>
      <c r="BE1236" s="83"/>
      <c r="BF1236" s="83"/>
      <c r="BG1236" s="83"/>
      <c r="BH1236" s="83"/>
      <c r="BI1236" s="83"/>
      <c r="BJ1236" s="83"/>
      <c r="BK1236" s="83"/>
      <c r="BL1236" s="83"/>
      <c r="BM1236" s="83"/>
      <c r="BN1236" s="83"/>
      <c r="BO1236" s="83"/>
      <c r="BP1236" s="83"/>
      <c r="BQ1236" s="83"/>
      <c r="BR1236" s="83"/>
      <c r="BS1236" s="83"/>
      <c r="BT1236" s="83"/>
      <c r="BU1236" s="83"/>
      <c r="BV1236" s="83"/>
      <c r="BW1236" s="83"/>
      <c r="BX1236" s="83"/>
      <c r="BY1236" s="83"/>
      <c r="BZ1236" s="83"/>
      <c r="CA1236" s="83"/>
      <c r="CB1236" s="83"/>
      <c r="CC1236" s="83"/>
      <c r="CD1236" s="83"/>
      <c r="CE1236" s="83"/>
      <c r="CF1236" s="83"/>
      <c r="CG1236" s="83"/>
      <c r="CH1236" s="83"/>
      <c r="CI1236" s="83"/>
      <c r="CJ1236" s="83"/>
      <c r="CK1236" s="83"/>
      <c r="CL1236" s="83"/>
      <c r="CM1236" s="83"/>
      <c r="CN1236" s="83"/>
      <c r="CO1236" s="83"/>
      <c r="CP1236" s="83"/>
      <c r="CQ1236" s="83"/>
      <c r="CR1236" s="83"/>
      <c r="CS1236" s="83"/>
      <c r="CT1236" s="83"/>
      <c r="CU1236" s="83"/>
      <c r="CV1236" s="83"/>
      <c r="CW1236" s="83"/>
      <c r="CX1236" s="83"/>
      <c r="CY1236" s="83"/>
      <c r="CZ1236" s="83"/>
      <c r="DA1236" s="83"/>
      <c r="DB1236" s="83"/>
      <c r="DC1236" s="83"/>
      <c r="DD1236" s="83"/>
      <c r="DE1236" s="83"/>
      <c r="DF1236" s="83"/>
      <c r="DG1236" s="83"/>
      <c r="DH1236" s="83"/>
      <c r="DI1236" s="83"/>
      <c r="DJ1236" s="83"/>
      <c r="DK1236" s="83"/>
      <c r="DL1236" s="83"/>
      <c r="DM1236" s="83"/>
      <c r="DN1236" s="83"/>
      <c r="DO1236" s="83"/>
      <c r="DP1236" s="83"/>
      <c r="DQ1236" s="83"/>
      <c r="DR1236" s="83"/>
      <c r="DS1236" s="83"/>
      <c r="DT1236" s="83"/>
      <c r="DU1236" s="83"/>
      <c r="DV1236" s="83"/>
      <c r="DW1236" s="83"/>
      <c r="DX1236" s="83"/>
      <c r="DY1236" s="83"/>
      <c r="DZ1236" s="83"/>
      <c r="EA1236" s="83"/>
      <c r="EB1236" s="83"/>
      <c r="EC1236" s="83"/>
      <c r="ED1236" s="83"/>
      <c r="EE1236" s="83"/>
      <c r="EF1236" s="83"/>
      <c r="EG1236" s="83"/>
      <c r="EH1236" s="83"/>
      <c r="EI1236" s="83"/>
      <c r="EJ1236" s="83"/>
      <c r="EK1236" s="83"/>
      <c r="EL1236" s="83"/>
      <c r="EM1236" s="83"/>
      <c r="EN1236" s="83"/>
      <c r="EO1236" s="83"/>
      <c r="EP1236" s="83"/>
      <c r="EQ1236" s="83"/>
      <c r="ER1236" s="83"/>
      <c r="ES1236" s="83"/>
      <c r="ET1236" s="83"/>
      <c r="EU1236" s="83"/>
      <c r="EV1236" s="83"/>
      <c r="EW1236" s="83"/>
      <c r="EX1236" s="83"/>
      <c r="EY1236" s="83"/>
      <c r="EZ1236" s="83"/>
      <c r="FA1236" s="83"/>
      <c r="FB1236" s="83"/>
      <c r="FC1236" s="83"/>
      <c r="FD1236" s="83"/>
      <c r="FE1236" s="83"/>
      <c r="FF1236" s="83"/>
      <c r="FG1236" s="83"/>
      <c r="FH1236" s="83"/>
      <c r="FI1236" s="83"/>
      <c r="FJ1236" s="83"/>
      <c r="FK1236" s="83"/>
      <c r="FL1236" s="83"/>
      <c r="FM1236" s="83"/>
      <c r="FN1236" s="83"/>
      <c r="FO1236" s="83"/>
      <c r="FP1236" s="83"/>
      <c r="FQ1236" s="83"/>
      <c r="FR1236" s="83"/>
      <c r="FS1236" s="83"/>
      <c r="FT1236" s="83"/>
      <c r="FU1236" s="83"/>
      <c r="FV1236" s="83"/>
      <c r="FW1236" s="83"/>
      <c r="FX1236" s="83"/>
      <c r="FY1236" s="83"/>
      <c r="FZ1236" s="83"/>
      <c r="GA1236" s="83"/>
      <c r="GB1236" s="83"/>
      <c r="GC1236" s="83"/>
      <c r="GD1236" s="83"/>
      <c r="GE1236" s="83"/>
      <c r="GF1236" s="83"/>
      <c r="GG1236" s="83"/>
      <c r="GH1236" s="83"/>
      <c r="GI1236" s="83"/>
      <c r="GJ1236" s="83"/>
      <c r="GK1236" s="83"/>
      <c r="GL1236" s="83"/>
      <c r="GM1236" s="83"/>
      <c r="GN1236" s="83"/>
      <c r="GO1236" s="83"/>
      <c r="GP1236" s="83"/>
      <c r="GQ1236" s="83"/>
      <c r="GR1236" s="83"/>
      <c r="GS1236" s="83"/>
      <c r="GT1236" s="83"/>
      <c r="GU1236" s="83"/>
      <c r="GV1236" s="83"/>
      <c r="GW1236" s="83"/>
      <c r="GX1236" s="83"/>
      <c r="GY1236" s="83"/>
      <c r="GZ1236" s="83"/>
      <c r="HA1236" s="83"/>
      <c r="HB1236" s="83"/>
      <c r="HC1236" s="83"/>
      <c r="HD1236" s="83"/>
      <c r="HE1236" s="83"/>
      <c r="HF1236" s="83"/>
      <c r="HG1236" s="83"/>
      <c r="HH1236" s="83"/>
      <c r="HI1236" s="83"/>
      <c r="HJ1236" s="83"/>
      <c r="HK1236" s="83"/>
      <c r="HL1236" s="83"/>
      <c r="HM1236" s="83"/>
      <c r="HN1236" s="83"/>
      <c r="HO1236" s="83"/>
      <c r="HP1236" s="83"/>
      <c r="HQ1236" s="83"/>
      <c r="HR1236" s="83"/>
      <c r="HS1236" s="83"/>
      <c r="HT1236" s="83"/>
      <c r="HU1236" s="83"/>
      <c r="HV1236" s="83"/>
      <c r="HW1236" s="83"/>
      <c r="HX1236" s="83"/>
      <c r="HY1236" s="83"/>
      <c r="HZ1236" s="83"/>
      <c r="IA1236" s="83"/>
      <c r="IB1236" s="83"/>
      <c r="IC1236" s="83"/>
      <c r="ID1236" s="83"/>
      <c r="IE1236" s="83"/>
      <c r="IF1236" s="83"/>
      <c r="IG1236" s="83"/>
      <c r="IH1236" s="83"/>
      <c r="II1236" s="83"/>
      <c r="IJ1236" s="83"/>
      <c r="IK1236" s="83"/>
      <c r="IL1236" s="83"/>
      <c r="IM1236" s="83"/>
      <c r="IN1236" s="83"/>
      <c r="IO1236" s="83"/>
      <c r="IP1236" s="83"/>
      <c r="IQ1236" s="83"/>
      <c r="IR1236" s="83"/>
      <c r="IS1236" s="83"/>
      <c r="IT1236" s="83"/>
      <c r="IU1236" s="83"/>
      <c r="IV1236" s="83"/>
      <c r="IW1236" s="83"/>
      <c r="IX1236" s="83"/>
      <c r="IY1236" s="83"/>
      <c r="IZ1236" s="83"/>
      <c r="JA1236" s="83"/>
      <c r="JB1236" s="83"/>
      <c r="JC1236" s="83"/>
      <c r="JD1236" s="83"/>
      <c r="JE1236" s="83"/>
    </row>
    <row r="1237" spans="1:265" s="8" customFormat="1" ht="15" customHeight="1" x14ac:dyDescent="0.2">
      <c r="A1237" s="130"/>
      <c r="B1237" s="205" t="s">
        <v>302</v>
      </c>
      <c r="C1237" s="132"/>
      <c r="D1237" s="326" t="s">
        <v>303</v>
      </c>
      <c r="E1237" s="133"/>
      <c r="F1237" s="1048"/>
      <c r="G1237" s="1049"/>
      <c r="H1237" s="326" t="s">
        <v>23</v>
      </c>
      <c r="I1237" s="326" t="s">
        <v>115</v>
      </c>
      <c r="J1237" s="326"/>
      <c r="K1237" s="372" t="s">
        <v>382</v>
      </c>
      <c r="L1237" s="372" t="s">
        <v>97</v>
      </c>
      <c r="M1237" s="1118">
        <v>5</v>
      </c>
      <c r="N1237" s="1118" t="s">
        <v>24</v>
      </c>
      <c r="O1237" s="372" t="s">
        <v>435</v>
      </c>
      <c r="P1237" s="581">
        <v>4</v>
      </c>
      <c r="Q1237" s="582"/>
      <c r="R1237" s="582"/>
      <c r="S1237" s="582"/>
      <c r="T1237" s="582"/>
      <c r="U1237" s="582"/>
      <c r="V1237" s="582"/>
      <c r="W1237" s="583"/>
      <c r="X1237" s="142"/>
      <c r="Y1237" s="142"/>
      <c r="Z1237" s="112"/>
      <c r="AA1237" s="83"/>
      <c r="AB1237" s="83"/>
      <c r="AC1237" s="83" t="str">
        <f t="shared" si="29"/>
        <v/>
      </c>
      <c r="AD1237" s="83"/>
      <c r="AE1237" s="83"/>
      <c r="AF1237" s="83"/>
      <c r="AG1237" s="83"/>
      <c r="AH1237" s="83"/>
      <c r="AI1237" s="83"/>
      <c r="AJ1237" s="83"/>
      <c r="AK1237" s="83"/>
      <c r="AL1237" s="83"/>
      <c r="AM1237" s="83"/>
      <c r="AN1237" s="83"/>
      <c r="AO1237" s="83"/>
      <c r="AP1237" s="83"/>
      <c r="AQ1237" s="83"/>
      <c r="AR1237" s="83"/>
      <c r="AS1237" s="83"/>
      <c r="AT1237" s="83"/>
      <c r="AU1237" s="83"/>
      <c r="AV1237" s="83"/>
      <c r="AW1237" s="83"/>
      <c r="AX1237" s="83"/>
      <c r="AY1237" s="83"/>
      <c r="AZ1237" s="83"/>
      <c r="BA1237" s="83"/>
      <c r="BB1237" s="83"/>
      <c r="BC1237" s="83"/>
      <c r="BD1237" s="83"/>
      <c r="BE1237" s="83"/>
      <c r="BF1237" s="83"/>
      <c r="BG1237" s="83"/>
      <c r="BH1237" s="83"/>
      <c r="BI1237" s="83"/>
      <c r="BJ1237" s="83"/>
      <c r="BK1237" s="83"/>
      <c r="BL1237" s="83"/>
      <c r="BM1237" s="83"/>
      <c r="BN1237" s="83"/>
      <c r="BO1237" s="83"/>
      <c r="BP1237" s="83"/>
      <c r="BQ1237" s="83"/>
      <c r="BR1237" s="83"/>
      <c r="BS1237" s="83"/>
      <c r="BT1237" s="83"/>
      <c r="BU1237" s="83"/>
      <c r="BV1237" s="83"/>
      <c r="BW1237" s="83"/>
      <c r="BX1237" s="83"/>
      <c r="BY1237" s="83"/>
      <c r="BZ1237" s="83"/>
      <c r="CA1237" s="83"/>
      <c r="CB1237" s="83"/>
      <c r="CC1237" s="83"/>
      <c r="CD1237" s="83"/>
      <c r="CE1237" s="83"/>
      <c r="CF1237" s="83"/>
      <c r="CG1237" s="83"/>
      <c r="CH1237" s="83"/>
      <c r="CI1237" s="83"/>
      <c r="CJ1237" s="83"/>
      <c r="CK1237" s="83"/>
      <c r="CL1237" s="83"/>
      <c r="CM1237" s="83"/>
      <c r="CN1237" s="83"/>
      <c r="CO1237" s="83"/>
      <c r="CP1237" s="83"/>
      <c r="CQ1237" s="83"/>
      <c r="CR1237" s="83"/>
      <c r="CS1237" s="83"/>
      <c r="CT1237" s="83"/>
      <c r="CU1237" s="83"/>
      <c r="CV1237" s="83"/>
      <c r="CW1237" s="83"/>
      <c r="CX1237" s="83"/>
      <c r="CY1237" s="83"/>
      <c r="CZ1237" s="83"/>
      <c r="DA1237" s="83"/>
      <c r="DB1237" s="83"/>
      <c r="DC1237" s="83"/>
      <c r="DD1237" s="83"/>
      <c r="DE1237" s="83"/>
      <c r="DF1237" s="83"/>
      <c r="DG1237" s="83"/>
      <c r="DH1237" s="83"/>
      <c r="DI1237" s="83"/>
      <c r="DJ1237" s="83"/>
      <c r="DK1237" s="83"/>
      <c r="DL1237" s="83"/>
      <c r="DM1237" s="83"/>
      <c r="DN1237" s="83"/>
      <c r="DO1237" s="83"/>
      <c r="DP1237" s="83"/>
      <c r="DQ1237" s="83"/>
      <c r="DR1237" s="83"/>
      <c r="DS1237" s="83"/>
      <c r="DT1237" s="83"/>
      <c r="DU1237" s="83"/>
      <c r="DV1237" s="83"/>
      <c r="DW1237" s="83"/>
      <c r="DX1237" s="83"/>
      <c r="DY1237" s="83"/>
      <c r="DZ1237" s="83"/>
      <c r="EA1237" s="83"/>
      <c r="EB1237" s="83"/>
      <c r="EC1237" s="83"/>
      <c r="ED1237" s="83"/>
      <c r="EE1237" s="83"/>
      <c r="EF1237" s="83"/>
      <c r="EG1237" s="83"/>
      <c r="EH1237" s="83"/>
      <c r="EI1237" s="83"/>
      <c r="EJ1237" s="83"/>
      <c r="EK1237" s="83"/>
      <c r="EL1237" s="83"/>
      <c r="EM1237" s="83"/>
      <c r="EN1237" s="83"/>
      <c r="EO1237" s="83"/>
      <c r="EP1237" s="83"/>
      <c r="EQ1237" s="83"/>
      <c r="ER1237" s="83"/>
      <c r="ES1237" s="83"/>
      <c r="ET1237" s="83"/>
      <c r="EU1237" s="83"/>
      <c r="EV1237" s="83"/>
      <c r="EW1237" s="83"/>
      <c r="EX1237" s="83"/>
      <c r="EY1237" s="83"/>
      <c r="EZ1237" s="83"/>
      <c r="FA1237" s="83"/>
      <c r="FB1237" s="83"/>
      <c r="FC1237" s="83"/>
      <c r="FD1237" s="83"/>
      <c r="FE1237" s="83"/>
      <c r="FF1237" s="83"/>
      <c r="FG1237" s="83"/>
      <c r="FH1237" s="83"/>
      <c r="FI1237" s="83"/>
      <c r="FJ1237" s="83"/>
      <c r="FK1237" s="83"/>
      <c r="FL1237" s="83"/>
      <c r="FM1237" s="83"/>
      <c r="FN1237" s="83"/>
      <c r="FO1237" s="83"/>
      <c r="FP1237" s="83"/>
      <c r="FQ1237" s="83"/>
      <c r="FR1237" s="83"/>
      <c r="FS1237" s="83"/>
      <c r="FT1237" s="83"/>
      <c r="FU1237" s="83"/>
      <c r="FV1237" s="83"/>
      <c r="FW1237" s="83"/>
      <c r="FX1237" s="83"/>
      <c r="FY1237" s="83"/>
      <c r="FZ1237" s="83"/>
      <c r="GA1237" s="83"/>
      <c r="GB1237" s="83"/>
      <c r="GC1237" s="83"/>
      <c r="GD1237" s="83"/>
      <c r="GE1237" s="83"/>
      <c r="GF1237" s="83"/>
      <c r="GG1237" s="83"/>
      <c r="GH1237" s="83"/>
      <c r="GI1237" s="83"/>
      <c r="GJ1237" s="83"/>
      <c r="GK1237" s="83"/>
      <c r="GL1237" s="83"/>
      <c r="GM1237" s="83"/>
      <c r="GN1237" s="83"/>
      <c r="GO1237" s="83"/>
      <c r="GP1237" s="83"/>
      <c r="GQ1237" s="83"/>
      <c r="GR1237" s="83"/>
      <c r="GS1237" s="83"/>
      <c r="GT1237" s="83"/>
      <c r="GU1237" s="83"/>
      <c r="GV1237" s="83"/>
      <c r="GW1237" s="83"/>
      <c r="GX1237" s="83"/>
      <c r="GY1237" s="83"/>
      <c r="GZ1237" s="83"/>
      <c r="HA1237" s="83"/>
      <c r="HB1237" s="83"/>
      <c r="HC1237" s="83"/>
      <c r="HD1237" s="83"/>
      <c r="HE1237" s="83"/>
      <c r="HF1237" s="83"/>
      <c r="HG1237" s="83"/>
      <c r="HH1237" s="83"/>
      <c r="HI1237" s="83"/>
      <c r="HJ1237" s="83"/>
      <c r="HK1237" s="83"/>
      <c r="HL1237" s="83"/>
      <c r="HM1237" s="83"/>
      <c r="HN1237" s="83"/>
      <c r="HO1237" s="83"/>
      <c r="HP1237" s="83"/>
      <c r="HQ1237" s="83"/>
      <c r="HR1237" s="83"/>
      <c r="HS1237" s="83"/>
      <c r="HT1237" s="83"/>
      <c r="HU1237" s="83"/>
      <c r="HV1237" s="83"/>
      <c r="HW1237" s="83"/>
      <c r="HX1237" s="83"/>
      <c r="HY1237" s="83"/>
      <c r="HZ1237" s="83"/>
      <c r="IA1237" s="83"/>
      <c r="IB1237" s="83"/>
      <c r="IC1237" s="83"/>
      <c r="ID1237" s="83"/>
      <c r="IE1237" s="83"/>
      <c r="IF1237" s="83"/>
      <c r="IG1237" s="83"/>
      <c r="IH1237" s="83"/>
      <c r="II1237" s="83"/>
      <c r="IJ1237" s="83"/>
      <c r="IK1237" s="83"/>
      <c r="IL1237" s="83"/>
      <c r="IM1237" s="83"/>
      <c r="IN1237" s="83"/>
      <c r="IO1237" s="83"/>
      <c r="IP1237" s="83"/>
      <c r="IQ1237" s="83"/>
      <c r="IR1237" s="83"/>
      <c r="IS1237" s="83"/>
      <c r="IT1237" s="83"/>
      <c r="IU1237" s="83"/>
      <c r="IV1237" s="83"/>
      <c r="IW1237" s="83"/>
      <c r="IX1237" s="83"/>
      <c r="IY1237" s="83"/>
      <c r="IZ1237" s="83"/>
      <c r="JA1237" s="83"/>
      <c r="JB1237" s="83"/>
      <c r="JC1237" s="83"/>
      <c r="JD1237" s="83"/>
      <c r="JE1237" s="83"/>
    </row>
    <row r="1238" spans="1:265" s="8" customFormat="1" ht="15" customHeight="1" x14ac:dyDescent="0.2">
      <c r="A1238" s="130"/>
      <c r="B1238" s="205" t="s">
        <v>302</v>
      </c>
      <c r="C1238" s="132"/>
      <c r="D1238" s="326" t="s">
        <v>303</v>
      </c>
      <c r="E1238" s="133"/>
      <c r="F1238" s="1048"/>
      <c r="G1238" s="1049"/>
      <c r="H1238" s="326" t="s">
        <v>23</v>
      </c>
      <c r="I1238" s="326" t="s">
        <v>115</v>
      </c>
      <c r="J1238" s="326"/>
      <c r="K1238" s="372" t="s">
        <v>2105</v>
      </c>
      <c r="L1238" s="372"/>
      <c r="M1238" s="1118"/>
      <c r="N1238" s="1118"/>
      <c r="O1238" s="372"/>
      <c r="P1238" s="581"/>
      <c r="Q1238" s="582"/>
      <c r="R1238" s="582"/>
      <c r="S1238" s="582">
        <v>5</v>
      </c>
      <c r="T1238" s="582"/>
      <c r="U1238" s="582"/>
      <c r="V1238" s="582"/>
      <c r="W1238" s="583"/>
      <c r="X1238" s="142"/>
      <c r="Y1238" s="142"/>
      <c r="Z1238" s="112"/>
      <c r="AA1238" s="83"/>
      <c r="AB1238" s="83"/>
      <c r="AC1238" s="83" t="str">
        <f t="shared" si="29"/>
        <v/>
      </c>
      <c r="AD1238" s="83"/>
      <c r="AE1238" s="83"/>
      <c r="AF1238" s="83"/>
      <c r="AG1238" s="83"/>
      <c r="AH1238" s="83"/>
      <c r="AI1238" s="83"/>
      <c r="AJ1238" s="83"/>
      <c r="AK1238" s="83"/>
      <c r="AL1238" s="83"/>
      <c r="AM1238" s="83"/>
      <c r="AN1238" s="83"/>
      <c r="AO1238" s="83"/>
      <c r="AP1238" s="83"/>
      <c r="AQ1238" s="83"/>
      <c r="AR1238" s="83"/>
      <c r="AS1238" s="83"/>
      <c r="AT1238" s="83"/>
      <c r="AU1238" s="83"/>
      <c r="AV1238" s="83"/>
      <c r="AW1238" s="83"/>
      <c r="AX1238" s="83"/>
      <c r="AY1238" s="83"/>
      <c r="AZ1238" s="83"/>
      <c r="BA1238" s="83"/>
      <c r="BB1238" s="83"/>
      <c r="BC1238" s="83"/>
      <c r="BD1238" s="83"/>
      <c r="BE1238" s="83"/>
      <c r="BF1238" s="83"/>
      <c r="BG1238" s="83"/>
      <c r="BH1238" s="83"/>
      <c r="BI1238" s="83"/>
      <c r="BJ1238" s="83"/>
      <c r="BK1238" s="83"/>
      <c r="BL1238" s="83"/>
      <c r="BM1238" s="83"/>
      <c r="BN1238" s="83"/>
      <c r="BO1238" s="83"/>
      <c r="BP1238" s="83"/>
      <c r="BQ1238" s="83"/>
      <c r="BR1238" s="83"/>
      <c r="BS1238" s="83"/>
      <c r="BT1238" s="83"/>
      <c r="BU1238" s="83"/>
      <c r="BV1238" s="83"/>
      <c r="BW1238" s="83"/>
      <c r="BX1238" s="83"/>
      <c r="BY1238" s="83"/>
      <c r="BZ1238" s="83"/>
      <c r="CA1238" s="83"/>
      <c r="CB1238" s="83"/>
      <c r="CC1238" s="83"/>
      <c r="CD1238" s="83"/>
      <c r="CE1238" s="83"/>
      <c r="CF1238" s="83"/>
      <c r="CG1238" s="83"/>
      <c r="CH1238" s="83"/>
      <c r="CI1238" s="83"/>
      <c r="CJ1238" s="83"/>
      <c r="CK1238" s="83"/>
      <c r="CL1238" s="83"/>
      <c r="CM1238" s="83"/>
      <c r="CN1238" s="83"/>
      <c r="CO1238" s="83"/>
      <c r="CP1238" s="83"/>
      <c r="CQ1238" s="83"/>
      <c r="CR1238" s="83"/>
      <c r="CS1238" s="83"/>
      <c r="CT1238" s="83"/>
      <c r="CU1238" s="83"/>
      <c r="CV1238" s="83"/>
      <c r="CW1238" s="83"/>
      <c r="CX1238" s="83"/>
      <c r="CY1238" s="83"/>
      <c r="CZ1238" s="83"/>
      <c r="DA1238" s="83"/>
      <c r="DB1238" s="83"/>
      <c r="DC1238" s="83"/>
      <c r="DD1238" s="83"/>
      <c r="DE1238" s="83"/>
      <c r="DF1238" s="83"/>
      <c r="DG1238" s="83"/>
      <c r="DH1238" s="83"/>
      <c r="DI1238" s="83"/>
      <c r="DJ1238" s="83"/>
      <c r="DK1238" s="83"/>
      <c r="DL1238" s="83"/>
      <c r="DM1238" s="83"/>
      <c r="DN1238" s="83"/>
      <c r="DO1238" s="83"/>
      <c r="DP1238" s="83"/>
      <c r="DQ1238" s="83"/>
      <c r="DR1238" s="83"/>
      <c r="DS1238" s="83"/>
      <c r="DT1238" s="83"/>
      <c r="DU1238" s="83"/>
      <c r="DV1238" s="83"/>
      <c r="DW1238" s="83"/>
      <c r="DX1238" s="83"/>
      <c r="DY1238" s="83"/>
      <c r="DZ1238" s="83"/>
      <c r="EA1238" s="83"/>
      <c r="EB1238" s="83"/>
      <c r="EC1238" s="83"/>
      <c r="ED1238" s="83"/>
      <c r="EE1238" s="83"/>
      <c r="EF1238" s="83"/>
      <c r="EG1238" s="83"/>
      <c r="EH1238" s="83"/>
      <c r="EI1238" s="83"/>
      <c r="EJ1238" s="83"/>
      <c r="EK1238" s="83"/>
      <c r="EL1238" s="83"/>
      <c r="EM1238" s="83"/>
      <c r="EN1238" s="83"/>
      <c r="EO1238" s="83"/>
      <c r="EP1238" s="83"/>
      <c r="EQ1238" s="83"/>
      <c r="ER1238" s="83"/>
      <c r="ES1238" s="83"/>
      <c r="ET1238" s="83"/>
      <c r="EU1238" s="83"/>
      <c r="EV1238" s="83"/>
      <c r="EW1238" s="83"/>
      <c r="EX1238" s="83"/>
      <c r="EY1238" s="83"/>
      <c r="EZ1238" s="83"/>
      <c r="FA1238" s="83"/>
      <c r="FB1238" s="83"/>
      <c r="FC1238" s="83"/>
      <c r="FD1238" s="83"/>
      <c r="FE1238" s="83"/>
      <c r="FF1238" s="83"/>
      <c r="FG1238" s="83"/>
      <c r="FH1238" s="83"/>
      <c r="FI1238" s="83"/>
      <c r="FJ1238" s="83"/>
      <c r="FK1238" s="83"/>
      <c r="FL1238" s="83"/>
      <c r="FM1238" s="83"/>
      <c r="FN1238" s="83"/>
      <c r="FO1238" s="83"/>
      <c r="FP1238" s="83"/>
      <c r="FQ1238" s="83"/>
      <c r="FR1238" s="83"/>
      <c r="FS1238" s="83"/>
      <c r="FT1238" s="83"/>
      <c r="FU1238" s="83"/>
      <c r="FV1238" s="83"/>
      <c r="FW1238" s="83"/>
      <c r="FX1238" s="83"/>
      <c r="FY1238" s="83"/>
      <c r="FZ1238" s="83"/>
      <c r="GA1238" s="83"/>
      <c r="GB1238" s="83"/>
      <c r="GC1238" s="83"/>
      <c r="GD1238" s="83"/>
      <c r="GE1238" s="83"/>
      <c r="GF1238" s="83"/>
      <c r="GG1238" s="83"/>
      <c r="GH1238" s="83"/>
      <c r="GI1238" s="83"/>
      <c r="GJ1238" s="83"/>
      <c r="GK1238" s="83"/>
      <c r="GL1238" s="83"/>
      <c r="GM1238" s="83"/>
      <c r="GN1238" s="83"/>
      <c r="GO1238" s="83"/>
      <c r="GP1238" s="83"/>
      <c r="GQ1238" s="83"/>
      <c r="GR1238" s="83"/>
      <c r="GS1238" s="83"/>
      <c r="GT1238" s="83"/>
      <c r="GU1238" s="83"/>
      <c r="GV1238" s="83"/>
      <c r="GW1238" s="83"/>
      <c r="GX1238" s="83"/>
      <c r="GY1238" s="83"/>
      <c r="GZ1238" s="83"/>
      <c r="HA1238" s="83"/>
      <c r="HB1238" s="83"/>
      <c r="HC1238" s="83"/>
      <c r="HD1238" s="83"/>
      <c r="HE1238" s="83"/>
      <c r="HF1238" s="83"/>
      <c r="HG1238" s="83"/>
      <c r="HH1238" s="83"/>
      <c r="HI1238" s="83"/>
      <c r="HJ1238" s="83"/>
      <c r="HK1238" s="83"/>
      <c r="HL1238" s="83"/>
      <c r="HM1238" s="83"/>
      <c r="HN1238" s="83"/>
      <c r="HO1238" s="83"/>
      <c r="HP1238" s="83"/>
      <c r="HQ1238" s="83"/>
      <c r="HR1238" s="83"/>
      <c r="HS1238" s="83"/>
      <c r="HT1238" s="83"/>
      <c r="HU1238" s="83"/>
      <c r="HV1238" s="83"/>
      <c r="HW1238" s="83"/>
      <c r="HX1238" s="83"/>
      <c r="HY1238" s="83"/>
      <c r="HZ1238" s="83"/>
      <c r="IA1238" s="83"/>
      <c r="IB1238" s="83"/>
      <c r="IC1238" s="83"/>
      <c r="ID1238" s="83"/>
      <c r="IE1238" s="83"/>
      <c r="IF1238" s="83"/>
      <c r="IG1238" s="83"/>
      <c r="IH1238" s="83"/>
      <c r="II1238" s="83"/>
      <c r="IJ1238" s="83"/>
      <c r="IK1238" s="83"/>
      <c r="IL1238" s="83"/>
      <c r="IM1238" s="83"/>
      <c r="IN1238" s="83"/>
      <c r="IO1238" s="83"/>
      <c r="IP1238" s="83"/>
      <c r="IQ1238" s="83"/>
      <c r="IR1238" s="83"/>
      <c r="IS1238" s="83"/>
      <c r="IT1238" s="83"/>
      <c r="IU1238" s="83"/>
      <c r="IV1238" s="83"/>
      <c r="IW1238" s="83"/>
      <c r="IX1238" s="83"/>
      <c r="IY1238" s="83"/>
      <c r="IZ1238" s="83"/>
      <c r="JA1238" s="83"/>
      <c r="JB1238" s="83"/>
      <c r="JC1238" s="83"/>
      <c r="JD1238" s="83"/>
      <c r="JE1238" s="83"/>
    </row>
    <row r="1239" spans="1:265" s="8" customFormat="1" ht="15" customHeight="1" x14ac:dyDescent="0.2">
      <c r="A1239" s="130"/>
      <c r="B1239" s="205" t="s">
        <v>302</v>
      </c>
      <c r="C1239" s="132"/>
      <c r="D1239" s="326" t="s">
        <v>303</v>
      </c>
      <c r="E1239" s="133"/>
      <c r="F1239" s="1048"/>
      <c r="G1239" s="1049"/>
      <c r="H1239" s="326" t="s">
        <v>23</v>
      </c>
      <c r="I1239" s="326" t="s">
        <v>115</v>
      </c>
      <c r="J1239" s="326"/>
      <c r="K1239" s="372" t="s">
        <v>2106</v>
      </c>
      <c r="L1239" s="372"/>
      <c r="M1239" s="1118"/>
      <c r="N1239" s="1118"/>
      <c r="O1239" s="372"/>
      <c r="P1239" s="581"/>
      <c r="Q1239" s="582"/>
      <c r="R1239" s="582"/>
      <c r="S1239" s="582">
        <v>3</v>
      </c>
      <c r="T1239" s="582"/>
      <c r="U1239" s="582"/>
      <c r="V1239" s="582"/>
      <c r="W1239" s="583"/>
      <c r="X1239" s="142"/>
      <c r="Y1239" s="142"/>
      <c r="Z1239" s="112"/>
      <c r="AA1239" s="83"/>
      <c r="AB1239" s="83"/>
      <c r="AC1239" s="83" t="str">
        <f t="shared" si="29"/>
        <v/>
      </c>
      <c r="AD1239" s="83"/>
      <c r="AE1239" s="83"/>
      <c r="AF1239" s="83"/>
      <c r="AG1239" s="83"/>
      <c r="AH1239" s="83"/>
      <c r="AI1239" s="83"/>
      <c r="AJ1239" s="83"/>
      <c r="AK1239" s="83"/>
      <c r="AL1239" s="83"/>
      <c r="AM1239" s="83"/>
      <c r="AN1239" s="83"/>
      <c r="AO1239" s="83"/>
      <c r="AP1239" s="83"/>
      <c r="AQ1239" s="83"/>
      <c r="AR1239" s="83"/>
      <c r="AS1239" s="83"/>
      <c r="AT1239" s="83"/>
      <c r="AU1239" s="83"/>
      <c r="AV1239" s="83"/>
      <c r="AW1239" s="83"/>
      <c r="AX1239" s="83"/>
      <c r="AY1239" s="83"/>
      <c r="AZ1239" s="83"/>
      <c r="BA1239" s="83"/>
      <c r="BB1239" s="83"/>
      <c r="BC1239" s="83"/>
      <c r="BD1239" s="83"/>
      <c r="BE1239" s="83"/>
      <c r="BF1239" s="83"/>
      <c r="BG1239" s="83"/>
      <c r="BH1239" s="83"/>
      <c r="BI1239" s="83"/>
      <c r="BJ1239" s="83"/>
      <c r="BK1239" s="83"/>
      <c r="BL1239" s="83"/>
      <c r="BM1239" s="83"/>
      <c r="BN1239" s="83"/>
      <c r="BO1239" s="83"/>
      <c r="BP1239" s="83"/>
      <c r="BQ1239" s="83"/>
      <c r="BR1239" s="83"/>
      <c r="BS1239" s="83"/>
      <c r="BT1239" s="83"/>
      <c r="BU1239" s="83"/>
      <c r="BV1239" s="83"/>
      <c r="BW1239" s="83"/>
      <c r="BX1239" s="83"/>
      <c r="BY1239" s="83"/>
      <c r="BZ1239" s="83"/>
      <c r="CA1239" s="83"/>
      <c r="CB1239" s="83"/>
      <c r="CC1239" s="83"/>
      <c r="CD1239" s="83"/>
      <c r="CE1239" s="83"/>
      <c r="CF1239" s="83"/>
      <c r="CG1239" s="83"/>
      <c r="CH1239" s="83"/>
      <c r="CI1239" s="83"/>
      <c r="CJ1239" s="83"/>
      <c r="CK1239" s="83"/>
      <c r="CL1239" s="83"/>
      <c r="CM1239" s="83"/>
      <c r="CN1239" s="83"/>
      <c r="CO1239" s="83"/>
      <c r="CP1239" s="83"/>
      <c r="CQ1239" s="83"/>
      <c r="CR1239" s="83"/>
      <c r="CS1239" s="83"/>
      <c r="CT1239" s="83"/>
      <c r="CU1239" s="83"/>
      <c r="CV1239" s="83"/>
      <c r="CW1239" s="83"/>
      <c r="CX1239" s="83"/>
      <c r="CY1239" s="83"/>
      <c r="CZ1239" s="83"/>
      <c r="DA1239" s="83"/>
      <c r="DB1239" s="83"/>
      <c r="DC1239" s="83"/>
      <c r="DD1239" s="83"/>
      <c r="DE1239" s="83"/>
      <c r="DF1239" s="83"/>
      <c r="DG1239" s="83"/>
      <c r="DH1239" s="83"/>
      <c r="DI1239" s="83"/>
      <c r="DJ1239" s="83"/>
      <c r="DK1239" s="83"/>
      <c r="DL1239" s="83"/>
      <c r="DM1239" s="83"/>
      <c r="DN1239" s="83"/>
      <c r="DO1239" s="83"/>
      <c r="DP1239" s="83"/>
      <c r="DQ1239" s="83"/>
      <c r="DR1239" s="83"/>
      <c r="DS1239" s="83"/>
      <c r="DT1239" s="83"/>
      <c r="DU1239" s="83"/>
      <c r="DV1239" s="83"/>
      <c r="DW1239" s="83"/>
      <c r="DX1239" s="83"/>
      <c r="DY1239" s="83"/>
      <c r="DZ1239" s="83"/>
      <c r="EA1239" s="83"/>
      <c r="EB1239" s="83"/>
      <c r="EC1239" s="83"/>
      <c r="ED1239" s="83"/>
      <c r="EE1239" s="83"/>
      <c r="EF1239" s="83"/>
      <c r="EG1239" s="83"/>
      <c r="EH1239" s="83"/>
      <c r="EI1239" s="83"/>
      <c r="EJ1239" s="83"/>
      <c r="EK1239" s="83"/>
      <c r="EL1239" s="83"/>
      <c r="EM1239" s="83"/>
      <c r="EN1239" s="83"/>
      <c r="EO1239" s="83"/>
      <c r="EP1239" s="83"/>
      <c r="EQ1239" s="83"/>
      <c r="ER1239" s="83"/>
      <c r="ES1239" s="83"/>
      <c r="ET1239" s="83"/>
      <c r="EU1239" s="83"/>
      <c r="EV1239" s="83"/>
      <c r="EW1239" s="83"/>
      <c r="EX1239" s="83"/>
      <c r="EY1239" s="83"/>
      <c r="EZ1239" s="83"/>
      <c r="FA1239" s="83"/>
      <c r="FB1239" s="83"/>
      <c r="FC1239" s="83"/>
      <c r="FD1239" s="83"/>
      <c r="FE1239" s="83"/>
      <c r="FF1239" s="83"/>
      <c r="FG1239" s="83"/>
      <c r="FH1239" s="83"/>
      <c r="FI1239" s="83"/>
      <c r="FJ1239" s="83"/>
      <c r="FK1239" s="83"/>
      <c r="FL1239" s="83"/>
      <c r="FM1239" s="83"/>
      <c r="FN1239" s="83"/>
      <c r="FO1239" s="83"/>
      <c r="FP1239" s="83"/>
      <c r="FQ1239" s="83"/>
      <c r="FR1239" s="83"/>
      <c r="FS1239" s="83"/>
      <c r="FT1239" s="83"/>
      <c r="FU1239" s="83"/>
      <c r="FV1239" s="83"/>
      <c r="FW1239" s="83"/>
      <c r="FX1239" s="83"/>
      <c r="FY1239" s="83"/>
      <c r="FZ1239" s="83"/>
      <c r="GA1239" s="83"/>
      <c r="GB1239" s="83"/>
      <c r="GC1239" s="83"/>
      <c r="GD1239" s="83"/>
      <c r="GE1239" s="83"/>
      <c r="GF1239" s="83"/>
      <c r="GG1239" s="83"/>
      <c r="GH1239" s="83"/>
      <c r="GI1239" s="83"/>
      <c r="GJ1239" s="83"/>
      <c r="GK1239" s="83"/>
      <c r="GL1239" s="83"/>
      <c r="GM1239" s="83"/>
      <c r="GN1239" s="83"/>
      <c r="GO1239" s="83"/>
      <c r="GP1239" s="83"/>
      <c r="GQ1239" s="83"/>
      <c r="GR1239" s="83"/>
      <c r="GS1239" s="83"/>
      <c r="GT1239" s="83"/>
      <c r="GU1239" s="83"/>
      <c r="GV1239" s="83"/>
      <c r="GW1239" s="83"/>
      <c r="GX1239" s="83"/>
      <c r="GY1239" s="83"/>
      <c r="GZ1239" s="83"/>
      <c r="HA1239" s="83"/>
      <c r="HB1239" s="83"/>
      <c r="HC1239" s="83"/>
      <c r="HD1239" s="83"/>
      <c r="HE1239" s="83"/>
      <c r="HF1239" s="83"/>
      <c r="HG1239" s="83"/>
      <c r="HH1239" s="83"/>
      <c r="HI1239" s="83"/>
      <c r="HJ1239" s="83"/>
      <c r="HK1239" s="83"/>
      <c r="HL1239" s="83"/>
      <c r="HM1239" s="83"/>
      <c r="HN1239" s="83"/>
      <c r="HO1239" s="83"/>
      <c r="HP1239" s="83"/>
      <c r="HQ1239" s="83"/>
      <c r="HR1239" s="83"/>
      <c r="HS1239" s="83"/>
      <c r="HT1239" s="83"/>
      <c r="HU1239" s="83"/>
      <c r="HV1239" s="83"/>
      <c r="HW1239" s="83"/>
      <c r="HX1239" s="83"/>
      <c r="HY1239" s="83"/>
      <c r="HZ1239" s="83"/>
      <c r="IA1239" s="83"/>
      <c r="IB1239" s="83"/>
      <c r="IC1239" s="83"/>
      <c r="ID1239" s="83"/>
      <c r="IE1239" s="83"/>
      <c r="IF1239" s="83"/>
      <c r="IG1239" s="83"/>
      <c r="IH1239" s="83"/>
      <c r="II1239" s="83"/>
      <c r="IJ1239" s="83"/>
      <c r="IK1239" s="83"/>
      <c r="IL1239" s="83"/>
      <c r="IM1239" s="83"/>
      <c r="IN1239" s="83"/>
      <c r="IO1239" s="83"/>
      <c r="IP1239" s="83"/>
      <c r="IQ1239" s="83"/>
      <c r="IR1239" s="83"/>
      <c r="IS1239" s="83"/>
      <c r="IT1239" s="83"/>
      <c r="IU1239" s="83"/>
      <c r="IV1239" s="83"/>
      <c r="IW1239" s="83"/>
      <c r="IX1239" s="83"/>
      <c r="IY1239" s="83"/>
      <c r="IZ1239" s="83"/>
      <c r="JA1239" s="83"/>
      <c r="JB1239" s="83"/>
      <c r="JC1239" s="83"/>
      <c r="JD1239" s="83"/>
      <c r="JE1239" s="83"/>
    </row>
    <row r="1240" spans="1:265" s="8" customFormat="1" ht="15" customHeight="1" x14ac:dyDescent="0.2">
      <c r="A1240" s="130"/>
      <c r="B1240" s="205" t="s">
        <v>302</v>
      </c>
      <c r="C1240" s="132"/>
      <c r="D1240" s="326" t="s">
        <v>303</v>
      </c>
      <c r="E1240" s="133"/>
      <c r="F1240" s="1048"/>
      <c r="G1240" s="1049"/>
      <c r="H1240" s="326" t="s">
        <v>23</v>
      </c>
      <c r="I1240" s="326" t="s">
        <v>115</v>
      </c>
      <c r="J1240" s="326"/>
      <c r="K1240" s="372" t="s">
        <v>1391</v>
      </c>
      <c r="L1240" s="372"/>
      <c r="M1240" s="1118"/>
      <c r="N1240" s="1118"/>
      <c r="O1240" s="372"/>
      <c r="P1240" s="581"/>
      <c r="Q1240" s="582"/>
      <c r="R1240" s="582"/>
      <c r="S1240" s="582"/>
      <c r="T1240" s="582"/>
      <c r="U1240" s="582"/>
      <c r="V1240" s="582"/>
      <c r="W1240" s="583">
        <v>3</v>
      </c>
      <c r="X1240" s="142"/>
      <c r="Y1240" s="142"/>
      <c r="Z1240" s="112"/>
      <c r="AA1240" s="83"/>
      <c r="AB1240" s="83"/>
      <c r="AC1240" s="83" t="str">
        <f t="shared" si="29"/>
        <v/>
      </c>
      <c r="AD1240" s="83"/>
      <c r="AE1240" s="83"/>
      <c r="AF1240" s="83"/>
      <c r="AG1240" s="83"/>
      <c r="AH1240" s="83"/>
      <c r="AI1240" s="83"/>
      <c r="AJ1240" s="83"/>
      <c r="AK1240" s="83"/>
      <c r="AL1240" s="83"/>
      <c r="AM1240" s="83"/>
      <c r="AN1240" s="83"/>
      <c r="AO1240" s="83"/>
      <c r="AP1240" s="83"/>
      <c r="AQ1240" s="83"/>
      <c r="AR1240" s="83"/>
      <c r="AS1240" s="83"/>
      <c r="AT1240" s="83"/>
      <c r="AU1240" s="83"/>
      <c r="AV1240" s="83"/>
      <c r="AW1240" s="83"/>
      <c r="AX1240" s="83"/>
      <c r="AY1240" s="83"/>
      <c r="AZ1240" s="83"/>
      <c r="BA1240" s="83"/>
      <c r="BB1240" s="83"/>
      <c r="BC1240" s="83"/>
      <c r="BD1240" s="83"/>
      <c r="BE1240" s="83"/>
      <c r="BF1240" s="83"/>
      <c r="BG1240" s="83"/>
      <c r="BH1240" s="83"/>
      <c r="BI1240" s="83"/>
      <c r="BJ1240" s="83"/>
      <c r="BK1240" s="83"/>
      <c r="BL1240" s="83"/>
      <c r="BM1240" s="83"/>
      <c r="BN1240" s="83"/>
      <c r="BO1240" s="83"/>
      <c r="BP1240" s="83"/>
      <c r="BQ1240" s="83"/>
      <c r="BR1240" s="83"/>
      <c r="BS1240" s="83"/>
      <c r="BT1240" s="83"/>
      <c r="BU1240" s="83"/>
      <c r="BV1240" s="83"/>
      <c r="BW1240" s="83"/>
      <c r="BX1240" s="83"/>
      <c r="BY1240" s="83"/>
      <c r="BZ1240" s="83"/>
      <c r="CA1240" s="83"/>
      <c r="CB1240" s="83"/>
      <c r="CC1240" s="83"/>
      <c r="CD1240" s="83"/>
      <c r="CE1240" s="83"/>
      <c r="CF1240" s="83"/>
      <c r="CG1240" s="83"/>
      <c r="CH1240" s="83"/>
      <c r="CI1240" s="83"/>
      <c r="CJ1240" s="83"/>
      <c r="CK1240" s="83"/>
      <c r="CL1240" s="83"/>
      <c r="CM1240" s="83"/>
      <c r="CN1240" s="83"/>
      <c r="CO1240" s="83"/>
      <c r="CP1240" s="83"/>
      <c r="CQ1240" s="83"/>
      <c r="CR1240" s="83"/>
      <c r="CS1240" s="83"/>
      <c r="CT1240" s="83"/>
      <c r="CU1240" s="83"/>
      <c r="CV1240" s="83"/>
      <c r="CW1240" s="83"/>
      <c r="CX1240" s="83"/>
      <c r="CY1240" s="83"/>
      <c r="CZ1240" s="83"/>
      <c r="DA1240" s="83"/>
      <c r="DB1240" s="83"/>
      <c r="DC1240" s="83"/>
      <c r="DD1240" s="83"/>
      <c r="DE1240" s="83"/>
      <c r="DF1240" s="83"/>
      <c r="DG1240" s="83"/>
      <c r="DH1240" s="83"/>
      <c r="DI1240" s="83"/>
      <c r="DJ1240" s="83"/>
      <c r="DK1240" s="83"/>
      <c r="DL1240" s="83"/>
      <c r="DM1240" s="83"/>
      <c r="DN1240" s="83"/>
      <c r="DO1240" s="83"/>
      <c r="DP1240" s="83"/>
      <c r="DQ1240" s="83"/>
      <c r="DR1240" s="83"/>
      <c r="DS1240" s="83"/>
      <c r="DT1240" s="83"/>
      <c r="DU1240" s="83"/>
      <c r="DV1240" s="83"/>
      <c r="DW1240" s="83"/>
      <c r="DX1240" s="83"/>
      <c r="DY1240" s="83"/>
      <c r="DZ1240" s="83"/>
      <c r="EA1240" s="83"/>
      <c r="EB1240" s="83"/>
      <c r="EC1240" s="83"/>
      <c r="ED1240" s="83"/>
      <c r="EE1240" s="83"/>
      <c r="EF1240" s="83"/>
      <c r="EG1240" s="83"/>
      <c r="EH1240" s="83"/>
      <c r="EI1240" s="83"/>
      <c r="EJ1240" s="83"/>
      <c r="EK1240" s="83"/>
      <c r="EL1240" s="83"/>
      <c r="EM1240" s="83"/>
      <c r="EN1240" s="83"/>
      <c r="EO1240" s="83"/>
      <c r="EP1240" s="83"/>
      <c r="EQ1240" s="83"/>
      <c r="ER1240" s="83"/>
      <c r="ES1240" s="83"/>
      <c r="ET1240" s="83"/>
      <c r="EU1240" s="83"/>
      <c r="EV1240" s="83"/>
      <c r="EW1240" s="83"/>
      <c r="EX1240" s="83"/>
      <c r="EY1240" s="83"/>
      <c r="EZ1240" s="83"/>
      <c r="FA1240" s="83"/>
      <c r="FB1240" s="83"/>
      <c r="FC1240" s="83"/>
      <c r="FD1240" s="83"/>
      <c r="FE1240" s="83"/>
      <c r="FF1240" s="83"/>
      <c r="FG1240" s="83"/>
      <c r="FH1240" s="83"/>
      <c r="FI1240" s="83"/>
      <c r="FJ1240" s="83"/>
      <c r="FK1240" s="83"/>
      <c r="FL1240" s="83"/>
      <c r="FM1240" s="83"/>
      <c r="FN1240" s="83"/>
      <c r="FO1240" s="83"/>
      <c r="FP1240" s="83"/>
      <c r="FQ1240" s="83"/>
      <c r="FR1240" s="83"/>
      <c r="FS1240" s="83"/>
      <c r="FT1240" s="83"/>
      <c r="FU1240" s="83"/>
      <c r="FV1240" s="83"/>
      <c r="FW1240" s="83"/>
      <c r="FX1240" s="83"/>
      <c r="FY1240" s="83"/>
      <c r="FZ1240" s="83"/>
      <c r="GA1240" s="83"/>
      <c r="GB1240" s="83"/>
      <c r="GC1240" s="83"/>
      <c r="GD1240" s="83"/>
      <c r="GE1240" s="83"/>
      <c r="GF1240" s="83"/>
      <c r="GG1240" s="83"/>
      <c r="GH1240" s="83"/>
      <c r="GI1240" s="83"/>
      <c r="GJ1240" s="83"/>
      <c r="GK1240" s="83"/>
      <c r="GL1240" s="83"/>
      <c r="GM1240" s="83"/>
      <c r="GN1240" s="83"/>
      <c r="GO1240" s="83"/>
      <c r="GP1240" s="83"/>
      <c r="GQ1240" s="83"/>
      <c r="GR1240" s="83"/>
      <c r="GS1240" s="83"/>
      <c r="GT1240" s="83"/>
      <c r="GU1240" s="83"/>
      <c r="GV1240" s="83"/>
      <c r="GW1240" s="83"/>
      <c r="GX1240" s="83"/>
      <c r="GY1240" s="83"/>
      <c r="GZ1240" s="83"/>
      <c r="HA1240" s="83"/>
      <c r="HB1240" s="83"/>
      <c r="HC1240" s="83"/>
      <c r="HD1240" s="83"/>
      <c r="HE1240" s="83"/>
      <c r="HF1240" s="83"/>
      <c r="HG1240" s="83"/>
      <c r="HH1240" s="83"/>
      <c r="HI1240" s="83"/>
      <c r="HJ1240" s="83"/>
      <c r="HK1240" s="83"/>
      <c r="HL1240" s="83"/>
      <c r="HM1240" s="83"/>
      <c r="HN1240" s="83"/>
      <c r="HO1240" s="83"/>
      <c r="HP1240" s="83"/>
      <c r="HQ1240" s="83"/>
      <c r="HR1240" s="83"/>
      <c r="HS1240" s="83"/>
      <c r="HT1240" s="83"/>
      <c r="HU1240" s="83"/>
      <c r="HV1240" s="83"/>
      <c r="HW1240" s="83"/>
      <c r="HX1240" s="83"/>
      <c r="HY1240" s="83"/>
      <c r="HZ1240" s="83"/>
      <c r="IA1240" s="83"/>
      <c r="IB1240" s="83"/>
      <c r="IC1240" s="83"/>
      <c r="ID1240" s="83"/>
      <c r="IE1240" s="83"/>
      <c r="IF1240" s="83"/>
      <c r="IG1240" s="83"/>
      <c r="IH1240" s="83"/>
      <c r="II1240" s="83"/>
      <c r="IJ1240" s="83"/>
      <c r="IK1240" s="83"/>
      <c r="IL1240" s="83"/>
      <c r="IM1240" s="83"/>
      <c r="IN1240" s="83"/>
      <c r="IO1240" s="83"/>
      <c r="IP1240" s="83"/>
      <c r="IQ1240" s="83"/>
      <c r="IR1240" s="83"/>
      <c r="IS1240" s="83"/>
      <c r="IT1240" s="83"/>
      <c r="IU1240" s="83"/>
      <c r="IV1240" s="83"/>
      <c r="IW1240" s="83"/>
      <c r="IX1240" s="83"/>
      <c r="IY1240" s="83"/>
      <c r="IZ1240" s="83"/>
      <c r="JA1240" s="83"/>
      <c r="JB1240" s="83"/>
      <c r="JC1240" s="83"/>
      <c r="JD1240" s="83"/>
      <c r="JE1240" s="83"/>
    </row>
    <row r="1241" spans="1:265" s="8" customFormat="1" ht="15" customHeight="1" x14ac:dyDescent="0.2">
      <c r="A1241" s="130"/>
      <c r="B1241" s="205" t="s">
        <v>302</v>
      </c>
      <c r="C1241" s="132"/>
      <c r="D1241" s="326" t="s">
        <v>303</v>
      </c>
      <c r="E1241" s="133"/>
      <c r="F1241" s="1048"/>
      <c r="G1241" s="1049"/>
      <c r="H1241" s="326" t="s">
        <v>23</v>
      </c>
      <c r="I1241" s="326" t="s">
        <v>115</v>
      </c>
      <c r="J1241" s="326"/>
      <c r="K1241" s="372" t="s">
        <v>2227</v>
      </c>
      <c r="L1241" s="372"/>
      <c r="M1241" s="1118"/>
      <c r="N1241" s="1118"/>
      <c r="O1241" s="372"/>
      <c r="P1241" s="581"/>
      <c r="Q1241" s="582"/>
      <c r="R1241" s="582"/>
      <c r="S1241" s="582"/>
      <c r="T1241" s="582">
        <v>5</v>
      </c>
      <c r="U1241" s="582"/>
      <c r="V1241" s="582"/>
      <c r="W1241" s="583"/>
      <c r="X1241" s="142"/>
      <c r="Y1241" s="142"/>
      <c r="Z1241" s="112"/>
      <c r="AA1241" s="83"/>
      <c r="AB1241" s="83"/>
      <c r="AC1241" s="83" t="str">
        <f t="shared" si="29"/>
        <v/>
      </c>
      <c r="AD1241" s="83"/>
      <c r="AE1241" s="83"/>
      <c r="AF1241" s="83"/>
      <c r="AG1241" s="83"/>
      <c r="AH1241" s="83"/>
      <c r="AI1241" s="83"/>
      <c r="AJ1241" s="83"/>
      <c r="AK1241" s="83"/>
      <c r="AL1241" s="83"/>
      <c r="AM1241" s="83"/>
      <c r="AN1241" s="83"/>
      <c r="AO1241" s="83"/>
      <c r="AP1241" s="83"/>
      <c r="AQ1241" s="83"/>
      <c r="AR1241" s="83"/>
      <c r="AS1241" s="83"/>
      <c r="AT1241" s="83"/>
      <c r="AU1241" s="83"/>
      <c r="AV1241" s="83"/>
      <c r="AW1241" s="83"/>
      <c r="AX1241" s="83"/>
      <c r="AY1241" s="83"/>
      <c r="AZ1241" s="83"/>
      <c r="BA1241" s="83"/>
      <c r="BB1241" s="83"/>
      <c r="BC1241" s="83"/>
      <c r="BD1241" s="83"/>
      <c r="BE1241" s="83"/>
      <c r="BF1241" s="83"/>
      <c r="BG1241" s="83"/>
      <c r="BH1241" s="83"/>
      <c r="BI1241" s="83"/>
      <c r="BJ1241" s="83"/>
      <c r="BK1241" s="83"/>
      <c r="BL1241" s="83"/>
      <c r="BM1241" s="83"/>
      <c r="BN1241" s="83"/>
      <c r="BO1241" s="83"/>
      <c r="BP1241" s="83"/>
      <c r="BQ1241" s="83"/>
      <c r="BR1241" s="83"/>
      <c r="BS1241" s="83"/>
      <c r="BT1241" s="83"/>
      <c r="BU1241" s="83"/>
      <c r="BV1241" s="83"/>
      <c r="BW1241" s="83"/>
      <c r="BX1241" s="83"/>
      <c r="BY1241" s="83"/>
      <c r="BZ1241" s="83"/>
      <c r="CA1241" s="83"/>
      <c r="CB1241" s="83"/>
      <c r="CC1241" s="83"/>
      <c r="CD1241" s="83"/>
      <c r="CE1241" s="83"/>
      <c r="CF1241" s="83"/>
      <c r="CG1241" s="83"/>
      <c r="CH1241" s="83"/>
      <c r="CI1241" s="83"/>
      <c r="CJ1241" s="83"/>
      <c r="CK1241" s="83"/>
      <c r="CL1241" s="83"/>
      <c r="CM1241" s="83"/>
      <c r="CN1241" s="83"/>
      <c r="CO1241" s="83"/>
      <c r="CP1241" s="83"/>
      <c r="CQ1241" s="83"/>
      <c r="CR1241" s="83"/>
      <c r="CS1241" s="83"/>
      <c r="CT1241" s="83"/>
      <c r="CU1241" s="83"/>
      <c r="CV1241" s="83"/>
      <c r="CW1241" s="83"/>
      <c r="CX1241" s="83"/>
      <c r="CY1241" s="83"/>
      <c r="CZ1241" s="83"/>
      <c r="DA1241" s="83"/>
      <c r="DB1241" s="83"/>
      <c r="DC1241" s="83"/>
      <c r="DD1241" s="83"/>
      <c r="DE1241" s="83"/>
      <c r="DF1241" s="83"/>
      <c r="DG1241" s="83"/>
      <c r="DH1241" s="83"/>
      <c r="DI1241" s="83"/>
      <c r="DJ1241" s="83"/>
      <c r="DK1241" s="83"/>
      <c r="DL1241" s="83"/>
      <c r="DM1241" s="83"/>
      <c r="DN1241" s="83"/>
      <c r="DO1241" s="83"/>
      <c r="DP1241" s="83"/>
      <c r="DQ1241" s="83"/>
      <c r="DR1241" s="83"/>
      <c r="DS1241" s="83"/>
      <c r="DT1241" s="83"/>
      <c r="DU1241" s="83"/>
      <c r="DV1241" s="83"/>
      <c r="DW1241" s="83"/>
      <c r="DX1241" s="83"/>
      <c r="DY1241" s="83"/>
      <c r="DZ1241" s="83"/>
      <c r="EA1241" s="83"/>
      <c r="EB1241" s="83"/>
      <c r="EC1241" s="83"/>
      <c r="ED1241" s="83"/>
      <c r="EE1241" s="83"/>
      <c r="EF1241" s="83"/>
      <c r="EG1241" s="83"/>
      <c r="EH1241" s="83"/>
      <c r="EI1241" s="83"/>
      <c r="EJ1241" s="83"/>
      <c r="EK1241" s="83"/>
      <c r="EL1241" s="83"/>
      <c r="EM1241" s="83"/>
      <c r="EN1241" s="83"/>
      <c r="EO1241" s="83"/>
      <c r="EP1241" s="83"/>
      <c r="EQ1241" s="83"/>
      <c r="ER1241" s="83"/>
      <c r="ES1241" s="83"/>
      <c r="ET1241" s="83"/>
      <c r="EU1241" s="83"/>
      <c r="EV1241" s="83"/>
      <c r="EW1241" s="83"/>
      <c r="EX1241" s="83"/>
      <c r="EY1241" s="83"/>
      <c r="EZ1241" s="83"/>
      <c r="FA1241" s="83"/>
      <c r="FB1241" s="83"/>
      <c r="FC1241" s="83"/>
      <c r="FD1241" s="83"/>
      <c r="FE1241" s="83"/>
      <c r="FF1241" s="83"/>
      <c r="FG1241" s="83"/>
      <c r="FH1241" s="83"/>
      <c r="FI1241" s="83"/>
      <c r="FJ1241" s="83"/>
      <c r="FK1241" s="83"/>
      <c r="FL1241" s="83"/>
      <c r="FM1241" s="83"/>
      <c r="FN1241" s="83"/>
      <c r="FO1241" s="83"/>
      <c r="FP1241" s="83"/>
      <c r="FQ1241" s="83"/>
      <c r="FR1241" s="83"/>
      <c r="FS1241" s="83"/>
      <c r="FT1241" s="83"/>
      <c r="FU1241" s="83"/>
      <c r="FV1241" s="83"/>
      <c r="FW1241" s="83"/>
      <c r="FX1241" s="83"/>
      <c r="FY1241" s="83"/>
      <c r="FZ1241" s="83"/>
      <c r="GA1241" s="83"/>
      <c r="GB1241" s="83"/>
      <c r="GC1241" s="83"/>
      <c r="GD1241" s="83"/>
      <c r="GE1241" s="83"/>
      <c r="GF1241" s="83"/>
      <c r="GG1241" s="83"/>
      <c r="GH1241" s="83"/>
      <c r="GI1241" s="83"/>
      <c r="GJ1241" s="83"/>
      <c r="GK1241" s="83"/>
      <c r="GL1241" s="83"/>
      <c r="GM1241" s="83"/>
      <c r="GN1241" s="83"/>
      <c r="GO1241" s="83"/>
      <c r="GP1241" s="83"/>
      <c r="GQ1241" s="83"/>
      <c r="GR1241" s="83"/>
      <c r="GS1241" s="83"/>
      <c r="GT1241" s="83"/>
      <c r="GU1241" s="83"/>
      <c r="GV1241" s="83"/>
      <c r="GW1241" s="83"/>
      <c r="GX1241" s="83"/>
      <c r="GY1241" s="83"/>
      <c r="GZ1241" s="83"/>
      <c r="HA1241" s="83"/>
      <c r="HB1241" s="83"/>
      <c r="HC1241" s="83"/>
      <c r="HD1241" s="83"/>
      <c r="HE1241" s="83"/>
      <c r="HF1241" s="83"/>
      <c r="HG1241" s="83"/>
      <c r="HH1241" s="83"/>
      <c r="HI1241" s="83"/>
      <c r="HJ1241" s="83"/>
      <c r="HK1241" s="83"/>
      <c r="HL1241" s="83"/>
      <c r="HM1241" s="83"/>
      <c r="HN1241" s="83"/>
      <c r="HO1241" s="83"/>
      <c r="HP1241" s="83"/>
      <c r="HQ1241" s="83"/>
      <c r="HR1241" s="83"/>
      <c r="HS1241" s="83"/>
      <c r="HT1241" s="83"/>
      <c r="HU1241" s="83"/>
      <c r="HV1241" s="83"/>
      <c r="HW1241" s="83"/>
      <c r="HX1241" s="83"/>
      <c r="HY1241" s="83"/>
      <c r="HZ1241" s="83"/>
      <c r="IA1241" s="83"/>
      <c r="IB1241" s="83"/>
      <c r="IC1241" s="83"/>
      <c r="ID1241" s="83"/>
      <c r="IE1241" s="83"/>
      <c r="IF1241" s="83"/>
      <c r="IG1241" s="83"/>
      <c r="IH1241" s="83"/>
      <c r="II1241" s="83"/>
      <c r="IJ1241" s="83"/>
      <c r="IK1241" s="83"/>
      <c r="IL1241" s="83"/>
      <c r="IM1241" s="83"/>
      <c r="IN1241" s="83"/>
      <c r="IO1241" s="83"/>
      <c r="IP1241" s="83"/>
      <c r="IQ1241" s="83"/>
      <c r="IR1241" s="83"/>
      <c r="IS1241" s="83"/>
      <c r="IT1241" s="83"/>
      <c r="IU1241" s="83"/>
      <c r="IV1241" s="83"/>
      <c r="IW1241" s="83"/>
      <c r="IX1241" s="83"/>
      <c r="IY1241" s="83"/>
      <c r="IZ1241" s="83"/>
      <c r="JA1241" s="83"/>
      <c r="JB1241" s="83"/>
      <c r="JC1241" s="83"/>
      <c r="JD1241" s="83"/>
      <c r="JE1241" s="83"/>
    </row>
    <row r="1242" spans="1:265" s="8" customFormat="1" ht="15" customHeight="1" thickBot="1" x14ac:dyDescent="0.25">
      <c r="A1242" s="161"/>
      <c r="B1242" s="208" t="s">
        <v>302</v>
      </c>
      <c r="C1242" s="257"/>
      <c r="D1242" s="347" t="s">
        <v>303</v>
      </c>
      <c r="E1242" s="210"/>
      <c r="F1242" s="1050"/>
      <c r="G1242" s="1051"/>
      <c r="H1242" s="347" t="s">
        <v>23</v>
      </c>
      <c r="I1242" s="347" t="s">
        <v>99</v>
      </c>
      <c r="J1242" s="347"/>
      <c r="K1242" s="374" t="s">
        <v>2062</v>
      </c>
      <c r="L1242" s="374"/>
      <c r="M1242" s="1164"/>
      <c r="N1242" s="1164"/>
      <c r="O1242" s="374"/>
      <c r="P1242" s="613"/>
      <c r="Q1242" s="584"/>
      <c r="R1242" s="584"/>
      <c r="S1242" s="584"/>
      <c r="T1242" s="584"/>
      <c r="U1242" s="584"/>
      <c r="V1242" s="584"/>
      <c r="W1242" s="585">
        <v>8</v>
      </c>
      <c r="X1242" s="199">
        <f>SUM(P1233:W1242)</f>
        <v>40</v>
      </c>
      <c r="Y1242" s="199">
        <f>X1242</f>
        <v>40</v>
      </c>
      <c r="Z1242" s="112"/>
      <c r="AA1242" s="83"/>
      <c r="AB1242" s="83"/>
      <c r="AC1242" s="83" t="str">
        <f t="shared" si="29"/>
        <v/>
      </c>
      <c r="AD1242" s="83"/>
      <c r="AE1242" s="83"/>
      <c r="AF1242" s="83"/>
      <c r="AG1242" s="83"/>
      <c r="AH1242" s="83"/>
      <c r="AI1242" s="83"/>
      <c r="AJ1242" s="83"/>
      <c r="AK1242" s="83"/>
      <c r="AL1242" s="83"/>
      <c r="AM1242" s="83"/>
      <c r="AN1242" s="83"/>
      <c r="AO1242" s="83"/>
      <c r="AP1242" s="83"/>
      <c r="AQ1242" s="83"/>
      <c r="AR1242" s="83"/>
      <c r="AS1242" s="83"/>
      <c r="AT1242" s="83"/>
      <c r="AU1242" s="83"/>
      <c r="AV1242" s="83"/>
      <c r="AW1242" s="83"/>
      <c r="AX1242" s="83"/>
      <c r="AY1242" s="83"/>
      <c r="AZ1242" s="83"/>
      <c r="BA1242" s="83"/>
      <c r="BB1242" s="83"/>
      <c r="BC1242" s="83"/>
      <c r="BD1242" s="83"/>
      <c r="BE1242" s="83"/>
      <c r="BF1242" s="83"/>
      <c r="BG1242" s="83"/>
      <c r="BH1242" s="83"/>
      <c r="BI1242" s="83"/>
      <c r="BJ1242" s="83"/>
      <c r="BK1242" s="83"/>
      <c r="BL1242" s="83"/>
      <c r="BM1242" s="83"/>
      <c r="BN1242" s="83"/>
      <c r="BO1242" s="83"/>
      <c r="BP1242" s="83"/>
      <c r="BQ1242" s="83"/>
      <c r="BR1242" s="83"/>
      <c r="BS1242" s="83"/>
      <c r="BT1242" s="83"/>
      <c r="BU1242" s="83"/>
      <c r="BV1242" s="83"/>
      <c r="BW1242" s="83"/>
      <c r="BX1242" s="83"/>
      <c r="BY1242" s="83"/>
      <c r="BZ1242" s="83"/>
      <c r="CA1242" s="83"/>
      <c r="CB1242" s="83"/>
      <c r="CC1242" s="83"/>
      <c r="CD1242" s="83"/>
      <c r="CE1242" s="83"/>
      <c r="CF1242" s="83"/>
      <c r="CG1242" s="83"/>
      <c r="CH1242" s="83"/>
      <c r="CI1242" s="83"/>
      <c r="CJ1242" s="83"/>
      <c r="CK1242" s="83"/>
      <c r="CL1242" s="83"/>
      <c r="CM1242" s="83"/>
      <c r="CN1242" s="83"/>
      <c r="CO1242" s="83"/>
      <c r="CP1242" s="83"/>
      <c r="CQ1242" s="83"/>
      <c r="CR1242" s="83"/>
      <c r="CS1242" s="83"/>
      <c r="CT1242" s="83"/>
      <c r="CU1242" s="83"/>
      <c r="CV1242" s="83"/>
      <c r="CW1242" s="83"/>
      <c r="CX1242" s="83"/>
      <c r="CY1242" s="83"/>
      <c r="CZ1242" s="83"/>
      <c r="DA1242" s="83"/>
      <c r="DB1242" s="83"/>
      <c r="DC1242" s="83"/>
      <c r="DD1242" s="83"/>
      <c r="DE1242" s="83"/>
      <c r="DF1242" s="83"/>
      <c r="DG1242" s="83"/>
      <c r="DH1242" s="83"/>
      <c r="DI1242" s="83"/>
      <c r="DJ1242" s="83"/>
      <c r="DK1242" s="83"/>
      <c r="DL1242" s="83"/>
      <c r="DM1242" s="83"/>
      <c r="DN1242" s="83"/>
      <c r="DO1242" s="83"/>
      <c r="DP1242" s="83"/>
      <c r="DQ1242" s="83"/>
      <c r="DR1242" s="83"/>
      <c r="DS1242" s="83"/>
      <c r="DT1242" s="83"/>
      <c r="DU1242" s="83"/>
      <c r="DV1242" s="83"/>
      <c r="DW1242" s="83"/>
      <c r="DX1242" s="83"/>
      <c r="DY1242" s="83"/>
      <c r="DZ1242" s="83"/>
      <c r="EA1242" s="83"/>
      <c r="EB1242" s="83"/>
      <c r="EC1242" s="83"/>
      <c r="ED1242" s="83"/>
      <c r="EE1242" s="83"/>
      <c r="EF1242" s="83"/>
      <c r="EG1242" s="83"/>
      <c r="EH1242" s="83"/>
      <c r="EI1242" s="83"/>
      <c r="EJ1242" s="83"/>
      <c r="EK1242" s="83"/>
      <c r="EL1242" s="83"/>
      <c r="EM1242" s="83"/>
      <c r="EN1242" s="83"/>
      <c r="EO1242" s="83"/>
      <c r="EP1242" s="83"/>
      <c r="EQ1242" s="83"/>
      <c r="ER1242" s="83"/>
      <c r="ES1242" s="83"/>
      <c r="ET1242" s="83"/>
      <c r="EU1242" s="83"/>
      <c r="EV1242" s="83"/>
      <c r="EW1242" s="83"/>
      <c r="EX1242" s="83"/>
      <c r="EY1242" s="83"/>
      <c r="EZ1242" s="83"/>
      <c r="FA1242" s="83"/>
      <c r="FB1242" s="83"/>
      <c r="FC1242" s="83"/>
      <c r="FD1242" s="83"/>
      <c r="FE1242" s="83"/>
      <c r="FF1242" s="83"/>
      <c r="FG1242" s="83"/>
      <c r="FH1242" s="83"/>
      <c r="FI1242" s="83"/>
      <c r="FJ1242" s="83"/>
      <c r="FK1242" s="83"/>
      <c r="FL1242" s="83"/>
      <c r="FM1242" s="83"/>
      <c r="FN1242" s="83"/>
      <c r="FO1242" s="83"/>
      <c r="FP1242" s="83"/>
      <c r="FQ1242" s="83"/>
      <c r="FR1242" s="83"/>
      <c r="FS1242" s="83"/>
      <c r="FT1242" s="83"/>
      <c r="FU1242" s="83"/>
      <c r="FV1242" s="83"/>
      <c r="FW1242" s="83"/>
      <c r="FX1242" s="83"/>
      <c r="FY1242" s="83"/>
      <c r="FZ1242" s="83"/>
      <c r="GA1242" s="83"/>
      <c r="GB1242" s="83"/>
      <c r="GC1242" s="83"/>
      <c r="GD1242" s="83"/>
      <c r="GE1242" s="83"/>
      <c r="GF1242" s="83"/>
      <c r="GG1242" s="83"/>
      <c r="GH1242" s="83"/>
      <c r="GI1242" s="83"/>
      <c r="GJ1242" s="83"/>
      <c r="GK1242" s="83"/>
      <c r="GL1242" s="83"/>
      <c r="GM1242" s="83"/>
      <c r="GN1242" s="83"/>
      <c r="GO1242" s="83"/>
      <c r="GP1242" s="83"/>
      <c r="GQ1242" s="83"/>
      <c r="GR1242" s="83"/>
      <c r="GS1242" s="83"/>
      <c r="GT1242" s="83"/>
      <c r="GU1242" s="83"/>
      <c r="GV1242" s="83"/>
      <c r="GW1242" s="83"/>
      <c r="GX1242" s="83"/>
      <c r="GY1242" s="83"/>
      <c r="GZ1242" s="83"/>
      <c r="HA1242" s="83"/>
      <c r="HB1242" s="83"/>
      <c r="HC1242" s="83"/>
      <c r="HD1242" s="83"/>
      <c r="HE1242" s="83"/>
      <c r="HF1242" s="83"/>
      <c r="HG1242" s="83"/>
      <c r="HH1242" s="83"/>
      <c r="HI1242" s="83"/>
      <c r="HJ1242" s="83"/>
      <c r="HK1242" s="83"/>
      <c r="HL1242" s="83"/>
      <c r="HM1242" s="83"/>
      <c r="HN1242" s="83"/>
      <c r="HO1242" s="83"/>
      <c r="HP1242" s="83"/>
      <c r="HQ1242" s="83"/>
      <c r="HR1242" s="83"/>
      <c r="HS1242" s="83"/>
      <c r="HT1242" s="83"/>
      <c r="HU1242" s="83"/>
      <c r="HV1242" s="83"/>
      <c r="HW1242" s="83"/>
      <c r="HX1242" s="83"/>
      <c r="HY1242" s="83"/>
      <c r="HZ1242" s="83"/>
      <c r="IA1242" s="83"/>
      <c r="IB1242" s="83"/>
      <c r="IC1242" s="83"/>
      <c r="ID1242" s="83"/>
      <c r="IE1242" s="83"/>
      <c r="IF1242" s="83"/>
      <c r="IG1242" s="83"/>
      <c r="IH1242" s="83"/>
      <c r="II1242" s="83"/>
      <c r="IJ1242" s="83"/>
      <c r="IK1242" s="83"/>
      <c r="IL1242" s="83"/>
      <c r="IM1242" s="83"/>
      <c r="IN1242" s="83"/>
      <c r="IO1242" s="83"/>
      <c r="IP1242" s="83"/>
      <c r="IQ1242" s="83"/>
      <c r="IR1242" s="83"/>
      <c r="IS1242" s="83"/>
      <c r="IT1242" s="83"/>
      <c r="IU1242" s="83"/>
      <c r="IV1242" s="83"/>
      <c r="IW1242" s="83"/>
      <c r="IX1242" s="83"/>
      <c r="IY1242" s="83"/>
      <c r="IZ1242" s="83"/>
      <c r="JA1242" s="83"/>
      <c r="JB1242" s="83"/>
      <c r="JC1242" s="83"/>
      <c r="JD1242" s="83"/>
      <c r="JE1242" s="83"/>
    </row>
    <row r="1243" spans="1:265" s="8" customFormat="1" ht="15" customHeight="1" x14ac:dyDescent="0.2">
      <c r="A1243" s="180">
        <f>+A1233+1</f>
        <v>133</v>
      </c>
      <c r="B1243" s="1091" t="s">
        <v>480</v>
      </c>
      <c r="C1243" s="214" t="s">
        <v>35</v>
      </c>
      <c r="D1243" s="350" t="s">
        <v>1048</v>
      </c>
      <c r="E1243" s="215" t="s">
        <v>1049</v>
      </c>
      <c r="F1243" s="1042" t="s">
        <v>1017</v>
      </c>
      <c r="G1243" s="1043" t="s">
        <v>1018</v>
      </c>
      <c r="H1243" s="350" t="s">
        <v>445</v>
      </c>
      <c r="I1243" s="350" t="s">
        <v>508</v>
      </c>
      <c r="J1243" s="350"/>
      <c r="K1243" s="378" t="s">
        <v>580</v>
      </c>
      <c r="L1243" s="378" t="s">
        <v>614</v>
      </c>
      <c r="M1243" s="1138">
        <v>1</v>
      </c>
      <c r="N1243" s="1138" t="s">
        <v>24</v>
      </c>
      <c r="O1243" s="378"/>
      <c r="P1243" s="623">
        <v>3</v>
      </c>
      <c r="Q1243" s="624"/>
      <c r="R1243" s="624"/>
      <c r="S1243" s="624"/>
      <c r="T1243" s="624"/>
      <c r="U1243" s="624"/>
      <c r="V1243" s="624"/>
      <c r="W1243" s="625"/>
      <c r="X1243" s="216"/>
      <c r="Y1243" s="216"/>
      <c r="Z1243" s="112" t="str">
        <f>C1243</f>
        <v>TC</v>
      </c>
      <c r="AA1243" s="83" t="s">
        <v>1473</v>
      </c>
      <c r="AB1243" s="83" t="s">
        <v>1479</v>
      </c>
      <c r="AC1243" s="83">
        <f t="shared" si="29"/>
        <v>18</v>
      </c>
      <c r="AD1243" s="83"/>
      <c r="AE1243" s="83"/>
      <c r="AF1243" s="83"/>
      <c r="AG1243" s="83"/>
      <c r="AH1243" s="83"/>
      <c r="AI1243" s="83"/>
      <c r="AJ1243" s="83"/>
      <c r="AK1243" s="83"/>
      <c r="AL1243" s="83"/>
      <c r="AM1243" s="83"/>
      <c r="AN1243" s="83"/>
      <c r="AO1243" s="83"/>
      <c r="AP1243" s="83"/>
      <c r="AQ1243" s="83"/>
      <c r="AR1243" s="83"/>
      <c r="AS1243" s="83"/>
      <c r="AT1243" s="83"/>
      <c r="AU1243" s="83"/>
      <c r="AV1243" s="83"/>
      <c r="AW1243" s="83"/>
      <c r="AX1243" s="83"/>
      <c r="AY1243" s="83"/>
      <c r="AZ1243" s="83"/>
      <c r="BA1243" s="83"/>
      <c r="BB1243" s="83"/>
      <c r="BC1243" s="83"/>
      <c r="BD1243" s="83"/>
      <c r="BE1243" s="83"/>
      <c r="BF1243" s="83"/>
      <c r="BG1243" s="83"/>
      <c r="BH1243" s="83"/>
      <c r="BI1243" s="83"/>
      <c r="BJ1243" s="83"/>
      <c r="BK1243" s="83"/>
      <c r="BL1243" s="83"/>
      <c r="BM1243" s="83"/>
      <c r="BN1243" s="83"/>
      <c r="BO1243" s="83"/>
      <c r="BP1243" s="83"/>
      <c r="BQ1243" s="83"/>
      <c r="BR1243" s="83"/>
      <c r="BS1243" s="83"/>
      <c r="BT1243" s="83"/>
      <c r="BU1243" s="83"/>
      <c r="BV1243" s="83"/>
      <c r="BW1243" s="83"/>
      <c r="BX1243" s="83"/>
      <c r="BY1243" s="83"/>
      <c r="BZ1243" s="83"/>
      <c r="CA1243" s="83"/>
      <c r="CB1243" s="83"/>
      <c r="CC1243" s="83"/>
      <c r="CD1243" s="83"/>
      <c r="CE1243" s="83"/>
      <c r="CF1243" s="83"/>
      <c r="CG1243" s="83"/>
      <c r="CH1243" s="83"/>
      <c r="CI1243" s="83"/>
      <c r="CJ1243" s="83"/>
      <c r="CK1243" s="83"/>
      <c r="CL1243" s="83"/>
      <c r="CM1243" s="83"/>
      <c r="CN1243" s="83"/>
      <c r="CO1243" s="83"/>
      <c r="CP1243" s="83"/>
      <c r="CQ1243" s="83"/>
      <c r="CR1243" s="83"/>
      <c r="CS1243" s="83"/>
      <c r="CT1243" s="83"/>
      <c r="CU1243" s="83"/>
      <c r="CV1243" s="83"/>
      <c r="CW1243" s="83"/>
      <c r="CX1243" s="83"/>
      <c r="CY1243" s="83"/>
      <c r="CZ1243" s="83"/>
      <c r="DA1243" s="83"/>
      <c r="DB1243" s="83"/>
      <c r="DC1243" s="83"/>
      <c r="DD1243" s="83"/>
      <c r="DE1243" s="83"/>
      <c r="DF1243" s="83"/>
      <c r="DG1243" s="83"/>
      <c r="DH1243" s="83"/>
      <c r="DI1243" s="83"/>
      <c r="DJ1243" s="83"/>
      <c r="DK1243" s="83"/>
      <c r="DL1243" s="83"/>
      <c r="DM1243" s="83"/>
      <c r="DN1243" s="83"/>
      <c r="DO1243" s="83"/>
      <c r="DP1243" s="83"/>
      <c r="DQ1243" s="83"/>
      <c r="DR1243" s="83"/>
      <c r="DS1243" s="83"/>
      <c r="DT1243" s="83"/>
      <c r="DU1243" s="83"/>
      <c r="DV1243" s="83"/>
      <c r="DW1243" s="83"/>
      <c r="DX1243" s="83"/>
      <c r="DY1243" s="83"/>
      <c r="DZ1243" s="83"/>
      <c r="EA1243" s="83"/>
      <c r="EB1243" s="83"/>
      <c r="EC1243" s="83"/>
      <c r="ED1243" s="83"/>
      <c r="EE1243" s="83"/>
      <c r="EF1243" s="83"/>
      <c r="EG1243" s="83"/>
      <c r="EH1243" s="83"/>
      <c r="EI1243" s="83"/>
      <c r="EJ1243" s="83"/>
      <c r="EK1243" s="83"/>
      <c r="EL1243" s="83"/>
      <c r="EM1243" s="83"/>
      <c r="EN1243" s="83"/>
      <c r="EO1243" s="83"/>
      <c r="EP1243" s="83"/>
      <c r="EQ1243" s="83"/>
      <c r="ER1243" s="83"/>
      <c r="ES1243" s="83"/>
      <c r="ET1243" s="83"/>
      <c r="EU1243" s="83"/>
      <c r="EV1243" s="83"/>
      <c r="EW1243" s="83"/>
      <c r="EX1243" s="83"/>
      <c r="EY1243" s="83"/>
      <c r="EZ1243" s="83"/>
      <c r="FA1243" s="83"/>
      <c r="FB1243" s="83"/>
      <c r="FC1243" s="83"/>
      <c r="FD1243" s="83"/>
      <c r="FE1243" s="83"/>
      <c r="FF1243" s="83"/>
      <c r="FG1243" s="83"/>
      <c r="FH1243" s="83"/>
      <c r="FI1243" s="83"/>
      <c r="FJ1243" s="83"/>
      <c r="FK1243" s="83"/>
      <c r="FL1243" s="83"/>
      <c r="FM1243" s="83"/>
      <c r="FN1243" s="83"/>
      <c r="FO1243" s="83"/>
      <c r="FP1243" s="83"/>
      <c r="FQ1243" s="83"/>
      <c r="FR1243" s="83"/>
      <c r="FS1243" s="83"/>
      <c r="FT1243" s="83"/>
      <c r="FU1243" s="83"/>
      <c r="FV1243" s="83"/>
      <c r="FW1243" s="83"/>
      <c r="FX1243" s="83"/>
      <c r="FY1243" s="83"/>
      <c r="FZ1243" s="83"/>
      <c r="GA1243" s="83"/>
      <c r="GB1243" s="83"/>
      <c r="GC1243" s="83"/>
      <c r="GD1243" s="83"/>
      <c r="GE1243" s="83"/>
      <c r="GF1243" s="83"/>
      <c r="GG1243" s="83"/>
      <c r="GH1243" s="83"/>
      <c r="GI1243" s="83"/>
      <c r="GJ1243" s="83"/>
      <c r="GK1243" s="83"/>
      <c r="GL1243" s="83"/>
      <c r="GM1243" s="83"/>
      <c r="GN1243" s="83"/>
      <c r="GO1243" s="83"/>
      <c r="GP1243" s="83"/>
      <c r="GQ1243" s="83"/>
      <c r="GR1243" s="83"/>
      <c r="GS1243" s="83"/>
      <c r="GT1243" s="83"/>
      <c r="GU1243" s="83"/>
      <c r="GV1243" s="83"/>
      <c r="GW1243" s="83"/>
      <c r="GX1243" s="83"/>
      <c r="GY1243" s="83"/>
      <c r="GZ1243" s="83"/>
      <c r="HA1243" s="83"/>
      <c r="HB1243" s="83"/>
      <c r="HC1243" s="83"/>
      <c r="HD1243" s="83"/>
      <c r="HE1243" s="83"/>
      <c r="HF1243" s="83"/>
      <c r="HG1243" s="83"/>
      <c r="HH1243" s="83"/>
      <c r="HI1243" s="83"/>
      <c r="HJ1243" s="83"/>
      <c r="HK1243" s="83"/>
      <c r="HL1243" s="83"/>
      <c r="HM1243" s="83"/>
      <c r="HN1243" s="83"/>
      <c r="HO1243" s="83"/>
      <c r="HP1243" s="83"/>
      <c r="HQ1243" s="83"/>
      <c r="HR1243" s="83"/>
      <c r="HS1243" s="83"/>
      <c r="HT1243" s="83"/>
      <c r="HU1243" s="83"/>
      <c r="HV1243" s="83"/>
      <c r="HW1243" s="83"/>
      <c r="HX1243" s="83"/>
      <c r="HY1243" s="83"/>
      <c r="HZ1243" s="83"/>
      <c r="IA1243" s="83"/>
      <c r="IB1243" s="83"/>
      <c r="IC1243" s="83"/>
      <c r="ID1243" s="83"/>
      <c r="IE1243" s="83"/>
      <c r="IF1243" s="83"/>
      <c r="IG1243" s="83"/>
      <c r="IH1243" s="83"/>
      <c r="II1243" s="83"/>
      <c r="IJ1243" s="83"/>
      <c r="IK1243" s="83"/>
      <c r="IL1243" s="83"/>
      <c r="IM1243" s="83"/>
      <c r="IN1243" s="83"/>
      <c r="IO1243" s="83"/>
      <c r="IP1243" s="83"/>
      <c r="IQ1243" s="83"/>
      <c r="IR1243" s="83"/>
      <c r="IS1243" s="83"/>
      <c r="IT1243" s="83"/>
      <c r="IU1243" s="83"/>
      <c r="IV1243" s="83"/>
      <c r="IW1243" s="83"/>
      <c r="IX1243" s="83"/>
      <c r="IY1243" s="83"/>
      <c r="IZ1243" s="83"/>
      <c r="JA1243" s="83"/>
      <c r="JB1243" s="83"/>
      <c r="JC1243" s="83"/>
      <c r="JD1243" s="83"/>
      <c r="JE1243" s="83"/>
    </row>
    <row r="1244" spans="1:265" s="8" customFormat="1" ht="15" customHeight="1" x14ac:dyDescent="0.2">
      <c r="A1244" s="173"/>
      <c r="B1244" s="131" t="s">
        <v>480</v>
      </c>
      <c r="C1244" s="217"/>
      <c r="D1244" s="329" t="s">
        <v>1048</v>
      </c>
      <c r="E1244" s="117"/>
      <c r="F1244" s="1044"/>
      <c r="G1244" s="1045"/>
      <c r="H1244" s="329" t="s">
        <v>445</v>
      </c>
      <c r="I1244" s="329" t="s">
        <v>508</v>
      </c>
      <c r="J1244" s="329"/>
      <c r="K1244" s="379" t="s">
        <v>580</v>
      </c>
      <c r="L1244" s="379" t="s">
        <v>614</v>
      </c>
      <c r="M1244" s="1139">
        <v>1</v>
      </c>
      <c r="N1244" s="1139" t="s">
        <v>101</v>
      </c>
      <c r="O1244" s="379" t="s">
        <v>440</v>
      </c>
      <c r="P1244" s="626">
        <v>3</v>
      </c>
      <c r="Q1244" s="627"/>
      <c r="R1244" s="627"/>
      <c r="S1244" s="627"/>
      <c r="T1244" s="627"/>
      <c r="U1244" s="627"/>
      <c r="V1244" s="627"/>
      <c r="W1244" s="628"/>
      <c r="X1244" s="219"/>
      <c r="Y1244" s="219"/>
      <c r="Z1244" s="112"/>
      <c r="AA1244" s="83"/>
      <c r="AB1244" s="83"/>
      <c r="AC1244" s="83" t="str">
        <f t="shared" si="29"/>
        <v/>
      </c>
      <c r="AD1244" s="83"/>
      <c r="AE1244" s="83"/>
      <c r="AF1244" s="83"/>
      <c r="AG1244" s="83"/>
      <c r="AH1244" s="83"/>
      <c r="AI1244" s="83"/>
      <c r="AJ1244" s="83"/>
      <c r="AK1244" s="83"/>
      <c r="AL1244" s="83"/>
      <c r="AM1244" s="83"/>
      <c r="AN1244" s="83"/>
      <c r="AO1244" s="83"/>
      <c r="AP1244" s="83"/>
      <c r="AQ1244" s="83"/>
      <c r="AR1244" s="83"/>
      <c r="AS1244" s="83"/>
      <c r="AT1244" s="83"/>
      <c r="AU1244" s="83"/>
      <c r="AV1244" s="83"/>
      <c r="AW1244" s="83"/>
      <c r="AX1244" s="83"/>
      <c r="AY1244" s="83"/>
      <c r="AZ1244" s="83"/>
      <c r="BA1244" s="83"/>
      <c r="BB1244" s="83"/>
      <c r="BC1244" s="83"/>
      <c r="BD1244" s="83"/>
      <c r="BE1244" s="83"/>
      <c r="BF1244" s="83"/>
      <c r="BG1244" s="83"/>
      <c r="BH1244" s="83"/>
      <c r="BI1244" s="83"/>
      <c r="BJ1244" s="83"/>
      <c r="BK1244" s="83"/>
      <c r="BL1244" s="83"/>
      <c r="BM1244" s="83"/>
      <c r="BN1244" s="83"/>
      <c r="BO1244" s="83"/>
      <c r="BP1244" s="83"/>
      <c r="BQ1244" s="83"/>
      <c r="BR1244" s="83"/>
      <c r="BS1244" s="83"/>
      <c r="BT1244" s="83"/>
      <c r="BU1244" s="83"/>
      <c r="BV1244" s="83"/>
      <c r="BW1244" s="83"/>
      <c r="BX1244" s="83"/>
      <c r="BY1244" s="83"/>
      <c r="BZ1244" s="83"/>
      <c r="CA1244" s="83"/>
      <c r="CB1244" s="83"/>
      <c r="CC1244" s="83"/>
      <c r="CD1244" s="83"/>
      <c r="CE1244" s="83"/>
      <c r="CF1244" s="83"/>
      <c r="CG1244" s="83"/>
      <c r="CH1244" s="83"/>
      <c r="CI1244" s="83"/>
      <c r="CJ1244" s="83"/>
      <c r="CK1244" s="83"/>
      <c r="CL1244" s="83"/>
      <c r="CM1244" s="83"/>
      <c r="CN1244" s="83"/>
      <c r="CO1244" s="83"/>
      <c r="CP1244" s="83"/>
      <c r="CQ1244" s="83"/>
      <c r="CR1244" s="83"/>
      <c r="CS1244" s="83"/>
      <c r="CT1244" s="83"/>
      <c r="CU1244" s="83"/>
      <c r="CV1244" s="83"/>
      <c r="CW1244" s="83"/>
      <c r="CX1244" s="83"/>
      <c r="CY1244" s="83"/>
      <c r="CZ1244" s="83"/>
      <c r="DA1244" s="83"/>
      <c r="DB1244" s="83"/>
      <c r="DC1244" s="83"/>
      <c r="DD1244" s="83"/>
      <c r="DE1244" s="83"/>
      <c r="DF1244" s="83"/>
      <c r="DG1244" s="83"/>
      <c r="DH1244" s="83"/>
      <c r="DI1244" s="83"/>
      <c r="DJ1244" s="83"/>
      <c r="DK1244" s="83"/>
      <c r="DL1244" s="83"/>
      <c r="DM1244" s="83"/>
      <c r="DN1244" s="83"/>
      <c r="DO1244" s="83"/>
      <c r="DP1244" s="83"/>
      <c r="DQ1244" s="83"/>
      <c r="DR1244" s="83"/>
      <c r="DS1244" s="83"/>
      <c r="DT1244" s="83"/>
      <c r="DU1244" s="83"/>
      <c r="DV1244" s="83"/>
      <c r="DW1244" s="83"/>
      <c r="DX1244" s="83"/>
      <c r="DY1244" s="83"/>
      <c r="DZ1244" s="83"/>
      <c r="EA1244" s="83"/>
      <c r="EB1244" s="83"/>
      <c r="EC1244" s="83"/>
      <c r="ED1244" s="83"/>
      <c r="EE1244" s="83"/>
      <c r="EF1244" s="83"/>
      <c r="EG1244" s="83"/>
      <c r="EH1244" s="83"/>
      <c r="EI1244" s="83"/>
      <c r="EJ1244" s="83"/>
      <c r="EK1244" s="83"/>
      <c r="EL1244" s="83"/>
      <c r="EM1244" s="83"/>
      <c r="EN1244" s="83"/>
      <c r="EO1244" s="83"/>
      <c r="EP1244" s="83"/>
      <c r="EQ1244" s="83"/>
      <c r="ER1244" s="83"/>
      <c r="ES1244" s="83"/>
      <c r="ET1244" s="83"/>
      <c r="EU1244" s="83"/>
      <c r="EV1244" s="83"/>
      <c r="EW1244" s="83"/>
      <c r="EX1244" s="83"/>
      <c r="EY1244" s="83"/>
      <c r="EZ1244" s="83"/>
      <c r="FA1244" s="83"/>
      <c r="FB1244" s="83"/>
      <c r="FC1244" s="83"/>
      <c r="FD1244" s="83"/>
      <c r="FE1244" s="83"/>
      <c r="FF1244" s="83"/>
      <c r="FG1244" s="83"/>
      <c r="FH1244" s="83"/>
      <c r="FI1244" s="83"/>
      <c r="FJ1244" s="83"/>
      <c r="FK1244" s="83"/>
      <c r="FL1244" s="83"/>
      <c r="FM1244" s="83"/>
      <c r="FN1244" s="83"/>
      <c r="FO1244" s="83"/>
      <c r="FP1244" s="83"/>
      <c r="FQ1244" s="83"/>
      <c r="FR1244" s="83"/>
      <c r="FS1244" s="83"/>
      <c r="FT1244" s="83"/>
      <c r="FU1244" s="83"/>
      <c r="FV1244" s="83"/>
      <c r="FW1244" s="83"/>
      <c r="FX1244" s="83"/>
      <c r="FY1244" s="83"/>
      <c r="FZ1244" s="83"/>
      <c r="GA1244" s="83"/>
      <c r="GB1244" s="83"/>
      <c r="GC1244" s="83"/>
      <c r="GD1244" s="83"/>
      <c r="GE1244" s="83"/>
      <c r="GF1244" s="83"/>
      <c r="GG1244" s="83"/>
      <c r="GH1244" s="83"/>
      <c r="GI1244" s="83"/>
      <c r="GJ1244" s="83"/>
      <c r="GK1244" s="83"/>
      <c r="GL1244" s="83"/>
      <c r="GM1244" s="83"/>
      <c r="GN1244" s="83"/>
      <c r="GO1244" s="83"/>
      <c r="GP1244" s="83"/>
      <c r="GQ1244" s="83"/>
      <c r="GR1244" s="83"/>
      <c r="GS1244" s="83"/>
      <c r="GT1244" s="83"/>
      <c r="GU1244" s="83"/>
      <c r="GV1244" s="83"/>
      <c r="GW1244" s="83"/>
      <c r="GX1244" s="83"/>
      <c r="GY1244" s="83"/>
      <c r="GZ1244" s="83"/>
      <c r="HA1244" s="83"/>
      <c r="HB1244" s="83"/>
      <c r="HC1244" s="83"/>
      <c r="HD1244" s="83"/>
      <c r="HE1244" s="83"/>
      <c r="HF1244" s="83"/>
      <c r="HG1244" s="83"/>
      <c r="HH1244" s="83"/>
      <c r="HI1244" s="83"/>
      <c r="HJ1244" s="83"/>
      <c r="HK1244" s="83"/>
      <c r="HL1244" s="83"/>
      <c r="HM1244" s="83"/>
      <c r="HN1244" s="83"/>
      <c r="HO1244" s="83"/>
      <c r="HP1244" s="83"/>
      <c r="HQ1244" s="83"/>
      <c r="HR1244" s="83"/>
      <c r="HS1244" s="83"/>
      <c r="HT1244" s="83"/>
      <c r="HU1244" s="83"/>
      <c r="HV1244" s="83"/>
      <c r="HW1244" s="83"/>
      <c r="HX1244" s="83"/>
      <c r="HY1244" s="83"/>
      <c r="HZ1244" s="83"/>
      <c r="IA1244" s="83"/>
      <c r="IB1244" s="83"/>
      <c r="IC1244" s="83"/>
      <c r="ID1244" s="83"/>
      <c r="IE1244" s="83"/>
      <c r="IF1244" s="83"/>
      <c r="IG1244" s="83"/>
      <c r="IH1244" s="83"/>
      <c r="II1244" s="83"/>
      <c r="IJ1244" s="83"/>
      <c r="IK1244" s="83"/>
      <c r="IL1244" s="83"/>
      <c r="IM1244" s="83"/>
      <c r="IN1244" s="83"/>
      <c r="IO1244" s="83"/>
      <c r="IP1244" s="83"/>
      <c r="IQ1244" s="83"/>
      <c r="IR1244" s="83"/>
      <c r="IS1244" s="83"/>
      <c r="IT1244" s="83"/>
      <c r="IU1244" s="83"/>
      <c r="IV1244" s="83"/>
      <c r="IW1244" s="83"/>
      <c r="IX1244" s="83"/>
      <c r="IY1244" s="83"/>
      <c r="IZ1244" s="83"/>
      <c r="JA1244" s="83"/>
      <c r="JB1244" s="83"/>
      <c r="JC1244" s="83"/>
      <c r="JD1244" s="83"/>
      <c r="JE1244" s="83"/>
    </row>
    <row r="1245" spans="1:265" s="8" customFormat="1" ht="15" customHeight="1" x14ac:dyDescent="0.2">
      <c r="A1245" s="173"/>
      <c r="B1245" s="131" t="s">
        <v>480</v>
      </c>
      <c r="C1245" s="217"/>
      <c r="D1245" s="329" t="s">
        <v>1048</v>
      </c>
      <c r="E1245" s="117"/>
      <c r="F1245" s="1044"/>
      <c r="G1245" s="1045"/>
      <c r="H1245" s="329" t="s">
        <v>498</v>
      </c>
      <c r="I1245" s="329" t="s">
        <v>489</v>
      </c>
      <c r="J1245" s="329"/>
      <c r="K1245" s="379" t="s">
        <v>546</v>
      </c>
      <c r="L1245" s="379" t="s">
        <v>614</v>
      </c>
      <c r="M1245" s="1139">
        <v>2</v>
      </c>
      <c r="N1245" s="1139" t="s">
        <v>24</v>
      </c>
      <c r="O1245" s="379" t="s">
        <v>1379</v>
      </c>
      <c r="P1245" s="626">
        <v>4</v>
      </c>
      <c r="Q1245" s="627"/>
      <c r="R1245" s="627"/>
      <c r="S1245" s="627"/>
      <c r="T1245" s="627"/>
      <c r="U1245" s="627"/>
      <c r="V1245" s="627"/>
      <c r="W1245" s="628"/>
      <c r="X1245" s="219"/>
      <c r="Y1245" s="219"/>
      <c r="Z1245" s="112"/>
      <c r="AA1245" s="83"/>
      <c r="AB1245" s="83"/>
      <c r="AC1245" s="83" t="str">
        <f t="shared" si="29"/>
        <v/>
      </c>
      <c r="AD1245" s="83"/>
      <c r="AE1245" s="83"/>
      <c r="AF1245" s="83"/>
      <c r="AG1245" s="83"/>
      <c r="AH1245" s="83"/>
      <c r="AI1245" s="83"/>
      <c r="AJ1245" s="83"/>
      <c r="AK1245" s="83"/>
      <c r="AL1245" s="83"/>
      <c r="AM1245" s="83"/>
      <c r="AN1245" s="83"/>
      <c r="AO1245" s="83"/>
      <c r="AP1245" s="83"/>
      <c r="AQ1245" s="83"/>
      <c r="AR1245" s="83"/>
      <c r="AS1245" s="83"/>
      <c r="AT1245" s="83"/>
      <c r="AU1245" s="83"/>
      <c r="AV1245" s="83"/>
      <c r="AW1245" s="83"/>
      <c r="AX1245" s="83"/>
      <c r="AY1245" s="83"/>
      <c r="AZ1245" s="83"/>
      <c r="BA1245" s="83"/>
      <c r="BB1245" s="83"/>
      <c r="BC1245" s="83"/>
      <c r="BD1245" s="83"/>
      <c r="BE1245" s="83"/>
      <c r="BF1245" s="83"/>
      <c r="BG1245" s="83"/>
      <c r="BH1245" s="83"/>
      <c r="BI1245" s="83"/>
      <c r="BJ1245" s="83"/>
      <c r="BK1245" s="83"/>
      <c r="BL1245" s="83"/>
      <c r="BM1245" s="83"/>
      <c r="BN1245" s="83"/>
      <c r="BO1245" s="83"/>
      <c r="BP1245" s="83"/>
      <c r="BQ1245" s="83"/>
      <c r="BR1245" s="83"/>
      <c r="BS1245" s="83"/>
      <c r="BT1245" s="83"/>
      <c r="BU1245" s="83"/>
      <c r="BV1245" s="83"/>
      <c r="BW1245" s="83"/>
      <c r="BX1245" s="83"/>
      <c r="BY1245" s="83"/>
      <c r="BZ1245" s="83"/>
      <c r="CA1245" s="83"/>
      <c r="CB1245" s="83"/>
      <c r="CC1245" s="83"/>
      <c r="CD1245" s="83"/>
      <c r="CE1245" s="83"/>
      <c r="CF1245" s="83"/>
      <c r="CG1245" s="83"/>
      <c r="CH1245" s="83"/>
      <c r="CI1245" s="83"/>
      <c r="CJ1245" s="83"/>
      <c r="CK1245" s="83"/>
      <c r="CL1245" s="83"/>
      <c r="CM1245" s="83"/>
      <c r="CN1245" s="83"/>
      <c r="CO1245" s="83"/>
      <c r="CP1245" s="83"/>
      <c r="CQ1245" s="83"/>
      <c r="CR1245" s="83"/>
      <c r="CS1245" s="83"/>
      <c r="CT1245" s="83"/>
      <c r="CU1245" s="83"/>
      <c r="CV1245" s="83"/>
      <c r="CW1245" s="83"/>
      <c r="CX1245" s="83"/>
      <c r="CY1245" s="83"/>
      <c r="CZ1245" s="83"/>
      <c r="DA1245" s="83"/>
      <c r="DB1245" s="83"/>
      <c r="DC1245" s="83"/>
      <c r="DD1245" s="83"/>
      <c r="DE1245" s="83"/>
      <c r="DF1245" s="83"/>
      <c r="DG1245" s="83"/>
      <c r="DH1245" s="83"/>
      <c r="DI1245" s="83"/>
      <c r="DJ1245" s="83"/>
      <c r="DK1245" s="83"/>
      <c r="DL1245" s="83"/>
      <c r="DM1245" s="83"/>
      <c r="DN1245" s="83"/>
      <c r="DO1245" s="83"/>
      <c r="DP1245" s="83"/>
      <c r="DQ1245" s="83"/>
      <c r="DR1245" s="83"/>
      <c r="DS1245" s="83"/>
      <c r="DT1245" s="83"/>
      <c r="DU1245" s="83"/>
      <c r="DV1245" s="83"/>
      <c r="DW1245" s="83"/>
      <c r="DX1245" s="83"/>
      <c r="DY1245" s="83"/>
      <c r="DZ1245" s="83"/>
      <c r="EA1245" s="83"/>
      <c r="EB1245" s="83"/>
      <c r="EC1245" s="83"/>
      <c r="ED1245" s="83"/>
      <c r="EE1245" s="83"/>
      <c r="EF1245" s="83"/>
      <c r="EG1245" s="83"/>
      <c r="EH1245" s="83"/>
      <c r="EI1245" s="83"/>
      <c r="EJ1245" s="83"/>
      <c r="EK1245" s="83"/>
      <c r="EL1245" s="83"/>
      <c r="EM1245" s="83"/>
      <c r="EN1245" s="83"/>
      <c r="EO1245" s="83"/>
      <c r="EP1245" s="83"/>
      <c r="EQ1245" s="83"/>
      <c r="ER1245" s="83"/>
      <c r="ES1245" s="83"/>
      <c r="ET1245" s="83"/>
      <c r="EU1245" s="83"/>
      <c r="EV1245" s="83"/>
      <c r="EW1245" s="83"/>
      <c r="EX1245" s="83"/>
      <c r="EY1245" s="83"/>
      <c r="EZ1245" s="83"/>
      <c r="FA1245" s="83"/>
      <c r="FB1245" s="83"/>
      <c r="FC1245" s="83"/>
      <c r="FD1245" s="83"/>
      <c r="FE1245" s="83"/>
      <c r="FF1245" s="83"/>
      <c r="FG1245" s="83"/>
      <c r="FH1245" s="83"/>
      <c r="FI1245" s="83"/>
      <c r="FJ1245" s="83"/>
      <c r="FK1245" s="83"/>
      <c r="FL1245" s="83"/>
      <c r="FM1245" s="83"/>
      <c r="FN1245" s="83"/>
      <c r="FO1245" s="83"/>
      <c r="FP1245" s="83"/>
      <c r="FQ1245" s="83"/>
      <c r="FR1245" s="83"/>
      <c r="FS1245" s="83"/>
      <c r="FT1245" s="83"/>
      <c r="FU1245" s="83"/>
      <c r="FV1245" s="83"/>
      <c r="FW1245" s="83"/>
      <c r="FX1245" s="83"/>
      <c r="FY1245" s="83"/>
      <c r="FZ1245" s="83"/>
      <c r="GA1245" s="83"/>
      <c r="GB1245" s="83"/>
      <c r="GC1245" s="83"/>
      <c r="GD1245" s="83"/>
      <c r="GE1245" s="83"/>
      <c r="GF1245" s="83"/>
      <c r="GG1245" s="83"/>
      <c r="GH1245" s="83"/>
      <c r="GI1245" s="83"/>
      <c r="GJ1245" s="83"/>
      <c r="GK1245" s="83"/>
      <c r="GL1245" s="83"/>
      <c r="GM1245" s="83"/>
      <c r="GN1245" s="83"/>
      <c r="GO1245" s="83"/>
      <c r="GP1245" s="83"/>
      <c r="GQ1245" s="83"/>
      <c r="GR1245" s="83"/>
      <c r="GS1245" s="83"/>
      <c r="GT1245" s="83"/>
      <c r="GU1245" s="83"/>
      <c r="GV1245" s="83"/>
      <c r="GW1245" s="83"/>
      <c r="GX1245" s="83"/>
      <c r="GY1245" s="83"/>
      <c r="GZ1245" s="83"/>
      <c r="HA1245" s="83"/>
      <c r="HB1245" s="83"/>
      <c r="HC1245" s="83"/>
      <c r="HD1245" s="83"/>
      <c r="HE1245" s="83"/>
      <c r="HF1245" s="83"/>
      <c r="HG1245" s="83"/>
      <c r="HH1245" s="83"/>
      <c r="HI1245" s="83"/>
      <c r="HJ1245" s="83"/>
      <c r="HK1245" s="83"/>
      <c r="HL1245" s="83"/>
      <c r="HM1245" s="83"/>
      <c r="HN1245" s="83"/>
      <c r="HO1245" s="83"/>
      <c r="HP1245" s="83"/>
      <c r="HQ1245" s="83"/>
      <c r="HR1245" s="83"/>
      <c r="HS1245" s="83"/>
      <c r="HT1245" s="83"/>
      <c r="HU1245" s="83"/>
      <c r="HV1245" s="83"/>
      <c r="HW1245" s="83"/>
      <c r="HX1245" s="83"/>
      <c r="HY1245" s="83"/>
      <c r="HZ1245" s="83"/>
      <c r="IA1245" s="83"/>
      <c r="IB1245" s="83"/>
      <c r="IC1245" s="83"/>
      <c r="ID1245" s="83"/>
      <c r="IE1245" s="83"/>
      <c r="IF1245" s="83"/>
      <c r="IG1245" s="83"/>
      <c r="IH1245" s="83"/>
      <c r="II1245" s="83"/>
      <c r="IJ1245" s="83"/>
      <c r="IK1245" s="83"/>
      <c r="IL1245" s="83"/>
      <c r="IM1245" s="83"/>
      <c r="IN1245" s="83"/>
      <c r="IO1245" s="83"/>
      <c r="IP1245" s="83"/>
      <c r="IQ1245" s="83"/>
      <c r="IR1245" s="83"/>
      <c r="IS1245" s="83"/>
      <c r="IT1245" s="83"/>
      <c r="IU1245" s="83"/>
      <c r="IV1245" s="83"/>
      <c r="IW1245" s="83"/>
      <c r="IX1245" s="83"/>
      <c r="IY1245" s="83"/>
      <c r="IZ1245" s="83"/>
      <c r="JA1245" s="83"/>
      <c r="JB1245" s="83"/>
      <c r="JC1245" s="83"/>
      <c r="JD1245" s="83"/>
      <c r="JE1245" s="83"/>
    </row>
    <row r="1246" spans="1:265" s="8" customFormat="1" ht="15" customHeight="1" x14ac:dyDescent="0.2">
      <c r="A1246" s="173"/>
      <c r="B1246" s="131" t="s">
        <v>480</v>
      </c>
      <c r="C1246" s="217"/>
      <c r="D1246" s="329" t="s">
        <v>1048</v>
      </c>
      <c r="E1246" s="117"/>
      <c r="F1246" s="1044"/>
      <c r="G1246" s="1045"/>
      <c r="H1246" s="329" t="s">
        <v>445</v>
      </c>
      <c r="I1246" s="329" t="s">
        <v>489</v>
      </c>
      <c r="J1246" s="329"/>
      <c r="K1246" s="379" t="s">
        <v>165</v>
      </c>
      <c r="L1246" s="379" t="s">
        <v>614</v>
      </c>
      <c r="M1246" s="1139">
        <v>8</v>
      </c>
      <c r="N1246" s="1139" t="s">
        <v>24</v>
      </c>
      <c r="O1246" s="379" t="s">
        <v>1379</v>
      </c>
      <c r="P1246" s="626">
        <v>4</v>
      </c>
      <c r="Q1246" s="627"/>
      <c r="R1246" s="627"/>
      <c r="S1246" s="627"/>
      <c r="T1246" s="627"/>
      <c r="U1246" s="627"/>
      <c r="V1246" s="627"/>
      <c r="W1246" s="628"/>
      <c r="X1246" s="219"/>
      <c r="Y1246" s="219"/>
      <c r="Z1246" s="112"/>
      <c r="AA1246" s="83"/>
      <c r="AB1246" s="83"/>
      <c r="AC1246" s="83" t="str">
        <f t="shared" si="29"/>
        <v/>
      </c>
      <c r="AD1246" s="83"/>
      <c r="AE1246" s="83"/>
      <c r="AF1246" s="83"/>
      <c r="AG1246" s="83"/>
      <c r="AH1246" s="83"/>
      <c r="AI1246" s="83"/>
      <c r="AJ1246" s="83"/>
      <c r="AK1246" s="83"/>
      <c r="AL1246" s="83"/>
      <c r="AM1246" s="83"/>
      <c r="AN1246" s="83"/>
      <c r="AO1246" s="83"/>
      <c r="AP1246" s="83"/>
      <c r="AQ1246" s="83"/>
      <c r="AR1246" s="83"/>
      <c r="AS1246" s="83"/>
      <c r="AT1246" s="83"/>
      <c r="AU1246" s="83"/>
      <c r="AV1246" s="83"/>
      <c r="AW1246" s="83"/>
      <c r="AX1246" s="83"/>
      <c r="AY1246" s="83"/>
      <c r="AZ1246" s="83"/>
      <c r="BA1246" s="83"/>
      <c r="BB1246" s="83"/>
      <c r="BC1246" s="83"/>
      <c r="BD1246" s="83"/>
      <c r="BE1246" s="83"/>
      <c r="BF1246" s="83"/>
      <c r="BG1246" s="83"/>
      <c r="BH1246" s="83"/>
      <c r="BI1246" s="83"/>
      <c r="BJ1246" s="83"/>
      <c r="BK1246" s="83"/>
      <c r="BL1246" s="83"/>
      <c r="BM1246" s="83"/>
      <c r="BN1246" s="83"/>
      <c r="BO1246" s="83"/>
      <c r="BP1246" s="83"/>
      <c r="BQ1246" s="83"/>
      <c r="BR1246" s="83"/>
      <c r="BS1246" s="83"/>
      <c r="BT1246" s="83"/>
      <c r="BU1246" s="83"/>
      <c r="BV1246" s="83"/>
      <c r="BW1246" s="83"/>
      <c r="BX1246" s="83"/>
      <c r="BY1246" s="83"/>
      <c r="BZ1246" s="83"/>
      <c r="CA1246" s="83"/>
      <c r="CB1246" s="83"/>
      <c r="CC1246" s="83"/>
      <c r="CD1246" s="83"/>
      <c r="CE1246" s="83"/>
      <c r="CF1246" s="83"/>
      <c r="CG1246" s="83"/>
      <c r="CH1246" s="83"/>
      <c r="CI1246" s="83"/>
      <c r="CJ1246" s="83"/>
      <c r="CK1246" s="83"/>
      <c r="CL1246" s="83"/>
      <c r="CM1246" s="83"/>
      <c r="CN1246" s="83"/>
      <c r="CO1246" s="83"/>
      <c r="CP1246" s="83"/>
      <c r="CQ1246" s="83"/>
      <c r="CR1246" s="83"/>
      <c r="CS1246" s="83"/>
      <c r="CT1246" s="83"/>
      <c r="CU1246" s="83"/>
      <c r="CV1246" s="83"/>
      <c r="CW1246" s="83"/>
      <c r="CX1246" s="83"/>
      <c r="CY1246" s="83"/>
      <c r="CZ1246" s="83"/>
      <c r="DA1246" s="83"/>
      <c r="DB1246" s="83"/>
      <c r="DC1246" s="83"/>
      <c r="DD1246" s="83"/>
      <c r="DE1246" s="83"/>
      <c r="DF1246" s="83"/>
      <c r="DG1246" s="83"/>
      <c r="DH1246" s="83"/>
      <c r="DI1246" s="83"/>
      <c r="DJ1246" s="83"/>
      <c r="DK1246" s="83"/>
      <c r="DL1246" s="83"/>
      <c r="DM1246" s="83"/>
      <c r="DN1246" s="83"/>
      <c r="DO1246" s="83"/>
      <c r="DP1246" s="83"/>
      <c r="DQ1246" s="83"/>
      <c r="DR1246" s="83"/>
      <c r="DS1246" s="83"/>
      <c r="DT1246" s="83"/>
      <c r="DU1246" s="83"/>
      <c r="DV1246" s="83"/>
      <c r="DW1246" s="83"/>
      <c r="DX1246" s="83"/>
      <c r="DY1246" s="83"/>
      <c r="DZ1246" s="83"/>
      <c r="EA1246" s="83"/>
      <c r="EB1246" s="83"/>
      <c r="EC1246" s="83"/>
      <c r="ED1246" s="83"/>
      <c r="EE1246" s="83"/>
      <c r="EF1246" s="83"/>
      <c r="EG1246" s="83"/>
      <c r="EH1246" s="83"/>
      <c r="EI1246" s="83"/>
      <c r="EJ1246" s="83"/>
      <c r="EK1246" s="83"/>
      <c r="EL1246" s="83"/>
      <c r="EM1246" s="83"/>
      <c r="EN1246" s="83"/>
      <c r="EO1246" s="83"/>
      <c r="EP1246" s="83"/>
      <c r="EQ1246" s="83"/>
      <c r="ER1246" s="83"/>
      <c r="ES1246" s="83"/>
      <c r="ET1246" s="83"/>
      <c r="EU1246" s="83"/>
      <c r="EV1246" s="83"/>
      <c r="EW1246" s="83"/>
      <c r="EX1246" s="83"/>
      <c r="EY1246" s="83"/>
      <c r="EZ1246" s="83"/>
      <c r="FA1246" s="83"/>
      <c r="FB1246" s="83"/>
      <c r="FC1246" s="83"/>
      <c r="FD1246" s="83"/>
      <c r="FE1246" s="83"/>
      <c r="FF1246" s="83"/>
      <c r="FG1246" s="83"/>
      <c r="FH1246" s="83"/>
      <c r="FI1246" s="83"/>
      <c r="FJ1246" s="83"/>
      <c r="FK1246" s="83"/>
      <c r="FL1246" s="83"/>
      <c r="FM1246" s="83"/>
      <c r="FN1246" s="83"/>
      <c r="FO1246" s="83"/>
      <c r="FP1246" s="83"/>
      <c r="FQ1246" s="83"/>
      <c r="FR1246" s="83"/>
      <c r="FS1246" s="83"/>
      <c r="FT1246" s="83"/>
      <c r="FU1246" s="83"/>
      <c r="FV1246" s="83"/>
      <c r="FW1246" s="83"/>
      <c r="FX1246" s="83"/>
      <c r="FY1246" s="83"/>
      <c r="FZ1246" s="83"/>
      <c r="GA1246" s="83"/>
      <c r="GB1246" s="83"/>
      <c r="GC1246" s="83"/>
      <c r="GD1246" s="83"/>
      <c r="GE1246" s="83"/>
      <c r="GF1246" s="83"/>
      <c r="GG1246" s="83"/>
      <c r="GH1246" s="83"/>
      <c r="GI1246" s="83"/>
      <c r="GJ1246" s="83"/>
      <c r="GK1246" s="83"/>
      <c r="GL1246" s="83"/>
      <c r="GM1246" s="83"/>
      <c r="GN1246" s="83"/>
      <c r="GO1246" s="83"/>
      <c r="GP1246" s="83"/>
      <c r="GQ1246" s="83"/>
      <c r="GR1246" s="83"/>
      <c r="GS1246" s="83"/>
      <c r="GT1246" s="83"/>
      <c r="GU1246" s="83"/>
      <c r="GV1246" s="83"/>
      <c r="GW1246" s="83"/>
      <c r="GX1246" s="83"/>
      <c r="GY1246" s="83"/>
      <c r="GZ1246" s="83"/>
      <c r="HA1246" s="83"/>
      <c r="HB1246" s="83"/>
      <c r="HC1246" s="83"/>
      <c r="HD1246" s="83"/>
      <c r="HE1246" s="83"/>
      <c r="HF1246" s="83"/>
      <c r="HG1246" s="83"/>
      <c r="HH1246" s="83"/>
      <c r="HI1246" s="83"/>
      <c r="HJ1246" s="83"/>
      <c r="HK1246" s="83"/>
      <c r="HL1246" s="83"/>
      <c r="HM1246" s="83"/>
      <c r="HN1246" s="83"/>
      <c r="HO1246" s="83"/>
      <c r="HP1246" s="83"/>
      <c r="HQ1246" s="83"/>
      <c r="HR1246" s="83"/>
      <c r="HS1246" s="83"/>
      <c r="HT1246" s="83"/>
      <c r="HU1246" s="83"/>
      <c r="HV1246" s="83"/>
      <c r="HW1246" s="83"/>
      <c r="HX1246" s="83"/>
      <c r="HY1246" s="83"/>
      <c r="HZ1246" s="83"/>
      <c r="IA1246" s="83"/>
      <c r="IB1246" s="83"/>
      <c r="IC1246" s="83"/>
      <c r="ID1246" s="83"/>
      <c r="IE1246" s="83"/>
      <c r="IF1246" s="83"/>
      <c r="IG1246" s="83"/>
      <c r="IH1246" s="83"/>
      <c r="II1246" s="83"/>
      <c r="IJ1246" s="83"/>
      <c r="IK1246" s="83"/>
      <c r="IL1246" s="83"/>
      <c r="IM1246" s="83"/>
      <c r="IN1246" s="83"/>
      <c r="IO1246" s="83"/>
      <c r="IP1246" s="83"/>
      <c r="IQ1246" s="83"/>
      <c r="IR1246" s="83"/>
      <c r="IS1246" s="83"/>
      <c r="IT1246" s="83"/>
      <c r="IU1246" s="83"/>
      <c r="IV1246" s="83"/>
      <c r="IW1246" s="83"/>
      <c r="IX1246" s="83"/>
      <c r="IY1246" s="83"/>
      <c r="IZ1246" s="83"/>
      <c r="JA1246" s="83"/>
      <c r="JB1246" s="83"/>
      <c r="JC1246" s="83"/>
      <c r="JD1246" s="83"/>
      <c r="JE1246" s="83"/>
    </row>
    <row r="1247" spans="1:265" s="8" customFormat="1" ht="15" customHeight="1" x14ac:dyDescent="0.2">
      <c r="A1247" s="173"/>
      <c r="B1247" s="131" t="s">
        <v>480</v>
      </c>
      <c r="C1247" s="217"/>
      <c r="D1247" s="329" t="s">
        <v>1048</v>
      </c>
      <c r="E1247" s="117"/>
      <c r="F1247" s="1044"/>
      <c r="G1247" s="1045"/>
      <c r="H1247" s="329" t="s">
        <v>445</v>
      </c>
      <c r="I1247" s="329" t="s">
        <v>489</v>
      </c>
      <c r="J1247" s="329"/>
      <c r="K1247" s="379" t="s">
        <v>581</v>
      </c>
      <c r="L1247" s="379" t="s">
        <v>614</v>
      </c>
      <c r="M1247" s="1139">
        <v>6</v>
      </c>
      <c r="N1247" s="1139" t="s">
        <v>24</v>
      </c>
      <c r="O1247" s="379" t="s">
        <v>1379</v>
      </c>
      <c r="P1247" s="626">
        <v>4</v>
      </c>
      <c r="Q1247" s="627"/>
      <c r="R1247" s="627"/>
      <c r="S1247" s="627"/>
      <c r="T1247" s="627"/>
      <c r="U1247" s="627"/>
      <c r="V1247" s="627"/>
      <c r="W1247" s="628"/>
      <c r="X1247" s="219"/>
      <c r="Y1247" s="219"/>
      <c r="Z1247" s="112"/>
      <c r="AA1247" s="83"/>
      <c r="AB1247" s="83"/>
      <c r="AC1247" s="83" t="str">
        <f t="shared" si="29"/>
        <v/>
      </c>
      <c r="AD1247" s="83"/>
      <c r="AE1247" s="83"/>
      <c r="AF1247" s="83"/>
      <c r="AG1247" s="83"/>
      <c r="AH1247" s="83"/>
      <c r="AI1247" s="83"/>
      <c r="AJ1247" s="83"/>
      <c r="AK1247" s="83"/>
      <c r="AL1247" s="83"/>
      <c r="AM1247" s="83"/>
      <c r="AN1247" s="83"/>
      <c r="AO1247" s="83"/>
      <c r="AP1247" s="83"/>
      <c r="AQ1247" s="83"/>
      <c r="AR1247" s="83"/>
      <c r="AS1247" s="83"/>
      <c r="AT1247" s="83"/>
      <c r="AU1247" s="83"/>
      <c r="AV1247" s="83"/>
      <c r="AW1247" s="83"/>
      <c r="AX1247" s="83"/>
      <c r="AY1247" s="83"/>
      <c r="AZ1247" s="83"/>
      <c r="BA1247" s="83"/>
      <c r="BB1247" s="83"/>
      <c r="BC1247" s="83"/>
      <c r="BD1247" s="83"/>
      <c r="BE1247" s="83"/>
      <c r="BF1247" s="83"/>
      <c r="BG1247" s="83"/>
      <c r="BH1247" s="83"/>
      <c r="BI1247" s="83"/>
      <c r="BJ1247" s="83"/>
      <c r="BK1247" s="83"/>
      <c r="BL1247" s="83"/>
      <c r="BM1247" s="83"/>
      <c r="BN1247" s="83"/>
      <c r="BO1247" s="83"/>
      <c r="BP1247" s="83"/>
      <c r="BQ1247" s="83"/>
      <c r="BR1247" s="83"/>
      <c r="BS1247" s="83"/>
      <c r="BT1247" s="83"/>
      <c r="BU1247" s="83"/>
      <c r="BV1247" s="83"/>
      <c r="BW1247" s="83"/>
      <c r="BX1247" s="83"/>
      <c r="BY1247" s="83"/>
      <c r="BZ1247" s="83"/>
      <c r="CA1247" s="83"/>
      <c r="CB1247" s="83"/>
      <c r="CC1247" s="83"/>
      <c r="CD1247" s="83"/>
      <c r="CE1247" s="83"/>
      <c r="CF1247" s="83"/>
      <c r="CG1247" s="83"/>
      <c r="CH1247" s="83"/>
      <c r="CI1247" s="83"/>
      <c r="CJ1247" s="83"/>
      <c r="CK1247" s="83"/>
      <c r="CL1247" s="83"/>
      <c r="CM1247" s="83"/>
      <c r="CN1247" s="83"/>
      <c r="CO1247" s="83"/>
      <c r="CP1247" s="83"/>
      <c r="CQ1247" s="83"/>
      <c r="CR1247" s="83"/>
      <c r="CS1247" s="83"/>
      <c r="CT1247" s="83"/>
      <c r="CU1247" s="83"/>
      <c r="CV1247" s="83"/>
      <c r="CW1247" s="83"/>
      <c r="CX1247" s="83"/>
      <c r="CY1247" s="83"/>
      <c r="CZ1247" s="83"/>
      <c r="DA1247" s="83"/>
      <c r="DB1247" s="83"/>
      <c r="DC1247" s="83"/>
      <c r="DD1247" s="83"/>
      <c r="DE1247" s="83"/>
      <c r="DF1247" s="83"/>
      <c r="DG1247" s="83"/>
      <c r="DH1247" s="83"/>
      <c r="DI1247" s="83"/>
      <c r="DJ1247" s="83"/>
      <c r="DK1247" s="83"/>
      <c r="DL1247" s="83"/>
      <c r="DM1247" s="83"/>
      <c r="DN1247" s="83"/>
      <c r="DO1247" s="83"/>
      <c r="DP1247" s="83"/>
      <c r="DQ1247" s="83"/>
      <c r="DR1247" s="83"/>
      <c r="DS1247" s="83"/>
      <c r="DT1247" s="83"/>
      <c r="DU1247" s="83"/>
      <c r="DV1247" s="83"/>
      <c r="DW1247" s="83"/>
      <c r="DX1247" s="83"/>
      <c r="DY1247" s="83"/>
      <c r="DZ1247" s="83"/>
      <c r="EA1247" s="83"/>
      <c r="EB1247" s="83"/>
      <c r="EC1247" s="83"/>
      <c r="ED1247" s="83"/>
      <c r="EE1247" s="83"/>
      <c r="EF1247" s="83"/>
      <c r="EG1247" s="83"/>
      <c r="EH1247" s="83"/>
      <c r="EI1247" s="83"/>
      <c r="EJ1247" s="83"/>
      <c r="EK1247" s="83"/>
      <c r="EL1247" s="83"/>
      <c r="EM1247" s="83"/>
      <c r="EN1247" s="83"/>
      <c r="EO1247" s="83"/>
      <c r="EP1247" s="83"/>
      <c r="EQ1247" s="83"/>
      <c r="ER1247" s="83"/>
      <c r="ES1247" s="83"/>
      <c r="ET1247" s="83"/>
      <c r="EU1247" s="83"/>
      <c r="EV1247" s="83"/>
      <c r="EW1247" s="83"/>
      <c r="EX1247" s="83"/>
      <c r="EY1247" s="83"/>
      <c r="EZ1247" s="83"/>
      <c r="FA1247" s="83"/>
      <c r="FB1247" s="83"/>
      <c r="FC1247" s="83"/>
      <c r="FD1247" s="83"/>
      <c r="FE1247" s="83"/>
      <c r="FF1247" s="83"/>
      <c r="FG1247" s="83"/>
      <c r="FH1247" s="83"/>
      <c r="FI1247" s="83"/>
      <c r="FJ1247" s="83"/>
      <c r="FK1247" s="83"/>
      <c r="FL1247" s="83"/>
      <c r="FM1247" s="83"/>
      <c r="FN1247" s="83"/>
      <c r="FO1247" s="83"/>
      <c r="FP1247" s="83"/>
      <c r="FQ1247" s="83"/>
      <c r="FR1247" s="83"/>
      <c r="FS1247" s="83"/>
      <c r="FT1247" s="83"/>
      <c r="FU1247" s="83"/>
      <c r="FV1247" s="83"/>
      <c r="FW1247" s="83"/>
      <c r="FX1247" s="83"/>
      <c r="FY1247" s="83"/>
      <c r="FZ1247" s="83"/>
      <c r="GA1247" s="83"/>
      <c r="GB1247" s="83"/>
      <c r="GC1247" s="83"/>
      <c r="GD1247" s="83"/>
      <c r="GE1247" s="83"/>
      <c r="GF1247" s="83"/>
      <c r="GG1247" s="83"/>
      <c r="GH1247" s="83"/>
      <c r="GI1247" s="83"/>
      <c r="GJ1247" s="83"/>
      <c r="GK1247" s="83"/>
      <c r="GL1247" s="83"/>
      <c r="GM1247" s="83"/>
      <c r="GN1247" s="83"/>
      <c r="GO1247" s="83"/>
      <c r="GP1247" s="83"/>
      <c r="GQ1247" s="83"/>
      <c r="GR1247" s="83"/>
      <c r="GS1247" s="83"/>
      <c r="GT1247" s="83"/>
      <c r="GU1247" s="83"/>
      <c r="GV1247" s="83"/>
      <c r="GW1247" s="83"/>
      <c r="GX1247" s="83"/>
      <c r="GY1247" s="83"/>
      <c r="GZ1247" s="83"/>
      <c r="HA1247" s="83"/>
      <c r="HB1247" s="83"/>
      <c r="HC1247" s="83"/>
      <c r="HD1247" s="83"/>
      <c r="HE1247" s="83"/>
      <c r="HF1247" s="83"/>
      <c r="HG1247" s="83"/>
      <c r="HH1247" s="83"/>
      <c r="HI1247" s="83"/>
      <c r="HJ1247" s="83"/>
      <c r="HK1247" s="83"/>
      <c r="HL1247" s="83"/>
      <c r="HM1247" s="83"/>
      <c r="HN1247" s="83"/>
      <c r="HO1247" s="83"/>
      <c r="HP1247" s="83"/>
      <c r="HQ1247" s="83"/>
      <c r="HR1247" s="83"/>
      <c r="HS1247" s="83"/>
      <c r="HT1247" s="83"/>
      <c r="HU1247" s="83"/>
      <c r="HV1247" s="83"/>
      <c r="HW1247" s="83"/>
      <c r="HX1247" s="83"/>
      <c r="HY1247" s="83"/>
      <c r="HZ1247" s="83"/>
      <c r="IA1247" s="83"/>
      <c r="IB1247" s="83"/>
      <c r="IC1247" s="83"/>
      <c r="ID1247" s="83"/>
      <c r="IE1247" s="83"/>
      <c r="IF1247" s="83"/>
      <c r="IG1247" s="83"/>
      <c r="IH1247" s="83"/>
      <c r="II1247" s="83"/>
      <c r="IJ1247" s="83"/>
      <c r="IK1247" s="83"/>
      <c r="IL1247" s="83"/>
      <c r="IM1247" s="83"/>
      <c r="IN1247" s="83"/>
      <c r="IO1247" s="83"/>
      <c r="IP1247" s="83"/>
      <c r="IQ1247" s="83"/>
      <c r="IR1247" s="83"/>
      <c r="IS1247" s="83"/>
      <c r="IT1247" s="83"/>
      <c r="IU1247" s="83"/>
      <c r="IV1247" s="83"/>
      <c r="IW1247" s="83"/>
      <c r="IX1247" s="83"/>
      <c r="IY1247" s="83"/>
      <c r="IZ1247" s="83"/>
      <c r="JA1247" s="83"/>
      <c r="JB1247" s="83"/>
      <c r="JC1247" s="83"/>
      <c r="JD1247" s="83"/>
      <c r="JE1247" s="83"/>
    </row>
    <row r="1248" spans="1:265" s="8" customFormat="1" ht="15" customHeight="1" x14ac:dyDescent="0.2">
      <c r="A1248" s="173"/>
      <c r="B1248" s="131" t="s">
        <v>480</v>
      </c>
      <c r="C1248" s="217"/>
      <c r="D1248" s="329" t="s">
        <v>1048</v>
      </c>
      <c r="E1248" s="117"/>
      <c r="F1248" s="1044"/>
      <c r="G1248" s="1045"/>
      <c r="H1248" s="329" t="s">
        <v>445</v>
      </c>
      <c r="I1248" s="329" t="s">
        <v>489</v>
      </c>
      <c r="J1248" s="329"/>
      <c r="K1248" s="379" t="s">
        <v>1270</v>
      </c>
      <c r="L1248" s="379"/>
      <c r="M1248" s="1139"/>
      <c r="N1248" s="1139"/>
      <c r="O1248" s="379"/>
      <c r="P1248" s="626"/>
      <c r="Q1248" s="627"/>
      <c r="R1248" s="627"/>
      <c r="S1248" s="627"/>
      <c r="T1248" s="627"/>
      <c r="U1248" s="627"/>
      <c r="V1248" s="627">
        <v>2</v>
      </c>
      <c r="W1248" s="628"/>
      <c r="X1248" s="219"/>
      <c r="Y1248" s="219"/>
      <c r="Z1248" s="112"/>
      <c r="AA1248" s="83"/>
      <c r="AB1248" s="83"/>
      <c r="AC1248" s="83" t="str">
        <f t="shared" si="29"/>
        <v/>
      </c>
      <c r="AD1248" s="83"/>
      <c r="AE1248" s="83"/>
      <c r="AF1248" s="83"/>
      <c r="AG1248" s="83"/>
      <c r="AH1248" s="83"/>
      <c r="AI1248" s="83"/>
      <c r="AJ1248" s="83"/>
      <c r="AK1248" s="83"/>
      <c r="AL1248" s="83"/>
      <c r="AM1248" s="83"/>
      <c r="AN1248" s="83"/>
      <c r="AO1248" s="83"/>
      <c r="AP1248" s="83"/>
      <c r="AQ1248" s="83"/>
      <c r="AR1248" s="83"/>
      <c r="AS1248" s="83"/>
      <c r="AT1248" s="83"/>
      <c r="AU1248" s="83"/>
      <c r="AV1248" s="83"/>
      <c r="AW1248" s="83"/>
      <c r="AX1248" s="83"/>
      <c r="AY1248" s="83"/>
      <c r="AZ1248" s="83"/>
      <c r="BA1248" s="83"/>
      <c r="BB1248" s="83"/>
      <c r="BC1248" s="83"/>
      <c r="BD1248" s="83"/>
      <c r="BE1248" s="83"/>
      <c r="BF1248" s="83"/>
      <c r="BG1248" s="83"/>
      <c r="BH1248" s="83"/>
      <c r="BI1248" s="83"/>
      <c r="BJ1248" s="83"/>
      <c r="BK1248" s="83"/>
      <c r="BL1248" s="83"/>
      <c r="BM1248" s="83"/>
      <c r="BN1248" s="83"/>
      <c r="BO1248" s="83"/>
      <c r="BP1248" s="83"/>
      <c r="BQ1248" s="83"/>
      <c r="BR1248" s="83"/>
      <c r="BS1248" s="83"/>
      <c r="BT1248" s="83"/>
      <c r="BU1248" s="83"/>
      <c r="BV1248" s="83"/>
      <c r="BW1248" s="83"/>
      <c r="BX1248" s="83"/>
      <c r="BY1248" s="83"/>
      <c r="BZ1248" s="83"/>
      <c r="CA1248" s="83"/>
      <c r="CB1248" s="83"/>
      <c r="CC1248" s="83"/>
      <c r="CD1248" s="83"/>
      <c r="CE1248" s="83"/>
      <c r="CF1248" s="83"/>
      <c r="CG1248" s="83"/>
      <c r="CH1248" s="83"/>
      <c r="CI1248" s="83"/>
      <c r="CJ1248" s="83"/>
      <c r="CK1248" s="83"/>
      <c r="CL1248" s="83"/>
      <c r="CM1248" s="83"/>
      <c r="CN1248" s="83"/>
      <c r="CO1248" s="83"/>
      <c r="CP1248" s="83"/>
      <c r="CQ1248" s="83"/>
      <c r="CR1248" s="83"/>
      <c r="CS1248" s="83"/>
      <c r="CT1248" s="83"/>
      <c r="CU1248" s="83"/>
      <c r="CV1248" s="83"/>
      <c r="CW1248" s="83"/>
      <c r="CX1248" s="83"/>
      <c r="CY1248" s="83"/>
      <c r="CZ1248" s="83"/>
      <c r="DA1248" s="83"/>
      <c r="DB1248" s="83"/>
      <c r="DC1248" s="83"/>
      <c r="DD1248" s="83"/>
      <c r="DE1248" s="83"/>
      <c r="DF1248" s="83"/>
      <c r="DG1248" s="83"/>
      <c r="DH1248" s="83"/>
      <c r="DI1248" s="83"/>
      <c r="DJ1248" s="83"/>
      <c r="DK1248" s="83"/>
      <c r="DL1248" s="83"/>
      <c r="DM1248" s="83"/>
      <c r="DN1248" s="83"/>
      <c r="DO1248" s="83"/>
      <c r="DP1248" s="83"/>
      <c r="DQ1248" s="83"/>
      <c r="DR1248" s="83"/>
      <c r="DS1248" s="83"/>
      <c r="DT1248" s="83"/>
      <c r="DU1248" s="83"/>
      <c r="DV1248" s="83"/>
      <c r="DW1248" s="83"/>
      <c r="DX1248" s="83"/>
      <c r="DY1248" s="83"/>
      <c r="DZ1248" s="83"/>
      <c r="EA1248" s="83"/>
      <c r="EB1248" s="83"/>
      <c r="EC1248" s="83"/>
      <c r="ED1248" s="83"/>
      <c r="EE1248" s="83"/>
      <c r="EF1248" s="83"/>
      <c r="EG1248" s="83"/>
      <c r="EH1248" s="83"/>
      <c r="EI1248" s="83"/>
      <c r="EJ1248" s="83"/>
      <c r="EK1248" s="83"/>
      <c r="EL1248" s="83"/>
      <c r="EM1248" s="83"/>
      <c r="EN1248" s="83"/>
      <c r="EO1248" s="83"/>
      <c r="EP1248" s="83"/>
      <c r="EQ1248" s="83"/>
      <c r="ER1248" s="83"/>
      <c r="ES1248" s="83"/>
      <c r="ET1248" s="83"/>
      <c r="EU1248" s="83"/>
      <c r="EV1248" s="83"/>
      <c r="EW1248" s="83"/>
      <c r="EX1248" s="83"/>
      <c r="EY1248" s="83"/>
      <c r="EZ1248" s="83"/>
      <c r="FA1248" s="83"/>
      <c r="FB1248" s="83"/>
      <c r="FC1248" s="83"/>
      <c r="FD1248" s="83"/>
      <c r="FE1248" s="83"/>
      <c r="FF1248" s="83"/>
      <c r="FG1248" s="83"/>
      <c r="FH1248" s="83"/>
      <c r="FI1248" s="83"/>
      <c r="FJ1248" s="83"/>
      <c r="FK1248" s="83"/>
      <c r="FL1248" s="83"/>
      <c r="FM1248" s="83"/>
      <c r="FN1248" s="83"/>
      <c r="FO1248" s="83"/>
      <c r="FP1248" s="83"/>
      <c r="FQ1248" s="83"/>
      <c r="FR1248" s="83"/>
      <c r="FS1248" s="83"/>
      <c r="FT1248" s="83"/>
      <c r="FU1248" s="83"/>
      <c r="FV1248" s="83"/>
      <c r="FW1248" s="83"/>
      <c r="FX1248" s="83"/>
      <c r="FY1248" s="83"/>
      <c r="FZ1248" s="83"/>
      <c r="GA1248" s="83"/>
      <c r="GB1248" s="83"/>
      <c r="GC1248" s="83"/>
      <c r="GD1248" s="83"/>
      <c r="GE1248" s="83"/>
      <c r="GF1248" s="83"/>
      <c r="GG1248" s="83"/>
      <c r="GH1248" s="83"/>
      <c r="GI1248" s="83"/>
      <c r="GJ1248" s="83"/>
      <c r="GK1248" s="83"/>
      <c r="GL1248" s="83"/>
      <c r="GM1248" s="83"/>
      <c r="GN1248" s="83"/>
      <c r="GO1248" s="83"/>
      <c r="GP1248" s="83"/>
      <c r="GQ1248" s="83"/>
      <c r="GR1248" s="83"/>
      <c r="GS1248" s="83"/>
      <c r="GT1248" s="83"/>
      <c r="GU1248" s="83"/>
      <c r="GV1248" s="83"/>
      <c r="GW1248" s="83"/>
      <c r="GX1248" s="83"/>
      <c r="GY1248" s="83"/>
      <c r="GZ1248" s="83"/>
      <c r="HA1248" s="83"/>
      <c r="HB1248" s="83"/>
      <c r="HC1248" s="83"/>
      <c r="HD1248" s="83"/>
      <c r="HE1248" s="83"/>
      <c r="HF1248" s="83"/>
      <c r="HG1248" s="83"/>
      <c r="HH1248" s="83"/>
      <c r="HI1248" s="83"/>
      <c r="HJ1248" s="83"/>
      <c r="HK1248" s="83"/>
      <c r="HL1248" s="83"/>
      <c r="HM1248" s="83"/>
      <c r="HN1248" s="83"/>
      <c r="HO1248" s="83"/>
      <c r="HP1248" s="83"/>
      <c r="HQ1248" s="83"/>
      <c r="HR1248" s="83"/>
      <c r="HS1248" s="83"/>
      <c r="HT1248" s="83"/>
      <c r="HU1248" s="83"/>
      <c r="HV1248" s="83"/>
      <c r="HW1248" s="83"/>
      <c r="HX1248" s="83"/>
      <c r="HY1248" s="83"/>
      <c r="HZ1248" s="83"/>
      <c r="IA1248" s="83"/>
      <c r="IB1248" s="83"/>
      <c r="IC1248" s="83"/>
      <c r="ID1248" s="83"/>
      <c r="IE1248" s="83"/>
      <c r="IF1248" s="83"/>
      <c r="IG1248" s="83"/>
      <c r="IH1248" s="83"/>
      <c r="II1248" s="83"/>
      <c r="IJ1248" s="83"/>
      <c r="IK1248" s="83"/>
      <c r="IL1248" s="83"/>
      <c r="IM1248" s="83"/>
      <c r="IN1248" s="83"/>
      <c r="IO1248" s="83"/>
      <c r="IP1248" s="83"/>
      <c r="IQ1248" s="83"/>
      <c r="IR1248" s="83"/>
      <c r="IS1248" s="83"/>
      <c r="IT1248" s="83"/>
      <c r="IU1248" s="83"/>
      <c r="IV1248" s="83"/>
      <c r="IW1248" s="83"/>
      <c r="IX1248" s="83"/>
      <c r="IY1248" s="83"/>
      <c r="IZ1248" s="83"/>
      <c r="JA1248" s="83"/>
      <c r="JB1248" s="83"/>
      <c r="JC1248" s="83"/>
      <c r="JD1248" s="83"/>
      <c r="JE1248" s="83"/>
    </row>
    <row r="1249" spans="1:265" s="8" customFormat="1" ht="15" customHeight="1" x14ac:dyDescent="0.2">
      <c r="A1249" s="173"/>
      <c r="B1249" s="131" t="s">
        <v>480</v>
      </c>
      <c r="C1249" s="217"/>
      <c r="D1249" s="329" t="s">
        <v>1048</v>
      </c>
      <c r="E1249" s="117"/>
      <c r="F1249" s="1044"/>
      <c r="G1249" s="1045"/>
      <c r="H1249" s="329" t="s">
        <v>445</v>
      </c>
      <c r="I1249" s="329" t="s">
        <v>493</v>
      </c>
      <c r="J1249" s="329"/>
      <c r="K1249" s="379" t="s">
        <v>1558</v>
      </c>
      <c r="L1249" s="379"/>
      <c r="M1249" s="1139"/>
      <c r="N1249" s="1139"/>
      <c r="O1249" s="379"/>
      <c r="P1249" s="626"/>
      <c r="Q1249" s="627"/>
      <c r="R1249" s="627"/>
      <c r="S1249" s="627"/>
      <c r="T1249" s="627">
        <v>4</v>
      </c>
      <c r="U1249" s="627"/>
      <c r="V1249" s="627"/>
      <c r="W1249" s="628"/>
      <c r="X1249" s="219"/>
      <c r="Y1249" s="219"/>
      <c r="Z1249" s="112"/>
      <c r="AA1249" s="83"/>
      <c r="AB1249" s="83"/>
      <c r="AC1249" s="83" t="str">
        <f t="shared" si="29"/>
        <v/>
      </c>
      <c r="AD1249" s="83"/>
      <c r="AE1249" s="83"/>
      <c r="AF1249" s="83"/>
      <c r="AG1249" s="83"/>
      <c r="AH1249" s="83"/>
      <c r="AI1249" s="83"/>
      <c r="AJ1249" s="83"/>
      <c r="AK1249" s="83"/>
      <c r="AL1249" s="83"/>
      <c r="AM1249" s="83"/>
      <c r="AN1249" s="83"/>
      <c r="AO1249" s="83"/>
      <c r="AP1249" s="83"/>
      <c r="AQ1249" s="83"/>
      <c r="AR1249" s="83"/>
      <c r="AS1249" s="83"/>
      <c r="AT1249" s="83"/>
      <c r="AU1249" s="83"/>
      <c r="AV1249" s="83"/>
      <c r="AW1249" s="83"/>
      <c r="AX1249" s="83"/>
      <c r="AY1249" s="83"/>
      <c r="AZ1249" s="83"/>
      <c r="BA1249" s="83"/>
      <c r="BB1249" s="83"/>
      <c r="BC1249" s="83"/>
      <c r="BD1249" s="83"/>
      <c r="BE1249" s="83"/>
      <c r="BF1249" s="83"/>
      <c r="BG1249" s="83"/>
      <c r="BH1249" s="83"/>
      <c r="BI1249" s="83"/>
      <c r="BJ1249" s="83"/>
      <c r="BK1249" s="83"/>
      <c r="BL1249" s="83"/>
      <c r="BM1249" s="83"/>
      <c r="BN1249" s="83"/>
      <c r="BO1249" s="83"/>
      <c r="BP1249" s="83"/>
      <c r="BQ1249" s="83"/>
      <c r="BR1249" s="83"/>
      <c r="BS1249" s="83"/>
      <c r="BT1249" s="83"/>
      <c r="BU1249" s="83"/>
      <c r="BV1249" s="83"/>
      <c r="BW1249" s="83"/>
      <c r="BX1249" s="83"/>
      <c r="BY1249" s="83"/>
      <c r="BZ1249" s="83"/>
      <c r="CA1249" s="83"/>
      <c r="CB1249" s="83"/>
      <c r="CC1249" s="83"/>
      <c r="CD1249" s="83"/>
      <c r="CE1249" s="83"/>
      <c r="CF1249" s="83"/>
      <c r="CG1249" s="83"/>
      <c r="CH1249" s="83"/>
      <c r="CI1249" s="83"/>
      <c r="CJ1249" s="83"/>
      <c r="CK1249" s="83"/>
      <c r="CL1249" s="83"/>
      <c r="CM1249" s="83"/>
      <c r="CN1249" s="83"/>
      <c r="CO1249" s="83"/>
      <c r="CP1249" s="83"/>
      <c r="CQ1249" s="83"/>
      <c r="CR1249" s="83"/>
      <c r="CS1249" s="83"/>
      <c r="CT1249" s="83"/>
      <c r="CU1249" s="83"/>
      <c r="CV1249" s="83"/>
      <c r="CW1249" s="83"/>
      <c r="CX1249" s="83"/>
      <c r="CY1249" s="83"/>
      <c r="CZ1249" s="83"/>
      <c r="DA1249" s="83"/>
      <c r="DB1249" s="83"/>
      <c r="DC1249" s="83"/>
      <c r="DD1249" s="83"/>
      <c r="DE1249" s="83"/>
      <c r="DF1249" s="83"/>
      <c r="DG1249" s="83"/>
      <c r="DH1249" s="83"/>
      <c r="DI1249" s="83"/>
      <c r="DJ1249" s="83"/>
      <c r="DK1249" s="83"/>
      <c r="DL1249" s="83"/>
      <c r="DM1249" s="83"/>
      <c r="DN1249" s="83"/>
      <c r="DO1249" s="83"/>
      <c r="DP1249" s="83"/>
      <c r="DQ1249" s="83"/>
      <c r="DR1249" s="83"/>
      <c r="DS1249" s="83"/>
      <c r="DT1249" s="83"/>
      <c r="DU1249" s="83"/>
      <c r="DV1249" s="83"/>
      <c r="DW1249" s="83"/>
      <c r="DX1249" s="83"/>
      <c r="DY1249" s="83"/>
      <c r="DZ1249" s="83"/>
      <c r="EA1249" s="83"/>
      <c r="EB1249" s="83"/>
      <c r="EC1249" s="83"/>
      <c r="ED1249" s="83"/>
      <c r="EE1249" s="83"/>
      <c r="EF1249" s="83"/>
      <c r="EG1249" s="83"/>
      <c r="EH1249" s="83"/>
      <c r="EI1249" s="83"/>
      <c r="EJ1249" s="83"/>
      <c r="EK1249" s="83"/>
      <c r="EL1249" s="83"/>
      <c r="EM1249" s="83"/>
      <c r="EN1249" s="83"/>
      <c r="EO1249" s="83"/>
      <c r="EP1249" s="83"/>
      <c r="EQ1249" s="83"/>
      <c r="ER1249" s="83"/>
      <c r="ES1249" s="83"/>
      <c r="ET1249" s="83"/>
      <c r="EU1249" s="83"/>
      <c r="EV1249" s="83"/>
      <c r="EW1249" s="83"/>
      <c r="EX1249" s="83"/>
      <c r="EY1249" s="83"/>
      <c r="EZ1249" s="83"/>
      <c r="FA1249" s="83"/>
      <c r="FB1249" s="83"/>
      <c r="FC1249" s="83"/>
      <c r="FD1249" s="83"/>
      <c r="FE1249" s="83"/>
      <c r="FF1249" s="83"/>
      <c r="FG1249" s="83"/>
      <c r="FH1249" s="83"/>
      <c r="FI1249" s="83"/>
      <c r="FJ1249" s="83"/>
      <c r="FK1249" s="83"/>
      <c r="FL1249" s="83"/>
      <c r="FM1249" s="83"/>
      <c r="FN1249" s="83"/>
      <c r="FO1249" s="83"/>
      <c r="FP1249" s="83"/>
      <c r="FQ1249" s="83"/>
      <c r="FR1249" s="83"/>
      <c r="FS1249" s="83"/>
      <c r="FT1249" s="83"/>
      <c r="FU1249" s="83"/>
      <c r="FV1249" s="83"/>
      <c r="FW1249" s="83"/>
      <c r="FX1249" s="83"/>
      <c r="FY1249" s="83"/>
      <c r="FZ1249" s="83"/>
      <c r="GA1249" s="83"/>
      <c r="GB1249" s="83"/>
      <c r="GC1249" s="83"/>
      <c r="GD1249" s="83"/>
      <c r="GE1249" s="83"/>
      <c r="GF1249" s="83"/>
      <c r="GG1249" s="83"/>
      <c r="GH1249" s="83"/>
      <c r="GI1249" s="83"/>
      <c r="GJ1249" s="83"/>
      <c r="GK1249" s="83"/>
      <c r="GL1249" s="83"/>
      <c r="GM1249" s="83"/>
      <c r="GN1249" s="83"/>
      <c r="GO1249" s="83"/>
      <c r="GP1249" s="83"/>
      <c r="GQ1249" s="83"/>
      <c r="GR1249" s="83"/>
      <c r="GS1249" s="83"/>
      <c r="GT1249" s="83"/>
      <c r="GU1249" s="83"/>
      <c r="GV1249" s="83"/>
      <c r="GW1249" s="83"/>
      <c r="GX1249" s="83"/>
      <c r="GY1249" s="83"/>
      <c r="GZ1249" s="83"/>
      <c r="HA1249" s="83"/>
      <c r="HB1249" s="83"/>
      <c r="HC1249" s="83"/>
      <c r="HD1249" s="83"/>
      <c r="HE1249" s="83"/>
      <c r="HF1249" s="83"/>
      <c r="HG1249" s="83"/>
      <c r="HH1249" s="83"/>
      <c r="HI1249" s="83"/>
      <c r="HJ1249" s="83"/>
      <c r="HK1249" s="83"/>
      <c r="HL1249" s="83"/>
      <c r="HM1249" s="83"/>
      <c r="HN1249" s="83"/>
      <c r="HO1249" s="83"/>
      <c r="HP1249" s="83"/>
      <c r="HQ1249" s="83"/>
      <c r="HR1249" s="83"/>
      <c r="HS1249" s="83"/>
      <c r="HT1249" s="83"/>
      <c r="HU1249" s="83"/>
      <c r="HV1249" s="83"/>
      <c r="HW1249" s="83"/>
      <c r="HX1249" s="83"/>
      <c r="HY1249" s="83"/>
      <c r="HZ1249" s="83"/>
      <c r="IA1249" s="83"/>
      <c r="IB1249" s="83"/>
      <c r="IC1249" s="83"/>
      <c r="ID1249" s="83"/>
      <c r="IE1249" s="83"/>
      <c r="IF1249" s="83"/>
      <c r="IG1249" s="83"/>
      <c r="IH1249" s="83"/>
      <c r="II1249" s="83"/>
      <c r="IJ1249" s="83"/>
      <c r="IK1249" s="83"/>
      <c r="IL1249" s="83"/>
      <c r="IM1249" s="83"/>
      <c r="IN1249" s="83"/>
      <c r="IO1249" s="83"/>
      <c r="IP1249" s="83"/>
      <c r="IQ1249" s="83"/>
      <c r="IR1249" s="83"/>
      <c r="IS1249" s="83"/>
      <c r="IT1249" s="83"/>
      <c r="IU1249" s="83"/>
      <c r="IV1249" s="83"/>
      <c r="IW1249" s="83"/>
      <c r="IX1249" s="83"/>
      <c r="IY1249" s="83"/>
      <c r="IZ1249" s="83"/>
      <c r="JA1249" s="83"/>
      <c r="JB1249" s="83"/>
      <c r="JC1249" s="83"/>
      <c r="JD1249" s="83"/>
      <c r="JE1249" s="83"/>
    </row>
    <row r="1250" spans="1:265" s="8" customFormat="1" ht="15" customHeight="1" x14ac:dyDescent="0.2">
      <c r="A1250" s="173"/>
      <c r="B1250" s="131" t="s">
        <v>480</v>
      </c>
      <c r="C1250" s="217"/>
      <c r="D1250" s="329" t="s">
        <v>1048</v>
      </c>
      <c r="E1250" s="117"/>
      <c r="F1250" s="1044"/>
      <c r="G1250" s="1045"/>
      <c r="H1250" s="329" t="s">
        <v>445</v>
      </c>
      <c r="I1250" s="329" t="s">
        <v>493</v>
      </c>
      <c r="J1250" s="329"/>
      <c r="K1250" s="379" t="s">
        <v>1391</v>
      </c>
      <c r="L1250" s="379"/>
      <c r="M1250" s="1139"/>
      <c r="N1250" s="1139"/>
      <c r="O1250" s="379"/>
      <c r="P1250" s="626"/>
      <c r="Q1250" s="627"/>
      <c r="R1250" s="627"/>
      <c r="S1250" s="627"/>
      <c r="T1250" s="627"/>
      <c r="U1250" s="627"/>
      <c r="V1250" s="627"/>
      <c r="W1250" s="628">
        <v>4</v>
      </c>
      <c r="X1250" s="219"/>
      <c r="Y1250" s="219"/>
      <c r="Z1250" s="112"/>
      <c r="AA1250" s="83"/>
      <c r="AB1250" s="83"/>
      <c r="AC1250" s="83" t="str">
        <f t="shared" si="29"/>
        <v/>
      </c>
      <c r="AD1250" s="83"/>
      <c r="AE1250" s="83"/>
      <c r="AF1250" s="83"/>
      <c r="AG1250" s="83"/>
      <c r="AH1250" s="83"/>
      <c r="AI1250" s="83"/>
      <c r="AJ1250" s="83"/>
      <c r="AK1250" s="83"/>
      <c r="AL1250" s="83"/>
      <c r="AM1250" s="83"/>
      <c r="AN1250" s="83"/>
      <c r="AO1250" s="83"/>
      <c r="AP1250" s="83"/>
      <c r="AQ1250" s="83"/>
      <c r="AR1250" s="83"/>
      <c r="AS1250" s="83"/>
      <c r="AT1250" s="83"/>
      <c r="AU1250" s="83"/>
      <c r="AV1250" s="83"/>
      <c r="AW1250" s="83"/>
      <c r="AX1250" s="83"/>
      <c r="AY1250" s="83"/>
      <c r="AZ1250" s="83"/>
      <c r="BA1250" s="83"/>
      <c r="BB1250" s="83"/>
      <c r="BC1250" s="83"/>
      <c r="BD1250" s="83"/>
      <c r="BE1250" s="83"/>
      <c r="BF1250" s="83"/>
      <c r="BG1250" s="83"/>
      <c r="BH1250" s="83"/>
      <c r="BI1250" s="83"/>
      <c r="BJ1250" s="83"/>
      <c r="BK1250" s="83"/>
      <c r="BL1250" s="83"/>
      <c r="BM1250" s="83"/>
      <c r="BN1250" s="83"/>
      <c r="BO1250" s="83"/>
      <c r="BP1250" s="83"/>
      <c r="BQ1250" s="83"/>
      <c r="BR1250" s="83"/>
      <c r="BS1250" s="83"/>
      <c r="BT1250" s="83"/>
      <c r="BU1250" s="83"/>
      <c r="BV1250" s="83"/>
      <c r="BW1250" s="83"/>
      <c r="BX1250" s="83"/>
      <c r="BY1250" s="83"/>
      <c r="BZ1250" s="83"/>
      <c r="CA1250" s="83"/>
      <c r="CB1250" s="83"/>
      <c r="CC1250" s="83"/>
      <c r="CD1250" s="83"/>
      <c r="CE1250" s="83"/>
      <c r="CF1250" s="83"/>
      <c r="CG1250" s="83"/>
      <c r="CH1250" s="83"/>
      <c r="CI1250" s="83"/>
      <c r="CJ1250" s="83"/>
      <c r="CK1250" s="83"/>
      <c r="CL1250" s="83"/>
      <c r="CM1250" s="83"/>
      <c r="CN1250" s="83"/>
      <c r="CO1250" s="83"/>
      <c r="CP1250" s="83"/>
      <c r="CQ1250" s="83"/>
      <c r="CR1250" s="83"/>
      <c r="CS1250" s="83"/>
      <c r="CT1250" s="83"/>
      <c r="CU1250" s="83"/>
      <c r="CV1250" s="83"/>
      <c r="CW1250" s="83"/>
      <c r="CX1250" s="83"/>
      <c r="CY1250" s="83"/>
      <c r="CZ1250" s="83"/>
      <c r="DA1250" s="83"/>
      <c r="DB1250" s="83"/>
      <c r="DC1250" s="83"/>
      <c r="DD1250" s="83"/>
      <c r="DE1250" s="83"/>
      <c r="DF1250" s="83"/>
      <c r="DG1250" s="83"/>
      <c r="DH1250" s="83"/>
      <c r="DI1250" s="83"/>
      <c r="DJ1250" s="83"/>
      <c r="DK1250" s="83"/>
      <c r="DL1250" s="83"/>
      <c r="DM1250" s="83"/>
      <c r="DN1250" s="83"/>
      <c r="DO1250" s="83"/>
      <c r="DP1250" s="83"/>
      <c r="DQ1250" s="83"/>
      <c r="DR1250" s="83"/>
      <c r="DS1250" s="83"/>
      <c r="DT1250" s="83"/>
      <c r="DU1250" s="83"/>
      <c r="DV1250" s="83"/>
      <c r="DW1250" s="83"/>
      <c r="DX1250" s="83"/>
      <c r="DY1250" s="83"/>
      <c r="DZ1250" s="83"/>
      <c r="EA1250" s="83"/>
      <c r="EB1250" s="83"/>
      <c r="EC1250" s="83"/>
      <c r="ED1250" s="83"/>
      <c r="EE1250" s="83"/>
      <c r="EF1250" s="83"/>
      <c r="EG1250" s="83"/>
      <c r="EH1250" s="83"/>
      <c r="EI1250" s="83"/>
      <c r="EJ1250" s="83"/>
      <c r="EK1250" s="83"/>
      <c r="EL1250" s="83"/>
      <c r="EM1250" s="83"/>
      <c r="EN1250" s="83"/>
      <c r="EO1250" s="83"/>
      <c r="EP1250" s="83"/>
      <c r="EQ1250" s="83"/>
      <c r="ER1250" s="83"/>
      <c r="ES1250" s="83"/>
      <c r="ET1250" s="83"/>
      <c r="EU1250" s="83"/>
      <c r="EV1250" s="83"/>
      <c r="EW1250" s="83"/>
      <c r="EX1250" s="83"/>
      <c r="EY1250" s="83"/>
      <c r="EZ1250" s="83"/>
      <c r="FA1250" s="83"/>
      <c r="FB1250" s="83"/>
      <c r="FC1250" s="83"/>
      <c r="FD1250" s="83"/>
      <c r="FE1250" s="83"/>
      <c r="FF1250" s="83"/>
      <c r="FG1250" s="83"/>
      <c r="FH1250" s="83"/>
      <c r="FI1250" s="83"/>
      <c r="FJ1250" s="83"/>
      <c r="FK1250" s="83"/>
      <c r="FL1250" s="83"/>
      <c r="FM1250" s="83"/>
      <c r="FN1250" s="83"/>
      <c r="FO1250" s="83"/>
      <c r="FP1250" s="83"/>
      <c r="FQ1250" s="83"/>
      <c r="FR1250" s="83"/>
      <c r="FS1250" s="83"/>
      <c r="FT1250" s="83"/>
      <c r="FU1250" s="83"/>
      <c r="FV1250" s="83"/>
      <c r="FW1250" s="83"/>
      <c r="FX1250" s="83"/>
      <c r="FY1250" s="83"/>
      <c r="FZ1250" s="83"/>
      <c r="GA1250" s="83"/>
      <c r="GB1250" s="83"/>
      <c r="GC1250" s="83"/>
      <c r="GD1250" s="83"/>
      <c r="GE1250" s="83"/>
      <c r="GF1250" s="83"/>
      <c r="GG1250" s="83"/>
      <c r="GH1250" s="83"/>
      <c r="GI1250" s="83"/>
      <c r="GJ1250" s="83"/>
      <c r="GK1250" s="83"/>
      <c r="GL1250" s="83"/>
      <c r="GM1250" s="83"/>
      <c r="GN1250" s="83"/>
      <c r="GO1250" s="83"/>
      <c r="GP1250" s="83"/>
      <c r="GQ1250" s="83"/>
      <c r="GR1250" s="83"/>
      <c r="GS1250" s="83"/>
      <c r="GT1250" s="83"/>
      <c r="GU1250" s="83"/>
      <c r="GV1250" s="83"/>
      <c r="GW1250" s="83"/>
      <c r="GX1250" s="83"/>
      <c r="GY1250" s="83"/>
      <c r="GZ1250" s="83"/>
      <c r="HA1250" s="83"/>
      <c r="HB1250" s="83"/>
      <c r="HC1250" s="83"/>
      <c r="HD1250" s="83"/>
      <c r="HE1250" s="83"/>
      <c r="HF1250" s="83"/>
      <c r="HG1250" s="83"/>
      <c r="HH1250" s="83"/>
      <c r="HI1250" s="83"/>
      <c r="HJ1250" s="83"/>
      <c r="HK1250" s="83"/>
      <c r="HL1250" s="83"/>
      <c r="HM1250" s="83"/>
      <c r="HN1250" s="83"/>
      <c r="HO1250" s="83"/>
      <c r="HP1250" s="83"/>
      <c r="HQ1250" s="83"/>
      <c r="HR1250" s="83"/>
      <c r="HS1250" s="83"/>
      <c r="HT1250" s="83"/>
      <c r="HU1250" s="83"/>
      <c r="HV1250" s="83"/>
      <c r="HW1250" s="83"/>
      <c r="HX1250" s="83"/>
      <c r="HY1250" s="83"/>
      <c r="HZ1250" s="83"/>
      <c r="IA1250" s="83"/>
      <c r="IB1250" s="83"/>
      <c r="IC1250" s="83"/>
      <c r="ID1250" s="83"/>
      <c r="IE1250" s="83"/>
      <c r="IF1250" s="83"/>
      <c r="IG1250" s="83"/>
      <c r="IH1250" s="83"/>
      <c r="II1250" s="83"/>
      <c r="IJ1250" s="83"/>
      <c r="IK1250" s="83"/>
      <c r="IL1250" s="83"/>
      <c r="IM1250" s="83"/>
      <c r="IN1250" s="83"/>
      <c r="IO1250" s="83"/>
      <c r="IP1250" s="83"/>
      <c r="IQ1250" s="83"/>
      <c r="IR1250" s="83"/>
      <c r="IS1250" s="83"/>
      <c r="IT1250" s="83"/>
      <c r="IU1250" s="83"/>
      <c r="IV1250" s="83"/>
      <c r="IW1250" s="83"/>
      <c r="IX1250" s="83"/>
      <c r="IY1250" s="83"/>
      <c r="IZ1250" s="83"/>
      <c r="JA1250" s="83"/>
      <c r="JB1250" s="83"/>
      <c r="JC1250" s="83"/>
      <c r="JD1250" s="83"/>
      <c r="JE1250" s="83"/>
    </row>
    <row r="1251" spans="1:265" s="8" customFormat="1" ht="15" customHeight="1" x14ac:dyDescent="0.2">
      <c r="A1251" s="173"/>
      <c r="B1251" s="131" t="s">
        <v>480</v>
      </c>
      <c r="C1251" s="217"/>
      <c r="D1251" s="329" t="s">
        <v>1048</v>
      </c>
      <c r="E1251" s="117"/>
      <c r="F1251" s="1044"/>
      <c r="G1251" s="1045"/>
      <c r="H1251" s="329" t="s">
        <v>445</v>
      </c>
      <c r="I1251" s="329" t="s">
        <v>493</v>
      </c>
      <c r="J1251" s="329"/>
      <c r="K1251" s="379" t="s">
        <v>157</v>
      </c>
      <c r="L1251" s="379"/>
      <c r="M1251" s="1139"/>
      <c r="N1251" s="1139"/>
      <c r="O1251" s="379"/>
      <c r="P1251" s="626"/>
      <c r="Q1251" s="627"/>
      <c r="R1251" s="627"/>
      <c r="S1251" s="627"/>
      <c r="T1251" s="627"/>
      <c r="U1251" s="627"/>
      <c r="V1251" s="627"/>
      <c r="W1251" s="628">
        <v>4</v>
      </c>
      <c r="X1251" s="219"/>
      <c r="Y1251" s="219"/>
      <c r="Z1251" s="112"/>
      <c r="AA1251" s="83"/>
      <c r="AB1251" s="83"/>
      <c r="AC1251" s="83" t="str">
        <f t="shared" si="29"/>
        <v/>
      </c>
      <c r="AD1251" s="83"/>
      <c r="AE1251" s="83"/>
      <c r="AF1251" s="83"/>
      <c r="AG1251" s="83"/>
      <c r="AH1251" s="83"/>
      <c r="AI1251" s="83"/>
      <c r="AJ1251" s="83"/>
      <c r="AK1251" s="83"/>
      <c r="AL1251" s="83"/>
      <c r="AM1251" s="83"/>
      <c r="AN1251" s="83"/>
      <c r="AO1251" s="83"/>
      <c r="AP1251" s="83"/>
      <c r="AQ1251" s="83"/>
      <c r="AR1251" s="83"/>
      <c r="AS1251" s="83"/>
      <c r="AT1251" s="83"/>
      <c r="AU1251" s="83"/>
      <c r="AV1251" s="83"/>
      <c r="AW1251" s="83"/>
      <c r="AX1251" s="83"/>
      <c r="AY1251" s="83"/>
      <c r="AZ1251" s="83"/>
      <c r="BA1251" s="83"/>
      <c r="BB1251" s="83"/>
      <c r="BC1251" s="83"/>
      <c r="BD1251" s="83"/>
      <c r="BE1251" s="83"/>
      <c r="BF1251" s="83"/>
      <c r="BG1251" s="83"/>
      <c r="BH1251" s="83"/>
      <c r="BI1251" s="83"/>
      <c r="BJ1251" s="83"/>
      <c r="BK1251" s="83"/>
      <c r="BL1251" s="83"/>
      <c r="BM1251" s="83"/>
      <c r="BN1251" s="83"/>
      <c r="BO1251" s="83"/>
      <c r="BP1251" s="83"/>
      <c r="BQ1251" s="83"/>
      <c r="BR1251" s="83"/>
      <c r="BS1251" s="83"/>
      <c r="BT1251" s="83"/>
      <c r="BU1251" s="83"/>
      <c r="BV1251" s="83"/>
      <c r="BW1251" s="83"/>
      <c r="BX1251" s="83"/>
      <c r="BY1251" s="83"/>
      <c r="BZ1251" s="83"/>
      <c r="CA1251" s="83"/>
      <c r="CB1251" s="83"/>
      <c r="CC1251" s="83"/>
      <c r="CD1251" s="83"/>
      <c r="CE1251" s="83"/>
      <c r="CF1251" s="83"/>
      <c r="CG1251" s="83"/>
      <c r="CH1251" s="83"/>
      <c r="CI1251" s="83"/>
      <c r="CJ1251" s="83"/>
      <c r="CK1251" s="83"/>
      <c r="CL1251" s="83"/>
      <c r="CM1251" s="83"/>
      <c r="CN1251" s="83"/>
      <c r="CO1251" s="83"/>
      <c r="CP1251" s="83"/>
      <c r="CQ1251" s="83"/>
      <c r="CR1251" s="83"/>
      <c r="CS1251" s="83"/>
      <c r="CT1251" s="83"/>
      <c r="CU1251" s="83"/>
      <c r="CV1251" s="83"/>
      <c r="CW1251" s="83"/>
      <c r="CX1251" s="83"/>
      <c r="CY1251" s="83"/>
      <c r="CZ1251" s="83"/>
      <c r="DA1251" s="83"/>
      <c r="DB1251" s="83"/>
      <c r="DC1251" s="83"/>
      <c r="DD1251" s="83"/>
      <c r="DE1251" s="83"/>
      <c r="DF1251" s="83"/>
      <c r="DG1251" s="83"/>
      <c r="DH1251" s="83"/>
      <c r="DI1251" s="83"/>
      <c r="DJ1251" s="83"/>
      <c r="DK1251" s="83"/>
      <c r="DL1251" s="83"/>
      <c r="DM1251" s="83"/>
      <c r="DN1251" s="83"/>
      <c r="DO1251" s="83"/>
      <c r="DP1251" s="83"/>
      <c r="DQ1251" s="83"/>
      <c r="DR1251" s="83"/>
      <c r="DS1251" s="83"/>
      <c r="DT1251" s="83"/>
      <c r="DU1251" s="83"/>
      <c r="DV1251" s="83"/>
      <c r="DW1251" s="83"/>
      <c r="DX1251" s="83"/>
      <c r="DY1251" s="83"/>
      <c r="DZ1251" s="83"/>
      <c r="EA1251" s="83"/>
      <c r="EB1251" s="83"/>
      <c r="EC1251" s="83"/>
      <c r="ED1251" s="83"/>
      <c r="EE1251" s="83"/>
      <c r="EF1251" s="83"/>
      <c r="EG1251" s="83"/>
      <c r="EH1251" s="83"/>
      <c r="EI1251" s="83"/>
      <c r="EJ1251" s="83"/>
      <c r="EK1251" s="83"/>
      <c r="EL1251" s="83"/>
      <c r="EM1251" s="83"/>
      <c r="EN1251" s="83"/>
      <c r="EO1251" s="83"/>
      <c r="EP1251" s="83"/>
      <c r="EQ1251" s="83"/>
      <c r="ER1251" s="83"/>
      <c r="ES1251" s="83"/>
      <c r="ET1251" s="83"/>
      <c r="EU1251" s="83"/>
      <c r="EV1251" s="83"/>
      <c r="EW1251" s="83"/>
      <c r="EX1251" s="83"/>
      <c r="EY1251" s="83"/>
      <c r="EZ1251" s="83"/>
      <c r="FA1251" s="83"/>
      <c r="FB1251" s="83"/>
      <c r="FC1251" s="83"/>
      <c r="FD1251" s="83"/>
      <c r="FE1251" s="83"/>
      <c r="FF1251" s="83"/>
      <c r="FG1251" s="83"/>
      <c r="FH1251" s="83"/>
      <c r="FI1251" s="83"/>
      <c r="FJ1251" s="83"/>
      <c r="FK1251" s="83"/>
      <c r="FL1251" s="83"/>
      <c r="FM1251" s="83"/>
      <c r="FN1251" s="83"/>
      <c r="FO1251" s="83"/>
      <c r="FP1251" s="83"/>
      <c r="FQ1251" s="83"/>
      <c r="FR1251" s="83"/>
      <c r="FS1251" s="83"/>
      <c r="FT1251" s="83"/>
      <c r="FU1251" s="83"/>
      <c r="FV1251" s="83"/>
      <c r="FW1251" s="83"/>
      <c r="FX1251" s="83"/>
      <c r="FY1251" s="83"/>
      <c r="FZ1251" s="83"/>
      <c r="GA1251" s="83"/>
      <c r="GB1251" s="83"/>
      <c r="GC1251" s="83"/>
      <c r="GD1251" s="83"/>
      <c r="GE1251" s="83"/>
      <c r="GF1251" s="83"/>
      <c r="GG1251" s="83"/>
      <c r="GH1251" s="83"/>
      <c r="GI1251" s="83"/>
      <c r="GJ1251" s="83"/>
      <c r="GK1251" s="83"/>
      <c r="GL1251" s="83"/>
      <c r="GM1251" s="83"/>
      <c r="GN1251" s="83"/>
      <c r="GO1251" s="83"/>
      <c r="GP1251" s="83"/>
      <c r="GQ1251" s="83"/>
      <c r="GR1251" s="83"/>
      <c r="GS1251" s="83"/>
      <c r="GT1251" s="83"/>
      <c r="GU1251" s="83"/>
      <c r="GV1251" s="83"/>
      <c r="GW1251" s="83"/>
      <c r="GX1251" s="83"/>
      <c r="GY1251" s="83"/>
      <c r="GZ1251" s="83"/>
      <c r="HA1251" s="83"/>
      <c r="HB1251" s="83"/>
      <c r="HC1251" s="83"/>
      <c r="HD1251" s="83"/>
      <c r="HE1251" s="83"/>
      <c r="HF1251" s="83"/>
      <c r="HG1251" s="83"/>
      <c r="HH1251" s="83"/>
      <c r="HI1251" s="83"/>
      <c r="HJ1251" s="83"/>
      <c r="HK1251" s="83"/>
      <c r="HL1251" s="83"/>
      <c r="HM1251" s="83"/>
      <c r="HN1251" s="83"/>
      <c r="HO1251" s="83"/>
      <c r="HP1251" s="83"/>
      <c r="HQ1251" s="83"/>
      <c r="HR1251" s="83"/>
      <c r="HS1251" s="83"/>
      <c r="HT1251" s="83"/>
      <c r="HU1251" s="83"/>
      <c r="HV1251" s="83"/>
      <c r="HW1251" s="83"/>
      <c r="HX1251" s="83"/>
      <c r="HY1251" s="83"/>
      <c r="HZ1251" s="83"/>
      <c r="IA1251" s="83"/>
      <c r="IB1251" s="83"/>
      <c r="IC1251" s="83"/>
      <c r="ID1251" s="83"/>
      <c r="IE1251" s="83"/>
      <c r="IF1251" s="83"/>
      <c r="IG1251" s="83"/>
      <c r="IH1251" s="83"/>
      <c r="II1251" s="83"/>
      <c r="IJ1251" s="83"/>
      <c r="IK1251" s="83"/>
      <c r="IL1251" s="83"/>
      <c r="IM1251" s="83"/>
      <c r="IN1251" s="83"/>
      <c r="IO1251" s="83"/>
      <c r="IP1251" s="83"/>
      <c r="IQ1251" s="83"/>
      <c r="IR1251" s="83"/>
      <c r="IS1251" s="83"/>
      <c r="IT1251" s="83"/>
      <c r="IU1251" s="83"/>
      <c r="IV1251" s="83"/>
      <c r="IW1251" s="83"/>
      <c r="IX1251" s="83"/>
      <c r="IY1251" s="83"/>
      <c r="IZ1251" s="83"/>
      <c r="JA1251" s="83"/>
      <c r="JB1251" s="83"/>
      <c r="JC1251" s="83"/>
      <c r="JD1251" s="83"/>
      <c r="JE1251" s="83"/>
    </row>
    <row r="1252" spans="1:265" s="8" customFormat="1" ht="15" customHeight="1" x14ac:dyDescent="0.2">
      <c r="A1252" s="173"/>
      <c r="B1252" s="131" t="s">
        <v>480</v>
      </c>
      <c r="C1252" s="217"/>
      <c r="D1252" s="329" t="s">
        <v>1048</v>
      </c>
      <c r="E1252" s="117"/>
      <c r="F1252" s="1044"/>
      <c r="G1252" s="1045"/>
      <c r="H1252" s="329" t="s">
        <v>445</v>
      </c>
      <c r="I1252" s="329" t="s">
        <v>493</v>
      </c>
      <c r="J1252" s="329"/>
      <c r="K1252" s="379" t="s">
        <v>2007</v>
      </c>
      <c r="L1252" s="379"/>
      <c r="M1252" s="1139"/>
      <c r="N1252" s="1139"/>
      <c r="O1252" s="379"/>
      <c r="P1252" s="626"/>
      <c r="Q1252" s="627"/>
      <c r="R1252" s="627"/>
      <c r="S1252" s="627">
        <v>5</v>
      </c>
      <c r="T1252" s="627"/>
      <c r="U1252" s="627"/>
      <c r="V1252" s="627"/>
      <c r="W1252" s="628"/>
      <c r="X1252" s="219"/>
      <c r="Y1252" s="219"/>
      <c r="Z1252" s="112"/>
      <c r="AA1252" s="83"/>
      <c r="AB1252" s="83"/>
      <c r="AC1252" s="83" t="str">
        <f t="shared" si="29"/>
        <v/>
      </c>
      <c r="AD1252" s="83"/>
      <c r="AE1252" s="83"/>
      <c r="AF1252" s="83"/>
      <c r="AG1252" s="83"/>
      <c r="AH1252" s="83"/>
      <c r="AI1252" s="83"/>
      <c r="AJ1252" s="83"/>
      <c r="AK1252" s="83"/>
      <c r="AL1252" s="83"/>
      <c r="AM1252" s="83"/>
      <c r="AN1252" s="83"/>
      <c r="AO1252" s="83"/>
      <c r="AP1252" s="83"/>
      <c r="AQ1252" s="83"/>
      <c r="AR1252" s="83"/>
      <c r="AS1252" s="83"/>
      <c r="AT1252" s="83"/>
      <c r="AU1252" s="83"/>
      <c r="AV1252" s="83"/>
      <c r="AW1252" s="83"/>
      <c r="AX1252" s="83"/>
      <c r="AY1252" s="83"/>
      <c r="AZ1252" s="83"/>
      <c r="BA1252" s="83"/>
      <c r="BB1252" s="83"/>
      <c r="BC1252" s="83"/>
      <c r="BD1252" s="83"/>
      <c r="BE1252" s="83"/>
      <c r="BF1252" s="83"/>
      <c r="BG1252" s="83"/>
      <c r="BH1252" s="83"/>
      <c r="BI1252" s="83"/>
      <c r="BJ1252" s="83"/>
      <c r="BK1252" s="83"/>
      <c r="BL1252" s="83"/>
      <c r="BM1252" s="83"/>
      <c r="BN1252" s="83"/>
      <c r="BO1252" s="83"/>
      <c r="BP1252" s="83"/>
      <c r="BQ1252" s="83"/>
      <c r="BR1252" s="83"/>
      <c r="BS1252" s="83"/>
      <c r="BT1252" s="83"/>
      <c r="BU1252" s="83"/>
      <c r="BV1252" s="83"/>
      <c r="BW1252" s="83"/>
      <c r="BX1252" s="83"/>
      <c r="BY1252" s="83"/>
      <c r="BZ1252" s="83"/>
      <c r="CA1252" s="83"/>
      <c r="CB1252" s="83"/>
      <c r="CC1252" s="83"/>
      <c r="CD1252" s="83"/>
      <c r="CE1252" s="83"/>
      <c r="CF1252" s="83"/>
      <c r="CG1252" s="83"/>
      <c r="CH1252" s="83"/>
      <c r="CI1252" s="83"/>
      <c r="CJ1252" s="83"/>
      <c r="CK1252" s="83"/>
      <c r="CL1252" s="83"/>
      <c r="CM1252" s="83"/>
      <c r="CN1252" s="83"/>
      <c r="CO1252" s="83"/>
      <c r="CP1252" s="83"/>
      <c r="CQ1252" s="83"/>
      <c r="CR1252" s="83"/>
      <c r="CS1252" s="83"/>
      <c r="CT1252" s="83"/>
      <c r="CU1252" s="83"/>
      <c r="CV1252" s="83"/>
      <c r="CW1252" s="83"/>
      <c r="CX1252" s="83"/>
      <c r="CY1252" s="83"/>
      <c r="CZ1252" s="83"/>
      <c r="DA1252" s="83"/>
      <c r="DB1252" s="83"/>
      <c r="DC1252" s="83"/>
      <c r="DD1252" s="83"/>
      <c r="DE1252" s="83"/>
      <c r="DF1252" s="83"/>
      <c r="DG1252" s="83"/>
      <c r="DH1252" s="83"/>
      <c r="DI1252" s="83"/>
      <c r="DJ1252" s="83"/>
      <c r="DK1252" s="83"/>
      <c r="DL1252" s="83"/>
      <c r="DM1252" s="83"/>
      <c r="DN1252" s="83"/>
      <c r="DO1252" s="83"/>
      <c r="DP1252" s="83"/>
      <c r="DQ1252" s="83"/>
      <c r="DR1252" s="83"/>
      <c r="DS1252" s="83"/>
      <c r="DT1252" s="83"/>
      <c r="DU1252" s="83"/>
      <c r="DV1252" s="83"/>
      <c r="DW1252" s="83"/>
      <c r="DX1252" s="83"/>
      <c r="DY1252" s="83"/>
      <c r="DZ1252" s="83"/>
      <c r="EA1252" s="83"/>
      <c r="EB1252" s="83"/>
      <c r="EC1252" s="83"/>
      <c r="ED1252" s="83"/>
      <c r="EE1252" s="83"/>
      <c r="EF1252" s="83"/>
      <c r="EG1252" s="83"/>
      <c r="EH1252" s="83"/>
      <c r="EI1252" s="83"/>
      <c r="EJ1252" s="83"/>
      <c r="EK1252" s="83"/>
      <c r="EL1252" s="83"/>
      <c r="EM1252" s="83"/>
      <c r="EN1252" s="83"/>
      <c r="EO1252" s="83"/>
      <c r="EP1252" s="83"/>
      <c r="EQ1252" s="83"/>
      <c r="ER1252" s="83"/>
      <c r="ES1252" s="83"/>
      <c r="ET1252" s="83"/>
      <c r="EU1252" s="83"/>
      <c r="EV1252" s="83"/>
      <c r="EW1252" s="83"/>
      <c r="EX1252" s="83"/>
      <c r="EY1252" s="83"/>
      <c r="EZ1252" s="83"/>
      <c r="FA1252" s="83"/>
      <c r="FB1252" s="83"/>
      <c r="FC1252" s="83"/>
      <c r="FD1252" s="83"/>
      <c r="FE1252" s="83"/>
      <c r="FF1252" s="83"/>
      <c r="FG1252" s="83"/>
      <c r="FH1252" s="83"/>
      <c r="FI1252" s="83"/>
      <c r="FJ1252" s="83"/>
      <c r="FK1252" s="83"/>
      <c r="FL1252" s="83"/>
      <c r="FM1252" s="83"/>
      <c r="FN1252" s="83"/>
      <c r="FO1252" s="83"/>
      <c r="FP1252" s="83"/>
      <c r="FQ1252" s="83"/>
      <c r="FR1252" s="83"/>
      <c r="FS1252" s="83"/>
      <c r="FT1252" s="83"/>
      <c r="FU1252" s="83"/>
      <c r="FV1252" s="83"/>
      <c r="FW1252" s="83"/>
      <c r="FX1252" s="83"/>
      <c r="FY1252" s="83"/>
      <c r="FZ1252" s="83"/>
      <c r="GA1252" s="83"/>
      <c r="GB1252" s="83"/>
      <c r="GC1252" s="83"/>
      <c r="GD1252" s="83"/>
      <c r="GE1252" s="83"/>
      <c r="GF1252" s="83"/>
      <c r="GG1252" s="83"/>
      <c r="GH1252" s="83"/>
      <c r="GI1252" s="83"/>
      <c r="GJ1252" s="83"/>
      <c r="GK1252" s="83"/>
      <c r="GL1252" s="83"/>
      <c r="GM1252" s="83"/>
      <c r="GN1252" s="83"/>
      <c r="GO1252" s="83"/>
      <c r="GP1252" s="83"/>
      <c r="GQ1252" s="83"/>
      <c r="GR1252" s="83"/>
      <c r="GS1252" s="83"/>
      <c r="GT1252" s="83"/>
      <c r="GU1252" s="83"/>
      <c r="GV1252" s="83"/>
      <c r="GW1252" s="83"/>
      <c r="GX1252" s="83"/>
      <c r="GY1252" s="83"/>
      <c r="GZ1252" s="83"/>
      <c r="HA1252" s="83"/>
      <c r="HB1252" s="83"/>
      <c r="HC1252" s="83"/>
      <c r="HD1252" s="83"/>
      <c r="HE1252" s="83"/>
      <c r="HF1252" s="83"/>
      <c r="HG1252" s="83"/>
      <c r="HH1252" s="83"/>
      <c r="HI1252" s="83"/>
      <c r="HJ1252" s="83"/>
      <c r="HK1252" s="83"/>
      <c r="HL1252" s="83"/>
      <c r="HM1252" s="83"/>
      <c r="HN1252" s="83"/>
      <c r="HO1252" s="83"/>
      <c r="HP1252" s="83"/>
      <c r="HQ1252" s="83"/>
      <c r="HR1252" s="83"/>
      <c r="HS1252" s="83"/>
      <c r="HT1252" s="83"/>
      <c r="HU1252" s="83"/>
      <c r="HV1252" s="83"/>
      <c r="HW1252" s="83"/>
      <c r="HX1252" s="83"/>
      <c r="HY1252" s="83"/>
      <c r="HZ1252" s="83"/>
      <c r="IA1252" s="83"/>
      <c r="IB1252" s="83"/>
      <c r="IC1252" s="83"/>
      <c r="ID1252" s="83"/>
      <c r="IE1252" s="83"/>
      <c r="IF1252" s="83"/>
      <c r="IG1252" s="83"/>
      <c r="IH1252" s="83"/>
      <c r="II1252" s="83"/>
      <c r="IJ1252" s="83"/>
      <c r="IK1252" s="83"/>
      <c r="IL1252" s="83"/>
      <c r="IM1252" s="83"/>
      <c r="IN1252" s="83"/>
      <c r="IO1252" s="83"/>
      <c r="IP1252" s="83"/>
      <c r="IQ1252" s="83"/>
      <c r="IR1252" s="83"/>
      <c r="IS1252" s="83"/>
      <c r="IT1252" s="83"/>
      <c r="IU1252" s="83"/>
      <c r="IV1252" s="83"/>
      <c r="IW1252" s="83"/>
      <c r="IX1252" s="83"/>
      <c r="IY1252" s="83"/>
      <c r="IZ1252" s="83"/>
      <c r="JA1252" s="83"/>
      <c r="JB1252" s="83"/>
      <c r="JC1252" s="83"/>
      <c r="JD1252" s="83"/>
      <c r="JE1252" s="83"/>
    </row>
    <row r="1253" spans="1:265" s="8" customFormat="1" ht="15" customHeight="1" thickBot="1" x14ac:dyDescent="0.25">
      <c r="A1253" s="176"/>
      <c r="B1253" s="162" t="s">
        <v>480</v>
      </c>
      <c r="C1253" s="251"/>
      <c r="D1253" s="351" t="s">
        <v>1048</v>
      </c>
      <c r="E1253" s="234"/>
      <c r="F1253" s="1053"/>
      <c r="G1253" s="1054"/>
      <c r="H1253" s="351" t="s">
        <v>445</v>
      </c>
      <c r="I1253" s="351" t="s">
        <v>493</v>
      </c>
      <c r="J1253" s="351"/>
      <c r="K1253" s="381" t="s">
        <v>426</v>
      </c>
      <c r="L1253" s="381"/>
      <c r="M1253" s="1169"/>
      <c r="N1253" s="1169"/>
      <c r="O1253" s="381"/>
      <c r="P1253" s="639"/>
      <c r="Q1253" s="640"/>
      <c r="R1253" s="640"/>
      <c r="S1253" s="640">
        <v>3</v>
      </c>
      <c r="T1253" s="640"/>
      <c r="U1253" s="640"/>
      <c r="V1253" s="640"/>
      <c r="W1253" s="641"/>
      <c r="X1253" s="249">
        <f>SUM(P1243:W1253)</f>
        <v>40</v>
      </c>
      <c r="Y1253" s="249">
        <v>40</v>
      </c>
      <c r="Z1253" s="112"/>
      <c r="AA1253" s="83"/>
      <c r="AB1253" s="83"/>
      <c r="AC1253" s="83" t="str">
        <f t="shared" si="29"/>
        <v/>
      </c>
      <c r="AD1253" s="83"/>
      <c r="AE1253" s="83"/>
      <c r="AF1253" s="83"/>
      <c r="AG1253" s="83"/>
      <c r="AH1253" s="83"/>
      <c r="AI1253" s="83"/>
      <c r="AJ1253" s="83"/>
      <c r="AK1253" s="83"/>
      <c r="AL1253" s="83"/>
      <c r="AM1253" s="83"/>
      <c r="AN1253" s="83"/>
      <c r="AO1253" s="83"/>
      <c r="AP1253" s="83"/>
      <c r="AQ1253" s="83"/>
      <c r="AR1253" s="83"/>
      <c r="AS1253" s="83"/>
      <c r="AT1253" s="83"/>
      <c r="AU1253" s="83"/>
      <c r="AV1253" s="83"/>
      <c r="AW1253" s="83"/>
      <c r="AX1253" s="83"/>
      <c r="AY1253" s="83"/>
      <c r="AZ1253" s="83"/>
      <c r="BA1253" s="83"/>
      <c r="BB1253" s="83"/>
      <c r="BC1253" s="83"/>
      <c r="BD1253" s="83"/>
      <c r="BE1253" s="83"/>
      <c r="BF1253" s="83"/>
      <c r="BG1253" s="83"/>
      <c r="BH1253" s="83"/>
      <c r="BI1253" s="83"/>
      <c r="BJ1253" s="83"/>
      <c r="BK1253" s="83"/>
      <c r="BL1253" s="83"/>
      <c r="BM1253" s="83"/>
      <c r="BN1253" s="83"/>
      <c r="BO1253" s="83"/>
      <c r="BP1253" s="83"/>
      <c r="BQ1253" s="83"/>
      <c r="BR1253" s="83"/>
      <c r="BS1253" s="83"/>
      <c r="BT1253" s="83"/>
      <c r="BU1253" s="83"/>
      <c r="BV1253" s="83"/>
      <c r="BW1253" s="83"/>
      <c r="BX1253" s="83"/>
      <c r="BY1253" s="83"/>
      <c r="BZ1253" s="83"/>
      <c r="CA1253" s="83"/>
      <c r="CB1253" s="83"/>
      <c r="CC1253" s="83"/>
      <c r="CD1253" s="83"/>
      <c r="CE1253" s="83"/>
      <c r="CF1253" s="83"/>
      <c r="CG1253" s="83"/>
      <c r="CH1253" s="83"/>
      <c r="CI1253" s="83"/>
      <c r="CJ1253" s="83"/>
      <c r="CK1253" s="83"/>
      <c r="CL1253" s="83"/>
      <c r="CM1253" s="83"/>
      <c r="CN1253" s="83"/>
      <c r="CO1253" s="83"/>
      <c r="CP1253" s="83"/>
      <c r="CQ1253" s="83"/>
      <c r="CR1253" s="83"/>
      <c r="CS1253" s="83"/>
      <c r="CT1253" s="83"/>
      <c r="CU1253" s="83"/>
      <c r="CV1253" s="83"/>
      <c r="CW1253" s="83"/>
      <c r="CX1253" s="83"/>
      <c r="CY1253" s="83"/>
      <c r="CZ1253" s="83"/>
      <c r="DA1253" s="83"/>
      <c r="DB1253" s="83"/>
      <c r="DC1253" s="83"/>
      <c r="DD1253" s="83"/>
      <c r="DE1253" s="83"/>
      <c r="DF1253" s="83"/>
      <c r="DG1253" s="83"/>
      <c r="DH1253" s="83"/>
      <c r="DI1253" s="83"/>
      <c r="DJ1253" s="83"/>
      <c r="DK1253" s="83"/>
      <c r="DL1253" s="83"/>
      <c r="DM1253" s="83"/>
      <c r="DN1253" s="83"/>
      <c r="DO1253" s="83"/>
      <c r="DP1253" s="83"/>
      <c r="DQ1253" s="83"/>
      <c r="DR1253" s="83"/>
      <c r="DS1253" s="83"/>
      <c r="DT1253" s="83"/>
      <c r="DU1253" s="83"/>
      <c r="DV1253" s="83"/>
      <c r="DW1253" s="83"/>
      <c r="DX1253" s="83"/>
      <c r="DY1253" s="83"/>
      <c r="DZ1253" s="83"/>
      <c r="EA1253" s="83"/>
      <c r="EB1253" s="83"/>
      <c r="EC1253" s="83"/>
      <c r="ED1253" s="83"/>
      <c r="EE1253" s="83"/>
      <c r="EF1253" s="83"/>
      <c r="EG1253" s="83"/>
      <c r="EH1253" s="83"/>
      <c r="EI1253" s="83"/>
      <c r="EJ1253" s="83"/>
      <c r="EK1253" s="83"/>
      <c r="EL1253" s="83"/>
      <c r="EM1253" s="83"/>
      <c r="EN1253" s="83"/>
      <c r="EO1253" s="83"/>
      <c r="EP1253" s="83"/>
      <c r="EQ1253" s="83"/>
      <c r="ER1253" s="83"/>
      <c r="ES1253" s="83"/>
      <c r="ET1253" s="83"/>
      <c r="EU1253" s="83"/>
      <c r="EV1253" s="83"/>
      <c r="EW1253" s="83"/>
      <c r="EX1253" s="83"/>
      <c r="EY1253" s="83"/>
      <c r="EZ1253" s="83"/>
      <c r="FA1253" s="83"/>
      <c r="FB1253" s="83"/>
      <c r="FC1253" s="83"/>
      <c r="FD1253" s="83"/>
      <c r="FE1253" s="83"/>
      <c r="FF1253" s="83"/>
      <c r="FG1253" s="83"/>
      <c r="FH1253" s="83"/>
      <c r="FI1253" s="83"/>
      <c r="FJ1253" s="83"/>
      <c r="FK1253" s="83"/>
      <c r="FL1253" s="83"/>
      <c r="FM1253" s="83"/>
      <c r="FN1253" s="83"/>
      <c r="FO1253" s="83"/>
      <c r="FP1253" s="83"/>
      <c r="FQ1253" s="83"/>
      <c r="FR1253" s="83"/>
      <c r="FS1253" s="83"/>
      <c r="FT1253" s="83"/>
      <c r="FU1253" s="83"/>
      <c r="FV1253" s="83"/>
      <c r="FW1253" s="83"/>
      <c r="FX1253" s="83"/>
      <c r="FY1253" s="83"/>
      <c r="FZ1253" s="83"/>
      <c r="GA1253" s="83"/>
      <c r="GB1253" s="83"/>
      <c r="GC1253" s="83"/>
      <c r="GD1253" s="83"/>
      <c r="GE1253" s="83"/>
      <c r="GF1253" s="83"/>
      <c r="GG1253" s="83"/>
      <c r="GH1253" s="83"/>
      <c r="GI1253" s="83"/>
      <c r="GJ1253" s="83"/>
      <c r="GK1253" s="83"/>
      <c r="GL1253" s="83"/>
      <c r="GM1253" s="83"/>
      <c r="GN1253" s="83"/>
      <c r="GO1253" s="83"/>
      <c r="GP1253" s="83"/>
      <c r="GQ1253" s="83"/>
      <c r="GR1253" s="83"/>
      <c r="GS1253" s="83"/>
      <c r="GT1253" s="83"/>
      <c r="GU1253" s="83"/>
      <c r="GV1253" s="83"/>
      <c r="GW1253" s="83"/>
      <c r="GX1253" s="83"/>
      <c r="GY1253" s="83"/>
      <c r="GZ1253" s="83"/>
      <c r="HA1253" s="83"/>
      <c r="HB1253" s="83"/>
      <c r="HC1253" s="83"/>
      <c r="HD1253" s="83"/>
      <c r="HE1253" s="83"/>
      <c r="HF1253" s="83"/>
      <c r="HG1253" s="83"/>
      <c r="HH1253" s="83"/>
      <c r="HI1253" s="83"/>
      <c r="HJ1253" s="83"/>
      <c r="HK1253" s="83"/>
      <c r="HL1253" s="83"/>
      <c r="HM1253" s="83"/>
      <c r="HN1253" s="83"/>
      <c r="HO1253" s="83"/>
      <c r="HP1253" s="83"/>
      <c r="HQ1253" s="83"/>
      <c r="HR1253" s="83"/>
      <c r="HS1253" s="83"/>
      <c r="HT1253" s="83"/>
      <c r="HU1253" s="83"/>
      <c r="HV1253" s="83"/>
      <c r="HW1253" s="83"/>
      <c r="HX1253" s="83"/>
      <c r="HY1253" s="83"/>
      <c r="HZ1253" s="83"/>
      <c r="IA1253" s="83"/>
      <c r="IB1253" s="83"/>
      <c r="IC1253" s="83"/>
      <c r="ID1253" s="83"/>
      <c r="IE1253" s="83"/>
      <c r="IF1253" s="83"/>
      <c r="IG1253" s="83"/>
      <c r="IH1253" s="83"/>
      <c r="II1253" s="83"/>
      <c r="IJ1253" s="83"/>
      <c r="IK1253" s="83"/>
      <c r="IL1253" s="83"/>
      <c r="IM1253" s="83"/>
      <c r="IN1253" s="83"/>
      <c r="IO1253" s="83"/>
      <c r="IP1253" s="83"/>
      <c r="IQ1253" s="83"/>
      <c r="IR1253" s="83"/>
      <c r="IS1253" s="83"/>
      <c r="IT1253" s="83"/>
      <c r="IU1253" s="83"/>
      <c r="IV1253" s="83"/>
      <c r="IW1253" s="83"/>
      <c r="IX1253" s="83"/>
      <c r="IY1253" s="83"/>
      <c r="IZ1253" s="83"/>
      <c r="JA1253" s="83"/>
      <c r="JB1253" s="83"/>
      <c r="JC1253" s="83"/>
      <c r="JD1253" s="83"/>
      <c r="JE1253" s="83"/>
    </row>
    <row r="1254" spans="1:265" s="8" customFormat="1" ht="15" customHeight="1" x14ac:dyDescent="0.2">
      <c r="A1254" s="130">
        <f>+A1243+1</f>
        <v>134</v>
      </c>
      <c r="B1254" s="1100" t="s">
        <v>813</v>
      </c>
      <c r="C1254" s="206" t="s">
        <v>35</v>
      </c>
      <c r="D1254" s="359" t="s">
        <v>838</v>
      </c>
      <c r="E1254" s="218" t="s">
        <v>88</v>
      </c>
      <c r="F1254" s="1055" t="s">
        <v>858</v>
      </c>
      <c r="G1254" s="1056" t="s">
        <v>918</v>
      </c>
      <c r="H1254" s="359" t="s">
        <v>861</v>
      </c>
      <c r="I1254" s="359" t="s">
        <v>864</v>
      </c>
      <c r="J1254" s="359"/>
      <c r="K1254" s="395" t="s">
        <v>920</v>
      </c>
      <c r="L1254" s="395" t="s">
        <v>97</v>
      </c>
      <c r="M1254" s="766" t="s">
        <v>452</v>
      </c>
      <c r="N1254" s="766" t="s">
        <v>24</v>
      </c>
      <c r="O1254" s="395" t="s">
        <v>625</v>
      </c>
      <c r="P1254" s="595">
        <v>6</v>
      </c>
      <c r="Q1254" s="596"/>
      <c r="R1254" s="596"/>
      <c r="S1254" s="596"/>
      <c r="T1254" s="596"/>
      <c r="U1254" s="596"/>
      <c r="V1254" s="596"/>
      <c r="W1254" s="597"/>
      <c r="X1254" s="130"/>
      <c r="Y1254" s="130" t="str">
        <f>IF(X1254&lt;&gt;"",X1254,"")</f>
        <v/>
      </c>
      <c r="Z1254" s="112" t="str">
        <f>C1254</f>
        <v>TC</v>
      </c>
      <c r="AA1254" s="83" t="s">
        <v>1476</v>
      </c>
      <c r="AB1254" s="83" t="s">
        <v>1480</v>
      </c>
      <c r="AC1254" s="83">
        <f t="shared" si="29"/>
        <v>22</v>
      </c>
      <c r="AD1254" s="83"/>
      <c r="AE1254" s="83"/>
      <c r="AF1254" s="83"/>
      <c r="AG1254" s="83"/>
      <c r="AH1254" s="83"/>
      <c r="AI1254" s="83"/>
      <c r="AJ1254" s="83"/>
      <c r="AK1254" s="83"/>
      <c r="AL1254" s="83"/>
      <c r="AM1254" s="83"/>
      <c r="AN1254" s="83"/>
      <c r="AO1254" s="83"/>
      <c r="AP1254" s="83"/>
      <c r="AQ1254" s="83"/>
      <c r="AR1254" s="83"/>
      <c r="AS1254" s="83"/>
      <c r="AT1254" s="83"/>
      <c r="AU1254" s="83"/>
      <c r="AV1254" s="83"/>
      <c r="AW1254" s="83"/>
      <c r="AX1254" s="83"/>
      <c r="AY1254" s="83"/>
      <c r="AZ1254" s="83"/>
      <c r="BA1254" s="83"/>
      <c r="BB1254" s="83"/>
      <c r="BC1254" s="83"/>
      <c r="BD1254" s="83"/>
      <c r="BE1254" s="83"/>
      <c r="BF1254" s="83"/>
      <c r="BG1254" s="83"/>
      <c r="BH1254" s="83"/>
      <c r="BI1254" s="83"/>
      <c r="BJ1254" s="83"/>
      <c r="BK1254" s="83"/>
      <c r="BL1254" s="83"/>
      <c r="BM1254" s="83"/>
      <c r="BN1254" s="83"/>
      <c r="BO1254" s="83"/>
      <c r="BP1254" s="83"/>
      <c r="BQ1254" s="83"/>
      <c r="BR1254" s="83"/>
      <c r="BS1254" s="83"/>
      <c r="BT1254" s="83"/>
      <c r="BU1254" s="83"/>
      <c r="BV1254" s="83"/>
      <c r="BW1254" s="83"/>
      <c r="BX1254" s="83"/>
      <c r="BY1254" s="83"/>
      <c r="BZ1254" s="83"/>
      <c r="CA1254" s="83"/>
      <c r="CB1254" s="83"/>
      <c r="CC1254" s="83"/>
      <c r="CD1254" s="83"/>
      <c r="CE1254" s="83"/>
      <c r="CF1254" s="83"/>
      <c r="CG1254" s="83"/>
      <c r="CH1254" s="83"/>
      <c r="CI1254" s="83"/>
      <c r="CJ1254" s="83"/>
      <c r="CK1254" s="83"/>
      <c r="CL1254" s="83"/>
      <c r="CM1254" s="83"/>
      <c r="CN1254" s="83"/>
      <c r="CO1254" s="83"/>
      <c r="CP1254" s="83"/>
      <c r="CQ1254" s="83"/>
      <c r="CR1254" s="83"/>
      <c r="CS1254" s="83"/>
      <c r="CT1254" s="83"/>
      <c r="CU1254" s="83"/>
      <c r="CV1254" s="83"/>
      <c r="CW1254" s="83"/>
      <c r="CX1254" s="83"/>
      <c r="CY1254" s="83"/>
      <c r="CZ1254" s="83"/>
      <c r="DA1254" s="83"/>
      <c r="DB1254" s="83"/>
      <c r="DC1254" s="83"/>
      <c r="DD1254" s="83"/>
      <c r="DE1254" s="83"/>
      <c r="DF1254" s="83"/>
      <c r="DG1254" s="83"/>
      <c r="DH1254" s="83"/>
      <c r="DI1254" s="83"/>
      <c r="DJ1254" s="83"/>
      <c r="DK1254" s="83"/>
      <c r="DL1254" s="83"/>
      <c r="DM1254" s="83"/>
      <c r="DN1254" s="83"/>
      <c r="DO1254" s="83"/>
      <c r="DP1254" s="83"/>
      <c r="DQ1254" s="83"/>
      <c r="DR1254" s="83"/>
      <c r="DS1254" s="83"/>
      <c r="DT1254" s="83"/>
      <c r="DU1254" s="83"/>
      <c r="DV1254" s="83"/>
      <c r="DW1254" s="83"/>
      <c r="DX1254" s="83"/>
      <c r="DY1254" s="83"/>
      <c r="DZ1254" s="83"/>
      <c r="EA1254" s="83"/>
      <c r="EB1254" s="83"/>
      <c r="EC1254" s="83"/>
      <c r="ED1254" s="83"/>
      <c r="EE1254" s="83"/>
      <c r="EF1254" s="83"/>
      <c r="EG1254" s="83"/>
      <c r="EH1254" s="83"/>
      <c r="EI1254" s="83"/>
      <c r="EJ1254" s="83"/>
      <c r="EK1254" s="83"/>
      <c r="EL1254" s="83"/>
      <c r="EM1254" s="83"/>
      <c r="EN1254" s="83"/>
      <c r="EO1254" s="83"/>
      <c r="EP1254" s="83"/>
      <c r="EQ1254" s="83"/>
      <c r="ER1254" s="83"/>
      <c r="ES1254" s="83"/>
      <c r="ET1254" s="83"/>
      <c r="EU1254" s="83"/>
      <c r="EV1254" s="83"/>
      <c r="EW1254" s="83"/>
      <c r="EX1254" s="83"/>
      <c r="EY1254" s="83"/>
      <c r="EZ1254" s="83"/>
      <c r="FA1254" s="83"/>
      <c r="FB1254" s="83"/>
      <c r="FC1254" s="83"/>
      <c r="FD1254" s="83"/>
      <c r="FE1254" s="83"/>
      <c r="FF1254" s="83"/>
      <c r="FG1254" s="83"/>
      <c r="FH1254" s="83"/>
      <c r="FI1254" s="83"/>
      <c r="FJ1254" s="83"/>
      <c r="FK1254" s="83"/>
      <c r="FL1254" s="83"/>
      <c r="FM1254" s="83"/>
      <c r="FN1254" s="83"/>
      <c r="FO1254" s="83"/>
      <c r="FP1254" s="83"/>
      <c r="FQ1254" s="83"/>
      <c r="FR1254" s="83"/>
      <c r="FS1254" s="83"/>
      <c r="FT1254" s="83"/>
      <c r="FU1254" s="83"/>
      <c r="FV1254" s="83"/>
      <c r="FW1254" s="83"/>
      <c r="FX1254" s="83"/>
      <c r="FY1254" s="83"/>
      <c r="FZ1254" s="83"/>
      <c r="GA1254" s="83"/>
      <c r="GB1254" s="83"/>
      <c r="GC1254" s="83"/>
      <c r="GD1254" s="83"/>
      <c r="GE1254" s="83"/>
      <c r="GF1254" s="83"/>
      <c r="GG1254" s="83"/>
      <c r="GH1254" s="83"/>
      <c r="GI1254" s="83"/>
      <c r="GJ1254" s="83"/>
      <c r="GK1254" s="83"/>
      <c r="GL1254" s="83"/>
      <c r="GM1254" s="83"/>
      <c r="GN1254" s="83"/>
      <c r="GO1254" s="83"/>
      <c r="GP1254" s="83"/>
      <c r="GQ1254" s="83"/>
      <c r="GR1254" s="83"/>
      <c r="GS1254" s="83"/>
      <c r="GT1254" s="83"/>
      <c r="GU1254" s="83"/>
      <c r="GV1254" s="83"/>
      <c r="GW1254" s="83"/>
      <c r="GX1254" s="83"/>
      <c r="GY1254" s="83"/>
      <c r="GZ1254" s="83"/>
      <c r="HA1254" s="83"/>
      <c r="HB1254" s="83"/>
      <c r="HC1254" s="83"/>
      <c r="HD1254" s="83"/>
      <c r="HE1254" s="83"/>
      <c r="HF1254" s="83"/>
      <c r="HG1254" s="83"/>
      <c r="HH1254" s="83"/>
      <c r="HI1254" s="83"/>
      <c r="HJ1254" s="83"/>
      <c r="HK1254" s="83"/>
      <c r="HL1254" s="83"/>
      <c r="HM1254" s="83"/>
      <c r="HN1254" s="83"/>
      <c r="HO1254" s="83"/>
      <c r="HP1254" s="83"/>
      <c r="HQ1254" s="83"/>
      <c r="HR1254" s="83"/>
      <c r="HS1254" s="83"/>
      <c r="HT1254" s="83"/>
      <c r="HU1254" s="83"/>
      <c r="HV1254" s="83"/>
      <c r="HW1254" s="83"/>
      <c r="HX1254" s="83"/>
      <c r="HY1254" s="83"/>
      <c r="HZ1254" s="83"/>
      <c r="IA1254" s="83"/>
      <c r="IB1254" s="83"/>
      <c r="IC1254" s="83"/>
      <c r="ID1254" s="83"/>
      <c r="IE1254" s="83"/>
      <c r="IF1254" s="83"/>
      <c r="IG1254" s="83"/>
      <c r="IH1254" s="83"/>
      <c r="II1254" s="83"/>
      <c r="IJ1254" s="83"/>
      <c r="IK1254" s="83"/>
      <c r="IL1254" s="83"/>
      <c r="IM1254" s="83"/>
      <c r="IN1254" s="83"/>
      <c r="IO1254" s="83"/>
      <c r="IP1254" s="83"/>
      <c r="IQ1254" s="83"/>
      <c r="IR1254" s="83"/>
      <c r="IS1254" s="83"/>
      <c r="IT1254" s="83"/>
      <c r="IU1254" s="83"/>
      <c r="IV1254" s="83"/>
      <c r="IW1254" s="83"/>
      <c r="IX1254" s="83"/>
      <c r="IY1254" s="83"/>
      <c r="IZ1254" s="83"/>
      <c r="JA1254" s="83"/>
      <c r="JB1254" s="83"/>
      <c r="JC1254" s="83"/>
      <c r="JD1254" s="83"/>
      <c r="JE1254" s="83"/>
    </row>
    <row r="1255" spans="1:265" s="8" customFormat="1" ht="15" customHeight="1" x14ac:dyDescent="0.2">
      <c r="A1255" s="130"/>
      <c r="B1255" s="205" t="s">
        <v>813</v>
      </c>
      <c r="C1255" s="206"/>
      <c r="D1255" s="335" t="s">
        <v>838</v>
      </c>
      <c r="E1255" s="218"/>
      <c r="F1255" s="1055"/>
      <c r="G1255" s="1056"/>
      <c r="H1255" s="335" t="s">
        <v>861</v>
      </c>
      <c r="I1255" s="335" t="s">
        <v>864</v>
      </c>
      <c r="J1255" s="335"/>
      <c r="K1255" s="390" t="s">
        <v>921</v>
      </c>
      <c r="L1255" s="390" t="s">
        <v>97</v>
      </c>
      <c r="M1255" s="765" t="s">
        <v>536</v>
      </c>
      <c r="N1255" s="765" t="s">
        <v>24</v>
      </c>
      <c r="O1255" s="390" t="s">
        <v>625</v>
      </c>
      <c r="P1255" s="598">
        <v>8</v>
      </c>
      <c r="Q1255" s="599"/>
      <c r="R1255" s="599"/>
      <c r="S1255" s="599"/>
      <c r="T1255" s="599"/>
      <c r="U1255" s="599"/>
      <c r="V1255" s="599"/>
      <c r="W1255" s="600"/>
      <c r="X1255" s="130"/>
      <c r="Y1255" s="130" t="str">
        <f>IF(X1255&lt;&gt;"",X1255,"")</f>
        <v/>
      </c>
      <c r="Z1255" s="112"/>
      <c r="AA1255" s="83"/>
      <c r="AB1255" s="83"/>
      <c r="AC1255" s="83" t="str">
        <f t="shared" si="29"/>
        <v/>
      </c>
      <c r="AD1255" s="83"/>
      <c r="AE1255" s="83"/>
      <c r="AF1255" s="83"/>
      <c r="AG1255" s="83"/>
      <c r="AH1255" s="83"/>
      <c r="AI1255" s="83"/>
      <c r="AJ1255" s="83"/>
      <c r="AK1255" s="83"/>
      <c r="AL1255" s="83"/>
      <c r="AM1255" s="83"/>
      <c r="AN1255" s="83"/>
      <c r="AO1255" s="83"/>
      <c r="AP1255" s="83"/>
      <c r="AQ1255" s="83"/>
      <c r="AR1255" s="83"/>
      <c r="AS1255" s="83"/>
      <c r="AT1255" s="83"/>
      <c r="AU1255" s="83"/>
      <c r="AV1255" s="83"/>
      <c r="AW1255" s="83"/>
      <c r="AX1255" s="83"/>
      <c r="AY1255" s="83"/>
      <c r="AZ1255" s="83"/>
      <c r="BA1255" s="83"/>
      <c r="BB1255" s="83"/>
      <c r="BC1255" s="83"/>
      <c r="BD1255" s="83"/>
      <c r="BE1255" s="83"/>
      <c r="BF1255" s="83"/>
      <c r="BG1255" s="83"/>
      <c r="BH1255" s="83"/>
      <c r="BI1255" s="83"/>
      <c r="BJ1255" s="83"/>
      <c r="BK1255" s="83"/>
      <c r="BL1255" s="83"/>
      <c r="BM1255" s="83"/>
      <c r="BN1255" s="83"/>
      <c r="BO1255" s="83"/>
      <c r="BP1255" s="83"/>
      <c r="BQ1255" s="83"/>
      <c r="BR1255" s="83"/>
      <c r="BS1255" s="83"/>
      <c r="BT1255" s="83"/>
      <c r="BU1255" s="83"/>
      <c r="BV1255" s="83"/>
      <c r="BW1255" s="83"/>
      <c r="BX1255" s="83"/>
      <c r="BY1255" s="83"/>
      <c r="BZ1255" s="83"/>
      <c r="CA1255" s="83"/>
      <c r="CB1255" s="83"/>
      <c r="CC1255" s="83"/>
      <c r="CD1255" s="83"/>
      <c r="CE1255" s="83"/>
      <c r="CF1255" s="83"/>
      <c r="CG1255" s="83"/>
      <c r="CH1255" s="83"/>
      <c r="CI1255" s="83"/>
      <c r="CJ1255" s="83"/>
      <c r="CK1255" s="83"/>
      <c r="CL1255" s="83"/>
      <c r="CM1255" s="83"/>
      <c r="CN1255" s="83"/>
      <c r="CO1255" s="83"/>
      <c r="CP1255" s="83"/>
      <c r="CQ1255" s="83"/>
      <c r="CR1255" s="83"/>
      <c r="CS1255" s="83"/>
      <c r="CT1255" s="83"/>
      <c r="CU1255" s="83"/>
      <c r="CV1255" s="83"/>
      <c r="CW1255" s="83"/>
      <c r="CX1255" s="83"/>
      <c r="CY1255" s="83"/>
      <c r="CZ1255" s="83"/>
      <c r="DA1255" s="83"/>
      <c r="DB1255" s="83"/>
      <c r="DC1255" s="83"/>
      <c r="DD1255" s="83"/>
      <c r="DE1255" s="83"/>
      <c r="DF1255" s="83"/>
      <c r="DG1255" s="83"/>
      <c r="DH1255" s="83"/>
      <c r="DI1255" s="83"/>
      <c r="DJ1255" s="83"/>
      <c r="DK1255" s="83"/>
      <c r="DL1255" s="83"/>
      <c r="DM1255" s="83"/>
      <c r="DN1255" s="83"/>
      <c r="DO1255" s="83"/>
      <c r="DP1255" s="83"/>
      <c r="DQ1255" s="83"/>
      <c r="DR1255" s="83"/>
      <c r="DS1255" s="83"/>
      <c r="DT1255" s="83"/>
      <c r="DU1255" s="83"/>
      <c r="DV1255" s="83"/>
      <c r="DW1255" s="83"/>
      <c r="DX1255" s="83"/>
      <c r="DY1255" s="83"/>
      <c r="DZ1255" s="83"/>
      <c r="EA1255" s="83"/>
      <c r="EB1255" s="83"/>
      <c r="EC1255" s="83"/>
      <c r="ED1255" s="83"/>
      <c r="EE1255" s="83"/>
      <c r="EF1255" s="83"/>
      <c r="EG1255" s="83"/>
      <c r="EH1255" s="83"/>
      <c r="EI1255" s="83"/>
      <c r="EJ1255" s="83"/>
      <c r="EK1255" s="83"/>
      <c r="EL1255" s="83"/>
      <c r="EM1255" s="83"/>
      <c r="EN1255" s="83"/>
      <c r="EO1255" s="83"/>
      <c r="EP1255" s="83"/>
      <c r="EQ1255" s="83"/>
      <c r="ER1255" s="83"/>
      <c r="ES1255" s="83"/>
      <c r="ET1255" s="83"/>
      <c r="EU1255" s="83"/>
      <c r="EV1255" s="83"/>
      <c r="EW1255" s="83"/>
      <c r="EX1255" s="83"/>
      <c r="EY1255" s="83"/>
      <c r="EZ1255" s="83"/>
      <c r="FA1255" s="83"/>
      <c r="FB1255" s="83"/>
      <c r="FC1255" s="83"/>
      <c r="FD1255" s="83"/>
      <c r="FE1255" s="83"/>
      <c r="FF1255" s="83"/>
      <c r="FG1255" s="83"/>
      <c r="FH1255" s="83"/>
      <c r="FI1255" s="83"/>
      <c r="FJ1255" s="83"/>
      <c r="FK1255" s="83"/>
      <c r="FL1255" s="83"/>
      <c r="FM1255" s="83"/>
      <c r="FN1255" s="83"/>
      <c r="FO1255" s="83"/>
      <c r="FP1255" s="83"/>
      <c r="FQ1255" s="83"/>
      <c r="FR1255" s="83"/>
      <c r="FS1255" s="83"/>
      <c r="FT1255" s="83"/>
      <c r="FU1255" s="83"/>
      <c r="FV1255" s="83"/>
      <c r="FW1255" s="83"/>
      <c r="FX1255" s="83"/>
      <c r="FY1255" s="83"/>
      <c r="FZ1255" s="83"/>
      <c r="GA1255" s="83"/>
      <c r="GB1255" s="83"/>
      <c r="GC1255" s="83"/>
      <c r="GD1255" s="83"/>
      <c r="GE1255" s="83"/>
      <c r="GF1255" s="83"/>
      <c r="GG1255" s="83"/>
      <c r="GH1255" s="83"/>
      <c r="GI1255" s="83"/>
      <c r="GJ1255" s="83"/>
      <c r="GK1255" s="83"/>
      <c r="GL1255" s="83"/>
      <c r="GM1255" s="83"/>
      <c r="GN1255" s="83"/>
      <c r="GO1255" s="83"/>
      <c r="GP1255" s="83"/>
      <c r="GQ1255" s="83"/>
      <c r="GR1255" s="83"/>
      <c r="GS1255" s="83"/>
      <c r="GT1255" s="83"/>
      <c r="GU1255" s="83"/>
      <c r="GV1255" s="83"/>
      <c r="GW1255" s="83"/>
      <c r="GX1255" s="83"/>
      <c r="GY1255" s="83"/>
      <c r="GZ1255" s="83"/>
      <c r="HA1255" s="83"/>
      <c r="HB1255" s="83"/>
      <c r="HC1255" s="83"/>
      <c r="HD1255" s="83"/>
      <c r="HE1255" s="83"/>
      <c r="HF1255" s="83"/>
      <c r="HG1255" s="83"/>
      <c r="HH1255" s="83"/>
      <c r="HI1255" s="83"/>
      <c r="HJ1255" s="83"/>
      <c r="HK1255" s="83"/>
      <c r="HL1255" s="83"/>
      <c r="HM1255" s="83"/>
      <c r="HN1255" s="83"/>
      <c r="HO1255" s="83"/>
      <c r="HP1255" s="83"/>
      <c r="HQ1255" s="83"/>
      <c r="HR1255" s="83"/>
      <c r="HS1255" s="83"/>
      <c r="HT1255" s="83"/>
      <c r="HU1255" s="83"/>
      <c r="HV1255" s="83"/>
      <c r="HW1255" s="83"/>
      <c r="HX1255" s="83"/>
      <c r="HY1255" s="83"/>
      <c r="HZ1255" s="83"/>
      <c r="IA1255" s="83"/>
      <c r="IB1255" s="83"/>
      <c r="IC1255" s="83"/>
      <c r="ID1255" s="83"/>
      <c r="IE1255" s="83"/>
      <c r="IF1255" s="83"/>
      <c r="IG1255" s="83"/>
      <c r="IH1255" s="83"/>
      <c r="II1255" s="83"/>
      <c r="IJ1255" s="83"/>
      <c r="IK1255" s="83"/>
      <c r="IL1255" s="83"/>
      <c r="IM1255" s="83"/>
      <c r="IN1255" s="83"/>
      <c r="IO1255" s="83"/>
      <c r="IP1255" s="83"/>
      <c r="IQ1255" s="83"/>
      <c r="IR1255" s="83"/>
      <c r="IS1255" s="83"/>
      <c r="IT1255" s="83"/>
      <c r="IU1255" s="83"/>
      <c r="IV1255" s="83"/>
      <c r="IW1255" s="83"/>
      <c r="IX1255" s="83"/>
      <c r="IY1255" s="83"/>
      <c r="IZ1255" s="83"/>
      <c r="JA1255" s="83"/>
      <c r="JB1255" s="83"/>
      <c r="JC1255" s="83"/>
      <c r="JD1255" s="83"/>
      <c r="JE1255" s="83"/>
    </row>
    <row r="1256" spans="1:265" s="8" customFormat="1" ht="15" customHeight="1" x14ac:dyDescent="0.2">
      <c r="A1256" s="130"/>
      <c r="B1256" s="205" t="s">
        <v>813</v>
      </c>
      <c r="C1256" s="206"/>
      <c r="D1256" s="335" t="s">
        <v>838</v>
      </c>
      <c r="E1256" s="218"/>
      <c r="F1256" s="1055"/>
      <c r="G1256" s="1056"/>
      <c r="H1256" s="335" t="s">
        <v>861</v>
      </c>
      <c r="I1256" s="335" t="s">
        <v>864</v>
      </c>
      <c r="J1256" s="335"/>
      <c r="K1256" s="390" t="s">
        <v>921</v>
      </c>
      <c r="L1256" s="390" t="s">
        <v>97</v>
      </c>
      <c r="M1256" s="765" t="s">
        <v>536</v>
      </c>
      <c r="N1256" s="765" t="s">
        <v>24</v>
      </c>
      <c r="O1256" s="390" t="s">
        <v>625</v>
      </c>
      <c r="P1256" s="598">
        <v>8</v>
      </c>
      <c r="Q1256" s="599"/>
      <c r="R1256" s="599"/>
      <c r="S1256" s="599"/>
      <c r="T1256" s="599"/>
      <c r="U1256" s="599"/>
      <c r="V1256" s="599"/>
      <c r="W1256" s="600"/>
      <c r="X1256" s="130"/>
      <c r="Y1256" s="130" t="str">
        <f>IF(X1256&lt;&gt;"",X1256,"")</f>
        <v/>
      </c>
      <c r="Z1256" s="112"/>
      <c r="AA1256" s="83"/>
      <c r="AB1256" s="83"/>
      <c r="AC1256" s="83" t="str">
        <f t="shared" si="29"/>
        <v/>
      </c>
      <c r="AD1256" s="83"/>
      <c r="AE1256" s="83"/>
      <c r="AF1256" s="83"/>
      <c r="AG1256" s="83"/>
      <c r="AH1256" s="83"/>
      <c r="AI1256" s="83"/>
      <c r="AJ1256" s="83"/>
      <c r="AK1256" s="83"/>
      <c r="AL1256" s="83"/>
      <c r="AM1256" s="83"/>
      <c r="AN1256" s="83"/>
      <c r="AO1256" s="83"/>
      <c r="AP1256" s="83"/>
      <c r="AQ1256" s="83"/>
      <c r="AR1256" s="83"/>
      <c r="AS1256" s="83"/>
      <c r="AT1256" s="83"/>
      <c r="AU1256" s="83"/>
      <c r="AV1256" s="83"/>
      <c r="AW1256" s="83"/>
      <c r="AX1256" s="83"/>
      <c r="AY1256" s="83"/>
      <c r="AZ1256" s="83"/>
      <c r="BA1256" s="83"/>
      <c r="BB1256" s="83"/>
      <c r="BC1256" s="83"/>
      <c r="BD1256" s="83"/>
      <c r="BE1256" s="83"/>
      <c r="BF1256" s="83"/>
      <c r="BG1256" s="83"/>
      <c r="BH1256" s="83"/>
      <c r="BI1256" s="83"/>
      <c r="BJ1256" s="83"/>
      <c r="BK1256" s="83"/>
      <c r="BL1256" s="83"/>
      <c r="BM1256" s="83"/>
      <c r="BN1256" s="83"/>
      <c r="BO1256" s="83"/>
      <c r="BP1256" s="83"/>
      <c r="BQ1256" s="83"/>
      <c r="BR1256" s="83"/>
      <c r="BS1256" s="83"/>
      <c r="BT1256" s="83"/>
      <c r="BU1256" s="83"/>
      <c r="BV1256" s="83"/>
      <c r="BW1256" s="83"/>
      <c r="BX1256" s="83"/>
      <c r="BY1256" s="83"/>
      <c r="BZ1256" s="83"/>
      <c r="CA1256" s="83"/>
      <c r="CB1256" s="83"/>
      <c r="CC1256" s="83"/>
      <c r="CD1256" s="83"/>
      <c r="CE1256" s="83"/>
      <c r="CF1256" s="83"/>
      <c r="CG1256" s="83"/>
      <c r="CH1256" s="83"/>
      <c r="CI1256" s="83"/>
      <c r="CJ1256" s="83"/>
      <c r="CK1256" s="83"/>
      <c r="CL1256" s="83"/>
      <c r="CM1256" s="83"/>
      <c r="CN1256" s="83"/>
      <c r="CO1256" s="83"/>
      <c r="CP1256" s="83"/>
      <c r="CQ1256" s="83"/>
      <c r="CR1256" s="83"/>
      <c r="CS1256" s="83"/>
      <c r="CT1256" s="83"/>
      <c r="CU1256" s="83"/>
      <c r="CV1256" s="83"/>
      <c r="CW1256" s="83"/>
      <c r="CX1256" s="83"/>
      <c r="CY1256" s="83"/>
      <c r="CZ1256" s="83"/>
      <c r="DA1256" s="83"/>
      <c r="DB1256" s="83"/>
      <c r="DC1256" s="83"/>
      <c r="DD1256" s="83"/>
      <c r="DE1256" s="83"/>
      <c r="DF1256" s="83"/>
      <c r="DG1256" s="83"/>
      <c r="DH1256" s="83"/>
      <c r="DI1256" s="83"/>
      <c r="DJ1256" s="83"/>
      <c r="DK1256" s="83"/>
      <c r="DL1256" s="83"/>
      <c r="DM1256" s="83"/>
      <c r="DN1256" s="83"/>
      <c r="DO1256" s="83"/>
      <c r="DP1256" s="83"/>
      <c r="DQ1256" s="83"/>
      <c r="DR1256" s="83"/>
      <c r="DS1256" s="83"/>
      <c r="DT1256" s="83"/>
      <c r="DU1256" s="83"/>
      <c r="DV1256" s="83"/>
      <c r="DW1256" s="83"/>
      <c r="DX1256" s="83"/>
      <c r="DY1256" s="83"/>
      <c r="DZ1256" s="83"/>
      <c r="EA1256" s="83"/>
      <c r="EB1256" s="83"/>
      <c r="EC1256" s="83"/>
      <c r="ED1256" s="83"/>
      <c r="EE1256" s="83"/>
      <c r="EF1256" s="83"/>
      <c r="EG1256" s="83"/>
      <c r="EH1256" s="83"/>
      <c r="EI1256" s="83"/>
      <c r="EJ1256" s="83"/>
      <c r="EK1256" s="83"/>
      <c r="EL1256" s="83"/>
      <c r="EM1256" s="83"/>
      <c r="EN1256" s="83"/>
      <c r="EO1256" s="83"/>
      <c r="EP1256" s="83"/>
      <c r="EQ1256" s="83"/>
      <c r="ER1256" s="83"/>
      <c r="ES1256" s="83"/>
      <c r="ET1256" s="83"/>
      <c r="EU1256" s="83"/>
      <c r="EV1256" s="83"/>
      <c r="EW1256" s="83"/>
      <c r="EX1256" s="83"/>
      <c r="EY1256" s="83"/>
      <c r="EZ1256" s="83"/>
      <c r="FA1256" s="83"/>
      <c r="FB1256" s="83"/>
      <c r="FC1256" s="83"/>
      <c r="FD1256" s="83"/>
      <c r="FE1256" s="83"/>
      <c r="FF1256" s="83"/>
      <c r="FG1256" s="83"/>
      <c r="FH1256" s="83"/>
      <c r="FI1256" s="83"/>
      <c r="FJ1256" s="83"/>
      <c r="FK1256" s="83"/>
      <c r="FL1256" s="83"/>
      <c r="FM1256" s="83"/>
      <c r="FN1256" s="83"/>
      <c r="FO1256" s="83"/>
      <c r="FP1256" s="83"/>
      <c r="FQ1256" s="83"/>
      <c r="FR1256" s="83"/>
      <c r="FS1256" s="83"/>
      <c r="FT1256" s="83"/>
      <c r="FU1256" s="83"/>
      <c r="FV1256" s="83"/>
      <c r="FW1256" s="83"/>
      <c r="FX1256" s="83"/>
      <c r="FY1256" s="83"/>
      <c r="FZ1256" s="83"/>
      <c r="GA1256" s="83"/>
      <c r="GB1256" s="83"/>
      <c r="GC1256" s="83"/>
      <c r="GD1256" s="83"/>
      <c r="GE1256" s="83"/>
      <c r="GF1256" s="83"/>
      <c r="GG1256" s="83"/>
      <c r="GH1256" s="83"/>
      <c r="GI1256" s="83"/>
      <c r="GJ1256" s="83"/>
      <c r="GK1256" s="83"/>
      <c r="GL1256" s="83"/>
      <c r="GM1256" s="83"/>
      <c r="GN1256" s="83"/>
      <c r="GO1256" s="83"/>
      <c r="GP1256" s="83"/>
      <c r="GQ1256" s="83"/>
      <c r="GR1256" s="83"/>
      <c r="GS1256" s="83"/>
      <c r="GT1256" s="83"/>
      <c r="GU1256" s="83"/>
      <c r="GV1256" s="83"/>
      <c r="GW1256" s="83"/>
      <c r="GX1256" s="83"/>
      <c r="GY1256" s="83"/>
      <c r="GZ1256" s="83"/>
      <c r="HA1256" s="83"/>
      <c r="HB1256" s="83"/>
      <c r="HC1256" s="83"/>
      <c r="HD1256" s="83"/>
      <c r="HE1256" s="83"/>
      <c r="HF1256" s="83"/>
      <c r="HG1256" s="83"/>
      <c r="HH1256" s="83"/>
      <c r="HI1256" s="83"/>
      <c r="HJ1256" s="83"/>
      <c r="HK1256" s="83"/>
      <c r="HL1256" s="83"/>
      <c r="HM1256" s="83"/>
      <c r="HN1256" s="83"/>
      <c r="HO1256" s="83"/>
      <c r="HP1256" s="83"/>
      <c r="HQ1256" s="83"/>
      <c r="HR1256" s="83"/>
      <c r="HS1256" s="83"/>
      <c r="HT1256" s="83"/>
      <c r="HU1256" s="83"/>
      <c r="HV1256" s="83"/>
      <c r="HW1256" s="83"/>
      <c r="HX1256" s="83"/>
      <c r="HY1256" s="83"/>
      <c r="HZ1256" s="83"/>
      <c r="IA1256" s="83"/>
      <c r="IB1256" s="83"/>
      <c r="IC1256" s="83"/>
      <c r="ID1256" s="83"/>
      <c r="IE1256" s="83"/>
      <c r="IF1256" s="83"/>
      <c r="IG1256" s="83"/>
      <c r="IH1256" s="83"/>
      <c r="II1256" s="83"/>
      <c r="IJ1256" s="83"/>
      <c r="IK1256" s="83"/>
      <c r="IL1256" s="83"/>
      <c r="IM1256" s="83"/>
      <c r="IN1256" s="83"/>
      <c r="IO1256" s="83"/>
      <c r="IP1256" s="83"/>
      <c r="IQ1256" s="83"/>
      <c r="IR1256" s="83"/>
      <c r="IS1256" s="83"/>
      <c r="IT1256" s="83"/>
      <c r="IU1256" s="83"/>
      <c r="IV1256" s="83"/>
      <c r="IW1256" s="83"/>
      <c r="IX1256" s="83"/>
      <c r="IY1256" s="83"/>
      <c r="IZ1256" s="83"/>
      <c r="JA1256" s="83"/>
      <c r="JB1256" s="83"/>
      <c r="JC1256" s="83"/>
      <c r="JD1256" s="83"/>
      <c r="JE1256" s="83"/>
    </row>
    <row r="1257" spans="1:265" s="8" customFormat="1" ht="15" customHeight="1" x14ac:dyDescent="0.2">
      <c r="A1257" s="130"/>
      <c r="B1257" s="205" t="s">
        <v>813</v>
      </c>
      <c r="C1257" s="206"/>
      <c r="D1257" s="335" t="s">
        <v>838</v>
      </c>
      <c r="E1257" s="218"/>
      <c r="F1257" s="1055"/>
      <c r="G1257" s="1056"/>
      <c r="H1257" s="335" t="s">
        <v>861</v>
      </c>
      <c r="I1257" s="335" t="s">
        <v>864</v>
      </c>
      <c r="J1257" s="335"/>
      <c r="K1257" s="390" t="s">
        <v>126</v>
      </c>
      <c r="L1257" s="390"/>
      <c r="M1257" s="765"/>
      <c r="N1257" s="765"/>
      <c r="O1257" s="390"/>
      <c r="P1257" s="598"/>
      <c r="Q1257" s="599"/>
      <c r="R1257" s="599"/>
      <c r="S1257" s="599">
        <v>5</v>
      </c>
      <c r="T1257" s="599"/>
      <c r="U1257" s="599"/>
      <c r="V1257" s="599"/>
      <c r="W1257" s="600"/>
      <c r="X1257" s="130"/>
      <c r="Y1257" s="130" t="str">
        <f>IF(X1257&lt;&gt;"",X1257,"")</f>
        <v/>
      </c>
      <c r="Z1257" s="112"/>
      <c r="AA1257" s="83"/>
      <c r="AB1257" s="83"/>
      <c r="AC1257" s="83" t="str">
        <f t="shared" si="29"/>
        <v/>
      </c>
      <c r="AD1257" s="83"/>
      <c r="AE1257" s="83"/>
      <c r="AF1257" s="83"/>
      <c r="AG1257" s="83"/>
      <c r="AH1257" s="83"/>
      <c r="AI1257" s="83"/>
      <c r="AJ1257" s="83"/>
      <c r="AK1257" s="83"/>
      <c r="AL1257" s="83"/>
      <c r="AM1257" s="83"/>
      <c r="AN1257" s="83"/>
      <c r="AO1257" s="83"/>
      <c r="AP1257" s="83"/>
      <c r="AQ1257" s="83"/>
      <c r="AR1257" s="83"/>
      <c r="AS1257" s="83"/>
      <c r="AT1257" s="83"/>
      <c r="AU1257" s="83"/>
      <c r="AV1257" s="83"/>
      <c r="AW1257" s="83"/>
      <c r="AX1257" s="83"/>
      <c r="AY1257" s="83"/>
      <c r="AZ1257" s="83"/>
      <c r="BA1257" s="83"/>
      <c r="BB1257" s="83"/>
      <c r="BC1257" s="83"/>
      <c r="BD1257" s="83"/>
      <c r="BE1257" s="83"/>
      <c r="BF1257" s="83"/>
      <c r="BG1257" s="83"/>
      <c r="BH1257" s="83"/>
      <c r="BI1257" s="83"/>
      <c r="BJ1257" s="83"/>
      <c r="BK1257" s="83"/>
      <c r="BL1257" s="83"/>
      <c r="BM1257" s="83"/>
      <c r="BN1257" s="83"/>
      <c r="BO1257" s="83"/>
      <c r="BP1257" s="83"/>
      <c r="BQ1257" s="83"/>
      <c r="BR1257" s="83"/>
      <c r="BS1257" s="83"/>
      <c r="BT1257" s="83"/>
      <c r="BU1257" s="83"/>
      <c r="BV1257" s="83"/>
      <c r="BW1257" s="83"/>
      <c r="BX1257" s="83"/>
      <c r="BY1257" s="83"/>
      <c r="BZ1257" s="83"/>
      <c r="CA1257" s="83"/>
      <c r="CB1257" s="83"/>
      <c r="CC1257" s="83"/>
      <c r="CD1257" s="83"/>
      <c r="CE1257" s="83"/>
      <c r="CF1257" s="83"/>
      <c r="CG1257" s="83"/>
      <c r="CH1257" s="83"/>
      <c r="CI1257" s="83"/>
      <c r="CJ1257" s="83"/>
      <c r="CK1257" s="83"/>
      <c r="CL1257" s="83"/>
      <c r="CM1257" s="83"/>
      <c r="CN1257" s="83"/>
      <c r="CO1257" s="83"/>
      <c r="CP1257" s="83"/>
      <c r="CQ1257" s="83"/>
      <c r="CR1257" s="83"/>
      <c r="CS1257" s="83"/>
      <c r="CT1257" s="83"/>
      <c r="CU1257" s="83"/>
      <c r="CV1257" s="83"/>
      <c r="CW1257" s="83"/>
      <c r="CX1257" s="83"/>
      <c r="CY1257" s="83"/>
      <c r="CZ1257" s="83"/>
      <c r="DA1257" s="83"/>
      <c r="DB1257" s="83"/>
      <c r="DC1257" s="83"/>
      <c r="DD1257" s="83"/>
      <c r="DE1257" s="83"/>
      <c r="DF1257" s="83"/>
      <c r="DG1257" s="83"/>
      <c r="DH1257" s="83"/>
      <c r="DI1257" s="83"/>
      <c r="DJ1257" s="83"/>
      <c r="DK1257" s="83"/>
      <c r="DL1257" s="83"/>
      <c r="DM1257" s="83"/>
      <c r="DN1257" s="83"/>
      <c r="DO1257" s="83"/>
      <c r="DP1257" s="83"/>
      <c r="DQ1257" s="83"/>
      <c r="DR1257" s="83"/>
      <c r="DS1257" s="83"/>
      <c r="DT1257" s="83"/>
      <c r="DU1257" s="83"/>
      <c r="DV1257" s="83"/>
      <c r="DW1257" s="83"/>
      <c r="DX1257" s="83"/>
      <c r="DY1257" s="83"/>
      <c r="DZ1257" s="83"/>
      <c r="EA1257" s="83"/>
      <c r="EB1257" s="83"/>
      <c r="EC1257" s="83"/>
      <c r="ED1257" s="83"/>
      <c r="EE1257" s="83"/>
      <c r="EF1257" s="83"/>
      <c r="EG1257" s="83"/>
      <c r="EH1257" s="83"/>
      <c r="EI1257" s="83"/>
      <c r="EJ1257" s="83"/>
      <c r="EK1257" s="83"/>
      <c r="EL1257" s="83"/>
      <c r="EM1257" s="83"/>
      <c r="EN1257" s="83"/>
      <c r="EO1257" s="83"/>
      <c r="EP1257" s="83"/>
      <c r="EQ1257" s="83"/>
      <c r="ER1257" s="83"/>
      <c r="ES1257" s="83"/>
      <c r="ET1257" s="83"/>
      <c r="EU1257" s="83"/>
      <c r="EV1257" s="83"/>
      <c r="EW1257" s="83"/>
      <c r="EX1257" s="83"/>
      <c r="EY1257" s="83"/>
      <c r="EZ1257" s="83"/>
      <c r="FA1257" s="83"/>
      <c r="FB1257" s="83"/>
      <c r="FC1257" s="83"/>
      <c r="FD1257" s="83"/>
      <c r="FE1257" s="83"/>
      <c r="FF1257" s="83"/>
      <c r="FG1257" s="83"/>
      <c r="FH1257" s="83"/>
      <c r="FI1257" s="83"/>
      <c r="FJ1257" s="83"/>
      <c r="FK1257" s="83"/>
      <c r="FL1257" s="83"/>
      <c r="FM1257" s="83"/>
      <c r="FN1257" s="83"/>
      <c r="FO1257" s="83"/>
      <c r="FP1257" s="83"/>
      <c r="FQ1257" s="83"/>
      <c r="FR1257" s="83"/>
      <c r="FS1257" s="83"/>
      <c r="FT1257" s="83"/>
      <c r="FU1257" s="83"/>
      <c r="FV1257" s="83"/>
      <c r="FW1257" s="83"/>
      <c r="FX1257" s="83"/>
      <c r="FY1257" s="83"/>
      <c r="FZ1257" s="83"/>
      <c r="GA1257" s="83"/>
      <c r="GB1257" s="83"/>
      <c r="GC1257" s="83"/>
      <c r="GD1257" s="83"/>
      <c r="GE1257" s="83"/>
      <c r="GF1257" s="83"/>
      <c r="GG1257" s="83"/>
      <c r="GH1257" s="83"/>
      <c r="GI1257" s="83"/>
      <c r="GJ1257" s="83"/>
      <c r="GK1257" s="83"/>
      <c r="GL1257" s="83"/>
      <c r="GM1257" s="83"/>
      <c r="GN1257" s="83"/>
      <c r="GO1257" s="83"/>
      <c r="GP1257" s="83"/>
      <c r="GQ1257" s="83"/>
      <c r="GR1257" s="83"/>
      <c r="GS1257" s="83"/>
      <c r="GT1257" s="83"/>
      <c r="GU1257" s="83"/>
      <c r="GV1257" s="83"/>
      <c r="GW1257" s="83"/>
      <c r="GX1257" s="83"/>
      <c r="GY1257" s="83"/>
      <c r="GZ1257" s="83"/>
      <c r="HA1257" s="83"/>
      <c r="HB1257" s="83"/>
      <c r="HC1257" s="83"/>
      <c r="HD1257" s="83"/>
      <c r="HE1257" s="83"/>
      <c r="HF1257" s="83"/>
      <c r="HG1257" s="83"/>
      <c r="HH1257" s="83"/>
      <c r="HI1257" s="83"/>
      <c r="HJ1257" s="83"/>
      <c r="HK1257" s="83"/>
      <c r="HL1257" s="83"/>
      <c r="HM1257" s="83"/>
      <c r="HN1257" s="83"/>
      <c r="HO1257" s="83"/>
      <c r="HP1257" s="83"/>
      <c r="HQ1257" s="83"/>
      <c r="HR1257" s="83"/>
      <c r="HS1257" s="83"/>
      <c r="HT1257" s="83"/>
      <c r="HU1257" s="83"/>
      <c r="HV1257" s="83"/>
      <c r="HW1257" s="83"/>
      <c r="HX1257" s="83"/>
      <c r="HY1257" s="83"/>
      <c r="HZ1257" s="83"/>
      <c r="IA1257" s="83"/>
      <c r="IB1257" s="83"/>
      <c r="IC1257" s="83"/>
      <c r="ID1257" s="83"/>
      <c r="IE1257" s="83"/>
      <c r="IF1257" s="83"/>
      <c r="IG1257" s="83"/>
      <c r="IH1257" s="83"/>
      <c r="II1257" s="83"/>
      <c r="IJ1257" s="83"/>
      <c r="IK1257" s="83"/>
      <c r="IL1257" s="83"/>
      <c r="IM1257" s="83"/>
      <c r="IN1257" s="83"/>
      <c r="IO1257" s="83"/>
      <c r="IP1257" s="83"/>
      <c r="IQ1257" s="83"/>
      <c r="IR1257" s="83"/>
      <c r="IS1257" s="83"/>
      <c r="IT1257" s="83"/>
      <c r="IU1257" s="83"/>
      <c r="IV1257" s="83"/>
      <c r="IW1257" s="83"/>
      <c r="IX1257" s="83"/>
      <c r="IY1257" s="83"/>
      <c r="IZ1257" s="83"/>
      <c r="JA1257" s="83"/>
      <c r="JB1257" s="83"/>
      <c r="JC1257" s="83"/>
      <c r="JD1257" s="83"/>
      <c r="JE1257" s="83"/>
    </row>
    <row r="1258" spans="1:265" s="8" customFormat="1" ht="15" customHeight="1" x14ac:dyDescent="0.2">
      <c r="A1258" s="130"/>
      <c r="B1258" s="205" t="s">
        <v>813</v>
      </c>
      <c r="C1258" s="206"/>
      <c r="D1258" s="335" t="s">
        <v>838</v>
      </c>
      <c r="E1258" s="218"/>
      <c r="F1258" s="1055"/>
      <c r="G1258" s="1056"/>
      <c r="H1258" s="335" t="s">
        <v>861</v>
      </c>
      <c r="I1258" s="335" t="s">
        <v>864</v>
      </c>
      <c r="J1258" s="335"/>
      <c r="K1258" s="390" t="s">
        <v>426</v>
      </c>
      <c r="L1258" s="390"/>
      <c r="M1258" s="765"/>
      <c r="N1258" s="765"/>
      <c r="O1258" s="390"/>
      <c r="P1258" s="598"/>
      <c r="Q1258" s="599"/>
      <c r="R1258" s="599"/>
      <c r="S1258" s="599">
        <v>3</v>
      </c>
      <c r="T1258" s="599"/>
      <c r="U1258" s="599"/>
      <c r="V1258" s="599"/>
      <c r="W1258" s="600"/>
      <c r="X1258" s="130"/>
      <c r="Y1258" s="130" t="str">
        <f>IF(X1258&lt;&gt;"",X1258,"")</f>
        <v/>
      </c>
      <c r="Z1258" s="112"/>
      <c r="AA1258" s="83"/>
      <c r="AB1258" s="83"/>
      <c r="AC1258" s="83" t="str">
        <f t="shared" si="29"/>
        <v/>
      </c>
      <c r="AD1258" s="83"/>
      <c r="AE1258" s="83"/>
      <c r="AF1258" s="83"/>
      <c r="AG1258" s="83"/>
      <c r="AH1258" s="83"/>
      <c r="AI1258" s="83"/>
      <c r="AJ1258" s="83"/>
      <c r="AK1258" s="83"/>
      <c r="AL1258" s="83"/>
      <c r="AM1258" s="83"/>
      <c r="AN1258" s="83"/>
      <c r="AO1258" s="83"/>
      <c r="AP1258" s="83"/>
      <c r="AQ1258" s="83"/>
      <c r="AR1258" s="83"/>
      <c r="AS1258" s="83"/>
      <c r="AT1258" s="83"/>
      <c r="AU1258" s="83"/>
      <c r="AV1258" s="83"/>
      <c r="AW1258" s="83"/>
      <c r="AX1258" s="83"/>
      <c r="AY1258" s="83"/>
      <c r="AZ1258" s="83"/>
      <c r="BA1258" s="83"/>
      <c r="BB1258" s="83"/>
      <c r="BC1258" s="83"/>
      <c r="BD1258" s="83"/>
      <c r="BE1258" s="83"/>
      <c r="BF1258" s="83"/>
      <c r="BG1258" s="83"/>
      <c r="BH1258" s="83"/>
      <c r="BI1258" s="83"/>
      <c r="BJ1258" s="83"/>
      <c r="BK1258" s="83"/>
      <c r="BL1258" s="83"/>
      <c r="BM1258" s="83"/>
      <c r="BN1258" s="83"/>
      <c r="BO1258" s="83"/>
      <c r="BP1258" s="83"/>
      <c r="BQ1258" s="83"/>
      <c r="BR1258" s="83"/>
      <c r="BS1258" s="83"/>
      <c r="BT1258" s="83"/>
      <c r="BU1258" s="83"/>
      <c r="BV1258" s="83"/>
      <c r="BW1258" s="83"/>
      <c r="BX1258" s="83"/>
      <c r="BY1258" s="83"/>
      <c r="BZ1258" s="83"/>
      <c r="CA1258" s="83"/>
      <c r="CB1258" s="83"/>
      <c r="CC1258" s="83"/>
      <c r="CD1258" s="83"/>
      <c r="CE1258" s="83"/>
      <c r="CF1258" s="83"/>
      <c r="CG1258" s="83"/>
      <c r="CH1258" s="83"/>
      <c r="CI1258" s="83"/>
      <c r="CJ1258" s="83"/>
      <c r="CK1258" s="83"/>
      <c r="CL1258" s="83"/>
      <c r="CM1258" s="83"/>
      <c r="CN1258" s="83"/>
      <c r="CO1258" s="83"/>
      <c r="CP1258" s="83"/>
      <c r="CQ1258" s="83"/>
      <c r="CR1258" s="83"/>
      <c r="CS1258" s="83"/>
      <c r="CT1258" s="83"/>
      <c r="CU1258" s="83"/>
      <c r="CV1258" s="83"/>
      <c r="CW1258" s="83"/>
      <c r="CX1258" s="83"/>
      <c r="CY1258" s="83"/>
      <c r="CZ1258" s="83"/>
      <c r="DA1258" s="83"/>
      <c r="DB1258" s="83"/>
      <c r="DC1258" s="83"/>
      <c r="DD1258" s="83"/>
      <c r="DE1258" s="83"/>
      <c r="DF1258" s="83"/>
      <c r="DG1258" s="83"/>
      <c r="DH1258" s="83"/>
      <c r="DI1258" s="83"/>
      <c r="DJ1258" s="83"/>
      <c r="DK1258" s="83"/>
      <c r="DL1258" s="83"/>
      <c r="DM1258" s="83"/>
      <c r="DN1258" s="83"/>
      <c r="DO1258" s="83"/>
      <c r="DP1258" s="83"/>
      <c r="DQ1258" s="83"/>
      <c r="DR1258" s="83"/>
      <c r="DS1258" s="83"/>
      <c r="DT1258" s="83"/>
      <c r="DU1258" s="83"/>
      <c r="DV1258" s="83"/>
      <c r="DW1258" s="83"/>
      <c r="DX1258" s="83"/>
      <c r="DY1258" s="83"/>
      <c r="DZ1258" s="83"/>
      <c r="EA1258" s="83"/>
      <c r="EB1258" s="83"/>
      <c r="EC1258" s="83"/>
      <c r="ED1258" s="83"/>
      <c r="EE1258" s="83"/>
      <c r="EF1258" s="83"/>
      <c r="EG1258" s="83"/>
      <c r="EH1258" s="83"/>
      <c r="EI1258" s="83"/>
      <c r="EJ1258" s="83"/>
      <c r="EK1258" s="83"/>
      <c r="EL1258" s="83"/>
      <c r="EM1258" s="83"/>
      <c r="EN1258" s="83"/>
      <c r="EO1258" s="83"/>
      <c r="EP1258" s="83"/>
      <c r="EQ1258" s="83"/>
      <c r="ER1258" s="83"/>
      <c r="ES1258" s="83"/>
      <c r="ET1258" s="83"/>
      <c r="EU1258" s="83"/>
      <c r="EV1258" s="83"/>
      <c r="EW1258" s="83"/>
      <c r="EX1258" s="83"/>
      <c r="EY1258" s="83"/>
      <c r="EZ1258" s="83"/>
      <c r="FA1258" s="83"/>
      <c r="FB1258" s="83"/>
      <c r="FC1258" s="83"/>
      <c r="FD1258" s="83"/>
      <c r="FE1258" s="83"/>
      <c r="FF1258" s="83"/>
      <c r="FG1258" s="83"/>
      <c r="FH1258" s="83"/>
      <c r="FI1258" s="83"/>
      <c r="FJ1258" s="83"/>
      <c r="FK1258" s="83"/>
      <c r="FL1258" s="83"/>
      <c r="FM1258" s="83"/>
      <c r="FN1258" s="83"/>
      <c r="FO1258" s="83"/>
      <c r="FP1258" s="83"/>
      <c r="FQ1258" s="83"/>
      <c r="FR1258" s="83"/>
      <c r="FS1258" s="83"/>
      <c r="FT1258" s="83"/>
      <c r="FU1258" s="83"/>
      <c r="FV1258" s="83"/>
      <c r="FW1258" s="83"/>
      <c r="FX1258" s="83"/>
      <c r="FY1258" s="83"/>
      <c r="FZ1258" s="83"/>
      <c r="GA1258" s="83"/>
      <c r="GB1258" s="83"/>
      <c r="GC1258" s="83"/>
      <c r="GD1258" s="83"/>
      <c r="GE1258" s="83"/>
      <c r="GF1258" s="83"/>
      <c r="GG1258" s="83"/>
      <c r="GH1258" s="83"/>
      <c r="GI1258" s="83"/>
      <c r="GJ1258" s="83"/>
      <c r="GK1258" s="83"/>
      <c r="GL1258" s="83"/>
      <c r="GM1258" s="83"/>
      <c r="GN1258" s="83"/>
      <c r="GO1258" s="83"/>
      <c r="GP1258" s="83"/>
      <c r="GQ1258" s="83"/>
      <c r="GR1258" s="83"/>
      <c r="GS1258" s="83"/>
      <c r="GT1258" s="83"/>
      <c r="GU1258" s="83"/>
      <c r="GV1258" s="83"/>
      <c r="GW1258" s="83"/>
      <c r="GX1258" s="83"/>
      <c r="GY1258" s="83"/>
      <c r="GZ1258" s="83"/>
      <c r="HA1258" s="83"/>
      <c r="HB1258" s="83"/>
      <c r="HC1258" s="83"/>
      <c r="HD1258" s="83"/>
      <c r="HE1258" s="83"/>
      <c r="HF1258" s="83"/>
      <c r="HG1258" s="83"/>
      <c r="HH1258" s="83"/>
      <c r="HI1258" s="83"/>
      <c r="HJ1258" s="83"/>
      <c r="HK1258" s="83"/>
      <c r="HL1258" s="83"/>
      <c r="HM1258" s="83"/>
      <c r="HN1258" s="83"/>
      <c r="HO1258" s="83"/>
      <c r="HP1258" s="83"/>
      <c r="HQ1258" s="83"/>
      <c r="HR1258" s="83"/>
      <c r="HS1258" s="83"/>
      <c r="HT1258" s="83"/>
      <c r="HU1258" s="83"/>
      <c r="HV1258" s="83"/>
      <c r="HW1258" s="83"/>
      <c r="HX1258" s="83"/>
      <c r="HY1258" s="83"/>
      <c r="HZ1258" s="83"/>
      <c r="IA1258" s="83"/>
      <c r="IB1258" s="83"/>
      <c r="IC1258" s="83"/>
      <c r="ID1258" s="83"/>
      <c r="IE1258" s="83"/>
      <c r="IF1258" s="83"/>
      <c r="IG1258" s="83"/>
      <c r="IH1258" s="83"/>
      <c r="II1258" s="83"/>
      <c r="IJ1258" s="83"/>
      <c r="IK1258" s="83"/>
      <c r="IL1258" s="83"/>
      <c r="IM1258" s="83"/>
      <c r="IN1258" s="83"/>
      <c r="IO1258" s="83"/>
      <c r="IP1258" s="83"/>
      <c r="IQ1258" s="83"/>
      <c r="IR1258" s="83"/>
      <c r="IS1258" s="83"/>
      <c r="IT1258" s="83"/>
      <c r="IU1258" s="83"/>
      <c r="IV1258" s="83"/>
      <c r="IW1258" s="83"/>
      <c r="IX1258" s="83"/>
      <c r="IY1258" s="83"/>
      <c r="IZ1258" s="83"/>
      <c r="JA1258" s="83"/>
      <c r="JB1258" s="83"/>
      <c r="JC1258" s="83"/>
      <c r="JD1258" s="83"/>
      <c r="JE1258" s="83"/>
    </row>
    <row r="1259" spans="1:265" s="8" customFormat="1" ht="15" customHeight="1" x14ac:dyDescent="0.2">
      <c r="A1259" s="130"/>
      <c r="B1259" s="205" t="s">
        <v>813</v>
      </c>
      <c r="C1259" s="206"/>
      <c r="D1259" s="335" t="s">
        <v>838</v>
      </c>
      <c r="E1259" s="218"/>
      <c r="F1259" s="1055"/>
      <c r="G1259" s="1056"/>
      <c r="H1259" s="335" t="s">
        <v>861</v>
      </c>
      <c r="I1259" s="335" t="s">
        <v>864</v>
      </c>
      <c r="J1259" s="335"/>
      <c r="K1259" s="390" t="s">
        <v>1069</v>
      </c>
      <c r="L1259" s="390"/>
      <c r="M1259" s="765"/>
      <c r="N1259" s="765"/>
      <c r="O1259" s="390"/>
      <c r="P1259" s="598"/>
      <c r="Q1259" s="599"/>
      <c r="R1259" s="599"/>
      <c r="S1259" s="599"/>
      <c r="T1259" s="599"/>
      <c r="U1259" s="599"/>
      <c r="V1259" s="599"/>
      <c r="W1259" s="600">
        <v>2</v>
      </c>
      <c r="X1259" s="130"/>
      <c r="Y1259" s="130"/>
      <c r="Z1259" s="112"/>
      <c r="AA1259" s="83"/>
      <c r="AB1259" s="83"/>
      <c r="AC1259" s="83" t="str">
        <f t="shared" si="29"/>
        <v/>
      </c>
      <c r="AD1259" s="83"/>
      <c r="AE1259" s="83"/>
      <c r="AF1259" s="83"/>
      <c r="AG1259" s="83"/>
      <c r="AH1259" s="83"/>
      <c r="AI1259" s="83"/>
      <c r="AJ1259" s="83"/>
      <c r="AK1259" s="83"/>
      <c r="AL1259" s="83"/>
      <c r="AM1259" s="83"/>
      <c r="AN1259" s="83"/>
      <c r="AO1259" s="83"/>
      <c r="AP1259" s="83"/>
      <c r="AQ1259" s="83"/>
      <c r="AR1259" s="83"/>
      <c r="AS1259" s="83"/>
      <c r="AT1259" s="83"/>
      <c r="AU1259" s="83"/>
      <c r="AV1259" s="83"/>
      <c r="AW1259" s="83"/>
      <c r="AX1259" s="83"/>
      <c r="AY1259" s="83"/>
      <c r="AZ1259" s="83"/>
      <c r="BA1259" s="83"/>
      <c r="BB1259" s="83"/>
      <c r="BC1259" s="83"/>
      <c r="BD1259" s="83"/>
      <c r="BE1259" s="83"/>
      <c r="BF1259" s="83"/>
      <c r="BG1259" s="83"/>
      <c r="BH1259" s="83"/>
      <c r="BI1259" s="83"/>
      <c r="BJ1259" s="83"/>
      <c r="BK1259" s="83"/>
      <c r="BL1259" s="83"/>
      <c r="BM1259" s="83"/>
      <c r="BN1259" s="83"/>
      <c r="BO1259" s="83"/>
      <c r="BP1259" s="83"/>
      <c r="BQ1259" s="83"/>
      <c r="BR1259" s="83"/>
      <c r="BS1259" s="83"/>
      <c r="BT1259" s="83"/>
      <c r="BU1259" s="83"/>
      <c r="BV1259" s="83"/>
      <c r="BW1259" s="83"/>
      <c r="BX1259" s="83"/>
      <c r="BY1259" s="83"/>
      <c r="BZ1259" s="83"/>
      <c r="CA1259" s="83"/>
      <c r="CB1259" s="83"/>
      <c r="CC1259" s="83"/>
      <c r="CD1259" s="83"/>
      <c r="CE1259" s="83"/>
      <c r="CF1259" s="83"/>
      <c r="CG1259" s="83"/>
      <c r="CH1259" s="83"/>
      <c r="CI1259" s="83"/>
      <c r="CJ1259" s="83"/>
      <c r="CK1259" s="83"/>
      <c r="CL1259" s="83"/>
      <c r="CM1259" s="83"/>
      <c r="CN1259" s="83"/>
      <c r="CO1259" s="83"/>
      <c r="CP1259" s="83"/>
      <c r="CQ1259" s="83"/>
      <c r="CR1259" s="83"/>
      <c r="CS1259" s="83"/>
      <c r="CT1259" s="83"/>
      <c r="CU1259" s="83"/>
      <c r="CV1259" s="83"/>
      <c r="CW1259" s="83"/>
      <c r="CX1259" s="83"/>
      <c r="CY1259" s="83"/>
      <c r="CZ1259" s="83"/>
      <c r="DA1259" s="83"/>
      <c r="DB1259" s="83"/>
      <c r="DC1259" s="83"/>
      <c r="DD1259" s="83"/>
      <c r="DE1259" s="83"/>
      <c r="DF1259" s="83"/>
      <c r="DG1259" s="83"/>
      <c r="DH1259" s="83"/>
      <c r="DI1259" s="83"/>
      <c r="DJ1259" s="83"/>
      <c r="DK1259" s="83"/>
      <c r="DL1259" s="83"/>
      <c r="DM1259" s="83"/>
      <c r="DN1259" s="83"/>
      <c r="DO1259" s="83"/>
      <c r="DP1259" s="83"/>
      <c r="DQ1259" s="83"/>
      <c r="DR1259" s="83"/>
      <c r="DS1259" s="83"/>
      <c r="DT1259" s="83"/>
      <c r="DU1259" s="83"/>
      <c r="DV1259" s="83"/>
      <c r="DW1259" s="83"/>
      <c r="DX1259" s="83"/>
      <c r="DY1259" s="83"/>
      <c r="DZ1259" s="83"/>
      <c r="EA1259" s="83"/>
      <c r="EB1259" s="83"/>
      <c r="EC1259" s="83"/>
      <c r="ED1259" s="83"/>
      <c r="EE1259" s="83"/>
      <c r="EF1259" s="83"/>
      <c r="EG1259" s="83"/>
      <c r="EH1259" s="83"/>
      <c r="EI1259" s="83"/>
      <c r="EJ1259" s="83"/>
      <c r="EK1259" s="83"/>
      <c r="EL1259" s="83"/>
      <c r="EM1259" s="83"/>
      <c r="EN1259" s="83"/>
      <c r="EO1259" s="83"/>
      <c r="EP1259" s="83"/>
      <c r="EQ1259" s="83"/>
      <c r="ER1259" s="83"/>
      <c r="ES1259" s="83"/>
      <c r="ET1259" s="83"/>
      <c r="EU1259" s="83"/>
      <c r="EV1259" s="83"/>
      <c r="EW1259" s="83"/>
      <c r="EX1259" s="83"/>
      <c r="EY1259" s="83"/>
      <c r="EZ1259" s="83"/>
      <c r="FA1259" s="83"/>
      <c r="FB1259" s="83"/>
      <c r="FC1259" s="83"/>
      <c r="FD1259" s="83"/>
      <c r="FE1259" s="83"/>
      <c r="FF1259" s="83"/>
      <c r="FG1259" s="83"/>
      <c r="FH1259" s="83"/>
      <c r="FI1259" s="83"/>
      <c r="FJ1259" s="83"/>
      <c r="FK1259" s="83"/>
      <c r="FL1259" s="83"/>
      <c r="FM1259" s="83"/>
      <c r="FN1259" s="83"/>
      <c r="FO1259" s="83"/>
      <c r="FP1259" s="83"/>
      <c r="FQ1259" s="83"/>
      <c r="FR1259" s="83"/>
      <c r="FS1259" s="83"/>
      <c r="FT1259" s="83"/>
      <c r="FU1259" s="83"/>
      <c r="FV1259" s="83"/>
      <c r="FW1259" s="83"/>
      <c r="FX1259" s="83"/>
      <c r="FY1259" s="83"/>
      <c r="FZ1259" s="83"/>
      <c r="GA1259" s="83"/>
      <c r="GB1259" s="83"/>
      <c r="GC1259" s="83"/>
      <c r="GD1259" s="83"/>
      <c r="GE1259" s="83"/>
      <c r="GF1259" s="83"/>
      <c r="GG1259" s="83"/>
      <c r="GH1259" s="83"/>
      <c r="GI1259" s="83"/>
      <c r="GJ1259" s="83"/>
      <c r="GK1259" s="83"/>
      <c r="GL1259" s="83"/>
      <c r="GM1259" s="83"/>
      <c r="GN1259" s="83"/>
      <c r="GO1259" s="83"/>
      <c r="GP1259" s="83"/>
      <c r="GQ1259" s="83"/>
      <c r="GR1259" s="83"/>
      <c r="GS1259" s="83"/>
      <c r="GT1259" s="83"/>
      <c r="GU1259" s="83"/>
      <c r="GV1259" s="83"/>
      <c r="GW1259" s="83"/>
      <c r="GX1259" s="83"/>
      <c r="GY1259" s="83"/>
      <c r="GZ1259" s="83"/>
      <c r="HA1259" s="83"/>
      <c r="HB1259" s="83"/>
      <c r="HC1259" s="83"/>
      <c r="HD1259" s="83"/>
      <c r="HE1259" s="83"/>
      <c r="HF1259" s="83"/>
      <c r="HG1259" s="83"/>
      <c r="HH1259" s="83"/>
      <c r="HI1259" s="83"/>
      <c r="HJ1259" s="83"/>
      <c r="HK1259" s="83"/>
      <c r="HL1259" s="83"/>
      <c r="HM1259" s="83"/>
      <c r="HN1259" s="83"/>
      <c r="HO1259" s="83"/>
      <c r="HP1259" s="83"/>
      <c r="HQ1259" s="83"/>
      <c r="HR1259" s="83"/>
      <c r="HS1259" s="83"/>
      <c r="HT1259" s="83"/>
      <c r="HU1259" s="83"/>
      <c r="HV1259" s="83"/>
      <c r="HW1259" s="83"/>
      <c r="HX1259" s="83"/>
      <c r="HY1259" s="83"/>
      <c r="HZ1259" s="83"/>
      <c r="IA1259" s="83"/>
      <c r="IB1259" s="83"/>
      <c r="IC1259" s="83"/>
      <c r="ID1259" s="83"/>
      <c r="IE1259" s="83"/>
      <c r="IF1259" s="83"/>
      <c r="IG1259" s="83"/>
      <c r="IH1259" s="83"/>
      <c r="II1259" s="83"/>
      <c r="IJ1259" s="83"/>
      <c r="IK1259" s="83"/>
      <c r="IL1259" s="83"/>
      <c r="IM1259" s="83"/>
      <c r="IN1259" s="83"/>
      <c r="IO1259" s="83"/>
      <c r="IP1259" s="83"/>
      <c r="IQ1259" s="83"/>
      <c r="IR1259" s="83"/>
      <c r="IS1259" s="83"/>
      <c r="IT1259" s="83"/>
      <c r="IU1259" s="83"/>
      <c r="IV1259" s="83"/>
      <c r="IW1259" s="83"/>
      <c r="IX1259" s="83"/>
      <c r="IY1259" s="83"/>
      <c r="IZ1259" s="83"/>
      <c r="JA1259" s="83"/>
      <c r="JB1259" s="83"/>
      <c r="JC1259" s="83"/>
      <c r="JD1259" s="83"/>
      <c r="JE1259" s="83"/>
    </row>
    <row r="1260" spans="1:265" s="8" customFormat="1" ht="15" customHeight="1" x14ac:dyDescent="0.2">
      <c r="A1260" s="130"/>
      <c r="B1260" s="205" t="s">
        <v>813</v>
      </c>
      <c r="C1260" s="206"/>
      <c r="D1260" s="335" t="s">
        <v>838</v>
      </c>
      <c r="E1260" s="218"/>
      <c r="F1260" s="1055"/>
      <c r="G1260" s="1056"/>
      <c r="H1260" s="335" t="s">
        <v>861</v>
      </c>
      <c r="I1260" s="335" t="s">
        <v>864</v>
      </c>
      <c r="J1260" s="335"/>
      <c r="K1260" s="390" t="s">
        <v>1271</v>
      </c>
      <c r="L1260" s="390"/>
      <c r="M1260" s="765"/>
      <c r="N1260" s="765"/>
      <c r="O1260" s="390"/>
      <c r="P1260" s="598"/>
      <c r="Q1260" s="599"/>
      <c r="R1260" s="599"/>
      <c r="S1260" s="599"/>
      <c r="T1260" s="599"/>
      <c r="U1260" s="599"/>
      <c r="V1260" s="599"/>
      <c r="W1260" s="600">
        <v>4</v>
      </c>
      <c r="X1260" s="130"/>
      <c r="Y1260" s="130" t="str">
        <f>IF(X1260&lt;&gt;"",X1260,"")</f>
        <v/>
      </c>
      <c r="Z1260" s="112"/>
      <c r="AA1260" s="83"/>
      <c r="AB1260" s="83"/>
      <c r="AC1260" s="83" t="str">
        <f t="shared" si="29"/>
        <v/>
      </c>
      <c r="AD1260" s="83"/>
      <c r="AE1260" s="83"/>
      <c r="AF1260" s="83"/>
      <c r="AG1260" s="83"/>
      <c r="AH1260" s="83"/>
      <c r="AI1260" s="83"/>
      <c r="AJ1260" s="83"/>
      <c r="AK1260" s="83"/>
      <c r="AL1260" s="83"/>
      <c r="AM1260" s="83"/>
      <c r="AN1260" s="83"/>
      <c r="AO1260" s="83"/>
      <c r="AP1260" s="83"/>
      <c r="AQ1260" s="83"/>
      <c r="AR1260" s="83"/>
      <c r="AS1260" s="83"/>
      <c r="AT1260" s="83"/>
      <c r="AU1260" s="83"/>
      <c r="AV1260" s="83"/>
      <c r="AW1260" s="83"/>
      <c r="AX1260" s="83"/>
      <c r="AY1260" s="83"/>
      <c r="AZ1260" s="83"/>
      <c r="BA1260" s="83"/>
      <c r="BB1260" s="83"/>
      <c r="BC1260" s="83"/>
      <c r="BD1260" s="83"/>
      <c r="BE1260" s="83"/>
      <c r="BF1260" s="83"/>
      <c r="BG1260" s="83"/>
      <c r="BH1260" s="83"/>
      <c r="BI1260" s="83"/>
      <c r="BJ1260" s="83"/>
      <c r="BK1260" s="83"/>
      <c r="BL1260" s="83"/>
      <c r="BM1260" s="83"/>
      <c r="BN1260" s="83"/>
      <c r="BO1260" s="83"/>
      <c r="BP1260" s="83"/>
      <c r="BQ1260" s="83"/>
      <c r="BR1260" s="83"/>
      <c r="BS1260" s="83"/>
      <c r="BT1260" s="83"/>
      <c r="BU1260" s="83"/>
      <c r="BV1260" s="83"/>
      <c r="BW1260" s="83"/>
      <c r="BX1260" s="83"/>
      <c r="BY1260" s="83"/>
      <c r="BZ1260" s="83"/>
      <c r="CA1260" s="83"/>
      <c r="CB1260" s="83"/>
      <c r="CC1260" s="83"/>
      <c r="CD1260" s="83"/>
      <c r="CE1260" s="83"/>
      <c r="CF1260" s="83"/>
      <c r="CG1260" s="83"/>
      <c r="CH1260" s="83"/>
      <c r="CI1260" s="83"/>
      <c r="CJ1260" s="83"/>
      <c r="CK1260" s="83"/>
      <c r="CL1260" s="83"/>
      <c r="CM1260" s="83"/>
      <c r="CN1260" s="83"/>
      <c r="CO1260" s="83"/>
      <c r="CP1260" s="83"/>
      <c r="CQ1260" s="83"/>
      <c r="CR1260" s="83"/>
      <c r="CS1260" s="83"/>
      <c r="CT1260" s="83"/>
      <c r="CU1260" s="83"/>
      <c r="CV1260" s="83"/>
      <c r="CW1260" s="83"/>
      <c r="CX1260" s="83"/>
      <c r="CY1260" s="83"/>
      <c r="CZ1260" s="83"/>
      <c r="DA1260" s="83"/>
      <c r="DB1260" s="83"/>
      <c r="DC1260" s="83"/>
      <c r="DD1260" s="83"/>
      <c r="DE1260" s="83"/>
      <c r="DF1260" s="83"/>
      <c r="DG1260" s="83"/>
      <c r="DH1260" s="83"/>
      <c r="DI1260" s="83"/>
      <c r="DJ1260" s="83"/>
      <c r="DK1260" s="83"/>
      <c r="DL1260" s="83"/>
      <c r="DM1260" s="83"/>
      <c r="DN1260" s="83"/>
      <c r="DO1260" s="83"/>
      <c r="DP1260" s="83"/>
      <c r="DQ1260" s="83"/>
      <c r="DR1260" s="83"/>
      <c r="DS1260" s="83"/>
      <c r="DT1260" s="83"/>
      <c r="DU1260" s="83"/>
      <c r="DV1260" s="83"/>
      <c r="DW1260" s="83"/>
      <c r="DX1260" s="83"/>
      <c r="DY1260" s="83"/>
      <c r="DZ1260" s="83"/>
      <c r="EA1260" s="83"/>
      <c r="EB1260" s="83"/>
      <c r="EC1260" s="83"/>
      <c r="ED1260" s="83"/>
      <c r="EE1260" s="83"/>
      <c r="EF1260" s="83"/>
      <c r="EG1260" s="83"/>
      <c r="EH1260" s="83"/>
      <c r="EI1260" s="83"/>
      <c r="EJ1260" s="83"/>
      <c r="EK1260" s="83"/>
      <c r="EL1260" s="83"/>
      <c r="EM1260" s="83"/>
      <c r="EN1260" s="83"/>
      <c r="EO1260" s="83"/>
      <c r="EP1260" s="83"/>
      <c r="EQ1260" s="83"/>
      <c r="ER1260" s="83"/>
      <c r="ES1260" s="83"/>
      <c r="ET1260" s="83"/>
      <c r="EU1260" s="83"/>
      <c r="EV1260" s="83"/>
      <c r="EW1260" s="83"/>
      <c r="EX1260" s="83"/>
      <c r="EY1260" s="83"/>
      <c r="EZ1260" s="83"/>
      <c r="FA1260" s="83"/>
      <c r="FB1260" s="83"/>
      <c r="FC1260" s="83"/>
      <c r="FD1260" s="83"/>
      <c r="FE1260" s="83"/>
      <c r="FF1260" s="83"/>
      <c r="FG1260" s="83"/>
      <c r="FH1260" s="83"/>
      <c r="FI1260" s="83"/>
      <c r="FJ1260" s="83"/>
      <c r="FK1260" s="83"/>
      <c r="FL1260" s="83"/>
      <c r="FM1260" s="83"/>
      <c r="FN1260" s="83"/>
      <c r="FO1260" s="83"/>
      <c r="FP1260" s="83"/>
      <c r="FQ1260" s="83"/>
      <c r="FR1260" s="83"/>
      <c r="FS1260" s="83"/>
      <c r="FT1260" s="83"/>
      <c r="FU1260" s="83"/>
      <c r="FV1260" s="83"/>
      <c r="FW1260" s="83"/>
      <c r="FX1260" s="83"/>
      <c r="FY1260" s="83"/>
      <c r="FZ1260" s="83"/>
      <c r="GA1260" s="83"/>
      <c r="GB1260" s="83"/>
      <c r="GC1260" s="83"/>
      <c r="GD1260" s="83"/>
      <c r="GE1260" s="83"/>
      <c r="GF1260" s="83"/>
      <c r="GG1260" s="83"/>
      <c r="GH1260" s="83"/>
      <c r="GI1260" s="83"/>
      <c r="GJ1260" s="83"/>
      <c r="GK1260" s="83"/>
      <c r="GL1260" s="83"/>
      <c r="GM1260" s="83"/>
      <c r="GN1260" s="83"/>
      <c r="GO1260" s="83"/>
      <c r="GP1260" s="83"/>
      <c r="GQ1260" s="83"/>
      <c r="GR1260" s="83"/>
      <c r="GS1260" s="83"/>
      <c r="GT1260" s="83"/>
      <c r="GU1260" s="83"/>
      <c r="GV1260" s="83"/>
      <c r="GW1260" s="83"/>
      <c r="GX1260" s="83"/>
      <c r="GY1260" s="83"/>
      <c r="GZ1260" s="83"/>
      <c r="HA1260" s="83"/>
      <c r="HB1260" s="83"/>
      <c r="HC1260" s="83"/>
      <c r="HD1260" s="83"/>
      <c r="HE1260" s="83"/>
      <c r="HF1260" s="83"/>
      <c r="HG1260" s="83"/>
      <c r="HH1260" s="83"/>
      <c r="HI1260" s="83"/>
      <c r="HJ1260" s="83"/>
      <c r="HK1260" s="83"/>
      <c r="HL1260" s="83"/>
      <c r="HM1260" s="83"/>
      <c r="HN1260" s="83"/>
      <c r="HO1260" s="83"/>
      <c r="HP1260" s="83"/>
      <c r="HQ1260" s="83"/>
      <c r="HR1260" s="83"/>
      <c r="HS1260" s="83"/>
      <c r="HT1260" s="83"/>
      <c r="HU1260" s="83"/>
      <c r="HV1260" s="83"/>
      <c r="HW1260" s="83"/>
      <c r="HX1260" s="83"/>
      <c r="HY1260" s="83"/>
      <c r="HZ1260" s="83"/>
      <c r="IA1260" s="83"/>
      <c r="IB1260" s="83"/>
      <c r="IC1260" s="83"/>
      <c r="ID1260" s="83"/>
      <c r="IE1260" s="83"/>
      <c r="IF1260" s="83"/>
      <c r="IG1260" s="83"/>
      <c r="IH1260" s="83"/>
      <c r="II1260" s="83"/>
      <c r="IJ1260" s="83"/>
      <c r="IK1260" s="83"/>
      <c r="IL1260" s="83"/>
      <c r="IM1260" s="83"/>
      <c r="IN1260" s="83"/>
      <c r="IO1260" s="83"/>
      <c r="IP1260" s="83"/>
      <c r="IQ1260" s="83"/>
      <c r="IR1260" s="83"/>
      <c r="IS1260" s="83"/>
      <c r="IT1260" s="83"/>
      <c r="IU1260" s="83"/>
      <c r="IV1260" s="83"/>
      <c r="IW1260" s="83"/>
      <c r="IX1260" s="83"/>
      <c r="IY1260" s="83"/>
      <c r="IZ1260" s="83"/>
      <c r="JA1260" s="83"/>
      <c r="JB1260" s="83"/>
      <c r="JC1260" s="83"/>
      <c r="JD1260" s="83"/>
      <c r="JE1260" s="83"/>
    </row>
    <row r="1261" spans="1:265" s="8" customFormat="1" ht="15" customHeight="1" thickBot="1" x14ac:dyDescent="0.25">
      <c r="A1261" s="130"/>
      <c r="B1261" s="205" t="s">
        <v>813</v>
      </c>
      <c r="C1261" s="206"/>
      <c r="D1261" s="360" t="s">
        <v>838</v>
      </c>
      <c r="E1261" s="218"/>
      <c r="F1261" s="1055"/>
      <c r="G1261" s="1056"/>
      <c r="H1261" s="360" t="s">
        <v>861</v>
      </c>
      <c r="I1261" s="360" t="s">
        <v>864</v>
      </c>
      <c r="J1261" s="360"/>
      <c r="K1261" s="396" t="s">
        <v>2079</v>
      </c>
      <c r="L1261" s="396"/>
      <c r="M1261" s="1173"/>
      <c r="N1261" s="1173"/>
      <c r="O1261" s="396"/>
      <c r="P1261" s="601"/>
      <c r="Q1261" s="602"/>
      <c r="R1261" s="602"/>
      <c r="S1261" s="602"/>
      <c r="T1261" s="602">
        <v>4</v>
      </c>
      <c r="U1261" s="602"/>
      <c r="V1261" s="602"/>
      <c r="W1261" s="603"/>
      <c r="X1261" s="130">
        <f>SUM(P1254:W1261)</f>
        <v>40</v>
      </c>
      <c r="Y1261" s="130">
        <f>IF(X1261&lt;&gt;"",X1261,"")</f>
        <v>40</v>
      </c>
      <c r="Z1261" s="112"/>
      <c r="AA1261" s="83"/>
      <c r="AB1261" s="83"/>
      <c r="AC1261" s="83" t="str">
        <f t="shared" si="29"/>
        <v/>
      </c>
      <c r="AD1261" s="83"/>
      <c r="AE1261" s="83"/>
      <c r="AF1261" s="83"/>
      <c r="AG1261" s="83"/>
      <c r="AH1261" s="83"/>
      <c r="AI1261" s="83"/>
      <c r="AJ1261" s="83"/>
      <c r="AK1261" s="83"/>
      <c r="AL1261" s="83"/>
      <c r="AM1261" s="83"/>
      <c r="AN1261" s="83"/>
      <c r="AO1261" s="83"/>
      <c r="AP1261" s="83"/>
      <c r="AQ1261" s="83"/>
      <c r="AR1261" s="83"/>
      <c r="AS1261" s="83"/>
      <c r="AT1261" s="83"/>
      <c r="AU1261" s="83"/>
      <c r="AV1261" s="83"/>
      <c r="AW1261" s="83"/>
      <c r="AX1261" s="83"/>
      <c r="AY1261" s="83"/>
      <c r="AZ1261" s="83"/>
      <c r="BA1261" s="83"/>
      <c r="BB1261" s="83"/>
      <c r="BC1261" s="83"/>
      <c r="BD1261" s="83"/>
      <c r="BE1261" s="83"/>
      <c r="BF1261" s="83"/>
      <c r="BG1261" s="83"/>
      <c r="BH1261" s="83"/>
      <c r="BI1261" s="83"/>
      <c r="BJ1261" s="83"/>
      <c r="BK1261" s="83"/>
      <c r="BL1261" s="83"/>
      <c r="BM1261" s="83"/>
      <c r="BN1261" s="83"/>
      <c r="BO1261" s="83"/>
      <c r="BP1261" s="83"/>
      <c r="BQ1261" s="83"/>
      <c r="BR1261" s="83"/>
      <c r="BS1261" s="83"/>
      <c r="BT1261" s="83"/>
      <c r="BU1261" s="83"/>
      <c r="BV1261" s="83"/>
      <c r="BW1261" s="83"/>
      <c r="BX1261" s="83"/>
      <c r="BY1261" s="83"/>
      <c r="BZ1261" s="83"/>
      <c r="CA1261" s="83"/>
      <c r="CB1261" s="83"/>
      <c r="CC1261" s="83"/>
      <c r="CD1261" s="83"/>
      <c r="CE1261" s="83"/>
      <c r="CF1261" s="83"/>
      <c r="CG1261" s="83"/>
      <c r="CH1261" s="83"/>
      <c r="CI1261" s="83"/>
      <c r="CJ1261" s="83"/>
      <c r="CK1261" s="83"/>
      <c r="CL1261" s="83"/>
      <c r="CM1261" s="83"/>
      <c r="CN1261" s="83"/>
      <c r="CO1261" s="83"/>
      <c r="CP1261" s="83"/>
      <c r="CQ1261" s="83"/>
      <c r="CR1261" s="83"/>
      <c r="CS1261" s="83"/>
      <c r="CT1261" s="83"/>
      <c r="CU1261" s="83"/>
      <c r="CV1261" s="83"/>
      <c r="CW1261" s="83"/>
      <c r="CX1261" s="83"/>
      <c r="CY1261" s="83"/>
      <c r="CZ1261" s="83"/>
      <c r="DA1261" s="83"/>
      <c r="DB1261" s="83"/>
      <c r="DC1261" s="83"/>
      <c r="DD1261" s="83"/>
      <c r="DE1261" s="83"/>
      <c r="DF1261" s="83"/>
      <c r="DG1261" s="83"/>
      <c r="DH1261" s="83"/>
      <c r="DI1261" s="83"/>
      <c r="DJ1261" s="83"/>
      <c r="DK1261" s="83"/>
      <c r="DL1261" s="83"/>
      <c r="DM1261" s="83"/>
      <c r="DN1261" s="83"/>
      <c r="DO1261" s="83"/>
      <c r="DP1261" s="83"/>
      <c r="DQ1261" s="83"/>
      <c r="DR1261" s="83"/>
      <c r="DS1261" s="83"/>
      <c r="DT1261" s="83"/>
      <c r="DU1261" s="83"/>
      <c r="DV1261" s="83"/>
      <c r="DW1261" s="83"/>
      <c r="DX1261" s="83"/>
      <c r="DY1261" s="83"/>
      <c r="DZ1261" s="83"/>
      <c r="EA1261" s="83"/>
      <c r="EB1261" s="83"/>
      <c r="EC1261" s="83"/>
      <c r="ED1261" s="83"/>
      <c r="EE1261" s="83"/>
      <c r="EF1261" s="83"/>
      <c r="EG1261" s="83"/>
      <c r="EH1261" s="83"/>
      <c r="EI1261" s="83"/>
      <c r="EJ1261" s="83"/>
      <c r="EK1261" s="83"/>
      <c r="EL1261" s="83"/>
      <c r="EM1261" s="83"/>
      <c r="EN1261" s="83"/>
      <c r="EO1261" s="83"/>
      <c r="EP1261" s="83"/>
      <c r="EQ1261" s="83"/>
      <c r="ER1261" s="83"/>
      <c r="ES1261" s="83"/>
      <c r="ET1261" s="83"/>
      <c r="EU1261" s="83"/>
      <c r="EV1261" s="83"/>
      <c r="EW1261" s="83"/>
      <c r="EX1261" s="83"/>
      <c r="EY1261" s="83"/>
      <c r="EZ1261" s="83"/>
      <c r="FA1261" s="83"/>
      <c r="FB1261" s="83"/>
      <c r="FC1261" s="83"/>
      <c r="FD1261" s="83"/>
      <c r="FE1261" s="83"/>
      <c r="FF1261" s="83"/>
      <c r="FG1261" s="83"/>
      <c r="FH1261" s="83"/>
      <c r="FI1261" s="83"/>
      <c r="FJ1261" s="83"/>
      <c r="FK1261" s="83"/>
      <c r="FL1261" s="83"/>
      <c r="FM1261" s="83"/>
      <c r="FN1261" s="83"/>
      <c r="FO1261" s="83"/>
      <c r="FP1261" s="83"/>
      <c r="FQ1261" s="83"/>
      <c r="FR1261" s="83"/>
      <c r="FS1261" s="83"/>
      <c r="FT1261" s="83"/>
      <c r="FU1261" s="83"/>
      <c r="FV1261" s="83"/>
      <c r="FW1261" s="83"/>
      <c r="FX1261" s="83"/>
      <c r="FY1261" s="83"/>
      <c r="FZ1261" s="83"/>
      <c r="GA1261" s="83"/>
      <c r="GB1261" s="83"/>
      <c r="GC1261" s="83"/>
      <c r="GD1261" s="83"/>
      <c r="GE1261" s="83"/>
      <c r="GF1261" s="83"/>
      <c r="GG1261" s="83"/>
      <c r="GH1261" s="83"/>
      <c r="GI1261" s="83"/>
      <c r="GJ1261" s="83"/>
      <c r="GK1261" s="83"/>
      <c r="GL1261" s="83"/>
      <c r="GM1261" s="83"/>
      <c r="GN1261" s="83"/>
      <c r="GO1261" s="83"/>
      <c r="GP1261" s="83"/>
      <c r="GQ1261" s="83"/>
      <c r="GR1261" s="83"/>
      <c r="GS1261" s="83"/>
      <c r="GT1261" s="83"/>
      <c r="GU1261" s="83"/>
      <c r="GV1261" s="83"/>
      <c r="GW1261" s="83"/>
      <c r="GX1261" s="83"/>
      <c r="GY1261" s="83"/>
      <c r="GZ1261" s="83"/>
      <c r="HA1261" s="83"/>
      <c r="HB1261" s="83"/>
      <c r="HC1261" s="83"/>
      <c r="HD1261" s="83"/>
      <c r="HE1261" s="83"/>
      <c r="HF1261" s="83"/>
      <c r="HG1261" s="83"/>
      <c r="HH1261" s="83"/>
      <c r="HI1261" s="83"/>
      <c r="HJ1261" s="83"/>
      <c r="HK1261" s="83"/>
      <c r="HL1261" s="83"/>
      <c r="HM1261" s="83"/>
      <c r="HN1261" s="83"/>
      <c r="HO1261" s="83"/>
      <c r="HP1261" s="83"/>
      <c r="HQ1261" s="83"/>
      <c r="HR1261" s="83"/>
      <c r="HS1261" s="83"/>
      <c r="HT1261" s="83"/>
      <c r="HU1261" s="83"/>
      <c r="HV1261" s="83"/>
      <c r="HW1261" s="83"/>
      <c r="HX1261" s="83"/>
      <c r="HY1261" s="83"/>
      <c r="HZ1261" s="83"/>
      <c r="IA1261" s="83"/>
      <c r="IB1261" s="83"/>
      <c r="IC1261" s="83"/>
      <c r="ID1261" s="83"/>
      <c r="IE1261" s="83"/>
      <c r="IF1261" s="83"/>
      <c r="IG1261" s="83"/>
      <c r="IH1261" s="83"/>
      <c r="II1261" s="83"/>
      <c r="IJ1261" s="83"/>
      <c r="IK1261" s="83"/>
      <c r="IL1261" s="83"/>
      <c r="IM1261" s="83"/>
      <c r="IN1261" s="83"/>
      <c r="IO1261" s="83"/>
      <c r="IP1261" s="83"/>
      <c r="IQ1261" s="83"/>
      <c r="IR1261" s="83"/>
      <c r="IS1261" s="83"/>
      <c r="IT1261" s="83"/>
      <c r="IU1261" s="83"/>
      <c r="IV1261" s="83"/>
      <c r="IW1261" s="83"/>
      <c r="IX1261" s="83"/>
      <c r="IY1261" s="83"/>
      <c r="IZ1261" s="83"/>
      <c r="JA1261" s="83"/>
      <c r="JB1261" s="83"/>
      <c r="JC1261" s="83"/>
      <c r="JD1261" s="83"/>
      <c r="JE1261" s="83"/>
    </row>
    <row r="1262" spans="1:265" s="8" customFormat="1" ht="15" customHeight="1" x14ac:dyDescent="0.2">
      <c r="A1262" s="180">
        <f>+A1254+1</f>
        <v>135</v>
      </c>
      <c r="B1262" s="1086" t="s">
        <v>481</v>
      </c>
      <c r="C1262" s="214" t="s">
        <v>35</v>
      </c>
      <c r="D1262" s="350" t="s">
        <v>1050</v>
      </c>
      <c r="E1262" s="215" t="s">
        <v>85</v>
      </c>
      <c r="F1262" s="1042" t="s">
        <v>627</v>
      </c>
      <c r="G1262" s="1043" t="s">
        <v>984</v>
      </c>
      <c r="H1262" s="350" t="s">
        <v>445</v>
      </c>
      <c r="I1262" s="350" t="s">
        <v>520</v>
      </c>
      <c r="J1262" s="350"/>
      <c r="K1262" s="378" t="s">
        <v>582</v>
      </c>
      <c r="L1262" s="378" t="s">
        <v>1257</v>
      </c>
      <c r="M1262" s="1138" t="s">
        <v>514</v>
      </c>
      <c r="N1262" s="1138" t="s">
        <v>1541</v>
      </c>
      <c r="O1262" s="378" t="s">
        <v>1379</v>
      </c>
      <c r="P1262" s="623">
        <v>4</v>
      </c>
      <c r="Q1262" s="624"/>
      <c r="R1262" s="624"/>
      <c r="S1262" s="624"/>
      <c r="T1262" s="624"/>
      <c r="U1262" s="624"/>
      <c r="V1262" s="624"/>
      <c r="W1262" s="625"/>
      <c r="X1262" s="216"/>
      <c r="Y1262" s="216"/>
      <c r="Z1262" s="112" t="str">
        <f>C1262</f>
        <v>TC</v>
      </c>
      <c r="AA1262" s="83" t="s">
        <v>1473</v>
      </c>
      <c r="AB1262" s="83" t="s">
        <v>1480</v>
      </c>
      <c r="AC1262" s="83">
        <f t="shared" si="29"/>
        <v>20</v>
      </c>
      <c r="AD1262" s="83"/>
      <c r="AE1262" s="83"/>
      <c r="AF1262" s="83"/>
      <c r="AG1262" s="83"/>
      <c r="AH1262" s="83"/>
      <c r="AI1262" s="83"/>
      <c r="AJ1262" s="83"/>
      <c r="AK1262" s="83"/>
      <c r="AL1262" s="83"/>
      <c r="AM1262" s="83"/>
      <c r="AN1262" s="83"/>
      <c r="AO1262" s="83"/>
      <c r="AP1262" s="83"/>
      <c r="AQ1262" s="83"/>
      <c r="AR1262" s="83"/>
      <c r="AS1262" s="83"/>
      <c r="AT1262" s="83"/>
      <c r="AU1262" s="83"/>
      <c r="AV1262" s="83"/>
      <c r="AW1262" s="83"/>
      <c r="AX1262" s="83"/>
      <c r="AY1262" s="83"/>
      <c r="AZ1262" s="83"/>
      <c r="BA1262" s="83"/>
      <c r="BB1262" s="83"/>
      <c r="BC1262" s="83"/>
      <c r="BD1262" s="83"/>
      <c r="BE1262" s="83"/>
      <c r="BF1262" s="83"/>
      <c r="BG1262" s="83"/>
      <c r="BH1262" s="83"/>
      <c r="BI1262" s="83"/>
      <c r="BJ1262" s="83"/>
      <c r="BK1262" s="83"/>
      <c r="BL1262" s="83"/>
      <c r="BM1262" s="83"/>
      <c r="BN1262" s="83"/>
      <c r="BO1262" s="83"/>
      <c r="BP1262" s="83"/>
      <c r="BQ1262" s="83"/>
      <c r="BR1262" s="83"/>
      <c r="BS1262" s="83"/>
      <c r="BT1262" s="83"/>
      <c r="BU1262" s="83"/>
      <c r="BV1262" s="83"/>
      <c r="BW1262" s="83"/>
      <c r="BX1262" s="83"/>
      <c r="BY1262" s="83"/>
      <c r="BZ1262" s="83"/>
      <c r="CA1262" s="83"/>
      <c r="CB1262" s="83"/>
      <c r="CC1262" s="83"/>
      <c r="CD1262" s="83"/>
      <c r="CE1262" s="83"/>
      <c r="CF1262" s="83"/>
      <c r="CG1262" s="83"/>
      <c r="CH1262" s="83"/>
      <c r="CI1262" s="83"/>
      <c r="CJ1262" s="83"/>
      <c r="CK1262" s="83"/>
      <c r="CL1262" s="83"/>
      <c r="CM1262" s="83"/>
      <c r="CN1262" s="83"/>
      <c r="CO1262" s="83"/>
      <c r="CP1262" s="83"/>
      <c r="CQ1262" s="83"/>
      <c r="CR1262" s="83"/>
      <c r="CS1262" s="83"/>
      <c r="CT1262" s="83"/>
      <c r="CU1262" s="83"/>
      <c r="CV1262" s="83"/>
      <c r="CW1262" s="83"/>
      <c r="CX1262" s="83"/>
      <c r="CY1262" s="83"/>
      <c r="CZ1262" s="83"/>
      <c r="DA1262" s="83"/>
      <c r="DB1262" s="83"/>
      <c r="DC1262" s="83"/>
      <c r="DD1262" s="83"/>
      <c r="DE1262" s="83"/>
      <c r="DF1262" s="83"/>
      <c r="DG1262" s="83"/>
      <c r="DH1262" s="83"/>
      <c r="DI1262" s="83"/>
      <c r="DJ1262" s="83"/>
      <c r="DK1262" s="83"/>
      <c r="DL1262" s="83"/>
      <c r="DM1262" s="83"/>
      <c r="DN1262" s="83"/>
      <c r="DO1262" s="83"/>
      <c r="DP1262" s="83"/>
      <c r="DQ1262" s="83"/>
      <c r="DR1262" s="83"/>
      <c r="DS1262" s="83"/>
      <c r="DT1262" s="83"/>
      <c r="DU1262" s="83"/>
      <c r="DV1262" s="83"/>
      <c r="DW1262" s="83"/>
      <c r="DX1262" s="83"/>
      <c r="DY1262" s="83"/>
      <c r="DZ1262" s="83"/>
      <c r="EA1262" s="83"/>
      <c r="EB1262" s="83"/>
      <c r="EC1262" s="83"/>
      <c r="ED1262" s="83"/>
      <c r="EE1262" s="83"/>
      <c r="EF1262" s="83"/>
      <c r="EG1262" s="83"/>
      <c r="EH1262" s="83"/>
      <c r="EI1262" s="83"/>
      <c r="EJ1262" s="83"/>
      <c r="EK1262" s="83"/>
      <c r="EL1262" s="83"/>
      <c r="EM1262" s="83"/>
      <c r="EN1262" s="83"/>
      <c r="EO1262" s="83"/>
      <c r="EP1262" s="83"/>
      <c r="EQ1262" s="83"/>
      <c r="ER1262" s="83"/>
      <c r="ES1262" s="83"/>
      <c r="ET1262" s="83"/>
      <c r="EU1262" s="83"/>
      <c r="EV1262" s="83"/>
      <c r="EW1262" s="83"/>
      <c r="EX1262" s="83"/>
      <c r="EY1262" s="83"/>
      <c r="EZ1262" s="83"/>
      <c r="FA1262" s="83"/>
      <c r="FB1262" s="83"/>
      <c r="FC1262" s="83"/>
      <c r="FD1262" s="83"/>
      <c r="FE1262" s="83"/>
      <c r="FF1262" s="83"/>
      <c r="FG1262" s="83"/>
      <c r="FH1262" s="83"/>
      <c r="FI1262" s="83"/>
      <c r="FJ1262" s="83"/>
      <c r="FK1262" s="83"/>
      <c r="FL1262" s="83"/>
      <c r="FM1262" s="83"/>
      <c r="FN1262" s="83"/>
      <c r="FO1262" s="83"/>
      <c r="FP1262" s="83"/>
      <c r="FQ1262" s="83"/>
      <c r="FR1262" s="83"/>
      <c r="FS1262" s="83"/>
      <c r="FT1262" s="83"/>
      <c r="FU1262" s="83"/>
      <c r="FV1262" s="83"/>
      <c r="FW1262" s="83"/>
      <c r="FX1262" s="83"/>
      <c r="FY1262" s="83"/>
      <c r="FZ1262" s="83"/>
      <c r="GA1262" s="83"/>
      <c r="GB1262" s="83"/>
      <c r="GC1262" s="83"/>
      <c r="GD1262" s="83"/>
      <c r="GE1262" s="83"/>
      <c r="GF1262" s="83"/>
      <c r="GG1262" s="83"/>
      <c r="GH1262" s="83"/>
      <c r="GI1262" s="83"/>
      <c r="GJ1262" s="83"/>
      <c r="GK1262" s="83"/>
      <c r="GL1262" s="83"/>
      <c r="GM1262" s="83"/>
      <c r="GN1262" s="83"/>
      <c r="GO1262" s="83"/>
      <c r="GP1262" s="83"/>
      <c r="GQ1262" s="83"/>
      <c r="GR1262" s="83"/>
      <c r="GS1262" s="83"/>
      <c r="GT1262" s="83"/>
      <c r="GU1262" s="83"/>
      <c r="GV1262" s="83"/>
      <c r="GW1262" s="83"/>
      <c r="GX1262" s="83"/>
      <c r="GY1262" s="83"/>
      <c r="GZ1262" s="83"/>
      <c r="HA1262" s="83"/>
      <c r="HB1262" s="83"/>
      <c r="HC1262" s="83"/>
      <c r="HD1262" s="83"/>
      <c r="HE1262" s="83"/>
      <c r="HF1262" s="83"/>
      <c r="HG1262" s="83"/>
      <c r="HH1262" s="83"/>
      <c r="HI1262" s="83"/>
      <c r="HJ1262" s="83"/>
      <c r="HK1262" s="83"/>
      <c r="HL1262" s="83"/>
      <c r="HM1262" s="83"/>
      <c r="HN1262" s="83"/>
      <c r="HO1262" s="83"/>
      <c r="HP1262" s="83"/>
      <c r="HQ1262" s="83"/>
      <c r="HR1262" s="83"/>
      <c r="HS1262" s="83"/>
      <c r="HT1262" s="83"/>
      <c r="HU1262" s="83"/>
      <c r="HV1262" s="83"/>
      <c r="HW1262" s="83"/>
      <c r="HX1262" s="83"/>
      <c r="HY1262" s="83"/>
      <c r="HZ1262" s="83"/>
      <c r="IA1262" s="83"/>
      <c r="IB1262" s="83"/>
      <c r="IC1262" s="83"/>
      <c r="ID1262" s="83"/>
      <c r="IE1262" s="83"/>
      <c r="IF1262" s="83"/>
      <c r="IG1262" s="83"/>
      <c r="IH1262" s="83"/>
      <c r="II1262" s="83"/>
      <c r="IJ1262" s="83"/>
      <c r="IK1262" s="83"/>
      <c r="IL1262" s="83"/>
      <c r="IM1262" s="83"/>
      <c r="IN1262" s="83"/>
      <c r="IO1262" s="83"/>
      <c r="IP1262" s="83"/>
      <c r="IQ1262" s="83"/>
      <c r="IR1262" s="83"/>
      <c r="IS1262" s="83"/>
      <c r="IT1262" s="83"/>
      <c r="IU1262" s="83"/>
      <c r="IV1262" s="83"/>
      <c r="IW1262" s="83"/>
      <c r="IX1262" s="83"/>
      <c r="IY1262" s="83"/>
      <c r="IZ1262" s="83"/>
      <c r="JA1262" s="83"/>
      <c r="JB1262" s="83"/>
      <c r="JC1262" s="83"/>
      <c r="JD1262" s="83"/>
      <c r="JE1262" s="83"/>
    </row>
    <row r="1263" spans="1:265" s="8" customFormat="1" ht="15" customHeight="1" x14ac:dyDescent="0.2">
      <c r="A1263" s="173"/>
      <c r="B1263" s="131" t="s">
        <v>481</v>
      </c>
      <c r="C1263" s="217"/>
      <c r="D1263" s="329" t="s">
        <v>1050</v>
      </c>
      <c r="E1263" s="117"/>
      <c r="F1263" s="1044"/>
      <c r="G1263" s="1045"/>
      <c r="H1263" s="329" t="s">
        <v>445</v>
      </c>
      <c r="I1263" s="329" t="s">
        <v>515</v>
      </c>
      <c r="J1263" s="329"/>
      <c r="K1263" s="379" t="s">
        <v>583</v>
      </c>
      <c r="L1263" s="379" t="s">
        <v>1257</v>
      </c>
      <c r="M1263" s="1139">
        <v>9</v>
      </c>
      <c r="N1263" s="1139" t="s">
        <v>24</v>
      </c>
      <c r="O1263" s="379" t="s">
        <v>1379</v>
      </c>
      <c r="P1263" s="626">
        <v>4</v>
      </c>
      <c r="Q1263" s="627"/>
      <c r="R1263" s="627"/>
      <c r="S1263" s="627"/>
      <c r="T1263" s="627"/>
      <c r="U1263" s="627"/>
      <c r="V1263" s="627"/>
      <c r="W1263" s="628"/>
      <c r="X1263" s="219"/>
      <c r="Y1263" s="219"/>
      <c r="Z1263" s="112"/>
      <c r="AA1263" s="83"/>
      <c r="AB1263" s="83"/>
      <c r="AC1263" s="83" t="str">
        <f t="shared" si="29"/>
        <v/>
      </c>
      <c r="AD1263" s="83"/>
      <c r="AE1263" s="83"/>
      <c r="AF1263" s="83"/>
      <c r="AG1263" s="83"/>
      <c r="AH1263" s="83"/>
      <c r="AI1263" s="83"/>
      <c r="AJ1263" s="83"/>
      <c r="AK1263" s="83"/>
      <c r="AL1263" s="83"/>
      <c r="AM1263" s="83"/>
      <c r="AN1263" s="83"/>
      <c r="AO1263" s="83"/>
      <c r="AP1263" s="83"/>
      <c r="AQ1263" s="83"/>
      <c r="AR1263" s="83"/>
      <c r="AS1263" s="83"/>
      <c r="AT1263" s="83"/>
      <c r="AU1263" s="83"/>
      <c r="AV1263" s="83"/>
      <c r="AW1263" s="83"/>
      <c r="AX1263" s="83"/>
      <c r="AY1263" s="83"/>
      <c r="AZ1263" s="83"/>
      <c r="BA1263" s="83"/>
      <c r="BB1263" s="83"/>
      <c r="BC1263" s="83"/>
      <c r="BD1263" s="83"/>
      <c r="BE1263" s="83"/>
      <c r="BF1263" s="83"/>
      <c r="BG1263" s="83"/>
      <c r="BH1263" s="83"/>
      <c r="BI1263" s="83"/>
      <c r="BJ1263" s="83"/>
      <c r="BK1263" s="83"/>
      <c r="BL1263" s="83"/>
      <c r="BM1263" s="83"/>
      <c r="BN1263" s="83"/>
      <c r="BO1263" s="83"/>
      <c r="BP1263" s="83"/>
      <c r="BQ1263" s="83"/>
      <c r="BR1263" s="83"/>
      <c r="BS1263" s="83"/>
      <c r="BT1263" s="83"/>
      <c r="BU1263" s="83"/>
      <c r="BV1263" s="83"/>
      <c r="BW1263" s="83"/>
      <c r="BX1263" s="83"/>
      <c r="BY1263" s="83"/>
      <c r="BZ1263" s="83"/>
      <c r="CA1263" s="83"/>
      <c r="CB1263" s="83"/>
      <c r="CC1263" s="83"/>
      <c r="CD1263" s="83"/>
      <c r="CE1263" s="83"/>
      <c r="CF1263" s="83"/>
      <c r="CG1263" s="83"/>
      <c r="CH1263" s="83"/>
      <c r="CI1263" s="83"/>
      <c r="CJ1263" s="83"/>
      <c r="CK1263" s="83"/>
      <c r="CL1263" s="83"/>
      <c r="CM1263" s="83"/>
      <c r="CN1263" s="83"/>
      <c r="CO1263" s="83"/>
      <c r="CP1263" s="83"/>
      <c r="CQ1263" s="83"/>
      <c r="CR1263" s="83"/>
      <c r="CS1263" s="83"/>
      <c r="CT1263" s="83"/>
      <c r="CU1263" s="83"/>
      <c r="CV1263" s="83"/>
      <c r="CW1263" s="83"/>
      <c r="CX1263" s="83"/>
      <c r="CY1263" s="83"/>
      <c r="CZ1263" s="83"/>
      <c r="DA1263" s="83"/>
      <c r="DB1263" s="83"/>
      <c r="DC1263" s="83"/>
      <c r="DD1263" s="83"/>
      <c r="DE1263" s="83"/>
      <c r="DF1263" s="83"/>
      <c r="DG1263" s="83"/>
      <c r="DH1263" s="83"/>
      <c r="DI1263" s="83"/>
      <c r="DJ1263" s="83"/>
      <c r="DK1263" s="83"/>
      <c r="DL1263" s="83"/>
      <c r="DM1263" s="83"/>
      <c r="DN1263" s="83"/>
      <c r="DO1263" s="83"/>
      <c r="DP1263" s="83"/>
      <c r="DQ1263" s="83"/>
      <c r="DR1263" s="83"/>
      <c r="DS1263" s="83"/>
      <c r="DT1263" s="83"/>
      <c r="DU1263" s="83"/>
      <c r="DV1263" s="83"/>
      <c r="DW1263" s="83"/>
      <c r="DX1263" s="83"/>
      <c r="DY1263" s="83"/>
      <c r="DZ1263" s="83"/>
      <c r="EA1263" s="83"/>
      <c r="EB1263" s="83"/>
      <c r="EC1263" s="83"/>
      <c r="ED1263" s="83"/>
      <c r="EE1263" s="83"/>
      <c r="EF1263" s="83"/>
      <c r="EG1263" s="83"/>
      <c r="EH1263" s="83"/>
      <c r="EI1263" s="83"/>
      <c r="EJ1263" s="83"/>
      <c r="EK1263" s="83"/>
      <c r="EL1263" s="83"/>
      <c r="EM1263" s="83"/>
      <c r="EN1263" s="83"/>
      <c r="EO1263" s="83"/>
      <c r="EP1263" s="83"/>
      <c r="EQ1263" s="83"/>
      <c r="ER1263" s="83"/>
      <c r="ES1263" s="83"/>
      <c r="ET1263" s="83"/>
      <c r="EU1263" s="83"/>
      <c r="EV1263" s="83"/>
      <c r="EW1263" s="83"/>
      <c r="EX1263" s="83"/>
      <c r="EY1263" s="83"/>
      <c r="EZ1263" s="83"/>
      <c r="FA1263" s="83"/>
      <c r="FB1263" s="83"/>
      <c r="FC1263" s="83"/>
      <c r="FD1263" s="83"/>
      <c r="FE1263" s="83"/>
      <c r="FF1263" s="83"/>
      <c r="FG1263" s="83"/>
      <c r="FH1263" s="83"/>
      <c r="FI1263" s="83"/>
      <c r="FJ1263" s="83"/>
      <c r="FK1263" s="83"/>
      <c r="FL1263" s="83"/>
      <c r="FM1263" s="83"/>
      <c r="FN1263" s="83"/>
      <c r="FO1263" s="83"/>
      <c r="FP1263" s="83"/>
      <c r="FQ1263" s="83"/>
      <c r="FR1263" s="83"/>
      <c r="FS1263" s="83"/>
      <c r="FT1263" s="83"/>
      <c r="FU1263" s="83"/>
      <c r="FV1263" s="83"/>
      <c r="FW1263" s="83"/>
      <c r="FX1263" s="83"/>
      <c r="FY1263" s="83"/>
      <c r="FZ1263" s="83"/>
      <c r="GA1263" s="83"/>
      <c r="GB1263" s="83"/>
      <c r="GC1263" s="83"/>
      <c r="GD1263" s="83"/>
      <c r="GE1263" s="83"/>
      <c r="GF1263" s="83"/>
      <c r="GG1263" s="83"/>
      <c r="GH1263" s="83"/>
      <c r="GI1263" s="83"/>
      <c r="GJ1263" s="83"/>
      <c r="GK1263" s="83"/>
      <c r="GL1263" s="83"/>
      <c r="GM1263" s="83"/>
      <c r="GN1263" s="83"/>
      <c r="GO1263" s="83"/>
      <c r="GP1263" s="83"/>
      <c r="GQ1263" s="83"/>
      <c r="GR1263" s="83"/>
      <c r="GS1263" s="83"/>
      <c r="GT1263" s="83"/>
      <c r="GU1263" s="83"/>
      <c r="GV1263" s="83"/>
      <c r="GW1263" s="83"/>
      <c r="GX1263" s="83"/>
      <c r="GY1263" s="83"/>
      <c r="GZ1263" s="83"/>
      <c r="HA1263" s="83"/>
      <c r="HB1263" s="83"/>
      <c r="HC1263" s="83"/>
      <c r="HD1263" s="83"/>
      <c r="HE1263" s="83"/>
      <c r="HF1263" s="83"/>
      <c r="HG1263" s="83"/>
      <c r="HH1263" s="83"/>
      <c r="HI1263" s="83"/>
      <c r="HJ1263" s="83"/>
      <c r="HK1263" s="83"/>
      <c r="HL1263" s="83"/>
      <c r="HM1263" s="83"/>
      <c r="HN1263" s="83"/>
      <c r="HO1263" s="83"/>
      <c r="HP1263" s="83"/>
      <c r="HQ1263" s="83"/>
      <c r="HR1263" s="83"/>
      <c r="HS1263" s="83"/>
      <c r="HT1263" s="83"/>
      <c r="HU1263" s="83"/>
      <c r="HV1263" s="83"/>
      <c r="HW1263" s="83"/>
      <c r="HX1263" s="83"/>
      <c r="HY1263" s="83"/>
      <c r="HZ1263" s="83"/>
      <c r="IA1263" s="83"/>
      <c r="IB1263" s="83"/>
      <c r="IC1263" s="83"/>
      <c r="ID1263" s="83"/>
      <c r="IE1263" s="83"/>
      <c r="IF1263" s="83"/>
      <c r="IG1263" s="83"/>
      <c r="IH1263" s="83"/>
      <c r="II1263" s="83"/>
      <c r="IJ1263" s="83"/>
      <c r="IK1263" s="83"/>
      <c r="IL1263" s="83"/>
      <c r="IM1263" s="83"/>
      <c r="IN1263" s="83"/>
      <c r="IO1263" s="83"/>
      <c r="IP1263" s="83"/>
      <c r="IQ1263" s="83"/>
      <c r="IR1263" s="83"/>
      <c r="IS1263" s="83"/>
      <c r="IT1263" s="83"/>
      <c r="IU1263" s="83"/>
      <c r="IV1263" s="83"/>
      <c r="IW1263" s="83"/>
      <c r="IX1263" s="83"/>
      <c r="IY1263" s="83"/>
      <c r="IZ1263" s="83"/>
      <c r="JA1263" s="83"/>
      <c r="JB1263" s="83"/>
      <c r="JC1263" s="83"/>
      <c r="JD1263" s="83"/>
      <c r="JE1263" s="83"/>
    </row>
    <row r="1264" spans="1:265" s="8" customFormat="1" ht="15" customHeight="1" x14ac:dyDescent="0.2">
      <c r="A1264" s="173"/>
      <c r="B1264" s="131" t="s">
        <v>481</v>
      </c>
      <c r="C1264" s="217"/>
      <c r="D1264" s="329" t="s">
        <v>1050</v>
      </c>
      <c r="E1264" s="117"/>
      <c r="F1264" s="1044"/>
      <c r="G1264" s="1045"/>
      <c r="H1264" s="329" t="s">
        <v>445</v>
      </c>
      <c r="I1264" s="329" t="s">
        <v>515</v>
      </c>
      <c r="J1264" s="329"/>
      <c r="K1264" s="379" t="s">
        <v>583</v>
      </c>
      <c r="L1264" s="379" t="s">
        <v>1257</v>
      </c>
      <c r="M1264" s="1139">
        <v>9</v>
      </c>
      <c r="N1264" s="1139" t="s">
        <v>101</v>
      </c>
      <c r="O1264" s="379" t="s">
        <v>1379</v>
      </c>
      <c r="P1264" s="626">
        <v>4</v>
      </c>
      <c r="Q1264" s="627"/>
      <c r="R1264" s="627"/>
      <c r="S1264" s="627"/>
      <c r="T1264" s="627"/>
      <c r="U1264" s="627"/>
      <c r="V1264" s="627"/>
      <c r="W1264" s="628"/>
      <c r="X1264" s="219"/>
      <c r="Y1264" s="219"/>
      <c r="Z1264" s="112"/>
      <c r="AA1264" s="83"/>
      <c r="AB1264" s="83"/>
      <c r="AC1264" s="83" t="str">
        <f t="shared" si="29"/>
        <v/>
      </c>
      <c r="AD1264" s="83"/>
      <c r="AE1264" s="83"/>
      <c r="AF1264" s="83"/>
      <c r="AG1264" s="83"/>
      <c r="AH1264" s="83"/>
      <c r="AI1264" s="83"/>
      <c r="AJ1264" s="83"/>
      <c r="AK1264" s="83"/>
      <c r="AL1264" s="83"/>
      <c r="AM1264" s="83"/>
      <c r="AN1264" s="83"/>
      <c r="AO1264" s="83"/>
      <c r="AP1264" s="83"/>
      <c r="AQ1264" s="83"/>
      <c r="AR1264" s="83"/>
      <c r="AS1264" s="83"/>
      <c r="AT1264" s="83"/>
      <c r="AU1264" s="83"/>
      <c r="AV1264" s="83"/>
      <c r="AW1264" s="83"/>
      <c r="AX1264" s="83"/>
      <c r="AY1264" s="83"/>
      <c r="AZ1264" s="83"/>
      <c r="BA1264" s="83"/>
      <c r="BB1264" s="83"/>
      <c r="BC1264" s="83"/>
      <c r="BD1264" s="83"/>
      <c r="BE1264" s="83"/>
      <c r="BF1264" s="83"/>
      <c r="BG1264" s="83"/>
      <c r="BH1264" s="83"/>
      <c r="BI1264" s="83"/>
      <c r="BJ1264" s="83"/>
      <c r="BK1264" s="83"/>
      <c r="BL1264" s="83"/>
      <c r="BM1264" s="83"/>
      <c r="BN1264" s="83"/>
      <c r="BO1264" s="83"/>
      <c r="BP1264" s="83"/>
      <c r="BQ1264" s="83"/>
      <c r="BR1264" s="83"/>
      <c r="BS1264" s="83"/>
      <c r="BT1264" s="83"/>
      <c r="BU1264" s="83"/>
      <c r="BV1264" s="83"/>
      <c r="BW1264" s="83"/>
      <c r="BX1264" s="83"/>
      <c r="BY1264" s="83"/>
      <c r="BZ1264" s="83"/>
      <c r="CA1264" s="83"/>
      <c r="CB1264" s="83"/>
      <c r="CC1264" s="83"/>
      <c r="CD1264" s="83"/>
      <c r="CE1264" s="83"/>
      <c r="CF1264" s="83"/>
      <c r="CG1264" s="83"/>
      <c r="CH1264" s="83"/>
      <c r="CI1264" s="83"/>
      <c r="CJ1264" s="83"/>
      <c r="CK1264" s="83"/>
      <c r="CL1264" s="83"/>
      <c r="CM1264" s="83"/>
      <c r="CN1264" s="83"/>
      <c r="CO1264" s="83"/>
      <c r="CP1264" s="83"/>
      <c r="CQ1264" s="83"/>
      <c r="CR1264" s="83"/>
      <c r="CS1264" s="83"/>
      <c r="CT1264" s="83"/>
      <c r="CU1264" s="83"/>
      <c r="CV1264" s="83"/>
      <c r="CW1264" s="83"/>
      <c r="CX1264" s="83"/>
      <c r="CY1264" s="83"/>
      <c r="CZ1264" s="83"/>
      <c r="DA1264" s="83"/>
      <c r="DB1264" s="83"/>
      <c r="DC1264" s="83"/>
      <c r="DD1264" s="83"/>
      <c r="DE1264" s="83"/>
      <c r="DF1264" s="83"/>
      <c r="DG1264" s="83"/>
      <c r="DH1264" s="83"/>
      <c r="DI1264" s="83"/>
      <c r="DJ1264" s="83"/>
      <c r="DK1264" s="83"/>
      <c r="DL1264" s="83"/>
      <c r="DM1264" s="83"/>
      <c r="DN1264" s="83"/>
      <c r="DO1264" s="83"/>
      <c r="DP1264" s="83"/>
      <c r="DQ1264" s="83"/>
      <c r="DR1264" s="83"/>
      <c r="DS1264" s="83"/>
      <c r="DT1264" s="83"/>
      <c r="DU1264" s="83"/>
      <c r="DV1264" s="83"/>
      <c r="DW1264" s="83"/>
      <c r="DX1264" s="83"/>
      <c r="DY1264" s="83"/>
      <c r="DZ1264" s="83"/>
      <c r="EA1264" s="83"/>
      <c r="EB1264" s="83"/>
      <c r="EC1264" s="83"/>
      <c r="ED1264" s="83"/>
      <c r="EE1264" s="83"/>
      <c r="EF1264" s="83"/>
      <c r="EG1264" s="83"/>
      <c r="EH1264" s="83"/>
      <c r="EI1264" s="83"/>
      <c r="EJ1264" s="83"/>
      <c r="EK1264" s="83"/>
      <c r="EL1264" s="83"/>
      <c r="EM1264" s="83"/>
      <c r="EN1264" s="83"/>
      <c r="EO1264" s="83"/>
      <c r="EP1264" s="83"/>
      <c r="EQ1264" s="83"/>
      <c r="ER1264" s="83"/>
      <c r="ES1264" s="83"/>
      <c r="ET1264" s="83"/>
      <c r="EU1264" s="83"/>
      <c r="EV1264" s="83"/>
      <c r="EW1264" s="83"/>
      <c r="EX1264" s="83"/>
      <c r="EY1264" s="83"/>
      <c r="EZ1264" s="83"/>
      <c r="FA1264" s="83"/>
      <c r="FB1264" s="83"/>
      <c r="FC1264" s="83"/>
      <c r="FD1264" s="83"/>
      <c r="FE1264" s="83"/>
      <c r="FF1264" s="83"/>
      <c r="FG1264" s="83"/>
      <c r="FH1264" s="83"/>
      <c r="FI1264" s="83"/>
      <c r="FJ1264" s="83"/>
      <c r="FK1264" s="83"/>
      <c r="FL1264" s="83"/>
      <c r="FM1264" s="83"/>
      <c r="FN1264" s="83"/>
      <c r="FO1264" s="83"/>
      <c r="FP1264" s="83"/>
      <c r="FQ1264" s="83"/>
      <c r="FR1264" s="83"/>
      <c r="FS1264" s="83"/>
      <c r="FT1264" s="83"/>
      <c r="FU1264" s="83"/>
      <c r="FV1264" s="83"/>
      <c r="FW1264" s="83"/>
      <c r="FX1264" s="83"/>
      <c r="FY1264" s="83"/>
      <c r="FZ1264" s="83"/>
      <c r="GA1264" s="83"/>
      <c r="GB1264" s="83"/>
      <c r="GC1264" s="83"/>
      <c r="GD1264" s="83"/>
      <c r="GE1264" s="83"/>
      <c r="GF1264" s="83"/>
      <c r="GG1264" s="83"/>
      <c r="GH1264" s="83"/>
      <c r="GI1264" s="83"/>
      <c r="GJ1264" s="83"/>
      <c r="GK1264" s="83"/>
      <c r="GL1264" s="83"/>
      <c r="GM1264" s="83"/>
      <c r="GN1264" s="83"/>
      <c r="GO1264" s="83"/>
      <c r="GP1264" s="83"/>
      <c r="GQ1264" s="83"/>
      <c r="GR1264" s="83"/>
      <c r="GS1264" s="83"/>
      <c r="GT1264" s="83"/>
      <c r="GU1264" s="83"/>
      <c r="GV1264" s="83"/>
      <c r="GW1264" s="83"/>
      <c r="GX1264" s="83"/>
      <c r="GY1264" s="83"/>
      <c r="GZ1264" s="83"/>
      <c r="HA1264" s="83"/>
      <c r="HB1264" s="83"/>
      <c r="HC1264" s="83"/>
      <c r="HD1264" s="83"/>
      <c r="HE1264" s="83"/>
      <c r="HF1264" s="83"/>
      <c r="HG1264" s="83"/>
      <c r="HH1264" s="83"/>
      <c r="HI1264" s="83"/>
      <c r="HJ1264" s="83"/>
      <c r="HK1264" s="83"/>
      <c r="HL1264" s="83"/>
      <c r="HM1264" s="83"/>
      <c r="HN1264" s="83"/>
      <c r="HO1264" s="83"/>
      <c r="HP1264" s="83"/>
      <c r="HQ1264" s="83"/>
      <c r="HR1264" s="83"/>
      <c r="HS1264" s="83"/>
      <c r="HT1264" s="83"/>
      <c r="HU1264" s="83"/>
      <c r="HV1264" s="83"/>
      <c r="HW1264" s="83"/>
      <c r="HX1264" s="83"/>
      <c r="HY1264" s="83"/>
      <c r="HZ1264" s="83"/>
      <c r="IA1264" s="83"/>
      <c r="IB1264" s="83"/>
      <c r="IC1264" s="83"/>
      <c r="ID1264" s="83"/>
      <c r="IE1264" s="83"/>
      <c r="IF1264" s="83"/>
      <c r="IG1264" s="83"/>
      <c r="IH1264" s="83"/>
      <c r="II1264" s="83"/>
      <c r="IJ1264" s="83"/>
      <c r="IK1264" s="83"/>
      <c r="IL1264" s="83"/>
      <c r="IM1264" s="83"/>
      <c r="IN1264" s="83"/>
      <c r="IO1264" s="83"/>
      <c r="IP1264" s="83"/>
      <c r="IQ1264" s="83"/>
      <c r="IR1264" s="83"/>
      <c r="IS1264" s="83"/>
      <c r="IT1264" s="83"/>
      <c r="IU1264" s="83"/>
      <c r="IV1264" s="83"/>
      <c r="IW1264" s="83"/>
      <c r="IX1264" s="83"/>
      <c r="IY1264" s="83"/>
      <c r="IZ1264" s="83"/>
      <c r="JA1264" s="83"/>
      <c r="JB1264" s="83"/>
      <c r="JC1264" s="83"/>
      <c r="JD1264" s="83"/>
      <c r="JE1264" s="83"/>
    </row>
    <row r="1265" spans="1:265" s="8" customFormat="1" ht="15" customHeight="1" x14ac:dyDescent="0.2">
      <c r="A1265" s="173"/>
      <c r="B1265" s="131" t="s">
        <v>481</v>
      </c>
      <c r="C1265" s="217"/>
      <c r="D1265" s="329" t="s">
        <v>1050</v>
      </c>
      <c r="E1265" s="117"/>
      <c r="F1265" s="1044"/>
      <c r="G1265" s="1045"/>
      <c r="H1265" s="329" t="s">
        <v>445</v>
      </c>
      <c r="I1265" s="329" t="s">
        <v>515</v>
      </c>
      <c r="J1265" s="329"/>
      <c r="K1265" s="379" t="s">
        <v>584</v>
      </c>
      <c r="L1265" s="379" t="s">
        <v>1257</v>
      </c>
      <c r="M1265" s="1139" t="s">
        <v>506</v>
      </c>
      <c r="N1265" s="1139" t="s">
        <v>24</v>
      </c>
      <c r="O1265" s="379" t="s">
        <v>1379</v>
      </c>
      <c r="P1265" s="626">
        <v>4</v>
      </c>
      <c r="Q1265" s="627"/>
      <c r="R1265" s="627"/>
      <c r="S1265" s="627"/>
      <c r="T1265" s="627"/>
      <c r="U1265" s="627"/>
      <c r="V1265" s="627"/>
      <c r="W1265" s="628"/>
      <c r="X1265" s="219"/>
      <c r="Y1265" s="219"/>
      <c r="Z1265" s="112"/>
      <c r="AA1265" s="83"/>
      <c r="AB1265" s="83"/>
      <c r="AC1265" s="83" t="str">
        <f t="shared" si="29"/>
        <v/>
      </c>
      <c r="AD1265" s="83"/>
      <c r="AE1265" s="83"/>
      <c r="AF1265" s="83"/>
      <c r="AG1265" s="83"/>
      <c r="AH1265" s="83"/>
      <c r="AI1265" s="83"/>
      <c r="AJ1265" s="83"/>
      <c r="AK1265" s="83"/>
      <c r="AL1265" s="83"/>
      <c r="AM1265" s="83"/>
      <c r="AN1265" s="83"/>
      <c r="AO1265" s="83"/>
      <c r="AP1265" s="83"/>
      <c r="AQ1265" s="83"/>
      <c r="AR1265" s="83"/>
      <c r="AS1265" s="83"/>
      <c r="AT1265" s="83"/>
      <c r="AU1265" s="83"/>
      <c r="AV1265" s="83"/>
      <c r="AW1265" s="83"/>
      <c r="AX1265" s="83"/>
      <c r="AY1265" s="83"/>
      <c r="AZ1265" s="83"/>
      <c r="BA1265" s="83"/>
      <c r="BB1265" s="83"/>
      <c r="BC1265" s="83"/>
      <c r="BD1265" s="83"/>
      <c r="BE1265" s="83"/>
      <c r="BF1265" s="83"/>
      <c r="BG1265" s="83"/>
      <c r="BH1265" s="83"/>
      <c r="BI1265" s="83"/>
      <c r="BJ1265" s="83"/>
      <c r="BK1265" s="83"/>
      <c r="BL1265" s="83"/>
      <c r="BM1265" s="83"/>
      <c r="BN1265" s="83"/>
      <c r="BO1265" s="83"/>
      <c r="BP1265" s="83"/>
      <c r="BQ1265" s="83"/>
      <c r="BR1265" s="83"/>
      <c r="BS1265" s="83"/>
      <c r="BT1265" s="83"/>
      <c r="BU1265" s="83"/>
      <c r="BV1265" s="83"/>
      <c r="BW1265" s="83"/>
      <c r="BX1265" s="83"/>
      <c r="BY1265" s="83"/>
      <c r="BZ1265" s="83"/>
      <c r="CA1265" s="83"/>
      <c r="CB1265" s="83"/>
      <c r="CC1265" s="83"/>
      <c r="CD1265" s="83"/>
      <c r="CE1265" s="83"/>
      <c r="CF1265" s="83"/>
      <c r="CG1265" s="83"/>
      <c r="CH1265" s="83"/>
      <c r="CI1265" s="83"/>
      <c r="CJ1265" s="83"/>
      <c r="CK1265" s="83"/>
      <c r="CL1265" s="83"/>
      <c r="CM1265" s="83"/>
      <c r="CN1265" s="83"/>
      <c r="CO1265" s="83"/>
      <c r="CP1265" s="83"/>
      <c r="CQ1265" s="83"/>
      <c r="CR1265" s="83"/>
      <c r="CS1265" s="83"/>
      <c r="CT1265" s="83"/>
      <c r="CU1265" s="83"/>
      <c r="CV1265" s="83"/>
      <c r="CW1265" s="83"/>
      <c r="CX1265" s="83"/>
      <c r="CY1265" s="83"/>
      <c r="CZ1265" s="83"/>
      <c r="DA1265" s="83"/>
      <c r="DB1265" s="83"/>
      <c r="DC1265" s="83"/>
      <c r="DD1265" s="83"/>
      <c r="DE1265" s="83"/>
      <c r="DF1265" s="83"/>
      <c r="DG1265" s="83"/>
      <c r="DH1265" s="83"/>
      <c r="DI1265" s="83"/>
      <c r="DJ1265" s="83"/>
      <c r="DK1265" s="83"/>
      <c r="DL1265" s="83"/>
      <c r="DM1265" s="83"/>
      <c r="DN1265" s="83"/>
      <c r="DO1265" s="83"/>
      <c r="DP1265" s="83"/>
      <c r="DQ1265" s="83"/>
      <c r="DR1265" s="83"/>
      <c r="DS1265" s="83"/>
      <c r="DT1265" s="83"/>
      <c r="DU1265" s="83"/>
      <c r="DV1265" s="83"/>
      <c r="DW1265" s="83"/>
      <c r="DX1265" s="83"/>
      <c r="DY1265" s="83"/>
      <c r="DZ1265" s="83"/>
      <c r="EA1265" s="83"/>
      <c r="EB1265" s="83"/>
      <c r="EC1265" s="83"/>
      <c r="ED1265" s="83"/>
      <c r="EE1265" s="83"/>
      <c r="EF1265" s="83"/>
      <c r="EG1265" s="83"/>
      <c r="EH1265" s="83"/>
      <c r="EI1265" s="83"/>
      <c r="EJ1265" s="83"/>
      <c r="EK1265" s="83"/>
      <c r="EL1265" s="83"/>
      <c r="EM1265" s="83"/>
      <c r="EN1265" s="83"/>
      <c r="EO1265" s="83"/>
      <c r="EP1265" s="83"/>
      <c r="EQ1265" s="83"/>
      <c r="ER1265" s="83"/>
      <c r="ES1265" s="83"/>
      <c r="ET1265" s="83"/>
      <c r="EU1265" s="83"/>
      <c r="EV1265" s="83"/>
      <c r="EW1265" s="83"/>
      <c r="EX1265" s="83"/>
      <c r="EY1265" s="83"/>
      <c r="EZ1265" s="83"/>
      <c r="FA1265" s="83"/>
      <c r="FB1265" s="83"/>
      <c r="FC1265" s="83"/>
      <c r="FD1265" s="83"/>
      <c r="FE1265" s="83"/>
      <c r="FF1265" s="83"/>
      <c r="FG1265" s="83"/>
      <c r="FH1265" s="83"/>
      <c r="FI1265" s="83"/>
      <c r="FJ1265" s="83"/>
      <c r="FK1265" s="83"/>
      <c r="FL1265" s="83"/>
      <c r="FM1265" s="83"/>
      <c r="FN1265" s="83"/>
      <c r="FO1265" s="83"/>
      <c r="FP1265" s="83"/>
      <c r="FQ1265" s="83"/>
      <c r="FR1265" s="83"/>
      <c r="FS1265" s="83"/>
      <c r="FT1265" s="83"/>
      <c r="FU1265" s="83"/>
      <c r="FV1265" s="83"/>
      <c r="FW1265" s="83"/>
      <c r="FX1265" s="83"/>
      <c r="FY1265" s="83"/>
      <c r="FZ1265" s="83"/>
      <c r="GA1265" s="83"/>
      <c r="GB1265" s="83"/>
      <c r="GC1265" s="83"/>
      <c r="GD1265" s="83"/>
      <c r="GE1265" s="83"/>
      <c r="GF1265" s="83"/>
      <c r="GG1265" s="83"/>
      <c r="GH1265" s="83"/>
      <c r="GI1265" s="83"/>
      <c r="GJ1265" s="83"/>
      <c r="GK1265" s="83"/>
      <c r="GL1265" s="83"/>
      <c r="GM1265" s="83"/>
      <c r="GN1265" s="83"/>
      <c r="GO1265" s="83"/>
      <c r="GP1265" s="83"/>
      <c r="GQ1265" s="83"/>
      <c r="GR1265" s="83"/>
      <c r="GS1265" s="83"/>
      <c r="GT1265" s="83"/>
      <c r="GU1265" s="83"/>
      <c r="GV1265" s="83"/>
      <c r="GW1265" s="83"/>
      <c r="GX1265" s="83"/>
      <c r="GY1265" s="83"/>
      <c r="GZ1265" s="83"/>
      <c r="HA1265" s="83"/>
      <c r="HB1265" s="83"/>
      <c r="HC1265" s="83"/>
      <c r="HD1265" s="83"/>
      <c r="HE1265" s="83"/>
      <c r="HF1265" s="83"/>
      <c r="HG1265" s="83"/>
      <c r="HH1265" s="83"/>
      <c r="HI1265" s="83"/>
      <c r="HJ1265" s="83"/>
      <c r="HK1265" s="83"/>
      <c r="HL1265" s="83"/>
      <c r="HM1265" s="83"/>
      <c r="HN1265" s="83"/>
      <c r="HO1265" s="83"/>
      <c r="HP1265" s="83"/>
      <c r="HQ1265" s="83"/>
      <c r="HR1265" s="83"/>
      <c r="HS1265" s="83"/>
      <c r="HT1265" s="83"/>
      <c r="HU1265" s="83"/>
      <c r="HV1265" s="83"/>
      <c r="HW1265" s="83"/>
      <c r="HX1265" s="83"/>
      <c r="HY1265" s="83"/>
      <c r="HZ1265" s="83"/>
      <c r="IA1265" s="83"/>
      <c r="IB1265" s="83"/>
      <c r="IC1265" s="83"/>
      <c r="ID1265" s="83"/>
      <c r="IE1265" s="83"/>
      <c r="IF1265" s="83"/>
      <c r="IG1265" s="83"/>
      <c r="IH1265" s="83"/>
      <c r="II1265" s="83"/>
      <c r="IJ1265" s="83"/>
      <c r="IK1265" s="83"/>
      <c r="IL1265" s="83"/>
      <c r="IM1265" s="83"/>
      <c r="IN1265" s="83"/>
      <c r="IO1265" s="83"/>
      <c r="IP1265" s="83"/>
      <c r="IQ1265" s="83"/>
      <c r="IR1265" s="83"/>
      <c r="IS1265" s="83"/>
      <c r="IT1265" s="83"/>
      <c r="IU1265" s="83"/>
      <c r="IV1265" s="83"/>
      <c r="IW1265" s="83"/>
      <c r="IX1265" s="83"/>
      <c r="IY1265" s="83"/>
      <c r="IZ1265" s="83"/>
      <c r="JA1265" s="83"/>
      <c r="JB1265" s="83"/>
      <c r="JC1265" s="83"/>
      <c r="JD1265" s="83"/>
      <c r="JE1265" s="83"/>
    </row>
    <row r="1266" spans="1:265" s="8" customFormat="1" ht="15" customHeight="1" x14ac:dyDescent="0.2">
      <c r="A1266" s="173"/>
      <c r="B1266" s="131" t="s">
        <v>481</v>
      </c>
      <c r="C1266" s="217"/>
      <c r="D1266" s="329" t="s">
        <v>1050</v>
      </c>
      <c r="E1266" s="117"/>
      <c r="F1266" s="1044"/>
      <c r="G1266" s="1045"/>
      <c r="H1266" s="329" t="s">
        <v>445</v>
      </c>
      <c r="I1266" s="329" t="s">
        <v>515</v>
      </c>
      <c r="J1266" s="329"/>
      <c r="K1266" s="379" t="s">
        <v>584</v>
      </c>
      <c r="L1266" s="379" t="s">
        <v>1257</v>
      </c>
      <c r="M1266" s="1139">
        <v>1</v>
      </c>
      <c r="N1266" s="1139" t="s">
        <v>101</v>
      </c>
      <c r="O1266" s="379" t="s">
        <v>1379</v>
      </c>
      <c r="P1266" s="626">
        <v>4</v>
      </c>
      <c r="Q1266" s="627"/>
      <c r="R1266" s="627"/>
      <c r="S1266" s="627"/>
      <c r="T1266" s="627"/>
      <c r="U1266" s="627"/>
      <c r="V1266" s="627"/>
      <c r="W1266" s="628"/>
      <c r="X1266" s="219"/>
      <c r="Y1266" s="219"/>
      <c r="Z1266" s="112"/>
      <c r="AA1266" s="83"/>
      <c r="AB1266" s="83"/>
      <c r="AC1266" s="83" t="str">
        <f t="shared" ref="AC1266:AC1329" si="30">IF(C1266&lt;&gt;"",SUMIF(D$6:D$1540,D1266,P$6:Q$1540),"")</f>
        <v/>
      </c>
      <c r="AD1266" s="83"/>
      <c r="AE1266" s="83"/>
      <c r="AF1266" s="83"/>
      <c r="AG1266" s="83"/>
      <c r="AH1266" s="83"/>
      <c r="AI1266" s="83"/>
      <c r="AJ1266" s="83"/>
      <c r="AK1266" s="83"/>
      <c r="AL1266" s="83"/>
      <c r="AM1266" s="83"/>
      <c r="AN1266" s="83"/>
      <c r="AO1266" s="83"/>
      <c r="AP1266" s="83"/>
      <c r="AQ1266" s="83"/>
      <c r="AR1266" s="83"/>
      <c r="AS1266" s="83"/>
      <c r="AT1266" s="83"/>
      <c r="AU1266" s="83"/>
      <c r="AV1266" s="83"/>
      <c r="AW1266" s="83"/>
      <c r="AX1266" s="83"/>
      <c r="AY1266" s="83"/>
      <c r="AZ1266" s="83"/>
      <c r="BA1266" s="83"/>
      <c r="BB1266" s="83"/>
      <c r="BC1266" s="83"/>
      <c r="BD1266" s="83"/>
      <c r="BE1266" s="83"/>
      <c r="BF1266" s="83"/>
      <c r="BG1266" s="83"/>
      <c r="BH1266" s="83"/>
      <c r="BI1266" s="83"/>
      <c r="BJ1266" s="83"/>
      <c r="BK1266" s="83"/>
      <c r="BL1266" s="83"/>
      <c r="BM1266" s="83"/>
      <c r="BN1266" s="83"/>
      <c r="BO1266" s="83"/>
      <c r="BP1266" s="83"/>
      <c r="BQ1266" s="83"/>
      <c r="BR1266" s="83"/>
      <c r="BS1266" s="83"/>
      <c r="BT1266" s="83"/>
      <c r="BU1266" s="83"/>
      <c r="BV1266" s="83"/>
      <c r="BW1266" s="83"/>
      <c r="BX1266" s="83"/>
      <c r="BY1266" s="83"/>
      <c r="BZ1266" s="83"/>
      <c r="CA1266" s="83"/>
      <c r="CB1266" s="83"/>
      <c r="CC1266" s="83"/>
      <c r="CD1266" s="83"/>
      <c r="CE1266" s="83"/>
      <c r="CF1266" s="83"/>
      <c r="CG1266" s="83"/>
      <c r="CH1266" s="83"/>
      <c r="CI1266" s="83"/>
      <c r="CJ1266" s="83"/>
      <c r="CK1266" s="83"/>
      <c r="CL1266" s="83"/>
      <c r="CM1266" s="83"/>
      <c r="CN1266" s="83"/>
      <c r="CO1266" s="83"/>
      <c r="CP1266" s="83"/>
      <c r="CQ1266" s="83"/>
      <c r="CR1266" s="83"/>
      <c r="CS1266" s="83"/>
      <c r="CT1266" s="83"/>
      <c r="CU1266" s="83"/>
      <c r="CV1266" s="83"/>
      <c r="CW1266" s="83"/>
      <c r="CX1266" s="83"/>
      <c r="CY1266" s="83"/>
      <c r="CZ1266" s="83"/>
      <c r="DA1266" s="83"/>
      <c r="DB1266" s="83"/>
      <c r="DC1266" s="83"/>
      <c r="DD1266" s="83"/>
      <c r="DE1266" s="83"/>
      <c r="DF1266" s="83"/>
      <c r="DG1266" s="83"/>
      <c r="DH1266" s="83"/>
      <c r="DI1266" s="83"/>
      <c r="DJ1266" s="83"/>
      <c r="DK1266" s="83"/>
      <c r="DL1266" s="83"/>
      <c r="DM1266" s="83"/>
      <c r="DN1266" s="83"/>
      <c r="DO1266" s="83"/>
      <c r="DP1266" s="83"/>
      <c r="DQ1266" s="83"/>
      <c r="DR1266" s="83"/>
      <c r="DS1266" s="83"/>
      <c r="DT1266" s="83"/>
      <c r="DU1266" s="83"/>
      <c r="DV1266" s="83"/>
      <c r="DW1266" s="83"/>
      <c r="DX1266" s="83"/>
      <c r="DY1266" s="83"/>
      <c r="DZ1266" s="83"/>
      <c r="EA1266" s="83"/>
      <c r="EB1266" s="83"/>
      <c r="EC1266" s="83"/>
      <c r="ED1266" s="83"/>
      <c r="EE1266" s="83"/>
      <c r="EF1266" s="83"/>
      <c r="EG1266" s="83"/>
      <c r="EH1266" s="83"/>
      <c r="EI1266" s="83"/>
      <c r="EJ1266" s="83"/>
      <c r="EK1266" s="83"/>
      <c r="EL1266" s="83"/>
      <c r="EM1266" s="83"/>
      <c r="EN1266" s="83"/>
      <c r="EO1266" s="83"/>
      <c r="EP1266" s="83"/>
      <c r="EQ1266" s="83"/>
      <c r="ER1266" s="83"/>
      <c r="ES1266" s="83"/>
      <c r="ET1266" s="83"/>
      <c r="EU1266" s="83"/>
      <c r="EV1266" s="83"/>
      <c r="EW1266" s="83"/>
      <c r="EX1266" s="83"/>
      <c r="EY1266" s="83"/>
      <c r="EZ1266" s="83"/>
      <c r="FA1266" s="83"/>
      <c r="FB1266" s="83"/>
      <c r="FC1266" s="83"/>
      <c r="FD1266" s="83"/>
      <c r="FE1266" s="83"/>
      <c r="FF1266" s="83"/>
      <c r="FG1266" s="83"/>
      <c r="FH1266" s="83"/>
      <c r="FI1266" s="83"/>
      <c r="FJ1266" s="83"/>
      <c r="FK1266" s="83"/>
      <c r="FL1266" s="83"/>
      <c r="FM1266" s="83"/>
      <c r="FN1266" s="83"/>
      <c r="FO1266" s="83"/>
      <c r="FP1266" s="83"/>
      <c r="FQ1266" s="83"/>
      <c r="FR1266" s="83"/>
      <c r="FS1266" s="83"/>
      <c r="FT1266" s="83"/>
      <c r="FU1266" s="83"/>
      <c r="FV1266" s="83"/>
      <c r="FW1266" s="83"/>
      <c r="FX1266" s="83"/>
      <c r="FY1266" s="83"/>
      <c r="FZ1266" s="83"/>
      <c r="GA1266" s="83"/>
      <c r="GB1266" s="83"/>
      <c r="GC1266" s="83"/>
      <c r="GD1266" s="83"/>
      <c r="GE1266" s="83"/>
      <c r="GF1266" s="83"/>
      <c r="GG1266" s="83"/>
      <c r="GH1266" s="83"/>
      <c r="GI1266" s="83"/>
      <c r="GJ1266" s="83"/>
      <c r="GK1266" s="83"/>
      <c r="GL1266" s="83"/>
      <c r="GM1266" s="83"/>
      <c r="GN1266" s="83"/>
      <c r="GO1266" s="83"/>
      <c r="GP1266" s="83"/>
      <c r="GQ1266" s="83"/>
      <c r="GR1266" s="83"/>
      <c r="GS1266" s="83"/>
      <c r="GT1266" s="83"/>
      <c r="GU1266" s="83"/>
      <c r="GV1266" s="83"/>
      <c r="GW1266" s="83"/>
      <c r="GX1266" s="83"/>
      <c r="GY1266" s="83"/>
      <c r="GZ1266" s="83"/>
      <c r="HA1266" s="83"/>
      <c r="HB1266" s="83"/>
      <c r="HC1266" s="83"/>
      <c r="HD1266" s="83"/>
      <c r="HE1266" s="83"/>
      <c r="HF1266" s="83"/>
      <c r="HG1266" s="83"/>
      <c r="HH1266" s="83"/>
      <c r="HI1266" s="83"/>
      <c r="HJ1266" s="83"/>
      <c r="HK1266" s="83"/>
      <c r="HL1266" s="83"/>
      <c r="HM1266" s="83"/>
      <c r="HN1266" s="83"/>
      <c r="HO1266" s="83"/>
      <c r="HP1266" s="83"/>
      <c r="HQ1266" s="83"/>
      <c r="HR1266" s="83"/>
      <c r="HS1266" s="83"/>
      <c r="HT1266" s="83"/>
      <c r="HU1266" s="83"/>
      <c r="HV1266" s="83"/>
      <c r="HW1266" s="83"/>
      <c r="HX1266" s="83"/>
      <c r="HY1266" s="83"/>
      <c r="HZ1266" s="83"/>
      <c r="IA1266" s="83"/>
      <c r="IB1266" s="83"/>
      <c r="IC1266" s="83"/>
      <c r="ID1266" s="83"/>
      <c r="IE1266" s="83"/>
      <c r="IF1266" s="83"/>
      <c r="IG1266" s="83"/>
      <c r="IH1266" s="83"/>
      <c r="II1266" s="83"/>
      <c r="IJ1266" s="83"/>
      <c r="IK1266" s="83"/>
      <c r="IL1266" s="83"/>
      <c r="IM1266" s="83"/>
      <c r="IN1266" s="83"/>
      <c r="IO1266" s="83"/>
      <c r="IP1266" s="83"/>
      <c r="IQ1266" s="83"/>
      <c r="IR1266" s="83"/>
      <c r="IS1266" s="83"/>
      <c r="IT1266" s="83"/>
      <c r="IU1266" s="83"/>
      <c r="IV1266" s="83"/>
      <c r="IW1266" s="83"/>
      <c r="IX1266" s="83"/>
      <c r="IY1266" s="83"/>
      <c r="IZ1266" s="83"/>
      <c r="JA1266" s="83"/>
      <c r="JB1266" s="83"/>
      <c r="JC1266" s="83"/>
      <c r="JD1266" s="83"/>
      <c r="JE1266" s="83"/>
    </row>
    <row r="1267" spans="1:265" s="8" customFormat="1" ht="15" customHeight="1" x14ac:dyDescent="0.2">
      <c r="A1267" s="173"/>
      <c r="B1267" s="131" t="s">
        <v>481</v>
      </c>
      <c r="C1267" s="217"/>
      <c r="D1267" s="329" t="s">
        <v>1050</v>
      </c>
      <c r="E1267" s="117"/>
      <c r="F1267" s="1044"/>
      <c r="G1267" s="1045"/>
      <c r="H1267" s="329" t="s">
        <v>445</v>
      </c>
      <c r="I1267" s="329" t="s">
        <v>515</v>
      </c>
      <c r="J1267" s="329"/>
      <c r="K1267" s="379" t="s">
        <v>157</v>
      </c>
      <c r="L1267" s="379"/>
      <c r="M1267" s="1139"/>
      <c r="N1267" s="1139"/>
      <c r="O1267" s="379"/>
      <c r="P1267" s="626"/>
      <c r="Q1267" s="627"/>
      <c r="R1267" s="627"/>
      <c r="S1267" s="627"/>
      <c r="T1267" s="627"/>
      <c r="U1267" s="627"/>
      <c r="V1267" s="627"/>
      <c r="W1267" s="628">
        <v>4</v>
      </c>
      <c r="X1267" s="219"/>
      <c r="Y1267" s="219"/>
      <c r="Z1267" s="112"/>
      <c r="AA1267" s="83"/>
      <c r="AB1267" s="83"/>
      <c r="AC1267" s="83" t="str">
        <f t="shared" si="30"/>
        <v/>
      </c>
      <c r="AD1267" s="83"/>
      <c r="AE1267" s="83"/>
      <c r="AF1267" s="83"/>
      <c r="AG1267" s="83"/>
      <c r="AH1267" s="83"/>
      <c r="AI1267" s="83"/>
      <c r="AJ1267" s="83"/>
      <c r="AK1267" s="83"/>
      <c r="AL1267" s="83"/>
      <c r="AM1267" s="83"/>
      <c r="AN1267" s="83"/>
      <c r="AO1267" s="83"/>
      <c r="AP1267" s="83"/>
      <c r="AQ1267" s="83"/>
      <c r="AR1267" s="83"/>
      <c r="AS1267" s="83"/>
      <c r="AT1267" s="83"/>
      <c r="AU1267" s="83"/>
      <c r="AV1267" s="83"/>
      <c r="AW1267" s="83"/>
      <c r="AX1267" s="83"/>
      <c r="AY1267" s="83"/>
      <c r="AZ1267" s="83"/>
      <c r="BA1267" s="83"/>
      <c r="BB1267" s="83"/>
      <c r="BC1267" s="83"/>
      <c r="BD1267" s="83"/>
      <c r="BE1267" s="83"/>
      <c r="BF1267" s="83"/>
      <c r="BG1267" s="83"/>
      <c r="BH1267" s="83"/>
      <c r="BI1267" s="83"/>
      <c r="BJ1267" s="83"/>
      <c r="BK1267" s="83"/>
      <c r="BL1267" s="83"/>
      <c r="BM1267" s="83"/>
      <c r="BN1267" s="83"/>
      <c r="BO1267" s="83"/>
      <c r="BP1267" s="83"/>
      <c r="BQ1267" s="83"/>
      <c r="BR1267" s="83"/>
      <c r="BS1267" s="83"/>
      <c r="BT1267" s="83"/>
      <c r="BU1267" s="83"/>
      <c r="BV1267" s="83"/>
      <c r="BW1267" s="83"/>
      <c r="BX1267" s="83"/>
      <c r="BY1267" s="83"/>
      <c r="BZ1267" s="83"/>
      <c r="CA1267" s="83"/>
      <c r="CB1267" s="83"/>
      <c r="CC1267" s="83"/>
      <c r="CD1267" s="83"/>
      <c r="CE1267" s="83"/>
      <c r="CF1267" s="83"/>
      <c r="CG1267" s="83"/>
      <c r="CH1267" s="83"/>
      <c r="CI1267" s="83"/>
      <c r="CJ1267" s="83"/>
      <c r="CK1267" s="83"/>
      <c r="CL1267" s="83"/>
      <c r="CM1267" s="83"/>
      <c r="CN1267" s="83"/>
      <c r="CO1267" s="83"/>
      <c r="CP1267" s="83"/>
      <c r="CQ1267" s="83"/>
      <c r="CR1267" s="83"/>
      <c r="CS1267" s="83"/>
      <c r="CT1267" s="83"/>
      <c r="CU1267" s="83"/>
      <c r="CV1267" s="83"/>
      <c r="CW1267" s="83"/>
      <c r="CX1267" s="83"/>
      <c r="CY1267" s="83"/>
      <c r="CZ1267" s="83"/>
      <c r="DA1267" s="83"/>
      <c r="DB1267" s="83"/>
      <c r="DC1267" s="83"/>
      <c r="DD1267" s="83"/>
      <c r="DE1267" s="83"/>
      <c r="DF1267" s="83"/>
      <c r="DG1267" s="83"/>
      <c r="DH1267" s="83"/>
      <c r="DI1267" s="83"/>
      <c r="DJ1267" s="83"/>
      <c r="DK1267" s="83"/>
      <c r="DL1267" s="83"/>
      <c r="DM1267" s="83"/>
      <c r="DN1267" s="83"/>
      <c r="DO1267" s="83"/>
      <c r="DP1267" s="83"/>
      <c r="DQ1267" s="83"/>
      <c r="DR1267" s="83"/>
      <c r="DS1267" s="83"/>
      <c r="DT1267" s="83"/>
      <c r="DU1267" s="83"/>
      <c r="DV1267" s="83"/>
      <c r="DW1267" s="83"/>
      <c r="DX1267" s="83"/>
      <c r="DY1267" s="83"/>
      <c r="DZ1267" s="83"/>
      <c r="EA1267" s="83"/>
      <c r="EB1267" s="83"/>
      <c r="EC1267" s="83"/>
      <c r="ED1267" s="83"/>
      <c r="EE1267" s="83"/>
      <c r="EF1267" s="83"/>
      <c r="EG1267" s="83"/>
      <c r="EH1267" s="83"/>
      <c r="EI1267" s="83"/>
      <c r="EJ1267" s="83"/>
      <c r="EK1267" s="83"/>
      <c r="EL1267" s="83"/>
      <c r="EM1267" s="83"/>
      <c r="EN1267" s="83"/>
      <c r="EO1267" s="83"/>
      <c r="EP1267" s="83"/>
      <c r="EQ1267" s="83"/>
      <c r="ER1267" s="83"/>
      <c r="ES1267" s="83"/>
      <c r="ET1267" s="83"/>
      <c r="EU1267" s="83"/>
      <c r="EV1267" s="83"/>
      <c r="EW1267" s="83"/>
      <c r="EX1267" s="83"/>
      <c r="EY1267" s="83"/>
      <c r="EZ1267" s="83"/>
      <c r="FA1267" s="83"/>
      <c r="FB1267" s="83"/>
      <c r="FC1267" s="83"/>
      <c r="FD1267" s="83"/>
      <c r="FE1267" s="83"/>
      <c r="FF1267" s="83"/>
      <c r="FG1267" s="83"/>
      <c r="FH1267" s="83"/>
      <c r="FI1267" s="83"/>
      <c r="FJ1267" s="83"/>
      <c r="FK1267" s="83"/>
      <c r="FL1267" s="83"/>
      <c r="FM1267" s="83"/>
      <c r="FN1267" s="83"/>
      <c r="FO1267" s="83"/>
      <c r="FP1267" s="83"/>
      <c r="FQ1267" s="83"/>
      <c r="FR1267" s="83"/>
      <c r="FS1267" s="83"/>
      <c r="FT1267" s="83"/>
      <c r="FU1267" s="83"/>
      <c r="FV1267" s="83"/>
      <c r="FW1267" s="83"/>
      <c r="FX1267" s="83"/>
      <c r="FY1267" s="83"/>
      <c r="FZ1267" s="83"/>
      <c r="GA1267" s="83"/>
      <c r="GB1267" s="83"/>
      <c r="GC1267" s="83"/>
      <c r="GD1267" s="83"/>
      <c r="GE1267" s="83"/>
      <c r="GF1267" s="83"/>
      <c r="GG1267" s="83"/>
      <c r="GH1267" s="83"/>
      <c r="GI1267" s="83"/>
      <c r="GJ1267" s="83"/>
      <c r="GK1267" s="83"/>
      <c r="GL1267" s="83"/>
      <c r="GM1267" s="83"/>
      <c r="GN1267" s="83"/>
      <c r="GO1267" s="83"/>
      <c r="GP1267" s="83"/>
      <c r="GQ1267" s="83"/>
      <c r="GR1267" s="83"/>
      <c r="GS1267" s="83"/>
      <c r="GT1267" s="83"/>
      <c r="GU1267" s="83"/>
      <c r="GV1267" s="83"/>
      <c r="GW1267" s="83"/>
      <c r="GX1267" s="83"/>
      <c r="GY1267" s="83"/>
      <c r="GZ1267" s="83"/>
      <c r="HA1267" s="83"/>
      <c r="HB1267" s="83"/>
      <c r="HC1267" s="83"/>
      <c r="HD1267" s="83"/>
      <c r="HE1267" s="83"/>
      <c r="HF1267" s="83"/>
      <c r="HG1267" s="83"/>
      <c r="HH1267" s="83"/>
      <c r="HI1267" s="83"/>
      <c r="HJ1267" s="83"/>
      <c r="HK1267" s="83"/>
      <c r="HL1267" s="83"/>
      <c r="HM1267" s="83"/>
      <c r="HN1267" s="83"/>
      <c r="HO1267" s="83"/>
      <c r="HP1267" s="83"/>
      <c r="HQ1267" s="83"/>
      <c r="HR1267" s="83"/>
      <c r="HS1267" s="83"/>
      <c r="HT1267" s="83"/>
      <c r="HU1267" s="83"/>
      <c r="HV1267" s="83"/>
      <c r="HW1267" s="83"/>
      <c r="HX1267" s="83"/>
      <c r="HY1267" s="83"/>
      <c r="HZ1267" s="83"/>
      <c r="IA1267" s="83"/>
      <c r="IB1267" s="83"/>
      <c r="IC1267" s="83"/>
      <c r="ID1267" s="83"/>
      <c r="IE1267" s="83"/>
      <c r="IF1267" s="83"/>
      <c r="IG1267" s="83"/>
      <c r="IH1267" s="83"/>
      <c r="II1267" s="83"/>
      <c r="IJ1267" s="83"/>
      <c r="IK1267" s="83"/>
      <c r="IL1267" s="83"/>
      <c r="IM1267" s="83"/>
      <c r="IN1267" s="83"/>
      <c r="IO1267" s="83"/>
      <c r="IP1267" s="83"/>
      <c r="IQ1267" s="83"/>
      <c r="IR1267" s="83"/>
      <c r="IS1267" s="83"/>
      <c r="IT1267" s="83"/>
      <c r="IU1267" s="83"/>
      <c r="IV1267" s="83"/>
      <c r="IW1267" s="83"/>
      <c r="IX1267" s="83"/>
      <c r="IY1267" s="83"/>
      <c r="IZ1267" s="83"/>
      <c r="JA1267" s="83"/>
      <c r="JB1267" s="83"/>
      <c r="JC1267" s="83"/>
      <c r="JD1267" s="83"/>
      <c r="JE1267" s="83"/>
    </row>
    <row r="1268" spans="1:265" s="8" customFormat="1" ht="15" customHeight="1" x14ac:dyDescent="0.2">
      <c r="A1268" s="173"/>
      <c r="B1268" s="131" t="s">
        <v>481</v>
      </c>
      <c r="C1268" s="217"/>
      <c r="D1268" s="329" t="s">
        <v>1050</v>
      </c>
      <c r="E1268" s="117"/>
      <c r="F1268" s="1044"/>
      <c r="G1268" s="1045"/>
      <c r="H1268" s="329" t="s">
        <v>445</v>
      </c>
      <c r="I1268" s="329" t="s">
        <v>520</v>
      </c>
      <c r="J1268" s="329"/>
      <c r="K1268" s="379" t="s">
        <v>2056</v>
      </c>
      <c r="L1268" s="379"/>
      <c r="M1268" s="1139"/>
      <c r="N1268" s="1139"/>
      <c r="O1268" s="379"/>
      <c r="P1268" s="626"/>
      <c r="Q1268" s="627"/>
      <c r="R1268" s="627"/>
      <c r="S1268" s="627"/>
      <c r="T1268" s="627">
        <v>4</v>
      </c>
      <c r="U1268" s="627"/>
      <c r="V1268" s="627"/>
      <c r="W1268" s="628"/>
      <c r="X1268" s="219"/>
      <c r="Y1268" s="219"/>
      <c r="Z1268" s="112"/>
      <c r="AA1268" s="83"/>
      <c r="AB1268" s="83"/>
      <c r="AC1268" s="83" t="str">
        <f t="shared" si="30"/>
        <v/>
      </c>
      <c r="AD1268" s="83"/>
      <c r="AE1268" s="83"/>
      <c r="AF1268" s="83"/>
      <c r="AG1268" s="83"/>
      <c r="AH1268" s="83"/>
      <c r="AI1268" s="83"/>
      <c r="AJ1268" s="83"/>
      <c r="AK1268" s="83"/>
      <c r="AL1268" s="83"/>
      <c r="AM1268" s="83"/>
      <c r="AN1268" s="83"/>
      <c r="AO1268" s="83"/>
      <c r="AP1268" s="83"/>
      <c r="AQ1268" s="83"/>
      <c r="AR1268" s="83"/>
      <c r="AS1268" s="83"/>
      <c r="AT1268" s="83"/>
      <c r="AU1268" s="83"/>
      <c r="AV1268" s="83"/>
      <c r="AW1268" s="83"/>
      <c r="AX1268" s="83"/>
      <c r="AY1268" s="83"/>
      <c r="AZ1268" s="83"/>
      <c r="BA1268" s="83"/>
      <c r="BB1268" s="83"/>
      <c r="BC1268" s="83"/>
      <c r="BD1268" s="83"/>
      <c r="BE1268" s="83"/>
      <c r="BF1268" s="83"/>
      <c r="BG1268" s="83"/>
      <c r="BH1268" s="83"/>
      <c r="BI1268" s="83"/>
      <c r="BJ1268" s="83"/>
      <c r="BK1268" s="83"/>
      <c r="BL1268" s="83"/>
      <c r="BM1268" s="83"/>
      <c r="BN1268" s="83"/>
      <c r="BO1268" s="83"/>
      <c r="BP1268" s="83"/>
      <c r="BQ1268" s="83"/>
      <c r="BR1268" s="83"/>
      <c r="BS1268" s="83"/>
      <c r="BT1268" s="83"/>
      <c r="BU1268" s="83"/>
      <c r="BV1268" s="83"/>
      <c r="BW1268" s="83"/>
      <c r="BX1268" s="83"/>
      <c r="BY1268" s="83"/>
      <c r="BZ1268" s="83"/>
      <c r="CA1268" s="83"/>
      <c r="CB1268" s="83"/>
      <c r="CC1268" s="83"/>
      <c r="CD1268" s="83"/>
      <c r="CE1268" s="83"/>
      <c r="CF1268" s="83"/>
      <c r="CG1268" s="83"/>
      <c r="CH1268" s="83"/>
      <c r="CI1268" s="83"/>
      <c r="CJ1268" s="83"/>
      <c r="CK1268" s="83"/>
      <c r="CL1268" s="83"/>
      <c r="CM1268" s="83"/>
      <c r="CN1268" s="83"/>
      <c r="CO1268" s="83"/>
      <c r="CP1268" s="83"/>
      <c r="CQ1268" s="83"/>
      <c r="CR1268" s="83"/>
      <c r="CS1268" s="83"/>
      <c r="CT1268" s="83"/>
      <c r="CU1268" s="83"/>
      <c r="CV1268" s="83"/>
      <c r="CW1268" s="83"/>
      <c r="CX1268" s="83"/>
      <c r="CY1268" s="83"/>
      <c r="CZ1268" s="83"/>
      <c r="DA1268" s="83"/>
      <c r="DB1268" s="83"/>
      <c r="DC1268" s="83"/>
      <c r="DD1268" s="83"/>
      <c r="DE1268" s="83"/>
      <c r="DF1268" s="83"/>
      <c r="DG1268" s="83"/>
      <c r="DH1268" s="83"/>
      <c r="DI1268" s="83"/>
      <c r="DJ1268" s="83"/>
      <c r="DK1268" s="83"/>
      <c r="DL1268" s="83"/>
      <c r="DM1268" s="83"/>
      <c r="DN1268" s="83"/>
      <c r="DO1268" s="83"/>
      <c r="DP1268" s="83"/>
      <c r="DQ1268" s="83"/>
      <c r="DR1268" s="83"/>
      <c r="DS1268" s="83"/>
      <c r="DT1268" s="83"/>
      <c r="DU1268" s="83"/>
      <c r="DV1268" s="83"/>
      <c r="DW1268" s="83"/>
      <c r="DX1268" s="83"/>
      <c r="DY1268" s="83"/>
      <c r="DZ1268" s="83"/>
      <c r="EA1268" s="83"/>
      <c r="EB1268" s="83"/>
      <c r="EC1268" s="83"/>
      <c r="ED1268" s="83"/>
      <c r="EE1268" s="83"/>
      <c r="EF1268" s="83"/>
      <c r="EG1268" s="83"/>
      <c r="EH1268" s="83"/>
      <c r="EI1268" s="83"/>
      <c r="EJ1268" s="83"/>
      <c r="EK1268" s="83"/>
      <c r="EL1268" s="83"/>
      <c r="EM1268" s="83"/>
      <c r="EN1268" s="83"/>
      <c r="EO1268" s="83"/>
      <c r="EP1268" s="83"/>
      <c r="EQ1268" s="83"/>
      <c r="ER1268" s="83"/>
      <c r="ES1268" s="83"/>
      <c r="ET1268" s="83"/>
      <c r="EU1268" s="83"/>
      <c r="EV1268" s="83"/>
      <c r="EW1268" s="83"/>
      <c r="EX1268" s="83"/>
      <c r="EY1268" s="83"/>
      <c r="EZ1268" s="83"/>
      <c r="FA1268" s="83"/>
      <c r="FB1268" s="83"/>
      <c r="FC1268" s="83"/>
      <c r="FD1268" s="83"/>
      <c r="FE1268" s="83"/>
      <c r="FF1268" s="83"/>
      <c r="FG1268" s="83"/>
      <c r="FH1268" s="83"/>
      <c r="FI1268" s="83"/>
      <c r="FJ1268" s="83"/>
      <c r="FK1268" s="83"/>
      <c r="FL1268" s="83"/>
      <c r="FM1268" s="83"/>
      <c r="FN1268" s="83"/>
      <c r="FO1268" s="83"/>
      <c r="FP1268" s="83"/>
      <c r="FQ1268" s="83"/>
      <c r="FR1268" s="83"/>
      <c r="FS1268" s="83"/>
      <c r="FT1268" s="83"/>
      <c r="FU1268" s="83"/>
      <c r="FV1268" s="83"/>
      <c r="FW1268" s="83"/>
      <c r="FX1268" s="83"/>
      <c r="FY1268" s="83"/>
      <c r="FZ1268" s="83"/>
      <c r="GA1268" s="83"/>
      <c r="GB1268" s="83"/>
      <c r="GC1268" s="83"/>
      <c r="GD1268" s="83"/>
      <c r="GE1268" s="83"/>
      <c r="GF1268" s="83"/>
      <c r="GG1268" s="83"/>
      <c r="GH1268" s="83"/>
      <c r="GI1268" s="83"/>
      <c r="GJ1268" s="83"/>
      <c r="GK1268" s="83"/>
      <c r="GL1268" s="83"/>
      <c r="GM1268" s="83"/>
      <c r="GN1268" s="83"/>
      <c r="GO1268" s="83"/>
      <c r="GP1268" s="83"/>
      <c r="GQ1268" s="83"/>
      <c r="GR1268" s="83"/>
      <c r="GS1268" s="83"/>
      <c r="GT1268" s="83"/>
      <c r="GU1268" s="83"/>
      <c r="GV1268" s="83"/>
      <c r="GW1268" s="83"/>
      <c r="GX1268" s="83"/>
      <c r="GY1268" s="83"/>
      <c r="GZ1268" s="83"/>
      <c r="HA1268" s="83"/>
      <c r="HB1268" s="83"/>
      <c r="HC1268" s="83"/>
      <c r="HD1268" s="83"/>
      <c r="HE1268" s="83"/>
      <c r="HF1268" s="83"/>
      <c r="HG1268" s="83"/>
      <c r="HH1268" s="83"/>
      <c r="HI1268" s="83"/>
      <c r="HJ1268" s="83"/>
      <c r="HK1268" s="83"/>
      <c r="HL1268" s="83"/>
      <c r="HM1268" s="83"/>
      <c r="HN1268" s="83"/>
      <c r="HO1268" s="83"/>
      <c r="HP1268" s="83"/>
      <c r="HQ1268" s="83"/>
      <c r="HR1268" s="83"/>
      <c r="HS1268" s="83"/>
      <c r="HT1268" s="83"/>
      <c r="HU1268" s="83"/>
      <c r="HV1268" s="83"/>
      <c r="HW1268" s="83"/>
      <c r="HX1268" s="83"/>
      <c r="HY1268" s="83"/>
      <c r="HZ1268" s="83"/>
      <c r="IA1268" s="83"/>
      <c r="IB1268" s="83"/>
      <c r="IC1268" s="83"/>
      <c r="ID1268" s="83"/>
      <c r="IE1268" s="83"/>
      <c r="IF1268" s="83"/>
      <c r="IG1268" s="83"/>
      <c r="IH1268" s="83"/>
      <c r="II1268" s="83"/>
      <c r="IJ1268" s="83"/>
      <c r="IK1268" s="83"/>
      <c r="IL1268" s="83"/>
      <c r="IM1268" s="83"/>
      <c r="IN1268" s="83"/>
      <c r="IO1268" s="83"/>
      <c r="IP1268" s="83"/>
      <c r="IQ1268" s="83"/>
      <c r="IR1268" s="83"/>
      <c r="IS1268" s="83"/>
      <c r="IT1268" s="83"/>
      <c r="IU1268" s="83"/>
      <c r="IV1268" s="83"/>
      <c r="IW1268" s="83"/>
      <c r="IX1268" s="83"/>
      <c r="IY1268" s="83"/>
      <c r="IZ1268" s="83"/>
      <c r="JA1268" s="83"/>
      <c r="JB1268" s="83"/>
      <c r="JC1268" s="83"/>
      <c r="JD1268" s="83"/>
      <c r="JE1268" s="83"/>
    </row>
    <row r="1269" spans="1:265" s="8" customFormat="1" ht="15" customHeight="1" x14ac:dyDescent="0.2">
      <c r="A1269" s="173"/>
      <c r="B1269" s="131" t="s">
        <v>481</v>
      </c>
      <c r="C1269" s="217"/>
      <c r="D1269" s="329" t="s">
        <v>1050</v>
      </c>
      <c r="E1269" s="117"/>
      <c r="F1269" s="1044"/>
      <c r="G1269" s="1045"/>
      <c r="H1269" s="329" t="s">
        <v>445</v>
      </c>
      <c r="I1269" s="329" t="s">
        <v>520</v>
      </c>
      <c r="J1269" s="329"/>
      <c r="K1269" s="379" t="s">
        <v>1391</v>
      </c>
      <c r="L1269" s="379"/>
      <c r="M1269" s="1139"/>
      <c r="N1269" s="1139"/>
      <c r="O1269" s="379"/>
      <c r="P1269" s="626"/>
      <c r="Q1269" s="627"/>
      <c r="R1269" s="627"/>
      <c r="S1269" s="627"/>
      <c r="T1269" s="627"/>
      <c r="U1269" s="627"/>
      <c r="V1269" s="627"/>
      <c r="W1269" s="628">
        <v>4</v>
      </c>
      <c r="X1269" s="219"/>
      <c r="Y1269" s="219"/>
      <c r="Z1269" s="112"/>
      <c r="AA1269" s="83"/>
      <c r="AB1269" s="83"/>
      <c r="AC1269" s="83" t="str">
        <f t="shared" si="30"/>
        <v/>
      </c>
      <c r="AD1269" s="83"/>
      <c r="AE1269" s="83"/>
      <c r="AF1269" s="83"/>
      <c r="AG1269" s="83"/>
      <c r="AH1269" s="83"/>
      <c r="AI1269" s="83"/>
      <c r="AJ1269" s="83"/>
      <c r="AK1269" s="83"/>
      <c r="AL1269" s="83"/>
      <c r="AM1269" s="83"/>
      <c r="AN1269" s="83"/>
      <c r="AO1269" s="83"/>
      <c r="AP1269" s="83"/>
      <c r="AQ1269" s="83"/>
      <c r="AR1269" s="83"/>
      <c r="AS1269" s="83"/>
      <c r="AT1269" s="83"/>
      <c r="AU1269" s="83"/>
      <c r="AV1269" s="83"/>
      <c r="AW1269" s="83"/>
      <c r="AX1269" s="83"/>
      <c r="AY1269" s="83"/>
      <c r="AZ1269" s="83"/>
      <c r="BA1269" s="83"/>
      <c r="BB1269" s="83"/>
      <c r="BC1269" s="83"/>
      <c r="BD1269" s="83"/>
      <c r="BE1269" s="83"/>
      <c r="BF1269" s="83"/>
      <c r="BG1269" s="83"/>
      <c r="BH1269" s="83"/>
      <c r="BI1269" s="83"/>
      <c r="BJ1269" s="83"/>
      <c r="BK1269" s="83"/>
      <c r="BL1269" s="83"/>
      <c r="BM1269" s="83"/>
      <c r="BN1269" s="83"/>
      <c r="BO1269" s="83"/>
      <c r="BP1269" s="83"/>
      <c r="BQ1269" s="83"/>
      <c r="BR1269" s="83"/>
      <c r="BS1269" s="83"/>
      <c r="BT1269" s="83"/>
      <c r="BU1269" s="83"/>
      <c r="BV1269" s="83"/>
      <c r="BW1269" s="83"/>
      <c r="BX1269" s="83"/>
      <c r="BY1269" s="83"/>
      <c r="BZ1269" s="83"/>
      <c r="CA1269" s="83"/>
      <c r="CB1269" s="83"/>
      <c r="CC1269" s="83"/>
      <c r="CD1269" s="83"/>
      <c r="CE1269" s="83"/>
      <c r="CF1269" s="83"/>
      <c r="CG1269" s="83"/>
      <c r="CH1269" s="83"/>
      <c r="CI1269" s="83"/>
      <c r="CJ1269" s="83"/>
      <c r="CK1269" s="83"/>
      <c r="CL1269" s="83"/>
      <c r="CM1269" s="83"/>
      <c r="CN1269" s="83"/>
      <c r="CO1269" s="83"/>
      <c r="CP1269" s="83"/>
      <c r="CQ1269" s="83"/>
      <c r="CR1269" s="83"/>
      <c r="CS1269" s="83"/>
      <c r="CT1269" s="83"/>
      <c r="CU1269" s="83"/>
      <c r="CV1269" s="83"/>
      <c r="CW1269" s="83"/>
      <c r="CX1269" s="83"/>
      <c r="CY1269" s="83"/>
      <c r="CZ1269" s="83"/>
      <c r="DA1269" s="83"/>
      <c r="DB1269" s="83"/>
      <c r="DC1269" s="83"/>
      <c r="DD1269" s="83"/>
      <c r="DE1269" s="83"/>
      <c r="DF1269" s="83"/>
      <c r="DG1269" s="83"/>
      <c r="DH1269" s="83"/>
      <c r="DI1269" s="83"/>
      <c r="DJ1269" s="83"/>
      <c r="DK1269" s="83"/>
      <c r="DL1269" s="83"/>
      <c r="DM1269" s="83"/>
      <c r="DN1269" s="83"/>
      <c r="DO1269" s="83"/>
      <c r="DP1269" s="83"/>
      <c r="DQ1269" s="83"/>
      <c r="DR1269" s="83"/>
      <c r="DS1269" s="83"/>
      <c r="DT1269" s="83"/>
      <c r="DU1269" s="83"/>
      <c r="DV1269" s="83"/>
      <c r="DW1269" s="83"/>
      <c r="DX1269" s="83"/>
      <c r="DY1269" s="83"/>
      <c r="DZ1269" s="83"/>
      <c r="EA1269" s="83"/>
      <c r="EB1269" s="83"/>
      <c r="EC1269" s="83"/>
      <c r="ED1269" s="83"/>
      <c r="EE1269" s="83"/>
      <c r="EF1269" s="83"/>
      <c r="EG1269" s="83"/>
      <c r="EH1269" s="83"/>
      <c r="EI1269" s="83"/>
      <c r="EJ1269" s="83"/>
      <c r="EK1269" s="83"/>
      <c r="EL1269" s="83"/>
      <c r="EM1269" s="83"/>
      <c r="EN1269" s="83"/>
      <c r="EO1269" s="83"/>
      <c r="EP1269" s="83"/>
      <c r="EQ1269" s="83"/>
      <c r="ER1269" s="83"/>
      <c r="ES1269" s="83"/>
      <c r="ET1269" s="83"/>
      <c r="EU1269" s="83"/>
      <c r="EV1269" s="83"/>
      <c r="EW1269" s="83"/>
      <c r="EX1269" s="83"/>
      <c r="EY1269" s="83"/>
      <c r="EZ1269" s="83"/>
      <c r="FA1269" s="83"/>
      <c r="FB1269" s="83"/>
      <c r="FC1269" s="83"/>
      <c r="FD1269" s="83"/>
      <c r="FE1269" s="83"/>
      <c r="FF1269" s="83"/>
      <c r="FG1269" s="83"/>
      <c r="FH1269" s="83"/>
      <c r="FI1269" s="83"/>
      <c r="FJ1269" s="83"/>
      <c r="FK1269" s="83"/>
      <c r="FL1269" s="83"/>
      <c r="FM1269" s="83"/>
      <c r="FN1269" s="83"/>
      <c r="FO1269" s="83"/>
      <c r="FP1269" s="83"/>
      <c r="FQ1269" s="83"/>
      <c r="FR1269" s="83"/>
      <c r="FS1269" s="83"/>
      <c r="FT1269" s="83"/>
      <c r="FU1269" s="83"/>
      <c r="FV1269" s="83"/>
      <c r="FW1269" s="83"/>
      <c r="FX1269" s="83"/>
      <c r="FY1269" s="83"/>
      <c r="FZ1269" s="83"/>
      <c r="GA1269" s="83"/>
      <c r="GB1269" s="83"/>
      <c r="GC1269" s="83"/>
      <c r="GD1269" s="83"/>
      <c r="GE1269" s="83"/>
      <c r="GF1269" s="83"/>
      <c r="GG1269" s="83"/>
      <c r="GH1269" s="83"/>
      <c r="GI1269" s="83"/>
      <c r="GJ1269" s="83"/>
      <c r="GK1269" s="83"/>
      <c r="GL1269" s="83"/>
      <c r="GM1269" s="83"/>
      <c r="GN1269" s="83"/>
      <c r="GO1269" s="83"/>
      <c r="GP1269" s="83"/>
      <c r="GQ1269" s="83"/>
      <c r="GR1269" s="83"/>
      <c r="GS1269" s="83"/>
      <c r="GT1269" s="83"/>
      <c r="GU1269" s="83"/>
      <c r="GV1269" s="83"/>
      <c r="GW1269" s="83"/>
      <c r="GX1269" s="83"/>
      <c r="GY1269" s="83"/>
      <c r="GZ1269" s="83"/>
      <c r="HA1269" s="83"/>
      <c r="HB1269" s="83"/>
      <c r="HC1269" s="83"/>
      <c r="HD1269" s="83"/>
      <c r="HE1269" s="83"/>
      <c r="HF1269" s="83"/>
      <c r="HG1269" s="83"/>
      <c r="HH1269" s="83"/>
      <c r="HI1269" s="83"/>
      <c r="HJ1269" s="83"/>
      <c r="HK1269" s="83"/>
      <c r="HL1269" s="83"/>
      <c r="HM1269" s="83"/>
      <c r="HN1269" s="83"/>
      <c r="HO1269" s="83"/>
      <c r="HP1269" s="83"/>
      <c r="HQ1269" s="83"/>
      <c r="HR1269" s="83"/>
      <c r="HS1269" s="83"/>
      <c r="HT1269" s="83"/>
      <c r="HU1269" s="83"/>
      <c r="HV1269" s="83"/>
      <c r="HW1269" s="83"/>
      <c r="HX1269" s="83"/>
      <c r="HY1269" s="83"/>
      <c r="HZ1269" s="83"/>
      <c r="IA1269" s="83"/>
      <c r="IB1269" s="83"/>
      <c r="IC1269" s="83"/>
      <c r="ID1269" s="83"/>
      <c r="IE1269" s="83"/>
      <c r="IF1269" s="83"/>
      <c r="IG1269" s="83"/>
      <c r="IH1269" s="83"/>
      <c r="II1269" s="83"/>
      <c r="IJ1269" s="83"/>
      <c r="IK1269" s="83"/>
      <c r="IL1269" s="83"/>
      <c r="IM1269" s="83"/>
      <c r="IN1269" s="83"/>
      <c r="IO1269" s="83"/>
      <c r="IP1269" s="83"/>
      <c r="IQ1269" s="83"/>
      <c r="IR1269" s="83"/>
      <c r="IS1269" s="83"/>
      <c r="IT1269" s="83"/>
      <c r="IU1269" s="83"/>
      <c r="IV1269" s="83"/>
      <c r="IW1269" s="83"/>
      <c r="IX1269" s="83"/>
      <c r="IY1269" s="83"/>
      <c r="IZ1269" s="83"/>
      <c r="JA1269" s="83"/>
      <c r="JB1269" s="83"/>
      <c r="JC1269" s="83"/>
      <c r="JD1269" s="83"/>
      <c r="JE1269" s="83"/>
    </row>
    <row r="1270" spans="1:265" s="8" customFormat="1" ht="15" customHeight="1" x14ac:dyDescent="0.2">
      <c r="A1270" s="173"/>
      <c r="B1270" s="131" t="s">
        <v>481</v>
      </c>
      <c r="C1270" s="217"/>
      <c r="D1270" s="329" t="s">
        <v>1050</v>
      </c>
      <c r="E1270" s="117"/>
      <c r="F1270" s="1044"/>
      <c r="G1270" s="1045"/>
      <c r="H1270" s="329" t="s">
        <v>445</v>
      </c>
      <c r="I1270" s="329" t="s">
        <v>520</v>
      </c>
      <c r="J1270" s="329"/>
      <c r="K1270" s="379" t="s">
        <v>2007</v>
      </c>
      <c r="L1270" s="379"/>
      <c r="M1270" s="1139"/>
      <c r="N1270" s="1139"/>
      <c r="O1270" s="379"/>
      <c r="P1270" s="626"/>
      <c r="Q1270" s="627"/>
      <c r="R1270" s="627"/>
      <c r="S1270" s="627">
        <v>5</v>
      </c>
      <c r="T1270" s="627"/>
      <c r="U1270" s="627"/>
      <c r="V1270" s="627"/>
      <c r="W1270" s="628"/>
      <c r="X1270" s="219"/>
      <c r="Y1270" s="219"/>
      <c r="Z1270" s="112"/>
      <c r="AA1270" s="83"/>
      <c r="AB1270" s="83"/>
      <c r="AC1270" s="83" t="str">
        <f t="shared" si="30"/>
        <v/>
      </c>
      <c r="AD1270" s="83"/>
      <c r="AE1270" s="83"/>
      <c r="AF1270" s="83"/>
      <c r="AG1270" s="83"/>
      <c r="AH1270" s="83"/>
      <c r="AI1270" s="83"/>
      <c r="AJ1270" s="83"/>
      <c r="AK1270" s="83"/>
      <c r="AL1270" s="83"/>
      <c r="AM1270" s="83"/>
      <c r="AN1270" s="83"/>
      <c r="AO1270" s="83"/>
      <c r="AP1270" s="83"/>
      <c r="AQ1270" s="83"/>
      <c r="AR1270" s="83"/>
      <c r="AS1270" s="83"/>
      <c r="AT1270" s="83"/>
      <c r="AU1270" s="83"/>
      <c r="AV1270" s="83"/>
      <c r="AW1270" s="83"/>
      <c r="AX1270" s="83"/>
      <c r="AY1270" s="83"/>
      <c r="AZ1270" s="83"/>
      <c r="BA1270" s="83"/>
      <c r="BB1270" s="83"/>
      <c r="BC1270" s="83"/>
      <c r="BD1270" s="83"/>
      <c r="BE1270" s="83"/>
      <c r="BF1270" s="83"/>
      <c r="BG1270" s="83"/>
      <c r="BH1270" s="83"/>
      <c r="BI1270" s="83"/>
      <c r="BJ1270" s="83"/>
      <c r="BK1270" s="83"/>
      <c r="BL1270" s="83"/>
      <c r="BM1270" s="83"/>
      <c r="BN1270" s="83"/>
      <c r="BO1270" s="83"/>
      <c r="BP1270" s="83"/>
      <c r="BQ1270" s="83"/>
      <c r="BR1270" s="83"/>
      <c r="BS1270" s="83"/>
      <c r="BT1270" s="83"/>
      <c r="BU1270" s="83"/>
      <c r="BV1270" s="83"/>
      <c r="BW1270" s="83"/>
      <c r="BX1270" s="83"/>
      <c r="BY1270" s="83"/>
      <c r="BZ1270" s="83"/>
      <c r="CA1270" s="83"/>
      <c r="CB1270" s="83"/>
      <c r="CC1270" s="83"/>
      <c r="CD1270" s="83"/>
      <c r="CE1270" s="83"/>
      <c r="CF1270" s="83"/>
      <c r="CG1270" s="83"/>
      <c r="CH1270" s="83"/>
      <c r="CI1270" s="83"/>
      <c r="CJ1270" s="83"/>
      <c r="CK1270" s="83"/>
      <c r="CL1270" s="83"/>
      <c r="CM1270" s="83"/>
      <c r="CN1270" s="83"/>
      <c r="CO1270" s="83"/>
      <c r="CP1270" s="83"/>
      <c r="CQ1270" s="83"/>
      <c r="CR1270" s="83"/>
      <c r="CS1270" s="83"/>
      <c r="CT1270" s="83"/>
      <c r="CU1270" s="83"/>
      <c r="CV1270" s="83"/>
      <c r="CW1270" s="83"/>
      <c r="CX1270" s="83"/>
      <c r="CY1270" s="83"/>
      <c r="CZ1270" s="83"/>
      <c r="DA1270" s="83"/>
      <c r="DB1270" s="83"/>
      <c r="DC1270" s="83"/>
      <c r="DD1270" s="83"/>
      <c r="DE1270" s="83"/>
      <c r="DF1270" s="83"/>
      <c r="DG1270" s="83"/>
      <c r="DH1270" s="83"/>
      <c r="DI1270" s="83"/>
      <c r="DJ1270" s="83"/>
      <c r="DK1270" s="83"/>
      <c r="DL1270" s="83"/>
      <c r="DM1270" s="83"/>
      <c r="DN1270" s="83"/>
      <c r="DO1270" s="83"/>
      <c r="DP1270" s="83"/>
      <c r="DQ1270" s="83"/>
      <c r="DR1270" s="83"/>
      <c r="DS1270" s="83"/>
      <c r="DT1270" s="83"/>
      <c r="DU1270" s="83"/>
      <c r="DV1270" s="83"/>
      <c r="DW1270" s="83"/>
      <c r="DX1270" s="83"/>
      <c r="DY1270" s="83"/>
      <c r="DZ1270" s="83"/>
      <c r="EA1270" s="83"/>
      <c r="EB1270" s="83"/>
      <c r="EC1270" s="83"/>
      <c r="ED1270" s="83"/>
      <c r="EE1270" s="83"/>
      <c r="EF1270" s="83"/>
      <c r="EG1270" s="83"/>
      <c r="EH1270" s="83"/>
      <c r="EI1270" s="83"/>
      <c r="EJ1270" s="83"/>
      <c r="EK1270" s="83"/>
      <c r="EL1270" s="83"/>
      <c r="EM1270" s="83"/>
      <c r="EN1270" s="83"/>
      <c r="EO1270" s="83"/>
      <c r="EP1270" s="83"/>
      <c r="EQ1270" s="83"/>
      <c r="ER1270" s="83"/>
      <c r="ES1270" s="83"/>
      <c r="ET1270" s="83"/>
      <c r="EU1270" s="83"/>
      <c r="EV1270" s="83"/>
      <c r="EW1270" s="83"/>
      <c r="EX1270" s="83"/>
      <c r="EY1270" s="83"/>
      <c r="EZ1270" s="83"/>
      <c r="FA1270" s="83"/>
      <c r="FB1270" s="83"/>
      <c r="FC1270" s="83"/>
      <c r="FD1270" s="83"/>
      <c r="FE1270" s="83"/>
      <c r="FF1270" s="83"/>
      <c r="FG1270" s="83"/>
      <c r="FH1270" s="83"/>
      <c r="FI1270" s="83"/>
      <c r="FJ1270" s="83"/>
      <c r="FK1270" s="83"/>
      <c r="FL1270" s="83"/>
      <c r="FM1270" s="83"/>
      <c r="FN1270" s="83"/>
      <c r="FO1270" s="83"/>
      <c r="FP1270" s="83"/>
      <c r="FQ1270" s="83"/>
      <c r="FR1270" s="83"/>
      <c r="FS1270" s="83"/>
      <c r="FT1270" s="83"/>
      <c r="FU1270" s="83"/>
      <c r="FV1270" s="83"/>
      <c r="FW1270" s="83"/>
      <c r="FX1270" s="83"/>
      <c r="FY1270" s="83"/>
      <c r="FZ1270" s="83"/>
      <c r="GA1270" s="83"/>
      <c r="GB1270" s="83"/>
      <c r="GC1270" s="83"/>
      <c r="GD1270" s="83"/>
      <c r="GE1270" s="83"/>
      <c r="GF1270" s="83"/>
      <c r="GG1270" s="83"/>
      <c r="GH1270" s="83"/>
      <c r="GI1270" s="83"/>
      <c r="GJ1270" s="83"/>
      <c r="GK1270" s="83"/>
      <c r="GL1270" s="83"/>
      <c r="GM1270" s="83"/>
      <c r="GN1270" s="83"/>
      <c r="GO1270" s="83"/>
      <c r="GP1270" s="83"/>
      <c r="GQ1270" s="83"/>
      <c r="GR1270" s="83"/>
      <c r="GS1270" s="83"/>
      <c r="GT1270" s="83"/>
      <c r="GU1270" s="83"/>
      <c r="GV1270" s="83"/>
      <c r="GW1270" s="83"/>
      <c r="GX1270" s="83"/>
      <c r="GY1270" s="83"/>
      <c r="GZ1270" s="83"/>
      <c r="HA1270" s="83"/>
      <c r="HB1270" s="83"/>
      <c r="HC1270" s="83"/>
      <c r="HD1270" s="83"/>
      <c r="HE1270" s="83"/>
      <c r="HF1270" s="83"/>
      <c r="HG1270" s="83"/>
      <c r="HH1270" s="83"/>
      <c r="HI1270" s="83"/>
      <c r="HJ1270" s="83"/>
      <c r="HK1270" s="83"/>
      <c r="HL1270" s="83"/>
      <c r="HM1270" s="83"/>
      <c r="HN1270" s="83"/>
      <c r="HO1270" s="83"/>
      <c r="HP1270" s="83"/>
      <c r="HQ1270" s="83"/>
      <c r="HR1270" s="83"/>
      <c r="HS1270" s="83"/>
      <c r="HT1270" s="83"/>
      <c r="HU1270" s="83"/>
      <c r="HV1270" s="83"/>
      <c r="HW1270" s="83"/>
      <c r="HX1270" s="83"/>
      <c r="HY1270" s="83"/>
      <c r="HZ1270" s="83"/>
      <c r="IA1270" s="83"/>
      <c r="IB1270" s="83"/>
      <c r="IC1270" s="83"/>
      <c r="ID1270" s="83"/>
      <c r="IE1270" s="83"/>
      <c r="IF1270" s="83"/>
      <c r="IG1270" s="83"/>
      <c r="IH1270" s="83"/>
      <c r="II1270" s="83"/>
      <c r="IJ1270" s="83"/>
      <c r="IK1270" s="83"/>
      <c r="IL1270" s="83"/>
      <c r="IM1270" s="83"/>
      <c r="IN1270" s="83"/>
      <c r="IO1270" s="83"/>
      <c r="IP1270" s="83"/>
      <c r="IQ1270" s="83"/>
      <c r="IR1270" s="83"/>
      <c r="IS1270" s="83"/>
      <c r="IT1270" s="83"/>
      <c r="IU1270" s="83"/>
      <c r="IV1270" s="83"/>
      <c r="IW1270" s="83"/>
      <c r="IX1270" s="83"/>
      <c r="IY1270" s="83"/>
      <c r="IZ1270" s="83"/>
      <c r="JA1270" s="83"/>
      <c r="JB1270" s="83"/>
      <c r="JC1270" s="83"/>
      <c r="JD1270" s="83"/>
      <c r="JE1270" s="83"/>
    </row>
    <row r="1271" spans="1:265" s="8" customFormat="1" ht="15" customHeight="1" thickBot="1" x14ac:dyDescent="0.25">
      <c r="A1271" s="176"/>
      <c r="B1271" s="162" t="s">
        <v>481</v>
      </c>
      <c r="C1271" s="251"/>
      <c r="D1271" s="351" t="s">
        <v>1050</v>
      </c>
      <c r="E1271" s="234"/>
      <c r="F1271" s="1053"/>
      <c r="G1271" s="1054"/>
      <c r="H1271" s="351" t="s">
        <v>445</v>
      </c>
      <c r="I1271" s="351" t="s">
        <v>520</v>
      </c>
      <c r="J1271" s="351"/>
      <c r="K1271" s="381" t="s">
        <v>426</v>
      </c>
      <c r="L1271" s="381"/>
      <c r="M1271" s="1169"/>
      <c r="N1271" s="1169"/>
      <c r="O1271" s="381"/>
      <c r="P1271" s="639"/>
      <c r="Q1271" s="640"/>
      <c r="R1271" s="640"/>
      <c r="S1271" s="640">
        <v>3</v>
      </c>
      <c r="T1271" s="640"/>
      <c r="U1271" s="640"/>
      <c r="V1271" s="640"/>
      <c r="W1271" s="641"/>
      <c r="X1271" s="249">
        <f>SUM(P1262:W1271)</f>
        <v>40</v>
      </c>
      <c r="Y1271" s="249">
        <f>X1271</f>
        <v>40</v>
      </c>
      <c r="Z1271" s="112"/>
      <c r="AA1271" s="83"/>
      <c r="AB1271" s="83"/>
      <c r="AC1271" s="83" t="str">
        <f t="shared" si="30"/>
        <v/>
      </c>
      <c r="AD1271" s="83"/>
      <c r="AE1271" s="83"/>
      <c r="AF1271" s="83"/>
      <c r="AG1271" s="83"/>
      <c r="AH1271" s="83"/>
      <c r="AI1271" s="83"/>
      <c r="AJ1271" s="83"/>
      <c r="AK1271" s="83"/>
      <c r="AL1271" s="83"/>
      <c r="AM1271" s="83"/>
      <c r="AN1271" s="83"/>
      <c r="AO1271" s="83"/>
      <c r="AP1271" s="83"/>
      <c r="AQ1271" s="83"/>
      <c r="AR1271" s="83"/>
      <c r="AS1271" s="83"/>
      <c r="AT1271" s="83"/>
      <c r="AU1271" s="83"/>
      <c r="AV1271" s="83"/>
      <c r="AW1271" s="83"/>
      <c r="AX1271" s="83"/>
      <c r="AY1271" s="83"/>
      <c r="AZ1271" s="83"/>
      <c r="BA1271" s="83"/>
      <c r="BB1271" s="83"/>
      <c r="BC1271" s="83"/>
      <c r="BD1271" s="83"/>
      <c r="BE1271" s="83"/>
      <c r="BF1271" s="83"/>
      <c r="BG1271" s="83"/>
      <c r="BH1271" s="83"/>
      <c r="BI1271" s="83"/>
      <c r="BJ1271" s="83"/>
      <c r="BK1271" s="83"/>
      <c r="BL1271" s="83"/>
      <c r="BM1271" s="83"/>
      <c r="BN1271" s="83"/>
      <c r="BO1271" s="83"/>
      <c r="BP1271" s="83"/>
      <c r="BQ1271" s="83"/>
      <c r="BR1271" s="83"/>
      <c r="BS1271" s="83"/>
      <c r="BT1271" s="83"/>
      <c r="BU1271" s="83"/>
      <c r="BV1271" s="83"/>
      <c r="BW1271" s="83"/>
      <c r="BX1271" s="83"/>
      <c r="BY1271" s="83"/>
      <c r="BZ1271" s="83"/>
      <c r="CA1271" s="83"/>
      <c r="CB1271" s="83"/>
      <c r="CC1271" s="83"/>
      <c r="CD1271" s="83"/>
      <c r="CE1271" s="83"/>
      <c r="CF1271" s="83"/>
      <c r="CG1271" s="83"/>
      <c r="CH1271" s="83"/>
      <c r="CI1271" s="83"/>
      <c r="CJ1271" s="83"/>
      <c r="CK1271" s="83"/>
      <c r="CL1271" s="83"/>
      <c r="CM1271" s="83"/>
      <c r="CN1271" s="83"/>
      <c r="CO1271" s="83"/>
      <c r="CP1271" s="83"/>
      <c r="CQ1271" s="83"/>
      <c r="CR1271" s="83"/>
      <c r="CS1271" s="83"/>
      <c r="CT1271" s="83"/>
      <c r="CU1271" s="83"/>
      <c r="CV1271" s="83"/>
      <c r="CW1271" s="83"/>
      <c r="CX1271" s="83"/>
      <c r="CY1271" s="83"/>
      <c r="CZ1271" s="83"/>
      <c r="DA1271" s="83"/>
      <c r="DB1271" s="83"/>
      <c r="DC1271" s="83"/>
      <c r="DD1271" s="83"/>
      <c r="DE1271" s="83"/>
      <c r="DF1271" s="83"/>
      <c r="DG1271" s="83"/>
      <c r="DH1271" s="83"/>
      <c r="DI1271" s="83"/>
      <c r="DJ1271" s="83"/>
      <c r="DK1271" s="83"/>
      <c r="DL1271" s="83"/>
      <c r="DM1271" s="83"/>
      <c r="DN1271" s="83"/>
      <c r="DO1271" s="83"/>
      <c r="DP1271" s="83"/>
      <c r="DQ1271" s="83"/>
      <c r="DR1271" s="83"/>
      <c r="DS1271" s="83"/>
      <c r="DT1271" s="83"/>
      <c r="DU1271" s="83"/>
      <c r="DV1271" s="83"/>
      <c r="DW1271" s="83"/>
      <c r="DX1271" s="83"/>
      <c r="DY1271" s="83"/>
      <c r="DZ1271" s="83"/>
      <c r="EA1271" s="83"/>
      <c r="EB1271" s="83"/>
      <c r="EC1271" s="83"/>
      <c r="ED1271" s="83"/>
      <c r="EE1271" s="83"/>
      <c r="EF1271" s="83"/>
      <c r="EG1271" s="83"/>
      <c r="EH1271" s="83"/>
      <c r="EI1271" s="83"/>
      <c r="EJ1271" s="83"/>
      <c r="EK1271" s="83"/>
      <c r="EL1271" s="83"/>
      <c r="EM1271" s="83"/>
      <c r="EN1271" s="83"/>
      <c r="EO1271" s="83"/>
      <c r="EP1271" s="83"/>
      <c r="EQ1271" s="83"/>
      <c r="ER1271" s="83"/>
      <c r="ES1271" s="83"/>
      <c r="ET1271" s="83"/>
      <c r="EU1271" s="83"/>
      <c r="EV1271" s="83"/>
      <c r="EW1271" s="83"/>
      <c r="EX1271" s="83"/>
      <c r="EY1271" s="83"/>
      <c r="EZ1271" s="83"/>
      <c r="FA1271" s="83"/>
      <c r="FB1271" s="83"/>
      <c r="FC1271" s="83"/>
      <c r="FD1271" s="83"/>
      <c r="FE1271" s="83"/>
      <c r="FF1271" s="83"/>
      <c r="FG1271" s="83"/>
      <c r="FH1271" s="83"/>
      <c r="FI1271" s="83"/>
      <c r="FJ1271" s="83"/>
      <c r="FK1271" s="83"/>
      <c r="FL1271" s="83"/>
      <c r="FM1271" s="83"/>
      <c r="FN1271" s="83"/>
      <c r="FO1271" s="83"/>
      <c r="FP1271" s="83"/>
      <c r="FQ1271" s="83"/>
      <c r="FR1271" s="83"/>
      <c r="FS1271" s="83"/>
      <c r="FT1271" s="83"/>
      <c r="FU1271" s="83"/>
      <c r="FV1271" s="83"/>
      <c r="FW1271" s="83"/>
      <c r="FX1271" s="83"/>
      <c r="FY1271" s="83"/>
      <c r="FZ1271" s="83"/>
      <c r="GA1271" s="83"/>
      <c r="GB1271" s="83"/>
      <c r="GC1271" s="83"/>
      <c r="GD1271" s="83"/>
      <c r="GE1271" s="83"/>
      <c r="GF1271" s="83"/>
      <c r="GG1271" s="83"/>
      <c r="GH1271" s="83"/>
      <c r="GI1271" s="83"/>
      <c r="GJ1271" s="83"/>
      <c r="GK1271" s="83"/>
      <c r="GL1271" s="83"/>
      <c r="GM1271" s="83"/>
      <c r="GN1271" s="83"/>
      <c r="GO1271" s="83"/>
      <c r="GP1271" s="83"/>
      <c r="GQ1271" s="83"/>
      <c r="GR1271" s="83"/>
      <c r="GS1271" s="83"/>
      <c r="GT1271" s="83"/>
      <c r="GU1271" s="83"/>
      <c r="GV1271" s="83"/>
      <c r="GW1271" s="83"/>
      <c r="GX1271" s="83"/>
      <c r="GY1271" s="83"/>
      <c r="GZ1271" s="83"/>
      <c r="HA1271" s="83"/>
      <c r="HB1271" s="83"/>
      <c r="HC1271" s="83"/>
      <c r="HD1271" s="83"/>
      <c r="HE1271" s="83"/>
      <c r="HF1271" s="83"/>
      <c r="HG1271" s="83"/>
      <c r="HH1271" s="83"/>
      <c r="HI1271" s="83"/>
      <c r="HJ1271" s="83"/>
      <c r="HK1271" s="83"/>
      <c r="HL1271" s="83"/>
      <c r="HM1271" s="83"/>
      <c r="HN1271" s="83"/>
      <c r="HO1271" s="83"/>
      <c r="HP1271" s="83"/>
      <c r="HQ1271" s="83"/>
      <c r="HR1271" s="83"/>
      <c r="HS1271" s="83"/>
      <c r="HT1271" s="83"/>
      <c r="HU1271" s="83"/>
      <c r="HV1271" s="83"/>
      <c r="HW1271" s="83"/>
      <c r="HX1271" s="83"/>
      <c r="HY1271" s="83"/>
      <c r="HZ1271" s="83"/>
      <c r="IA1271" s="83"/>
      <c r="IB1271" s="83"/>
      <c r="IC1271" s="83"/>
      <c r="ID1271" s="83"/>
      <c r="IE1271" s="83"/>
      <c r="IF1271" s="83"/>
      <c r="IG1271" s="83"/>
      <c r="IH1271" s="83"/>
      <c r="II1271" s="83"/>
      <c r="IJ1271" s="83"/>
      <c r="IK1271" s="83"/>
      <c r="IL1271" s="83"/>
      <c r="IM1271" s="83"/>
      <c r="IN1271" s="83"/>
      <c r="IO1271" s="83"/>
      <c r="IP1271" s="83"/>
      <c r="IQ1271" s="83"/>
      <c r="IR1271" s="83"/>
      <c r="IS1271" s="83"/>
      <c r="IT1271" s="83"/>
      <c r="IU1271" s="83"/>
      <c r="IV1271" s="83"/>
      <c r="IW1271" s="83"/>
      <c r="IX1271" s="83"/>
      <c r="IY1271" s="83"/>
      <c r="IZ1271" s="83"/>
      <c r="JA1271" s="83"/>
      <c r="JB1271" s="83"/>
      <c r="JC1271" s="83"/>
      <c r="JD1271" s="83"/>
      <c r="JE1271" s="83"/>
    </row>
    <row r="1272" spans="1:265" s="8" customFormat="1" ht="15" customHeight="1" x14ac:dyDescent="0.2">
      <c r="A1272" s="156">
        <f>+A1262+1</f>
        <v>136</v>
      </c>
      <c r="B1272" s="1086" t="s">
        <v>183</v>
      </c>
      <c r="C1272" s="201" t="s">
        <v>35</v>
      </c>
      <c r="D1272" s="354" t="s">
        <v>184</v>
      </c>
      <c r="E1272" s="191" t="s">
        <v>89</v>
      </c>
      <c r="F1272" s="991" t="s">
        <v>79</v>
      </c>
      <c r="G1272" s="992" t="s">
        <v>22</v>
      </c>
      <c r="H1272" s="354" t="s">
        <v>23</v>
      </c>
      <c r="I1272" s="354" t="s">
        <v>102</v>
      </c>
      <c r="J1272" s="354"/>
      <c r="K1272" s="385" t="s">
        <v>124</v>
      </c>
      <c r="L1272" s="385" t="s">
        <v>97</v>
      </c>
      <c r="M1272" s="766">
        <v>1</v>
      </c>
      <c r="N1272" s="766" t="s">
        <v>24</v>
      </c>
      <c r="O1272" s="385" t="s">
        <v>440</v>
      </c>
      <c r="P1272" s="595">
        <v>2</v>
      </c>
      <c r="Q1272" s="596"/>
      <c r="R1272" s="596"/>
      <c r="S1272" s="596"/>
      <c r="T1272" s="596"/>
      <c r="U1272" s="596"/>
      <c r="V1272" s="596"/>
      <c r="W1272" s="597"/>
      <c r="X1272" s="227"/>
      <c r="Y1272" s="227"/>
      <c r="Z1272" s="112" t="str">
        <f>C1272</f>
        <v>TC</v>
      </c>
      <c r="AA1272" s="83" t="s">
        <v>1472</v>
      </c>
      <c r="AB1272" s="83" t="s">
        <v>1480</v>
      </c>
      <c r="AC1272" s="83">
        <f t="shared" si="30"/>
        <v>22</v>
      </c>
      <c r="AD1272" s="83"/>
      <c r="AE1272" s="83"/>
      <c r="AF1272" s="83"/>
      <c r="AG1272" s="83"/>
      <c r="AH1272" s="83"/>
      <c r="AI1272" s="83"/>
      <c r="AJ1272" s="83"/>
      <c r="AK1272" s="83"/>
      <c r="AL1272" s="83"/>
      <c r="AM1272" s="83"/>
      <c r="AN1272" s="83"/>
      <c r="AO1272" s="83"/>
      <c r="AP1272" s="83"/>
      <c r="AQ1272" s="83"/>
      <c r="AR1272" s="83"/>
      <c r="AS1272" s="83"/>
      <c r="AT1272" s="83"/>
      <c r="AU1272" s="83"/>
      <c r="AV1272" s="83"/>
      <c r="AW1272" s="83"/>
      <c r="AX1272" s="83"/>
      <c r="AY1272" s="83"/>
      <c r="AZ1272" s="83"/>
      <c r="BA1272" s="83"/>
      <c r="BB1272" s="83"/>
      <c r="BC1272" s="83"/>
      <c r="BD1272" s="83"/>
      <c r="BE1272" s="83"/>
      <c r="BF1272" s="83"/>
      <c r="BG1272" s="83"/>
      <c r="BH1272" s="83"/>
      <c r="BI1272" s="83"/>
      <c r="BJ1272" s="83"/>
      <c r="BK1272" s="83"/>
      <c r="BL1272" s="83"/>
      <c r="BM1272" s="83"/>
      <c r="BN1272" s="83"/>
      <c r="BO1272" s="83"/>
      <c r="BP1272" s="83"/>
      <c r="BQ1272" s="83"/>
      <c r="BR1272" s="83"/>
      <c r="BS1272" s="83"/>
      <c r="BT1272" s="83"/>
      <c r="BU1272" s="83"/>
      <c r="BV1272" s="83"/>
      <c r="BW1272" s="83"/>
      <c r="BX1272" s="83"/>
      <c r="BY1272" s="83"/>
      <c r="BZ1272" s="83"/>
      <c r="CA1272" s="83"/>
      <c r="CB1272" s="83"/>
      <c r="CC1272" s="83"/>
      <c r="CD1272" s="83"/>
      <c r="CE1272" s="83"/>
      <c r="CF1272" s="83"/>
      <c r="CG1272" s="83"/>
      <c r="CH1272" s="83"/>
      <c r="CI1272" s="83"/>
      <c r="CJ1272" s="83"/>
      <c r="CK1272" s="83"/>
      <c r="CL1272" s="83"/>
      <c r="CM1272" s="83"/>
      <c r="CN1272" s="83"/>
      <c r="CO1272" s="83"/>
      <c r="CP1272" s="83"/>
      <c r="CQ1272" s="83"/>
      <c r="CR1272" s="83"/>
      <c r="CS1272" s="83"/>
      <c r="CT1272" s="83"/>
      <c r="CU1272" s="83"/>
      <c r="CV1272" s="83"/>
      <c r="CW1272" s="83"/>
      <c r="CX1272" s="83"/>
      <c r="CY1272" s="83"/>
      <c r="CZ1272" s="83"/>
      <c r="DA1272" s="83"/>
      <c r="DB1272" s="83"/>
      <c r="DC1272" s="83"/>
      <c r="DD1272" s="83"/>
      <c r="DE1272" s="83"/>
      <c r="DF1272" s="83"/>
      <c r="DG1272" s="83"/>
      <c r="DH1272" s="83"/>
      <c r="DI1272" s="83"/>
      <c r="DJ1272" s="83"/>
      <c r="DK1272" s="83"/>
      <c r="DL1272" s="83"/>
      <c r="DM1272" s="83"/>
      <c r="DN1272" s="83"/>
      <c r="DO1272" s="83"/>
      <c r="DP1272" s="83"/>
      <c r="DQ1272" s="83"/>
      <c r="DR1272" s="83"/>
      <c r="DS1272" s="83"/>
      <c r="DT1272" s="83"/>
      <c r="DU1272" s="83"/>
      <c r="DV1272" s="83"/>
      <c r="DW1272" s="83"/>
      <c r="DX1272" s="83"/>
      <c r="DY1272" s="83"/>
      <c r="DZ1272" s="83"/>
      <c r="EA1272" s="83"/>
      <c r="EB1272" s="83"/>
      <c r="EC1272" s="83"/>
      <c r="ED1272" s="83"/>
      <c r="EE1272" s="83"/>
      <c r="EF1272" s="83"/>
      <c r="EG1272" s="83"/>
      <c r="EH1272" s="83"/>
      <c r="EI1272" s="83"/>
      <c r="EJ1272" s="83"/>
      <c r="EK1272" s="83"/>
      <c r="EL1272" s="83"/>
      <c r="EM1272" s="83"/>
      <c r="EN1272" s="83"/>
      <c r="EO1272" s="83"/>
      <c r="EP1272" s="83"/>
      <c r="EQ1272" s="83"/>
      <c r="ER1272" s="83"/>
      <c r="ES1272" s="83"/>
      <c r="ET1272" s="83"/>
      <c r="EU1272" s="83"/>
      <c r="EV1272" s="83"/>
      <c r="EW1272" s="83"/>
      <c r="EX1272" s="83"/>
      <c r="EY1272" s="83"/>
      <c r="EZ1272" s="83"/>
      <c r="FA1272" s="83"/>
      <c r="FB1272" s="83"/>
      <c r="FC1272" s="83"/>
      <c r="FD1272" s="83"/>
      <c r="FE1272" s="83"/>
      <c r="FF1272" s="83"/>
      <c r="FG1272" s="83"/>
      <c r="FH1272" s="83"/>
      <c r="FI1272" s="83"/>
      <c r="FJ1272" s="83"/>
      <c r="FK1272" s="83"/>
      <c r="FL1272" s="83"/>
      <c r="FM1272" s="83"/>
      <c r="FN1272" s="83"/>
      <c r="FO1272" s="83"/>
      <c r="FP1272" s="83"/>
      <c r="FQ1272" s="83"/>
      <c r="FR1272" s="83"/>
      <c r="FS1272" s="83"/>
      <c r="FT1272" s="83"/>
      <c r="FU1272" s="83"/>
      <c r="FV1272" s="83"/>
      <c r="FW1272" s="83"/>
      <c r="FX1272" s="83"/>
      <c r="FY1272" s="83"/>
      <c r="FZ1272" s="83"/>
      <c r="GA1272" s="83"/>
      <c r="GB1272" s="83"/>
      <c r="GC1272" s="83"/>
      <c r="GD1272" s="83"/>
      <c r="GE1272" s="83"/>
      <c r="GF1272" s="83"/>
      <c r="GG1272" s="83"/>
      <c r="GH1272" s="83"/>
      <c r="GI1272" s="83"/>
      <c r="GJ1272" s="83"/>
      <c r="GK1272" s="83"/>
      <c r="GL1272" s="83"/>
      <c r="GM1272" s="83"/>
      <c r="GN1272" s="83"/>
      <c r="GO1272" s="83"/>
      <c r="GP1272" s="83"/>
      <c r="GQ1272" s="83"/>
      <c r="GR1272" s="83"/>
      <c r="GS1272" s="83"/>
      <c r="GT1272" s="83"/>
      <c r="GU1272" s="83"/>
      <c r="GV1272" s="83"/>
      <c r="GW1272" s="83"/>
      <c r="GX1272" s="83"/>
      <c r="GY1272" s="83"/>
      <c r="GZ1272" s="83"/>
      <c r="HA1272" s="83"/>
      <c r="HB1272" s="83"/>
      <c r="HC1272" s="83"/>
      <c r="HD1272" s="83"/>
      <c r="HE1272" s="83"/>
      <c r="HF1272" s="83"/>
      <c r="HG1272" s="83"/>
      <c r="HH1272" s="83"/>
      <c r="HI1272" s="83"/>
      <c r="HJ1272" s="83"/>
      <c r="HK1272" s="83"/>
      <c r="HL1272" s="83"/>
      <c r="HM1272" s="83"/>
      <c r="HN1272" s="83"/>
      <c r="HO1272" s="83"/>
      <c r="HP1272" s="83"/>
      <c r="HQ1272" s="83"/>
      <c r="HR1272" s="83"/>
      <c r="HS1272" s="83"/>
      <c r="HT1272" s="83"/>
      <c r="HU1272" s="83"/>
      <c r="HV1272" s="83"/>
      <c r="HW1272" s="83"/>
      <c r="HX1272" s="83"/>
      <c r="HY1272" s="83"/>
      <c r="HZ1272" s="83"/>
      <c r="IA1272" s="83"/>
      <c r="IB1272" s="83"/>
      <c r="IC1272" s="83"/>
      <c r="ID1272" s="83"/>
      <c r="IE1272" s="83"/>
      <c r="IF1272" s="83"/>
      <c r="IG1272" s="83"/>
      <c r="IH1272" s="83"/>
      <c r="II1272" s="83"/>
      <c r="IJ1272" s="83"/>
      <c r="IK1272" s="83"/>
      <c r="IL1272" s="83"/>
      <c r="IM1272" s="83"/>
      <c r="IN1272" s="83"/>
      <c r="IO1272" s="83"/>
      <c r="IP1272" s="83"/>
      <c r="IQ1272" s="83"/>
      <c r="IR1272" s="83"/>
      <c r="IS1272" s="83"/>
      <c r="IT1272" s="83"/>
      <c r="IU1272" s="83"/>
      <c r="IV1272" s="83"/>
      <c r="IW1272" s="83"/>
      <c r="IX1272" s="83"/>
      <c r="IY1272" s="83"/>
      <c r="IZ1272" s="83"/>
      <c r="JA1272" s="83"/>
      <c r="JB1272" s="83"/>
      <c r="JC1272" s="83"/>
      <c r="JD1272" s="83"/>
      <c r="JE1272" s="83"/>
    </row>
    <row r="1273" spans="1:265" s="8" customFormat="1" ht="15" customHeight="1" x14ac:dyDescent="0.2">
      <c r="A1273" s="130"/>
      <c r="B1273" s="131" t="s">
        <v>183</v>
      </c>
      <c r="C1273" s="206"/>
      <c r="D1273" s="332" t="s">
        <v>184</v>
      </c>
      <c r="E1273" s="191"/>
      <c r="F1273" s="991"/>
      <c r="G1273" s="992"/>
      <c r="H1273" s="332" t="s">
        <v>23</v>
      </c>
      <c r="I1273" s="332" t="s">
        <v>102</v>
      </c>
      <c r="J1273" s="332"/>
      <c r="K1273" s="386" t="s">
        <v>124</v>
      </c>
      <c r="L1273" s="386" t="s">
        <v>97</v>
      </c>
      <c r="M1273" s="765">
        <v>1</v>
      </c>
      <c r="N1273" s="765" t="s">
        <v>101</v>
      </c>
      <c r="O1273" s="386" t="s">
        <v>435</v>
      </c>
      <c r="P1273" s="598">
        <v>2</v>
      </c>
      <c r="Q1273" s="599"/>
      <c r="R1273" s="599"/>
      <c r="S1273" s="599"/>
      <c r="T1273" s="599"/>
      <c r="U1273" s="599"/>
      <c r="V1273" s="599"/>
      <c r="W1273" s="600"/>
      <c r="X1273" s="228"/>
      <c r="Y1273" s="228"/>
      <c r="Z1273" s="112"/>
      <c r="AA1273" s="83"/>
      <c r="AB1273" s="83"/>
      <c r="AC1273" s="83" t="str">
        <f t="shared" si="30"/>
        <v/>
      </c>
      <c r="AD1273" s="83"/>
      <c r="AE1273" s="83"/>
      <c r="AF1273" s="83"/>
      <c r="AG1273" s="83"/>
      <c r="AH1273" s="83"/>
      <c r="AI1273" s="83"/>
      <c r="AJ1273" s="83"/>
      <c r="AK1273" s="83"/>
      <c r="AL1273" s="83"/>
      <c r="AM1273" s="83"/>
      <c r="AN1273" s="83"/>
      <c r="AO1273" s="83"/>
      <c r="AP1273" s="83"/>
      <c r="AQ1273" s="83"/>
      <c r="AR1273" s="83"/>
      <c r="AS1273" s="83"/>
      <c r="AT1273" s="83"/>
      <c r="AU1273" s="83"/>
      <c r="AV1273" s="83"/>
      <c r="AW1273" s="83"/>
      <c r="AX1273" s="83"/>
      <c r="AY1273" s="83"/>
      <c r="AZ1273" s="83"/>
      <c r="BA1273" s="83"/>
      <c r="BB1273" s="83"/>
      <c r="BC1273" s="83"/>
      <c r="BD1273" s="83"/>
      <c r="BE1273" s="83"/>
      <c r="BF1273" s="83"/>
      <c r="BG1273" s="83"/>
      <c r="BH1273" s="83"/>
      <c r="BI1273" s="83"/>
      <c r="BJ1273" s="83"/>
      <c r="BK1273" s="83"/>
      <c r="BL1273" s="83"/>
      <c r="BM1273" s="83"/>
      <c r="BN1273" s="83"/>
      <c r="BO1273" s="83"/>
      <c r="BP1273" s="83"/>
      <c r="BQ1273" s="83"/>
      <c r="BR1273" s="83"/>
      <c r="BS1273" s="83"/>
      <c r="BT1273" s="83"/>
      <c r="BU1273" s="83"/>
      <c r="BV1273" s="83"/>
      <c r="BW1273" s="83"/>
      <c r="BX1273" s="83"/>
      <c r="BY1273" s="83"/>
      <c r="BZ1273" s="83"/>
      <c r="CA1273" s="83"/>
      <c r="CB1273" s="83"/>
      <c r="CC1273" s="83"/>
      <c r="CD1273" s="83"/>
      <c r="CE1273" s="83"/>
      <c r="CF1273" s="83"/>
      <c r="CG1273" s="83"/>
      <c r="CH1273" s="83"/>
      <c r="CI1273" s="83"/>
      <c r="CJ1273" s="83"/>
      <c r="CK1273" s="83"/>
      <c r="CL1273" s="83"/>
      <c r="CM1273" s="83"/>
      <c r="CN1273" s="83"/>
      <c r="CO1273" s="83"/>
      <c r="CP1273" s="83"/>
      <c r="CQ1273" s="83"/>
      <c r="CR1273" s="83"/>
      <c r="CS1273" s="83"/>
      <c r="CT1273" s="83"/>
      <c r="CU1273" s="83"/>
      <c r="CV1273" s="83"/>
      <c r="CW1273" s="83"/>
      <c r="CX1273" s="83"/>
      <c r="CY1273" s="83"/>
      <c r="CZ1273" s="83"/>
      <c r="DA1273" s="83"/>
      <c r="DB1273" s="83"/>
      <c r="DC1273" s="83"/>
      <c r="DD1273" s="83"/>
      <c r="DE1273" s="83"/>
      <c r="DF1273" s="83"/>
      <c r="DG1273" s="83"/>
      <c r="DH1273" s="83"/>
      <c r="DI1273" s="83"/>
      <c r="DJ1273" s="83"/>
      <c r="DK1273" s="83"/>
      <c r="DL1273" s="83"/>
      <c r="DM1273" s="83"/>
      <c r="DN1273" s="83"/>
      <c r="DO1273" s="83"/>
      <c r="DP1273" s="83"/>
      <c r="DQ1273" s="83"/>
      <c r="DR1273" s="83"/>
      <c r="DS1273" s="83"/>
      <c r="DT1273" s="83"/>
      <c r="DU1273" s="83"/>
      <c r="DV1273" s="83"/>
      <c r="DW1273" s="83"/>
      <c r="DX1273" s="83"/>
      <c r="DY1273" s="83"/>
      <c r="DZ1273" s="83"/>
      <c r="EA1273" s="83"/>
      <c r="EB1273" s="83"/>
      <c r="EC1273" s="83"/>
      <c r="ED1273" s="83"/>
      <c r="EE1273" s="83"/>
      <c r="EF1273" s="83"/>
      <c r="EG1273" s="83"/>
      <c r="EH1273" s="83"/>
      <c r="EI1273" s="83"/>
      <c r="EJ1273" s="83"/>
      <c r="EK1273" s="83"/>
      <c r="EL1273" s="83"/>
      <c r="EM1273" s="83"/>
      <c r="EN1273" s="83"/>
      <c r="EO1273" s="83"/>
      <c r="EP1273" s="83"/>
      <c r="EQ1273" s="83"/>
      <c r="ER1273" s="83"/>
      <c r="ES1273" s="83"/>
      <c r="ET1273" s="83"/>
      <c r="EU1273" s="83"/>
      <c r="EV1273" s="83"/>
      <c r="EW1273" s="83"/>
      <c r="EX1273" s="83"/>
      <c r="EY1273" s="83"/>
      <c r="EZ1273" s="83"/>
      <c r="FA1273" s="83"/>
      <c r="FB1273" s="83"/>
      <c r="FC1273" s="83"/>
      <c r="FD1273" s="83"/>
      <c r="FE1273" s="83"/>
      <c r="FF1273" s="83"/>
      <c r="FG1273" s="83"/>
      <c r="FH1273" s="83"/>
      <c r="FI1273" s="83"/>
      <c r="FJ1273" s="83"/>
      <c r="FK1273" s="83"/>
      <c r="FL1273" s="83"/>
      <c r="FM1273" s="83"/>
      <c r="FN1273" s="83"/>
      <c r="FO1273" s="83"/>
      <c r="FP1273" s="83"/>
      <c r="FQ1273" s="83"/>
      <c r="FR1273" s="83"/>
      <c r="FS1273" s="83"/>
      <c r="FT1273" s="83"/>
      <c r="FU1273" s="83"/>
      <c r="FV1273" s="83"/>
      <c r="FW1273" s="83"/>
      <c r="FX1273" s="83"/>
      <c r="FY1273" s="83"/>
      <c r="FZ1273" s="83"/>
      <c r="GA1273" s="83"/>
      <c r="GB1273" s="83"/>
      <c r="GC1273" s="83"/>
      <c r="GD1273" s="83"/>
      <c r="GE1273" s="83"/>
      <c r="GF1273" s="83"/>
      <c r="GG1273" s="83"/>
      <c r="GH1273" s="83"/>
      <c r="GI1273" s="83"/>
      <c r="GJ1273" s="83"/>
      <c r="GK1273" s="83"/>
      <c r="GL1273" s="83"/>
      <c r="GM1273" s="83"/>
      <c r="GN1273" s="83"/>
      <c r="GO1273" s="83"/>
      <c r="GP1273" s="83"/>
      <c r="GQ1273" s="83"/>
      <c r="GR1273" s="83"/>
      <c r="GS1273" s="83"/>
      <c r="GT1273" s="83"/>
      <c r="GU1273" s="83"/>
      <c r="GV1273" s="83"/>
      <c r="GW1273" s="83"/>
      <c r="GX1273" s="83"/>
      <c r="GY1273" s="83"/>
      <c r="GZ1273" s="83"/>
      <c r="HA1273" s="83"/>
      <c r="HB1273" s="83"/>
      <c r="HC1273" s="83"/>
      <c r="HD1273" s="83"/>
      <c r="HE1273" s="83"/>
      <c r="HF1273" s="83"/>
      <c r="HG1273" s="83"/>
      <c r="HH1273" s="83"/>
      <c r="HI1273" s="83"/>
      <c r="HJ1273" s="83"/>
      <c r="HK1273" s="83"/>
      <c r="HL1273" s="83"/>
      <c r="HM1273" s="83"/>
      <c r="HN1273" s="83"/>
      <c r="HO1273" s="83"/>
      <c r="HP1273" s="83"/>
      <c r="HQ1273" s="83"/>
      <c r="HR1273" s="83"/>
      <c r="HS1273" s="83"/>
      <c r="HT1273" s="83"/>
      <c r="HU1273" s="83"/>
      <c r="HV1273" s="83"/>
      <c r="HW1273" s="83"/>
      <c r="HX1273" s="83"/>
      <c r="HY1273" s="83"/>
      <c r="HZ1273" s="83"/>
      <c r="IA1273" s="83"/>
      <c r="IB1273" s="83"/>
      <c r="IC1273" s="83"/>
      <c r="ID1273" s="83"/>
      <c r="IE1273" s="83"/>
      <c r="IF1273" s="83"/>
      <c r="IG1273" s="83"/>
      <c r="IH1273" s="83"/>
      <c r="II1273" s="83"/>
      <c r="IJ1273" s="83"/>
      <c r="IK1273" s="83"/>
      <c r="IL1273" s="83"/>
      <c r="IM1273" s="83"/>
      <c r="IN1273" s="83"/>
      <c r="IO1273" s="83"/>
      <c r="IP1273" s="83"/>
      <c r="IQ1273" s="83"/>
      <c r="IR1273" s="83"/>
      <c r="IS1273" s="83"/>
      <c r="IT1273" s="83"/>
      <c r="IU1273" s="83"/>
      <c r="IV1273" s="83"/>
      <c r="IW1273" s="83"/>
      <c r="IX1273" s="83"/>
      <c r="IY1273" s="83"/>
      <c r="IZ1273" s="83"/>
      <c r="JA1273" s="83"/>
      <c r="JB1273" s="83"/>
      <c r="JC1273" s="83"/>
      <c r="JD1273" s="83"/>
      <c r="JE1273" s="83"/>
    </row>
    <row r="1274" spans="1:265" s="8" customFormat="1" ht="15" customHeight="1" x14ac:dyDescent="0.2">
      <c r="A1274" s="130"/>
      <c r="B1274" s="131" t="s">
        <v>183</v>
      </c>
      <c r="C1274" s="206"/>
      <c r="D1274" s="332" t="s">
        <v>184</v>
      </c>
      <c r="E1274" s="191"/>
      <c r="F1274" s="991"/>
      <c r="G1274" s="992"/>
      <c r="H1274" s="332" t="s">
        <v>23</v>
      </c>
      <c r="I1274" s="332" t="s">
        <v>114</v>
      </c>
      <c r="J1274" s="332"/>
      <c r="K1274" s="386" t="s">
        <v>124</v>
      </c>
      <c r="L1274" s="386" t="s">
        <v>97</v>
      </c>
      <c r="M1274" s="765">
        <v>1</v>
      </c>
      <c r="N1274" s="765" t="s">
        <v>24</v>
      </c>
      <c r="O1274" s="386" t="s">
        <v>440</v>
      </c>
      <c r="P1274" s="598">
        <v>4</v>
      </c>
      <c r="Q1274" s="599"/>
      <c r="R1274" s="599"/>
      <c r="S1274" s="599"/>
      <c r="T1274" s="599"/>
      <c r="U1274" s="599"/>
      <c r="V1274" s="599"/>
      <c r="W1274" s="600"/>
      <c r="X1274" s="228"/>
      <c r="Y1274" s="228"/>
      <c r="Z1274" s="112"/>
      <c r="AA1274" s="83"/>
      <c r="AB1274" s="83"/>
      <c r="AC1274" s="83" t="str">
        <f t="shared" si="30"/>
        <v/>
      </c>
      <c r="AD1274" s="83"/>
      <c r="AE1274" s="83"/>
      <c r="AF1274" s="83"/>
      <c r="AG1274" s="83"/>
      <c r="AH1274" s="83"/>
      <c r="AI1274" s="83"/>
      <c r="AJ1274" s="83"/>
      <c r="AK1274" s="83"/>
      <c r="AL1274" s="83"/>
      <c r="AM1274" s="83"/>
      <c r="AN1274" s="83"/>
      <c r="AO1274" s="83"/>
      <c r="AP1274" s="83"/>
      <c r="AQ1274" s="83"/>
      <c r="AR1274" s="83"/>
      <c r="AS1274" s="83"/>
      <c r="AT1274" s="83"/>
      <c r="AU1274" s="83"/>
      <c r="AV1274" s="83"/>
      <c r="AW1274" s="83"/>
      <c r="AX1274" s="83"/>
      <c r="AY1274" s="83"/>
      <c r="AZ1274" s="83"/>
      <c r="BA1274" s="83"/>
      <c r="BB1274" s="83"/>
      <c r="BC1274" s="83"/>
      <c r="BD1274" s="83"/>
      <c r="BE1274" s="83"/>
      <c r="BF1274" s="83"/>
      <c r="BG1274" s="83"/>
      <c r="BH1274" s="83"/>
      <c r="BI1274" s="83"/>
      <c r="BJ1274" s="83"/>
      <c r="BK1274" s="83"/>
      <c r="BL1274" s="83"/>
      <c r="BM1274" s="83"/>
      <c r="BN1274" s="83"/>
      <c r="BO1274" s="83"/>
      <c r="BP1274" s="83"/>
      <c r="BQ1274" s="83"/>
      <c r="BR1274" s="83"/>
      <c r="BS1274" s="83"/>
      <c r="BT1274" s="83"/>
      <c r="BU1274" s="83"/>
      <c r="BV1274" s="83"/>
      <c r="BW1274" s="83"/>
      <c r="BX1274" s="83"/>
      <c r="BY1274" s="83"/>
      <c r="BZ1274" s="83"/>
      <c r="CA1274" s="83"/>
      <c r="CB1274" s="83"/>
      <c r="CC1274" s="83"/>
      <c r="CD1274" s="83"/>
      <c r="CE1274" s="83"/>
      <c r="CF1274" s="83"/>
      <c r="CG1274" s="83"/>
      <c r="CH1274" s="83"/>
      <c r="CI1274" s="83"/>
      <c r="CJ1274" s="83"/>
      <c r="CK1274" s="83"/>
      <c r="CL1274" s="83"/>
      <c r="CM1274" s="83"/>
      <c r="CN1274" s="83"/>
      <c r="CO1274" s="83"/>
      <c r="CP1274" s="83"/>
      <c r="CQ1274" s="83"/>
      <c r="CR1274" s="83"/>
      <c r="CS1274" s="83"/>
      <c r="CT1274" s="83"/>
      <c r="CU1274" s="83"/>
      <c r="CV1274" s="83"/>
      <c r="CW1274" s="83"/>
      <c r="CX1274" s="83"/>
      <c r="CY1274" s="83"/>
      <c r="CZ1274" s="83"/>
      <c r="DA1274" s="83"/>
      <c r="DB1274" s="83"/>
      <c r="DC1274" s="83"/>
      <c r="DD1274" s="83"/>
      <c r="DE1274" s="83"/>
      <c r="DF1274" s="83"/>
      <c r="DG1274" s="83"/>
      <c r="DH1274" s="83"/>
      <c r="DI1274" s="83"/>
      <c r="DJ1274" s="83"/>
      <c r="DK1274" s="83"/>
      <c r="DL1274" s="83"/>
      <c r="DM1274" s="83"/>
      <c r="DN1274" s="83"/>
      <c r="DO1274" s="83"/>
      <c r="DP1274" s="83"/>
      <c r="DQ1274" s="83"/>
      <c r="DR1274" s="83"/>
      <c r="DS1274" s="83"/>
      <c r="DT1274" s="83"/>
      <c r="DU1274" s="83"/>
      <c r="DV1274" s="83"/>
      <c r="DW1274" s="83"/>
      <c r="DX1274" s="83"/>
      <c r="DY1274" s="83"/>
      <c r="DZ1274" s="83"/>
      <c r="EA1274" s="83"/>
      <c r="EB1274" s="83"/>
      <c r="EC1274" s="83"/>
      <c r="ED1274" s="83"/>
      <c r="EE1274" s="83"/>
      <c r="EF1274" s="83"/>
      <c r="EG1274" s="83"/>
      <c r="EH1274" s="83"/>
      <c r="EI1274" s="83"/>
      <c r="EJ1274" s="83"/>
      <c r="EK1274" s="83"/>
      <c r="EL1274" s="83"/>
      <c r="EM1274" s="83"/>
      <c r="EN1274" s="83"/>
      <c r="EO1274" s="83"/>
      <c r="EP1274" s="83"/>
      <c r="EQ1274" s="83"/>
      <c r="ER1274" s="83"/>
      <c r="ES1274" s="83"/>
      <c r="ET1274" s="83"/>
      <c r="EU1274" s="83"/>
      <c r="EV1274" s="83"/>
      <c r="EW1274" s="83"/>
      <c r="EX1274" s="83"/>
      <c r="EY1274" s="83"/>
      <c r="EZ1274" s="83"/>
      <c r="FA1274" s="83"/>
      <c r="FB1274" s="83"/>
      <c r="FC1274" s="83"/>
      <c r="FD1274" s="83"/>
      <c r="FE1274" s="83"/>
      <c r="FF1274" s="83"/>
      <c r="FG1274" s="83"/>
      <c r="FH1274" s="83"/>
      <c r="FI1274" s="83"/>
      <c r="FJ1274" s="83"/>
      <c r="FK1274" s="83"/>
      <c r="FL1274" s="83"/>
      <c r="FM1274" s="83"/>
      <c r="FN1274" s="83"/>
      <c r="FO1274" s="83"/>
      <c r="FP1274" s="83"/>
      <c r="FQ1274" s="83"/>
      <c r="FR1274" s="83"/>
      <c r="FS1274" s="83"/>
      <c r="FT1274" s="83"/>
      <c r="FU1274" s="83"/>
      <c r="FV1274" s="83"/>
      <c r="FW1274" s="83"/>
      <c r="FX1274" s="83"/>
      <c r="FY1274" s="83"/>
      <c r="FZ1274" s="83"/>
      <c r="GA1274" s="83"/>
      <c r="GB1274" s="83"/>
      <c r="GC1274" s="83"/>
      <c r="GD1274" s="83"/>
      <c r="GE1274" s="83"/>
      <c r="GF1274" s="83"/>
      <c r="GG1274" s="83"/>
      <c r="GH1274" s="83"/>
      <c r="GI1274" s="83"/>
      <c r="GJ1274" s="83"/>
      <c r="GK1274" s="83"/>
      <c r="GL1274" s="83"/>
      <c r="GM1274" s="83"/>
      <c r="GN1274" s="83"/>
      <c r="GO1274" s="83"/>
      <c r="GP1274" s="83"/>
      <c r="GQ1274" s="83"/>
      <c r="GR1274" s="83"/>
      <c r="GS1274" s="83"/>
      <c r="GT1274" s="83"/>
      <c r="GU1274" s="83"/>
      <c r="GV1274" s="83"/>
      <c r="GW1274" s="83"/>
      <c r="GX1274" s="83"/>
      <c r="GY1274" s="83"/>
      <c r="GZ1274" s="83"/>
      <c r="HA1274" s="83"/>
      <c r="HB1274" s="83"/>
      <c r="HC1274" s="83"/>
      <c r="HD1274" s="83"/>
      <c r="HE1274" s="83"/>
      <c r="HF1274" s="83"/>
      <c r="HG1274" s="83"/>
      <c r="HH1274" s="83"/>
      <c r="HI1274" s="83"/>
      <c r="HJ1274" s="83"/>
      <c r="HK1274" s="83"/>
      <c r="HL1274" s="83"/>
      <c r="HM1274" s="83"/>
      <c r="HN1274" s="83"/>
      <c r="HO1274" s="83"/>
      <c r="HP1274" s="83"/>
      <c r="HQ1274" s="83"/>
      <c r="HR1274" s="83"/>
      <c r="HS1274" s="83"/>
      <c r="HT1274" s="83"/>
      <c r="HU1274" s="83"/>
      <c r="HV1274" s="83"/>
      <c r="HW1274" s="83"/>
      <c r="HX1274" s="83"/>
      <c r="HY1274" s="83"/>
      <c r="HZ1274" s="83"/>
      <c r="IA1274" s="83"/>
      <c r="IB1274" s="83"/>
      <c r="IC1274" s="83"/>
      <c r="ID1274" s="83"/>
      <c r="IE1274" s="83"/>
      <c r="IF1274" s="83"/>
      <c r="IG1274" s="83"/>
      <c r="IH1274" s="83"/>
      <c r="II1274" s="83"/>
      <c r="IJ1274" s="83"/>
      <c r="IK1274" s="83"/>
      <c r="IL1274" s="83"/>
      <c r="IM1274" s="83"/>
      <c r="IN1274" s="83"/>
      <c r="IO1274" s="83"/>
      <c r="IP1274" s="83"/>
      <c r="IQ1274" s="83"/>
      <c r="IR1274" s="83"/>
      <c r="IS1274" s="83"/>
      <c r="IT1274" s="83"/>
      <c r="IU1274" s="83"/>
      <c r="IV1274" s="83"/>
      <c r="IW1274" s="83"/>
      <c r="IX1274" s="83"/>
      <c r="IY1274" s="83"/>
      <c r="IZ1274" s="83"/>
      <c r="JA1274" s="83"/>
      <c r="JB1274" s="83"/>
      <c r="JC1274" s="83"/>
      <c r="JD1274" s="83"/>
      <c r="JE1274" s="83"/>
    </row>
    <row r="1275" spans="1:265" s="8" customFormat="1" ht="15" customHeight="1" x14ac:dyDescent="0.2">
      <c r="A1275" s="130"/>
      <c r="B1275" s="131" t="s">
        <v>183</v>
      </c>
      <c r="C1275" s="206"/>
      <c r="D1275" s="332" t="s">
        <v>184</v>
      </c>
      <c r="E1275" s="191"/>
      <c r="F1275" s="991"/>
      <c r="G1275" s="992"/>
      <c r="H1275" s="332" t="s">
        <v>23</v>
      </c>
      <c r="I1275" s="332" t="s">
        <v>114</v>
      </c>
      <c r="J1275" s="332"/>
      <c r="K1275" s="386" t="s">
        <v>124</v>
      </c>
      <c r="L1275" s="386" t="s">
        <v>97</v>
      </c>
      <c r="M1275" s="765">
        <v>1</v>
      </c>
      <c r="N1275" s="765" t="s">
        <v>101</v>
      </c>
      <c r="O1275" s="386" t="s">
        <v>435</v>
      </c>
      <c r="P1275" s="598">
        <v>4</v>
      </c>
      <c r="Q1275" s="599"/>
      <c r="R1275" s="599"/>
      <c r="S1275" s="599"/>
      <c r="T1275" s="599"/>
      <c r="U1275" s="599"/>
      <c r="V1275" s="599"/>
      <c r="W1275" s="600"/>
      <c r="X1275" s="228"/>
      <c r="Y1275" s="228"/>
      <c r="Z1275" s="112"/>
      <c r="AA1275" s="83"/>
      <c r="AB1275" s="83"/>
      <c r="AC1275" s="83" t="str">
        <f t="shared" si="30"/>
        <v/>
      </c>
      <c r="AD1275" s="83"/>
      <c r="AE1275" s="83"/>
      <c r="AF1275" s="83"/>
      <c r="AG1275" s="83"/>
      <c r="AH1275" s="83"/>
      <c r="AI1275" s="83"/>
      <c r="AJ1275" s="83"/>
      <c r="AK1275" s="83"/>
      <c r="AL1275" s="83"/>
      <c r="AM1275" s="83"/>
      <c r="AN1275" s="83"/>
      <c r="AO1275" s="83"/>
      <c r="AP1275" s="83"/>
      <c r="AQ1275" s="83"/>
      <c r="AR1275" s="83"/>
      <c r="AS1275" s="83"/>
      <c r="AT1275" s="83"/>
      <c r="AU1275" s="83"/>
      <c r="AV1275" s="83"/>
      <c r="AW1275" s="83"/>
      <c r="AX1275" s="83"/>
      <c r="AY1275" s="83"/>
      <c r="AZ1275" s="83"/>
      <c r="BA1275" s="83"/>
      <c r="BB1275" s="83"/>
      <c r="BC1275" s="83"/>
      <c r="BD1275" s="83"/>
      <c r="BE1275" s="83"/>
      <c r="BF1275" s="83"/>
      <c r="BG1275" s="83"/>
      <c r="BH1275" s="83"/>
      <c r="BI1275" s="83"/>
      <c r="BJ1275" s="83"/>
      <c r="BK1275" s="83"/>
      <c r="BL1275" s="83"/>
      <c r="BM1275" s="83"/>
      <c r="BN1275" s="83"/>
      <c r="BO1275" s="83"/>
      <c r="BP1275" s="83"/>
      <c r="BQ1275" s="83"/>
      <c r="BR1275" s="83"/>
      <c r="BS1275" s="83"/>
      <c r="BT1275" s="83"/>
      <c r="BU1275" s="83"/>
      <c r="BV1275" s="83"/>
      <c r="BW1275" s="83"/>
      <c r="BX1275" s="83"/>
      <c r="BY1275" s="83"/>
      <c r="BZ1275" s="83"/>
      <c r="CA1275" s="83"/>
      <c r="CB1275" s="83"/>
      <c r="CC1275" s="83"/>
      <c r="CD1275" s="83"/>
      <c r="CE1275" s="83"/>
      <c r="CF1275" s="83"/>
      <c r="CG1275" s="83"/>
      <c r="CH1275" s="83"/>
      <c r="CI1275" s="83"/>
      <c r="CJ1275" s="83"/>
      <c r="CK1275" s="83"/>
      <c r="CL1275" s="83"/>
      <c r="CM1275" s="83"/>
      <c r="CN1275" s="83"/>
      <c r="CO1275" s="83"/>
      <c r="CP1275" s="83"/>
      <c r="CQ1275" s="83"/>
      <c r="CR1275" s="83"/>
      <c r="CS1275" s="83"/>
      <c r="CT1275" s="83"/>
      <c r="CU1275" s="83"/>
      <c r="CV1275" s="83"/>
      <c r="CW1275" s="83"/>
      <c r="CX1275" s="83"/>
      <c r="CY1275" s="83"/>
      <c r="CZ1275" s="83"/>
      <c r="DA1275" s="83"/>
      <c r="DB1275" s="83"/>
      <c r="DC1275" s="83"/>
      <c r="DD1275" s="83"/>
      <c r="DE1275" s="83"/>
      <c r="DF1275" s="83"/>
      <c r="DG1275" s="83"/>
      <c r="DH1275" s="83"/>
      <c r="DI1275" s="83"/>
      <c r="DJ1275" s="83"/>
      <c r="DK1275" s="83"/>
      <c r="DL1275" s="83"/>
      <c r="DM1275" s="83"/>
      <c r="DN1275" s="83"/>
      <c r="DO1275" s="83"/>
      <c r="DP1275" s="83"/>
      <c r="DQ1275" s="83"/>
      <c r="DR1275" s="83"/>
      <c r="DS1275" s="83"/>
      <c r="DT1275" s="83"/>
      <c r="DU1275" s="83"/>
      <c r="DV1275" s="83"/>
      <c r="DW1275" s="83"/>
      <c r="DX1275" s="83"/>
      <c r="DY1275" s="83"/>
      <c r="DZ1275" s="83"/>
      <c r="EA1275" s="83"/>
      <c r="EB1275" s="83"/>
      <c r="EC1275" s="83"/>
      <c r="ED1275" s="83"/>
      <c r="EE1275" s="83"/>
      <c r="EF1275" s="83"/>
      <c r="EG1275" s="83"/>
      <c r="EH1275" s="83"/>
      <c r="EI1275" s="83"/>
      <c r="EJ1275" s="83"/>
      <c r="EK1275" s="83"/>
      <c r="EL1275" s="83"/>
      <c r="EM1275" s="83"/>
      <c r="EN1275" s="83"/>
      <c r="EO1275" s="83"/>
      <c r="EP1275" s="83"/>
      <c r="EQ1275" s="83"/>
      <c r="ER1275" s="83"/>
      <c r="ES1275" s="83"/>
      <c r="ET1275" s="83"/>
      <c r="EU1275" s="83"/>
      <c r="EV1275" s="83"/>
      <c r="EW1275" s="83"/>
      <c r="EX1275" s="83"/>
      <c r="EY1275" s="83"/>
      <c r="EZ1275" s="83"/>
      <c r="FA1275" s="83"/>
      <c r="FB1275" s="83"/>
      <c r="FC1275" s="83"/>
      <c r="FD1275" s="83"/>
      <c r="FE1275" s="83"/>
      <c r="FF1275" s="83"/>
      <c r="FG1275" s="83"/>
      <c r="FH1275" s="83"/>
      <c r="FI1275" s="83"/>
      <c r="FJ1275" s="83"/>
      <c r="FK1275" s="83"/>
      <c r="FL1275" s="83"/>
      <c r="FM1275" s="83"/>
      <c r="FN1275" s="83"/>
      <c r="FO1275" s="83"/>
      <c r="FP1275" s="83"/>
      <c r="FQ1275" s="83"/>
      <c r="FR1275" s="83"/>
      <c r="FS1275" s="83"/>
      <c r="FT1275" s="83"/>
      <c r="FU1275" s="83"/>
      <c r="FV1275" s="83"/>
      <c r="FW1275" s="83"/>
      <c r="FX1275" s="83"/>
      <c r="FY1275" s="83"/>
      <c r="FZ1275" s="83"/>
      <c r="GA1275" s="83"/>
      <c r="GB1275" s="83"/>
      <c r="GC1275" s="83"/>
      <c r="GD1275" s="83"/>
      <c r="GE1275" s="83"/>
      <c r="GF1275" s="83"/>
      <c r="GG1275" s="83"/>
      <c r="GH1275" s="83"/>
      <c r="GI1275" s="83"/>
      <c r="GJ1275" s="83"/>
      <c r="GK1275" s="83"/>
      <c r="GL1275" s="83"/>
      <c r="GM1275" s="83"/>
      <c r="GN1275" s="83"/>
      <c r="GO1275" s="83"/>
      <c r="GP1275" s="83"/>
      <c r="GQ1275" s="83"/>
      <c r="GR1275" s="83"/>
      <c r="GS1275" s="83"/>
      <c r="GT1275" s="83"/>
      <c r="GU1275" s="83"/>
      <c r="GV1275" s="83"/>
      <c r="GW1275" s="83"/>
      <c r="GX1275" s="83"/>
      <c r="GY1275" s="83"/>
      <c r="GZ1275" s="83"/>
      <c r="HA1275" s="83"/>
      <c r="HB1275" s="83"/>
      <c r="HC1275" s="83"/>
      <c r="HD1275" s="83"/>
      <c r="HE1275" s="83"/>
      <c r="HF1275" s="83"/>
      <c r="HG1275" s="83"/>
      <c r="HH1275" s="83"/>
      <c r="HI1275" s="83"/>
      <c r="HJ1275" s="83"/>
      <c r="HK1275" s="83"/>
      <c r="HL1275" s="83"/>
      <c r="HM1275" s="83"/>
      <c r="HN1275" s="83"/>
      <c r="HO1275" s="83"/>
      <c r="HP1275" s="83"/>
      <c r="HQ1275" s="83"/>
      <c r="HR1275" s="83"/>
      <c r="HS1275" s="83"/>
      <c r="HT1275" s="83"/>
      <c r="HU1275" s="83"/>
      <c r="HV1275" s="83"/>
      <c r="HW1275" s="83"/>
      <c r="HX1275" s="83"/>
      <c r="HY1275" s="83"/>
      <c r="HZ1275" s="83"/>
      <c r="IA1275" s="83"/>
      <c r="IB1275" s="83"/>
      <c r="IC1275" s="83"/>
      <c r="ID1275" s="83"/>
      <c r="IE1275" s="83"/>
      <c r="IF1275" s="83"/>
      <c r="IG1275" s="83"/>
      <c r="IH1275" s="83"/>
      <c r="II1275" s="83"/>
      <c r="IJ1275" s="83"/>
      <c r="IK1275" s="83"/>
      <c r="IL1275" s="83"/>
      <c r="IM1275" s="83"/>
      <c r="IN1275" s="83"/>
      <c r="IO1275" s="83"/>
      <c r="IP1275" s="83"/>
      <c r="IQ1275" s="83"/>
      <c r="IR1275" s="83"/>
      <c r="IS1275" s="83"/>
      <c r="IT1275" s="83"/>
      <c r="IU1275" s="83"/>
      <c r="IV1275" s="83"/>
      <c r="IW1275" s="83"/>
      <c r="IX1275" s="83"/>
      <c r="IY1275" s="83"/>
      <c r="IZ1275" s="83"/>
      <c r="JA1275" s="83"/>
      <c r="JB1275" s="83"/>
      <c r="JC1275" s="83"/>
      <c r="JD1275" s="83"/>
      <c r="JE1275" s="83"/>
    </row>
    <row r="1276" spans="1:265" s="8" customFormat="1" ht="15" customHeight="1" x14ac:dyDescent="0.2">
      <c r="A1276" s="573"/>
      <c r="B1276" s="131" t="s">
        <v>183</v>
      </c>
      <c r="C1276" s="206"/>
      <c r="D1276" s="332" t="s">
        <v>184</v>
      </c>
      <c r="E1276" s="191"/>
      <c r="F1276" s="991"/>
      <c r="G1276" s="992"/>
      <c r="H1276" s="332" t="s">
        <v>23</v>
      </c>
      <c r="I1276" s="332" t="s">
        <v>115</v>
      </c>
      <c r="J1276" s="332"/>
      <c r="K1276" s="386" t="s">
        <v>124</v>
      </c>
      <c r="L1276" s="386" t="s">
        <v>97</v>
      </c>
      <c r="M1276" s="765">
        <v>3</v>
      </c>
      <c r="N1276" s="765" t="s">
        <v>24</v>
      </c>
      <c r="O1276" s="386" t="s">
        <v>440</v>
      </c>
      <c r="P1276" s="598">
        <v>2</v>
      </c>
      <c r="Q1276" s="599"/>
      <c r="R1276" s="599"/>
      <c r="S1276" s="599"/>
      <c r="T1276" s="599"/>
      <c r="U1276" s="599"/>
      <c r="V1276" s="599"/>
      <c r="W1276" s="600"/>
      <c r="X1276" s="228"/>
      <c r="Y1276" s="228"/>
      <c r="Z1276" s="112"/>
      <c r="AA1276" s="83"/>
      <c r="AB1276" s="83"/>
      <c r="AC1276" s="83" t="str">
        <f t="shared" si="30"/>
        <v/>
      </c>
      <c r="AD1276" s="83"/>
      <c r="AE1276" s="83"/>
      <c r="AF1276" s="83"/>
      <c r="AG1276" s="83"/>
      <c r="AH1276" s="83"/>
      <c r="AI1276" s="83"/>
      <c r="AJ1276" s="83"/>
      <c r="AK1276" s="83"/>
      <c r="AL1276" s="83"/>
      <c r="AM1276" s="83"/>
      <c r="AN1276" s="83"/>
      <c r="AO1276" s="83"/>
      <c r="AP1276" s="83"/>
      <c r="AQ1276" s="83"/>
      <c r="AR1276" s="83"/>
      <c r="AS1276" s="83"/>
      <c r="AT1276" s="83"/>
      <c r="AU1276" s="83"/>
      <c r="AV1276" s="83"/>
      <c r="AW1276" s="83"/>
      <c r="AX1276" s="83"/>
      <c r="AY1276" s="83"/>
      <c r="AZ1276" s="83"/>
      <c r="BA1276" s="83"/>
      <c r="BB1276" s="83"/>
      <c r="BC1276" s="83"/>
      <c r="BD1276" s="83"/>
      <c r="BE1276" s="83"/>
      <c r="BF1276" s="83"/>
      <c r="BG1276" s="83"/>
      <c r="BH1276" s="83"/>
      <c r="BI1276" s="83"/>
      <c r="BJ1276" s="83"/>
      <c r="BK1276" s="83"/>
      <c r="BL1276" s="83"/>
      <c r="BM1276" s="83"/>
      <c r="BN1276" s="83"/>
      <c r="BO1276" s="83"/>
      <c r="BP1276" s="83"/>
      <c r="BQ1276" s="83"/>
      <c r="BR1276" s="83"/>
      <c r="BS1276" s="83"/>
      <c r="BT1276" s="83"/>
      <c r="BU1276" s="83"/>
      <c r="BV1276" s="83"/>
      <c r="BW1276" s="83"/>
      <c r="BX1276" s="83"/>
      <c r="BY1276" s="83"/>
      <c r="BZ1276" s="83"/>
      <c r="CA1276" s="83"/>
      <c r="CB1276" s="83"/>
      <c r="CC1276" s="83"/>
      <c r="CD1276" s="83"/>
      <c r="CE1276" s="83"/>
      <c r="CF1276" s="83"/>
      <c r="CG1276" s="83"/>
      <c r="CH1276" s="83"/>
      <c r="CI1276" s="83"/>
      <c r="CJ1276" s="83"/>
      <c r="CK1276" s="83"/>
      <c r="CL1276" s="83"/>
      <c r="CM1276" s="83"/>
      <c r="CN1276" s="83"/>
      <c r="CO1276" s="83"/>
      <c r="CP1276" s="83"/>
      <c r="CQ1276" s="83"/>
      <c r="CR1276" s="83"/>
      <c r="CS1276" s="83"/>
      <c r="CT1276" s="83"/>
      <c r="CU1276" s="83"/>
      <c r="CV1276" s="83"/>
      <c r="CW1276" s="83"/>
      <c r="CX1276" s="83"/>
      <c r="CY1276" s="83"/>
      <c r="CZ1276" s="83"/>
      <c r="DA1276" s="83"/>
      <c r="DB1276" s="83"/>
      <c r="DC1276" s="83"/>
      <c r="DD1276" s="83"/>
      <c r="DE1276" s="83"/>
      <c r="DF1276" s="83"/>
      <c r="DG1276" s="83"/>
      <c r="DH1276" s="83"/>
      <c r="DI1276" s="83"/>
      <c r="DJ1276" s="83"/>
      <c r="DK1276" s="83"/>
      <c r="DL1276" s="83"/>
      <c r="DM1276" s="83"/>
      <c r="DN1276" s="83"/>
      <c r="DO1276" s="83"/>
      <c r="DP1276" s="83"/>
      <c r="DQ1276" s="83"/>
      <c r="DR1276" s="83"/>
      <c r="DS1276" s="83"/>
      <c r="DT1276" s="83"/>
      <c r="DU1276" s="83"/>
      <c r="DV1276" s="83"/>
      <c r="DW1276" s="83"/>
      <c r="DX1276" s="83"/>
      <c r="DY1276" s="83"/>
      <c r="DZ1276" s="83"/>
      <c r="EA1276" s="83"/>
      <c r="EB1276" s="83"/>
      <c r="EC1276" s="83"/>
      <c r="ED1276" s="83"/>
      <c r="EE1276" s="83"/>
      <c r="EF1276" s="83"/>
      <c r="EG1276" s="83"/>
      <c r="EH1276" s="83"/>
      <c r="EI1276" s="83"/>
      <c r="EJ1276" s="83"/>
      <c r="EK1276" s="83"/>
      <c r="EL1276" s="83"/>
      <c r="EM1276" s="83"/>
      <c r="EN1276" s="83"/>
      <c r="EO1276" s="83"/>
      <c r="EP1276" s="83"/>
      <c r="EQ1276" s="83"/>
      <c r="ER1276" s="83"/>
      <c r="ES1276" s="83"/>
      <c r="ET1276" s="83"/>
      <c r="EU1276" s="83"/>
      <c r="EV1276" s="83"/>
      <c r="EW1276" s="83"/>
      <c r="EX1276" s="83"/>
      <c r="EY1276" s="83"/>
      <c r="EZ1276" s="83"/>
      <c r="FA1276" s="83"/>
      <c r="FB1276" s="83"/>
      <c r="FC1276" s="83"/>
      <c r="FD1276" s="83"/>
      <c r="FE1276" s="83"/>
      <c r="FF1276" s="83"/>
      <c r="FG1276" s="83"/>
      <c r="FH1276" s="83"/>
      <c r="FI1276" s="83"/>
      <c r="FJ1276" s="83"/>
      <c r="FK1276" s="83"/>
      <c r="FL1276" s="83"/>
      <c r="FM1276" s="83"/>
      <c r="FN1276" s="83"/>
      <c r="FO1276" s="83"/>
      <c r="FP1276" s="83"/>
      <c r="FQ1276" s="83"/>
      <c r="FR1276" s="83"/>
      <c r="FS1276" s="83"/>
      <c r="FT1276" s="83"/>
      <c r="FU1276" s="83"/>
      <c r="FV1276" s="83"/>
      <c r="FW1276" s="83"/>
      <c r="FX1276" s="83"/>
      <c r="FY1276" s="83"/>
      <c r="FZ1276" s="83"/>
      <c r="GA1276" s="83"/>
      <c r="GB1276" s="83"/>
      <c r="GC1276" s="83"/>
      <c r="GD1276" s="83"/>
      <c r="GE1276" s="83"/>
      <c r="GF1276" s="83"/>
      <c r="GG1276" s="83"/>
      <c r="GH1276" s="83"/>
      <c r="GI1276" s="83"/>
      <c r="GJ1276" s="83"/>
      <c r="GK1276" s="83"/>
      <c r="GL1276" s="83"/>
      <c r="GM1276" s="83"/>
      <c r="GN1276" s="83"/>
      <c r="GO1276" s="83"/>
      <c r="GP1276" s="83"/>
      <c r="GQ1276" s="83"/>
      <c r="GR1276" s="83"/>
      <c r="GS1276" s="83"/>
      <c r="GT1276" s="83"/>
      <c r="GU1276" s="83"/>
      <c r="GV1276" s="83"/>
      <c r="GW1276" s="83"/>
      <c r="GX1276" s="83"/>
      <c r="GY1276" s="83"/>
      <c r="GZ1276" s="83"/>
      <c r="HA1276" s="83"/>
      <c r="HB1276" s="83"/>
      <c r="HC1276" s="83"/>
      <c r="HD1276" s="83"/>
      <c r="HE1276" s="83"/>
      <c r="HF1276" s="83"/>
      <c r="HG1276" s="83"/>
      <c r="HH1276" s="83"/>
      <c r="HI1276" s="83"/>
      <c r="HJ1276" s="83"/>
      <c r="HK1276" s="83"/>
      <c r="HL1276" s="83"/>
      <c r="HM1276" s="83"/>
      <c r="HN1276" s="83"/>
      <c r="HO1276" s="83"/>
      <c r="HP1276" s="83"/>
      <c r="HQ1276" s="83"/>
      <c r="HR1276" s="83"/>
      <c r="HS1276" s="83"/>
      <c r="HT1276" s="83"/>
      <c r="HU1276" s="83"/>
      <c r="HV1276" s="83"/>
      <c r="HW1276" s="83"/>
      <c r="HX1276" s="83"/>
      <c r="HY1276" s="83"/>
      <c r="HZ1276" s="83"/>
      <c r="IA1276" s="83"/>
      <c r="IB1276" s="83"/>
      <c r="IC1276" s="83"/>
      <c r="ID1276" s="83"/>
      <c r="IE1276" s="83"/>
      <c r="IF1276" s="83"/>
      <c r="IG1276" s="83"/>
      <c r="IH1276" s="83"/>
      <c r="II1276" s="83"/>
      <c r="IJ1276" s="83"/>
      <c r="IK1276" s="83"/>
      <c r="IL1276" s="83"/>
      <c r="IM1276" s="83"/>
      <c r="IN1276" s="83"/>
      <c r="IO1276" s="83"/>
      <c r="IP1276" s="83"/>
      <c r="IQ1276" s="83"/>
      <c r="IR1276" s="83"/>
      <c r="IS1276" s="83"/>
      <c r="IT1276" s="83"/>
      <c r="IU1276" s="83"/>
      <c r="IV1276" s="83"/>
      <c r="IW1276" s="83"/>
      <c r="IX1276" s="83"/>
      <c r="IY1276" s="83"/>
      <c r="IZ1276" s="83"/>
      <c r="JA1276" s="83"/>
      <c r="JB1276" s="83"/>
      <c r="JC1276" s="83"/>
      <c r="JD1276" s="83"/>
      <c r="JE1276" s="83"/>
    </row>
    <row r="1277" spans="1:265" s="8" customFormat="1" ht="15" customHeight="1" x14ac:dyDescent="0.2">
      <c r="A1277" s="573"/>
      <c r="B1277" s="131" t="s">
        <v>183</v>
      </c>
      <c r="C1277" s="206"/>
      <c r="D1277" s="332" t="s">
        <v>184</v>
      </c>
      <c r="E1277" s="191"/>
      <c r="F1277" s="991"/>
      <c r="G1277" s="992"/>
      <c r="H1277" s="332" t="s">
        <v>23</v>
      </c>
      <c r="I1277" s="332" t="s">
        <v>106</v>
      </c>
      <c r="J1277" s="332"/>
      <c r="K1277" s="386" t="s">
        <v>380</v>
      </c>
      <c r="L1277" s="386" t="s">
        <v>97</v>
      </c>
      <c r="M1277" s="765">
        <v>7</v>
      </c>
      <c r="N1277" s="765" t="s">
        <v>24</v>
      </c>
      <c r="O1277" s="386" t="s">
        <v>440</v>
      </c>
      <c r="P1277" s="598">
        <v>2</v>
      </c>
      <c r="Q1277" s="599"/>
      <c r="R1277" s="599"/>
      <c r="S1277" s="599"/>
      <c r="T1277" s="599"/>
      <c r="U1277" s="599"/>
      <c r="V1277" s="599"/>
      <c r="W1277" s="600"/>
      <c r="X1277" s="228"/>
      <c r="Y1277" s="228"/>
      <c r="Z1277" s="112"/>
      <c r="AA1277" s="83"/>
      <c r="AB1277" s="83"/>
      <c r="AC1277" s="83" t="str">
        <f t="shared" si="30"/>
        <v/>
      </c>
      <c r="AD1277" s="83"/>
      <c r="AE1277" s="83"/>
      <c r="AF1277" s="83"/>
      <c r="AG1277" s="83"/>
      <c r="AH1277" s="83"/>
      <c r="AI1277" s="83"/>
      <c r="AJ1277" s="83"/>
      <c r="AK1277" s="83"/>
      <c r="AL1277" s="83"/>
      <c r="AM1277" s="83"/>
      <c r="AN1277" s="83"/>
      <c r="AO1277" s="83"/>
      <c r="AP1277" s="83"/>
      <c r="AQ1277" s="83"/>
      <c r="AR1277" s="83"/>
      <c r="AS1277" s="83"/>
      <c r="AT1277" s="83"/>
      <c r="AU1277" s="83"/>
      <c r="AV1277" s="83"/>
      <c r="AW1277" s="83"/>
      <c r="AX1277" s="83"/>
      <c r="AY1277" s="83"/>
      <c r="AZ1277" s="83"/>
      <c r="BA1277" s="83"/>
      <c r="BB1277" s="83"/>
      <c r="BC1277" s="83"/>
      <c r="BD1277" s="83"/>
      <c r="BE1277" s="83"/>
      <c r="BF1277" s="83"/>
      <c r="BG1277" s="83"/>
      <c r="BH1277" s="83"/>
      <c r="BI1277" s="83"/>
      <c r="BJ1277" s="83"/>
      <c r="BK1277" s="83"/>
      <c r="BL1277" s="83"/>
      <c r="BM1277" s="83"/>
      <c r="BN1277" s="83"/>
      <c r="BO1277" s="83"/>
      <c r="BP1277" s="83"/>
      <c r="BQ1277" s="83"/>
      <c r="BR1277" s="83"/>
      <c r="BS1277" s="83"/>
      <c r="BT1277" s="83"/>
      <c r="BU1277" s="83"/>
      <c r="BV1277" s="83"/>
      <c r="BW1277" s="83"/>
      <c r="BX1277" s="83"/>
      <c r="BY1277" s="83"/>
      <c r="BZ1277" s="83"/>
      <c r="CA1277" s="83"/>
      <c r="CB1277" s="83"/>
      <c r="CC1277" s="83"/>
      <c r="CD1277" s="83"/>
      <c r="CE1277" s="83"/>
      <c r="CF1277" s="83"/>
      <c r="CG1277" s="83"/>
      <c r="CH1277" s="83"/>
      <c r="CI1277" s="83"/>
      <c r="CJ1277" s="83"/>
      <c r="CK1277" s="83"/>
      <c r="CL1277" s="83"/>
      <c r="CM1277" s="83"/>
      <c r="CN1277" s="83"/>
      <c r="CO1277" s="83"/>
      <c r="CP1277" s="83"/>
      <c r="CQ1277" s="83"/>
      <c r="CR1277" s="83"/>
      <c r="CS1277" s="83"/>
      <c r="CT1277" s="83"/>
      <c r="CU1277" s="83"/>
      <c r="CV1277" s="83"/>
      <c r="CW1277" s="83"/>
      <c r="CX1277" s="83"/>
      <c r="CY1277" s="83"/>
      <c r="CZ1277" s="83"/>
      <c r="DA1277" s="83"/>
      <c r="DB1277" s="83"/>
      <c r="DC1277" s="83"/>
      <c r="DD1277" s="83"/>
      <c r="DE1277" s="83"/>
      <c r="DF1277" s="83"/>
      <c r="DG1277" s="83"/>
      <c r="DH1277" s="83"/>
      <c r="DI1277" s="83"/>
      <c r="DJ1277" s="83"/>
      <c r="DK1277" s="83"/>
      <c r="DL1277" s="83"/>
      <c r="DM1277" s="83"/>
      <c r="DN1277" s="83"/>
      <c r="DO1277" s="83"/>
      <c r="DP1277" s="83"/>
      <c r="DQ1277" s="83"/>
      <c r="DR1277" s="83"/>
      <c r="DS1277" s="83"/>
      <c r="DT1277" s="83"/>
      <c r="DU1277" s="83"/>
      <c r="DV1277" s="83"/>
      <c r="DW1277" s="83"/>
      <c r="DX1277" s="83"/>
      <c r="DY1277" s="83"/>
      <c r="DZ1277" s="83"/>
      <c r="EA1277" s="83"/>
      <c r="EB1277" s="83"/>
      <c r="EC1277" s="83"/>
      <c r="ED1277" s="83"/>
      <c r="EE1277" s="83"/>
      <c r="EF1277" s="83"/>
      <c r="EG1277" s="83"/>
      <c r="EH1277" s="83"/>
      <c r="EI1277" s="83"/>
      <c r="EJ1277" s="83"/>
      <c r="EK1277" s="83"/>
      <c r="EL1277" s="83"/>
      <c r="EM1277" s="83"/>
      <c r="EN1277" s="83"/>
      <c r="EO1277" s="83"/>
      <c r="EP1277" s="83"/>
      <c r="EQ1277" s="83"/>
      <c r="ER1277" s="83"/>
      <c r="ES1277" s="83"/>
      <c r="ET1277" s="83"/>
      <c r="EU1277" s="83"/>
      <c r="EV1277" s="83"/>
      <c r="EW1277" s="83"/>
      <c r="EX1277" s="83"/>
      <c r="EY1277" s="83"/>
      <c r="EZ1277" s="83"/>
      <c r="FA1277" s="83"/>
      <c r="FB1277" s="83"/>
      <c r="FC1277" s="83"/>
      <c r="FD1277" s="83"/>
      <c r="FE1277" s="83"/>
      <c r="FF1277" s="83"/>
      <c r="FG1277" s="83"/>
      <c r="FH1277" s="83"/>
      <c r="FI1277" s="83"/>
      <c r="FJ1277" s="83"/>
      <c r="FK1277" s="83"/>
      <c r="FL1277" s="83"/>
      <c r="FM1277" s="83"/>
      <c r="FN1277" s="83"/>
      <c r="FO1277" s="83"/>
      <c r="FP1277" s="83"/>
      <c r="FQ1277" s="83"/>
      <c r="FR1277" s="83"/>
      <c r="FS1277" s="83"/>
      <c r="FT1277" s="83"/>
      <c r="FU1277" s="83"/>
      <c r="FV1277" s="83"/>
      <c r="FW1277" s="83"/>
      <c r="FX1277" s="83"/>
      <c r="FY1277" s="83"/>
      <c r="FZ1277" s="83"/>
      <c r="GA1277" s="83"/>
      <c r="GB1277" s="83"/>
      <c r="GC1277" s="83"/>
      <c r="GD1277" s="83"/>
      <c r="GE1277" s="83"/>
      <c r="GF1277" s="83"/>
      <c r="GG1277" s="83"/>
      <c r="GH1277" s="83"/>
      <c r="GI1277" s="83"/>
      <c r="GJ1277" s="83"/>
      <c r="GK1277" s="83"/>
      <c r="GL1277" s="83"/>
      <c r="GM1277" s="83"/>
      <c r="GN1277" s="83"/>
      <c r="GO1277" s="83"/>
      <c r="GP1277" s="83"/>
      <c r="GQ1277" s="83"/>
      <c r="GR1277" s="83"/>
      <c r="GS1277" s="83"/>
      <c r="GT1277" s="83"/>
      <c r="GU1277" s="83"/>
      <c r="GV1277" s="83"/>
      <c r="GW1277" s="83"/>
      <c r="GX1277" s="83"/>
      <c r="GY1277" s="83"/>
      <c r="GZ1277" s="83"/>
      <c r="HA1277" s="83"/>
      <c r="HB1277" s="83"/>
      <c r="HC1277" s="83"/>
      <c r="HD1277" s="83"/>
      <c r="HE1277" s="83"/>
      <c r="HF1277" s="83"/>
      <c r="HG1277" s="83"/>
      <c r="HH1277" s="83"/>
      <c r="HI1277" s="83"/>
      <c r="HJ1277" s="83"/>
      <c r="HK1277" s="83"/>
      <c r="HL1277" s="83"/>
      <c r="HM1277" s="83"/>
      <c r="HN1277" s="83"/>
      <c r="HO1277" s="83"/>
      <c r="HP1277" s="83"/>
      <c r="HQ1277" s="83"/>
      <c r="HR1277" s="83"/>
      <c r="HS1277" s="83"/>
      <c r="HT1277" s="83"/>
      <c r="HU1277" s="83"/>
      <c r="HV1277" s="83"/>
      <c r="HW1277" s="83"/>
      <c r="HX1277" s="83"/>
      <c r="HY1277" s="83"/>
      <c r="HZ1277" s="83"/>
      <c r="IA1277" s="83"/>
      <c r="IB1277" s="83"/>
      <c r="IC1277" s="83"/>
      <c r="ID1277" s="83"/>
      <c r="IE1277" s="83"/>
      <c r="IF1277" s="83"/>
      <c r="IG1277" s="83"/>
      <c r="IH1277" s="83"/>
      <c r="II1277" s="83"/>
      <c r="IJ1277" s="83"/>
      <c r="IK1277" s="83"/>
      <c r="IL1277" s="83"/>
      <c r="IM1277" s="83"/>
      <c r="IN1277" s="83"/>
      <c r="IO1277" s="83"/>
      <c r="IP1277" s="83"/>
      <c r="IQ1277" s="83"/>
      <c r="IR1277" s="83"/>
      <c r="IS1277" s="83"/>
      <c r="IT1277" s="83"/>
      <c r="IU1277" s="83"/>
      <c r="IV1277" s="83"/>
      <c r="IW1277" s="83"/>
      <c r="IX1277" s="83"/>
      <c r="IY1277" s="83"/>
      <c r="IZ1277" s="83"/>
      <c r="JA1277" s="83"/>
      <c r="JB1277" s="83"/>
      <c r="JC1277" s="83"/>
      <c r="JD1277" s="83"/>
      <c r="JE1277" s="83"/>
    </row>
    <row r="1278" spans="1:265" s="8" customFormat="1" ht="15" customHeight="1" x14ac:dyDescent="0.2">
      <c r="A1278" s="130"/>
      <c r="B1278" s="131" t="s">
        <v>183</v>
      </c>
      <c r="C1278" s="206"/>
      <c r="D1278" s="332" t="s">
        <v>184</v>
      </c>
      <c r="E1278" s="191"/>
      <c r="F1278" s="991"/>
      <c r="G1278" s="992"/>
      <c r="H1278" s="332" t="s">
        <v>23</v>
      </c>
      <c r="I1278" s="332" t="s">
        <v>108</v>
      </c>
      <c r="J1278" s="332"/>
      <c r="K1278" s="386" t="s">
        <v>124</v>
      </c>
      <c r="L1278" s="386" t="s">
        <v>97</v>
      </c>
      <c r="M1278" s="765">
        <v>3</v>
      </c>
      <c r="N1278" s="765" t="s">
        <v>24</v>
      </c>
      <c r="O1278" s="386" t="s">
        <v>435</v>
      </c>
      <c r="P1278" s="598">
        <v>2</v>
      </c>
      <c r="Q1278" s="599"/>
      <c r="R1278" s="599"/>
      <c r="S1278" s="599"/>
      <c r="T1278" s="599"/>
      <c r="U1278" s="599"/>
      <c r="V1278" s="599"/>
      <c r="W1278" s="600"/>
      <c r="X1278" s="228"/>
      <c r="Y1278" s="228"/>
      <c r="Z1278" s="112"/>
      <c r="AA1278" s="83"/>
      <c r="AB1278" s="83"/>
      <c r="AC1278" s="83" t="str">
        <f t="shared" si="30"/>
        <v/>
      </c>
      <c r="AD1278" s="83"/>
      <c r="AE1278" s="83"/>
      <c r="AF1278" s="83"/>
      <c r="AG1278" s="83"/>
      <c r="AH1278" s="83"/>
      <c r="AI1278" s="83"/>
      <c r="AJ1278" s="83"/>
      <c r="AK1278" s="83"/>
      <c r="AL1278" s="83"/>
      <c r="AM1278" s="83"/>
      <c r="AN1278" s="83"/>
      <c r="AO1278" s="83"/>
      <c r="AP1278" s="83"/>
      <c r="AQ1278" s="83"/>
      <c r="AR1278" s="83"/>
      <c r="AS1278" s="83"/>
      <c r="AT1278" s="83"/>
      <c r="AU1278" s="83"/>
      <c r="AV1278" s="83"/>
      <c r="AW1278" s="83"/>
      <c r="AX1278" s="83"/>
      <c r="AY1278" s="83"/>
      <c r="AZ1278" s="83"/>
      <c r="BA1278" s="83"/>
      <c r="BB1278" s="83"/>
      <c r="BC1278" s="83"/>
      <c r="BD1278" s="83"/>
      <c r="BE1278" s="83"/>
      <c r="BF1278" s="83"/>
      <c r="BG1278" s="83"/>
      <c r="BH1278" s="83"/>
      <c r="BI1278" s="83"/>
      <c r="BJ1278" s="83"/>
      <c r="BK1278" s="83"/>
      <c r="BL1278" s="83"/>
      <c r="BM1278" s="83"/>
      <c r="BN1278" s="83"/>
      <c r="BO1278" s="83"/>
      <c r="BP1278" s="83"/>
      <c r="BQ1278" s="83"/>
      <c r="BR1278" s="83"/>
      <c r="BS1278" s="83"/>
      <c r="BT1278" s="83"/>
      <c r="BU1278" s="83"/>
      <c r="BV1278" s="83"/>
      <c r="BW1278" s="83"/>
      <c r="BX1278" s="83"/>
      <c r="BY1278" s="83"/>
      <c r="BZ1278" s="83"/>
      <c r="CA1278" s="83"/>
      <c r="CB1278" s="83"/>
      <c r="CC1278" s="83"/>
      <c r="CD1278" s="83"/>
      <c r="CE1278" s="83"/>
      <c r="CF1278" s="83"/>
      <c r="CG1278" s="83"/>
      <c r="CH1278" s="83"/>
      <c r="CI1278" s="83"/>
      <c r="CJ1278" s="83"/>
      <c r="CK1278" s="83"/>
      <c r="CL1278" s="83"/>
      <c r="CM1278" s="83"/>
      <c r="CN1278" s="83"/>
      <c r="CO1278" s="83"/>
      <c r="CP1278" s="83"/>
      <c r="CQ1278" s="83"/>
      <c r="CR1278" s="83"/>
      <c r="CS1278" s="83"/>
      <c r="CT1278" s="83"/>
      <c r="CU1278" s="83"/>
      <c r="CV1278" s="83"/>
      <c r="CW1278" s="83"/>
      <c r="CX1278" s="83"/>
      <c r="CY1278" s="83"/>
      <c r="CZ1278" s="83"/>
      <c r="DA1278" s="83"/>
      <c r="DB1278" s="83"/>
      <c r="DC1278" s="83"/>
      <c r="DD1278" s="83"/>
      <c r="DE1278" s="83"/>
      <c r="DF1278" s="83"/>
      <c r="DG1278" s="83"/>
      <c r="DH1278" s="83"/>
      <c r="DI1278" s="83"/>
      <c r="DJ1278" s="83"/>
      <c r="DK1278" s="83"/>
      <c r="DL1278" s="83"/>
      <c r="DM1278" s="83"/>
      <c r="DN1278" s="83"/>
      <c r="DO1278" s="83"/>
      <c r="DP1278" s="83"/>
      <c r="DQ1278" s="83"/>
      <c r="DR1278" s="83"/>
      <c r="DS1278" s="83"/>
      <c r="DT1278" s="83"/>
      <c r="DU1278" s="83"/>
      <c r="DV1278" s="83"/>
      <c r="DW1278" s="83"/>
      <c r="DX1278" s="83"/>
      <c r="DY1278" s="83"/>
      <c r="DZ1278" s="83"/>
      <c r="EA1278" s="83"/>
      <c r="EB1278" s="83"/>
      <c r="EC1278" s="83"/>
      <c r="ED1278" s="83"/>
      <c r="EE1278" s="83"/>
      <c r="EF1278" s="83"/>
      <c r="EG1278" s="83"/>
      <c r="EH1278" s="83"/>
      <c r="EI1278" s="83"/>
      <c r="EJ1278" s="83"/>
      <c r="EK1278" s="83"/>
      <c r="EL1278" s="83"/>
      <c r="EM1278" s="83"/>
      <c r="EN1278" s="83"/>
      <c r="EO1278" s="83"/>
      <c r="EP1278" s="83"/>
      <c r="EQ1278" s="83"/>
      <c r="ER1278" s="83"/>
      <c r="ES1278" s="83"/>
      <c r="ET1278" s="83"/>
      <c r="EU1278" s="83"/>
      <c r="EV1278" s="83"/>
      <c r="EW1278" s="83"/>
      <c r="EX1278" s="83"/>
      <c r="EY1278" s="83"/>
      <c r="EZ1278" s="83"/>
      <c r="FA1278" s="83"/>
      <c r="FB1278" s="83"/>
      <c r="FC1278" s="83"/>
      <c r="FD1278" s="83"/>
      <c r="FE1278" s="83"/>
      <c r="FF1278" s="83"/>
      <c r="FG1278" s="83"/>
      <c r="FH1278" s="83"/>
      <c r="FI1278" s="83"/>
      <c r="FJ1278" s="83"/>
      <c r="FK1278" s="83"/>
      <c r="FL1278" s="83"/>
      <c r="FM1278" s="83"/>
      <c r="FN1278" s="83"/>
      <c r="FO1278" s="83"/>
      <c r="FP1278" s="83"/>
      <c r="FQ1278" s="83"/>
      <c r="FR1278" s="83"/>
      <c r="FS1278" s="83"/>
      <c r="FT1278" s="83"/>
      <c r="FU1278" s="83"/>
      <c r="FV1278" s="83"/>
      <c r="FW1278" s="83"/>
      <c r="FX1278" s="83"/>
      <c r="FY1278" s="83"/>
      <c r="FZ1278" s="83"/>
      <c r="GA1278" s="83"/>
      <c r="GB1278" s="83"/>
      <c r="GC1278" s="83"/>
      <c r="GD1278" s="83"/>
      <c r="GE1278" s="83"/>
      <c r="GF1278" s="83"/>
      <c r="GG1278" s="83"/>
      <c r="GH1278" s="83"/>
      <c r="GI1278" s="83"/>
      <c r="GJ1278" s="83"/>
      <c r="GK1278" s="83"/>
      <c r="GL1278" s="83"/>
      <c r="GM1278" s="83"/>
      <c r="GN1278" s="83"/>
      <c r="GO1278" s="83"/>
      <c r="GP1278" s="83"/>
      <c r="GQ1278" s="83"/>
      <c r="GR1278" s="83"/>
      <c r="GS1278" s="83"/>
      <c r="GT1278" s="83"/>
      <c r="GU1278" s="83"/>
      <c r="GV1278" s="83"/>
      <c r="GW1278" s="83"/>
      <c r="GX1278" s="83"/>
      <c r="GY1278" s="83"/>
      <c r="GZ1278" s="83"/>
      <c r="HA1278" s="83"/>
      <c r="HB1278" s="83"/>
      <c r="HC1278" s="83"/>
      <c r="HD1278" s="83"/>
      <c r="HE1278" s="83"/>
      <c r="HF1278" s="83"/>
      <c r="HG1278" s="83"/>
      <c r="HH1278" s="83"/>
      <c r="HI1278" s="83"/>
      <c r="HJ1278" s="83"/>
      <c r="HK1278" s="83"/>
      <c r="HL1278" s="83"/>
      <c r="HM1278" s="83"/>
      <c r="HN1278" s="83"/>
      <c r="HO1278" s="83"/>
      <c r="HP1278" s="83"/>
      <c r="HQ1278" s="83"/>
      <c r="HR1278" s="83"/>
      <c r="HS1278" s="83"/>
      <c r="HT1278" s="83"/>
      <c r="HU1278" s="83"/>
      <c r="HV1278" s="83"/>
      <c r="HW1278" s="83"/>
      <c r="HX1278" s="83"/>
      <c r="HY1278" s="83"/>
      <c r="HZ1278" s="83"/>
      <c r="IA1278" s="83"/>
      <c r="IB1278" s="83"/>
      <c r="IC1278" s="83"/>
      <c r="ID1278" s="83"/>
      <c r="IE1278" s="83"/>
      <c r="IF1278" s="83"/>
      <c r="IG1278" s="83"/>
      <c r="IH1278" s="83"/>
      <c r="II1278" s="83"/>
      <c r="IJ1278" s="83"/>
      <c r="IK1278" s="83"/>
      <c r="IL1278" s="83"/>
      <c r="IM1278" s="83"/>
      <c r="IN1278" s="83"/>
      <c r="IO1278" s="83"/>
      <c r="IP1278" s="83"/>
      <c r="IQ1278" s="83"/>
      <c r="IR1278" s="83"/>
      <c r="IS1278" s="83"/>
      <c r="IT1278" s="83"/>
      <c r="IU1278" s="83"/>
      <c r="IV1278" s="83"/>
      <c r="IW1278" s="83"/>
      <c r="IX1278" s="83"/>
      <c r="IY1278" s="83"/>
      <c r="IZ1278" s="83"/>
      <c r="JA1278" s="83"/>
      <c r="JB1278" s="83"/>
      <c r="JC1278" s="83"/>
      <c r="JD1278" s="83"/>
      <c r="JE1278" s="83"/>
    </row>
    <row r="1279" spans="1:265" s="8" customFormat="1" ht="15" customHeight="1" x14ac:dyDescent="0.2">
      <c r="A1279" s="130"/>
      <c r="B1279" s="131" t="s">
        <v>183</v>
      </c>
      <c r="C1279" s="206"/>
      <c r="D1279" s="332" t="s">
        <v>184</v>
      </c>
      <c r="E1279" s="191"/>
      <c r="F1279" s="991"/>
      <c r="G1279" s="992"/>
      <c r="H1279" s="332" t="s">
        <v>23</v>
      </c>
      <c r="I1279" s="332" t="s">
        <v>103</v>
      </c>
      <c r="J1279" s="332"/>
      <c r="K1279" s="386" t="s">
        <v>380</v>
      </c>
      <c r="L1279" s="386" t="s">
        <v>97</v>
      </c>
      <c r="M1279" s="765">
        <v>2</v>
      </c>
      <c r="N1279" s="765" t="s">
        <v>24</v>
      </c>
      <c r="O1279" s="386" t="s">
        <v>435</v>
      </c>
      <c r="P1279" s="598">
        <v>2</v>
      </c>
      <c r="Q1279" s="599"/>
      <c r="R1279" s="599"/>
      <c r="S1279" s="599"/>
      <c r="T1279" s="599"/>
      <c r="U1279" s="599"/>
      <c r="V1279" s="599"/>
      <c r="W1279" s="600"/>
      <c r="X1279" s="228"/>
      <c r="Y1279" s="228"/>
      <c r="Z1279" s="112"/>
      <c r="AA1279" s="83"/>
      <c r="AB1279" s="83"/>
      <c r="AC1279" s="83" t="str">
        <f t="shared" si="30"/>
        <v/>
      </c>
      <c r="AD1279" s="83"/>
      <c r="AE1279" s="83"/>
      <c r="AF1279" s="83"/>
      <c r="AG1279" s="83"/>
      <c r="AH1279" s="83"/>
      <c r="AI1279" s="83"/>
      <c r="AJ1279" s="83"/>
      <c r="AK1279" s="83"/>
      <c r="AL1279" s="83"/>
      <c r="AM1279" s="83"/>
      <c r="AN1279" s="83"/>
      <c r="AO1279" s="83"/>
      <c r="AP1279" s="83"/>
      <c r="AQ1279" s="83"/>
      <c r="AR1279" s="83"/>
      <c r="AS1279" s="83"/>
      <c r="AT1279" s="83"/>
      <c r="AU1279" s="83"/>
      <c r="AV1279" s="83"/>
      <c r="AW1279" s="83"/>
      <c r="AX1279" s="83"/>
      <c r="AY1279" s="83"/>
      <c r="AZ1279" s="83"/>
      <c r="BA1279" s="83"/>
      <c r="BB1279" s="83"/>
      <c r="BC1279" s="83"/>
      <c r="BD1279" s="83"/>
      <c r="BE1279" s="83"/>
      <c r="BF1279" s="83"/>
      <c r="BG1279" s="83"/>
      <c r="BH1279" s="83"/>
      <c r="BI1279" s="83"/>
      <c r="BJ1279" s="83"/>
      <c r="BK1279" s="83"/>
      <c r="BL1279" s="83"/>
      <c r="BM1279" s="83"/>
      <c r="BN1279" s="83"/>
      <c r="BO1279" s="83"/>
      <c r="BP1279" s="83"/>
      <c r="BQ1279" s="83"/>
      <c r="BR1279" s="83"/>
      <c r="BS1279" s="83"/>
      <c r="BT1279" s="83"/>
      <c r="BU1279" s="83"/>
      <c r="BV1279" s="83"/>
      <c r="BW1279" s="83"/>
      <c r="BX1279" s="83"/>
      <c r="BY1279" s="83"/>
      <c r="BZ1279" s="83"/>
      <c r="CA1279" s="83"/>
      <c r="CB1279" s="83"/>
      <c r="CC1279" s="83"/>
      <c r="CD1279" s="83"/>
      <c r="CE1279" s="83"/>
      <c r="CF1279" s="83"/>
      <c r="CG1279" s="83"/>
      <c r="CH1279" s="83"/>
      <c r="CI1279" s="83"/>
      <c r="CJ1279" s="83"/>
      <c r="CK1279" s="83"/>
      <c r="CL1279" s="83"/>
      <c r="CM1279" s="83"/>
      <c r="CN1279" s="83"/>
      <c r="CO1279" s="83"/>
      <c r="CP1279" s="83"/>
      <c r="CQ1279" s="83"/>
      <c r="CR1279" s="83"/>
      <c r="CS1279" s="83"/>
      <c r="CT1279" s="83"/>
      <c r="CU1279" s="83"/>
      <c r="CV1279" s="83"/>
      <c r="CW1279" s="83"/>
      <c r="CX1279" s="83"/>
      <c r="CY1279" s="83"/>
      <c r="CZ1279" s="83"/>
      <c r="DA1279" s="83"/>
      <c r="DB1279" s="83"/>
      <c r="DC1279" s="83"/>
      <c r="DD1279" s="83"/>
      <c r="DE1279" s="83"/>
      <c r="DF1279" s="83"/>
      <c r="DG1279" s="83"/>
      <c r="DH1279" s="83"/>
      <c r="DI1279" s="83"/>
      <c r="DJ1279" s="83"/>
      <c r="DK1279" s="83"/>
      <c r="DL1279" s="83"/>
      <c r="DM1279" s="83"/>
      <c r="DN1279" s="83"/>
      <c r="DO1279" s="83"/>
      <c r="DP1279" s="83"/>
      <c r="DQ1279" s="83"/>
      <c r="DR1279" s="83"/>
      <c r="DS1279" s="83"/>
      <c r="DT1279" s="83"/>
      <c r="DU1279" s="83"/>
      <c r="DV1279" s="83"/>
      <c r="DW1279" s="83"/>
      <c r="DX1279" s="83"/>
      <c r="DY1279" s="83"/>
      <c r="DZ1279" s="83"/>
      <c r="EA1279" s="83"/>
      <c r="EB1279" s="83"/>
      <c r="EC1279" s="83"/>
      <c r="ED1279" s="83"/>
      <c r="EE1279" s="83"/>
      <c r="EF1279" s="83"/>
      <c r="EG1279" s="83"/>
      <c r="EH1279" s="83"/>
      <c r="EI1279" s="83"/>
      <c r="EJ1279" s="83"/>
      <c r="EK1279" s="83"/>
      <c r="EL1279" s="83"/>
      <c r="EM1279" s="83"/>
      <c r="EN1279" s="83"/>
      <c r="EO1279" s="83"/>
      <c r="EP1279" s="83"/>
      <c r="EQ1279" s="83"/>
      <c r="ER1279" s="83"/>
      <c r="ES1279" s="83"/>
      <c r="ET1279" s="83"/>
      <c r="EU1279" s="83"/>
      <c r="EV1279" s="83"/>
      <c r="EW1279" s="83"/>
      <c r="EX1279" s="83"/>
      <c r="EY1279" s="83"/>
      <c r="EZ1279" s="83"/>
      <c r="FA1279" s="83"/>
      <c r="FB1279" s="83"/>
      <c r="FC1279" s="83"/>
      <c r="FD1279" s="83"/>
      <c r="FE1279" s="83"/>
      <c r="FF1279" s="83"/>
      <c r="FG1279" s="83"/>
      <c r="FH1279" s="83"/>
      <c r="FI1279" s="83"/>
      <c r="FJ1279" s="83"/>
      <c r="FK1279" s="83"/>
      <c r="FL1279" s="83"/>
      <c r="FM1279" s="83"/>
      <c r="FN1279" s="83"/>
      <c r="FO1279" s="83"/>
      <c r="FP1279" s="83"/>
      <c r="FQ1279" s="83"/>
      <c r="FR1279" s="83"/>
      <c r="FS1279" s="83"/>
      <c r="FT1279" s="83"/>
      <c r="FU1279" s="83"/>
      <c r="FV1279" s="83"/>
      <c r="FW1279" s="83"/>
      <c r="FX1279" s="83"/>
      <c r="FY1279" s="83"/>
      <c r="FZ1279" s="83"/>
      <c r="GA1279" s="83"/>
      <c r="GB1279" s="83"/>
      <c r="GC1279" s="83"/>
      <c r="GD1279" s="83"/>
      <c r="GE1279" s="83"/>
      <c r="GF1279" s="83"/>
      <c r="GG1279" s="83"/>
      <c r="GH1279" s="83"/>
      <c r="GI1279" s="83"/>
      <c r="GJ1279" s="83"/>
      <c r="GK1279" s="83"/>
      <c r="GL1279" s="83"/>
      <c r="GM1279" s="83"/>
      <c r="GN1279" s="83"/>
      <c r="GO1279" s="83"/>
      <c r="GP1279" s="83"/>
      <c r="GQ1279" s="83"/>
      <c r="GR1279" s="83"/>
      <c r="GS1279" s="83"/>
      <c r="GT1279" s="83"/>
      <c r="GU1279" s="83"/>
      <c r="GV1279" s="83"/>
      <c r="GW1279" s="83"/>
      <c r="GX1279" s="83"/>
      <c r="GY1279" s="83"/>
      <c r="GZ1279" s="83"/>
      <c r="HA1279" s="83"/>
      <c r="HB1279" s="83"/>
      <c r="HC1279" s="83"/>
      <c r="HD1279" s="83"/>
      <c r="HE1279" s="83"/>
      <c r="HF1279" s="83"/>
      <c r="HG1279" s="83"/>
      <c r="HH1279" s="83"/>
      <c r="HI1279" s="83"/>
      <c r="HJ1279" s="83"/>
      <c r="HK1279" s="83"/>
      <c r="HL1279" s="83"/>
      <c r="HM1279" s="83"/>
      <c r="HN1279" s="83"/>
      <c r="HO1279" s="83"/>
      <c r="HP1279" s="83"/>
      <c r="HQ1279" s="83"/>
      <c r="HR1279" s="83"/>
      <c r="HS1279" s="83"/>
      <c r="HT1279" s="83"/>
      <c r="HU1279" s="83"/>
      <c r="HV1279" s="83"/>
      <c r="HW1279" s="83"/>
      <c r="HX1279" s="83"/>
      <c r="HY1279" s="83"/>
      <c r="HZ1279" s="83"/>
      <c r="IA1279" s="83"/>
      <c r="IB1279" s="83"/>
      <c r="IC1279" s="83"/>
      <c r="ID1279" s="83"/>
      <c r="IE1279" s="83"/>
      <c r="IF1279" s="83"/>
      <c r="IG1279" s="83"/>
      <c r="IH1279" s="83"/>
      <c r="II1279" s="83"/>
      <c r="IJ1279" s="83"/>
      <c r="IK1279" s="83"/>
      <c r="IL1279" s="83"/>
      <c r="IM1279" s="83"/>
      <c r="IN1279" s="83"/>
      <c r="IO1279" s="83"/>
      <c r="IP1279" s="83"/>
      <c r="IQ1279" s="83"/>
      <c r="IR1279" s="83"/>
      <c r="IS1279" s="83"/>
      <c r="IT1279" s="83"/>
      <c r="IU1279" s="83"/>
      <c r="IV1279" s="83"/>
      <c r="IW1279" s="83"/>
      <c r="IX1279" s="83"/>
      <c r="IY1279" s="83"/>
      <c r="IZ1279" s="83"/>
      <c r="JA1279" s="83"/>
      <c r="JB1279" s="83"/>
      <c r="JC1279" s="83"/>
      <c r="JD1279" s="83"/>
      <c r="JE1279" s="83"/>
    </row>
    <row r="1280" spans="1:265" s="8" customFormat="1" ht="15" customHeight="1" x14ac:dyDescent="0.2">
      <c r="A1280" s="573"/>
      <c r="B1280" s="131" t="s">
        <v>183</v>
      </c>
      <c r="C1280" s="206"/>
      <c r="D1280" s="332" t="s">
        <v>184</v>
      </c>
      <c r="E1280" s="191"/>
      <c r="F1280" s="991"/>
      <c r="G1280" s="992"/>
      <c r="H1280" s="332" t="s">
        <v>23</v>
      </c>
      <c r="I1280" s="332" t="s">
        <v>106</v>
      </c>
      <c r="J1280" s="332"/>
      <c r="K1280" s="386" t="s">
        <v>380</v>
      </c>
      <c r="L1280" s="386" t="s">
        <v>97</v>
      </c>
      <c r="M1280" s="765">
        <v>7</v>
      </c>
      <c r="N1280" s="765" t="s">
        <v>101</v>
      </c>
      <c r="O1280" s="386" t="s">
        <v>435</v>
      </c>
      <c r="P1280" s="598">
        <v>2</v>
      </c>
      <c r="Q1280" s="599"/>
      <c r="R1280" s="599"/>
      <c r="S1280" s="599"/>
      <c r="T1280" s="599"/>
      <c r="U1280" s="599"/>
      <c r="V1280" s="599"/>
      <c r="W1280" s="600"/>
      <c r="X1280" s="228"/>
      <c r="Y1280" s="228"/>
      <c r="Z1280" s="112"/>
      <c r="AA1280" s="83"/>
      <c r="AB1280" s="83"/>
      <c r="AC1280" s="83" t="str">
        <f t="shared" si="30"/>
        <v/>
      </c>
      <c r="AD1280" s="83"/>
      <c r="AE1280" s="83"/>
      <c r="AF1280" s="83"/>
      <c r="AG1280" s="83"/>
      <c r="AH1280" s="83"/>
      <c r="AI1280" s="83"/>
      <c r="AJ1280" s="83"/>
      <c r="AK1280" s="83"/>
      <c r="AL1280" s="83"/>
      <c r="AM1280" s="83"/>
      <c r="AN1280" s="83"/>
      <c r="AO1280" s="83"/>
      <c r="AP1280" s="83"/>
      <c r="AQ1280" s="83"/>
      <c r="AR1280" s="83"/>
      <c r="AS1280" s="83"/>
      <c r="AT1280" s="83"/>
      <c r="AU1280" s="83"/>
      <c r="AV1280" s="83"/>
      <c r="AW1280" s="83"/>
      <c r="AX1280" s="83"/>
      <c r="AY1280" s="83"/>
      <c r="AZ1280" s="83"/>
      <c r="BA1280" s="83"/>
      <c r="BB1280" s="83"/>
      <c r="BC1280" s="83"/>
      <c r="BD1280" s="83"/>
      <c r="BE1280" s="83"/>
      <c r="BF1280" s="83"/>
      <c r="BG1280" s="83"/>
      <c r="BH1280" s="83"/>
      <c r="BI1280" s="83"/>
      <c r="BJ1280" s="83"/>
      <c r="BK1280" s="83"/>
      <c r="BL1280" s="83"/>
      <c r="BM1280" s="83"/>
      <c r="BN1280" s="83"/>
      <c r="BO1280" s="83"/>
      <c r="BP1280" s="83"/>
      <c r="BQ1280" s="83"/>
      <c r="BR1280" s="83"/>
      <c r="BS1280" s="83"/>
      <c r="BT1280" s="83"/>
      <c r="BU1280" s="83"/>
      <c r="BV1280" s="83"/>
      <c r="BW1280" s="83"/>
      <c r="BX1280" s="83"/>
      <c r="BY1280" s="83"/>
      <c r="BZ1280" s="83"/>
      <c r="CA1280" s="83"/>
      <c r="CB1280" s="83"/>
      <c r="CC1280" s="83"/>
      <c r="CD1280" s="83"/>
      <c r="CE1280" s="83"/>
      <c r="CF1280" s="83"/>
      <c r="CG1280" s="83"/>
      <c r="CH1280" s="83"/>
      <c r="CI1280" s="83"/>
      <c r="CJ1280" s="83"/>
      <c r="CK1280" s="83"/>
      <c r="CL1280" s="83"/>
      <c r="CM1280" s="83"/>
      <c r="CN1280" s="83"/>
      <c r="CO1280" s="83"/>
      <c r="CP1280" s="83"/>
      <c r="CQ1280" s="83"/>
      <c r="CR1280" s="83"/>
      <c r="CS1280" s="83"/>
      <c r="CT1280" s="83"/>
      <c r="CU1280" s="83"/>
      <c r="CV1280" s="83"/>
      <c r="CW1280" s="83"/>
      <c r="CX1280" s="83"/>
      <c r="CY1280" s="83"/>
      <c r="CZ1280" s="83"/>
      <c r="DA1280" s="83"/>
      <c r="DB1280" s="83"/>
      <c r="DC1280" s="83"/>
      <c r="DD1280" s="83"/>
      <c r="DE1280" s="83"/>
      <c r="DF1280" s="83"/>
      <c r="DG1280" s="83"/>
      <c r="DH1280" s="83"/>
      <c r="DI1280" s="83"/>
      <c r="DJ1280" s="83"/>
      <c r="DK1280" s="83"/>
      <c r="DL1280" s="83"/>
      <c r="DM1280" s="83"/>
      <c r="DN1280" s="83"/>
      <c r="DO1280" s="83"/>
      <c r="DP1280" s="83"/>
      <c r="DQ1280" s="83"/>
      <c r="DR1280" s="83"/>
      <c r="DS1280" s="83"/>
      <c r="DT1280" s="83"/>
      <c r="DU1280" s="83"/>
      <c r="DV1280" s="83"/>
      <c r="DW1280" s="83"/>
      <c r="DX1280" s="83"/>
      <c r="DY1280" s="83"/>
      <c r="DZ1280" s="83"/>
      <c r="EA1280" s="83"/>
      <c r="EB1280" s="83"/>
      <c r="EC1280" s="83"/>
      <c r="ED1280" s="83"/>
      <c r="EE1280" s="83"/>
      <c r="EF1280" s="83"/>
      <c r="EG1280" s="83"/>
      <c r="EH1280" s="83"/>
      <c r="EI1280" s="83"/>
      <c r="EJ1280" s="83"/>
      <c r="EK1280" s="83"/>
      <c r="EL1280" s="83"/>
      <c r="EM1280" s="83"/>
      <c r="EN1280" s="83"/>
      <c r="EO1280" s="83"/>
      <c r="EP1280" s="83"/>
      <c r="EQ1280" s="83"/>
      <c r="ER1280" s="83"/>
      <c r="ES1280" s="83"/>
      <c r="ET1280" s="83"/>
      <c r="EU1280" s="83"/>
      <c r="EV1280" s="83"/>
      <c r="EW1280" s="83"/>
      <c r="EX1280" s="83"/>
      <c r="EY1280" s="83"/>
      <c r="EZ1280" s="83"/>
      <c r="FA1280" s="83"/>
      <c r="FB1280" s="83"/>
      <c r="FC1280" s="83"/>
      <c r="FD1280" s="83"/>
      <c r="FE1280" s="83"/>
      <c r="FF1280" s="83"/>
      <c r="FG1280" s="83"/>
      <c r="FH1280" s="83"/>
      <c r="FI1280" s="83"/>
      <c r="FJ1280" s="83"/>
      <c r="FK1280" s="83"/>
      <c r="FL1280" s="83"/>
      <c r="FM1280" s="83"/>
      <c r="FN1280" s="83"/>
      <c r="FO1280" s="83"/>
      <c r="FP1280" s="83"/>
      <c r="FQ1280" s="83"/>
      <c r="FR1280" s="83"/>
      <c r="FS1280" s="83"/>
      <c r="FT1280" s="83"/>
      <c r="FU1280" s="83"/>
      <c r="FV1280" s="83"/>
      <c r="FW1280" s="83"/>
      <c r="FX1280" s="83"/>
      <c r="FY1280" s="83"/>
      <c r="FZ1280" s="83"/>
      <c r="GA1280" s="83"/>
      <c r="GB1280" s="83"/>
      <c r="GC1280" s="83"/>
      <c r="GD1280" s="83"/>
      <c r="GE1280" s="83"/>
      <c r="GF1280" s="83"/>
      <c r="GG1280" s="83"/>
      <c r="GH1280" s="83"/>
      <c r="GI1280" s="83"/>
      <c r="GJ1280" s="83"/>
      <c r="GK1280" s="83"/>
      <c r="GL1280" s="83"/>
      <c r="GM1280" s="83"/>
      <c r="GN1280" s="83"/>
      <c r="GO1280" s="83"/>
      <c r="GP1280" s="83"/>
      <c r="GQ1280" s="83"/>
      <c r="GR1280" s="83"/>
      <c r="GS1280" s="83"/>
      <c r="GT1280" s="83"/>
      <c r="GU1280" s="83"/>
      <c r="GV1280" s="83"/>
      <c r="GW1280" s="83"/>
      <c r="GX1280" s="83"/>
      <c r="GY1280" s="83"/>
      <c r="GZ1280" s="83"/>
      <c r="HA1280" s="83"/>
      <c r="HB1280" s="83"/>
      <c r="HC1280" s="83"/>
      <c r="HD1280" s="83"/>
      <c r="HE1280" s="83"/>
      <c r="HF1280" s="83"/>
      <c r="HG1280" s="83"/>
      <c r="HH1280" s="83"/>
      <c r="HI1280" s="83"/>
      <c r="HJ1280" s="83"/>
      <c r="HK1280" s="83"/>
      <c r="HL1280" s="83"/>
      <c r="HM1280" s="83"/>
      <c r="HN1280" s="83"/>
      <c r="HO1280" s="83"/>
      <c r="HP1280" s="83"/>
      <c r="HQ1280" s="83"/>
      <c r="HR1280" s="83"/>
      <c r="HS1280" s="83"/>
      <c r="HT1280" s="83"/>
      <c r="HU1280" s="83"/>
      <c r="HV1280" s="83"/>
      <c r="HW1280" s="83"/>
      <c r="HX1280" s="83"/>
      <c r="HY1280" s="83"/>
      <c r="HZ1280" s="83"/>
      <c r="IA1280" s="83"/>
      <c r="IB1280" s="83"/>
      <c r="IC1280" s="83"/>
      <c r="ID1280" s="83"/>
      <c r="IE1280" s="83"/>
      <c r="IF1280" s="83"/>
      <c r="IG1280" s="83"/>
      <c r="IH1280" s="83"/>
      <c r="II1280" s="83"/>
      <c r="IJ1280" s="83"/>
      <c r="IK1280" s="83"/>
      <c r="IL1280" s="83"/>
      <c r="IM1280" s="83"/>
      <c r="IN1280" s="83"/>
      <c r="IO1280" s="83"/>
      <c r="IP1280" s="83"/>
      <c r="IQ1280" s="83"/>
      <c r="IR1280" s="83"/>
      <c r="IS1280" s="83"/>
      <c r="IT1280" s="83"/>
      <c r="IU1280" s="83"/>
      <c r="IV1280" s="83"/>
      <c r="IW1280" s="83"/>
      <c r="IX1280" s="83"/>
      <c r="IY1280" s="83"/>
      <c r="IZ1280" s="83"/>
      <c r="JA1280" s="83"/>
      <c r="JB1280" s="83"/>
      <c r="JC1280" s="83"/>
      <c r="JD1280" s="83"/>
      <c r="JE1280" s="83"/>
    </row>
    <row r="1281" spans="1:265" s="8" customFormat="1" ht="15" customHeight="1" x14ac:dyDescent="0.2">
      <c r="A1281" s="130"/>
      <c r="B1281" s="131" t="s">
        <v>183</v>
      </c>
      <c r="C1281" s="206"/>
      <c r="D1281" s="332" t="s">
        <v>184</v>
      </c>
      <c r="E1281" s="191"/>
      <c r="F1281" s="991"/>
      <c r="G1281" s="992"/>
      <c r="H1281" s="332" t="s">
        <v>23</v>
      </c>
      <c r="I1281" s="332" t="s">
        <v>114</v>
      </c>
      <c r="J1281" s="332"/>
      <c r="K1281" s="386" t="s">
        <v>2105</v>
      </c>
      <c r="L1281" s="386"/>
      <c r="M1281" s="765"/>
      <c r="N1281" s="765"/>
      <c r="O1281" s="386"/>
      <c r="P1281" s="598"/>
      <c r="Q1281" s="599"/>
      <c r="R1281" s="599"/>
      <c r="S1281" s="599">
        <v>5</v>
      </c>
      <c r="T1281" s="599"/>
      <c r="U1281" s="599"/>
      <c r="V1281" s="599"/>
      <c r="W1281" s="600"/>
      <c r="X1281" s="228"/>
      <c r="Y1281" s="228"/>
      <c r="Z1281" s="112"/>
      <c r="AA1281" s="83"/>
      <c r="AB1281" s="83"/>
      <c r="AC1281" s="83" t="str">
        <f t="shared" si="30"/>
        <v/>
      </c>
      <c r="AD1281" s="83"/>
      <c r="AE1281" s="83"/>
      <c r="AF1281" s="83"/>
      <c r="AG1281" s="83"/>
      <c r="AH1281" s="83"/>
      <c r="AI1281" s="83"/>
      <c r="AJ1281" s="83"/>
      <c r="AK1281" s="83"/>
      <c r="AL1281" s="83"/>
      <c r="AM1281" s="83"/>
      <c r="AN1281" s="83"/>
      <c r="AO1281" s="83"/>
      <c r="AP1281" s="83"/>
      <c r="AQ1281" s="83"/>
      <c r="AR1281" s="83"/>
      <c r="AS1281" s="83"/>
      <c r="AT1281" s="83"/>
      <c r="AU1281" s="83"/>
      <c r="AV1281" s="83"/>
      <c r="AW1281" s="83"/>
      <c r="AX1281" s="83"/>
      <c r="AY1281" s="83"/>
      <c r="AZ1281" s="83"/>
      <c r="BA1281" s="83"/>
      <c r="BB1281" s="83"/>
      <c r="BC1281" s="83"/>
      <c r="BD1281" s="83"/>
      <c r="BE1281" s="83"/>
      <c r="BF1281" s="83"/>
      <c r="BG1281" s="83"/>
      <c r="BH1281" s="83"/>
      <c r="BI1281" s="83"/>
      <c r="BJ1281" s="83"/>
      <c r="BK1281" s="83"/>
      <c r="BL1281" s="83"/>
      <c r="BM1281" s="83"/>
      <c r="BN1281" s="83"/>
      <c r="BO1281" s="83"/>
      <c r="BP1281" s="83"/>
      <c r="BQ1281" s="83"/>
      <c r="BR1281" s="83"/>
      <c r="BS1281" s="83"/>
      <c r="BT1281" s="83"/>
      <c r="BU1281" s="83"/>
      <c r="BV1281" s="83"/>
      <c r="BW1281" s="83"/>
      <c r="BX1281" s="83"/>
      <c r="BY1281" s="83"/>
      <c r="BZ1281" s="83"/>
      <c r="CA1281" s="83"/>
      <c r="CB1281" s="83"/>
      <c r="CC1281" s="83"/>
      <c r="CD1281" s="83"/>
      <c r="CE1281" s="83"/>
      <c r="CF1281" s="83"/>
      <c r="CG1281" s="83"/>
      <c r="CH1281" s="83"/>
      <c r="CI1281" s="83"/>
      <c r="CJ1281" s="83"/>
      <c r="CK1281" s="83"/>
      <c r="CL1281" s="83"/>
      <c r="CM1281" s="83"/>
      <c r="CN1281" s="83"/>
      <c r="CO1281" s="83"/>
      <c r="CP1281" s="83"/>
      <c r="CQ1281" s="83"/>
      <c r="CR1281" s="83"/>
      <c r="CS1281" s="83"/>
      <c r="CT1281" s="83"/>
      <c r="CU1281" s="83"/>
      <c r="CV1281" s="83"/>
      <c r="CW1281" s="83"/>
      <c r="CX1281" s="83"/>
      <c r="CY1281" s="83"/>
      <c r="CZ1281" s="83"/>
      <c r="DA1281" s="83"/>
      <c r="DB1281" s="83"/>
      <c r="DC1281" s="83"/>
      <c r="DD1281" s="83"/>
      <c r="DE1281" s="83"/>
      <c r="DF1281" s="83"/>
      <c r="DG1281" s="83"/>
      <c r="DH1281" s="83"/>
      <c r="DI1281" s="83"/>
      <c r="DJ1281" s="83"/>
      <c r="DK1281" s="83"/>
      <c r="DL1281" s="83"/>
      <c r="DM1281" s="83"/>
      <c r="DN1281" s="83"/>
      <c r="DO1281" s="83"/>
      <c r="DP1281" s="83"/>
      <c r="DQ1281" s="83"/>
      <c r="DR1281" s="83"/>
      <c r="DS1281" s="83"/>
      <c r="DT1281" s="83"/>
      <c r="DU1281" s="83"/>
      <c r="DV1281" s="83"/>
      <c r="DW1281" s="83"/>
      <c r="DX1281" s="83"/>
      <c r="DY1281" s="83"/>
      <c r="DZ1281" s="83"/>
      <c r="EA1281" s="83"/>
      <c r="EB1281" s="83"/>
      <c r="EC1281" s="83"/>
      <c r="ED1281" s="83"/>
      <c r="EE1281" s="83"/>
      <c r="EF1281" s="83"/>
      <c r="EG1281" s="83"/>
      <c r="EH1281" s="83"/>
      <c r="EI1281" s="83"/>
      <c r="EJ1281" s="83"/>
      <c r="EK1281" s="83"/>
      <c r="EL1281" s="83"/>
      <c r="EM1281" s="83"/>
      <c r="EN1281" s="83"/>
      <c r="EO1281" s="83"/>
      <c r="EP1281" s="83"/>
      <c r="EQ1281" s="83"/>
      <c r="ER1281" s="83"/>
      <c r="ES1281" s="83"/>
      <c r="ET1281" s="83"/>
      <c r="EU1281" s="83"/>
      <c r="EV1281" s="83"/>
      <c r="EW1281" s="83"/>
      <c r="EX1281" s="83"/>
      <c r="EY1281" s="83"/>
      <c r="EZ1281" s="83"/>
      <c r="FA1281" s="83"/>
      <c r="FB1281" s="83"/>
      <c r="FC1281" s="83"/>
      <c r="FD1281" s="83"/>
      <c r="FE1281" s="83"/>
      <c r="FF1281" s="83"/>
      <c r="FG1281" s="83"/>
      <c r="FH1281" s="83"/>
      <c r="FI1281" s="83"/>
      <c r="FJ1281" s="83"/>
      <c r="FK1281" s="83"/>
      <c r="FL1281" s="83"/>
      <c r="FM1281" s="83"/>
      <c r="FN1281" s="83"/>
      <c r="FO1281" s="83"/>
      <c r="FP1281" s="83"/>
      <c r="FQ1281" s="83"/>
      <c r="FR1281" s="83"/>
      <c r="FS1281" s="83"/>
      <c r="FT1281" s="83"/>
      <c r="FU1281" s="83"/>
      <c r="FV1281" s="83"/>
      <c r="FW1281" s="83"/>
      <c r="FX1281" s="83"/>
      <c r="FY1281" s="83"/>
      <c r="FZ1281" s="83"/>
      <c r="GA1281" s="83"/>
      <c r="GB1281" s="83"/>
      <c r="GC1281" s="83"/>
      <c r="GD1281" s="83"/>
      <c r="GE1281" s="83"/>
      <c r="GF1281" s="83"/>
      <c r="GG1281" s="83"/>
      <c r="GH1281" s="83"/>
      <c r="GI1281" s="83"/>
      <c r="GJ1281" s="83"/>
      <c r="GK1281" s="83"/>
      <c r="GL1281" s="83"/>
      <c r="GM1281" s="83"/>
      <c r="GN1281" s="83"/>
      <c r="GO1281" s="83"/>
      <c r="GP1281" s="83"/>
      <c r="GQ1281" s="83"/>
      <c r="GR1281" s="83"/>
      <c r="GS1281" s="83"/>
      <c r="GT1281" s="83"/>
      <c r="GU1281" s="83"/>
      <c r="GV1281" s="83"/>
      <c r="GW1281" s="83"/>
      <c r="GX1281" s="83"/>
      <c r="GY1281" s="83"/>
      <c r="GZ1281" s="83"/>
      <c r="HA1281" s="83"/>
      <c r="HB1281" s="83"/>
      <c r="HC1281" s="83"/>
      <c r="HD1281" s="83"/>
      <c r="HE1281" s="83"/>
      <c r="HF1281" s="83"/>
      <c r="HG1281" s="83"/>
      <c r="HH1281" s="83"/>
      <c r="HI1281" s="83"/>
      <c r="HJ1281" s="83"/>
      <c r="HK1281" s="83"/>
      <c r="HL1281" s="83"/>
      <c r="HM1281" s="83"/>
      <c r="HN1281" s="83"/>
      <c r="HO1281" s="83"/>
      <c r="HP1281" s="83"/>
      <c r="HQ1281" s="83"/>
      <c r="HR1281" s="83"/>
      <c r="HS1281" s="83"/>
      <c r="HT1281" s="83"/>
      <c r="HU1281" s="83"/>
      <c r="HV1281" s="83"/>
      <c r="HW1281" s="83"/>
      <c r="HX1281" s="83"/>
      <c r="HY1281" s="83"/>
      <c r="HZ1281" s="83"/>
      <c r="IA1281" s="83"/>
      <c r="IB1281" s="83"/>
      <c r="IC1281" s="83"/>
      <c r="ID1281" s="83"/>
      <c r="IE1281" s="83"/>
      <c r="IF1281" s="83"/>
      <c r="IG1281" s="83"/>
      <c r="IH1281" s="83"/>
      <c r="II1281" s="83"/>
      <c r="IJ1281" s="83"/>
      <c r="IK1281" s="83"/>
      <c r="IL1281" s="83"/>
      <c r="IM1281" s="83"/>
      <c r="IN1281" s="83"/>
      <c r="IO1281" s="83"/>
      <c r="IP1281" s="83"/>
      <c r="IQ1281" s="83"/>
      <c r="IR1281" s="83"/>
      <c r="IS1281" s="83"/>
      <c r="IT1281" s="83"/>
      <c r="IU1281" s="83"/>
      <c r="IV1281" s="83"/>
      <c r="IW1281" s="83"/>
      <c r="IX1281" s="83"/>
      <c r="IY1281" s="83"/>
      <c r="IZ1281" s="83"/>
      <c r="JA1281" s="83"/>
      <c r="JB1281" s="83"/>
      <c r="JC1281" s="83"/>
      <c r="JD1281" s="83"/>
      <c r="JE1281" s="83"/>
    </row>
    <row r="1282" spans="1:265" s="8" customFormat="1" ht="15" customHeight="1" x14ac:dyDescent="0.2">
      <c r="A1282" s="130"/>
      <c r="B1282" s="131" t="s">
        <v>183</v>
      </c>
      <c r="C1282" s="206"/>
      <c r="D1282" s="332" t="s">
        <v>184</v>
      </c>
      <c r="E1282" s="191"/>
      <c r="F1282" s="991"/>
      <c r="G1282" s="992"/>
      <c r="H1282" s="332" t="s">
        <v>23</v>
      </c>
      <c r="I1282" s="332" t="s">
        <v>114</v>
      </c>
      <c r="J1282" s="332"/>
      <c r="K1282" s="386" t="s">
        <v>2106</v>
      </c>
      <c r="L1282" s="386"/>
      <c r="M1282" s="765"/>
      <c r="N1282" s="765"/>
      <c r="O1282" s="386"/>
      <c r="P1282" s="598"/>
      <c r="Q1282" s="599"/>
      <c r="R1282" s="599"/>
      <c r="S1282" s="599">
        <v>3</v>
      </c>
      <c r="T1282" s="599"/>
      <c r="U1282" s="599"/>
      <c r="V1282" s="599"/>
      <c r="W1282" s="600"/>
      <c r="X1282" s="228"/>
      <c r="Y1282" s="228"/>
      <c r="Z1282" s="112"/>
      <c r="AA1282" s="83"/>
      <c r="AB1282" s="83"/>
      <c r="AC1282" s="83" t="str">
        <f t="shared" si="30"/>
        <v/>
      </c>
      <c r="AD1282" s="83"/>
      <c r="AE1282" s="83"/>
      <c r="AF1282" s="83"/>
      <c r="AG1282" s="83"/>
      <c r="AH1282" s="83"/>
      <c r="AI1282" s="83"/>
      <c r="AJ1282" s="83"/>
      <c r="AK1282" s="83"/>
      <c r="AL1282" s="83"/>
      <c r="AM1282" s="83"/>
      <c r="AN1282" s="83"/>
      <c r="AO1282" s="83"/>
      <c r="AP1282" s="83"/>
      <c r="AQ1282" s="83"/>
      <c r="AR1282" s="83"/>
      <c r="AS1282" s="83"/>
      <c r="AT1282" s="83"/>
      <c r="AU1282" s="83"/>
      <c r="AV1282" s="83"/>
      <c r="AW1282" s="83"/>
      <c r="AX1282" s="83"/>
      <c r="AY1282" s="83"/>
      <c r="AZ1282" s="83"/>
      <c r="BA1282" s="83"/>
      <c r="BB1282" s="83"/>
      <c r="BC1282" s="83"/>
      <c r="BD1282" s="83"/>
      <c r="BE1282" s="83"/>
      <c r="BF1282" s="83"/>
      <c r="BG1282" s="83"/>
      <c r="BH1282" s="83"/>
      <c r="BI1282" s="83"/>
      <c r="BJ1282" s="83"/>
      <c r="BK1282" s="83"/>
      <c r="BL1282" s="83"/>
      <c r="BM1282" s="83"/>
      <c r="BN1282" s="83"/>
      <c r="BO1282" s="83"/>
      <c r="BP1282" s="83"/>
      <c r="BQ1282" s="83"/>
      <c r="BR1282" s="83"/>
      <c r="BS1282" s="83"/>
      <c r="BT1282" s="83"/>
      <c r="BU1282" s="83"/>
      <c r="BV1282" s="83"/>
      <c r="BW1282" s="83"/>
      <c r="BX1282" s="83"/>
      <c r="BY1282" s="83"/>
      <c r="BZ1282" s="83"/>
      <c r="CA1282" s="83"/>
      <c r="CB1282" s="83"/>
      <c r="CC1282" s="83"/>
      <c r="CD1282" s="83"/>
      <c r="CE1282" s="83"/>
      <c r="CF1282" s="83"/>
      <c r="CG1282" s="83"/>
      <c r="CH1282" s="83"/>
      <c r="CI1282" s="83"/>
      <c r="CJ1282" s="83"/>
      <c r="CK1282" s="83"/>
      <c r="CL1282" s="83"/>
      <c r="CM1282" s="83"/>
      <c r="CN1282" s="83"/>
      <c r="CO1282" s="83"/>
      <c r="CP1282" s="83"/>
      <c r="CQ1282" s="83"/>
      <c r="CR1282" s="83"/>
      <c r="CS1282" s="83"/>
      <c r="CT1282" s="83"/>
      <c r="CU1282" s="83"/>
      <c r="CV1282" s="83"/>
      <c r="CW1282" s="83"/>
      <c r="CX1282" s="83"/>
      <c r="CY1282" s="83"/>
      <c r="CZ1282" s="83"/>
      <c r="DA1282" s="83"/>
      <c r="DB1282" s="83"/>
      <c r="DC1282" s="83"/>
      <c r="DD1282" s="83"/>
      <c r="DE1282" s="83"/>
      <c r="DF1282" s="83"/>
      <c r="DG1282" s="83"/>
      <c r="DH1282" s="83"/>
      <c r="DI1282" s="83"/>
      <c r="DJ1282" s="83"/>
      <c r="DK1282" s="83"/>
      <c r="DL1282" s="83"/>
      <c r="DM1282" s="83"/>
      <c r="DN1282" s="83"/>
      <c r="DO1282" s="83"/>
      <c r="DP1282" s="83"/>
      <c r="DQ1282" s="83"/>
      <c r="DR1282" s="83"/>
      <c r="DS1282" s="83"/>
      <c r="DT1282" s="83"/>
      <c r="DU1282" s="83"/>
      <c r="DV1282" s="83"/>
      <c r="DW1282" s="83"/>
      <c r="DX1282" s="83"/>
      <c r="DY1282" s="83"/>
      <c r="DZ1282" s="83"/>
      <c r="EA1282" s="83"/>
      <c r="EB1282" s="83"/>
      <c r="EC1282" s="83"/>
      <c r="ED1282" s="83"/>
      <c r="EE1282" s="83"/>
      <c r="EF1282" s="83"/>
      <c r="EG1282" s="83"/>
      <c r="EH1282" s="83"/>
      <c r="EI1282" s="83"/>
      <c r="EJ1282" s="83"/>
      <c r="EK1282" s="83"/>
      <c r="EL1282" s="83"/>
      <c r="EM1282" s="83"/>
      <c r="EN1282" s="83"/>
      <c r="EO1282" s="83"/>
      <c r="EP1282" s="83"/>
      <c r="EQ1282" s="83"/>
      <c r="ER1282" s="83"/>
      <c r="ES1282" s="83"/>
      <c r="ET1282" s="83"/>
      <c r="EU1282" s="83"/>
      <c r="EV1282" s="83"/>
      <c r="EW1282" s="83"/>
      <c r="EX1282" s="83"/>
      <c r="EY1282" s="83"/>
      <c r="EZ1282" s="83"/>
      <c r="FA1282" s="83"/>
      <c r="FB1282" s="83"/>
      <c r="FC1282" s="83"/>
      <c r="FD1282" s="83"/>
      <c r="FE1282" s="83"/>
      <c r="FF1282" s="83"/>
      <c r="FG1282" s="83"/>
      <c r="FH1282" s="83"/>
      <c r="FI1282" s="83"/>
      <c r="FJ1282" s="83"/>
      <c r="FK1282" s="83"/>
      <c r="FL1282" s="83"/>
      <c r="FM1282" s="83"/>
      <c r="FN1282" s="83"/>
      <c r="FO1282" s="83"/>
      <c r="FP1282" s="83"/>
      <c r="FQ1282" s="83"/>
      <c r="FR1282" s="83"/>
      <c r="FS1282" s="83"/>
      <c r="FT1282" s="83"/>
      <c r="FU1282" s="83"/>
      <c r="FV1282" s="83"/>
      <c r="FW1282" s="83"/>
      <c r="FX1282" s="83"/>
      <c r="FY1282" s="83"/>
      <c r="FZ1282" s="83"/>
      <c r="GA1282" s="83"/>
      <c r="GB1282" s="83"/>
      <c r="GC1282" s="83"/>
      <c r="GD1282" s="83"/>
      <c r="GE1282" s="83"/>
      <c r="GF1282" s="83"/>
      <c r="GG1282" s="83"/>
      <c r="GH1282" s="83"/>
      <c r="GI1282" s="83"/>
      <c r="GJ1282" s="83"/>
      <c r="GK1282" s="83"/>
      <c r="GL1282" s="83"/>
      <c r="GM1282" s="83"/>
      <c r="GN1282" s="83"/>
      <c r="GO1282" s="83"/>
      <c r="GP1282" s="83"/>
      <c r="GQ1282" s="83"/>
      <c r="GR1282" s="83"/>
      <c r="GS1282" s="83"/>
      <c r="GT1282" s="83"/>
      <c r="GU1282" s="83"/>
      <c r="GV1282" s="83"/>
      <c r="GW1282" s="83"/>
      <c r="GX1282" s="83"/>
      <c r="GY1282" s="83"/>
      <c r="GZ1282" s="83"/>
      <c r="HA1282" s="83"/>
      <c r="HB1282" s="83"/>
      <c r="HC1282" s="83"/>
      <c r="HD1282" s="83"/>
      <c r="HE1282" s="83"/>
      <c r="HF1282" s="83"/>
      <c r="HG1282" s="83"/>
      <c r="HH1282" s="83"/>
      <c r="HI1282" s="83"/>
      <c r="HJ1282" s="83"/>
      <c r="HK1282" s="83"/>
      <c r="HL1282" s="83"/>
      <c r="HM1282" s="83"/>
      <c r="HN1282" s="83"/>
      <c r="HO1282" s="83"/>
      <c r="HP1282" s="83"/>
      <c r="HQ1282" s="83"/>
      <c r="HR1282" s="83"/>
      <c r="HS1282" s="83"/>
      <c r="HT1282" s="83"/>
      <c r="HU1282" s="83"/>
      <c r="HV1282" s="83"/>
      <c r="HW1282" s="83"/>
      <c r="HX1282" s="83"/>
      <c r="HY1282" s="83"/>
      <c r="HZ1282" s="83"/>
      <c r="IA1282" s="83"/>
      <c r="IB1282" s="83"/>
      <c r="IC1282" s="83"/>
      <c r="ID1282" s="83"/>
      <c r="IE1282" s="83"/>
      <c r="IF1282" s="83"/>
      <c r="IG1282" s="83"/>
      <c r="IH1282" s="83"/>
      <c r="II1282" s="83"/>
      <c r="IJ1282" s="83"/>
      <c r="IK1282" s="83"/>
      <c r="IL1282" s="83"/>
      <c r="IM1282" s="83"/>
      <c r="IN1282" s="83"/>
      <c r="IO1282" s="83"/>
      <c r="IP1282" s="83"/>
      <c r="IQ1282" s="83"/>
      <c r="IR1282" s="83"/>
      <c r="IS1282" s="83"/>
      <c r="IT1282" s="83"/>
      <c r="IU1282" s="83"/>
      <c r="IV1282" s="83"/>
      <c r="IW1282" s="83"/>
      <c r="IX1282" s="83"/>
      <c r="IY1282" s="83"/>
      <c r="IZ1282" s="83"/>
      <c r="JA1282" s="83"/>
      <c r="JB1282" s="83"/>
      <c r="JC1282" s="83"/>
      <c r="JD1282" s="83"/>
      <c r="JE1282" s="83"/>
    </row>
    <row r="1283" spans="1:265" s="8" customFormat="1" ht="15" customHeight="1" x14ac:dyDescent="0.2">
      <c r="A1283" s="130"/>
      <c r="B1283" s="131" t="s">
        <v>183</v>
      </c>
      <c r="C1283" s="206"/>
      <c r="D1283" s="332" t="s">
        <v>184</v>
      </c>
      <c r="E1283" s="191"/>
      <c r="F1283" s="991"/>
      <c r="G1283" s="992"/>
      <c r="H1283" s="332" t="s">
        <v>23</v>
      </c>
      <c r="I1283" s="332" t="s">
        <v>114</v>
      </c>
      <c r="J1283" s="332"/>
      <c r="K1283" s="386" t="s">
        <v>1290</v>
      </c>
      <c r="L1283" s="386"/>
      <c r="M1283" s="765"/>
      <c r="N1283" s="765"/>
      <c r="O1283" s="386"/>
      <c r="P1283" s="598"/>
      <c r="Q1283" s="599"/>
      <c r="R1283" s="599"/>
      <c r="S1283" s="599"/>
      <c r="T1283" s="599">
        <v>4</v>
      </c>
      <c r="U1283" s="599"/>
      <c r="V1283" s="599"/>
      <c r="W1283" s="600"/>
      <c r="X1283" s="228"/>
      <c r="Y1283" s="228"/>
      <c r="Z1283" s="112"/>
      <c r="AA1283" s="83"/>
      <c r="AB1283" s="83"/>
      <c r="AC1283" s="83" t="str">
        <f t="shared" si="30"/>
        <v/>
      </c>
      <c r="AD1283" s="83"/>
      <c r="AE1283" s="83"/>
      <c r="AF1283" s="83"/>
      <c r="AG1283" s="83"/>
      <c r="AH1283" s="83"/>
      <c r="AI1283" s="83"/>
      <c r="AJ1283" s="83"/>
      <c r="AK1283" s="83"/>
      <c r="AL1283" s="83"/>
      <c r="AM1283" s="83"/>
      <c r="AN1283" s="83"/>
      <c r="AO1283" s="83"/>
      <c r="AP1283" s="83"/>
      <c r="AQ1283" s="83"/>
      <c r="AR1283" s="83"/>
      <c r="AS1283" s="83"/>
      <c r="AT1283" s="83"/>
      <c r="AU1283" s="83"/>
      <c r="AV1283" s="83"/>
      <c r="AW1283" s="83"/>
      <c r="AX1283" s="83"/>
      <c r="AY1283" s="83"/>
      <c r="AZ1283" s="83"/>
      <c r="BA1283" s="83"/>
      <c r="BB1283" s="83"/>
      <c r="BC1283" s="83"/>
      <c r="BD1283" s="83"/>
      <c r="BE1283" s="83"/>
      <c r="BF1283" s="83"/>
      <c r="BG1283" s="83"/>
      <c r="BH1283" s="83"/>
      <c r="BI1283" s="83"/>
      <c r="BJ1283" s="83"/>
      <c r="BK1283" s="83"/>
      <c r="BL1283" s="83"/>
      <c r="BM1283" s="83"/>
      <c r="BN1283" s="83"/>
      <c r="BO1283" s="83"/>
      <c r="BP1283" s="83"/>
      <c r="BQ1283" s="83"/>
      <c r="BR1283" s="83"/>
      <c r="BS1283" s="83"/>
      <c r="BT1283" s="83"/>
      <c r="BU1283" s="83"/>
      <c r="BV1283" s="83"/>
      <c r="BW1283" s="83"/>
      <c r="BX1283" s="83"/>
      <c r="BY1283" s="83"/>
      <c r="BZ1283" s="83"/>
      <c r="CA1283" s="83"/>
      <c r="CB1283" s="83"/>
      <c r="CC1283" s="83"/>
      <c r="CD1283" s="83"/>
      <c r="CE1283" s="83"/>
      <c r="CF1283" s="83"/>
      <c r="CG1283" s="83"/>
      <c r="CH1283" s="83"/>
      <c r="CI1283" s="83"/>
      <c r="CJ1283" s="83"/>
      <c r="CK1283" s="83"/>
      <c r="CL1283" s="83"/>
      <c r="CM1283" s="83"/>
      <c r="CN1283" s="83"/>
      <c r="CO1283" s="83"/>
      <c r="CP1283" s="83"/>
      <c r="CQ1283" s="83"/>
      <c r="CR1283" s="83"/>
      <c r="CS1283" s="83"/>
      <c r="CT1283" s="83"/>
      <c r="CU1283" s="83"/>
      <c r="CV1283" s="83"/>
      <c r="CW1283" s="83"/>
      <c r="CX1283" s="83"/>
      <c r="CY1283" s="83"/>
      <c r="CZ1283" s="83"/>
      <c r="DA1283" s="83"/>
      <c r="DB1283" s="83"/>
      <c r="DC1283" s="83"/>
      <c r="DD1283" s="83"/>
      <c r="DE1283" s="83"/>
      <c r="DF1283" s="83"/>
      <c r="DG1283" s="83"/>
      <c r="DH1283" s="83"/>
      <c r="DI1283" s="83"/>
      <c r="DJ1283" s="83"/>
      <c r="DK1283" s="83"/>
      <c r="DL1283" s="83"/>
      <c r="DM1283" s="83"/>
      <c r="DN1283" s="83"/>
      <c r="DO1283" s="83"/>
      <c r="DP1283" s="83"/>
      <c r="DQ1283" s="83"/>
      <c r="DR1283" s="83"/>
      <c r="DS1283" s="83"/>
      <c r="DT1283" s="83"/>
      <c r="DU1283" s="83"/>
      <c r="DV1283" s="83"/>
      <c r="DW1283" s="83"/>
      <c r="DX1283" s="83"/>
      <c r="DY1283" s="83"/>
      <c r="DZ1283" s="83"/>
      <c r="EA1283" s="83"/>
      <c r="EB1283" s="83"/>
      <c r="EC1283" s="83"/>
      <c r="ED1283" s="83"/>
      <c r="EE1283" s="83"/>
      <c r="EF1283" s="83"/>
      <c r="EG1283" s="83"/>
      <c r="EH1283" s="83"/>
      <c r="EI1283" s="83"/>
      <c r="EJ1283" s="83"/>
      <c r="EK1283" s="83"/>
      <c r="EL1283" s="83"/>
      <c r="EM1283" s="83"/>
      <c r="EN1283" s="83"/>
      <c r="EO1283" s="83"/>
      <c r="EP1283" s="83"/>
      <c r="EQ1283" s="83"/>
      <c r="ER1283" s="83"/>
      <c r="ES1283" s="83"/>
      <c r="ET1283" s="83"/>
      <c r="EU1283" s="83"/>
      <c r="EV1283" s="83"/>
      <c r="EW1283" s="83"/>
      <c r="EX1283" s="83"/>
      <c r="EY1283" s="83"/>
      <c r="EZ1283" s="83"/>
      <c r="FA1283" s="83"/>
      <c r="FB1283" s="83"/>
      <c r="FC1283" s="83"/>
      <c r="FD1283" s="83"/>
      <c r="FE1283" s="83"/>
      <c r="FF1283" s="83"/>
      <c r="FG1283" s="83"/>
      <c r="FH1283" s="83"/>
      <c r="FI1283" s="83"/>
      <c r="FJ1283" s="83"/>
      <c r="FK1283" s="83"/>
      <c r="FL1283" s="83"/>
      <c r="FM1283" s="83"/>
      <c r="FN1283" s="83"/>
      <c r="FO1283" s="83"/>
      <c r="FP1283" s="83"/>
      <c r="FQ1283" s="83"/>
      <c r="FR1283" s="83"/>
      <c r="FS1283" s="83"/>
      <c r="FT1283" s="83"/>
      <c r="FU1283" s="83"/>
      <c r="FV1283" s="83"/>
      <c r="FW1283" s="83"/>
      <c r="FX1283" s="83"/>
      <c r="FY1283" s="83"/>
      <c r="FZ1283" s="83"/>
      <c r="GA1283" s="83"/>
      <c r="GB1283" s="83"/>
      <c r="GC1283" s="83"/>
      <c r="GD1283" s="83"/>
      <c r="GE1283" s="83"/>
      <c r="GF1283" s="83"/>
      <c r="GG1283" s="83"/>
      <c r="GH1283" s="83"/>
      <c r="GI1283" s="83"/>
      <c r="GJ1283" s="83"/>
      <c r="GK1283" s="83"/>
      <c r="GL1283" s="83"/>
      <c r="GM1283" s="83"/>
      <c r="GN1283" s="83"/>
      <c r="GO1283" s="83"/>
      <c r="GP1283" s="83"/>
      <c r="GQ1283" s="83"/>
      <c r="GR1283" s="83"/>
      <c r="GS1283" s="83"/>
      <c r="GT1283" s="83"/>
      <c r="GU1283" s="83"/>
      <c r="GV1283" s="83"/>
      <c r="GW1283" s="83"/>
      <c r="GX1283" s="83"/>
      <c r="GY1283" s="83"/>
      <c r="GZ1283" s="83"/>
      <c r="HA1283" s="83"/>
      <c r="HB1283" s="83"/>
      <c r="HC1283" s="83"/>
      <c r="HD1283" s="83"/>
      <c r="HE1283" s="83"/>
      <c r="HF1283" s="83"/>
      <c r="HG1283" s="83"/>
      <c r="HH1283" s="83"/>
      <c r="HI1283" s="83"/>
      <c r="HJ1283" s="83"/>
      <c r="HK1283" s="83"/>
      <c r="HL1283" s="83"/>
      <c r="HM1283" s="83"/>
      <c r="HN1283" s="83"/>
      <c r="HO1283" s="83"/>
      <c r="HP1283" s="83"/>
      <c r="HQ1283" s="83"/>
      <c r="HR1283" s="83"/>
      <c r="HS1283" s="83"/>
      <c r="HT1283" s="83"/>
      <c r="HU1283" s="83"/>
      <c r="HV1283" s="83"/>
      <c r="HW1283" s="83"/>
      <c r="HX1283" s="83"/>
      <c r="HY1283" s="83"/>
      <c r="HZ1283" s="83"/>
      <c r="IA1283" s="83"/>
      <c r="IB1283" s="83"/>
      <c r="IC1283" s="83"/>
      <c r="ID1283" s="83"/>
      <c r="IE1283" s="83"/>
      <c r="IF1283" s="83"/>
      <c r="IG1283" s="83"/>
      <c r="IH1283" s="83"/>
      <c r="II1283" s="83"/>
      <c r="IJ1283" s="83"/>
      <c r="IK1283" s="83"/>
      <c r="IL1283" s="83"/>
      <c r="IM1283" s="83"/>
      <c r="IN1283" s="83"/>
      <c r="IO1283" s="83"/>
      <c r="IP1283" s="83"/>
      <c r="IQ1283" s="83"/>
      <c r="IR1283" s="83"/>
      <c r="IS1283" s="83"/>
      <c r="IT1283" s="83"/>
      <c r="IU1283" s="83"/>
      <c r="IV1283" s="83"/>
      <c r="IW1283" s="83"/>
      <c r="IX1283" s="83"/>
      <c r="IY1283" s="83"/>
      <c r="IZ1283" s="83"/>
      <c r="JA1283" s="83"/>
      <c r="JB1283" s="83"/>
      <c r="JC1283" s="83"/>
      <c r="JD1283" s="83"/>
      <c r="JE1283" s="83"/>
    </row>
    <row r="1284" spans="1:265" s="8" customFormat="1" ht="15" customHeight="1" x14ac:dyDescent="0.2">
      <c r="A1284" s="130"/>
      <c r="B1284" s="131" t="s">
        <v>183</v>
      </c>
      <c r="C1284" s="206"/>
      <c r="D1284" s="332" t="s">
        <v>184</v>
      </c>
      <c r="E1284" s="191"/>
      <c r="F1284" s="991"/>
      <c r="G1284" s="992"/>
      <c r="H1284" s="332" t="s">
        <v>23</v>
      </c>
      <c r="I1284" s="332" t="s">
        <v>114</v>
      </c>
      <c r="J1284" s="332"/>
      <c r="K1284" s="386" t="s">
        <v>1391</v>
      </c>
      <c r="L1284" s="386"/>
      <c r="M1284" s="765"/>
      <c r="N1284" s="765"/>
      <c r="O1284" s="386"/>
      <c r="P1284" s="598"/>
      <c r="Q1284" s="599"/>
      <c r="R1284" s="599"/>
      <c r="S1284" s="599"/>
      <c r="T1284" s="599"/>
      <c r="U1284" s="599"/>
      <c r="V1284" s="599"/>
      <c r="W1284" s="600">
        <v>2</v>
      </c>
      <c r="X1284" s="228"/>
      <c r="Y1284" s="228"/>
      <c r="Z1284" s="112"/>
      <c r="AA1284" s="83"/>
      <c r="AB1284" s="83"/>
      <c r="AC1284" s="83" t="str">
        <f t="shared" si="30"/>
        <v/>
      </c>
      <c r="AD1284" s="83"/>
      <c r="AE1284" s="83"/>
      <c r="AF1284" s="83"/>
      <c r="AG1284" s="83"/>
      <c r="AH1284" s="83"/>
      <c r="AI1284" s="83"/>
      <c r="AJ1284" s="83"/>
      <c r="AK1284" s="83"/>
      <c r="AL1284" s="83"/>
      <c r="AM1284" s="83"/>
      <c r="AN1284" s="83"/>
      <c r="AO1284" s="83"/>
      <c r="AP1284" s="83"/>
      <c r="AQ1284" s="83"/>
      <c r="AR1284" s="83"/>
      <c r="AS1284" s="83"/>
      <c r="AT1284" s="83"/>
      <c r="AU1284" s="83"/>
      <c r="AV1284" s="83"/>
      <c r="AW1284" s="83"/>
      <c r="AX1284" s="83"/>
      <c r="AY1284" s="83"/>
      <c r="AZ1284" s="83"/>
      <c r="BA1284" s="83"/>
      <c r="BB1284" s="83"/>
      <c r="BC1284" s="83"/>
      <c r="BD1284" s="83"/>
      <c r="BE1284" s="83"/>
      <c r="BF1284" s="83"/>
      <c r="BG1284" s="83"/>
      <c r="BH1284" s="83"/>
      <c r="BI1284" s="83"/>
      <c r="BJ1284" s="83"/>
      <c r="BK1284" s="83"/>
      <c r="BL1284" s="83"/>
      <c r="BM1284" s="83"/>
      <c r="BN1284" s="83"/>
      <c r="BO1284" s="83"/>
      <c r="BP1284" s="83"/>
      <c r="BQ1284" s="83"/>
      <c r="BR1284" s="83"/>
      <c r="BS1284" s="83"/>
      <c r="BT1284" s="83"/>
      <c r="BU1284" s="83"/>
      <c r="BV1284" s="83"/>
      <c r="BW1284" s="83"/>
      <c r="BX1284" s="83"/>
      <c r="BY1284" s="83"/>
      <c r="BZ1284" s="83"/>
      <c r="CA1284" s="83"/>
      <c r="CB1284" s="83"/>
      <c r="CC1284" s="83"/>
      <c r="CD1284" s="83"/>
      <c r="CE1284" s="83"/>
      <c r="CF1284" s="83"/>
      <c r="CG1284" s="83"/>
      <c r="CH1284" s="83"/>
      <c r="CI1284" s="83"/>
      <c r="CJ1284" s="83"/>
      <c r="CK1284" s="83"/>
      <c r="CL1284" s="83"/>
      <c r="CM1284" s="83"/>
      <c r="CN1284" s="83"/>
      <c r="CO1284" s="83"/>
      <c r="CP1284" s="83"/>
      <c r="CQ1284" s="83"/>
      <c r="CR1284" s="83"/>
      <c r="CS1284" s="83"/>
      <c r="CT1284" s="83"/>
      <c r="CU1284" s="83"/>
      <c r="CV1284" s="83"/>
      <c r="CW1284" s="83"/>
      <c r="CX1284" s="83"/>
      <c r="CY1284" s="83"/>
      <c r="CZ1284" s="83"/>
      <c r="DA1284" s="83"/>
      <c r="DB1284" s="83"/>
      <c r="DC1284" s="83"/>
      <c r="DD1284" s="83"/>
      <c r="DE1284" s="83"/>
      <c r="DF1284" s="83"/>
      <c r="DG1284" s="83"/>
      <c r="DH1284" s="83"/>
      <c r="DI1284" s="83"/>
      <c r="DJ1284" s="83"/>
      <c r="DK1284" s="83"/>
      <c r="DL1284" s="83"/>
      <c r="DM1284" s="83"/>
      <c r="DN1284" s="83"/>
      <c r="DO1284" s="83"/>
      <c r="DP1284" s="83"/>
      <c r="DQ1284" s="83"/>
      <c r="DR1284" s="83"/>
      <c r="DS1284" s="83"/>
      <c r="DT1284" s="83"/>
      <c r="DU1284" s="83"/>
      <c r="DV1284" s="83"/>
      <c r="DW1284" s="83"/>
      <c r="DX1284" s="83"/>
      <c r="DY1284" s="83"/>
      <c r="DZ1284" s="83"/>
      <c r="EA1284" s="83"/>
      <c r="EB1284" s="83"/>
      <c r="EC1284" s="83"/>
      <c r="ED1284" s="83"/>
      <c r="EE1284" s="83"/>
      <c r="EF1284" s="83"/>
      <c r="EG1284" s="83"/>
      <c r="EH1284" s="83"/>
      <c r="EI1284" s="83"/>
      <c r="EJ1284" s="83"/>
      <c r="EK1284" s="83"/>
      <c r="EL1284" s="83"/>
      <c r="EM1284" s="83"/>
      <c r="EN1284" s="83"/>
      <c r="EO1284" s="83"/>
      <c r="EP1284" s="83"/>
      <c r="EQ1284" s="83"/>
      <c r="ER1284" s="83"/>
      <c r="ES1284" s="83"/>
      <c r="ET1284" s="83"/>
      <c r="EU1284" s="83"/>
      <c r="EV1284" s="83"/>
      <c r="EW1284" s="83"/>
      <c r="EX1284" s="83"/>
      <c r="EY1284" s="83"/>
      <c r="EZ1284" s="83"/>
      <c r="FA1284" s="83"/>
      <c r="FB1284" s="83"/>
      <c r="FC1284" s="83"/>
      <c r="FD1284" s="83"/>
      <c r="FE1284" s="83"/>
      <c r="FF1284" s="83"/>
      <c r="FG1284" s="83"/>
      <c r="FH1284" s="83"/>
      <c r="FI1284" s="83"/>
      <c r="FJ1284" s="83"/>
      <c r="FK1284" s="83"/>
      <c r="FL1284" s="83"/>
      <c r="FM1284" s="83"/>
      <c r="FN1284" s="83"/>
      <c r="FO1284" s="83"/>
      <c r="FP1284" s="83"/>
      <c r="FQ1284" s="83"/>
      <c r="FR1284" s="83"/>
      <c r="FS1284" s="83"/>
      <c r="FT1284" s="83"/>
      <c r="FU1284" s="83"/>
      <c r="FV1284" s="83"/>
      <c r="FW1284" s="83"/>
      <c r="FX1284" s="83"/>
      <c r="FY1284" s="83"/>
      <c r="FZ1284" s="83"/>
      <c r="GA1284" s="83"/>
      <c r="GB1284" s="83"/>
      <c r="GC1284" s="83"/>
      <c r="GD1284" s="83"/>
      <c r="GE1284" s="83"/>
      <c r="GF1284" s="83"/>
      <c r="GG1284" s="83"/>
      <c r="GH1284" s="83"/>
      <c r="GI1284" s="83"/>
      <c r="GJ1284" s="83"/>
      <c r="GK1284" s="83"/>
      <c r="GL1284" s="83"/>
      <c r="GM1284" s="83"/>
      <c r="GN1284" s="83"/>
      <c r="GO1284" s="83"/>
      <c r="GP1284" s="83"/>
      <c r="GQ1284" s="83"/>
      <c r="GR1284" s="83"/>
      <c r="GS1284" s="83"/>
      <c r="GT1284" s="83"/>
      <c r="GU1284" s="83"/>
      <c r="GV1284" s="83"/>
      <c r="GW1284" s="83"/>
      <c r="GX1284" s="83"/>
      <c r="GY1284" s="83"/>
      <c r="GZ1284" s="83"/>
      <c r="HA1284" s="83"/>
      <c r="HB1284" s="83"/>
      <c r="HC1284" s="83"/>
      <c r="HD1284" s="83"/>
      <c r="HE1284" s="83"/>
      <c r="HF1284" s="83"/>
      <c r="HG1284" s="83"/>
      <c r="HH1284" s="83"/>
      <c r="HI1284" s="83"/>
      <c r="HJ1284" s="83"/>
      <c r="HK1284" s="83"/>
      <c r="HL1284" s="83"/>
      <c r="HM1284" s="83"/>
      <c r="HN1284" s="83"/>
      <c r="HO1284" s="83"/>
      <c r="HP1284" s="83"/>
      <c r="HQ1284" s="83"/>
      <c r="HR1284" s="83"/>
      <c r="HS1284" s="83"/>
      <c r="HT1284" s="83"/>
      <c r="HU1284" s="83"/>
      <c r="HV1284" s="83"/>
      <c r="HW1284" s="83"/>
      <c r="HX1284" s="83"/>
      <c r="HY1284" s="83"/>
      <c r="HZ1284" s="83"/>
      <c r="IA1284" s="83"/>
      <c r="IB1284" s="83"/>
      <c r="IC1284" s="83"/>
      <c r="ID1284" s="83"/>
      <c r="IE1284" s="83"/>
      <c r="IF1284" s="83"/>
      <c r="IG1284" s="83"/>
      <c r="IH1284" s="83"/>
      <c r="II1284" s="83"/>
      <c r="IJ1284" s="83"/>
      <c r="IK1284" s="83"/>
      <c r="IL1284" s="83"/>
      <c r="IM1284" s="83"/>
      <c r="IN1284" s="83"/>
      <c r="IO1284" s="83"/>
      <c r="IP1284" s="83"/>
      <c r="IQ1284" s="83"/>
      <c r="IR1284" s="83"/>
      <c r="IS1284" s="83"/>
      <c r="IT1284" s="83"/>
      <c r="IU1284" s="83"/>
      <c r="IV1284" s="83"/>
      <c r="IW1284" s="83"/>
      <c r="IX1284" s="83"/>
      <c r="IY1284" s="83"/>
      <c r="IZ1284" s="83"/>
      <c r="JA1284" s="83"/>
      <c r="JB1284" s="83"/>
      <c r="JC1284" s="83"/>
      <c r="JD1284" s="83"/>
      <c r="JE1284" s="83"/>
    </row>
    <row r="1285" spans="1:265" s="8" customFormat="1" ht="15" customHeight="1" thickBot="1" x14ac:dyDescent="0.25">
      <c r="A1285" s="130"/>
      <c r="B1285" s="131" t="s">
        <v>183</v>
      </c>
      <c r="C1285" s="206"/>
      <c r="D1285" s="355" t="s">
        <v>184</v>
      </c>
      <c r="E1285" s="191"/>
      <c r="F1285" s="991"/>
      <c r="G1285" s="992"/>
      <c r="H1285" s="355" t="s">
        <v>23</v>
      </c>
      <c r="I1285" s="355" t="s">
        <v>114</v>
      </c>
      <c r="J1285" s="355"/>
      <c r="K1285" s="387" t="s">
        <v>2107</v>
      </c>
      <c r="L1285" s="387"/>
      <c r="M1285" s="1173"/>
      <c r="N1285" s="1173"/>
      <c r="O1285" s="387"/>
      <c r="P1285" s="601"/>
      <c r="Q1285" s="602"/>
      <c r="R1285" s="602"/>
      <c r="S1285" s="602"/>
      <c r="T1285" s="602"/>
      <c r="U1285" s="602">
        <v>4</v>
      </c>
      <c r="V1285" s="602"/>
      <c r="W1285" s="603"/>
      <c r="X1285" s="231">
        <f>SUM(P1272:W1285)</f>
        <v>40</v>
      </c>
      <c r="Y1285" s="231">
        <f>X1285</f>
        <v>40</v>
      </c>
      <c r="Z1285" s="112"/>
      <c r="AA1285" s="83"/>
      <c r="AB1285" s="83"/>
      <c r="AC1285" s="83" t="str">
        <f t="shared" si="30"/>
        <v/>
      </c>
      <c r="AD1285" s="83"/>
      <c r="AE1285" s="83"/>
      <c r="AF1285" s="83"/>
      <c r="AG1285" s="83"/>
      <c r="AH1285" s="83"/>
      <c r="AI1285" s="83"/>
      <c r="AJ1285" s="83"/>
      <c r="AK1285" s="83"/>
      <c r="AL1285" s="83"/>
      <c r="AM1285" s="83"/>
      <c r="AN1285" s="83"/>
      <c r="AO1285" s="83"/>
      <c r="AP1285" s="83"/>
      <c r="AQ1285" s="83"/>
      <c r="AR1285" s="83"/>
      <c r="AS1285" s="83"/>
      <c r="AT1285" s="83"/>
      <c r="AU1285" s="83"/>
      <c r="AV1285" s="83"/>
      <c r="AW1285" s="83"/>
      <c r="AX1285" s="83"/>
      <c r="AY1285" s="83"/>
      <c r="AZ1285" s="83"/>
      <c r="BA1285" s="83"/>
      <c r="BB1285" s="83"/>
      <c r="BC1285" s="83"/>
      <c r="BD1285" s="83"/>
      <c r="BE1285" s="83"/>
      <c r="BF1285" s="83"/>
      <c r="BG1285" s="83"/>
      <c r="BH1285" s="83"/>
      <c r="BI1285" s="83"/>
      <c r="BJ1285" s="83"/>
      <c r="BK1285" s="83"/>
      <c r="BL1285" s="83"/>
      <c r="BM1285" s="83"/>
      <c r="BN1285" s="83"/>
      <c r="BO1285" s="83"/>
      <c r="BP1285" s="83"/>
      <c r="BQ1285" s="83"/>
      <c r="BR1285" s="83"/>
      <c r="BS1285" s="83"/>
      <c r="BT1285" s="83"/>
      <c r="BU1285" s="83"/>
      <c r="BV1285" s="83"/>
      <c r="BW1285" s="83"/>
      <c r="BX1285" s="83"/>
      <c r="BY1285" s="83"/>
      <c r="BZ1285" s="83"/>
      <c r="CA1285" s="83"/>
      <c r="CB1285" s="83"/>
      <c r="CC1285" s="83"/>
      <c r="CD1285" s="83"/>
      <c r="CE1285" s="83"/>
      <c r="CF1285" s="83"/>
      <c r="CG1285" s="83"/>
      <c r="CH1285" s="83"/>
      <c r="CI1285" s="83"/>
      <c r="CJ1285" s="83"/>
      <c r="CK1285" s="83"/>
      <c r="CL1285" s="83"/>
      <c r="CM1285" s="83"/>
      <c r="CN1285" s="83"/>
      <c r="CO1285" s="83"/>
      <c r="CP1285" s="83"/>
      <c r="CQ1285" s="83"/>
      <c r="CR1285" s="83"/>
      <c r="CS1285" s="83"/>
      <c r="CT1285" s="83"/>
      <c r="CU1285" s="83"/>
      <c r="CV1285" s="83"/>
      <c r="CW1285" s="83"/>
      <c r="CX1285" s="83"/>
      <c r="CY1285" s="83"/>
      <c r="CZ1285" s="83"/>
      <c r="DA1285" s="83"/>
      <c r="DB1285" s="83"/>
      <c r="DC1285" s="83"/>
      <c r="DD1285" s="83"/>
      <c r="DE1285" s="83"/>
      <c r="DF1285" s="83"/>
      <c r="DG1285" s="83"/>
      <c r="DH1285" s="83"/>
      <c r="DI1285" s="83"/>
      <c r="DJ1285" s="83"/>
      <c r="DK1285" s="83"/>
      <c r="DL1285" s="83"/>
      <c r="DM1285" s="83"/>
      <c r="DN1285" s="83"/>
      <c r="DO1285" s="83"/>
      <c r="DP1285" s="83"/>
      <c r="DQ1285" s="83"/>
      <c r="DR1285" s="83"/>
      <c r="DS1285" s="83"/>
      <c r="DT1285" s="83"/>
      <c r="DU1285" s="83"/>
      <c r="DV1285" s="83"/>
      <c r="DW1285" s="83"/>
      <c r="DX1285" s="83"/>
      <c r="DY1285" s="83"/>
      <c r="DZ1285" s="83"/>
      <c r="EA1285" s="83"/>
      <c r="EB1285" s="83"/>
      <c r="EC1285" s="83"/>
      <c r="ED1285" s="83"/>
      <c r="EE1285" s="83"/>
      <c r="EF1285" s="83"/>
      <c r="EG1285" s="83"/>
      <c r="EH1285" s="83"/>
      <c r="EI1285" s="83"/>
      <c r="EJ1285" s="83"/>
      <c r="EK1285" s="83"/>
      <c r="EL1285" s="83"/>
      <c r="EM1285" s="83"/>
      <c r="EN1285" s="83"/>
      <c r="EO1285" s="83"/>
      <c r="EP1285" s="83"/>
      <c r="EQ1285" s="83"/>
      <c r="ER1285" s="83"/>
      <c r="ES1285" s="83"/>
      <c r="ET1285" s="83"/>
      <c r="EU1285" s="83"/>
      <c r="EV1285" s="83"/>
      <c r="EW1285" s="83"/>
      <c r="EX1285" s="83"/>
      <c r="EY1285" s="83"/>
      <c r="EZ1285" s="83"/>
      <c r="FA1285" s="83"/>
      <c r="FB1285" s="83"/>
      <c r="FC1285" s="83"/>
      <c r="FD1285" s="83"/>
      <c r="FE1285" s="83"/>
      <c r="FF1285" s="83"/>
      <c r="FG1285" s="83"/>
      <c r="FH1285" s="83"/>
      <c r="FI1285" s="83"/>
      <c r="FJ1285" s="83"/>
      <c r="FK1285" s="83"/>
      <c r="FL1285" s="83"/>
      <c r="FM1285" s="83"/>
      <c r="FN1285" s="83"/>
      <c r="FO1285" s="83"/>
      <c r="FP1285" s="83"/>
      <c r="FQ1285" s="83"/>
      <c r="FR1285" s="83"/>
      <c r="FS1285" s="83"/>
      <c r="FT1285" s="83"/>
      <c r="FU1285" s="83"/>
      <c r="FV1285" s="83"/>
      <c r="FW1285" s="83"/>
      <c r="FX1285" s="83"/>
      <c r="FY1285" s="83"/>
      <c r="FZ1285" s="83"/>
      <c r="GA1285" s="83"/>
      <c r="GB1285" s="83"/>
      <c r="GC1285" s="83"/>
      <c r="GD1285" s="83"/>
      <c r="GE1285" s="83"/>
      <c r="GF1285" s="83"/>
      <c r="GG1285" s="83"/>
      <c r="GH1285" s="83"/>
      <c r="GI1285" s="83"/>
      <c r="GJ1285" s="83"/>
      <c r="GK1285" s="83"/>
      <c r="GL1285" s="83"/>
      <c r="GM1285" s="83"/>
      <c r="GN1285" s="83"/>
      <c r="GO1285" s="83"/>
      <c r="GP1285" s="83"/>
      <c r="GQ1285" s="83"/>
      <c r="GR1285" s="83"/>
      <c r="GS1285" s="83"/>
      <c r="GT1285" s="83"/>
      <c r="GU1285" s="83"/>
      <c r="GV1285" s="83"/>
      <c r="GW1285" s="83"/>
      <c r="GX1285" s="83"/>
      <c r="GY1285" s="83"/>
      <c r="GZ1285" s="83"/>
      <c r="HA1285" s="83"/>
      <c r="HB1285" s="83"/>
      <c r="HC1285" s="83"/>
      <c r="HD1285" s="83"/>
      <c r="HE1285" s="83"/>
      <c r="HF1285" s="83"/>
      <c r="HG1285" s="83"/>
      <c r="HH1285" s="83"/>
      <c r="HI1285" s="83"/>
      <c r="HJ1285" s="83"/>
      <c r="HK1285" s="83"/>
      <c r="HL1285" s="83"/>
      <c r="HM1285" s="83"/>
      <c r="HN1285" s="83"/>
      <c r="HO1285" s="83"/>
      <c r="HP1285" s="83"/>
      <c r="HQ1285" s="83"/>
      <c r="HR1285" s="83"/>
      <c r="HS1285" s="83"/>
      <c r="HT1285" s="83"/>
      <c r="HU1285" s="83"/>
      <c r="HV1285" s="83"/>
      <c r="HW1285" s="83"/>
      <c r="HX1285" s="83"/>
      <c r="HY1285" s="83"/>
      <c r="HZ1285" s="83"/>
      <c r="IA1285" s="83"/>
      <c r="IB1285" s="83"/>
      <c r="IC1285" s="83"/>
      <c r="ID1285" s="83"/>
      <c r="IE1285" s="83"/>
      <c r="IF1285" s="83"/>
      <c r="IG1285" s="83"/>
      <c r="IH1285" s="83"/>
      <c r="II1285" s="83"/>
      <c r="IJ1285" s="83"/>
      <c r="IK1285" s="83"/>
      <c r="IL1285" s="83"/>
      <c r="IM1285" s="83"/>
      <c r="IN1285" s="83"/>
      <c r="IO1285" s="83"/>
      <c r="IP1285" s="83"/>
      <c r="IQ1285" s="83"/>
      <c r="IR1285" s="83"/>
      <c r="IS1285" s="83"/>
      <c r="IT1285" s="83"/>
      <c r="IU1285" s="83"/>
      <c r="IV1285" s="83"/>
      <c r="IW1285" s="83"/>
      <c r="IX1285" s="83"/>
      <c r="IY1285" s="83"/>
      <c r="IZ1285" s="83"/>
      <c r="JA1285" s="83"/>
      <c r="JB1285" s="83"/>
      <c r="JC1285" s="83"/>
      <c r="JD1285" s="83"/>
      <c r="JE1285" s="83"/>
    </row>
    <row r="1286" spans="1:265" s="8" customFormat="1" ht="15" customHeight="1" x14ac:dyDescent="0.2">
      <c r="A1286" s="239">
        <f>A1272+1</f>
        <v>137</v>
      </c>
      <c r="B1286" s="119" t="s">
        <v>1495</v>
      </c>
      <c r="C1286" s="269" t="s">
        <v>35</v>
      </c>
      <c r="D1286" s="354" t="s">
        <v>1496</v>
      </c>
      <c r="E1286" s="270" t="s">
        <v>86</v>
      </c>
      <c r="F1286" s="989" t="s">
        <v>1264</v>
      </c>
      <c r="G1286" s="1068" t="s">
        <v>1497</v>
      </c>
      <c r="H1286" s="354" t="s">
        <v>445</v>
      </c>
      <c r="I1286" s="354"/>
      <c r="J1286" s="354"/>
      <c r="K1286" s="385" t="s">
        <v>334</v>
      </c>
      <c r="L1286" s="385"/>
      <c r="M1286" s="766"/>
      <c r="N1286" s="766"/>
      <c r="O1286" s="385"/>
      <c r="P1286" s="595"/>
      <c r="Q1286" s="596"/>
      <c r="R1286" s="596"/>
      <c r="S1286" s="596"/>
      <c r="T1286" s="596"/>
      <c r="U1286" s="596"/>
      <c r="V1286" s="596"/>
      <c r="W1286" s="597"/>
      <c r="X1286" s="227"/>
      <c r="Y1286" s="271"/>
      <c r="Z1286" s="112" t="str">
        <f>C1286</f>
        <v>TC</v>
      </c>
      <c r="AA1286" s="83" t="s">
        <v>1473</v>
      </c>
      <c r="AB1286" s="83" t="s">
        <v>1480</v>
      </c>
      <c r="AC1286" s="83">
        <f t="shared" si="30"/>
        <v>0</v>
      </c>
      <c r="AD1286" s="83"/>
      <c r="AE1286" s="83"/>
      <c r="AF1286" s="83"/>
      <c r="AG1286" s="83"/>
      <c r="AH1286" s="83"/>
      <c r="AI1286" s="83"/>
      <c r="AJ1286" s="83"/>
      <c r="AK1286" s="83"/>
      <c r="AL1286" s="83"/>
      <c r="AM1286" s="83"/>
      <c r="AN1286" s="83"/>
      <c r="AO1286" s="83"/>
      <c r="AP1286" s="83"/>
      <c r="AQ1286" s="83"/>
      <c r="AR1286" s="83"/>
      <c r="AS1286" s="83"/>
      <c r="AT1286" s="83"/>
      <c r="AU1286" s="83"/>
      <c r="AV1286" s="83"/>
      <c r="AW1286" s="83"/>
      <c r="AX1286" s="83"/>
      <c r="AY1286" s="83"/>
      <c r="AZ1286" s="83"/>
      <c r="BA1286" s="83"/>
      <c r="BB1286" s="83"/>
      <c r="BC1286" s="83"/>
      <c r="BD1286" s="83"/>
      <c r="BE1286" s="83"/>
      <c r="BF1286" s="83"/>
      <c r="BG1286" s="83"/>
      <c r="BH1286" s="83"/>
      <c r="BI1286" s="83"/>
      <c r="BJ1286" s="83"/>
      <c r="BK1286" s="83"/>
      <c r="BL1286" s="83"/>
      <c r="BM1286" s="83"/>
      <c r="BN1286" s="83"/>
      <c r="BO1286" s="83"/>
      <c r="BP1286" s="83"/>
      <c r="BQ1286" s="83"/>
      <c r="BR1286" s="83"/>
      <c r="BS1286" s="83"/>
      <c r="BT1286" s="83"/>
      <c r="BU1286" s="83"/>
      <c r="BV1286" s="83"/>
      <c r="BW1286" s="83"/>
      <c r="BX1286" s="83"/>
      <c r="BY1286" s="83"/>
      <c r="BZ1286" s="83"/>
      <c r="CA1286" s="83"/>
      <c r="CB1286" s="83"/>
      <c r="CC1286" s="83"/>
      <c r="CD1286" s="83"/>
      <c r="CE1286" s="83"/>
      <c r="CF1286" s="83"/>
      <c r="CG1286" s="83"/>
      <c r="CH1286" s="83"/>
      <c r="CI1286" s="83"/>
      <c r="CJ1286" s="83"/>
      <c r="CK1286" s="83"/>
      <c r="CL1286" s="83"/>
      <c r="CM1286" s="83"/>
      <c r="CN1286" s="83"/>
      <c r="CO1286" s="83"/>
      <c r="CP1286" s="83"/>
      <c r="CQ1286" s="83"/>
      <c r="CR1286" s="83"/>
      <c r="CS1286" s="83"/>
      <c r="CT1286" s="83"/>
      <c r="CU1286" s="83"/>
      <c r="CV1286" s="83"/>
      <c r="CW1286" s="83"/>
      <c r="CX1286" s="83"/>
      <c r="CY1286" s="83"/>
      <c r="CZ1286" s="83"/>
      <c r="DA1286" s="83"/>
      <c r="DB1286" s="83"/>
      <c r="DC1286" s="83"/>
      <c r="DD1286" s="83"/>
      <c r="DE1286" s="83"/>
      <c r="DF1286" s="83"/>
      <c r="DG1286" s="83"/>
      <c r="DH1286" s="83"/>
      <c r="DI1286" s="83"/>
      <c r="DJ1286" s="83"/>
      <c r="DK1286" s="83"/>
      <c r="DL1286" s="83"/>
      <c r="DM1286" s="83"/>
      <c r="DN1286" s="83"/>
      <c r="DO1286" s="83"/>
      <c r="DP1286" s="83"/>
      <c r="DQ1286" s="83"/>
      <c r="DR1286" s="83"/>
      <c r="DS1286" s="83"/>
      <c r="DT1286" s="83"/>
      <c r="DU1286" s="83"/>
      <c r="DV1286" s="83"/>
      <c r="DW1286" s="83"/>
      <c r="DX1286" s="83"/>
      <c r="DY1286" s="83"/>
      <c r="DZ1286" s="83"/>
      <c r="EA1286" s="83"/>
      <c r="EB1286" s="83"/>
      <c r="EC1286" s="83"/>
      <c r="ED1286" s="83"/>
      <c r="EE1286" s="83"/>
      <c r="EF1286" s="83"/>
      <c r="EG1286" s="83"/>
      <c r="EH1286" s="83"/>
      <c r="EI1286" s="83"/>
      <c r="EJ1286" s="83"/>
      <c r="EK1286" s="83"/>
      <c r="EL1286" s="83"/>
      <c r="EM1286" s="83"/>
      <c r="EN1286" s="83"/>
      <c r="EO1286" s="83"/>
      <c r="EP1286" s="83"/>
      <c r="EQ1286" s="83"/>
      <c r="ER1286" s="83"/>
      <c r="ES1286" s="83"/>
      <c r="ET1286" s="83"/>
      <c r="EU1286" s="83"/>
      <c r="EV1286" s="83"/>
      <c r="EW1286" s="83"/>
      <c r="EX1286" s="83"/>
      <c r="EY1286" s="83"/>
      <c r="EZ1286" s="83"/>
      <c r="FA1286" s="83"/>
      <c r="FB1286" s="83"/>
      <c r="FC1286" s="83"/>
      <c r="FD1286" s="83"/>
      <c r="FE1286" s="83"/>
      <c r="FF1286" s="83"/>
      <c r="FG1286" s="83"/>
      <c r="FH1286" s="83"/>
      <c r="FI1286" s="83"/>
      <c r="FJ1286" s="83"/>
      <c r="FK1286" s="83"/>
      <c r="FL1286" s="83"/>
      <c r="FM1286" s="83"/>
      <c r="FN1286" s="83"/>
      <c r="FO1286" s="83"/>
      <c r="FP1286" s="83"/>
      <c r="FQ1286" s="83"/>
      <c r="FR1286" s="83"/>
      <c r="FS1286" s="83"/>
      <c r="FT1286" s="83"/>
      <c r="FU1286" s="83"/>
      <c r="FV1286" s="83"/>
      <c r="FW1286" s="83"/>
      <c r="FX1286" s="83"/>
      <c r="FY1286" s="83"/>
      <c r="FZ1286" s="83"/>
      <c r="GA1286" s="83"/>
      <c r="GB1286" s="83"/>
      <c r="GC1286" s="83"/>
      <c r="GD1286" s="83"/>
      <c r="GE1286" s="83"/>
      <c r="GF1286" s="83"/>
      <c r="GG1286" s="83"/>
      <c r="GH1286" s="83"/>
      <c r="GI1286" s="83"/>
      <c r="GJ1286" s="83"/>
      <c r="GK1286" s="83"/>
      <c r="GL1286" s="83"/>
      <c r="GM1286" s="83"/>
      <c r="GN1286" s="83"/>
      <c r="GO1286" s="83"/>
      <c r="GP1286" s="83"/>
      <c r="GQ1286" s="83"/>
      <c r="GR1286" s="83"/>
      <c r="GS1286" s="83"/>
      <c r="GT1286" s="83"/>
      <c r="GU1286" s="83"/>
      <c r="GV1286" s="83"/>
      <c r="GW1286" s="83"/>
      <c r="GX1286" s="83"/>
      <c r="GY1286" s="83"/>
      <c r="GZ1286" s="83"/>
      <c r="HA1286" s="83"/>
      <c r="HB1286" s="83"/>
      <c r="HC1286" s="83"/>
      <c r="HD1286" s="83"/>
      <c r="HE1286" s="83"/>
      <c r="HF1286" s="83"/>
      <c r="HG1286" s="83"/>
      <c r="HH1286" s="83"/>
      <c r="HI1286" s="83"/>
      <c r="HJ1286" s="83"/>
      <c r="HK1286" s="83"/>
      <c r="HL1286" s="83"/>
      <c r="HM1286" s="83"/>
      <c r="HN1286" s="83"/>
      <c r="HO1286" s="83"/>
      <c r="HP1286" s="83"/>
      <c r="HQ1286" s="83"/>
      <c r="HR1286" s="83"/>
      <c r="HS1286" s="83"/>
      <c r="HT1286" s="83"/>
      <c r="HU1286" s="83"/>
      <c r="HV1286" s="83"/>
      <c r="HW1286" s="83"/>
      <c r="HX1286" s="83"/>
      <c r="HY1286" s="83"/>
      <c r="HZ1286" s="83"/>
      <c r="IA1286" s="83"/>
      <c r="IB1286" s="83"/>
      <c r="IC1286" s="83"/>
      <c r="ID1286" s="83"/>
      <c r="IE1286" s="83"/>
      <c r="IF1286" s="83"/>
      <c r="IG1286" s="83"/>
      <c r="IH1286" s="83"/>
      <c r="II1286" s="83"/>
      <c r="IJ1286" s="83"/>
      <c r="IK1286" s="83"/>
      <c r="IL1286" s="83"/>
      <c r="IM1286" s="83"/>
      <c r="IN1286" s="83"/>
      <c r="IO1286" s="83"/>
      <c r="IP1286" s="83"/>
      <c r="IQ1286" s="83"/>
      <c r="IR1286" s="83"/>
      <c r="IS1286" s="83"/>
      <c r="IT1286" s="83"/>
      <c r="IU1286" s="83"/>
      <c r="IV1286" s="83"/>
      <c r="IW1286" s="83"/>
      <c r="IX1286" s="83"/>
      <c r="IY1286" s="83"/>
      <c r="IZ1286" s="83"/>
      <c r="JA1286" s="83"/>
      <c r="JB1286" s="83"/>
      <c r="JC1286" s="83"/>
      <c r="JD1286" s="83"/>
      <c r="JE1286" s="83"/>
    </row>
    <row r="1287" spans="1:265" s="8" customFormat="1" ht="15" customHeight="1" thickBot="1" x14ac:dyDescent="0.25">
      <c r="A1287" s="245"/>
      <c r="B1287" s="162" t="s">
        <v>1495</v>
      </c>
      <c r="C1287" s="272"/>
      <c r="D1287" s="355" t="s">
        <v>1496</v>
      </c>
      <c r="E1287" s="273"/>
      <c r="F1287" s="993"/>
      <c r="G1287" s="1069"/>
      <c r="H1287" s="355" t="s">
        <v>445</v>
      </c>
      <c r="I1287" s="355"/>
      <c r="J1287" s="355"/>
      <c r="K1287" s="387" t="s">
        <v>334</v>
      </c>
      <c r="L1287" s="387"/>
      <c r="M1287" s="1173"/>
      <c r="N1287" s="1173"/>
      <c r="O1287" s="387"/>
      <c r="P1287" s="601"/>
      <c r="Q1287" s="602"/>
      <c r="R1287" s="602"/>
      <c r="S1287" s="602"/>
      <c r="T1287" s="602"/>
      <c r="U1287" s="602"/>
      <c r="V1287" s="602"/>
      <c r="W1287" s="603"/>
      <c r="X1287" s="231">
        <f>SUM(P1286:W1287)</f>
        <v>0</v>
      </c>
      <c r="Y1287" s="274">
        <f>X1287</f>
        <v>0</v>
      </c>
      <c r="Z1287" s="112"/>
      <c r="AA1287" s="83"/>
      <c r="AB1287" s="83"/>
      <c r="AC1287" s="83" t="str">
        <f t="shared" si="30"/>
        <v/>
      </c>
      <c r="AD1287" s="83"/>
      <c r="AE1287" s="83"/>
      <c r="AF1287" s="83"/>
      <c r="AG1287" s="83"/>
      <c r="AH1287" s="83"/>
      <c r="AI1287" s="83"/>
      <c r="AJ1287" s="83"/>
      <c r="AK1287" s="83"/>
      <c r="AL1287" s="83"/>
      <c r="AM1287" s="83"/>
      <c r="AN1287" s="83"/>
      <c r="AO1287" s="83"/>
      <c r="AP1287" s="83"/>
      <c r="AQ1287" s="83"/>
      <c r="AR1287" s="83"/>
      <c r="AS1287" s="83"/>
      <c r="AT1287" s="83"/>
      <c r="AU1287" s="83"/>
      <c r="AV1287" s="83"/>
      <c r="AW1287" s="83"/>
      <c r="AX1287" s="83"/>
      <c r="AY1287" s="83"/>
      <c r="AZ1287" s="83"/>
      <c r="BA1287" s="83"/>
      <c r="BB1287" s="83"/>
      <c r="BC1287" s="83"/>
      <c r="BD1287" s="83"/>
      <c r="BE1287" s="83"/>
      <c r="BF1287" s="83"/>
      <c r="BG1287" s="83"/>
      <c r="BH1287" s="83"/>
      <c r="BI1287" s="83"/>
      <c r="BJ1287" s="83"/>
      <c r="BK1287" s="83"/>
      <c r="BL1287" s="83"/>
      <c r="BM1287" s="83"/>
      <c r="BN1287" s="83"/>
      <c r="BO1287" s="83"/>
      <c r="BP1287" s="83"/>
      <c r="BQ1287" s="83"/>
      <c r="BR1287" s="83"/>
      <c r="BS1287" s="83"/>
      <c r="BT1287" s="83"/>
      <c r="BU1287" s="83"/>
      <c r="BV1287" s="83"/>
      <c r="BW1287" s="83"/>
      <c r="BX1287" s="83"/>
      <c r="BY1287" s="83"/>
      <c r="BZ1287" s="83"/>
      <c r="CA1287" s="83"/>
      <c r="CB1287" s="83"/>
      <c r="CC1287" s="83"/>
      <c r="CD1287" s="83"/>
      <c r="CE1287" s="83"/>
      <c r="CF1287" s="83"/>
      <c r="CG1287" s="83"/>
      <c r="CH1287" s="83"/>
      <c r="CI1287" s="83"/>
      <c r="CJ1287" s="83"/>
      <c r="CK1287" s="83"/>
      <c r="CL1287" s="83"/>
      <c r="CM1287" s="83"/>
      <c r="CN1287" s="83"/>
      <c r="CO1287" s="83"/>
      <c r="CP1287" s="83"/>
      <c r="CQ1287" s="83"/>
      <c r="CR1287" s="83"/>
      <c r="CS1287" s="83"/>
      <c r="CT1287" s="83"/>
      <c r="CU1287" s="83"/>
      <c r="CV1287" s="83"/>
      <c r="CW1287" s="83"/>
      <c r="CX1287" s="83"/>
      <c r="CY1287" s="83"/>
      <c r="CZ1287" s="83"/>
      <c r="DA1287" s="83"/>
      <c r="DB1287" s="83"/>
      <c r="DC1287" s="83"/>
      <c r="DD1287" s="83"/>
      <c r="DE1287" s="83"/>
      <c r="DF1287" s="83"/>
      <c r="DG1287" s="83"/>
      <c r="DH1287" s="83"/>
      <c r="DI1287" s="83"/>
      <c r="DJ1287" s="83"/>
      <c r="DK1287" s="83"/>
      <c r="DL1287" s="83"/>
      <c r="DM1287" s="83"/>
      <c r="DN1287" s="83"/>
      <c r="DO1287" s="83"/>
      <c r="DP1287" s="83"/>
      <c r="DQ1287" s="83"/>
      <c r="DR1287" s="83"/>
      <c r="DS1287" s="83"/>
      <c r="DT1287" s="83"/>
      <c r="DU1287" s="83"/>
      <c r="DV1287" s="83"/>
      <c r="DW1287" s="83"/>
      <c r="DX1287" s="83"/>
      <c r="DY1287" s="83"/>
      <c r="DZ1287" s="83"/>
      <c r="EA1287" s="83"/>
      <c r="EB1287" s="83"/>
      <c r="EC1287" s="83"/>
      <c r="ED1287" s="83"/>
      <c r="EE1287" s="83"/>
      <c r="EF1287" s="83"/>
      <c r="EG1287" s="83"/>
      <c r="EH1287" s="83"/>
      <c r="EI1287" s="83"/>
      <c r="EJ1287" s="83"/>
      <c r="EK1287" s="83"/>
      <c r="EL1287" s="83"/>
      <c r="EM1287" s="83"/>
      <c r="EN1287" s="83"/>
      <c r="EO1287" s="83"/>
      <c r="EP1287" s="83"/>
      <c r="EQ1287" s="83"/>
      <c r="ER1287" s="83"/>
      <c r="ES1287" s="83"/>
      <c r="ET1287" s="83"/>
      <c r="EU1287" s="83"/>
      <c r="EV1287" s="83"/>
      <c r="EW1287" s="83"/>
      <c r="EX1287" s="83"/>
      <c r="EY1287" s="83"/>
      <c r="EZ1287" s="83"/>
      <c r="FA1287" s="83"/>
      <c r="FB1287" s="83"/>
      <c r="FC1287" s="83"/>
      <c r="FD1287" s="83"/>
      <c r="FE1287" s="83"/>
      <c r="FF1287" s="83"/>
      <c r="FG1287" s="83"/>
      <c r="FH1287" s="83"/>
      <c r="FI1287" s="83"/>
      <c r="FJ1287" s="83"/>
      <c r="FK1287" s="83"/>
      <c r="FL1287" s="83"/>
      <c r="FM1287" s="83"/>
      <c r="FN1287" s="83"/>
      <c r="FO1287" s="83"/>
      <c r="FP1287" s="83"/>
      <c r="FQ1287" s="83"/>
      <c r="FR1287" s="83"/>
      <c r="FS1287" s="83"/>
      <c r="FT1287" s="83"/>
      <c r="FU1287" s="83"/>
      <c r="FV1287" s="83"/>
      <c r="FW1287" s="83"/>
      <c r="FX1287" s="83"/>
      <c r="FY1287" s="83"/>
      <c r="FZ1287" s="83"/>
      <c r="GA1287" s="83"/>
      <c r="GB1287" s="83"/>
      <c r="GC1287" s="83"/>
      <c r="GD1287" s="83"/>
      <c r="GE1287" s="83"/>
      <c r="GF1287" s="83"/>
      <c r="GG1287" s="83"/>
      <c r="GH1287" s="83"/>
      <c r="GI1287" s="83"/>
      <c r="GJ1287" s="83"/>
      <c r="GK1287" s="83"/>
      <c r="GL1287" s="83"/>
      <c r="GM1287" s="83"/>
      <c r="GN1287" s="83"/>
      <c r="GO1287" s="83"/>
      <c r="GP1287" s="83"/>
      <c r="GQ1287" s="83"/>
      <c r="GR1287" s="83"/>
      <c r="GS1287" s="83"/>
      <c r="GT1287" s="83"/>
      <c r="GU1287" s="83"/>
      <c r="GV1287" s="83"/>
      <c r="GW1287" s="83"/>
      <c r="GX1287" s="83"/>
      <c r="GY1287" s="83"/>
      <c r="GZ1287" s="83"/>
      <c r="HA1287" s="83"/>
      <c r="HB1287" s="83"/>
      <c r="HC1287" s="83"/>
      <c r="HD1287" s="83"/>
      <c r="HE1287" s="83"/>
      <c r="HF1287" s="83"/>
      <c r="HG1287" s="83"/>
      <c r="HH1287" s="83"/>
      <c r="HI1287" s="83"/>
      <c r="HJ1287" s="83"/>
      <c r="HK1287" s="83"/>
      <c r="HL1287" s="83"/>
      <c r="HM1287" s="83"/>
      <c r="HN1287" s="83"/>
      <c r="HO1287" s="83"/>
      <c r="HP1287" s="83"/>
      <c r="HQ1287" s="83"/>
      <c r="HR1287" s="83"/>
      <c r="HS1287" s="83"/>
      <c r="HT1287" s="83"/>
      <c r="HU1287" s="83"/>
      <c r="HV1287" s="83"/>
      <c r="HW1287" s="83"/>
      <c r="HX1287" s="83"/>
      <c r="HY1287" s="83"/>
      <c r="HZ1287" s="83"/>
      <c r="IA1287" s="83"/>
      <c r="IB1287" s="83"/>
      <c r="IC1287" s="83"/>
      <c r="ID1287" s="83"/>
      <c r="IE1287" s="83"/>
      <c r="IF1287" s="83"/>
      <c r="IG1287" s="83"/>
      <c r="IH1287" s="83"/>
      <c r="II1287" s="83"/>
      <c r="IJ1287" s="83"/>
      <c r="IK1287" s="83"/>
      <c r="IL1287" s="83"/>
      <c r="IM1287" s="83"/>
      <c r="IN1287" s="83"/>
      <c r="IO1287" s="83"/>
      <c r="IP1287" s="83"/>
      <c r="IQ1287" s="83"/>
      <c r="IR1287" s="83"/>
      <c r="IS1287" s="83"/>
      <c r="IT1287" s="83"/>
      <c r="IU1287" s="83"/>
      <c r="IV1287" s="83"/>
      <c r="IW1287" s="83"/>
      <c r="IX1287" s="83"/>
      <c r="IY1287" s="83"/>
      <c r="IZ1287" s="83"/>
      <c r="JA1287" s="83"/>
      <c r="JB1287" s="83"/>
      <c r="JC1287" s="83"/>
      <c r="JD1287" s="83"/>
      <c r="JE1287" s="83"/>
    </row>
    <row r="1288" spans="1:265" s="8" customFormat="1" ht="15" customHeight="1" x14ac:dyDescent="0.2">
      <c r="A1288" s="180">
        <f>A1286+1</f>
        <v>138</v>
      </c>
      <c r="B1288" s="1086" t="s">
        <v>482</v>
      </c>
      <c r="C1288" s="214" t="s">
        <v>35</v>
      </c>
      <c r="D1288" s="350" t="s">
        <v>1051</v>
      </c>
      <c r="E1288" s="215" t="s">
        <v>88</v>
      </c>
      <c r="F1288" s="1042" t="s">
        <v>627</v>
      </c>
      <c r="G1288" s="1043" t="s">
        <v>1037</v>
      </c>
      <c r="H1288" s="350" t="s">
        <v>445</v>
      </c>
      <c r="I1288" s="350" t="s">
        <v>515</v>
      </c>
      <c r="J1288" s="350"/>
      <c r="K1288" s="378" t="s">
        <v>585</v>
      </c>
      <c r="L1288" s="378" t="s">
        <v>614</v>
      </c>
      <c r="M1288" s="1138">
        <v>9</v>
      </c>
      <c r="N1288" s="1138" t="s">
        <v>24</v>
      </c>
      <c r="O1288" s="378" t="s">
        <v>1379</v>
      </c>
      <c r="P1288" s="623">
        <v>4</v>
      </c>
      <c r="Q1288" s="624"/>
      <c r="R1288" s="624"/>
      <c r="S1288" s="624"/>
      <c r="T1288" s="624"/>
      <c r="U1288" s="624"/>
      <c r="V1288" s="624"/>
      <c r="W1288" s="625"/>
      <c r="X1288" s="216"/>
      <c r="Y1288" s="216"/>
      <c r="Z1288" s="112" t="str">
        <f>C1288</f>
        <v>TC</v>
      </c>
      <c r="AA1288" s="83" t="s">
        <v>1473</v>
      </c>
      <c r="AB1288" s="83" t="s">
        <v>1480</v>
      </c>
      <c r="AC1288" s="83">
        <f t="shared" si="30"/>
        <v>20</v>
      </c>
      <c r="AD1288" s="83"/>
      <c r="AE1288" s="83"/>
      <c r="AF1288" s="83"/>
      <c r="AG1288" s="83"/>
      <c r="AH1288" s="83"/>
      <c r="AI1288" s="83"/>
      <c r="AJ1288" s="83"/>
      <c r="AK1288" s="83"/>
      <c r="AL1288" s="83"/>
      <c r="AM1288" s="83"/>
      <c r="AN1288" s="83"/>
      <c r="AO1288" s="83"/>
      <c r="AP1288" s="83"/>
      <c r="AQ1288" s="83"/>
      <c r="AR1288" s="83"/>
      <c r="AS1288" s="83"/>
      <c r="AT1288" s="83"/>
      <c r="AU1288" s="83"/>
      <c r="AV1288" s="83"/>
      <c r="AW1288" s="83"/>
      <c r="AX1288" s="83"/>
      <c r="AY1288" s="83"/>
      <c r="AZ1288" s="83"/>
      <c r="BA1288" s="83"/>
      <c r="BB1288" s="83"/>
      <c r="BC1288" s="83"/>
      <c r="BD1288" s="83"/>
      <c r="BE1288" s="83"/>
      <c r="BF1288" s="83"/>
      <c r="BG1288" s="83"/>
      <c r="BH1288" s="83"/>
      <c r="BI1288" s="83"/>
      <c r="BJ1288" s="83"/>
      <c r="BK1288" s="83"/>
      <c r="BL1288" s="83"/>
      <c r="BM1288" s="83"/>
      <c r="BN1288" s="83"/>
      <c r="BO1288" s="83"/>
      <c r="BP1288" s="83"/>
      <c r="BQ1288" s="83"/>
      <c r="BR1288" s="83"/>
      <c r="BS1288" s="83"/>
      <c r="BT1288" s="83"/>
      <c r="BU1288" s="83"/>
      <c r="BV1288" s="83"/>
      <c r="BW1288" s="83"/>
      <c r="BX1288" s="83"/>
      <c r="BY1288" s="83"/>
      <c r="BZ1288" s="83"/>
      <c r="CA1288" s="83"/>
      <c r="CB1288" s="83"/>
      <c r="CC1288" s="83"/>
      <c r="CD1288" s="83"/>
      <c r="CE1288" s="83"/>
      <c r="CF1288" s="83"/>
      <c r="CG1288" s="83"/>
      <c r="CH1288" s="83"/>
      <c r="CI1288" s="83"/>
      <c r="CJ1288" s="83"/>
      <c r="CK1288" s="83"/>
      <c r="CL1288" s="83"/>
      <c r="CM1288" s="83"/>
      <c r="CN1288" s="83"/>
      <c r="CO1288" s="83"/>
      <c r="CP1288" s="83"/>
      <c r="CQ1288" s="83"/>
      <c r="CR1288" s="83"/>
      <c r="CS1288" s="83"/>
      <c r="CT1288" s="83"/>
      <c r="CU1288" s="83"/>
      <c r="CV1288" s="83"/>
      <c r="CW1288" s="83"/>
      <c r="CX1288" s="83"/>
      <c r="CY1288" s="83"/>
      <c r="CZ1288" s="83"/>
      <c r="DA1288" s="83"/>
      <c r="DB1288" s="83"/>
      <c r="DC1288" s="83"/>
      <c r="DD1288" s="83"/>
      <c r="DE1288" s="83"/>
      <c r="DF1288" s="83"/>
      <c r="DG1288" s="83"/>
      <c r="DH1288" s="83"/>
      <c r="DI1288" s="83"/>
      <c r="DJ1288" s="83"/>
      <c r="DK1288" s="83"/>
      <c r="DL1288" s="83"/>
      <c r="DM1288" s="83"/>
      <c r="DN1288" s="83"/>
      <c r="DO1288" s="83"/>
      <c r="DP1288" s="83"/>
      <c r="DQ1288" s="83"/>
      <c r="DR1288" s="83"/>
      <c r="DS1288" s="83"/>
      <c r="DT1288" s="83"/>
      <c r="DU1288" s="83"/>
      <c r="DV1288" s="83"/>
      <c r="DW1288" s="83"/>
      <c r="DX1288" s="83"/>
      <c r="DY1288" s="83"/>
      <c r="DZ1288" s="83"/>
      <c r="EA1288" s="83"/>
      <c r="EB1288" s="83"/>
      <c r="EC1288" s="83"/>
      <c r="ED1288" s="83"/>
      <c r="EE1288" s="83"/>
      <c r="EF1288" s="83"/>
      <c r="EG1288" s="83"/>
      <c r="EH1288" s="83"/>
      <c r="EI1288" s="83"/>
      <c r="EJ1288" s="83"/>
      <c r="EK1288" s="83"/>
      <c r="EL1288" s="83"/>
      <c r="EM1288" s="83"/>
      <c r="EN1288" s="83"/>
      <c r="EO1288" s="83"/>
      <c r="EP1288" s="83"/>
      <c r="EQ1288" s="83"/>
      <c r="ER1288" s="83"/>
      <c r="ES1288" s="83"/>
      <c r="ET1288" s="83"/>
      <c r="EU1288" s="83"/>
      <c r="EV1288" s="83"/>
      <c r="EW1288" s="83"/>
      <c r="EX1288" s="83"/>
      <c r="EY1288" s="83"/>
      <c r="EZ1288" s="83"/>
      <c r="FA1288" s="83"/>
      <c r="FB1288" s="83"/>
      <c r="FC1288" s="83"/>
      <c r="FD1288" s="83"/>
      <c r="FE1288" s="83"/>
      <c r="FF1288" s="83"/>
      <c r="FG1288" s="83"/>
      <c r="FH1288" s="83"/>
      <c r="FI1288" s="83"/>
      <c r="FJ1288" s="83"/>
      <c r="FK1288" s="83"/>
      <c r="FL1288" s="83"/>
      <c r="FM1288" s="83"/>
      <c r="FN1288" s="83"/>
      <c r="FO1288" s="83"/>
      <c r="FP1288" s="83"/>
      <c r="FQ1288" s="83"/>
      <c r="FR1288" s="83"/>
      <c r="FS1288" s="83"/>
      <c r="FT1288" s="83"/>
      <c r="FU1288" s="83"/>
      <c r="FV1288" s="83"/>
      <c r="FW1288" s="83"/>
      <c r="FX1288" s="83"/>
      <c r="FY1288" s="83"/>
      <c r="FZ1288" s="83"/>
      <c r="GA1288" s="83"/>
      <c r="GB1288" s="83"/>
      <c r="GC1288" s="83"/>
      <c r="GD1288" s="83"/>
      <c r="GE1288" s="83"/>
      <c r="GF1288" s="83"/>
      <c r="GG1288" s="83"/>
      <c r="GH1288" s="83"/>
      <c r="GI1288" s="83"/>
      <c r="GJ1288" s="83"/>
      <c r="GK1288" s="83"/>
      <c r="GL1288" s="83"/>
      <c r="GM1288" s="83"/>
      <c r="GN1288" s="83"/>
      <c r="GO1288" s="83"/>
      <c r="GP1288" s="83"/>
      <c r="GQ1288" s="83"/>
      <c r="GR1288" s="83"/>
      <c r="GS1288" s="83"/>
      <c r="GT1288" s="83"/>
      <c r="GU1288" s="83"/>
      <c r="GV1288" s="83"/>
      <c r="GW1288" s="83"/>
      <c r="GX1288" s="83"/>
      <c r="GY1288" s="83"/>
      <c r="GZ1288" s="83"/>
      <c r="HA1288" s="83"/>
      <c r="HB1288" s="83"/>
      <c r="HC1288" s="83"/>
      <c r="HD1288" s="83"/>
      <c r="HE1288" s="83"/>
      <c r="HF1288" s="83"/>
      <c r="HG1288" s="83"/>
      <c r="HH1288" s="83"/>
      <c r="HI1288" s="83"/>
      <c r="HJ1288" s="83"/>
      <c r="HK1288" s="83"/>
      <c r="HL1288" s="83"/>
      <c r="HM1288" s="83"/>
      <c r="HN1288" s="83"/>
      <c r="HO1288" s="83"/>
      <c r="HP1288" s="83"/>
      <c r="HQ1288" s="83"/>
      <c r="HR1288" s="83"/>
      <c r="HS1288" s="83"/>
      <c r="HT1288" s="83"/>
      <c r="HU1288" s="83"/>
      <c r="HV1288" s="83"/>
      <c r="HW1288" s="83"/>
      <c r="HX1288" s="83"/>
      <c r="HY1288" s="83"/>
      <c r="HZ1288" s="83"/>
      <c r="IA1288" s="83"/>
      <c r="IB1288" s="83"/>
      <c r="IC1288" s="83"/>
      <c r="ID1288" s="83"/>
      <c r="IE1288" s="83"/>
      <c r="IF1288" s="83"/>
      <c r="IG1288" s="83"/>
      <c r="IH1288" s="83"/>
      <c r="II1288" s="83"/>
      <c r="IJ1288" s="83"/>
      <c r="IK1288" s="83"/>
      <c r="IL1288" s="83"/>
      <c r="IM1288" s="83"/>
      <c r="IN1288" s="83"/>
      <c r="IO1288" s="83"/>
      <c r="IP1288" s="83"/>
      <c r="IQ1288" s="83"/>
      <c r="IR1288" s="83"/>
      <c r="IS1288" s="83"/>
      <c r="IT1288" s="83"/>
      <c r="IU1288" s="83"/>
      <c r="IV1288" s="83"/>
      <c r="IW1288" s="83"/>
      <c r="IX1288" s="83"/>
      <c r="IY1288" s="83"/>
      <c r="IZ1288" s="83"/>
      <c r="JA1288" s="83"/>
      <c r="JB1288" s="83"/>
      <c r="JC1288" s="83"/>
      <c r="JD1288" s="83"/>
      <c r="JE1288" s="83"/>
    </row>
    <row r="1289" spans="1:265" s="8" customFormat="1" ht="15" customHeight="1" x14ac:dyDescent="0.2">
      <c r="A1289" s="173"/>
      <c r="B1289" s="131" t="s">
        <v>482</v>
      </c>
      <c r="C1289" s="217"/>
      <c r="D1289" s="329" t="s">
        <v>1051</v>
      </c>
      <c r="E1289" s="117"/>
      <c r="F1289" s="1044"/>
      <c r="G1289" s="1045"/>
      <c r="H1289" s="329" t="s">
        <v>445</v>
      </c>
      <c r="I1289" s="329" t="s">
        <v>515</v>
      </c>
      <c r="J1289" s="329"/>
      <c r="K1289" s="379" t="s">
        <v>585</v>
      </c>
      <c r="L1289" s="379" t="s">
        <v>614</v>
      </c>
      <c r="M1289" s="1139" t="s">
        <v>536</v>
      </c>
      <c r="N1289" s="1139" t="s">
        <v>101</v>
      </c>
      <c r="O1289" s="379" t="s">
        <v>1379</v>
      </c>
      <c r="P1289" s="626">
        <v>4</v>
      </c>
      <c r="Q1289" s="627"/>
      <c r="R1289" s="627"/>
      <c r="S1289" s="627"/>
      <c r="T1289" s="627"/>
      <c r="U1289" s="627"/>
      <c r="V1289" s="627"/>
      <c r="W1289" s="628"/>
      <c r="X1289" s="219"/>
      <c r="Y1289" s="219"/>
      <c r="Z1289" s="112"/>
      <c r="AA1289" s="83"/>
      <c r="AB1289" s="83"/>
      <c r="AC1289" s="83" t="str">
        <f t="shared" si="30"/>
        <v/>
      </c>
      <c r="AD1289" s="83"/>
      <c r="AE1289" s="83"/>
      <c r="AF1289" s="83"/>
      <c r="AG1289" s="83"/>
      <c r="AH1289" s="83"/>
      <c r="AI1289" s="83"/>
      <c r="AJ1289" s="83"/>
      <c r="AK1289" s="83"/>
      <c r="AL1289" s="83"/>
      <c r="AM1289" s="83"/>
      <c r="AN1289" s="83"/>
      <c r="AO1289" s="83"/>
      <c r="AP1289" s="83"/>
      <c r="AQ1289" s="83"/>
      <c r="AR1289" s="83"/>
      <c r="AS1289" s="83"/>
      <c r="AT1289" s="83"/>
      <c r="AU1289" s="83"/>
      <c r="AV1289" s="83"/>
      <c r="AW1289" s="83"/>
      <c r="AX1289" s="83"/>
      <c r="AY1289" s="83"/>
      <c r="AZ1289" s="83"/>
      <c r="BA1289" s="83"/>
      <c r="BB1289" s="83"/>
      <c r="BC1289" s="83"/>
      <c r="BD1289" s="83"/>
      <c r="BE1289" s="83"/>
      <c r="BF1289" s="83"/>
      <c r="BG1289" s="83"/>
      <c r="BH1289" s="83"/>
      <c r="BI1289" s="83"/>
      <c r="BJ1289" s="83"/>
      <c r="BK1289" s="83"/>
      <c r="BL1289" s="83"/>
      <c r="BM1289" s="83"/>
      <c r="BN1289" s="83"/>
      <c r="BO1289" s="83"/>
      <c r="BP1289" s="83"/>
      <c r="BQ1289" s="83"/>
      <c r="BR1289" s="83"/>
      <c r="BS1289" s="83"/>
      <c r="BT1289" s="83"/>
      <c r="BU1289" s="83"/>
      <c r="BV1289" s="83"/>
      <c r="BW1289" s="83"/>
      <c r="BX1289" s="83"/>
      <c r="BY1289" s="83"/>
      <c r="BZ1289" s="83"/>
      <c r="CA1289" s="83"/>
      <c r="CB1289" s="83"/>
      <c r="CC1289" s="83"/>
      <c r="CD1289" s="83"/>
      <c r="CE1289" s="83"/>
      <c r="CF1289" s="83"/>
      <c r="CG1289" s="83"/>
      <c r="CH1289" s="83"/>
      <c r="CI1289" s="83"/>
      <c r="CJ1289" s="83"/>
      <c r="CK1289" s="83"/>
      <c r="CL1289" s="83"/>
      <c r="CM1289" s="83"/>
      <c r="CN1289" s="83"/>
      <c r="CO1289" s="83"/>
      <c r="CP1289" s="83"/>
      <c r="CQ1289" s="83"/>
      <c r="CR1289" s="83"/>
      <c r="CS1289" s="83"/>
      <c r="CT1289" s="83"/>
      <c r="CU1289" s="83"/>
      <c r="CV1289" s="83"/>
      <c r="CW1289" s="83"/>
      <c r="CX1289" s="83"/>
      <c r="CY1289" s="83"/>
      <c r="CZ1289" s="83"/>
      <c r="DA1289" s="83"/>
      <c r="DB1289" s="83"/>
      <c r="DC1289" s="83"/>
      <c r="DD1289" s="83"/>
      <c r="DE1289" s="83"/>
      <c r="DF1289" s="83"/>
      <c r="DG1289" s="83"/>
      <c r="DH1289" s="83"/>
      <c r="DI1289" s="83"/>
      <c r="DJ1289" s="83"/>
      <c r="DK1289" s="83"/>
      <c r="DL1289" s="83"/>
      <c r="DM1289" s="83"/>
      <c r="DN1289" s="83"/>
      <c r="DO1289" s="83"/>
      <c r="DP1289" s="83"/>
      <c r="DQ1289" s="83"/>
      <c r="DR1289" s="83"/>
      <c r="DS1289" s="83"/>
      <c r="DT1289" s="83"/>
      <c r="DU1289" s="83"/>
      <c r="DV1289" s="83"/>
      <c r="DW1289" s="83"/>
      <c r="DX1289" s="83"/>
      <c r="DY1289" s="83"/>
      <c r="DZ1289" s="83"/>
      <c r="EA1289" s="83"/>
      <c r="EB1289" s="83"/>
      <c r="EC1289" s="83"/>
      <c r="ED1289" s="83"/>
      <c r="EE1289" s="83"/>
      <c r="EF1289" s="83"/>
      <c r="EG1289" s="83"/>
      <c r="EH1289" s="83"/>
      <c r="EI1289" s="83"/>
      <c r="EJ1289" s="83"/>
      <c r="EK1289" s="83"/>
      <c r="EL1289" s="83"/>
      <c r="EM1289" s="83"/>
      <c r="EN1289" s="83"/>
      <c r="EO1289" s="83"/>
      <c r="EP1289" s="83"/>
      <c r="EQ1289" s="83"/>
      <c r="ER1289" s="83"/>
      <c r="ES1289" s="83"/>
      <c r="ET1289" s="83"/>
      <c r="EU1289" s="83"/>
      <c r="EV1289" s="83"/>
      <c r="EW1289" s="83"/>
      <c r="EX1289" s="83"/>
      <c r="EY1289" s="83"/>
      <c r="EZ1289" s="83"/>
      <c r="FA1289" s="83"/>
      <c r="FB1289" s="83"/>
      <c r="FC1289" s="83"/>
      <c r="FD1289" s="83"/>
      <c r="FE1289" s="83"/>
      <c r="FF1289" s="83"/>
      <c r="FG1289" s="83"/>
      <c r="FH1289" s="83"/>
      <c r="FI1289" s="83"/>
      <c r="FJ1289" s="83"/>
      <c r="FK1289" s="83"/>
      <c r="FL1289" s="83"/>
      <c r="FM1289" s="83"/>
      <c r="FN1289" s="83"/>
      <c r="FO1289" s="83"/>
      <c r="FP1289" s="83"/>
      <c r="FQ1289" s="83"/>
      <c r="FR1289" s="83"/>
      <c r="FS1289" s="83"/>
      <c r="FT1289" s="83"/>
      <c r="FU1289" s="83"/>
      <c r="FV1289" s="83"/>
      <c r="FW1289" s="83"/>
      <c r="FX1289" s="83"/>
      <c r="FY1289" s="83"/>
      <c r="FZ1289" s="83"/>
      <c r="GA1289" s="83"/>
      <c r="GB1289" s="83"/>
      <c r="GC1289" s="83"/>
      <c r="GD1289" s="83"/>
      <c r="GE1289" s="83"/>
      <c r="GF1289" s="83"/>
      <c r="GG1289" s="83"/>
      <c r="GH1289" s="83"/>
      <c r="GI1289" s="83"/>
      <c r="GJ1289" s="83"/>
      <c r="GK1289" s="83"/>
      <c r="GL1289" s="83"/>
      <c r="GM1289" s="83"/>
      <c r="GN1289" s="83"/>
      <c r="GO1289" s="83"/>
      <c r="GP1289" s="83"/>
      <c r="GQ1289" s="83"/>
      <c r="GR1289" s="83"/>
      <c r="GS1289" s="83"/>
      <c r="GT1289" s="83"/>
      <c r="GU1289" s="83"/>
      <c r="GV1289" s="83"/>
      <c r="GW1289" s="83"/>
      <c r="GX1289" s="83"/>
      <c r="GY1289" s="83"/>
      <c r="GZ1289" s="83"/>
      <c r="HA1289" s="83"/>
      <c r="HB1289" s="83"/>
      <c r="HC1289" s="83"/>
      <c r="HD1289" s="83"/>
      <c r="HE1289" s="83"/>
      <c r="HF1289" s="83"/>
      <c r="HG1289" s="83"/>
      <c r="HH1289" s="83"/>
      <c r="HI1289" s="83"/>
      <c r="HJ1289" s="83"/>
      <c r="HK1289" s="83"/>
      <c r="HL1289" s="83"/>
      <c r="HM1289" s="83"/>
      <c r="HN1289" s="83"/>
      <c r="HO1289" s="83"/>
      <c r="HP1289" s="83"/>
      <c r="HQ1289" s="83"/>
      <c r="HR1289" s="83"/>
      <c r="HS1289" s="83"/>
      <c r="HT1289" s="83"/>
      <c r="HU1289" s="83"/>
      <c r="HV1289" s="83"/>
      <c r="HW1289" s="83"/>
      <c r="HX1289" s="83"/>
      <c r="HY1289" s="83"/>
      <c r="HZ1289" s="83"/>
      <c r="IA1289" s="83"/>
      <c r="IB1289" s="83"/>
      <c r="IC1289" s="83"/>
      <c r="ID1289" s="83"/>
      <c r="IE1289" s="83"/>
      <c r="IF1289" s="83"/>
      <c r="IG1289" s="83"/>
      <c r="IH1289" s="83"/>
      <c r="II1289" s="83"/>
      <c r="IJ1289" s="83"/>
      <c r="IK1289" s="83"/>
      <c r="IL1289" s="83"/>
      <c r="IM1289" s="83"/>
      <c r="IN1289" s="83"/>
      <c r="IO1289" s="83"/>
      <c r="IP1289" s="83"/>
      <c r="IQ1289" s="83"/>
      <c r="IR1289" s="83"/>
      <c r="IS1289" s="83"/>
      <c r="IT1289" s="83"/>
      <c r="IU1289" s="83"/>
      <c r="IV1289" s="83"/>
      <c r="IW1289" s="83"/>
      <c r="IX1289" s="83"/>
      <c r="IY1289" s="83"/>
      <c r="IZ1289" s="83"/>
      <c r="JA1289" s="83"/>
      <c r="JB1289" s="83"/>
      <c r="JC1289" s="83"/>
      <c r="JD1289" s="83"/>
      <c r="JE1289" s="83"/>
    </row>
    <row r="1290" spans="1:265" s="8" customFormat="1" ht="15" customHeight="1" x14ac:dyDescent="0.2">
      <c r="A1290" s="173"/>
      <c r="B1290" s="131" t="s">
        <v>482</v>
      </c>
      <c r="C1290" s="217"/>
      <c r="D1290" s="329" t="s">
        <v>1051</v>
      </c>
      <c r="E1290" s="117"/>
      <c r="F1290" s="1044"/>
      <c r="G1290" s="1045"/>
      <c r="H1290" s="329" t="s">
        <v>445</v>
      </c>
      <c r="I1290" s="329" t="s">
        <v>520</v>
      </c>
      <c r="J1290" s="329"/>
      <c r="K1290" s="379" t="s">
        <v>586</v>
      </c>
      <c r="L1290" s="379" t="s">
        <v>614</v>
      </c>
      <c r="M1290" s="1139" t="s">
        <v>514</v>
      </c>
      <c r="N1290" s="1139" t="s">
        <v>453</v>
      </c>
      <c r="O1290" s="379" t="s">
        <v>1379</v>
      </c>
      <c r="P1290" s="626">
        <v>3</v>
      </c>
      <c r="Q1290" s="627"/>
      <c r="R1290" s="627"/>
      <c r="S1290" s="627"/>
      <c r="T1290" s="627"/>
      <c r="U1290" s="627"/>
      <c r="V1290" s="627"/>
      <c r="W1290" s="628"/>
      <c r="X1290" s="219"/>
      <c r="Y1290" s="219"/>
      <c r="Z1290" s="112"/>
      <c r="AA1290" s="83"/>
      <c r="AB1290" s="83"/>
      <c r="AC1290" s="83" t="str">
        <f t="shared" si="30"/>
        <v/>
      </c>
      <c r="AD1290" s="83"/>
      <c r="AE1290" s="83"/>
      <c r="AF1290" s="83"/>
      <c r="AG1290" s="83"/>
      <c r="AH1290" s="83"/>
      <c r="AI1290" s="83"/>
      <c r="AJ1290" s="83"/>
      <c r="AK1290" s="83"/>
      <c r="AL1290" s="83"/>
      <c r="AM1290" s="83"/>
      <c r="AN1290" s="83"/>
      <c r="AO1290" s="83"/>
      <c r="AP1290" s="83"/>
      <c r="AQ1290" s="83"/>
      <c r="AR1290" s="83"/>
      <c r="AS1290" s="83"/>
      <c r="AT1290" s="83"/>
      <c r="AU1290" s="83"/>
      <c r="AV1290" s="83"/>
      <c r="AW1290" s="83"/>
      <c r="AX1290" s="83"/>
      <c r="AY1290" s="83"/>
      <c r="AZ1290" s="83"/>
      <c r="BA1290" s="83"/>
      <c r="BB1290" s="83"/>
      <c r="BC1290" s="83"/>
      <c r="BD1290" s="83"/>
      <c r="BE1290" s="83"/>
      <c r="BF1290" s="83"/>
      <c r="BG1290" s="83"/>
      <c r="BH1290" s="83"/>
      <c r="BI1290" s="83"/>
      <c r="BJ1290" s="83"/>
      <c r="BK1290" s="83"/>
      <c r="BL1290" s="83"/>
      <c r="BM1290" s="83"/>
      <c r="BN1290" s="83"/>
      <c r="BO1290" s="83"/>
      <c r="BP1290" s="83"/>
      <c r="BQ1290" s="83"/>
      <c r="BR1290" s="83"/>
      <c r="BS1290" s="83"/>
      <c r="BT1290" s="83"/>
      <c r="BU1290" s="83"/>
      <c r="BV1290" s="83"/>
      <c r="BW1290" s="83"/>
      <c r="BX1290" s="83"/>
      <c r="BY1290" s="83"/>
      <c r="BZ1290" s="83"/>
      <c r="CA1290" s="83"/>
      <c r="CB1290" s="83"/>
      <c r="CC1290" s="83"/>
      <c r="CD1290" s="83"/>
      <c r="CE1290" s="83"/>
      <c r="CF1290" s="83"/>
      <c r="CG1290" s="83"/>
      <c r="CH1290" s="83"/>
      <c r="CI1290" s="83"/>
      <c r="CJ1290" s="83"/>
      <c r="CK1290" s="83"/>
      <c r="CL1290" s="83"/>
      <c r="CM1290" s="83"/>
      <c r="CN1290" s="83"/>
      <c r="CO1290" s="83"/>
      <c r="CP1290" s="83"/>
      <c r="CQ1290" s="83"/>
      <c r="CR1290" s="83"/>
      <c r="CS1290" s="83"/>
      <c r="CT1290" s="83"/>
      <c r="CU1290" s="83"/>
      <c r="CV1290" s="83"/>
      <c r="CW1290" s="83"/>
      <c r="CX1290" s="83"/>
      <c r="CY1290" s="83"/>
      <c r="CZ1290" s="83"/>
      <c r="DA1290" s="83"/>
      <c r="DB1290" s="83"/>
      <c r="DC1290" s="83"/>
      <c r="DD1290" s="83"/>
      <c r="DE1290" s="83"/>
      <c r="DF1290" s="83"/>
      <c r="DG1290" s="83"/>
      <c r="DH1290" s="83"/>
      <c r="DI1290" s="83"/>
      <c r="DJ1290" s="83"/>
      <c r="DK1290" s="83"/>
      <c r="DL1290" s="83"/>
      <c r="DM1290" s="83"/>
      <c r="DN1290" s="83"/>
      <c r="DO1290" s="83"/>
      <c r="DP1290" s="83"/>
      <c r="DQ1290" s="83"/>
      <c r="DR1290" s="83"/>
      <c r="DS1290" s="83"/>
      <c r="DT1290" s="83"/>
      <c r="DU1290" s="83"/>
      <c r="DV1290" s="83"/>
      <c r="DW1290" s="83"/>
      <c r="DX1290" s="83"/>
      <c r="DY1290" s="83"/>
      <c r="DZ1290" s="83"/>
      <c r="EA1290" s="83"/>
      <c r="EB1290" s="83"/>
      <c r="EC1290" s="83"/>
      <c r="ED1290" s="83"/>
      <c r="EE1290" s="83"/>
      <c r="EF1290" s="83"/>
      <c r="EG1290" s="83"/>
      <c r="EH1290" s="83"/>
      <c r="EI1290" s="83"/>
      <c r="EJ1290" s="83"/>
      <c r="EK1290" s="83"/>
      <c r="EL1290" s="83"/>
      <c r="EM1290" s="83"/>
      <c r="EN1290" s="83"/>
      <c r="EO1290" s="83"/>
      <c r="EP1290" s="83"/>
      <c r="EQ1290" s="83"/>
      <c r="ER1290" s="83"/>
      <c r="ES1290" s="83"/>
      <c r="ET1290" s="83"/>
      <c r="EU1290" s="83"/>
      <c r="EV1290" s="83"/>
      <c r="EW1290" s="83"/>
      <c r="EX1290" s="83"/>
      <c r="EY1290" s="83"/>
      <c r="EZ1290" s="83"/>
      <c r="FA1290" s="83"/>
      <c r="FB1290" s="83"/>
      <c r="FC1290" s="83"/>
      <c r="FD1290" s="83"/>
      <c r="FE1290" s="83"/>
      <c r="FF1290" s="83"/>
      <c r="FG1290" s="83"/>
      <c r="FH1290" s="83"/>
      <c r="FI1290" s="83"/>
      <c r="FJ1290" s="83"/>
      <c r="FK1290" s="83"/>
      <c r="FL1290" s="83"/>
      <c r="FM1290" s="83"/>
      <c r="FN1290" s="83"/>
      <c r="FO1290" s="83"/>
      <c r="FP1290" s="83"/>
      <c r="FQ1290" s="83"/>
      <c r="FR1290" s="83"/>
      <c r="FS1290" s="83"/>
      <c r="FT1290" s="83"/>
      <c r="FU1290" s="83"/>
      <c r="FV1290" s="83"/>
      <c r="FW1290" s="83"/>
      <c r="FX1290" s="83"/>
      <c r="FY1290" s="83"/>
      <c r="FZ1290" s="83"/>
      <c r="GA1290" s="83"/>
      <c r="GB1290" s="83"/>
      <c r="GC1290" s="83"/>
      <c r="GD1290" s="83"/>
      <c r="GE1290" s="83"/>
      <c r="GF1290" s="83"/>
      <c r="GG1290" s="83"/>
      <c r="GH1290" s="83"/>
      <c r="GI1290" s="83"/>
      <c r="GJ1290" s="83"/>
      <c r="GK1290" s="83"/>
      <c r="GL1290" s="83"/>
      <c r="GM1290" s="83"/>
      <c r="GN1290" s="83"/>
      <c r="GO1290" s="83"/>
      <c r="GP1290" s="83"/>
      <c r="GQ1290" s="83"/>
      <c r="GR1290" s="83"/>
      <c r="GS1290" s="83"/>
      <c r="GT1290" s="83"/>
      <c r="GU1290" s="83"/>
      <c r="GV1290" s="83"/>
      <c r="GW1290" s="83"/>
      <c r="GX1290" s="83"/>
      <c r="GY1290" s="83"/>
      <c r="GZ1290" s="83"/>
      <c r="HA1290" s="83"/>
      <c r="HB1290" s="83"/>
      <c r="HC1290" s="83"/>
      <c r="HD1290" s="83"/>
      <c r="HE1290" s="83"/>
      <c r="HF1290" s="83"/>
      <c r="HG1290" s="83"/>
      <c r="HH1290" s="83"/>
      <c r="HI1290" s="83"/>
      <c r="HJ1290" s="83"/>
      <c r="HK1290" s="83"/>
      <c r="HL1290" s="83"/>
      <c r="HM1290" s="83"/>
      <c r="HN1290" s="83"/>
      <c r="HO1290" s="83"/>
      <c r="HP1290" s="83"/>
      <c r="HQ1290" s="83"/>
      <c r="HR1290" s="83"/>
      <c r="HS1290" s="83"/>
      <c r="HT1290" s="83"/>
      <c r="HU1290" s="83"/>
      <c r="HV1290" s="83"/>
      <c r="HW1290" s="83"/>
      <c r="HX1290" s="83"/>
      <c r="HY1290" s="83"/>
      <c r="HZ1290" s="83"/>
      <c r="IA1290" s="83"/>
      <c r="IB1290" s="83"/>
      <c r="IC1290" s="83"/>
      <c r="ID1290" s="83"/>
      <c r="IE1290" s="83"/>
      <c r="IF1290" s="83"/>
      <c r="IG1290" s="83"/>
      <c r="IH1290" s="83"/>
      <c r="II1290" s="83"/>
      <c r="IJ1290" s="83"/>
      <c r="IK1290" s="83"/>
      <c r="IL1290" s="83"/>
      <c r="IM1290" s="83"/>
      <c r="IN1290" s="83"/>
      <c r="IO1290" s="83"/>
      <c r="IP1290" s="83"/>
      <c r="IQ1290" s="83"/>
      <c r="IR1290" s="83"/>
      <c r="IS1290" s="83"/>
      <c r="IT1290" s="83"/>
      <c r="IU1290" s="83"/>
      <c r="IV1290" s="83"/>
      <c r="IW1290" s="83"/>
      <c r="IX1290" s="83"/>
      <c r="IY1290" s="83"/>
      <c r="IZ1290" s="83"/>
      <c r="JA1290" s="83"/>
      <c r="JB1290" s="83"/>
      <c r="JC1290" s="83"/>
      <c r="JD1290" s="83"/>
      <c r="JE1290" s="83"/>
    </row>
    <row r="1291" spans="1:265" s="8" customFormat="1" ht="15" customHeight="1" x14ac:dyDescent="0.2">
      <c r="A1291" s="173"/>
      <c r="B1291" s="131" t="s">
        <v>482</v>
      </c>
      <c r="C1291" s="217"/>
      <c r="D1291" s="329" t="s">
        <v>1051</v>
      </c>
      <c r="E1291" s="117"/>
      <c r="F1291" s="1044"/>
      <c r="G1291" s="1045"/>
      <c r="H1291" s="329" t="s">
        <v>445</v>
      </c>
      <c r="I1291" s="329" t="s">
        <v>515</v>
      </c>
      <c r="J1291" s="329"/>
      <c r="K1291" s="379" t="s">
        <v>588</v>
      </c>
      <c r="L1291" s="379" t="s">
        <v>614</v>
      </c>
      <c r="M1291" s="1139">
        <v>6</v>
      </c>
      <c r="N1291" s="1139" t="s">
        <v>24</v>
      </c>
      <c r="O1291" s="379"/>
      <c r="P1291" s="626">
        <v>3</v>
      </c>
      <c r="Q1291" s="627"/>
      <c r="R1291" s="627"/>
      <c r="S1291" s="627"/>
      <c r="T1291" s="627"/>
      <c r="U1291" s="627"/>
      <c r="V1291" s="627"/>
      <c r="W1291" s="628"/>
      <c r="X1291" s="219"/>
      <c r="Y1291" s="219"/>
      <c r="Z1291" s="112"/>
      <c r="AA1291" s="83"/>
      <c r="AB1291" s="83"/>
      <c r="AC1291" s="83" t="str">
        <f t="shared" si="30"/>
        <v/>
      </c>
      <c r="AD1291" s="83"/>
      <c r="AE1291" s="83"/>
      <c r="AF1291" s="83"/>
      <c r="AG1291" s="83"/>
      <c r="AH1291" s="83"/>
      <c r="AI1291" s="83"/>
      <c r="AJ1291" s="83"/>
      <c r="AK1291" s="83"/>
      <c r="AL1291" s="83"/>
      <c r="AM1291" s="83"/>
      <c r="AN1291" s="83"/>
      <c r="AO1291" s="83"/>
      <c r="AP1291" s="83"/>
      <c r="AQ1291" s="83"/>
      <c r="AR1291" s="83"/>
      <c r="AS1291" s="83"/>
      <c r="AT1291" s="83"/>
      <c r="AU1291" s="83"/>
      <c r="AV1291" s="83"/>
      <c r="AW1291" s="83"/>
      <c r="AX1291" s="83"/>
      <c r="AY1291" s="83"/>
      <c r="AZ1291" s="83"/>
      <c r="BA1291" s="83"/>
      <c r="BB1291" s="83"/>
      <c r="BC1291" s="83"/>
      <c r="BD1291" s="83"/>
      <c r="BE1291" s="83"/>
      <c r="BF1291" s="83"/>
      <c r="BG1291" s="83"/>
      <c r="BH1291" s="83"/>
      <c r="BI1291" s="83"/>
      <c r="BJ1291" s="83"/>
      <c r="BK1291" s="83"/>
      <c r="BL1291" s="83"/>
      <c r="BM1291" s="83"/>
      <c r="BN1291" s="83"/>
      <c r="BO1291" s="83"/>
      <c r="BP1291" s="83"/>
      <c r="BQ1291" s="83"/>
      <c r="BR1291" s="83"/>
      <c r="BS1291" s="83"/>
      <c r="BT1291" s="83"/>
      <c r="BU1291" s="83"/>
      <c r="BV1291" s="83"/>
      <c r="BW1291" s="83"/>
      <c r="BX1291" s="83"/>
      <c r="BY1291" s="83"/>
      <c r="BZ1291" s="83"/>
      <c r="CA1291" s="83"/>
      <c r="CB1291" s="83"/>
      <c r="CC1291" s="83"/>
      <c r="CD1291" s="83"/>
      <c r="CE1291" s="83"/>
      <c r="CF1291" s="83"/>
      <c r="CG1291" s="83"/>
      <c r="CH1291" s="83"/>
      <c r="CI1291" s="83"/>
      <c r="CJ1291" s="83"/>
      <c r="CK1291" s="83"/>
      <c r="CL1291" s="83"/>
      <c r="CM1291" s="83"/>
      <c r="CN1291" s="83"/>
      <c r="CO1291" s="83"/>
      <c r="CP1291" s="83"/>
      <c r="CQ1291" s="83"/>
      <c r="CR1291" s="83"/>
      <c r="CS1291" s="83"/>
      <c r="CT1291" s="83"/>
      <c r="CU1291" s="83"/>
      <c r="CV1291" s="83"/>
      <c r="CW1291" s="83"/>
      <c r="CX1291" s="83"/>
      <c r="CY1291" s="83"/>
      <c r="CZ1291" s="83"/>
      <c r="DA1291" s="83"/>
      <c r="DB1291" s="83"/>
      <c r="DC1291" s="83"/>
      <c r="DD1291" s="83"/>
      <c r="DE1291" s="83"/>
      <c r="DF1291" s="83"/>
      <c r="DG1291" s="83"/>
      <c r="DH1291" s="83"/>
      <c r="DI1291" s="83"/>
      <c r="DJ1291" s="83"/>
      <c r="DK1291" s="83"/>
      <c r="DL1291" s="83"/>
      <c r="DM1291" s="83"/>
      <c r="DN1291" s="83"/>
      <c r="DO1291" s="83"/>
      <c r="DP1291" s="83"/>
      <c r="DQ1291" s="83"/>
      <c r="DR1291" s="83"/>
      <c r="DS1291" s="83"/>
      <c r="DT1291" s="83"/>
      <c r="DU1291" s="83"/>
      <c r="DV1291" s="83"/>
      <c r="DW1291" s="83"/>
      <c r="DX1291" s="83"/>
      <c r="DY1291" s="83"/>
      <c r="DZ1291" s="83"/>
      <c r="EA1291" s="83"/>
      <c r="EB1291" s="83"/>
      <c r="EC1291" s="83"/>
      <c r="ED1291" s="83"/>
      <c r="EE1291" s="83"/>
      <c r="EF1291" s="83"/>
      <c r="EG1291" s="83"/>
      <c r="EH1291" s="83"/>
      <c r="EI1291" s="83"/>
      <c r="EJ1291" s="83"/>
      <c r="EK1291" s="83"/>
      <c r="EL1291" s="83"/>
      <c r="EM1291" s="83"/>
      <c r="EN1291" s="83"/>
      <c r="EO1291" s="83"/>
      <c r="EP1291" s="83"/>
      <c r="EQ1291" s="83"/>
      <c r="ER1291" s="83"/>
      <c r="ES1291" s="83"/>
      <c r="ET1291" s="83"/>
      <c r="EU1291" s="83"/>
      <c r="EV1291" s="83"/>
      <c r="EW1291" s="83"/>
      <c r="EX1291" s="83"/>
      <c r="EY1291" s="83"/>
      <c r="EZ1291" s="83"/>
      <c r="FA1291" s="83"/>
      <c r="FB1291" s="83"/>
      <c r="FC1291" s="83"/>
      <c r="FD1291" s="83"/>
      <c r="FE1291" s="83"/>
      <c r="FF1291" s="83"/>
      <c r="FG1291" s="83"/>
      <c r="FH1291" s="83"/>
      <c r="FI1291" s="83"/>
      <c r="FJ1291" s="83"/>
      <c r="FK1291" s="83"/>
      <c r="FL1291" s="83"/>
      <c r="FM1291" s="83"/>
      <c r="FN1291" s="83"/>
      <c r="FO1291" s="83"/>
      <c r="FP1291" s="83"/>
      <c r="FQ1291" s="83"/>
      <c r="FR1291" s="83"/>
      <c r="FS1291" s="83"/>
      <c r="FT1291" s="83"/>
      <c r="FU1291" s="83"/>
      <c r="FV1291" s="83"/>
      <c r="FW1291" s="83"/>
      <c r="FX1291" s="83"/>
      <c r="FY1291" s="83"/>
      <c r="FZ1291" s="83"/>
      <c r="GA1291" s="83"/>
      <c r="GB1291" s="83"/>
      <c r="GC1291" s="83"/>
      <c r="GD1291" s="83"/>
      <c r="GE1291" s="83"/>
      <c r="GF1291" s="83"/>
      <c r="GG1291" s="83"/>
      <c r="GH1291" s="83"/>
      <c r="GI1291" s="83"/>
      <c r="GJ1291" s="83"/>
      <c r="GK1291" s="83"/>
      <c r="GL1291" s="83"/>
      <c r="GM1291" s="83"/>
      <c r="GN1291" s="83"/>
      <c r="GO1291" s="83"/>
      <c r="GP1291" s="83"/>
      <c r="GQ1291" s="83"/>
      <c r="GR1291" s="83"/>
      <c r="GS1291" s="83"/>
      <c r="GT1291" s="83"/>
      <c r="GU1291" s="83"/>
      <c r="GV1291" s="83"/>
      <c r="GW1291" s="83"/>
      <c r="GX1291" s="83"/>
      <c r="GY1291" s="83"/>
      <c r="GZ1291" s="83"/>
      <c r="HA1291" s="83"/>
      <c r="HB1291" s="83"/>
      <c r="HC1291" s="83"/>
      <c r="HD1291" s="83"/>
      <c r="HE1291" s="83"/>
      <c r="HF1291" s="83"/>
      <c r="HG1291" s="83"/>
      <c r="HH1291" s="83"/>
      <c r="HI1291" s="83"/>
      <c r="HJ1291" s="83"/>
      <c r="HK1291" s="83"/>
      <c r="HL1291" s="83"/>
      <c r="HM1291" s="83"/>
      <c r="HN1291" s="83"/>
      <c r="HO1291" s="83"/>
      <c r="HP1291" s="83"/>
      <c r="HQ1291" s="83"/>
      <c r="HR1291" s="83"/>
      <c r="HS1291" s="83"/>
      <c r="HT1291" s="83"/>
      <c r="HU1291" s="83"/>
      <c r="HV1291" s="83"/>
      <c r="HW1291" s="83"/>
      <c r="HX1291" s="83"/>
      <c r="HY1291" s="83"/>
      <c r="HZ1291" s="83"/>
      <c r="IA1291" s="83"/>
      <c r="IB1291" s="83"/>
      <c r="IC1291" s="83"/>
      <c r="ID1291" s="83"/>
      <c r="IE1291" s="83"/>
      <c r="IF1291" s="83"/>
      <c r="IG1291" s="83"/>
      <c r="IH1291" s="83"/>
      <c r="II1291" s="83"/>
      <c r="IJ1291" s="83"/>
      <c r="IK1291" s="83"/>
      <c r="IL1291" s="83"/>
      <c r="IM1291" s="83"/>
      <c r="IN1291" s="83"/>
      <c r="IO1291" s="83"/>
      <c r="IP1291" s="83"/>
      <c r="IQ1291" s="83"/>
      <c r="IR1291" s="83"/>
      <c r="IS1291" s="83"/>
      <c r="IT1291" s="83"/>
      <c r="IU1291" s="83"/>
      <c r="IV1291" s="83"/>
      <c r="IW1291" s="83"/>
      <c r="IX1291" s="83"/>
      <c r="IY1291" s="83"/>
      <c r="IZ1291" s="83"/>
      <c r="JA1291" s="83"/>
      <c r="JB1291" s="83"/>
      <c r="JC1291" s="83"/>
      <c r="JD1291" s="83"/>
      <c r="JE1291" s="83"/>
    </row>
    <row r="1292" spans="1:265" s="8" customFormat="1" ht="15" customHeight="1" x14ac:dyDescent="0.2">
      <c r="A1292" s="173"/>
      <c r="B1292" s="131" t="s">
        <v>482</v>
      </c>
      <c r="C1292" s="217"/>
      <c r="D1292" s="329" t="s">
        <v>1051</v>
      </c>
      <c r="E1292" s="117"/>
      <c r="F1292" s="1044"/>
      <c r="G1292" s="1045"/>
      <c r="H1292" s="329" t="s">
        <v>445</v>
      </c>
      <c r="I1292" s="329" t="s">
        <v>515</v>
      </c>
      <c r="J1292" s="329"/>
      <c r="K1292" s="379" t="s">
        <v>588</v>
      </c>
      <c r="L1292" s="379" t="s">
        <v>614</v>
      </c>
      <c r="M1292" s="1139">
        <v>6</v>
      </c>
      <c r="N1292" s="1139" t="s">
        <v>101</v>
      </c>
      <c r="O1292" s="379"/>
      <c r="P1292" s="626">
        <v>3</v>
      </c>
      <c r="Q1292" s="627"/>
      <c r="R1292" s="627"/>
      <c r="S1292" s="627"/>
      <c r="T1292" s="627"/>
      <c r="U1292" s="627"/>
      <c r="V1292" s="627"/>
      <c r="W1292" s="628"/>
      <c r="X1292" s="219"/>
      <c r="Y1292" s="219"/>
      <c r="Z1292" s="112"/>
      <c r="AA1292" s="83"/>
      <c r="AB1292" s="83"/>
      <c r="AC1292" s="83" t="str">
        <f t="shared" si="30"/>
        <v/>
      </c>
      <c r="AD1292" s="83"/>
      <c r="AE1292" s="83"/>
      <c r="AF1292" s="83"/>
      <c r="AG1292" s="83"/>
      <c r="AH1292" s="83"/>
      <c r="AI1292" s="83"/>
      <c r="AJ1292" s="83"/>
      <c r="AK1292" s="83"/>
      <c r="AL1292" s="83"/>
      <c r="AM1292" s="83"/>
      <c r="AN1292" s="83"/>
      <c r="AO1292" s="83"/>
      <c r="AP1292" s="83"/>
      <c r="AQ1292" s="83"/>
      <c r="AR1292" s="83"/>
      <c r="AS1292" s="83"/>
      <c r="AT1292" s="83"/>
      <c r="AU1292" s="83"/>
      <c r="AV1292" s="83"/>
      <c r="AW1292" s="83"/>
      <c r="AX1292" s="83"/>
      <c r="AY1292" s="83"/>
      <c r="AZ1292" s="83"/>
      <c r="BA1292" s="83"/>
      <c r="BB1292" s="83"/>
      <c r="BC1292" s="83"/>
      <c r="BD1292" s="83"/>
      <c r="BE1292" s="83"/>
      <c r="BF1292" s="83"/>
      <c r="BG1292" s="83"/>
      <c r="BH1292" s="83"/>
      <c r="BI1292" s="83"/>
      <c r="BJ1292" s="83"/>
      <c r="BK1292" s="83"/>
      <c r="BL1292" s="83"/>
      <c r="BM1292" s="83"/>
      <c r="BN1292" s="83"/>
      <c r="BO1292" s="83"/>
      <c r="BP1292" s="83"/>
      <c r="BQ1292" s="83"/>
      <c r="BR1292" s="83"/>
      <c r="BS1292" s="83"/>
      <c r="BT1292" s="83"/>
      <c r="BU1292" s="83"/>
      <c r="BV1292" s="83"/>
      <c r="BW1292" s="83"/>
      <c r="BX1292" s="83"/>
      <c r="BY1292" s="83"/>
      <c r="BZ1292" s="83"/>
      <c r="CA1292" s="83"/>
      <c r="CB1292" s="83"/>
      <c r="CC1292" s="83"/>
      <c r="CD1292" s="83"/>
      <c r="CE1292" s="83"/>
      <c r="CF1292" s="83"/>
      <c r="CG1292" s="83"/>
      <c r="CH1292" s="83"/>
      <c r="CI1292" s="83"/>
      <c r="CJ1292" s="83"/>
      <c r="CK1292" s="83"/>
      <c r="CL1292" s="83"/>
      <c r="CM1292" s="83"/>
      <c r="CN1292" s="83"/>
      <c r="CO1292" s="83"/>
      <c r="CP1292" s="83"/>
      <c r="CQ1292" s="83"/>
      <c r="CR1292" s="83"/>
      <c r="CS1292" s="83"/>
      <c r="CT1292" s="83"/>
      <c r="CU1292" s="83"/>
      <c r="CV1292" s="83"/>
      <c r="CW1292" s="83"/>
      <c r="CX1292" s="83"/>
      <c r="CY1292" s="83"/>
      <c r="CZ1292" s="83"/>
      <c r="DA1292" s="83"/>
      <c r="DB1292" s="83"/>
      <c r="DC1292" s="83"/>
      <c r="DD1292" s="83"/>
      <c r="DE1292" s="83"/>
      <c r="DF1292" s="83"/>
      <c r="DG1292" s="83"/>
      <c r="DH1292" s="83"/>
      <c r="DI1292" s="83"/>
      <c r="DJ1292" s="83"/>
      <c r="DK1292" s="83"/>
      <c r="DL1292" s="83"/>
      <c r="DM1292" s="83"/>
      <c r="DN1292" s="83"/>
      <c r="DO1292" s="83"/>
      <c r="DP1292" s="83"/>
      <c r="DQ1292" s="83"/>
      <c r="DR1292" s="83"/>
      <c r="DS1292" s="83"/>
      <c r="DT1292" s="83"/>
      <c r="DU1292" s="83"/>
      <c r="DV1292" s="83"/>
      <c r="DW1292" s="83"/>
      <c r="DX1292" s="83"/>
      <c r="DY1292" s="83"/>
      <c r="DZ1292" s="83"/>
      <c r="EA1292" s="83"/>
      <c r="EB1292" s="83"/>
      <c r="EC1292" s="83"/>
      <c r="ED1292" s="83"/>
      <c r="EE1292" s="83"/>
      <c r="EF1292" s="83"/>
      <c r="EG1292" s="83"/>
      <c r="EH1292" s="83"/>
      <c r="EI1292" s="83"/>
      <c r="EJ1292" s="83"/>
      <c r="EK1292" s="83"/>
      <c r="EL1292" s="83"/>
      <c r="EM1292" s="83"/>
      <c r="EN1292" s="83"/>
      <c r="EO1292" s="83"/>
      <c r="EP1292" s="83"/>
      <c r="EQ1292" s="83"/>
      <c r="ER1292" s="83"/>
      <c r="ES1292" s="83"/>
      <c r="ET1292" s="83"/>
      <c r="EU1292" s="83"/>
      <c r="EV1292" s="83"/>
      <c r="EW1292" s="83"/>
      <c r="EX1292" s="83"/>
      <c r="EY1292" s="83"/>
      <c r="EZ1292" s="83"/>
      <c r="FA1292" s="83"/>
      <c r="FB1292" s="83"/>
      <c r="FC1292" s="83"/>
      <c r="FD1292" s="83"/>
      <c r="FE1292" s="83"/>
      <c r="FF1292" s="83"/>
      <c r="FG1292" s="83"/>
      <c r="FH1292" s="83"/>
      <c r="FI1292" s="83"/>
      <c r="FJ1292" s="83"/>
      <c r="FK1292" s="83"/>
      <c r="FL1292" s="83"/>
      <c r="FM1292" s="83"/>
      <c r="FN1292" s="83"/>
      <c r="FO1292" s="83"/>
      <c r="FP1292" s="83"/>
      <c r="FQ1292" s="83"/>
      <c r="FR1292" s="83"/>
      <c r="FS1292" s="83"/>
      <c r="FT1292" s="83"/>
      <c r="FU1292" s="83"/>
      <c r="FV1292" s="83"/>
      <c r="FW1292" s="83"/>
      <c r="FX1292" s="83"/>
      <c r="FY1292" s="83"/>
      <c r="FZ1292" s="83"/>
      <c r="GA1292" s="83"/>
      <c r="GB1292" s="83"/>
      <c r="GC1292" s="83"/>
      <c r="GD1292" s="83"/>
      <c r="GE1292" s="83"/>
      <c r="GF1292" s="83"/>
      <c r="GG1292" s="83"/>
      <c r="GH1292" s="83"/>
      <c r="GI1292" s="83"/>
      <c r="GJ1292" s="83"/>
      <c r="GK1292" s="83"/>
      <c r="GL1292" s="83"/>
      <c r="GM1292" s="83"/>
      <c r="GN1292" s="83"/>
      <c r="GO1292" s="83"/>
      <c r="GP1292" s="83"/>
      <c r="GQ1292" s="83"/>
      <c r="GR1292" s="83"/>
      <c r="GS1292" s="83"/>
      <c r="GT1292" s="83"/>
      <c r="GU1292" s="83"/>
      <c r="GV1292" s="83"/>
      <c r="GW1292" s="83"/>
      <c r="GX1292" s="83"/>
      <c r="GY1292" s="83"/>
      <c r="GZ1292" s="83"/>
      <c r="HA1292" s="83"/>
      <c r="HB1292" s="83"/>
      <c r="HC1292" s="83"/>
      <c r="HD1292" s="83"/>
      <c r="HE1292" s="83"/>
      <c r="HF1292" s="83"/>
      <c r="HG1292" s="83"/>
      <c r="HH1292" s="83"/>
      <c r="HI1292" s="83"/>
      <c r="HJ1292" s="83"/>
      <c r="HK1292" s="83"/>
      <c r="HL1292" s="83"/>
      <c r="HM1292" s="83"/>
      <c r="HN1292" s="83"/>
      <c r="HO1292" s="83"/>
      <c r="HP1292" s="83"/>
      <c r="HQ1292" s="83"/>
      <c r="HR1292" s="83"/>
      <c r="HS1292" s="83"/>
      <c r="HT1292" s="83"/>
      <c r="HU1292" s="83"/>
      <c r="HV1292" s="83"/>
      <c r="HW1292" s="83"/>
      <c r="HX1292" s="83"/>
      <c r="HY1292" s="83"/>
      <c r="HZ1292" s="83"/>
      <c r="IA1292" s="83"/>
      <c r="IB1292" s="83"/>
      <c r="IC1292" s="83"/>
      <c r="ID1292" s="83"/>
      <c r="IE1292" s="83"/>
      <c r="IF1292" s="83"/>
      <c r="IG1292" s="83"/>
      <c r="IH1292" s="83"/>
      <c r="II1292" s="83"/>
      <c r="IJ1292" s="83"/>
      <c r="IK1292" s="83"/>
      <c r="IL1292" s="83"/>
      <c r="IM1292" s="83"/>
      <c r="IN1292" s="83"/>
      <c r="IO1292" s="83"/>
      <c r="IP1292" s="83"/>
      <c r="IQ1292" s="83"/>
      <c r="IR1292" s="83"/>
      <c r="IS1292" s="83"/>
      <c r="IT1292" s="83"/>
      <c r="IU1292" s="83"/>
      <c r="IV1292" s="83"/>
      <c r="IW1292" s="83"/>
      <c r="IX1292" s="83"/>
      <c r="IY1292" s="83"/>
      <c r="IZ1292" s="83"/>
      <c r="JA1292" s="83"/>
      <c r="JB1292" s="83"/>
      <c r="JC1292" s="83"/>
      <c r="JD1292" s="83"/>
      <c r="JE1292" s="83"/>
    </row>
    <row r="1293" spans="1:265" s="8" customFormat="1" ht="15" customHeight="1" x14ac:dyDescent="0.2">
      <c r="A1293" s="173"/>
      <c r="B1293" s="131" t="s">
        <v>482</v>
      </c>
      <c r="C1293" s="217"/>
      <c r="D1293" s="329" t="s">
        <v>1051</v>
      </c>
      <c r="E1293" s="117"/>
      <c r="F1293" s="1044"/>
      <c r="G1293" s="1045"/>
      <c r="H1293" s="329" t="s">
        <v>445</v>
      </c>
      <c r="I1293" s="329" t="s">
        <v>515</v>
      </c>
      <c r="J1293" s="329"/>
      <c r="K1293" s="379" t="s">
        <v>1542</v>
      </c>
      <c r="L1293" s="379" t="s">
        <v>614</v>
      </c>
      <c r="M1293" s="1139">
        <v>10</v>
      </c>
      <c r="N1293" s="1139" t="s">
        <v>24</v>
      </c>
      <c r="O1293" s="379" t="s">
        <v>1379</v>
      </c>
      <c r="P1293" s="626">
        <v>3</v>
      </c>
      <c r="Q1293" s="627"/>
      <c r="R1293" s="627"/>
      <c r="S1293" s="627"/>
      <c r="T1293" s="627"/>
      <c r="U1293" s="627"/>
      <c r="V1293" s="627"/>
      <c r="W1293" s="628"/>
      <c r="X1293" s="219"/>
      <c r="Y1293" s="219"/>
      <c r="Z1293" s="112"/>
      <c r="AA1293" s="83"/>
      <c r="AB1293" s="83"/>
      <c r="AC1293" s="83" t="str">
        <f t="shared" si="30"/>
        <v/>
      </c>
      <c r="AD1293" s="83"/>
      <c r="AE1293" s="83"/>
      <c r="AF1293" s="83"/>
      <c r="AG1293" s="83"/>
      <c r="AH1293" s="83"/>
      <c r="AI1293" s="83"/>
      <c r="AJ1293" s="83"/>
      <c r="AK1293" s="83"/>
      <c r="AL1293" s="83"/>
      <c r="AM1293" s="83"/>
      <c r="AN1293" s="83"/>
      <c r="AO1293" s="83"/>
      <c r="AP1293" s="83"/>
      <c r="AQ1293" s="83"/>
      <c r="AR1293" s="83"/>
      <c r="AS1293" s="83"/>
      <c r="AT1293" s="83"/>
      <c r="AU1293" s="83"/>
      <c r="AV1293" s="83"/>
      <c r="AW1293" s="83"/>
      <c r="AX1293" s="83"/>
      <c r="AY1293" s="83"/>
      <c r="AZ1293" s="83"/>
      <c r="BA1293" s="83"/>
      <c r="BB1293" s="83"/>
      <c r="BC1293" s="83"/>
      <c r="BD1293" s="83"/>
      <c r="BE1293" s="83"/>
      <c r="BF1293" s="83"/>
      <c r="BG1293" s="83"/>
      <c r="BH1293" s="83"/>
      <c r="BI1293" s="83"/>
      <c r="BJ1293" s="83"/>
      <c r="BK1293" s="83"/>
      <c r="BL1293" s="83"/>
      <c r="BM1293" s="83"/>
      <c r="BN1293" s="83"/>
      <c r="BO1293" s="83"/>
      <c r="BP1293" s="83"/>
      <c r="BQ1293" s="83"/>
      <c r="BR1293" s="83"/>
      <c r="BS1293" s="83"/>
      <c r="BT1293" s="83"/>
      <c r="BU1293" s="83"/>
      <c r="BV1293" s="83"/>
      <c r="BW1293" s="83"/>
      <c r="BX1293" s="83"/>
      <c r="BY1293" s="83"/>
      <c r="BZ1293" s="83"/>
      <c r="CA1293" s="83"/>
      <c r="CB1293" s="83"/>
      <c r="CC1293" s="83"/>
      <c r="CD1293" s="83"/>
      <c r="CE1293" s="83"/>
      <c r="CF1293" s="83"/>
      <c r="CG1293" s="83"/>
      <c r="CH1293" s="83"/>
      <c r="CI1293" s="83"/>
      <c r="CJ1293" s="83"/>
      <c r="CK1293" s="83"/>
      <c r="CL1293" s="83"/>
      <c r="CM1293" s="83"/>
      <c r="CN1293" s="83"/>
      <c r="CO1293" s="83"/>
      <c r="CP1293" s="83"/>
      <c r="CQ1293" s="83"/>
      <c r="CR1293" s="83"/>
      <c r="CS1293" s="83"/>
      <c r="CT1293" s="83"/>
      <c r="CU1293" s="83"/>
      <c r="CV1293" s="83"/>
      <c r="CW1293" s="83"/>
      <c r="CX1293" s="83"/>
      <c r="CY1293" s="83"/>
      <c r="CZ1293" s="83"/>
      <c r="DA1293" s="83"/>
      <c r="DB1293" s="83"/>
      <c r="DC1293" s="83"/>
      <c r="DD1293" s="83"/>
      <c r="DE1293" s="83"/>
      <c r="DF1293" s="83"/>
      <c r="DG1293" s="83"/>
      <c r="DH1293" s="83"/>
      <c r="DI1293" s="83"/>
      <c r="DJ1293" s="83"/>
      <c r="DK1293" s="83"/>
      <c r="DL1293" s="83"/>
      <c r="DM1293" s="83"/>
      <c r="DN1293" s="83"/>
      <c r="DO1293" s="83"/>
      <c r="DP1293" s="83"/>
      <c r="DQ1293" s="83"/>
      <c r="DR1293" s="83"/>
      <c r="DS1293" s="83"/>
      <c r="DT1293" s="83"/>
      <c r="DU1293" s="83"/>
      <c r="DV1293" s="83"/>
      <c r="DW1293" s="83"/>
      <c r="DX1293" s="83"/>
      <c r="DY1293" s="83"/>
      <c r="DZ1293" s="83"/>
      <c r="EA1293" s="83"/>
      <c r="EB1293" s="83"/>
      <c r="EC1293" s="83"/>
      <c r="ED1293" s="83"/>
      <c r="EE1293" s="83"/>
      <c r="EF1293" s="83"/>
      <c r="EG1293" s="83"/>
      <c r="EH1293" s="83"/>
      <c r="EI1293" s="83"/>
      <c r="EJ1293" s="83"/>
      <c r="EK1293" s="83"/>
      <c r="EL1293" s="83"/>
      <c r="EM1293" s="83"/>
      <c r="EN1293" s="83"/>
      <c r="EO1293" s="83"/>
      <c r="EP1293" s="83"/>
      <c r="EQ1293" s="83"/>
      <c r="ER1293" s="83"/>
      <c r="ES1293" s="83"/>
      <c r="ET1293" s="83"/>
      <c r="EU1293" s="83"/>
      <c r="EV1293" s="83"/>
      <c r="EW1293" s="83"/>
      <c r="EX1293" s="83"/>
      <c r="EY1293" s="83"/>
      <c r="EZ1293" s="83"/>
      <c r="FA1293" s="83"/>
      <c r="FB1293" s="83"/>
      <c r="FC1293" s="83"/>
      <c r="FD1293" s="83"/>
      <c r="FE1293" s="83"/>
      <c r="FF1293" s="83"/>
      <c r="FG1293" s="83"/>
      <c r="FH1293" s="83"/>
      <c r="FI1293" s="83"/>
      <c r="FJ1293" s="83"/>
      <c r="FK1293" s="83"/>
      <c r="FL1293" s="83"/>
      <c r="FM1293" s="83"/>
      <c r="FN1293" s="83"/>
      <c r="FO1293" s="83"/>
      <c r="FP1293" s="83"/>
      <c r="FQ1293" s="83"/>
      <c r="FR1293" s="83"/>
      <c r="FS1293" s="83"/>
      <c r="FT1293" s="83"/>
      <c r="FU1293" s="83"/>
      <c r="FV1293" s="83"/>
      <c r="FW1293" s="83"/>
      <c r="FX1293" s="83"/>
      <c r="FY1293" s="83"/>
      <c r="FZ1293" s="83"/>
      <c r="GA1293" s="83"/>
      <c r="GB1293" s="83"/>
      <c r="GC1293" s="83"/>
      <c r="GD1293" s="83"/>
      <c r="GE1293" s="83"/>
      <c r="GF1293" s="83"/>
      <c r="GG1293" s="83"/>
      <c r="GH1293" s="83"/>
      <c r="GI1293" s="83"/>
      <c r="GJ1293" s="83"/>
      <c r="GK1293" s="83"/>
      <c r="GL1293" s="83"/>
      <c r="GM1293" s="83"/>
      <c r="GN1293" s="83"/>
      <c r="GO1293" s="83"/>
      <c r="GP1293" s="83"/>
      <c r="GQ1293" s="83"/>
      <c r="GR1293" s="83"/>
      <c r="GS1293" s="83"/>
      <c r="GT1293" s="83"/>
      <c r="GU1293" s="83"/>
      <c r="GV1293" s="83"/>
      <c r="GW1293" s="83"/>
      <c r="GX1293" s="83"/>
      <c r="GY1293" s="83"/>
      <c r="GZ1293" s="83"/>
      <c r="HA1293" s="83"/>
      <c r="HB1293" s="83"/>
      <c r="HC1293" s="83"/>
      <c r="HD1293" s="83"/>
      <c r="HE1293" s="83"/>
      <c r="HF1293" s="83"/>
      <c r="HG1293" s="83"/>
      <c r="HH1293" s="83"/>
      <c r="HI1293" s="83"/>
      <c r="HJ1293" s="83"/>
      <c r="HK1293" s="83"/>
      <c r="HL1293" s="83"/>
      <c r="HM1293" s="83"/>
      <c r="HN1293" s="83"/>
      <c r="HO1293" s="83"/>
      <c r="HP1293" s="83"/>
      <c r="HQ1293" s="83"/>
      <c r="HR1293" s="83"/>
      <c r="HS1293" s="83"/>
      <c r="HT1293" s="83"/>
      <c r="HU1293" s="83"/>
      <c r="HV1293" s="83"/>
      <c r="HW1293" s="83"/>
      <c r="HX1293" s="83"/>
      <c r="HY1293" s="83"/>
      <c r="HZ1293" s="83"/>
      <c r="IA1293" s="83"/>
      <c r="IB1293" s="83"/>
      <c r="IC1293" s="83"/>
      <c r="ID1293" s="83"/>
      <c r="IE1293" s="83"/>
      <c r="IF1293" s="83"/>
      <c r="IG1293" s="83"/>
      <c r="IH1293" s="83"/>
      <c r="II1293" s="83"/>
      <c r="IJ1293" s="83"/>
      <c r="IK1293" s="83"/>
      <c r="IL1293" s="83"/>
      <c r="IM1293" s="83"/>
      <c r="IN1293" s="83"/>
      <c r="IO1293" s="83"/>
      <c r="IP1293" s="83"/>
      <c r="IQ1293" s="83"/>
      <c r="IR1293" s="83"/>
      <c r="IS1293" s="83"/>
      <c r="IT1293" s="83"/>
      <c r="IU1293" s="83"/>
      <c r="IV1293" s="83"/>
      <c r="IW1293" s="83"/>
      <c r="IX1293" s="83"/>
      <c r="IY1293" s="83"/>
      <c r="IZ1293" s="83"/>
      <c r="JA1293" s="83"/>
      <c r="JB1293" s="83"/>
      <c r="JC1293" s="83"/>
      <c r="JD1293" s="83"/>
      <c r="JE1293" s="83"/>
    </row>
    <row r="1294" spans="1:265" s="8" customFormat="1" ht="15" customHeight="1" x14ac:dyDescent="0.2">
      <c r="A1294" s="173"/>
      <c r="B1294" s="131" t="s">
        <v>482</v>
      </c>
      <c r="C1294" s="217"/>
      <c r="D1294" s="329" t="s">
        <v>1051</v>
      </c>
      <c r="E1294" s="117"/>
      <c r="F1294" s="1044"/>
      <c r="G1294" s="1045"/>
      <c r="H1294" s="329" t="s">
        <v>445</v>
      </c>
      <c r="I1294" s="329" t="s">
        <v>515</v>
      </c>
      <c r="J1294" s="329"/>
      <c r="K1294" s="379" t="s">
        <v>1391</v>
      </c>
      <c r="L1294" s="379"/>
      <c r="M1294" s="1139"/>
      <c r="N1294" s="1139"/>
      <c r="O1294" s="379"/>
      <c r="P1294" s="626"/>
      <c r="Q1294" s="627"/>
      <c r="R1294" s="627"/>
      <c r="S1294" s="627"/>
      <c r="T1294" s="627"/>
      <c r="U1294" s="627"/>
      <c r="V1294" s="627"/>
      <c r="W1294" s="628">
        <v>2</v>
      </c>
      <c r="X1294" s="219"/>
      <c r="Y1294" s="219"/>
      <c r="Z1294" s="112"/>
      <c r="AA1294" s="83"/>
      <c r="AB1294" s="83"/>
      <c r="AC1294" s="83" t="str">
        <f t="shared" si="30"/>
        <v/>
      </c>
      <c r="AD1294" s="83"/>
      <c r="AE1294" s="83"/>
      <c r="AF1294" s="83"/>
      <c r="AG1294" s="83"/>
      <c r="AH1294" s="83"/>
      <c r="AI1294" s="83"/>
      <c r="AJ1294" s="83"/>
      <c r="AK1294" s="83"/>
      <c r="AL1294" s="83"/>
      <c r="AM1294" s="83"/>
      <c r="AN1294" s="83"/>
      <c r="AO1294" s="83"/>
      <c r="AP1294" s="83"/>
      <c r="AQ1294" s="83"/>
      <c r="AR1294" s="83"/>
      <c r="AS1294" s="83"/>
      <c r="AT1294" s="83"/>
      <c r="AU1294" s="83"/>
      <c r="AV1294" s="83"/>
      <c r="AW1294" s="83"/>
      <c r="AX1294" s="83"/>
      <c r="AY1294" s="83"/>
      <c r="AZ1294" s="83"/>
      <c r="BA1294" s="83"/>
      <c r="BB1294" s="83"/>
      <c r="BC1294" s="83"/>
      <c r="BD1294" s="83"/>
      <c r="BE1294" s="83"/>
      <c r="BF1294" s="83"/>
      <c r="BG1294" s="83"/>
      <c r="BH1294" s="83"/>
      <c r="BI1294" s="83"/>
      <c r="BJ1294" s="83"/>
      <c r="BK1294" s="83"/>
      <c r="BL1294" s="83"/>
      <c r="BM1294" s="83"/>
      <c r="BN1294" s="83"/>
      <c r="BO1294" s="83"/>
      <c r="BP1294" s="83"/>
      <c r="BQ1294" s="83"/>
      <c r="BR1294" s="83"/>
      <c r="BS1294" s="83"/>
      <c r="BT1294" s="83"/>
      <c r="BU1294" s="83"/>
      <c r="BV1294" s="83"/>
      <c r="BW1294" s="83"/>
      <c r="BX1294" s="83"/>
      <c r="BY1294" s="83"/>
      <c r="BZ1294" s="83"/>
      <c r="CA1294" s="83"/>
      <c r="CB1294" s="83"/>
      <c r="CC1294" s="83"/>
      <c r="CD1294" s="83"/>
      <c r="CE1294" s="83"/>
      <c r="CF1294" s="83"/>
      <c r="CG1294" s="83"/>
      <c r="CH1294" s="83"/>
      <c r="CI1294" s="83"/>
      <c r="CJ1294" s="83"/>
      <c r="CK1294" s="83"/>
      <c r="CL1294" s="83"/>
      <c r="CM1294" s="83"/>
      <c r="CN1294" s="83"/>
      <c r="CO1294" s="83"/>
      <c r="CP1294" s="83"/>
      <c r="CQ1294" s="83"/>
      <c r="CR1294" s="83"/>
      <c r="CS1294" s="83"/>
      <c r="CT1294" s="83"/>
      <c r="CU1294" s="83"/>
      <c r="CV1294" s="83"/>
      <c r="CW1294" s="83"/>
      <c r="CX1294" s="83"/>
      <c r="CY1294" s="83"/>
      <c r="CZ1294" s="83"/>
      <c r="DA1294" s="83"/>
      <c r="DB1294" s="83"/>
      <c r="DC1294" s="83"/>
      <c r="DD1294" s="83"/>
      <c r="DE1294" s="83"/>
      <c r="DF1294" s="83"/>
      <c r="DG1294" s="83"/>
      <c r="DH1294" s="83"/>
      <c r="DI1294" s="83"/>
      <c r="DJ1294" s="83"/>
      <c r="DK1294" s="83"/>
      <c r="DL1294" s="83"/>
      <c r="DM1294" s="83"/>
      <c r="DN1294" s="83"/>
      <c r="DO1294" s="83"/>
      <c r="DP1294" s="83"/>
      <c r="DQ1294" s="83"/>
      <c r="DR1294" s="83"/>
      <c r="DS1294" s="83"/>
      <c r="DT1294" s="83"/>
      <c r="DU1294" s="83"/>
      <c r="DV1294" s="83"/>
      <c r="DW1294" s="83"/>
      <c r="DX1294" s="83"/>
      <c r="DY1294" s="83"/>
      <c r="DZ1294" s="83"/>
      <c r="EA1294" s="83"/>
      <c r="EB1294" s="83"/>
      <c r="EC1294" s="83"/>
      <c r="ED1294" s="83"/>
      <c r="EE1294" s="83"/>
      <c r="EF1294" s="83"/>
      <c r="EG1294" s="83"/>
      <c r="EH1294" s="83"/>
      <c r="EI1294" s="83"/>
      <c r="EJ1294" s="83"/>
      <c r="EK1294" s="83"/>
      <c r="EL1294" s="83"/>
      <c r="EM1294" s="83"/>
      <c r="EN1294" s="83"/>
      <c r="EO1294" s="83"/>
      <c r="EP1294" s="83"/>
      <c r="EQ1294" s="83"/>
      <c r="ER1294" s="83"/>
      <c r="ES1294" s="83"/>
      <c r="ET1294" s="83"/>
      <c r="EU1294" s="83"/>
      <c r="EV1294" s="83"/>
      <c r="EW1294" s="83"/>
      <c r="EX1294" s="83"/>
      <c r="EY1294" s="83"/>
      <c r="EZ1294" s="83"/>
      <c r="FA1294" s="83"/>
      <c r="FB1294" s="83"/>
      <c r="FC1294" s="83"/>
      <c r="FD1294" s="83"/>
      <c r="FE1294" s="83"/>
      <c r="FF1294" s="83"/>
      <c r="FG1294" s="83"/>
      <c r="FH1294" s="83"/>
      <c r="FI1294" s="83"/>
      <c r="FJ1294" s="83"/>
      <c r="FK1294" s="83"/>
      <c r="FL1294" s="83"/>
      <c r="FM1294" s="83"/>
      <c r="FN1294" s="83"/>
      <c r="FO1294" s="83"/>
      <c r="FP1294" s="83"/>
      <c r="FQ1294" s="83"/>
      <c r="FR1294" s="83"/>
      <c r="FS1294" s="83"/>
      <c r="FT1294" s="83"/>
      <c r="FU1294" s="83"/>
      <c r="FV1294" s="83"/>
      <c r="FW1294" s="83"/>
      <c r="FX1294" s="83"/>
      <c r="FY1294" s="83"/>
      <c r="FZ1294" s="83"/>
      <c r="GA1294" s="83"/>
      <c r="GB1294" s="83"/>
      <c r="GC1294" s="83"/>
      <c r="GD1294" s="83"/>
      <c r="GE1294" s="83"/>
      <c r="GF1294" s="83"/>
      <c r="GG1294" s="83"/>
      <c r="GH1294" s="83"/>
      <c r="GI1294" s="83"/>
      <c r="GJ1294" s="83"/>
      <c r="GK1294" s="83"/>
      <c r="GL1294" s="83"/>
      <c r="GM1294" s="83"/>
      <c r="GN1294" s="83"/>
      <c r="GO1294" s="83"/>
      <c r="GP1294" s="83"/>
      <c r="GQ1294" s="83"/>
      <c r="GR1294" s="83"/>
      <c r="GS1294" s="83"/>
      <c r="GT1294" s="83"/>
      <c r="GU1294" s="83"/>
      <c r="GV1294" s="83"/>
      <c r="GW1294" s="83"/>
      <c r="GX1294" s="83"/>
      <c r="GY1294" s="83"/>
      <c r="GZ1294" s="83"/>
      <c r="HA1294" s="83"/>
      <c r="HB1294" s="83"/>
      <c r="HC1294" s="83"/>
      <c r="HD1294" s="83"/>
      <c r="HE1294" s="83"/>
      <c r="HF1294" s="83"/>
      <c r="HG1294" s="83"/>
      <c r="HH1294" s="83"/>
      <c r="HI1294" s="83"/>
      <c r="HJ1294" s="83"/>
      <c r="HK1294" s="83"/>
      <c r="HL1294" s="83"/>
      <c r="HM1294" s="83"/>
      <c r="HN1294" s="83"/>
      <c r="HO1294" s="83"/>
      <c r="HP1294" s="83"/>
      <c r="HQ1294" s="83"/>
      <c r="HR1294" s="83"/>
      <c r="HS1294" s="83"/>
      <c r="HT1294" s="83"/>
      <c r="HU1294" s="83"/>
      <c r="HV1294" s="83"/>
      <c r="HW1294" s="83"/>
      <c r="HX1294" s="83"/>
      <c r="HY1294" s="83"/>
      <c r="HZ1294" s="83"/>
      <c r="IA1294" s="83"/>
      <c r="IB1294" s="83"/>
      <c r="IC1294" s="83"/>
      <c r="ID1294" s="83"/>
      <c r="IE1294" s="83"/>
      <c r="IF1294" s="83"/>
      <c r="IG1294" s="83"/>
      <c r="IH1294" s="83"/>
      <c r="II1294" s="83"/>
      <c r="IJ1294" s="83"/>
      <c r="IK1294" s="83"/>
      <c r="IL1294" s="83"/>
      <c r="IM1294" s="83"/>
      <c r="IN1294" s="83"/>
      <c r="IO1294" s="83"/>
      <c r="IP1294" s="83"/>
      <c r="IQ1294" s="83"/>
      <c r="IR1294" s="83"/>
      <c r="IS1294" s="83"/>
      <c r="IT1294" s="83"/>
      <c r="IU1294" s="83"/>
      <c r="IV1294" s="83"/>
      <c r="IW1294" s="83"/>
      <c r="IX1294" s="83"/>
      <c r="IY1294" s="83"/>
      <c r="IZ1294" s="83"/>
      <c r="JA1294" s="83"/>
      <c r="JB1294" s="83"/>
      <c r="JC1294" s="83"/>
      <c r="JD1294" s="83"/>
      <c r="JE1294" s="83"/>
    </row>
    <row r="1295" spans="1:265" s="8" customFormat="1" ht="15" customHeight="1" x14ac:dyDescent="0.2">
      <c r="A1295" s="173"/>
      <c r="B1295" s="131" t="s">
        <v>482</v>
      </c>
      <c r="C1295" s="217"/>
      <c r="D1295" s="329" t="s">
        <v>1051</v>
      </c>
      <c r="E1295" s="117"/>
      <c r="F1295" s="1044"/>
      <c r="G1295" s="1045"/>
      <c r="H1295" s="329" t="s">
        <v>445</v>
      </c>
      <c r="I1295" s="329" t="s">
        <v>515</v>
      </c>
      <c r="J1295" s="329"/>
      <c r="K1295" s="811" t="s">
        <v>2057</v>
      </c>
      <c r="L1295" s="379"/>
      <c r="M1295" s="1139"/>
      <c r="N1295" s="1139"/>
      <c r="O1295" s="379"/>
      <c r="P1295" s="626"/>
      <c r="Q1295" s="627"/>
      <c r="R1295" s="627"/>
      <c r="S1295" s="627"/>
      <c r="T1295" s="627">
        <v>8</v>
      </c>
      <c r="U1295" s="627"/>
      <c r="V1295" s="627"/>
      <c r="W1295" s="628"/>
      <c r="X1295" s="219"/>
      <c r="Y1295" s="219"/>
      <c r="Z1295" s="112"/>
      <c r="AA1295" s="83"/>
      <c r="AB1295" s="83"/>
      <c r="AC1295" s="83" t="str">
        <f t="shared" si="30"/>
        <v/>
      </c>
      <c r="AD1295" s="83"/>
      <c r="AE1295" s="83"/>
      <c r="AF1295" s="83"/>
      <c r="AG1295" s="83"/>
      <c r="AH1295" s="83"/>
      <c r="AI1295" s="83"/>
      <c r="AJ1295" s="83"/>
      <c r="AK1295" s="83"/>
      <c r="AL1295" s="83"/>
      <c r="AM1295" s="83"/>
      <c r="AN1295" s="83"/>
      <c r="AO1295" s="83"/>
      <c r="AP1295" s="83"/>
      <c r="AQ1295" s="83"/>
      <c r="AR1295" s="83"/>
      <c r="AS1295" s="83"/>
      <c r="AT1295" s="83"/>
      <c r="AU1295" s="83"/>
      <c r="AV1295" s="83"/>
      <c r="AW1295" s="83"/>
      <c r="AX1295" s="83"/>
      <c r="AY1295" s="83"/>
      <c r="AZ1295" s="83"/>
      <c r="BA1295" s="83"/>
      <c r="BB1295" s="83"/>
      <c r="BC1295" s="83"/>
      <c r="BD1295" s="83"/>
      <c r="BE1295" s="83"/>
      <c r="BF1295" s="83"/>
      <c r="BG1295" s="83"/>
      <c r="BH1295" s="83"/>
      <c r="BI1295" s="83"/>
      <c r="BJ1295" s="83"/>
      <c r="BK1295" s="83"/>
      <c r="BL1295" s="83"/>
      <c r="BM1295" s="83"/>
      <c r="BN1295" s="83"/>
      <c r="BO1295" s="83"/>
      <c r="BP1295" s="83"/>
      <c r="BQ1295" s="83"/>
      <c r="BR1295" s="83"/>
      <c r="BS1295" s="83"/>
      <c r="BT1295" s="83"/>
      <c r="BU1295" s="83"/>
      <c r="BV1295" s="83"/>
      <c r="BW1295" s="83"/>
      <c r="BX1295" s="83"/>
      <c r="BY1295" s="83"/>
      <c r="BZ1295" s="83"/>
      <c r="CA1295" s="83"/>
      <c r="CB1295" s="83"/>
      <c r="CC1295" s="83"/>
      <c r="CD1295" s="83"/>
      <c r="CE1295" s="83"/>
      <c r="CF1295" s="83"/>
      <c r="CG1295" s="83"/>
      <c r="CH1295" s="83"/>
      <c r="CI1295" s="83"/>
      <c r="CJ1295" s="83"/>
      <c r="CK1295" s="83"/>
      <c r="CL1295" s="83"/>
      <c r="CM1295" s="83"/>
      <c r="CN1295" s="83"/>
      <c r="CO1295" s="83"/>
      <c r="CP1295" s="83"/>
      <c r="CQ1295" s="83"/>
      <c r="CR1295" s="83"/>
      <c r="CS1295" s="83"/>
      <c r="CT1295" s="83"/>
      <c r="CU1295" s="83"/>
      <c r="CV1295" s="83"/>
      <c r="CW1295" s="83"/>
      <c r="CX1295" s="83"/>
      <c r="CY1295" s="83"/>
      <c r="CZ1295" s="83"/>
      <c r="DA1295" s="83"/>
      <c r="DB1295" s="83"/>
      <c r="DC1295" s="83"/>
      <c r="DD1295" s="83"/>
      <c r="DE1295" s="83"/>
      <c r="DF1295" s="83"/>
      <c r="DG1295" s="83"/>
      <c r="DH1295" s="83"/>
      <c r="DI1295" s="83"/>
      <c r="DJ1295" s="83"/>
      <c r="DK1295" s="83"/>
      <c r="DL1295" s="83"/>
      <c r="DM1295" s="83"/>
      <c r="DN1295" s="83"/>
      <c r="DO1295" s="83"/>
      <c r="DP1295" s="83"/>
      <c r="DQ1295" s="83"/>
      <c r="DR1295" s="83"/>
      <c r="DS1295" s="83"/>
      <c r="DT1295" s="83"/>
      <c r="DU1295" s="83"/>
      <c r="DV1295" s="83"/>
      <c r="DW1295" s="83"/>
      <c r="DX1295" s="83"/>
      <c r="DY1295" s="83"/>
      <c r="DZ1295" s="83"/>
      <c r="EA1295" s="83"/>
      <c r="EB1295" s="83"/>
      <c r="EC1295" s="83"/>
      <c r="ED1295" s="83"/>
      <c r="EE1295" s="83"/>
      <c r="EF1295" s="83"/>
      <c r="EG1295" s="83"/>
      <c r="EH1295" s="83"/>
      <c r="EI1295" s="83"/>
      <c r="EJ1295" s="83"/>
      <c r="EK1295" s="83"/>
      <c r="EL1295" s="83"/>
      <c r="EM1295" s="83"/>
      <c r="EN1295" s="83"/>
      <c r="EO1295" s="83"/>
      <c r="EP1295" s="83"/>
      <c r="EQ1295" s="83"/>
      <c r="ER1295" s="83"/>
      <c r="ES1295" s="83"/>
      <c r="ET1295" s="83"/>
      <c r="EU1295" s="83"/>
      <c r="EV1295" s="83"/>
      <c r="EW1295" s="83"/>
      <c r="EX1295" s="83"/>
      <c r="EY1295" s="83"/>
      <c r="EZ1295" s="83"/>
      <c r="FA1295" s="83"/>
      <c r="FB1295" s="83"/>
      <c r="FC1295" s="83"/>
      <c r="FD1295" s="83"/>
      <c r="FE1295" s="83"/>
      <c r="FF1295" s="83"/>
      <c r="FG1295" s="83"/>
      <c r="FH1295" s="83"/>
      <c r="FI1295" s="83"/>
      <c r="FJ1295" s="83"/>
      <c r="FK1295" s="83"/>
      <c r="FL1295" s="83"/>
      <c r="FM1295" s="83"/>
      <c r="FN1295" s="83"/>
      <c r="FO1295" s="83"/>
      <c r="FP1295" s="83"/>
      <c r="FQ1295" s="83"/>
      <c r="FR1295" s="83"/>
      <c r="FS1295" s="83"/>
      <c r="FT1295" s="83"/>
      <c r="FU1295" s="83"/>
      <c r="FV1295" s="83"/>
      <c r="FW1295" s="83"/>
      <c r="FX1295" s="83"/>
      <c r="FY1295" s="83"/>
      <c r="FZ1295" s="83"/>
      <c r="GA1295" s="83"/>
      <c r="GB1295" s="83"/>
      <c r="GC1295" s="83"/>
      <c r="GD1295" s="83"/>
      <c r="GE1295" s="83"/>
      <c r="GF1295" s="83"/>
      <c r="GG1295" s="83"/>
      <c r="GH1295" s="83"/>
      <c r="GI1295" s="83"/>
      <c r="GJ1295" s="83"/>
      <c r="GK1295" s="83"/>
      <c r="GL1295" s="83"/>
      <c r="GM1295" s="83"/>
      <c r="GN1295" s="83"/>
      <c r="GO1295" s="83"/>
      <c r="GP1295" s="83"/>
      <c r="GQ1295" s="83"/>
      <c r="GR1295" s="83"/>
      <c r="GS1295" s="83"/>
      <c r="GT1295" s="83"/>
      <c r="GU1295" s="83"/>
      <c r="GV1295" s="83"/>
      <c r="GW1295" s="83"/>
      <c r="GX1295" s="83"/>
      <c r="GY1295" s="83"/>
      <c r="GZ1295" s="83"/>
      <c r="HA1295" s="83"/>
      <c r="HB1295" s="83"/>
      <c r="HC1295" s="83"/>
      <c r="HD1295" s="83"/>
      <c r="HE1295" s="83"/>
      <c r="HF1295" s="83"/>
      <c r="HG1295" s="83"/>
      <c r="HH1295" s="83"/>
      <c r="HI1295" s="83"/>
      <c r="HJ1295" s="83"/>
      <c r="HK1295" s="83"/>
      <c r="HL1295" s="83"/>
      <c r="HM1295" s="83"/>
      <c r="HN1295" s="83"/>
      <c r="HO1295" s="83"/>
      <c r="HP1295" s="83"/>
      <c r="HQ1295" s="83"/>
      <c r="HR1295" s="83"/>
      <c r="HS1295" s="83"/>
      <c r="HT1295" s="83"/>
      <c r="HU1295" s="83"/>
      <c r="HV1295" s="83"/>
      <c r="HW1295" s="83"/>
      <c r="HX1295" s="83"/>
      <c r="HY1295" s="83"/>
      <c r="HZ1295" s="83"/>
      <c r="IA1295" s="83"/>
      <c r="IB1295" s="83"/>
      <c r="IC1295" s="83"/>
      <c r="ID1295" s="83"/>
      <c r="IE1295" s="83"/>
      <c r="IF1295" s="83"/>
      <c r="IG1295" s="83"/>
      <c r="IH1295" s="83"/>
      <c r="II1295" s="83"/>
      <c r="IJ1295" s="83"/>
      <c r="IK1295" s="83"/>
      <c r="IL1295" s="83"/>
      <c r="IM1295" s="83"/>
      <c r="IN1295" s="83"/>
      <c r="IO1295" s="83"/>
      <c r="IP1295" s="83"/>
      <c r="IQ1295" s="83"/>
      <c r="IR1295" s="83"/>
      <c r="IS1295" s="83"/>
      <c r="IT1295" s="83"/>
      <c r="IU1295" s="83"/>
      <c r="IV1295" s="83"/>
      <c r="IW1295" s="83"/>
      <c r="IX1295" s="83"/>
      <c r="IY1295" s="83"/>
      <c r="IZ1295" s="83"/>
      <c r="JA1295" s="83"/>
      <c r="JB1295" s="83"/>
      <c r="JC1295" s="83"/>
      <c r="JD1295" s="83"/>
      <c r="JE1295" s="83"/>
    </row>
    <row r="1296" spans="1:265" s="8" customFormat="1" ht="15" customHeight="1" x14ac:dyDescent="0.2">
      <c r="A1296" s="173"/>
      <c r="B1296" s="131" t="s">
        <v>482</v>
      </c>
      <c r="C1296" s="217"/>
      <c r="D1296" s="329" t="s">
        <v>1051</v>
      </c>
      <c r="E1296" s="117"/>
      <c r="F1296" s="1044"/>
      <c r="G1296" s="1045"/>
      <c r="H1296" s="329" t="s">
        <v>445</v>
      </c>
      <c r="I1296" s="329" t="s">
        <v>515</v>
      </c>
      <c r="J1296" s="329"/>
      <c r="K1296" s="379" t="s">
        <v>589</v>
      </c>
      <c r="L1296" s="379"/>
      <c r="M1296" s="1139"/>
      <c r="N1296" s="1139"/>
      <c r="O1296" s="379"/>
      <c r="P1296" s="626"/>
      <c r="Q1296" s="627"/>
      <c r="R1296" s="627"/>
      <c r="S1296" s="627"/>
      <c r="T1296" s="627">
        <v>2</v>
      </c>
      <c r="U1296" s="627"/>
      <c r="V1296" s="627"/>
      <c r="W1296" s="628"/>
      <c r="X1296" s="219"/>
      <c r="Y1296" s="219"/>
      <c r="Z1296" s="112"/>
      <c r="AA1296" s="83"/>
      <c r="AB1296" s="83"/>
      <c r="AC1296" s="83" t="str">
        <f t="shared" si="30"/>
        <v/>
      </c>
      <c r="AD1296" s="83"/>
      <c r="AE1296" s="83"/>
      <c r="AF1296" s="83"/>
      <c r="AG1296" s="83"/>
      <c r="AH1296" s="83"/>
      <c r="AI1296" s="83"/>
      <c r="AJ1296" s="83"/>
      <c r="AK1296" s="83"/>
      <c r="AL1296" s="83"/>
      <c r="AM1296" s="83"/>
      <c r="AN1296" s="83"/>
      <c r="AO1296" s="83"/>
      <c r="AP1296" s="83"/>
      <c r="AQ1296" s="83"/>
      <c r="AR1296" s="83"/>
      <c r="AS1296" s="83"/>
      <c r="AT1296" s="83"/>
      <c r="AU1296" s="83"/>
      <c r="AV1296" s="83"/>
      <c r="AW1296" s="83"/>
      <c r="AX1296" s="83"/>
      <c r="AY1296" s="83"/>
      <c r="AZ1296" s="83"/>
      <c r="BA1296" s="83"/>
      <c r="BB1296" s="83"/>
      <c r="BC1296" s="83"/>
      <c r="BD1296" s="83"/>
      <c r="BE1296" s="83"/>
      <c r="BF1296" s="83"/>
      <c r="BG1296" s="83"/>
      <c r="BH1296" s="83"/>
      <c r="BI1296" s="83"/>
      <c r="BJ1296" s="83"/>
      <c r="BK1296" s="83"/>
      <c r="BL1296" s="83"/>
      <c r="BM1296" s="83"/>
      <c r="BN1296" s="83"/>
      <c r="BO1296" s="83"/>
      <c r="BP1296" s="83"/>
      <c r="BQ1296" s="83"/>
      <c r="BR1296" s="83"/>
      <c r="BS1296" s="83"/>
      <c r="BT1296" s="83"/>
      <c r="BU1296" s="83"/>
      <c r="BV1296" s="83"/>
      <c r="BW1296" s="83"/>
      <c r="BX1296" s="83"/>
      <c r="BY1296" s="83"/>
      <c r="BZ1296" s="83"/>
      <c r="CA1296" s="83"/>
      <c r="CB1296" s="83"/>
      <c r="CC1296" s="83"/>
      <c r="CD1296" s="83"/>
      <c r="CE1296" s="83"/>
      <c r="CF1296" s="83"/>
      <c r="CG1296" s="83"/>
      <c r="CH1296" s="83"/>
      <c r="CI1296" s="83"/>
      <c r="CJ1296" s="83"/>
      <c r="CK1296" s="83"/>
      <c r="CL1296" s="83"/>
      <c r="CM1296" s="83"/>
      <c r="CN1296" s="83"/>
      <c r="CO1296" s="83"/>
      <c r="CP1296" s="83"/>
      <c r="CQ1296" s="83"/>
      <c r="CR1296" s="83"/>
      <c r="CS1296" s="83"/>
      <c r="CT1296" s="83"/>
      <c r="CU1296" s="83"/>
      <c r="CV1296" s="83"/>
      <c r="CW1296" s="83"/>
      <c r="CX1296" s="83"/>
      <c r="CY1296" s="83"/>
      <c r="CZ1296" s="83"/>
      <c r="DA1296" s="83"/>
      <c r="DB1296" s="83"/>
      <c r="DC1296" s="83"/>
      <c r="DD1296" s="83"/>
      <c r="DE1296" s="83"/>
      <c r="DF1296" s="83"/>
      <c r="DG1296" s="83"/>
      <c r="DH1296" s="83"/>
      <c r="DI1296" s="83"/>
      <c r="DJ1296" s="83"/>
      <c r="DK1296" s="83"/>
      <c r="DL1296" s="83"/>
      <c r="DM1296" s="83"/>
      <c r="DN1296" s="83"/>
      <c r="DO1296" s="83"/>
      <c r="DP1296" s="83"/>
      <c r="DQ1296" s="83"/>
      <c r="DR1296" s="83"/>
      <c r="DS1296" s="83"/>
      <c r="DT1296" s="83"/>
      <c r="DU1296" s="83"/>
      <c r="DV1296" s="83"/>
      <c r="DW1296" s="83"/>
      <c r="DX1296" s="83"/>
      <c r="DY1296" s="83"/>
      <c r="DZ1296" s="83"/>
      <c r="EA1296" s="83"/>
      <c r="EB1296" s="83"/>
      <c r="EC1296" s="83"/>
      <c r="ED1296" s="83"/>
      <c r="EE1296" s="83"/>
      <c r="EF1296" s="83"/>
      <c r="EG1296" s="83"/>
      <c r="EH1296" s="83"/>
      <c r="EI1296" s="83"/>
      <c r="EJ1296" s="83"/>
      <c r="EK1296" s="83"/>
      <c r="EL1296" s="83"/>
      <c r="EM1296" s="83"/>
      <c r="EN1296" s="83"/>
      <c r="EO1296" s="83"/>
      <c r="EP1296" s="83"/>
      <c r="EQ1296" s="83"/>
      <c r="ER1296" s="83"/>
      <c r="ES1296" s="83"/>
      <c r="ET1296" s="83"/>
      <c r="EU1296" s="83"/>
      <c r="EV1296" s="83"/>
      <c r="EW1296" s="83"/>
      <c r="EX1296" s="83"/>
      <c r="EY1296" s="83"/>
      <c r="EZ1296" s="83"/>
      <c r="FA1296" s="83"/>
      <c r="FB1296" s="83"/>
      <c r="FC1296" s="83"/>
      <c r="FD1296" s="83"/>
      <c r="FE1296" s="83"/>
      <c r="FF1296" s="83"/>
      <c r="FG1296" s="83"/>
      <c r="FH1296" s="83"/>
      <c r="FI1296" s="83"/>
      <c r="FJ1296" s="83"/>
      <c r="FK1296" s="83"/>
      <c r="FL1296" s="83"/>
      <c r="FM1296" s="83"/>
      <c r="FN1296" s="83"/>
      <c r="FO1296" s="83"/>
      <c r="FP1296" s="83"/>
      <c r="FQ1296" s="83"/>
      <c r="FR1296" s="83"/>
      <c r="FS1296" s="83"/>
      <c r="FT1296" s="83"/>
      <c r="FU1296" s="83"/>
      <c r="FV1296" s="83"/>
      <c r="FW1296" s="83"/>
      <c r="FX1296" s="83"/>
      <c r="FY1296" s="83"/>
      <c r="FZ1296" s="83"/>
      <c r="GA1296" s="83"/>
      <c r="GB1296" s="83"/>
      <c r="GC1296" s="83"/>
      <c r="GD1296" s="83"/>
      <c r="GE1296" s="83"/>
      <c r="GF1296" s="83"/>
      <c r="GG1296" s="83"/>
      <c r="GH1296" s="83"/>
      <c r="GI1296" s="83"/>
      <c r="GJ1296" s="83"/>
      <c r="GK1296" s="83"/>
      <c r="GL1296" s="83"/>
      <c r="GM1296" s="83"/>
      <c r="GN1296" s="83"/>
      <c r="GO1296" s="83"/>
      <c r="GP1296" s="83"/>
      <c r="GQ1296" s="83"/>
      <c r="GR1296" s="83"/>
      <c r="GS1296" s="83"/>
      <c r="GT1296" s="83"/>
      <c r="GU1296" s="83"/>
      <c r="GV1296" s="83"/>
      <c r="GW1296" s="83"/>
      <c r="GX1296" s="83"/>
      <c r="GY1296" s="83"/>
      <c r="GZ1296" s="83"/>
      <c r="HA1296" s="83"/>
      <c r="HB1296" s="83"/>
      <c r="HC1296" s="83"/>
      <c r="HD1296" s="83"/>
      <c r="HE1296" s="83"/>
      <c r="HF1296" s="83"/>
      <c r="HG1296" s="83"/>
      <c r="HH1296" s="83"/>
      <c r="HI1296" s="83"/>
      <c r="HJ1296" s="83"/>
      <c r="HK1296" s="83"/>
      <c r="HL1296" s="83"/>
      <c r="HM1296" s="83"/>
      <c r="HN1296" s="83"/>
      <c r="HO1296" s="83"/>
      <c r="HP1296" s="83"/>
      <c r="HQ1296" s="83"/>
      <c r="HR1296" s="83"/>
      <c r="HS1296" s="83"/>
      <c r="HT1296" s="83"/>
      <c r="HU1296" s="83"/>
      <c r="HV1296" s="83"/>
      <c r="HW1296" s="83"/>
      <c r="HX1296" s="83"/>
      <c r="HY1296" s="83"/>
      <c r="HZ1296" s="83"/>
      <c r="IA1296" s="83"/>
      <c r="IB1296" s="83"/>
      <c r="IC1296" s="83"/>
      <c r="ID1296" s="83"/>
      <c r="IE1296" s="83"/>
      <c r="IF1296" s="83"/>
      <c r="IG1296" s="83"/>
      <c r="IH1296" s="83"/>
      <c r="II1296" s="83"/>
      <c r="IJ1296" s="83"/>
      <c r="IK1296" s="83"/>
      <c r="IL1296" s="83"/>
      <c r="IM1296" s="83"/>
      <c r="IN1296" s="83"/>
      <c r="IO1296" s="83"/>
      <c r="IP1296" s="83"/>
      <c r="IQ1296" s="83"/>
      <c r="IR1296" s="83"/>
      <c r="IS1296" s="83"/>
      <c r="IT1296" s="83"/>
      <c r="IU1296" s="83"/>
      <c r="IV1296" s="83"/>
      <c r="IW1296" s="83"/>
      <c r="IX1296" s="83"/>
      <c r="IY1296" s="83"/>
      <c r="IZ1296" s="83"/>
      <c r="JA1296" s="83"/>
      <c r="JB1296" s="83"/>
      <c r="JC1296" s="83"/>
      <c r="JD1296" s="83"/>
      <c r="JE1296" s="83"/>
    </row>
    <row r="1297" spans="1:265" s="8" customFormat="1" ht="15" customHeight="1" x14ac:dyDescent="0.2">
      <c r="A1297" s="173"/>
      <c r="B1297" s="131" t="s">
        <v>482</v>
      </c>
      <c r="C1297" s="217"/>
      <c r="D1297" s="329" t="s">
        <v>1051</v>
      </c>
      <c r="E1297" s="117"/>
      <c r="F1297" s="1044"/>
      <c r="G1297" s="1045"/>
      <c r="H1297" s="329" t="s">
        <v>445</v>
      </c>
      <c r="I1297" s="329" t="s">
        <v>515</v>
      </c>
      <c r="J1297" s="329"/>
      <c r="K1297" s="379" t="s">
        <v>2007</v>
      </c>
      <c r="L1297" s="379"/>
      <c r="M1297" s="1139"/>
      <c r="N1297" s="1139"/>
      <c r="O1297" s="379"/>
      <c r="P1297" s="626"/>
      <c r="Q1297" s="627"/>
      <c r="R1297" s="627"/>
      <c r="S1297" s="627">
        <v>5</v>
      </c>
      <c r="T1297" s="627"/>
      <c r="U1297" s="627"/>
      <c r="V1297" s="627"/>
      <c r="W1297" s="628"/>
      <c r="X1297" s="219"/>
      <c r="Y1297" s="219"/>
      <c r="Z1297" s="112"/>
      <c r="AA1297" s="83"/>
      <c r="AB1297" s="83"/>
      <c r="AC1297" s="83" t="str">
        <f t="shared" si="30"/>
        <v/>
      </c>
      <c r="AD1297" s="83"/>
      <c r="AE1297" s="83"/>
      <c r="AF1297" s="83"/>
      <c r="AG1297" s="83"/>
      <c r="AH1297" s="83"/>
      <c r="AI1297" s="83"/>
      <c r="AJ1297" s="83"/>
      <c r="AK1297" s="83"/>
      <c r="AL1297" s="83"/>
      <c r="AM1297" s="83"/>
      <c r="AN1297" s="83"/>
      <c r="AO1297" s="83"/>
      <c r="AP1297" s="83"/>
      <c r="AQ1297" s="83"/>
      <c r="AR1297" s="83"/>
      <c r="AS1297" s="83"/>
      <c r="AT1297" s="83"/>
      <c r="AU1297" s="83"/>
      <c r="AV1297" s="83"/>
      <c r="AW1297" s="83"/>
      <c r="AX1297" s="83"/>
      <c r="AY1297" s="83"/>
      <c r="AZ1297" s="83"/>
      <c r="BA1297" s="83"/>
      <c r="BB1297" s="83"/>
      <c r="BC1297" s="83"/>
      <c r="BD1297" s="83"/>
      <c r="BE1297" s="83"/>
      <c r="BF1297" s="83"/>
      <c r="BG1297" s="83"/>
      <c r="BH1297" s="83"/>
      <c r="BI1297" s="83"/>
      <c r="BJ1297" s="83"/>
      <c r="BK1297" s="83"/>
      <c r="BL1297" s="83"/>
      <c r="BM1297" s="83"/>
      <c r="BN1297" s="83"/>
      <c r="BO1297" s="83"/>
      <c r="BP1297" s="83"/>
      <c r="BQ1297" s="83"/>
      <c r="BR1297" s="83"/>
      <c r="BS1297" s="83"/>
      <c r="BT1297" s="83"/>
      <c r="BU1297" s="83"/>
      <c r="BV1297" s="83"/>
      <c r="BW1297" s="83"/>
      <c r="BX1297" s="83"/>
      <c r="BY1297" s="83"/>
      <c r="BZ1297" s="83"/>
      <c r="CA1297" s="83"/>
      <c r="CB1297" s="83"/>
      <c r="CC1297" s="83"/>
      <c r="CD1297" s="83"/>
      <c r="CE1297" s="83"/>
      <c r="CF1297" s="83"/>
      <c r="CG1297" s="83"/>
      <c r="CH1297" s="83"/>
      <c r="CI1297" s="83"/>
      <c r="CJ1297" s="83"/>
      <c r="CK1297" s="83"/>
      <c r="CL1297" s="83"/>
      <c r="CM1297" s="83"/>
      <c r="CN1297" s="83"/>
      <c r="CO1297" s="83"/>
      <c r="CP1297" s="83"/>
      <c r="CQ1297" s="83"/>
      <c r="CR1297" s="83"/>
      <c r="CS1297" s="83"/>
      <c r="CT1297" s="83"/>
      <c r="CU1297" s="83"/>
      <c r="CV1297" s="83"/>
      <c r="CW1297" s="83"/>
      <c r="CX1297" s="83"/>
      <c r="CY1297" s="83"/>
      <c r="CZ1297" s="83"/>
      <c r="DA1297" s="83"/>
      <c r="DB1297" s="83"/>
      <c r="DC1297" s="83"/>
      <c r="DD1297" s="83"/>
      <c r="DE1297" s="83"/>
      <c r="DF1297" s="83"/>
      <c r="DG1297" s="83"/>
      <c r="DH1297" s="83"/>
      <c r="DI1297" s="83"/>
      <c r="DJ1297" s="83"/>
      <c r="DK1297" s="83"/>
      <c r="DL1297" s="83"/>
      <c r="DM1297" s="83"/>
      <c r="DN1297" s="83"/>
      <c r="DO1297" s="83"/>
      <c r="DP1297" s="83"/>
      <c r="DQ1297" s="83"/>
      <c r="DR1297" s="83"/>
      <c r="DS1297" s="83"/>
      <c r="DT1297" s="83"/>
      <c r="DU1297" s="83"/>
      <c r="DV1297" s="83"/>
      <c r="DW1297" s="83"/>
      <c r="DX1297" s="83"/>
      <c r="DY1297" s="83"/>
      <c r="DZ1297" s="83"/>
      <c r="EA1297" s="83"/>
      <c r="EB1297" s="83"/>
      <c r="EC1297" s="83"/>
      <c r="ED1297" s="83"/>
      <c r="EE1297" s="83"/>
      <c r="EF1297" s="83"/>
      <c r="EG1297" s="83"/>
      <c r="EH1297" s="83"/>
      <c r="EI1297" s="83"/>
      <c r="EJ1297" s="83"/>
      <c r="EK1297" s="83"/>
      <c r="EL1297" s="83"/>
      <c r="EM1297" s="83"/>
      <c r="EN1297" s="83"/>
      <c r="EO1297" s="83"/>
      <c r="EP1297" s="83"/>
      <c r="EQ1297" s="83"/>
      <c r="ER1297" s="83"/>
      <c r="ES1297" s="83"/>
      <c r="ET1297" s="83"/>
      <c r="EU1297" s="83"/>
      <c r="EV1297" s="83"/>
      <c r="EW1297" s="83"/>
      <c r="EX1297" s="83"/>
      <c r="EY1297" s="83"/>
      <c r="EZ1297" s="83"/>
      <c r="FA1297" s="83"/>
      <c r="FB1297" s="83"/>
      <c r="FC1297" s="83"/>
      <c r="FD1297" s="83"/>
      <c r="FE1297" s="83"/>
      <c r="FF1297" s="83"/>
      <c r="FG1297" s="83"/>
      <c r="FH1297" s="83"/>
      <c r="FI1297" s="83"/>
      <c r="FJ1297" s="83"/>
      <c r="FK1297" s="83"/>
      <c r="FL1297" s="83"/>
      <c r="FM1297" s="83"/>
      <c r="FN1297" s="83"/>
      <c r="FO1297" s="83"/>
      <c r="FP1297" s="83"/>
      <c r="FQ1297" s="83"/>
      <c r="FR1297" s="83"/>
      <c r="FS1297" s="83"/>
      <c r="FT1297" s="83"/>
      <c r="FU1297" s="83"/>
      <c r="FV1297" s="83"/>
      <c r="FW1297" s="83"/>
      <c r="FX1297" s="83"/>
      <c r="FY1297" s="83"/>
      <c r="FZ1297" s="83"/>
      <c r="GA1297" s="83"/>
      <c r="GB1297" s="83"/>
      <c r="GC1297" s="83"/>
      <c r="GD1297" s="83"/>
      <c r="GE1297" s="83"/>
      <c r="GF1297" s="83"/>
      <c r="GG1297" s="83"/>
      <c r="GH1297" s="83"/>
      <c r="GI1297" s="83"/>
      <c r="GJ1297" s="83"/>
      <c r="GK1297" s="83"/>
      <c r="GL1297" s="83"/>
      <c r="GM1297" s="83"/>
      <c r="GN1297" s="83"/>
      <c r="GO1297" s="83"/>
      <c r="GP1297" s="83"/>
      <c r="GQ1297" s="83"/>
      <c r="GR1297" s="83"/>
      <c r="GS1297" s="83"/>
      <c r="GT1297" s="83"/>
      <c r="GU1297" s="83"/>
      <c r="GV1297" s="83"/>
      <c r="GW1297" s="83"/>
      <c r="GX1297" s="83"/>
      <c r="GY1297" s="83"/>
      <c r="GZ1297" s="83"/>
      <c r="HA1297" s="83"/>
      <c r="HB1297" s="83"/>
      <c r="HC1297" s="83"/>
      <c r="HD1297" s="83"/>
      <c r="HE1297" s="83"/>
      <c r="HF1297" s="83"/>
      <c r="HG1297" s="83"/>
      <c r="HH1297" s="83"/>
      <c r="HI1297" s="83"/>
      <c r="HJ1297" s="83"/>
      <c r="HK1297" s="83"/>
      <c r="HL1297" s="83"/>
      <c r="HM1297" s="83"/>
      <c r="HN1297" s="83"/>
      <c r="HO1297" s="83"/>
      <c r="HP1297" s="83"/>
      <c r="HQ1297" s="83"/>
      <c r="HR1297" s="83"/>
      <c r="HS1297" s="83"/>
      <c r="HT1297" s="83"/>
      <c r="HU1297" s="83"/>
      <c r="HV1297" s="83"/>
      <c r="HW1297" s="83"/>
      <c r="HX1297" s="83"/>
      <c r="HY1297" s="83"/>
      <c r="HZ1297" s="83"/>
      <c r="IA1297" s="83"/>
      <c r="IB1297" s="83"/>
      <c r="IC1297" s="83"/>
      <c r="ID1297" s="83"/>
      <c r="IE1297" s="83"/>
      <c r="IF1297" s="83"/>
      <c r="IG1297" s="83"/>
      <c r="IH1297" s="83"/>
      <c r="II1297" s="83"/>
      <c r="IJ1297" s="83"/>
      <c r="IK1297" s="83"/>
      <c r="IL1297" s="83"/>
      <c r="IM1297" s="83"/>
      <c r="IN1297" s="83"/>
      <c r="IO1297" s="83"/>
      <c r="IP1297" s="83"/>
      <c r="IQ1297" s="83"/>
      <c r="IR1297" s="83"/>
      <c r="IS1297" s="83"/>
      <c r="IT1297" s="83"/>
      <c r="IU1297" s="83"/>
      <c r="IV1297" s="83"/>
      <c r="IW1297" s="83"/>
      <c r="IX1297" s="83"/>
      <c r="IY1297" s="83"/>
      <c r="IZ1297" s="83"/>
      <c r="JA1297" s="83"/>
      <c r="JB1297" s="83"/>
      <c r="JC1297" s="83"/>
      <c r="JD1297" s="83"/>
      <c r="JE1297" s="83"/>
    </row>
    <row r="1298" spans="1:265" s="8" customFormat="1" ht="15" customHeight="1" thickBot="1" x14ac:dyDescent="0.25">
      <c r="A1298" s="176"/>
      <c r="B1298" s="162" t="s">
        <v>482</v>
      </c>
      <c r="C1298" s="251"/>
      <c r="D1298" s="351" t="s">
        <v>1051</v>
      </c>
      <c r="E1298" s="234"/>
      <c r="F1298" s="1053"/>
      <c r="G1298" s="1054"/>
      <c r="H1298" s="351" t="s">
        <v>445</v>
      </c>
      <c r="I1298" s="351" t="s">
        <v>515</v>
      </c>
      <c r="J1298" s="351"/>
      <c r="K1298" s="381" t="s">
        <v>426</v>
      </c>
      <c r="L1298" s="381"/>
      <c r="M1298" s="1169"/>
      <c r="N1298" s="1169"/>
      <c r="O1298" s="381"/>
      <c r="P1298" s="639"/>
      <c r="Q1298" s="640"/>
      <c r="R1298" s="640"/>
      <c r="S1298" s="640">
        <v>3</v>
      </c>
      <c r="T1298" s="640"/>
      <c r="U1298" s="640"/>
      <c r="V1298" s="640"/>
      <c r="W1298" s="641"/>
      <c r="X1298" s="249">
        <f>SUM(P1288:W1298)</f>
        <v>40</v>
      </c>
      <c r="Y1298" s="249">
        <f>X1298</f>
        <v>40</v>
      </c>
      <c r="Z1298" s="112"/>
      <c r="AA1298" s="83"/>
      <c r="AB1298" s="83"/>
      <c r="AC1298" s="83" t="str">
        <f t="shared" si="30"/>
        <v/>
      </c>
      <c r="AD1298" s="83"/>
      <c r="AE1298" s="83"/>
      <c r="AF1298" s="83"/>
      <c r="AG1298" s="83"/>
      <c r="AH1298" s="83"/>
      <c r="AI1298" s="83"/>
      <c r="AJ1298" s="83"/>
      <c r="AK1298" s="83"/>
      <c r="AL1298" s="83"/>
      <c r="AM1298" s="83"/>
      <c r="AN1298" s="83"/>
      <c r="AO1298" s="83"/>
      <c r="AP1298" s="83"/>
      <c r="AQ1298" s="83"/>
      <c r="AR1298" s="83"/>
      <c r="AS1298" s="83"/>
      <c r="AT1298" s="83"/>
      <c r="AU1298" s="83"/>
      <c r="AV1298" s="83"/>
      <c r="AW1298" s="83"/>
      <c r="AX1298" s="83"/>
      <c r="AY1298" s="83"/>
      <c r="AZ1298" s="83"/>
      <c r="BA1298" s="83"/>
      <c r="BB1298" s="83"/>
      <c r="BC1298" s="83"/>
      <c r="BD1298" s="83"/>
      <c r="BE1298" s="83"/>
      <c r="BF1298" s="83"/>
      <c r="BG1298" s="83"/>
      <c r="BH1298" s="83"/>
      <c r="BI1298" s="83"/>
      <c r="BJ1298" s="83"/>
      <c r="BK1298" s="83"/>
      <c r="BL1298" s="83"/>
      <c r="BM1298" s="83"/>
      <c r="BN1298" s="83"/>
      <c r="BO1298" s="83"/>
      <c r="BP1298" s="83"/>
      <c r="BQ1298" s="83"/>
      <c r="BR1298" s="83"/>
      <c r="BS1298" s="83"/>
      <c r="BT1298" s="83"/>
      <c r="BU1298" s="83"/>
      <c r="BV1298" s="83"/>
      <c r="BW1298" s="83"/>
      <c r="BX1298" s="83"/>
      <c r="BY1298" s="83"/>
      <c r="BZ1298" s="83"/>
      <c r="CA1298" s="83"/>
      <c r="CB1298" s="83"/>
      <c r="CC1298" s="83"/>
      <c r="CD1298" s="83"/>
      <c r="CE1298" s="83"/>
      <c r="CF1298" s="83"/>
      <c r="CG1298" s="83"/>
      <c r="CH1298" s="83"/>
      <c r="CI1298" s="83"/>
      <c r="CJ1298" s="83"/>
      <c r="CK1298" s="83"/>
      <c r="CL1298" s="83"/>
      <c r="CM1298" s="83"/>
      <c r="CN1298" s="83"/>
      <c r="CO1298" s="83"/>
      <c r="CP1298" s="83"/>
      <c r="CQ1298" s="83"/>
      <c r="CR1298" s="83"/>
      <c r="CS1298" s="83"/>
      <c r="CT1298" s="83"/>
      <c r="CU1298" s="83"/>
      <c r="CV1298" s="83"/>
      <c r="CW1298" s="83"/>
      <c r="CX1298" s="83"/>
      <c r="CY1298" s="83"/>
      <c r="CZ1298" s="83"/>
      <c r="DA1298" s="83"/>
      <c r="DB1298" s="83"/>
      <c r="DC1298" s="83"/>
      <c r="DD1298" s="83"/>
      <c r="DE1298" s="83"/>
      <c r="DF1298" s="83"/>
      <c r="DG1298" s="83"/>
      <c r="DH1298" s="83"/>
      <c r="DI1298" s="83"/>
      <c r="DJ1298" s="83"/>
      <c r="DK1298" s="83"/>
      <c r="DL1298" s="83"/>
      <c r="DM1298" s="83"/>
      <c r="DN1298" s="83"/>
      <c r="DO1298" s="83"/>
      <c r="DP1298" s="83"/>
      <c r="DQ1298" s="83"/>
      <c r="DR1298" s="83"/>
      <c r="DS1298" s="83"/>
      <c r="DT1298" s="83"/>
      <c r="DU1298" s="83"/>
      <c r="DV1298" s="83"/>
      <c r="DW1298" s="83"/>
      <c r="DX1298" s="83"/>
      <c r="DY1298" s="83"/>
      <c r="DZ1298" s="83"/>
      <c r="EA1298" s="83"/>
      <c r="EB1298" s="83"/>
      <c r="EC1298" s="83"/>
      <c r="ED1298" s="83"/>
      <c r="EE1298" s="83"/>
      <c r="EF1298" s="83"/>
      <c r="EG1298" s="83"/>
      <c r="EH1298" s="83"/>
      <c r="EI1298" s="83"/>
      <c r="EJ1298" s="83"/>
      <c r="EK1298" s="83"/>
      <c r="EL1298" s="83"/>
      <c r="EM1298" s="83"/>
      <c r="EN1298" s="83"/>
      <c r="EO1298" s="83"/>
      <c r="EP1298" s="83"/>
      <c r="EQ1298" s="83"/>
      <c r="ER1298" s="83"/>
      <c r="ES1298" s="83"/>
      <c r="ET1298" s="83"/>
      <c r="EU1298" s="83"/>
      <c r="EV1298" s="83"/>
      <c r="EW1298" s="83"/>
      <c r="EX1298" s="83"/>
      <c r="EY1298" s="83"/>
      <c r="EZ1298" s="83"/>
      <c r="FA1298" s="83"/>
      <c r="FB1298" s="83"/>
      <c r="FC1298" s="83"/>
      <c r="FD1298" s="83"/>
      <c r="FE1298" s="83"/>
      <c r="FF1298" s="83"/>
      <c r="FG1298" s="83"/>
      <c r="FH1298" s="83"/>
      <c r="FI1298" s="83"/>
      <c r="FJ1298" s="83"/>
      <c r="FK1298" s="83"/>
      <c r="FL1298" s="83"/>
      <c r="FM1298" s="83"/>
      <c r="FN1298" s="83"/>
      <c r="FO1298" s="83"/>
      <c r="FP1298" s="83"/>
      <c r="FQ1298" s="83"/>
      <c r="FR1298" s="83"/>
      <c r="FS1298" s="83"/>
      <c r="FT1298" s="83"/>
      <c r="FU1298" s="83"/>
      <c r="FV1298" s="83"/>
      <c r="FW1298" s="83"/>
      <c r="FX1298" s="83"/>
      <c r="FY1298" s="83"/>
      <c r="FZ1298" s="83"/>
      <c r="GA1298" s="83"/>
      <c r="GB1298" s="83"/>
      <c r="GC1298" s="83"/>
      <c r="GD1298" s="83"/>
      <c r="GE1298" s="83"/>
      <c r="GF1298" s="83"/>
      <c r="GG1298" s="83"/>
      <c r="GH1298" s="83"/>
      <c r="GI1298" s="83"/>
      <c r="GJ1298" s="83"/>
      <c r="GK1298" s="83"/>
      <c r="GL1298" s="83"/>
      <c r="GM1298" s="83"/>
      <c r="GN1298" s="83"/>
      <c r="GO1298" s="83"/>
      <c r="GP1298" s="83"/>
      <c r="GQ1298" s="83"/>
      <c r="GR1298" s="83"/>
      <c r="GS1298" s="83"/>
      <c r="GT1298" s="83"/>
      <c r="GU1298" s="83"/>
      <c r="GV1298" s="83"/>
      <c r="GW1298" s="83"/>
      <c r="GX1298" s="83"/>
      <c r="GY1298" s="83"/>
      <c r="GZ1298" s="83"/>
      <c r="HA1298" s="83"/>
      <c r="HB1298" s="83"/>
      <c r="HC1298" s="83"/>
      <c r="HD1298" s="83"/>
      <c r="HE1298" s="83"/>
      <c r="HF1298" s="83"/>
      <c r="HG1298" s="83"/>
      <c r="HH1298" s="83"/>
      <c r="HI1298" s="83"/>
      <c r="HJ1298" s="83"/>
      <c r="HK1298" s="83"/>
      <c r="HL1298" s="83"/>
      <c r="HM1298" s="83"/>
      <c r="HN1298" s="83"/>
      <c r="HO1298" s="83"/>
      <c r="HP1298" s="83"/>
      <c r="HQ1298" s="83"/>
      <c r="HR1298" s="83"/>
      <c r="HS1298" s="83"/>
      <c r="HT1298" s="83"/>
      <c r="HU1298" s="83"/>
      <c r="HV1298" s="83"/>
      <c r="HW1298" s="83"/>
      <c r="HX1298" s="83"/>
      <c r="HY1298" s="83"/>
      <c r="HZ1298" s="83"/>
      <c r="IA1298" s="83"/>
      <c r="IB1298" s="83"/>
      <c r="IC1298" s="83"/>
      <c r="ID1298" s="83"/>
      <c r="IE1298" s="83"/>
      <c r="IF1298" s="83"/>
      <c r="IG1298" s="83"/>
      <c r="IH1298" s="83"/>
      <c r="II1298" s="83"/>
      <c r="IJ1298" s="83"/>
      <c r="IK1298" s="83"/>
      <c r="IL1298" s="83"/>
      <c r="IM1298" s="83"/>
      <c r="IN1298" s="83"/>
      <c r="IO1298" s="83"/>
      <c r="IP1298" s="83"/>
      <c r="IQ1298" s="83"/>
      <c r="IR1298" s="83"/>
      <c r="IS1298" s="83"/>
      <c r="IT1298" s="83"/>
      <c r="IU1298" s="83"/>
      <c r="IV1298" s="83"/>
      <c r="IW1298" s="83"/>
      <c r="IX1298" s="83"/>
      <c r="IY1298" s="83"/>
      <c r="IZ1298" s="83"/>
      <c r="JA1298" s="83"/>
      <c r="JB1298" s="83"/>
      <c r="JC1298" s="83"/>
      <c r="JD1298" s="83"/>
      <c r="JE1298" s="83"/>
    </row>
    <row r="1299" spans="1:265" s="8" customFormat="1" ht="15" customHeight="1" x14ac:dyDescent="0.2">
      <c r="A1299" s="180">
        <f>+A1288+1</f>
        <v>139</v>
      </c>
      <c r="B1299" s="1086" t="s">
        <v>483</v>
      </c>
      <c r="C1299" s="214" t="s">
        <v>35</v>
      </c>
      <c r="D1299" s="350" t="s">
        <v>1052</v>
      </c>
      <c r="E1299" s="215" t="s">
        <v>87</v>
      </c>
      <c r="F1299" s="1042" t="s">
        <v>976</v>
      </c>
      <c r="G1299" s="1043" t="s">
        <v>25</v>
      </c>
      <c r="H1299" s="350" t="s">
        <v>445</v>
      </c>
      <c r="I1299" s="350" t="s">
        <v>446</v>
      </c>
      <c r="J1299" s="350"/>
      <c r="K1299" s="378" t="s">
        <v>590</v>
      </c>
      <c r="L1299" s="378" t="s">
        <v>614</v>
      </c>
      <c r="M1299" s="1138" t="s">
        <v>506</v>
      </c>
      <c r="N1299" s="1138" t="s">
        <v>24</v>
      </c>
      <c r="O1299" s="378" t="s">
        <v>1379</v>
      </c>
      <c r="P1299" s="623">
        <v>4</v>
      </c>
      <c r="Q1299" s="624"/>
      <c r="R1299" s="624"/>
      <c r="S1299" s="624"/>
      <c r="T1299" s="624"/>
      <c r="U1299" s="624"/>
      <c r="V1299" s="624"/>
      <c r="W1299" s="625"/>
      <c r="X1299" s="216"/>
      <c r="Y1299" s="216"/>
      <c r="Z1299" s="112" t="s">
        <v>35</v>
      </c>
      <c r="AA1299" s="83" t="s">
        <v>1473</v>
      </c>
      <c r="AB1299" s="83" t="s">
        <v>1480</v>
      </c>
      <c r="AC1299" s="83">
        <f t="shared" si="30"/>
        <v>20</v>
      </c>
      <c r="AD1299" s="83"/>
      <c r="AE1299" s="83"/>
      <c r="AF1299" s="83"/>
      <c r="AG1299" s="83"/>
      <c r="AH1299" s="83"/>
      <c r="AI1299" s="83"/>
      <c r="AJ1299" s="83"/>
      <c r="AK1299" s="83"/>
      <c r="AL1299" s="83"/>
      <c r="AM1299" s="83"/>
      <c r="AN1299" s="83"/>
      <c r="AO1299" s="83"/>
      <c r="AP1299" s="83"/>
      <c r="AQ1299" s="83"/>
      <c r="AR1299" s="83"/>
      <c r="AS1299" s="83"/>
      <c r="AT1299" s="83"/>
      <c r="AU1299" s="83"/>
      <c r="AV1299" s="83"/>
      <c r="AW1299" s="83"/>
      <c r="AX1299" s="83"/>
      <c r="AY1299" s="83"/>
      <c r="AZ1299" s="83"/>
      <c r="BA1299" s="83"/>
      <c r="BB1299" s="83"/>
      <c r="BC1299" s="83"/>
      <c r="BD1299" s="83"/>
      <c r="BE1299" s="83"/>
      <c r="BF1299" s="83"/>
      <c r="BG1299" s="83"/>
      <c r="BH1299" s="83"/>
      <c r="BI1299" s="83"/>
      <c r="BJ1299" s="83"/>
      <c r="BK1299" s="83"/>
      <c r="BL1299" s="83"/>
      <c r="BM1299" s="83"/>
      <c r="BN1299" s="83"/>
      <c r="BO1299" s="83"/>
      <c r="BP1299" s="83"/>
      <c r="BQ1299" s="83"/>
      <c r="BR1299" s="83"/>
      <c r="BS1299" s="83"/>
      <c r="BT1299" s="83"/>
      <c r="BU1299" s="83"/>
      <c r="BV1299" s="83"/>
      <c r="BW1299" s="83"/>
      <c r="BX1299" s="83"/>
      <c r="BY1299" s="83"/>
      <c r="BZ1299" s="83"/>
      <c r="CA1299" s="83"/>
      <c r="CB1299" s="83"/>
      <c r="CC1299" s="83"/>
      <c r="CD1299" s="83"/>
      <c r="CE1299" s="83"/>
      <c r="CF1299" s="83"/>
      <c r="CG1299" s="83"/>
      <c r="CH1299" s="83"/>
      <c r="CI1299" s="83"/>
      <c r="CJ1299" s="83"/>
      <c r="CK1299" s="83"/>
      <c r="CL1299" s="83"/>
      <c r="CM1299" s="83"/>
      <c r="CN1299" s="83"/>
      <c r="CO1299" s="83"/>
      <c r="CP1299" s="83"/>
      <c r="CQ1299" s="83"/>
      <c r="CR1299" s="83"/>
      <c r="CS1299" s="83"/>
      <c r="CT1299" s="83"/>
      <c r="CU1299" s="83"/>
      <c r="CV1299" s="83"/>
      <c r="CW1299" s="83"/>
      <c r="CX1299" s="83"/>
      <c r="CY1299" s="83"/>
      <c r="CZ1299" s="83"/>
      <c r="DA1299" s="83"/>
      <c r="DB1299" s="83"/>
      <c r="DC1299" s="83"/>
      <c r="DD1299" s="83"/>
      <c r="DE1299" s="83"/>
      <c r="DF1299" s="83"/>
      <c r="DG1299" s="83"/>
      <c r="DH1299" s="83"/>
      <c r="DI1299" s="83"/>
      <c r="DJ1299" s="83"/>
      <c r="DK1299" s="83"/>
      <c r="DL1299" s="83"/>
      <c r="DM1299" s="83"/>
      <c r="DN1299" s="83"/>
      <c r="DO1299" s="83"/>
      <c r="DP1299" s="83"/>
      <c r="DQ1299" s="83"/>
      <c r="DR1299" s="83"/>
      <c r="DS1299" s="83"/>
      <c r="DT1299" s="83"/>
      <c r="DU1299" s="83"/>
      <c r="DV1299" s="83"/>
      <c r="DW1299" s="83"/>
      <c r="DX1299" s="83"/>
      <c r="DY1299" s="83"/>
      <c r="DZ1299" s="83"/>
      <c r="EA1299" s="83"/>
      <c r="EB1299" s="83"/>
      <c r="EC1299" s="83"/>
      <c r="ED1299" s="83"/>
      <c r="EE1299" s="83"/>
      <c r="EF1299" s="83"/>
      <c r="EG1299" s="83"/>
      <c r="EH1299" s="83"/>
      <c r="EI1299" s="83"/>
      <c r="EJ1299" s="83"/>
      <c r="EK1299" s="83"/>
      <c r="EL1299" s="83"/>
      <c r="EM1299" s="83"/>
      <c r="EN1299" s="83"/>
      <c r="EO1299" s="83"/>
      <c r="EP1299" s="83"/>
      <c r="EQ1299" s="83"/>
      <c r="ER1299" s="83"/>
      <c r="ES1299" s="83"/>
      <c r="ET1299" s="83"/>
      <c r="EU1299" s="83"/>
      <c r="EV1299" s="83"/>
      <c r="EW1299" s="83"/>
      <c r="EX1299" s="83"/>
      <c r="EY1299" s="83"/>
      <c r="EZ1299" s="83"/>
      <c r="FA1299" s="83"/>
      <c r="FB1299" s="83"/>
      <c r="FC1299" s="83"/>
      <c r="FD1299" s="83"/>
      <c r="FE1299" s="83"/>
      <c r="FF1299" s="83"/>
      <c r="FG1299" s="83"/>
      <c r="FH1299" s="83"/>
      <c r="FI1299" s="83"/>
      <c r="FJ1299" s="83"/>
      <c r="FK1299" s="83"/>
      <c r="FL1299" s="83"/>
      <c r="FM1299" s="83"/>
      <c r="FN1299" s="83"/>
      <c r="FO1299" s="83"/>
      <c r="FP1299" s="83"/>
      <c r="FQ1299" s="83"/>
      <c r="FR1299" s="83"/>
      <c r="FS1299" s="83"/>
      <c r="FT1299" s="83"/>
      <c r="FU1299" s="83"/>
      <c r="FV1299" s="83"/>
      <c r="FW1299" s="83"/>
      <c r="FX1299" s="83"/>
      <c r="FY1299" s="83"/>
      <c r="FZ1299" s="83"/>
      <c r="GA1299" s="83"/>
      <c r="GB1299" s="83"/>
      <c r="GC1299" s="83"/>
      <c r="GD1299" s="83"/>
      <c r="GE1299" s="83"/>
      <c r="GF1299" s="83"/>
      <c r="GG1299" s="83"/>
      <c r="GH1299" s="83"/>
      <c r="GI1299" s="83"/>
      <c r="GJ1299" s="83"/>
      <c r="GK1299" s="83"/>
      <c r="GL1299" s="83"/>
      <c r="GM1299" s="83"/>
      <c r="GN1299" s="83"/>
      <c r="GO1299" s="83"/>
      <c r="GP1299" s="83"/>
      <c r="GQ1299" s="83"/>
      <c r="GR1299" s="83"/>
      <c r="GS1299" s="83"/>
      <c r="GT1299" s="83"/>
      <c r="GU1299" s="83"/>
      <c r="GV1299" s="83"/>
      <c r="GW1299" s="83"/>
      <c r="GX1299" s="83"/>
      <c r="GY1299" s="83"/>
      <c r="GZ1299" s="83"/>
      <c r="HA1299" s="83"/>
      <c r="HB1299" s="83"/>
      <c r="HC1299" s="83"/>
      <c r="HD1299" s="83"/>
      <c r="HE1299" s="83"/>
      <c r="HF1299" s="83"/>
      <c r="HG1299" s="83"/>
      <c r="HH1299" s="83"/>
      <c r="HI1299" s="83"/>
      <c r="HJ1299" s="83"/>
      <c r="HK1299" s="83"/>
      <c r="HL1299" s="83"/>
      <c r="HM1299" s="83"/>
      <c r="HN1299" s="83"/>
      <c r="HO1299" s="83"/>
      <c r="HP1299" s="83"/>
      <c r="HQ1299" s="83"/>
      <c r="HR1299" s="83"/>
      <c r="HS1299" s="83"/>
      <c r="HT1299" s="83"/>
      <c r="HU1299" s="83"/>
      <c r="HV1299" s="83"/>
      <c r="HW1299" s="83"/>
      <c r="HX1299" s="83"/>
      <c r="HY1299" s="83"/>
      <c r="HZ1299" s="83"/>
      <c r="IA1299" s="83"/>
      <c r="IB1299" s="83"/>
      <c r="IC1299" s="83"/>
      <c r="ID1299" s="83"/>
      <c r="IE1299" s="83"/>
      <c r="IF1299" s="83"/>
      <c r="IG1299" s="83"/>
      <c r="IH1299" s="83"/>
      <c r="II1299" s="83"/>
      <c r="IJ1299" s="83"/>
      <c r="IK1299" s="83"/>
      <c r="IL1299" s="83"/>
      <c r="IM1299" s="83"/>
      <c r="IN1299" s="83"/>
      <c r="IO1299" s="83"/>
      <c r="IP1299" s="83"/>
      <c r="IQ1299" s="83"/>
      <c r="IR1299" s="83"/>
      <c r="IS1299" s="83"/>
      <c r="IT1299" s="83"/>
      <c r="IU1299" s="83"/>
      <c r="IV1299" s="83"/>
      <c r="IW1299" s="83"/>
      <c r="IX1299" s="83"/>
      <c r="IY1299" s="83"/>
      <c r="IZ1299" s="83"/>
      <c r="JA1299" s="83"/>
      <c r="JB1299" s="83"/>
      <c r="JC1299" s="83"/>
      <c r="JD1299" s="83"/>
      <c r="JE1299" s="83"/>
    </row>
    <row r="1300" spans="1:265" s="8" customFormat="1" ht="15" customHeight="1" x14ac:dyDescent="0.2">
      <c r="A1300" s="173"/>
      <c r="B1300" s="131" t="s">
        <v>483</v>
      </c>
      <c r="C1300" s="812"/>
      <c r="D1300" s="813" t="s">
        <v>1052</v>
      </c>
      <c r="E1300" s="814"/>
      <c r="F1300" s="1044"/>
      <c r="G1300" s="1073"/>
      <c r="H1300" s="813" t="s">
        <v>445</v>
      </c>
      <c r="I1300" s="813" t="s">
        <v>446</v>
      </c>
      <c r="J1300" s="813"/>
      <c r="K1300" s="811" t="s">
        <v>590</v>
      </c>
      <c r="L1300" s="379" t="s">
        <v>614</v>
      </c>
      <c r="M1300" s="1139">
        <v>1</v>
      </c>
      <c r="N1300" s="1139" t="s">
        <v>101</v>
      </c>
      <c r="O1300" s="379" t="s">
        <v>1379</v>
      </c>
      <c r="P1300" s="626">
        <v>4</v>
      </c>
      <c r="Q1300" s="627"/>
      <c r="R1300" s="627"/>
      <c r="S1300" s="627"/>
      <c r="T1300" s="627"/>
      <c r="U1300" s="627"/>
      <c r="V1300" s="627"/>
      <c r="W1300" s="628"/>
      <c r="X1300" s="219"/>
      <c r="Y1300" s="219"/>
      <c r="Z1300" s="112"/>
      <c r="AA1300" s="83"/>
      <c r="AB1300" s="83"/>
      <c r="AC1300" s="83" t="str">
        <f t="shared" si="30"/>
        <v/>
      </c>
      <c r="AD1300" s="83"/>
      <c r="AE1300" s="83"/>
      <c r="AF1300" s="83"/>
      <c r="AG1300" s="83"/>
      <c r="AH1300" s="83"/>
      <c r="AI1300" s="83"/>
      <c r="AJ1300" s="83"/>
      <c r="AK1300" s="83"/>
      <c r="AL1300" s="83"/>
      <c r="AM1300" s="83"/>
      <c r="AN1300" s="83"/>
      <c r="AO1300" s="83"/>
      <c r="AP1300" s="83"/>
      <c r="AQ1300" s="83"/>
      <c r="AR1300" s="83"/>
      <c r="AS1300" s="83"/>
      <c r="AT1300" s="83"/>
      <c r="AU1300" s="83"/>
      <c r="AV1300" s="83"/>
      <c r="AW1300" s="83"/>
      <c r="AX1300" s="83"/>
      <c r="AY1300" s="83"/>
      <c r="AZ1300" s="83"/>
      <c r="BA1300" s="83"/>
      <c r="BB1300" s="83"/>
      <c r="BC1300" s="83"/>
      <c r="BD1300" s="83"/>
      <c r="BE1300" s="83"/>
      <c r="BF1300" s="83"/>
      <c r="BG1300" s="83"/>
      <c r="BH1300" s="83"/>
      <c r="BI1300" s="83"/>
      <c r="BJ1300" s="83"/>
      <c r="BK1300" s="83"/>
      <c r="BL1300" s="83"/>
      <c r="BM1300" s="83"/>
      <c r="BN1300" s="83"/>
      <c r="BO1300" s="83"/>
      <c r="BP1300" s="83"/>
      <c r="BQ1300" s="83"/>
      <c r="BR1300" s="83"/>
      <c r="BS1300" s="83"/>
      <c r="BT1300" s="83"/>
      <c r="BU1300" s="83"/>
      <c r="BV1300" s="83"/>
      <c r="BW1300" s="83"/>
      <c r="BX1300" s="83"/>
      <c r="BY1300" s="83"/>
      <c r="BZ1300" s="83"/>
      <c r="CA1300" s="83"/>
      <c r="CB1300" s="83"/>
      <c r="CC1300" s="83"/>
      <c r="CD1300" s="83"/>
      <c r="CE1300" s="83"/>
      <c r="CF1300" s="83"/>
      <c r="CG1300" s="83"/>
      <c r="CH1300" s="83"/>
      <c r="CI1300" s="83"/>
      <c r="CJ1300" s="83"/>
      <c r="CK1300" s="83"/>
      <c r="CL1300" s="83"/>
      <c r="CM1300" s="83"/>
      <c r="CN1300" s="83"/>
      <c r="CO1300" s="83"/>
      <c r="CP1300" s="83"/>
      <c r="CQ1300" s="83"/>
      <c r="CR1300" s="83"/>
      <c r="CS1300" s="83"/>
      <c r="CT1300" s="83"/>
      <c r="CU1300" s="83"/>
      <c r="CV1300" s="83"/>
      <c r="CW1300" s="83"/>
      <c r="CX1300" s="83"/>
      <c r="CY1300" s="83"/>
      <c r="CZ1300" s="83"/>
      <c r="DA1300" s="83"/>
      <c r="DB1300" s="83"/>
      <c r="DC1300" s="83"/>
      <c r="DD1300" s="83"/>
      <c r="DE1300" s="83"/>
      <c r="DF1300" s="83"/>
      <c r="DG1300" s="83"/>
      <c r="DH1300" s="83"/>
      <c r="DI1300" s="83"/>
      <c r="DJ1300" s="83"/>
      <c r="DK1300" s="83"/>
      <c r="DL1300" s="83"/>
      <c r="DM1300" s="83"/>
      <c r="DN1300" s="83"/>
      <c r="DO1300" s="83"/>
      <c r="DP1300" s="83"/>
      <c r="DQ1300" s="83"/>
      <c r="DR1300" s="83"/>
      <c r="DS1300" s="83"/>
      <c r="DT1300" s="83"/>
      <c r="DU1300" s="83"/>
      <c r="DV1300" s="83"/>
      <c r="DW1300" s="83"/>
      <c r="DX1300" s="83"/>
      <c r="DY1300" s="83"/>
      <c r="DZ1300" s="83"/>
      <c r="EA1300" s="83"/>
      <c r="EB1300" s="83"/>
      <c r="EC1300" s="83"/>
      <c r="ED1300" s="83"/>
      <c r="EE1300" s="83"/>
      <c r="EF1300" s="83"/>
      <c r="EG1300" s="83"/>
      <c r="EH1300" s="83"/>
      <c r="EI1300" s="83"/>
      <c r="EJ1300" s="83"/>
      <c r="EK1300" s="83"/>
      <c r="EL1300" s="83"/>
      <c r="EM1300" s="83"/>
      <c r="EN1300" s="83"/>
      <c r="EO1300" s="83"/>
      <c r="EP1300" s="83"/>
      <c r="EQ1300" s="83"/>
      <c r="ER1300" s="83"/>
      <c r="ES1300" s="83"/>
      <c r="ET1300" s="83"/>
      <c r="EU1300" s="83"/>
      <c r="EV1300" s="83"/>
      <c r="EW1300" s="83"/>
      <c r="EX1300" s="83"/>
      <c r="EY1300" s="83"/>
      <c r="EZ1300" s="83"/>
      <c r="FA1300" s="83"/>
      <c r="FB1300" s="83"/>
      <c r="FC1300" s="83"/>
      <c r="FD1300" s="83"/>
      <c r="FE1300" s="83"/>
      <c r="FF1300" s="83"/>
      <c r="FG1300" s="83"/>
      <c r="FH1300" s="83"/>
      <c r="FI1300" s="83"/>
      <c r="FJ1300" s="83"/>
      <c r="FK1300" s="83"/>
      <c r="FL1300" s="83"/>
      <c r="FM1300" s="83"/>
      <c r="FN1300" s="83"/>
      <c r="FO1300" s="83"/>
      <c r="FP1300" s="83"/>
      <c r="FQ1300" s="83"/>
      <c r="FR1300" s="83"/>
      <c r="FS1300" s="83"/>
      <c r="FT1300" s="83"/>
      <c r="FU1300" s="83"/>
      <c r="FV1300" s="83"/>
      <c r="FW1300" s="83"/>
      <c r="FX1300" s="83"/>
      <c r="FY1300" s="83"/>
      <c r="FZ1300" s="83"/>
      <c r="GA1300" s="83"/>
      <c r="GB1300" s="83"/>
      <c r="GC1300" s="83"/>
      <c r="GD1300" s="83"/>
      <c r="GE1300" s="83"/>
      <c r="GF1300" s="83"/>
      <c r="GG1300" s="83"/>
      <c r="GH1300" s="83"/>
      <c r="GI1300" s="83"/>
      <c r="GJ1300" s="83"/>
      <c r="GK1300" s="83"/>
      <c r="GL1300" s="83"/>
      <c r="GM1300" s="83"/>
      <c r="GN1300" s="83"/>
      <c r="GO1300" s="83"/>
      <c r="GP1300" s="83"/>
      <c r="GQ1300" s="83"/>
      <c r="GR1300" s="83"/>
      <c r="GS1300" s="83"/>
      <c r="GT1300" s="83"/>
      <c r="GU1300" s="83"/>
      <c r="GV1300" s="83"/>
      <c r="GW1300" s="83"/>
      <c r="GX1300" s="83"/>
      <c r="GY1300" s="83"/>
      <c r="GZ1300" s="83"/>
      <c r="HA1300" s="83"/>
      <c r="HB1300" s="83"/>
      <c r="HC1300" s="83"/>
      <c r="HD1300" s="83"/>
      <c r="HE1300" s="83"/>
      <c r="HF1300" s="83"/>
      <c r="HG1300" s="83"/>
      <c r="HH1300" s="83"/>
      <c r="HI1300" s="83"/>
      <c r="HJ1300" s="83"/>
      <c r="HK1300" s="83"/>
      <c r="HL1300" s="83"/>
      <c r="HM1300" s="83"/>
      <c r="HN1300" s="83"/>
      <c r="HO1300" s="83"/>
      <c r="HP1300" s="83"/>
      <c r="HQ1300" s="83"/>
      <c r="HR1300" s="83"/>
      <c r="HS1300" s="83"/>
      <c r="HT1300" s="83"/>
      <c r="HU1300" s="83"/>
      <c r="HV1300" s="83"/>
      <c r="HW1300" s="83"/>
      <c r="HX1300" s="83"/>
      <c r="HY1300" s="83"/>
      <c r="HZ1300" s="83"/>
      <c r="IA1300" s="83"/>
      <c r="IB1300" s="83"/>
      <c r="IC1300" s="83"/>
      <c r="ID1300" s="83"/>
      <c r="IE1300" s="83"/>
      <c r="IF1300" s="83"/>
      <c r="IG1300" s="83"/>
      <c r="IH1300" s="83"/>
      <c r="II1300" s="83"/>
      <c r="IJ1300" s="83"/>
      <c r="IK1300" s="83"/>
      <c r="IL1300" s="83"/>
      <c r="IM1300" s="83"/>
      <c r="IN1300" s="83"/>
      <c r="IO1300" s="83"/>
      <c r="IP1300" s="83"/>
      <c r="IQ1300" s="83"/>
      <c r="IR1300" s="83"/>
      <c r="IS1300" s="83"/>
      <c r="IT1300" s="83"/>
      <c r="IU1300" s="83"/>
      <c r="IV1300" s="83"/>
      <c r="IW1300" s="83"/>
      <c r="IX1300" s="83"/>
      <c r="IY1300" s="83"/>
      <c r="IZ1300" s="83"/>
      <c r="JA1300" s="83"/>
      <c r="JB1300" s="83"/>
      <c r="JC1300" s="83"/>
      <c r="JD1300" s="83"/>
      <c r="JE1300" s="83"/>
    </row>
    <row r="1301" spans="1:265" s="8" customFormat="1" ht="15" customHeight="1" x14ac:dyDescent="0.2">
      <c r="A1301" s="173"/>
      <c r="B1301" s="131" t="s">
        <v>483</v>
      </c>
      <c r="C1301" s="812"/>
      <c r="D1301" s="813" t="s">
        <v>1052</v>
      </c>
      <c r="E1301" s="814"/>
      <c r="F1301" s="1044"/>
      <c r="G1301" s="1073"/>
      <c r="H1301" s="813" t="s">
        <v>445</v>
      </c>
      <c r="I1301" s="813" t="s">
        <v>446</v>
      </c>
      <c r="J1301" s="813"/>
      <c r="K1301" s="811" t="s">
        <v>590</v>
      </c>
      <c r="L1301" s="379" t="s">
        <v>614</v>
      </c>
      <c r="M1301" s="1139" t="s">
        <v>506</v>
      </c>
      <c r="N1301" s="1139" t="s">
        <v>511</v>
      </c>
      <c r="O1301" s="379" t="s">
        <v>1379</v>
      </c>
      <c r="P1301" s="626">
        <v>4</v>
      </c>
      <c r="Q1301" s="627"/>
      <c r="R1301" s="627"/>
      <c r="S1301" s="627"/>
      <c r="T1301" s="627"/>
      <c r="U1301" s="627"/>
      <c r="V1301" s="627"/>
      <c r="W1301" s="628"/>
      <c r="X1301" s="219"/>
      <c r="Y1301" s="219"/>
      <c r="Z1301" s="112"/>
      <c r="AA1301" s="83"/>
      <c r="AB1301" s="83"/>
      <c r="AC1301" s="83" t="str">
        <f t="shared" si="30"/>
        <v/>
      </c>
      <c r="AD1301" s="83"/>
      <c r="AE1301" s="83"/>
      <c r="AF1301" s="83"/>
      <c r="AG1301" s="83"/>
      <c r="AH1301" s="83"/>
      <c r="AI1301" s="83"/>
      <c r="AJ1301" s="83"/>
      <c r="AK1301" s="83"/>
      <c r="AL1301" s="83"/>
      <c r="AM1301" s="83"/>
      <c r="AN1301" s="83"/>
      <c r="AO1301" s="83"/>
      <c r="AP1301" s="83"/>
      <c r="AQ1301" s="83"/>
      <c r="AR1301" s="83"/>
      <c r="AS1301" s="83"/>
      <c r="AT1301" s="83"/>
      <c r="AU1301" s="83"/>
      <c r="AV1301" s="83"/>
      <c r="AW1301" s="83"/>
      <c r="AX1301" s="83"/>
      <c r="AY1301" s="83"/>
      <c r="AZ1301" s="83"/>
      <c r="BA1301" s="83"/>
      <c r="BB1301" s="83"/>
      <c r="BC1301" s="83"/>
      <c r="BD1301" s="83"/>
      <c r="BE1301" s="83"/>
      <c r="BF1301" s="83"/>
      <c r="BG1301" s="83"/>
      <c r="BH1301" s="83"/>
      <c r="BI1301" s="83"/>
      <c r="BJ1301" s="83"/>
      <c r="BK1301" s="83"/>
      <c r="BL1301" s="83"/>
      <c r="BM1301" s="83"/>
      <c r="BN1301" s="83"/>
      <c r="BO1301" s="83"/>
      <c r="BP1301" s="83"/>
      <c r="BQ1301" s="83"/>
      <c r="BR1301" s="83"/>
      <c r="BS1301" s="83"/>
      <c r="BT1301" s="83"/>
      <c r="BU1301" s="83"/>
      <c r="BV1301" s="83"/>
      <c r="BW1301" s="83"/>
      <c r="BX1301" s="83"/>
      <c r="BY1301" s="83"/>
      <c r="BZ1301" s="83"/>
      <c r="CA1301" s="83"/>
      <c r="CB1301" s="83"/>
      <c r="CC1301" s="83"/>
      <c r="CD1301" s="83"/>
      <c r="CE1301" s="83"/>
      <c r="CF1301" s="83"/>
      <c r="CG1301" s="83"/>
      <c r="CH1301" s="83"/>
      <c r="CI1301" s="83"/>
      <c r="CJ1301" s="83"/>
      <c r="CK1301" s="83"/>
      <c r="CL1301" s="83"/>
      <c r="CM1301" s="83"/>
      <c r="CN1301" s="83"/>
      <c r="CO1301" s="83"/>
      <c r="CP1301" s="83"/>
      <c r="CQ1301" s="83"/>
      <c r="CR1301" s="83"/>
      <c r="CS1301" s="83"/>
      <c r="CT1301" s="83"/>
      <c r="CU1301" s="83"/>
      <c r="CV1301" s="83"/>
      <c r="CW1301" s="83"/>
      <c r="CX1301" s="83"/>
      <c r="CY1301" s="83"/>
      <c r="CZ1301" s="83"/>
      <c r="DA1301" s="83"/>
      <c r="DB1301" s="83"/>
      <c r="DC1301" s="83"/>
      <c r="DD1301" s="83"/>
      <c r="DE1301" s="83"/>
      <c r="DF1301" s="83"/>
      <c r="DG1301" s="83"/>
      <c r="DH1301" s="83"/>
      <c r="DI1301" s="83"/>
      <c r="DJ1301" s="83"/>
      <c r="DK1301" s="83"/>
      <c r="DL1301" s="83"/>
      <c r="DM1301" s="83"/>
      <c r="DN1301" s="83"/>
      <c r="DO1301" s="83"/>
      <c r="DP1301" s="83"/>
      <c r="DQ1301" s="83"/>
      <c r="DR1301" s="83"/>
      <c r="DS1301" s="83"/>
      <c r="DT1301" s="83"/>
      <c r="DU1301" s="83"/>
      <c r="DV1301" s="83"/>
      <c r="DW1301" s="83"/>
      <c r="DX1301" s="83"/>
      <c r="DY1301" s="83"/>
      <c r="DZ1301" s="83"/>
      <c r="EA1301" s="83"/>
      <c r="EB1301" s="83"/>
      <c r="EC1301" s="83"/>
      <c r="ED1301" s="83"/>
      <c r="EE1301" s="83"/>
      <c r="EF1301" s="83"/>
      <c r="EG1301" s="83"/>
      <c r="EH1301" s="83"/>
      <c r="EI1301" s="83"/>
      <c r="EJ1301" s="83"/>
      <c r="EK1301" s="83"/>
      <c r="EL1301" s="83"/>
      <c r="EM1301" s="83"/>
      <c r="EN1301" s="83"/>
      <c r="EO1301" s="83"/>
      <c r="EP1301" s="83"/>
      <c r="EQ1301" s="83"/>
      <c r="ER1301" s="83"/>
      <c r="ES1301" s="83"/>
      <c r="ET1301" s="83"/>
      <c r="EU1301" s="83"/>
      <c r="EV1301" s="83"/>
      <c r="EW1301" s="83"/>
      <c r="EX1301" s="83"/>
      <c r="EY1301" s="83"/>
      <c r="EZ1301" s="83"/>
      <c r="FA1301" s="83"/>
      <c r="FB1301" s="83"/>
      <c r="FC1301" s="83"/>
      <c r="FD1301" s="83"/>
      <c r="FE1301" s="83"/>
      <c r="FF1301" s="83"/>
      <c r="FG1301" s="83"/>
      <c r="FH1301" s="83"/>
      <c r="FI1301" s="83"/>
      <c r="FJ1301" s="83"/>
      <c r="FK1301" s="83"/>
      <c r="FL1301" s="83"/>
      <c r="FM1301" s="83"/>
      <c r="FN1301" s="83"/>
      <c r="FO1301" s="83"/>
      <c r="FP1301" s="83"/>
      <c r="FQ1301" s="83"/>
      <c r="FR1301" s="83"/>
      <c r="FS1301" s="83"/>
      <c r="FT1301" s="83"/>
      <c r="FU1301" s="83"/>
      <c r="FV1301" s="83"/>
      <c r="FW1301" s="83"/>
      <c r="FX1301" s="83"/>
      <c r="FY1301" s="83"/>
      <c r="FZ1301" s="83"/>
      <c r="GA1301" s="83"/>
      <c r="GB1301" s="83"/>
      <c r="GC1301" s="83"/>
      <c r="GD1301" s="83"/>
      <c r="GE1301" s="83"/>
      <c r="GF1301" s="83"/>
      <c r="GG1301" s="83"/>
      <c r="GH1301" s="83"/>
      <c r="GI1301" s="83"/>
      <c r="GJ1301" s="83"/>
      <c r="GK1301" s="83"/>
      <c r="GL1301" s="83"/>
      <c r="GM1301" s="83"/>
      <c r="GN1301" s="83"/>
      <c r="GO1301" s="83"/>
      <c r="GP1301" s="83"/>
      <c r="GQ1301" s="83"/>
      <c r="GR1301" s="83"/>
      <c r="GS1301" s="83"/>
      <c r="GT1301" s="83"/>
      <c r="GU1301" s="83"/>
      <c r="GV1301" s="83"/>
      <c r="GW1301" s="83"/>
      <c r="GX1301" s="83"/>
      <c r="GY1301" s="83"/>
      <c r="GZ1301" s="83"/>
      <c r="HA1301" s="83"/>
      <c r="HB1301" s="83"/>
      <c r="HC1301" s="83"/>
      <c r="HD1301" s="83"/>
      <c r="HE1301" s="83"/>
      <c r="HF1301" s="83"/>
      <c r="HG1301" s="83"/>
      <c r="HH1301" s="83"/>
      <c r="HI1301" s="83"/>
      <c r="HJ1301" s="83"/>
      <c r="HK1301" s="83"/>
      <c r="HL1301" s="83"/>
      <c r="HM1301" s="83"/>
      <c r="HN1301" s="83"/>
      <c r="HO1301" s="83"/>
      <c r="HP1301" s="83"/>
      <c r="HQ1301" s="83"/>
      <c r="HR1301" s="83"/>
      <c r="HS1301" s="83"/>
      <c r="HT1301" s="83"/>
      <c r="HU1301" s="83"/>
      <c r="HV1301" s="83"/>
      <c r="HW1301" s="83"/>
      <c r="HX1301" s="83"/>
      <c r="HY1301" s="83"/>
      <c r="HZ1301" s="83"/>
      <c r="IA1301" s="83"/>
      <c r="IB1301" s="83"/>
      <c r="IC1301" s="83"/>
      <c r="ID1301" s="83"/>
      <c r="IE1301" s="83"/>
      <c r="IF1301" s="83"/>
      <c r="IG1301" s="83"/>
      <c r="IH1301" s="83"/>
      <c r="II1301" s="83"/>
      <c r="IJ1301" s="83"/>
      <c r="IK1301" s="83"/>
      <c r="IL1301" s="83"/>
      <c r="IM1301" s="83"/>
      <c r="IN1301" s="83"/>
      <c r="IO1301" s="83"/>
      <c r="IP1301" s="83"/>
      <c r="IQ1301" s="83"/>
      <c r="IR1301" s="83"/>
      <c r="IS1301" s="83"/>
      <c r="IT1301" s="83"/>
      <c r="IU1301" s="83"/>
      <c r="IV1301" s="83"/>
      <c r="IW1301" s="83"/>
      <c r="IX1301" s="83"/>
      <c r="IY1301" s="83"/>
      <c r="IZ1301" s="83"/>
      <c r="JA1301" s="83"/>
      <c r="JB1301" s="83"/>
      <c r="JC1301" s="83"/>
      <c r="JD1301" s="83"/>
      <c r="JE1301" s="83"/>
    </row>
    <row r="1302" spans="1:265" s="8" customFormat="1" ht="15" customHeight="1" x14ac:dyDescent="0.2">
      <c r="A1302" s="173"/>
      <c r="B1302" s="131" t="s">
        <v>483</v>
      </c>
      <c r="C1302" s="812"/>
      <c r="D1302" s="813" t="s">
        <v>1052</v>
      </c>
      <c r="E1302" s="814"/>
      <c r="F1302" s="1044"/>
      <c r="G1302" s="1073"/>
      <c r="H1302" s="813" t="s">
        <v>445</v>
      </c>
      <c r="I1302" s="813" t="s">
        <v>446</v>
      </c>
      <c r="J1302" s="813"/>
      <c r="K1302" s="811" t="s">
        <v>591</v>
      </c>
      <c r="L1302" s="379" t="s">
        <v>614</v>
      </c>
      <c r="M1302" s="1139" t="s">
        <v>507</v>
      </c>
      <c r="N1302" s="1139" t="s">
        <v>24</v>
      </c>
      <c r="O1302" s="379" t="s">
        <v>1379</v>
      </c>
      <c r="P1302" s="626">
        <v>4</v>
      </c>
      <c r="Q1302" s="627"/>
      <c r="R1302" s="627"/>
      <c r="S1302" s="627"/>
      <c r="T1302" s="627"/>
      <c r="U1302" s="627"/>
      <c r="V1302" s="627"/>
      <c r="W1302" s="628"/>
      <c r="X1302" s="219"/>
      <c r="Y1302" s="219"/>
      <c r="Z1302" s="112"/>
      <c r="AA1302" s="83"/>
      <c r="AB1302" s="83"/>
      <c r="AC1302" s="83" t="str">
        <f t="shared" si="30"/>
        <v/>
      </c>
      <c r="AD1302" s="83"/>
      <c r="AE1302" s="83"/>
      <c r="AF1302" s="83"/>
      <c r="AG1302" s="83"/>
      <c r="AH1302" s="83"/>
      <c r="AI1302" s="83"/>
      <c r="AJ1302" s="83"/>
      <c r="AK1302" s="83"/>
      <c r="AL1302" s="83"/>
      <c r="AM1302" s="83"/>
      <c r="AN1302" s="83"/>
      <c r="AO1302" s="83"/>
      <c r="AP1302" s="83"/>
      <c r="AQ1302" s="83"/>
      <c r="AR1302" s="83"/>
      <c r="AS1302" s="83"/>
      <c r="AT1302" s="83"/>
      <c r="AU1302" s="83"/>
      <c r="AV1302" s="83"/>
      <c r="AW1302" s="83"/>
      <c r="AX1302" s="83"/>
      <c r="AY1302" s="83"/>
      <c r="AZ1302" s="83"/>
      <c r="BA1302" s="83"/>
      <c r="BB1302" s="83"/>
      <c r="BC1302" s="83"/>
      <c r="BD1302" s="83"/>
      <c r="BE1302" s="83"/>
      <c r="BF1302" s="83"/>
      <c r="BG1302" s="83"/>
      <c r="BH1302" s="83"/>
      <c r="BI1302" s="83"/>
      <c r="BJ1302" s="83"/>
      <c r="BK1302" s="83"/>
      <c r="BL1302" s="83"/>
      <c r="BM1302" s="83"/>
      <c r="BN1302" s="83"/>
      <c r="BO1302" s="83"/>
      <c r="BP1302" s="83"/>
      <c r="BQ1302" s="83"/>
      <c r="BR1302" s="83"/>
      <c r="BS1302" s="83"/>
      <c r="BT1302" s="83"/>
      <c r="BU1302" s="83"/>
      <c r="BV1302" s="83"/>
      <c r="BW1302" s="83"/>
      <c r="BX1302" s="83"/>
      <c r="BY1302" s="83"/>
      <c r="BZ1302" s="83"/>
      <c r="CA1302" s="83"/>
      <c r="CB1302" s="83"/>
      <c r="CC1302" s="83"/>
      <c r="CD1302" s="83"/>
      <c r="CE1302" s="83"/>
      <c r="CF1302" s="83"/>
      <c r="CG1302" s="83"/>
      <c r="CH1302" s="83"/>
      <c r="CI1302" s="83"/>
      <c r="CJ1302" s="83"/>
      <c r="CK1302" s="83"/>
      <c r="CL1302" s="83"/>
      <c r="CM1302" s="83"/>
      <c r="CN1302" s="83"/>
      <c r="CO1302" s="83"/>
      <c r="CP1302" s="83"/>
      <c r="CQ1302" s="83"/>
      <c r="CR1302" s="83"/>
      <c r="CS1302" s="83"/>
      <c r="CT1302" s="83"/>
      <c r="CU1302" s="83"/>
      <c r="CV1302" s="83"/>
      <c r="CW1302" s="83"/>
      <c r="CX1302" s="83"/>
      <c r="CY1302" s="83"/>
      <c r="CZ1302" s="83"/>
      <c r="DA1302" s="83"/>
      <c r="DB1302" s="83"/>
      <c r="DC1302" s="83"/>
      <c r="DD1302" s="83"/>
      <c r="DE1302" s="83"/>
      <c r="DF1302" s="83"/>
      <c r="DG1302" s="83"/>
      <c r="DH1302" s="83"/>
      <c r="DI1302" s="83"/>
      <c r="DJ1302" s="83"/>
      <c r="DK1302" s="83"/>
      <c r="DL1302" s="83"/>
      <c r="DM1302" s="83"/>
      <c r="DN1302" s="83"/>
      <c r="DO1302" s="83"/>
      <c r="DP1302" s="83"/>
      <c r="DQ1302" s="83"/>
      <c r="DR1302" s="83"/>
      <c r="DS1302" s="83"/>
      <c r="DT1302" s="83"/>
      <c r="DU1302" s="83"/>
      <c r="DV1302" s="83"/>
      <c r="DW1302" s="83"/>
      <c r="DX1302" s="83"/>
      <c r="DY1302" s="83"/>
      <c r="DZ1302" s="83"/>
      <c r="EA1302" s="83"/>
      <c r="EB1302" s="83"/>
      <c r="EC1302" s="83"/>
      <c r="ED1302" s="83"/>
      <c r="EE1302" s="83"/>
      <c r="EF1302" s="83"/>
      <c r="EG1302" s="83"/>
      <c r="EH1302" s="83"/>
      <c r="EI1302" s="83"/>
      <c r="EJ1302" s="83"/>
      <c r="EK1302" s="83"/>
      <c r="EL1302" s="83"/>
      <c r="EM1302" s="83"/>
      <c r="EN1302" s="83"/>
      <c r="EO1302" s="83"/>
      <c r="EP1302" s="83"/>
      <c r="EQ1302" s="83"/>
      <c r="ER1302" s="83"/>
      <c r="ES1302" s="83"/>
      <c r="ET1302" s="83"/>
      <c r="EU1302" s="83"/>
      <c r="EV1302" s="83"/>
      <c r="EW1302" s="83"/>
      <c r="EX1302" s="83"/>
      <c r="EY1302" s="83"/>
      <c r="EZ1302" s="83"/>
      <c r="FA1302" s="83"/>
      <c r="FB1302" s="83"/>
      <c r="FC1302" s="83"/>
      <c r="FD1302" s="83"/>
      <c r="FE1302" s="83"/>
      <c r="FF1302" s="83"/>
      <c r="FG1302" s="83"/>
      <c r="FH1302" s="83"/>
      <c r="FI1302" s="83"/>
      <c r="FJ1302" s="83"/>
      <c r="FK1302" s="83"/>
      <c r="FL1302" s="83"/>
      <c r="FM1302" s="83"/>
      <c r="FN1302" s="83"/>
      <c r="FO1302" s="83"/>
      <c r="FP1302" s="83"/>
      <c r="FQ1302" s="83"/>
      <c r="FR1302" s="83"/>
      <c r="FS1302" s="83"/>
      <c r="FT1302" s="83"/>
      <c r="FU1302" s="83"/>
      <c r="FV1302" s="83"/>
      <c r="FW1302" s="83"/>
      <c r="FX1302" s="83"/>
      <c r="FY1302" s="83"/>
      <c r="FZ1302" s="83"/>
      <c r="GA1302" s="83"/>
      <c r="GB1302" s="83"/>
      <c r="GC1302" s="83"/>
      <c r="GD1302" s="83"/>
      <c r="GE1302" s="83"/>
      <c r="GF1302" s="83"/>
      <c r="GG1302" s="83"/>
      <c r="GH1302" s="83"/>
      <c r="GI1302" s="83"/>
      <c r="GJ1302" s="83"/>
      <c r="GK1302" s="83"/>
      <c r="GL1302" s="83"/>
      <c r="GM1302" s="83"/>
      <c r="GN1302" s="83"/>
      <c r="GO1302" s="83"/>
      <c r="GP1302" s="83"/>
      <c r="GQ1302" s="83"/>
      <c r="GR1302" s="83"/>
      <c r="GS1302" s="83"/>
      <c r="GT1302" s="83"/>
      <c r="GU1302" s="83"/>
      <c r="GV1302" s="83"/>
      <c r="GW1302" s="83"/>
      <c r="GX1302" s="83"/>
      <c r="GY1302" s="83"/>
      <c r="GZ1302" s="83"/>
      <c r="HA1302" s="83"/>
      <c r="HB1302" s="83"/>
      <c r="HC1302" s="83"/>
      <c r="HD1302" s="83"/>
      <c r="HE1302" s="83"/>
      <c r="HF1302" s="83"/>
      <c r="HG1302" s="83"/>
      <c r="HH1302" s="83"/>
      <c r="HI1302" s="83"/>
      <c r="HJ1302" s="83"/>
      <c r="HK1302" s="83"/>
      <c r="HL1302" s="83"/>
      <c r="HM1302" s="83"/>
      <c r="HN1302" s="83"/>
      <c r="HO1302" s="83"/>
      <c r="HP1302" s="83"/>
      <c r="HQ1302" s="83"/>
      <c r="HR1302" s="83"/>
      <c r="HS1302" s="83"/>
      <c r="HT1302" s="83"/>
      <c r="HU1302" s="83"/>
      <c r="HV1302" s="83"/>
      <c r="HW1302" s="83"/>
      <c r="HX1302" s="83"/>
      <c r="HY1302" s="83"/>
      <c r="HZ1302" s="83"/>
      <c r="IA1302" s="83"/>
      <c r="IB1302" s="83"/>
      <c r="IC1302" s="83"/>
      <c r="ID1302" s="83"/>
      <c r="IE1302" s="83"/>
      <c r="IF1302" s="83"/>
      <c r="IG1302" s="83"/>
      <c r="IH1302" s="83"/>
      <c r="II1302" s="83"/>
      <c r="IJ1302" s="83"/>
      <c r="IK1302" s="83"/>
      <c r="IL1302" s="83"/>
      <c r="IM1302" s="83"/>
      <c r="IN1302" s="83"/>
      <c r="IO1302" s="83"/>
      <c r="IP1302" s="83"/>
      <c r="IQ1302" s="83"/>
      <c r="IR1302" s="83"/>
      <c r="IS1302" s="83"/>
      <c r="IT1302" s="83"/>
      <c r="IU1302" s="83"/>
      <c r="IV1302" s="83"/>
      <c r="IW1302" s="83"/>
      <c r="IX1302" s="83"/>
      <c r="IY1302" s="83"/>
      <c r="IZ1302" s="83"/>
      <c r="JA1302" s="83"/>
      <c r="JB1302" s="83"/>
      <c r="JC1302" s="83"/>
      <c r="JD1302" s="83"/>
      <c r="JE1302" s="83"/>
    </row>
    <row r="1303" spans="1:265" s="8" customFormat="1" ht="15" customHeight="1" x14ac:dyDescent="0.2">
      <c r="A1303" s="173"/>
      <c r="B1303" s="131" t="s">
        <v>483</v>
      </c>
      <c r="C1303" s="812"/>
      <c r="D1303" s="813" t="s">
        <v>1052</v>
      </c>
      <c r="E1303" s="814"/>
      <c r="F1303" s="1044"/>
      <c r="G1303" s="1073"/>
      <c r="H1303" s="813" t="s">
        <v>445</v>
      </c>
      <c r="I1303" s="813" t="s">
        <v>446</v>
      </c>
      <c r="J1303" s="813"/>
      <c r="K1303" s="811" t="s">
        <v>591</v>
      </c>
      <c r="L1303" s="379" t="s">
        <v>614</v>
      </c>
      <c r="M1303" s="1139">
        <v>2</v>
      </c>
      <c r="N1303" s="1139" t="s">
        <v>101</v>
      </c>
      <c r="O1303" s="379" t="s">
        <v>440</v>
      </c>
      <c r="P1303" s="626">
        <v>4</v>
      </c>
      <c r="Q1303" s="627"/>
      <c r="R1303" s="627"/>
      <c r="S1303" s="627"/>
      <c r="T1303" s="627"/>
      <c r="U1303" s="627"/>
      <c r="V1303" s="627"/>
      <c r="W1303" s="628"/>
      <c r="X1303" s="219"/>
      <c r="Y1303" s="219"/>
      <c r="Z1303" s="112"/>
      <c r="AA1303" s="83"/>
      <c r="AB1303" s="83"/>
      <c r="AC1303" s="83" t="str">
        <f t="shared" si="30"/>
        <v/>
      </c>
      <c r="AD1303" s="83"/>
      <c r="AE1303" s="83"/>
      <c r="AF1303" s="83"/>
      <c r="AG1303" s="83"/>
      <c r="AH1303" s="83"/>
      <c r="AI1303" s="83"/>
      <c r="AJ1303" s="83"/>
      <c r="AK1303" s="83"/>
      <c r="AL1303" s="83"/>
      <c r="AM1303" s="83"/>
      <c r="AN1303" s="83"/>
      <c r="AO1303" s="83"/>
      <c r="AP1303" s="83"/>
      <c r="AQ1303" s="83"/>
      <c r="AR1303" s="83"/>
      <c r="AS1303" s="83"/>
      <c r="AT1303" s="83"/>
      <c r="AU1303" s="83"/>
      <c r="AV1303" s="83"/>
      <c r="AW1303" s="83"/>
      <c r="AX1303" s="83"/>
      <c r="AY1303" s="83"/>
      <c r="AZ1303" s="83"/>
      <c r="BA1303" s="83"/>
      <c r="BB1303" s="83"/>
      <c r="BC1303" s="83"/>
      <c r="BD1303" s="83"/>
      <c r="BE1303" s="83"/>
      <c r="BF1303" s="83"/>
      <c r="BG1303" s="83"/>
      <c r="BH1303" s="83"/>
      <c r="BI1303" s="83"/>
      <c r="BJ1303" s="83"/>
      <c r="BK1303" s="83"/>
      <c r="BL1303" s="83"/>
      <c r="BM1303" s="83"/>
      <c r="BN1303" s="83"/>
      <c r="BO1303" s="83"/>
      <c r="BP1303" s="83"/>
      <c r="BQ1303" s="83"/>
      <c r="BR1303" s="83"/>
      <c r="BS1303" s="83"/>
      <c r="BT1303" s="83"/>
      <c r="BU1303" s="83"/>
      <c r="BV1303" s="83"/>
      <c r="BW1303" s="83"/>
      <c r="BX1303" s="83"/>
      <c r="BY1303" s="83"/>
      <c r="BZ1303" s="83"/>
      <c r="CA1303" s="83"/>
      <c r="CB1303" s="83"/>
      <c r="CC1303" s="83"/>
      <c r="CD1303" s="83"/>
      <c r="CE1303" s="83"/>
      <c r="CF1303" s="83"/>
      <c r="CG1303" s="83"/>
      <c r="CH1303" s="83"/>
      <c r="CI1303" s="83"/>
      <c r="CJ1303" s="83"/>
      <c r="CK1303" s="83"/>
      <c r="CL1303" s="83"/>
      <c r="CM1303" s="83"/>
      <c r="CN1303" s="83"/>
      <c r="CO1303" s="83"/>
      <c r="CP1303" s="83"/>
      <c r="CQ1303" s="83"/>
      <c r="CR1303" s="83"/>
      <c r="CS1303" s="83"/>
      <c r="CT1303" s="83"/>
      <c r="CU1303" s="83"/>
      <c r="CV1303" s="83"/>
      <c r="CW1303" s="83"/>
      <c r="CX1303" s="83"/>
      <c r="CY1303" s="83"/>
      <c r="CZ1303" s="83"/>
      <c r="DA1303" s="83"/>
      <c r="DB1303" s="83"/>
      <c r="DC1303" s="83"/>
      <c r="DD1303" s="83"/>
      <c r="DE1303" s="83"/>
      <c r="DF1303" s="83"/>
      <c r="DG1303" s="83"/>
      <c r="DH1303" s="83"/>
      <c r="DI1303" s="83"/>
      <c r="DJ1303" s="83"/>
      <c r="DK1303" s="83"/>
      <c r="DL1303" s="83"/>
      <c r="DM1303" s="83"/>
      <c r="DN1303" s="83"/>
      <c r="DO1303" s="83"/>
      <c r="DP1303" s="83"/>
      <c r="DQ1303" s="83"/>
      <c r="DR1303" s="83"/>
      <c r="DS1303" s="83"/>
      <c r="DT1303" s="83"/>
      <c r="DU1303" s="83"/>
      <c r="DV1303" s="83"/>
      <c r="DW1303" s="83"/>
      <c r="DX1303" s="83"/>
      <c r="DY1303" s="83"/>
      <c r="DZ1303" s="83"/>
      <c r="EA1303" s="83"/>
      <c r="EB1303" s="83"/>
      <c r="EC1303" s="83"/>
      <c r="ED1303" s="83"/>
      <c r="EE1303" s="83"/>
      <c r="EF1303" s="83"/>
      <c r="EG1303" s="83"/>
      <c r="EH1303" s="83"/>
      <c r="EI1303" s="83"/>
      <c r="EJ1303" s="83"/>
      <c r="EK1303" s="83"/>
      <c r="EL1303" s="83"/>
      <c r="EM1303" s="83"/>
      <c r="EN1303" s="83"/>
      <c r="EO1303" s="83"/>
      <c r="EP1303" s="83"/>
      <c r="EQ1303" s="83"/>
      <c r="ER1303" s="83"/>
      <c r="ES1303" s="83"/>
      <c r="ET1303" s="83"/>
      <c r="EU1303" s="83"/>
      <c r="EV1303" s="83"/>
      <c r="EW1303" s="83"/>
      <c r="EX1303" s="83"/>
      <c r="EY1303" s="83"/>
      <c r="EZ1303" s="83"/>
      <c r="FA1303" s="83"/>
      <c r="FB1303" s="83"/>
      <c r="FC1303" s="83"/>
      <c r="FD1303" s="83"/>
      <c r="FE1303" s="83"/>
      <c r="FF1303" s="83"/>
      <c r="FG1303" s="83"/>
      <c r="FH1303" s="83"/>
      <c r="FI1303" s="83"/>
      <c r="FJ1303" s="83"/>
      <c r="FK1303" s="83"/>
      <c r="FL1303" s="83"/>
      <c r="FM1303" s="83"/>
      <c r="FN1303" s="83"/>
      <c r="FO1303" s="83"/>
      <c r="FP1303" s="83"/>
      <c r="FQ1303" s="83"/>
      <c r="FR1303" s="83"/>
      <c r="FS1303" s="83"/>
      <c r="FT1303" s="83"/>
      <c r="FU1303" s="83"/>
      <c r="FV1303" s="83"/>
      <c r="FW1303" s="83"/>
      <c r="FX1303" s="83"/>
      <c r="FY1303" s="83"/>
      <c r="FZ1303" s="83"/>
      <c r="GA1303" s="83"/>
      <c r="GB1303" s="83"/>
      <c r="GC1303" s="83"/>
      <c r="GD1303" s="83"/>
      <c r="GE1303" s="83"/>
      <c r="GF1303" s="83"/>
      <c r="GG1303" s="83"/>
      <c r="GH1303" s="83"/>
      <c r="GI1303" s="83"/>
      <c r="GJ1303" s="83"/>
      <c r="GK1303" s="83"/>
      <c r="GL1303" s="83"/>
      <c r="GM1303" s="83"/>
      <c r="GN1303" s="83"/>
      <c r="GO1303" s="83"/>
      <c r="GP1303" s="83"/>
      <c r="GQ1303" s="83"/>
      <c r="GR1303" s="83"/>
      <c r="GS1303" s="83"/>
      <c r="GT1303" s="83"/>
      <c r="GU1303" s="83"/>
      <c r="GV1303" s="83"/>
      <c r="GW1303" s="83"/>
      <c r="GX1303" s="83"/>
      <c r="GY1303" s="83"/>
      <c r="GZ1303" s="83"/>
      <c r="HA1303" s="83"/>
      <c r="HB1303" s="83"/>
      <c r="HC1303" s="83"/>
      <c r="HD1303" s="83"/>
      <c r="HE1303" s="83"/>
      <c r="HF1303" s="83"/>
      <c r="HG1303" s="83"/>
      <c r="HH1303" s="83"/>
      <c r="HI1303" s="83"/>
      <c r="HJ1303" s="83"/>
      <c r="HK1303" s="83"/>
      <c r="HL1303" s="83"/>
      <c r="HM1303" s="83"/>
      <c r="HN1303" s="83"/>
      <c r="HO1303" s="83"/>
      <c r="HP1303" s="83"/>
      <c r="HQ1303" s="83"/>
      <c r="HR1303" s="83"/>
      <c r="HS1303" s="83"/>
      <c r="HT1303" s="83"/>
      <c r="HU1303" s="83"/>
      <c r="HV1303" s="83"/>
      <c r="HW1303" s="83"/>
      <c r="HX1303" s="83"/>
      <c r="HY1303" s="83"/>
      <c r="HZ1303" s="83"/>
      <c r="IA1303" s="83"/>
      <c r="IB1303" s="83"/>
      <c r="IC1303" s="83"/>
      <c r="ID1303" s="83"/>
      <c r="IE1303" s="83"/>
      <c r="IF1303" s="83"/>
      <c r="IG1303" s="83"/>
      <c r="IH1303" s="83"/>
      <c r="II1303" s="83"/>
      <c r="IJ1303" s="83"/>
      <c r="IK1303" s="83"/>
      <c r="IL1303" s="83"/>
      <c r="IM1303" s="83"/>
      <c r="IN1303" s="83"/>
      <c r="IO1303" s="83"/>
      <c r="IP1303" s="83"/>
      <c r="IQ1303" s="83"/>
      <c r="IR1303" s="83"/>
      <c r="IS1303" s="83"/>
      <c r="IT1303" s="83"/>
      <c r="IU1303" s="83"/>
      <c r="IV1303" s="83"/>
      <c r="IW1303" s="83"/>
      <c r="IX1303" s="83"/>
      <c r="IY1303" s="83"/>
      <c r="IZ1303" s="83"/>
      <c r="JA1303" s="83"/>
      <c r="JB1303" s="83"/>
      <c r="JC1303" s="83"/>
      <c r="JD1303" s="83"/>
      <c r="JE1303" s="83"/>
    </row>
    <row r="1304" spans="1:265" s="8" customFormat="1" ht="15" customHeight="1" x14ac:dyDescent="0.2">
      <c r="A1304" s="173"/>
      <c r="B1304" s="131" t="s">
        <v>483</v>
      </c>
      <c r="C1304" s="812"/>
      <c r="D1304" s="813" t="s">
        <v>1052</v>
      </c>
      <c r="E1304" s="814"/>
      <c r="F1304" s="1044"/>
      <c r="G1304" s="1073"/>
      <c r="H1304" s="813" t="s">
        <v>445</v>
      </c>
      <c r="I1304" s="813" t="s">
        <v>446</v>
      </c>
      <c r="J1304" s="813"/>
      <c r="K1304" s="379" t="s">
        <v>157</v>
      </c>
      <c r="L1304" s="379"/>
      <c r="M1304" s="1139"/>
      <c r="N1304" s="1139"/>
      <c r="O1304" s="379"/>
      <c r="P1304" s="626"/>
      <c r="Q1304" s="627"/>
      <c r="R1304" s="627"/>
      <c r="S1304" s="627"/>
      <c r="T1304" s="627">
        <v>3</v>
      </c>
      <c r="U1304" s="627"/>
      <c r="V1304" s="627"/>
      <c r="W1304" s="628"/>
      <c r="X1304" s="219"/>
      <c r="Y1304" s="219"/>
      <c r="Z1304" s="112"/>
      <c r="AA1304" s="83"/>
      <c r="AB1304" s="83"/>
      <c r="AC1304" s="83" t="str">
        <f t="shared" si="30"/>
        <v/>
      </c>
      <c r="AD1304" s="83"/>
      <c r="AE1304" s="83"/>
      <c r="AF1304" s="83"/>
      <c r="AG1304" s="83"/>
      <c r="AH1304" s="83"/>
      <c r="AI1304" s="83"/>
      <c r="AJ1304" s="83"/>
      <c r="AK1304" s="83"/>
      <c r="AL1304" s="83"/>
      <c r="AM1304" s="83"/>
      <c r="AN1304" s="83"/>
      <c r="AO1304" s="83"/>
      <c r="AP1304" s="83"/>
      <c r="AQ1304" s="83"/>
      <c r="AR1304" s="83"/>
      <c r="AS1304" s="83"/>
      <c r="AT1304" s="83"/>
      <c r="AU1304" s="83"/>
      <c r="AV1304" s="83"/>
      <c r="AW1304" s="83"/>
      <c r="AX1304" s="83"/>
      <c r="AY1304" s="83"/>
      <c r="AZ1304" s="83"/>
      <c r="BA1304" s="83"/>
      <c r="BB1304" s="83"/>
      <c r="BC1304" s="83"/>
      <c r="BD1304" s="83"/>
      <c r="BE1304" s="83"/>
      <c r="BF1304" s="83"/>
      <c r="BG1304" s="83"/>
      <c r="BH1304" s="83"/>
      <c r="BI1304" s="83"/>
      <c r="BJ1304" s="83"/>
      <c r="BK1304" s="83"/>
      <c r="BL1304" s="83"/>
      <c r="BM1304" s="83"/>
      <c r="BN1304" s="83"/>
      <c r="BO1304" s="83"/>
      <c r="BP1304" s="83"/>
      <c r="BQ1304" s="83"/>
      <c r="BR1304" s="83"/>
      <c r="BS1304" s="83"/>
      <c r="BT1304" s="83"/>
      <c r="BU1304" s="83"/>
      <c r="BV1304" s="83"/>
      <c r="BW1304" s="83"/>
      <c r="BX1304" s="83"/>
      <c r="BY1304" s="83"/>
      <c r="BZ1304" s="83"/>
      <c r="CA1304" s="83"/>
      <c r="CB1304" s="83"/>
      <c r="CC1304" s="83"/>
      <c r="CD1304" s="83"/>
      <c r="CE1304" s="83"/>
      <c r="CF1304" s="83"/>
      <c r="CG1304" s="83"/>
      <c r="CH1304" s="83"/>
      <c r="CI1304" s="83"/>
      <c r="CJ1304" s="83"/>
      <c r="CK1304" s="83"/>
      <c r="CL1304" s="83"/>
      <c r="CM1304" s="83"/>
      <c r="CN1304" s="83"/>
      <c r="CO1304" s="83"/>
      <c r="CP1304" s="83"/>
      <c r="CQ1304" s="83"/>
      <c r="CR1304" s="83"/>
      <c r="CS1304" s="83"/>
      <c r="CT1304" s="83"/>
      <c r="CU1304" s="83"/>
      <c r="CV1304" s="83"/>
      <c r="CW1304" s="83"/>
      <c r="CX1304" s="83"/>
      <c r="CY1304" s="83"/>
      <c r="CZ1304" s="83"/>
      <c r="DA1304" s="83"/>
      <c r="DB1304" s="83"/>
      <c r="DC1304" s="83"/>
      <c r="DD1304" s="83"/>
      <c r="DE1304" s="83"/>
      <c r="DF1304" s="83"/>
      <c r="DG1304" s="83"/>
      <c r="DH1304" s="83"/>
      <c r="DI1304" s="83"/>
      <c r="DJ1304" s="83"/>
      <c r="DK1304" s="83"/>
      <c r="DL1304" s="83"/>
      <c r="DM1304" s="83"/>
      <c r="DN1304" s="83"/>
      <c r="DO1304" s="83"/>
      <c r="DP1304" s="83"/>
      <c r="DQ1304" s="83"/>
      <c r="DR1304" s="83"/>
      <c r="DS1304" s="83"/>
      <c r="DT1304" s="83"/>
      <c r="DU1304" s="83"/>
      <c r="DV1304" s="83"/>
      <c r="DW1304" s="83"/>
      <c r="DX1304" s="83"/>
      <c r="DY1304" s="83"/>
      <c r="DZ1304" s="83"/>
      <c r="EA1304" s="83"/>
      <c r="EB1304" s="83"/>
      <c r="EC1304" s="83"/>
      <c r="ED1304" s="83"/>
      <c r="EE1304" s="83"/>
      <c r="EF1304" s="83"/>
      <c r="EG1304" s="83"/>
      <c r="EH1304" s="83"/>
      <c r="EI1304" s="83"/>
      <c r="EJ1304" s="83"/>
      <c r="EK1304" s="83"/>
      <c r="EL1304" s="83"/>
      <c r="EM1304" s="83"/>
      <c r="EN1304" s="83"/>
      <c r="EO1304" s="83"/>
      <c r="EP1304" s="83"/>
      <c r="EQ1304" s="83"/>
      <c r="ER1304" s="83"/>
      <c r="ES1304" s="83"/>
      <c r="ET1304" s="83"/>
      <c r="EU1304" s="83"/>
      <c r="EV1304" s="83"/>
      <c r="EW1304" s="83"/>
      <c r="EX1304" s="83"/>
      <c r="EY1304" s="83"/>
      <c r="EZ1304" s="83"/>
      <c r="FA1304" s="83"/>
      <c r="FB1304" s="83"/>
      <c r="FC1304" s="83"/>
      <c r="FD1304" s="83"/>
      <c r="FE1304" s="83"/>
      <c r="FF1304" s="83"/>
      <c r="FG1304" s="83"/>
      <c r="FH1304" s="83"/>
      <c r="FI1304" s="83"/>
      <c r="FJ1304" s="83"/>
      <c r="FK1304" s="83"/>
      <c r="FL1304" s="83"/>
      <c r="FM1304" s="83"/>
      <c r="FN1304" s="83"/>
      <c r="FO1304" s="83"/>
      <c r="FP1304" s="83"/>
      <c r="FQ1304" s="83"/>
      <c r="FR1304" s="83"/>
      <c r="FS1304" s="83"/>
      <c r="FT1304" s="83"/>
      <c r="FU1304" s="83"/>
      <c r="FV1304" s="83"/>
      <c r="FW1304" s="83"/>
      <c r="FX1304" s="83"/>
      <c r="FY1304" s="83"/>
      <c r="FZ1304" s="83"/>
      <c r="GA1304" s="83"/>
      <c r="GB1304" s="83"/>
      <c r="GC1304" s="83"/>
      <c r="GD1304" s="83"/>
      <c r="GE1304" s="83"/>
      <c r="GF1304" s="83"/>
      <c r="GG1304" s="83"/>
      <c r="GH1304" s="83"/>
      <c r="GI1304" s="83"/>
      <c r="GJ1304" s="83"/>
      <c r="GK1304" s="83"/>
      <c r="GL1304" s="83"/>
      <c r="GM1304" s="83"/>
      <c r="GN1304" s="83"/>
      <c r="GO1304" s="83"/>
      <c r="GP1304" s="83"/>
      <c r="GQ1304" s="83"/>
      <c r="GR1304" s="83"/>
      <c r="GS1304" s="83"/>
      <c r="GT1304" s="83"/>
      <c r="GU1304" s="83"/>
      <c r="GV1304" s="83"/>
      <c r="GW1304" s="83"/>
      <c r="GX1304" s="83"/>
      <c r="GY1304" s="83"/>
      <c r="GZ1304" s="83"/>
      <c r="HA1304" s="83"/>
      <c r="HB1304" s="83"/>
      <c r="HC1304" s="83"/>
      <c r="HD1304" s="83"/>
      <c r="HE1304" s="83"/>
      <c r="HF1304" s="83"/>
      <c r="HG1304" s="83"/>
      <c r="HH1304" s="83"/>
      <c r="HI1304" s="83"/>
      <c r="HJ1304" s="83"/>
      <c r="HK1304" s="83"/>
      <c r="HL1304" s="83"/>
      <c r="HM1304" s="83"/>
      <c r="HN1304" s="83"/>
      <c r="HO1304" s="83"/>
      <c r="HP1304" s="83"/>
      <c r="HQ1304" s="83"/>
      <c r="HR1304" s="83"/>
      <c r="HS1304" s="83"/>
      <c r="HT1304" s="83"/>
      <c r="HU1304" s="83"/>
      <c r="HV1304" s="83"/>
      <c r="HW1304" s="83"/>
      <c r="HX1304" s="83"/>
      <c r="HY1304" s="83"/>
      <c r="HZ1304" s="83"/>
      <c r="IA1304" s="83"/>
      <c r="IB1304" s="83"/>
      <c r="IC1304" s="83"/>
      <c r="ID1304" s="83"/>
      <c r="IE1304" s="83"/>
      <c r="IF1304" s="83"/>
      <c r="IG1304" s="83"/>
      <c r="IH1304" s="83"/>
      <c r="II1304" s="83"/>
      <c r="IJ1304" s="83"/>
      <c r="IK1304" s="83"/>
      <c r="IL1304" s="83"/>
      <c r="IM1304" s="83"/>
      <c r="IN1304" s="83"/>
      <c r="IO1304" s="83"/>
      <c r="IP1304" s="83"/>
      <c r="IQ1304" s="83"/>
      <c r="IR1304" s="83"/>
      <c r="IS1304" s="83"/>
      <c r="IT1304" s="83"/>
      <c r="IU1304" s="83"/>
      <c r="IV1304" s="83"/>
      <c r="IW1304" s="83"/>
      <c r="IX1304" s="83"/>
      <c r="IY1304" s="83"/>
      <c r="IZ1304" s="83"/>
      <c r="JA1304" s="83"/>
      <c r="JB1304" s="83"/>
      <c r="JC1304" s="83"/>
      <c r="JD1304" s="83"/>
      <c r="JE1304" s="83"/>
    </row>
    <row r="1305" spans="1:265" s="8" customFormat="1" ht="15" customHeight="1" x14ac:dyDescent="0.2">
      <c r="A1305" s="173"/>
      <c r="B1305" s="131" t="s">
        <v>483</v>
      </c>
      <c r="C1305" s="812"/>
      <c r="D1305" s="813" t="s">
        <v>1052</v>
      </c>
      <c r="E1305" s="814"/>
      <c r="F1305" s="1044"/>
      <c r="G1305" s="1073"/>
      <c r="H1305" s="813" t="s">
        <v>445</v>
      </c>
      <c r="I1305" s="813" t="s">
        <v>446</v>
      </c>
      <c r="J1305" s="813"/>
      <c r="K1305" s="811" t="s">
        <v>2056</v>
      </c>
      <c r="L1305" s="379"/>
      <c r="M1305" s="1139"/>
      <c r="N1305" s="1139"/>
      <c r="O1305" s="379"/>
      <c r="P1305" s="626"/>
      <c r="Q1305" s="627"/>
      <c r="R1305" s="627"/>
      <c r="S1305" s="627"/>
      <c r="T1305" s="627"/>
      <c r="U1305" s="627">
        <v>5</v>
      </c>
      <c r="V1305" s="627"/>
      <c r="W1305" s="628"/>
      <c r="X1305" s="219"/>
      <c r="Y1305" s="219"/>
      <c r="Z1305" s="112"/>
      <c r="AA1305" s="83"/>
      <c r="AB1305" s="83"/>
      <c r="AC1305" s="83" t="str">
        <f t="shared" si="30"/>
        <v/>
      </c>
      <c r="AD1305" s="83"/>
      <c r="AE1305" s="83"/>
      <c r="AF1305" s="83"/>
      <c r="AG1305" s="83"/>
      <c r="AH1305" s="83"/>
      <c r="AI1305" s="83"/>
      <c r="AJ1305" s="83"/>
      <c r="AK1305" s="83"/>
      <c r="AL1305" s="83"/>
      <c r="AM1305" s="83"/>
      <c r="AN1305" s="83"/>
      <c r="AO1305" s="83"/>
      <c r="AP1305" s="83"/>
      <c r="AQ1305" s="83"/>
      <c r="AR1305" s="83"/>
      <c r="AS1305" s="83"/>
      <c r="AT1305" s="83"/>
      <c r="AU1305" s="83"/>
      <c r="AV1305" s="83"/>
      <c r="AW1305" s="83"/>
      <c r="AX1305" s="83"/>
      <c r="AY1305" s="83"/>
      <c r="AZ1305" s="83"/>
      <c r="BA1305" s="83"/>
      <c r="BB1305" s="83"/>
      <c r="BC1305" s="83"/>
      <c r="BD1305" s="83"/>
      <c r="BE1305" s="83"/>
      <c r="BF1305" s="83"/>
      <c r="BG1305" s="83"/>
      <c r="BH1305" s="83"/>
      <c r="BI1305" s="83"/>
      <c r="BJ1305" s="83"/>
      <c r="BK1305" s="83"/>
      <c r="BL1305" s="83"/>
      <c r="BM1305" s="83"/>
      <c r="BN1305" s="83"/>
      <c r="BO1305" s="83"/>
      <c r="BP1305" s="83"/>
      <c r="BQ1305" s="83"/>
      <c r="BR1305" s="83"/>
      <c r="BS1305" s="83"/>
      <c r="BT1305" s="83"/>
      <c r="BU1305" s="83"/>
      <c r="BV1305" s="83"/>
      <c r="BW1305" s="83"/>
      <c r="BX1305" s="83"/>
      <c r="BY1305" s="83"/>
      <c r="BZ1305" s="83"/>
      <c r="CA1305" s="83"/>
      <c r="CB1305" s="83"/>
      <c r="CC1305" s="83"/>
      <c r="CD1305" s="83"/>
      <c r="CE1305" s="83"/>
      <c r="CF1305" s="83"/>
      <c r="CG1305" s="83"/>
      <c r="CH1305" s="83"/>
      <c r="CI1305" s="83"/>
      <c r="CJ1305" s="83"/>
      <c r="CK1305" s="83"/>
      <c r="CL1305" s="83"/>
      <c r="CM1305" s="83"/>
      <c r="CN1305" s="83"/>
      <c r="CO1305" s="83"/>
      <c r="CP1305" s="83"/>
      <c r="CQ1305" s="83"/>
      <c r="CR1305" s="83"/>
      <c r="CS1305" s="83"/>
      <c r="CT1305" s="83"/>
      <c r="CU1305" s="83"/>
      <c r="CV1305" s="83"/>
      <c r="CW1305" s="83"/>
      <c r="CX1305" s="83"/>
      <c r="CY1305" s="83"/>
      <c r="CZ1305" s="83"/>
      <c r="DA1305" s="83"/>
      <c r="DB1305" s="83"/>
      <c r="DC1305" s="83"/>
      <c r="DD1305" s="83"/>
      <c r="DE1305" s="83"/>
      <c r="DF1305" s="83"/>
      <c r="DG1305" s="83"/>
      <c r="DH1305" s="83"/>
      <c r="DI1305" s="83"/>
      <c r="DJ1305" s="83"/>
      <c r="DK1305" s="83"/>
      <c r="DL1305" s="83"/>
      <c r="DM1305" s="83"/>
      <c r="DN1305" s="83"/>
      <c r="DO1305" s="83"/>
      <c r="DP1305" s="83"/>
      <c r="DQ1305" s="83"/>
      <c r="DR1305" s="83"/>
      <c r="DS1305" s="83"/>
      <c r="DT1305" s="83"/>
      <c r="DU1305" s="83"/>
      <c r="DV1305" s="83"/>
      <c r="DW1305" s="83"/>
      <c r="DX1305" s="83"/>
      <c r="DY1305" s="83"/>
      <c r="DZ1305" s="83"/>
      <c r="EA1305" s="83"/>
      <c r="EB1305" s="83"/>
      <c r="EC1305" s="83"/>
      <c r="ED1305" s="83"/>
      <c r="EE1305" s="83"/>
      <c r="EF1305" s="83"/>
      <c r="EG1305" s="83"/>
      <c r="EH1305" s="83"/>
      <c r="EI1305" s="83"/>
      <c r="EJ1305" s="83"/>
      <c r="EK1305" s="83"/>
      <c r="EL1305" s="83"/>
      <c r="EM1305" s="83"/>
      <c r="EN1305" s="83"/>
      <c r="EO1305" s="83"/>
      <c r="EP1305" s="83"/>
      <c r="EQ1305" s="83"/>
      <c r="ER1305" s="83"/>
      <c r="ES1305" s="83"/>
      <c r="ET1305" s="83"/>
      <c r="EU1305" s="83"/>
      <c r="EV1305" s="83"/>
      <c r="EW1305" s="83"/>
      <c r="EX1305" s="83"/>
      <c r="EY1305" s="83"/>
      <c r="EZ1305" s="83"/>
      <c r="FA1305" s="83"/>
      <c r="FB1305" s="83"/>
      <c r="FC1305" s="83"/>
      <c r="FD1305" s="83"/>
      <c r="FE1305" s="83"/>
      <c r="FF1305" s="83"/>
      <c r="FG1305" s="83"/>
      <c r="FH1305" s="83"/>
      <c r="FI1305" s="83"/>
      <c r="FJ1305" s="83"/>
      <c r="FK1305" s="83"/>
      <c r="FL1305" s="83"/>
      <c r="FM1305" s="83"/>
      <c r="FN1305" s="83"/>
      <c r="FO1305" s="83"/>
      <c r="FP1305" s="83"/>
      <c r="FQ1305" s="83"/>
      <c r="FR1305" s="83"/>
      <c r="FS1305" s="83"/>
      <c r="FT1305" s="83"/>
      <c r="FU1305" s="83"/>
      <c r="FV1305" s="83"/>
      <c r="FW1305" s="83"/>
      <c r="FX1305" s="83"/>
      <c r="FY1305" s="83"/>
      <c r="FZ1305" s="83"/>
      <c r="GA1305" s="83"/>
      <c r="GB1305" s="83"/>
      <c r="GC1305" s="83"/>
      <c r="GD1305" s="83"/>
      <c r="GE1305" s="83"/>
      <c r="GF1305" s="83"/>
      <c r="GG1305" s="83"/>
      <c r="GH1305" s="83"/>
      <c r="GI1305" s="83"/>
      <c r="GJ1305" s="83"/>
      <c r="GK1305" s="83"/>
      <c r="GL1305" s="83"/>
      <c r="GM1305" s="83"/>
      <c r="GN1305" s="83"/>
      <c r="GO1305" s="83"/>
      <c r="GP1305" s="83"/>
      <c r="GQ1305" s="83"/>
      <c r="GR1305" s="83"/>
      <c r="GS1305" s="83"/>
      <c r="GT1305" s="83"/>
      <c r="GU1305" s="83"/>
      <c r="GV1305" s="83"/>
      <c r="GW1305" s="83"/>
      <c r="GX1305" s="83"/>
      <c r="GY1305" s="83"/>
      <c r="GZ1305" s="83"/>
      <c r="HA1305" s="83"/>
      <c r="HB1305" s="83"/>
      <c r="HC1305" s="83"/>
      <c r="HD1305" s="83"/>
      <c r="HE1305" s="83"/>
      <c r="HF1305" s="83"/>
      <c r="HG1305" s="83"/>
      <c r="HH1305" s="83"/>
      <c r="HI1305" s="83"/>
      <c r="HJ1305" s="83"/>
      <c r="HK1305" s="83"/>
      <c r="HL1305" s="83"/>
      <c r="HM1305" s="83"/>
      <c r="HN1305" s="83"/>
      <c r="HO1305" s="83"/>
      <c r="HP1305" s="83"/>
      <c r="HQ1305" s="83"/>
      <c r="HR1305" s="83"/>
      <c r="HS1305" s="83"/>
      <c r="HT1305" s="83"/>
      <c r="HU1305" s="83"/>
      <c r="HV1305" s="83"/>
      <c r="HW1305" s="83"/>
      <c r="HX1305" s="83"/>
      <c r="HY1305" s="83"/>
      <c r="HZ1305" s="83"/>
      <c r="IA1305" s="83"/>
      <c r="IB1305" s="83"/>
      <c r="IC1305" s="83"/>
      <c r="ID1305" s="83"/>
      <c r="IE1305" s="83"/>
      <c r="IF1305" s="83"/>
      <c r="IG1305" s="83"/>
      <c r="IH1305" s="83"/>
      <c r="II1305" s="83"/>
      <c r="IJ1305" s="83"/>
      <c r="IK1305" s="83"/>
      <c r="IL1305" s="83"/>
      <c r="IM1305" s="83"/>
      <c r="IN1305" s="83"/>
      <c r="IO1305" s="83"/>
      <c r="IP1305" s="83"/>
      <c r="IQ1305" s="83"/>
      <c r="IR1305" s="83"/>
      <c r="IS1305" s="83"/>
      <c r="IT1305" s="83"/>
      <c r="IU1305" s="83"/>
      <c r="IV1305" s="83"/>
      <c r="IW1305" s="83"/>
      <c r="IX1305" s="83"/>
      <c r="IY1305" s="83"/>
      <c r="IZ1305" s="83"/>
      <c r="JA1305" s="83"/>
      <c r="JB1305" s="83"/>
      <c r="JC1305" s="83"/>
      <c r="JD1305" s="83"/>
      <c r="JE1305" s="83"/>
    </row>
    <row r="1306" spans="1:265" s="8" customFormat="1" ht="15" customHeight="1" x14ac:dyDescent="0.2">
      <c r="A1306" s="173"/>
      <c r="B1306" s="131" t="s">
        <v>483</v>
      </c>
      <c r="C1306" s="812"/>
      <c r="D1306" s="813" t="s">
        <v>1052</v>
      </c>
      <c r="E1306" s="814"/>
      <c r="F1306" s="1044"/>
      <c r="G1306" s="1073"/>
      <c r="H1306" s="813" t="s">
        <v>445</v>
      </c>
      <c r="I1306" s="813" t="s">
        <v>446</v>
      </c>
      <c r="J1306" s="813"/>
      <c r="K1306" s="811" t="s">
        <v>1270</v>
      </c>
      <c r="L1306" s="379"/>
      <c r="M1306" s="1139"/>
      <c r="N1306" s="1139"/>
      <c r="O1306" s="379"/>
      <c r="P1306" s="626"/>
      <c r="Q1306" s="627"/>
      <c r="R1306" s="627"/>
      <c r="S1306" s="627"/>
      <c r="T1306" s="627"/>
      <c r="U1306" s="627"/>
      <c r="V1306" s="627"/>
      <c r="W1306" s="628">
        <v>4</v>
      </c>
      <c r="X1306" s="219"/>
      <c r="Y1306" s="219"/>
      <c r="Z1306" s="112"/>
      <c r="AA1306" s="83"/>
      <c r="AB1306" s="83"/>
      <c r="AC1306" s="83" t="str">
        <f t="shared" si="30"/>
        <v/>
      </c>
      <c r="AD1306" s="83"/>
      <c r="AE1306" s="83"/>
      <c r="AF1306" s="83"/>
      <c r="AG1306" s="83"/>
      <c r="AH1306" s="83"/>
      <c r="AI1306" s="83"/>
      <c r="AJ1306" s="83"/>
      <c r="AK1306" s="83"/>
      <c r="AL1306" s="83"/>
      <c r="AM1306" s="83"/>
      <c r="AN1306" s="83"/>
      <c r="AO1306" s="83"/>
      <c r="AP1306" s="83"/>
      <c r="AQ1306" s="83"/>
      <c r="AR1306" s="83"/>
      <c r="AS1306" s="83"/>
      <c r="AT1306" s="83"/>
      <c r="AU1306" s="83"/>
      <c r="AV1306" s="83"/>
      <c r="AW1306" s="83"/>
      <c r="AX1306" s="83"/>
      <c r="AY1306" s="83"/>
      <c r="AZ1306" s="83"/>
      <c r="BA1306" s="83"/>
      <c r="BB1306" s="83"/>
      <c r="BC1306" s="83"/>
      <c r="BD1306" s="83"/>
      <c r="BE1306" s="83"/>
      <c r="BF1306" s="83"/>
      <c r="BG1306" s="83"/>
      <c r="BH1306" s="83"/>
      <c r="BI1306" s="83"/>
      <c r="BJ1306" s="83"/>
      <c r="BK1306" s="83"/>
      <c r="BL1306" s="83"/>
      <c r="BM1306" s="83"/>
      <c r="BN1306" s="83"/>
      <c r="BO1306" s="83"/>
      <c r="BP1306" s="83"/>
      <c r="BQ1306" s="83"/>
      <c r="BR1306" s="83"/>
      <c r="BS1306" s="83"/>
      <c r="BT1306" s="83"/>
      <c r="BU1306" s="83"/>
      <c r="BV1306" s="83"/>
      <c r="BW1306" s="83"/>
      <c r="BX1306" s="83"/>
      <c r="BY1306" s="83"/>
      <c r="BZ1306" s="83"/>
      <c r="CA1306" s="83"/>
      <c r="CB1306" s="83"/>
      <c r="CC1306" s="83"/>
      <c r="CD1306" s="83"/>
      <c r="CE1306" s="83"/>
      <c r="CF1306" s="83"/>
      <c r="CG1306" s="83"/>
      <c r="CH1306" s="83"/>
      <c r="CI1306" s="83"/>
      <c r="CJ1306" s="83"/>
      <c r="CK1306" s="83"/>
      <c r="CL1306" s="83"/>
      <c r="CM1306" s="83"/>
      <c r="CN1306" s="83"/>
      <c r="CO1306" s="83"/>
      <c r="CP1306" s="83"/>
      <c r="CQ1306" s="83"/>
      <c r="CR1306" s="83"/>
      <c r="CS1306" s="83"/>
      <c r="CT1306" s="83"/>
      <c r="CU1306" s="83"/>
      <c r="CV1306" s="83"/>
      <c r="CW1306" s="83"/>
      <c r="CX1306" s="83"/>
      <c r="CY1306" s="83"/>
      <c r="CZ1306" s="83"/>
      <c r="DA1306" s="83"/>
      <c r="DB1306" s="83"/>
      <c r="DC1306" s="83"/>
      <c r="DD1306" s="83"/>
      <c r="DE1306" s="83"/>
      <c r="DF1306" s="83"/>
      <c r="DG1306" s="83"/>
      <c r="DH1306" s="83"/>
      <c r="DI1306" s="83"/>
      <c r="DJ1306" s="83"/>
      <c r="DK1306" s="83"/>
      <c r="DL1306" s="83"/>
      <c r="DM1306" s="83"/>
      <c r="DN1306" s="83"/>
      <c r="DO1306" s="83"/>
      <c r="DP1306" s="83"/>
      <c r="DQ1306" s="83"/>
      <c r="DR1306" s="83"/>
      <c r="DS1306" s="83"/>
      <c r="DT1306" s="83"/>
      <c r="DU1306" s="83"/>
      <c r="DV1306" s="83"/>
      <c r="DW1306" s="83"/>
      <c r="DX1306" s="83"/>
      <c r="DY1306" s="83"/>
      <c r="DZ1306" s="83"/>
      <c r="EA1306" s="83"/>
      <c r="EB1306" s="83"/>
      <c r="EC1306" s="83"/>
      <c r="ED1306" s="83"/>
      <c r="EE1306" s="83"/>
      <c r="EF1306" s="83"/>
      <c r="EG1306" s="83"/>
      <c r="EH1306" s="83"/>
      <c r="EI1306" s="83"/>
      <c r="EJ1306" s="83"/>
      <c r="EK1306" s="83"/>
      <c r="EL1306" s="83"/>
      <c r="EM1306" s="83"/>
      <c r="EN1306" s="83"/>
      <c r="EO1306" s="83"/>
      <c r="EP1306" s="83"/>
      <c r="EQ1306" s="83"/>
      <c r="ER1306" s="83"/>
      <c r="ES1306" s="83"/>
      <c r="ET1306" s="83"/>
      <c r="EU1306" s="83"/>
      <c r="EV1306" s="83"/>
      <c r="EW1306" s="83"/>
      <c r="EX1306" s="83"/>
      <c r="EY1306" s="83"/>
      <c r="EZ1306" s="83"/>
      <c r="FA1306" s="83"/>
      <c r="FB1306" s="83"/>
      <c r="FC1306" s="83"/>
      <c r="FD1306" s="83"/>
      <c r="FE1306" s="83"/>
      <c r="FF1306" s="83"/>
      <c r="FG1306" s="83"/>
      <c r="FH1306" s="83"/>
      <c r="FI1306" s="83"/>
      <c r="FJ1306" s="83"/>
      <c r="FK1306" s="83"/>
      <c r="FL1306" s="83"/>
      <c r="FM1306" s="83"/>
      <c r="FN1306" s="83"/>
      <c r="FO1306" s="83"/>
      <c r="FP1306" s="83"/>
      <c r="FQ1306" s="83"/>
      <c r="FR1306" s="83"/>
      <c r="FS1306" s="83"/>
      <c r="FT1306" s="83"/>
      <c r="FU1306" s="83"/>
      <c r="FV1306" s="83"/>
      <c r="FW1306" s="83"/>
      <c r="FX1306" s="83"/>
      <c r="FY1306" s="83"/>
      <c r="FZ1306" s="83"/>
      <c r="GA1306" s="83"/>
      <c r="GB1306" s="83"/>
      <c r="GC1306" s="83"/>
      <c r="GD1306" s="83"/>
      <c r="GE1306" s="83"/>
      <c r="GF1306" s="83"/>
      <c r="GG1306" s="83"/>
      <c r="GH1306" s="83"/>
      <c r="GI1306" s="83"/>
      <c r="GJ1306" s="83"/>
      <c r="GK1306" s="83"/>
      <c r="GL1306" s="83"/>
      <c r="GM1306" s="83"/>
      <c r="GN1306" s="83"/>
      <c r="GO1306" s="83"/>
      <c r="GP1306" s="83"/>
      <c r="GQ1306" s="83"/>
      <c r="GR1306" s="83"/>
      <c r="GS1306" s="83"/>
      <c r="GT1306" s="83"/>
      <c r="GU1306" s="83"/>
      <c r="GV1306" s="83"/>
      <c r="GW1306" s="83"/>
      <c r="GX1306" s="83"/>
      <c r="GY1306" s="83"/>
      <c r="GZ1306" s="83"/>
      <c r="HA1306" s="83"/>
      <c r="HB1306" s="83"/>
      <c r="HC1306" s="83"/>
      <c r="HD1306" s="83"/>
      <c r="HE1306" s="83"/>
      <c r="HF1306" s="83"/>
      <c r="HG1306" s="83"/>
      <c r="HH1306" s="83"/>
      <c r="HI1306" s="83"/>
      <c r="HJ1306" s="83"/>
      <c r="HK1306" s="83"/>
      <c r="HL1306" s="83"/>
      <c r="HM1306" s="83"/>
      <c r="HN1306" s="83"/>
      <c r="HO1306" s="83"/>
      <c r="HP1306" s="83"/>
      <c r="HQ1306" s="83"/>
      <c r="HR1306" s="83"/>
      <c r="HS1306" s="83"/>
      <c r="HT1306" s="83"/>
      <c r="HU1306" s="83"/>
      <c r="HV1306" s="83"/>
      <c r="HW1306" s="83"/>
      <c r="HX1306" s="83"/>
      <c r="HY1306" s="83"/>
      <c r="HZ1306" s="83"/>
      <c r="IA1306" s="83"/>
      <c r="IB1306" s="83"/>
      <c r="IC1306" s="83"/>
      <c r="ID1306" s="83"/>
      <c r="IE1306" s="83"/>
      <c r="IF1306" s="83"/>
      <c r="IG1306" s="83"/>
      <c r="IH1306" s="83"/>
      <c r="II1306" s="83"/>
      <c r="IJ1306" s="83"/>
      <c r="IK1306" s="83"/>
      <c r="IL1306" s="83"/>
      <c r="IM1306" s="83"/>
      <c r="IN1306" s="83"/>
      <c r="IO1306" s="83"/>
      <c r="IP1306" s="83"/>
      <c r="IQ1306" s="83"/>
      <c r="IR1306" s="83"/>
      <c r="IS1306" s="83"/>
      <c r="IT1306" s="83"/>
      <c r="IU1306" s="83"/>
      <c r="IV1306" s="83"/>
      <c r="IW1306" s="83"/>
      <c r="IX1306" s="83"/>
      <c r="IY1306" s="83"/>
      <c r="IZ1306" s="83"/>
      <c r="JA1306" s="83"/>
      <c r="JB1306" s="83"/>
      <c r="JC1306" s="83"/>
      <c r="JD1306" s="83"/>
      <c r="JE1306" s="83"/>
    </row>
    <row r="1307" spans="1:265" s="8" customFormat="1" ht="15" customHeight="1" x14ac:dyDescent="0.2">
      <c r="A1307" s="173"/>
      <c r="B1307" s="131" t="s">
        <v>483</v>
      </c>
      <c r="C1307" s="812"/>
      <c r="D1307" s="813" t="s">
        <v>1052</v>
      </c>
      <c r="E1307" s="814"/>
      <c r="F1307" s="1044"/>
      <c r="G1307" s="1073"/>
      <c r="H1307" s="813" t="s">
        <v>445</v>
      </c>
      <c r="I1307" s="813" t="s">
        <v>446</v>
      </c>
      <c r="J1307" s="813"/>
      <c r="K1307" s="811" t="s">
        <v>2007</v>
      </c>
      <c r="L1307" s="379"/>
      <c r="M1307" s="1139"/>
      <c r="N1307" s="1139"/>
      <c r="O1307" s="379"/>
      <c r="P1307" s="626"/>
      <c r="Q1307" s="627"/>
      <c r="R1307" s="627"/>
      <c r="S1307" s="627">
        <v>5</v>
      </c>
      <c r="T1307" s="627"/>
      <c r="U1307" s="627"/>
      <c r="V1307" s="627"/>
      <c r="W1307" s="628"/>
      <c r="X1307" s="219"/>
      <c r="Y1307" s="219"/>
      <c r="Z1307" s="112"/>
      <c r="AA1307" s="83"/>
      <c r="AB1307" s="83"/>
      <c r="AC1307" s="83" t="str">
        <f t="shared" si="30"/>
        <v/>
      </c>
      <c r="AD1307" s="83"/>
      <c r="AE1307" s="83"/>
      <c r="AF1307" s="83"/>
      <c r="AG1307" s="83"/>
      <c r="AH1307" s="83"/>
      <c r="AI1307" s="83"/>
      <c r="AJ1307" s="83"/>
      <c r="AK1307" s="83"/>
      <c r="AL1307" s="83"/>
      <c r="AM1307" s="83"/>
      <c r="AN1307" s="83"/>
      <c r="AO1307" s="83"/>
      <c r="AP1307" s="83"/>
      <c r="AQ1307" s="83"/>
      <c r="AR1307" s="83"/>
      <c r="AS1307" s="83"/>
      <c r="AT1307" s="83"/>
      <c r="AU1307" s="83"/>
      <c r="AV1307" s="83"/>
      <c r="AW1307" s="83"/>
      <c r="AX1307" s="83"/>
      <c r="AY1307" s="83"/>
      <c r="AZ1307" s="83"/>
      <c r="BA1307" s="83"/>
      <c r="BB1307" s="83"/>
      <c r="BC1307" s="83"/>
      <c r="BD1307" s="83"/>
      <c r="BE1307" s="83"/>
      <c r="BF1307" s="83"/>
      <c r="BG1307" s="83"/>
      <c r="BH1307" s="83"/>
      <c r="BI1307" s="83"/>
      <c r="BJ1307" s="83"/>
      <c r="BK1307" s="83"/>
      <c r="BL1307" s="83"/>
      <c r="BM1307" s="83"/>
      <c r="BN1307" s="83"/>
      <c r="BO1307" s="83"/>
      <c r="BP1307" s="83"/>
      <c r="BQ1307" s="83"/>
      <c r="BR1307" s="83"/>
      <c r="BS1307" s="83"/>
      <c r="BT1307" s="83"/>
      <c r="BU1307" s="83"/>
      <c r="BV1307" s="83"/>
      <c r="BW1307" s="83"/>
      <c r="BX1307" s="83"/>
      <c r="BY1307" s="83"/>
      <c r="BZ1307" s="83"/>
      <c r="CA1307" s="83"/>
      <c r="CB1307" s="83"/>
      <c r="CC1307" s="83"/>
      <c r="CD1307" s="83"/>
      <c r="CE1307" s="83"/>
      <c r="CF1307" s="83"/>
      <c r="CG1307" s="83"/>
      <c r="CH1307" s="83"/>
      <c r="CI1307" s="83"/>
      <c r="CJ1307" s="83"/>
      <c r="CK1307" s="83"/>
      <c r="CL1307" s="83"/>
      <c r="CM1307" s="83"/>
      <c r="CN1307" s="83"/>
      <c r="CO1307" s="83"/>
      <c r="CP1307" s="83"/>
      <c r="CQ1307" s="83"/>
      <c r="CR1307" s="83"/>
      <c r="CS1307" s="83"/>
      <c r="CT1307" s="83"/>
      <c r="CU1307" s="83"/>
      <c r="CV1307" s="83"/>
      <c r="CW1307" s="83"/>
      <c r="CX1307" s="83"/>
      <c r="CY1307" s="83"/>
      <c r="CZ1307" s="83"/>
      <c r="DA1307" s="83"/>
      <c r="DB1307" s="83"/>
      <c r="DC1307" s="83"/>
      <c r="DD1307" s="83"/>
      <c r="DE1307" s="83"/>
      <c r="DF1307" s="83"/>
      <c r="DG1307" s="83"/>
      <c r="DH1307" s="83"/>
      <c r="DI1307" s="83"/>
      <c r="DJ1307" s="83"/>
      <c r="DK1307" s="83"/>
      <c r="DL1307" s="83"/>
      <c r="DM1307" s="83"/>
      <c r="DN1307" s="83"/>
      <c r="DO1307" s="83"/>
      <c r="DP1307" s="83"/>
      <c r="DQ1307" s="83"/>
      <c r="DR1307" s="83"/>
      <c r="DS1307" s="83"/>
      <c r="DT1307" s="83"/>
      <c r="DU1307" s="83"/>
      <c r="DV1307" s="83"/>
      <c r="DW1307" s="83"/>
      <c r="DX1307" s="83"/>
      <c r="DY1307" s="83"/>
      <c r="DZ1307" s="83"/>
      <c r="EA1307" s="83"/>
      <c r="EB1307" s="83"/>
      <c r="EC1307" s="83"/>
      <c r="ED1307" s="83"/>
      <c r="EE1307" s="83"/>
      <c r="EF1307" s="83"/>
      <c r="EG1307" s="83"/>
      <c r="EH1307" s="83"/>
      <c r="EI1307" s="83"/>
      <c r="EJ1307" s="83"/>
      <c r="EK1307" s="83"/>
      <c r="EL1307" s="83"/>
      <c r="EM1307" s="83"/>
      <c r="EN1307" s="83"/>
      <c r="EO1307" s="83"/>
      <c r="EP1307" s="83"/>
      <c r="EQ1307" s="83"/>
      <c r="ER1307" s="83"/>
      <c r="ES1307" s="83"/>
      <c r="ET1307" s="83"/>
      <c r="EU1307" s="83"/>
      <c r="EV1307" s="83"/>
      <c r="EW1307" s="83"/>
      <c r="EX1307" s="83"/>
      <c r="EY1307" s="83"/>
      <c r="EZ1307" s="83"/>
      <c r="FA1307" s="83"/>
      <c r="FB1307" s="83"/>
      <c r="FC1307" s="83"/>
      <c r="FD1307" s="83"/>
      <c r="FE1307" s="83"/>
      <c r="FF1307" s="83"/>
      <c r="FG1307" s="83"/>
      <c r="FH1307" s="83"/>
      <c r="FI1307" s="83"/>
      <c r="FJ1307" s="83"/>
      <c r="FK1307" s="83"/>
      <c r="FL1307" s="83"/>
      <c r="FM1307" s="83"/>
      <c r="FN1307" s="83"/>
      <c r="FO1307" s="83"/>
      <c r="FP1307" s="83"/>
      <c r="FQ1307" s="83"/>
      <c r="FR1307" s="83"/>
      <c r="FS1307" s="83"/>
      <c r="FT1307" s="83"/>
      <c r="FU1307" s="83"/>
      <c r="FV1307" s="83"/>
      <c r="FW1307" s="83"/>
      <c r="FX1307" s="83"/>
      <c r="FY1307" s="83"/>
      <c r="FZ1307" s="83"/>
      <c r="GA1307" s="83"/>
      <c r="GB1307" s="83"/>
      <c r="GC1307" s="83"/>
      <c r="GD1307" s="83"/>
      <c r="GE1307" s="83"/>
      <c r="GF1307" s="83"/>
      <c r="GG1307" s="83"/>
      <c r="GH1307" s="83"/>
      <c r="GI1307" s="83"/>
      <c r="GJ1307" s="83"/>
      <c r="GK1307" s="83"/>
      <c r="GL1307" s="83"/>
      <c r="GM1307" s="83"/>
      <c r="GN1307" s="83"/>
      <c r="GO1307" s="83"/>
      <c r="GP1307" s="83"/>
      <c r="GQ1307" s="83"/>
      <c r="GR1307" s="83"/>
      <c r="GS1307" s="83"/>
      <c r="GT1307" s="83"/>
      <c r="GU1307" s="83"/>
      <c r="GV1307" s="83"/>
      <c r="GW1307" s="83"/>
      <c r="GX1307" s="83"/>
      <c r="GY1307" s="83"/>
      <c r="GZ1307" s="83"/>
      <c r="HA1307" s="83"/>
      <c r="HB1307" s="83"/>
      <c r="HC1307" s="83"/>
      <c r="HD1307" s="83"/>
      <c r="HE1307" s="83"/>
      <c r="HF1307" s="83"/>
      <c r="HG1307" s="83"/>
      <c r="HH1307" s="83"/>
      <c r="HI1307" s="83"/>
      <c r="HJ1307" s="83"/>
      <c r="HK1307" s="83"/>
      <c r="HL1307" s="83"/>
      <c r="HM1307" s="83"/>
      <c r="HN1307" s="83"/>
      <c r="HO1307" s="83"/>
      <c r="HP1307" s="83"/>
      <c r="HQ1307" s="83"/>
      <c r="HR1307" s="83"/>
      <c r="HS1307" s="83"/>
      <c r="HT1307" s="83"/>
      <c r="HU1307" s="83"/>
      <c r="HV1307" s="83"/>
      <c r="HW1307" s="83"/>
      <c r="HX1307" s="83"/>
      <c r="HY1307" s="83"/>
      <c r="HZ1307" s="83"/>
      <c r="IA1307" s="83"/>
      <c r="IB1307" s="83"/>
      <c r="IC1307" s="83"/>
      <c r="ID1307" s="83"/>
      <c r="IE1307" s="83"/>
      <c r="IF1307" s="83"/>
      <c r="IG1307" s="83"/>
      <c r="IH1307" s="83"/>
      <c r="II1307" s="83"/>
      <c r="IJ1307" s="83"/>
      <c r="IK1307" s="83"/>
      <c r="IL1307" s="83"/>
      <c r="IM1307" s="83"/>
      <c r="IN1307" s="83"/>
      <c r="IO1307" s="83"/>
      <c r="IP1307" s="83"/>
      <c r="IQ1307" s="83"/>
      <c r="IR1307" s="83"/>
      <c r="IS1307" s="83"/>
      <c r="IT1307" s="83"/>
      <c r="IU1307" s="83"/>
      <c r="IV1307" s="83"/>
      <c r="IW1307" s="83"/>
      <c r="IX1307" s="83"/>
      <c r="IY1307" s="83"/>
      <c r="IZ1307" s="83"/>
      <c r="JA1307" s="83"/>
      <c r="JB1307" s="83"/>
      <c r="JC1307" s="83"/>
      <c r="JD1307" s="83"/>
      <c r="JE1307" s="83"/>
    </row>
    <row r="1308" spans="1:265" s="8" customFormat="1" ht="15" customHeight="1" thickBot="1" x14ac:dyDescent="0.25">
      <c r="A1308" s="176"/>
      <c r="B1308" s="162" t="s">
        <v>483</v>
      </c>
      <c r="C1308" s="815"/>
      <c r="D1308" s="816" t="s">
        <v>1052</v>
      </c>
      <c r="E1308" s="817"/>
      <c r="F1308" s="1044"/>
      <c r="G1308" s="1074"/>
      <c r="H1308" s="816" t="s">
        <v>445</v>
      </c>
      <c r="I1308" s="816" t="s">
        <v>446</v>
      </c>
      <c r="J1308" s="816"/>
      <c r="K1308" s="818" t="s">
        <v>426</v>
      </c>
      <c r="L1308" s="412"/>
      <c r="M1308" s="1174"/>
      <c r="N1308" s="1174"/>
      <c r="O1308" s="412"/>
      <c r="P1308" s="663"/>
      <c r="Q1308" s="664"/>
      <c r="R1308" s="664"/>
      <c r="S1308" s="664">
        <v>3</v>
      </c>
      <c r="T1308" s="664"/>
      <c r="U1308" s="664"/>
      <c r="V1308" s="664"/>
      <c r="W1308" s="665"/>
      <c r="X1308" s="424">
        <f>SUM(P1299:W1308)</f>
        <v>40</v>
      </c>
      <c r="Y1308" s="249">
        <f>X1308</f>
        <v>40</v>
      </c>
      <c r="Z1308" s="112"/>
      <c r="AA1308" s="83"/>
      <c r="AB1308" s="83"/>
      <c r="AC1308" s="83" t="str">
        <f t="shared" si="30"/>
        <v/>
      </c>
      <c r="AD1308" s="83"/>
      <c r="AE1308" s="83"/>
      <c r="AF1308" s="83"/>
      <c r="AG1308" s="83"/>
      <c r="AH1308" s="83"/>
      <c r="AI1308" s="83"/>
      <c r="AJ1308" s="83"/>
      <c r="AK1308" s="83"/>
      <c r="AL1308" s="83"/>
      <c r="AM1308" s="83"/>
      <c r="AN1308" s="83"/>
      <c r="AO1308" s="83"/>
      <c r="AP1308" s="83"/>
      <c r="AQ1308" s="83"/>
      <c r="AR1308" s="83"/>
      <c r="AS1308" s="83"/>
      <c r="AT1308" s="83"/>
      <c r="AU1308" s="83"/>
      <c r="AV1308" s="83"/>
      <c r="AW1308" s="83"/>
      <c r="AX1308" s="83"/>
      <c r="AY1308" s="83"/>
      <c r="AZ1308" s="83"/>
      <c r="BA1308" s="83"/>
      <c r="BB1308" s="83"/>
      <c r="BC1308" s="83"/>
      <c r="BD1308" s="83"/>
      <c r="BE1308" s="83"/>
      <c r="BF1308" s="83"/>
      <c r="BG1308" s="83"/>
      <c r="BH1308" s="83"/>
      <c r="BI1308" s="83"/>
      <c r="BJ1308" s="83"/>
      <c r="BK1308" s="83"/>
      <c r="BL1308" s="83"/>
      <c r="BM1308" s="83"/>
      <c r="BN1308" s="83"/>
      <c r="BO1308" s="83"/>
      <c r="BP1308" s="83"/>
      <c r="BQ1308" s="83"/>
      <c r="BR1308" s="83"/>
      <c r="BS1308" s="83"/>
      <c r="BT1308" s="83"/>
      <c r="BU1308" s="83"/>
      <c r="BV1308" s="83"/>
      <c r="BW1308" s="83"/>
      <c r="BX1308" s="83"/>
      <c r="BY1308" s="83"/>
      <c r="BZ1308" s="83"/>
      <c r="CA1308" s="83"/>
      <c r="CB1308" s="83"/>
      <c r="CC1308" s="83"/>
      <c r="CD1308" s="83"/>
      <c r="CE1308" s="83"/>
      <c r="CF1308" s="83"/>
      <c r="CG1308" s="83"/>
      <c r="CH1308" s="83"/>
      <c r="CI1308" s="83"/>
      <c r="CJ1308" s="83"/>
      <c r="CK1308" s="83"/>
      <c r="CL1308" s="83"/>
      <c r="CM1308" s="83"/>
      <c r="CN1308" s="83"/>
      <c r="CO1308" s="83"/>
      <c r="CP1308" s="83"/>
      <c r="CQ1308" s="83"/>
      <c r="CR1308" s="83"/>
      <c r="CS1308" s="83"/>
      <c r="CT1308" s="83"/>
      <c r="CU1308" s="83"/>
      <c r="CV1308" s="83"/>
      <c r="CW1308" s="83"/>
      <c r="CX1308" s="83"/>
      <c r="CY1308" s="83"/>
      <c r="CZ1308" s="83"/>
      <c r="DA1308" s="83"/>
      <c r="DB1308" s="83"/>
      <c r="DC1308" s="83"/>
      <c r="DD1308" s="83"/>
      <c r="DE1308" s="83"/>
      <c r="DF1308" s="83"/>
      <c r="DG1308" s="83"/>
      <c r="DH1308" s="83"/>
      <c r="DI1308" s="83"/>
      <c r="DJ1308" s="83"/>
      <c r="DK1308" s="83"/>
      <c r="DL1308" s="83"/>
      <c r="DM1308" s="83"/>
      <c r="DN1308" s="83"/>
      <c r="DO1308" s="83"/>
      <c r="DP1308" s="83"/>
      <c r="DQ1308" s="83"/>
      <c r="DR1308" s="83"/>
      <c r="DS1308" s="83"/>
      <c r="DT1308" s="83"/>
      <c r="DU1308" s="83"/>
      <c r="DV1308" s="83"/>
      <c r="DW1308" s="83"/>
      <c r="DX1308" s="83"/>
      <c r="DY1308" s="83"/>
      <c r="DZ1308" s="83"/>
      <c r="EA1308" s="83"/>
      <c r="EB1308" s="83"/>
      <c r="EC1308" s="83"/>
      <c r="ED1308" s="83"/>
      <c r="EE1308" s="83"/>
      <c r="EF1308" s="83"/>
      <c r="EG1308" s="83"/>
      <c r="EH1308" s="83"/>
      <c r="EI1308" s="83"/>
      <c r="EJ1308" s="83"/>
      <c r="EK1308" s="83"/>
      <c r="EL1308" s="83"/>
      <c r="EM1308" s="83"/>
      <c r="EN1308" s="83"/>
      <c r="EO1308" s="83"/>
      <c r="EP1308" s="83"/>
      <c r="EQ1308" s="83"/>
      <c r="ER1308" s="83"/>
      <c r="ES1308" s="83"/>
      <c r="ET1308" s="83"/>
      <c r="EU1308" s="83"/>
      <c r="EV1308" s="83"/>
      <c r="EW1308" s="83"/>
      <c r="EX1308" s="83"/>
      <c r="EY1308" s="83"/>
      <c r="EZ1308" s="83"/>
      <c r="FA1308" s="83"/>
      <c r="FB1308" s="83"/>
      <c r="FC1308" s="83"/>
      <c r="FD1308" s="83"/>
      <c r="FE1308" s="83"/>
      <c r="FF1308" s="83"/>
      <c r="FG1308" s="83"/>
      <c r="FH1308" s="83"/>
      <c r="FI1308" s="83"/>
      <c r="FJ1308" s="83"/>
      <c r="FK1308" s="83"/>
      <c r="FL1308" s="83"/>
      <c r="FM1308" s="83"/>
      <c r="FN1308" s="83"/>
      <c r="FO1308" s="83"/>
      <c r="FP1308" s="83"/>
      <c r="FQ1308" s="83"/>
      <c r="FR1308" s="83"/>
      <c r="FS1308" s="83"/>
      <c r="FT1308" s="83"/>
      <c r="FU1308" s="83"/>
      <c r="FV1308" s="83"/>
      <c r="FW1308" s="83"/>
      <c r="FX1308" s="83"/>
      <c r="FY1308" s="83"/>
      <c r="FZ1308" s="83"/>
      <c r="GA1308" s="83"/>
      <c r="GB1308" s="83"/>
      <c r="GC1308" s="83"/>
      <c r="GD1308" s="83"/>
      <c r="GE1308" s="83"/>
      <c r="GF1308" s="83"/>
      <c r="GG1308" s="83"/>
      <c r="GH1308" s="83"/>
      <c r="GI1308" s="83"/>
      <c r="GJ1308" s="83"/>
      <c r="GK1308" s="83"/>
      <c r="GL1308" s="83"/>
      <c r="GM1308" s="83"/>
      <c r="GN1308" s="83"/>
      <c r="GO1308" s="83"/>
      <c r="GP1308" s="83"/>
      <c r="GQ1308" s="83"/>
      <c r="GR1308" s="83"/>
      <c r="GS1308" s="83"/>
      <c r="GT1308" s="83"/>
      <c r="GU1308" s="83"/>
      <c r="GV1308" s="83"/>
      <c r="GW1308" s="83"/>
      <c r="GX1308" s="83"/>
      <c r="GY1308" s="83"/>
      <c r="GZ1308" s="83"/>
      <c r="HA1308" s="83"/>
      <c r="HB1308" s="83"/>
      <c r="HC1308" s="83"/>
      <c r="HD1308" s="83"/>
      <c r="HE1308" s="83"/>
      <c r="HF1308" s="83"/>
      <c r="HG1308" s="83"/>
      <c r="HH1308" s="83"/>
      <c r="HI1308" s="83"/>
      <c r="HJ1308" s="83"/>
      <c r="HK1308" s="83"/>
      <c r="HL1308" s="83"/>
      <c r="HM1308" s="83"/>
      <c r="HN1308" s="83"/>
      <c r="HO1308" s="83"/>
      <c r="HP1308" s="83"/>
      <c r="HQ1308" s="83"/>
      <c r="HR1308" s="83"/>
      <c r="HS1308" s="83"/>
      <c r="HT1308" s="83"/>
      <c r="HU1308" s="83"/>
      <c r="HV1308" s="83"/>
      <c r="HW1308" s="83"/>
      <c r="HX1308" s="83"/>
      <c r="HY1308" s="83"/>
      <c r="HZ1308" s="83"/>
      <c r="IA1308" s="83"/>
      <c r="IB1308" s="83"/>
      <c r="IC1308" s="83"/>
      <c r="ID1308" s="83"/>
      <c r="IE1308" s="83"/>
      <c r="IF1308" s="83"/>
      <c r="IG1308" s="83"/>
      <c r="IH1308" s="83"/>
      <c r="II1308" s="83"/>
      <c r="IJ1308" s="83"/>
      <c r="IK1308" s="83"/>
      <c r="IL1308" s="83"/>
      <c r="IM1308" s="83"/>
      <c r="IN1308" s="83"/>
      <c r="IO1308" s="83"/>
      <c r="IP1308" s="83"/>
      <c r="IQ1308" s="83"/>
      <c r="IR1308" s="83"/>
      <c r="IS1308" s="83"/>
      <c r="IT1308" s="83"/>
      <c r="IU1308" s="83"/>
      <c r="IV1308" s="83"/>
      <c r="IW1308" s="83"/>
      <c r="IX1308" s="83"/>
      <c r="IY1308" s="83"/>
      <c r="IZ1308" s="83"/>
      <c r="JA1308" s="83"/>
      <c r="JB1308" s="83"/>
      <c r="JC1308" s="83"/>
      <c r="JD1308" s="83"/>
      <c r="JE1308" s="83"/>
    </row>
    <row r="1309" spans="1:265" s="8" customFormat="1" ht="15" customHeight="1" x14ac:dyDescent="0.2">
      <c r="A1309" s="572">
        <f>A1299+1</f>
        <v>140</v>
      </c>
      <c r="B1309" s="1086" t="s">
        <v>2264</v>
      </c>
      <c r="C1309" s="201" t="s">
        <v>35</v>
      </c>
      <c r="D1309" s="391" t="s">
        <v>2263</v>
      </c>
      <c r="E1309" s="215"/>
      <c r="F1309" s="1042" t="s">
        <v>2266</v>
      </c>
      <c r="G1309" s="1043" t="s">
        <v>2265</v>
      </c>
      <c r="H1309" s="357" t="s">
        <v>650</v>
      </c>
      <c r="I1309" s="357" t="s">
        <v>1567</v>
      </c>
      <c r="J1309" s="357" t="s">
        <v>1078</v>
      </c>
      <c r="K1309" s="391" t="s">
        <v>2015</v>
      </c>
      <c r="L1309" s="391" t="s">
        <v>97</v>
      </c>
      <c r="M1309" s="1175">
        <v>1</v>
      </c>
      <c r="N1309" s="1175" t="s">
        <v>24</v>
      </c>
      <c r="O1309" s="391" t="s">
        <v>740</v>
      </c>
      <c r="P1309" s="578">
        <v>4</v>
      </c>
      <c r="Q1309" s="579"/>
      <c r="R1309" s="579"/>
      <c r="S1309" s="579"/>
      <c r="T1309" s="579"/>
      <c r="U1309" s="579"/>
      <c r="V1309" s="579"/>
      <c r="W1309" s="580"/>
      <c r="X1309" s="216"/>
      <c r="Y1309" s="216"/>
      <c r="Z1309" s="112" t="str">
        <f>C1309</f>
        <v>TC</v>
      </c>
      <c r="AA1309" s="83" t="s">
        <v>1475</v>
      </c>
      <c r="AB1309" s="83" t="s">
        <v>1480</v>
      </c>
      <c r="AC1309" s="83">
        <f t="shared" si="30"/>
        <v>16</v>
      </c>
      <c r="AD1309" s="83"/>
      <c r="AE1309" s="83"/>
      <c r="AF1309" s="83"/>
      <c r="AG1309" s="83"/>
      <c r="AH1309" s="83"/>
      <c r="AI1309" s="83"/>
      <c r="AJ1309" s="83"/>
      <c r="AK1309" s="83"/>
      <c r="AL1309" s="83"/>
      <c r="AM1309" s="83"/>
      <c r="AN1309" s="83"/>
      <c r="AO1309" s="83"/>
      <c r="AP1309" s="83"/>
      <c r="AQ1309" s="83"/>
      <c r="AR1309" s="83"/>
      <c r="AS1309" s="83"/>
      <c r="AT1309" s="83"/>
      <c r="AU1309" s="83"/>
      <c r="AV1309" s="83"/>
      <c r="AW1309" s="83"/>
      <c r="AX1309" s="83"/>
      <c r="AY1309" s="83"/>
      <c r="AZ1309" s="83"/>
      <c r="BA1309" s="83"/>
      <c r="BB1309" s="83"/>
      <c r="BC1309" s="83"/>
      <c r="BD1309" s="83"/>
      <c r="BE1309" s="83"/>
      <c r="BF1309" s="83"/>
      <c r="BG1309" s="83"/>
      <c r="BH1309" s="83"/>
      <c r="BI1309" s="83"/>
      <c r="BJ1309" s="83"/>
      <c r="BK1309" s="83"/>
      <c r="BL1309" s="83"/>
      <c r="BM1309" s="83"/>
      <c r="BN1309" s="83"/>
      <c r="BO1309" s="83"/>
      <c r="BP1309" s="83"/>
      <c r="BQ1309" s="83"/>
      <c r="BR1309" s="83"/>
      <c r="BS1309" s="83"/>
      <c r="BT1309" s="83"/>
      <c r="BU1309" s="83"/>
      <c r="BV1309" s="83"/>
      <c r="BW1309" s="83"/>
      <c r="BX1309" s="83"/>
      <c r="BY1309" s="83"/>
      <c r="BZ1309" s="83"/>
      <c r="CA1309" s="83"/>
      <c r="CB1309" s="83"/>
      <c r="CC1309" s="83"/>
      <c r="CD1309" s="83"/>
      <c r="CE1309" s="83"/>
      <c r="CF1309" s="83"/>
      <c r="CG1309" s="83"/>
      <c r="CH1309" s="83"/>
      <c r="CI1309" s="83"/>
      <c r="CJ1309" s="83"/>
      <c r="CK1309" s="83"/>
      <c r="CL1309" s="83"/>
      <c r="CM1309" s="83"/>
      <c r="CN1309" s="83"/>
      <c r="CO1309" s="83"/>
      <c r="CP1309" s="83"/>
      <c r="CQ1309" s="83"/>
      <c r="CR1309" s="83"/>
      <c r="CS1309" s="83"/>
      <c r="CT1309" s="83"/>
      <c r="CU1309" s="83"/>
      <c r="CV1309" s="83"/>
      <c r="CW1309" s="83"/>
      <c r="CX1309" s="83"/>
      <c r="CY1309" s="83"/>
      <c r="CZ1309" s="83"/>
      <c r="DA1309" s="83"/>
      <c r="DB1309" s="83"/>
      <c r="DC1309" s="83"/>
      <c r="DD1309" s="83"/>
      <c r="DE1309" s="83"/>
      <c r="DF1309" s="83"/>
      <c r="DG1309" s="83"/>
      <c r="DH1309" s="83"/>
      <c r="DI1309" s="83"/>
      <c r="DJ1309" s="83"/>
      <c r="DK1309" s="83"/>
      <c r="DL1309" s="83"/>
      <c r="DM1309" s="83"/>
      <c r="DN1309" s="83"/>
      <c r="DO1309" s="83"/>
      <c r="DP1309" s="83"/>
      <c r="DQ1309" s="83"/>
      <c r="DR1309" s="83"/>
      <c r="DS1309" s="83"/>
      <c r="DT1309" s="83"/>
      <c r="DU1309" s="83"/>
      <c r="DV1309" s="83"/>
      <c r="DW1309" s="83"/>
      <c r="DX1309" s="83"/>
      <c r="DY1309" s="83"/>
      <c r="DZ1309" s="83"/>
      <c r="EA1309" s="83"/>
      <c r="EB1309" s="83"/>
      <c r="EC1309" s="83"/>
      <c r="ED1309" s="83"/>
      <c r="EE1309" s="83"/>
      <c r="EF1309" s="83"/>
      <c r="EG1309" s="83"/>
      <c r="EH1309" s="83"/>
      <c r="EI1309" s="83"/>
      <c r="EJ1309" s="83"/>
      <c r="EK1309" s="83"/>
      <c r="EL1309" s="83"/>
      <c r="EM1309" s="83"/>
      <c r="EN1309" s="83"/>
      <c r="EO1309" s="83"/>
      <c r="EP1309" s="83"/>
      <c r="EQ1309" s="83"/>
      <c r="ER1309" s="83"/>
      <c r="ES1309" s="83"/>
      <c r="ET1309" s="83"/>
      <c r="EU1309" s="83"/>
      <c r="EV1309" s="83"/>
      <c r="EW1309" s="83"/>
      <c r="EX1309" s="83"/>
      <c r="EY1309" s="83"/>
      <c r="EZ1309" s="83"/>
      <c r="FA1309" s="83"/>
      <c r="FB1309" s="83"/>
      <c r="FC1309" s="83"/>
      <c r="FD1309" s="83"/>
      <c r="FE1309" s="83"/>
      <c r="FF1309" s="83"/>
      <c r="FG1309" s="83"/>
      <c r="FH1309" s="83"/>
      <c r="FI1309" s="83"/>
      <c r="FJ1309" s="83"/>
      <c r="FK1309" s="83"/>
      <c r="FL1309" s="83"/>
      <c r="FM1309" s="83"/>
      <c r="FN1309" s="83"/>
      <c r="FO1309" s="83"/>
      <c r="FP1309" s="83"/>
      <c r="FQ1309" s="83"/>
      <c r="FR1309" s="83"/>
      <c r="FS1309" s="83"/>
      <c r="FT1309" s="83"/>
      <c r="FU1309" s="83"/>
      <c r="FV1309" s="83"/>
      <c r="FW1309" s="83"/>
      <c r="FX1309" s="83"/>
      <c r="FY1309" s="83"/>
      <c r="FZ1309" s="83"/>
      <c r="GA1309" s="83"/>
      <c r="GB1309" s="83"/>
      <c r="GC1309" s="83"/>
      <c r="GD1309" s="83"/>
      <c r="GE1309" s="83"/>
      <c r="GF1309" s="83"/>
      <c r="GG1309" s="83"/>
      <c r="GH1309" s="83"/>
      <c r="GI1309" s="83"/>
      <c r="GJ1309" s="83"/>
      <c r="GK1309" s="83"/>
      <c r="GL1309" s="83"/>
      <c r="GM1309" s="83"/>
      <c r="GN1309" s="83"/>
      <c r="GO1309" s="83"/>
      <c r="GP1309" s="83"/>
      <c r="GQ1309" s="83"/>
      <c r="GR1309" s="83"/>
      <c r="GS1309" s="83"/>
      <c r="GT1309" s="83"/>
      <c r="GU1309" s="83"/>
      <c r="GV1309" s="83"/>
      <c r="GW1309" s="83"/>
      <c r="GX1309" s="83"/>
      <c r="GY1309" s="83"/>
      <c r="GZ1309" s="83"/>
      <c r="HA1309" s="83"/>
      <c r="HB1309" s="83"/>
      <c r="HC1309" s="83"/>
      <c r="HD1309" s="83"/>
      <c r="HE1309" s="83"/>
      <c r="HF1309" s="83"/>
      <c r="HG1309" s="83"/>
      <c r="HH1309" s="83"/>
      <c r="HI1309" s="83"/>
      <c r="HJ1309" s="83"/>
      <c r="HK1309" s="83"/>
      <c r="HL1309" s="83"/>
      <c r="HM1309" s="83"/>
      <c r="HN1309" s="83"/>
      <c r="HO1309" s="83"/>
      <c r="HP1309" s="83"/>
      <c r="HQ1309" s="83"/>
      <c r="HR1309" s="83"/>
      <c r="HS1309" s="83"/>
      <c r="HT1309" s="83"/>
      <c r="HU1309" s="83"/>
      <c r="HV1309" s="83"/>
      <c r="HW1309" s="83"/>
      <c r="HX1309" s="83"/>
      <c r="HY1309" s="83"/>
      <c r="HZ1309" s="83"/>
      <c r="IA1309" s="83"/>
      <c r="IB1309" s="83"/>
      <c r="IC1309" s="83"/>
      <c r="ID1309" s="83"/>
      <c r="IE1309" s="83"/>
      <c r="IF1309" s="83"/>
      <c r="IG1309" s="83"/>
      <c r="IH1309" s="83"/>
      <c r="II1309" s="83"/>
      <c r="IJ1309" s="83"/>
      <c r="IK1309" s="83"/>
      <c r="IL1309" s="83"/>
      <c r="IM1309" s="83"/>
      <c r="IN1309" s="83"/>
      <c r="IO1309" s="83"/>
      <c r="IP1309" s="83"/>
      <c r="IQ1309" s="83"/>
      <c r="IR1309" s="83"/>
      <c r="IS1309" s="83"/>
      <c r="IT1309" s="83"/>
      <c r="IU1309" s="83"/>
      <c r="IV1309" s="83"/>
      <c r="IW1309" s="83"/>
      <c r="IX1309" s="83"/>
      <c r="IY1309" s="83"/>
      <c r="IZ1309" s="83"/>
      <c r="JA1309" s="83"/>
      <c r="JB1309" s="83"/>
      <c r="JC1309" s="83"/>
      <c r="JD1309" s="83"/>
      <c r="JE1309" s="83"/>
    </row>
    <row r="1310" spans="1:265" s="8" customFormat="1" ht="15" customHeight="1" x14ac:dyDescent="0.2">
      <c r="A1310" s="573"/>
      <c r="B1310" s="131" t="s">
        <v>2264</v>
      </c>
      <c r="C1310" s="206"/>
      <c r="D1310" s="333" t="s">
        <v>2263</v>
      </c>
      <c r="E1310" s="218"/>
      <c r="F1310" s="1055"/>
      <c r="G1310" s="1056"/>
      <c r="H1310" s="333" t="s">
        <v>650</v>
      </c>
      <c r="I1310" s="333" t="s">
        <v>1567</v>
      </c>
      <c r="J1310" s="333" t="s">
        <v>1078</v>
      </c>
      <c r="K1310" s="388" t="s">
        <v>2016</v>
      </c>
      <c r="L1310" s="388" t="s">
        <v>97</v>
      </c>
      <c r="M1310" s="1136">
        <v>4</v>
      </c>
      <c r="N1310" s="1136" t="s">
        <v>24</v>
      </c>
      <c r="O1310" s="388" t="s">
        <v>740</v>
      </c>
      <c r="P1310" s="604">
        <v>4</v>
      </c>
      <c r="Q1310" s="605"/>
      <c r="R1310" s="605"/>
      <c r="S1310" s="605"/>
      <c r="T1310" s="605"/>
      <c r="U1310" s="605"/>
      <c r="V1310" s="605"/>
      <c r="W1310" s="606"/>
      <c r="X1310" s="219"/>
      <c r="Y1310" s="219"/>
      <c r="Z1310" s="112"/>
      <c r="AA1310" s="83"/>
      <c r="AB1310" s="83"/>
      <c r="AC1310" s="83" t="str">
        <f t="shared" si="30"/>
        <v/>
      </c>
      <c r="AD1310" s="83"/>
      <c r="AE1310" s="83"/>
      <c r="AF1310" s="83"/>
      <c r="AG1310" s="83"/>
      <c r="AH1310" s="83"/>
      <c r="AI1310" s="83"/>
      <c r="AJ1310" s="83"/>
      <c r="AK1310" s="83"/>
      <c r="AL1310" s="83"/>
      <c r="AM1310" s="83"/>
      <c r="AN1310" s="83"/>
      <c r="AO1310" s="83"/>
      <c r="AP1310" s="83"/>
      <c r="AQ1310" s="83"/>
      <c r="AR1310" s="83"/>
      <c r="AS1310" s="83"/>
      <c r="AT1310" s="83"/>
      <c r="AU1310" s="83"/>
      <c r="AV1310" s="83"/>
      <c r="AW1310" s="83"/>
      <c r="AX1310" s="83"/>
      <c r="AY1310" s="83"/>
      <c r="AZ1310" s="83"/>
      <c r="BA1310" s="83"/>
      <c r="BB1310" s="83"/>
      <c r="BC1310" s="83"/>
      <c r="BD1310" s="83"/>
      <c r="BE1310" s="83"/>
      <c r="BF1310" s="83"/>
      <c r="BG1310" s="83"/>
      <c r="BH1310" s="83"/>
      <c r="BI1310" s="83"/>
      <c r="BJ1310" s="83"/>
      <c r="BK1310" s="83"/>
      <c r="BL1310" s="83"/>
      <c r="BM1310" s="83"/>
      <c r="BN1310" s="83"/>
      <c r="BO1310" s="83"/>
      <c r="BP1310" s="83"/>
      <c r="BQ1310" s="83"/>
      <c r="BR1310" s="83"/>
      <c r="BS1310" s="83"/>
      <c r="BT1310" s="83"/>
      <c r="BU1310" s="83"/>
      <c r="BV1310" s="83"/>
      <c r="BW1310" s="83"/>
      <c r="BX1310" s="83"/>
      <c r="BY1310" s="83"/>
      <c r="BZ1310" s="83"/>
      <c r="CA1310" s="83"/>
      <c r="CB1310" s="83"/>
      <c r="CC1310" s="83"/>
      <c r="CD1310" s="83"/>
      <c r="CE1310" s="83"/>
      <c r="CF1310" s="83"/>
      <c r="CG1310" s="83"/>
      <c r="CH1310" s="83"/>
      <c r="CI1310" s="83"/>
      <c r="CJ1310" s="83"/>
      <c r="CK1310" s="83"/>
      <c r="CL1310" s="83"/>
      <c r="CM1310" s="83"/>
      <c r="CN1310" s="83"/>
      <c r="CO1310" s="83"/>
      <c r="CP1310" s="83"/>
      <c r="CQ1310" s="83"/>
      <c r="CR1310" s="83"/>
      <c r="CS1310" s="83"/>
      <c r="CT1310" s="83"/>
      <c r="CU1310" s="83"/>
      <c r="CV1310" s="83"/>
      <c r="CW1310" s="83"/>
      <c r="CX1310" s="83"/>
      <c r="CY1310" s="83"/>
      <c r="CZ1310" s="83"/>
      <c r="DA1310" s="83"/>
      <c r="DB1310" s="83"/>
      <c r="DC1310" s="83"/>
      <c r="DD1310" s="83"/>
      <c r="DE1310" s="83"/>
      <c r="DF1310" s="83"/>
      <c r="DG1310" s="83"/>
      <c r="DH1310" s="83"/>
      <c r="DI1310" s="83"/>
      <c r="DJ1310" s="83"/>
      <c r="DK1310" s="83"/>
      <c r="DL1310" s="83"/>
      <c r="DM1310" s="83"/>
      <c r="DN1310" s="83"/>
      <c r="DO1310" s="83"/>
      <c r="DP1310" s="83"/>
      <c r="DQ1310" s="83"/>
      <c r="DR1310" s="83"/>
      <c r="DS1310" s="83"/>
      <c r="DT1310" s="83"/>
      <c r="DU1310" s="83"/>
      <c r="DV1310" s="83"/>
      <c r="DW1310" s="83"/>
      <c r="DX1310" s="83"/>
      <c r="DY1310" s="83"/>
      <c r="DZ1310" s="83"/>
      <c r="EA1310" s="83"/>
      <c r="EB1310" s="83"/>
      <c r="EC1310" s="83"/>
      <c r="ED1310" s="83"/>
      <c r="EE1310" s="83"/>
      <c r="EF1310" s="83"/>
      <c r="EG1310" s="83"/>
      <c r="EH1310" s="83"/>
      <c r="EI1310" s="83"/>
      <c r="EJ1310" s="83"/>
      <c r="EK1310" s="83"/>
      <c r="EL1310" s="83"/>
      <c r="EM1310" s="83"/>
      <c r="EN1310" s="83"/>
      <c r="EO1310" s="83"/>
      <c r="EP1310" s="83"/>
      <c r="EQ1310" s="83"/>
      <c r="ER1310" s="83"/>
      <c r="ES1310" s="83"/>
      <c r="ET1310" s="83"/>
      <c r="EU1310" s="83"/>
      <c r="EV1310" s="83"/>
      <c r="EW1310" s="83"/>
      <c r="EX1310" s="83"/>
      <c r="EY1310" s="83"/>
      <c r="EZ1310" s="83"/>
      <c r="FA1310" s="83"/>
      <c r="FB1310" s="83"/>
      <c r="FC1310" s="83"/>
      <c r="FD1310" s="83"/>
      <c r="FE1310" s="83"/>
      <c r="FF1310" s="83"/>
      <c r="FG1310" s="83"/>
      <c r="FH1310" s="83"/>
      <c r="FI1310" s="83"/>
      <c r="FJ1310" s="83"/>
      <c r="FK1310" s="83"/>
      <c r="FL1310" s="83"/>
      <c r="FM1310" s="83"/>
      <c r="FN1310" s="83"/>
      <c r="FO1310" s="83"/>
      <c r="FP1310" s="83"/>
      <c r="FQ1310" s="83"/>
      <c r="FR1310" s="83"/>
      <c r="FS1310" s="83"/>
      <c r="FT1310" s="83"/>
      <c r="FU1310" s="83"/>
      <c r="FV1310" s="83"/>
      <c r="FW1310" s="83"/>
      <c r="FX1310" s="83"/>
      <c r="FY1310" s="83"/>
      <c r="FZ1310" s="83"/>
      <c r="GA1310" s="83"/>
      <c r="GB1310" s="83"/>
      <c r="GC1310" s="83"/>
      <c r="GD1310" s="83"/>
      <c r="GE1310" s="83"/>
      <c r="GF1310" s="83"/>
      <c r="GG1310" s="83"/>
      <c r="GH1310" s="83"/>
      <c r="GI1310" s="83"/>
      <c r="GJ1310" s="83"/>
      <c r="GK1310" s="83"/>
      <c r="GL1310" s="83"/>
      <c r="GM1310" s="83"/>
      <c r="GN1310" s="83"/>
      <c r="GO1310" s="83"/>
      <c r="GP1310" s="83"/>
      <c r="GQ1310" s="83"/>
      <c r="GR1310" s="83"/>
      <c r="GS1310" s="83"/>
      <c r="GT1310" s="83"/>
      <c r="GU1310" s="83"/>
      <c r="GV1310" s="83"/>
      <c r="GW1310" s="83"/>
      <c r="GX1310" s="83"/>
      <c r="GY1310" s="83"/>
      <c r="GZ1310" s="83"/>
      <c r="HA1310" s="83"/>
      <c r="HB1310" s="83"/>
      <c r="HC1310" s="83"/>
      <c r="HD1310" s="83"/>
      <c r="HE1310" s="83"/>
      <c r="HF1310" s="83"/>
      <c r="HG1310" s="83"/>
      <c r="HH1310" s="83"/>
      <c r="HI1310" s="83"/>
      <c r="HJ1310" s="83"/>
      <c r="HK1310" s="83"/>
      <c r="HL1310" s="83"/>
      <c r="HM1310" s="83"/>
      <c r="HN1310" s="83"/>
      <c r="HO1310" s="83"/>
      <c r="HP1310" s="83"/>
      <c r="HQ1310" s="83"/>
      <c r="HR1310" s="83"/>
      <c r="HS1310" s="83"/>
      <c r="HT1310" s="83"/>
      <c r="HU1310" s="83"/>
      <c r="HV1310" s="83"/>
      <c r="HW1310" s="83"/>
      <c r="HX1310" s="83"/>
      <c r="HY1310" s="83"/>
      <c r="HZ1310" s="83"/>
      <c r="IA1310" s="83"/>
      <c r="IB1310" s="83"/>
      <c r="IC1310" s="83"/>
      <c r="ID1310" s="83"/>
      <c r="IE1310" s="83"/>
      <c r="IF1310" s="83"/>
      <c r="IG1310" s="83"/>
      <c r="IH1310" s="83"/>
      <c r="II1310" s="83"/>
      <c r="IJ1310" s="83"/>
      <c r="IK1310" s="83"/>
      <c r="IL1310" s="83"/>
      <c r="IM1310" s="83"/>
      <c r="IN1310" s="83"/>
      <c r="IO1310" s="83"/>
      <c r="IP1310" s="83"/>
      <c r="IQ1310" s="83"/>
      <c r="IR1310" s="83"/>
      <c r="IS1310" s="83"/>
      <c r="IT1310" s="83"/>
      <c r="IU1310" s="83"/>
      <c r="IV1310" s="83"/>
      <c r="IW1310" s="83"/>
      <c r="IX1310" s="83"/>
      <c r="IY1310" s="83"/>
      <c r="IZ1310" s="83"/>
      <c r="JA1310" s="83"/>
      <c r="JB1310" s="83"/>
      <c r="JC1310" s="83"/>
      <c r="JD1310" s="83"/>
      <c r="JE1310" s="83"/>
    </row>
    <row r="1311" spans="1:265" s="8" customFormat="1" ht="15" customHeight="1" x14ac:dyDescent="0.2">
      <c r="A1311" s="573"/>
      <c r="B1311" s="131" t="s">
        <v>2264</v>
      </c>
      <c r="C1311" s="206"/>
      <c r="D1311" s="337" t="s">
        <v>2263</v>
      </c>
      <c r="E1311" s="218"/>
      <c r="F1311" s="1055"/>
      <c r="G1311" s="1056"/>
      <c r="H1311" s="337" t="s">
        <v>650</v>
      </c>
      <c r="I1311" s="337" t="s">
        <v>1567</v>
      </c>
      <c r="J1311" s="337" t="s">
        <v>1078</v>
      </c>
      <c r="K1311" s="393" t="s">
        <v>2017</v>
      </c>
      <c r="L1311" s="393" t="s">
        <v>97</v>
      </c>
      <c r="M1311" s="1176">
        <v>6</v>
      </c>
      <c r="N1311" s="1176" t="s">
        <v>24</v>
      </c>
      <c r="O1311" s="393" t="s">
        <v>740</v>
      </c>
      <c r="P1311" s="617">
        <v>2</v>
      </c>
      <c r="Q1311" s="618"/>
      <c r="R1311" s="618"/>
      <c r="S1311" s="618"/>
      <c r="T1311" s="618"/>
      <c r="U1311" s="618"/>
      <c r="V1311" s="618"/>
      <c r="W1311" s="619"/>
      <c r="X1311" s="219"/>
      <c r="Y1311" s="219"/>
      <c r="Z1311" s="112"/>
      <c r="AA1311" s="83"/>
      <c r="AB1311" s="83"/>
      <c r="AC1311" s="83" t="str">
        <f t="shared" si="30"/>
        <v/>
      </c>
      <c r="AD1311" s="83"/>
      <c r="AE1311" s="83"/>
      <c r="AF1311" s="83"/>
      <c r="AG1311" s="83"/>
      <c r="AH1311" s="83"/>
      <c r="AI1311" s="83"/>
      <c r="AJ1311" s="83"/>
      <c r="AK1311" s="83"/>
      <c r="AL1311" s="83"/>
      <c r="AM1311" s="83"/>
      <c r="AN1311" s="83"/>
      <c r="AO1311" s="83"/>
      <c r="AP1311" s="83"/>
      <c r="AQ1311" s="83"/>
      <c r="AR1311" s="83"/>
      <c r="AS1311" s="83"/>
      <c r="AT1311" s="83"/>
      <c r="AU1311" s="83"/>
      <c r="AV1311" s="83"/>
      <c r="AW1311" s="83"/>
      <c r="AX1311" s="83"/>
      <c r="AY1311" s="83"/>
      <c r="AZ1311" s="83"/>
      <c r="BA1311" s="83"/>
      <c r="BB1311" s="83"/>
      <c r="BC1311" s="83"/>
      <c r="BD1311" s="83"/>
      <c r="BE1311" s="83"/>
      <c r="BF1311" s="83"/>
      <c r="BG1311" s="83"/>
      <c r="BH1311" s="83"/>
      <c r="BI1311" s="83"/>
      <c r="BJ1311" s="83"/>
      <c r="BK1311" s="83"/>
      <c r="BL1311" s="83"/>
      <c r="BM1311" s="83"/>
      <c r="BN1311" s="83"/>
      <c r="BO1311" s="83"/>
      <c r="BP1311" s="83"/>
      <c r="BQ1311" s="83"/>
      <c r="BR1311" s="83"/>
      <c r="BS1311" s="83"/>
      <c r="BT1311" s="83"/>
      <c r="BU1311" s="83"/>
      <c r="BV1311" s="83"/>
      <c r="BW1311" s="83"/>
      <c r="BX1311" s="83"/>
      <c r="BY1311" s="83"/>
      <c r="BZ1311" s="83"/>
      <c r="CA1311" s="83"/>
      <c r="CB1311" s="83"/>
      <c r="CC1311" s="83"/>
      <c r="CD1311" s="83"/>
      <c r="CE1311" s="83"/>
      <c r="CF1311" s="83"/>
      <c r="CG1311" s="83"/>
      <c r="CH1311" s="83"/>
      <c r="CI1311" s="83"/>
      <c r="CJ1311" s="83"/>
      <c r="CK1311" s="83"/>
      <c r="CL1311" s="83"/>
      <c r="CM1311" s="83"/>
      <c r="CN1311" s="83"/>
      <c r="CO1311" s="83"/>
      <c r="CP1311" s="83"/>
      <c r="CQ1311" s="83"/>
      <c r="CR1311" s="83"/>
      <c r="CS1311" s="83"/>
      <c r="CT1311" s="83"/>
      <c r="CU1311" s="83"/>
      <c r="CV1311" s="83"/>
      <c r="CW1311" s="83"/>
      <c r="CX1311" s="83"/>
      <c r="CY1311" s="83"/>
      <c r="CZ1311" s="83"/>
      <c r="DA1311" s="83"/>
      <c r="DB1311" s="83"/>
      <c r="DC1311" s="83"/>
      <c r="DD1311" s="83"/>
      <c r="DE1311" s="83"/>
      <c r="DF1311" s="83"/>
      <c r="DG1311" s="83"/>
      <c r="DH1311" s="83"/>
      <c r="DI1311" s="83"/>
      <c r="DJ1311" s="83"/>
      <c r="DK1311" s="83"/>
      <c r="DL1311" s="83"/>
      <c r="DM1311" s="83"/>
      <c r="DN1311" s="83"/>
      <c r="DO1311" s="83"/>
      <c r="DP1311" s="83"/>
      <c r="DQ1311" s="83"/>
      <c r="DR1311" s="83"/>
      <c r="DS1311" s="83"/>
      <c r="DT1311" s="83"/>
      <c r="DU1311" s="83"/>
      <c r="DV1311" s="83"/>
      <c r="DW1311" s="83"/>
      <c r="DX1311" s="83"/>
      <c r="DY1311" s="83"/>
      <c r="DZ1311" s="83"/>
      <c r="EA1311" s="83"/>
      <c r="EB1311" s="83"/>
      <c r="EC1311" s="83"/>
      <c r="ED1311" s="83"/>
      <c r="EE1311" s="83"/>
      <c r="EF1311" s="83"/>
      <c r="EG1311" s="83"/>
      <c r="EH1311" s="83"/>
      <c r="EI1311" s="83"/>
      <c r="EJ1311" s="83"/>
      <c r="EK1311" s="83"/>
      <c r="EL1311" s="83"/>
      <c r="EM1311" s="83"/>
      <c r="EN1311" s="83"/>
      <c r="EO1311" s="83"/>
      <c r="EP1311" s="83"/>
      <c r="EQ1311" s="83"/>
      <c r="ER1311" s="83"/>
      <c r="ES1311" s="83"/>
      <c r="ET1311" s="83"/>
      <c r="EU1311" s="83"/>
      <c r="EV1311" s="83"/>
      <c r="EW1311" s="83"/>
      <c r="EX1311" s="83"/>
      <c r="EY1311" s="83"/>
      <c r="EZ1311" s="83"/>
      <c r="FA1311" s="83"/>
      <c r="FB1311" s="83"/>
      <c r="FC1311" s="83"/>
      <c r="FD1311" s="83"/>
      <c r="FE1311" s="83"/>
      <c r="FF1311" s="83"/>
      <c r="FG1311" s="83"/>
      <c r="FH1311" s="83"/>
      <c r="FI1311" s="83"/>
      <c r="FJ1311" s="83"/>
      <c r="FK1311" s="83"/>
      <c r="FL1311" s="83"/>
      <c r="FM1311" s="83"/>
      <c r="FN1311" s="83"/>
      <c r="FO1311" s="83"/>
      <c r="FP1311" s="83"/>
      <c r="FQ1311" s="83"/>
      <c r="FR1311" s="83"/>
      <c r="FS1311" s="83"/>
      <c r="FT1311" s="83"/>
      <c r="FU1311" s="83"/>
      <c r="FV1311" s="83"/>
      <c r="FW1311" s="83"/>
      <c r="FX1311" s="83"/>
      <c r="FY1311" s="83"/>
      <c r="FZ1311" s="83"/>
      <c r="GA1311" s="83"/>
      <c r="GB1311" s="83"/>
      <c r="GC1311" s="83"/>
      <c r="GD1311" s="83"/>
      <c r="GE1311" s="83"/>
      <c r="GF1311" s="83"/>
      <c r="GG1311" s="83"/>
      <c r="GH1311" s="83"/>
      <c r="GI1311" s="83"/>
      <c r="GJ1311" s="83"/>
      <c r="GK1311" s="83"/>
      <c r="GL1311" s="83"/>
      <c r="GM1311" s="83"/>
      <c r="GN1311" s="83"/>
      <c r="GO1311" s="83"/>
      <c r="GP1311" s="83"/>
      <c r="GQ1311" s="83"/>
      <c r="GR1311" s="83"/>
      <c r="GS1311" s="83"/>
      <c r="GT1311" s="83"/>
      <c r="GU1311" s="83"/>
      <c r="GV1311" s="83"/>
      <c r="GW1311" s="83"/>
      <c r="GX1311" s="83"/>
      <c r="GY1311" s="83"/>
      <c r="GZ1311" s="83"/>
      <c r="HA1311" s="83"/>
      <c r="HB1311" s="83"/>
      <c r="HC1311" s="83"/>
      <c r="HD1311" s="83"/>
      <c r="HE1311" s="83"/>
      <c r="HF1311" s="83"/>
      <c r="HG1311" s="83"/>
      <c r="HH1311" s="83"/>
      <c r="HI1311" s="83"/>
      <c r="HJ1311" s="83"/>
      <c r="HK1311" s="83"/>
      <c r="HL1311" s="83"/>
      <c r="HM1311" s="83"/>
      <c r="HN1311" s="83"/>
      <c r="HO1311" s="83"/>
      <c r="HP1311" s="83"/>
      <c r="HQ1311" s="83"/>
      <c r="HR1311" s="83"/>
      <c r="HS1311" s="83"/>
      <c r="HT1311" s="83"/>
      <c r="HU1311" s="83"/>
      <c r="HV1311" s="83"/>
      <c r="HW1311" s="83"/>
      <c r="HX1311" s="83"/>
      <c r="HY1311" s="83"/>
      <c r="HZ1311" s="83"/>
      <c r="IA1311" s="83"/>
      <c r="IB1311" s="83"/>
      <c r="IC1311" s="83"/>
      <c r="ID1311" s="83"/>
      <c r="IE1311" s="83"/>
      <c r="IF1311" s="83"/>
      <c r="IG1311" s="83"/>
      <c r="IH1311" s="83"/>
      <c r="II1311" s="83"/>
      <c r="IJ1311" s="83"/>
      <c r="IK1311" s="83"/>
      <c r="IL1311" s="83"/>
      <c r="IM1311" s="83"/>
      <c r="IN1311" s="83"/>
      <c r="IO1311" s="83"/>
      <c r="IP1311" s="83"/>
      <c r="IQ1311" s="83"/>
      <c r="IR1311" s="83"/>
      <c r="IS1311" s="83"/>
      <c r="IT1311" s="83"/>
      <c r="IU1311" s="83"/>
      <c r="IV1311" s="83"/>
      <c r="IW1311" s="83"/>
      <c r="IX1311" s="83"/>
      <c r="IY1311" s="83"/>
      <c r="IZ1311" s="83"/>
      <c r="JA1311" s="83"/>
      <c r="JB1311" s="83"/>
      <c r="JC1311" s="83"/>
      <c r="JD1311" s="83"/>
      <c r="JE1311" s="83"/>
    </row>
    <row r="1312" spans="1:265" s="8" customFormat="1" ht="15" customHeight="1" x14ac:dyDescent="0.2">
      <c r="A1312" s="573"/>
      <c r="B1312" s="131" t="s">
        <v>2264</v>
      </c>
      <c r="C1312" s="206"/>
      <c r="D1312" s="337" t="s">
        <v>2263</v>
      </c>
      <c r="E1312" s="218"/>
      <c r="F1312" s="1055"/>
      <c r="G1312" s="1056"/>
      <c r="H1312" s="337" t="s">
        <v>650</v>
      </c>
      <c r="I1312" s="337" t="s">
        <v>1567</v>
      </c>
      <c r="J1312" s="337" t="s">
        <v>1078</v>
      </c>
      <c r="K1312" s="393" t="s">
        <v>2019</v>
      </c>
      <c r="L1312" s="393" t="s">
        <v>97</v>
      </c>
      <c r="M1312" s="1176">
        <v>7</v>
      </c>
      <c r="N1312" s="1176" t="s">
        <v>24</v>
      </c>
      <c r="O1312" s="393" t="s">
        <v>740</v>
      </c>
      <c r="P1312" s="617">
        <v>2</v>
      </c>
      <c r="Q1312" s="618"/>
      <c r="R1312" s="618"/>
      <c r="S1312" s="618"/>
      <c r="T1312" s="618"/>
      <c r="U1312" s="618"/>
      <c r="V1312" s="618"/>
      <c r="W1312" s="619"/>
      <c r="X1312" s="219"/>
      <c r="Y1312" s="219"/>
      <c r="Z1312" s="112"/>
      <c r="AA1312" s="83"/>
      <c r="AB1312" s="83"/>
      <c r="AC1312" s="83" t="str">
        <f t="shared" si="30"/>
        <v/>
      </c>
      <c r="AD1312" s="83"/>
      <c r="AE1312" s="83"/>
      <c r="AF1312" s="83"/>
      <c r="AG1312" s="83"/>
      <c r="AH1312" s="83"/>
      <c r="AI1312" s="83"/>
      <c r="AJ1312" s="83"/>
      <c r="AK1312" s="83"/>
      <c r="AL1312" s="83"/>
      <c r="AM1312" s="83"/>
      <c r="AN1312" s="83"/>
      <c r="AO1312" s="83"/>
      <c r="AP1312" s="83"/>
      <c r="AQ1312" s="83"/>
      <c r="AR1312" s="83"/>
      <c r="AS1312" s="83"/>
      <c r="AT1312" s="83"/>
      <c r="AU1312" s="83"/>
      <c r="AV1312" s="83"/>
      <c r="AW1312" s="83"/>
      <c r="AX1312" s="83"/>
      <c r="AY1312" s="83"/>
      <c r="AZ1312" s="83"/>
      <c r="BA1312" s="83"/>
      <c r="BB1312" s="83"/>
      <c r="BC1312" s="83"/>
      <c r="BD1312" s="83"/>
      <c r="BE1312" s="83"/>
      <c r="BF1312" s="83"/>
      <c r="BG1312" s="83"/>
      <c r="BH1312" s="83"/>
      <c r="BI1312" s="83"/>
      <c r="BJ1312" s="83"/>
      <c r="BK1312" s="83"/>
      <c r="BL1312" s="83"/>
      <c r="BM1312" s="83"/>
      <c r="BN1312" s="83"/>
      <c r="BO1312" s="83"/>
      <c r="BP1312" s="83"/>
      <c r="BQ1312" s="83"/>
      <c r="BR1312" s="83"/>
      <c r="BS1312" s="83"/>
      <c r="BT1312" s="83"/>
      <c r="BU1312" s="83"/>
      <c r="BV1312" s="83"/>
      <c r="BW1312" s="83"/>
      <c r="BX1312" s="83"/>
      <c r="BY1312" s="83"/>
      <c r="BZ1312" s="83"/>
      <c r="CA1312" s="83"/>
      <c r="CB1312" s="83"/>
      <c r="CC1312" s="83"/>
      <c r="CD1312" s="83"/>
      <c r="CE1312" s="83"/>
      <c r="CF1312" s="83"/>
      <c r="CG1312" s="83"/>
      <c r="CH1312" s="83"/>
      <c r="CI1312" s="83"/>
      <c r="CJ1312" s="83"/>
      <c r="CK1312" s="83"/>
      <c r="CL1312" s="83"/>
      <c r="CM1312" s="83"/>
      <c r="CN1312" s="83"/>
      <c r="CO1312" s="83"/>
      <c r="CP1312" s="83"/>
      <c r="CQ1312" s="83"/>
      <c r="CR1312" s="83"/>
      <c r="CS1312" s="83"/>
      <c r="CT1312" s="83"/>
      <c r="CU1312" s="83"/>
      <c r="CV1312" s="83"/>
      <c r="CW1312" s="83"/>
      <c r="CX1312" s="83"/>
      <c r="CY1312" s="83"/>
      <c r="CZ1312" s="83"/>
      <c r="DA1312" s="83"/>
      <c r="DB1312" s="83"/>
      <c r="DC1312" s="83"/>
      <c r="DD1312" s="83"/>
      <c r="DE1312" s="83"/>
      <c r="DF1312" s="83"/>
      <c r="DG1312" s="83"/>
      <c r="DH1312" s="83"/>
      <c r="DI1312" s="83"/>
      <c r="DJ1312" s="83"/>
      <c r="DK1312" s="83"/>
      <c r="DL1312" s="83"/>
      <c r="DM1312" s="83"/>
      <c r="DN1312" s="83"/>
      <c r="DO1312" s="83"/>
      <c r="DP1312" s="83"/>
      <c r="DQ1312" s="83"/>
      <c r="DR1312" s="83"/>
      <c r="DS1312" s="83"/>
      <c r="DT1312" s="83"/>
      <c r="DU1312" s="83"/>
      <c r="DV1312" s="83"/>
      <c r="DW1312" s="83"/>
      <c r="DX1312" s="83"/>
      <c r="DY1312" s="83"/>
      <c r="DZ1312" s="83"/>
      <c r="EA1312" s="83"/>
      <c r="EB1312" s="83"/>
      <c r="EC1312" s="83"/>
      <c r="ED1312" s="83"/>
      <c r="EE1312" s="83"/>
      <c r="EF1312" s="83"/>
      <c r="EG1312" s="83"/>
      <c r="EH1312" s="83"/>
      <c r="EI1312" s="83"/>
      <c r="EJ1312" s="83"/>
      <c r="EK1312" s="83"/>
      <c r="EL1312" s="83"/>
      <c r="EM1312" s="83"/>
      <c r="EN1312" s="83"/>
      <c r="EO1312" s="83"/>
      <c r="EP1312" s="83"/>
      <c r="EQ1312" s="83"/>
      <c r="ER1312" s="83"/>
      <c r="ES1312" s="83"/>
      <c r="ET1312" s="83"/>
      <c r="EU1312" s="83"/>
      <c r="EV1312" s="83"/>
      <c r="EW1312" s="83"/>
      <c r="EX1312" s="83"/>
      <c r="EY1312" s="83"/>
      <c r="EZ1312" s="83"/>
      <c r="FA1312" s="83"/>
      <c r="FB1312" s="83"/>
      <c r="FC1312" s="83"/>
      <c r="FD1312" s="83"/>
      <c r="FE1312" s="83"/>
      <c r="FF1312" s="83"/>
      <c r="FG1312" s="83"/>
      <c r="FH1312" s="83"/>
      <c r="FI1312" s="83"/>
      <c r="FJ1312" s="83"/>
      <c r="FK1312" s="83"/>
      <c r="FL1312" s="83"/>
      <c r="FM1312" s="83"/>
      <c r="FN1312" s="83"/>
      <c r="FO1312" s="83"/>
      <c r="FP1312" s="83"/>
      <c r="FQ1312" s="83"/>
      <c r="FR1312" s="83"/>
      <c r="FS1312" s="83"/>
      <c r="FT1312" s="83"/>
      <c r="FU1312" s="83"/>
      <c r="FV1312" s="83"/>
      <c r="FW1312" s="83"/>
      <c r="FX1312" s="83"/>
      <c r="FY1312" s="83"/>
      <c r="FZ1312" s="83"/>
      <c r="GA1312" s="83"/>
      <c r="GB1312" s="83"/>
      <c r="GC1312" s="83"/>
      <c r="GD1312" s="83"/>
      <c r="GE1312" s="83"/>
      <c r="GF1312" s="83"/>
      <c r="GG1312" s="83"/>
      <c r="GH1312" s="83"/>
      <c r="GI1312" s="83"/>
      <c r="GJ1312" s="83"/>
      <c r="GK1312" s="83"/>
      <c r="GL1312" s="83"/>
      <c r="GM1312" s="83"/>
      <c r="GN1312" s="83"/>
      <c r="GO1312" s="83"/>
      <c r="GP1312" s="83"/>
      <c r="GQ1312" s="83"/>
      <c r="GR1312" s="83"/>
      <c r="GS1312" s="83"/>
      <c r="GT1312" s="83"/>
      <c r="GU1312" s="83"/>
      <c r="GV1312" s="83"/>
      <c r="GW1312" s="83"/>
      <c r="GX1312" s="83"/>
      <c r="GY1312" s="83"/>
      <c r="GZ1312" s="83"/>
      <c r="HA1312" s="83"/>
      <c r="HB1312" s="83"/>
      <c r="HC1312" s="83"/>
      <c r="HD1312" s="83"/>
      <c r="HE1312" s="83"/>
      <c r="HF1312" s="83"/>
      <c r="HG1312" s="83"/>
      <c r="HH1312" s="83"/>
      <c r="HI1312" s="83"/>
      <c r="HJ1312" s="83"/>
      <c r="HK1312" s="83"/>
      <c r="HL1312" s="83"/>
      <c r="HM1312" s="83"/>
      <c r="HN1312" s="83"/>
      <c r="HO1312" s="83"/>
      <c r="HP1312" s="83"/>
      <c r="HQ1312" s="83"/>
      <c r="HR1312" s="83"/>
      <c r="HS1312" s="83"/>
      <c r="HT1312" s="83"/>
      <c r="HU1312" s="83"/>
      <c r="HV1312" s="83"/>
      <c r="HW1312" s="83"/>
      <c r="HX1312" s="83"/>
      <c r="HY1312" s="83"/>
      <c r="HZ1312" s="83"/>
      <c r="IA1312" s="83"/>
      <c r="IB1312" s="83"/>
      <c r="IC1312" s="83"/>
      <c r="ID1312" s="83"/>
      <c r="IE1312" s="83"/>
      <c r="IF1312" s="83"/>
      <c r="IG1312" s="83"/>
      <c r="IH1312" s="83"/>
      <c r="II1312" s="83"/>
      <c r="IJ1312" s="83"/>
      <c r="IK1312" s="83"/>
      <c r="IL1312" s="83"/>
      <c r="IM1312" s="83"/>
      <c r="IN1312" s="83"/>
      <c r="IO1312" s="83"/>
      <c r="IP1312" s="83"/>
      <c r="IQ1312" s="83"/>
      <c r="IR1312" s="83"/>
      <c r="IS1312" s="83"/>
      <c r="IT1312" s="83"/>
      <c r="IU1312" s="83"/>
      <c r="IV1312" s="83"/>
      <c r="IW1312" s="83"/>
      <c r="IX1312" s="83"/>
      <c r="IY1312" s="83"/>
      <c r="IZ1312" s="83"/>
      <c r="JA1312" s="83"/>
      <c r="JB1312" s="83"/>
      <c r="JC1312" s="83"/>
      <c r="JD1312" s="83"/>
      <c r="JE1312" s="83"/>
    </row>
    <row r="1313" spans="1:265" s="8" customFormat="1" ht="15" customHeight="1" x14ac:dyDescent="0.2">
      <c r="A1313" s="573"/>
      <c r="B1313" s="131" t="s">
        <v>2264</v>
      </c>
      <c r="C1313" s="206"/>
      <c r="D1313" s="337" t="s">
        <v>2263</v>
      </c>
      <c r="E1313" s="218"/>
      <c r="F1313" s="1055"/>
      <c r="G1313" s="1056"/>
      <c r="H1313" s="337" t="s">
        <v>650</v>
      </c>
      <c r="I1313" s="337" t="s">
        <v>1567</v>
      </c>
      <c r="J1313" s="337" t="s">
        <v>1078</v>
      </c>
      <c r="K1313" s="393" t="s">
        <v>786</v>
      </c>
      <c r="L1313" s="393" t="s">
        <v>97</v>
      </c>
      <c r="M1313" s="1176">
        <v>5</v>
      </c>
      <c r="N1313" s="1176" t="s">
        <v>24</v>
      </c>
      <c r="O1313" s="393" t="s">
        <v>740</v>
      </c>
      <c r="P1313" s="617">
        <v>4</v>
      </c>
      <c r="Q1313" s="618"/>
      <c r="R1313" s="618"/>
      <c r="S1313" s="618"/>
      <c r="T1313" s="618"/>
      <c r="U1313" s="618"/>
      <c r="V1313" s="618"/>
      <c r="W1313" s="619"/>
      <c r="X1313" s="219"/>
      <c r="Y1313" s="219"/>
      <c r="Z1313" s="112"/>
      <c r="AA1313" s="83"/>
      <c r="AB1313" s="83"/>
      <c r="AC1313" s="83" t="str">
        <f t="shared" si="30"/>
        <v/>
      </c>
      <c r="AD1313" s="83"/>
      <c r="AE1313" s="83"/>
      <c r="AF1313" s="83"/>
      <c r="AG1313" s="83"/>
      <c r="AH1313" s="83"/>
      <c r="AI1313" s="83"/>
      <c r="AJ1313" s="83"/>
      <c r="AK1313" s="83"/>
      <c r="AL1313" s="83"/>
      <c r="AM1313" s="83"/>
      <c r="AN1313" s="83"/>
      <c r="AO1313" s="83"/>
      <c r="AP1313" s="83"/>
      <c r="AQ1313" s="83"/>
      <c r="AR1313" s="83"/>
      <c r="AS1313" s="83"/>
      <c r="AT1313" s="83"/>
      <c r="AU1313" s="83"/>
      <c r="AV1313" s="83"/>
      <c r="AW1313" s="83"/>
      <c r="AX1313" s="83"/>
      <c r="AY1313" s="83"/>
      <c r="AZ1313" s="83"/>
      <c r="BA1313" s="83"/>
      <c r="BB1313" s="83"/>
      <c r="BC1313" s="83"/>
      <c r="BD1313" s="83"/>
      <c r="BE1313" s="83"/>
      <c r="BF1313" s="83"/>
      <c r="BG1313" s="83"/>
      <c r="BH1313" s="83"/>
      <c r="BI1313" s="83"/>
      <c r="BJ1313" s="83"/>
      <c r="BK1313" s="83"/>
      <c r="BL1313" s="83"/>
      <c r="BM1313" s="83"/>
      <c r="BN1313" s="83"/>
      <c r="BO1313" s="83"/>
      <c r="BP1313" s="83"/>
      <c r="BQ1313" s="83"/>
      <c r="BR1313" s="83"/>
      <c r="BS1313" s="83"/>
      <c r="BT1313" s="83"/>
      <c r="BU1313" s="83"/>
      <c r="BV1313" s="83"/>
      <c r="BW1313" s="83"/>
      <c r="BX1313" s="83"/>
      <c r="BY1313" s="83"/>
      <c r="BZ1313" s="83"/>
      <c r="CA1313" s="83"/>
      <c r="CB1313" s="83"/>
      <c r="CC1313" s="83"/>
      <c r="CD1313" s="83"/>
      <c r="CE1313" s="83"/>
      <c r="CF1313" s="83"/>
      <c r="CG1313" s="83"/>
      <c r="CH1313" s="83"/>
      <c r="CI1313" s="83"/>
      <c r="CJ1313" s="83"/>
      <c r="CK1313" s="83"/>
      <c r="CL1313" s="83"/>
      <c r="CM1313" s="83"/>
      <c r="CN1313" s="83"/>
      <c r="CO1313" s="83"/>
      <c r="CP1313" s="83"/>
      <c r="CQ1313" s="83"/>
      <c r="CR1313" s="83"/>
      <c r="CS1313" s="83"/>
      <c r="CT1313" s="83"/>
      <c r="CU1313" s="83"/>
      <c r="CV1313" s="83"/>
      <c r="CW1313" s="83"/>
      <c r="CX1313" s="83"/>
      <c r="CY1313" s="83"/>
      <c r="CZ1313" s="83"/>
      <c r="DA1313" s="83"/>
      <c r="DB1313" s="83"/>
      <c r="DC1313" s="83"/>
      <c r="DD1313" s="83"/>
      <c r="DE1313" s="83"/>
      <c r="DF1313" s="83"/>
      <c r="DG1313" s="83"/>
      <c r="DH1313" s="83"/>
      <c r="DI1313" s="83"/>
      <c r="DJ1313" s="83"/>
      <c r="DK1313" s="83"/>
      <c r="DL1313" s="83"/>
      <c r="DM1313" s="83"/>
      <c r="DN1313" s="83"/>
      <c r="DO1313" s="83"/>
      <c r="DP1313" s="83"/>
      <c r="DQ1313" s="83"/>
      <c r="DR1313" s="83"/>
      <c r="DS1313" s="83"/>
      <c r="DT1313" s="83"/>
      <c r="DU1313" s="83"/>
      <c r="DV1313" s="83"/>
      <c r="DW1313" s="83"/>
      <c r="DX1313" s="83"/>
      <c r="DY1313" s="83"/>
      <c r="DZ1313" s="83"/>
      <c r="EA1313" s="83"/>
      <c r="EB1313" s="83"/>
      <c r="EC1313" s="83"/>
      <c r="ED1313" s="83"/>
      <c r="EE1313" s="83"/>
      <c r="EF1313" s="83"/>
      <c r="EG1313" s="83"/>
      <c r="EH1313" s="83"/>
      <c r="EI1313" s="83"/>
      <c r="EJ1313" s="83"/>
      <c r="EK1313" s="83"/>
      <c r="EL1313" s="83"/>
      <c r="EM1313" s="83"/>
      <c r="EN1313" s="83"/>
      <c r="EO1313" s="83"/>
      <c r="EP1313" s="83"/>
      <c r="EQ1313" s="83"/>
      <c r="ER1313" s="83"/>
      <c r="ES1313" s="83"/>
      <c r="ET1313" s="83"/>
      <c r="EU1313" s="83"/>
      <c r="EV1313" s="83"/>
      <c r="EW1313" s="83"/>
      <c r="EX1313" s="83"/>
      <c r="EY1313" s="83"/>
      <c r="EZ1313" s="83"/>
      <c r="FA1313" s="83"/>
      <c r="FB1313" s="83"/>
      <c r="FC1313" s="83"/>
      <c r="FD1313" s="83"/>
      <c r="FE1313" s="83"/>
      <c r="FF1313" s="83"/>
      <c r="FG1313" s="83"/>
      <c r="FH1313" s="83"/>
      <c r="FI1313" s="83"/>
      <c r="FJ1313" s="83"/>
      <c r="FK1313" s="83"/>
      <c r="FL1313" s="83"/>
      <c r="FM1313" s="83"/>
      <c r="FN1313" s="83"/>
      <c r="FO1313" s="83"/>
      <c r="FP1313" s="83"/>
      <c r="FQ1313" s="83"/>
      <c r="FR1313" s="83"/>
      <c r="FS1313" s="83"/>
      <c r="FT1313" s="83"/>
      <c r="FU1313" s="83"/>
      <c r="FV1313" s="83"/>
      <c r="FW1313" s="83"/>
      <c r="FX1313" s="83"/>
      <c r="FY1313" s="83"/>
      <c r="FZ1313" s="83"/>
      <c r="GA1313" s="83"/>
      <c r="GB1313" s="83"/>
      <c r="GC1313" s="83"/>
      <c r="GD1313" s="83"/>
      <c r="GE1313" s="83"/>
      <c r="GF1313" s="83"/>
      <c r="GG1313" s="83"/>
      <c r="GH1313" s="83"/>
      <c r="GI1313" s="83"/>
      <c r="GJ1313" s="83"/>
      <c r="GK1313" s="83"/>
      <c r="GL1313" s="83"/>
      <c r="GM1313" s="83"/>
      <c r="GN1313" s="83"/>
      <c r="GO1313" s="83"/>
      <c r="GP1313" s="83"/>
      <c r="GQ1313" s="83"/>
      <c r="GR1313" s="83"/>
      <c r="GS1313" s="83"/>
      <c r="GT1313" s="83"/>
      <c r="GU1313" s="83"/>
      <c r="GV1313" s="83"/>
      <c r="GW1313" s="83"/>
      <c r="GX1313" s="83"/>
      <c r="GY1313" s="83"/>
      <c r="GZ1313" s="83"/>
      <c r="HA1313" s="83"/>
      <c r="HB1313" s="83"/>
      <c r="HC1313" s="83"/>
      <c r="HD1313" s="83"/>
      <c r="HE1313" s="83"/>
      <c r="HF1313" s="83"/>
      <c r="HG1313" s="83"/>
      <c r="HH1313" s="83"/>
      <c r="HI1313" s="83"/>
      <c r="HJ1313" s="83"/>
      <c r="HK1313" s="83"/>
      <c r="HL1313" s="83"/>
      <c r="HM1313" s="83"/>
      <c r="HN1313" s="83"/>
      <c r="HO1313" s="83"/>
      <c r="HP1313" s="83"/>
      <c r="HQ1313" s="83"/>
      <c r="HR1313" s="83"/>
      <c r="HS1313" s="83"/>
      <c r="HT1313" s="83"/>
      <c r="HU1313" s="83"/>
      <c r="HV1313" s="83"/>
      <c r="HW1313" s="83"/>
      <c r="HX1313" s="83"/>
      <c r="HY1313" s="83"/>
      <c r="HZ1313" s="83"/>
      <c r="IA1313" s="83"/>
      <c r="IB1313" s="83"/>
      <c r="IC1313" s="83"/>
      <c r="ID1313" s="83"/>
      <c r="IE1313" s="83"/>
      <c r="IF1313" s="83"/>
      <c r="IG1313" s="83"/>
      <c r="IH1313" s="83"/>
      <c r="II1313" s="83"/>
      <c r="IJ1313" s="83"/>
      <c r="IK1313" s="83"/>
      <c r="IL1313" s="83"/>
      <c r="IM1313" s="83"/>
      <c r="IN1313" s="83"/>
      <c r="IO1313" s="83"/>
      <c r="IP1313" s="83"/>
      <c r="IQ1313" s="83"/>
      <c r="IR1313" s="83"/>
      <c r="IS1313" s="83"/>
      <c r="IT1313" s="83"/>
      <c r="IU1313" s="83"/>
      <c r="IV1313" s="83"/>
      <c r="IW1313" s="83"/>
      <c r="IX1313" s="83"/>
      <c r="IY1313" s="83"/>
      <c r="IZ1313" s="83"/>
      <c r="JA1313" s="83"/>
      <c r="JB1313" s="83"/>
      <c r="JC1313" s="83"/>
      <c r="JD1313" s="83"/>
      <c r="JE1313" s="83"/>
    </row>
    <row r="1314" spans="1:265" s="8" customFormat="1" ht="15" customHeight="1" x14ac:dyDescent="0.2">
      <c r="A1314" s="573"/>
      <c r="B1314" s="131" t="s">
        <v>2264</v>
      </c>
      <c r="C1314" s="206"/>
      <c r="D1314" s="337" t="s">
        <v>2263</v>
      </c>
      <c r="E1314" s="218"/>
      <c r="F1314" s="1055"/>
      <c r="G1314" s="1056"/>
      <c r="H1314" s="337" t="s">
        <v>650</v>
      </c>
      <c r="I1314" s="337" t="s">
        <v>1567</v>
      </c>
      <c r="J1314" s="337"/>
      <c r="K1314" s="393" t="s">
        <v>2105</v>
      </c>
      <c r="L1314" s="393"/>
      <c r="M1314" s="1176"/>
      <c r="N1314" s="1176"/>
      <c r="O1314" s="393"/>
      <c r="P1314" s="617"/>
      <c r="Q1314" s="618"/>
      <c r="R1314" s="618"/>
      <c r="S1314" s="618">
        <v>4</v>
      </c>
      <c r="T1314" s="618"/>
      <c r="U1314" s="618"/>
      <c r="V1314" s="618"/>
      <c r="W1314" s="619"/>
      <c r="X1314" s="219"/>
      <c r="Y1314" s="219"/>
      <c r="Z1314" s="112"/>
      <c r="AA1314" s="83"/>
      <c r="AB1314" s="83"/>
      <c r="AC1314" s="83" t="str">
        <f t="shared" si="30"/>
        <v/>
      </c>
      <c r="AD1314" s="83"/>
      <c r="AE1314" s="83"/>
      <c r="AF1314" s="83"/>
      <c r="AG1314" s="83"/>
      <c r="AH1314" s="83"/>
      <c r="AI1314" s="83"/>
      <c r="AJ1314" s="83"/>
      <c r="AK1314" s="83"/>
      <c r="AL1314" s="83"/>
      <c r="AM1314" s="83"/>
      <c r="AN1314" s="83"/>
      <c r="AO1314" s="83"/>
      <c r="AP1314" s="83"/>
      <c r="AQ1314" s="83"/>
      <c r="AR1314" s="83"/>
      <c r="AS1314" s="83"/>
      <c r="AT1314" s="83"/>
      <c r="AU1314" s="83"/>
      <c r="AV1314" s="83"/>
      <c r="AW1314" s="83"/>
      <c r="AX1314" s="83"/>
      <c r="AY1314" s="83"/>
      <c r="AZ1314" s="83"/>
      <c r="BA1314" s="83"/>
      <c r="BB1314" s="83"/>
      <c r="BC1314" s="83"/>
      <c r="BD1314" s="83"/>
      <c r="BE1314" s="83"/>
      <c r="BF1314" s="83"/>
      <c r="BG1314" s="83"/>
      <c r="BH1314" s="83"/>
      <c r="BI1314" s="83"/>
      <c r="BJ1314" s="83"/>
      <c r="BK1314" s="83"/>
      <c r="BL1314" s="83"/>
      <c r="BM1314" s="83"/>
      <c r="BN1314" s="83"/>
      <c r="BO1314" s="83"/>
      <c r="BP1314" s="83"/>
      <c r="BQ1314" s="83"/>
      <c r="BR1314" s="83"/>
      <c r="BS1314" s="83"/>
      <c r="BT1314" s="83"/>
      <c r="BU1314" s="83"/>
      <c r="BV1314" s="83"/>
      <c r="BW1314" s="83"/>
      <c r="BX1314" s="83"/>
      <c r="BY1314" s="83"/>
      <c r="BZ1314" s="83"/>
      <c r="CA1314" s="83"/>
      <c r="CB1314" s="83"/>
      <c r="CC1314" s="83"/>
      <c r="CD1314" s="83"/>
      <c r="CE1314" s="83"/>
      <c r="CF1314" s="83"/>
      <c r="CG1314" s="83"/>
      <c r="CH1314" s="83"/>
      <c r="CI1314" s="83"/>
      <c r="CJ1314" s="83"/>
      <c r="CK1314" s="83"/>
      <c r="CL1314" s="83"/>
      <c r="CM1314" s="83"/>
      <c r="CN1314" s="83"/>
      <c r="CO1314" s="83"/>
      <c r="CP1314" s="83"/>
      <c r="CQ1314" s="83"/>
      <c r="CR1314" s="83"/>
      <c r="CS1314" s="83"/>
      <c r="CT1314" s="83"/>
      <c r="CU1314" s="83"/>
      <c r="CV1314" s="83"/>
      <c r="CW1314" s="83"/>
      <c r="CX1314" s="83"/>
      <c r="CY1314" s="83"/>
      <c r="CZ1314" s="83"/>
      <c r="DA1314" s="83"/>
      <c r="DB1314" s="83"/>
      <c r="DC1314" s="83"/>
      <c r="DD1314" s="83"/>
      <c r="DE1314" s="83"/>
      <c r="DF1314" s="83"/>
      <c r="DG1314" s="83"/>
      <c r="DH1314" s="83"/>
      <c r="DI1314" s="83"/>
      <c r="DJ1314" s="83"/>
      <c r="DK1314" s="83"/>
      <c r="DL1314" s="83"/>
      <c r="DM1314" s="83"/>
      <c r="DN1314" s="83"/>
      <c r="DO1314" s="83"/>
      <c r="DP1314" s="83"/>
      <c r="DQ1314" s="83"/>
      <c r="DR1314" s="83"/>
      <c r="DS1314" s="83"/>
      <c r="DT1314" s="83"/>
      <c r="DU1314" s="83"/>
      <c r="DV1314" s="83"/>
      <c r="DW1314" s="83"/>
      <c r="DX1314" s="83"/>
      <c r="DY1314" s="83"/>
      <c r="DZ1314" s="83"/>
      <c r="EA1314" s="83"/>
      <c r="EB1314" s="83"/>
      <c r="EC1314" s="83"/>
      <c r="ED1314" s="83"/>
      <c r="EE1314" s="83"/>
      <c r="EF1314" s="83"/>
      <c r="EG1314" s="83"/>
      <c r="EH1314" s="83"/>
      <c r="EI1314" s="83"/>
      <c r="EJ1314" s="83"/>
      <c r="EK1314" s="83"/>
      <c r="EL1314" s="83"/>
      <c r="EM1314" s="83"/>
      <c r="EN1314" s="83"/>
      <c r="EO1314" s="83"/>
      <c r="EP1314" s="83"/>
      <c r="EQ1314" s="83"/>
      <c r="ER1314" s="83"/>
      <c r="ES1314" s="83"/>
      <c r="ET1314" s="83"/>
      <c r="EU1314" s="83"/>
      <c r="EV1314" s="83"/>
      <c r="EW1314" s="83"/>
      <c r="EX1314" s="83"/>
      <c r="EY1314" s="83"/>
      <c r="EZ1314" s="83"/>
      <c r="FA1314" s="83"/>
      <c r="FB1314" s="83"/>
      <c r="FC1314" s="83"/>
      <c r="FD1314" s="83"/>
      <c r="FE1314" s="83"/>
      <c r="FF1314" s="83"/>
      <c r="FG1314" s="83"/>
      <c r="FH1314" s="83"/>
      <c r="FI1314" s="83"/>
      <c r="FJ1314" s="83"/>
      <c r="FK1314" s="83"/>
      <c r="FL1314" s="83"/>
      <c r="FM1314" s="83"/>
      <c r="FN1314" s="83"/>
      <c r="FO1314" s="83"/>
      <c r="FP1314" s="83"/>
      <c r="FQ1314" s="83"/>
      <c r="FR1314" s="83"/>
      <c r="FS1314" s="83"/>
      <c r="FT1314" s="83"/>
      <c r="FU1314" s="83"/>
      <c r="FV1314" s="83"/>
      <c r="FW1314" s="83"/>
      <c r="FX1314" s="83"/>
      <c r="FY1314" s="83"/>
      <c r="FZ1314" s="83"/>
      <c r="GA1314" s="83"/>
      <c r="GB1314" s="83"/>
      <c r="GC1314" s="83"/>
      <c r="GD1314" s="83"/>
      <c r="GE1314" s="83"/>
      <c r="GF1314" s="83"/>
      <c r="GG1314" s="83"/>
      <c r="GH1314" s="83"/>
      <c r="GI1314" s="83"/>
      <c r="GJ1314" s="83"/>
      <c r="GK1314" s="83"/>
      <c r="GL1314" s="83"/>
      <c r="GM1314" s="83"/>
      <c r="GN1314" s="83"/>
      <c r="GO1314" s="83"/>
      <c r="GP1314" s="83"/>
      <c r="GQ1314" s="83"/>
      <c r="GR1314" s="83"/>
      <c r="GS1314" s="83"/>
      <c r="GT1314" s="83"/>
      <c r="GU1314" s="83"/>
      <c r="GV1314" s="83"/>
      <c r="GW1314" s="83"/>
      <c r="GX1314" s="83"/>
      <c r="GY1314" s="83"/>
      <c r="GZ1314" s="83"/>
      <c r="HA1314" s="83"/>
      <c r="HB1314" s="83"/>
      <c r="HC1314" s="83"/>
      <c r="HD1314" s="83"/>
      <c r="HE1314" s="83"/>
      <c r="HF1314" s="83"/>
      <c r="HG1314" s="83"/>
      <c r="HH1314" s="83"/>
      <c r="HI1314" s="83"/>
      <c r="HJ1314" s="83"/>
      <c r="HK1314" s="83"/>
      <c r="HL1314" s="83"/>
      <c r="HM1314" s="83"/>
      <c r="HN1314" s="83"/>
      <c r="HO1314" s="83"/>
      <c r="HP1314" s="83"/>
      <c r="HQ1314" s="83"/>
      <c r="HR1314" s="83"/>
      <c r="HS1314" s="83"/>
      <c r="HT1314" s="83"/>
      <c r="HU1314" s="83"/>
      <c r="HV1314" s="83"/>
      <c r="HW1314" s="83"/>
      <c r="HX1314" s="83"/>
      <c r="HY1314" s="83"/>
      <c r="HZ1314" s="83"/>
      <c r="IA1314" s="83"/>
      <c r="IB1314" s="83"/>
      <c r="IC1314" s="83"/>
      <c r="ID1314" s="83"/>
      <c r="IE1314" s="83"/>
      <c r="IF1314" s="83"/>
      <c r="IG1314" s="83"/>
      <c r="IH1314" s="83"/>
      <c r="II1314" s="83"/>
      <c r="IJ1314" s="83"/>
      <c r="IK1314" s="83"/>
      <c r="IL1314" s="83"/>
      <c r="IM1314" s="83"/>
      <c r="IN1314" s="83"/>
      <c r="IO1314" s="83"/>
      <c r="IP1314" s="83"/>
      <c r="IQ1314" s="83"/>
      <c r="IR1314" s="83"/>
      <c r="IS1314" s="83"/>
      <c r="IT1314" s="83"/>
      <c r="IU1314" s="83"/>
      <c r="IV1314" s="83"/>
      <c r="IW1314" s="83"/>
      <c r="IX1314" s="83"/>
      <c r="IY1314" s="83"/>
      <c r="IZ1314" s="83"/>
      <c r="JA1314" s="83"/>
      <c r="JB1314" s="83"/>
      <c r="JC1314" s="83"/>
      <c r="JD1314" s="83"/>
      <c r="JE1314" s="83"/>
    </row>
    <row r="1315" spans="1:265" s="8" customFormat="1" ht="15" customHeight="1" x14ac:dyDescent="0.2">
      <c r="A1315" s="573"/>
      <c r="B1315" s="131" t="s">
        <v>2264</v>
      </c>
      <c r="C1315" s="206"/>
      <c r="D1315" s="337" t="s">
        <v>2263</v>
      </c>
      <c r="E1315" s="218"/>
      <c r="F1315" s="1055"/>
      <c r="G1315" s="1056"/>
      <c r="H1315" s="337" t="s">
        <v>650</v>
      </c>
      <c r="I1315" s="337" t="s">
        <v>1567</v>
      </c>
      <c r="J1315" s="337"/>
      <c r="K1315" s="393" t="s">
        <v>426</v>
      </c>
      <c r="L1315" s="393"/>
      <c r="M1315" s="1176"/>
      <c r="N1315" s="1176"/>
      <c r="O1315" s="393"/>
      <c r="P1315" s="617"/>
      <c r="Q1315" s="618"/>
      <c r="R1315" s="618"/>
      <c r="S1315" s="618">
        <v>2</v>
      </c>
      <c r="T1315" s="618"/>
      <c r="U1315" s="618"/>
      <c r="V1315" s="618"/>
      <c r="W1315" s="619"/>
      <c r="X1315" s="219"/>
      <c r="Y1315" s="219"/>
      <c r="Z1315" s="112"/>
      <c r="AA1315" s="83"/>
      <c r="AB1315" s="83"/>
      <c r="AC1315" s="83" t="str">
        <f t="shared" si="30"/>
        <v/>
      </c>
      <c r="AD1315" s="83"/>
      <c r="AE1315" s="83"/>
      <c r="AF1315" s="83"/>
      <c r="AG1315" s="83"/>
      <c r="AH1315" s="83"/>
      <c r="AI1315" s="83"/>
      <c r="AJ1315" s="83"/>
      <c r="AK1315" s="83"/>
      <c r="AL1315" s="83"/>
      <c r="AM1315" s="83"/>
      <c r="AN1315" s="83"/>
      <c r="AO1315" s="83"/>
      <c r="AP1315" s="83"/>
      <c r="AQ1315" s="83"/>
      <c r="AR1315" s="83"/>
      <c r="AS1315" s="83"/>
      <c r="AT1315" s="83"/>
      <c r="AU1315" s="83"/>
      <c r="AV1315" s="83"/>
      <c r="AW1315" s="83"/>
      <c r="AX1315" s="83"/>
      <c r="AY1315" s="83"/>
      <c r="AZ1315" s="83"/>
      <c r="BA1315" s="83"/>
      <c r="BB1315" s="83"/>
      <c r="BC1315" s="83"/>
      <c r="BD1315" s="83"/>
      <c r="BE1315" s="83"/>
      <c r="BF1315" s="83"/>
      <c r="BG1315" s="83"/>
      <c r="BH1315" s="83"/>
      <c r="BI1315" s="83"/>
      <c r="BJ1315" s="83"/>
      <c r="BK1315" s="83"/>
      <c r="BL1315" s="83"/>
      <c r="BM1315" s="83"/>
      <c r="BN1315" s="83"/>
      <c r="BO1315" s="83"/>
      <c r="BP1315" s="83"/>
      <c r="BQ1315" s="83"/>
      <c r="BR1315" s="83"/>
      <c r="BS1315" s="83"/>
      <c r="BT1315" s="83"/>
      <c r="BU1315" s="83"/>
      <c r="BV1315" s="83"/>
      <c r="BW1315" s="83"/>
      <c r="BX1315" s="83"/>
      <c r="BY1315" s="83"/>
      <c r="BZ1315" s="83"/>
      <c r="CA1315" s="83"/>
      <c r="CB1315" s="83"/>
      <c r="CC1315" s="83"/>
      <c r="CD1315" s="83"/>
      <c r="CE1315" s="83"/>
      <c r="CF1315" s="83"/>
      <c r="CG1315" s="83"/>
      <c r="CH1315" s="83"/>
      <c r="CI1315" s="83"/>
      <c r="CJ1315" s="83"/>
      <c r="CK1315" s="83"/>
      <c r="CL1315" s="83"/>
      <c r="CM1315" s="83"/>
      <c r="CN1315" s="83"/>
      <c r="CO1315" s="83"/>
      <c r="CP1315" s="83"/>
      <c r="CQ1315" s="83"/>
      <c r="CR1315" s="83"/>
      <c r="CS1315" s="83"/>
      <c r="CT1315" s="83"/>
      <c r="CU1315" s="83"/>
      <c r="CV1315" s="83"/>
      <c r="CW1315" s="83"/>
      <c r="CX1315" s="83"/>
      <c r="CY1315" s="83"/>
      <c r="CZ1315" s="83"/>
      <c r="DA1315" s="83"/>
      <c r="DB1315" s="83"/>
      <c r="DC1315" s="83"/>
      <c r="DD1315" s="83"/>
      <c r="DE1315" s="83"/>
      <c r="DF1315" s="83"/>
      <c r="DG1315" s="83"/>
      <c r="DH1315" s="83"/>
      <c r="DI1315" s="83"/>
      <c r="DJ1315" s="83"/>
      <c r="DK1315" s="83"/>
      <c r="DL1315" s="83"/>
      <c r="DM1315" s="83"/>
      <c r="DN1315" s="83"/>
      <c r="DO1315" s="83"/>
      <c r="DP1315" s="83"/>
      <c r="DQ1315" s="83"/>
      <c r="DR1315" s="83"/>
      <c r="DS1315" s="83"/>
      <c r="DT1315" s="83"/>
      <c r="DU1315" s="83"/>
      <c r="DV1315" s="83"/>
      <c r="DW1315" s="83"/>
      <c r="DX1315" s="83"/>
      <c r="DY1315" s="83"/>
      <c r="DZ1315" s="83"/>
      <c r="EA1315" s="83"/>
      <c r="EB1315" s="83"/>
      <c r="EC1315" s="83"/>
      <c r="ED1315" s="83"/>
      <c r="EE1315" s="83"/>
      <c r="EF1315" s="83"/>
      <c r="EG1315" s="83"/>
      <c r="EH1315" s="83"/>
      <c r="EI1315" s="83"/>
      <c r="EJ1315" s="83"/>
      <c r="EK1315" s="83"/>
      <c r="EL1315" s="83"/>
      <c r="EM1315" s="83"/>
      <c r="EN1315" s="83"/>
      <c r="EO1315" s="83"/>
      <c r="EP1315" s="83"/>
      <c r="EQ1315" s="83"/>
      <c r="ER1315" s="83"/>
      <c r="ES1315" s="83"/>
      <c r="ET1315" s="83"/>
      <c r="EU1315" s="83"/>
      <c r="EV1315" s="83"/>
      <c r="EW1315" s="83"/>
      <c r="EX1315" s="83"/>
      <c r="EY1315" s="83"/>
      <c r="EZ1315" s="83"/>
      <c r="FA1315" s="83"/>
      <c r="FB1315" s="83"/>
      <c r="FC1315" s="83"/>
      <c r="FD1315" s="83"/>
      <c r="FE1315" s="83"/>
      <c r="FF1315" s="83"/>
      <c r="FG1315" s="83"/>
      <c r="FH1315" s="83"/>
      <c r="FI1315" s="83"/>
      <c r="FJ1315" s="83"/>
      <c r="FK1315" s="83"/>
      <c r="FL1315" s="83"/>
      <c r="FM1315" s="83"/>
      <c r="FN1315" s="83"/>
      <c r="FO1315" s="83"/>
      <c r="FP1315" s="83"/>
      <c r="FQ1315" s="83"/>
      <c r="FR1315" s="83"/>
      <c r="FS1315" s="83"/>
      <c r="FT1315" s="83"/>
      <c r="FU1315" s="83"/>
      <c r="FV1315" s="83"/>
      <c r="FW1315" s="83"/>
      <c r="FX1315" s="83"/>
      <c r="FY1315" s="83"/>
      <c r="FZ1315" s="83"/>
      <c r="GA1315" s="83"/>
      <c r="GB1315" s="83"/>
      <c r="GC1315" s="83"/>
      <c r="GD1315" s="83"/>
      <c r="GE1315" s="83"/>
      <c r="GF1315" s="83"/>
      <c r="GG1315" s="83"/>
      <c r="GH1315" s="83"/>
      <c r="GI1315" s="83"/>
      <c r="GJ1315" s="83"/>
      <c r="GK1315" s="83"/>
      <c r="GL1315" s="83"/>
      <c r="GM1315" s="83"/>
      <c r="GN1315" s="83"/>
      <c r="GO1315" s="83"/>
      <c r="GP1315" s="83"/>
      <c r="GQ1315" s="83"/>
      <c r="GR1315" s="83"/>
      <c r="GS1315" s="83"/>
      <c r="GT1315" s="83"/>
      <c r="GU1315" s="83"/>
      <c r="GV1315" s="83"/>
      <c r="GW1315" s="83"/>
      <c r="GX1315" s="83"/>
      <c r="GY1315" s="83"/>
      <c r="GZ1315" s="83"/>
      <c r="HA1315" s="83"/>
      <c r="HB1315" s="83"/>
      <c r="HC1315" s="83"/>
      <c r="HD1315" s="83"/>
      <c r="HE1315" s="83"/>
      <c r="HF1315" s="83"/>
      <c r="HG1315" s="83"/>
      <c r="HH1315" s="83"/>
      <c r="HI1315" s="83"/>
      <c r="HJ1315" s="83"/>
      <c r="HK1315" s="83"/>
      <c r="HL1315" s="83"/>
      <c r="HM1315" s="83"/>
      <c r="HN1315" s="83"/>
      <c r="HO1315" s="83"/>
      <c r="HP1315" s="83"/>
      <c r="HQ1315" s="83"/>
      <c r="HR1315" s="83"/>
      <c r="HS1315" s="83"/>
      <c r="HT1315" s="83"/>
      <c r="HU1315" s="83"/>
      <c r="HV1315" s="83"/>
      <c r="HW1315" s="83"/>
      <c r="HX1315" s="83"/>
      <c r="HY1315" s="83"/>
      <c r="HZ1315" s="83"/>
      <c r="IA1315" s="83"/>
      <c r="IB1315" s="83"/>
      <c r="IC1315" s="83"/>
      <c r="ID1315" s="83"/>
      <c r="IE1315" s="83"/>
      <c r="IF1315" s="83"/>
      <c r="IG1315" s="83"/>
      <c r="IH1315" s="83"/>
      <c r="II1315" s="83"/>
      <c r="IJ1315" s="83"/>
      <c r="IK1315" s="83"/>
      <c r="IL1315" s="83"/>
      <c r="IM1315" s="83"/>
      <c r="IN1315" s="83"/>
      <c r="IO1315" s="83"/>
      <c r="IP1315" s="83"/>
      <c r="IQ1315" s="83"/>
      <c r="IR1315" s="83"/>
      <c r="IS1315" s="83"/>
      <c r="IT1315" s="83"/>
      <c r="IU1315" s="83"/>
      <c r="IV1315" s="83"/>
      <c r="IW1315" s="83"/>
      <c r="IX1315" s="83"/>
      <c r="IY1315" s="83"/>
      <c r="IZ1315" s="83"/>
      <c r="JA1315" s="83"/>
      <c r="JB1315" s="83"/>
      <c r="JC1315" s="83"/>
      <c r="JD1315" s="83"/>
      <c r="JE1315" s="83"/>
    </row>
    <row r="1316" spans="1:265" s="8" customFormat="1" ht="15" customHeight="1" thickBot="1" x14ac:dyDescent="0.25">
      <c r="A1316" s="574"/>
      <c r="B1316" s="162" t="s">
        <v>2264</v>
      </c>
      <c r="C1316" s="209"/>
      <c r="D1316" s="358" t="s">
        <v>2263</v>
      </c>
      <c r="E1316" s="225"/>
      <c r="F1316" s="1057"/>
      <c r="G1316" s="1058"/>
      <c r="H1316" s="358" t="s">
        <v>650</v>
      </c>
      <c r="I1316" s="358" t="s">
        <v>1567</v>
      </c>
      <c r="J1316" s="358"/>
      <c r="K1316" s="394" t="s">
        <v>2014</v>
      </c>
      <c r="L1316" s="394"/>
      <c r="M1316" s="1177"/>
      <c r="N1316" s="1177"/>
      <c r="O1316" s="394"/>
      <c r="P1316" s="620"/>
      <c r="Q1316" s="621"/>
      <c r="R1316" s="621"/>
      <c r="S1316" s="621"/>
      <c r="T1316" s="621">
        <v>18</v>
      </c>
      <c r="U1316" s="621"/>
      <c r="V1316" s="621"/>
      <c r="W1316" s="622"/>
      <c r="X1316" s="249">
        <f>SUM(P1309:W1316)</f>
        <v>40</v>
      </c>
      <c r="Y1316" s="249">
        <f>X1316</f>
        <v>40</v>
      </c>
      <c r="Z1316" s="112"/>
      <c r="AA1316" s="83"/>
      <c r="AB1316" s="83"/>
      <c r="AC1316" s="83" t="str">
        <f t="shared" si="30"/>
        <v/>
      </c>
      <c r="AD1316" s="83"/>
      <c r="AE1316" s="83"/>
      <c r="AF1316" s="83"/>
      <c r="AG1316" s="83"/>
      <c r="AH1316" s="83"/>
      <c r="AI1316" s="83"/>
      <c r="AJ1316" s="83"/>
      <c r="AK1316" s="83"/>
      <c r="AL1316" s="83"/>
      <c r="AM1316" s="83"/>
      <c r="AN1316" s="83"/>
      <c r="AO1316" s="83"/>
      <c r="AP1316" s="83"/>
      <c r="AQ1316" s="83"/>
      <c r="AR1316" s="83"/>
      <c r="AS1316" s="83"/>
      <c r="AT1316" s="83"/>
      <c r="AU1316" s="83"/>
      <c r="AV1316" s="83"/>
      <c r="AW1316" s="83"/>
      <c r="AX1316" s="83"/>
      <c r="AY1316" s="83"/>
      <c r="AZ1316" s="83"/>
      <c r="BA1316" s="83"/>
      <c r="BB1316" s="83"/>
      <c r="BC1316" s="83"/>
      <c r="BD1316" s="83"/>
      <c r="BE1316" s="83"/>
      <c r="BF1316" s="83"/>
      <c r="BG1316" s="83"/>
      <c r="BH1316" s="83"/>
      <c r="BI1316" s="83"/>
      <c r="BJ1316" s="83"/>
      <c r="BK1316" s="83"/>
      <c r="BL1316" s="83"/>
      <c r="BM1316" s="83"/>
      <c r="BN1316" s="83"/>
      <c r="BO1316" s="83"/>
      <c r="BP1316" s="83"/>
      <c r="BQ1316" s="83"/>
      <c r="BR1316" s="83"/>
      <c r="BS1316" s="83"/>
      <c r="BT1316" s="83"/>
      <c r="BU1316" s="83"/>
      <c r="BV1316" s="83"/>
      <c r="BW1316" s="83"/>
      <c r="BX1316" s="83"/>
      <c r="BY1316" s="83"/>
      <c r="BZ1316" s="83"/>
      <c r="CA1316" s="83"/>
      <c r="CB1316" s="83"/>
      <c r="CC1316" s="83"/>
      <c r="CD1316" s="83"/>
      <c r="CE1316" s="83"/>
      <c r="CF1316" s="83"/>
      <c r="CG1316" s="83"/>
      <c r="CH1316" s="83"/>
      <c r="CI1316" s="83"/>
      <c r="CJ1316" s="83"/>
      <c r="CK1316" s="83"/>
      <c r="CL1316" s="83"/>
      <c r="CM1316" s="83"/>
      <c r="CN1316" s="83"/>
      <c r="CO1316" s="83"/>
      <c r="CP1316" s="83"/>
      <c r="CQ1316" s="83"/>
      <c r="CR1316" s="83"/>
      <c r="CS1316" s="83"/>
      <c r="CT1316" s="83"/>
      <c r="CU1316" s="83"/>
      <c r="CV1316" s="83"/>
      <c r="CW1316" s="83"/>
      <c r="CX1316" s="83"/>
      <c r="CY1316" s="83"/>
      <c r="CZ1316" s="83"/>
      <c r="DA1316" s="83"/>
      <c r="DB1316" s="83"/>
      <c r="DC1316" s="83"/>
      <c r="DD1316" s="83"/>
      <c r="DE1316" s="83"/>
      <c r="DF1316" s="83"/>
      <c r="DG1316" s="83"/>
      <c r="DH1316" s="83"/>
      <c r="DI1316" s="83"/>
      <c r="DJ1316" s="83"/>
      <c r="DK1316" s="83"/>
      <c r="DL1316" s="83"/>
      <c r="DM1316" s="83"/>
      <c r="DN1316" s="83"/>
      <c r="DO1316" s="83"/>
      <c r="DP1316" s="83"/>
      <c r="DQ1316" s="83"/>
      <c r="DR1316" s="83"/>
      <c r="DS1316" s="83"/>
      <c r="DT1316" s="83"/>
      <c r="DU1316" s="83"/>
      <c r="DV1316" s="83"/>
      <c r="DW1316" s="83"/>
      <c r="DX1316" s="83"/>
      <c r="DY1316" s="83"/>
      <c r="DZ1316" s="83"/>
      <c r="EA1316" s="83"/>
      <c r="EB1316" s="83"/>
      <c r="EC1316" s="83"/>
      <c r="ED1316" s="83"/>
      <c r="EE1316" s="83"/>
      <c r="EF1316" s="83"/>
      <c r="EG1316" s="83"/>
      <c r="EH1316" s="83"/>
      <c r="EI1316" s="83"/>
      <c r="EJ1316" s="83"/>
      <c r="EK1316" s="83"/>
      <c r="EL1316" s="83"/>
      <c r="EM1316" s="83"/>
      <c r="EN1316" s="83"/>
      <c r="EO1316" s="83"/>
      <c r="EP1316" s="83"/>
      <c r="EQ1316" s="83"/>
      <c r="ER1316" s="83"/>
      <c r="ES1316" s="83"/>
      <c r="ET1316" s="83"/>
      <c r="EU1316" s="83"/>
      <c r="EV1316" s="83"/>
      <c r="EW1316" s="83"/>
      <c r="EX1316" s="83"/>
      <c r="EY1316" s="83"/>
      <c r="EZ1316" s="83"/>
      <c r="FA1316" s="83"/>
      <c r="FB1316" s="83"/>
      <c r="FC1316" s="83"/>
      <c r="FD1316" s="83"/>
      <c r="FE1316" s="83"/>
      <c r="FF1316" s="83"/>
      <c r="FG1316" s="83"/>
      <c r="FH1316" s="83"/>
      <c r="FI1316" s="83"/>
      <c r="FJ1316" s="83"/>
      <c r="FK1316" s="83"/>
      <c r="FL1316" s="83"/>
      <c r="FM1316" s="83"/>
      <c r="FN1316" s="83"/>
      <c r="FO1316" s="83"/>
      <c r="FP1316" s="83"/>
      <c r="FQ1316" s="83"/>
      <c r="FR1316" s="83"/>
      <c r="FS1316" s="83"/>
      <c r="FT1316" s="83"/>
      <c r="FU1316" s="83"/>
      <c r="FV1316" s="83"/>
      <c r="FW1316" s="83"/>
      <c r="FX1316" s="83"/>
      <c r="FY1316" s="83"/>
      <c r="FZ1316" s="83"/>
      <c r="GA1316" s="83"/>
      <c r="GB1316" s="83"/>
      <c r="GC1316" s="83"/>
      <c r="GD1316" s="83"/>
      <c r="GE1316" s="83"/>
      <c r="GF1316" s="83"/>
      <c r="GG1316" s="83"/>
      <c r="GH1316" s="83"/>
      <c r="GI1316" s="83"/>
      <c r="GJ1316" s="83"/>
      <c r="GK1316" s="83"/>
      <c r="GL1316" s="83"/>
      <c r="GM1316" s="83"/>
      <c r="GN1316" s="83"/>
      <c r="GO1316" s="83"/>
      <c r="GP1316" s="83"/>
      <c r="GQ1316" s="83"/>
      <c r="GR1316" s="83"/>
      <c r="GS1316" s="83"/>
      <c r="GT1316" s="83"/>
      <c r="GU1316" s="83"/>
      <c r="GV1316" s="83"/>
      <c r="GW1316" s="83"/>
      <c r="GX1316" s="83"/>
      <c r="GY1316" s="83"/>
      <c r="GZ1316" s="83"/>
      <c r="HA1316" s="83"/>
      <c r="HB1316" s="83"/>
      <c r="HC1316" s="83"/>
      <c r="HD1316" s="83"/>
      <c r="HE1316" s="83"/>
      <c r="HF1316" s="83"/>
      <c r="HG1316" s="83"/>
      <c r="HH1316" s="83"/>
      <c r="HI1316" s="83"/>
      <c r="HJ1316" s="83"/>
      <c r="HK1316" s="83"/>
      <c r="HL1316" s="83"/>
      <c r="HM1316" s="83"/>
      <c r="HN1316" s="83"/>
      <c r="HO1316" s="83"/>
      <c r="HP1316" s="83"/>
      <c r="HQ1316" s="83"/>
      <c r="HR1316" s="83"/>
      <c r="HS1316" s="83"/>
      <c r="HT1316" s="83"/>
      <c r="HU1316" s="83"/>
      <c r="HV1316" s="83"/>
      <c r="HW1316" s="83"/>
      <c r="HX1316" s="83"/>
      <c r="HY1316" s="83"/>
      <c r="HZ1316" s="83"/>
      <c r="IA1316" s="83"/>
      <c r="IB1316" s="83"/>
      <c r="IC1316" s="83"/>
      <c r="ID1316" s="83"/>
      <c r="IE1316" s="83"/>
      <c r="IF1316" s="83"/>
      <c r="IG1316" s="83"/>
      <c r="IH1316" s="83"/>
      <c r="II1316" s="83"/>
      <c r="IJ1316" s="83"/>
      <c r="IK1316" s="83"/>
      <c r="IL1316" s="83"/>
      <c r="IM1316" s="83"/>
      <c r="IN1316" s="83"/>
      <c r="IO1316" s="83"/>
      <c r="IP1316" s="83"/>
      <c r="IQ1316" s="83"/>
      <c r="IR1316" s="83"/>
      <c r="IS1316" s="83"/>
      <c r="IT1316" s="83"/>
      <c r="IU1316" s="83"/>
      <c r="IV1316" s="83"/>
      <c r="IW1316" s="83"/>
      <c r="IX1316" s="83"/>
      <c r="IY1316" s="83"/>
      <c r="IZ1316" s="83"/>
      <c r="JA1316" s="83"/>
      <c r="JB1316" s="83"/>
      <c r="JC1316" s="83"/>
      <c r="JD1316" s="83"/>
      <c r="JE1316" s="83"/>
    </row>
    <row r="1317" spans="1:265" s="8" customFormat="1" ht="15" customHeight="1" x14ac:dyDescent="0.2">
      <c r="A1317" s="156">
        <f>A1309+1</f>
        <v>141</v>
      </c>
      <c r="B1317" s="1086" t="s">
        <v>307</v>
      </c>
      <c r="C1317" s="201" t="s">
        <v>35</v>
      </c>
      <c r="D1317" s="354" t="s">
        <v>308</v>
      </c>
      <c r="E1317" s="122" t="s">
        <v>89</v>
      </c>
      <c r="F1317" s="989" t="s">
        <v>309</v>
      </c>
      <c r="G1317" s="990" t="s">
        <v>310</v>
      </c>
      <c r="H1317" s="354" t="s">
        <v>23</v>
      </c>
      <c r="I1317" s="354" t="s">
        <v>108</v>
      </c>
      <c r="J1317" s="354"/>
      <c r="K1317" s="385" t="s">
        <v>430</v>
      </c>
      <c r="L1317" s="385" t="s">
        <v>97</v>
      </c>
      <c r="M1317" s="766">
        <v>1</v>
      </c>
      <c r="N1317" s="766" t="s">
        <v>24</v>
      </c>
      <c r="O1317" s="385" t="s">
        <v>440</v>
      </c>
      <c r="P1317" s="595">
        <v>4</v>
      </c>
      <c r="Q1317" s="596"/>
      <c r="R1317" s="596"/>
      <c r="S1317" s="596"/>
      <c r="T1317" s="596"/>
      <c r="U1317" s="596"/>
      <c r="V1317" s="596"/>
      <c r="W1317" s="597"/>
      <c r="X1317" s="227"/>
      <c r="Y1317" s="227"/>
      <c r="Z1317" s="112" t="str">
        <f>C1317</f>
        <v>TC</v>
      </c>
      <c r="AA1317" s="83" t="s">
        <v>1472</v>
      </c>
      <c r="AB1317" s="83" t="s">
        <v>1480</v>
      </c>
      <c r="AC1317" s="83">
        <f t="shared" si="30"/>
        <v>19</v>
      </c>
      <c r="AD1317" s="83"/>
      <c r="AE1317" s="83"/>
      <c r="AF1317" s="83"/>
      <c r="AG1317" s="83"/>
      <c r="AH1317" s="83"/>
      <c r="AI1317" s="83"/>
      <c r="AJ1317" s="83"/>
      <c r="AK1317" s="83"/>
      <c r="AL1317" s="83"/>
      <c r="AM1317" s="83"/>
      <c r="AN1317" s="83"/>
      <c r="AO1317" s="83"/>
      <c r="AP1317" s="83"/>
      <c r="AQ1317" s="83"/>
      <c r="AR1317" s="83"/>
      <c r="AS1317" s="83"/>
      <c r="AT1317" s="83"/>
      <c r="AU1317" s="83"/>
      <c r="AV1317" s="83"/>
      <c r="AW1317" s="83"/>
      <c r="AX1317" s="83"/>
      <c r="AY1317" s="83"/>
      <c r="AZ1317" s="83"/>
      <c r="BA1317" s="83"/>
      <c r="BB1317" s="83"/>
      <c r="BC1317" s="83"/>
      <c r="BD1317" s="83"/>
      <c r="BE1317" s="83"/>
      <c r="BF1317" s="83"/>
      <c r="BG1317" s="83"/>
      <c r="BH1317" s="83"/>
      <c r="BI1317" s="83"/>
      <c r="BJ1317" s="83"/>
      <c r="BK1317" s="83"/>
      <c r="BL1317" s="83"/>
      <c r="BM1317" s="83"/>
      <c r="BN1317" s="83"/>
      <c r="BO1317" s="83"/>
      <c r="BP1317" s="83"/>
      <c r="BQ1317" s="83"/>
      <c r="BR1317" s="83"/>
      <c r="BS1317" s="83"/>
      <c r="BT1317" s="83"/>
      <c r="BU1317" s="83"/>
      <c r="BV1317" s="83"/>
      <c r="BW1317" s="83"/>
      <c r="BX1317" s="83"/>
      <c r="BY1317" s="83"/>
      <c r="BZ1317" s="83"/>
      <c r="CA1317" s="83"/>
      <c r="CB1317" s="83"/>
      <c r="CC1317" s="83"/>
      <c r="CD1317" s="83"/>
      <c r="CE1317" s="83"/>
      <c r="CF1317" s="83"/>
      <c r="CG1317" s="83"/>
      <c r="CH1317" s="83"/>
      <c r="CI1317" s="83"/>
      <c r="CJ1317" s="83"/>
      <c r="CK1317" s="83"/>
      <c r="CL1317" s="83"/>
      <c r="CM1317" s="83"/>
      <c r="CN1317" s="83"/>
      <c r="CO1317" s="83"/>
      <c r="CP1317" s="83"/>
      <c r="CQ1317" s="83"/>
      <c r="CR1317" s="83"/>
      <c r="CS1317" s="83"/>
      <c r="CT1317" s="83"/>
      <c r="CU1317" s="83"/>
      <c r="CV1317" s="83"/>
      <c r="CW1317" s="83"/>
      <c r="CX1317" s="83"/>
      <c r="CY1317" s="83"/>
      <c r="CZ1317" s="83"/>
      <c r="DA1317" s="83"/>
      <c r="DB1317" s="83"/>
      <c r="DC1317" s="83"/>
      <c r="DD1317" s="83"/>
      <c r="DE1317" s="83"/>
      <c r="DF1317" s="83"/>
      <c r="DG1317" s="83"/>
      <c r="DH1317" s="83"/>
      <c r="DI1317" s="83"/>
      <c r="DJ1317" s="83"/>
      <c r="DK1317" s="83"/>
      <c r="DL1317" s="83"/>
      <c r="DM1317" s="83"/>
      <c r="DN1317" s="83"/>
      <c r="DO1317" s="83"/>
      <c r="DP1317" s="83"/>
      <c r="DQ1317" s="83"/>
      <c r="DR1317" s="83"/>
      <c r="DS1317" s="83"/>
      <c r="DT1317" s="83"/>
      <c r="DU1317" s="83"/>
      <c r="DV1317" s="83"/>
      <c r="DW1317" s="83"/>
      <c r="DX1317" s="83"/>
      <c r="DY1317" s="83"/>
      <c r="DZ1317" s="83"/>
      <c r="EA1317" s="83"/>
      <c r="EB1317" s="83"/>
      <c r="EC1317" s="83"/>
      <c r="ED1317" s="83"/>
      <c r="EE1317" s="83"/>
      <c r="EF1317" s="83"/>
      <c r="EG1317" s="83"/>
      <c r="EH1317" s="83"/>
      <c r="EI1317" s="83"/>
      <c r="EJ1317" s="83"/>
      <c r="EK1317" s="83"/>
      <c r="EL1317" s="83"/>
      <c r="EM1317" s="83"/>
      <c r="EN1317" s="83"/>
      <c r="EO1317" s="83"/>
      <c r="EP1317" s="83"/>
      <c r="EQ1317" s="83"/>
      <c r="ER1317" s="83"/>
      <c r="ES1317" s="83"/>
      <c r="ET1317" s="83"/>
      <c r="EU1317" s="83"/>
      <c r="EV1317" s="83"/>
      <c r="EW1317" s="83"/>
      <c r="EX1317" s="83"/>
      <c r="EY1317" s="83"/>
      <c r="EZ1317" s="83"/>
      <c r="FA1317" s="83"/>
      <c r="FB1317" s="83"/>
      <c r="FC1317" s="83"/>
      <c r="FD1317" s="83"/>
      <c r="FE1317" s="83"/>
      <c r="FF1317" s="83"/>
      <c r="FG1317" s="83"/>
      <c r="FH1317" s="83"/>
      <c r="FI1317" s="83"/>
      <c r="FJ1317" s="83"/>
      <c r="FK1317" s="83"/>
      <c r="FL1317" s="83"/>
      <c r="FM1317" s="83"/>
      <c r="FN1317" s="83"/>
      <c r="FO1317" s="83"/>
      <c r="FP1317" s="83"/>
      <c r="FQ1317" s="83"/>
      <c r="FR1317" s="83"/>
      <c r="FS1317" s="83"/>
      <c r="FT1317" s="83"/>
      <c r="FU1317" s="83"/>
      <c r="FV1317" s="83"/>
      <c r="FW1317" s="83"/>
      <c r="FX1317" s="83"/>
      <c r="FY1317" s="83"/>
      <c r="FZ1317" s="83"/>
      <c r="GA1317" s="83"/>
      <c r="GB1317" s="83"/>
      <c r="GC1317" s="83"/>
      <c r="GD1317" s="83"/>
      <c r="GE1317" s="83"/>
      <c r="GF1317" s="83"/>
      <c r="GG1317" s="83"/>
      <c r="GH1317" s="83"/>
      <c r="GI1317" s="83"/>
      <c r="GJ1317" s="83"/>
      <c r="GK1317" s="83"/>
      <c r="GL1317" s="83"/>
      <c r="GM1317" s="83"/>
      <c r="GN1317" s="83"/>
      <c r="GO1317" s="83"/>
      <c r="GP1317" s="83"/>
      <c r="GQ1317" s="83"/>
      <c r="GR1317" s="83"/>
      <c r="GS1317" s="83"/>
      <c r="GT1317" s="83"/>
      <c r="GU1317" s="83"/>
      <c r="GV1317" s="83"/>
      <c r="GW1317" s="83"/>
      <c r="GX1317" s="83"/>
      <c r="GY1317" s="83"/>
      <c r="GZ1317" s="83"/>
      <c r="HA1317" s="83"/>
      <c r="HB1317" s="83"/>
      <c r="HC1317" s="83"/>
      <c r="HD1317" s="83"/>
      <c r="HE1317" s="83"/>
      <c r="HF1317" s="83"/>
      <c r="HG1317" s="83"/>
      <c r="HH1317" s="83"/>
      <c r="HI1317" s="83"/>
      <c r="HJ1317" s="83"/>
      <c r="HK1317" s="83"/>
      <c r="HL1317" s="83"/>
      <c r="HM1317" s="83"/>
      <c r="HN1317" s="83"/>
      <c r="HO1317" s="83"/>
      <c r="HP1317" s="83"/>
      <c r="HQ1317" s="83"/>
      <c r="HR1317" s="83"/>
      <c r="HS1317" s="83"/>
      <c r="HT1317" s="83"/>
      <c r="HU1317" s="83"/>
      <c r="HV1317" s="83"/>
      <c r="HW1317" s="83"/>
      <c r="HX1317" s="83"/>
      <c r="HY1317" s="83"/>
      <c r="HZ1317" s="83"/>
      <c r="IA1317" s="83"/>
      <c r="IB1317" s="83"/>
      <c r="IC1317" s="83"/>
      <c r="ID1317" s="83"/>
      <c r="IE1317" s="83"/>
      <c r="IF1317" s="83"/>
      <c r="IG1317" s="83"/>
      <c r="IH1317" s="83"/>
      <c r="II1317" s="83"/>
      <c r="IJ1317" s="83"/>
      <c r="IK1317" s="83"/>
      <c r="IL1317" s="83"/>
      <c r="IM1317" s="83"/>
      <c r="IN1317" s="83"/>
      <c r="IO1317" s="83"/>
      <c r="IP1317" s="83"/>
      <c r="IQ1317" s="83"/>
      <c r="IR1317" s="83"/>
      <c r="IS1317" s="83"/>
      <c r="IT1317" s="83"/>
      <c r="IU1317" s="83"/>
      <c r="IV1317" s="83"/>
      <c r="IW1317" s="83"/>
      <c r="IX1317" s="83"/>
      <c r="IY1317" s="83"/>
      <c r="IZ1317" s="83"/>
      <c r="JA1317" s="83"/>
      <c r="JB1317" s="83"/>
      <c r="JC1317" s="83"/>
      <c r="JD1317" s="83"/>
      <c r="JE1317" s="83"/>
    </row>
    <row r="1318" spans="1:265" s="8" customFormat="1" ht="15" customHeight="1" x14ac:dyDescent="0.2">
      <c r="A1318" s="130"/>
      <c r="B1318" s="131" t="s">
        <v>307</v>
      </c>
      <c r="C1318" s="206"/>
      <c r="D1318" s="332" t="s">
        <v>308</v>
      </c>
      <c r="E1318" s="191"/>
      <c r="F1318" s="991"/>
      <c r="G1318" s="992"/>
      <c r="H1318" s="332" t="s">
        <v>23</v>
      </c>
      <c r="I1318" s="332" t="s">
        <v>102</v>
      </c>
      <c r="J1318" s="332"/>
      <c r="K1318" s="386" t="s">
        <v>1505</v>
      </c>
      <c r="L1318" s="386" t="s">
        <v>97</v>
      </c>
      <c r="M1318" s="765">
        <v>2</v>
      </c>
      <c r="N1318" s="765" t="s">
        <v>24</v>
      </c>
      <c r="O1318" s="386" t="s">
        <v>440</v>
      </c>
      <c r="P1318" s="598">
        <v>4</v>
      </c>
      <c r="Q1318" s="599"/>
      <c r="R1318" s="599"/>
      <c r="S1318" s="599"/>
      <c r="T1318" s="599"/>
      <c r="U1318" s="599"/>
      <c r="V1318" s="599"/>
      <c r="W1318" s="600"/>
      <c r="X1318" s="228"/>
      <c r="Y1318" s="228"/>
      <c r="Z1318" s="112"/>
      <c r="AA1318" s="83"/>
      <c r="AB1318" s="83"/>
      <c r="AC1318" s="83" t="str">
        <f t="shared" si="30"/>
        <v/>
      </c>
      <c r="AD1318" s="83"/>
      <c r="AE1318" s="83"/>
      <c r="AF1318" s="83"/>
      <c r="AG1318" s="83"/>
      <c r="AH1318" s="83"/>
      <c r="AI1318" s="83"/>
      <c r="AJ1318" s="83"/>
      <c r="AK1318" s="83"/>
      <c r="AL1318" s="83"/>
      <c r="AM1318" s="83"/>
      <c r="AN1318" s="83"/>
      <c r="AO1318" s="83"/>
      <c r="AP1318" s="83"/>
      <c r="AQ1318" s="83"/>
      <c r="AR1318" s="83"/>
      <c r="AS1318" s="83"/>
      <c r="AT1318" s="83"/>
      <c r="AU1318" s="83"/>
      <c r="AV1318" s="83"/>
      <c r="AW1318" s="83"/>
      <c r="AX1318" s="83"/>
      <c r="AY1318" s="83"/>
      <c r="AZ1318" s="83"/>
      <c r="BA1318" s="83"/>
      <c r="BB1318" s="83"/>
      <c r="BC1318" s="83"/>
      <c r="BD1318" s="83"/>
      <c r="BE1318" s="83"/>
      <c r="BF1318" s="83"/>
      <c r="BG1318" s="83"/>
      <c r="BH1318" s="83"/>
      <c r="BI1318" s="83"/>
      <c r="BJ1318" s="83"/>
      <c r="BK1318" s="83"/>
      <c r="BL1318" s="83"/>
      <c r="BM1318" s="83"/>
      <c r="BN1318" s="83"/>
      <c r="BO1318" s="83"/>
      <c r="BP1318" s="83"/>
      <c r="BQ1318" s="83"/>
      <c r="BR1318" s="83"/>
      <c r="BS1318" s="83"/>
      <c r="BT1318" s="83"/>
      <c r="BU1318" s="83"/>
      <c r="BV1318" s="83"/>
      <c r="BW1318" s="83"/>
      <c r="BX1318" s="83"/>
      <c r="BY1318" s="83"/>
      <c r="BZ1318" s="83"/>
      <c r="CA1318" s="83"/>
      <c r="CB1318" s="83"/>
      <c r="CC1318" s="83"/>
      <c r="CD1318" s="83"/>
      <c r="CE1318" s="83"/>
      <c r="CF1318" s="83"/>
      <c r="CG1318" s="83"/>
      <c r="CH1318" s="83"/>
      <c r="CI1318" s="83"/>
      <c r="CJ1318" s="83"/>
      <c r="CK1318" s="83"/>
      <c r="CL1318" s="83"/>
      <c r="CM1318" s="83"/>
      <c r="CN1318" s="83"/>
      <c r="CO1318" s="83"/>
      <c r="CP1318" s="83"/>
      <c r="CQ1318" s="83"/>
      <c r="CR1318" s="83"/>
      <c r="CS1318" s="83"/>
      <c r="CT1318" s="83"/>
      <c r="CU1318" s="83"/>
      <c r="CV1318" s="83"/>
      <c r="CW1318" s="83"/>
      <c r="CX1318" s="83"/>
      <c r="CY1318" s="83"/>
      <c r="CZ1318" s="83"/>
      <c r="DA1318" s="83"/>
      <c r="DB1318" s="83"/>
      <c r="DC1318" s="83"/>
      <c r="DD1318" s="83"/>
      <c r="DE1318" s="83"/>
      <c r="DF1318" s="83"/>
      <c r="DG1318" s="83"/>
      <c r="DH1318" s="83"/>
      <c r="DI1318" s="83"/>
      <c r="DJ1318" s="83"/>
      <c r="DK1318" s="83"/>
      <c r="DL1318" s="83"/>
      <c r="DM1318" s="83"/>
      <c r="DN1318" s="83"/>
      <c r="DO1318" s="83"/>
      <c r="DP1318" s="83"/>
      <c r="DQ1318" s="83"/>
      <c r="DR1318" s="83"/>
      <c r="DS1318" s="83"/>
      <c r="DT1318" s="83"/>
      <c r="DU1318" s="83"/>
      <c r="DV1318" s="83"/>
      <c r="DW1318" s="83"/>
      <c r="DX1318" s="83"/>
      <c r="DY1318" s="83"/>
      <c r="DZ1318" s="83"/>
      <c r="EA1318" s="83"/>
      <c r="EB1318" s="83"/>
      <c r="EC1318" s="83"/>
      <c r="ED1318" s="83"/>
      <c r="EE1318" s="83"/>
      <c r="EF1318" s="83"/>
      <c r="EG1318" s="83"/>
      <c r="EH1318" s="83"/>
      <c r="EI1318" s="83"/>
      <c r="EJ1318" s="83"/>
      <c r="EK1318" s="83"/>
      <c r="EL1318" s="83"/>
      <c r="EM1318" s="83"/>
      <c r="EN1318" s="83"/>
      <c r="EO1318" s="83"/>
      <c r="EP1318" s="83"/>
      <c r="EQ1318" s="83"/>
      <c r="ER1318" s="83"/>
      <c r="ES1318" s="83"/>
      <c r="ET1318" s="83"/>
      <c r="EU1318" s="83"/>
      <c r="EV1318" s="83"/>
      <c r="EW1318" s="83"/>
      <c r="EX1318" s="83"/>
      <c r="EY1318" s="83"/>
      <c r="EZ1318" s="83"/>
      <c r="FA1318" s="83"/>
      <c r="FB1318" s="83"/>
      <c r="FC1318" s="83"/>
      <c r="FD1318" s="83"/>
      <c r="FE1318" s="83"/>
      <c r="FF1318" s="83"/>
      <c r="FG1318" s="83"/>
      <c r="FH1318" s="83"/>
      <c r="FI1318" s="83"/>
      <c r="FJ1318" s="83"/>
      <c r="FK1318" s="83"/>
      <c r="FL1318" s="83"/>
      <c r="FM1318" s="83"/>
      <c r="FN1318" s="83"/>
      <c r="FO1318" s="83"/>
      <c r="FP1318" s="83"/>
      <c r="FQ1318" s="83"/>
      <c r="FR1318" s="83"/>
      <c r="FS1318" s="83"/>
      <c r="FT1318" s="83"/>
      <c r="FU1318" s="83"/>
      <c r="FV1318" s="83"/>
      <c r="FW1318" s="83"/>
      <c r="FX1318" s="83"/>
      <c r="FY1318" s="83"/>
      <c r="FZ1318" s="83"/>
      <c r="GA1318" s="83"/>
      <c r="GB1318" s="83"/>
      <c r="GC1318" s="83"/>
      <c r="GD1318" s="83"/>
      <c r="GE1318" s="83"/>
      <c r="GF1318" s="83"/>
      <c r="GG1318" s="83"/>
      <c r="GH1318" s="83"/>
      <c r="GI1318" s="83"/>
      <c r="GJ1318" s="83"/>
      <c r="GK1318" s="83"/>
      <c r="GL1318" s="83"/>
      <c r="GM1318" s="83"/>
      <c r="GN1318" s="83"/>
      <c r="GO1318" s="83"/>
      <c r="GP1318" s="83"/>
      <c r="GQ1318" s="83"/>
      <c r="GR1318" s="83"/>
      <c r="GS1318" s="83"/>
      <c r="GT1318" s="83"/>
      <c r="GU1318" s="83"/>
      <c r="GV1318" s="83"/>
      <c r="GW1318" s="83"/>
      <c r="GX1318" s="83"/>
      <c r="GY1318" s="83"/>
      <c r="GZ1318" s="83"/>
      <c r="HA1318" s="83"/>
      <c r="HB1318" s="83"/>
      <c r="HC1318" s="83"/>
      <c r="HD1318" s="83"/>
      <c r="HE1318" s="83"/>
      <c r="HF1318" s="83"/>
      <c r="HG1318" s="83"/>
      <c r="HH1318" s="83"/>
      <c r="HI1318" s="83"/>
      <c r="HJ1318" s="83"/>
      <c r="HK1318" s="83"/>
      <c r="HL1318" s="83"/>
      <c r="HM1318" s="83"/>
      <c r="HN1318" s="83"/>
      <c r="HO1318" s="83"/>
      <c r="HP1318" s="83"/>
      <c r="HQ1318" s="83"/>
      <c r="HR1318" s="83"/>
      <c r="HS1318" s="83"/>
      <c r="HT1318" s="83"/>
      <c r="HU1318" s="83"/>
      <c r="HV1318" s="83"/>
      <c r="HW1318" s="83"/>
      <c r="HX1318" s="83"/>
      <c r="HY1318" s="83"/>
      <c r="HZ1318" s="83"/>
      <c r="IA1318" s="83"/>
      <c r="IB1318" s="83"/>
      <c r="IC1318" s="83"/>
      <c r="ID1318" s="83"/>
      <c r="IE1318" s="83"/>
      <c r="IF1318" s="83"/>
      <c r="IG1318" s="83"/>
      <c r="IH1318" s="83"/>
      <c r="II1318" s="83"/>
      <c r="IJ1318" s="83"/>
      <c r="IK1318" s="83"/>
      <c r="IL1318" s="83"/>
      <c r="IM1318" s="83"/>
      <c r="IN1318" s="83"/>
      <c r="IO1318" s="83"/>
      <c r="IP1318" s="83"/>
      <c r="IQ1318" s="83"/>
      <c r="IR1318" s="83"/>
      <c r="IS1318" s="83"/>
      <c r="IT1318" s="83"/>
      <c r="IU1318" s="83"/>
      <c r="IV1318" s="83"/>
      <c r="IW1318" s="83"/>
      <c r="IX1318" s="83"/>
      <c r="IY1318" s="83"/>
      <c r="IZ1318" s="83"/>
      <c r="JA1318" s="83"/>
      <c r="JB1318" s="83"/>
      <c r="JC1318" s="83"/>
      <c r="JD1318" s="83"/>
      <c r="JE1318" s="83"/>
    </row>
    <row r="1319" spans="1:265" s="8" customFormat="1" ht="15" customHeight="1" x14ac:dyDescent="0.2">
      <c r="A1319" s="130"/>
      <c r="B1319" s="131" t="s">
        <v>307</v>
      </c>
      <c r="C1319" s="206"/>
      <c r="D1319" s="332" t="s">
        <v>308</v>
      </c>
      <c r="E1319" s="191"/>
      <c r="F1319" s="991"/>
      <c r="G1319" s="992"/>
      <c r="H1319" s="332" t="s">
        <v>23</v>
      </c>
      <c r="I1319" s="332" t="s">
        <v>108</v>
      </c>
      <c r="J1319" s="332"/>
      <c r="K1319" s="386" t="s">
        <v>431</v>
      </c>
      <c r="L1319" s="386" t="s">
        <v>97</v>
      </c>
      <c r="M1319" s="765">
        <v>2</v>
      </c>
      <c r="N1319" s="765" t="s">
        <v>24</v>
      </c>
      <c r="O1319" s="386" t="s">
        <v>435</v>
      </c>
      <c r="P1319" s="598">
        <v>4</v>
      </c>
      <c r="Q1319" s="599"/>
      <c r="R1319" s="599"/>
      <c r="S1319" s="599"/>
      <c r="T1319" s="599"/>
      <c r="U1319" s="599"/>
      <c r="V1319" s="599"/>
      <c r="W1319" s="600"/>
      <c r="X1319" s="228"/>
      <c r="Y1319" s="228"/>
      <c r="Z1319" s="112"/>
      <c r="AA1319" s="83"/>
      <c r="AB1319" s="83"/>
      <c r="AC1319" s="83" t="str">
        <f t="shared" si="30"/>
        <v/>
      </c>
      <c r="AD1319" s="83"/>
      <c r="AE1319" s="83"/>
      <c r="AF1319" s="83"/>
      <c r="AG1319" s="83"/>
      <c r="AH1319" s="83"/>
      <c r="AI1319" s="83"/>
      <c r="AJ1319" s="83"/>
      <c r="AK1319" s="83"/>
      <c r="AL1319" s="83"/>
      <c r="AM1319" s="83"/>
      <c r="AN1319" s="83"/>
      <c r="AO1319" s="83"/>
      <c r="AP1319" s="83"/>
      <c r="AQ1319" s="83"/>
      <c r="AR1319" s="83"/>
      <c r="AS1319" s="83"/>
      <c r="AT1319" s="83"/>
      <c r="AU1319" s="83"/>
      <c r="AV1319" s="83"/>
      <c r="AW1319" s="83"/>
      <c r="AX1319" s="83"/>
      <c r="AY1319" s="83"/>
      <c r="AZ1319" s="83"/>
      <c r="BA1319" s="83"/>
      <c r="BB1319" s="83"/>
      <c r="BC1319" s="83"/>
      <c r="BD1319" s="83"/>
      <c r="BE1319" s="83"/>
      <c r="BF1319" s="83"/>
      <c r="BG1319" s="83"/>
      <c r="BH1319" s="83"/>
      <c r="BI1319" s="83"/>
      <c r="BJ1319" s="83"/>
      <c r="BK1319" s="83"/>
      <c r="BL1319" s="83"/>
      <c r="BM1319" s="83"/>
      <c r="BN1319" s="83"/>
      <c r="BO1319" s="83"/>
      <c r="BP1319" s="83"/>
      <c r="BQ1319" s="83"/>
      <c r="BR1319" s="83"/>
      <c r="BS1319" s="83"/>
      <c r="BT1319" s="83"/>
      <c r="BU1319" s="83"/>
      <c r="BV1319" s="83"/>
      <c r="BW1319" s="83"/>
      <c r="BX1319" s="83"/>
      <c r="BY1319" s="83"/>
      <c r="BZ1319" s="83"/>
      <c r="CA1319" s="83"/>
      <c r="CB1319" s="83"/>
      <c r="CC1319" s="83"/>
      <c r="CD1319" s="83"/>
      <c r="CE1319" s="83"/>
      <c r="CF1319" s="83"/>
      <c r="CG1319" s="83"/>
      <c r="CH1319" s="83"/>
      <c r="CI1319" s="83"/>
      <c r="CJ1319" s="83"/>
      <c r="CK1319" s="83"/>
      <c r="CL1319" s="83"/>
      <c r="CM1319" s="83"/>
      <c r="CN1319" s="83"/>
      <c r="CO1319" s="83"/>
      <c r="CP1319" s="83"/>
      <c r="CQ1319" s="83"/>
      <c r="CR1319" s="83"/>
      <c r="CS1319" s="83"/>
      <c r="CT1319" s="83"/>
      <c r="CU1319" s="83"/>
      <c r="CV1319" s="83"/>
      <c r="CW1319" s="83"/>
      <c r="CX1319" s="83"/>
      <c r="CY1319" s="83"/>
      <c r="CZ1319" s="83"/>
      <c r="DA1319" s="83"/>
      <c r="DB1319" s="83"/>
      <c r="DC1319" s="83"/>
      <c r="DD1319" s="83"/>
      <c r="DE1319" s="83"/>
      <c r="DF1319" s="83"/>
      <c r="DG1319" s="83"/>
      <c r="DH1319" s="83"/>
      <c r="DI1319" s="83"/>
      <c r="DJ1319" s="83"/>
      <c r="DK1319" s="83"/>
      <c r="DL1319" s="83"/>
      <c r="DM1319" s="83"/>
      <c r="DN1319" s="83"/>
      <c r="DO1319" s="83"/>
      <c r="DP1319" s="83"/>
      <c r="DQ1319" s="83"/>
      <c r="DR1319" s="83"/>
      <c r="DS1319" s="83"/>
      <c r="DT1319" s="83"/>
      <c r="DU1319" s="83"/>
      <c r="DV1319" s="83"/>
      <c r="DW1319" s="83"/>
      <c r="DX1319" s="83"/>
      <c r="DY1319" s="83"/>
      <c r="DZ1319" s="83"/>
      <c r="EA1319" s="83"/>
      <c r="EB1319" s="83"/>
      <c r="EC1319" s="83"/>
      <c r="ED1319" s="83"/>
      <c r="EE1319" s="83"/>
      <c r="EF1319" s="83"/>
      <c r="EG1319" s="83"/>
      <c r="EH1319" s="83"/>
      <c r="EI1319" s="83"/>
      <c r="EJ1319" s="83"/>
      <c r="EK1319" s="83"/>
      <c r="EL1319" s="83"/>
      <c r="EM1319" s="83"/>
      <c r="EN1319" s="83"/>
      <c r="EO1319" s="83"/>
      <c r="EP1319" s="83"/>
      <c r="EQ1319" s="83"/>
      <c r="ER1319" s="83"/>
      <c r="ES1319" s="83"/>
      <c r="ET1319" s="83"/>
      <c r="EU1319" s="83"/>
      <c r="EV1319" s="83"/>
      <c r="EW1319" s="83"/>
      <c r="EX1319" s="83"/>
      <c r="EY1319" s="83"/>
      <c r="EZ1319" s="83"/>
      <c r="FA1319" s="83"/>
      <c r="FB1319" s="83"/>
      <c r="FC1319" s="83"/>
      <c r="FD1319" s="83"/>
      <c r="FE1319" s="83"/>
      <c r="FF1319" s="83"/>
      <c r="FG1319" s="83"/>
      <c r="FH1319" s="83"/>
      <c r="FI1319" s="83"/>
      <c r="FJ1319" s="83"/>
      <c r="FK1319" s="83"/>
      <c r="FL1319" s="83"/>
      <c r="FM1319" s="83"/>
      <c r="FN1319" s="83"/>
      <c r="FO1319" s="83"/>
      <c r="FP1319" s="83"/>
      <c r="FQ1319" s="83"/>
      <c r="FR1319" s="83"/>
      <c r="FS1319" s="83"/>
      <c r="FT1319" s="83"/>
      <c r="FU1319" s="83"/>
      <c r="FV1319" s="83"/>
      <c r="FW1319" s="83"/>
      <c r="FX1319" s="83"/>
      <c r="FY1319" s="83"/>
      <c r="FZ1319" s="83"/>
      <c r="GA1319" s="83"/>
      <c r="GB1319" s="83"/>
      <c r="GC1319" s="83"/>
      <c r="GD1319" s="83"/>
      <c r="GE1319" s="83"/>
      <c r="GF1319" s="83"/>
      <c r="GG1319" s="83"/>
      <c r="GH1319" s="83"/>
      <c r="GI1319" s="83"/>
      <c r="GJ1319" s="83"/>
      <c r="GK1319" s="83"/>
      <c r="GL1319" s="83"/>
      <c r="GM1319" s="83"/>
      <c r="GN1319" s="83"/>
      <c r="GO1319" s="83"/>
      <c r="GP1319" s="83"/>
      <c r="GQ1319" s="83"/>
      <c r="GR1319" s="83"/>
      <c r="GS1319" s="83"/>
      <c r="GT1319" s="83"/>
      <c r="GU1319" s="83"/>
      <c r="GV1319" s="83"/>
      <c r="GW1319" s="83"/>
      <c r="GX1319" s="83"/>
      <c r="GY1319" s="83"/>
      <c r="GZ1319" s="83"/>
      <c r="HA1319" s="83"/>
      <c r="HB1319" s="83"/>
      <c r="HC1319" s="83"/>
      <c r="HD1319" s="83"/>
      <c r="HE1319" s="83"/>
      <c r="HF1319" s="83"/>
      <c r="HG1319" s="83"/>
      <c r="HH1319" s="83"/>
      <c r="HI1319" s="83"/>
      <c r="HJ1319" s="83"/>
      <c r="HK1319" s="83"/>
      <c r="HL1319" s="83"/>
      <c r="HM1319" s="83"/>
      <c r="HN1319" s="83"/>
      <c r="HO1319" s="83"/>
      <c r="HP1319" s="83"/>
      <c r="HQ1319" s="83"/>
      <c r="HR1319" s="83"/>
      <c r="HS1319" s="83"/>
      <c r="HT1319" s="83"/>
      <c r="HU1319" s="83"/>
      <c r="HV1319" s="83"/>
      <c r="HW1319" s="83"/>
      <c r="HX1319" s="83"/>
      <c r="HY1319" s="83"/>
      <c r="HZ1319" s="83"/>
      <c r="IA1319" s="83"/>
      <c r="IB1319" s="83"/>
      <c r="IC1319" s="83"/>
      <c r="ID1319" s="83"/>
      <c r="IE1319" s="83"/>
      <c r="IF1319" s="83"/>
      <c r="IG1319" s="83"/>
      <c r="IH1319" s="83"/>
      <c r="II1319" s="83"/>
      <c r="IJ1319" s="83"/>
      <c r="IK1319" s="83"/>
      <c r="IL1319" s="83"/>
      <c r="IM1319" s="83"/>
      <c r="IN1319" s="83"/>
      <c r="IO1319" s="83"/>
      <c r="IP1319" s="83"/>
      <c r="IQ1319" s="83"/>
      <c r="IR1319" s="83"/>
      <c r="IS1319" s="83"/>
      <c r="IT1319" s="83"/>
      <c r="IU1319" s="83"/>
      <c r="IV1319" s="83"/>
      <c r="IW1319" s="83"/>
      <c r="IX1319" s="83"/>
      <c r="IY1319" s="83"/>
      <c r="IZ1319" s="83"/>
      <c r="JA1319" s="83"/>
      <c r="JB1319" s="83"/>
      <c r="JC1319" s="83"/>
      <c r="JD1319" s="83"/>
      <c r="JE1319" s="83"/>
    </row>
    <row r="1320" spans="1:265" s="8" customFormat="1" ht="15" customHeight="1" x14ac:dyDescent="0.2">
      <c r="A1320" s="573"/>
      <c r="B1320" s="131" t="s">
        <v>307</v>
      </c>
      <c r="C1320" s="206"/>
      <c r="D1320" s="332" t="s">
        <v>308</v>
      </c>
      <c r="E1320" s="191"/>
      <c r="F1320" s="991"/>
      <c r="G1320" s="992"/>
      <c r="H1320" s="332" t="s">
        <v>23</v>
      </c>
      <c r="I1320" s="332" t="s">
        <v>108</v>
      </c>
      <c r="J1320" s="332"/>
      <c r="K1320" s="386" t="s">
        <v>311</v>
      </c>
      <c r="L1320" s="386" t="s">
        <v>97</v>
      </c>
      <c r="M1320" s="765">
        <v>3</v>
      </c>
      <c r="N1320" s="765" t="s">
        <v>24</v>
      </c>
      <c r="O1320" s="386" t="s">
        <v>440</v>
      </c>
      <c r="P1320" s="598">
        <v>4</v>
      </c>
      <c r="Q1320" s="599"/>
      <c r="R1320" s="599"/>
      <c r="S1320" s="599"/>
      <c r="T1320" s="599"/>
      <c r="U1320" s="599"/>
      <c r="V1320" s="599"/>
      <c r="W1320" s="600"/>
      <c r="X1320" s="228"/>
      <c r="Y1320" s="228"/>
      <c r="Z1320" s="112"/>
      <c r="AA1320" s="83"/>
      <c r="AB1320" s="83"/>
      <c r="AC1320" s="83" t="str">
        <f t="shared" si="30"/>
        <v/>
      </c>
      <c r="AD1320" s="83"/>
      <c r="AE1320" s="83"/>
      <c r="AF1320" s="83"/>
      <c r="AG1320" s="83"/>
      <c r="AH1320" s="83"/>
      <c r="AI1320" s="83"/>
      <c r="AJ1320" s="83"/>
      <c r="AK1320" s="83"/>
      <c r="AL1320" s="83"/>
      <c r="AM1320" s="83"/>
      <c r="AN1320" s="83"/>
      <c r="AO1320" s="83"/>
      <c r="AP1320" s="83"/>
      <c r="AQ1320" s="83"/>
      <c r="AR1320" s="83"/>
      <c r="AS1320" s="83"/>
      <c r="AT1320" s="83"/>
      <c r="AU1320" s="83"/>
      <c r="AV1320" s="83"/>
      <c r="AW1320" s="83"/>
      <c r="AX1320" s="83"/>
      <c r="AY1320" s="83"/>
      <c r="AZ1320" s="83"/>
      <c r="BA1320" s="83"/>
      <c r="BB1320" s="83"/>
      <c r="BC1320" s="83"/>
      <c r="BD1320" s="83"/>
      <c r="BE1320" s="83"/>
      <c r="BF1320" s="83"/>
      <c r="BG1320" s="83"/>
      <c r="BH1320" s="83"/>
      <c r="BI1320" s="83"/>
      <c r="BJ1320" s="83"/>
      <c r="BK1320" s="83"/>
      <c r="BL1320" s="83"/>
      <c r="BM1320" s="83"/>
      <c r="BN1320" s="83"/>
      <c r="BO1320" s="83"/>
      <c r="BP1320" s="83"/>
      <c r="BQ1320" s="83"/>
      <c r="BR1320" s="83"/>
      <c r="BS1320" s="83"/>
      <c r="BT1320" s="83"/>
      <c r="BU1320" s="83"/>
      <c r="BV1320" s="83"/>
      <c r="BW1320" s="83"/>
      <c r="BX1320" s="83"/>
      <c r="BY1320" s="83"/>
      <c r="BZ1320" s="83"/>
      <c r="CA1320" s="83"/>
      <c r="CB1320" s="83"/>
      <c r="CC1320" s="83"/>
      <c r="CD1320" s="83"/>
      <c r="CE1320" s="83"/>
      <c r="CF1320" s="83"/>
      <c r="CG1320" s="83"/>
      <c r="CH1320" s="83"/>
      <c r="CI1320" s="83"/>
      <c r="CJ1320" s="83"/>
      <c r="CK1320" s="83"/>
      <c r="CL1320" s="83"/>
      <c r="CM1320" s="83"/>
      <c r="CN1320" s="83"/>
      <c r="CO1320" s="83"/>
      <c r="CP1320" s="83"/>
      <c r="CQ1320" s="83"/>
      <c r="CR1320" s="83"/>
      <c r="CS1320" s="83"/>
      <c r="CT1320" s="83"/>
      <c r="CU1320" s="83"/>
      <c r="CV1320" s="83"/>
      <c r="CW1320" s="83"/>
      <c r="CX1320" s="83"/>
      <c r="CY1320" s="83"/>
      <c r="CZ1320" s="83"/>
      <c r="DA1320" s="83"/>
      <c r="DB1320" s="83"/>
      <c r="DC1320" s="83"/>
      <c r="DD1320" s="83"/>
      <c r="DE1320" s="83"/>
      <c r="DF1320" s="83"/>
      <c r="DG1320" s="83"/>
      <c r="DH1320" s="83"/>
      <c r="DI1320" s="83"/>
      <c r="DJ1320" s="83"/>
      <c r="DK1320" s="83"/>
      <c r="DL1320" s="83"/>
      <c r="DM1320" s="83"/>
      <c r="DN1320" s="83"/>
      <c r="DO1320" s="83"/>
      <c r="DP1320" s="83"/>
      <c r="DQ1320" s="83"/>
      <c r="DR1320" s="83"/>
      <c r="DS1320" s="83"/>
      <c r="DT1320" s="83"/>
      <c r="DU1320" s="83"/>
      <c r="DV1320" s="83"/>
      <c r="DW1320" s="83"/>
      <c r="DX1320" s="83"/>
      <c r="DY1320" s="83"/>
      <c r="DZ1320" s="83"/>
      <c r="EA1320" s="83"/>
      <c r="EB1320" s="83"/>
      <c r="EC1320" s="83"/>
      <c r="ED1320" s="83"/>
      <c r="EE1320" s="83"/>
      <c r="EF1320" s="83"/>
      <c r="EG1320" s="83"/>
      <c r="EH1320" s="83"/>
      <c r="EI1320" s="83"/>
      <c r="EJ1320" s="83"/>
      <c r="EK1320" s="83"/>
      <c r="EL1320" s="83"/>
      <c r="EM1320" s="83"/>
      <c r="EN1320" s="83"/>
      <c r="EO1320" s="83"/>
      <c r="EP1320" s="83"/>
      <c r="EQ1320" s="83"/>
      <c r="ER1320" s="83"/>
      <c r="ES1320" s="83"/>
      <c r="ET1320" s="83"/>
      <c r="EU1320" s="83"/>
      <c r="EV1320" s="83"/>
      <c r="EW1320" s="83"/>
      <c r="EX1320" s="83"/>
      <c r="EY1320" s="83"/>
      <c r="EZ1320" s="83"/>
      <c r="FA1320" s="83"/>
      <c r="FB1320" s="83"/>
      <c r="FC1320" s="83"/>
      <c r="FD1320" s="83"/>
      <c r="FE1320" s="83"/>
      <c r="FF1320" s="83"/>
      <c r="FG1320" s="83"/>
      <c r="FH1320" s="83"/>
      <c r="FI1320" s="83"/>
      <c r="FJ1320" s="83"/>
      <c r="FK1320" s="83"/>
      <c r="FL1320" s="83"/>
      <c r="FM1320" s="83"/>
      <c r="FN1320" s="83"/>
      <c r="FO1320" s="83"/>
      <c r="FP1320" s="83"/>
      <c r="FQ1320" s="83"/>
      <c r="FR1320" s="83"/>
      <c r="FS1320" s="83"/>
      <c r="FT1320" s="83"/>
      <c r="FU1320" s="83"/>
      <c r="FV1320" s="83"/>
      <c r="FW1320" s="83"/>
      <c r="FX1320" s="83"/>
      <c r="FY1320" s="83"/>
      <c r="FZ1320" s="83"/>
      <c r="GA1320" s="83"/>
      <c r="GB1320" s="83"/>
      <c r="GC1320" s="83"/>
      <c r="GD1320" s="83"/>
      <c r="GE1320" s="83"/>
      <c r="GF1320" s="83"/>
      <c r="GG1320" s="83"/>
      <c r="GH1320" s="83"/>
      <c r="GI1320" s="83"/>
      <c r="GJ1320" s="83"/>
      <c r="GK1320" s="83"/>
      <c r="GL1320" s="83"/>
      <c r="GM1320" s="83"/>
      <c r="GN1320" s="83"/>
      <c r="GO1320" s="83"/>
      <c r="GP1320" s="83"/>
      <c r="GQ1320" s="83"/>
      <c r="GR1320" s="83"/>
      <c r="GS1320" s="83"/>
      <c r="GT1320" s="83"/>
      <c r="GU1320" s="83"/>
      <c r="GV1320" s="83"/>
      <c r="GW1320" s="83"/>
      <c r="GX1320" s="83"/>
      <c r="GY1320" s="83"/>
      <c r="GZ1320" s="83"/>
      <c r="HA1320" s="83"/>
      <c r="HB1320" s="83"/>
      <c r="HC1320" s="83"/>
      <c r="HD1320" s="83"/>
      <c r="HE1320" s="83"/>
      <c r="HF1320" s="83"/>
      <c r="HG1320" s="83"/>
      <c r="HH1320" s="83"/>
      <c r="HI1320" s="83"/>
      <c r="HJ1320" s="83"/>
      <c r="HK1320" s="83"/>
      <c r="HL1320" s="83"/>
      <c r="HM1320" s="83"/>
      <c r="HN1320" s="83"/>
      <c r="HO1320" s="83"/>
      <c r="HP1320" s="83"/>
      <c r="HQ1320" s="83"/>
      <c r="HR1320" s="83"/>
      <c r="HS1320" s="83"/>
      <c r="HT1320" s="83"/>
      <c r="HU1320" s="83"/>
      <c r="HV1320" s="83"/>
      <c r="HW1320" s="83"/>
      <c r="HX1320" s="83"/>
      <c r="HY1320" s="83"/>
      <c r="HZ1320" s="83"/>
      <c r="IA1320" s="83"/>
      <c r="IB1320" s="83"/>
      <c r="IC1320" s="83"/>
      <c r="ID1320" s="83"/>
      <c r="IE1320" s="83"/>
      <c r="IF1320" s="83"/>
      <c r="IG1320" s="83"/>
      <c r="IH1320" s="83"/>
      <c r="II1320" s="83"/>
      <c r="IJ1320" s="83"/>
      <c r="IK1320" s="83"/>
      <c r="IL1320" s="83"/>
      <c r="IM1320" s="83"/>
      <c r="IN1320" s="83"/>
      <c r="IO1320" s="83"/>
      <c r="IP1320" s="83"/>
      <c r="IQ1320" s="83"/>
      <c r="IR1320" s="83"/>
      <c r="IS1320" s="83"/>
      <c r="IT1320" s="83"/>
      <c r="IU1320" s="83"/>
      <c r="IV1320" s="83"/>
      <c r="IW1320" s="83"/>
      <c r="IX1320" s="83"/>
      <c r="IY1320" s="83"/>
      <c r="IZ1320" s="83"/>
      <c r="JA1320" s="83"/>
      <c r="JB1320" s="83"/>
      <c r="JC1320" s="83"/>
      <c r="JD1320" s="83"/>
      <c r="JE1320" s="83"/>
    </row>
    <row r="1321" spans="1:265" s="8" customFormat="1" ht="15" customHeight="1" x14ac:dyDescent="0.2">
      <c r="A1321" s="130"/>
      <c r="B1321" s="131" t="s">
        <v>307</v>
      </c>
      <c r="C1321" s="206"/>
      <c r="D1321" s="332" t="s">
        <v>308</v>
      </c>
      <c r="E1321" s="191"/>
      <c r="F1321" s="991"/>
      <c r="G1321" s="992"/>
      <c r="H1321" s="332" t="s">
        <v>23</v>
      </c>
      <c r="I1321" s="332" t="s">
        <v>115</v>
      </c>
      <c r="J1321" s="332"/>
      <c r="K1321" s="386" t="s">
        <v>398</v>
      </c>
      <c r="L1321" s="386" t="s">
        <v>97</v>
      </c>
      <c r="M1321" s="765">
        <v>3</v>
      </c>
      <c r="N1321" s="765" t="s">
        <v>24</v>
      </c>
      <c r="O1321" s="386" t="s">
        <v>440</v>
      </c>
      <c r="P1321" s="598">
        <v>3</v>
      </c>
      <c r="Q1321" s="599"/>
      <c r="R1321" s="599"/>
      <c r="S1321" s="599"/>
      <c r="T1321" s="599"/>
      <c r="U1321" s="599"/>
      <c r="V1321" s="599"/>
      <c r="W1321" s="600"/>
      <c r="X1321" s="228"/>
      <c r="Y1321" s="228"/>
      <c r="Z1321" s="112"/>
      <c r="AA1321" s="83"/>
      <c r="AB1321" s="83"/>
      <c r="AC1321" s="83" t="str">
        <f t="shared" si="30"/>
        <v/>
      </c>
      <c r="AD1321" s="83"/>
      <c r="AE1321" s="83"/>
      <c r="AF1321" s="83"/>
      <c r="AG1321" s="83"/>
      <c r="AH1321" s="83"/>
      <c r="AI1321" s="83"/>
      <c r="AJ1321" s="83"/>
      <c r="AK1321" s="83"/>
      <c r="AL1321" s="83"/>
      <c r="AM1321" s="83"/>
      <c r="AN1321" s="83"/>
      <c r="AO1321" s="83"/>
      <c r="AP1321" s="83"/>
      <c r="AQ1321" s="83"/>
      <c r="AR1321" s="83"/>
      <c r="AS1321" s="83"/>
      <c r="AT1321" s="83"/>
      <c r="AU1321" s="83"/>
      <c r="AV1321" s="83"/>
      <c r="AW1321" s="83"/>
      <c r="AX1321" s="83"/>
      <c r="AY1321" s="83"/>
      <c r="AZ1321" s="83"/>
      <c r="BA1321" s="83"/>
      <c r="BB1321" s="83"/>
      <c r="BC1321" s="83"/>
      <c r="BD1321" s="83"/>
      <c r="BE1321" s="83"/>
      <c r="BF1321" s="83"/>
      <c r="BG1321" s="83"/>
      <c r="BH1321" s="83"/>
      <c r="BI1321" s="83"/>
      <c r="BJ1321" s="83"/>
      <c r="BK1321" s="83"/>
      <c r="BL1321" s="83"/>
      <c r="BM1321" s="83"/>
      <c r="BN1321" s="83"/>
      <c r="BO1321" s="83"/>
      <c r="BP1321" s="83"/>
      <c r="BQ1321" s="83"/>
      <c r="BR1321" s="83"/>
      <c r="BS1321" s="83"/>
      <c r="BT1321" s="83"/>
      <c r="BU1321" s="83"/>
      <c r="BV1321" s="83"/>
      <c r="BW1321" s="83"/>
      <c r="BX1321" s="83"/>
      <c r="BY1321" s="83"/>
      <c r="BZ1321" s="83"/>
      <c r="CA1321" s="83"/>
      <c r="CB1321" s="83"/>
      <c r="CC1321" s="83"/>
      <c r="CD1321" s="83"/>
      <c r="CE1321" s="83"/>
      <c r="CF1321" s="83"/>
      <c r="CG1321" s="83"/>
      <c r="CH1321" s="83"/>
      <c r="CI1321" s="83"/>
      <c r="CJ1321" s="83"/>
      <c r="CK1321" s="83"/>
      <c r="CL1321" s="83"/>
      <c r="CM1321" s="83"/>
      <c r="CN1321" s="83"/>
      <c r="CO1321" s="83"/>
      <c r="CP1321" s="83"/>
      <c r="CQ1321" s="83"/>
      <c r="CR1321" s="83"/>
      <c r="CS1321" s="83"/>
      <c r="CT1321" s="83"/>
      <c r="CU1321" s="83"/>
      <c r="CV1321" s="83"/>
      <c r="CW1321" s="83"/>
      <c r="CX1321" s="83"/>
      <c r="CY1321" s="83"/>
      <c r="CZ1321" s="83"/>
      <c r="DA1321" s="83"/>
      <c r="DB1321" s="83"/>
      <c r="DC1321" s="83"/>
      <c r="DD1321" s="83"/>
      <c r="DE1321" s="83"/>
      <c r="DF1321" s="83"/>
      <c r="DG1321" s="83"/>
      <c r="DH1321" s="83"/>
      <c r="DI1321" s="83"/>
      <c r="DJ1321" s="83"/>
      <c r="DK1321" s="83"/>
      <c r="DL1321" s="83"/>
      <c r="DM1321" s="83"/>
      <c r="DN1321" s="83"/>
      <c r="DO1321" s="83"/>
      <c r="DP1321" s="83"/>
      <c r="DQ1321" s="83"/>
      <c r="DR1321" s="83"/>
      <c r="DS1321" s="83"/>
      <c r="DT1321" s="83"/>
      <c r="DU1321" s="83"/>
      <c r="DV1321" s="83"/>
      <c r="DW1321" s="83"/>
      <c r="DX1321" s="83"/>
      <c r="DY1321" s="83"/>
      <c r="DZ1321" s="83"/>
      <c r="EA1321" s="83"/>
      <c r="EB1321" s="83"/>
      <c r="EC1321" s="83"/>
      <c r="ED1321" s="83"/>
      <c r="EE1321" s="83"/>
      <c r="EF1321" s="83"/>
      <c r="EG1321" s="83"/>
      <c r="EH1321" s="83"/>
      <c r="EI1321" s="83"/>
      <c r="EJ1321" s="83"/>
      <c r="EK1321" s="83"/>
      <c r="EL1321" s="83"/>
      <c r="EM1321" s="83"/>
      <c r="EN1321" s="83"/>
      <c r="EO1321" s="83"/>
      <c r="EP1321" s="83"/>
      <c r="EQ1321" s="83"/>
      <c r="ER1321" s="83"/>
      <c r="ES1321" s="83"/>
      <c r="ET1321" s="83"/>
      <c r="EU1321" s="83"/>
      <c r="EV1321" s="83"/>
      <c r="EW1321" s="83"/>
      <c r="EX1321" s="83"/>
      <c r="EY1321" s="83"/>
      <c r="EZ1321" s="83"/>
      <c r="FA1321" s="83"/>
      <c r="FB1321" s="83"/>
      <c r="FC1321" s="83"/>
      <c r="FD1321" s="83"/>
      <c r="FE1321" s="83"/>
      <c r="FF1321" s="83"/>
      <c r="FG1321" s="83"/>
      <c r="FH1321" s="83"/>
      <c r="FI1321" s="83"/>
      <c r="FJ1321" s="83"/>
      <c r="FK1321" s="83"/>
      <c r="FL1321" s="83"/>
      <c r="FM1321" s="83"/>
      <c r="FN1321" s="83"/>
      <c r="FO1321" s="83"/>
      <c r="FP1321" s="83"/>
      <c r="FQ1321" s="83"/>
      <c r="FR1321" s="83"/>
      <c r="FS1321" s="83"/>
      <c r="FT1321" s="83"/>
      <c r="FU1321" s="83"/>
      <c r="FV1321" s="83"/>
      <c r="FW1321" s="83"/>
      <c r="FX1321" s="83"/>
      <c r="FY1321" s="83"/>
      <c r="FZ1321" s="83"/>
      <c r="GA1321" s="83"/>
      <c r="GB1321" s="83"/>
      <c r="GC1321" s="83"/>
      <c r="GD1321" s="83"/>
      <c r="GE1321" s="83"/>
      <c r="GF1321" s="83"/>
      <c r="GG1321" s="83"/>
      <c r="GH1321" s="83"/>
      <c r="GI1321" s="83"/>
      <c r="GJ1321" s="83"/>
      <c r="GK1321" s="83"/>
      <c r="GL1321" s="83"/>
      <c r="GM1321" s="83"/>
      <c r="GN1321" s="83"/>
      <c r="GO1321" s="83"/>
      <c r="GP1321" s="83"/>
      <c r="GQ1321" s="83"/>
      <c r="GR1321" s="83"/>
      <c r="GS1321" s="83"/>
      <c r="GT1321" s="83"/>
      <c r="GU1321" s="83"/>
      <c r="GV1321" s="83"/>
      <c r="GW1321" s="83"/>
      <c r="GX1321" s="83"/>
      <c r="GY1321" s="83"/>
      <c r="GZ1321" s="83"/>
      <c r="HA1321" s="83"/>
      <c r="HB1321" s="83"/>
      <c r="HC1321" s="83"/>
      <c r="HD1321" s="83"/>
      <c r="HE1321" s="83"/>
      <c r="HF1321" s="83"/>
      <c r="HG1321" s="83"/>
      <c r="HH1321" s="83"/>
      <c r="HI1321" s="83"/>
      <c r="HJ1321" s="83"/>
      <c r="HK1321" s="83"/>
      <c r="HL1321" s="83"/>
      <c r="HM1321" s="83"/>
      <c r="HN1321" s="83"/>
      <c r="HO1321" s="83"/>
      <c r="HP1321" s="83"/>
      <c r="HQ1321" s="83"/>
      <c r="HR1321" s="83"/>
      <c r="HS1321" s="83"/>
      <c r="HT1321" s="83"/>
      <c r="HU1321" s="83"/>
      <c r="HV1321" s="83"/>
      <c r="HW1321" s="83"/>
      <c r="HX1321" s="83"/>
      <c r="HY1321" s="83"/>
      <c r="HZ1321" s="83"/>
      <c r="IA1321" s="83"/>
      <c r="IB1321" s="83"/>
      <c r="IC1321" s="83"/>
      <c r="ID1321" s="83"/>
      <c r="IE1321" s="83"/>
      <c r="IF1321" s="83"/>
      <c r="IG1321" s="83"/>
      <c r="IH1321" s="83"/>
      <c r="II1321" s="83"/>
      <c r="IJ1321" s="83"/>
      <c r="IK1321" s="83"/>
      <c r="IL1321" s="83"/>
      <c r="IM1321" s="83"/>
      <c r="IN1321" s="83"/>
      <c r="IO1321" s="83"/>
      <c r="IP1321" s="83"/>
      <c r="IQ1321" s="83"/>
      <c r="IR1321" s="83"/>
      <c r="IS1321" s="83"/>
      <c r="IT1321" s="83"/>
      <c r="IU1321" s="83"/>
      <c r="IV1321" s="83"/>
      <c r="IW1321" s="83"/>
      <c r="IX1321" s="83"/>
      <c r="IY1321" s="83"/>
      <c r="IZ1321" s="83"/>
      <c r="JA1321" s="83"/>
      <c r="JB1321" s="83"/>
      <c r="JC1321" s="83"/>
      <c r="JD1321" s="83"/>
      <c r="JE1321" s="83"/>
    </row>
    <row r="1322" spans="1:265" s="8" customFormat="1" ht="15" customHeight="1" x14ac:dyDescent="0.2">
      <c r="A1322" s="130"/>
      <c r="B1322" s="131" t="s">
        <v>307</v>
      </c>
      <c r="C1322" s="132"/>
      <c r="D1322" s="332" t="s">
        <v>308</v>
      </c>
      <c r="E1322" s="191"/>
      <c r="F1322" s="991"/>
      <c r="G1322" s="992"/>
      <c r="H1322" s="332" t="s">
        <v>23</v>
      </c>
      <c r="I1322" s="332" t="s">
        <v>108</v>
      </c>
      <c r="J1322" s="332"/>
      <c r="K1322" s="386" t="s">
        <v>2105</v>
      </c>
      <c r="L1322" s="386"/>
      <c r="M1322" s="765"/>
      <c r="N1322" s="765"/>
      <c r="O1322" s="386"/>
      <c r="P1322" s="598"/>
      <c r="Q1322" s="599"/>
      <c r="R1322" s="599"/>
      <c r="S1322" s="599">
        <v>5</v>
      </c>
      <c r="T1322" s="599"/>
      <c r="U1322" s="599"/>
      <c r="V1322" s="599"/>
      <c r="W1322" s="600"/>
      <c r="X1322" s="228"/>
      <c r="Y1322" s="228"/>
      <c r="Z1322" s="112"/>
      <c r="AA1322" s="83"/>
      <c r="AB1322" s="83"/>
      <c r="AC1322" s="83" t="str">
        <f t="shared" si="30"/>
        <v/>
      </c>
      <c r="AD1322" s="83"/>
      <c r="AE1322" s="83"/>
      <c r="AF1322" s="83"/>
      <c r="AG1322" s="83"/>
      <c r="AH1322" s="83"/>
      <c r="AI1322" s="83"/>
      <c r="AJ1322" s="83"/>
      <c r="AK1322" s="83"/>
      <c r="AL1322" s="83"/>
      <c r="AM1322" s="83"/>
      <c r="AN1322" s="83"/>
      <c r="AO1322" s="83"/>
      <c r="AP1322" s="83"/>
      <c r="AQ1322" s="83"/>
      <c r="AR1322" s="83"/>
      <c r="AS1322" s="83"/>
      <c r="AT1322" s="83"/>
      <c r="AU1322" s="83"/>
      <c r="AV1322" s="83"/>
      <c r="AW1322" s="83"/>
      <c r="AX1322" s="83"/>
      <c r="AY1322" s="83"/>
      <c r="AZ1322" s="83"/>
      <c r="BA1322" s="83"/>
      <c r="BB1322" s="83"/>
      <c r="BC1322" s="83"/>
      <c r="BD1322" s="83"/>
      <c r="BE1322" s="83"/>
      <c r="BF1322" s="83"/>
      <c r="BG1322" s="83"/>
      <c r="BH1322" s="83"/>
      <c r="BI1322" s="83"/>
      <c r="BJ1322" s="83"/>
      <c r="BK1322" s="83"/>
      <c r="BL1322" s="83"/>
      <c r="BM1322" s="83"/>
      <c r="BN1322" s="83"/>
      <c r="BO1322" s="83"/>
      <c r="BP1322" s="83"/>
      <c r="BQ1322" s="83"/>
      <c r="BR1322" s="83"/>
      <c r="BS1322" s="83"/>
      <c r="BT1322" s="83"/>
      <c r="BU1322" s="83"/>
      <c r="BV1322" s="83"/>
      <c r="BW1322" s="83"/>
      <c r="BX1322" s="83"/>
      <c r="BY1322" s="83"/>
      <c r="BZ1322" s="83"/>
      <c r="CA1322" s="83"/>
      <c r="CB1322" s="83"/>
      <c r="CC1322" s="83"/>
      <c r="CD1322" s="83"/>
      <c r="CE1322" s="83"/>
      <c r="CF1322" s="83"/>
      <c r="CG1322" s="83"/>
      <c r="CH1322" s="83"/>
      <c r="CI1322" s="83"/>
      <c r="CJ1322" s="83"/>
      <c r="CK1322" s="83"/>
      <c r="CL1322" s="83"/>
      <c r="CM1322" s="83"/>
      <c r="CN1322" s="83"/>
      <c r="CO1322" s="83"/>
      <c r="CP1322" s="83"/>
      <c r="CQ1322" s="83"/>
      <c r="CR1322" s="83"/>
      <c r="CS1322" s="83"/>
      <c r="CT1322" s="83"/>
      <c r="CU1322" s="83"/>
      <c r="CV1322" s="83"/>
      <c r="CW1322" s="83"/>
      <c r="CX1322" s="83"/>
      <c r="CY1322" s="83"/>
      <c r="CZ1322" s="83"/>
      <c r="DA1322" s="83"/>
      <c r="DB1322" s="83"/>
      <c r="DC1322" s="83"/>
      <c r="DD1322" s="83"/>
      <c r="DE1322" s="83"/>
      <c r="DF1322" s="83"/>
      <c r="DG1322" s="83"/>
      <c r="DH1322" s="83"/>
      <c r="DI1322" s="83"/>
      <c r="DJ1322" s="83"/>
      <c r="DK1322" s="83"/>
      <c r="DL1322" s="83"/>
      <c r="DM1322" s="83"/>
      <c r="DN1322" s="83"/>
      <c r="DO1322" s="83"/>
      <c r="DP1322" s="83"/>
      <c r="DQ1322" s="83"/>
      <c r="DR1322" s="83"/>
      <c r="DS1322" s="83"/>
      <c r="DT1322" s="83"/>
      <c r="DU1322" s="83"/>
      <c r="DV1322" s="83"/>
      <c r="DW1322" s="83"/>
      <c r="DX1322" s="83"/>
      <c r="DY1322" s="83"/>
      <c r="DZ1322" s="83"/>
      <c r="EA1322" s="83"/>
      <c r="EB1322" s="83"/>
      <c r="EC1322" s="83"/>
      <c r="ED1322" s="83"/>
      <c r="EE1322" s="83"/>
      <c r="EF1322" s="83"/>
      <c r="EG1322" s="83"/>
      <c r="EH1322" s="83"/>
      <c r="EI1322" s="83"/>
      <c r="EJ1322" s="83"/>
      <c r="EK1322" s="83"/>
      <c r="EL1322" s="83"/>
      <c r="EM1322" s="83"/>
      <c r="EN1322" s="83"/>
      <c r="EO1322" s="83"/>
      <c r="EP1322" s="83"/>
      <c r="EQ1322" s="83"/>
      <c r="ER1322" s="83"/>
      <c r="ES1322" s="83"/>
      <c r="ET1322" s="83"/>
      <c r="EU1322" s="83"/>
      <c r="EV1322" s="83"/>
      <c r="EW1322" s="83"/>
      <c r="EX1322" s="83"/>
      <c r="EY1322" s="83"/>
      <c r="EZ1322" s="83"/>
      <c r="FA1322" s="83"/>
      <c r="FB1322" s="83"/>
      <c r="FC1322" s="83"/>
      <c r="FD1322" s="83"/>
      <c r="FE1322" s="83"/>
      <c r="FF1322" s="83"/>
      <c r="FG1322" s="83"/>
      <c r="FH1322" s="83"/>
      <c r="FI1322" s="83"/>
      <c r="FJ1322" s="83"/>
      <c r="FK1322" s="83"/>
      <c r="FL1322" s="83"/>
      <c r="FM1322" s="83"/>
      <c r="FN1322" s="83"/>
      <c r="FO1322" s="83"/>
      <c r="FP1322" s="83"/>
      <c r="FQ1322" s="83"/>
      <c r="FR1322" s="83"/>
      <c r="FS1322" s="83"/>
      <c r="FT1322" s="83"/>
      <c r="FU1322" s="83"/>
      <c r="FV1322" s="83"/>
      <c r="FW1322" s="83"/>
      <c r="FX1322" s="83"/>
      <c r="FY1322" s="83"/>
      <c r="FZ1322" s="83"/>
      <c r="GA1322" s="83"/>
      <c r="GB1322" s="83"/>
      <c r="GC1322" s="83"/>
      <c r="GD1322" s="83"/>
      <c r="GE1322" s="83"/>
      <c r="GF1322" s="83"/>
      <c r="GG1322" s="83"/>
      <c r="GH1322" s="83"/>
      <c r="GI1322" s="83"/>
      <c r="GJ1322" s="83"/>
      <c r="GK1322" s="83"/>
      <c r="GL1322" s="83"/>
      <c r="GM1322" s="83"/>
      <c r="GN1322" s="83"/>
      <c r="GO1322" s="83"/>
      <c r="GP1322" s="83"/>
      <c r="GQ1322" s="83"/>
      <c r="GR1322" s="83"/>
      <c r="GS1322" s="83"/>
      <c r="GT1322" s="83"/>
      <c r="GU1322" s="83"/>
      <c r="GV1322" s="83"/>
      <c r="GW1322" s="83"/>
      <c r="GX1322" s="83"/>
      <c r="GY1322" s="83"/>
      <c r="GZ1322" s="83"/>
      <c r="HA1322" s="83"/>
      <c r="HB1322" s="83"/>
      <c r="HC1322" s="83"/>
      <c r="HD1322" s="83"/>
      <c r="HE1322" s="83"/>
      <c r="HF1322" s="83"/>
      <c r="HG1322" s="83"/>
      <c r="HH1322" s="83"/>
      <c r="HI1322" s="83"/>
      <c r="HJ1322" s="83"/>
      <c r="HK1322" s="83"/>
      <c r="HL1322" s="83"/>
      <c r="HM1322" s="83"/>
      <c r="HN1322" s="83"/>
      <c r="HO1322" s="83"/>
      <c r="HP1322" s="83"/>
      <c r="HQ1322" s="83"/>
      <c r="HR1322" s="83"/>
      <c r="HS1322" s="83"/>
      <c r="HT1322" s="83"/>
      <c r="HU1322" s="83"/>
      <c r="HV1322" s="83"/>
      <c r="HW1322" s="83"/>
      <c r="HX1322" s="83"/>
      <c r="HY1322" s="83"/>
      <c r="HZ1322" s="83"/>
      <c r="IA1322" s="83"/>
      <c r="IB1322" s="83"/>
      <c r="IC1322" s="83"/>
      <c r="ID1322" s="83"/>
      <c r="IE1322" s="83"/>
      <c r="IF1322" s="83"/>
      <c r="IG1322" s="83"/>
      <c r="IH1322" s="83"/>
      <c r="II1322" s="83"/>
      <c r="IJ1322" s="83"/>
      <c r="IK1322" s="83"/>
      <c r="IL1322" s="83"/>
      <c r="IM1322" s="83"/>
      <c r="IN1322" s="83"/>
      <c r="IO1322" s="83"/>
      <c r="IP1322" s="83"/>
      <c r="IQ1322" s="83"/>
      <c r="IR1322" s="83"/>
      <c r="IS1322" s="83"/>
      <c r="IT1322" s="83"/>
      <c r="IU1322" s="83"/>
      <c r="IV1322" s="83"/>
      <c r="IW1322" s="83"/>
      <c r="IX1322" s="83"/>
      <c r="IY1322" s="83"/>
      <c r="IZ1322" s="83"/>
      <c r="JA1322" s="83"/>
      <c r="JB1322" s="83"/>
      <c r="JC1322" s="83"/>
      <c r="JD1322" s="83"/>
      <c r="JE1322" s="83"/>
    </row>
    <row r="1323" spans="1:265" s="8" customFormat="1" ht="15" customHeight="1" x14ac:dyDescent="0.2">
      <c r="A1323" s="130"/>
      <c r="B1323" s="131" t="s">
        <v>307</v>
      </c>
      <c r="C1323" s="206"/>
      <c r="D1323" s="332" t="s">
        <v>308</v>
      </c>
      <c r="E1323" s="191"/>
      <c r="F1323" s="991"/>
      <c r="G1323" s="992"/>
      <c r="H1323" s="332" t="s">
        <v>23</v>
      </c>
      <c r="I1323" s="332" t="s">
        <v>108</v>
      </c>
      <c r="J1323" s="332"/>
      <c r="K1323" s="386" t="s">
        <v>2106</v>
      </c>
      <c r="L1323" s="386"/>
      <c r="M1323" s="765"/>
      <c r="N1323" s="765"/>
      <c r="O1323" s="386"/>
      <c r="P1323" s="598"/>
      <c r="Q1323" s="599"/>
      <c r="R1323" s="599"/>
      <c r="S1323" s="599">
        <v>3</v>
      </c>
      <c r="T1323" s="599"/>
      <c r="U1323" s="599"/>
      <c r="V1323" s="599"/>
      <c r="W1323" s="600"/>
      <c r="X1323" s="228"/>
      <c r="Y1323" s="228"/>
      <c r="Z1323" s="112"/>
      <c r="AA1323" s="83"/>
      <c r="AB1323" s="83"/>
      <c r="AC1323" s="83" t="str">
        <f t="shared" si="30"/>
        <v/>
      </c>
      <c r="AD1323" s="83"/>
      <c r="AE1323" s="83"/>
      <c r="AF1323" s="83"/>
      <c r="AG1323" s="83"/>
      <c r="AH1323" s="83"/>
      <c r="AI1323" s="83"/>
      <c r="AJ1323" s="83"/>
      <c r="AK1323" s="83"/>
      <c r="AL1323" s="83"/>
      <c r="AM1323" s="83"/>
      <c r="AN1323" s="83"/>
      <c r="AO1323" s="83"/>
      <c r="AP1323" s="83"/>
      <c r="AQ1323" s="83"/>
      <c r="AR1323" s="83"/>
      <c r="AS1323" s="83"/>
      <c r="AT1323" s="83"/>
      <c r="AU1323" s="83"/>
      <c r="AV1323" s="83"/>
      <c r="AW1323" s="83"/>
      <c r="AX1323" s="83"/>
      <c r="AY1323" s="83"/>
      <c r="AZ1323" s="83"/>
      <c r="BA1323" s="83"/>
      <c r="BB1323" s="83"/>
      <c r="BC1323" s="83"/>
      <c r="BD1323" s="83"/>
      <c r="BE1323" s="83"/>
      <c r="BF1323" s="83"/>
      <c r="BG1323" s="83"/>
      <c r="BH1323" s="83"/>
      <c r="BI1323" s="83"/>
      <c r="BJ1323" s="83"/>
      <c r="BK1323" s="83"/>
      <c r="BL1323" s="83"/>
      <c r="BM1323" s="83"/>
      <c r="BN1323" s="83"/>
      <c r="BO1323" s="83"/>
      <c r="BP1323" s="83"/>
      <c r="BQ1323" s="83"/>
      <c r="BR1323" s="83"/>
      <c r="BS1323" s="83"/>
      <c r="BT1323" s="83"/>
      <c r="BU1323" s="83"/>
      <c r="BV1323" s="83"/>
      <c r="BW1323" s="83"/>
      <c r="BX1323" s="83"/>
      <c r="BY1323" s="83"/>
      <c r="BZ1323" s="83"/>
      <c r="CA1323" s="83"/>
      <c r="CB1323" s="83"/>
      <c r="CC1323" s="83"/>
      <c r="CD1323" s="83"/>
      <c r="CE1323" s="83"/>
      <c r="CF1323" s="83"/>
      <c r="CG1323" s="83"/>
      <c r="CH1323" s="83"/>
      <c r="CI1323" s="83"/>
      <c r="CJ1323" s="83"/>
      <c r="CK1323" s="83"/>
      <c r="CL1323" s="83"/>
      <c r="CM1323" s="83"/>
      <c r="CN1323" s="83"/>
      <c r="CO1323" s="83"/>
      <c r="CP1323" s="83"/>
      <c r="CQ1323" s="83"/>
      <c r="CR1323" s="83"/>
      <c r="CS1323" s="83"/>
      <c r="CT1323" s="83"/>
      <c r="CU1323" s="83"/>
      <c r="CV1323" s="83"/>
      <c r="CW1323" s="83"/>
      <c r="CX1323" s="83"/>
      <c r="CY1323" s="83"/>
      <c r="CZ1323" s="83"/>
      <c r="DA1323" s="83"/>
      <c r="DB1323" s="83"/>
      <c r="DC1323" s="83"/>
      <c r="DD1323" s="83"/>
      <c r="DE1323" s="83"/>
      <c r="DF1323" s="83"/>
      <c r="DG1323" s="83"/>
      <c r="DH1323" s="83"/>
      <c r="DI1323" s="83"/>
      <c r="DJ1323" s="83"/>
      <c r="DK1323" s="83"/>
      <c r="DL1323" s="83"/>
      <c r="DM1323" s="83"/>
      <c r="DN1323" s="83"/>
      <c r="DO1323" s="83"/>
      <c r="DP1323" s="83"/>
      <c r="DQ1323" s="83"/>
      <c r="DR1323" s="83"/>
      <c r="DS1323" s="83"/>
      <c r="DT1323" s="83"/>
      <c r="DU1323" s="83"/>
      <c r="DV1323" s="83"/>
      <c r="DW1323" s="83"/>
      <c r="DX1323" s="83"/>
      <c r="DY1323" s="83"/>
      <c r="DZ1323" s="83"/>
      <c r="EA1323" s="83"/>
      <c r="EB1323" s="83"/>
      <c r="EC1323" s="83"/>
      <c r="ED1323" s="83"/>
      <c r="EE1323" s="83"/>
      <c r="EF1323" s="83"/>
      <c r="EG1323" s="83"/>
      <c r="EH1323" s="83"/>
      <c r="EI1323" s="83"/>
      <c r="EJ1323" s="83"/>
      <c r="EK1323" s="83"/>
      <c r="EL1323" s="83"/>
      <c r="EM1323" s="83"/>
      <c r="EN1323" s="83"/>
      <c r="EO1323" s="83"/>
      <c r="EP1323" s="83"/>
      <c r="EQ1323" s="83"/>
      <c r="ER1323" s="83"/>
      <c r="ES1323" s="83"/>
      <c r="ET1323" s="83"/>
      <c r="EU1323" s="83"/>
      <c r="EV1323" s="83"/>
      <c r="EW1323" s="83"/>
      <c r="EX1323" s="83"/>
      <c r="EY1323" s="83"/>
      <c r="EZ1323" s="83"/>
      <c r="FA1323" s="83"/>
      <c r="FB1323" s="83"/>
      <c r="FC1323" s="83"/>
      <c r="FD1323" s="83"/>
      <c r="FE1323" s="83"/>
      <c r="FF1323" s="83"/>
      <c r="FG1323" s="83"/>
      <c r="FH1323" s="83"/>
      <c r="FI1323" s="83"/>
      <c r="FJ1323" s="83"/>
      <c r="FK1323" s="83"/>
      <c r="FL1323" s="83"/>
      <c r="FM1323" s="83"/>
      <c r="FN1323" s="83"/>
      <c r="FO1323" s="83"/>
      <c r="FP1323" s="83"/>
      <c r="FQ1323" s="83"/>
      <c r="FR1323" s="83"/>
      <c r="FS1323" s="83"/>
      <c r="FT1323" s="83"/>
      <c r="FU1323" s="83"/>
      <c r="FV1323" s="83"/>
      <c r="FW1323" s="83"/>
      <c r="FX1323" s="83"/>
      <c r="FY1323" s="83"/>
      <c r="FZ1323" s="83"/>
      <c r="GA1323" s="83"/>
      <c r="GB1323" s="83"/>
      <c r="GC1323" s="83"/>
      <c r="GD1323" s="83"/>
      <c r="GE1323" s="83"/>
      <c r="GF1323" s="83"/>
      <c r="GG1323" s="83"/>
      <c r="GH1323" s="83"/>
      <c r="GI1323" s="83"/>
      <c r="GJ1323" s="83"/>
      <c r="GK1323" s="83"/>
      <c r="GL1323" s="83"/>
      <c r="GM1323" s="83"/>
      <c r="GN1323" s="83"/>
      <c r="GO1323" s="83"/>
      <c r="GP1323" s="83"/>
      <c r="GQ1323" s="83"/>
      <c r="GR1323" s="83"/>
      <c r="GS1323" s="83"/>
      <c r="GT1323" s="83"/>
      <c r="GU1323" s="83"/>
      <c r="GV1323" s="83"/>
      <c r="GW1323" s="83"/>
      <c r="GX1323" s="83"/>
      <c r="GY1323" s="83"/>
      <c r="GZ1323" s="83"/>
      <c r="HA1323" s="83"/>
      <c r="HB1323" s="83"/>
      <c r="HC1323" s="83"/>
      <c r="HD1323" s="83"/>
      <c r="HE1323" s="83"/>
      <c r="HF1323" s="83"/>
      <c r="HG1323" s="83"/>
      <c r="HH1323" s="83"/>
      <c r="HI1323" s="83"/>
      <c r="HJ1323" s="83"/>
      <c r="HK1323" s="83"/>
      <c r="HL1323" s="83"/>
      <c r="HM1323" s="83"/>
      <c r="HN1323" s="83"/>
      <c r="HO1323" s="83"/>
      <c r="HP1323" s="83"/>
      <c r="HQ1323" s="83"/>
      <c r="HR1323" s="83"/>
      <c r="HS1323" s="83"/>
      <c r="HT1323" s="83"/>
      <c r="HU1323" s="83"/>
      <c r="HV1323" s="83"/>
      <c r="HW1323" s="83"/>
      <c r="HX1323" s="83"/>
      <c r="HY1323" s="83"/>
      <c r="HZ1323" s="83"/>
      <c r="IA1323" s="83"/>
      <c r="IB1323" s="83"/>
      <c r="IC1323" s="83"/>
      <c r="ID1323" s="83"/>
      <c r="IE1323" s="83"/>
      <c r="IF1323" s="83"/>
      <c r="IG1323" s="83"/>
      <c r="IH1323" s="83"/>
      <c r="II1323" s="83"/>
      <c r="IJ1323" s="83"/>
      <c r="IK1323" s="83"/>
      <c r="IL1323" s="83"/>
      <c r="IM1323" s="83"/>
      <c r="IN1323" s="83"/>
      <c r="IO1323" s="83"/>
      <c r="IP1323" s="83"/>
      <c r="IQ1323" s="83"/>
      <c r="IR1323" s="83"/>
      <c r="IS1323" s="83"/>
      <c r="IT1323" s="83"/>
      <c r="IU1323" s="83"/>
      <c r="IV1323" s="83"/>
      <c r="IW1323" s="83"/>
      <c r="IX1323" s="83"/>
      <c r="IY1323" s="83"/>
      <c r="IZ1323" s="83"/>
      <c r="JA1323" s="83"/>
      <c r="JB1323" s="83"/>
      <c r="JC1323" s="83"/>
      <c r="JD1323" s="83"/>
      <c r="JE1323" s="83"/>
    </row>
    <row r="1324" spans="1:265" s="8" customFormat="1" ht="15" customHeight="1" x14ac:dyDescent="0.2">
      <c r="A1324" s="130"/>
      <c r="B1324" s="131" t="s">
        <v>307</v>
      </c>
      <c r="C1324" s="206"/>
      <c r="D1324" s="332" t="s">
        <v>308</v>
      </c>
      <c r="E1324" s="191"/>
      <c r="F1324" s="991"/>
      <c r="G1324" s="992"/>
      <c r="H1324" s="332" t="s">
        <v>23</v>
      </c>
      <c r="I1324" s="332" t="s">
        <v>108</v>
      </c>
      <c r="J1324" s="332"/>
      <c r="K1324" s="386" t="s">
        <v>2063</v>
      </c>
      <c r="L1324" s="386"/>
      <c r="M1324" s="765"/>
      <c r="N1324" s="765"/>
      <c r="O1324" s="386"/>
      <c r="P1324" s="598"/>
      <c r="Q1324" s="599"/>
      <c r="R1324" s="599"/>
      <c r="S1324" s="599"/>
      <c r="T1324" s="599">
        <v>5</v>
      </c>
      <c r="U1324" s="599"/>
      <c r="V1324" s="599"/>
      <c r="W1324" s="600"/>
      <c r="X1324" s="228"/>
      <c r="Y1324" s="228"/>
      <c r="Z1324" s="112"/>
      <c r="AA1324" s="83"/>
      <c r="AB1324" s="83"/>
      <c r="AC1324" s="83" t="str">
        <f t="shared" si="30"/>
        <v/>
      </c>
      <c r="AD1324" s="83"/>
      <c r="AE1324" s="83"/>
      <c r="AF1324" s="83"/>
      <c r="AG1324" s="83"/>
      <c r="AH1324" s="83"/>
      <c r="AI1324" s="83"/>
      <c r="AJ1324" s="83"/>
      <c r="AK1324" s="83"/>
      <c r="AL1324" s="83"/>
      <c r="AM1324" s="83"/>
      <c r="AN1324" s="83"/>
      <c r="AO1324" s="83"/>
      <c r="AP1324" s="83"/>
      <c r="AQ1324" s="83"/>
      <c r="AR1324" s="83"/>
      <c r="AS1324" s="83"/>
      <c r="AT1324" s="83"/>
      <c r="AU1324" s="83"/>
      <c r="AV1324" s="83"/>
      <c r="AW1324" s="83"/>
      <c r="AX1324" s="83"/>
      <c r="AY1324" s="83"/>
      <c r="AZ1324" s="83"/>
      <c r="BA1324" s="83"/>
      <c r="BB1324" s="83"/>
      <c r="BC1324" s="83"/>
      <c r="BD1324" s="83"/>
      <c r="BE1324" s="83"/>
      <c r="BF1324" s="83"/>
      <c r="BG1324" s="83"/>
      <c r="BH1324" s="83"/>
      <c r="BI1324" s="83"/>
      <c r="BJ1324" s="83"/>
      <c r="BK1324" s="83"/>
      <c r="BL1324" s="83"/>
      <c r="BM1324" s="83"/>
      <c r="BN1324" s="83"/>
      <c r="BO1324" s="83"/>
      <c r="BP1324" s="83"/>
      <c r="BQ1324" s="83"/>
      <c r="BR1324" s="83"/>
      <c r="BS1324" s="83"/>
      <c r="BT1324" s="83"/>
      <c r="BU1324" s="83"/>
      <c r="BV1324" s="83"/>
      <c r="BW1324" s="83"/>
      <c r="BX1324" s="83"/>
      <c r="BY1324" s="83"/>
      <c r="BZ1324" s="83"/>
      <c r="CA1324" s="83"/>
      <c r="CB1324" s="83"/>
      <c r="CC1324" s="83"/>
      <c r="CD1324" s="83"/>
      <c r="CE1324" s="83"/>
      <c r="CF1324" s="83"/>
      <c r="CG1324" s="83"/>
      <c r="CH1324" s="83"/>
      <c r="CI1324" s="83"/>
      <c r="CJ1324" s="83"/>
      <c r="CK1324" s="83"/>
      <c r="CL1324" s="83"/>
      <c r="CM1324" s="83"/>
      <c r="CN1324" s="83"/>
      <c r="CO1324" s="83"/>
      <c r="CP1324" s="83"/>
      <c r="CQ1324" s="83"/>
      <c r="CR1324" s="83"/>
      <c r="CS1324" s="83"/>
      <c r="CT1324" s="83"/>
      <c r="CU1324" s="83"/>
      <c r="CV1324" s="83"/>
      <c r="CW1324" s="83"/>
      <c r="CX1324" s="83"/>
      <c r="CY1324" s="83"/>
      <c r="CZ1324" s="83"/>
      <c r="DA1324" s="83"/>
      <c r="DB1324" s="83"/>
      <c r="DC1324" s="83"/>
      <c r="DD1324" s="83"/>
      <c r="DE1324" s="83"/>
      <c r="DF1324" s="83"/>
      <c r="DG1324" s="83"/>
      <c r="DH1324" s="83"/>
      <c r="DI1324" s="83"/>
      <c r="DJ1324" s="83"/>
      <c r="DK1324" s="83"/>
      <c r="DL1324" s="83"/>
      <c r="DM1324" s="83"/>
      <c r="DN1324" s="83"/>
      <c r="DO1324" s="83"/>
      <c r="DP1324" s="83"/>
      <c r="DQ1324" s="83"/>
      <c r="DR1324" s="83"/>
      <c r="DS1324" s="83"/>
      <c r="DT1324" s="83"/>
      <c r="DU1324" s="83"/>
      <c r="DV1324" s="83"/>
      <c r="DW1324" s="83"/>
      <c r="DX1324" s="83"/>
      <c r="DY1324" s="83"/>
      <c r="DZ1324" s="83"/>
      <c r="EA1324" s="83"/>
      <c r="EB1324" s="83"/>
      <c r="EC1324" s="83"/>
      <c r="ED1324" s="83"/>
      <c r="EE1324" s="83"/>
      <c r="EF1324" s="83"/>
      <c r="EG1324" s="83"/>
      <c r="EH1324" s="83"/>
      <c r="EI1324" s="83"/>
      <c r="EJ1324" s="83"/>
      <c r="EK1324" s="83"/>
      <c r="EL1324" s="83"/>
      <c r="EM1324" s="83"/>
      <c r="EN1324" s="83"/>
      <c r="EO1324" s="83"/>
      <c r="EP1324" s="83"/>
      <c r="EQ1324" s="83"/>
      <c r="ER1324" s="83"/>
      <c r="ES1324" s="83"/>
      <c r="ET1324" s="83"/>
      <c r="EU1324" s="83"/>
      <c r="EV1324" s="83"/>
      <c r="EW1324" s="83"/>
      <c r="EX1324" s="83"/>
      <c r="EY1324" s="83"/>
      <c r="EZ1324" s="83"/>
      <c r="FA1324" s="83"/>
      <c r="FB1324" s="83"/>
      <c r="FC1324" s="83"/>
      <c r="FD1324" s="83"/>
      <c r="FE1324" s="83"/>
      <c r="FF1324" s="83"/>
      <c r="FG1324" s="83"/>
      <c r="FH1324" s="83"/>
      <c r="FI1324" s="83"/>
      <c r="FJ1324" s="83"/>
      <c r="FK1324" s="83"/>
      <c r="FL1324" s="83"/>
      <c r="FM1324" s="83"/>
      <c r="FN1324" s="83"/>
      <c r="FO1324" s="83"/>
      <c r="FP1324" s="83"/>
      <c r="FQ1324" s="83"/>
      <c r="FR1324" s="83"/>
      <c r="FS1324" s="83"/>
      <c r="FT1324" s="83"/>
      <c r="FU1324" s="83"/>
      <c r="FV1324" s="83"/>
      <c r="FW1324" s="83"/>
      <c r="FX1324" s="83"/>
      <c r="FY1324" s="83"/>
      <c r="FZ1324" s="83"/>
      <c r="GA1324" s="83"/>
      <c r="GB1324" s="83"/>
      <c r="GC1324" s="83"/>
      <c r="GD1324" s="83"/>
      <c r="GE1324" s="83"/>
      <c r="GF1324" s="83"/>
      <c r="GG1324" s="83"/>
      <c r="GH1324" s="83"/>
      <c r="GI1324" s="83"/>
      <c r="GJ1324" s="83"/>
      <c r="GK1324" s="83"/>
      <c r="GL1324" s="83"/>
      <c r="GM1324" s="83"/>
      <c r="GN1324" s="83"/>
      <c r="GO1324" s="83"/>
      <c r="GP1324" s="83"/>
      <c r="GQ1324" s="83"/>
      <c r="GR1324" s="83"/>
      <c r="GS1324" s="83"/>
      <c r="GT1324" s="83"/>
      <c r="GU1324" s="83"/>
      <c r="GV1324" s="83"/>
      <c r="GW1324" s="83"/>
      <c r="GX1324" s="83"/>
      <c r="GY1324" s="83"/>
      <c r="GZ1324" s="83"/>
      <c r="HA1324" s="83"/>
      <c r="HB1324" s="83"/>
      <c r="HC1324" s="83"/>
      <c r="HD1324" s="83"/>
      <c r="HE1324" s="83"/>
      <c r="HF1324" s="83"/>
      <c r="HG1324" s="83"/>
      <c r="HH1324" s="83"/>
      <c r="HI1324" s="83"/>
      <c r="HJ1324" s="83"/>
      <c r="HK1324" s="83"/>
      <c r="HL1324" s="83"/>
      <c r="HM1324" s="83"/>
      <c r="HN1324" s="83"/>
      <c r="HO1324" s="83"/>
      <c r="HP1324" s="83"/>
      <c r="HQ1324" s="83"/>
      <c r="HR1324" s="83"/>
      <c r="HS1324" s="83"/>
      <c r="HT1324" s="83"/>
      <c r="HU1324" s="83"/>
      <c r="HV1324" s="83"/>
      <c r="HW1324" s="83"/>
      <c r="HX1324" s="83"/>
      <c r="HY1324" s="83"/>
      <c r="HZ1324" s="83"/>
      <c r="IA1324" s="83"/>
      <c r="IB1324" s="83"/>
      <c r="IC1324" s="83"/>
      <c r="ID1324" s="83"/>
      <c r="IE1324" s="83"/>
      <c r="IF1324" s="83"/>
      <c r="IG1324" s="83"/>
      <c r="IH1324" s="83"/>
      <c r="II1324" s="83"/>
      <c r="IJ1324" s="83"/>
      <c r="IK1324" s="83"/>
      <c r="IL1324" s="83"/>
      <c r="IM1324" s="83"/>
      <c r="IN1324" s="83"/>
      <c r="IO1324" s="83"/>
      <c r="IP1324" s="83"/>
      <c r="IQ1324" s="83"/>
      <c r="IR1324" s="83"/>
      <c r="IS1324" s="83"/>
      <c r="IT1324" s="83"/>
      <c r="IU1324" s="83"/>
      <c r="IV1324" s="83"/>
      <c r="IW1324" s="83"/>
      <c r="IX1324" s="83"/>
      <c r="IY1324" s="83"/>
      <c r="IZ1324" s="83"/>
      <c r="JA1324" s="83"/>
      <c r="JB1324" s="83"/>
      <c r="JC1324" s="83"/>
      <c r="JD1324" s="83"/>
      <c r="JE1324" s="83"/>
    </row>
    <row r="1325" spans="1:265" s="8" customFormat="1" ht="15" customHeight="1" x14ac:dyDescent="0.2">
      <c r="A1325" s="130"/>
      <c r="B1325" s="131" t="s">
        <v>307</v>
      </c>
      <c r="C1325" s="206"/>
      <c r="D1325" s="332" t="s">
        <v>308</v>
      </c>
      <c r="E1325" s="191"/>
      <c r="F1325" s="991"/>
      <c r="G1325" s="992"/>
      <c r="H1325" s="332" t="s">
        <v>23</v>
      </c>
      <c r="I1325" s="332" t="s">
        <v>108</v>
      </c>
      <c r="J1325" s="332"/>
      <c r="K1325" s="386" t="s">
        <v>2107</v>
      </c>
      <c r="L1325" s="386"/>
      <c r="M1325" s="765"/>
      <c r="N1325" s="765"/>
      <c r="O1325" s="386"/>
      <c r="P1325" s="598"/>
      <c r="Q1325" s="599"/>
      <c r="R1325" s="599"/>
      <c r="S1325" s="599"/>
      <c r="T1325" s="599"/>
      <c r="U1325" s="599">
        <v>4</v>
      </c>
      <c r="V1325" s="599"/>
      <c r="W1325" s="600"/>
      <c r="X1325" s="228"/>
      <c r="Y1325" s="228"/>
      <c r="Z1325" s="112"/>
      <c r="AA1325" s="83"/>
      <c r="AB1325" s="83"/>
      <c r="AC1325" s="83" t="str">
        <f t="shared" si="30"/>
        <v/>
      </c>
      <c r="AD1325" s="83"/>
      <c r="AE1325" s="83"/>
      <c r="AF1325" s="83"/>
      <c r="AG1325" s="83"/>
      <c r="AH1325" s="83"/>
      <c r="AI1325" s="83"/>
      <c r="AJ1325" s="83"/>
      <c r="AK1325" s="83"/>
      <c r="AL1325" s="83"/>
      <c r="AM1325" s="83"/>
      <c r="AN1325" s="83"/>
      <c r="AO1325" s="83"/>
      <c r="AP1325" s="83"/>
      <c r="AQ1325" s="83"/>
      <c r="AR1325" s="83"/>
      <c r="AS1325" s="83"/>
      <c r="AT1325" s="83"/>
      <c r="AU1325" s="83"/>
      <c r="AV1325" s="83"/>
      <c r="AW1325" s="83"/>
      <c r="AX1325" s="83"/>
      <c r="AY1325" s="83"/>
      <c r="AZ1325" s="83"/>
      <c r="BA1325" s="83"/>
      <c r="BB1325" s="83"/>
      <c r="BC1325" s="83"/>
      <c r="BD1325" s="83"/>
      <c r="BE1325" s="83"/>
      <c r="BF1325" s="83"/>
      <c r="BG1325" s="83"/>
      <c r="BH1325" s="83"/>
      <c r="BI1325" s="83"/>
      <c r="BJ1325" s="83"/>
      <c r="BK1325" s="83"/>
      <c r="BL1325" s="83"/>
      <c r="BM1325" s="83"/>
      <c r="BN1325" s="83"/>
      <c r="BO1325" s="83"/>
      <c r="BP1325" s="83"/>
      <c r="BQ1325" s="83"/>
      <c r="BR1325" s="83"/>
      <c r="BS1325" s="83"/>
      <c r="BT1325" s="83"/>
      <c r="BU1325" s="83"/>
      <c r="BV1325" s="83"/>
      <c r="BW1325" s="83"/>
      <c r="BX1325" s="83"/>
      <c r="BY1325" s="83"/>
      <c r="BZ1325" s="83"/>
      <c r="CA1325" s="83"/>
      <c r="CB1325" s="83"/>
      <c r="CC1325" s="83"/>
      <c r="CD1325" s="83"/>
      <c r="CE1325" s="83"/>
      <c r="CF1325" s="83"/>
      <c r="CG1325" s="83"/>
      <c r="CH1325" s="83"/>
      <c r="CI1325" s="83"/>
      <c r="CJ1325" s="83"/>
      <c r="CK1325" s="83"/>
      <c r="CL1325" s="83"/>
      <c r="CM1325" s="83"/>
      <c r="CN1325" s="83"/>
      <c r="CO1325" s="83"/>
      <c r="CP1325" s="83"/>
      <c r="CQ1325" s="83"/>
      <c r="CR1325" s="83"/>
      <c r="CS1325" s="83"/>
      <c r="CT1325" s="83"/>
      <c r="CU1325" s="83"/>
      <c r="CV1325" s="83"/>
      <c r="CW1325" s="83"/>
      <c r="CX1325" s="83"/>
      <c r="CY1325" s="83"/>
      <c r="CZ1325" s="83"/>
      <c r="DA1325" s="83"/>
      <c r="DB1325" s="83"/>
      <c r="DC1325" s="83"/>
      <c r="DD1325" s="83"/>
      <c r="DE1325" s="83"/>
      <c r="DF1325" s="83"/>
      <c r="DG1325" s="83"/>
      <c r="DH1325" s="83"/>
      <c r="DI1325" s="83"/>
      <c r="DJ1325" s="83"/>
      <c r="DK1325" s="83"/>
      <c r="DL1325" s="83"/>
      <c r="DM1325" s="83"/>
      <c r="DN1325" s="83"/>
      <c r="DO1325" s="83"/>
      <c r="DP1325" s="83"/>
      <c r="DQ1325" s="83"/>
      <c r="DR1325" s="83"/>
      <c r="DS1325" s="83"/>
      <c r="DT1325" s="83"/>
      <c r="DU1325" s="83"/>
      <c r="DV1325" s="83"/>
      <c r="DW1325" s="83"/>
      <c r="DX1325" s="83"/>
      <c r="DY1325" s="83"/>
      <c r="DZ1325" s="83"/>
      <c r="EA1325" s="83"/>
      <c r="EB1325" s="83"/>
      <c r="EC1325" s="83"/>
      <c r="ED1325" s="83"/>
      <c r="EE1325" s="83"/>
      <c r="EF1325" s="83"/>
      <c r="EG1325" s="83"/>
      <c r="EH1325" s="83"/>
      <c r="EI1325" s="83"/>
      <c r="EJ1325" s="83"/>
      <c r="EK1325" s="83"/>
      <c r="EL1325" s="83"/>
      <c r="EM1325" s="83"/>
      <c r="EN1325" s="83"/>
      <c r="EO1325" s="83"/>
      <c r="EP1325" s="83"/>
      <c r="EQ1325" s="83"/>
      <c r="ER1325" s="83"/>
      <c r="ES1325" s="83"/>
      <c r="ET1325" s="83"/>
      <c r="EU1325" s="83"/>
      <c r="EV1325" s="83"/>
      <c r="EW1325" s="83"/>
      <c r="EX1325" s="83"/>
      <c r="EY1325" s="83"/>
      <c r="EZ1325" s="83"/>
      <c r="FA1325" s="83"/>
      <c r="FB1325" s="83"/>
      <c r="FC1325" s="83"/>
      <c r="FD1325" s="83"/>
      <c r="FE1325" s="83"/>
      <c r="FF1325" s="83"/>
      <c r="FG1325" s="83"/>
      <c r="FH1325" s="83"/>
      <c r="FI1325" s="83"/>
      <c r="FJ1325" s="83"/>
      <c r="FK1325" s="83"/>
      <c r="FL1325" s="83"/>
      <c r="FM1325" s="83"/>
      <c r="FN1325" s="83"/>
      <c r="FO1325" s="83"/>
      <c r="FP1325" s="83"/>
      <c r="FQ1325" s="83"/>
      <c r="FR1325" s="83"/>
      <c r="FS1325" s="83"/>
      <c r="FT1325" s="83"/>
      <c r="FU1325" s="83"/>
      <c r="FV1325" s="83"/>
      <c r="FW1325" s="83"/>
      <c r="FX1325" s="83"/>
      <c r="FY1325" s="83"/>
      <c r="FZ1325" s="83"/>
      <c r="GA1325" s="83"/>
      <c r="GB1325" s="83"/>
      <c r="GC1325" s="83"/>
      <c r="GD1325" s="83"/>
      <c r="GE1325" s="83"/>
      <c r="GF1325" s="83"/>
      <c r="GG1325" s="83"/>
      <c r="GH1325" s="83"/>
      <c r="GI1325" s="83"/>
      <c r="GJ1325" s="83"/>
      <c r="GK1325" s="83"/>
      <c r="GL1325" s="83"/>
      <c r="GM1325" s="83"/>
      <c r="GN1325" s="83"/>
      <c r="GO1325" s="83"/>
      <c r="GP1325" s="83"/>
      <c r="GQ1325" s="83"/>
      <c r="GR1325" s="83"/>
      <c r="GS1325" s="83"/>
      <c r="GT1325" s="83"/>
      <c r="GU1325" s="83"/>
      <c r="GV1325" s="83"/>
      <c r="GW1325" s="83"/>
      <c r="GX1325" s="83"/>
      <c r="GY1325" s="83"/>
      <c r="GZ1325" s="83"/>
      <c r="HA1325" s="83"/>
      <c r="HB1325" s="83"/>
      <c r="HC1325" s="83"/>
      <c r="HD1325" s="83"/>
      <c r="HE1325" s="83"/>
      <c r="HF1325" s="83"/>
      <c r="HG1325" s="83"/>
      <c r="HH1325" s="83"/>
      <c r="HI1325" s="83"/>
      <c r="HJ1325" s="83"/>
      <c r="HK1325" s="83"/>
      <c r="HL1325" s="83"/>
      <c r="HM1325" s="83"/>
      <c r="HN1325" s="83"/>
      <c r="HO1325" s="83"/>
      <c r="HP1325" s="83"/>
      <c r="HQ1325" s="83"/>
      <c r="HR1325" s="83"/>
      <c r="HS1325" s="83"/>
      <c r="HT1325" s="83"/>
      <c r="HU1325" s="83"/>
      <c r="HV1325" s="83"/>
      <c r="HW1325" s="83"/>
      <c r="HX1325" s="83"/>
      <c r="HY1325" s="83"/>
      <c r="HZ1325" s="83"/>
      <c r="IA1325" s="83"/>
      <c r="IB1325" s="83"/>
      <c r="IC1325" s="83"/>
      <c r="ID1325" s="83"/>
      <c r="IE1325" s="83"/>
      <c r="IF1325" s="83"/>
      <c r="IG1325" s="83"/>
      <c r="IH1325" s="83"/>
      <c r="II1325" s="83"/>
      <c r="IJ1325" s="83"/>
      <c r="IK1325" s="83"/>
      <c r="IL1325" s="83"/>
      <c r="IM1325" s="83"/>
      <c r="IN1325" s="83"/>
      <c r="IO1325" s="83"/>
      <c r="IP1325" s="83"/>
      <c r="IQ1325" s="83"/>
      <c r="IR1325" s="83"/>
      <c r="IS1325" s="83"/>
      <c r="IT1325" s="83"/>
      <c r="IU1325" s="83"/>
      <c r="IV1325" s="83"/>
      <c r="IW1325" s="83"/>
      <c r="IX1325" s="83"/>
      <c r="IY1325" s="83"/>
      <c r="IZ1325" s="83"/>
      <c r="JA1325" s="83"/>
      <c r="JB1325" s="83"/>
      <c r="JC1325" s="83"/>
      <c r="JD1325" s="83"/>
      <c r="JE1325" s="83"/>
    </row>
    <row r="1326" spans="1:265" s="8" customFormat="1" ht="15" customHeight="1" thickBot="1" x14ac:dyDescent="0.25">
      <c r="A1326" s="161"/>
      <c r="B1326" s="162" t="s">
        <v>307</v>
      </c>
      <c r="C1326" s="209"/>
      <c r="D1326" s="355" t="s">
        <v>308</v>
      </c>
      <c r="E1326" s="230"/>
      <c r="F1326" s="993"/>
      <c r="G1326" s="994"/>
      <c r="H1326" s="355" t="s">
        <v>23</v>
      </c>
      <c r="I1326" s="355" t="s">
        <v>108</v>
      </c>
      <c r="J1326" s="355"/>
      <c r="K1326" s="387" t="s">
        <v>157</v>
      </c>
      <c r="L1326" s="387"/>
      <c r="M1326" s="1173"/>
      <c r="N1326" s="1173"/>
      <c r="O1326" s="387"/>
      <c r="P1326" s="601"/>
      <c r="Q1326" s="602"/>
      <c r="R1326" s="602"/>
      <c r="S1326" s="602"/>
      <c r="T1326" s="602"/>
      <c r="U1326" s="602"/>
      <c r="V1326" s="602"/>
      <c r="W1326" s="603">
        <v>4</v>
      </c>
      <c r="X1326" s="231">
        <f>SUM(P1317:W1326)</f>
        <v>40</v>
      </c>
      <c r="Y1326" s="231">
        <f>X1326</f>
        <v>40</v>
      </c>
      <c r="Z1326" s="112"/>
      <c r="AA1326" s="83"/>
      <c r="AB1326" s="83"/>
      <c r="AC1326" s="83" t="str">
        <f t="shared" si="30"/>
        <v/>
      </c>
      <c r="AD1326" s="83"/>
      <c r="AE1326" s="83"/>
      <c r="AF1326" s="83"/>
      <c r="AG1326" s="83"/>
      <c r="AH1326" s="83"/>
      <c r="AI1326" s="83"/>
      <c r="AJ1326" s="83"/>
      <c r="AK1326" s="83"/>
      <c r="AL1326" s="83"/>
      <c r="AM1326" s="83"/>
      <c r="AN1326" s="83"/>
      <c r="AO1326" s="83"/>
      <c r="AP1326" s="83"/>
      <c r="AQ1326" s="83"/>
      <c r="AR1326" s="83"/>
      <c r="AS1326" s="83"/>
      <c r="AT1326" s="83"/>
      <c r="AU1326" s="83"/>
      <c r="AV1326" s="83"/>
      <c r="AW1326" s="83"/>
      <c r="AX1326" s="83"/>
      <c r="AY1326" s="83"/>
      <c r="AZ1326" s="83"/>
      <c r="BA1326" s="83"/>
      <c r="BB1326" s="83"/>
      <c r="BC1326" s="83"/>
      <c r="BD1326" s="83"/>
      <c r="BE1326" s="83"/>
      <c r="BF1326" s="83"/>
      <c r="BG1326" s="83"/>
      <c r="BH1326" s="83"/>
      <c r="BI1326" s="83"/>
      <c r="BJ1326" s="83"/>
      <c r="BK1326" s="83"/>
      <c r="BL1326" s="83"/>
      <c r="BM1326" s="83"/>
      <c r="BN1326" s="83"/>
      <c r="BO1326" s="83"/>
      <c r="BP1326" s="83"/>
      <c r="BQ1326" s="83"/>
      <c r="BR1326" s="83"/>
      <c r="BS1326" s="83"/>
      <c r="BT1326" s="83"/>
      <c r="BU1326" s="83"/>
      <c r="BV1326" s="83"/>
      <c r="BW1326" s="83"/>
      <c r="BX1326" s="83"/>
      <c r="BY1326" s="83"/>
      <c r="BZ1326" s="83"/>
      <c r="CA1326" s="83"/>
      <c r="CB1326" s="83"/>
      <c r="CC1326" s="83"/>
      <c r="CD1326" s="83"/>
      <c r="CE1326" s="83"/>
      <c r="CF1326" s="83"/>
      <c r="CG1326" s="83"/>
      <c r="CH1326" s="83"/>
      <c r="CI1326" s="83"/>
      <c r="CJ1326" s="83"/>
      <c r="CK1326" s="83"/>
      <c r="CL1326" s="83"/>
      <c r="CM1326" s="83"/>
      <c r="CN1326" s="83"/>
      <c r="CO1326" s="83"/>
      <c r="CP1326" s="83"/>
      <c r="CQ1326" s="83"/>
      <c r="CR1326" s="83"/>
      <c r="CS1326" s="83"/>
      <c r="CT1326" s="83"/>
      <c r="CU1326" s="83"/>
      <c r="CV1326" s="83"/>
      <c r="CW1326" s="83"/>
      <c r="CX1326" s="83"/>
      <c r="CY1326" s="83"/>
      <c r="CZ1326" s="83"/>
      <c r="DA1326" s="83"/>
      <c r="DB1326" s="83"/>
      <c r="DC1326" s="83"/>
      <c r="DD1326" s="83"/>
      <c r="DE1326" s="83"/>
      <c r="DF1326" s="83"/>
      <c r="DG1326" s="83"/>
      <c r="DH1326" s="83"/>
      <c r="DI1326" s="83"/>
      <c r="DJ1326" s="83"/>
      <c r="DK1326" s="83"/>
      <c r="DL1326" s="83"/>
      <c r="DM1326" s="83"/>
      <c r="DN1326" s="83"/>
      <c r="DO1326" s="83"/>
      <c r="DP1326" s="83"/>
      <c r="DQ1326" s="83"/>
      <c r="DR1326" s="83"/>
      <c r="DS1326" s="83"/>
      <c r="DT1326" s="83"/>
      <c r="DU1326" s="83"/>
      <c r="DV1326" s="83"/>
      <c r="DW1326" s="83"/>
      <c r="DX1326" s="83"/>
      <c r="DY1326" s="83"/>
      <c r="DZ1326" s="83"/>
      <c r="EA1326" s="83"/>
      <c r="EB1326" s="83"/>
      <c r="EC1326" s="83"/>
      <c r="ED1326" s="83"/>
      <c r="EE1326" s="83"/>
      <c r="EF1326" s="83"/>
      <c r="EG1326" s="83"/>
      <c r="EH1326" s="83"/>
      <c r="EI1326" s="83"/>
      <c r="EJ1326" s="83"/>
      <c r="EK1326" s="83"/>
      <c r="EL1326" s="83"/>
      <c r="EM1326" s="83"/>
      <c r="EN1326" s="83"/>
      <c r="EO1326" s="83"/>
      <c r="EP1326" s="83"/>
      <c r="EQ1326" s="83"/>
      <c r="ER1326" s="83"/>
      <c r="ES1326" s="83"/>
      <c r="ET1326" s="83"/>
      <c r="EU1326" s="83"/>
      <c r="EV1326" s="83"/>
      <c r="EW1326" s="83"/>
      <c r="EX1326" s="83"/>
      <c r="EY1326" s="83"/>
      <c r="EZ1326" s="83"/>
      <c r="FA1326" s="83"/>
      <c r="FB1326" s="83"/>
      <c r="FC1326" s="83"/>
      <c r="FD1326" s="83"/>
      <c r="FE1326" s="83"/>
      <c r="FF1326" s="83"/>
      <c r="FG1326" s="83"/>
      <c r="FH1326" s="83"/>
      <c r="FI1326" s="83"/>
      <c r="FJ1326" s="83"/>
      <c r="FK1326" s="83"/>
      <c r="FL1326" s="83"/>
      <c r="FM1326" s="83"/>
      <c r="FN1326" s="83"/>
      <c r="FO1326" s="83"/>
      <c r="FP1326" s="83"/>
      <c r="FQ1326" s="83"/>
      <c r="FR1326" s="83"/>
      <c r="FS1326" s="83"/>
      <c r="FT1326" s="83"/>
      <c r="FU1326" s="83"/>
      <c r="FV1326" s="83"/>
      <c r="FW1326" s="83"/>
      <c r="FX1326" s="83"/>
      <c r="FY1326" s="83"/>
      <c r="FZ1326" s="83"/>
      <c r="GA1326" s="83"/>
      <c r="GB1326" s="83"/>
      <c r="GC1326" s="83"/>
      <c r="GD1326" s="83"/>
      <c r="GE1326" s="83"/>
      <c r="GF1326" s="83"/>
      <c r="GG1326" s="83"/>
      <c r="GH1326" s="83"/>
      <c r="GI1326" s="83"/>
      <c r="GJ1326" s="83"/>
      <c r="GK1326" s="83"/>
      <c r="GL1326" s="83"/>
      <c r="GM1326" s="83"/>
      <c r="GN1326" s="83"/>
      <c r="GO1326" s="83"/>
      <c r="GP1326" s="83"/>
      <c r="GQ1326" s="83"/>
      <c r="GR1326" s="83"/>
      <c r="GS1326" s="83"/>
      <c r="GT1326" s="83"/>
      <c r="GU1326" s="83"/>
      <c r="GV1326" s="83"/>
      <c r="GW1326" s="83"/>
      <c r="GX1326" s="83"/>
      <c r="GY1326" s="83"/>
      <c r="GZ1326" s="83"/>
      <c r="HA1326" s="83"/>
      <c r="HB1326" s="83"/>
      <c r="HC1326" s="83"/>
      <c r="HD1326" s="83"/>
      <c r="HE1326" s="83"/>
      <c r="HF1326" s="83"/>
      <c r="HG1326" s="83"/>
      <c r="HH1326" s="83"/>
      <c r="HI1326" s="83"/>
      <c r="HJ1326" s="83"/>
      <c r="HK1326" s="83"/>
      <c r="HL1326" s="83"/>
      <c r="HM1326" s="83"/>
      <c r="HN1326" s="83"/>
      <c r="HO1326" s="83"/>
      <c r="HP1326" s="83"/>
      <c r="HQ1326" s="83"/>
      <c r="HR1326" s="83"/>
      <c r="HS1326" s="83"/>
      <c r="HT1326" s="83"/>
      <c r="HU1326" s="83"/>
      <c r="HV1326" s="83"/>
      <c r="HW1326" s="83"/>
      <c r="HX1326" s="83"/>
      <c r="HY1326" s="83"/>
      <c r="HZ1326" s="83"/>
      <c r="IA1326" s="83"/>
      <c r="IB1326" s="83"/>
      <c r="IC1326" s="83"/>
      <c r="ID1326" s="83"/>
      <c r="IE1326" s="83"/>
      <c r="IF1326" s="83"/>
      <c r="IG1326" s="83"/>
      <c r="IH1326" s="83"/>
      <c r="II1326" s="83"/>
      <c r="IJ1326" s="83"/>
      <c r="IK1326" s="83"/>
      <c r="IL1326" s="83"/>
      <c r="IM1326" s="83"/>
      <c r="IN1326" s="83"/>
      <c r="IO1326" s="83"/>
      <c r="IP1326" s="83"/>
      <c r="IQ1326" s="83"/>
      <c r="IR1326" s="83"/>
      <c r="IS1326" s="83"/>
      <c r="IT1326" s="83"/>
      <c r="IU1326" s="83"/>
      <c r="IV1326" s="83"/>
      <c r="IW1326" s="83"/>
      <c r="IX1326" s="83"/>
      <c r="IY1326" s="83"/>
      <c r="IZ1326" s="83"/>
      <c r="JA1326" s="83"/>
      <c r="JB1326" s="83"/>
      <c r="JC1326" s="83"/>
      <c r="JD1326" s="83"/>
      <c r="JE1326" s="83"/>
    </row>
    <row r="1327" spans="1:265" s="8" customFormat="1" ht="15" customHeight="1" x14ac:dyDescent="0.2">
      <c r="A1327" s="173">
        <f>+A1317+1</f>
        <v>142</v>
      </c>
      <c r="B1327" s="1088" t="s">
        <v>484</v>
      </c>
      <c r="C1327" s="217" t="s">
        <v>35</v>
      </c>
      <c r="D1327" s="350" t="s">
        <v>1053</v>
      </c>
      <c r="E1327" s="215" t="s">
        <v>86</v>
      </c>
      <c r="F1327" s="1042" t="s">
        <v>1054</v>
      </c>
      <c r="G1327" s="1043" t="s">
        <v>1055</v>
      </c>
      <c r="H1327" s="350" t="s">
        <v>445</v>
      </c>
      <c r="I1327" s="350" t="s">
        <v>515</v>
      </c>
      <c r="J1327" s="350"/>
      <c r="K1327" s="378" t="s">
        <v>592</v>
      </c>
      <c r="L1327" s="378" t="s">
        <v>614</v>
      </c>
      <c r="M1327" s="1138" t="s">
        <v>494</v>
      </c>
      <c r="N1327" s="1138" t="s">
        <v>24</v>
      </c>
      <c r="O1327" s="378" t="s">
        <v>1379</v>
      </c>
      <c r="P1327" s="623">
        <v>4</v>
      </c>
      <c r="Q1327" s="624"/>
      <c r="R1327" s="624"/>
      <c r="S1327" s="624"/>
      <c r="T1327" s="624"/>
      <c r="U1327" s="624"/>
      <c r="V1327" s="624"/>
      <c r="W1327" s="625"/>
      <c r="X1327" s="216"/>
      <c r="Y1327" s="216"/>
      <c r="Z1327" s="112" t="str">
        <f>C1327</f>
        <v>TC</v>
      </c>
      <c r="AA1327" s="83" t="s">
        <v>1473</v>
      </c>
      <c r="AB1327" s="83" t="s">
        <v>1480</v>
      </c>
      <c r="AC1327" s="83">
        <f t="shared" si="30"/>
        <v>21</v>
      </c>
      <c r="AD1327" s="83"/>
      <c r="AE1327" s="83"/>
      <c r="AF1327" s="83"/>
      <c r="AG1327" s="83"/>
      <c r="AH1327" s="83"/>
      <c r="AI1327" s="83"/>
      <c r="AJ1327" s="83"/>
      <c r="AK1327" s="83"/>
      <c r="AL1327" s="83"/>
      <c r="AM1327" s="83"/>
      <c r="AN1327" s="83"/>
      <c r="AO1327" s="83"/>
      <c r="AP1327" s="83"/>
      <c r="AQ1327" s="83"/>
      <c r="AR1327" s="83"/>
      <c r="AS1327" s="83"/>
      <c r="AT1327" s="83"/>
      <c r="AU1327" s="83"/>
      <c r="AV1327" s="83"/>
      <c r="AW1327" s="83"/>
      <c r="AX1327" s="83"/>
      <c r="AY1327" s="83"/>
      <c r="AZ1327" s="83"/>
      <c r="BA1327" s="83"/>
      <c r="BB1327" s="83"/>
      <c r="BC1327" s="83"/>
      <c r="BD1327" s="83"/>
      <c r="BE1327" s="83"/>
      <c r="BF1327" s="83"/>
      <c r="BG1327" s="83"/>
      <c r="BH1327" s="83"/>
      <c r="BI1327" s="83"/>
      <c r="BJ1327" s="83"/>
      <c r="BK1327" s="83"/>
      <c r="BL1327" s="83"/>
      <c r="BM1327" s="83"/>
      <c r="BN1327" s="83"/>
      <c r="BO1327" s="83"/>
      <c r="BP1327" s="83"/>
      <c r="BQ1327" s="83"/>
      <c r="BR1327" s="83"/>
      <c r="BS1327" s="83"/>
      <c r="BT1327" s="83"/>
      <c r="BU1327" s="83"/>
      <c r="BV1327" s="83"/>
      <c r="BW1327" s="83"/>
      <c r="BX1327" s="83"/>
      <c r="BY1327" s="83"/>
      <c r="BZ1327" s="83"/>
      <c r="CA1327" s="83"/>
      <c r="CB1327" s="83"/>
      <c r="CC1327" s="83"/>
      <c r="CD1327" s="83"/>
      <c r="CE1327" s="83"/>
      <c r="CF1327" s="83"/>
      <c r="CG1327" s="83"/>
      <c r="CH1327" s="83"/>
      <c r="CI1327" s="83"/>
      <c r="CJ1327" s="83"/>
      <c r="CK1327" s="83"/>
      <c r="CL1327" s="83"/>
      <c r="CM1327" s="83"/>
      <c r="CN1327" s="83"/>
      <c r="CO1327" s="83"/>
      <c r="CP1327" s="83"/>
      <c r="CQ1327" s="83"/>
      <c r="CR1327" s="83"/>
      <c r="CS1327" s="83"/>
      <c r="CT1327" s="83"/>
      <c r="CU1327" s="83"/>
      <c r="CV1327" s="83"/>
      <c r="CW1327" s="83"/>
      <c r="CX1327" s="83"/>
      <c r="CY1327" s="83"/>
      <c r="CZ1327" s="83"/>
      <c r="DA1327" s="83"/>
      <c r="DB1327" s="83"/>
      <c r="DC1327" s="83"/>
      <c r="DD1327" s="83"/>
      <c r="DE1327" s="83"/>
      <c r="DF1327" s="83"/>
      <c r="DG1327" s="83"/>
      <c r="DH1327" s="83"/>
      <c r="DI1327" s="83"/>
      <c r="DJ1327" s="83"/>
      <c r="DK1327" s="83"/>
      <c r="DL1327" s="83"/>
      <c r="DM1327" s="83"/>
      <c r="DN1327" s="83"/>
      <c r="DO1327" s="83"/>
      <c r="DP1327" s="83"/>
      <c r="DQ1327" s="83"/>
      <c r="DR1327" s="83"/>
      <c r="DS1327" s="83"/>
      <c r="DT1327" s="83"/>
      <c r="DU1327" s="83"/>
      <c r="DV1327" s="83"/>
      <c r="DW1327" s="83"/>
      <c r="DX1327" s="83"/>
      <c r="DY1327" s="83"/>
      <c r="DZ1327" s="83"/>
      <c r="EA1327" s="83"/>
      <c r="EB1327" s="83"/>
      <c r="EC1327" s="83"/>
      <c r="ED1327" s="83"/>
      <c r="EE1327" s="83"/>
      <c r="EF1327" s="83"/>
      <c r="EG1327" s="83"/>
      <c r="EH1327" s="83"/>
      <c r="EI1327" s="83"/>
      <c r="EJ1327" s="83"/>
      <c r="EK1327" s="83"/>
      <c r="EL1327" s="83"/>
      <c r="EM1327" s="83"/>
      <c r="EN1327" s="83"/>
      <c r="EO1327" s="83"/>
      <c r="EP1327" s="83"/>
      <c r="EQ1327" s="83"/>
      <c r="ER1327" s="83"/>
      <c r="ES1327" s="83"/>
      <c r="ET1327" s="83"/>
      <c r="EU1327" s="83"/>
      <c r="EV1327" s="83"/>
      <c r="EW1327" s="83"/>
      <c r="EX1327" s="83"/>
      <c r="EY1327" s="83"/>
      <c r="EZ1327" s="83"/>
      <c r="FA1327" s="83"/>
      <c r="FB1327" s="83"/>
      <c r="FC1327" s="83"/>
      <c r="FD1327" s="83"/>
      <c r="FE1327" s="83"/>
      <c r="FF1327" s="83"/>
      <c r="FG1327" s="83"/>
      <c r="FH1327" s="83"/>
      <c r="FI1327" s="83"/>
      <c r="FJ1327" s="83"/>
      <c r="FK1327" s="83"/>
      <c r="FL1327" s="83"/>
      <c r="FM1327" s="83"/>
      <c r="FN1327" s="83"/>
      <c r="FO1327" s="83"/>
      <c r="FP1327" s="83"/>
      <c r="FQ1327" s="83"/>
      <c r="FR1327" s="83"/>
      <c r="FS1327" s="83"/>
      <c r="FT1327" s="83"/>
      <c r="FU1327" s="83"/>
      <c r="FV1327" s="83"/>
      <c r="FW1327" s="83"/>
      <c r="FX1327" s="83"/>
      <c r="FY1327" s="83"/>
      <c r="FZ1327" s="83"/>
      <c r="GA1327" s="83"/>
      <c r="GB1327" s="83"/>
      <c r="GC1327" s="83"/>
      <c r="GD1327" s="83"/>
      <c r="GE1327" s="83"/>
      <c r="GF1327" s="83"/>
      <c r="GG1327" s="83"/>
      <c r="GH1327" s="83"/>
      <c r="GI1327" s="83"/>
      <c r="GJ1327" s="83"/>
      <c r="GK1327" s="83"/>
      <c r="GL1327" s="83"/>
      <c r="GM1327" s="83"/>
      <c r="GN1327" s="83"/>
      <c r="GO1327" s="83"/>
      <c r="GP1327" s="83"/>
      <c r="GQ1327" s="83"/>
      <c r="GR1327" s="83"/>
      <c r="GS1327" s="83"/>
      <c r="GT1327" s="83"/>
      <c r="GU1327" s="83"/>
      <c r="GV1327" s="83"/>
      <c r="GW1327" s="83"/>
      <c r="GX1327" s="83"/>
      <c r="GY1327" s="83"/>
      <c r="GZ1327" s="83"/>
      <c r="HA1327" s="83"/>
      <c r="HB1327" s="83"/>
      <c r="HC1327" s="83"/>
      <c r="HD1327" s="83"/>
      <c r="HE1327" s="83"/>
      <c r="HF1327" s="83"/>
      <c r="HG1327" s="83"/>
      <c r="HH1327" s="83"/>
      <c r="HI1327" s="83"/>
      <c r="HJ1327" s="83"/>
      <c r="HK1327" s="83"/>
      <c r="HL1327" s="83"/>
      <c r="HM1327" s="83"/>
      <c r="HN1327" s="83"/>
      <c r="HO1327" s="83"/>
      <c r="HP1327" s="83"/>
      <c r="HQ1327" s="83"/>
      <c r="HR1327" s="83"/>
      <c r="HS1327" s="83"/>
      <c r="HT1327" s="83"/>
      <c r="HU1327" s="83"/>
      <c r="HV1327" s="83"/>
      <c r="HW1327" s="83"/>
      <c r="HX1327" s="83"/>
      <c r="HY1327" s="83"/>
      <c r="HZ1327" s="83"/>
      <c r="IA1327" s="83"/>
      <c r="IB1327" s="83"/>
      <c r="IC1327" s="83"/>
      <c r="ID1327" s="83"/>
      <c r="IE1327" s="83"/>
      <c r="IF1327" s="83"/>
      <c r="IG1327" s="83"/>
      <c r="IH1327" s="83"/>
      <c r="II1327" s="83"/>
      <c r="IJ1327" s="83"/>
      <c r="IK1327" s="83"/>
      <c r="IL1327" s="83"/>
      <c r="IM1327" s="83"/>
      <c r="IN1327" s="83"/>
      <c r="IO1327" s="83"/>
      <c r="IP1327" s="83"/>
      <c r="IQ1327" s="83"/>
      <c r="IR1327" s="83"/>
      <c r="IS1327" s="83"/>
      <c r="IT1327" s="83"/>
      <c r="IU1327" s="83"/>
      <c r="IV1327" s="83"/>
      <c r="IW1327" s="83"/>
      <c r="IX1327" s="83"/>
      <c r="IY1327" s="83"/>
      <c r="IZ1327" s="83"/>
      <c r="JA1327" s="83"/>
      <c r="JB1327" s="83"/>
      <c r="JC1327" s="83"/>
      <c r="JD1327" s="83"/>
      <c r="JE1327" s="83"/>
    </row>
    <row r="1328" spans="1:265" s="8" customFormat="1" ht="15" customHeight="1" x14ac:dyDescent="0.2">
      <c r="A1328" s="173"/>
      <c r="B1328" s="131" t="s">
        <v>484</v>
      </c>
      <c r="C1328" s="217"/>
      <c r="D1328" s="329" t="s">
        <v>1053</v>
      </c>
      <c r="E1328" s="117"/>
      <c r="F1328" s="1044"/>
      <c r="G1328" s="1045"/>
      <c r="H1328" s="329" t="s">
        <v>445</v>
      </c>
      <c r="I1328" s="329" t="s">
        <v>515</v>
      </c>
      <c r="J1328" s="329"/>
      <c r="K1328" s="379" t="s">
        <v>592</v>
      </c>
      <c r="L1328" s="379" t="s">
        <v>614</v>
      </c>
      <c r="M1328" s="1139" t="s">
        <v>494</v>
      </c>
      <c r="N1328" s="1139" t="s">
        <v>101</v>
      </c>
      <c r="O1328" s="379" t="s">
        <v>1379</v>
      </c>
      <c r="P1328" s="626">
        <v>4</v>
      </c>
      <c r="Q1328" s="627"/>
      <c r="R1328" s="627"/>
      <c r="S1328" s="627"/>
      <c r="T1328" s="627"/>
      <c r="U1328" s="627"/>
      <c r="V1328" s="627"/>
      <c r="W1328" s="628"/>
      <c r="X1328" s="219"/>
      <c r="Y1328" s="219"/>
      <c r="Z1328" s="112"/>
      <c r="AA1328" s="83"/>
      <c r="AB1328" s="83"/>
      <c r="AC1328" s="83" t="str">
        <f t="shared" si="30"/>
        <v/>
      </c>
      <c r="AD1328" s="83"/>
      <c r="AE1328" s="83"/>
      <c r="AF1328" s="83"/>
      <c r="AG1328" s="83"/>
      <c r="AH1328" s="83"/>
      <c r="AI1328" s="83"/>
      <c r="AJ1328" s="83"/>
      <c r="AK1328" s="83"/>
      <c r="AL1328" s="83"/>
      <c r="AM1328" s="83"/>
      <c r="AN1328" s="83"/>
      <c r="AO1328" s="83"/>
      <c r="AP1328" s="83"/>
      <c r="AQ1328" s="83"/>
      <c r="AR1328" s="83"/>
      <c r="AS1328" s="83"/>
      <c r="AT1328" s="83"/>
      <c r="AU1328" s="83"/>
      <c r="AV1328" s="83"/>
      <c r="AW1328" s="83"/>
      <c r="AX1328" s="83"/>
      <c r="AY1328" s="83"/>
      <c r="AZ1328" s="83"/>
      <c r="BA1328" s="83"/>
      <c r="BB1328" s="83"/>
      <c r="BC1328" s="83"/>
      <c r="BD1328" s="83"/>
      <c r="BE1328" s="83"/>
      <c r="BF1328" s="83"/>
      <c r="BG1328" s="83"/>
      <c r="BH1328" s="83"/>
      <c r="BI1328" s="83"/>
      <c r="BJ1328" s="83"/>
      <c r="BK1328" s="83"/>
      <c r="BL1328" s="83"/>
      <c r="BM1328" s="83"/>
      <c r="BN1328" s="83"/>
      <c r="BO1328" s="83"/>
      <c r="BP1328" s="83"/>
      <c r="BQ1328" s="83"/>
      <c r="BR1328" s="83"/>
      <c r="BS1328" s="83"/>
      <c r="BT1328" s="83"/>
      <c r="BU1328" s="83"/>
      <c r="BV1328" s="83"/>
      <c r="BW1328" s="83"/>
      <c r="BX1328" s="83"/>
      <c r="BY1328" s="83"/>
      <c r="BZ1328" s="83"/>
      <c r="CA1328" s="83"/>
      <c r="CB1328" s="83"/>
      <c r="CC1328" s="83"/>
      <c r="CD1328" s="83"/>
      <c r="CE1328" s="83"/>
      <c r="CF1328" s="83"/>
      <c r="CG1328" s="83"/>
      <c r="CH1328" s="83"/>
      <c r="CI1328" s="83"/>
      <c r="CJ1328" s="83"/>
      <c r="CK1328" s="83"/>
      <c r="CL1328" s="83"/>
      <c r="CM1328" s="83"/>
      <c r="CN1328" s="83"/>
      <c r="CO1328" s="83"/>
      <c r="CP1328" s="83"/>
      <c r="CQ1328" s="83"/>
      <c r="CR1328" s="83"/>
      <c r="CS1328" s="83"/>
      <c r="CT1328" s="83"/>
      <c r="CU1328" s="83"/>
      <c r="CV1328" s="83"/>
      <c r="CW1328" s="83"/>
      <c r="CX1328" s="83"/>
      <c r="CY1328" s="83"/>
      <c r="CZ1328" s="83"/>
      <c r="DA1328" s="83"/>
      <c r="DB1328" s="83"/>
      <c r="DC1328" s="83"/>
      <c r="DD1328" s="83"/>
      <c r="DE1328" s="83"/>
      <c r="DF1328" s="83"/>
      <c r="DG1328" s="83"/>
      <c r="DH1328" s="83"/>
      <c r="DI1328" s="83"/>
      <c r="DJ1328" s="83"/>
      <c r="DK1328" s="83"/>
      <c r="DL1328" s="83"/>
      <c r="DM1328" s="83"/>
      <c r="DN1328" s="83"/>
      <c r="DO1328" s="83"/>
      <c r="DP1328" s="83"/>
      <c r="DQ1328" s="83"/>
      <c r="DR1328" s="83"/>
      <c r="DS1328" s="83"/>
      <c r="DT1328" s="83"/>
      <c r="DU1328" s="83"/>
      <c r="DV1328" s="83"/>
      <c r="DW1328" s="83"/>
      <c r="DX1328" s="83"/>
      <c r="DY1328" s="83"/>
      <c r="DZ1328" s="83"/>
      <c r="EA1328" s="83"/>
      <c r="EB1328" s="83"/>
      <c r="EC1328" s="83"/>
      <c r="ED1328" s="83"/>
      <c r="EE1328" s="83"/>
      <c r="EF1328" s="83"/>
      <c r="EG1328" s="83"/>
      <c r="EH1328" s="83"/>
      <c r="EI1328" s="83"/>
      <c r="EJ1328" s="83"/>
      <c r="EK1328" s="83"/>
      <c r="EL1328" s="83"/>
      <c r="EM1328" s="83"/>
      <c r="EN1328" s="83"/>
      <c r="EO1328" s="83"/>
      <c r="EP1328" s="83"/>
      <c r="EQ1328" s="83"/>
      <c r="ER1328" s="83"/>
      <c r="ES1328" s="83"/>
      <c r="ET1328" s="83"/>
      <c r="EU1328" s="83"/>
      <c r="EV1328" s="83"/>
      <c r="EW1328" s="83"/>
      <c r="EX1328" s="83"/>
      <c r="EY1328" s="83"/>
      <c r="EZ1328" s="83"/>
      <c r="FA1328" s="83"/>
      <c r="FB1328" s="83"/>
      <c r="FC1328" s="83"/>
      <c r="FD1328" s="83"/>
      <c r="FE1328" s="83"/>
      <c r="FF1328" s="83"/>
      <c r="FG1328" s="83"/>
      <c r="FH1328" s="83"/>
      <c r="FI1328" s="83"/>
      <c r="FJ1328" s="83"/>
      <c r="FK1328" s="83"/>
      <c r="FL1328" s="83"/>
      <c r="FM1328" s="83"/>
      <c r="FN1328" s="83"/>
      <c r="FO1328" s="83"/>
      <c r="FP1328" s="83"/>
      <c r="FQ1328" s="83"/>
      <c r="FR1328" s="83"/>
      <c r="FS1328" s="83"/>
      <c r="FT1328" s="83"/>
      <c r="FU1328" s="83"/>
      <c r="FV1328" s="83"/>
      <c r="FW1328" s="83"/>
      <c r="FX1328" s="83"/>
      <c r="FY1328" s="83"/>
      <c r="FZ1328" s="83"/>
      <c r="GA1328" s="83"/>
      <c r="GB1328" s="83"/>
      <c r="GC1328" s="83"/>
      <c r="GD1328" s="83"/>
      <c r="GE1328" s="83"/>
      <c r="GF1328" s="83"/>
      <c r="GG1328" s="83"/>
      <c r="GH1328" s="83"/>
      <c r="GI1328" s="83"/>
      <c r="GJ1328" s="83"/>
      <c r="GK1328" s="83"/>
      <c r="GL1328" s="83"/>
      <c r="GM1328" s="83"/>
      <c r="GN1328" s="83"/>
      <c r="GO1328" s="83"/>
      <c r="GP1328" s="83"/>
      <c r="GQ1328" s="83"/>
      <c r="GR1328" s="83"/>
      <c r="GS1328" s="83"/>
      <c r="GT1328" s="83"/>
      <c r="GU1328" s="83"/>
      <c r="GV1328" s="83"/>
      <c r="GW1328" s="83"/>
      <c r="GX1328" s="83"/>
      <c r="GY1328" s="83"/>
      <c r="GZ1328" s="83"/>
      <c r="HA1328" s="83"/>
      <c r="HB1328" s="83"/>
      <c r="HC1328" s="83"/>
      <c r="HD1328" s="83"/>
      <c r="HE1328" s="83"/>
      <c r="HF1328" s="83"/>
      <c r="HG1328" s="83"/>
      <c r="HH1328" s="83"/>
      <c r="HI1328" s="83"/>
      <c r="HJ1328" s="83"/>
      <c r="HK1328" s="83"/>
      <c r="HL1328" s="83"/>
      <c r="HM1328" s="83"/>
      <c r="HN1328" s="83"/>
      <c r="HO1328" s="83"/>
      <c r="HP1328" s="83"/>
      <c r="HQ1328" s="83"/>
      <c r="HR1328" s="83"/>
      <c r="HS1328" s="83"/>
      <c r="HT1328" s="83"/>
      <c r="HU1328" s="83"/>
      <c r="HV1328" s="83"/>
      <c r="HW1328" s="83"/>
      <c r="HX1328" s="83"/>
      <c r="HY1328" s="83"/>
      <c r="HZ1328" s="83"/>
      <c r="IA1328" s="83"/>
      <c r="IB1328" s="83"/>
      <c r="IC1328" s="83"/>
      <c r="ID1328" s="83"/>
      <c r="IE1328" s="83"/>
      <c r="IF1328" s="83"/>
      <c r="IG1328" s="83"/>
      <c r="IH1328" s="83"/>
      <c r="II1328" s="83"/>
      <c r="IJ1328" s="83"/>
      <c r="IK1328" s="83"/>
      <c r="IL1328" s="83"/>
      <c r="IM1328" s="83"/>
      <c r="IN1328" s="83"/>
      <c r="IO1328" s="83"/>
      <c r="IP1328" s="83"/>
      <c r="IQ1328" s="83"/>
      <c r="IR1328" s="83"/>
      <c r="IS1328" s="83"/>
      <c r="IT1328" s="83"/>
      <c r="IU1328" s="83"/>
      <c r="IV1328" s="83"/>
      <c r="IW1328" s="83"/>
      <c r="IX1328" s="83"/>
      <c r="IY1328" s="83"/>
      <c r="IZ1328" s="83"/>
      <c r="JA1328" s="83"/>
      <c r="JB1328" s="83"/>
      <c r="JC1328" s="83"/>
      <c r="JD1328" s="83"/>
      <c r="JE1328" s="83"/>
    </row>
    <row r="1329" spans="1:265" s="8" customFormat="1" ht="15" customHeight="1" x14ac:dyDescent="0.2">
      <c r="A1329" s="173"/>
      <c r="B1329" s="131" t="s">
        <v>484</v>
      </c>
      <c r="C1329" s="217"/>
      <c r="D1329" s="329" t="s">
        <v>1053</v>
      </c>
      <c r="E1329" s="117"/>
      <c r="F1329" s="1044"/>
      <c r="G1329" s="1045"/>
      <c r="H1329" s="329" t="s">
        <v>445</v>
      </c>
      <c r="I1329" s="329" t="s">
        <v>515</v>
      </c>
      <c r="J1329" s="329"/>
      <c r="K1329" s="379" t="s">
        <v>1544</v>
      </c>
      <c r="L1329" s="379" t="s">
        <v>614</v>
      </c>
      <c r="M1329" s="1139">
        <v>8</v>
      </c>
      <c r="N1329" s="1139" t="s">
        <v>24</v>
      </c>
      <c r="O1329" s="379"/>
      <c r="P1329" s="626">
        <v>4</v>
      </c>
      <c r="Q1329" s="627"/>
      <c r="R1329" s="627"/>
      <c r="S1329" s="627"/>
      <c r="T1329" s="627"/>
      <c r="U1329" s="627"/>
      <c r="V1329" s="627"/>
      <c r="W1329" s="628"/>
      <c r="X1329" s="219"/>
      <c r="Y1329" s="219"/>
      <c r="Z1329" s="112"/>
      <c r="AA1329" s="83"/>
      <c r="AB1329" s="83"/>
      <c r="AC1329" s="83" t="str">
        <f t="shared" si="30"/>
        <v/>
      </c>
      <c r="AD1329" s="83"/>
      <c r="AE1329" s="83"/>
      <c r="AF1329" s="83"/>
      <c r="AG1329" s="83"/>
      <c r="AH1329" s="83"/>
      <c r="AI1329" s="83"/>
      <c r="AJ1329" s="83"/>
      <c r="AK1329" s="83"/>
      <c r="AL1329" s="83"/>
      <c r="AM1329" s="83"/>
      <c r="AN1329" s="83"/>
      <c r="AO1329" s="83"/>
      <c r="AP1329" s="83"/>
      <c r="AQ1329" s="83"/>
      <c r="AR1329" s="83"/>
      <c r="AS1329" s="83"/>
      <c r="AT1329" s="83"/>
      <c r="AU1329" s="83"/>
      <c r="AV1329" s="83"/>
      <c r="AW1329" s="83"/>
      <c r="AX1329" s="83"/>
      <c r="AY1329" s="83"/>
      <c r="AZ1329" s="83"/>
      <c r="BA1329" s="83"/>
      <c r="BB1329" s="83"/>
      <c r="BC1329" s="83"/>
      <c r="BD1329" s="83"/>
      <c r="BE1329" s="83"/>
      <c r="BF1329" s="83"/>
      <c r="BG1329" s="83"/>
      <c r="BH1329" s="83"/>
      <c r="BI1329" s="83"/>
      <c r="BJ1329" s="83"/>
      <c r="BK1329" s="83"/>
      <c r="BL1329" s="83"/>
      <c r="BM1329" s="83"/>
      <c r="BN1329" s="83"/>
      <c r="BO1329" s="83"/>
      <c r="BP1329" s="83"/>
      <c r="BQ1329" s="83"/>
      <c r="BR1329" s="83"/>
      <c r="BS1329" s="83"/>
      <c r="BT1329" s="83"/>
      <c r="BU1329" s="83"/>
      <c r="BV1329" s="83"/>
      <c r="BW1329" s="83"/>
      <c r="BX1329" s="83"/>
      <c r="BY1329" s="83"/>
      <c r="BZ1329" s="83"/>
      <c r="CA1329" s="83"/>
      <c r="CB1329" s="83"/>
      <c r="CC1329" s="83"/>
      <c r="CD1329" s="83"/>
      <c r="CE1329" s="83"/>
      <c r="CF1329" s="83"/>
      <c r="CG1329" s="83"/>
      <c r="CH1329" s="83"/>
      <c r="CI1329" s="83"/>
      <c r="CJ1329" s="83"/>
      <c r="CK1329" s="83"/>
      <c r="CL1329" s="83"/>
      <c r="CM1329" s="83"/>
      <c r="CN1329" s="83"/>
      <c r="CO1329" s="83"/>
      <c r="CP1329" s="83"/>
      <c r="CQ1329" s="83"/>
      <c r="CR1329" s="83"/>
      <c r="CS1329" s="83"/>
      <c r="CT1329" s="83"/>
      <c r="CU1329" s="83"/>
      <c r="CV1329" s="83"/>
      <c r="CW1329" s="83"/>
      <c r="CX1329" s="83"/>
      <c r="CY1329" s="83"/>
      <c r="CZ1329" s="83"/>
      <c r="DA1329" s="83"/>
      <c r="DB1329" s="83"/>
      <c r="DC1329" s="83"/>
      <c r="DD1329" s="83"/>
      <c r="DE1329" s="83"/>
      <c r="DF1329" s="83"/>
      <c r="DG1329" s="83"/>
      <c r="DH1329" s="83"/>
      <c r="DI1329" s="83"/>
      <c r="DJ1329" s="83"/>
      <c r="DK1329" s="83"/>
      <c r="DL1329" s="83"/>
      <c r="DM1329" s="83"/>
      <c r="DN1329" s="83"/>
      <c r="DO1329" s="83"/>
      <c r="DP1329" s="83"/>
      <c r="DQ1329" s="83"/>
      <c r="DR1329" s="83"/>
      <c r="DS1329" s="83"/>
      <c r="DT1329" s="83"/>
      <c r="DU1329" s="83"/>
      <c r="DV1329" s="83"/>
      <c r="DW1329" s="83"/>
      <c r="DX1329" s="83"/>
      <c r="DY1329" s="83"/>
      <c r="DZ1329" s="83"/>
      <c r="EA1329" s="83"/>
      <c r="EB1329" s="83"/>
      <c r="EC1329" s="83"/>
      <c r="ED1329" s="83"/>
      <c r="EE1329" s="83"/>
      <c r="EF1329" s="83"/>
      <c r="EG1329" s="83"/>
      <c r="EH1329" s="83"/>
      <c r="EI1329" s="83"/>
      <c r="EJ1329" s="83"/>
      <c r="EK1329" s="83"/>
      <c r="EL1329" s="83"/>
      <c r="EM1329" s="83"/>
      <c r="EN1329" s="83"/>
      <c r="EO1329" s="83"/>
      <c r="EP1329" s="83"/>
      <c r="EQ1329" s="83"/>
      <c r="ER1329" s="83"/>
      <c r="ES1329" s="83"/>
      <c r="ET1329" s="83"/>
      <c r="EU1329" s="83"/>
      <c r="EV1329" s="83"/>
      <c r="EW1329" s="83"/>
      <c r="EX1329" s="83"/>
      <c r="EY1329" s="83"/>
      <c r="EZ1329" s="83"/>
      <c r="FA1329" s="83"/>
      <c r="FB1329" s="83"/>
      <c r="FC1329" s="83"/>
      <c r="FD1329" s="83"/>
      <c r="FE1329" s="83"/>
      <c r="FF1329" s="83"/>
      <c r="FG1329" s="83"/>
      <c r="FH1329" s="83"/>
      <c r="FI1329" s="83"/>
      <c r="FJ1329" s="83"/>
      <c r="FK1329" s="83"/>
      <c r="FL1329" s="83"/>
      <c r="FM1329" s="83"/>
      <c r="FN1329" s="83"/>
      <c r="FO1329" s="83"/>
      <c r="FP1329" s="83"/>
      <c r="FQ1329" s="83"/>
      <c r="FR1329" s="83"/>
      <c r="FS1329" s="83"/>
      <c r="FT1329" s="83"/>
      <c r="FU1329" s="83"/>
      <c r="FV1329" s="83"/>
      <c r="FW1329" s="83"/>
      <c r="FX1329" s="83"/>
      <c r="FY1329" s="83"/>
      <c r="FZ1329" s="83"/>
      <c r="GA1329" s="83"/>
      <c r="GB1329" s="83"/>
      <c r="GC1329" s="83"/>
      <c r="GD1329" s="83"/>
      <c r="GE1329" s="83"/>
      <c r="GF1329" s="83"/>
      <c r="GG1329" s="83"/>
      <c r="GH1329" s="83"/>
      <c r="GI1329" s="83"/>
      <c r="GJ1329" s="83"/>
      <c r="GK1329" s="83"/>
      <c r="GL1329" s="83"/>
      <c r="GM1329" s="83"/>
      <c r="GN1329" s="83"/>
      <c r="GO1329" s="83"/>
      <c r="GP1329" s="83"/>
      <c r="GQ1329" s="83"/>
      <c r="GR1329" s="83"/>
      <c r="GS1329" s="83"/>
      <c r="GT1329" s="83"/>
      <c r="GU1329" s="83"/>
      <c r="GV1329" s="83"/>
      <c r="GW1329" s="83"/>
      <c r="GX1329" s="83"/>
      <c r="GY1329" s="83"/>
      <c r="GZ1329" s="83"/>
      <c r="HA1329" s="83"/>
      <c r="HB1329" s="83"/>
      <c r="HC1329" s="83"/>
      <c r="HD1329" s="83"/>
      <c r="HE1329" s="83"/>
      <c r="HF1329" s="83"/>
      <c r="HG1329" s="83"/>
      <c r="HH1329" s="83"/>
      <c r="HI1329" s="83"/>
      <c r="HJ1329" s="83"/>
      <c r="HK1329" s="83"/>
      <c r="HL1329" s="83"/>
      <c r="HM1329" s="83"/>
      <c r="HN1329" s="83"/>
      <c r="HO1329" s="83"/>
      <c r="HP1329" s="83"/>
      <c r="HQ1329" s="83"/>
      <c r="HR1329" s="83"/>
      <c r="HS1329" s="83"/>
      <c r="HT1329" s="83"/>
      <c r="HU1329" s="83"/>
      <c r="HV1329" s="83"/>
      <c r="HW1329" s="83"/>
      <c r="HX1329" s="83"/>
      <c r="HY1329" s="83"/>
      <c r="HZ1329" s="83"/>
      <c r="IA1329" s="83"/>
      <c r="IB1329" s="83"/>
      <c r="IC1329" s="83"/>
      <c r="ID1329" s="83"/>
      <c r="IE1329" s="83"/>
      <c r="IF1329" s="83"/>
      <c r="IG1329" s="83"/>
      <c r="IH1329" s="83"/>
      <c r="II1329" s="83"/>
      <c r="IJ1329" s="83"/>
      <c r="IK1329" s="83"/>
      <c r="IL1329" s="83"/>
      <c r="IM1329" s="83"/>
      <c r="IN1329" s="83"/>
      <c r="IO1329" s="83"/>
      <c r="IP1329" s="83"/>
      <c r="IQ1329" s="83"/>
      <c r="IR1329" s="83"/>
      <c r="IS1329" s="83"/>
      <c r="IT1329" s="83"/>
      <c r="IU1329" s="83"/>
      <c r="IV1329" s="83"/>
      <c r="IW1329" s="83"/>
      <c r="IX1329" s="83"/>
      <c r="IY1329" s="83"/>
      <c r="IZ1329" s="83"/>
      <c r="JA1329" s="83"/>
      <c r="JB1329" s="83"/>
      <c r="JC1329" s="83"/>
      <c r="JD1329" s="83"/>
      <c r="JE1329" s="83"/>
    </row>
    <row r="1330" spans="1:265" s="8" customFormat="1" ht="15" customHeight="1" x14ac:dyDescent="0.2">
      <c r="A1330" s="173"/>
      <c r="B1330" s="131" t="s">
        <v>484</v>
      </c>
      <c r="C1330" s="217"/>
      <c r="D1330" s="329" t="s">
        <v>1053</v>
      </c>
      <c r="E1330" s="117"/>
      <c r="F1330" s="1044"/>
      <c r="G1330" s="1045"/>
      <c r="H1330" s="329" t="s">
        <v>445</v>
      </c>
      <c r="I1330" s="329" t="s">
        <v>515</v>
      </c>
      <c r="J1330" s="329"/>
      <c r="K1330" s="379" t="s">
        <v>593</v>
      </c>
      <c r="L1330" s="379" t="s">
        <v>614</v>
      </c>
      <c r="M1330" s="1139" t="s">
        <v>514</v>
      </c>
      <c r="N1330" s="1139" t="s">
        <v>453</v>
      </c>
      <c r="O1330" s="379" t="s">
        <v>440</v>
      </c>
      <c r="P1330" s="626">
        <v>2</v>
      </c>
      <c r="Q1330" s="627"/>
      <c r="R1330" s="627"/>
      <c r="S1330" s="627"/>
      <c r="T1330" s="627"/>
      <c r="U1330" s="627"/>
      <c r="V1330" s="627"/>
      <c r="W1330" s="628"/>
      <c r="X1330" s="219"/>
      <c r="Y1330" s="219"/>
      <c r="Z1330" s="112"/>
      <c r="AA1330" s="83"/>
      <c r="AB1330" s="83"/>
      <c r="AC1330" s="83" t="str">
        <f t="shared" ref="AC1330:AC1393" si="31">IF(C1330&lt;&gt;"",SUMIF(D$6:D$1540,D1330,P$6:Q$1540),"")</f>
        <v/>
      </c>
      <c r="AD1330" s="83"/>
      <c r="AE1330" s="83"/>
      <c r="AF1330" s="83"/>
      <c r="AG1330" s="83"/>
      <c r="AH1330" s="83"/>
      <c r="AI1330" s="83"/>
      <c r="AJ1330" s="83"/>
      <c r="AK1330" s="83"/>
      <c r="AL1330" s="83"/>
      <c r="AM1330" s="83"/>
      <c r="AN1330" s="83"/>
      <c r="AO1330" s="83"/>
      <c r="AP1330" s="83"/>
      <c r="AQ1330" s="83"/>
      <c r="AR1330" s="83"/>
      <c r="AS1330" s="83"/>
      <c r="AT1330" s="83"/>
      <c r="AU1330" s="83"/>
      <c r="AV1330" s="83"/>
      <c r="AW1330" s="83"/>
      <c r="AX1330" s="83"/>
      <c r="AY1330" s="83"/>
      <c r="AZ1330" s="83"/>
      <c r="BA1330" s="83"/>
      <c r="BB1330" s="83"/>
      <c r="BC1330" s="83"/>
      <c r="BD1330" s="83"/>
      <c r="BE1330" s="83"/>
      <c r="BF1330" s="83"/>
      <c r="BG1330" s="83"/>
      <c r="BH1330" s="83"/>
      <c r="BI1330" s="83"/>
      <c r="BJ1330" s="83"/>
      <c r="BK1330" s="83"/>
      <c r="BL1330" s="83"/>
      <c r="BM1330" s="83"/>
      <c r="BN1330" s="83"/>
      <c r="BO1330" s="83"/>
      <c r="BP1330" s="83"/>
      <c r="BQ1330" s="83"/>
      <c r="BR1330" s="83"/>
      <c r="BS1330" s="83"/>
      <c r="BT1330" s="83"/>
      <c r="BU1330" s="83"/>
      <c r="BV1330" s="83"/>
      <c r="BW1330" s="83"/>
      <c r="BX1330" s="83"/>
      <c r="BY1330" s="83"/>
      <c r="BZ1330" s="83"/>
      <c r="CA1330" s="83"/>
      <c r="CB1330" s="83"/>
      <c r="CC1330" s="83"/>
      <c r="CD1330" s="83"/>
      <c r="CE1330" s="83"/>
      <c r="CF1330" s="83"/>
      <c r="CG1330" s="83"/>
      <c r="CH1330" s="83"/>
      <c r="CI1330" s="83"/>
      <c r="CJ1330" s="83"/>
      <c r="CK1330" s="83"/>
      <c r="CL1330" s="83"/>
      <c r="CM1330" s="83"/>
      <c r="CN1330" s="83"/>
      <c r="CO1330" s="83"/>
      <c r="CP1330" s="83"/>
      <c r="CQ1330" s="83"/>
      <c r="CR1330" s="83"/>
      <c r="CS1330" s="83"/>
      <c r="CT1330" s="83"/>
      <c r="CU1330" s="83"/>
      <c r="CV1330" s="83"/>
      <c r="CW1330" s="83"/>
      <c r="CX1330" s="83"/>
      <c r="CY1330" s="83"/>
      <c r="CZ1330" s="83"/>
      <c r="DA1330" s="83"/>
      <c r="DB1330" s="83"/>
      <c r="DC1330" s="83"/>
      <c r="DD1330" s="83"/>
      <c r="DE1330" s="83"/>
      <c r="DF1330" s="83"/>
      <c r="DG1330" s="83"/>
      <c r="DH1330" s="83"/>
      <c r="DI1330" s="83"/>
      <c r="DJ1330" s="83"/>
      <c r="DK1330" s="83"/>
      <c r="DL1330" s="83"/>
      <c r="DM1330" s="83"/>
      <c r="DN1330" s="83"/>
      <c r="DO1330" s="83"/>
      <c r="DP1330" s="83"/>
      <c r="DQ1330" s="83"/>
      <c r="DR1330" s="83"/>
      <c r="DS1330" s="83"/>
      <c r="DT1330" s="83"/>
      <c r="DU1330" s="83"/>
      <c r="DV1330" s="83"/>
      <c r="DW1330" s="83"/>
      <c r="DX1330" s="83"/>
      <c r="DY1330" s="83"/>
      <c r="DZ1330" s="83"/>
      <c r="EA1330" s="83"/>
      <c r="EB1330" s="83"/>
      <c r="EC1330" s="83"/>
      <c r="ED1330" s="83"/>
      <c r="EE1330" s="83"/>
      <c r="EF1330" s="83"/>
      <c r="EG1330" s="83"/>
      <c r="EH1330" s="83"/>
      <c r="EI1330" s="83"/>
      <c r="EJ1330" s="83"/>
      <c r="EK1330" s="83"/>
      <c r="EL1330" s="83"/>
      <c r="EM1330" s="83"/>
      <c r="EN1330" s="83"/>
      <c r="EO1330" s="83"/>
      <c r="EP1330" s="83"/>
      <c r="EQ1330" s="83"/>
      <c r="ER1330" s="83"/>
      <c r="ES1330" s="83"/>
      <c r="ET1330" s="83"/>
      <c r="EU1330" s="83"/>
      <c r="EV1330" s="83"/>
      <c r="EW1330" s="83"/>
      <c r="EX1330" s="83"/>
      <c r="EY1330" s="83"/>
      <c r="EZ1330" s="83"/>
      <c r="FA1330" s="83"/>
      <c r="FB1330" s="83"/>
      <c r="FC1330" s="83"/>
      <c r="FD1330" s="83"/>
      <c r="FE1330" s="83"/>
      <c r="FF1330" s="83"/>
      <c r="FG1330" s="83"/>
      <c r="FH1330" s="83"/>
      <c r="FI1330" s="83"/>
      <c r="FJ1330" s="83"/>
      <c r="FK1330" s="83"/>
      <c r="FL1330" s="83"/>
      <c r="FM1330" s="83"/>
      <c r="FN1330" s="83"/>
      <c r="FO1330" s="83"/>
      <c r="FP1330" s="83"/>
      <c r="FQ1330" s="83"/>
      <c r="FR1330" s="83"/>
      <c r="FS1330" s="83"/>
      <c r="FT1330" s="83"/>
      <c r="FU1330" s="83"/>
      <c r="FV1330" s="83"/>
      <c r="FW1330" s="83"/>
      <c r="FX1330" s="83"/>
      <c r="FY1330" s="83"/>
      <c r="FZ1330" s="83"/>
      <c r="GA1330" s="83"/>
      <c r="GB1330" s="83"/>
      <c r="GC1330" s="83"/>
      <c r="GD1330" s="83"/>
      <c r="GE1330" s="83"/>
      <c r="GF1330" s="83"/>
      <c r="GG1330" s="83"/>
      <c r="GH1330" s="83"/>
      <c r="GI1330" s="83"/>
      <c r="GJ1330" s="83"/>
      <c r="GK1330" s="83"/>
      <c r="GL1330" s="83"/>
      <c r="GM1330" s="83"/>
      <c r="GN1330" s="83"/>
      <c r="GO1330" s="83"/>
      <c r="GP1330" s="83"/>
      <c r="GQ1330" s="83"/>
      <c r="GR1330" s="83"/>
      <c r="GS1330" s="83"/>
      <c r="GT1330" s="83"/>
      <c r="GU1330" s="83"/>
      <c r="GV1330" s="83"/>
      <c r="GW1330" s="83"/>
      <c r="GX1330" s="83"/>
      <c r="GY1330" s="83"/>
      <c r="GZ1330" s="83"/>
      <c r="HA1330" s="83"/>
      <c r="HB1330" s="83"/>
      <c r="HC1330" s="83"/>
      <c r="HD1330" s="83"/>
      <c r="HE1330" s="83"/>
      <c r="HF1330" s="83"/>
      <c r="HG1330" s="83"/>
      <c r="HH1330" s="83"/>
      <c r="HI1330" s="83"/>
      <c r="HJ1330" s="83"/>
      <c r="HK1330" s="83"/>
      <c r="HL1330" s="83"/>
      <c r="HM1330" s="83"/>
      <c r="HN1330" s="83"/>
      <c r="HO1330" s="83"/>
      <c r="HP1330" s="83"/>
      <c r="HQ1330" s="83"/>
      <c r="HR1330" s="83"/>
      <c r="HS1330" s="83"/>
      <c r="HT1330" s="83"/>
      <c r="HU1330" s="83"/>
      <c r="HV1330" s="83"/>
      <c r="HW1330" s="83"/>
      <c r="HX1330" s="83"/>
      <c r="HY1330" s="83"/>
      <c r="HZ1330" s="83"/>
      <c r="IA1330" s="83"/>
      <c r="IB1330" s="83"/>
      <c r="IC1330" s="83"/>
      <c r="ID1330" s="83"/>
      <c r="IE1330" s="83"/>
      <c r="IF1330" s="83"/>
      <c r="IG1330" s="83"/>
      <c r="IH1330" s="83"/>
      <c r="II1330" s="83"/>
      <c r="IJ1330" s="83"/>
      <c r="IK1330" s="83"/>
      <c r="IL1330" s="83"/>
      <c r="IM1330" s="83"/>
      <c r="IN1330" s="83"/>
      <c r="IO1330" s="83"/>
      <c r="IP1330" s="83"/>
      <c r="IQ1330" s="83"/>
      <c r="IR1330" s="83"/>
      <c r="IS1330" s="83"/>
      <c r="IT1330" s="83"/>
      <c r="IU1330" s="83"/>
      <c r="IV1330" s="83"/>
      <c r="IW1330" s="83"/>
      <c r="IX1330" s="83"/>
      <c r="IY1330" s="83"/>
      <c r="IZ1330" s="83"/>
      <c r="JA1330" s="83"/>
      <c r="JB1330" s="83"/>
      <c r="JC1330" s="83"/>
      <c r="JD1330" s="83"/>
      <c r="JE1330" s="83"/>
    </row>
    <row r="1331" spans="1:265" s="8" customFormat="1" ht="15" customHeight="1" x14ac:dyDescent="0.2">
      <c r="A1331" s="173"/>
      <c r="B1331" s="131" t="s">
        <v>484</v>
      </c>
      <c r="C1331" s="217"/>
      <c r="D1331" s="329" t="s">
        <v>1053</v>
      </c>
      <c r="E1331" s="117"/>
      <c r="F1331" s="1044"/>
      <c r="G1331" s="1045"/>
      <c r="H1331" s="329" t="s">
        <v>445</v>
      </c>
      <c r="I1331" s="329" t="s">
        <v>515</v>
      </c>
      <c r="J1331" s="329"/>
      <c r="K1331" s="379" t="s">
        <v>587</v>
      </c>
      <c r="L1331" s="379" t="s">
        <v>614</v>
      </c>
      <c r="M1331" s="1139">
        <v>8</v>
      </c>
      <c r="N1331" s="1139" t="s">
        <v>24</v>
      </c>
      <c r="O1331" s="379" t="s">
        <v>440</v>
      </c>
      <c r="P1331" s="626">
        <v>3</v>
      </c>
      <c r="Q1331" s="627"/>
      <c r="R1331" s="627"/>
      <c r="S1331" s="627"/>
      <c r="T1331" s="627"/>
      <c r="U1331" s="627"/>
      <c r="V1331" s="627"/>
      <c r="W1331" s="628"/>
      <c r="X1331" s="219"/>
      <c r="Y1331" s="219"/>
      <c r="Z1331" s="112"/>
      <c r="AA1331" s="83"/>
      <c r="AB1331" s="83"/>
      <c r="AC1331" s="83" t="str">
        <f t="shared" si="31"/>
        <v/>
      </c>
      <c r="AD1331" s="83"/>
      <c r="AE1331" s="83"/>
      <c r="AF1331" s="83"/>
      <c r="AG1331" s="83"/>
      <c r="AH1331" s="83"/>
      <c r="AI1331" s="83"/>
      <c r="AJ1331" s="83"/>
      <c r="AK1331" s="83"/>
      <c r="AL1331" s="83"/>
      <c r="AM1331" s="83"/>
      <c r="AN1331" s="83"/>
      <c r="AO1331" s="83"/>
      <c r="AP1331" s="83"/>
      <c r="AQ1331" s="83"/>
      <c r="AR1331" s="83"/>
      <c r="AS1331" s="83"/>
      <c r="AT1331" s="83"/>
      <c r="AU1331" s="83"/>
      <c r="AV1331" s="83"/>
      <c r="AW1331" s="83"/>
      <c r="AX1331" s="83"/>
      <c r="AY1331" s="83"/>
      <c r="AZ1331" s="83"/>
      <c r="BA1331" s="83"/>
      <c r="BB1331" s="83"/>
      <c r="BC1331" s="83"/>
      <c r="BD1331" s="83"/>
      <c r="BE1331" s="83"/>
      <c r="BF1331" s="83"/>
      <c r="BG1331" s="83"/>
      <c r="BH1331" s="83"/>
      <c r="BI1331" s="83"/>
      <c r="BJ1331" s="83"/>
      <c r="BK1331" s="83"/>
      <c r="BL1331" s="83"/>
      <c r="BM1331" s="83"/>
      <c r="BN1331" s="83"/>
      <c r="BO1331" s="83"/>
      <c r="BP1331" s="83"/>
      <c r="BQ1331" s="83"/>
      <c r="BR1331" s="83"/>
      <c r="BS1331" s="83"/>
      <c r="BT1331" s="83"/>
      <c r="BU1331" s="83"/>
      <c r="BV1331" s="83"/>
      <c r="BW1331" s="83"/>
      <c r="BX1331" s="83"/>
      <c r="BY1331" s="83"/>
      <c r="BZ1331" s="83"/>
      <c r="CA1331" s="83"/>
      <c r="CB1331" s="83"/>
      <c r="CC1331" s="83"/>
      <c r="CD1331" s="83"/>
      <c r="CE1331" s="83"/>
      <c r="CF1331" s="83"/>
      <c r="CG1331" s="83"/>
      <c r="CH1331" s="83"/>
      <c r="CI1331" s="83"/>
      <c r="CJ1331" s="83"/>
      <c r="CK1331" s="83"/>
      <c r="CL1331" s="83"/>
      <c r="CM1331" s="83"/>
      <c r="CN1331" s="83"/>
      <c r="CO1331" s="83"/>
      <c r="CP1331" s="83"/>
      <c r="CQ1331" s="83"/>
      <c r="CR1331" s="83"/>
      <c r="CS1331" s="83"/>
      <c r="CT1331" s="83"/>
      <c r="CU1331" s="83"/>
      <c r="CV1331" s="83"/>
      <c r="CW1331" s="83"/>
      <c r="CX1331" s="83"/>
      <c r="CY1331" s="83"/>
      <c r="CZ1331" s="83"/>
      <c r="DA1331" s="83"/>
      <c r="DB1331" s="83"/>
      <c r="DC1331" s="83"/>
      <c r="DD1331" s="83"/>
      <c r="DE1331" s="83"/>
      <c r="DF1331" s="83"/>
      <c r="DG1331" s="83"/>
      <c r="DH1331" s="83"/>
      <c r="DI1331" s="83"/>
      <c r="DJ1331" s="83"/>
      <c r="DK1331" s="83"/>
      <c r="DL1331" s="83"/>
      <c r="DM1331" s="83"/>
      <c r="DN1331" s="83"/>
      <c r="DO1331" s="83"/>
      <c r="DP1331" s="83"/>
      <c r="DQ1331" s="83"/>
      <c r="DR1331" s="83"/>
      <c r="DS1331" s="83"/>
      <c r="DT1331" s="83"/>
      <c r="DU1331" s="83"/>
      <c r="DV1331" s="83"/>
      <c r="DW1331" s="83"/>
      <c r="DX1331" s="83"/>
      <c r="DY1331" s="83"/>
      <c r="DZ1331" s="83"/>
      <c r="EA1331" s="83"/>
      <c r="EB1331" s="83"/>
      <c r="EC1331" s="83"/>
      <c r="ED1331" s="83"/>
      <c r="EE1331" s="83"/>
      <c r="EF1331" s="83"/>
      <c r="EG1331" s="83"/>
      <c r="EH1331" s="83"/>
      <c r="EI1331" s="83"/>
      <c r="EJ1331" s="83"/>
      <c r="EK1331" s="83"/>
      <c r="EL1331" s="83"/>
      <c r="EM1331" s="83"/>
      <c r="EN1331" s="83"/>
      <c r="EO1331" s="83"/>
      <c r="EP1331" s="83"/>
      <c r="EQ1331" s="83"/>
      <c r="ER1331" s="83"/>
      <c r="ES1331" s="83"/>
      <c r="ET1331" s="83"/>
      <c r="EU1331" s="83"/>
      <c r="EV1331" s="83"/>
      <c r="EW1331" s="83"/>
      <c r="EX1331" s="83"/>
      <c r="EY1331" s="83"/>
      <c r="EZ1331" s="83"/>
      <c r="FA1331" s="83"/>
      <c r="FB1331" s="83"/>
      <c r="FC1331" s="83"/>
      <c r="FD1331" s="83"/>
      <c r="FE1331" s="83"/>
      <c r="FF1331" s="83"/>
      <c r="FG1331" s="83"/>
      <c r="FH1331" s="83"/>
      <c r="FI1331" s="83"/>
      <c r="FJ1331" s="83"/>
      <c r="FK1331" s="83"/>
      <c r="FL1331" s="83"/>
      <c r="FM1331" s="83"/>
      <c r="FN1331" s="83"/>
      <c r="FO1331" s="83"/>
      <c r="FP1331" s="83"/>
      <c r="FQ1331" s="83"/>
      <c r="FR1331" s="83"/>
      <c r="FS1331" s="83"/>
      <c r="FT1331" s="83"/>
      <c r="FU1331" s="83"/>
      <c r="FV1331" s="83"/>
      <c r="FW1331" s="83"/>
      <c r="FX1331" s="83"/>
      <c r="FY1331" s="83"/>
      <c r="FZ1331" s="83"/>
      <c r="GA1331" s="83"/>
      <c r="GB1331" s="83"/>
      <c r="GC1331" s="83"/>
      <c r="GD1331" s="83"/>
      <c r="GE1331" s="83"/>
      <c r="GF1331" s="83"/>
      <c r="GG1331" s="83"/>
      <c r="GH1331" s="83"/>
      <c r="GI1331" s="83"/>
      <c r="GJ1331" s="83"/>
      <c r="GK1331" s="83"/>
      <c r="GL1331" s="83"/>
      <c r="GM1331" s="83"/>
      <c r="GN1331" s="83"/>
      <c r="GO1331" s="83"/>
      <c r="GP1331" s="83"/>
      <c r="GQ1331" s="83"/>
      <c r="GR1331" s="83"/>
      <c r="GS1331" s="83"/>
      <c r="GT1331" s="83"/>
      <c r="GU1331" s="83"/>
      <c r="GV1331" s="83"/>
      <c r="GW1331" s="83"/>
      <c r="GX1331" s="83"/>
      <c r="GY1331" s="83"/>
      <c r="GZ1331" s="83"/>
      <c r="HA1331" s="83"/>
      <c r="HB1331" s="83"/>
      <c r="HC1331" s="83"/>
      <c r="HD1331" s="83"/>
      <c r="HE1331" s="83"/>
      <c r="HF1331" s="83"/>
      <c r="HG1331" s="83"/>
      <c r="HH1331" s="83"/>
      <c r="HI1331" s="83"/>
      <c r="HJ1331" s="83"/>
      <c r="HK1331" s="83"/>
      <c r="HL1331" s="83"/>
      <c r="HM1331" s="83"/>
      <c r="HN1331" s="83"/>
      <c r="HO1331" s="83"/>
      <c r="HP1331" s="83"/>
      <c r="HQ1331" s="83"/>
      <c r="HR1331" s="83"/>
      <c r="HS1331" s="83"/>
      <c r="HT1331" s="83"/>
      <c r="HU1331" s="83"/>
      <c r="HV1331" s="83"/>
      <c r="HW1331" s="83"/>
      <c r="HX1331" s="83"/>
      <c r="HY1331" s="83"/>
      <c r="HZ1331" s="83"/>
      <c r="IA1331" s="83"/>
      <c r="IB1331" s="83"/>
      <c r="IC1331" s="83"/>
      <c r="ID1331" s="83"/>
      <c r="IE1331" s="83"/>
      <c r="IF1331" s="83"/>
      <c r="IG1331" s="83"/>
      <c r="IH1331" s="83"/>
      <c r="II1331" s="83"/>
      <c r="IJ1331" s="83"/>
      <c r="IK1331" s="83"/>
      <c r="IL1331" s="83"/>
      <c r="IM1331" s="83"/>
      <c r="IN1331" s="83"/>
      <c r="IO1331" s="83"/>
      <c r="IP1331" s="83"/>
      <c r="IQ1331" s="83"/>
      <c r="IR1331" s="83"/>
      <c r="IS1331" s="83"/>
      <c r="IT1331" s="83"/>
      <c r="IU1331" s="83"/>
      <c r="IV1331" s="83"/>
      <c r="IW1331" s="83"/>
      <c r="IX1331" s="83"/>
      <c r="IY1331" s="83"/>
      <c r="IZ1331" s="83"/>
      <c r="JA1331" s="83"/>
      <c r="JB1331" s="83"/>
      <c r="JC1331" s="83"/>
      <c r="JD1331" s="83"/>
      <c r="JE1331" s="83"/>
    </row>
    <row r="1332" spans="1:265" s="8" customFormat="1" ht="15" customHeight="1" x14ac:dyDescent="0.2">
      <c r="A1332" s="173"/>
      <c r="B1332" s="131" t="s">
        <v>484</v>
      </c>
      <c r="C1332" s="217"/>
      <c r="D1332" s="329" t="s">
        <v>1053</v>
      </c>
      <c r="E1332" s="117"/>
      <c r="F1332" s="1044"/>
      <c r="G1332" s="1045"/>
      <c r="H1332" s="329" t="s">
        <v>445</v>
      </c>
      <c r="I1332" s="329" t="s">
        <v>515</v>
      </c>
      <c r="J1332" s="329"/>
      <c r="K1332" s="379" t="s">
        <v>1588</v>
      </c>
      <c r="L1332" s="379" t="s">
        <v>614</v>
      </c>
      <c r="M1332" s="1139">
        <v>7</v>
      </c>
      <c r="N1332" s="1139" t="s">
        <v>24</v>
      </c>
      <c r="O1332" s="379" t="s">
        <v>440</v>
      </c>
      <c r="P1332" s="626">
        <v>4</v>
      </c>
      <c r="Q1332" s="627"/>
      <c r="R1332" s="627"/>
      <c r="S1332" s="627"/>
      <c r="T1332" s="627"/>
      <c r="U1332" s="627"/>
      <c r="V1332" s="627"/>
      <c r="W1332" s="628"/>
      <c r="X1332" s="219"/>
      <c r="Y1332" s="219"/>
      <c r="Z1332" s="112"/>
      <c r="AA1332" s="83"/>
      <c r="AB1332" s="83"/>
      <c r="AC1332" s="83" t="str">
        <f t="shared" si="31"/>
        <v/>
      </c>
      <c r="AD1332" s="83"/>
      <c r="AE1332" s="83"/>
      <c r="AF1332" s="83"/>
      <c r="AG1332" s="83"/>
      <c r="AH1332" s="83"/>
      <c r="AI1332" s="83"/>
      <c r="AJ1332" s="83"/>
      <c r="AK1332" s="83"/>
      <c r="AL1332" s="83"/>
      <c r="AM1332" s="83"/>
      <c r="AN1332" s="83"/>
      <c r="AO1332" s="83"/>
      <c r="AP1332" s="83"/>
      <c r="AQ1332" s="83"/>
      <c r="AR1332" s="83"/>
      <c r="AS1332" s="83"/>
      <c r="AT1332" s="83"/>
      <c r="AU1332" s="83"/>
      <c r="AV1332" s="83"/>
      <c r="AW1332" s="83"/>
      <c r="AX1332" s="83"/>
      <c r="AY1332" s="83"/>
      <c r="AZ1332" s="83"/>
      <c r="BA1332" s="83"/>
      <c r="BB1332" s="83"/>
      <c r="BC1332" s="83"/>
      <c r="BD1332" s="83"/>
      <c r="BE1332" s="83"/>
      <c r="BF1332" s="83"/>
      <c r="BG1332" s="83"/>
      <c r="BH1332" s="83"/>
      <c r="BI1332" s="83"/>
      <c r="BJ1332" s="83"/>
      <c r="BK1332" s="83"/>
      <c r="BL1332" s="83"/>
      <c r="BM1332" s="83"/>
      <c r="BN1332" s="83"/>
      <c r="BO1332" s="83"/>
      <c r="BP1332" s="83"/>
      <c r="BQ1332" s="83"/>
      <c r="BR1332" s="83"/>
      <c r="BS1332" s="83"/>
      <c r="BT1332" s="83"/>
      <c r="BU1332" s="83"/>
      <c r="BV1332" s="83"/>
      <c r="BW1332" s="83"/>
      <c r="BX1332" s="83"/>
      <c r="BY1332" s="83"/>
      <c r="BZ1332" s="83"/>
      <c r="CA1332" s="83"/>
      <c r="CB1332" s="83"/>
      <c r="CC1332" s="83"/>
      <c r="CD1332" s="83"/>
      <c r="CE1332" s="83"/>
      <c r="CF1332" s="83"/>
      <c r="CG1332" s="83"/>
      <c r="CH1332" s="83"/>
      <c r="CI1332" s="83"/>
      <c r="CJ1332" s="83"/>
      <c r="CK1332" s="83"/>
      <c r="CL1332" s="83"/>
      <c r="CM1332" s="83"/>
      <c r="CN1332" s="83"/>
      <c r="CO1332" s="83"/>
      <c r="CP1332" s="83"/>
      <c r="CQ1332" s="83"/>
      <c r="CR1332" s="83"/>
      <c r="CS1332" s="83"/>
      <c r="CT1332" s="83"/>
      <c r="CU1332" s="83"/>
      <c r="CV1332" s="83"/>
      <c r="CW1332" s="83"/>
      <c r="CX1332" s="83"/>
      <c r="CY1332" s="83"/>
      <c r="CZ1332" s="83"/>
      <c r="DA1332" s="83"/>
      <c r="DB1332" s="83"/>
      <c r="DC1332" s="83"/>
      <c r="DD1332" s="83"/>
      <c r="DE1332" s="83"/>
      <c r="DF1332" s="83"/>
      <c r="DG1332" s="83"/>
      <c r="DH1332" s="83"/>
      <c r="DI1332" s="83"/>
      <c r="DJ1332" s="83"/>
      <c r="DK1332" s="83"/>
      <c r="DL1332" s="83"/>
      <c r="DM1332" s="83"/>
      <c r="DN1332" s="83"/>
      <c r="DO1332" s="83"/>
      <c r="DP1332" s="83"/>
      <c r="DQ1332" s="83"/>
      <c r="DR1332" s="83"/>
      <c r="DS1332" s="83"/>
      <c r="DT1332" s="83"/>
      <c r="DU1332" s="83"/>
      <c r="DV1332" s="83"/>
      <c r="DW1332" s="83"/>
      <c r="DX1332" s="83"/>
      <c r="DY1332" s="83"/>
      <c r="DZ1332" s="83"/>
      <c r="EA1332" s="83"/>
      <c r="EB1332" s="83"/>
      <c r="EC1332" s="83"/>
      <c r="ED1332" s="83"/>
      <c r="EE1332" s="83"/>
      <c r="EF1332" s="83"/>
      <c r="EG1332" s="83"/>
      <c r="EH1332" s="83"/>
      <c r="EI1332" s="83"/>
      <c r="EJ1332" s="83"/>
      <c r="EK1332" s="83"/>
      <c r="EL1332" s="83"/>
      <c r="EM1332" s="83"/>
      <c r="EN1332" s="83"/>
      <c r="EO1332" s="83"/>
      <c r="EP1332" s="83"/>
      <c r="EQ1332" s="83"/>
      <c r="ER1332" s="83"/>
      <c r="ES1332" s="83"/>
      <c r="ET1332" s="83"/>
      <c r="EU1332" s="83"/>
      <c r="EV1332" s="83"/>
      <c r="EW1332" s="83"/>
      <c r="EX1332" s="83"/>
      <c r="EY1332" s="83"/>
      <c r="EZ1332" s="83"/>
      <c r="FA1332" s="83"/>
      <c r="FB1332" s="83"/>
      <c r="FC1332" s="83"/>
      <c r="FD1332" s="83"/>
      <c r="FE1332" s="83"/>
      <c r="FF1332" s="83"/>
      <c r="FG1332" s="83"/>
      <c r="FH1332" s="83"/>
      <c r="FI1332" s="83"/>
      <c r="FJ1332" s="83"/>
      <c r="FK1332" s="83"/>
      <c r="FL1332" s="83"/>
      <c r="FM1332" s="83"/>
      <c r="FN1332" s="83"/>
      <c r="FO1332" s="83"/>
      <c r="FP1332" s="83"/>
      <c r="FQ1332" s="83"/>
      <c r="FR1332" s="83"/>
      <c r="FS1332" s="83"/>
      <c r="FT1332" s="83"/>
      <c r="FU1332" s="83"/>
      <c r="FV1332" s="83"/>
      <c r="FW1332" s="83"/>
      <c r="FX1332" s="83"/>
      <c r="FY1332" s="83"/>
      <c r="FZ1332" s="83"/>
      <c r="GA1332" s="83"/>
      <c r="GB1332" s="83"/>
      <c r="GC1332" s="83"/>
      <c r="GD1332" s="83"/>
      <c r="GE1332" s="83"/>
      <c r="GF1332" s="83"/>
      <c r="GG1332" s="83"/>
      <c r="GH1332" s="83"/>
      <c r="GI1332" s="83"/>
      <c r="GJ1332" s="83"/>
      <c r="GK1332" s="83"/>
      <c r="GL1332" s="83"/>
      <c r="GM1332" s="83"/>
      <c r="GN1332" s="83"/>
      <c r="GO1332" s="83"/>
      <c r="GP1332" s="83"/>
      <c r="GQ1332" s="83"/>
      <c r="GR1332" s="83"/>
      <c r="GS1332" s="83"/>
      <c r="GT1332" s="83"/>
      <c r="GU1332" s="83"/>
      <c r="GV1332" s="83"/>
      <c r="GW1332" s="83"/>
      <c r="GX1332" s="83"/>
      <c r="GY1332" s="83"/>
      <c r="GZ1332" s="83"/>
      <c r="HA1332" s="83"/>
      <c r="HB1332" s="83"/>
      <c r="HC1332" s="83"/>
      <c r="HD1332" s="83"/>
      <c r="HE1332" s="83"/>
      <c r="HF1332" s="83"/>
      <c r="HG1332" s="83"/>
      <c r="HH1332" s="83"/>
      <c r="HI1332" s="83"/>
      <c r="HJ1332" s="83"/>
      <c r="HK1332" s="83"/>
      <c r="HL1332" s="83"/>
      <c r="HM1332" s="83"/>
      <c r="HN1332" s="83"/>
      <c r="HO1332" s="83"/>
      <c r="HP1332" s="83"/>
      <c r="HQ1332" s="83"/>
      <c r="HR1332" s="83"/>
      <c r="HS1332" s="83"/>
      <c r="HT1332" s="83"/>
      <c r="HU1332" s="83"/>
      <c r="HV1332" s="83"/>
      <c r="HW1332" s="83"/>
      <c r="HX1332" s="83"/>
      <c r="HY1332" s="83"/>
      <c r="HZ1332" s="83"/>
      <c r="IA1332" s="83"/>
      <c r="IB1332" s="83"/>
      <c r="IC1332" s="83"/>
      <c r="ID1332" s="83"/>
      <c r="IE1332" s="83"/>
      <c r="IF1332" s="83"/>
      <c r="IG1332" s="83"/>
      <c r="IH1332" s="83"/>
      <c r="II1332" s="83"/>
      <c r="IJ1332" s="83"/>
      <c r="IK1332" s="83"/>
      <c r="IL1332" s="83"/>
      <c r="IM1332" s="83"/>
      <c r="IN1332" s="83"/>
      <c r="IO1332" s="83"/>
      <c r="IP1332" s="83"/>
      <c r="IQ1332" s="83"/>
      <c r="IR1332" s="83"/>
      <c r="IS1332" s="83"/>
      <c r="IT1332" s="83"/>
      <c r="IU1332" s="83"/>
      <c r="IV1332" s="83"/>
      <c r="IW1332" s="83"/>
      <c r="IX1332" s="83"/>
      <c r="IY1332" s="83"/>
      <c r="IZ1332" s="83"/>
      <c r="JA1332" s="83"/>
      <c r="JB1332" s="83"/>
      <c r="JC1332" s="83"/>
      <c r="JD1332" s="83"/>
      <c r="JE1332" s="83"/>
    </row>
    <row r="1333" spans="1:265" s="8" customFormat="1" ht="15" customHeight="1" x14ac:dyDescent="0.2">
      <c r="A1333" s="173"/>
      <c r="B1333" s="131" t="s">
        <v>484</v>
      </c>
      <c r="C1333" s="217"/>
      <c r="D1333" s="329" t="s">
        <v>1053</v>
      </c>
      <c r="E1333" s="117"/>
      <c r="F1333" s="1044"/>
      <c r="G1333" s="1045"/>
      <c r="H1333" s="329" t="s">
        <v>445</v>
      </c>
      <c r="I1333" s="329" t="s">
        <v>515</v>
      </c>
      <c r="J1333" s="329"/>
      <c r="K1333" s="379" t="s">
        <v>157</v>
      </c>
      <c r="L1333" s="379"/>
      <c r="M1333" s="1139"/>
      <c r="N1333" s="1139"/>
      <c r="O1333" s="379"/>
      <c r="P1333" s="626"/>
      <c r="Q1333" s="627"/>
      <c r="R1333" s="627"/>
      <c r="S1333" s="627"/>
      <c r="T1333" s="627"/>
      <c r="U1333" s="627"/>
      <c r="V1333" s="627"/>
      <c r="W1333" s="628">
        <v>2</v>
      </c>
      <c r="X1333" s="219"/>
      <c r="Y1333" s="219"/>
      <c r="Z1333" s="112"/>
      <c r="AA1333" s="83"/>
      <c r="AB1333" s="83"/>
      <c r="AC1333" s="83" t="str">
        <f t="shared" si="31"/>
        <v/>
      </c>
      <c r="AD1333" s="83"/>
      <c r="AE1333" s="83"/>
      <c r="AF1333" s="83"/>
      <c r="AG1333" s="83"/>
      <c r="AH1333" s="83"/>
      <c r="AI1333" s="83"/>
      <c r="AJ1333" s="83"/>
      <c r="AK1333" s="83"/>
      <c r="AL1333" s="83"/>
      <c r="AM1333" s="83"/>
      <c r="AN1333" s="83"/>
      <c r="AO1333" s="83"/>
      <c r="AP1333" s="83"/>
      <c r="AQ1333" s="83"/>
      <c r="AR1333" s="83"/>
      <c r="AS1333" s="83"/>
      <c r="AT1333" s="83"/>
      <c r="AU1333" s="83"/>
      <c r="AV1333" s="83"/>
      <c r="AW1333" s="83"/>
      <c r="AX1333" s="83"/>
      <c r="AY1333" s="83"/>
      <c r="AZ1333" s="83"/>
      <c r="BA1333" s="83"/>
      <c r="BB1333" s="83"/>
      <c r="BC1333" s="83"/>
      <c r="BD1333" s="83"/>
      <c r="BE1333" s="83"/>
      <c r="BF1333" s="83"/>
      <c r="BG1333" s="83"/>
      <c r="BH1333" s="83"/>
      <c r="BI1333" s="83"/>
      <c r="BJ1333" s="83"/>
      <c r="BK1333" s="83"/>
      <c r="BL1333" s="83"/>
      <c r="BM1333" s="83"/>
      <c r="BN1333" s="83"/>
      <c r="BO1333" s="83"/>
      <c r="BP1333" s="83"/>
      <c r="BQ1333" s="83"/>
      <c r="BR1333" s="83"/>
      <c r="BS1333" s="83"/>
      <c r="BT1333" s="83"/>
      <c r="BU1333" s="83"/>
      <c r="BV1333" s="83"/>
      <c r="BW1333" s="83"/>
      <c r="BX1333" s="83"/>
      <c r="BY1333" s="83"/>
      <c r="BZ1333" s="83"/>
      <c r="CA1333" s="83"/>
      <c r="CB1333" s="83"/>
      <c r="CC1333" s="83"/>
      <c r="CD1333" s="83"/>
      <c r="CE1333" s="83"/>
      <c r="CF1333" s="83"/>
      <c r="CG1333" s="83"/>
      <c r="CH1333" s="83"/>
      <c r="CI1333" s="83"/>
      <c r="CJ1333" s="83"/>
      <c r="CK1333" s="83"/>
      <c r="CL1333" s="83"/>
      <c r="CM1333" s="83"/>
      <c r="CN1333" s="83"/>
      <c r="CO1333" s="83"/>
      <c r="CP1333" s="83"/>
      <c r="CQ1333" s="83"/>
      <c r="CR1333" s="83"/>
      <c r="CS1333" s="83"/>
      <c r="CT1333" s="83"/>
      <c r="CU1333" s="83"/>
      <c r="CV1333" s="83"/>
      <c r="CW1333" s="83"/>
      <c r="CX1333" s="83"/>
      <c r="CY1333" s="83"/>
      <c r="CZ1333" s="83"/>
      <c r="DA1333" s="83"/>
      <c r="DB1333" s="83"/>
      <c r="DC1333" s="83"/>
      <c r="DD1333" s="83"/>
      <c r="DE1333" s="83"/>
      <c r="DF1333" s="83"/>
      <c r="DG1333" s="83"/>
      <c r="DH1333" s="83"/>
      <c r="DI1333" s="83"/>
      <c r="DJ1333" s="83"/>
      <c r="DK1333" s="83"/>
      <c r="DL1333" s="83"/>
      <c r="DM1333" s="83"/>
      <c r="DN1333" s="83"/>
      <c r="DO1333" s="83"/>
      <c r="DP1333" s="83"/>
      <c r="DQ1333" s="83"/>
      <c r="DR1333" s="83"/>
      <c r="DS1333" s="83"/>
      <c r="DT1333" s="83"/>
      <c r="DU1333" s="83"/>
      <c r="DV1333" s="83"/>
      <c r="DW1333" s="83"/>
      <c r="DX1333" s="83"/>
      <c r="DY1333" s="83"/>
      <c r="DZ1333" s="83"/>
      <c r="EA1333" s="83"/>
      <c r="EB1333" s="83"/>
      <c r="EC1333" s="83"/>
      <c r="ED1333" s="83"/>
      <c r="EE1333" s="83"/>
      <c r="EF1333" s="83"/>
      <c r="EG1333" s="83"/>
      <c r="EH1333" s="83"/>
      <c r="EI1333" s="83"/>
      <c r="EJ1333" s="83"/>
      <c r="EK1333" s="83"/>
      <c r="EL1333" s="83"/>
      <c r="EM1333" s="83"/>
      <c r="EN1333" s="83"/>
      <c r="EO1333" s="83"/>
      <c r="EP1333" s="83"/>
      <c r="EQ1333" s="83"/>
      <c r="ER1333" s="83"/>
      <c r="ES1333" s="83"/>
      <c r="ET1333" s="83"/>
      <c r="EU1333" s="83"/>
      <c r="EV1333" s="83"/>
      <c r="EW1333" s="83"/>
      <c r="EX1333" s="83"/>
      <c r="EY1333" s="83"/>
      <c r="EZ1333" s="83"/>
      <c r="FA1333" s="83"/>
      <c r="FB1333" s="83"/>
      <c r="FC1333" s="83"/>
      <c r="FD1333" s="83"/>
      <c r="FE1333" s="83"/>
      <c r="FF1333" s="83"/>
      <c r="FG1333" s="83"/>
      <c r="FH1333" s="83"/>
      <c r="FI1333" s="83"/>
      <c r="FJ1333" s="83"/>
      <c r="FK1333" s="83"/>
      <c r="FL1333" s="83"/>
      <c r="FM1333" s="83"/>
      <c r="FN1333" s="83"/>
      <c r="FO1333" s="83"/>
      <c r="FP1333" s="83"/>
      <c r="FQ1333" s="83"/>
      <c r="FR1333" s="83"/>
      <c r="FS1333" s="83"/>
      <c r="FT1333" s="83"/>
      <c r="FU1333" s="83"/>
      <c r="FV1333" s="83"/>
      <c r="FW1333" s="83"/>
      <c r="FX1333" s="83"/>
      <c r="FY1333" s="83"/>
      <c r="FZ1333" s="83"/>
      <c r="GA1333" s="83"/>
      <c r="GB1333" s="83"/>
      <c r="GC1333" s="83"/>
      <c r="GD1333" s="83"/>
      <c r="GE1333" s="83"/>
      <c r="GF1333" s="83"/>
      <c r="GG1333" s="83"/>
      <c r="GH1333" s="83"/>
      <c r="GI1333" s="83"/>
      <c r="GJ1333" s="83"/>
      <c r="GK1333" s="83"/>
      <c r="GL1333" s="83"/>
      <c r="GM1333" s="83"/>
      <c r="GN1333" s="83"/>
      <c r="GO1333" s="83"/>
      <c r="GP1333" s="83"/>
      <c r="GQ1333" s="83"/>
      <c r="GR1333" s="83"/>
      <c r="GS1333" s="83"/>
      <c r="GT1333" s="83"/>
      <c r="GU1333" s="83"/>
      <c r="GV1333" s="83"/>
      <c r="GW1333" s="83"/>
      <c r="GX1333" s="83"/>
      <c r="GY1333" s="83"/>
      <c r="GZ1333" s="83"/>
      <c r="HA1333" s="83"/>
      <c r="HB1333" s="83"/>
      <c r="HC1333" s="83"/>
      <c r="HD1333" s="83"/>
      <c r="HE1333" s="83"/>
      <c r="HF1333" s="83"/>
      <c r="HG1333" s="83"/>
      <c r="HH1333" s="83"/>
      <c r="HI1333" s="83"/>
      <c r="HJ1333" s="83"/>
      <c r="HK1333" s="83"/>
      <c r="HL1333" s="83"/>
      <c r="HM1333" s="83"/>
      <c r="HN1333" s="83"/>
      <c r="HO1333" s="83"/>
      <c r="HP1333" s="83"/>
      <c r="HQ1333" s="83"/>
      <c r="HR1333" s="83"/>
      <c r="HS1333" s="83"/>
      <c r="HT1333" s="83"/>
      <c r="HU1333" s="83"/>
      <c r="HV1333" s="83"/>
      <c r="HW1333" s="83"/>
      <c r="HX1333" s="83"/>
      <c r="HY1333" s="83"/>
      <c r="HZ1333" s="83"/>
      <c r="IA1333" s="83"/>
      <c r="IB1333" s="83"/>
      <c r="IC1333" s="83"/>
      <c r="ID1333" s="83"/>
      <c r="IE1333" s="83"/>
      <c r="IF1333" s="83"/>
      <c r="IG1333" s="83"/>
      <c r="IH1333" s="83"/>
      <c r="II1333" s="83"/>
      <c r="IJ1333" s="83"/>
      <c r="IK1333" s="83"/>
      <c r="IL1333" s="83"/>
      <c r="IM1333" s="83"/>
      <c r="IN1333" s="83"/>
      <c r="IO1333" s="83"/>
      <c r="IP1333" s="83"/>
      <c r="IQ1333" s="83"/>
      <c r="IR1333" s="83"/>
      <c r="IS1333" s="83"/>
      <c r="IT1333" s="83"/>
      <c r="IU1333" s="83"/>
      <c r="IV1333" s="83"/>
      <c r="IW1333" s="83"/>
      <c r="IX1333" s="83"/>
      <c r="IY1333" s="83"/>
      <c r="IZ1333" s="83"/>
      <c r="JA1333" s="83"/>
      <c r="JB1333" s="83"/>
      <c r="JC1333" s="83"/>
      <c r="JD1333" s="83"/>
      <c r="JE1333" s="83"/>
    </row>
    <row r="1334" spans="1:265" s="8" customFormat="1" ht="15" customHeight="1" x14ac:dyDescent="0.2">
      <c r="A1334" s="173"/>
      <c r="B1334" s="131" t="s">
        <v>484</v>
      </c>
      <c r="C1334" s="217"/>
      <c r="D1334" s="329" t="s">
        <v>1053</v>
      </c>
      <c r="E1334" s="117"/>
      <c r="F1334" s="1044"/>
      <c r="G1334" s="1045"/>
      <c r="H1334" s="329" t="s">
        <v>445</v>
      </c>
      <c r="I1334" s="329" t="s">
        <v>520</v>
      </c>
      <c r="J1334" s="329"/>
      <c r="K1334" s="379" t="s">
        <v>2149</v>
      </c>
      <c r="L1334" s="379"/>
      <c r="M1334" s="1139"/>
      <c r="N1334" s="1139"/>
      <c r="O1334" s="379"/>
      <c r="P1334" s="626"/>
      <c r="Q1334" s="627"/>
      <c r="R1334" s="627"/>
      <c r="S1334" s="627"/>
      <c r="T1334" s="627">
        <v>4</v>
      </c>
      <c r="U1334" s="627"/>
      <c r="V1334" s="627"/>
      <c r="W1334" s="628"/>
      <c r="X1334" s="219"/>
      <c r="Y1334" s="219"/>
      <c r="Z1334" s="112"/>
      <c r="AA1334" s="83"/>
      <c r="AB1334" s="83"/>
      <c r="AC1334" s="83" t="str">
        <f t="shared" si="31"/>
        <v/>
      </c>
      <c r="AD1334" s="83"/>
      <c r="AE1334" s="83"/>
      <c r="AF1334" s="83"/>
      <c r="AG1334" s="83"/>
      <c r="AH1334" s="83"/>
      <c r="AI1334" s="83"/>
      <c r="AJ1334" s="83"/>
      <c r="AK1334" s="83"/>
      <c r="AL1334" s="83"/>
      <c r="AM1334" s="83"/>
      <c r="AN1334" s="83"/>
      <c r="AO1334" s="83"/>
      <c r="AP1334" s="83"/>
      <c r="AQ1334" s="83"/>
      <c r="AR1334" s="83"/>
      <c r="AS1334" s="83"/>
      <c r="AT1334" s="83"/>
      <c r="AU1334" s="83"/>
      <c r="AV1334" s="83"/>
      <c r="AW1334" s="83"/>
      <c r="AX1334" s="83"/>
      <c r="AY1334" s="83"/>
      <c r="AZ1334" s="83"/>
      <c r="BA1334" s="83"/>
      <c r="BB1334" s="83"/>
      <c r="BC1334" s="83"/>
      <c r="BD1334" s="83"/>
      <c r="BE1334" s="83"/>
      <c r="BF1334" s="83"/>
      <c r="BG1334" s="83"/>
      <c r="BH1334" s="83"/>
      <c r="BI1334" s="83"/>
      <c r="BJ1334" s="83"/>
      <c r="BK1334" s="83"/>
      <c r="BL1334" s="83"/>
      <c r="BM1334" s="83"/>
      <c r="BN1334" s="83"/>
      <c r="BO1334" s="83"/>
      <c r="BP1334" s="83"/>
      <c r="BQ1334" s="83"/>
      <c r="BR1334" s="83"/>
      <c r="BS1334" s="83"/>
      <c r="BT1334" s="83"/>
      <c r="BU1334" s="83"/>
      <c r="BV1334" s="83"/>
      <c r="BW1334" s="83"/>
      <c r="BX1334" s="83"/>
      <c r="BY1334" s="83"/>
      <c r="BZ1334" s="83"/>
      <c r="CA1334" s="83"/>
      <c r="CB1334" s="83"/>
      <c r="CC1334" s="83"/>
      <c r="CD1334" s="83"/>
      <c r="CE1334" s="83"/>
      <c r="CF1334" s="83"/>
      <c r="CG1334" s="83"/>
      <c r="CH1334" s="83"/>
      <c r="CI1334" s="83"/>
      <c r="CJ1334" s="83"/>
      <c r="CK1334" s="83"/>
      <c r="CL1334" s="83"/>
      <c r="CM1334" s="83"/>
      <c r="CN1334" s="83"/>
      <c r="CO1334" s="83"/>
      <c r="CP1334" s="83"/>
      <c r="CQ1334" s="83"/>
      <c r="CR1334" s="83"/>
      <c r="CS1334" s="83"/>
      <c r="CT1334" s="83"/>
      <c r="CU1334" s="83"/>
      <c r="CV1334" s="83"/>
      <c r="CW1334" s="83"/>
      <c r="CX1334" s="83"/>
      <c r="CY1334" s="83"/>
      <c r="CZ1334" s="83"/>
      <c r="DA1334" s="83"/>
      <c r="DB1334" s="83"/>
      <c r="DC1334" s="83"/>
      <c r="DD1334" s="83"/>
      <c r="DE1334" s="83"/>
      <c r="DF1334" s="83"/>
      <c r="DG1334" s="83"/>
      <c r="DH1334" s="83"/>
      <c r="DI1334" s="83"/>
      <c r="DJ1334" s="83"/>
      <c r="DK1334" s="83"/>
      <c r="DL1334" s="83"/>
      <c r="DM1334" s="83"/>
      <c r="DN1334" s="83"/>
      <c r="DO1334" s="83"/>
      <c r="DP1334" s="83"/>
      <c r="DQ1334" s="83"/>
      <c r="DR1334" s="83"/>
      <c r="DS1334" s="83"/>
      <c r="DT1334" s="83"/>
      <c r="DU1334" s="83"/>
      <c r="DV1334" s="83"/>
      <c r="DW1334" s="83"/>
      <c r="DX1334" s="83"/>
      <c r="DY1334" s="83"/>
      <c r="DZ1334" s="83"/>
      <c r="EA1334" s="83"/>
      <c r="EB1334" s="83"/>
      <c r="EC1334" s="83"/>
      <c r="ED1334" s="83"/>
      <c r="EE1334" s="83"/>
      <c r="EF1334" s="83"/>
      <c r="EG1334" s="83"/>
      <c r="EH1334" s="83"/>
      <c r="EI1334" s="83"/>
      <c r="EJ1334" s="83"/>
      <c r="EK1334" s="83"/>
      <c r="EL1334" s="83"/>
      <c r="EM1334" s="83"/>
      <c r="EN1334" s="83"/>
      <c r="EO1334" s="83"/>
      <c r="EP1334" s="83"/>
      <c r="EQ1334" s="83"/>
      <c r="ER1334" s="83"/>
      <c r="ES1334" s="83"/>
      <c r="ET1334" s="83"/>
      <c r="EU1334" s="83"/>
      <c r="EV1334" s="83"/>
      <c r="EW1334" s="83"/>
      <c r="EX1334" s="83"/>
      <c r="EY1334" s="83"/>
      <c r="EZ1334" s="83"/>
      <c r="FA1334" s="83"/>
      <c r="FB1334" s="83"/>
      <c r="FC1334" s="83"/>
      <c r="FD1334" s="83"/>
      <c r="FE1334" s="83"/>
      <c r="FF1334" s="83"/>
      <c r="FG1334" s="83"/>
      <c r="FH1334" s="83"/>
      <c r="FI1334" s="83"/>
      <c r="FJ1334" s="83"/>
      <c r="FK1334" s="83"/>
      <c r="FL1334" s="83"/>
      <c r="FM1334" s="83"/>
      <c r="FN1334" s="83"/>
      <c r="FO1334" s="83"/>
      <c r="FP1334" s="83"/>
      <c r="FQ1334" s="83"/>
      <c r="FR1334" s="83"/>
      <c r="FS1334" s="83"/>
      <c r="FT1334" s="83"/>
      <c r="FU1334" s="83"/>
      <c r="FV1334" s="83"/>
      <c r="FW1334" s="83"/>
      <c r="FX1334" s="83"/>
      <c r="FY1334" s="83"/>
      <c r="FZ1334" s="83"/>
      <c r="GA1334" s="83"/>
      <c r="GB1334" s="83"/>
      <c r="GC1334" s="83"/>
      <c r="GD1334" s="83"/>
      <c r="GE1334" s="83"/>
      <c r="GF1334" s="83"/>
      <c r="GG1334" s="83"/>
      <c r="GH1334" s="83"/>
      <c r="GI1334" s="83"/>
      <c r="GJ1334" s="83"/>
      <c r="GK1334" s="83"/>
      <c r="GL1334" s="83"/>
      <c r="GM1334" s="83"/>
      <c r="GN1334" s="83"/>
      <c r="GO1334" s="83"/>
      <c r="GP1334" s="83"/>
      <c r="GQ1334" s="83"/>
      <c r="GR1334" s="83"/>
      <c r="GS1334" s="83"/>
      <c r="GT1334" s="83"/>
      <c r="GU1334" s="83"/>
      <c r="GV1334" s="83"/>
      <c r="GW1334" s="83"/>
      <c r="GX1334" s="83"/>
      <c r="GY1334" s="83"/>
      <c r="GZ1334" s="83"/>
      <c r="HA1334" s="83"/>
      <c r="HB1334" s="83"/>
      <c r="HC1334" s="83"/>
      <c r="HD1334" s="83"/>
      <c r="HE1334" s="83"/>
      <c r="HF1334" s="83"/>
      <c r="HG1334" s="83"/>
      <c r="HH1334" s="83"/>
      <c r="HI1334" s="83"/>
      <c r="HJ1334" s="83"/>
      <c r="HK1334" s="83"/>
      <c r="HL1334" s="83"/>
      <c r="HM1334" s="83"/>
      <c r="HN1334" s="83"/>
      <c r="HO1334" s="83"/>
      <c r="HP1334" s="83"/>
      <c r="HQ1334" s="83"/>
      <c r="HR1334" s="83"/>
      <c r="HS1334" s="83"/>
      <c r="HT1334" s="83"/>
      <c r="HU1334" s="83"/>
      <c r="HV1334" s="83"/>
      <c r="HW1334" s="83"/>
      <c r="HX1334" s="83"/>
      <c r="HY1334" s="83"/>
      <c r="HZ1334" s="83"/>
      <c r="IA1334" s="83"/>
      <c r="IB1334" s="83"/>
      <c r="IC1334" s="83"/>
      <c r="ID1334" s="83"/>
      <c r="IE1334" s="83"/>
      <c r="IF1334" s="83"/>
      <c r="IG1334" s="83"/>
      <c r="IH1334" s="83"/>
      <c r="II1334" s="83"/>
      <c r="IJ1334" s="83"/>
      <c r="IK1334" s="83"/>
      <c r="IL1334" s="83"/>
      <c r="IM1334" s="83"/>
      <c r="IN1334" s="83"/>
      <c r="IO1334" s="83"/>
      <c r="IP1334" s="83"/>
      <c r="IQ1334" s="83"/>
      <c r="IR1334" s="83"/>
      <c r="IS1334" s="83"/>
      <c r="IT1334" s="83"/>
      <c r="IU1334" s="83"/>
      <c r="IV1334" s="83"/>
      <c r="IW1334" s="83"/>
      <c r="IX1334" s="83"/>
      <c r="IY1334" s="83"/>
      <c r="IZ1334" s="83"/>
      <c r="JA1334" s="83"/>
      <c r="JB1334" s="83"/>
      <c r="JC1334" s="83"/>
      <c r="JD1334" s="83"/>
      <c r="JE1334" s="83"/>
    </row>
    <row r="1335" spans="1:265" s="8" customFormat="1" ht="15" customHeight="1" x14ac:dyDescent="0.2">
      <c r="A1335" s="173"/>
      <c r="B1335" s="131" t="s">
        <v>484</v>
      </c>
      <c r="C1335" s="217"/>
      <c r="D1335" s="329" t="s">
        <v>1053</v>
      </c>
      <c r="E1335" s="117"/>
      <c r="F1335" s="1044"/>
      <c r="G1335" s="1045"/>
      <c r="H1335" s="329" t="s">
        <v>445</v>
      </c>
      <c r="I1335" s="329" t="s">
        <v>520</v>
      </c>
      <c r="J1335" s="329"/>
      <c r="K1335" s="379" t="s">
        <v>1368</v>
      </c>
      <c r="L1335" s="379"/>
      <c r="M1335" s="1139"/>
      <c r="N1335" s="1139"/>
      <c r="O1335" s="379"/>
      <c r="P1335" s="626"/>
      <c r="Q1335" s="627"/>
      <c r="R1335" s="627"/>
      <c r="S1335" s="627"/>
      <c r="T1335" s="627">
        <v>5</v>
      </c>
      <c r="U1335" s="627"/>
      <c r="V1335" s="627"/>
      <c r="W1335" s="628"/>
      <c r="X1335" s="219"/>
      <c r="Y1335" s="219"/>
      <c r="Z1335" s="112"/>
      <c r="AA1335" s="83"/>
      <c r="AB1335" s="83"/>
      <c r="AC1335" s="83" t="str">
        <f t="shared" si="31"/>
        <v/>
      </c>
      <c r="AD1335" s="83"/>
      <c r="AE1335" s="83"/>
      <c r="AF1335" s="83"/>
      <c r="AG1335" s="83"/>
      <c r="AH1335" s="83"/>
      <c r="AI1335" s="83"/>
      <c r="AJ1335" s="83"/>
      <c r="AK1335" s="83"/>
      <c r="AL1335" s="83"/>
      <c r="AM1335" s="83"/>
      <c r="AN1335" s="83"/>
      <c r="AO1335" s="83"/>
      <c r="AP1335" s="83"/>
      <c r="AQ1335" s="83"/>
      <c r="AR1335" s="83"/>
      <c r="AS1335" s="83"/>
      <c r="AT1335" s="83"/>
      <c r="AU1335" s="83"/>
      <c r="AV1335" s="83"/>
      <c r="AW1335" s="83"/>
      <c r="AX1335" s="83"/>
      <c r="AY1335" s="83"/>
      <c r="AZ1335" s="83"/>
      <c r="BA1335" s="83"/>
      <c r="BB1335" s="83"/>
      <c r="BC1335" s="83"/>
      <c r="BD1335" s="83"/>
      <c r="BE1335" s="83"/>
      <c r="BF1335" s="83"/>
      <c r="BG1335" s="83"/>
      <c r="BH1335" s="83"/>
      <c r="BI1335" s="83"/>
      <c r="BJ1335" s="83"/>
      <c r="BK1335" s="83"/>
      <c r="BL1335" s="83"/>
      <c r="BM1335" s="83"/>
      <c r="BN1335" s="83"/>
      <c r="BO1335" s="83"/>
      <c r="BP1335" s="83"/>
      <c r="BQ1335" s="83"/>
      <c r="BR1335" s="83"/>
      <c r="BS1335" s="83"/>
      <c r="BT1335" s="83"/>
      <c r="BU1335" s="83"/>
      <c r="BV1335" s="83"/>
      <c r="BW1335" s="83"/>
      <c r="BX1335" s="83"/>
      <c r="BY1335" s="83"/>
      <c r="BZ1335" s="83"/>
      <c r="CA1335" s="83"/>
      <c r="CB1335" s="83"/>
      <c r="CC1335" s="83"/>
      <c r="CD1335" s="83"/>
      <c r="CE1335" s="83"/>
      <c r="CF1335" s="83"/>
      <c r="CG1335" s="83"/>
      <c r="CH1335" s="83"/>
      <c r="CI1335" s="83"/>
      <c r="CJ1335" s="83"/>
      <c r="CK1335" s="83"/>
      <c r="CL1335" s="83"/>
      <c r="CM1335" s="83"/>
      <c r="CN1335" s="83"/>
      <c r="CO1335" s="83"/>
      <c r="CP1335" s="83"/>
      <c r="CQ1335" s="83"/>
      <c r="CR1335" s="83"/>
      <c r="CS1335" s="83"/>
      <c r="CT1335" s="83"/>
      <c r="CU1335" s="83"/>
      <c r="CV1335" s="83"/>
      <c r="CW1335" s="83"/>
      <c r="CX1335" s="83"/>
      <c r="CY1335" s="83"/>
      <c r="CZ1335" s="83"/>
      <c r="DA1335" s="83"/>
      <c r="DB1335" s="83"/>
      <c r="DC1335" s="83"/>
      <c r="DD1335" s="83"/>
      <c r="DE1335" s="83"/>
      <c r="DF1335" s="83"/>
      <c r="DG1335" s="83"/>
      <c r="DH1335" s="83"/>
      <c r="DI1335" s="83"/>
      <c r="DJ1335" s="83"/>
      <c r="DK1335" s="83"/>
      <c r="DL1335" s="83"/>
      <c r="DM1335" s="83"/>
      <c r="DN1335" s="83"/>
      <c r="DO1335" s="83"/>
      <c r="DP1335" s="83"/>
      <c r="DQ1335" s="83"/>
      <c r="DR1335" s="83"/>
      <c r="DS1335" s="83"/>
      <c r="DT1335" s="83"/>
      <c r="DU1335" s="83"/>
      <c r="DV1335" s="83"/>
      <c r="DW1335" s="83"/>
      <c r="DX1335" s="83"/>
      <c r="DY1335" s="83"/>
      <c r="DZ1335" s="83"/>
      <c r="EA1335" s="83"/>
      <c r="EB1335" s="83"/>
      <c r="EC1335" s="83"/>
      <c r="ED1335" s="83"/>
      <c r="EE1335" s="83"/>
      <c r="EF1335" s="83"/>
      <c r="EG1335" s="83"/>
      <c r="EH1335" s="83"/>
      <c r="EI1335" s="83"/>
      <c r="EJ1335" s="83"/>
      <c r="EK1335" s="83"/>
      <c r="EL1335" s="83"/>
      <c r="EM1335" s="83"/>
      <c r="EN1335" s="83"/>
      <c r="EO1335" s="83"/>
      <c r="EP1335" s="83"/>
      <c r="EQ1335" s="83"/>
      <c r="ER1335" s="83"/>
      <c r="ES1335" s="83"/>
      <c r="ET1335" s="83"/>
      <c r="EU1335" s="83"/>
      <c r="EV1335" s="83"/>
      <c r="EW1335" s="83"/>
      <c r="EX1335" s="83"/>
      <c r="EY1335" s="83"/>
      <c r="EZ1335" s="83"/>
      <c r="FA1335" s="83"/>
      <c r="FB1335" s="83"/>
      <c r="FC1335" s="83"/>
      <c r="FD1335" s="83"/>
      <c r="FE1335" s="83"/>
      <c r="FF1335" s="83"/>
      <c r="FG1335" s="83"/>
      <c r="FH1335" s="83"/>
      <c r="FI1335" s="83"/>
      <c r="FJ1335" s="83"/>
      <c r="FK1335" s="83"/>
      <c r="FL1335" s="83"/>
      <c r="FM1335" s="83"/>
      <c r="FN1335" s="83"/>
      <c r="FO1335" s="83"/>
      <c r="FP1335" s="83"/>
      <c r="FQ1335" s="83"/>
      <c r="FR1335" s="83"/>
      <c r="FS1335" s="83"/>
      <c r="FT1335" s="83"/>
      <c r="FU1335" s="83"/>
      <c r="FV1335" s="83"/>
      <c r="FW1335" s="83"/>
      <c r="FX1335" s="83"/>
      <c r="FY1335" s="83"/>
      <c r="FZ1335" s="83"/>
      <c r="GA1335" s="83"/>
      <c r="GB1335" s="83"/>
      <c r="GC1335" s="83"/>
      <c r="GD1335" s="83"/>
      <c r="GE1335" s="83"/>
      <c r="GF1335" s="83"/>
      <c r="GG1335" s="83"/>
      <c r="GH1335" s="83"/>
      <c r="GI1335" s="83"/>
      <c r="GJ1335" s="83"/>
      <c r="GK1335" s="83"/>
      <c r="GL1335" s="83"/>
      <c r="GM1335" s="83"/>
      <c r="GN1335" s="83"/>
      <c r="GO1335" s="83"/>
      <c r="GP1335" s="83"/>
      <c r="GQ1335" s="83"/>
      <c r="GR1335" s="83"/>
      <c r="GS1335" s="83"/>
      <c r="GT1335" s="83"/>
      <c r="GU1335" s="83"/>
      <c r="GV1335" s="83"/>
      <c r="GW1335" s="83"/>
      <c r="GX1335" s="83"/>
      <c r="GY1335" s="83"/>
      <c r="GZ1335" s="83"/>
      <c r="HA1335" s="83"/>
      <c r="HB1335" s="83"/>
      <c r="HC1335" s="83"/>
      <c r="HD1335" s="83"/>
      <c r="HE1335" s="83"/>
      <c r="HF1335" s="83"/>
      <c r="HG1335" s="83"/>
      <c r="HH1335" s="83"/>
      <c r="HI1335" s="83"/>
      <c r="HJ1335" s="83"/>
      <c r="HK1335" s="83"/>
      <c r="HL1335" s="83"/>
      <c r="HM1335" s="83"/>
      <c r="HN1335" s="83"/>
      <c r="HO1335" s="83"/>
      <c r="HP1335" s="83"/>
      <c r="HQ1335" s="83"/>
      <c r="HR1335" s="83"/>
      <c r="HS1335" s="83"/>
      <c r="HT1335" s="83"/>
      <c r="HU1335" s="83"/>
      <c r="HV1335" s="83"/>
      <c r="HW1335" s="83"/>
      <c r="HX1335" s="83"/>
      <c r="HY1335" s="83"/>
      <c r="HZ1335" s="83"/>
      <c r="IA1335" s="83"/>
      <c r="IB1335" s="83"/>
      <c r="IC1335" s="83"/>
      <c r="ID1335" s="83"/>
      <c r="IE1335" s="83"/>
      <c r="IF1335" s="83"/>
      <c r="IG1335" s="83"/>
      <c r="IH1335" s="83"/>
      <c r="II1335" s="83"/>
      <c r="IJ1335" s="83"/>
      <c r="IK1335" s="83"/>
      <c r="IL1335" s="83"/>
      <c r="IM1335" s="83"/>
      <c r="IN1335" s="83"/>
      <c r="IO1335" s="83"/>
      <c r="IP1335" s="83"/>
      <c r="IQ1335" s="83"/>
      <c r="IR1335" s="83"/>
      <c r="IS1335" s="83"/>
      <c r="IT1335" s="83"/>
      <c r="IU1335" s="83"/>
      <c r="IV1335" s="83"/>
      <c r="IW1335" s="83"/>
      <c r="IX1335" s="83"/>
      <c r="IY1335" s="83"/>
      <c r="IZ1335" s="83"/>
      <c r="JA1335" s="83"/>
      <c r="JB1335" s="83"/>
      <c r="JC1335" s="83"/>
      <c r="JD1335" s="83"/>
      <c r="JE1335" s="83"/>
    </row>
    <row r="1336" spans="1:265" s="8" customFormat="1" ht="15" customHeight="1" x14ac:dyDescent="0.2">
      <c r="A1336" s="173"/>
      <c r="B1336" s="131" t="s">
        <v>484</v>
      </c>
      <c r="C1336" s="217"/>
      <c r="D1336" s="329" t="s">
        <v>1053</v>
      </c>
      <c r="E1336" s="117"/>
      <c r="F1336" s="1044"/>
      <c r="G1336" s="1045"/>
      <c r="H1336" s="329" t="s">
        <v>445</v>
      </c>
      <c r="I1336" s="329" t="s">
        <v>520</v>
      </c>
      <c r="J1336" s="329"/>
      <c r="K1336" s="379" t="s">
        <v>2007</v>
      </c>
      <c r="L1336" s="379"/>
      <c r="M1336" s="1139"/>
      <c r="N1336" s="1139"/>
      <c r="O1336" s="379"/>
      <c r="P1336" s="626"/>
      <c r="Q1336" s="627"/>
      <c r="R1336" s="627"/>
      <c r="S1336" s="627">
        <v>5</v>
      </c>
      <c r="T1336" s="627"/>
      <c r="U1336" s="627"/>
      <c r="V1336" s="627"/>
      <c r="W1336" s="628"/>
      <c r="X1336" s="219"/>
      <c r="Y1336" s="219"/>
      <c r="Z1336" s="112"/>
      <c r="AA1336" s="83"/>
      <c r="AB1336" s="83"/>
      <c r="AC1336" s="83" t="str">
        <f t="shared" si="31"/>
        <v/>
      </c>
      <c r="AD1336" s="83"/>
      <c r="AE1336" s="83"/>
      <c r="AF1336" s="83"/>
      <c r="AG1336" s="83"/>
      <c r="AH1336" s="83"/>
      <c r="AI1336" s="83"/>
      <c r="AJ1336" s="83"/>
      <c r="AK1336" s="83"/>
      <c r="AL1336" s="83"/>
      <c r="AM1336" s="83"/>
      <c r="AN1336" s="83"/>
      <c r="AO1336" s="83"/>
      <c r="AP1336" s="83"/>
      <c r="AQ1336" s="83"/>
      <c r="AR1336" s="83"/>
      <c r="AS1336" s="83"/>
      <c r="AT1336" s="83"/>
      <c r="AU1336" s="83"/>
      <c r="AV1336" s="83"/>
      <c r="AW1336" s="83"/>
      <c r="AX1336" s="83"/>
      <c r="AY1336" s="83"/>
      <c r="AZ1336" s="83"/>
      <c r="BA1336" s="83"/>
      <c r="BB1336" s="83"/>
      <c r="BC1336" s="83"/>
      <c r="BD1336" s="83"/>
      <c r="BE1336" s="83"/>
      <c r="BF1336" s="83"/>
      <c r="BG1336" s="83"/>
      <c r="BH1336" s="83"/>
      <c r="BI1336" s="83"/>
      <c r="BJ1336" s="83"/>
      <c r="BK1336" s="83"/>
      <c r="BL1336" s="83"/>
      <c r="BM1336" s="83"/>
      <c r="BN1336" s="83"/>
      <c r="BO1336" s="83"/>
      <c r="BP1336" s="83"/>
      <c r="BQ1336" s="83"/>
      <c r="BR1336" s="83"/>
      <c r="BS1336" s="83"/>
      <c r="BT1336" s="83"/>
      <c r="BU1336" s="83"/>
      <c r="BV1336" s="83"/>
      <c r="BW1336" s="83"/>
      <c r="BX1336" s="83"/>
      <c r="BY1336" s="83"/>
      <c r="BZ1336" s="83"/>
      <c r="CA1336" s="83"/>
      <c r="CB1336" s="83"/>
      <c r="CC1336" s="83"/>
      <c r="CD1336" s="83"/>
      <c r="CE1336" s="83"/>
      <c r="CF1336" s="83"/>
      <c r="CG1336" s="83"/>
      <c r="CH1336" s="83"/>
      <c r="CI1336" s="83"/>
      <c r="CJ1336" s="83"/>
      <c r="CK1336" s="83"/>
      <c r="CL1336" s="83"/>
      <c r="CM1336" s="83"/>
      <c r="CN1336" s="83"/>
      <c r="CO1336" s="83"/>
      <c r="CP1336" s="83"/>
      <c r="CQ1336" s="83"/>
      <c r="CR1336" s="83"/>
      <c r="CS1336" s="83"/>
      <c r="CT1336" s="83"/>
      <c r="CU1336" s="83"/>
      <c r="CV1336" s="83"/>
      <c r="CW1336" s="83"/>
      <c r="CX1336" s="83"/>
      <c r="CY1336" s="83"/>
      <c r="CZ1336" s="83"/>
      <c r="DA1336" s="83"/>
      <c r="DB1336" s="83"/>
      <c r="DC1336" s="83"/>
      <c r="DD1336" s="83"/>
      <c r="DE1336" s="83"/>
      <c r="DF1336" s="83"/>
      <c r="DG1336" s="83"/>
      <c r="DH1336" s="83"/>
      <c r="DI1336" s="83"/>
      <c r="DJ1336" s="83"/>
      <c r="DK1336" s="83"/>
      <c r="DL1336" s="83"/>
      <c r="DM1336" s="83"/>
      <c r="DN1336" s="83"/>
      <c r="DO1336" s="83"/>
      <c r="DP1336" s="83"/>
      <c r="DQ1336" s="83"/>
      <c r="DR1336" s="83"/>
      <c r="DS1336" s="83"/>
      <c r="DT1336" s="83"/>
      <c r="DU1336" s="83"/>
      <c r="DV1336" s="83"/>
      <c r="DW1336" s="83"/>
      <c r="DX1336" s="83"/>
      <c r="DY1336" s="83"/>
      <c r="DZ1336" s="83"/>
      <c r="EA1336" s="83"/>
      <c r="EB1336" s="83"/>
      <c r="EC1336" s="83"/>
      <c r="ED1336" s="83"/>
      <c r="EE1336" s="83"/>
      <c r="EF1336" s="83"/>
      <c r="EG1336" s="83"/>
      <c r="EH1336" s="83"/>
      <c r="EI1336" s="83"/>
      <c r="EJ1336" s="83"/>
      <c r="EK1336" s="83"/>
      <c r="EL1336" s="83"/>
      <c r="EM1336" s="83"/>
      <c r="EN1336" s="83"/>
      <c r="EO1336" s="83"/>
      <c r="EP1336" s="83"/>
      <c r="EQ1336" s="83"/>
      <c r="ER1336" s="83"/>
      <c r="ES1336" s="83"/>
      <c r="ET1336" s="83"/>
      <c r="EU1336" s="83"/>
      <c r="EV1336" s="83"/>
      <c r="EW1336" s="83"/>
      <c r="EX1336" s="83"/>
      <c r="EY1336" s="83"/>
      <c r="EZ1336" s="83"/>
      <c r="FA1336" s="83"/>
      <c r="FB1336" s="83"/>
      <c r="FC1336" s="83"/>
      <c r="FD1336" s="83"/>
      <c r="FE1336" s="83"/>
      <c r="FF1336" s="83"/>
      <c r="FG1336" s="83"/>
      <c r="FH1336" s="83"/>
      <c r="FI1336" s="83"/>
      <c r="FJ1336" s="83"/>
      <c r="FK1336" s="83"/>
      <c r="FL1336" s="83"/>
      <c r="FM1336" s="83"/>
      <c r="FN1336" s="83"/>
      <c r="FO1336" s="83"/>
      <c r="FP1336" s="83"/>
      <c r="FQ1336" s="83"/>
      <c r="FR1336" s="83"/>
      <c r="FS1336" s="83"/>
      <c r="FT1336" s="83"/>
      <c r="FU1336" s="83"/>
      <c r="FV1336" s="83"/>
      <c r="FW1336" s="83"/>
      <c r="FX1336" s="83"/>
      <c r="FY1336" s="83"/>
      <c r="FZ1336" s="83"/>
      <c r="GA1336" s="83"/>
      <c r="GB1336" s="83"/>
      <c r="GC1336" s="83"/>
      <c r="GD1336" s="83"/>
      <c r="GE1336" s="83"/>
      <c r="GF1336" s="83"/>
      <c r="GG1336" s="83"/>
      <c r="GH1336" s="83"/>
      <c r="GI1336" s="83"/>
      <c r="GJ1336" s="83"/>
      <c r="GK1336" s="83"/>
      <c r="GL1336" s="83"/>
      <c r="GM1336" s="83"/>
      <c r="GN1336" s="83"/>
      <c r="GO1336" s="83"/>
      <c r="GP1336" s="83"/>
      <c r="GQ1336" s="83"/>
      <c r="GR1336" s="83"/>
      <c r="GS1336" s="83"/>
      <c r="GT1336" s="83"/>
      <c r="GU1336" s="83"/>
      <c r="GV1336" s="83"/>
      <c r="GW1336" s="83"/>
      <c r="GX1336" s="83"/>
      <c r="GY1336" s="83"/>
      <c r="GZ1336" s="83"/>
      <c r="HA1336" s="83"/>
      <c r="HB1336" s="83"/>
      <c r="HC1336" s="83"/>
      <c r="HD1336" s="83"/>
      <c r="HE1336" s="83"/>
      <c r="HF1336" s="83"/>
      <c r="HG1336" s="83"/>
      <c r="HH1336" s="83"/>
      <c r="HI1336" s="83"/>
      <c r="HJ1336" s="83"/>
      <c r="HK1336" s="83"/>
      <c r="HL1336" s="83"/>
      <c r="HM1336" s="83"/>
      <c r="HN1336" s="83"/>
      <c r="HO1336" s="83"/>
      <c r="HP1336" s="83"/>
      <c r="HQ1336" s="83"/>
      <c r="HR1336" s="83"/>
      <c r="HS1336" s="83"/>
      <c r="HT1336" s="83"/>
      <c r="HU1336" s="83"/>
      <c r="HV1336" s="83"/>
      <c r="HW1336" s="83"/>
      <c r="HX1336" s="83"/>
      <c r="HY1336" s="83"/>
      <c r="HZ1336" s="83"/>
      <c r="IA1336" s="83"/>
      <c r="IB1336" s="83"/>
      <c r="IC1336" s="83"/>
      <c r="ID1336" s="83"/>
      <c r="IE1336" s="83"/>
      <c r="IF1336" s="83"/>
      <c r="IG1336" s="83"/>
      <c r="IH1336" s="83"/>
      <c r="II1336" s="83"/>
      <c r="IJ1336" s="83"/>
      <c r="IK1336" s="83"/>
      <c r="IL1336" s="83"/>
      <c r="IM1336" s="83"/>
      <c r="IN1336" s="83"/>
      <c r="IO1336" s="83"/>
      <c r="IP1336" s="83"/>
      <c r="IQ1336" s="83"/>
      <c r="IR1336" s="83"/>
      <c r="IS1336" s="83"/>
      <c r="IT1336" s="83"/>
      <c r="IU1336" s="83"/>
      <c r="IV1336" s="83"/>
      <c r="IW1336" s="83"/>
      <c r="IX1336" s="83"/>
      <c r="IY1336" s="83"/>
      <c r="IZ1336" s="83"/>
      <c r="JA1336" s="83"/>
      <c r="JB1336" s="83"/>
      <c r="JC1336" s="83"/>
      <c r="JD1336" s="83"/>
      <c r="JE1336" s="83"/>
    </row>
    <row r="1337" spans="1:265" s="8" customFormat="1" ht="15" customHeight="1" thickBot="1" x14ac:dyDescent="0.25">
      <c r="A1337" s="173"/>
      <c r="B1337" s="131" t="s">
        <v>484</v>
      </c>
      <c r="C1337" s="217"/>
      <c r="D1337" s="351" t="s">
        <v>1053</v>
      </c>
      <c r="E1337" s="117"/>
      <c r="F1337" s="1044"/>
      <c r="G1337" s="1045"/>
      <c r="H1337" s="351" t="s">
        <v>445</v>
      </c>
      <c r="I1337" s="351" t="s">
        <v>520</v>
      </c>
      <c r="J1337" s="351"/>
      <c r="K1337" s="381" t="s">
        <v>426</v>
      </c>
      <c r="L1337" s="381"/>
      <c r="M1337" s="1169"/>
      <c r="N1337" s="1169"/>
      <c r="O1337" s="381"/>
      <c r="P1337" s="639"/>
      <c r="Q1337" s="640"/>
      <c r="R1337" s="640"/>
      <c r="S1337" s="640">
        <v>3</v>
      </c>
      <c r="T1337" s="640"/>
      <c r="U1337" s="640"/>
      <c r="V1337" s="640"/>
      <c r="W1337" s="641"/>
      <c r="X1337" s="219">
        <f>SUM(P1327:W1337)</f>
        <v>40</v>
      </c>
      <c r="Y1337" s="219">
        <v>40</v>
      </c>
      <c r="Z1337" s="112"/>
      <c r="AA1337" s="83"/>
      <c r="AB1337" s="83"/>
      <c r="AC1337" s="83" t="str">
        <f t="shared" si="31"/>
        <v/>
      </c>
      <c r="AD1337" s="83"/>
      <c r="AE1337" s="83"/>
      <c r="AF1337" s="83"/>
      <c r="AG1337" s="83"/>
      <c r="AH1337" s="83"/>
      <c r="AI1337" s="83"/>
      <c r="AJ1337" s="83"/>
      <c r="AK1337" s="83"/>
      <c r="AL1337" s="83"/>
      <c r="AM1337" s="83"/>
      <c r="AN1337" s="83"/>
      <c r="AO1337" s="83"/>
      <c r="AP1337" s="83"/>
      <c r="AQ1337" s="83"/>
      <c r="AR1337" s="83"/>
      <c r="AS1337" s="83"/>
      <c r="AT1337" s="83"/>
      <c r="AU1337" s="83"/>
      <c r="AV1337" s="83"/>
      <c r="AW1337" s="83"/>
      <c r="AX1337" s="83"/>
      <c r="AY1337" s="83"/>
      <c r="AZ1337" s="83"/>
      <c r="BA1337" s="83"/>
      <c r="BB1337" s="83"/>
      <c r="BC1337" s="83"/>
      <c r="BD1337" s="83"/>
      <c r="BE1337" s="83"/>
      <c r="BF1337" s="83"/>
      <c r="BG1337" s="83"/>
      <c r="BH1337" s="83"/>
      <c r="BI1337" s="83"/>
      <c r="BJ1337" s="83"/>
      <c r="BK1337" s="83"/>
      <c r="BL1337" s="83"/>
      <c r="BM1337" s="83"/>
      <c r="BN1337" s="83"/>
      <c r="BO1337" s="83"/>
      <c r="BP1337" s="83"/>
      <c r="BQ1337" s="83"/>
      <c r="BR1337" s="83"/>
      <c r="BS1337" s="83"/>
      <c r="BT1337" s="83"/>
      <c r="BU1337" s="83"/>
      <c r="BV1337" s="83"/>
      <c r="BW1337" s="83"/>
      <c r="BX1337" s="83"/>
      <c r="BY1337" s="83"/>
      <c r="BZ1337" s="83"/>
      <c r="CA1337" s="83"/>
      <c r="CB1337" s="83"/>
      <c r="CC1337" s="83"/>
      <c r="CD1337" s="83"/>
      <c r="CE1337" s="83"/>
      <c r="CF1337" s="83"/>
      <c r="CG1337" s="83"/>
      <c r="CH1337" s="83"/>
      <c r="CI1337" s="83"/>
      <c r="CJ1337" s="83"/>
      <c r="CK1337" s="83"/>
      <c r="CL1337" s="83"/>
      <c r="CM1337" s="83"/>
      <c r="CN1337" s="83"/>
      <c r="CO1337" s="83"/>
      <c r="CP1337" s="83"/>
      <c r="CQ1337" s="83"/>
      <c r="CR1337" s="83"/>
      <c r="CS1337" s="83"/>
      <c r="CT1337" s="83"/>
      <c r="CU1337" s="83"/>
      <c r="CV1337" s="83"/>
      <c r="CW1337" s="83"/>
      <c r="CX1337" s="83"/>
      <c r="CY1337" s="83"/>
      <c r="CZ1337" s="83"/>
      <c r="DA1337" s="83"/>
      <c r="DB1337" s="83"/>
      <c r="DC1337" s="83"/>
      <c r="DD1337" s="83"/>
      <c r="DE1337" s="83"/>
      <c r="DF1337" s="83"/>
      <c r="DG1337" s="83"/>
      <c r="DH1337" s="83"/>
      <c r="DI1337" s="83"/>
      <c r="DJ1337" s="83"/>
      <c r="DK1337" s="83"/>
      <c r="DL1337" s="83"/>
      <c r="DM1337" s="83"/>
      <c r="DN1337" s="83"/>
      <c r="DO1337" s="83"/>
      <c r="DP1337" s="83"/>
      <c r="DQ1337" s="83"/>
      <c r="DR1337" s="83"/>
      <c r="DS1337" s="83"/>
      <c r="DT1337" s="83"/>
      <c r="DU1337" s="83"/>
      <c r="DV1337" s="83"/>
      <c r="DW1337" s="83"/>
      <c r="DX1337" s="83"/>
      <c r="DY1337" s="83"/>
      <c r="DZ1337" s="83"/>
      <c r="EA1337" s="83"/>
      <c r="EB1337" s="83"/>
      <c r="EC1337" s="83"/>
      <c r="ED1337" s="83"/>
      <c r="EE1337" s="83"/>
      <c r="EF1337" s="83"/>
      <c r="EG1337" s="83"/>
      <c r="EH1337" s="83"/>
      <c r="EI1337" s="83"/>
      <c r="EJ1337" s="83"/>
      <c r="EK1337" s="83"/>
      <c r="EL1337" s="83"/>
      <c r="EM1337" s="83"/>
      <c r="EN1337" s="83"/>
      <c r="EO1337" s="83"/>
      <c r="EP1337" s="83"/>
      <c r="EQ1337" s="83"/>
      <c r="ER1337" s="83"/>
      <c r="ES1337" s="83"/>
      <c r="ET1337" s="83"/>
      <c r="EU1337" s="83"/>
      <c r="EV1337" s="83"/>
      <c r="EW1337" s="83"/>
      <c r="EX1337" s="83"/>
      <c r="EY1337" s="83"/>
      <c r="EZ1337" s="83"/>
      <c r="FA1337" s="83"/>
      <c r="FB1337" s="83"/>
      <c r="FC1337" s="83"/>
      <c r="FD1337" s="83"/>
      <c r="FE1337" s="83"/>
      <c r="FF1337" s="83"/>
      <c r="FG1337" s="83"/>
      <c r="FH1337" s="83"/>
      <c r="FI1337" s="83"/>
      <c r="FJ1337" s="83"/>
      <c r="FK1337" s="83"/>
      <c r="FL1337" s="83"/>
      <c r="FM1337" s="83"/>
      <c r="FN1337" s="83"/>
      <c r="FO1337" s="83"/>
      <c r="FP1337" s="83"/>
      <c r="FQ1337" s="83"/>
      <c r="FR1337" s="83"/>
      <c r="FS1337" s="83"/>
      <c r="FT1337" s="83"/>
      <c r="FU1337" s="83"/>
      <c r="FV1337" s="83"/>
      <c r="FW1337" s="83"/>
      <c r="FX1337" s="83"/>
      <c r="FY1337" s="83"/>
      <c r="FZ1337" s="83"/>
      <c r="GA1337" s="83"/>
      <c r="GB1337" s="83"/>
      <c r="GC1337" s="83"/>
      <c r="GD1337" s="83"/>
      <c r="GE1337" s="83"/>
      <c r="GF1337" s="83"/>
      <c r="GG1337" s="83"/>
      <c r="GH1337" s="83"/>
      <c r="GI1337" s="83"/>
      <c r="GJ1337" s="83"/>
      <c r="GK1337" s="83"/>
      <c r="GL1337" s="83"/>
      <c r="GM1337" s="83"/>
      <c r="GN1337" s="83"/>
      <c r="GO1337" s="83"/>
      <c r="GP1337" s="83"/>
      <c r="GQ1337" s="83"/>
      <c r="GR1337" s="83"/>
      <c r="GS1337" s="83"/>
      <c r="GT1337" s="83"/>
      <c r="GU1337" s="83"/>
      <c r="GV1337" s="83"/>
      <c r="GW1337" s="83"/>
      <c r="GX1337" s="83"/>
      <c r="GY1337" s="83"/>
      <c r="GZ1337" s="83"/>
      <c r="HA1337" s="83"/>
      <c r="HB1337" s="83"/>
      <c r="HC1337" s="83"/>
      <c r="HD1337" s="83"/>
      <c r="HE1337" s="83"/>
      <c r="HF1337" s="83"/>
      <c r="HG1337" s="83"/>
      <c r="HH1337" s="83"/>
      <c r="HI1337" s="83"/>
      <c r="HJ1337" s="83"/>
      <c r="HK1337" s="83"/>
      <c r="HL1337" s="83"/>
      <c r="HM1337" s="83"/>
      <c r="HN1337" s="83"/>
      <c r="HO1337" s="83"/>
      <c r="HP1337" s="83"/>
      <c r="HQ1337" s="83"/>
      <c r="HR1337" s="83"/>
      <c r="HS1337" s="83"/>
      <c r="HT1337" s="83"/>
      <c r="HU1337" s="83"/>
      <c r="HV1337" s="83"/>
      <c r="HW1337" s="83"/>
      <c r="HX1337" s="83"/>
      <c r="HY1337" s="83"/>
      <c r="HZ1337" s="83"/>
      <c r="IA1337" s="83"/>
      <c r="IB1337" s="83"/>
      <c r="IC1337" s="83"/>
      <c r="ID1337" s="83"/>
      <c r="IE1337" s="83"/>
      <c r="IF1337" s="83"/>
      <c r="IG1337" s="83"/>
      <c r="IH1337" s="83"/>
      <c r="II1337" s="83"/>
      <c r="IJ1337" s="83"/>
      <c r="IK1337" s="83"/>
      <c r="IL1337" s="83"/>
      <c r="IM1337" s="83"/>
      <c r="IN1337" s="83"/>
      <c r="IO1337" s="83"/>
      <c r="IP1337" s="83"/>
      <c r="IQ1337" s="83"/>
      <c r="IR1337" s="83"/>
      <c r="IS1337" s="83"/>
      <c r="IT1337" s="83"/>
      <c r="IU1337" s="83"/>
      <c r="IV1337" s="83"/>
      <c r="IW1337" s="83"/>
      <c r="IX1337" s="83"/>
      <c r="IY1337" s="83"/>
      <c r="IZ1337" s="83"/>
      <c r="JA1337" s="83"/>
      <c r="JB1337" s="83"/>
      <c r="JC1337" s="83"/>
      <c r="JD1337" s="83"/>
      <c r="JE1337" s="83"/>
    </row>
    <row r="1338" spans="1:265" s="8" customFormat="1" ht="15" customHeight="1" x14ac:dyDescent="0.2">
      <c r="A1338" s="572">
        <f>A1327+1</f>
        <v>143</v>
      </c>
      <c r="B1338" s="1086" t="s">
        <v>2259</v>
      </c>
      <c r="C1338" s="201" t="s">
        <v>35</v>
      </c>
      <c r="D1338" s="357" t="s">
        <v>2260</v>
      </c>
      <c r="E1338" s="215" t="s">
        <v>336</v>
      </c>
      <c r="F1338" s="1042" t="s">
        <v>2261</v>
      </c>
      <c r="G1338" s="1043" t="s">
        <v>2262</v>
      </c>
      <c r="H1338" s="357" t="s">
        <v>23</v>
      </c>
      <c r="I1338" s="357" t="s">
        <v>102</v>
      </c>
      <c r="J1338" s="357"/>
      <c r="K1338" s="391" t="s">
        <v>2021</v>
      </c>
      <c r="L1338" s="391" t="s">
        <v>97</v>
      </c>
      <c r="M1338" s="1175">
        <v>8</v>
      </c>
      <c r="N1338" s="1175" t="s">
        <v>101</v>
      </c>
      <c r="O1338" s="391" t="s">
        <v>435</v>
      </c>
      <c r="P1338" s="578">
        <v>4</v>
      </c>
      <c r="Q1338" s="579"/>
      <c r="R1338" s="579"/>
      <c r="S1338" s="579"/>
      <c r="T1338" s="579"/>
      <c r="U1338" s="579"/>
      <c r="V1338" s="579"/>
      <c r="W1338" s="580"/>
      <c r="X1338" s="216"/>
      <c r="Y1338" s="216"/>
      <c r="Z1338" s="112" t="str">
        <f>C1338</f>
        <v>TC</v>
      </c>
      <c r="AA1338" s="83" t="s">
        <v>1472</v>
      </c>
      <c r="AB1338" s="83" t="s">
        <v>1480</v>
      </c>
      <c r="AC1338" s="83">
        <f t="shared" si="31"/>
        <v>18</v>
      </c>
      <c r="AD1338" s="83"/>
      <c r="AE1338" s="83"/>
      <c r="AF1338" s="83"/>
      <c r="AG1338" s="83"/>
      <c r="AH1338" s="83"/>
      <c r="AI1338" s="83"/>
      <c r="AJ1338" s="83"/>
      <c r="AK1338" s="83"/>
      <c r="AL1338" s="83"/>
      <c r="AM1338" s="83"/>
      <c r="AN1338" s="83"/>
      <c r="AO1338" s="83"/>
      <c r="AP1338" s="83"/>
      <c r="AQ1338" s="83"/>
      <c r="AR1338" s="83"/>
      <c r="AS1338" s="83"/>
      <c r="AT1338" s="83"/>
      <c r="AU1338" s="83"/>
      <c r="AV1338" s="83"/>
      <c r="AW1338" s="83"/>
      <c r="AX1338" s="83"/>
      <c r="AY1338" s="83"/>
      <c r="AZ1338" s="83"/>
      <c r="BA1338" s="83"/>
      <c r="BB1338" s="83"/>
      <c r="BC1338" s="83"/>
      <c r="BD1338" s="83"/>
      <c r="BE1338" s="83"/>
      <c r="BF1338" s="83"/>
      <c r="BG1338" s="83"/>
      <c r="BH1338" s="83"/>
      <c r="BI1338" s="83"/>
      <c r="BJ1338" s="83"/>
      <c r="BK1338" s="83"/>
      <c r="BL1338" s="83"/>
      <c r="BM1338" s="83"/>
      <c r="BN1338" s="83"/>
      <c r="BO1338" s="83"/>
      <c r="BP1338" s="83"/>
      <c r="BQ1338" s="83"/>
      <c r="BR1338" s="83"/>
      <c r="BS1338" s="83"/>
      <c r="BT1338" s="83"/>
      <c r="BU1338" s="83"/>
      <c r="BV1338" s="83"/>
      <c r="BW1338" s="83"/>
      <c r="BX1338" s="83"/>
      <c r="BY1338" s="83"/>
      <c r="BZ1338" s="83"/>
      <c r="CA1338" s="83"/>
      <c r="CB1338" s="83"/>
      <c r="CC1338" s="83"/>
      <c r="CD1338" s="83"/>
      <c r="CE1338" s="83"/>
      <c r="CF1338" s="83"/>
      <c r="CG1338" s="83"/>
      <c r="CH1338" s="83"/>
      <c r="CI1338" s="83"/>
      <c r="CJ1338" s="83"/>
      <c r="CK1338" s="83"/>
      <c r="CL1338" s="83"/>
      <c r="CM1338" s="83"/>
      <c r="CN1338" s="83"/>
      <c r="CO1338" s="83"/>
      <c r="CP1338" s="83"/>
      <c r="CQ1338" s="83"/>
      <c r="CR1338" s="83"/>
      <c r="CS1338" s="83"/>
      <c r="CT1338" s="83"/>
      <c r="CU1338" s="83"/>
      <c r="CV1338" s="83"/>
      <c r="CW1338" s="83"/>
      <c r="CX1338" s="83"/>
      <c r="CY1338" s="83"/>
      <c r="CZ1338" s="83"/>
      <c r="DA1338" s="83"/>
      <c r="DB1338" s="83"/>
      <c r="DC1338" s="83"/>
      <c r="DD1338" s="83"/>
      <c r="DE1338" s="83"/>
      <c r="DF1338" s="83"/>
      <c r="DG1338" s="83"/>
      <c r="DH1338" s="83"/>
      <c r="DI1338" s="83"/>
      <c r="DJ1338" s="83"/>
      <c r="DK1338" s="83"/>
      <c r="DL1338" s="83"/>
      <c r="DM1338" s="83"/>
      <c r="DN1338" s="83"/>
      <c r="DO1338" s="83"/>
      <c r="DP1338" s="83"/>
      <c r="DQ1338" s="83"/>
      <c r="DR1338" s="83"/>
      <c r="DS1338" s="83"/>
      <c r="DT1338" s="83"/>
      <c r="DU1338" s="83"/>
      <c r="DV1338" s="83"/>
      <c r="DW1338" s="83"/>
      <c r="DX1338" s="83"/>
      <c r="DY1338" s="83"/>
      <c r="DZ1338" s="83"/>
      <c r="EA1338" s="83"/>
      <c r="EB1338" s="83"/>
      <c r="EC1338" s="83"/>
      <c r="ED1338" s="83"/>
      <c r="EE1338" s="83"/>
      <c r="EF1338" s="83"/>
      <c r="EG1338" s="83"/>
      <c r="EH1338" s="83"/>
      <c r="EI1338" s="83"/>
      <c r="EJ1338" s="83"/>
      <c r="EK1338" s="83"/>
      <c r="EL1338" s="83"/>
      <c r="EM1338" s="83"/>
      <c r="EN1338" s="83"/>
      <c r="EO1338" s="83"/>
      <c r="EP1338" s="83"/>
      <c r="EQ1338" s="83"/>
      <c r="ER1338" s="83"/>
      <c r="ES1338" s="83"/>
      <c r="ET1338" s="83"/>
      <c r="EU1338" s="83"/>
      <c r="EV1338" s="83"/>
      <c r="EW1338" s="83"/>
      <c r="EX1338" s="83"/>
      <c r="EY1338" s="83"/>
      <c r="EZ1338" s="83"/>
      <c r="FA1338" s="83"/>
      <c r="FB1338" s="83"/>
      <c r="FC1338" s="83"/>
      <c r="FD1338" s="83"/>
      <c r="FE1338" s="83"/>
      <c r="FF1338" s="83"/>
      <c r="FG1338" s="83"/>
      <c r="FH1338" s="83"/>
      <c r="FI1338" s="83"/>
      <c r="FJ1338" s="83"/>
      <c r="FK1338" s="83"/>
      <c r="FL1338" s="83"/>
      <c r="FM1338" s="83"/>
      <c r="FN1338" s="83"/>
      <c r="FO1338" s="83"/>
      <c r="FP1338" s="83"/>
      <c r="FQ1338" s="83"/>
      <c r="FR1338" s="83"/>
      <c r="FS1338" s="83"/>
      <c r="FT1338" s="83"/>
      <c r="FU1338" s="83"/>
      <c r="FV1338" s="83"/>
      <c r="FW1338" s="83"/>
      <c r="FX1338" s="83"/>
      <c r="FY1338" s="83"/>
      <c r="FZ1338" s="83"/>
      <c r="GA1338" s="83"/>
      <c r="GB1338" s="83"/>
      <c r="GC1338" s="83"/>
      <c r="GD1338" s="83"/>
      <c r="GE1338" s="83"/>
      <c r="GF1338" s="83"/>
      <c r="GG1338" s="83"/>
      <c r="GH1338" s="83"/>
      <c r="GI1338" s="83"/>
      <c r="GJ1338" s="83"/>
      <c r="GK1338" s="83"/>
      <c r="GL1338" s="83"/>
      <c r="GM1338" s="83"/>
      <c r="GN1338" s="83"/>
      <c r="GO1338" s="83"/>
      <c r="GP1338" s="83"/>
      <c r="GQ1338" s="83"/>
      <c r="GR1338" s="83"/>
      <c r="GS1338" s="83"/>
      <c r="GT1338" s="83"/>
      <c r="GU1338" s="83"/>
      <c r="GV1338" s="83"/>
      <c r="GW1338" s="83"/>
      <c r="GX1338" s="83"/>
      <c r="GY1338" s="83"/>
      <c r="GZ1338" s="83"/>
      <c r="HA1338" s="83"/>
      <c r="HB1338" s="83"/>
      <c r="HC1338" s="83"/>
      <c r="HD1338" s="83"/>
      <c r="HE1338" s="83"/>
      <c r="HF1338" s="83"/>
      <c r="HG1338" s="83"/>
      <c r="HH1338" s="83"/>
      <c r="HI1338" s="83"/>
      <c r="HJ1338" s="83"/>
      <c r="HK1338" s="83"/>
      <c r="HL1338" s="83"/>
      <c r="HM1338" s="83"/>
      <c r="HN1338" s="83"/>
      <c r="HO1338" s="83"/>
      <c r="HP1338" s="83"/>
      <c r="HQ1338" s="83"/>
      <c r="HR1338" s="83"/>
      <c r="HS1338" s="83"/>
      <c r="HT1338" s="83"/>
      <c r="HU1338" s="83"/>
      <c r="HV1338" s="83"/>
      <c r="HW1338" s="83"/>
      <c r="HX1338" s="83"/>
      <c r="HY1338" s="83"/>
      <c r="HZ1338" s="83"/>
      <c r="IA1338" s="83"/>
      <c r="IB1338" s="83"/>
      <c r="IC1338" s="83"/>
      <c r="ID1338" s="83"/>
      <c r="IE1338" s="83"/>
      <c r="IF1338" s="83"/>
      <c r="IG1338" s="83"/>
      <c r="IH1338" s="83"/>
      <c r="II1338" s="83"/>
      <c r="IJ1338" s="83"/>
      <c r="IK1338" s="83"/>
      <c r="IL1338" s="83"/>
      <c r="IM1338" s="83"/>
      <c r="IN1338" s="83"/>
      <c r="IO1338" s="83"/>
      <c r="IP1338" s="83"/>
      <c r="IQ1338" s="83"/>
      <c r="IR1338" s="83"/>
      <c r="IS1338" s="83"/>
      <c r="IT1338" s="83"/>
      <c r="IU1338" s="83"/>
      <c r="IV1338" s="83"/>
      <c r="IW1338" s="83"/>
      <c r="IX1338" s="83"/>
      <c r="IY1338" s="83"/>
      <c r="IZ1338" s="83"/>
      <c r="JA1338" s="83"/>
      <c r="JB1338" s="83"/>
      <c r="JC1338" s="83"/>
      <c r="JD1338" s="83"/>
      <c r="JE1338" s="83"/>
    </row>
    <row r="1339" spans="1:265" s="8" customFormat="1" ht="15" customHeight="1" x14ac:dyDescent="0.2">
      <c r="A1339" s="573"/>
      <c r="B1339" s="131" t="s">
        <v>2259</v>
      </c>
      <c r="C1339" s="206"/>
      <c r="D1339" s="333" t="s">
        <v>2260</v>
      </c>
      <c r="E1339" s="218"/>
      <c r="F1339" s="1055"/>
      <c r="G1339" s="1056"/>
      <c r="H1339" s="333" t="s">
        <v>23</v>
      </c>
      <c r="I1339" s="333" t="s">
        <v>111</v>
      </c>
      <c r="J1339" s="333"/>
      <c r="K1339" s="388" t="s">
        <v>1730</v>
      </c>
      <c r="L1339" s="388" t="s">
        <v>97</v>
      </c>
      <c r="M1339" s="1136">
        <v>5</v>
      </c>
      <c r="N1339" s="1136" t="s">
        <v>101</v>
      </c>
      <c r="O1339" s="388" t="s">
        <v>435</v>
      </c>
      <c r="P1339" s="604">
        <v>4</v>
      </c>
      <c r="Q1339" s="605"/>
      <c r="R1339" s="605"/>
      <c r="S1339" s="605"/>
      <c r="T1339" s="605"/>
      <c r="U1339" s="605"/>
      <c r="V1339" s="605"/>
      <c r="W1339" s="606"/>
      <c r="X1339" s="219"/>
      <c r="Y1339" s="219"/>
      <c r="Z1339" s="112"/>
      <c r="AA1339" s="83"/>
      <c r="AB1339" s="83"/>
      <c r="AC1339" s="83" t="str">
        <f t="shared" si="31"/>
        <v/>
      </c>
      <c r="AD1339" s="83"/>
      <c r="AE1339" s="83"/>
      <c r="AF1339" s="83"/>
      <c r="AG1339" s="83"/>
      <c r="AH1339" s="83"/>
      <c r="AI1339" s="83"/>
      <c r="AJ1339" s="83"/>
      <c r="AK1339" s="83"/>
      <c r="AL1339" s="83"/>
      <c r="AM1339" s="83"/>
      <c r="AN1339" s="83"/>
      <c r="AO1339" s="83"/>
      <c r="AP1339" s="83"/>
      <c r="AQ1339" s="83"/>
      <c r="AR1339" s="83"/>
      <c r="AS1339" s="83"/>
      <c r="AT1339" s="83"/>
      <c r="AU1339" s="83"/>
      <c r="AV1339" s="83"/>
      <c r="AW1339" s="83"/>
      <c r="AX1339" s="83"/>
      <c r="AY1339" s="83"/>
      <c r="AZ1339" s="83"/>
      <c r="BA1339" s="83"/>
      <c r="BB1339" s="83"/>
      <c r="BC1339" s="83"/>
      <c r="BD1339" s="83"/>
      <c r="BE1339" s="83"/>
      <c r="BF1339" s="83"/>
      <c r="BG1339" s="83"/>
      <c r="BH1339" s="83"/>
      <c r="BI1339" s="83"/>
      <c r="BJ1339" s="83"/>
      <c r="BK1339" s="83"/>
      <c r="BL1339" s="83"/>
      <c r="BM1339" s="83"/>
      <c r="BN1339" s="83"/>
      <c r="BO1339" s="83"/>
      <c r="BP1339" s="83"/>
      <c r="BQ1339" s="83"/>
      <c r="BR1339" s="83"/>
      <c r="BS1339" s="83"/>
      <c r="BT1339" s="83"/>
      <c r="BU1339" s="83"/>
      <c r="BV1339" s="83"/>
      <c r="BW1339" s="83"/>
      <c r="BX1339" s="83"/>
      <c r="BY1339" s="83"/>
      <c r="BZ1339" s="83"/>
      <c r="CA1339" s="83"/>
      <c r="CB1339" s="83"/>
      <c r="CC1339" s="83"/>
      <c r="CD1339" s="83"/>
      <c r="CE1339" s="83"/>
      <c r="CF1339" s="83"/>
      <c r="CG1339" s="83"/>
      <c r="CH1339" s="83"/>
      <c r="CI1339" s="83"/>
      <c r="CJ1339" s="83"/>
      <c r="CK1339" s="83"/>
      <c r="CL1339" s="83"/>
      <c r="CM1339" s="83"/>
      <c r="CN1339" s="83"/>
      <c r="CO1339" s="83"/>
      <c r="CP1339" s="83"/>
      <c r="CQ1339" s="83"/>
      <c r="CR1339" s="83"/>
      <c r="CS1339" s="83"/>
      <c r="CT1339" s="83"/>
      <c r="CU1339" s="83"/>
      <c r="CV1339" s="83"/>
      <c r="CW1339" s="83"/>
      <c r="CX1339" s="83"/>
      <c r="CY1339" s="83"/>
      <c r="CZ1339" s="83"/>
      <c r="DA1339" s="83"/>
      <c r="DB1339" s="83"/>
      <c r="DC1339" s="83"/>
      <c r="DD1339" s="83"/>
      <c r="DE1339" s="83"/>
      <c r="DF1339" s="83"/>
      <c r="DG1339" s="83"/>
      <c r="DH1339" s="83"/>
      <c r="DI1339" s="83"/>
      <c r="DJ1339" s="83"/>
      <c r="DK1339" s="83"/>
      <c r="DL1339" s="83"/>
      <c r="DM1339" s="83"/>
      <c r="DN1339" s="83"/>
      <c r="DO1339" s="83"/>
      <c r="DP1339" s="83"/>
      <c r="DQ1339" s="83"/>
      <c r="DR1339" s="83"/>
      <c r="DS1339" s="83"/>
      <c r="DT1339" s="83"/>
      <c r="DU1339" s="83"/>
      <c r="DV1339" s="83"/>
      <c r="DW1339" s="83"/>
      <c r="DX1339" s="83"/>
      <c r="DY1339" s="83"/>
      <c r="DZ1339" s="83"/>
      <c r="EA1339" s="83"/>
      <c r="EB1339" s="83"/>
      <c r="EC1339" s="83"/>
      <c r="ED1339" s="83"/>
      <c r="EE1339" s="83"/>
      <c r="EF1339" s="83"/>
      <c r="EG1339" s="83"/>
      <c r="EH1339" s="83"/>
      <c r="EI1339" s="83"/>
      <c r="EJ1339" s="83"/>
      <c r="EK1339" s="83"/>
      <c r="EL1339" s="83"/>
      <c r="EM1339" s="83"/>
      <c r="EN1339" s="83"/>
      <c r="EO1339" s="83"/>
      <c r="EP1339" s="83"/>
      <c r="EQ1339" s="83"/>
      <c r="ER1339" s="83"/>
      <c r="ES1339" s="83"/>
      <c r="ET1339" s="83"/>
      <c r="EU1339" s="83"/>
      <c r="EV1339" s="83"/>
      <c r="EW1339" s="83"/>
      <c r="EX1339" s="83"/>
      <c r="EY1339" s="83"/>
      <c r="EZ1339" s="83"/>
      <c r="FA1339" s="83"/>
      <c r="FB1339" s="83"/>
      <c r="FC1339" s="83"/>
      <c r="FD1339" s="83"/>
      <c r="FE1339" s="83"/>
      <c r="FF1339" s="83"/>
      <c r="FG1339" s="83"/>
      <c r="FH1339" s="83"/>
      <c r="FI1339" s="83"/>
      <c r="FJ1339" s="83"/>
      <c r="FK1339" s="83"/>
      <c r="FL1339" s="83"/>
      <c r="FM1339" s="83"/>
      <c r="FN1339" s="83"/>
      <c r="FO1339" s="83"/>
      <c r="FP1339" s="83"/>
      <c r="FQ1339" s="83"/>
      <c r="FR1339" s="83"/>
      <c r="FS1339" s="83"/>
      <c r="FT1339" s="83"/>
      <c r="FU1339" s="83"/>
      <c r="FV1339" s="83"/>
      <c r="FW1339" s="83"/>
      <c r="FX1339" s="83"/>
      <c r="FY1339" s="83"/>
      <c r="FZ1339" s="83"/>
      <c r="GA1339" s="83"/>
      <c r="GB1339" s="83"/>
      <c r="GC1339" s="83"/>
      <c r="GD1339" s="83"/>
      <c r="GE1339" s="83"/>
      <c r="GF1339" s="83"/>
      <c r="GG1339" s="83"/>
      <c r="GH1339" s="83"/>
      <c r="GI1339" s="83"/>
      <c r="GJ1339" s="83"/>
      <c r="GK1339" s="83"/>
      <c r="GL1339" s="83"/>
      <c r="GM1339" s="83"/>
      <c r="GN1339" s="83"/>
      <c r="GO1339" s="83"/>
      <c r="GP1339" s="83"/>
      <c r="GQ1339" s="83"/>
      <c r="GR1339" s="83"/>
      <c r="GS1339" s="83"/>
      <c r="GT1339" s="83"/>
      <c r="GU1339" s="83"/>
      <c r="GV1339" s="83"/>
      <c r="GW1339" s="83"/>
      <c r="GX1339" s="83"/>
      <c r="GY1339" s="83"/>
      <c r="GZ1339" s="83"/>
      <c r="HA1339" s="83"/>
      <c r="HB1339" s="83"/>
      <c r="HC1339" s="83"/>
      <c r="HD1339" s="83"/>
      <c r="HE1339" s="83"/>
      <c r="HF1339" s="83"/>
      <c r="HG1339" s="83"/>
      <c r="HH1339" s="83"/>
      <c r="HI1339" s="83"/>
      <c r="HJ1339" s="83"/>
      <c r="HK1339" s="83"/>
      <c r="HL1339" s="83"/>
      <c r="HM1339" s="83"/>
      <c r="HN1339" s="83"/>
      <c r="HO1339" s="83"/>
      <c r="HP1339" s="83"/>
      <c r="HQ1339" s="83"/>
      <c r="HR1339" s="83"/>
      <c r="HS1339" s="83"/>
      <c r="HT1339" s="83"/>
      <c r="HU1339" s="83"/>
      <c r="HV1339" s="83"/>
      <c r="HW1339" s="83"/>
      <c r="HX1339" s="83"/>
      <c r="HY1339" s="83"/>
      <c r="HZ1339" s="83"/>
      <c r="IA1339" s="83"/>
      <c r="IB1339" s="83"/>
      <c r="IC1339" s="83"/>
      <c r="ID1339" s="83"/>
      <c r="IE1339" s="83"/>
      <c r="IF1339" s="83"/>
      <c r="IG1339" s="83"/>
      <c r="IH1339" s="83"/>
      <c r="II1339" s="83"/>
      <c r="IJ1339" s="83"/>
      <c r="IK1339" s="83"/>
      <c r="IL1339" s="83"/>
      <c r="IM1339" s="83"/>
      <c r="IN1339" s="83"/>
      <c r="IO1339" s="83"/>
      <c r="IP1339" s="83"/>
      <c r="IQ1339" s="83"/>
      <c r="IR1339" s="83"/>
      <c r="IS1339" s="83"/>
      <c r="IT1339" s="83"/>
      <c r="IU1339" s="83"/>
      <c r="IV1339" s="83"/>
      <c r="IW1339" s="83"/>
      <c r="IX1339" s="83"/>
      <c r="IY1339" s="83"/>
      <c r="IZ1339" s="83"/>
      <c r="JA1339" s="83"/>
      <c r="JB1339" s="83"/>
      <c r="JC1339" s="83"/>
      <c r="JD1339" s="83"/>
      <c r="JE1339" s="83"/>
    </row>
    <row r="1340" spans="1:265" s="8" customFormat="1" ht="15" customHeight="1" x14ac:dyDescent="0.2">
      <c r="A1340" s="573"/>
      <c r="B1340" s="131" t="s">
        <v>2259</v>
      </c>
      <c r="C1340" s="206"/>
      <c r="D1340" s="337" t="s">
        <v>2260</v>
      </c>
      <c r="E1340" s="218"/>
      <c r="F1340" s="1055"/>
      <c r="G1340" s="1056"/>
      <c r="H1340" s="337" t="s">
        <v>23</v>
      </c>
      <c r="I1340" s="337" t="s">
        <v>111</v>
      </c>
      <c r="J1340" s="337"/>
      <c r="K1340" s="393" t="s">
        <v>2022</v>
      </c>
      <c r="L1340" s="393" t="s">
        <v>97</v>
      </c>
      <c r="M1340" s="1176">
        <v>8</v>
      </c>
      <c r="N1340" s="1176" t="s">
        <v>101</v>
      </c>
      <c r="O1340" s="393" t="s">
        <v>435</v>
      </c>
      <c r="P1340" s="617">
        <v>2</v>
      </c>
      <c r="Q1340" s="618"/>
      <c r="R1340" s="618"/>
      <c r="S1340" s="618"/>
      <c r="T1340" s="618"/>
      <c r="U1340" s="618"/>
      <c r="V1340" s="618"/>
      <c r="W1340" s="619"/>
      <c r="X1340" s="219"/>
      <c r="Y1340" s="219"/>
      <c r="Z1340" s="112"/>
      <c r="AA1340" s="83"/>
      <c r="AB1340" s="83"/>
      <c r="AC1340" s="83" t="str">
        <f t="shared" si="31"/>
        <v/>
      </c>
      <c r="AD1340" s="83"/>
      <c r="AE1340" s="83"/>
      <c r="AF1340" s="83"/>
      <c r="AG1340" s="83"/>
      <c r="AH1340" s="83"/>
      <c r="AI1340" s="83"/>
      <c r="AJ1340" s="83"/>
      <c r="AK1340" s="83"/>
      <c r="AL1340" s="83"/>
      <c r="AM1340" s="83"/>
      <c r="AN1340" s="83"/>
      <c r="AO1340" s="83"/>
      <c r="AP1340" s="83"/>
      <c r="AQ1340" s="83"/>
      <c r="AR1340" s="83"/>
      <c r="AS1340" s="83"/>
      <c r="AT1340" s="83"/>
      <c r="AU1340" s="83"/>
      <c r="AV1340" s="83"/>
      <c r="AW1340" s="83"/>
      <c r="AX1340" s="83"/>
      <c r="AY1340" s="83"/>
      <c r="AZ1340" s="83"/>
      <c r="BA1340" s="83"/>
      <c r="BB1340" s="83"/>
      <c r="BC1340" s="83"/>
      <c r="BD1340" s="83"/>
      <c r="BE1340" s="83"/>
      <c r="BF1340" s="83"/>
      <c r="BG1340" s="83"/>
      <c r="BH1340" s="83"/>
      <c r="BI1340" s="83"/>
      <c r="BJ1340" s="83"/>
      <c r="BK1340" s="83"/>
      <c r="BL1340" s="83"/>
      <c r="BM1340" s="83"/>
      <c r="BN1340" s="83"/>
      <c r="BO1340" s="83"/>
      <c r="BP1340" s="83"/>
      <c r="BQ1340" s="83"/>
      <c r="BR1340" s="83"/>
      <c r="BS1340" s="83"/>
      <c r="BT1340" s="83"/>
      <c r="BU1340" s="83"/>
      <c r="BV1340" s="83"/>
      <c r="BW1340" s="83"/>
      <c r="BX1340" s="83"/>
      <c r="BY1340" s="83"/>
      <c r="BZ1340" s="83"/>
      <c r="CA1340" s="83"/>
      <c r="CB1340" s="83"/>
      <c r="CC1340" s="83"/>
      <c r="CD1340" s="83"/>
      <c r="CE1340" s="83"/>
      <c r="CF1340" s="83"/>
      <c r="CG1340" s="83"/>
      <c r="CH1340" s="83"/>
      <c r="CI1340" s="83"/>
      <c r="CJ1340" s="83"/>
      <c r="CK1340" s="83"/>
      <c r="CL1340" s="83"/>
      <c r="CM1340" s="83"/>
      <c r="CN1340" s="83"/>
      <c r="CO1340" s="83"/>
      <c r="CP1340" s="83"/>
      <c r="CQ1340" s="83"/>
      <c r="CR1340" s="83"/>
      <c r="CS1340" s="83"/>
      <c r="CT1340" s="83"/>
      <c r="CU1340" s="83"/>
      <c r="CV1340" s="83"/>
      <c r="CW1340" s="83"/>
      <c r="CX1340" s="83"/>
      <c r="CY1340" s="83"/>
      <c r="CZ1340" s="83"/>
      <c r="DA1340" s="83"/>
      <c r="DB1340" s="83"/>
      <c r="DC1340" s="83"/>
      <c r="DD1340" s="83"/>
      <c r="DE1340" s="83"/>
      <c r="DF1340" s="83"/>
      <c r="DG1340" s="83"/>
      <c r="DH1340" s="83"/>
      <c r="DI1340" s="83"/>
      <c r="DJ1340" s="83"/>
      <c r="DK1340" s="83"/>
      <c r="DL1340" s="83"/>
      <c r="DM1340" s="83"/>
      <c r="DN1340" s="83"/>
      <c r="DO1340" s="83"/>
      <c r="DP1340" s="83"/>
      <c r="DQ1340" s="83"/>
      <c r="DR1340" s="83"/>
      <c r="DS1340" s="83"/>
      <c r="DT1340" s="83"/>
      <c r="DU1340" s="83"/>
      <c r="DV1340" s="83"/>
      <c r="DW1340" s="83"/>
      <c r="DX1340" s="83"/>
      <c r="DY1340" s="83"/>
      <c r="DZ1340" s="83"/>
      <c r="EA1340" s="83"/>
      <c r="EB1340" s="83"/>
      <c r="EC1340" s="83"/>
      <c r="ED1340" s="83"/>
      <c r="EE1340" s="83"/>
      <c r="EF1340" s="83"/>
      <c r="EG1340" s="83"/>
      <c r="EH1340" s="83"/>
      <c r="EI1340" s="83"/>
      <c r="EJ1340" s="83"/>
      <c r="EK1340" s="83"/>
      <c r="EL1340" s="83"/>
      <c r="EM1340" s="83"/>
      <c r="EN1340" s="83"/>
      <c r="EO1340" s="83"/>
      <c r="EP1340" s="83"/>
      <c r="EQ1340" s="83"/>
      <c r="ER1340" s="83"/>
      <c r="ES1340" s="83"/>
      <c r="ET1340" s="83"/>
      <c r="EU1340" s="83"/>
      <c r="EV1340" s="83"/>
      <c r="EW1340" s="83"/>
      <c r="EX1340" s="83"/>
      <c r="EY1340" s="83"/>
      <c r="EZ1340" s="83"/>
      <c r="FA1340" s="83"/>
      <c r="FB1340" s="83"/>
      <c r="FC1340" s="83"/>
      <c r="FD1340" s="83"/>
      <c r="FE1340" s="83"/>
      <c r="FF1340" s="83"/>
      <c r="FG1340" s="83"/>
      <c r="FH1340" s="83"/>
      <c r="FI1340" s="83"/>
      <c r="FJ1340" s="83"/>
      <c r="FK1340" s="83"/>
      <c r="FL1340" s="83"/>
      <c r="FM1340" s="83"/>
      <c r="FN1340" s="83"/>
      <c r="FO1340" s="83"/>
      <c r="FP1340" s="83"/>
      <c r="FQ1340" s="83"/>
      <c r="FR1340" s="83"/>
      <c r="FS1340" s="83"/>
      <c r="FT1340" s="83"/>
      <c r="FU1340" s="83"/>
      <c r="FV1340" s="83"/>
      <c r="FW1340" s="83"/>
      <c r="FX1340" s="83"/>
      <c r="FY1340" s="83"/>
      <c r="FZ1340" s="83"/>
      <c r="GA1340" s="83"/>
      <c r="GB1340" s="83"/>
      <c r="GC1340" s="83"/>
      <c r="GD1340" s="83"/>
      <c r="GE1340" s="83"/>
      <c r="GF1340" s="83"/>
      <c r="GG1340" s="83"/>
      <c r="GH1340" s="83"/>
      <c r="GI1340" s="83"/>
      <c r="GJ1340" s="83"/>
      <c r="GK1340" s="83"/>
      <c r="GL1340" s="83"/>
      <c r="GM1340" s="83"/>
      <c r="GN1340" s="83"/>
      <c r="GO1340" s="83"/>
      <c r="GP1340" s="83"/>
      <c r="GQ1340" s="83"/>
      <c r="GR1340" s="83"/>
      <c r="GS1340" s="83"/>
      <c r="GT1340" s="83"/>
      <c r="GU1340" s="83"/>
      <c r="GV1340" s="83"/>
      <c r="GW1340" s="83"/>
      <c r="GX1340" s="83"/>
      <c r="GY1340" s="83"/>
      <c r="GZ1340" s="83"/>
      <c r="HA1340" s="83"/>
      <c r="HB1340" s="83"/>
      <c r="HC1340" s="83"/>
      <c r="HD1340" s="83"/>
      <c r="HE1340" s="83"/>
      <c r="HF1340" s="83"/>
      <c r="HG1340" s="83"/>
      <c r="HH1340" s="83"/>
      <c r="HI1340" s="83"/>
      <c r="HJ1340" s="83"/>
      <c r="HK1340" s="83"/>
      <c r="HL1340" s="83"/>
      <c r="HM1340" s="83"/>
      <c r="HN1340" s="83"/>
      <c r="HO1340" s="83"/>
      <c r="HP1340" s="83"/>
      <c r="HQ1340" s="83"/>
      <c r="HR1340" s="83"/>
      <c r="HS1340" s="83"/>
      <c r="HT1340" s="83"/>
      <c r="HU1340" s="83"/>
      <c r="HV1340" s="83"/>
      <c r="HW1340" s="83"/>
      <c r="HX1340" s="83"/>
      <c r="HY1340" s="83"/>
      <c r="HZ1340" s="83"/>
      <c r="IA1340" s="83"/>
      <c r="IB1340" s="83"/>
      <c r="IC1340" s="83"/>
      <c r="ID1340" s="83"/>
      <c r="IE1340" s="83"/>
      <c r="IF1340" s="83"/>
      <c r="IG1340" s="83"/>
      <c r="IH1340" s="83"/>
      <c r="II1340" s="83"/>
      <c r="IJ1340" s="83"/>
      <c r="IK1340" s="83"/>
      <c r="IL1340" s="83"/>
      <c r="IM1340" s="83"/>
      <c r="IN1340" s="83"/>
      <c r="IO1340" s="83"/>
      <c r="IP1340" s="83"/>
      <c r="IQ1340" s="83"/>
      <c r="IR1340" s="83"/>
      <c r="IS1340" s="83"/>
      <c r="IT1340" s="83"/>
      <c r="IU1340" s="83"/>
      <c r="IV1340" s="83"/>
      <c r="IW1340" s="83"/>
      <c r="IX1340" s="83"/>
      <c r="IY1340" s="83"/>
      <c r="IZ1340" s="83"/>
      <c r="JA1340" s="83"/>
      <c r="JB1340" s="83"/>
      <c r="JC1340" s="83"/>
      <c r="JD1340" s="83"/>
      <c r="JE1340" s="83"/>
    </row>
    <row r="1341" spans="1:265" s="8" customFormat="1" ht="15" customHeight="1" x14ac:dyDescent="0.2">
      <c r="A1341" s="573"/>
      <c r="B1341" s="131" t="s">
        <v>2259</v>
      </c>
      <c r="C1341" s="206"/>
      <c r="D1341" s="337" t="s">
        <v>2260</v>
      </c>
      <c r="E1341" s="218"/>
      <c r="F1341" s="1055"/>
      <c r="G1341" s="1056"/>
      <c r="H1341" s="337" t="s">
        <v>23</v>
      </c>
      <c r="I1341" s="337" t="s">
        <v>111</v>
      </c>
      <c r="J1341" s="337"/>
      <c r="K1341" s="393" t="s">
        <v>2023</v>
      </c>
      <c r="L1341" s="393" t="s">
        <v>97</v>
      </c>
      <c r="M1341" s="1176">
        <v>6</v>
      </c>
      <c r="N1341" s="1176" t="s">
        <v>24</v>
      </c>
      <c r="O1341" s="393" t="s">
        <v>440</v>
      </c>
      <c r="P1341" s="617">
        <v>4</v>
      </c>
      <c r="Q1341" s="618"/>
      <c r="R1341" s="618"/>
      <c r="S1341" s="618"/>
      <c r="T1341" s="618"/>
      <c r="U1341" s="618"/>
      <c r="V1341" s="618"/>
      <c r="W1341" s="619"/>
      <c r="X1341" s="219"/>
      <c r="Y1341" s="219"/>
      <c r="Z1341" s="112"/>
      <c r="AA1341" s="83"/>
      <c r="AB1341" s="83"/>
      <c r="AC1341" s="83" t="str">
        <f t="shared" si="31"/>
        <v/>
      </c>
      <c r="AD1341" s="83"/>
      <c r="AE1341" s="83"/>
      <c r="AF1341" s="83"/>
      <c r="AG1341" s="83"/>
      <c r="AH1341" s="83"/>
      <c r="AI1341" s="83"/>
      <c r="AJ1341" s="83"/>
      <c r="AK1341" s="83"/>
      <c r="AL1341" s="83"/>
      <c r="AM1341" s="83"/>
      <c r="AN1341" s="83"/>
      <c r="AO1341" s="83"/>
      <c r="AP1341" s="83"/>
      <c r="AQ1341" s="83"/>
      <c r="AR1341" s="83"/>
      <c r="AS1341" s="83"/>
      <c r="AT1341" s="83"/>
      <c r="AU1341" s="83"/>
      <c r="AV1341" s="83"/>
      <c r="AW1341" s="83"/>
      <c r="AX1341" s="83"/>
      <c r="AY1341" s="83"/>
      <c r="AZ1341" s="83"/>
      <c r="BA1341" s="83"/>
      <c r="BB1341" s="83"/>
      <c r="BC1341" s="83"/>
      <c r="BD1341" s="83"/>
      <c r="BE1341" s="83"/>
      <c r="BF1341" s="83"/>
      <c r="BG1341" s="83"/>
      <c r="BH1341" s="83"/>
      <c r="BI1341" s="83"/>
      <c r="BJ1341" s="83"/>
      <c r="BK1341" s="83"/>
      <c r="BL1341" s="83"/>
      <c r="BM1341" s="83"/>
      <c r="BN1341" s="83"/>
      <c r="BO1341" s="83"/>
      <c r="BP1341" s="83"/>
      <c r="BQ1341" s="83"/>
      <c r="BR1341" s="83"/>
      <c r="BS1341" s="83"/>
      <c r="BT1341" s="83"/>
      <c r="BU1341" s="83"/>
      <c r="BV1341" s="83"/>
      <c r="BW1341" s="83"/>
      <c r="BX1341" s="83"/>
      <c r="BY1341" s="83"/>
      <c r="BZ1341" s="83"/>
      <c r="CA1341" s="83"/>
      <c r="CB1341" s="83"/>
      <c r="CC1341" s="83"/>
      <c r="CD1341" s="83"/>
      <c r="CE1341" s="83"/>
      <c r="CF1341" s="83"/>
      <c r="CG1341" s="83"/>
      <c r="CH1341" s="83"/>
      <c r="CI1341" s="83"/>
      <c r="CJ1341" s="83"/>
      <c r="CK1341" s="83"/>
      <c r="CL1341" s="83"/>
      <c r="CM1341" s="83"/>
      <c r="CN1341" s="83"/>
      <c r="CO1341" s="83"/>
      <c r="CP1341" s="83"/>
      <c r="CQ1341" s="83"/>
      <c r="CR1341" s="83"/>
      <c r="CS1341" s="83"/>
      <c r="CT1341" s="83"/>
      <c r="CU1341" s="83"/>
      <c r="CV1341" s="83"/>
      <c r="CW1341" s="83"/>
      <c r="CX1341" s="83"/>
      <c r="CY1341" s="83"/>
      <c r="CZ1341" s="83"/>
      <c r="DA1341" s="83"/>
      <c r="DB1341" s="83"/>
      <c r="DC1341" s="83"/>
      <c r="DD1341" s="83"/>
      <c r="DE1341" s="83"/>
      <c r="DF1341" s="83"/>
      <c r="DG1341" s="83"/>
      <c r="DH1341" s="83"/>
      <c r="DI1341" s="83"/>
      <c r="DJ1341" s="83"/>
      <c r="DK1341" s="83"/>
      <c r="DL1341" s="83"/>
      <c r="DM1341" s="83"/>
      <c r="DN1341" s="83"/>
      <c r="DO1341" s="83"/>
      <c r="DP1341" s="83"/>
      <c r="DQ1341" s="83"/>
      <c r="DR1341" s="83"/>
      <c r="DS1341" s="83"/>
      <c r="DT1341" s="83"/>
      <c r="DU1341" s="83"/>
      <c r="DV1341" s="83"/>
      <c r="DW1341" s="83"/>
      <c r="DX1341" s="83"/>
      <c r="DY1341" s="83"/>
      <c r="DZ1341" s="83"/>
      <c r="EA1341" s="83"/>
      <c r="EB1341" s="83"/>
      <c r="EC1341" s="83"/>
      <c r="ED1341" s="83"/>
      <c r="EE1341" s="83"/>
      <c r="EF1341" s="83"/>
      <c r="EG1341" s="83"/>
      <c r="EH1341" s="83"/>
      <c r="EI1341" s="83"/>
      <c r="EJ1341" s="83"/>
      <c r="EK1341" s="83"/>
      <c r="EL1341" s="83"/>
      <c r="EM1341" s="83"/>
      <c r="EN1341" s="83"/>
      <c r="EO1341" s="83"/>
      <c r="EP1341" s="83"/>
      <c r="EQ1341" s="83"/>
      <c r="ER1341" s="83"/>
      <c r="ES1341" s="83"/>
      <c r="ET1341" s="83"/>
      <c r="EU1341" s="83"/>
      <c r="EV1341" s="83"/>
      <c r="EW1341" s="83"/>
      <c r="EX1341" s="83"/>
      <c r="EY1341" s="83"/>
      <c r="EZ1341" s="83"/>
      <c r="FA1341" s="83"/>
      <c r="FB1341" s="83"/>
      <c r="FC1341" s="83"/>
      <c r="FD1341" s="83"/>
      <c r="FE1341" s="83"/>
      <c r="FF1341" s="83"/>
      <c r="FG1341" s="83"/>
      <c r="FH1341" s="83"/>
      <c r="FI1341" s="83"/>
      <c r="FJ1341" s="83"/>
      <c r="FK1341" s="83"/>
      <c r="FL1341" s="83"/>
      <c r="FM1341" s="83"/>
      <c r="FN1341" s="83"/>
      <c r="FO1341" s="83"/>
      <c r="FP1341" s="83"/>
      <c r="FQ1341" s="83"/>
      <c r="FR1341" s="83"/>
      <c r="FS1341" s="83"/>
      <c r="FT1341" s="83"/>
      <c r="FU1341" s="83"/>
      <c r="FV1341" s="83"/>
      <c r="FW1341" s="83"/>
      <c r="FX1341" s="83"/>
      <c r="FY1341" s="83"/>
      <c r="FZ1341" s="83"/>
      <c r="GA1341" s="83"/>
      <c r="GB1341" s="83"/>
      <c r="GC1341" s="83"/>
      <c r="GD1341" s="83"/>
      <c r="GE1341" s="83"/>
      <c r="GF1341" s="83"/>
      <c r="GG1341" s="83"/>
      <c r="GH1341" s="83"/>
      <c r="GI1341" s="83"/>
      <c r="GJ1341" s="83"/>
      <c r="GK1341" s="83"/>
      <c r="GL1341" s="83"/>
      <c r="GM1341" s="83"/>
      <c r="GN1341" s="83"/>
      <c r="GO1341" s="83"/>
      <c r="GP1341" s="83"/>
      <c r="GQ1341" s="83"/>
      <c r="GR1341" s="83"/>
      <c r="GS1341" s="83"/>
      <c r="GT1341" s="83"/>
      <c r="GU1341" s="83"/>
      <c r="GV1341" s="83"/>
      <c r="GW1341" s="83"/>
      <c r="GX1341" s="83"/>
      <c r="GY1341" s="83"/>
      <c r="GZ1341" s="83"/>
      <c r="HA1341" s="83"/>
      <c r="HB1341" s="83"/>
      <c r="HC1341" s="83"/>
      <c r="HD1341" s="83"/>
      <c r="HE1341" s="83"/>
      <c r="HF1341" s="83"/>
      <c r="HG1341" s="83"/>
      <c r="HH1341" s="83"/>
      <c r="HI1341" s="83"/>
      <c r="HJ1341" s="83"/>
      <c r="HK1341" s="83"/>
      <c r="HL1341" s="83"/>
      <c r="HM1341" s="83"/>
      <c r="HN1341" s="83"/>
      <c r="HO1341" s="83"/>
      <c r="HP1341" s="83"/>
      <c r="HQ1341" s="83"/>
      <c r="HR1341" s="83"/>
      <c r="HS1341" s="83"/>
      <c r="HT1341" s="83"/>
      <c r="HU1341" s="83"/>
      <c r="HV1341" s="83"/>
      <c r="HW1341" s="83"/>
      <c r="HX1341" s="83"/>
      <c r="HY1341" s="83"/>
      <c r="HZ1341" s="83"/>
      <c r="IA1341" s="83"/>
      <c r="IB1341" s="83"/>
      <c r="IC1341" s="83"/>
      <c r="ID1341" s="83"/>
      <c r="IE1341" s="83"/>
      <c r="IF1341" s="83"/>
      <c r="IG1341" s="83"/>
      <c r="IH1341" s="83"/>
      <c r="II1341" s="83"/>
      <c r="IJ1341" s="83"/>
      <c r="IK1341" s="83"/>
      <c r="IL1341" s="83"/>
      <c r="IM1341" s="83"/>
      <c r="IN1341" s="83"/>
      <c r="IO1341" s="83"/>
      <c r="IP1341" s="83"/>
      <c r="IQ1341" s="83"/>
      <c r="IR1341" s="83"/>
      <c r="IS1341" s="83"/>
      <c r="IT1341" s="83"/>
      <c r="IU1341" s="83"/>
      <c r="IV1341" s="83"/>
      <c r="IW1341" s="83"/>
      <c r="IX1341" s="83"/>
      <c r="IY1341" s="83"/>
      <c r="IZ1341" s="83"/>
      <c r="JA1341" s="83"/>
      <c r="JB1341" s="83"/>
      <c r="JC1341" s="83"/>
      <c r="JD1341" s="83"/>
      <c r="JE1341" s="83"/>
    </row>
    <row r="1342" spans="1:265" s="8" customFormat="1" ht="15" customHeight="1" x14ac:dyDescent="0.2">
      <c r="A1342" s="573"/>
      <c r="B1342" s="131" t="s">
        <v>2259</v>
      </c>
      <c r="C1342" s="206"/>
      <c r="D1342" s="337" t="s">
        <v>2260</v>
      </c>
      <c r="E1342" s="218"/>
      <c r="F1342" s="1055"/>
      <c r="G1342" s="1056"/>
      <c r="H1342" s="337" t="s">
        <v>23</v>
      </c>
      <c r="I1342" s="337" t="s">
        <v>111</v>
      </c>
      <c r="J1342" s="337"/>
      <c r="K1342" s="393" t="s">
        <v>2023</v>
      </c>
      <c r="L1342" s="393" t="s">
        <v>97</v>
      </c>
      <c r="M1342" s="1176">
        <v>6</v>
      </c>
      <c r="N1342" s="1176" t="s">
        <v>101</v>
      </c>
      <c r="O1342" s="393" t="s">
        <v>435</v>
      </c>
      <c r="P1342" s="617">
        <v>4</v>
      </c>
      <c r="Q1342" s="618"/>
      <c r="R1342" s="618"/>
      <c r="S1342" s="618"/>
      <c r="T1342" s="618"/>
      <c r="U1342" s="618"/>
      <c r="V1342" s="618"/>
      <c r="W1342" s="619"/>
      <c r="X1342" s="219"/>
      <c r="Y1342" s="219"/>
      <c r="Z1342" s="112"/>
      <c r="AA1342" s="83"/>
      <c r="AB1342" s="83"/>
      <c r="AC1342" s="83" t="str">
        <f t="shared" si="31"/>
        <v/>
      </c>
      <c r="AD1342" s="83"/>
      <c r="AE1342" s="83"/>
      <c r="AF1342" s="83"/>
      <c r="AG1342" s="83"/>
      <c r="AH1342" s="83"/>
      <c r="AI1342" s="83"/>
      <c r="AJ1342" s="83"/>
      <c r="AK1342" s="83"/>
      <c r="AL1342" s="83"/>
      <c r="AM1342" s="83"/>
      <c r="AN1342" s="83"/>
      <c r="AO1342" s="83"/>
      <c r="AP1342" s="83"/>
      <c r="AQ1342" s="83"/>
      <c r="AR1342" s="83"/>
      <c r="AS1342" s="83"/>
      <c r="AT1342" s="83"/>
      <c r="AU1342" s="83"/>
      <c r="AV1342" s="83"/>
      <c r="AW1342" s="83"/>
      <c r="AX1342" s="83"/>
      <c r="AY1342" s="83"/>
      <c r="AZ1342" s="83"/>
      <c r="BA1342" s="83"/>
      <c r="BB1342" s="83"/>
      <c r="BC1342" s="83"/>
      <c r="BD1342" s="83"/>
      <c r="BE1342" s="83"/>
      <c r="BF1342" s="83"/>
      <c r="BG1342" s="83"/>
      <c r="BH1342" s="83"/>
      <c r="BI1342" s="83"/>
      <c r="BJ1342" s="83"/>
      <c r="BK1342" s="83"/>
      <c r="BL1342" s="83"/>
      <c r="BM1342" s="83"/>
      <c r="BN1342" s="83"/>
      <c r="BO1342" s="83"/>
      <c r="BP1342" s="83"/>
      <c r="BQ1342" s="83"/>
      <c r="BR1342" s="83"/>
      <c r="BS1342" s="83"/>
      <c r="BT1342" s="83"/>
      <c r="BU1342" s="83"/>
      <c r="BV1342" s="83"/>
      <c r="BW1342" s="83"/>
      <c r="BX1342" s="83"/>
      <c r="BY1342" s="83"/>
      <c r="BZ1342" s="83"/>
      <c r="CA1342" s="83"/>
      <c r="CB1342" s="83"/>
      <c r="CC1342" s="83"/>
      <c r="CD1342" s="83"/>
      <c r="CE1342" s="83"/>
      <c r="CF1342" s="83"/>
      <c r="CG1342" s="83"/>
      <c r="CH1342" s="83"/>
      <c r="CI1342" s="83"/>
      <c r="CJ1342" s="83"/>
      <c r="CK1342" s="83"/>
      <c r="CL1342" s="83"/>
      <c r="CM1342" s="83"/>
      <c r="CN1342" s="83"/>
      <c r="CO1342" s="83"/>
      <c r="CP1342" s="83"/>
      <c r="CQ1342" s="83"/>
      <c r="CR1342" s="83"/>
      <c r="CS1342" s="83"/>
      <c r="CT1342" s="83"/>
      <c r="CU1342" s="83"/>
      <c r="CV1342" s="83"/>
      <c r="CW1342" s="83"/>
      <c r="CX1342" s="83"/>
      <c r="CY1342" s="83"/>
      <c r="CZ1342" s="83"/>
      <c r="DA1342" s="83"/>
      <c r="DB1342" s="83"/>
      <c r="DC1342" s="83"/>
      <c r="DD1342" s="83"/>
      <c r="DE1342" s="83"/>
      <c r="DF1342" s="83"/>
      <c r="DG1342" s="83"/>
      <c r="DH1342" s="83"/>
      <c r="DI1342" s="83"/>
      <c r="DJ1342" s="83"/>
      <c r="DK1342" s="83"/>
      <c r="DL1342" s="83"/>
      <c r="DM1342" s="83"/>
      <c r="DN1342" s="83"/>
      <c r="DO1342" s="83"/>
      <c r="DP1342" s="83"/>
      <c r="DQ1342" s="83"/>
      <c r="DR1342" s="83"/>
      <c r="DS1342" s="83"/>
      <c r="DT1342" s="83"/>
      <c r="DU1342" s="83"/>
      <c r="DV1342" s="83"/>
      <c r="DW1342" s="83"/>
      <c r="DX1342" s="83"/>
      <c r="DY1342" s="83"/>
      <c r="DZ1342" s="83"/>
      <c r="EA1342" s="83"/>
      <c r="EB1342" s="83"/>
      <c r="EC1342" s="83"/>
      <c r="ED1342" s="83"/>
      <c r="EE1342" s="83"/>
      <c r="EF1342" s="83"/>
      <c r="EG1342" s="83"/>
      <c r="EH1342" s="83"/>
      <c r="EI1342" s="83"/>
      <c r="EJ1342" s="83"/>
      <c r="EK1342" s="83"/>
      <c r="EL1342" s="83"/>
      <c r="EM1342" s="83"/>
      <c r="EN1342" s="83"/>
      <c r="EO1342" s="83"/>
      <c r="EP1342" s="83"/>
      <c r="EQ1342" s="83"/>
      <c r="ER1342" s="83"/>
      <c r="ES1342" s="83"/>
      <c r="ET1342" s="83"/>
      <c r="EU1342" s="83"/>
      <c r="EV1342" s="83"/>
      <c r="EW1342" s="83"/>
      <c r="EX1342" s="83"/>
      <c r="EY1342" s="83"/>
      <c r="EZ1342" s="83"/>
      <c r="FA1342" s="83"/>
      <c r="FB1342" s="83"/>
      <c r="FC1342" s="83"/>
      <c r="FD1342" s="83"/>
      <c r="FE1342" s="83"/>
      <c r="FF1342" s="83"/>
      <c r="FG1342" s="83"/>
      <c r="FH1342" s="83"/>
      <c r="FI1342" s="83"/>
      <c r="FJ1342" s="83"/>
      <c r="FK1342" s="83"/>
      <c r="FL1342" s="83"/>
      <c r="FM1342" s="83"/>
      <c r="FN1342" s="83"/>
      <c r="FO1342" s="83"/>
      <c r="FP1342" s="83"/>
      <c r="FQ1342" s="83"/>
      <c r="FR1342" s="83"/>
      <c r="FS1342" s="83"/>
      <c r="FT1342" s="83"/>
      <c r="FU1342" s="83"/>
      <c r="FV1342" s="83"/>
      <c r="FW1342" s="83"/>
      <c r="FX1342" s="83"/>
      <c r="FY1342" s="83"/>
      <c r="FZ1342" s="83"/>
      <c r="GA1342" s="83"/>
      <c r="GB1342" s="83"/>
      <c r="GC1342" s="83"/>
      <c r="GD1342" s="83"/>
      <c r="GE1342" s="83"/>
      <c r="GF1342" s="83"/>
      <c r="GG1342" s="83"/>
      <c r="GH1342" s="83"/>
      <c r="GI1342" s="83"/>
      <c r="GJ1342" s="83"/>
      <c r="GK1342" s="83"/>
      <c r="GL1342" s="83"/>
      <c r="GM1342" s="83"/>
      <c r="GN1342" s="83"/>
      <c r="GO1342" s="83"/>
      <c r="GP1342" s="83"/>
      <c r="GQ1342" s="83"/>
      <c r="GR1342" s="83"/>
      <c r="GS1342" s="83"/>
      <c r="GT1342" s="83"/>
      <c r="GU1342" s="83"/>
      <c r="GV1342" s="83"/>
      <c r="GW1342" s="83"/>
      <c r="GX1342" s="83"/>
      <c r="GY1342" s="83"/>
      <c r="GZ1342" s="83"/>
      <c r="HA1342" s="83"/>
      <c r="HB1342" s="83"/>
      <c r="HC1342" s="83"/>
      <c r="HD1342" s="83"/>
      <c r="HE1342" s="83"/>
      <c r="HF1342" s="83"/>
      <c r="HG1342" s="83"/>
      <c r="HH1342" s="83"/>
      <c r="HI1342" s="83"/>
      <c r="HJ1342" s="83"/>
      <c r="HK1342" s="83"/>
      <c r="HL1342" s="83"/>
      <c r="HM1342" s="83"/>
      <c r="HN1342" s="83"/>
      <c r="HO1342" s="83"/>
      <c r="HP1342" s="83"/>
      <c r="HQ1342" s="83"/>
      <c r="HR1342" s="83"/>
      <c r="HS1342" s="83"/>
      <c r="HT1342" s="83"/>
      <c r="HU1342" s="83"/>
      <c r="HV1342" s="83"/>
      <c r="HW1342" s="83"/>
      <c r="HX1342" s="83"/>
      <c r="HY1342" s="83"/>
      <c r="HZ1342" s="83"/>
      <c r="IA1342" s="83"/>
      <c r="IB1342" s="83"/>
      <c r="IC1342" s="83"/>
      <c r="ID1342" s="83"/>
      <c r="IE1342" s="83"/>
      <c r="IF1342" s="83"/>
      <c r="IG1342" s="83"/>
      <c r="IH1342" s="83"/>
      <c r="II1342" s="83"/>
      <c r="IJ1342" s="83"/>
      <c r="IK1342" s="83"/>
      <c r="IL1342" s="83"/>
      <c r="IM1342" s="83"/>
      <c r="IN1342" s="83"/>
      <c r="IO1342" s="83"/>
      <c r="IP1342" s="83"/>
      <c r="IQ1342" s="83"/>
      <c r="IR1342" s="83"/>
      <c r="IS1342" s="83"/>
      <c r="IT1342" s="83"/>
      <c r="IU1342" s="83"/>
      <c r="IV1342" s="83"/>
      <c r="IW1342" s="83"/>
      <c r="IX1342" s="83"/>
      <c r="IY1342" s="83"/>
      <c r="IZ1342" s="83"/>
      <c r="JA1342" s="83"/>
      <c r="JB1342" s="83"/>
      <c r="JC1342" s="83"/>
      <c r="JD1342" s="83"/>
      <c r="JE1342" s="83"/>
    </row>
    <row r="1343" spans="1:265" s="8" customFormat="1" ht="15" customHeight="1" x14ac:dyDescent="0.2">
      <c r="A1343" s="573"/>
      <c r="B1343" s="131" t="s">
        <v>2259</v>
      </c>
      <c r="C1343" s="206"/>
      <c r="D1343" s="337" t="s">
        <v>2260</v>
      </c>
      <c r="E1343" s="218"/>
      <c r="F1343" s="1055"/>
      <c r="G1343" s="1056"/>
      <c r="H1343" s="337" t="s">
        <v>23</v>
      </c>
      <c r="I1343" s="337" t="s">
        <v>102</v>
      </c>
      <c r="J1343" s="337"/>
      <c r="K1343" s="393" t="s">
        <v>2082</v>
      </c>
      <c r="L1343" s="393"/>
      <c r="M1343" s="1176"/>
      <c r="N1343" s="1176"/>
      <c r="O1343" s="393"/>
      <c r="P1343" s="617"/>
      <c r="Q1343" s="618"/>
      <c r="R1343" s="618"/>
      <c r="S1343" s="618"/>
      <c r="T1343" s="618">
        <v>2</v>
      </c>
      <c r="U1343" s="618"/>
      <c r="V1343" s="618"/>
      <c r="W1343" s="619"/>
      <c r="X1343" s="219"/>
      <c r="Y1343" s="219"/>
      <c r="Z1343" s="112"/>
      <c r="AA1343" s="83"/>
      <c r="AB1343" s="83"/>
      <c r="AC1343" s="83" t="str">
        <f t="shared" si="31"/>
        <v/>
      </c>
      <c r="AD1343" s="83"/>
      <c r="AE1343" s="83"/>
      <c r="AF1343" s="83"/>
      <c r="AG1343" s="83"/>
      <c r="AH1343" s="83"/>
      <c r="AI1343" s="83"/>
      <c r="AJ1343" s="83"/>
      <c r="AK1343" s="83"/>
      <c r="AL1343" s="83"/>
      <c r="AM1343" s="83"/>
      <c r="AN1343" s="83"/>
      <c r="AO1343" s="83"/>
      <c r="AP1343" s="83"/>
      <c r="AQ1343" s="83"/>
      <c r="AR1343" s="83"/>
      <c r="AS1343" s="83"/>
      <c r="AT1343" s="83"/>
      <c r="AU1343" s="83"/>
      <c r="AV1343" s="83"/>
      <c r="AW1343" s="83"/>
      <c r="AX1343" s="83"/>
      <c r="AY1343" s="83"/>
      <c r="AZ1343" s="83"/>
      <c r="BA1343" s="83"/>
      <c r="BB1343" s="83"/>
      <c r="BC1343" s="83"/>
      <c r="BD1343" s="83"/>
      <c r="BE1343" s="83"/>
      <c r="BF1343" s="83"/>
      <c r="BG1343" s="83"/>
      <c r="BH1343" s="83"/>
      <c r="BI1343" s="83"/>
      <c r="BJ1343" s="83"/>
      <c r="BK1343" s="83"/>
      <c r="BL1343" s="83"/>
      <c r="BM1343" s="83"/>
      <c r="BN1343" s="83"/>
      <c r="BO1343" s="83"/>
      <c r="BP1343" s="83"/>
      <c r="BQ1343" s="83"/>
      <c r="BR1343" s="83"/>
      <c r="BS1343" s="83"/>
      <c r="BT1343" s="83"/>
      <c r="BU1343" s="83"/>
      <c r="BV1343" s="83"/>
      <c r="BW1343" s="83"/>
      <c r="BX1343" s="83"/>
      <c r="BY1343" s="83"/>
      <c r="BZ1343" s="83"/>
      <c r="CA1343" s="83"/>
      <c r="CB1343" s="83"/>
      <c r="CC1343" s="83"/>
      <c r="CD1343" s="83"/>
      <c r="CE1343" s="83"/>
      <c r="CF1343" s="83"/>
      <c r="CG1343" s="83"/>
      <c r="CH1343" s="83"/>
      <c r="CI1343" s="83"/>
      <c r="CJ1343" s="83"/>
      <c r="CK1343" s="83"/>
      <c r="CL1343" s="83"/>
      <c r="CM1343" s="83"/>
      <c r="CN1343" s="83"/>
      <c r="CO1343" s="83"/>
      <c r="CP1343" s="83"/>
      <c r="CQ1343" s="83"/>
      <c r="CR1343" s="83"/>
      <c r="CS1343" s="83"/>
      <c r="CT1343" s="83"/>
      <c r="CU1343" s="83"/>
      <c r="CV1343" s="83"/>
      <c r="CW1343" s="83"/>
      <c r="CX1343" s="83"/>
      <c r="CY1343" s="83"/>
      <c r="CZ1343" s="83"/>
      <c r="DA1343" s="83"/>
      <c r="DB1343" s="83"/>
      <c r="DC1343" s="83"/>
      <c r="DD1343" s="83"/>
      <c r="DE1343" s="83"/>
      <c r="DF1343" s="83"/>
      <c r="DG1343" s="83"/>
      <c r="DH1343" s="83"/>
      <c r="DI1343" s="83"/>
      <c r="DJ1343" s="83"/>
      <c r="DK1343" s="83"/>
      <c r="DL1343" s="83"/>
      <c r="DM1343" s="83"/>
      <c r="DN1343" s="83"/>
      <c r="DO1343" s="83"/>
      <c r="DP1343" s="83"/>
      <c r="DQ1343" s="83"/>
      <c r="DR1343" s="83"/>
      <c r="DS1343" s="83"/>
      <c r="DT1343" s="83"/>
      <c r="DU1343" s="83"/>
      <c r="DV1343" s="83"/>
      <c r="DW1343" s="83"/>
      <c r="DX1343" s="83"/>
      <c r="DY1343" s="83"/>
      <c r="DZ1343" s="83"/>
      <c r="EA1343" s="83"/>
      <c r="EB1343" s="83"/>
      <c r="EC1343" s="83"/>
      <c r="ED1343" s="83"/>
      <c r="EE1343" s="83"/>
      <c r="EF1343" s="83"/>
      <c r="EG1343" s="83"/>
      <c r="EH1343" s="83"/>
      <c r="EI1343" s="83"/>
      <c r="EJ1343" s="83"/>
      <c r="EK1343" s="83"/>
      <c r="EL1343" s="83"/>
      <c r="EM1343" s="83"/>
      <c r="EN1343" s="83"/>
      <c r="EO1343" s="83"/>
      <c r="EP1343" s="83"/>
      <c r="EQ1343" s="83"/>
      <c r="ER1343" s="83"/>
      <c r="ES1343" s="83"/>
      <c r="ET1343" s="83"/>
      <c r="EU1343" s="83"/>
      <c r="EV1343" s="83"/>
      <c r="EW1343" s="83"/>
      <c r="EX1343" s="83"/>
      <c r="EY1343" s="83"/>
      <c r="EZ1343" s="83"/>
      <c r="FA1343" s="83"/>
      <c r="FB1343" s="83"/>
      <c r="FC1343" s="83"/>
      <c r="FD1343" s="83"/>
      <c r="FE1343" s="83"/>
      <c r="FF1343" s="83"/>
      <c r="FG1343" s="83"/>
      <c r="FH1343" s="83"/>
      <c r="FI1343" s="83"/>
      <c r="FJ1343" s="83"/>
      <c r="FK1343" s="83"/>
      <c r="FL1343" s="83"/>
      <c r="FM1343" s="83"/>
      <c r="FN1343" s="83"/>
      <c r="FO1343" s="83"/>
      <c r="FP1343" s="83"/>
      <c r="FQ1343" s="83"/>
      <c r="FR1343" s="83"/>
      <c r="FS1343" s="83"/>
      <c r="FT1343" s="83"/>
      <c r="FU1343" s="83"/>
      <c r="FV1343" s="83"/>
      <c r="FW1343" s="83"/>
      <c r="FX1343" s="83"/>
      <c r="FY1343" s="83"/>
      <c r="FZ1343" s="83"/>
      <c r="GA1343" s="83"/>
      <c r="GB1343" s="83"/>
      <c r="GC1343" s="83"/>
      <c r="GD1343" s="83"/>
      <c r="GE1343" s="83"/>
      <c r="GF1343" s="83"/>
      <c r="GG1343" s="83"/>
      <c r="GH1343" s="83"/>
      <c r="GI1343" s="83"/>
      <c r="GJ1343" s="83"/>
      <c r="GK1343" s="83"/>
      <c r="GL1343" s="83"/>
      <c r="GM1343" s="83"/>
      <c r="GN1343" s="83"/>
      <c r="GO1343" s="83"/>
      <c r="GP1343" s="83"/>
      <c r="GQ1343" s="83"/>
      <c r="GR1343" s="83"/>
      <c r="GS1343" s="83"/>
      <c r="GT1343" s="83"/>
      <c r="GU1343" s="83"/>
      <c r="GV1343" s="83"/>
      <c r="GW1343" s="83"/>
      <c r="GX1343" s="83"/>
      <c r="GY1343" s="83"/>
      <c r="GZ1343" s="83"/>
      <c r="HA1343" s="83"/>
      <c r="HB1343" s="83"/>
      <c r="HC1343" s="83"/>
      <c r="HD1343" s="83"/>
      <c r="HE1343" s="83"/>
      <c r="HF1343" s="83"/>
      <c r="HG1343" s="83"/>
      <c r="HH1343" s="83"/>
      <c r="HI1343" s="83"/>
      <c r="HJ1343" s="83"/>
      <c r="HK1343" s="83"/>
      <c r="HL1343" s="83"/>
      <c r="HM1343" s="83"/>
      <c r="HN1343" s="83"/>
      <c r="HO1343" s="83"/>
      <c r="HP1343" s="83"/>
      <c r="HQ1343" s="83"/>
      <c r="HR1343" s="83"/>
      <c r="HS1343" s="83"/>
      <c r="HT1343" s="83"/>
      <c r="HU1343" s="83"/>
      <c r="HV1343" s="83"/>
      <c r="HW1343" s="83"/>
      <c r="HX1343" s="83"/>
      <c r="HY1343" s="83"/>
      <c r="HZ1343" s="83"/>
      <c r="IA1343" s="83"/>
      <c r="IB1343" s="83"/>
      <c r="IC1343" s="83"/>
      <c r="ID1343" s="83"/>
      <c r="IE1343" s="83"/>
      <c r="IF1343" s="83"/>
      <c r="IG1343" s="83"/>
      <c r="IH1343" s="83"/>
      <c r="II1343" s="83"/>
      <c r="IJ1343" s="83"/>
      <c r="IK1343" s="83"/>
      <c r="IL1343" s="83"/>
      <c r="IM1343" s="83"/>
      <c r="IN1343" s="83"/>
      <c r="IO1343" s="83"/>
      <c r="IP1343" s="83"/>
      <c r="IQ1343" s="83"/>
      <c r="IR1343" s="83"/>
      <c r="IS1343" s="83"/>
      <c r="IT1343" s="83"/>
      <c r="IU1343" s="83"/>
      <c r="IV1343" s="83"/>
      <c r="IW1343" s="83"/>
      <c r="IX1343" s="83"/>
      <c r="IY1343" s="83"/>
      <c r="IZ1343" s="83"/>
      <c r="JA1343" s="83"/>
      <c r="JB1343" s="83"/>
      <c r="JC1343" s="83"/>
      <c r="JD1343" s="83"/>
      <c r="JE1343" s="83"/>
    </row>
    <row r="1344" spans="1:265" s="8" customFormat="1" ht="15" customHeight="1" x14ac:dyDescent="0.2">
      <c r="A1344" s="573"/>
      <c r="B1344" s="131" t="s">
        <v>2259</v>
      </c>
      <c r="C1344" s="206"/>
      <c r="D1344" s="337" t="s">
        <v>2260</v>
      </c>
      <c r="E1344" s="218"/>
      <c r="F1344" s="1055"/>
      <c r="G1344" s="1056"/>
      <c r="H1344" s="337" t="s">
        <v>23</v>
      </c>
      <c r="I1344" s="337" t="s">
        <v>111</v>
      </c>
      <c r="J1344" s="337"/>
      <c r="K1344" s="393" t="s">
        <v>2105</v>
      </c>
      <c r="L1344" s="393"/>
      <c r="M1344" s="1176"/>
      <c r="N1344" s="1176"/>
      <c r="O1344" s="393"/>
      <c r="P1344" s="617"/>
      <c r="Q1344" s="618"/>
      <c r="R1344" s="618"/>
      <c r="S1344" s="618">
        <v>5</v>
      </c>
      <c r="T1344" s="618"/>
      <c r="U1344" s="618"/>
      <c r="V1344" s="618"/>
      <c r="W1344" s="619"/>
      <c r="X1344" s="219"/>
      <c r="Y1344" s="219"/>
      <c r="Z1344" s="112"/>
      <c r="AA1344" s="83"/>
      <c r="AB1344" s="83"/>
      <c r="AC1344" s="83" t="str">
        <f t="shared" si="31"/>
        <v/>
      </c>
      <c r="AD1344" s="83"/>
      <c r="AE1344" s="83"/>
      <c r="AF1344" s="83"/>
      <c r="AG1344" s="83"/>
      <c r="AH1344" s="83"/>
      <c r="AI1344" s="83"/>
      <c r="AJ1344" s="83"/>
      <c r="AK1344" s="83"/>
      <c r="AL1344" s="83"/>
      <c r="AM1344" s="83"/>
      <c r="AN1344" s="83"/>
      <c r="AO1344" s="83"/>
      <c r="AP1344" s="83"/>
      <c r="AQ1344" s="83"/>
      <c r="AR1344" s="83"/>
      <c r="AS1344" s="83"/>
      <c r="AT1344" s="83"/>
      <c r="AU1344" s="83"/>
      <c r="AV1344" s="83"/>
      <c r="AW1344" s="83"/>
      <c r="AX1344" s="83"/>
      <c r="AY1344" s="83"/>
      <c r="AZ1344" s="83"/>
      <c r="BA1344" s="83"/>
      <c r="BB1344" s="83"/>
      <c r="BC1344" s="83"/>
      <c r="BD1344" s="83"/>
      <c r="BE1344" s="83"/>
      <c r="BF1344" s="83"/>
      <c r="BG1344" s="83"/>
      <c r="BH1344" s="83"/>
      <c r="BI1344" s="83"/>
      <c r="BJ1344" s="83"/>
      <c r="BK1344" s="83"/>
      <c r="BL1344" s="83"/>
      <c r="BM1344" s="83"/>
      <c r="BN1344" s="83"/>
      <c r="BO1344" s="83"/>
      <c r="BP1344" s="83"/>
      <c r="BQ1344" s="83"/>
      <c r="BR1344" s="83"/>
      <c r="BS1344" s="83"/>
      <c r="BT1344" s="83"/>
      <c r="BU1344" s="83"/>
      <c r="BV1344" s="83"/>
      <c r="BW1344" s="83"/>
      <c r="BX1344" s="83"/>
      <c r="BY1344" s="83"/>
      <c r="BZ1344" s="83"/>
      <c r="CA1344" s="83"/>
      <c r="CB1344" s="83"/>
      <c r="CC1344" s="83"/>
      <c r="CD1344" s="83"/>
      <c r="CE1344" s="83"/>
      <c r="CF1344" s="83"/>
      <c r="CG1344" s="83"/>
      <c r="CH1344" s="83"/>
      <c r="CI1344" s="83"/>
      <c r="CJ1344" s="83"/>
      <c r="CK1344" s="83"/>
      <c r="CL1344" s="83"/>
      <c r="CM1344" s="83"/>
      <c r="CN1344" s="83"/>
      <c r="CO1344" s="83"/>
      <c r="CP1344" s="83"/>
      <c r="CQ1344" s="83"/>
      <c r="CR1344" s="83"/>
      <c r="CS1344" s="83"/>
      <c r="CT1344" s="83"/>
      <c r="CU1344" s="83"/>
      <c r="CV1344" s="83"/>
      <c r="CW1344" s="83"/>
      <c r="CX1344" s="83"/>
      <c r="CY1344" s="83"/>
      <c r="CZ1344" s="83"/>
      <c r="DA1344" s="83"/>
      <c r="DB1344" s="83"/>
      <c r="DC1344" s="83"/>
      <c r="DD1344" s="83"/>
      <c r="DE1344" s="83"/>
      <c r="DF1344" s="83"/>
      <c r="DG1344" s="83"/>
      <c r="DH1344" s="83"/>
      <c r="DI1344" s="83"/>
      <c r="DJ1344" s="83"/>
      <c r="DK1344" s="83"/>
      <c r="DL1344" s="83"/>
      <c r="DM1344" s="83"/>
      <c r="DN1344" s="83"/>
      <c r="DO1344" s="83"/>
      <c r="DP1344" s="83"/>
      <c r="DQ1344" s="83"/>
      <c r="DR1344" s="83"/>
      <c r="DS1344" s="83"/>
      <c r="DT1344" s="83"/>
      <c r="DU1344" s="83"/>
      <c r="DV1344" s="83"/>
      <c r="DW1344" s="83"/>
      <c r="DX1344" s="83"/>
      <c r="DY1344" s="83"/>
      <c r="DZ1344" s="83"/>
      <c r="EA1344" s="83"/>
      <c r="EB1344" s="83"/>
      <c r="EC1344" s="83"/>
      <c r="ED1344" s="83"/>
      <c r="EE1344" s="83"/>
      <c r="EF1344" s="83"/>
      <c r="EG1344" s="83"/>
      <c r="EH1344" s="83"/>
      <c r="EI1344" s="83"/>
      <c r="EJ1344" s="83"/>
      <c r="EK1344" s="83"/>
      <c r="EL1344" s="83"/>
      <c r="EM1344" s="83"/>
      <c r="EN1344" s="83"/>
      <c r="EO1344" s="83"/>
      <c r="EP1344" s="83"/>
      <c r="EQ1344" s="83"/>
      <c r="ER1344" s="83"/>
      <c r="ES1344" s="83"/>
      <c r="ET1344" s="83"/>
      <c r="EU1344" s="83"/>
      <c r="EV1344" s="83"/>
      <c r="EW1344" s="83"/>
      <c r="EX1344" s="83"/>
      <c r="EY1344" s="83"/>
      <c r="EZ1344" s="83"/>
      <c r="FA1344" s="83"/>
      <c r="FB1344" s="83"/>
      <c r="FC1344" s="83"/>
      <c r="FD1344" s="83"/>
      <c r="FE1344" s="83"/>
      <c r="FF1344" s="83"/>
      <c r="FG1344" s="83"/>
      <c r="FH1344" s="83"/>
      <c r="FI1344" s="83"/>
      <c r="FJ1344" s="83"/>
      <c r="FK1344" s="83"/>
      <c r="FL1344" s="83"/>
      <c r="FM1344" s="83"/>
      <c r="FN1344" s="83"/>
      <c r="FO1344" s="83"/>
      <c r="FP1344" s="83"/>
      <c r="FQ1344" s="83"/>
      <c r="FR1344" s="83"/>
      <c r="FS1344" s="83"/>
      <c r="FT1344" s="83"/>
      <c r="FU1344" s="83"/>
      <c r="FV1344" s="83"/>
      <c r="FW1344" s="83"/>
      <c r="FX1344" s="83"/>
      <c r="FY1344" s="83"/>
      <c r="FZ1344" s="83"/>
      <c r="GA1344" s="83"/>
      <c r="GB1344" s="83"/>
      <c r="GC1344" s="83"/>
      <c r="GD1344" s="83"/>
      <c r="GE1344" s="83"/>
      <c r="GF1344" s="83"/>
      <c r="GG1344" s="83"/>
      <c r="GH1344" s="83"/>
      <c r="GI1344" s="83"/>
      <c r="GJ1344" s="83"/>
      <c r="GK1344" s="83"/>
      <c r="GL1344" s="83"/>
      <c r="GM1344" s="83"/>
      <c r="GN1344" s="83"/>
      <c r="GO1344" s="83"/>
      <c r="GP1344" s="83"/>
      <c r="GQ1344" s="83"/>
      <c r="GR1344" s="83"/>
      <c r="GS1344" s="83"/>
      <c r="GT1344" s="83"/>
      <c r="GU1344" s="83"/>
      <c r="GV1344" s="83"/>
      <c r="GW1344" s="83"/>
      <c r="GX1344" s="83"/>
      <c r="GY1344" s="83"/>
      <c r="GZ1344" s="83"/>
      <c r="HA1344" s="83"/>
      <c r="HB1344" s="83"/>
      <c r="HC1344" s="83"/>
      <c r="HD1344" s="83"/>
      <c r="HE1344" s="83"/>
      <c r="HF1344" s="83"/>
      <c r="HG1344" s="83"/>
      <c r="HH1344" s="83"/>
      <c r="HI1344" s="83"/>
      <c r="HJ1344" s="83"/>
      <c r="HK1344" s="83"/>
      <c r="HL1344" s="83"/>
      <c r="HM1344" s="83"/>
      <c r="HN1344" s="83"/>
      <c r="HO1344" s="83"/>
      <c r="HP1344" s="83"/>
      <c r="HQ1344" s="83"/>
      <c r="HR1344" s="83"/>
      <c r="HS1344" s="83"/>
      <c r="HT1344" s="83"/>
      <c r="HU1344" s="83"/>
      <c r="HV1344" s="83"/>
      <c r="HW1344" s="83"/>
      <c r="HX1344" s="83"/>
      <c r="HY1344" s="83"/>
      <c r="HZ1344" s="83"/>
      <c r="IA1344" s="83"/>
      <c r="IB1344" s="83"/>
      <c r="IC1344" s="83"/>
      <c r="ID1344" s="83"/>
      <c r="IE1344" s="83"/>
      <c r="IF1344" s="83"/>
      <c r="IG1344" s="83"/>
      <c r="IH1344" s="83"/>
      <c r="II1344" s="83"/>
      <c r="IJ1344" s="83"/>
      <c r="IK1344" s="83"/>
      <c r="IL1344" s="83"/>
      <c r="IM1344" s="83"/>
      <c r="IN1344" s="83"/>
      <c r="IO1344" s="83"/>
      <c r="IP1344" s="83"/>
      <c r="IQ1344" s="83"/>
      <c r="IR1344" s="83"/>
      <c r="IS1344" s="83"/>
      <c r="IT1344" s="83"/>
      <c r="IU1344" s="83"/>
      <c r="IV1344" s="83"/>
      <c r="IW1344" s="83"/>
      <c r="IX1344" s="83"/>
      <c r="IY1344" s="83"/>
      <c r="IZ1344" s="83"/>
      <c r="JA1344" s="83"/>
      <c r="JB1344" s="83"/>
      <c r="JC1344" s="83"/>
      <c r="JD1344" s="83"/>
      <c r="JE1344" s="83"/>
    </row>
    <row r="1345" spans="1:265" s="8" customFormat="1" ht="15" customHeight="1" x14ac:dyDescent="0.2">
      <c r="A1345" s="573"/>
      <c r="B1345" s="131" t="s">
        <v>2259</v>
      </c>
      <c r="C1345" s="206"/>
      <c r="D1345" s="337" t="s">
        <v>2260</v>
      </c>
      <c r="E1345" s="218"/>
      <c r="F1345" s="1055"/>
      <c r="G1345" s="1056"/>
      <c r="H1345" s="337" t="s">
        <v>23</v>
      </c>
      <c r="I1345" s="337" t="s">
        <v>111</v>
      </c>
      <c r="J1345" s="337"/>
      <c r="K1345" s="393" t="s">
        <v>426</v>
      </c>
      <c r="L1345" s="393"/>
      <c r="M1345" s="1176"/>
      <c r="N1345" s="1176"/>
      <c r="O1345" s="393"/>
      <c r="P1345" s="617"/>
      <c r="Q1345" s="618"/>
      <c r="R1345" s="618"/>
      <c r="S1345" s="618">
        <v>3</v>
      </c>
      <c r="T1345" s="618"/>
      <c r="U1345" s="618"/>
      <c r="V1345" s="618"/>
      <c r="W1345" s="619"/>
      <c r="X1345" s="219"/>
      <c r="Y1345" s="219"/>
      <c r="Z1345" s="112"/>
      <c r="AA1345" s="83"/>
      <c r="AB1345" s="83"/>
      <c r="AC1345" s="83" t="str">
        <f t="shared" si="31"/>
        <v/>
      </c>
      <c r="AD1345" s="83"/>
      <c r="AE1345" s="83"/>
      <c r="AF1345" s="83"/>
      <c r="AG1345" s="83"/>
      <c r="AH1345" s="83"/>
      <c r="AI1345" s="83"/>
      <c r="AJ1345" s="83"/>
      <c r="AK1345" s="83"/>
      <c r="AL1345" s="83"/>
      <c r="AM1345" s="83"/>
      <c r="AN1345" s="83"/>
      <c r="AO1345" s="83"/>
      <c r="AP1345" s="83"/>
      <c r="AQ1345" s="83"/>
      <c r="AR1345" s="83"/>
      <c r="AS1345" s="83"/>
      <c r="AT1345" s="83"/>
      <c r="AU1345" s="83"/>
      <c r="AV1345" s="83"/>
      <c r="AW1345" s="83"/>
      <c r="AX1345" s="83"/>
      <c r="AY1345" s="83"/>
      <c r="AZ1345" s="83"/>
      <c r="BA1345" s="83"/>
      <c r="BB1345" s="83"/>
      <c r="BC1345" s="83"/>
      <c r="BD1345" s="83"/>
      <c r="BE1345" s="83"/>
      <c r="BF1345" s="83"/>
      <c r="BG1345" s="83"/>
      <c r="BH1345" s="83"/>
      <c r="BI1345" s="83"/>
      <c r="BJ1345" s="83"/>
      <c r="BK1345" s="83"/>
      <c r="BL1345" s="83"/>
      <c r="BM1345" s="83"/>
      <c r="BN1345" s="83"/>
      <c r="BO1345" s="83"/>
      <c r="BP1345" s="83"/>
      <c r="BQ1345" s="83"/>
      <c r="BR1345" s="83"/>
      <c r="BS1345" s="83"/>
      <c r="BT1345" s="83"/>
      <c r="BU1345" s="83"/>
      <c r="BV1345" s="83"/>
      <c r="BW1345" s="83"/>
      <c r="BX1345" s="83"/>
      <c r="BY1345" s="83"/>
      <c r="BZ1345" s="83"/>
      <c r="CA1345" s="83"/>
      <c r="CB1345" s="83"/>
      <c r="CC1345" s="83"/>
      <c r="CD1345" s="83"/>
      <c r="CE1345" s="83"/>
      <c r="CF1345" s="83"/>
      <c r="CG1345" s="83"/>
      <c r="CH1345" s="83"/>
      <c r="CI1345" s="83"/>
      <c r="CJ1345" s="83"/>
      <c r="CK1345" s="83"/>
      <c r="CL1345" s="83"/>
      <c r="CM1345" s="83"/>
      <c r="CN1345" s="83"/>
      <c r="CO1345" s="83"/>
      <c r="CP1345" s="83"/>
      <c r="CQ1345" s="83"/>
      <c r="CR1345" s="83"/>
      <c r="CS1345" s="83"/>
      <c r="CT1345" s="83"/>
      <c r="CU1345" s="83"/>
      <c r="CV1345" s="83"/>
      <c r="CW1345" s="83"/>
      <c r="CX1345" s="83"/>
      <c r="CY1345" s="83"/>
      <c r="CZ1345" s="83"/>
      <c r="DA1345" s="83"/>
      <c r="DB1345" s="83"/>
      <c r="DC1345" s="83"/>
      <c r="DD1345" s="83"/>
      <c r="DE1345" s="83"/>
      <c r="DF1345" s="83"/>
      <c r="DG1345" s="83"/>
      <c r="DH1345" s="83"/>
      <c r="DI1345" s="83"/>
      <c r="DJ1345" s="83"/>
      <c r="DK1345" s="83"/>
      <c r="DL1345" s="83"/>
      <c r="DM1345" s="83"/>
      <c r="DN1345" s="83"/>
      <c r="DO1345" s="83"/>
      <c r="DP1345" s="83"/>
      <c r="DQ1345" s="83"/>
      <c r="DR1345" s="83"/>
      <c r="DS1345" s="83"/>
      <c r="DT1345" s="83"/>
      <c r="DU1345" s="83"/>
      <c r="DV1345" s="83"/>
      <c r="DW1345" s="83"/>
      <c r="DX1345" s="83"/>
      <c r="DY1345" s="83"/>
      <c r="DZ1345" s="83"/>
      <c r="EA1345" s="83"/>
      <c r="EB1345" s="83"/>
      <c r="EC1345" s="83"/>
      <c r="ED1345" s="83"/>
      <c r="EE1345" s="83"/>
      <c r="EF1345" s="83"/>
      <c r="EG1345" s="83"/>
      <c r="EH1345" s="83"/>
      <c r="EI1345" s="83"/>
      <c r="EJ1345" s="83"/>
      <c r="EK1345" s="83"/>
      <c r="EL1345" s="83"/>
      <c r="EM1345" s="83"/>
      <c r="EN1345" s="83"/>
      <c r="EO1345" s="83"/>
      <c r="EP1345" s="83"/>
      <c r="EQ1345" s="83"/>
      <c r="ER1345" s="83"/>
      <c r="ES1345" s="83"/>
      <c r="ET1345" s="83"/>
      <c r="EU1345" s="83"/>
      <c r="EV1345" s="83"/>
      <c r="EW1345" s="83"/>
      <c r="EX1345" s="83"/>
      <c r="EY1345" s="83"/>
      <c r="EZ1345" s="83"/>
      <c r="FA1345" s="83"/>
      <c r="FB1345" s="83"/>
      <c r="FC1345" s="83"/>
      <c r="FD1345" s="83"/>
      <c r="FE1345" s="83"/>
      <c r="FF1345" s="83"/>
      <c r="FG1345" s="83"/>
      <c r="FH1345" s="83"/>
      <c r="FI1345" s="83"/>
      <c r="FJ1345" s="83"/>
      <c r="FK1345" s="83"/>
      <c r="FL1345" s="83"/>
      <c r="FM1345" s="83"/>
      <c r="FN1345" s="83"/>
      <c r="FO1345" s="83"/>
      <c r="FP1345" s="83"/>
      <c r="FQ1345" s="83"/>
      <c r="FR1345" s="83"/>
      <c r="FS1345" s="83"/>
      <c r="FT1345" s="83"/>
      <c r="FU1345" s="83"/>
      <c r="FV1345" s="83"/>
      <c r="FW1345" s="83"/>
      <c r="FX1345" s="83"/>
      <c r="FY1345" s="83"/>
      <c r="FZ1345" s="83"/>
      <c r="GA1345" s="83"/>
      <c r="GB1345" s="83"/>
      <c r="GC1345" s="83"/>
      <c r="GD1345" s="83"/>
      <c r="GE1345" s="83"/>
      <c r="GF1345" s="83"/>
      <c r="GG1345" s="83"/>
      <c r="GH1345" s="83"/>
      <c r="GI1345" s="83"/>
      <c r="GJ1345" s="83"/>
      <c r="GK1345" s="83"/>
      <c r="GL1345" s="83"/>
      <c r="GM1345" s="83"/>
      <c r="GN1345" s="83"/>
      <c r="GO1345" s="83"/>
      <c r="GP1345" s="83"/>
      <c r="GQ1345" s="83"/>
      <c r="GR1345" s="83"/>
      <c r="GS1345" s="83"/>
      <c r="GT1345" s="83"/>
      <c r="GU1345" s="83"/>
      <c r="GV1345" s="83"/>
      <c r="GW1345" s="83"/>
      <c r="GX1345" s="83"/>
      <c r="GY1345" s="83"/>
      <c r="GZ1345" s="83"/>
      <c r="HA1345" s="83"/>
      <c r="HB1345" s="83"/>
      <c r="HC1345" s="83"/>
      <c r="HD1345" s="83"/>
      <c r="HE1345" s="83"/>
      <c r="HF1345" s="83"/>
      <c r="HG1345" s="83"/>
      <c r="HH1345" s="83"/>
      <c r="HI1345" s="83"/>
      <c r="HJ1345" s="83"/>
      <c r="HK1345" s="83"/>
      <c r="HL1345" s="83"/>
      <c r="HM1345" s="83"/>
      <c r="HN1345" s="83"/>
      <c r="HO1345" s="83"/>
      <c r="HP1345" s="83"/>
      <c r="HQ1345" s="83"/>
      <c r="HR1345" s="83"/>
      <c r="HS1345" s="83"/>
      <c r="HT1345" s="83"/>
      <c r="HU1345" s="83"/>
      <c r="HV1345" s="83"/>
      <c r="HW1345" s="83"/>
      <c r="HX1345" s="83"/>
      <c r="HY1345" s="83"/>
      <c r="HZ1345" s="83"/>
      <c r="IA1345" s="83"/>
      <c r="IB1345" s="83"/>
      <c r="IC1345" s="83"/>
      <c r="ID1345" s="83"/>
      <c r="IE1345" s="83"/>
      <c r="IF1345" s="83"/>
      <c r="IG1345" s="83"/>
      <c r="IH1345" s="83"/>
      <c r="II1345" s="83"/>
      <c r="IJ1345" s="83"/>
      <c r="IK1345" s="83"/>
      <c r="IL1345" s="83"/>
      <c r="IM1345" s="83"/>
      <c r="IN1345" s="83"/>
      <c r="IO1345" s="83"/>
      <c r="IP1345" s="83"/>
      <c r="IQ1345" s="83"/>
      <c r="IR1345" s="83"/>
      <c r="IS1345" s="83"/>
      <c r="IT1345" s="83"/>
      <c r="IU1345" s="83"/>
      <c r="IV1345" s="83"/>
      <c r="IW1345" s="83"/>
      <c r="IX1345" s="83"/>
      <c r="IY1345" s="83"/>
      <c r="IZ1345" s="83"/>
      <c r="JA1345" s="83"/>
      <c r="JB1345" s="83"/>
      <c r="JC1345" s="83"/>
      <c r="JD1345" s="83"/>
      <c r="JE1345" s="83"/>
    </row>
    <row r="1346" spans="1:265" s="8" customFormat="1" ht="15" customHeight="1" x14ac:dyDescent="0.2">
      <c r="A1346" s="573"/>
      <c r="B1346" s="131" t="s">
        <v>2259</v>
      </c>
      <c r="C1346" s="206"/>
      <c r="D1346" s="337" t="s">
        <v>2260</v>
      </c>
      <c r="E1346" s="218"/>
      <c r="F1346" s="1055"/>
      <c r="G1346" s="1056"/>
      <c r="H1346" s="337" t="s">
        <v>23</v>
      </c>
      <c r="I1346" s="337" t="s">
        <v>111</v>
      </c>
      <c r="J1346" s="337"/>
      <c r="K1346" s="393" t="s">
        <v>1365</v>
      </c>
      <c r="L1346" s="393"/>
      <c r="M1346" s="1176"/>
      <c r="N1346" s="1176"/>
      <c r="O1346" s="393"/>
      <c r="P1346" s="617"/>
      <c r="Q1346" s="618"/>
      <c r="R1346" s="618"/>
      <c r="S1346" s="618"/>
      <c r="T1346" s="618">
        <v>4</v>
      </c>
      <c r="U1346" s="618"/>
      <c r="V1346" s="618"/>
      <c r="W1346" s="619"/>
      <c r="X1346" s="219"/>
      <c r="Y1346" s="219"/>
      <c r="Z1346" s="112"/>
      <c r="AA1346" s="83"/>
      <c r="AB1346" s="83"/>
      <c r="AC1346" s="83" t="str">
        <f t="shared" si="31"/>
        <v/>
      </c>
      <c r="AD1346" s="83"/>
      <c r="AE1346" s="83"/>
      <c r="AF1346" s="83"/>
      <c r="AG1346" s="83"/>
      <c r="AH1346" s="83"/>
      <c r="AI1346" s="83"/>
      <c r="AJ1346" s="83"/>
      <c r="AK1346" s="83"/>
      <c r="AL1346" s="83"/>
      <c r="AM1346" s="83"/>
      <c r="AN1346" s="83"/>
      <c r="AO1346" s="83"/>
      <c r="AP1346" s="83"/>
      <c r="AQ1346" s="83"/>
      <c r="AR1346" s="83"/>
      <c r="AS1346" s="83"/>
      <c r="AT1346" s="83"/>
      <c r="AU1346" s="83"/>
      <c r="AV1346" s="83"/>
      <c r="AW1346" s="83"/>
      <c r="AX1346" s="83"/>
      <c r="AY1346" s="83"/>
      <c r="AZ1346" s="83"/>
      <c r="BA1346" s="83"/>
      <c r="BB1346" s="83"/>
      <c r="BC1346" s="83"/>
      <c r="BD1346" s="83"/>
      <c r="BE1346" s="83"/>
      <c r="BF1346" s="83"/>
      <c r="BG1346" s="83"/>
      <c r="BH1346" s="83"/>
      <c r="BI1346" s="83"/>
      <c r="BJ1346" s="83"/>
      <c r="BK1346" s="83"/>
      <c r="BL1346" s="83"/>
      <c r="BM1346" s="83"/>
      <c r="BN1346" s="83"/>
      <c r="BO1346" s="83"/>
      <c r="BP1346" s="83"/>
      <c r="BQ1346" s="83"/>
      <c r="BR1346" s="83"/>
      <c r="BS1346" s="83"/>
      <c r="BT1346" s="83"/>
      <c r="BU1346" s="83"/>
      <c r="BV1346" s="83"/>
      <c r="BW1346" s="83"/>
      <c r="BX1346" s="83"/>
      <c r="BY1346" s="83"/>
      <c r="BZ1346" s="83"/>
      <c r="CA1346" s="83"/>
      <c r="CB1346" s="83"/>
      <c r="CC1346" s="83"/>
      <c r="CD1346" s="83"/>
      <c r="CE1346" s="83"/>
      <c r="CF1346" s="83"/>
      <c r="CG1346" s="83"/>
      <c r="CH1346" s="83"/>
      <c r="CI1346" s="83"/>
      <c r="CJ1346" s="83"/>
      <c r="CK1346" s="83"/>
      <c r="CL1346" s="83"/>
      <c r="CM1346" s="83"/>
      <c r="CN1346" s="83"/>
      <c r="CO1346" s="83"/>
      <c r="CP1346" s="83"/>
      <c r="CQ1346" s="83"/>
      <c r="CR1346" s="83"/>
      <c r="CS1346" s="83"/>
      <c r="CT1346" s="83"/>
      <c r="CU1346" s="83"/>
      <c r="CV1346" s="83"/>
      <c r="CW1346" s="83"/>
      <c r="CX1346" s="83"/>
      <c r="CY1346" s="83"/>
      <c r="CZ1346" s="83"/>
      <c r="DA1346" s="83"/>
      <c r="DB1346" s="83"/>
      <c r="DC1346" s="83"/>
      <c r="DD1346" s="83"/>
      <c r="DE1346" s="83"/>
      <c r="DF1346" s="83"/>
      <c r="DG1346" s="83"/>
      <c r="DH1346" s="83"/>
      <c r="DI1346" s="83"/>
      <c r="DJ1346" s="83"/>
      <c r="DK1346" s="83"/>
      <c r="DL1346" s="83"/>
      <c r="DM1346" s="83"/>
      <c r="DN1346" s="83"/>
      <c r="DO1346" s="83"/>
      <c r="DP1346" s="83"/>
      <c r="DQ1346" s="83"/>
      <c r="DR1346" s="83"/>
      <c r="DS1346" s="83"/>
      <c r="DT1346" s="83"/>
      <c r="DU1346" s="83"/>
      <c r="DV1346" s="83"/>
      <c r="DW1346" s="83"/>
      <c r="DX1346" s="83"/>
      <c r="DY1346" s="83"/>
      <c r="DZ1346" s="83"/>
      <c r="EA1346" s="83"/>
      <c r="EB1346" s="83"/>
      <c r="EC1346" s="83"/>
      <c r="ED1346" s="83"/>
      <c r="EE1346" s="83"/>
      <c r="EF1346" s="83"/>
      <c r="EG1346" s="83"/>
      <c r="EH1346" s="83"/>
      <c r="EI1346" s="83"/>
      <c r="EJ1346" s="83"/>
      <c r="EK1346" s="83"/>
      <c r="EL1346" s="83"/>
      <c r="EM1346" s="83"/>
      <c r="EN1346" s="83"/>
      <c r="EO1346" s="83"/>
      <c r="EP1346" s="83"/>
      <c r="EQ1346" s="83"/>
      <c r="ER1346" s="83"/>
      <c r="ES1346" s="83"/>
      <c r="ET1346" s="83"/>
      <c r="EU1346" s="83"/>
      <c r="EV1346" s="83"/>
      <c r="EW1346" s="83"/>
      <c r="EX1346" s="83"/>
      <c r="EY1346" s="83"/>
      <c r="EZ1346" s="83"/>
      <c r="FA1346" s="83"/>
      <c r="FB1346" s="83"/>
      <c r="FC1346" s="83"/>
      <c r="FD1346" s="83"/>
      <c r="FE1346" s="83"/>
      <c r="FF1346" s="83"/>
      <c r="FG1346" s="83"/>
      <c r="FH1346" s="83"/>
      <c r="FI1346" s="83"/>
      <c r="FJ1346" s="83"/>
      <c r="FK1346" s="83"/>
      <c r="FL1346" s="83"/>
      <c r="FM1346" s="83"/>
      <c r="FN1346" s="83"/>
      <c r="FO1346" s="83"/>
      <c r="FP1346" s="83"/>
      <c r="FQ1346" s="83"/>
      <c r="FR1346" s="83"/>
      <c r="FS1346" s="83"/>
      <c r="FT1346" s="83"/>
      <c r="FU1346" s="83"/>
      <c r="FV1346" s="83"/>
      <c r="FW1346" s="83"/>
      <c r="FX1346" s="83"/>
      <c r="FY1346" s="83"/>
      <c r="FZ1346" s="83"/>
      <c r="GA1346" s="83"/>
      <c r="GB1346" s="83"/>
      <c r="GC1346" s="83"/>
      <c r="GD1346" s="83"/>
      <c r="GE1346" s="83"/>
      <c r="GF1346" s="83"/>
      <c r="GG1346" s="83"/>
      <c r="GH1346" s="83"/>
      <c r="GI1346" s="83"/>
      <c r="GJ1346" s="83"/>
      <c r="GK1346" s="83"/>
      <c r="GL1346" s="83"/>
      <c r="GM1346" s="83"/>
      <c r="GN1346" s="83"/>
      <c r="GO1346" s="83"/>
      <c r="GP1346" s="83"/>
      <c r="GQ1346" s="83"/>
      <c r="GR1346" s="83"/>
      <c r="GS1346" s="83"/>
      <c r="GT1346" s="83"/>
      <c r="GU1346" s="83"/>
      <c r="GV1346" s="83"/>
      <c r="GW1346" s="83"/>
      <c r="GX1346" s="83"/>
      <c r="GY1346" s="83"/>
      <c r="GZ1346" s="83"/>
      <c r="HA1346" s="83"/>
      <c r="HB1346" s="83"/>
      <c r="HC1346" s="83"/>
      <c r="HD1346" s="83"/>
      <c r="HE1346" s="83"/>
      <c r="HF1346" s="83"/>
      <c r="HG1346" s="83"/>
      <c r="HH1346" s="83"/>
      <c r="HI1346" s="83"/>
      <c r="HJ1346" s="83"/>
      <c r="HK1346" s="83"/>
      <c r="HL1346" s="83"/>
      <c r="HM1346" s="83"/>
      <c r="HN1346" s="83"/>
      <c r="HO1346" s="83"/>
      <c r="HP1346" s="83"/>
      <c r="HQ1346" s="83"/>
      <c r="HR1346" s="83"/>
      <c r="HS1346" s="83"/>
      <c r="HT1346" s="83"/>
      <c r="HU1346" s="83"/>
      <c r="HV1346" s="83"/>
      <c r="HW1346" s="83"/>
      <c r="HX1346" s="83"/>
      <c r="HY1346" s="83"/>
      <c r="HZ1346" s="83"/>
      <c r="IA1346" s="83"/>
      <c r="IB1346" s="83"/>
      <c r="IC1346" s="83"/>
      <c r="ID1346" s="83"/>
      <c r="IE1346" s="83"/>
      <c r="IF1346" s="83"/>
      <c r="IG1346" s="83"/>
      <c r="IH1346" s="83"/>
      <c r="II1346" s="83"/>
      <c r="IJ1346" s="83"/>
      <c r="IK1346" s="83"/>
      <c r="IL1346" s="83"/>
      <c r="IM1346" s="83"/>
      <c r="IN1346" s="83"/>
      <c r="IO1346" s="83"/>
      <c r="IP1346" s="83"/>
      <c r="IQ1346" s="83"/>
      <c r="IR1346" s="83"/>
      <c r="IS1346" s="83"/>
      <c r="IT1346" s="83"/>
      <c r="IU1346" s="83"/>
      <c r="IV1346" s="83"/>
      <c r="IW1346" s="83"/>
      <c r="IX1346" s="83"/>
      <c r="IY1346" s="83"/>
      <c r="IZ1346" s="83"/>
      <c r="JA1346" s="83"/>
      <c r="JB1346" s="83"/>
      <c r="JC1346" s="83"/>
      <c r="JD1346" s="83"/>
      <c r="JE1346" s="83"/>
    </row>
    <row r="1347" spans="1:265" s="8" customFormat="1" ht="15" customHeight="1" thickBot="1" x14ac:dyDescent="0.25">
      <c r="A1347" s="574"/>
      <c r="B1347" s="162" t="s">
        <v>2259</v>
      </c>
      <c r="C1347" s="209"/>
      <c r="D1347" s="358" t="s">
        <v>2260</v>
      </c>
      <c r="E1347" s="225"/>
      <c r="F1347" s="1057"/>
      <c r="G1347" s="1058"/>
      <c r="H1347" s="358" t="s">
        <v>23</v>
      </c>
      <c r="I1347" s="358" t="s">
        <v>111</v>
      </c>
      <c r="J1347" s="358"/>
      <c r="K1347" s="394" t="s">
        <v>1366</v>
      </c>
      <c r="L1347" s="394"/>
      <c r="M1347" s="1177"/>
      <c r="N1347" s="1177"/>
      <c r="O1347" s="394"/>
      <c r="P1347" s="620"/>
      <c r="Q1347" s="621"/>
      <c r="R1347" s="621"/>
      <c r="S1347" s="621"/>
      <c r="T1347" s="621"/>
      <c r="U1347" s="621"/>
      <c r="V1347" s="621"/>
      <c r="W1347" s="622">
        <v>8</v>
      </c>
      <c r="X1347" s="424">
        <f>SUM(P1338:W1347)</f>
        <v>40</v>
      </c>
      <c r="Y1347" s="249">
        <f>X1347</f>
        <v>40</v>
      </c>
      <c r="Z1347" s="112"/>
      <c r="AA1347" s="83"/>
      <c r="AB1347" s="83"/>
      <c r="AC1347" s="83" t="str">
        <f t="shared" si="31"/>
        <v/>
      </c>
      <c r="AD1347" s="83"/>
      <c r="AE1347" s="83"/>
      <c r="AF1347" s="83"/>
      <c r="AG1347" s="83"/>
      <c r="AH1347" s="83"/>
      <c r="AI1347" s="83"/>
      <c r="AJ1347" s="83"/>
      <c r="AK1347" s="83"/>
      <c r="AL1347" s="83"/>
      <c r="AM1347" s="83"/>
      <c r="AN1347" s="83"/>
      <c r="AO1347" s="83"/>
      <c r="AP1347" s="83"/>
      <c r="AQ1347" s="83"/>
      <c r="AR1347" s="83"/>
      <c r="AS1347" s="83"/>
      <c r="AT1347" s="83"/>
      <c r="AU1347" s="83"/>
      <c r="AV1347" s="83"/>
      <c r="AW1347" s="83"/>
      <c r="AX1347" s="83"/>
      <c r="AY1347" s="83"/>
      <c r="AZ1347" s="83"/>
      <c r="BA1347" s="83"/>
      <c r="BB1347" s="83"/>
      <c r="BC1347" s="83"/>
      <c r="BD1347" s="83"/>
      <c r="BE1347" s="83"/>
      <c r="BF1347" s="83"/>
      <c r="BG1347" s="83"/>
      <c r="BH1347" s="83"/>
      <c r="BI1347" s="83"/>
      <c r="BJ1347" s="83"/>
      <c r="BK1347" s="83"/>
      <c r="BL1347" s="83"/>
      <c r="BM1347" s="83"/>
      <c r="BN1347" s="83"/>
      <c r="BO1347" s="83"/>
      <c r="BP1347" s="83"/>
      <c r="BQ1347" s="83"/>
      <c r="BR1347" s="83"/>
      <c r="BS1347" s="83"/>
      <c r="BT1347" s="83"/>
      <c r="BU1347" s="83"/>
      <c r="BV1347" s="83"/>
      <c r="BW1347" s="83"/>
      <c r="BX1347" s="83"/>
      <c r="BY1347" s="83"/>
      <c r="BZ1347" s="83"/>
      <c r="CA1347" s="83"/>
      <c r="CB1347" s="83"/>
      <c r="CC1347" s="83"/>
      <c r="CD1347" s="83"/>
      <c r="CE1347" s="83"/>
      <c r="CF1347" s="83"/>
      <c r="CG1347" s="83"/>
      <c r="CH1347" s="83"/>
      <c r="CI1347" s="83"/>
      <c r="CJ1347" s="83"/>
      <c r="CK1347" s="83"/>
      <c r="CL1347" s="83"/>
      <c r="CM1347" s="83"/>
      <c r="CN1347" s="83"/>
      <c r="CO1347" s="83"/>
      <c r="CP1347" s="83"/>
      <c r="CQ1347" s="83"/>
      <c r="CR1347" s="83"/>
      <c r="CS1347" s="83"/>
      <c r="CT1347" s="83"/>
      <c r="CU1347" s="83"/>
      <c r="CV1347" s="83"/>
      <c r="CW1347" s="83"/>
      <c r="CX1347" s="83"/>
      <c r="CY1347" s="83"/>
      <c r="CZ1347" s="83"/>
      <c r="DA1347" s="83"/>
      <c r="DB1347" s="83"/>
      <c r="DC1347" s="83"/>
      <c r="DD1347" s="83"/>
      <c r="DE1347" s="83"/>
      <c r="DF1347" s="83"/>
      <c r="DG1347" s="83"/>
      <c r="DH1347" s="83"/>
      <c r="DI1347" s="83"/>
      <c r="DJ1347" s="83"/>
      <c r="DK1347" s="83"/>
      <c r="DL1347" s="83"/>
      <c r="DM1347" s="83"/>
      <c r="DN1347" s="83"/>
      <c r="DO1347" s="83"/>
      <c r="DP1347" s="83"/>
      <c r="DQ1347" s="83"/>
      <c r="DR1347" s="83"/>
      <c r="DS1347" s="83"/>
      <c r="DT1347" s="83"/>
      <c r="DU1347" s="83"/>
      <c r="DV1347" s="83"/>
      <c r="DW1347" s="83"/>
      <c r="DX1347" s="83"/>
      <c r="DY1347" s="83"/>
      <c r="DZ1347" s="83"/>
      <c r="EA1347" s="83"/>
      <c r="EB1347" s="83"/>
      <c r="EC1347" s="83"/>
      <c r="ED1347" s="83"/>
      <c r="EE1347" s="83"/>
      <c r="EF1347" s="83"/>
      <c r="EG1347" s="83"/>
      <c r="EH1347" s="83"/>
      <c r="EI1347" s="83"/>
      <c r="EJ1347" s="83"/>
      <c r="EK1347" s="83"/>
      <c r="EL1347" s="83"/>
      <c r="EM1347" s="83"/>
      <c r="EN1347" s="83"/>
      <c r="EO1347" s="83"/>
      <c r="EP1347" s="83"/>
      <c r="EQ1347" s="83"/>
      <c r="ER1347" s="83"/>
      <c r="ES1347" s="83"/>
      <c r="ET1347" s="83"/>
      <c r="EU1347" s="83"/>
      <c r="EV1347" s="83"/>
      <c r="EW1347" s="83"/>
      <c r="EX1347" s="83"/>
      <c r="EY1347" s="83"/>
      <c r="EZ1347" s="83"/>
      <c r="FA1347" s="83"/>
      <c r="FB1347" s="83"/>
      <c r="FC1347" s="83"/>
      <c r="FD1347" s="83"/>
      <c r="FE1347" s="83"/>
      <c r="FF1347" s="83"/>
      <c r="FG1347" s="83"/>
      <c r="FH1347" s="83"/>
      <c r="FI1347" s="83"/>
      <c r="FJ1347" s="83"/>
      <c r="FK1347" s="83"/>
      <c r="FL1347" s="83"/>
      <c r="FM1347" s="83"/>
      <c r="FN1347" s="83"/>
      <c r="FO1347" s="83"/>
      <c r="FP1347" s="83"/>
      <c r="FQ1347" s="83"/>
      <c r="FR1347" s="83"/>
      <c r="FS1347" s="83"/>
      <c r="FT1347" s="83"/>
      <c r="FU1347" s="83"/>
      <c r="FV1347" s="83"/>
      <c r="FW1347" s="83"/>
      <c r="FX1347" s="83"/>
      <c r="FY1347" s="83"/>
      <c r="FZ1347" s="83"/>
      <c r="GA1347" s="83"/>
      <c r="GB1347" s="83"/>
      <c r="GC1347" s="83"/>
      <c r="GD1347" s="83"/>
      <c r="GE1347" s="83"/>
      <c r="GF1347" s="83"/>
      <c r="GG1347" s="83"/>
      <c r="GH1347" s="83"/>
      <c r="GI1347" s="83"/>
      <c r="GJ1347" s="83"/>
      <c r="GK1347" s="83"/>
      <c r="GL1347" s="83"/>
      <c r="GM1347" s="83"/>
      <c r="GN1347" s="83"/>
      <c r="GO1347" s="83"/>
      <c r="GP1347" s="83"/>
      <c r="GQ1347" s="83"/>
      <c r="GR1347" s="83"/>
      <c r="GS1347" s="83"/>
      <c r="GT1347" s="83"/>
      <c r="GU1347" s="83"/>
      <c r="GV1347" s="83"/>
      <c r="GW1347" s="83"/>
      <c r="GX1347" s="83"/>
      <c r="GY1347" s="83"/>
      <c r="GZ1347" s="83"/>
      <c r="HA1347" s="83"/>
      <c r="HB1347" s="83"/>
      <c r="HC1347" s="83"/>
      <c r="HD1347" s="83"/>
      <c r="HE1347" s="83"/>
      <c r="HF1347" s="83"/>
      <c r="HG1347" s="83"/>
      <c r="HH1347" s="83"/>
      <c r="HI1347" s="83"/>
      <c r="HJ1347" s="83"/>
      <c r="HK1347" s="83"/>
      <c r="HL1347" s="83"/>
      <c r="HM1347" s="83"/>
      <c r="HN1347" s="83"/>
      <c r="HO1347" s="83"/>
      <c r="HP1347" s="83"/>
      <c r="HQ1347" s="83"/>
      <c r="HR1347" s="83"/>
      <c r="HS1347" s="83"/>
      <c r="HT1347" s="83"/>
      <c r="HU1347" s="83"/>
      <c r="HV1347" s="83"/>
      <c r="HW1347" s="83"/>
      <c r="HX1347" s="83"/>
      <c r="HY1347" s="83"/>
      <c r="HZ1347" s="83"/>
      <c r="IA1347" s="83"/>
      <c r="IB1347" s="83"/>
      <c r="IC1347" s="83"/>
      <c r="ID1347" s="83"/>
      <c r="IE1347" s="83"/>
      <c r="IF1347" s="83"/>
      <c r="IG1347" s="83"/>
      <c r="IH1347" s="83"/>
      <c r="II1347" s="83"/>
      <c r="IJ1347" s="83"/>
      <c r="IK1347" s="83"/>
      <c r="IL1347" s="83"/>
      <c r="IM1347" s="83"/>
      <c r="IN1347" s="83"/>
      <c r="IO1347" s="83"/>
      <c r="IP1347" s="83"/>
      <c r="IQ1347" s="83"/>
      <c r="IR1347" s="83"/>
      <c r="IS1347" s="83"/>
      <c r="IT1347" s="83"/>
      <c r="IU1347" s="83"/>
      <c r="IV1347" s="83"/>
      <c r="IW1347" s="83"/>
      <c r="IX1347" s="83"/>
      <c r="IY1347" s="83"/>
      <c r="IZ1347" s="83"/>
      <c r="JA1347" s="83"/>
      <c r="JB1347" s="83"/>
      <c r="JC1347" s="83"/>
      <c r="JD1347" s="83"/>
      <c r="JE1347" s="83"/>
    </row>
    <row r="1348" spans="1:265" s="8" customFormat="1" ht="15" customHeight="1" x14ac:dyDescent="0.2">
      <c r="A1348" s="239">
        <f>A1338+1</f>
        <v>144</v>
      </c>
      <c r="B1348" s="857" t="s">
        <v>312</v>
      </c>
      <c r="C1348" s="291" t="s">
        <v>35</v>
      </c>
      <c r="D1348" s="325" t="s">
        <v>313</v>
      </c>
      <c r="E1348" s="292" t="s">
        <v>86</v>
      </c>
      <c r="F1348" s="1075" t="s">
        <v>314</v>
      </c>
      <c r="G1348" s="1076" t="s">
        <v>315</v>
      </c>
      <c r="H1348" s="325" t="s">
        <v>23</v>
      </c>
      <c r="I1348" s="325" t="s">
        <v>399</v>
      </c>
      <c r="J1348" s="325"/>
      <c r="K1348" s="371" t="s">
        <v>1261</v>
      </c>
      <c r="L1348" s="371"/>
      <c r="M1348" s="1162"/>
      <c r="N1348" s="1162"/>
      <c r="O1348" s="371"/>
      <c r="P1348" s="578"/>
      <c r="Q1348" s="579"/>
      <c r="R1348" s="579"/>
      <c r="S1348" s="579"/>
      <c r="T1348" s="579"/>
      <c r="U1348" s="579"/>
      <c r="V1348" s="579"/>
      <c r="W1348" s="580"/>
      <c r="X1348" s="129"/>
      <c r="Y1348" s="293" t="str">
        <f>IF(X1348&lt;&gt;"",X1348,"")</f>
        <v/>
      </c>
      <c r="Z1348" s="112" t="str">
        <f>C1348</f>
        <v>TC</v>
      </c>
      <c r="AA1348" s="83" t="s">
        <v>1472</v>
      </c>
      <c r="AB1348" s="83" t="s">
        <v>1480</v>
      </c>
      <c r="AC1348" s="83">
        <f t="shared" si="31"/>
        <v>0</v>
      </c>
      <c r="AD1348" s="83"/>
      <c r="AE1348" s="83"/>
      <c r="AF1348" s="83"/>
      <c r="AG1348" s="83"/>
      <c r="AH1348" s="83"/>
      <c r="AI1348" s="83"/>
      <c r="AJ1348" s="83"/>
      <c r="AK1348" s="83"/>
      <c r="AL1348" s="83"/>
      <c r="AM1348" s="83"/>
      <c r="AN1348" s="83"/>
      <c r="AO1348" s="83"/>
      <c r="AP1348" s="83"/>
      <c r="AQ1348" s="83"/>
      <c r="AR1348" s="83"/>
      <c r="AS1348" s="83"/>
      <c r="AT1348" s="83"/>
      <c r="AU1348" s="83"/>
      <c r="AV1348" s="83"/>
      <c r="AW1348" s="83"/>
      <c r="AX1348" s="83"/>
      <c r="AY1348" s="83"/>
      <c r="AZ1348" s="83"/>
      <c r="BA1348" s="83"/>
      <c r="BB1348" s="83"/>
      <c r="BC1348" s="83"/>
      <c r="BD1348" s="83"/>
      <c r="BE1348" s="83"/>
      <c r="BF1348" s="83"/>
      <c r="BG1348" s="83"/>
      <c r="BH1348" s="83"/>
      <c r="BI1348" s="83"/>
      <c r="BJ1348" s="83"/>
      <c r="BK1348" s="83"/>
      <c r="BL1348" s="83"/>
      <c r="BM1348" s="83"/>
      <c r="BN1348" s="83"/>
      <c r="BO1348" s="83"/>
      <c r="BP1348" s="83"/>
      <c r="BQ1348" s="83"/>
      <c r="BR1348" s="83"/>
      <c r="BS1348" s="83"/>
      <c r="BT1348" s="83"/>
      <c r="BU1348" s="83"/>
      <c r="BV1348" s="83"/>
      <c r="BW1348" s="83"/>
      <c r="BX1348" s="83"/>
      <c r="BY1348" s="83"/>
      <c r="BZ1348" s="83"/>
      <c r="CA1348" s="83"/>
      <c r="CB1348" s="83"/>
      <c r="CC1348" s="83"/>
      <c r="CD1348" s="83"/>
      <c r="CE1348" s="83"/>
      <c r="CF1348" s="83"/>
      <c r="CG1348" s="83"/>
      <c r="CH1348" s="83"/>
      <c r="CI1348" s="83"/>
      <c r="CJ1348" s="83"/>
      <c r="CK1348" s="83"/>
      <c r="CL1348" s="83"/>
      <c r="CM1348" s="83"/>
      <c r="CN1348" s="83"/>
      <c r="CO1348" s="83"/>
      <c r="CP1348" s="83"/>
      <c r="CQ1348" s="83"/>
      <c r="CR1348" s="83"/>
      <c r="CS1348" s="83"/>
      <c r="CT1348" s="83"/>
      <c r="CU1348" s="83"/>
      <c r="CV1348" s="83"/>
      <c r="CW1348" s="83"/>
      <c r="CX1348" s="83"/>
      <c r="CY1348" s="83"/>
      <c r="CZ1348" s="83"/>
      <c r="DA1348" s="83"/>
      <c r="DB1348" s="83"/>
      <c r="DC1348" s="83"/>
      <c r="DD1348" s="83"/>
      <c r="DE1348" s="83"/>
      <c r="DF1348" s="83"/>
      <c r="DG1348" s="83"/>
      <c r="DH1348" s="83"/>
      <c r="DI1348" s="83"/>
      <c r="DJ1348" s="83"/>
      <c r="DK1348" s="83"/>
      <c r="DL1348" s="83"/>
      <c r="DM1348" s="83"/>
      <c r="DN1348" s="83"/>
      <c r="DO1348" s="83"/>
      <c r="DP1348" s="83"/>
      <c r="DQ1348" s="83"/>
      <c r="DR1348" s="83"/>
      <c r="DS1348" s="83"/>
      <c r="DT1348" s="83"/>
      <c r="DU1348" s="83"/>
      <c r="DV1348" s="83"/>
      <c r="DW1348" s="83"/>
      <c r="DX1348" s="83"/>
      <c r="DY1348" s="83"/>
      <c r="DZ1348" s="83"/>
      <c r="EA1348" s="83"/>
      <c r="EB1348" s="83"/>
      <c r="EC1348" s="83"/>
      <c r="ED1348" s="83"/>
      <c r="EE1348" s="83"/>
      <c r="EF1348" s="83"/>
      <c r="EG1348" s="83"/>
      <c r="EH1348" s="83"/>
      <c r="EI1348" s="83"/>
      <c r="EJ1348" s="83"/>
      <c r="EK1348" s="83"/>
      <c r="EL1348" s="83"/>
      <c r="EM1348" s="83"/>
      <c r="EN1348" s="83"/>
      <c r="EO1348" s="83"/>
      <c r="EP1348" s="83"/>
      <c r="EQ1348" s="83"/>
      <c r="ER1348" s="83"/>
      <c r="ES1348" s="83"/>
      <c r="ET1348" s="83"/>
      <c r="EU1348" s="83"/>
      <c r="EV1348" s="83"/>
      <c r="EW1348" s="83"/>
      <c r="EX1348" s="83"/>
      <c r="EY1348" s="83"/>
      <c r="EZ1348" s="83"/>
      <c r="FA1348" s="83"/>
      <c r="FB1348" s="83"/>
      <c r="FC1348" s="83"/>
      <c r="FD1348" s="83"/>
      <c r="FE1348" s="83"/>
      <c r="FF1348" s="83"/>
      <c r="FG1348" s="83"/>
      <c r="FH1348" s="83"/>
      <c r="FI1348" s="83"/>
      <c r="FJ1348" s="83"/>
      <c r="FK1348" s="83"/>
      <c r="FL1348" s="83"/>
      <c r="FM1348" s="83"/>
      <c r="FN1348" s="83"/>
      <c r="FO1348" s="83"/>
      <c r="FP1348" s="83"/>
      <c r="FQ1348" s="83"/>
      <c r="FR1348" s="83"/>
      <c r="FS1348" s="83"/>
      <c r="FT1348" s="83"/>
      <c r="FU1348" s="83"/>
      <c r="FV1348" s="83"/>
      <c r="FW1348" s="83"/>
      <c r="FX1348" s="83"/>
      <c r="FY1348" s="83"/>
      <c r="FZ1348" s="83"/>
      <c r="GA1348" s="83"/>
      <c r="GB1348" s="83"/>
      <c r="GC1348" s="83"/>
      <c r="GD1348" s="83"/>
      <c r="GE1348" s="83"/>
      <c r="GF1348" s="83"/>
      <c r="GG1348" s="83"/>
      <c r="GH1348" s="83"/>
      <c r="GI1348" s="83"/>
      <c r="GJ1348" s="83"/>
      <c r="GK1348" s="83"/>
      <c r="GL1348" s="83"/>
      <c r="GM1348" s="83"/>
      <c r="GN1348" s="83"/>
      <c r="GO1348" s="83"/>
      <c r="GP1348" s="83"/>
      <c r="GQ1348" s="83"/>
      <c r="GR1348" s="83"/>
      <c r="GS1348" s="83"/>
      <c r="GT1348" s="83"/>
      <c r="GU1348" s="83"/>
      <c r="GV1348" s="83"/>
      <c r="GW1348" s="83"/>
      <c r="GX1348" s="83"/>
      <c r="GY1348" s="83"/>
      <c r="GZ1348" s="83"/>
      <c r="HA1348" s="83"/>
      <c r="HB1348" s="83"/>
      <c r="HC1348" s="83"/>
      <c r="HD1348" s="83"/>
      <c r="HE1348" s="83"/>
      <c r="HF1348" s="83"/>
      <c r="HG1348" s="83"/>
      <c r="HH1348" s="83"/>
      <c r="HI1348" s="83"/>
      <c r="HJ1348" s="83"/>
      <c r="HK1348" s="83"/>
      <c r="HL1348" s="83"/>
      <c r="HM1348" s="83"/>
      <c r="HN1348" s="83"/>
      <c r="HO1348" s="83"/>
      <c r="HP1348" s="83"/>
      <c r="HQ1348" s="83"/>
      <c r="HR1348" s="83"/>
      <c r="HS1348" s="83"/>
      <c r="HT1348" s="83"/>
      <c r="HU1348" s="83"/>
      <c r="HV1348" s="83"/>
      <c r="HW1348" s="83"/>
      <c r="HX1348" s="83"/>
      <c r="HY1348" s="83"/>
      <c r="HZ1348" s="83"/>
      <c r="IA1348" s="83"/>
      <c r="IB1348" s="83"/>
      <c r="IC1348" s="83"/>
      <c r="ID1348" s="83"/>
      <c r="IE1348" s="83"/>
      <c r="IF1348" s="83"/>
      <c r="IG1348" s="83"/>
      <c r="IH1348" s="83"/>
      <c r="II1348" s="83"/>
      <c r="IJ1348" s="83"/>
      <c r="IK1348" s="83"/>
      <c r="IL1348" s="83"/>
      <c r="IM1348" s="83"/>
      <c r="IN1348" s="83"/>
      <c r="IO1348" s="83"/>
      <c r="IP1348" s="83"/>
      <c r="IQ1348" s="83"/>
      <c r="IR1348" s="83"/>
      <c r="IS1348" s="83"/>
      <c r="IT1348" s="83"/>
      <c r="IU1348" s="83"/>
      <c r="IV1348" s="83"/>
      <c r="IW1348" s="83"/>
      <c r="IX1348" s="83"/>
      <c r="IY1348" s="83"/>
      <c r="IZ1348" s="83"/>
      <c r="JA1348" s="83"/>
      <c r="JB1348" s="83"/>
      <c r="JC1348" s="83"/>
      <c r="JD1348" s="83"/>
      <c r="JE1348" s="83"/>
    </row>
    <row r="1349" spans="1:265" s="8" customFormat="1" ht="15" customHeight="1" thickBot="1" x14ac:dyDescent="0.25">
      <c r="A1349" s="245"/>
      <c r="B1349" s="567" t="s">
        <v>312</v>
      </c>
      <c r="C1349" s="294"/>
      <c r="D1349" s="347" t="s">
        <v>313</v>
      </c>
      <c r="E1349" s="295"/>
      <c r="F1349" s="1077"/>
      <c r="G1349" s="1078"/>
      <c r="H1349" s="347"/>
      <c r="I1349" s="347"/>
      <c r="J1349" s="347"/>
      <c r="K1349" s="374" t="s">
        <v>334</v>
      </c>
      <c r="L1349" s="374"/>
      <c r="M1349" s="1164"/>
      <c r="N1349" s="1164"/>
      <c r="O1349" s="374"/>
      <c r="P1349" s="613"/>
      <c r="Q1349" s="584"/>
      <c r="R1349" s="584"/>
      <c r="S1349" s="584"/>
      <c r="T1349" s="584"/>
      <c r="U1349" s="584"/>
      <c r="V1349" s="584"/>
      <c r="W1349" s="585"/>
      <c r="X1349" s="199">
        <f>SUM(P1348:W1349)</f>
        <v>0</v>
      </c>
      <c r="Y1349" s="297">
        <f>X1349</f>
        <v>0</v>
      </c>
      <c r="Z1349" s="112"/>
      <c r="AA1349" s="83"/>
      <c r="AB1349" s="83"/>
      <c r="AC1349" s="83" t="str">
        <f t="shared" si="31"/>
        <v/>
      </c>
      <c r="AD1349" s="83"/>
      <c r="AE1349" s="83"/>
      <c r="AF1349" s="83"/>
      <c r="AG1349" s="83"/>
      <c r="AH1349" s="83"/>
      <c r="AI1349" s="83"/>
      <c r="AJ1349" s="83"/>
      <c r="AK1349" s="83"/>
      <c r="AL1349" s="83"/>
      <c r="AM1349" s="83"/>
      <c r="AN1349" s="83"/>
      <c r="AO1349" s="83"/>
      <c r="AP1349" s="83"/>
      <c r="AQ1349" s="83"/>
      <c r="AR1349" s="83"/>
      <c r="AS1349" s="83"/>
      <c r="AT1349" s="83"/>
      <c r="AU1349" s="83"/>
      <c r="AV1349" s="83"/>
      <c r="AW1349" s="83"/>
      <c r="AX1349" s="83"/>
      <c r="AY1349" s="83"/>
      <c r="AZ1349" s="83"/>
      <c r="BA1349" s="83"/>
      <c r="BB1349" s="83"/>
      <c r="BC1349" s="83"/>
      <c r="BD1349" s="83"/>
      <c r="BE1349" s="83"/>
      <c r="BF1349" s="83"/>
      <c r="BG1349" s="83"/>
      <c r="BH1349" s="83"/>
      <c r="BI1349" s="83"/>
      <c r="BJ1349" s="83"/>
      <c r="BK1349" s="83"/>
      <c r="BL1349" s="83"/>
      <c r="BM1349" s="83"/>
      <c r="BN1349" s="83"/>
      <c r="BO1349" s="83"/>
      <c r="BP1349" s="83"/>
      <c r="BQ1349" s="83"/>
      <c r="BR1349" s="83"/>
      <c r="BS1349" s="83"/>
      <c r="BT1349" s="83"/>
      <c r="BU1349" s="83"/>
      <c r="BV1349" s="83"/>
      <c r="BW1349" s="83"/>
      <c r="BX1349" s="83"/>
      <c r="BY1349" s="83"/>
      <c r="BZ1349" s="83"/>
      <c r="CA1349" s="83"/>
      <c r="CB1349" s="83"/>
      <c r="CC1349" s="83"/>
      <c r="CD1349" s="83"/>
      <c r="CE1349" s="83"/>
      <c r="CF1349" s="83"/>
      <c r="CG1349" s="83"/>
      <c r="CH1349" s="83"/>
      <c r="CI1349" s="83"/>
      <c r="CJ1349" s="83"/>
      <c r="CK1349" s="83"/>
      <c r="CL1349" s="83"/>
      <c r="CM1349" s="83"/>
      <c r="CN1349" s="83"/>
      <c r="CO1349" s="83"/>
      <c r="CP1349" s="83"/>
      <c r="CQ1349" s="83"/>
      <c r="CR1349" s="83"/>
      <c r="CS1349" s="83"/>
      <c r="CT1349" s="83"/>
      <c r="CU1349" s="83"/>
      <c r="CV1349" s="83"/>
      <c r="CW1349" s="83"/>
      <c r="CX1349" s="83"/>
      <c r="CY1349" s="83"/>
      <c r="CZ1349" s="83"/>
      <c r="DA1349" s="83"/>
      <c r="DB1349" s="83"/>
      <c r="DC1349" s="83"/>
      <c r="DD1349" s="83"/>
      <c r="DE1349" s="83"/>
      <c r="DF1349" s="83"/>
      <c r="DG1349" s="83"/>
      <c r="DH1349" s="83"/>
      <c r="DI1349" s="83"/>
      <c r="DJ1349" s="83"/>
      <c r="DK1349" s="83"/>
      <c r="DL1349" s="83"/>
      <c r="DM1349" s="83"/>
      <c r="DN1349" s="83"/>
      <c r="DO1349" s="83"/>
      <c r="DP1349" s="83"/>
      <c r="DQ1349" s="83"/>
      <c r="DR1349" s="83"/>
      <c r="DS1349" s="83"/>
      <c r="DT1349" s="83"/>
      <c r="DU1349" s="83"/>
      <c r="DV1349" s="83"/>
      <c r="DW1349" s="83"/>
      <c r="DX1349" s="83"/>
      <c r="DY1349" s="83"/>
      <c r="DZ1349" s="83"/>
      <c r="EA1349" s="83"/>
      <c r="EB1349" s="83"/>
      <c r="EC1349" s="83"/>
      <c r="ED1349" s="83"/>
      <c r="EE1349" s="83"/>
      <c r="EF1349" s="83"/>
      <c r="EG1349" s="83"/>
      <c r="EH1349" s="83"/>
      <c r="EI1349" s="83"/>
      <c r="EJ1349" s="83"/>
      <c r="EK1349" s="83"/>
      <c r="EL1349" s="83"/>
      <c r="EM1349" s="83"/>
      <c r="EN1349" s="83"/>
      <c r="EO1349" s="83"/>
      <c r="EP1349" s="83"/>
      <c r="EQ1349" s="83"/>
      <c r="ER1349" s="83"/>
      <c r="ES1349" s="83"/>
      <c r="ET1349" s="83"/>
      <c r="EU1349" s="83"/>
      <c r="EV1349" s="83"/>
      <c r="EW1349" s="83"/>
      <c r="EX1349" s="83"/>
      <c r="EY1349" s="83"/>
      <c r="EZ1349" s="83"/>
      <c r="FA1349" s="83"/>
      <c r="FB1349" s="83"/>
      <c r="FC1349" s="83"/>
      <c r="FD1349" s="83"/>
      <c r="FE1349" s="83"/>
      <c r="FF1349" s="83"/>
      <c r="FG1349" s="83"/>
      <c r="FH1349" s="83"/>
      <c r="FI1349" s="83"/>
      <c r="FJ1349" s="83"/>
      <c r="FK1349" s="83"/>
      <c r="FL1349" s="83"/>
      <c r="FM1349" s="83"/>
      <c r="FN1349" s="83"/>
      <c r="FO1349" s="83"/>
      <c r="FP1349" s="83"/>
      <c r="FQ1349" s="83"/>
      <c r="FR1349" s="83"/>
      <c r="FS1349" s="83"/>
      <c r="FT1349" s="83"/>
      <c r="FU1349" s="83"/>
      <c r="FV1349" s="83"/>
      <c r="FW1349" s="83"/>
      <c r="FX1349" s="83"/>
      <c r="FY1349" s="83"/>
      <c r="FZ1349" s="83"/>
      <c r="GA1349" s="83"/>
      <c r="GB1349" s="83"/>
      <c r="GC1349" s="83"/>
      <c r="GD1349" s="83"/>
      <c r="GE1349" s="83"/>
      <c r="GF1349" s="83"/>
      <c r="GG1349" s="83"/>
      <c r="GH1349" s="83"/>
      <c r="GI1349" s="83"/>
      <c r="GJ1349" s="83"/>
      <c r="GK1349" s="83"/>
      <c r="GL1349" s="83"/>
      <c r="GM1349" s="83"/>
      <c r="GN1349" s="83"/>
      <c r="GO1349" s="83"/>
      <c r="GP1349" s="83"/>
      <c r="GQ1349" s="83"/>
      <c r="GR1349" s="83"/>
      <c r="GS1349" s="83"/>
      <c r="GT1349" s="83"/>
      <c r="GU1349" s="83"/>
      <c r="GV1349" s="83"/>
      <c r="GW1349" s="83"/>
      <c r="GX1349" s="83"/>
      <c r="GY1349" s="83"/>
      <c r="GZ1349" s="83"/>
      <c r="HA1349" s="83"/>
      <c r="HB1349" s="83"/>
      <c r="HC1349" s="83"/>
      <c r="HD1349" s="83"/>
      <c r="HE1349" s="83"/>
      <c r="HF1349" s="83"/>
      <c r="HG1349" s="83"/>
      <c r="HH1349" s="83"/>
      <c r="HI1349" s="83"/>
      <c r="HJ1349" s="83"/>
      <c r="HK1349" s="83"/>
      <c r="HL1349" s="83"/>
      <c r="HM1349" s="83"/>
      <c r="HN1349" s="83"/>
      <c r="HO1349" s="83"/>
      <c r="HP1349" s="83"/>
      <c r="HQ1349" s="83"/>
      <c r="HR1349" s="83"/>
      <c r="HS1349" s="83"/>
      <c r="HT1349" s="83"/>
      <c r="HU1349" s="83"/>
      <c r="HV1349" s="83"/>
      <c r="HW1349" s="83"/>
      <c r="HX1349" s="83"/>
      <c r="HY1349" s="83"/>
      <c r="HZ1349" s="83"/>
      <c r="IA1349" s="83"/>
      <c r="IB1349" s="83"/>
      <c r="IC1349" s="83"/>
      <c r="ID1349" s="83"/>
      <c r="IE1349" s="83"/>
      <c r="IF1349" s="83"/>
      <c r="IG1349" s="83"/>
      <c r="IH1349" s="83"/>
      <c r="II1349" s="83"/>
      <c r="IJ1349" s="83"/>
      <c r="IK1349" s="83"/>
      <c r="IL1349" s="83"/>
      <c r="IM1349" s="83"/>
      <c r="IN1349" s="83"/>
      <c r="IO1349" s="83"/>
      <c r="IP1349" s="83"/>
      <c r="IQ1349" s="83"/>
      <c r="IR1349" s="83"/>
      <c r="IS1349" s="83"/>
      <c r="IT1349" s="83"/>
      <c r="IU1349" s="83"/>
      <c r="IV1349" s="83"/>
      <c r="IW1349" s="83"/>
      <c r="IX1349" s="83"/>
      <c r="IY1349" s="83"/>
      <c r="IZ1349" s="83"/>
      <c r="JA1349" s="83"/>
      <c r="JB1349" s="83"/>
      <c r="JC1349" s="83"/>
      <c r="JD1349" s="83"/>
      <c r="JE1349" s="83"/>
    </row>
    <row r="1350" spans="1:265" s="8" customFormat="1" ht="15" customHeight="1" x14ac:dyDescent="0.2">
      <c r="A1350" s="298">
        <f>A1348+1</f>
        <v>145</v>
      </c>
      <c r="B1350" s="1098" t="s">
        <v>959</v>
      </c>
      <c r="C1350" s="217" t="s">
        <v>83</v>
      </c>
      <c r="D1350" s="363" t="s">
        <v>1056</v>
      </c>
      <c r="E1350" s="218" t="s">
        <v>704</v>
      </c>
      <c r="F1350" s="1055" t="s">
        <v>1057</v>
      </c>
      <c r="G1350" s="1056" t="s">
        <v>1058</v>
      </c>
      <c r="H1350" s="363" t="s">
        <v>941</v>
      </c>
      <c r="I1350" s="363" t="s">
        <v>1818</v>
      </c>
      <c r="J1350" s="363"/>
      <c r="K1350" s="398" t="s">
        <v>1871</v>
      </c>
      <c r="L1350" s="400" t="s">
        <v>97</v>
      </c>
      <c r="M1350" s="1135">
        <v>5</v>
      </c>
      <c r="N1350" s="1135" t="s">
        <v>24</v>
      </c>
      <c r="O1350" s="400" t="s">
        <v>435</v>
      </c>
      <c r="P1350" s="642">
        <v>2</v>
      </c>
      <c r="Q1350" s="643"/>
      <c r="R1350" s="643"/>
      <c r="S1350" s="643"/>
      <c r="T1350" s="643"/>
      <c r="U1350" s="643"/>
      <c r="V1350" s="643"/>
      <c r="W1350" s="644"/>
      <c r="X1350" s="142"/>
      <c r="Y1350" s="142"/>
      <c r="Z1350" s="112" t="str">
        <f>C1350</f>
        <v>MT</v>
      </c>
      <c r="AA1350" s="83" t="s">
        <v>1474</v>
      </c>
      <c r="AB1350" s="83" t="s">
        <v>1480</v>
      </c>
      <c r="AC1350" s="83">
        <f t="shared" si="31"/>
        <v>14</v>
      </c>
      <c r="AD1350" s="83"/>
      <c r="AE1350" s="83"/>
      <c r="AF1350" s="83"/>
      <c r="AG1350" s="83"/>
      <c r="AH1350" s="83"/>
      <c r="AI1350" s="83"/>
      <c r="AJ1350" s="83"/>
      <c r="AK1350" s="83"/>
      <c r="AL1350" s="83"/>
      <c r="AM1350" s="83"/>
      <c r="AN1350" s="83"/>
      <c r="AO1350" s="83"/>
      <c r="AP1350" s="83"/>
      <c r="AQ1350" s="83"/>
      <c r="AR1350" s="83"/>
      <c r="AS1350" s="83"/>
      <c r="AT1350" s="83"/>
      <c r="AU1350" s="83"/>
      <c r="AV1350" s="83"/>
      <c r="AW1350" s="83"/>
      <c r="AX1350" s="83"/>
      <c r="AY1350" s="83"/>
      <c r="AZ1350" s="83"/>
      <c r="BA1350" s="83"/>
      <c r="BB1350" s="83"/>
      <c r="BC1350" s="83"/>
      <c r="BD1350" s="83"/>
      <c r="BE1350" s="83"/>
      <c r="BF1350" s="83"/>
      <c r="BG1350" s="83"/>
      <c r="BH1350" s="83"/>
      <c r="BI1350" s="83"/>
      <c r="BJ1350" s="83"/>
      <c r="BK1350" s="83"/>
      <c r="BL1350" s="83"/>
      <c r="BM1350" s="83"/>
      <c r="BN1350" s="83"/>
      <c r="BO1350" s="83"/>
      <c r="BP1350" s="83"/>
      <c r="BQ1350" s="83"/>
      <c r="BR1350" s="83"/>
      <c r="BS1350" s="83"/>
      <c r="BT1350" s="83"/>
      <c r="BU1350" s="83"/>
      <c r="BV1350" s="83"/>
      <c r="BW1350" s="83"/>
      <c r="BX1350" s="83"/>
      <c r="BY1350" s="83"/>
      <c r="BZ1350" s="83"/>
      <c r="CA1350" s="83"/>
      <c r="CB1350" s="83"/>
      <c r="CC1350" s="83"/>
      <c r="CD1350" s="83"/>
      <c r="CE1350" s="83"/>
      <c r="CF1350" s="83"/>
      <c r="CG1350" s="83"/>
      <c r="CH1350" s="83"/>
      <c r="CI1350" s="83"/>
      <c r="CJ1350" s="83"/>
      <c r="CK1350" s="83"/>
      <c r="CL1350" s="83"/>
      <c r="CM1350" s="83"/>
      <c r="CN1350" s="83"/>
      <c r="CO1350" s="83"/>
      <c r="CP1350" s="83"/>
      <c r="CQ1350" s="83"/>
      <c r="CR1350" s="83"/>
      <c r="CS1350" s="83"/>
      <c r="CT1350" s="83"/>
      <c r="CU1350" s="83"/>
      <c r="CV1350" s="83"/>
      <c r="CW1350" s="83"/>
      <c r="CX1350" s="83"/>
      <c r="CY1350" s="83"/>
      <c r="CZ1350" s="83"/>
      <c r="DA1350" s="83"/>
      <c r="DB1350" s="83"/>
      <c r="DC1350" s="83"/>
      <c r="DD1350" s="83"/>
      <c r="DE1350" s="83"/>
      <c r="DF1350" s="83"/>
      <c r="DG1350" s="83"/>
      <c r="DH1350" s="83"/>
      <c r="DI1350" s="83"/>
      <c r="DJ1350" s="83"/>
      <c r="DK1350" s="83"/>
      <c r="DL1350" s="83"/>
      <c r="DM1350" s="83"/>
      <c r="DN1350" s="83"/>
      <c r="DO1350" s="83"/>
      <c r="DP1350" s="83"/>
      <c r="DQ1350" s="83"/>
      <c r="DR1350" s="83"/>
      <c r="DS1350" s="83"/>
      <c r="DT1350" s="83"/>
      <c r="DU1350" s="83"/>
      <c r="DV1350" s="83"/>
      <c r="DW1350" s="83"/>
      <c r="DX1350" s="83"/>
      <c r="DY1350" s="83"/>
      <c r="DZ1350" s="83"/>
      <c r="EA1350" s="83"/>
      <c r="EB1350" s="83"/>
      <c r="EC1350" s="83"/>
      <c r="ED1350" s="83"/>
      <c r="EE1350" s="83"/>
      <c r="EF1350" s="83"/>
      <c r="EG1350" s="83"/>
      <c r="EH1350" s="83"/>
      <c r="EI1350" s="83"/>
      <c r="EJ1350" s="83"/>
      <c r="EK1350" s="83"/>
      <c r="EL1350" s="83"/>
      <c r="EM1350" s="83"/>
      <c r="EN1350" s="83"/>
      <c r="EO1350" s="83"/>
      <c r="EP1350" s="83"/>
      <c r="EQ1350" s="83"/>
      <c r="ER1350" s="83"/>
      <c r="ES1350" s="83"/>
      <c r="ET1350" s="83"/>
      <c r="EU1350" s="83"/>
      <c r="EV1350" s="83"/>
      <c r="EW1350" s="83"/>
      <c r="EX1350" s="83"/>
      <c r="EY1350" s="83"/>
      <c r="EZ1350" s="83"/>
      <c r="FA1350" s="83"/>
      <c r="FB1350" s="83"/>
      <c r="FC1350" s="83"/>
      <c r="FD1350" s="83"/>
      <c r="FE1350" s="83"/>
      <c r="FF1350" s="83"/>
      <c r="FG1350" s="83"/>
      <c r="FH1350" s="83"/>
      <c r="FI1350" s="83"/>
      <c r="FJ1350" s="83"/>
      <c r="FK1350" s="83"/>
      <c r="FL1350" s="83"/>
      <c r="FM1350" s="83"/>
      <c r="FN1350" s="83"/>
      <c r="FO1350" s="83"/>
      <c r="FP1350" s="83"/>
      <c r="FQ1350" s="83"/>
      <c r="FR1350" s="83"/>
      <c r="FS1350" s="83"/>
      <c r="FT1350" s="83"/>
      <c r="FU1350" s="83"/>
      <c r="FV1350" s="83"/>
      <c r="FW1350" s="83"/>
      <c r="FX1350" s="83"/>
      <c r="FY1350" s="83"/>
      <c r="FZ1350" s="83"/>
      <c r="GA1350" s="83"/>
      <c r="GB1350" s="83"/>
      <c r="GC1350" s="83"/>
      <c r="GD1350" s="83"/>
      <c r="GE1350" s="83"/>
      <c r="GF1350" s="83"/>
      <c r="GG1350" s="83"/>
      <c r="GH1350" s="83"/>
      <c r="GI1350" s="83"/>
      <c r="GJ1350" s="83"/>
      <c r="GK1350" s="83"/>
      <c r="GL1350" s="83"/>
      <c r="GM1350" s="83"/>
      <c r="GN1350" s="83"/>
      <c r="GO1350" s="83"/>
      <c r="GP1350" s="83"/>
      <c r="GQ1350" s="83"/>
      <c r="GR1350" s="83"/>
      <c r="GS1350" s="83"/>
      <c r="GT1350" s="83"/>
      <c r="GU1350" s="83"/>
      <c r="GV1350" s="83"/>
      <c r="GW1350" s="83"/>
      <c r="GX1350" s="83"/>
      <c r="GY1350" s="83"/>
      <c r="GZ1350" s="83"/>
      <c r="HA1350" s="83"/>
      <c r="HB1350" s="83"/>
      <c r="HC1350" s="83"/>
      <c r="HD1350" s="83"/>
      <c r="HE1350" s="83"/>
      <c r="HF1350" s="83"/>
      <c r="HG1350" s="83"/>
      <c r="HH1350" s="83"/>
      <c r="HI1350" s="83"/>
      <c r="HJ1350" s="83"/>
      <c r="HK1350" s="83"/>
      <c r="HL1350" s="83"/>
      <c r="HM1350" s="83"/>
      <c r="HN1350" s="83"/>
      <c r="HO1350" s="83"/>
      <c r="HP1350" s="83"/>
      <c r="HQ1350" s="83"/>
      <c r="HR1350" s="83"/>
      <c r="HS1350" s="83"/>
      <c r="HT1350" s="83"/>
      <c r="HU1350" s="83"/>
      <c r="HV1350" s="83"/>
      <c r="HW1350" s="83"/>
      <c r="HX1350" s="83"/>
      <c r="HY1350" s="83"/>
      <c r="HZ1350" s="83"/>
      <c r="IA1350" s="83"/>
      <c r="IB1350" s="83"/>
      <c r="IC1350" s="83"/>
      <c r="ID1350" s="83"/>
      <c r="IE1350" s="83"/>
      <c r="IF1350" s="83"/>
      <c r="IG1350" s="83"/>
      <c r="IH1350" s="83"/>
      <c r="II1350" s="83"/>
      <c r="IJ1350" s="83"/>
      <c r="IK1350" s="83"/>
      <c r="IL1350" s="83"/>
      <c r="IM1350" s="83"/>
      <c r="IN1350" s="83"/>
      <c r="IO1350" s="83"/>
      <c r="IP1350" s="83"/>
      <c r="IQ1350" s="83"/>
      <c r="IR1350" s="83"/>
      <c r="IS1350" s="83"/>
      <c r="IT1350" s="83"/>
      <c r="IU1350" s="83"/>
      <c r="IV1350" s="83"/>
      <c r="IW1350" s="83"/>
      <c r="IX1350" s="83"/>
      <c r="IY1350" s="83"/>
      <c r="IZ1350" s="83"/>
      <c r="JA1350" s="83"/>
      <c r="JB1350" s="83"/>
      <c r="JC1350" s="83"/>
      <c r="JD1350" s="83"/>
      <c r="JE1350" s="83"/>
    </row>
    <row r="1351" spans="1:265" s="8" customFormat="1" ht="15" customHeight="1" x14ac:dyDescent="0.2">
      <c r="A1351" s="298"/>
      <c r="B1351" s="117" t="s">
        <v>959</v>
      </c>
      <c r="C1351" s="217"/>
      <c r="D1351" s="340" t="s">
        <v>1056</v>
      </c>
      <c r="E1351" s="117"/>
      <c r="F1351" s="1044"/>
      <c r="G1351" s="1045"/>
      <c r="H1351" s="340" t="s">
        <v>941</v>
      </c>
      <c r="I1351" s="340" t="s">
        <v>1818</v>
      </c>
      <c r="J1351" s="340"/>
      <c r="K1351" s="388" t="s">
        <v>1871</v>
      </c>
      <c r="L1351" s="401" t="s">
        <v>97</v>
      </c>
      <c r="M1351" s="1136">
        <v>5</v>
      </c>
      <c r="N1351" s="1136" t="s">
        <v>101</v>
      </c>
      <c r="O1351" s="401" t="s">
        <v>435</v>
      </c>
      <c r="P1351" s="604">
        <v>2</v>
      </c>
      <c r="Q1351" s="605"/>
      <c r="R1351" s="605"/>
      <c r="S1351" s="605"/>
      <c r="T1351" s="605"/>
      <c r="U1351" s="605"/>
      <c r="V1351" s="605"/>
      <c r="W1351" s="606"/>
      <c r="X1351" s="142"/>
      <c r="Y1351" s="142"/>
      <c r="Z1351" s="112"/>
      <c r="AA1351" s="83"/>
      <c r="AB1351" s="83"/>
      <c r="AC1351" s="83" t="str">
        <f t="shared" si="31"/>
        <v/>
      </c>
      <c r="AD1351" s="83"/>
      <c r="AE1351" s="83"/>
      <c r="AF1351" s="83"/>
      <c r="AG1351" s="83"/>
      <c r="AH1351" s="83"/>
      <c r="AI1351" s="83"/>
      <c r="AJ1351" s="83"/>
      <c r="AK1351" s="83"/>
      <c r="AL1351" s="83"/>
      <c r="AM1351" s="83"/>
      <c r="AN1351" s="83"/>
      <c r="AO1351" s="83"/>
      <c r="AP1351" s="83"/>
      <c r="AQ1351" s="83"/>
      <c r="AR1351" s="83"/>
      <c r="AS1351" s="83"/>
      <c r="AT1351" s="83"/>
      <c r="AU1351" s="83"/>
      <c r="AV1351" s="83"/>
      <c r="AW1351" s="83"/>
      <c r="AX1351" s="83"/>
      <c r="AY1351" s="83"/>
      <c r="AZ1351" s="83"/>
      <c r="BA1351" s="83"/>
      <c r="BB1351" s="83"/>
      <c r="BC1351" s="83"/>
      <c r="BD1351" s="83"/>
      <c r="BE1351" s="83"/>
      <c r="BF1351" s="83"/>
      <c r="BG1351" s="83"/>
      <c r="BH1351" s="83"/>
      <c r="BI1351" s="83"/>
      <c r="BJ1351" s="83"/>
      <c r="BK1351" s="83"/>
      <c r="BL1351" s="83"/>
      <c r="BM1351" s="83"/>
      <c r="BN1351" s="83"/>
      <c r="BO1351" s="83"/>
      <c r="BP1351" s="83"/>
      <c r="BQ1351" s="83"/>
      <c r="BR1351" s="83"/>
      <c r="BS1351" s="83"/>
      <c r="BT1351" s="83"/>
      <c r="BU1351" s="83"/>
      <c r="BV1351" s="83"/>
      <c r="BW1351" s="83"/>
      <c r="BX1351" s="83"/>
      <c r="BY1351" s="83"/>
      <c r="BZ1351" s="83"/>
      <c r="CA1351" s="83"/>
      <c r="CB1351" s="83"/>
      <c r="CC1351" s="83"/>
      <c r="CD1351" s="83"/>
      <c r="CE1351" s="83"/>
      <c r="CF1351" s="83"/>
      <c r="CG1351" s="83"/>
      <c r="CH1351" s="83"/>
      <c r="CI1351" s="83"/>
      <c r="CJ1351" s="83"/>
      <c r="CK1351" s="83"/>
      <c r="CL1351" s="83"/>
      <c r="CM1351" s="83"/>
      <c r="CN1351" s="83"/>
      <c r="CO1351" s="83"/>
      <c r="CP1351" s="83"/>
      <c r="CQ1351" s="83"/>
      <c r="CR1351" s="83"/>
      <c r="CS1351" s="83"/>
      <c r="CT1351" s="83"/>
      <c r="CU1351" s="83"/>
      <c r="CV1351" s="83"/>
      <c r="CW1351" s="83"/>
      <c r="CX1351" s="83"/>
      <c r="CY1351" s="83"/>
      <c r="CZ1351" s="83"/>
      <c r="DA1351" s="83"/>
      <c r="DB1351" s="83"/>
      <c r="DC1351" s="83"/>
      <c r="DD1351" s="83"/>
      <c r="DE1351" s="83"/>
      <c r="DF1351" s="83"/>
      <c r="DG1351" s="83"/>
      <c r="DH1351" s="83"/>
      <c r="DI1351" s="83"/>
      <c r="DJ1351" s="83"/>
      <c r="DK1351" s="83"/>
      <c r="DL1351" s="83"/>
      <c r="DM1351" s="83"/>
      <c r="DN1351" s="83"/>
      <c r="DO1351" s="83"/>
      <c r="DP1351" s="83"/>
      <c r="DQ1351" s="83"/>
      <c r="DR1351" s="83"/>
      <c r="DS1351" s="83"/>
      <c r="DT1351" s="83"/>
      <c r="DU1351" s="83"/>
      <c r="DV1351" s="83"/>
      <c r="DW1351" s="83"/>
      <c r="DX1351" s="83"/>
      <c r="DY1351" s="83"/>
      <c r="DZ1351" s="83"/>
      <c r="EA1351" s="83"/>
      <c r="EB1351" s="83"/>
      <c r="EC1351" s="83"/>
      <c r="ED1351" s="83"/>
      <c r="EE1351" s="83"/>
      <c r="EF1351" s="83"/>
      <c r="EG1351" s="83"/>
      <c r="EH1351" s="83"/>
      <c r="EI1351" s="83"/>
      <c r="EJ1351" s="83"/>
      <c r="EK1351" s="83"/>
      <c r="EL1351" s="83"/>
      <c r="EM1351" s="83"/>
      <c r="EN1351" s="83"/>
      <c r="EO1351" s="83"/>
      <c r="EP1351" s="83"/>
      <c r="EQ1351" s="83"/>
      <c r="ER1351" s="83"/>
      <c r="ES1351" s="83"/>
      <c r="ET1351" s="83"/>
      <c r="EU1351" s="83"/>
      <c r="EV1351" s="83"/>
      <c r="EW1351" s="83"/>
      <c r="EX1351" s="83"/>
      <c r="EY1351" s="83"/>
      <c r="EZ1351" s="83"/>
      <c r="FA1351" s="83"/>
      <c r="FB1351" s="83"/>
      <c r="FC1351" s="83"/>
      <c r="FD1351" s="83"/>
      <c r="FE1351" s="83"/>
      <c r="FF1351" s="83"/>
      <c r="FG1351" s="83"/>
      <c r="FH1351" s="83"/>
      <c r="FI1351" s="83"/>
      <c r="FJ1351" s="83"/>
      <c r="FK1351" s="83"/>
      <c r="FL1351" s="83"/>
      <c r="FM1351" s="83"/>
      <c r="FN1351" s="83"/>
      <c r="FO1351" s="83"/>
      <c r="FP1351" s="83"/>
      <c r="FQ1351" s="83"/>
      <c r="FR1351" s="83"/>
      <c r="FS1351" s="83"/>
      <c r="FT1351" s="83"/>
      <c r="FU1351" s="83"/>
      <c r="FV1351" s="83"/>
      <c r="FW1351" s="83"/>
      <c r="FX1351" s="83"/>
      <c r="FY1351" s="83"/>
      <c r="FZ1351" s="83"/>
      <c r="GA1351" s="83"/>
      <c r="GB1351" s="83"/>
      <c r="GC1351" s="83"/>
      <c r="GD1351" s="83"/>
      <c r="GE1351" s="83"/>
      <c r="GF1351" s="83"/>
      <c r="GG1351" s="83"/>
      <c r="GH1351" s="83"/>
      <c r="GI1351" s="83"/>
      <c r="GJ1351" s="83"/>
      <c r="GK1351" s="83"/>
      <c r="GL1351" s="83"/>
      <c r="GM1351" s="83"/>
      <c r="GN1351" s="83"/>
      <c r="GO1351" s="83"/>
      <c r="GP1351" s="83"/>
      <c r="GQ1351" s="83"/>
      <c r="GR1351" s="83"/>
      <c r="GS1351" s="83"/>
      <c r="GT1351" s="83"/>
      <c r="GU1351" s="83"/>
      <c r="GV1351" s="83"/>
      <c r="GW1351" s="83"/>
      <c r="GX1351" s="83"/>
      <c r="GY1351" s="83"/>
      <c r="GZ1351" s="83"/>
      <c r="HA1351" s="83"/>
      <c r="HB1351" s="83"/>
      <c r="HC1351" s="83"/>
      <c r="HD1351" s="83"/>
      <c r="HE1351" s="83"/>
      <c r="HF1351" s="83"/>
      <c r="HG1351" s="83"/>
      <c r="HH1351" s="83"/>
      <c r="HI1351" s="83"/>
      <c r="HJ1351" s="83"/>
      <c r="HK1351" s="83"/>
      <c r="HL1351" s="83"/>
      <c r="HM1351" s="83"/>
      <c r="HN1351" s="83"/>
      <c r="HO1351" s="83"/>
      <c r="HP1351" s="83"/>
      <c r="HQ1351" s="83"/>
      <c r="HR1351" s="83"/>
      <c r="HS1351" s="83"/>
      <c r="HT1351" s="83"/>
      <c r="HU1351" s="83"/>
      <c r="HV1351" s="83"/>
      <c r="HW1351" s="83"/>
      <c r="HX1351" s="83"/>
      <c r="HY1351" s="83"/>
      <c r="HZ1351" s="83"/>
      <c r="IA1351" s="83"/>
      <c r="IB1351" s="83"/>
      <c r="IC1351" s="83"/>
      <c r="ID1351" s="83"/>
      <c r="IE1351" s="83"/>
      <c r="IF1351" s="83"/>
      <c r="IG1351" s="83"/>
      <c r="IH1351" s="83"/>
      <c r="II1351" s="83"/>
      <c r="IJ1351" s="83"/>
      <c r="IK1351" s="83"/>
      <c r="IL1351" s="83"/>
      <c r="IM1351" s="83"/>
      <c r="IN1351" s="83"/>
      <c r="IO1351" s="83"/>
      <c r="IP1351" s="83"/>
      <c r="IQ1351" s="83"/>
      <c r="IR1351" s="83"/>
      <c r="IS1351" s="83"/>
      <c r="IT1351" s="83"/>
      <c r="IU1351" s="83"/>
      <c r="IV1351" s="83"/>
      <c r="IW1351" s="83"/>
      <c r="IX1351" s="83"/>
      <c r="IY1351" s="83"/>
      <c r="IZ1351" s="83"/>
      <c r="JA1351" s="83"/>
      <c r="JB1351" s="83"/>
      <c r="JC1351" s="83"/>
      <c r="JD1351" s="83"/>
      <c r="JE1351" s="83"/>
    </row>
    <row r="1352" spans="1:265" s="8" customFormat="1" ht="15" customHeight="1" x14ac:dyDescent="0.2">
      <c r="A1352" s="298"/>
      <c r="B1352" s="117" t="s">
        <v>959</v>
      </c>
      <c r="C1352" s="217"/>
      <c r="D1352" s="340" t="s">
        <v>1056</v>
      </c>
      <c r="E1352" s="117"/>
      <c r="F1352" s="1044"/>
      <c r="G1352" s="1045"/>
      <c r="H1352" s="340" t="s">
        <v>941</v>
      </c>
      <c r="I1352" s="340" t="s">
        <v>1818</v>
      </c>
      <c r="J1352" s="340"/>
      <c r="K1352" s="388" t="s">
        <v>1872</v>
      </c>
      <c r="L1352" s="401" t="s">
        <v>97</v>
      </c>
      <c r="M1352" s="1136">
        <v>3</v>
      </c>
      <c r="N1352" s="1136" t="s">
        <v>24</v>
      </c>
      <c r="O1352" s="401" t="s">
        <v>440</v>
      </c>
      <c r="P1352" s="604">
        <v>3</v>
      </c>
      <c r="Q1352" s="605"/>
      <c r="R1352" s="605"/>
      <c r="S1352" s="605"/>
      <c r="T1352" s="605"/>
      <c r="U1352" s="605"/>
      <c r="V1352" s="605"/>
      <c r="W1352" s="606"/>
      <c r="X1352" s="142"/>
      <c r="Y1352" s="142"/>
      <c r="Z1352" s="112"/>
      <c r="AA1352" s="83"/>
      <c r="AB1352" s="83"/>
      <c r="AC1352" s="83" t="str">
        <f t="shared" si="31"/>
        <v/>
      </c>
      <c r="AD1352" s="83"/>
      <c r="AE1352" s="83"/>
      <c r="AF1352" s="83"/>
      <c r="AG1352" s="83"/>
      <c r="AH1352" s="83"/>
      <c r="AI1352" s="83"/>
      <c r="AJ1352" s="83"/>
      <c r="AK1352" s="83"/>
      <c r="AL1352" s="83"/>
      <c r="AM1352" s="83"/>
      <c r="AN1352" s="83"/>
      <c r="AO1352" s="83"/>
      <c r="AP1352" s="83"/>
      <c r="AQ1352" s="83"/>
      <c r="AR1352" s="83"/>
      <c r="AS1352" s="83"/>
      <c r="AT1352" s="83"/>
      <c r="AU1352" s="83"/>
      <c r="AV1352" s="83"/>
      <c r="AW1352" s="83"/>
      <c r="AX1352" s="83"/>
      <c r="AY1352" s="83"/>
      <c r="AZ1352" s="83"/>
      <c r="BA1352" s="83"/>
      <c r="BB1352" s="83"/>
      <c r="BC1352" s="83"/>
      <c r="BD1352" s="83"/>
      <c r="BE1352" s="83"/>
      <c r="BF1352" s="83"/>
      <c r="BG1352" s="83"/>
      <c r="BH1352" s="83"/>
      <c r="BI1352" s="83"/>
      <c r="BJ1352" s="83"/>
      <c r="BK1352" s="83"/>
      <c r="BL1352" s="83"/>
      <c r="BM1352" s="83"/>
      <c r="BN1352" s="83"/>
      <c r="BO1352" s="83"/>
      <c r="BP1352" s="83"/>
      <c r="BQ1352" s="83"/>
      <c r="BR1352" s="83"/>
      <c r="BS1352" s="83"/>
      <c r="BT1352" s="83"/>
      <c r="BU1352" s="83"/>
      <c r="BV1352" s="83"/>
      <c r="BW1352" s="83"/>
      <c r="BX1352" s="83"/>
      <c r="BY1352" s="83"/>
      <c r="BZ1352" s="83"/>
      <c r="CA1352" s="83"/>
      <c r="CB1352" s="83"/>
      <c r="CC1352" s="83"/>
      <c r="CD1352" s="83"/>
      <c r="CE1352" s="83"/>
      <c r="CF1352" s="83"/>
      <c r="CG1352" s="83"/>
      <c r="CH1352" s="83"/>
      <c r="CI1352" s="83"/>
      <c r="CJ1352" s="83"/>
      <c r="CK1352" s="83"/>
      <c r="CL1352" s="83"/>
      <c r="CM1352" s="83"/>
      <c r="CN1352" s="83"/>
      <c r="CO1352" s="83"/>
      <c r="CP1352" s="83"/>
      <c r="CQ1352" s="83"/>
      <c r="CR1352" s="83"/>
      <c r="CS1352" s="83"/>
      <c r="CT1352" s="83"/>
      <c r="CU1352" s="83"/>
      <c r="CV1352" s="83"/>
      <c r="CW1352" s="83"/>
      <c r="CX1352" s="83"/>
      <c r="CY1352" s="83"/>
      <c r="CZ1352" s="83"/>
      <c r="DA1352" s="83"/>
      <c r="DB1352" s="83"/>
      <c r="DC1352" s="83"/>
      <c r="DD1352" s="83"/>
      <c r="DE1352" s="83"/>
      <c r="DF1352" s="83"/>
      <c r="DG1352" s="83"/>
      <c r="DH1352" s="83"/>
      <c r="DI1352" s="83"/>
      <c r="DJ1352" s="83"/>
      <c r="DK1352" s="83"/>
      <c r="DL1352" s="83"/>
      <c r="DM1352" s="83"/>
      <c r="DN1352" s="83"/>
      <c r="DO1352" s="83"/>
      <c r="DP1352" s="83"/>
      <c r="DQ1352" s="83"/>
      <c r="DR1352" s="83"/>
      <c r="DS1352" s="83"/>
      <c r="DT1352" s="83"/>
      <c r="DU1352" s="83"/>
      <c r="DV1352" s="83"/>
      <c r="DW1352" s="83"/>
      <c r="DX1352" s="83"/>
      <c r="DY1352" s="83"/>
      <c r="DZ1352" s="83"/>
      <c r="EA1352" s="83"/>
      <c r="EB1352" s="83"/>
      <c r="EC1352" s="83"/>
      <c r="ED1352" s="83"/>
      <c r="EE1352" s="83"/>
      <c r="EF1352" s="83"/>
      <c r="EG1352" s="83"/>
      <c r="EH1352" s="83"/>
      <c r="EI1352" s="83"/>
      <c r="EJ1352" s="83"/>
      <c r="EK1352" s="83"/>
      <c r="EL1352" s="83"/>
      <c r="EM1352" s="83"/>
      <c r="EN1352" s="83"/>
      <c r="EO1352" s="83"/>
      <c r="EP1352" s="83"/>
      <c r="EQ1352" s="83"/>
      <c r="ER1352" s="83"/>
      <c r="ES1352" s="83"/>
      <c r="ET1352" s="83"/>
      <c r="EU1352" s="83"/>
      <c r="EV1352" s="83"/>
      <c r="EW1352" s="83"/>
      <c r="EX1352" s="83"/>
      <c r="EY1352" s="83"/>
      <c r="EZ1352" s="83"/>
      <c r="FA1352" s="83"/>
      <c r="FB1352" s="83"/>
      <c r="FC1352" s="83"/>
      <c r="FD1352" s="83"/>
      <c r="FE1352" s="83"/>
      <c r="FF1352" s="83"/>
      <c r="FG1352" s="83"/>
      <c r="FH1352" s="83"/>
      <c r="FI1352" s="83"/>
      <c r="FJ1352" s="83"/>
      <c r="FK1352" s="83"/>
      <c r="FL1352" s="83"/>
      <c r="FM1352" s="83"/>
      <c r="FN1352" s="83"/>
      <c r="FO1352" s="83"/>
      <c r="FP1352" s="83"/>
      <c r="FQ1352" s="83"/>
      <c r="FR1352" s="83"/>
      <c r="FS1352" s="83"/>
      <c r="FT1352" s="83"/>
      <c r="FU1352" s="83"/>
      <c r="FV1352" s="83"/>
      <c r="FW1352" s="83"/>
      <c r="FX1352" s="83"/>
      <c r="FY1352" s="83"/>
      <c r="FZ1352" s="83"/>
      <c r="GA1352" s="83"/>
      <c r="GB1352" s="83"/>
      <c r="GC1352" s="83"/>
      <c r="GD1352" s="83"/>
      <c r="GE1352" s="83"/>
      <c r="GF1352" s="83"/>
      <c r="GG1352" s="83"/>
      <c r="GH1352" s="83"/>
      <c r="GI1352" s="83"/>
      <c r="GJ1352" s="83"/>
      <c r="GK1352" s="83"/>
      <c r="GL1352" s="83"/>
      <c r="GM1352" s="83"/>
      <c r="GN1352" s="83"/>
      <c r="GO1352" s="83"/>
      <c r="GP1352" s="83"/>
      <c r="GQ1352" s="83"/>
      <c r="GR1352" s="83"/>
      <c r="GS1352" s="83"/>
      <c r="GT1352" s="83"/>
      <c r="GU1352" s="83"/>
      <c r="GV1352" s="83"/>
      <c r="GW1352" s="83"/>
      <c r="GX1352" s="83"/>
      <c r="GY1352" s="83"/>
      <c r="GZ1352" s="83"/>
      <c r="HA1352" s="83"/>
      <c r="HB1352" s="83"/>
      <c r="HC1352" s="83"/>
      <c r="HD1352" s="83"/>
      <c r="HE1352" s="83"/>
      <c r="HF1352" s="83"/>
      <c r="HG1352" s="83"/>
      <c r="HH1352" s="83"/>
      <c r="HI1352" s="83"/>
      <c r="HJ1352" s="83"/>
      <c r="HK1352" s="83"/>
      <c r="HL1352" s="83"/>
      <c r="HM1352" s="83"/>
      <c r="HN1352" s="83"/>
      <c r="HO1352" s="83"/>
      <c r="HP1352" s="83"/>
      <c r="HQ1352" s="83"/>
      <c r="HR1352" s="83"/>
      <c r="HS1352" s="83"/>
      <c r="HT1352" s="83"/>
      <c r="HU1352" s="83"/>
      <c r="HV1352" s="83"/>
      <c r="HW1352" s="83"/>
      <c r="HX1352" s="83"/>
      <c r="HY1352" s="83"/>
      <c r="HZ1352" s="83"/>
      <c r="IA1352" s="83"/>
      <c r="IB1352" s="83"/>
      <c r="IC1352" s="83"/>
      <c r="ID1352" s="83"/>
      <c r="IE1352" s="83"/>
      <c r="IF1352" s="83"/>
      <c r="IG1352" s="83"/>
      <c r="IH1352" s="83"/>
      <c r="II1352" s="83"/>
      <c r="IJ1352" s="83"/>
      <c r="IK1352" s="83"/>
      <c r="IL1352" s="83"/>
      <c r="IM1352" s="83"/>
      <c r="IN1352" s="83"/>
      <c r="IO1352" s="83"/>
      <c r="IP1352" s="83"/>
      <c r="IQ1352" s="83"/>
      <c r="IR1352" s="83"/>
      <c r="IS1352" s="83"/>
      <c r="IT1352" s="83"/>
      <c r="IU1352" s="83"/>
      <c r="IV1352" s="83"/>
      <c r="IW1352" s="83"/>
      <c r="IX1352" s="83"/>
      <c r="IY1352" s="83"/>
      <c r="IZ1352" s="83"/>
      <c r="JA1352" s="83"/>
      <c r="JB1352" s="83"/>
      <c r="JC1352" s="83"/>
      <c r="JD1352" s="83"/>
      <c r="JE1352" s="83"/>
    </row>
    <row r="1353" spans="1:265" s="8" customFormat="1" ht="15" customHeight="1" x14ac:dyDescent="0.2">
      <c r="A1353" s="298"/>
      <c r="B1353" s="117" t="s">
        <v>959</v>
      </c>
      <c r="C1353" s="217"/>
      <c r="D1353" s="340" t="s">
        <v>1056</v>
      </c>
      <c r="E1353" s="117"/>
      <c r="F1353" s="1044"/>
      <c r="G1353" s="1045"/>
      <c r="H1353" s="340" t="s">
        <v>941</v>
      </c>
      <c r="I1353" s="340" t="s">
        <v>1818</v>
      </c>
      <c r="J1353" s="340"/>
      <c r="K1353" s="388" t="s">
        <v>1872</v>
      </c>
      <c r="L1353" s="401" t="s">
        <v>97</v>
      </c>
      <c r="M1353" s="1136">
        <v>3</v>
      </c>
      <c r="N1353" s="1136" t="s">
        <v>101</v>
      </c>
      <c r="O1353" s="401" t="s">
        <v>440</v>
      </c>
      <c r="P1353" s="604">
        <v>3</v>
      </c>
      <c r="Q1353" s="605"/>
      <c r="R1353" s="605"/>
      <c r="S1353" s="605"/>
      <c r="T1353" s="605"/>
      <c r="U1353" s="605"/>
      <c r="V1353" s="605"/>
      <c r="W1353" s="606"/>
      <c r="X1353" s="142"/>
      <c r="Y1353" s="142"/>
      <c r="Z1353" s="112"/>
      <c r="AA1353" s="83"/>
      <c r="AB1353" s="83"/>
      <c r="AC1353" s="83" t="str">
        <f t="shared" si="31"/>
        <v/>
      </c>
      <c r="AD1353" s="83"/>
      <c r="AE1353" s="83"/>
      <c r="AF1353" s="83"/>
      <c r="AG1353" s="83"/>
      <c r="AH1353" s="83"/>
      <c r="AI1353" s="83"/>
      <c r="AJ1353" s="83"/>
      <c r="AK1353" s="83"/>
      <c r="AL1353" s="83"/>
      <c r="AM1353" s="83"/>
      <c r="AN1353" s="83"/>
      <c r="AO1353" s="83"/>
      <c r="AP1353" s="83"/>
      <c r="AQ1353" s="83"/>
      <c r="AR1353" s="83"/>
      <c r="AS1353" s="83"/>
      <c r="AT1353" s="83"/>
      <c r="AU1353" s="83"/>
      <c r="AV1353" s="83"/>
      <c r="AW1353" s="83"/>
      <c r="AX1353" s="83"/>
      <c r="AY1353" s="83"/>
      <c r="AZ1353" s="83"/>
      <c r="BA1353" s="83"/>
      <c r="BB1353" s="83"/>
      <c r="BC1353" s="83"/>
      <c r="BD1353" s="83"/>
      <c r="BE1353" s="83"/>
      <c r="BF1353" s="83"/>
      <c r="BG1353" s="83"/>
      <c r="BH1353" s="83"/>
      <c r="BI1353" s="83"/>
      <c r="BJ1353" s="83"/>
      <c r="BK1353" s="83"/>
      <c r="BL1353" s="83"/>
      <c r="BM1353" s="83"/>
      <c r="BN1353" s="83"/>
      <c r="BO1353" s="83"/>
      <c r="BP1353" s="83"/>
      <c r="BQ1353" s="83"/>
      <c r="BR1353" s="83"/>
      <c r="BS1353" s="83"/>
      <c r="BT1353" s="83"/>
      <c r="BU1353" s="83"/>
      <c r="BV1353" s="83"/>
      <c r="BW1353" s="83"/>
      <c r="BX1353" s="83"/>
      <c r="BY1353" s="83"/>
      <c r="BZ1353" s="83"/>
      <c r="CA1353" s="83"/>
      <c r="CB1353" s="83"/>
      <c r="CC1353" s="83"/>
      <c r="CD1353" s="83"/>
      <c r="CE1353" s="83"/>
      <c r="CF1353" s="83"/>
      <c r="CG1353" s="83"/>
      <c r="CH1353" s="83"/>
      <c r="CI1353" s="83"/>
      <c r="CJ1353" s="83"/>
      <c r="CK1353" s="83"/>
      <c r="CL1353" s="83"/>
      <c r="CM1353" s="83"/>
      <c r="CN1353" s="83"/>
      <c r="CO1353" s="83"/>
      <c r="CP1353" s="83"/>
      <c r="CQ1353" s="83"/>
      <c r="CR1353" s="83"/>
      <c r="CS1353" s="83"/>
      <c r="CT1353" s="83"/>
      <c r="CU1353" s="83"/>
      <c r="CV1353" s="83"/>
      <c r="CW1353" s="83"/>
      <c r="CX1353" s="83"/>
      <c r="CY1353" s="83"/>
      <c r="CZ1353" s="83"/>
      <c r="DA1353" s="83"/>
      <c r="DB1353" s="83"/>
      <c r="DC1353" s="83"/>
      <c r="DD1353" s="83"/>
      <c r="DE1353" s="83"/>
      <c r="DF1353" s="83"/>
      <c r="DG1353" s="83"/>
      <c r="DH1353" s="83"/>
      <c r="DI1353" s="83"/>
      <c r="DJ1353" s="83"/>
      <c r="DK1353" s="83"/>
      <c r="DL1353" s="83"/>
      <c r="DM1353" s="83"/>
      <c r="DN1353" s="83"/>
      <c r="DO1353" s="83"/>
      <c r="DP1353" s="83"/>
      <c r="DQ1353" s="83"/>
      <c r="DR1353" s="83"/>
      <c r="DS1353" s="83"/>
      <c r="DT1353" s="83"/>
      <c r="DU1353" s="83"/>
      <c r="DV1353" s="83"/>
      <c r="DW1353" s="83"/>
      <c r="DX1353" s="83"/>
      <c r="DY1353" s="83"/>
      <c r="DZ1353" s="83"/>
      <c r="EA1353" s="83"/>
      <c r="EB1353" s="83"/>
      <c r="EC1353" s="83"/>
      <c r="ED1353" s="83"/>
      <c r="EE1353" s="83"/>
      <c r="EF1353" s="83"/>
      <c r="EG1353" s="83"/>
      <c r="EH1353" s="83"/>
      <c r="EI1353" s="83"/>
      <c r="EJ1353" s="83"/>
      <c r="EK1353" s="83"/>
      <c r="EL1353" s="83"/>
      <c r="EM1353" s="83"/>
      <c r="EN1353" s="83"/>
      <c r="EO1353" s="83"/>
      <c r="EP1353" s="83"/>
      <c r="EQ1353" s="83"/>
      <c r="ER1353" s="83"/>
      <c r="ES1353" s="83"/>
      <c r="ET1353" s="83"/>
      <c r="EU1353" s="83"/>
      <c r="EV1353" s="83"/>
      <c r="EW1353" s="83"/>
      <c r="EX1353" s="83"/>
      <c r="EY1353" s="83"/>
      <c r="EZ1353" s="83"/>
      <c r="FA1353" s="83"/>
      <c r="FB1353" s="83"/>
      <c r="FC1353" s="83"/>
      <c r="FD1353" s="83"/>
      <c r="FE1353" s="83"/>
      <c r="FF1353" s="83"/>
      <c r="FG1353" s="83"/>
      <c r="FH1353" s="83"/>
      <c r="FI1353" s="83"/>
      <c r="FJ1353" s="83"/>
      <c r="FK1353" s="83"/>
      <c r="FL1353" s="83"/>
      <c r="FM1353" s="83"/>
      <c r="FN1353" s="83"/>
      <c r="FO1353" s="83"/>
      <c r="FP1353" s="83"/>
      <c r="FQ1353" s="83"/>
      <c r="FR1353" s="83"/>
      <c r="FS1353" s="83"/>
      <c r="FT1353" s="83"/>
      <c r="FU1353" s="83"/>
      <c r="FV1353" s="83"/>
      <c r="FW1353" s="83"/>
      <c r="FX1353" s="83"/>
      <c r="FY1353" s="83"/>
      <c r="FZ1353" s="83"/>
      <c r="GA1353" s="83"/>
      <c r="GB1353" s="83"/>
      <c r="GC1353" s="83"/>
      <c r="GD1353" s="83"/>
      <c r="GE1353" s="83"/>
      <c r="GF1353" s="83"/>
      <c r="GG1353" s="83"/>
      <c r="GH1353" s="83"/>
      <c r="GI1353" s="83"/>
      <c r="GJ1353" s="83"/>
      <c r="GK1353" s="83"/>
      <c r="GL1353" s="83"/>
      <c r="GM1353" s="83"/>
      <c r="GN1353" s="83"/>
      <c r="GO1353" s="83"/>
      <c r="GP1353" s="83"/>
      <c r="GQ1353" s="83"/>
      <c r="GR1353" s="83"/>
      <c r="GS1353" s="83"/>
      <c r="GT1353" s="83"/>
      <c r="GU1353" s="83"/>
      <c r="GV1353" s="83"/>
      <c r="GW1353" s="83"/>
      <c r="GX1353" s="83"/>
      <c r="GY1353" s="83"/>
      <c r="GZ1353" s="83"/>
      <c r="HA1353" s="83"/>
      <c r="HB1353" s="83"/>
      <c r="HC1353" s="83"/>
      <c r="HD1353" s="83"/>
      <c r="HE1353" s="83"/>
      <c r="HF1353" s="83"/>
      <c r="HG1353" s="83"/>
      <c r="HH1353" s="83"/>
      <c r="HI1353" s="83"/>
      <c r="HJ1353" s="83"/>
      <c r="HK1353" s="83"/>
      <c r="HL1353" s="83"/>
      <c r="HM1353" s="83"/>
      <c r="HN1353" s="83"/>
      <c r="HO1353" s="83"/>
      <c r="HP1353" s="83"/>
      <c r="HQ1353" s="83"/>
      <c r="HR1353" s="83"/>
      <c r="HS1353" s="83"/>
      <c r="HT1353" s="83"/>
      <c r="HU1353" s="83"/>
      <c r="HV1353" s="83"/>
      <c r="HW1353" s="83"/>
      <c r="HX1353" s="83"/>
      <c r="HY1353" s="83"/>
      <c r="HZ1353" s="83"/>
      <c r="IA1353" s="83"/>
      <c r="IB1353" s="83"/>
      <c r="IC1353" s="83"/>
      <c r="ID1353" s="83"/>
      <c r="IE1353" s="83"/>
      <c r="IF1353" s="83"/>
      <c r="IG1353" s="83"/>
      <c r="IH1353" s="83"/>
      <c r="II1353" s="83"/>
      <c r="IJ1353" s="83"/>
      <c r="IK1353" s="83"/>
      <c r="IL1353" s="83"/>
      <c r="IM1353" s="83"/>
      <c r="IN1353" s="83"/>
      <c r="IO1353" s="83"/>
      <c r="IP1353" s="83"/>
      <c r="IQ1353" s="83"/>
      <c r="IR1353" s="83"/>
      <c r="IS1353" s="83"/>
      <c r="IT1353" s="83"/>
      <c r="IU1353" s="83"/>
      <c r="IV1353" s="83"/>
      <c r="IW1353" s="83"/>
      <c r="IX1353" s="83"/>
      <c r="IY1353" s="83"/>
      <c r="IZ1353" s="83"/>
      <c r="JA1353" s="83"/>
      <c r="JB1353" s="83"/>
      <c r="JC1353" s="83"/>
      <c r="JD1353" s="83"/>
      <c r="JE1353" s="83"/>
    </row>
    <row r="1354" spans="1:265" s="8" customFormat="1" ht="15" customHeight="1" x14ac:dyDescent="0.2">
      <c r="A1354" s="298"/>
      <c r="B1354" s="117" t="s">
        <v>959</v>
      </c>
      <c r="C1354" s="217"/>
      <c r="D1354" s="340" t="s">
        <v>1056</v>
      </c>
      <c r="E1354" s="117"/>
      <c r="F1354" s="1044"/>
      <c r="G1354" s="1045"/>
      <c r="H1354" s="340" t="s">
        <v>941</v>
      </c>
      <c r="I1354" s="340" t="s">
        <v>1818</v>
      </c>
      <c r="J1354" s="340"/>
      <c r="K1354" s="388" t="s">
        <v>1873</v>
      </c>
      <c r="L1354" s="401" t="s">
        <v>97</v>
      </c>
      <c r="M1354" s="1136">
        <v>7</v>
      </c>
      <c r="N1354" s="1136" t="s">
        <v>24</v>
      </c>
      <c r="O1354" s="401" t="s">
        <v>435</v>
      </c>
      <c r="P1354" s="604">
        <v>2</v>
      </c>
      <c r="Q1354" s="605"/>
      <c r="R1354" s="605"/>
      <c r="S1354" s="605"/>
      <c r="T1354" s="605"/>
      <c r="U1354" s="605"/>
      <c r="V1354" s="605"/>
      <c r="W1354" s="606"/>
      <c r="X1354" s="142"/>
      <c r="Y1354" s="142"/>
      <c r="Z1354" s="112"/>
      <c r="AA1354" s="83"/>
      <c r="AB1354" s="83"/>
      <c r="AC1354" s="83" t="str">
        <f t="shared" si="31"/>
        <v/>
      </c>
      <c r="AD1354" s="83"/>
      <c r="AE1354" s="83"/>
      <c r="AF1354" s="83"/>
      <c r="AG1354" s="83"/>
      <c r="AH1354" s="83"/>
      <c r="AI1354" s="83"/>
      <c r="AJ1354" s="83"/>
      <c r="AK1354" s="83"/>
      <c r="AL1354" s="83"/>
      <c r="AM1354" s="83"/>
      <c r="AN1354" s="83"/>
      <c r="AO1354" s="83"/>
      <c r="AP1354" s="83"/>
      <c r="AQ1354" s="83"/>
      <c r="AR1354" s="83"/>
      <c r="AS1354" s="83"/>
      <c r="AT1354" s="83"/>
      <c r="AU1354" s="83"/>
      <c r="AV1354" s="83"/>
      <c r="AW1354" s="83"/>
      <c r="AX1354" s="83"/>
      <c r="AY1354" s="83"/>
      <c r="AZ1354" s="83"/>
      <c r="BA1354" s="83"/>
      <c r="BB1354" s="83"/>
      <c r="BC1354" s="83"/>
      <c r="BD1354" s="83"/>
      <c r="BE1354" s="83"/>
      <c r="BF1354" s="83"/>
      <c r="BG1354" s="83"/>
      <c r="BH1354" s="83"/>
      <c r="BI1354" s="83"/>
      <c r="BJ1354" s="83"/>
      <c r="BK1354" s="83"/>
      <c r="BL1354" s="83"/>
      <c r="BM1354" s="83"/>
      <c r="BN1354" s="83"/>
      <c r="BO1354" s="83"/>
      <c r="BP1354" s="83"/>
      <c r="BQ1354" s="83"/>
      <c r="BR1354" s="83"/>
      <c r="BS1354" s="83"/>
      <c r="BT1354" s="83"/>
      <c r="BU1354" s="83"/>
      <c r="BV1354" s="83"/>
      <c r="BW1354" s="83"/>
      <c r="BX1354" s="83"/>
      <c r="BY1354" s="83"/>
      <c r="BZ1354" s="83"/>
      <c r="CA1354" s="83"/>
      <c r="CB1354" s="83"/>
      <c r="CC1354" s="83"/>
      <c r="CD1354" s="83"/>
      <c r="CE1354" s="83"/>
      <c r="CF1354" s="83"/>
      <c r="CG1354" s="83"/>
      <c r="CH1354" s="83"/>
      <c r="CI1354" s="83"/>
      <c r="CJ1354" s="83"/>
      <c r="CK1354" s="83"/>
      <c r="CL1354" s="83"/>
      <c r="CM1354" s="83"/>
      <c r="CN1354" s="83"/>
      <c r="CO1354" s="83"/>
      <c r="CP1354" s="83"/>
      <c r="CQ1354" s="83"/>
      <c r="CR1354" s="83"/>
      <c r="CS1354" s="83"/>
      <c r="CT1354" s="83"/>
      <c r="CU1354" s="83"/>
      <c r="CV1354" s="83"/>
      <c r="CW1354" s="83"/>
      <c r="CX1354" s="83"/>
      <c r="CY1354" s="83"/>
      <c r="CZ1354" s="83"/>
      <c r="DA1354" s="83"/>
      <c r="DB1354" s="83"/>
      <c r="DC1354" s="83"/>
      <c r="DD1354" s="83"/>
      <c r="DE1354" s="83"/>
      <c r="DF1354" s="83"/>
      <c r="DG1354" s="83"/>
      <c r="DH1354" s="83"/>
      <c r="DI1354" s="83"/>
      <c r="DJ1354" s="83"/>
      <c r="DK1354" s="83"/>
      <c r="DL1354" s="83"/>
      <c r="DM1354" s="83"/>
      <c r="DN1354" s="83"/>
      <c r="DO1354" s="83"/>
      <c r="DP1354" s="83"/>
      <c r="DQ1354" s="83"/>
      <c r="DR1354" s="83"/>
      <c r="DS1354" s="83"/>
      <c r="DT1354" s="83"/>
      <c r="DU1354" s="83"/>
      <c r="DV1354" s="83"/>
      <c r="DW1354" s="83"/>
      <c r="DX1354" s="83"/>
      <c r="DY1354" s="83"/>
      <c r="DZ1354" s="83"/>
      <c r="EA1354" s="83"/>
      <c r="EB1354" s="83"/>
      <c r="EC1354" s="83"/>
      <c r="ED1354" s="83"/>
      <c r="EE1354" s="83"/>
      <c r="EF1354" s="83"/>
      <c r="EG1354" s="83"/>
      <c r="EH1354" s="83"/>
      <c r="EI1354" s="83"/>
      <c r="EJ1354" s="83"/>
      <c r="EK1354" s="83"/>
      <c r="EL1354" s="83"/>
      <c r="EM1354" s="83"/>
      <c r="EN1354" s="83"/>
      <c r="EO1354" s="83"/>
      <c r="EP1354" s="83"/>
      <c r="EQ1354" s="83"/>
      <c r="ER1354" s="83"/>
      <c r="ES1354" s="83"/>
      <c r="ET1354" s="83"/>
      <c r="EU1354" s="83"/>
      <c r="EV1354" s="83"/>
      <c r="EW1354" s="83"/>
      <c r="EX1354" s="83"/>
      <c r="EY1354" s="83"/>
      <c r="EZ1354" s="83"/>
      <c r="FA1354" s="83"/>
      <c r="FB1354" s="83"/>
      <c r="FC1354" s="83"/>
      <c r="FD1354" s="83"/>
      <c r="FE1354" s="83"/>
      <c r="FF1354" s="83"/>
      <c r="FG1354" s="83"/>
      <c r="FH1354" s="83"/>
      <c r="FI1354" s="83"/>
      <c r="FJ1354" s="83"/>
      <c r="FK1354" s="83"/>
      <c r="FL1354" s="83"/>
      <c r="FM1354" s="83"/>
      <c r="FN1354" s="83"/>
      <c r="FO1354" s="83"/>
      <c r="FP1354" s="83"/>
      <c r="FQ1354" s="83"/>
      <c r="FR1354" s="83"/>
      <c r="FS1354" s="83"/>
      <c r="FT1354" s="83"/>
      <c r="FU1354" s="83"/>
      <c r="FV1354" s="83"/>
      <c r="FW1354" s="83"/>
      <c r="FX1354" s="83"/>
      <c r="FY1354" s="83"/>
      <c r="FZ1354" s="83"/>
      <c r="GA1354" s="83"/>
      <c r="GB1354" s="83"/>
      <c r="GC1354" s="83"/>
      <c r="GD1354" s="83"/>
      <c r="GE1354" s="83"/>
      <c r="GF1354" s="83"/>
      <c r="GG1354" s="83"/>
      <c r="GH1354" s="83"/>
      <c r="GI1354" s="83"/>
      <c r="GJ1354" s="83"/>
      <c r="GK1354" s="83"/>
      <c r="GL1354" s="83"/>
      <c r="GM1354" s="83"/>
      <c r="GN1354" s="83"/>
      <c r="GO1354" s="83"/>
      <c r="GP1354" s="83"/>
      <c r="GQ1354" s="83"/>
      <c r="GR1354" s="83"/>
      <c r="GS1354" s="83"/>
      <c r="GT1354" s="83"/>
      <c r="GU1354" s="83"/>
      <c r="GV1354" s="83"/>
      <c r="GW1354" s="83"/>
      <c r="GX1354" s="83"/>
      <c r="GY1354" s="83"/>
      <c r="GZ1354" s="83"/>
      <c r="HA1354" s="83"/>
      <c r="HB1354" s="83"/>
      <c r="HC1354" s="83"/>
      <c r="HD1354" s="83"/>
      <c r="HE1354" s="83"/>
      <c r="HF1354" s="83"/>
      <c r="HG1354" s="83"/>
      <c r="HH1354" s="83"/>
      <c r="HI1354" s="83"/>
      <c r="HJ1354" s="83"/>
      <c r="HK1354" s="83"/>
      <c r="HL1354" s="83"/>
      <c r="HM1354" s="83"/>
      <c r="HN1354" s="83"/>
      <c r="HO1354" s="83"/>
      <c r="HP1354" s="83"/>
      <c r="HQ1354" s="83"/>
      <c r="HR1354" s="83"/>
      <c r="HS1354" s="83"/>
      <c r="HT1354" s="83"/>
      <c r="HU1354" s="83"/>
      <c r="HV1354" s="83"/>
      <c r="HW1354" s="83"/>
      <c r="HX1354" s="83"/>
      <c r="HY1354" s="83"/>
      <c r="HZ1354" s="83"/>
      <c r="IA1354" s="83"/>
      <c r="IB1354" s="83"/>
      <c r="IC1354" s="83"/>
      <c r="ID1354" s="83"/>
      <c r="IE1354" s="83"/>
      <c r="IF1354" s="83"/>
      <c r="IG1354" s="83"/>
      <c r="IH1354" s="83"/>
      <c r="II1354" s="83"/>
      <c r="IJ1354" s="83"/>
      <c r="IK1354" s="83"/>
      <c r="IL1354" s="83"/>
      <c r="IM1354" s="83"/>
      <c r="IN1354" s="83"/>
      <c r="IO1354" s="83"/>
      <c r="IP1354" s="83"/>
      <c r="IQ1354" s="83"/>
      <c r="IR1354" s="83"/>
      <c r="IS1354" s="83"/>
      <c r="IT1354" s="83"/>
      <c r="IU1354" s="83"/>
      <c r="IV1354" s="83"/>
      <c r="IW1354" s="83"/>
      <c r="IX1354" s="83"/>
      <c r="IY1354" s="83"/>
      <c r="IZ1354" s="83"/>
      <c r="JA1354" s="83"/>
      <c r="JB1354" s="83"/>
      <c r="JC1354" s="83"/>
      <c r="JD1354" s="83"/>
      <c r="JE1354" s="83"/>
    </row>
    <row r="1355" spans="1:265" s="8" customFormat="1" ht="15" customHeight="1" x14ac:dyDescent="0.2">
      <c r="A1355" s="298"/>
      <c r="B1355" s="117" t="s">
        <v>959</v>
      </c>
      <c r="C1355" s="217"/>
      <c r="D1355" s="340" t="s">
        <v>1056</v>
      </c>
      <c r="E1355" s="117"/>
      <c r="F1355" s="1044"/>
      <c r="G1355" s="1045"/>
      <c r="H1355" s="340" t="s">
        <v>941</v>
      </c>
      <c r="I1355" s="340" t="s">
        <v>1818</v>
      </c>
      <c r="J1355" s="340" t="s">
        <v>1811</v>
      </c>
      <c r="K1355" s="388" t="s">
        <v>1873</v>
      </c>
      <c r="L1355" s="401" t="s">
        <v>97</v>
      </c>
      <c r="M1355" s="1136">
        <v>7</v>
      </c>
      <c r="N1355" s="1136" t="s">
        <v>101</v>
      </c>
      <c r="O1355" s="401" t="s">
        <v>435</v>
      </c>
      <c r="P1355" s="604">
        <v>2</v>
      </c>
      <c r="Q1355" s="605"/>
      <c r="R1355" s="605"/>
      <c r="S1355" s="605"/>
      <c r="T1355" s="605"/>
      <c r="U1355" s="605"/>
      <c r="V1355" s="605"/>
      <c r="W1355" s="606"/>
      <c r="X1355" s="142"/>
      <c r="Y1355" s="142"/>
      <c r="Z1355" s="112"/>
      <c r="AA1355" s="83"/>
      <c r="AB1355" s="83"/>
      <c r="AC1355" s="83" t="str">
        <f t="shared" si="31"/>
        <v/>
      </c>
      <c r="AD1355" s="83"/>
      <c r="AE1355" s="83"/>
      <c r="AF1355" s="83"/>
      <c r="AG1355" s="83"/>
      <c r="AH1355" s="83"/>
      <c r="AI1355" s="83"/>
      <c r="AJ1355" s="83"/>
      <c r="AK1355" s="83"/>
      <c r="AL1355" s="83"/>
      <c r="AM1355" s="83"/>
      <c r="AN1355" s="83"/>
      <c r="AO1355" s="83"/>
      <c r="AP1355" s="83"/>
      <c r="AQ1355" s="83"/>
      <c r="AR1355" s="83"/>
      <c r="AS1355" s="83"/>
      <c r="AT1355" s="83"/>
      <c r="AU1355" s="83"/>
      <c r="AV1355" s="83"/>
      <c r="AW1355" s="83"/>
      <c r="AX1355" s="83"/>
      <c r="AY1355" s="83"/>
      <c r="AZ1355" s="83"/>
      <c r="BA1355" s="83"/>
      <c r="BB1355" s="83"/>
      <c r="BC1355" s="83"/>
      <c r="BD1355" s="83"/>
      <c r="BE1355" s="83"/>
      <c r="BF1355" s="83"/>
      <c r="BG1355" s="83"/>
      <c r="BH1355" s="83"/>
      <c r="BI1355" s="83"/>
      <c r="BJ1355" s="83"/>
      <c r="BK1355" s="83"/>
      <c r="BL1355" s="83"/>
      <c r="BM1355" s="83"/>
      <c r="BN1355" s="83"/>
      <c r="BO1355" s="83"/>
      <c r="BP1355" s="83"/>
      <c r="BQ1355" s="83"/>
      <c r="BR1355" s="83"/>
      <c r="BS1355" s="83"/>
      <c r="BT1355" s="83"/>
      <c r="BU1355" s="83"/>
      <c r="BV1355" s="83"/>
      <c r="BW1355" s="83"/>
      <c r="BX1355" s="83"/>
      <c r="BY1355" s="83"/>
      <c r="BZ1355" s="83"/>
      <c r="CA1355" s="83"/>
      <c r="CB1355" s="83"/>
      <c r="CC1355" s="83"/>
      <c r="CD1355" s="83"/>
      <c r="CE1355" s="83"/>
      <c r="CF1355" s="83"/>
      <c r="CG1355" s="83"/>
      <c r="CH1355" s="83"/>
      <c r="CI1355" s="83"/>
      <c r="CJ1355" s="83"/>
      <c r="CK1355" s="83"/>
      <c r="CL1355" s="83"/>
      <c r="CM1355" s="83"/>
      <c r="CN1355" s="83"/>
      <c r="CO1355" s="83"/>
      <c r="CP1355" s="83"/>
      <c r="CQ1355" s="83"/>
      <c r="CR1355" s="83"/>
      <c r="CS1355" s="83"/>
      <c r="CT1355" s="83"/>
      <c r="CU1355" s="83"/>
      <c r="CV1355" s="83"/>
      <c r="CW1355" s="83"/>
      <c r="CX1355" s="83"/>
      <c r="CY1355" s="83"/>
      <c r="CZ1355" s="83"/>
      <c r="DA1355" s="83"/>
      <c r="DB1355" s="83"/>
      <c r="DC1355" s="83"/>
      <c r="DD1355" s="83"/>
      <c r="DE1355" s="83"/>
      <c r="DF1355" s="83"/>
      <c r="DG1355" s="83"/>
      <c r="DH1355" s="83"/>
      <c r="DI1355" s="83"/>
      <c r="DJ1355" s="83"/>
      <c r="DK1355" s="83"/>
      <c r="DL1355" s="83"/>
      <c r="DM1355" s="83"/>
      <c r="DN1355" s="83"/>
      <c r="DO1355" s="83"/>
      <c r="DP1355" s="83"/>
      <c r="DQ1355" s="83"/>
      <c r="DR1355" s="83"/>
      <c r="DS1355" s="83"/>
      <c r="DT1355" s="83"/>
      <c r="DU1355" s="83"/>
      <c r="DV1355" s="83"/>
      <c r="DW1355" s="83"/>
      <c r="DX1355" s="83"/>
      <c r="DY1355" s="83"/>
      <c r="DZ1355" s="83"/>
      <c r="EA1355" s="83"/>
      <c r="EB1355" s="83"/>
      <c r="EC1355" s="83"/>
      <c r="ED1355" s="83"/>
      <c r="EE1355" s="83"/>
      <c r="EF1355" s="83"/>
      <c r="EG1355" s="83"/>
      <c r="EH1355" s="83"/>
      <c r="EI1355" s="83"/>
      <c r="EJ1355" s="83"/>
      <c r="EK1355" s="83"/>
      <c r="EL1355" s="83"/>
      <c r="EM1355" s="83"/>
      <c r="EN1355" s="83"/>
      <c r="EO1355" s="83"/>
      <c r="EP1355" s="83"/>
      <c r="EQ1355" s="83"/>
      <c r="ER1355" s="83"/>
      <c r="ES1355" s="83"/>
      <c r="ET1355" s="83"/>
      <c r="EU1355" s="83"/>
      <c r="EV1355" s="83"/>
      <c r="EW1355" s="83"/>
      <c r="EX1355" s="83"/>
      <c r="EY1355" s="83"/>
      <c r="EZ1355" s="83"/>
      <c r="FA1355" s="83"/>
      <c r="FB1355" s="83"/>
      <c r="FC1355" s="83"/>
      <c r="FD1355" s="83"/>
      <c r="FE1355" s="83"/>
      <c r="FF1355" s="83"/>
      <c r="FG1355" s="83"/>
      <c r="FH1355" s="83"/>
      <c r="FI1355" s="83"/>
      <c r="FJ1355" s="83"/>
      <c r="FK1355" s="83"/>
      <c r="FL1355" s="83"/>
      <c r="FM1355" s="83"/>
      <c r="FN1355" s="83"/>
      <c r="FO1355" s="83"/>
      <c r="FP1355" s="83"/>
      <c r="FQ1355" s="83"/>
      <c r="FR1355" s="83"/>
      <c r="FS1355" s="83"/>
      <c r="FT1355" s="83"/>
      <c r="FU1355" s="83"/>
      <c r="FV1355" s="83"/>
      <c r="FW1355" s="83"/>
      <c r="FX1355" s="83"/>
      <c r="FY1355" s="83"/>
      <c r="FZ1355" s="83"/>
      <c r="GA1355" s="83"/>
      <c r="GB1355" s="83"/>
      <c r="GC1355" s="83"/>
      <c r="GD1355" s="83"/>
      <c r="GE1355" s="83"/>
      <c r="GF1355" s="83"/>
      <c r="GG1355" s="83"/>
      <c r="GH1355" s="83"/>
      <c r="GI1355" s="83"/>
      <c r="GJ1355" s="83"/>
      <c r="GK1355" s="83"/>
      <c r="GL1355" s="83"/>
      <c r="GM1355" s="83"/>
      <c r="GN1355" s="83"/>
      <c r="GO1355" s="83"/>
      <c r="GP1355" s="83"/>
      <c r="GQ1355" s="83"/>
      <c r="GR1355" s="83"/>
      <c r="GS1355" s="83"/>
      <c r="GT1355" s="83"/>
      <c r="GU1355" s="83"/>
      <c r="GV1355" s="83"/>
      <c r="GW1355" s="83"/>
      <c r="GX1355" s="83"/>
      <c r="GY1355" s="83"/>
      <c r="GZ1355" s="83"/>
      <c r="HA1355" s="83"/>
      <c r="HB1355" s="83"/>
      <c r="HC1355" s="83"/>
      <c r="HD1355" s="83"/>
      <c r="HE1355" s="83"/>
      <c r="HF1355" s="83"/>
      <c r="HG1355" s="83"/>
      <c r="HH1355" s="83"/>
      <c r="HI1355" s="83"/>
      <c r="HJ1355" s="83"/>
      <c r="HK1355" s="83"/>
      <c r="HL1355" s="83"/>
      <c r="HM1355" s="83"/>
      <c r="HN1355" s="83"/>
      <c r="HO1355" s="83"/>
      <c r="HP1355" s="83"/>
      <c r="HQ1355" s="83"/>
      <c r="HR1355" s="83"/>
      <c r="HS1355" s="83"/>
      <c r="HT1355" s="83"/>
      <c r="HU1355" s="83"/>
      <c r="HV1355" s="83"/>
      <c r="HW1355" s="83"/>
      <c r="HX1355" s="83"/>
      <c r="HY1355" s="83"/>
      <c r="HZ1355" s="83"/>
      <c r="IA1355" s="83"/>
      <c r="IB1355" s="83"/>
      <c r="IC1355" s="83"/>
      <c r="ID1355" s="83"/>
      <c r="IE1355" s="83"/>
      <c r="IF1355" s="83"/>
      <c r="IG1355" s="83"/>
      <c r="IH1355" s="83"/>
      <c r="II1355" s="83"/>
      <c r="IJ1355" s="83"/>
      <c r="IK1355" s="83"/>
      <c r="IL1355" s="83"/>
      <c r="IM1355" s="83"/>
      <c r="IN1355" s="83"/>
      <c r="IO1355" s="83"/>
      <c r="IP1355" s="83"/>
      <c r="IQ1355" s="83"/>
      <c r="IR1355" s="83"/>
      <c r="IS1355" s="83"/>
      <c r="IT1355" s="83"/>
      <c r="IU1355" s="83"/>
      <c r="IV1355" s="83"/>
      <c r="IW1355" s="83"/>
      <c r="IX1355" s="83"/>
      <c r="IY1355" s="83"/>
      <c r="IZ1355" s="83"/>
      <c r="JA1355" s="83"/>
      <c r="JB1355" s="83"/>
      <c r="JC1355" s="83"/>
      <c r="JD1355" s="83"/>
      <c r="JE1355" s="83"/>
    </row>
    <row r="1356" spans="1:265" s="8" customFormat="1" ht="15" customHeight="1" x14ac:dyDescent="0.2">
      <c r="A1356" s="298"/>
      <c r="B1356" s="117" t="s">
        <v>959</v>
      </c>
      <c r="C1356" s="217"/>
      <c r="D1356" s="340" t="s">
        <v>1056</v>
      </c>
      <c r="E1356" s="117"/>
      <c r="F1356" s="1044"/>
      <c r="G1356" s="1045"/>
      <c r="H1356" s="340" t="s">
        <v>941</v>
      </c>
      <c r="I1356" s="340" t="s">
        <v>1818</v>
      </c>
      <c r="J1356" s="340"/>
      <c r="K1356" s="388" t="s">
        <v>126</v>
      </c>
      <c r="L1356" s="401"/>
      <c r="M1356" s="1136"/>
      <c r="N1356" s="1136"/>
      <c r="O1356" s="401"/>
      <c r="P1356" s="604"/>
      <c r="Q1356" s="605"/>
      <c r="R1356" s="605"/>
      <c r="S1356" s="605">
        <v>2</v>
      </c>
      <c r="T1356" s="605"/>
      <c r="U1356" s="605"/>
      <c r="V1356" s="605"/>
      <c r="W1356" s="606"/>
      <c r="X1356" s="142"/>
      <c r="Y1356" s="142"/>
      <c r="Z1356" s="112"/>
      <c r="AA1356" s="83"/>
      <c r="AB1356" s="83"/>
      <c r="AC1356" s="83" t="str">
        <f t="shared" si="31"/>
        <v/>
      </c>
      <c r="AD1356" s="83"/>
      <c r="AE1356" s="83"/>
      <c r="AF1356" s="83"/>
      <c r="AG1356" s="83"/>
      <c r="AH1356" s="83"/>
      <c r="AI1356" s="83"/>
      <c r="AJ1356" s="83"/>
      <c r="AK1356" s="83"/>
      <c r="AL1356" s="83"/>
      <c r="AM1356" s="83"/>
      <c r="AN1356" s="83"/>
      <c r="AO1356" s="83"/>
      <c r="AP1356" s="83"/>
      <c r="AQ1356" s="83"/>
      <c r="AR1356" s="83"/>
      <c r="AS1356" s="83"/>
      <c r="AT1356" s="83"/>
      <c r="AU1356" s="83"/>
      <c r="AV1356" s="83"/>
      <c r="AW1356" s="83"/>
      <c r="AX1356" s="83"/>
      <c r="AY1356" s="83"/>
      <c r="AZ1356" s="83"/>
      <c r="BA1356" s="83"/>
      <c r="BB1356" s="83"/>
      <c r="BC1356" s="83"/>
      <c r="BD1356" s="83"/>
      <c r="BE1356" s="83"/>
      <c r="BF1356" s="83"/>
      <c r="BG1356" s="83"/>
      <c r="BH1356" s="83"/>
      <c r="BI1356" s="83"/>
      <c r="BJ1356" s="83"/>
      <c r="BK1356" s="83"/>
      <c r="BL1356" s="83"/>
      <c r="BM1356" s="83"/>
      <c r="BN1356" s="83"/>
      <c r="BO1356" s="83"/>
      <c r="BP1356" s="83"/>
      <c r="BQ1356" s="83"/>
      <c r="BR1356" s="83"/>
      <c r="BS1356" s="83"/>
      <c r="BT1356" s="83"/>
      <c r="BU1356" s="83"/>
      <c r="BV1356" s="83"/>
      <c r="BW1356" s="83"/>
      <c r="BX1356" s="83"/>
      <c r="BY1356" s="83"/>
      <c r="BZ1356" s="83"/>
      <c r="CA1356" s="83"/>
      <c r="CB1356" s="83"/>
      <c r="CC1356" s="83"/>
      <c r="CD1356" s="83"/>
      <c r="CE1356" s="83"/>
      <c r="CF1356" s="83"/>
      <c r="CG1356" s="83"/>
      <c r="CH1356" s="83"/>
      <c r="CI1356" s="83"/>
      <c r="CJ1356" s="83"/>
      <c r="CK1356" s="83"/>
      <c r="CL1356" s="83"/>
      <c r="CM1356" s="83"/>
      <c r="CN1356" s="83"/>
      <c r="CO1356" s="83"/>
      <c r="CP1356" s="83"/>
      <c r="CQ1356" s="83"/>
      <c r="CR1356" s="83"/>
      <c r="CS1356" s="83"/>
      <c r="CT1356" s="83"/>
      <c r="CU1356" s="83"/>
      <c r="CV1356" s="83"/>
      <c r="CW1356" s="83"/>
      <c r="CX1356" s="83"/>
      <c r="CY1356" s="83"/>
      <c r="CZ1356" s="83"/>
      <c r="DA1356" s="83"/>
      <c r="DB1356" s="83"/>
      <c r="DC1356" s="83"/>
      <c r="DD1356" s="83"/>
      <c r="DE1356" s="83"/>
      <c r="DF1356" s="83"/>
      <c r="DG1356" s="83"/>
      <c r="DH1356" s="83"/>
      <c r="DI1356" s="83"/>
      <c r="DJ1356" s="83"/>
      <c r="DK1356" s="83"/>
      <c r="DL1356" s="83"/>
      <c r="DM1356" s="83"/>
      <c r="DN1356" s="83"/>
      <c r="DO1356" s="83"/>
      <c r="DP1356" s="83"/>
      <c r="DQ1356" s="83"/>
      <c r="DR1356" s="83"/>
      <c r="DS1356" s="83"/>
      <c r="DT1356" s="83"/>
      <c r="DU1356" s="83"/>
      <c r="DV1356" s="83"/>
      <c r="DW1356" s="83"/>
      <c r="DX1356" s="83"/>
      <c r="DY1356" s="83"/>
      <c r="DZ1356" s="83"/>
      <c r="EA1356" s="83"/>
      <c r="EB1356" s="83"/>
      <c r="EC1356" s="83"/>
      <c r="ED1356" s="83"/>
      <c r="EE1356" s="83"/>
      <c r="EF1356" s="83"/>
      <c r="EG1356" s="83"/>
      <c r="EH1356" s="83"/>
      <c r="EI1356" s="83"/>
      <c r="EJ1356" s="83"/>
      <c r="EK1356" s="83"/>
      <c r="EL1356" s="83"/>
      <c r="EM1356" s="83"/>
      <c r="EN1356" s="83"/>
      <c r="EO1356" s="83"/>
      <c r="EP1356" s="83"/>
      <c r="EQ1356" s="83"/>
      <c r="ER1356" s="83"/>
      <c r="ES1356" s="83"/>
      <c r="ET1356" s="83"/>
      <c r="EU1356" s="83"/>
      <c r="EV1356" s="83"/>
      <c r="EW1356" s="83"/>
      <c r="EX1356" s="83"/>
      <c r="EY1356" s="83"/>
      <c r="EZ1356" s="83"/>
      <c r="FA1356" s="83"/>
      <c r="FB1356" s="83"/>
      <c r="FC1356" s="83"/>
      <c r="FD1356" s="83"/>
      <c r="FE1356" s="83"/>
      <c r="FF1356" s="83"/>
      <c r="FG1356" s="83"/>
      <c r="FH1356" s="83"/>
      <c r="FI1356" s="83"/>
      <c r="FJ1356" s="83"/>
      <c r="FK1356" s="83"/>
      <c r="FL1356" s="83"/>
      <c r="FM1356" s="83"/>
      <c r="FN1356" s="83"/>
      <c r="FO1356" s="83"/>
      <c r="FP1356" s="83"/>
      <c r="FQ1356" s="83"/>
      <c r="FR1356" s="83"/>
      <c r="FS1356" s="83"/>
      <c r="FT1356" s="83"/>
      <c r="FU1356" s="83"/>
      <c r="FV1356" s="83"/>
      <c r="FW1356" s="83"/>
      <c r="FX1356" s="83"/>
      <c r="FY1356" s="83"/>
      <c r="FZ1356" s="83"/>
      <c r="GA1356" s="83"/>
      <c r="GB1356" s="83"/>
      <c r="GC1356" s="83"/>
      <c r="GD1356" s="83"/>
      <c r="GE1356" s="83"/>
      <c r="GF1356" s="83"/>
      <c r="GG1356" s="83"/>
      <c r="GH1356" s="83"/>
      <c r="GI1356" s="83"/>
      <c r="GJ1356" s="83"/>
      <c r="GK1356" s="83"/>
      <c r="GL1356" s="83"/>
      <c r="GM1356" s="83"/>
      <c r="GN1356" s="83"/>
      <c r="GO1356" s="83"/>
      <c r="GP1356" s="83"/>
      <c r="GQ1356" s="83"/>
      <c r="GR1356" s="83"/>
      <c r="GS1356" s="83"/>
      <c r="GT1356" s="83"/>
      <c r="GU1356" s="83"/>
      <c r="GV1356" s="83"/>
      <c r="GW1356" s="83"/>
      <c r="GX1356" s="83"/>
      <c r="GY1356" s="83"/>
      <c r="GZ1356" s="83"/>
      <c r="HA1356" s="83"/>
      <c r="HB1356" s="83"/>
      <c r="HC1356" s="83"/>
      <c r="HD1356" s="83"/>
      <c r="HE1356" s="83"/>
      <c r="HF1356" s="83"/>
      <c r="HG1356" s="83"/>
      <c r="HH1356" s="83"/>
      <c r="HI1356" s="83"/>
      <c r="HJ1356" s="83"/>
      <c r="HK1356" s="83"/>
      <c r="HL1356" s="83"/>
      <c r="HM1356" s="83"/>
      <c r="HN1356" s="83"/>
      <c r="HO1356" s="83"/>
      <c r="HP1356" s="83"/>
      <c r="HQ1356" s="83"/>
      <c r="HR1356" s="83"/>
      <c r="HS1356" s="83"/>
      <c r="HT1356" s="83"/>
      <c r="HU1356" s="83"/>
      <c r="HV1356" s="83"/>
      <c r="HW1356" s="83"/>
      <c r="HX1356" s="83"/>
      <c r="HY1356" s="83"/>
      <c r="HZ1356" s="83"/>
      <c r="IA1356" s="83"/>
      <c r="IB1356" s="83"/>
      <c r="IC1356" s="83"/>
      <c r="ID1356" s="83"/>
      <c r="IE1356" s="83"/>
      <c r="IF1356" s="83"/>
      <c r="IG1356" s="83"/>
      <c r="IH1356" s="83"/>
      <c r="II1356" s="83"/>
      <c r="IJ1356" s="83"/>
      <c r="IK1356" s="83"/>
      <c r="IL1356" s="83"/>
      <c r="IM1356" s="83"/>
      <c r="IN1356" s="83"/>
      <c r="IO1356" s="83"/>
      <c r="IP1356" s="83"/>
      <c r="IQ1356" s="83"/>
      <c r="IR1356" s="83"/>
      <c r="IS1356" s="83"/>
      <c r="IT1356" s="83"/>
      <c r="IU1356" s="83"/>
      <c r="IV1356" s="83"/>
      <c r="IW1356" s="83"/>
      <c r="IX1356" s="83"/>
      <c r="IY1356" s="83"/>
      <c r="IZ1356" s="83"/>
      <c r="JA1356" s="83"/>
      <c r="JB1356" s="83"/>
      <c r="JC1356" s="83"/>
      <c r="JD1356" s="83"/>
      <c r="JE1356" s="83"/>
    </row>
    <row r="1357" spans="1:265" s="8" customFormat="1" ht="15" customHeight="1" x14ac:dyDescent="0.2">
      <c r="A1357" s="298"/>
      <c r="B1357" s="117" t="s">
        <v>959</v>
      </c>
      <c r="C1357" s="217"/>
      <c r="D1357" s="340" t="s">
        <v>1056</v>
      </c>
      <c r="E1357" s="117"/>
      <c r="F1357" s="1044"/>
      <c r="G1357" s="1045"/>
      <c r="H1357" s="340" t="s">
        <v>941</v>
      </c>
      <c r="I1357" s="340" t="s">
        <v>1818</v>
      </c>
      <c r="J1357" s="340" t="s">
        <v>1811</v>
      </c>
      <c r="K1357" s="388" t="s">
        <v>545</v>
      </c>
      <c r="L1357" s="401"/>
      <c r="M1357" s="1136"/>
      <c r="N1357" s="1136"/>
      <c r="O1357" s="401"/>
      <c r="P1357" s="604"/>
      <c r="Q1357" s="605"/>
      <c r="R1357" s="605"/>
      <c r="S1357" s="605">
        <v>1</v>
      </c>
      <c r="T1357" s="605"/>
      <c r="U1357" s="605"/>
      <c r="V1357" s="605"/>
      <c r="W1357" s="606"/>
      <c r="X1357" s="142"/>
      <c r="Y1357" s="142"/>
      <c r="Z1357" s="112"/>
      <c r="AA1357" s="83"/>
      <c r="AB1357" s="83"/>
      <c r="AC1357" s="83" t="str">
        <f t="shared" si="31"/>
        <v/>
      </c>
      <c r="AD1357" s="83"/>
      <c r="AE1357" s="83"/>
      <c r="AF1357" s="83"/>
      <c r="AG1357" s="83"/>
      <c r="AH1357" s="83"/>
      <c r="AI1357" s="83"/>
      <c r="AJ1357" s="83"/>
      <c r="AK1357" s="83"/>
      <c r="AL1357" s="83"/>
      <c r="AM1357" s="83"/>
      <c r="AN1357" s="83"/>
      <c r="AO1357" s="83"/>
      <c r="AP1357" s="83"/>
      <c r="AQ1357" s="83"/>
      <c r="AR1357" s="83"/>
      <c r="AS1357" s="83"/>
      <c r="AT1357" s="83"/>
      <c r="AU1357" s="83"/>
      <c r="AV1357" s="83"/>
      <c r="AW1357" s="83"/>
      <c r="AX1357" s="83"/>
      <c r="AY1357" s="83"/>
      <c r="AZ1357" s="83"/>
      <c r="BA1357" s="83"/>
      <c r="BB1357" s="83"/>
      <c r="BC1357" s="83"/>
      <c r="BD1357" s="83"/>
      <c r="BE1357" s="83"/>
      <c r="BF1357" s="83"/>
      <c r="BG1357" s="83"/>
      <c r="BH1357" s="83"/>
      <c r="BI1357" s="83"/>
      <c r="BJ1357" s="83"/>
      <c r="BK1357" s="83"/>
      <c r="BL1357" s="83"/>
      <c r="BM1357" s="83"/>
      <c r="BN1357" s="83"/>
      <c r="BO1357" s="83"/>
      <c r="BP1357" s="83"/>
      <c r="BQ1357" s="83"/>
      <c r="BR1357" s="83"/>
      <c r="BS1357" s="83"/>
      <c r="BT1357" s="83"/>
      <c r="BU1357" s="83"/>
      <c r="BV1357" s="83"/>
      <c r="BW1357" s="83"/>
      <c r="BX1357" s="83"/>
      <c r="BY1357" s="83"/>
      <c r="BZ1357" s="83"/>
      <c r="CA1357" s="83"/>
      <c r="CB1357" s="83"/>
      <c r="CC1357" s="83"/>
      <c r="CD1357" s="83"/>
      <c r="CE1357" s="83"/>
      <c r="CF1357" s="83"/>
      <c r="CG1357" s="83"/>
      <c r="CH1357" s="83"/>
      <c r="CI1357" s="83"/>
      <c r="CJ1357" s="83"/>
      <c r="CK1357" s="83"/>
      <c r="CL1357" s="83"/>
      <c r="CM1357" s="83"/>
      <c r="CN1357" s="83"/>
      <c r="CO1357" s="83"/>
      <c r="CP1357" s="83"/>
      <c r="CQ1357" s="83"/>
      <c r="CR1357" s="83"/>
      <c r="CS1357" s="83"/>
      <c r="CT1357" s="83"/>
      <c r="CU1357" s="83"/>
      <c r="CV1357" s="83"/>
      <c r="CW1357" s="83"/>
      <c r="CX1357" s="83"/>
      <c r="CY1357" s="83"/>
      <c r="CZ1357" s="83"/>
      <c r="DA1357" s="83"/>
      <c r="DB1357" s="83"/>
      <c r="DC1357" s="83"/>
      <c r="DD1357" s="83"/>
      <c r="DE1357" s="83"/>
      <c r="DF1357" s="83"/>
      <c r="DG1357" s="83"/>
      <c r="DH1357" s="83"/>
      <c r="DI1357" s="83"/>
      <c r="DJ1357" s="83"/>
      <c r="DK1357" s="83"/>
      <c r="DL1357" s="83"/>
      <c r="DM1357" s="83"/>
      <c r="DN1357" s="83"/>
      <c r="DO1357" s="83"/>
      <c r="DP1357" s="83"/>
      <c r="DQ1357" s="83"/>
      <c r="DR1357" s="83"/>
      <c r="DS1357" s="83"/>
      <c r="DT1357" s="83"/>
      <c r="DU1357" s="83"/>
      <c r="DV1357" s="83"/>
      <c r="DW1357" s="83"/>
      <c r="DX1357" s="83"/>
      <c r="DY1357" s="83"/>
      <c r="DZ1357" s="83"/>
      <c r="EA1357" s="83"/>
      <c r="EB1357" s="83"/>
      <c r="EC1357" s="83"/>
      <c r="ED1357" s="83"/>
      <c r="EE1357" s="83"/>
      <c r="EF1357" s="83"/>
      <c r="EG1357" s="83"/>
      <c r="EH1357" s="83"/>
      <c r="EI1357" s="83"/>
      <c r="EJ1357" s="83"/>
      <c r="EK1357" s="83"/>
      <c r="EL1357" s="83"/>
      <c r="EM1357" s="83"/>
      <c r="EN1357" s="83"/>
      <c r="EO1357" s="83"/>
      <c r="EP1357" s="83"/>
      <c r="EQ1357" s="83"/>
      <c r="ER1357" s="83"/>
      <c r="ES1357" s="83"/>
      <c r="ET1357" s="83"/>
      <c r="EU1357" s="83"/>
      <c r="EV1357" s="83"/>
      <c r="EW1357" s="83"/>
      <c r="EX1357" s="83"/>
      <c r="EY1357" s="83"/>
      <c r="EZ1357" s="83"/>
      <c r="FA1357" s="83"/>
      <c r="FB1357" s="83"/>
      <c r="FC1357" s="83"/>
      <c r="FD1357" s="83"/>
      <c r="FE1357" s="83"/>
      <c r="FF1357" s="83"/>
      <c r="FG1357" s="83"/>
      <c r="FH1357" s="83"/>
      <c r="FI1357" s="83"/>
      <c r="FJ1357" s="83"/>
      <c r="FK1357" s="83"/>
      <c r="FL1357" s="83"/>
      <c r="FM1357" s="83"/>
      <c r="FN1357" s="83"/>
      <c r="FO1357" s="83"/>
      <c r="FP1357" s="83"/>
      <c r="FQ1357" s="83"/>
      <c r="FR1357" s="83"/>
      <c r="FS1357" s="83"/>
      <c r="FT1357" s="83"/>
      <c r="FU1357" s="83"/>
      <c r="FV1357" s="83"/>
      <c r="FW1357" s="83"/>
      <c r="FX1357" s="83"/>
      <c r="FY1357" s="83"/>
      <c r="FZ1357" s="83"/>
      <c r="GA1357" s="83"/>
      <c r="GB1357" s="83"/>
      <c r="GC1357" s="83"/>
      <c r="GD1357" s="83"/>
      <c r="GE1357" s="83"/>
      <c r="GF1357" s="83"/>
      <c r="GG1357" s="83"/>
      <c r="GH1357" s="83"/>
      <c r="GI1357" s="83"/>
      <c r="GJ1357" s="83"/>
      <c r="GK1357" s="83"/>
      <c r="GL1357" s="83"/>
      <c r="GM1357" s="83"/>
      <c r="GN1357" s="83"/>
      <c r="GO1357" s="83"/>
      <c r="GP1357" s="83"/>
      <c r="GQ1357" s="83"/>
      <c r="GR1357" s="83"/>
      <c r="GS1357" s="83"/>
      <c r="GT1357" s="83"/>
      <c r="GU1357" s="83"/>
      <c r="GV1357" s="83"/>
      <c r="GW1357" s="83"/>
      <c r="GX1357" s="83"/>
      <c r="GY1357" s="83"/>
      <c r="GZ1357" s="83"/>
      <c r="HA1357" s="83"/>
      <c r="HB1357" s="83"/>
      <c r="HC1357" s="83"/>
      <c r="HD1357" s="83"/>
      <c r="HE1357" s="83"/>
      <c r="HF1357" s="83"/>
      <c r="HG1357" s="83"/>
      <c r="HH1357" s="83"/>
      <c r="HI1357" s="83"/>
      <c r="HJ1357" s="83"/>
      <c r="HK1357" s="83"/>
      <c r="HL1357" s="83"/>
      <c r="HM1357" s="83"/>
      <c r="HN1357" s="83"/>
      <c r="HO1357" s="83"/>
      <c r="HP1357" s="83"/>
      <c r="HQ1357" s="83"/>
      <c r="HR1357" s="83"/>
      <c r="HS1357" s="83"/>
      <c r="HT1357" s="83"/>
      <c r="HU1357" s="83"/>
      <c r="HV1357" s="83"/>
      <c r="HW1357" s="83"/>
      <c r="HX1357" s="83"/>
      <c r="HY1357" s="83"/>
      <c r="HZ1357" s="83"/>
      <c r="IA1357" s="83"/>
      <c r="IB1357" s="83"/>
      <c r="IC1357" s="83"/>
      <c r="ID1357" s="83"/>
      <c r="IE1357" s="83"/>
      <c r="IF1357" s="83"/>
      <c r="IG1357" s="83"/>
      <c r="IH1357" s="83"/>
      <c r="II1357" s="83"/>
      <c r="IJ1357" s="83"/>
      <c r="IK1357" s="83"/>
      <c r="IL1357" s="83"/>
      <c r="IM1357" s="83"/>
      <c r="IN1357" s="83"/>
      <c r="IO1357" s="83"/>
      <c r="IP1357" s="83"/>
      <c r="IQ1357" s="83"/>
      <c r="IR1357" s="83"/>
      <c r="IS1357" s="83"/>
      <c r="IT1357" s="83"/>
      <c r="IU1357" s="83"/>
      <c r="IV1357" s="83"/>
      <c r="IW1357" s="83"/>
      <c r="IX1357" s="83"/>
      <c r="IY1357" s="83"/>
      <c r="IZ1357" s="83"/>
      <c r="JA1357" s="83"/>
      <c r="JB1357" s="83"/>
      <c r="JC1357" s="83"/>
      <c r="JD1357" s="83"/>
      <c r="JE1357" s="83"/>
    </row>
    <row r="1358" spans="1:265" s="8" customFormat="1" ht="15" customHeight="1" thickBot="1" x14ac:dyDescent="0.25">
      <c r="A1358" s="298"/>
      <c r="B1358" s="117" t="s">
        <v>959</v>
      </c>
      <c r="C1358" s="217"/>
      <c r="D1358" s="364" t="s">
        <v>1056</v>
      </c>
      <c r="E1358" s="117"/>
      <c r="F1358" s="1044"/>
      <c r="G1358" s="1045"/>
      <c r="H1358" s="364" t="s">
        <v>941</v>
      </c>
      <c r="I1358" s="364" t="s">
        <v>1818</v>
      </c>
      <c r="J1358" s="364" t="s">
        <v>1811</v>
      </c>
      <c r="K1358" s="399" t="s">
        <v>1815</v>
      </c>
      <c r="L1358" s="402"/>
      <c r="M1358" s="1180"/>
      <c r="N1358" s="1180"/>
      <c r="O1358" s="402"/>
      <c r="P1358" s="645"/>
      <c r="Q1358" s="646"/>
      <c r="R1358" s="646"/>
      <c r="S1358" s="646"/>
      <c r="T1358" s="646"/>
      <c r="U1358" s="646"/>
      <c r="V1358" s="646"/>
      <c r="W1358" s="647">
        <v>3</v>
      </c>
      <c r="X1358" s="638">
        <f>SUM(P1350:W1358)</f>
        <v>20</v>
      </c>
      <c r="Y1358" s="142">
        <f>X1358</f>
        <v>20</v>
      </c>
      <c r="Z1358" s="112"/>
      <c r="AA1358" s="83"/>
      <c r="AB1358" s="83"/>
      <c r="AC1358" s="83" t="str">
        <f t="shared" si="31"/>
        <v/>
      </c>
      <c r="AD1358" s="83"/>
      <c r="AE1358" s="83"/>
      <c r="AF1358" s="83"/>
      <c r="AG1358" s="83"/>
      <c r="AH1358" s="83"/>
      <c r="AI1358" s="83"/>
      <c r="AJ1358" s="83"/>
      <c r="AK1358" s="83"/>
      <c r="AL1358" s="83"/>
      <c r="AM1358" s="83"/>
      <c r="AN1358" s="83"/>
      <c r="AO1358" s="83"/>
      <c r="AP1358" s="83"/>
      <c r="AQ1358" s="83"/>
      <c r="AR1358" s="83"/>
      <c r="AS1358" s="83"/>
      <c r="AT1358" s="83"/>
      <c r="AU1358" s="83"/>
      <c r="AV1358" s="83"/>
      <c r="AW1358" s="83"/>
      <c r="AX1358" s="83"/>
      <c r="AY1358" s="83"/>
      <c r="AZ1358" s="83"/>
      <c r="BA1358" s="83"/>
      <c r="BB1358" s="83"/>
      <c r="BC1358" s="83"/>
      <c r="BD1358" s="83"/>
      <c r="BE1358" s="83"/>
      <c r="BF1358" s="83"/>
      <c r="BG1358" s="83"/>
      <c r="BH1358" s="83"/>
      <c r="BI1358" s="83"/>
      <c r="BJ1358" s="83"/>
      <c r="BK1358" s="83"/>
      <c r="BL1358" s="83"/>
      <c r="BM1358" s="83"/>
      <c r="BN1358" s="83"/>
      <c r="BO1358" s="83"/>
      <c r="BP1358" s="83"/>
      <c r="BQ1358" s="83"/>
      <c r="BR1358" s="83"/>
      <c r="BS1358" s="83"/>
      <c r="BT1358" s="83"/>
      <c r="BU1358" s="83"/>
      <c r="BV1358" s="83"/>
      <c r="BW1358" s="83"/>
      <c r="BX1358" s="83"/>
      <c r="BY1358" s="83"/>
      <c r="BZ1358" s="83"/>
      <c r="CA1358" s="83"/>
      <c r="CB1358" s="83"/>
      <c r="CC1358" s="83"/>
      <c r="CD1358" s="83"/>
      <c r="CE1358" s="83"/>
      <c r="CF1358" s="83"/>
      <c r="CG1358" s="83"/>
      <c r="CH1358" s="83"/>
      <c r="CI1358" s="83"/>
      <c r="CJ1358" s="83"/>
      <c r="CK1358" s="83"/>
      <c r="CL1358" s="83"/>
      <c r="CM1358" s="83"/>
      <c r="CN1358" s="83"/>
      <c r="CO1358" s="83"/>
      <c r="CP1358" s="83"/>
      <c r="CQ1358" s="83"/>
      <c r="CR1358" s="83"/>
      <c r="CS1358" s="83"/>
      <c r="CT1358" s="83"/>
      <c r="CU1358" s="83"/>
      <c r="CV1358" s="83"/>
      <c r="CW1358" s="83"/>
      <c r="CX1358" s="83"/>
      <c r="CY1358" s="83"/>
      <c r="CZ1358" s="83"/>
      <c r="DA1358" s="83"/>
      <c r="DB1358" s="83"/>
      <c r="DC1358" s="83"/>
      <c r="DD1358" s="83"/>
      <c r="DE1358" s="83"/>
      <c r="DF1358" s="83"/>
      <c r="DG1358" s="83"/>
      <c r="DH1358" s="83"/>
      <c r="DI1358" s="83"/>
      <c r="DJ1358" s="83"/>
      <c r="DK1358" s="83"/>
      <c r="DL1358" s="83"/>
      <c r="DM1358" s="83"/>
      <c r="DN1358" s="83"/>
      <c r="DO1358" s="83"/>
      <c r="DP1358" s="83"/>
      <c r="DQ1358" s="83"/>
      <c r="DR1358" s="83"/>
      <c r="DS1358" s="83"/>
      <c r="DT1358" s="83"/>
      <c r="DU1358" s="83"/>
      <c r="DV1358" s="83"/>
      <c r="DW1358" s="83"/>
      <c r="DX1358" s="83"/>
      <c r="DY1358" s="83"/>
      <c r="DZ1358" s="83"/>
      <c r="EA1358" s="83"/>
      <c r="EB1358" s="83"/>
      <c r="EC1358" s="83"/>
      <c r="ED1358" s="83"/>
      <c r="EE1358" s="83"/>
      <c r="EF1358" s="83"/>
      <c r="EG1358" s="83"/>
      <c r="EH1358" s="83"/>
      <c r="EI1358" s="83"/>
      <c r="EJ1358" s="83"/>
      <c r="EK1358" s="83"/>
      <c r="EL1358" s="83"/>
      <c r="EM1358" s="83"/>
      <c r="EN1358" s="83"/>
      <c r="EO1358" s="83"/>
      <c r="EP1358" s="83"/>
      <c r="EQ1358" s="83"/>
      <c r="ER1358" s="83"/>
      <c r="ES1358" s="83"/>
      <c r="ET1358" s="83"/>
      <c r="EU1358" s="83"/>
      <c r="EV1358" s="83"/>
      <c r="EW1358" s="83"/>
      <c r="EX1358" s="83"/>
      <c r="EY1358" s="83"/>
      <c r="EZ1358" s="83"/>
      <c r="FA1358" s="83"/>
      <c r="FB1358" s="83"/>
      <c r="FC1358" s="83"/>
      <c r="FD1358" s="83"/>
      <c r="FE1358" s="83"/>
      <c r="FF1358" s="83"/>
      <c r="FG1358" s="83"/>
      <c r="FH1358" s="83"/>
      <c r="FI1358" s="83"/>
      <c r="FJ1358" s="83"/>
      <c r="FK1358" s="83"/>
      <c r="FL1358" s="83"/>
      <c r="FM1358" s="83"/>
      <c r="FN1358" s="83"/>
      <c r="FO1358" s="83"/>
      <c r="FP1358" s="83"/>
      <c r="FQ1358" s="83"/>
      <c r="FR1358" s="83"/>
      <c r="FS1358" s="83"/>
      <c r="FT1358" s="83"/>
      <c r="FU1358" s="83"/>
      <c r="FV1358" s="83"/>
      <c r="FW1358" s="83"/>
      <c r="FX1358" s="83"/>
      <c r="FY1358" s="83"/>
      <c r="FZ1358" s="83"/>
      <c r="GA1358" s="83"/>
      <c r="GB1358" s="83"/>
      <c r="GC1358" s="83"/>
      <c r="GD1358" s="83"/>
      <c r="GE1358" s="83"/>
      <c r="GF1358" s="83"/>
      <c r="GG1358" s="83"/>
      <c r="GH1358" s="83"/>
      <c r="GI1358" s="83"/>
      <c r="GJ1358" s="83"/>
      <c r="GK1358" s="83"/>
      <c r="GL1358" s="83"/>
      <c r="GM1358" s="83"/>
      <c r="GN1358" s="83"/>
      <c r="GO1358" s="83"/>
      <c r="GP1358" s="83"/>
      <c r="GQ1358" s="83"/>
      <c r="GR1358" s="83"/>
      <c r="GS1358" s="83"/>
      <c r="GT1358" s="83"/>
      <c r="GU1358" s="83"/>
      <c r="GV1358" s="83"/>
      <c r="GW1358" s="83"/>
      <c r="GX1358" s="83"/>
      <c r="GY1358" s="83"/>
      <c r="GZ1358" s="83"/>
      <c r="HA1358" s="83"/>
      <c r="HB1358" s="83"/>
      <c r="HC1358" s="83"/>
      <c r="HD1358" s="83"/>
      <c r="HE1358" s="83"/>
      <c r="HF1358" s="83"/>
      <c r="HG1358" s="83"/>
      <c r="HH1358" s="83"/>
      <c r="HI1358" s="83"/>
      <c r="HJ1358" s="83"/>
      <c r="HK1358" s="83"/>
      <c r="HL1358" s="83"/>
      <c r="HM1358" s="83"/>
      <c r="HN1358" s="83"/>
      <c r="HO1358" s="83"/>
      <c r="HP1358" s="83"/>
      <c r="HQ1358" s="83"/>
      <c r="HR1358" s="83"/>
      <c r="HS1358" s="83"/>
      <c r="HT1358" s="83"/>
      <c r="HU1358" s="83"/>
      <c r="HV1358" s="83"/>
      <c r="HW1358" s="83"/>
      <c r="HX1358" s="83"/>
      <c r="HY1358" s="83"/>
      <c r="HZ1358" s="83"/>
      <c r="IA1358" s="83"/>
      <c r="IB1358" s="83"/>
      <c r="IC1358" s="83"/>
      <c r="ID1358" s="83"/>
      <c r="IE1358" s="83"/>
      <c r="IF1358" s="83"/>
      <c r="IG1358" s="83"/>
      <c r="IH1358" s="83"/>
      <c r="II1358" s="83"/>
      <c r="IJ1358" s="83"/>
      <c r="IK1358" s="83"/>
      <c r="IL1358" s="83"/>
      <c r="IM1358" s="83"/>
      <c r="IN1358" s="83"/>
      <c r="IO1358" s="83"/>
      <c r="IP1358" s="83"/>
      <c r="IQ1358" s="83"/>
      <c r="IR1358" s="83"/>
      <c r="IS1358" s="83"/>
      <c r="IT1358" s="83"/>
      <c r="IU1358" s="83"/>
      <c r="IV1358" s="83"/>
      <c r="IW1358" s="83"/>
      <c r="IX1358" s="83"/>
      <c r="IY1358" s="83"/>
      <c r="IZ1358" s="83"/>
      <c r="JA1358" s="83"/>
      <c r="JB1358" s="83"/>
      <c r="JC1358" s="83"/>
      <c r="JD1358" s="83"/>
      <c r="JE1358" s="83"/>
    </row>
    <row r="1359" spans="1:265" s="8" customFormat="1" ht="15" customHeight="1" x14ac:dyDescent="0.2">
      <c r="A1359" s="299">
        <f>+A1350+1</f>
        <v>146</v>
      </c>
      <c r="B1359" s="1089" t="s">
        <v>1360</v>
      </c>
      <c r="C1359" s="216" t="s">
        <v>35</v>
      </c>
      <c r="D1359" s="350" t="s">
        <v>1361</v>
      </c>
      <c r="E1359" s="308" t="s">
        <v>91</v>
      </c>
      <c r="F1359" s="976" t="s">
        <v>34</v>
      </c>
      <c r="G1359" s="1032" t="s">
        <v>267</v>
      </c>
      <c r="H1359" s="350" t="s">
        <v>23</v>
      </c>
      <c r="I1359" s="350" t="s">
        <v>110</v>
      </c>
      <c r="J1359" s="350"/>
      <c r="K1359" s="378" t="s">
        <v>1884</v>
      </c>
      <c r="L1359" s="378" t="s">
        <v>97</v>
      </c>
      <c r="M1359" s="1138">
        <v>3</v>
      </c>
      <c r="N1359" s="1138" t="s">
        <v>24</v>
      </c>
      <c r="O1359" s="378" t="s">
        <v>435</v>
      </c>
      <c r="P1359" s="623">
        <v>2</v>
      </c>
      <c r="Q1359" s="624"/>
      <c r="R1359" s="624"/>
      <c r="S1359" s="624"/>
      <c r="T1359" s="624"/>
      <c r="U1359" s="624"/>
      <c r="V1359" s="624"/>
      <c r="W1359" s="625"/>
      <c r="X1359" s="216"/>
      <c r="Y1359" s="216"/>
      <c r="Z1359" s="112" t="str">
        <f>C1359</f>
        <v>TC</v>
      </c>
      <c r="AA1359" s="83" t="s">
        <v>1477</v>
      </c>
      <c r="AB1359" s="83" t="s">
        <v>1479</v>
      </c>
      <c r="AC1359" s="83">
        <f t="shared" si="31"/>
        <v>20</v>
      </c>
      <c r="AD1359" s="83"/>
      <c r="AE1359" s="83"/>
      <c r="AF1359" s="83"/>
      <c r="AG1359" s="83"/>
      <c r="AH1359" s="83"/>
      <c r="AI1359" s="83"/>
      <c r="AJ1359" s="83"/>
      <c r="AK1359" s="83"/>
      <c r="AL1359" s="83"/>
      <c r="AM1359" s="83"/>
      <c r="AN1359" s="83"/>
      <c r="AO1359" s="83"/>
      <c r="AP1359" s="83"/>
      <c r="AQ1359" s="83"/>
      <c r="AR1359" s="83"/>
      <c r="AS1359" s="83"/>
      <c r="AT1359" s="83"/>
      <c r="AU1359" s="83"/>
      <c r="AV1359" s="83"/>
      <c r="AW1359" s="83"/>
      <c r="AX1359" s="83"/>
      <c r="AY1359" s="83"/>
      <c r="AZ1359" s="83"/>
      <c r="BA1359" s="83"/>
      <c r="BB1359" s="83"/>
      <c r="BC1359" s="83"/>
      <c r="BD1359" s="83"/>
      <c r="BE1359" s="83"/>
      <c r="BF1359" s="83"/>
      <c r="BG1359" s="83"/>
      <c r="BH1359" s="83"/>
      <c r="BI1359" s="83"/>
      <c r="BJ1359" s="83"/>
      <c r="BK1359" s="83"/>
      <c r="BL1359" s="83"/>
      <c r="BM1359" s="83"/>
      <c r="BN1359" s="83"/>
      <c r="BO1359" s="83"/>
      <c r="BP1359" s="83"/>
      <c r="BQ1359" s="83"/>
      <c r="BR1359" s="83"/>
      <c r="BS1359" s="83"/>
      <c r="BT1359" s="83"/>
      <c r="BU1359" s="83"/>
      <c r="BV1359" s="83"/>
      <c r="BW1359" s="83"/>
      <c r="BX1359" s="83"/>
      <c r="BY1359" s="83"/>
      <c r="BZ1359" s="83"/>
      <c r="CA1359" s="83"/>
      <c r="CB1359" s="83"/>
      <c r="CC1359" s="83"/>
      <c r="CD1359" s="83"/>
      <c r="CE1359" s="83"/>
      <c r="CF1359" s="83"/>
      <c r="CG1359" s="83"/>
      <c r="CH1359" s="83"/>
      <c r="CI1359" s="83"/>
      <c r="CJ1359" s="83"/>
      <c r="CK1359" s="83"/>
      <c r="CL1359" s="83"/>
      <c r="CM1359" s="83"/>
      <c r="CN1359" s="83"/>
      <c r="CO1359" s="83"/>
      <c r="CP1359" s="83"/>
      <c r="CQ1359" s="83"/>
      <c r="CR1359" s="83"/>
      <c r="CS1359" s="83"/>
      <c r="CT1359" s="83"/>
      <c r="CU1359" s="83"/>
      <c r="CV1359" s="83"/>
      <c r="CW1359" s="83"/>
      <c r="CX1359" s="83"/>
      <c r="CY1359" s="83"/>
      <c r="CZ1359" s="83"/>
      <c r="DA1359" s="83"/>
      <c r="DB1359" s="83"/>
      <c r="DC1359" s="83"/>
      <c r="DD1359" s="83"/>
      <c r="DE1359" s="83"/>
      <c r="DF1359" s="83"/>
      <c r="DG1359" s="83"/>
      <c r="DH1359" s="83"/>
      <c r="DI1359" s="83"/>
      <c r="DJ1359" s="83"/>
      <c r="DK1359" s="83"/>
      <c r="DL1359" s="83"/>
      <c r="DM1359" s="83"/>
      <c r="DN1359" s="83"/>
      <c r="DO1359" s="83"/>
      <c r="DP1359" s="83"/>
      <c r="DQ1359" s="83"/>
      <c r="DR1359" s="83"/>
      <c r="DS1359" s="83"/>
      <c r="DT1359" s="83"/>
      <c r="DU1359" s="83"/>
      <c r="DV1359" s="83"/>
      <c r="DW1359" s="83"/>
      <c r="DX1359" s="83"/>
      <c r="DY1359" s="83"/>
      <c r="DZ1359" s="83"/>
      <c r="EA1359" s="83"/>
      <c r="EB1359" s="83"/>
      <c r="EC1359" s="83"/>
      <c r="ED1359" s="83"/>
      <c r="EE1359" s="83"/>
      <c r="EF1359" s="83"/>
      <c r="EG1359" s="83"/>
      <c r="EH1359" s="83"/>
      <c r="EI1359" s="83"/>
      <c r="EJ1359" s="83"/>
      <c r="EK1359" s="83"/>
      <c r="EL1359" s="83"/>
      <c r="EM1359" s="83"/>
      <c r="EN1359" s="83"/>
      <c r="EO1359" s="83"/>
      <c r="EP1359" s="83"/>
      <c r="EQ1359" s="83"/>
      <c r="ER1359" s="83"/>
      <c r="ES1359" s="83"/>
      <c r="ET1359" s="83"/>
      <c r="EU1359" s="83"/>
      <c r="EV1359" s="83"/>
      <c r="EW1359" s="83"/>
      <c r="EX1359" s="83"/>
      <c r="EY1359" s="83"/>
      <c r="EZ1359" s="83"/>
      <c r="FA1359" s="83"/>
      <c r="FB1359" s="83"/>
      <c r="FC1359" s="83"/>
      <c r="FD1359" s="83"/>
      <c r="FE1359" s="83"/>
      <c r="FF1359" s="83"/>
      <c r="FG1359" s="83"/>
      <c r="FH1359" s="83"/>
      <c r="FI1359" s="83"/>
      <c r="FJ1359" s="83"/>
      <c r="FK1359" s="83"/>
      <c r="FL1359" s="83"/>
      <c r="FM1359" s="83"/>
      <c r="FN1359" s="83"/>
      <c r="FO1359" s="83"/>
      <c r="FP1359" s="83"/>
      <c r="FQ1359" s="83"/>
      <c r="FR1359" s="83"/>
      <c r="FS1359" s="83"/>
      <c r="FT1359" s="83"/>
      <c r="FU1359" s="83"/>
      <c r="FV1359" s="83"/>
      <c r="FW1359" s="83"/>
      <c r="FX1359" s="83"/>
      <c r="FY1359" s="83"/>
      <c r="FZ1359" s="83"/>
      <c r="GA1359" s="83"/>
      <c r="GB1359" s="83"/>
      <c r="GC1359" s="83"/>
      <c r="GD1359" s="83"/>
      <c r="GE1359" s="83"/>
      <c r="GF1359" s="83"/>
      <c r="GG1359" s="83"/>
      <c r="GH1359" s="83"/>
      <c r="GI1359" s="83"/>
      <c r="GJ1359" s="83"/>
      <c r="GK1359" s="83"/>
      <c r="GL1359" s="83"/>
      <c r="GM1359" s="83"/>
      <c r="GN1359" s="83"/>
      <c r="GO1359" s="83"/>
      <c r="GP1359" s="83"/>
      <c r="GQ1359" s="83"/>
      <c r="GR1359" s="83"/>
      <c r="GS1359" s="83"/>
      <c r="GT1359" s="83"/>
      <c r="GU1359" s="83"/>
      <c r="GV1359" s="83"/>
      <c r="GW1359" s="83"/>
      <c r="GX1359" s="83"/>
      <c r="GY1359" s="83"/>
      <c r="GZ1359" s="83"/>
      <c r="HA1359" s="83"/>
      <c r="HB1359" s="83"/>
      <c r="HC1359" s="83"/>
      <c r="HD1359" s="83"/>
      <c r="HE1359" s="83"/>
      <c r="HF1359" s="83"/>
      <c r="HG1359" s="83"/>
      <c r="HH1359" s="83"/>
      <c r="HI1359" s="83"/>
      <c r="HJ1359" s="83"/>
      <c r="HK1359" s="83"/>
      <c r="HL1359" s="83"/>
      <c r="HM1359" s="83"/>
      <c r="HN1359" s="83"/>
      <c r="HO1359" s="83"/>
      <c r="HP1359" s="83"/>
      <c r="HQ1359" s="83"/>
      <c r="HR1359" s="83"/>
      <c r="HS1359" s="83"/>
      <c r="HT1359" s="83"/>
      <c r="HU1359" s="83"/>
      <c r="HV1359" s="83"/>
      <c r="HW1359" s="83"/>
      <c r="HX1359" s="83"/>
      <c r="HY1359" s="83"/>
      <c r="HZ1359" s="83"/>
      <c r="IA1359" s="83"/>
      <c r="IB1359" s="83"/>
      <c r="IC1359" s="83"/>
      <c r="ID1359" s="83"/>
      <c r="IE1359" s="83"/>
      <c r="IF1359" s="83"/>
      <c r="IG1359" s="83"/>
      <c r="IH1359" s="83"/>
      <c r="II1359" s="83"/>
      <c r="IJ1359" s="83"/>
      <c r="IK1359" s="83"/>
      <c r="IL1359" s="83"/>
      <c r="IM1359" s="83"/>
      <c r="IN1359" s="83"/>
      <c r="IO1359" s="83"/>
      <c r="IP1359" s="83"/>
      <c r="IQ1359" s="83"/>
      <c r="IR1359" s="83"/>
      <c r="IS1359" s="83"/>
      <c r="IT1359" s="83"/>
      <c r="IU1359" s="83"/>
      <c r="IV1359" s="83"/>
      <c r="IW1359" s="83"/>
      <c r="IX1359" s="83"/>
      <c r="IY1359" s="83"/>
      <c r="IZ1359" s="83"/>
      <c r="JA1359" s="83"/>
      <c r="JB1359" s="83"/>
      <c r="JC1359" s="83"/>
      <c r="JD1359" s="83"/>
      <c r="JE1359" s="83"/>
    </row>
    <row r="1360" spans="1:265" s="8" customFormat="1" ht="15" customHeight="1" x14ac:dyDescent="0.2">
      <c r="A1360" s="298"/>
      <c r="B1360" s="151" t="s">
        <v>1360</v>
      </c>
      <c r="C1360" s="323"/>
      <c r="D1360" s="329" t="s">
        <v>1361</v>
      </c>
      <c r="E1360" s="310"/>
      <c r="F1360" s="957"/>
      <c r="G1360" s="1033"/>
      <c r="H1360" s="329" t="s">
        <v>23</v>
      </c>
      <c r="I1360" s="329" t="s">
        <v>110</v>
      </c>
      <c r="J1360" s="329"/>
      <c r="K1360" s="379" t="s">
        <v>1884</v>
      </c>
      <c r="L1360" s="379" t="s">
        <v>97</v>
      </c>
      <c r="M1360" s="1139">
        <v>3</v>
      </c>
      <c r="N1360" s="1139" t="s">
        <v>101</v>
      </c>
      <c r="O1360" s="379" t="s">
        <v>435</v>
      </c>
      <c r="P1360" s="626">
        <v>2</v>
      </c>
      <c r="Q1360" s="627"/>
      <c r="R1360" s="627"/>
      <c r="S1360" s="627"/>
      <c r="T1360" s="627"/>
      <c r="U1360" s="627"/>
      <c r="V1360" s="627"/>
      <c r="W1360" s="628"/>
      <c r="X1360" s="219"/>
      <c r="Y1360" s="219"/>
      <c r="Z1360" s="112"/>
      <c r="AA1360" s="83"/>
      <c r="AB1360" s="83"/>
      <c r="AC1360" s="83" t="str">
        <f t="shared" si="31"/>
        <v/>
      </c>
      <c r="AD1360" s="83"/>
      <c r="AE1360" s="83"/>
      <c r="AF1360" s="83"/>
      <c r="AG1360" s="83"/>
      <c r="AH1360" s="83"/>
      <c r="AI1360" s="83"/>
      <c r="AJ1360" s="83"/>
      <c r="AK1360" s="83"/>
      <c r="AL1360" s="83"/>
      <c r="AM1360" s="83"/>
      <c r="AN1360" s="83"/>
      <c r="AO1360" s="83"/>
      <c r="AP1360" s="83"/>
      <c r="AQ1360" s="83"/>
      <c r="AR1360" s="83"/>
      <c r="AS1360" s="83"/>
      <c r="AT1360" s="83"/>
      <c r="AU1360" s="83"/>
      <c r="AV1360" s="83"/>
      <c r="AW1360" s="83"/>
      <c r="AX1360" s="83"/>
      <c r="AY1360" s="83"/>
      <c r="AZ1360" s="83"/>
      <c r="BA1360" s="83"/>
      <c r="BB1360" s="83"/>
      <c r="BC1360" s="83"/>
      <c r="BD1360" s="83"/>
      <c r="BE1360" s="83"/>
      <c r="BF1360" s="83"/>
      <c r="BG1360" s="83"/>
      <c r="BH1360" s="83"/>
      <c r="BI1360" s="83"/>
      <c r="BJ1360" s="83"/>
      <c r="BK1360" s="83"/>
      <c r="BL1360" s="83"/>
      <c r="BM1360" s="83"/>
      <c r="BN1360" s="83"/>
      <c r="BO1360" s="83"/>
      <c r="BP1360" s="83"/>
      <c r="BQ1360" s="83"/>
      <c r="BR1360" s="83"/>
      <c r="BS1360" s="83"/>
      <c r="BT1360" s="83"/>
      <c r="BU1360" s="83"/>
      <c r="BV1360" s="83"/>
      <c r="BW1360" s="83"/>
      <c r="BX1360" s="83"/>
      <c r="BY1360" s="83"/>
      <c r="BZ1360" s="83"/>
      <c r="CA1360" s="83"/>
      <c r="CB1360" s="83"/>
      <c r="CC1360" s="83"/>
      <c r="CD1360" s="83"/>
      <c r="CE1360" s="83"/>
      <c r="CF1360" s="83"/>
      <c r="CG1360" s="83"/>
      <c r="CH1360" s="83"/>
      <c r="CI1360" s="83"/>
      <c r="CJ1360" s="83"/>
      <c r="CK1360" s="83"/>
      <c r="CL1360" s="83"/>
      <c r="CM1360" s="83"/>
      <c r="CN1360" s="83"/>
      <c r="CO1360" s="83"/>
      <c r="CP1360" s="83"/>
      <c r="CQ1360" s="83"/>
      <c r="CR1360" s="83"/>
      <c r="CS1360" s="83"/>
      <c r="CT1360" s="83"/>
      <c r="CU1360" s="83"/>
      <c r="CV1360" s="83"/>
      <c r="CW1360" s="83"/>
      <c r="CX1360" s="83"/>
      <c r="CY1360" s="83"/>
      <c r="CZ1360" s="83"/>
      <c r="DA1360" s="83"/>
      <c r="DB1360" s="83"/>
      <c r="DC1360" s="83"/>
      <c r="DD1360" s="83"/>
      <c r="DE1360" s="83"/>
      <c r="DF1360" s="83"/>
      <c r="DG1360" s="83"/>
      <c r="DH1360" s="83"/>
      <c r="DI1360" s="83"/>
      <c r="DJ1360" s="83"/>
      <c r="DK1360" s="83"/>
      <c r="DL1360" s="83"/>
      <c r="DM1360" s="83"/>
      <c r="DN1360" s="83"/>
      <c r="DO1360" s="83"/>
      <c r="DP1360" s="83"/>
      <c r="DQ1360" s="83"/>
      <c r="DR1360" s="83"/>
      <c r="DS1360" s="83"/>
      <c r="DT1360" s="83"/>
      <c r="DU1360" s="83"/>
      <c r="DV1360" s="83"/>
      <c r="DW1360" s="83"/>
      <c r="DX1360" s="83"/>
      <c r="DY1360" s="83"/>
      <c r="DZ1360" s="83"/>
      <c r="EA1360" s="83"/>
      <c r="EB1360" s="83"/>
      <c r="EC1360" s="83"/>
      <c r="ED1360" s="83"/>
      <c r="EE1360" s="83"/>
      <c r="EF1360" s="83"/>
      <c r="EG1360" s="83"/>
      <c r="EH1360" s="83"/>
      <c r="EI1360" s="83"/>
      <c r="EJ1360" s="83"/>
      <c r="EK1360" s="83"/>
      <c r="EL1360" s="83"/>
      <c r="EM1360" s="83"/>
      <c r="EN1360" s="83"/>
      <c r="EO1360" s="83"/>
      <c r="EP1360" s="83"/>
      <c r="EQ1360" s="83"/>
      <c r="ER1360" s="83"/>
      <c r="ES1360" s="83"/>
      <c r="ET1360" s="83"/>
      <c r="EU1360" s="83"/>
      <c r="EV1360" s="83"/>
      <c r="EW1360" s="83"/>
      <c r="EX1360" s="83"/>
      <c r="EY1360" s="83"/>
      <c r="EZ1360" s="83"/>
      <c r="FA1360" s="83"/>
      <c r="FB1360" s="83"/>
      <c r="FC1360" s="83"/>
      <c r="FD1360" s="83"/>
      <c r="FE1360" s="83"/>
      <c r="FF1360" s="83"/>
      <c r="FG1360" s="83"/>
      <c r="FH1360" s="83"/>
      <c r="FI1360" s="83"/>
      <c r="FJ1360" s="83"/>
      <c r="FK1360" s="83"/>
      <c r="FL1360" s="83"/>
      <c r="FM1360" s="83"/>
      <c r="FN1360" s="83"/>
      <c r="FO1360" s="83"/>
      <c r="FP1360" s="83"/>
      <c r="FQ1360" s="83"/>
      <c r="FR1360" s="83"/>
      <c r="FS1360" s="83"/>
      <c r="FT1360" s="83"/>
      <c r="FU1360" s="83"/>
      <c r="FV1360" s="83"/>
      <c r="FW1360" s="83"/>
      <c r="FX1360" s="83"/>
      <c r="FY1360" s="83"/>
      <c r="FZ1360" s="83"/>
      <c r="GA1360" s="83"/>
      <c r="GB1360" s="83"/>
      <c r="GC1360" s="83"/>
      <c r="GD1360" s="83"/>
      <c r="GE1360" s="83"/>
      <c r="GF1360" s="83"/>
      <c r="GG1360" s="83"/>
      <c r="GH1360" s="83"/>
      <c r="GI1360" s="83"/>
      <c r="GJ1360" s="83"/>
      <c r="GK1360" s="83"/>
      <c r="GL1360" s="83"/>
      <c r="GM1360" s="83"/>
      <c r="GN1360" s="83"/>
      <c r="GO1360" s="83"/>
      <c r="GP1360" s="83"/>
      <c r="GQ1360" s="83"/>
      <c r="GR1360" s="83"/>
      <c r="GS1360" s="83"/>
      <c r="GT1360" s="83"/>
      <c r="GU1360" s="83"/>
      <c r="GV1360" s="83"/>
      <c r="GW1360" s="83"/>
      <c r="GX1360" s="83"/>
      <c r="GY1360" s="83"/>
      <c r="GZ1360" s="83"/>
      <c r="HA1360" s="83"/>
      <c r="HB1360" s="83"/>
      <c r="HC1360" s="83"/>
      <c r="HD1360" s="83"/>
      <c r="HE1360" s="83"/>
      <c r="HF1360" s="83"/>
      <c r="HG1360" s="83"/>
      <c r="HH1360" s="83"/>
      <c r="HI1360" s="83"/>
      <c r="HJ1360" s="83"/>
      <c r="HK1360" s="83"/>
      <c r="HL1360" s="83"/>
      <c r="HM1360" s="83"/>
      <c r="HN1360" s="83"/>
      <c r="HO1360" s="83"/>
      <c r="HP1360" s="83"/>
      <c r="HQ1360" s="83"/>
      <c r="HR1360" s="83"/>
      <c r="HS1360" s="83"/>
      <c r="HT1360" s="83"/>
      <c r="HU1360" s="83"/>
      <c r="HV1360" s="83"/>
      <c r="HW1360" s="83"/>
      <c r="HX1360" s="83"/>
      <c r="HY1360" s="83"/>
      <c r="HZ1360" s="83"/>
      <c r="IA1360" s="83"/>
      <c r="IB1360" s="83"/>
      <c r="IC1360" s="83"/>
      <c r="ID1360" s="83"/>
      <c r="IE1360" s="83"/>
      <c r="IF1360" s="83"/>
      <c r="IG1360" s="83"/>
      <c r="IH1360" s="83"/>
      <c r="II1360" s="83"/>
      <c r="IJ1360" s="83"/>
      <c r="IK1360" s="83"/>
      <c r="IL1360" s="83"/>
      <c r="IM1360" s="83"/>
      <c r="IN1360" s="83"/>
      <c r="IO1360" s="83"/>
      <c r="IP1360" s="83"/>
      <c r="IQ1360" s="83"/>
      <c r="IR1360" s="83"/>
      <c r="IS1360" s="83"/>
      <c r="IT1360" s="83"/>
      <c r="IU1360" s="83"/>
      <c r="IV1360" s="83"/>
      <c r="IW1360" s="83"/>
      <c r="IX1360" s="83"/>
      <c r="IY1360" s="83"/>
      <c r="IZ1360" s="83"/>
      <c r="JA1360" s="83"/>
      <c r="JB1360" s="83"/>
      <c r="JC1360" s="83"/>
      <c r="JD1360" s="83"/>
      <c r="JE1360" s="83"/>
    </row>
    <row r="1361" spans="1:265" s="8" customFormat="1" ht="15" customHeight="1" x14ac:dyDescent="0.2">
      <c r="A1361" s="298"/>
      <c r="B1361" s="151" t="s">
        <v>1360</v>
      </c>
      <c r="C1361" s="323"/>
      <c r="D1361" s="329" t="s">
        <v>1361</v>
      </c>
      <c r="E1361" s="310"/>
      <c r="F1361" s="957"/>
      <c r="G1361" s="1033"/>
      <c r="H1361" s="329" t="s">
        <v>1877</v>
      </c>
      <c r="I1361" s="329" t="s">
        <v>1877</v>
      </c>
      <c r="J1361" s="329"/>
      <c r="K1361" s="379" t="s">
        <v>1884</v>
      </c>
      <c r="L1361" s="379" t="s">
        <v>97</v>
      </c>
      <c r="M1361" s="1139"/>
      <c r="N1361" s="1139" t="s">
        <v>1885</v>
      </c>
      <c r="O1361" s="379" t="s">
        <v>24</v>
      </c>
      <c r="P1361" s="626">
        <v>4</v>
      </c>
      <c r="Q1361" s="627"/>
      <c r="R1361" s="627"/>
      <c r="S1361" s="627"/>
      <c r="T1361" s="627"/>
      <c r="U1361" s="627"/>
      <c r="V1361" s="627"/>
      <c r="W1361" s="628"/>
      <c r="X1361" s="219"/>
      <c r="Y1361" s="219"/>
      <c r="Z1361" s="112"/>
      <c r="AA1361" s="83"/>
      <c r="AB1361" s="83"/>
      <c r="AC1361" s="83" t="str">
        <f t="shared" si="31"/>
        <v/>
      </c>
      <c r="AD1361" s="83"/>
      <c r="AE1361" s="83"/>
      <c r="AF1361" s="83"/>
      <c r="AG1361" s="83"/>
      <c r="AH1361" s="83"/>
      <c r="AI1361" s="83"/>
      <c r="AJ1361" s="83"/>
      <c r="AK1361" s="83"/>
      <c r="AL1361" s="83"/>
      <c r="AM1361" s="83"/>
      <c r="AN1361" s="83"/>
      <c r="AO1361" s="83"/>
      <c r="AP1361" s="83"/>
      <c r="AQ1361" s="83"/>
      <c r="AR1361" s="83"/>
      <c r="AS1361" s="83"/>
      <c r="AT1361" s="83"/>
      <c r="AU1361" s="83"/>
      <c r="AV1361" s="83"/>
      <c r="AW1361" s="83"/>
      <c r="AX1361" s="83"/>
      <c r="AY1361" s="83"/>
      <c r="AZ1361" s="83"/>
      <c r="BA1361" s="83"/>
      <c r="BB1361" s="83"/>
      <c r="BC1361" s="83"/>
      <c r="BD1361" s="83"/>
      <c r="BE1361" s="83"/>
      <c r="BF1361" s="83"/>
      <c r="BG1361" s="83"/>
      <c r="BH1361" s="83"/>
      <c r="BI1361" s="83"/>
      <c r="BJ1361" s="83"/>
      <c r="BK1361" s="83"/>
      <c r="BL1361" s="83"/>
      <c r="BM1361" s="83"/>
      <c r="BN1361" s="83"/>
      <c r="BO1361" s="83"/>
      <c r="BP1361" s="83"/>
      <c r="BQ1361" s="83"/>
      <c r="BR1361" s="83"/>
      <c r="BS1361" s="83"/>
      <c r="BT1361" s="83"/>
      <c r="BU1361" s="83"/>
      <c r="BV1361" s="83"/>
      <c r="BW1361" s="83"/>
      <c r="BX1361" s="83"/>
      <c r="BY1361" s="83"/>
      <c r="BZ1361" s="83"/>
      <c r="CA1361" s="83"/>
      <c r="CB1361" s="83"/>
      <c r="CC1361" s="83"/>
      <c r="CD1361" s="83"/>
      <c r="CE1361" s="83"/>
      <c r="CF1361" s="83"/>
      <c r="CG1361" s="83"/>
      <c r="CH1361" s="83"/>
      <c r="CI1361" s="83"/>
      <c r="CJ1361" s="83"/>
      <c r="CK1361" s="83"/>
      <c r="CL1361" s="83"/>
      <c r="CM1361" s="83"/>
      <c r="CN1361" s="83"/>
      <c r="CO1361" s="83"/>
      <c r="CP1361" s="83"/>
      <c r="CQ1361" s="83"/>
      <c r="CR1361" s="83"/>
      <c r="CS1361" s="83"/>
      <c r="CT1361" s="83"/>
      <c r="CU1361" s="83"/>
      <c r="CV1361" s="83"/>
      <c r="CW1361" s="83"/>
      <c r="CX1361" s="83"/>
      <c r="CY1361" s="83"/>
      <c r="CZ1361" s="83"/>
      <c r="DA1361" s="83"/>
      <c r="DB1361" s="83"/>
      <c r="DC1361" s="83"/>
      <c r="DD1361" s="83"/>
      <c r="DE1361" s="83"/>
      <c r="DF1361" s="83"/>
      <c r="DG1361" s="83"/>
      <c r="DH1361" s="83"/>
      <c r="DI1361" s="83"/>
      <c r="DJ1361" s="83"/>
      <c r="DK1361" s="83"/>
      <c r="DL1361" s="83"/>
      <c r="DM1361" s="83"/>
      <c r="DN1361" s="83"/>
      <c r="DO1361" s="83"/>
      <c r="DP1361" s="83"/>
      <c r="DQ1361" s="83"/>
      <c r="DR1361" s="83"/>
      <c r="DS1361" s="83"/>
      <c r="DT1361" s="83"/>
      <c r="DU1361" s="83"/>
      <c r="DV1361" s="83"/>
      <c r="DW1361" s="83"/>
      <c r="DX1361" s="83"/>
      <c r="DY1361" s="83"/>
      <c r="DZ1361" s="83"/>
      <c r="EA1361" s="83"/>
      <c r="EB1361" s="83"/>
      <c r="EC1361" s="83"/>
      <c r="ED1361" s="83"/>
      <c r="EE1361" s="83"/>
      <c r="EF1361" s="83"/>
      <c r="EG1361" s="83"/>
      <c r="EH1361" s="83"/>
      <c r="EI1361" s="83"/>
      <c r="EJ1361" s="83"/>
      <c r="EK1361" s="83"/>
      <c r="EL1361" s="83"/>
      <c r="EM1361" s="83"/>
      <c r="EN1361" s="83"/>
      <c r="EO1361" s="83"/>
      <c r="EP1361" s="83"/>
      <c r="EQ1361" s="83"/>
      <c r="ER1361" s="83"/>
      <c r="ES1361" s="83"/>
      <c r="ET1361" s="83"/>
      <c r="EU1361" s="83"/>
      <c r="EV1361" s="83"/>
      <c r="EW1361" s="83"/>
      <c r="EX1361" s="83"/>
      <c r="EY1361" s="83"/>
      <c r="EZ1361" s="83"/>
      <c r="FA1361" s="83"/>
      <c r="FB1361" s="83"/>
      <c r="FC1361" s="83"/>
      <c r="FD1361" s="83"/>
      <c r="FE1361" s="83"/>
      <c r="FF1361" s="83"/>
      <c r="FG1361" s="83"/>
      <c r="FH1361" s="83"/>
      <c r="FI1361" s="83"/>
      <c r="FJ1361" s="83"/>
      <c r="FK1361" s="83"/>
      <c r="FL1361" s="83"/>
      <c r="FM1361" s="83"/>
      <c r="FN1361" s="83"/>
      <c r="FO1361" s="83"/>
      <c r="FP1361" s="83"/>
      <c r="FQ1361" s="83"/>
      <c r="FR1361" s="83"/>
      <c r="FS1361" s="83"/>
      <c r="FT1361" s="83"/>
      <c r="FU1361" s="83"/>
      <c r="FV1361" s="83"/>
      <c r="FW1361" s="83"/>
      <c r="FX1361" s="83"/>
      <c r="FY1361" s="83"/>
      <c r="FZ1361" s="83"/>
      <c r="GA1361" s="83"/>
      <c r="GB1361" s="83"/>
      <c r="GC1361" s="83"/>
      <c r="GD1361" s="83"/>
      <c r="GE1361" s="83"/>
      <c r="GF1361" s="83"/>
      <c r="GG1361" s="83"/>
      <c r="GH1361" s="83"/>
      <c r="GI1361" s="83"/>
      <c r="GJ1361" s="83"/>
      <c r="GK1361" s="83"/>
      <c r="GL1361" s="83"/>
      <c r="GM1361" s="83"/>
      <c r="GN1361" s="83"/>
      <c r="GO1361" s="83"/>
      <c r="GP1361" s="83"/>
      <c r="GQ1361" s="83"/>
      <c r="GR1361" s="83"/>
      <c r="GS1361" s="83"/>
      <c r="GT1361" s="83"/>
      <c r="GU1361" s="83"/>
      <c r="GV1361" s="83"/>
      <c r="GW1361" s="83"/>
      <c r="GX1361" s="83"/>
      <c r="GY1361" s="83"/>
      <c r="GZ1361" s="83"/>
      <c r="HA1361" s="83"/>
      <c r="HB1361" s="83"/>
      <c r="HC1361" s="83"/>
      <c r="HD1361" s="83"/>
      <c r="HE1361" s="83"/>
      <c r="HF1361" s="83"/>
      <c r="HG1361" s="83"/>
      <c r="HH1361" s="83"/>
      <c r="HI1361" s="83"/>
      <c r="HJ1361" s="83"/>
      <c r="HK1361" s="83"/>
      <c r="HL1361" s="83"/>
      <c r="HM1361" s="83"/>
      <c r="HN1361" s="83"/>
      <c r="HO1361" s="83"/>
      <c r="HP1361" s="83"/>
      <c r="HQ1361" s="83"/>
      <c r="HR1361" s="83"/>
      <c r="HS1361" s="83"/>
      <c r="HT1361" s="83"/>
      <c r="HU1361" s="83"/>
      <c r="HV1361" s="83"/>
      <c r="HW1361" s="83"/>
      <c r="HX1361" s="83"/>
      <c r="HY1361" s="83"/>
      <c r="HZ1361" s="83"/>
      <c r="IA1361" s="83"/>
      <c r="IB1361" s="83"/>
      <c r="IC1361" s="83"/>
      <c r="ID1361" s="83"/>
      <c r="IE1361" s="83"/>
      <c r="IF1361" s="83"/>
      <c r="IG1361" s="83"/>
      <c r="IH1361" s="83"/>
      <c r="II1361" s="83"/>
      <c r="IJ1361" s="83"/>
      <c r="IK1361" s="83"/>
      <c r="IL1361" s="83"/>
      <c r="IM1361" s="83"/>
      <c r="IN1361" s="83"/>
      <c r="IO1361" s="83"/>
      <c r="IP1361" s="83"/>
      <c r="IQ1361" s="83"/>
      <c r="IR1361" s="83"/>
      <c r="IS1361" s="83"/>
      <c r="IT1361" s="83"/>
      <c r="IU1361" s="83"/>
      <c r="IV1361" s="83"/>
      <c r="IW1361" s="83"/>
      <c r="IX1361" s="83"/>
      <c r="IY1361" s="83"/>
      <c r="IZ1361" s="83"/>
      <c r="JA1361" s="83"/>
      <c r="JB1361" s="83"/>
      <c r="JC1361" s="83"/>
      <c r="JD1361" s="83"/>
      <c r="JE1361" s="83"/>
    </row>
    <row r="1362" spans="1:265" s="8" customFormat="1" ht="15" customHeight="1" x14ac:dyDescent="0.2">
      <c r="A1362" s="298"/>
      <c r="B1362" s="151" t="s">
        <v>1360</v>
      </c>
      <c r="C1362" s="323"/>
      <c r="D1362" s="329" t="s">
        <v>1361</v>
      </c>
      <c r="E1362" s="310"/>
      <c r="F1362" s="957"/>
      <c r="G1362" s="1033"/>
      <c r="H1362" s="329" t="s">
        <v>1877</v>
      </c>
      <c r="I1362" s="329" t="s">
        <v>1877</v>
      </c>
      <c r="J1362" s="329"/>
      <c r="K1362" s="379" t="s">
        <v>1884</v>
      </c>
      <c r="L1362" s="379" t="s">
        <v>97</v>
      </c>
      <c r="M1362" s="1139"/>
      <c r="N1362" s="1139" t="s">
        <v>1885</v>
      </c>
      <c r="O1362" s="379" t="s">
        <v>101</v>
      </c>
      <c r="P1362" s="626">
        <v>4</v>
      </c>
      <c r="Q1362" s="627"/>
      <c r="R1362" s="627"/>
      <c r="S1362" s="627"/>
      <c r="T1362" s="627"/>
      <c r="U1362" s="627"/>
      <c r="V1362" s="627"/>
      <c r="W1362" s="628"/>
      <c r="X1362" s="219"/>
      <c r="Y1362" s="219"/>
      <c r="Z1362" s="112"/>
      <c r="AA1362" s="83"/>
      <c r="AB1362" s="83"/>
      <c r="AC1362" s="83" t="str">
        <f t="shared" si="31"/>
        <v/>
      </c>
      <c r="AD1362" s="83"/>
      <c r="AE1362" s="83"/>
      <c r="AF1362" s="83"/>
      <c r="AG1362" s="83"/>
      <c r="AH1362" s="83"/>
      <c r="AI1362" s="83"/>
      <c r="AJ1362" s="83"/>
      <c r="AK1362" s="83"/>
      <c r="AL1362" s="83"/>
      <c r="AM1362" s="83"/>
      <c r="AN1362" s="83"/>
      <c r="AO1362" s="83"/>
      <c r="AP1362" s="83"/>
      <c r="AQ1362" s="83"/>
      <c r="AR1362" s="83"/>
      <c r="AS1362" s="83"/>
      <c r="AT1362" s="83"/>
      <c r="AU1362" s="83"/>
      <c r="AV1362" s="83"/>
      <c r="AW1362" s="83"/>
      <c r="AX1362" s="83"/>
      <c r="AY1362" s="83"/>
      <c r="AZ1362" s="83"/>
      <c r="BA1362" s="83"/>
      <c r="BB1362" s="83"/>
      <c r="BC1362" s="83"/>
      <c r="BD1362" s="83"/>
      <c r="BE1362" s="83"/>
      <c r="BF1362" s="83"/>
      <c r="BG1362" s="83"/>
      <c r="BH1362" s="83"/>
      <c r="BI1362" s="83"/>
      <c r="BJ1362" s="83"/>
      <c r="BK1362" s="83"/>
      <c r="BL1362" s="83"/>
      <c r="BM1362" s="83"/>
      <c r="BN1362" s="83"/>
      <c r="BO1362" s="83"/>
      <c r="BP1362" s="83"/>
      <c r="BQ1362" s="83"/>
      <c r="BR1362" s="83"/>
      <c r="BS1362" s="83"/>
      <c r="BT1362" s="83"/>
      <c r="BU1362" s="83"/>
      <c r="BV1362" s="83"/>
      <c r="BW1362" s="83"/>
      <c r="BX1362" s="83"/>
      <c r="BY1362" s="83"/>
      <c r="BZ1362" s="83"/>
      <c r="CA1362" s="83"/>
      <c r="CB1362" s="83"/>
      <c r="CC1362" s="83"/>
      <c r="CD1362" s="83"/>
      <c r="CE1362" s="83"/>
      <c r="CF1362" s="83"/>
      <c r="CG1362" s="83"/>
      <c r="CH1362" s="83"/>
      <c r="CI1362" s="83"/>
      <c r="CJ1362" s="83"/>
      <c r="CK1362" s="83"/>
      <c r="CL1362" s="83"/>
      <c r="CM1362" s="83"/>
      <c r="CN1362" s="83"/>
      <c r="CO1362" s="83"/>
      <c r="CP1362" s="83"/>
      <c r="CQ1362" s="83"/>
      <c r="CR1362" s="83"/>
      <c r="CS1362" s="83"/>
      <c r="CT1362" s="83"/>
      <c r="CU1362" s="83"/>
      <c r="CV1362" s="83"/>
      <c r="CW1362" s="83"/>
      <c r="CX1362" s="83"/>
      <c r="CY1362" s="83"/>
      <c r="CZ1362" s="83"/>
      <c r="DA1362" s="83"/>
      <c r="DB1362" s="83"/>
      <c r="DC1362" s="83"/>
      <c r="DD1362" s="83"/>
      <c r="DE1362" s="83"/>
      <c r="DF1362" s="83"/>
      <c r="DG1362" s="83"/>
      <c r="DH1362" s="83"/>
      <c r="DI1362" s="83"/>
      <c r="DJ1362" s="83"/>
      <c r="DK1362" s="83"/>
      <c r="DL1362" s="83"/>
      <c r="DM1362" s="83"/>
      <c r="DN1362" s="83"/>
      <c r="DO1362" s="83"/>
      <c r="DP1362" s="83"/>
      <c r="DQ1362" s="83"/>
      <c r="DR1362" s="83"/>
      <c r="DS1362" s="83"/>
      <c r="DT1362" s="83"/>
      <c r="DU1362" s="83"/>
      <c r="DV1362" s="83"/>
      <c r="DW1362" s="83"/>
      <c r="DX1362" s="83"/>
      <c r="DY1362" s="83"/>
      <c r="DZ1362" s="83"/>
      <c r="EA1362" s="83"/>
      <c r="EB1362" s="83"/>
      <c r="EC1362" s="83"/>
      <c r="ED1362" s="83"/>
      <c r="EE1362" s="83"/>
      <c r="EF1362" s="83"/>
      <c r="EG1362" s="83"/>
      <c r="EH1362" s="83"/>
      <c r="EI1362" s="83"/>
      <c r="EJ1362" s="83"/>
      <c r="EK1362" s="83"/>
      <c r="EL1362" s="83"/>
      <c r="EM1362" s="83"/>
      <c r="EN1362" s="83"/>
      <c r="EO1362" s="83"/>
      <c r="EP1362" s="83"/>
      <c r="EQ1362" s="83"/>
      <c r="ER1362" s="83"/>
      <c r="ES1362" s="83"/>
      <c r="ET1362" s="83"/>
      <c r="EU1362" s="83"/>
      <c r="EV1362" s="83"/>
      <c r="EW1362" s="83"/>
      <c r="EX1362" s="83"/>
      <c r="EY1362" s="83"/>
      <c r="EZ1362" s="83"/>
      <c r="FA1362" s="83"/>
      <c r="FB1362" s="83"/>
      <c r="FC1362" s="83"/>
      <c r="FD1362" s="83"/>
      <c r="FE1362" s="83"/>
      <c r="FF1362" s="83"/>
      <c r="FG1362" s="83"/>
      <c r="FH1362" s="83"/>
      <c r="FI1362" s="83"/>
      <c r="FJ1362" s="83"/>
      <c r="FK1362" s="83"/>
      <c r="FL1362" s="83"/>
      <c r="FM1362" s="83"/>
      <c r="FN1362" s="83"/>
      <c r="FO1362" s="83"/>
      <c r="FP1362" s="83"/>
      <c r="FQ1362" s="83"/>
      <c r="FR1362" s="83"/>
      <c r="FS1362" s="83"/>
      <c r="FT1362" s="83"/>
      <c r="FU1362" s="83"/>
      <c r="FV1362" s="83"/>
      <c r="FW1362" s="83"/>
      <c r="FX1362" s="83"/>
      <c r="FY1362" s="83"/>
      <c r="FZ1362" s="83"/>
      <c r="GA1362" s="83"/>
      <c r="GB1362" s="83"/>
      <c r="GC1362" s="83"/>
      <c r="GD1362" s="83"/>
      <c r="GE1362" s="83"/>
      <c r="GF1362" s="83"/>
      <c r="GG1362" s="83"/>
      <c r="GH1362" s="83"/>
      <c r="GI1362" s="83"/>
      <c r="GJ1362" s="83"/>
      <c r="GK1362" s="83"/>
      <c r="GL1362" s="83"/>
      <c r="GM1362" s="83"/>
      <c r="GN1362" s="83"/>
      <c r="GO1362" s="83"/>
      <c r="GP1362" s="83"/>
      <c r="GQ1362" s="83"/>
      <c r="GR1362" s="83"/>
      <c r="GS1362" s="83"/>
      <c r="GT1362" s="83"/>
      <c r="GU1362" s="83"/>
      <c r="GV1362" s="83"/>
      <c r="GW1362" s="83"/>
      <c r="GX1362" s="83"/>
      <c r="GY1362" s="83"/>
      <c r="GZ1362" s="83"/>
      <c r="HA1362" s="83"/>
      <c r="HB1362" s="83"/>
      <c r="HC1362" s="83"/>
      <c r="HD1362" s="83"/>
      <c r="HE1362" s="83"/>
      <c r="HF1362" s="83"/>
      <c r="HG1362" s="83"/>
      <c r="HH1362" s="83"/>
      <c r="HI1362" s="83"/>
      <c r="HJ1362" s="83"/>
      <c r="HK1362" s="83"/>
      <c r="HL1362" s="83"/>
      <c r="HM1362" s="83"/>
      <c r="HN1362" s="83"/>
      <c r="HO1362" s="83"/>
      <c r="HP1362" s="83"/>
      <c r="HQ1362" s="83"/>
      <c r="HR1362" s="83"/>
      <c r="HS1362" s="83"/>
      <c r="HT1362" s="83"/>
      <c r="HU1362" s="83"/>
      <c r="HV1362" s="83"/>
      <c r="HW1362" s="83"/>
      <c r="HX1362" s="83"/>
      <c r="HY1362" s="83"/>
      <c r="HZ1362" s="83"/>
      <c r="IA1362" s="83"/>
      <c r="IB1362" s="83"/>
      <c r="IC1362" s="83"/>
      <c r="ID1362" s="83"/>
      <c r="IE1362" s="83"/>
      <c r="IF1362" s="83"/>
      <c r="IG1362" s="83"/>
      <c r="IH1362" s="83"/>
      <c r="II1362" s="83"/>
      <c r="IJ1362" s="83"/>
      <c r="IK1362" s="83"/>
      <c r="IL1362" s="83"/>
      <c r="IM1362" s="83"/>
      <c r="IN1362" s="83"/>
      <c r="IO1362" s="83"/>
      <c r="IP1362" s="83"/>
      <c r="IQ1362" s="83"/>
      <c r="IR1362" s="83"/>
      <c r="IS1362" s="83"/>
      <c r="IT1362" s="83"/>
      <c r="IU1362" s="83"/>
      <c r="IV1362" s="83"/>
      <c r="IW1362" s="83"/>
      <c r="IX1362" s="83"/>
      <c r="IY1362" s="83"/>
      <c r="IZ1362" s="83"/>
      <c r="JA1362" s="83"/>
      <c r="JB1362" s="83"/>
      <c r="JC1362" s="83"/>
      <c r="JD1362" s="83"/>
      <c r="JE1362" s="83"/>
    </row>
    <row r="1363" spans="1:265" s="8" customFormat="1" ht="15" customHeight="1" x14ac:dyDescent="0.2">
      <c r="A1363" s="298"/>
      <c r="B1363" s="151" t="s">
        <v>1360</v>
      </c>
      <c r="C1363" s="323"/>
      <c r="D1363" s="333" t="s">
        <v>1361</v>
      </c>
      <c r="E1363" s="310"/>
      <c r="F1363" s="957"/>
      <c r="G1363" s="1033"/>
      <c r="H1363" s="329" t="s">
        <v>1877</v>
      </c>
      <c r="I1363" s="329" t="s">
        <v>1877</v>
      </c>
      <c r="J1363" s="333"/>
      <c r="K1363" s="388" t="s">
        <v>1884</v>
      </c>
      <c r="L1363" s="388" t="s">
        <v>97</v>
      </c>
      <c r="M1363" s="1136"/>
      <c r="N1363" s="1136" t="s">
        <v>1885</v>
      </c>
      <c r="O1363" s="388" t="s">
        <v>511</v>
      </c>
      <c r="P1363" s="604">
        <v>4</v>
      </c>
      <c r="Q1363" s="605"/>
      <c r="R1363" s="605"/>
      <c r="S1363" s="605"/>
      <c r="T1363" s="605"/>
      <c r="U1363" s="605"/>
      <c r="V1363" s="605"/>
      <c r="W1363" s="606"/>
      <c r="X1363" s="219"/>
      <c r="Y1363" s="219"/>
      <c r="Z1363" s="112"/>
      <c r="AA1363" s="83"/>
      <c r="AB1363" s="83"/>
      <c r="AC1363" s="83" t="str">
        <f t="shared" si="31"/>
        <v/>
      </c>
      <c r="AD1363" s="83"/>
      <c r="AE1363" s="83"/>
      <c r="AF1363" s="83"/>
      <c r="AG1363" s="83"/>
      <c r="AH1363" s="83"/>
      <c r="AI1363" s="83"/>
      <c r="AJ1363" s="83"/>
      <c r="AK1363" s="83"/>
      <c r="AL1363" s="83"/>
      <c r="AM1363" s="83"/>
      <c r="AN1363" s="83"/>
      <c r="AO1363" s="83"/>
      <c r="AP1363" s="83"/>
      <c r="AQ1363" s="83"/>
      <c r="AR1363" s="83"/>
      <c r="AS1363" s="83"/>
      <c r="AT1363" s="83"/>
      <c r="AU1363" s="83"/>
      <c r="AV1363" s="83"/>
      <c r="AW1363" s="83"/>
      <c r="AX1363" s="83"/>
      <c r="AY1363" s="83"/>
      <c r="AZ1363" s="83"/>
      <c r="BA1363" s="83"/>
      <c r="BB1363" s="83"/>
      <c r="BC1363" s="83"/>
      <c r="BD1363" s="83"/>
      <c r="BE1363" s="83"/>
      <c r="BF1363" s="83"/>
      <c r="BG1363" s="83"/>
      <c r="BH1363" s="83"/>
      <c r="BI1363" s="83"/>
      <c r="BJ1363" s="83"/>
      <c r="BK1363" s="83"/>
      <c r="BL1363" s="83"/>
      <c r="BM1363" s="83"/>
      <c r="BN1363" s="83"/>
      <c r="BO1363" s="83"/>
      <c r="BP1363" s="83"/>
      <c r="BQ1363" s="83"/>
      <c r="BR1363" s="83"/>
      <c r="BS1363" s="83"/>
      <c r="BT1363" s="83"/>
      <c r="BU1363" s="83"/>
      <c r="BV1363" s="83"/>
      <c r="BW1363" s="83"/>
      <c r="BX1363" s="83"/>
      <c r="BY1363" s="83"/>
      <c r="BZ1363" s="83"/>
      <c r="CA1363" s="83"/>
      <c r="CB1363" s="83"/>
      <c r="CC1363" s="83"/>
      <c r="CD1363" s="83"/>
      <c r="CE1363" s="83"/>
      <c r="CF1363" s="83"/>
      <c r="CG1363" s="83"/>
      <c r="CH1363" s="83"/>
      <c r="CI1363" s="83"/>
      <c r="CJ1363" s="83"/>
      <c r="CK1363" s="83"/>
      <c r="CL1363" s="83"/>
      <c r="CM1363" s="83"/>
      <c r="CN1363" s="83"/>
      <c r="CO1363" s="83"/>
      <c r="CP1363" s="83"/>
      <c r="CQ1363" s="83"/>
      <c r="CR1363" s="83"/>
      <c r="CS1363" s="83"/>
      <c r="CT1363" s="83"/>
      <c r="CU1363" s="83"/>
      <c r="CV1363" s="83"/>
      <c r="CW1363" s="83"/>
      <c r="CX1363" s="83"/>
      <c r="CY1363" s="83"/>
      <c r="CZ1363" s="83"/>
      <c r="DA1363" s="83"/>
      <c r="DB1363" s="83"/>
      <c r="DC1363" s="83"/>
      <c r="DD1363" s="83"/>
      <c r="DE1363" s="83"/>
      <c r="DF1363" s="83"/>
      <c r="DG1363" s="83"/>
      <c r="DH1363" s="83"/>
      <c r="DI1363" s="83"/>
      <c r="DJ1363" s="83"/>
      <c r="DK1363" s="83"/>
      <c r="DL1363" s="83"/>
      <c r="DM1363" s="83"/>
      <c r="DN1363" s="83"/>
      <c r="DO1363" s="83"/>
      <c r="DP1363" s="83"/>
      <c r="DQ1363" s="83"/>
      <c r="DR1363" s="83"/>
      <c r="DS1363" s="83"/>
      <c r="DT1363" s="83"/>
      <c r="DU1363" s="83"/>
      <c r="DV1363" s="83"/>
      <c r="DW1363" s="83"/>
      <c r="DX1363" s="83"/>
      <c r="DY1363" s="83"/>
      <c r="DZ1363" s="83"/>
      <c r="EA1363" s="83"/>
      <c r="EB1363" s="83"/>
      <c r="EC1363" s="83"/>
      <c r="ED1363" s="83"/>
      <c r="EE1363" s="83"/>
      <c r="EF1363" s="83"/>
      <c r="EG1363" s="83"/>
      <c r="EH1363" s="83"/>
      <c r="EI1363" s="83"/>
      <c r="EJ1363" s="83"/>
      <c r="EK1363" s="83"/>
      <c r="EL1363" s="83"/>
      <c r="EM1363" s="83"/>
      <c r="EN1363" s="83"/>
      <c r="EO1363" s="83"/>
      <c r="EP1363" s="83"/>
      <c r="EQ1363" s="83"/>
      <c r="ER1363" s="83"/>
      <c r="ES1363" s="83"/>
      <c r="ET1363" s="83"/>
      <c r="EU1363" s="83"/>
      <c r="EV1363" s="83"/>
      <c r="EW1363" s="83"/>
      <c r="EX1363" s="83"/>
      <c r="EY1363" s="83"/>
      <c r="EZ1363" s="83"/>
      <c r="FA1363" s="83"/>
      <c r="FB1363" s="83"/>
      <c r="FC1363" s="83"/>
      <c r="FD1363" s="83"/>
      <c r="FE1363" s="83"/>
      <c r="FF1363" s="83"/>
      <c r="FG1363" s="83"/>
      <c r="FH1363" s="83"/>
      <c r="FI1363" s="83"/>
      <c r="FJ1363" s="83"/>
      <c r="FK1363" s="83"/>
      <c r="FL1363" s="83"/>
      <c r="FM1363" s="83"/>
      <c r="FN1363" s="83"/>
      <c r="FO1363" s="83"/>
      <c r="FP1363" s="83"/>
      <c r="FQ1363" s="83"/>
      <c r="FR1363" s="83"/>
      <c r="FS1363" s="83"/>
      <c r="FT1363" s="83"/>
      <c r="FU1363" s="83"/>
      <c r="FV1363" s="83"/>
      <c r="FW1363" s="83"/>
      <c r="FX1363" s="83"/>
      <c r="FY1363" s="83"/>
      <c r="FZ1363" s="83"/>
      <c r="GA1363" s="83"/>
      <c r="GB1363" s="83"/>
      <c r="GC1363" s="83"/>
      <c r="GD1363" s="83"/>
      <c r="GE1363" s="83"/>
      <c r="GF1363" s="83"/>
      <c r="GG1363" s="83"/>
      <c r="GH1363" s="83"/>
      <c r="GI1363" s="83"/>
      <c r="GJ1363" s="83"/>
      <c r="GK1363" s="83"/>
      <c r="GL1363" s="83"/>
      <c r="GM1363" s="83"/>
      <c r="GN1363" s="83"/>
      <c r="GO1363" s="83"/>
      <c r="GP1363" s="83"/>
      <c r="GQ1363" s="83"/>
      <c r="GR1363" s="83"/>
      <c r="GS1363" s="83"/>
      <c r="GT1363" s="83"/>
      <c r="GU1363" s="83"/>
      <c r="GV1363" s="83"/>
      <c r="GW1363" s="83"/>
      <c r="GX1363" s="83"/>
      <c r="GY1363" s="83"/>
      <c r="GZ1363" s="83"/>
      <c r="HA1363" s="83"/>
      <c r="HB1363" s="83"/>
      <c r="HC1363" s="83"/>
      <c r="HD1363" s="83"/>
      <c r="HE1363" s="83"/>
      <c r="HF1363" s="83"/>
      <c r="HG1363" s="83"/>
      <c r="HH1363" s="83"/>
      <c r="HI1363" s="83"/>
      <c r="HJ1363" s="83"/>
      <c r="HK1363" s="83"/>
      <c r="HL1363" s="83"/>
      <c r="HM1363" s="83"/>
      <c r="HN1363" s="83"/>
      <c r="HO1363" s="83"/>
      <c r="HP1363" s="83"/>
      <c r="HQ1363" s="83"/>
      <c r="HR1363" s="83"/>
      <c r="HS1363" s="83"/>
      <c r="HT1363" s="83"/>
      <c r="HU1363" s="83"/>
      <c r="HV1363" s="83"/>
      <c r="HW1363" s="83"/>
      <c r="HX1363" s="83"/>
      <c r="HY1363" s="83"/>
      <c r="HZ1363" s="83"/>
      <c r="IA1363" s="83"/>
      <c r="IB1363" s="83"/>
      <c r="IC1363" s="83"/>
      <c r="ID1363" s="83"/>
      <c r="IE1363" s="83"/>
      <c r="IF1363" s="83"/>
      <c r="IG1363" s="83"/>
      <c r="IH1363" s="83"/>
      <c r="II1363" s="83"/>
      <c r="IJ1363" s="83"/>
      <c r="IK1363" s="83"/>
      <c r="IL1363" s="83"/>
      <c r="IM1363" s="83"/>
      <c r="IN1363" s="83"/>
      <c r="IO1363" s="83"/>
      <c r="IP1363" s="83"/>
      <c r="IQ1363" s="83"/>
      <c r="IR1363" s="83"/>
      <c r="IS1363" s="83"/>
      <c r="IT1363" s="83"/>
      <c r="IU1363" s="83"/>
      <c r="IV1363" s="83"/>
      <c r="IW1363" s="83"/>
      <c r="IX1363" s="83"/>
      <c r="IY1363" s="83"/>
      <c r="IZ1363" s="83"/>
      <c r="JA1363" s="83"/>
      <c r="JB1363" s="83"/>
      <c r="JC1363" s="83"/>
      <c r="JD1363" s="83"/>
      <c r="JE1363" s="83"/>
    </row>
    <row r="1364" spans="1:265" s="8" customFormat="1" ht="15" customHeight="1" x14ac:dyDescent="0.2">
      <c r="A1364" s="298"/>
      <c r="B1364" s="151" t="s">
        <v>1360</v>
      </c>
      <c r="C1364" s="323"/>
      <c r="D1364" s="333" t="s">
        <v>1361</v>
      </c>
      <c r="E1364" s="310"/>
      <c r="F1364" s="957"/>
      <c r="G1364" s="1033"/>
      <c r="H1364" s="329" t="s">
        <v>1877</v>
      </c>
      <c r="I1364" s="329" t="s">
        <v>1877</v>
      </c>
      <c r="J1364" s="333"/>
      <c r="K1364" s="388" t="s">
        <v>1886</v>
      </c>
      <c r="L1364" s="388" t="s">
        <v>97</v>
      </c>
      <c r="M1364" s="1136"/>
      <c r="N1364" s="1136" t="s">
        <v>506</v>
      </c>
      <c r="O1364" s="388" t="s">
        <v>24</v>
      </c>
      <c r="P1364" s="604">
        <v>4</v>
      </c>
      <c r="Q1364" s="605"/>
      <c r="R1364" s="605"/>
      <c r="S1364" s="605"/>
      <c r="T1364" s="605"/>
      <c r="U1364" s="605"/>
      <c r="V1364" s="605"/>
      <c r="W1364" s="606"/>
      <c r="X1364" s="219"/>
      <c r="Y1364" s="219"/>
      <c r="Z1364" s="112"/>
      <c r="AA1364" s="83"/>
      <c r="AB1364" s="83"/>
      <c r="AC1364" s="83" t="str">
        <f t="shared" si="31"/>
        <v/>
      </c>
      <c r="AD1364" s="83"/>
      <c r="AE1364" s="83"/>
      <c r="AF1364" s="83"/>
      <c r="AG1364" s="83"/>
      <c r="AH1364" s="83"/>
      <c r="AI1364" s="83"/>
      <c r="AJ1364" s="83"/>
      <c r="AK1364" s="83"/>
      <c r="AL1364" s="83"/>
      <c r="AM1364" s="83"/>
      <c r="AN1364" s="83"/>
      <c r="AO1364" s="83"/>
      <c r="AP1364" s="83"/>
      <c r="AQ1364" s="83"/>
      <c r="AR1364" s="83"/>
      <c r="AS1364" s="83"/>
      <c r="AT1364" s="83"/>
      <c r="AU1364" s="83"/>
      <c r="AV1364" s="83"/>
      <c r="AW1364" s="83"/>
      <c r="AX1364" s="83"/>
      <c r="AY1364" s="83"/>
      <c r="AZ1364" s="83"/>
      <c r="BA1364" s="83"/>
      <c r="BB1364" s="83"/>
      <c r="BC1364" s="83"/>
      <c r="BD1364" s="83"/>
      <c r="BE1364" s="83"/>
      <c r="BF1364" s="83"/>
      <c r="BG1364" s="83"/>
      <c r="BH1364" s="83"/>
      <c r="BI1364" s="83"/>
      <c r="BJ1364" s="83"/>
      <c r="BK1364" s="83"/>
      <c r="BL1364" s="83"/>
      <c r="BM1364" s="83"/>
      <c r="BN1364" s="83"/>
      <c r="BO1364" s="83"/>
      <c r="BP1364" s="83"/>
      <c r="BQ1364" s="83"/>
      <c r="BR1364" s="83"/>
      <c r="BS1364" s="83"/>
      <c r="BT1364" s="83"/>
      <c r="BU1364" s="83"/>
      <c r="BV1364" s="83"/>
      <c r="BW1364" s="83"/>
      <c r="BX1364" s="83"/>
      <c r="BY1364" s="83"/>
      <c r="BZ1364" s="83"/>
      <c r="CA1364" s="83"/>
      <c r="CB1364" s="83"/>
      <c r="CC1364" s="83"/>
      <c r="CD1364" s="83"/>
      <c r="CE1364" s="83"/>
      <c r="CF1364" s="83"/>
      <c r="CG1364" s="83"/>
      <c r="CH1364" s="83"/>
      <c r="CI1364" s="83"/>
      <c r="CJ1364" s="83"/>
      <c r="CK1364" s="83"/>
      <c r="CL1364" s="83"/>
      <c r="CM1364" s="83"/>
      <c r="CN1364" s="83"/>
      <c r="CO1364" s="83"/>
      <c r="CP1364" s="83"/>
      <c r="CQ1364" s="83"/>
      <c r="CR1364" s="83"/>
      <c r="CS1364" s="83"/>
      <c r="CT1364" s="83"/>
      <c r="CU1364" s="83"/>
      <c r="CV1364" s="83"/>
      <c r="CW1364" s="83"/>
      <c r="CX1364" s="83"/>
      <c r="CY1364" s="83"/>
      <c r="CZ1364" s="83"/>
      <c r="DA1364" s="83"/>
      <c r="DB1364" s="83"/>
      <c r="DC1364" s="83"/>
      <c r="DD1364" s="83"/>
      <c r="DE1364" s="83"/>
      <c r="DF1364" s="83"/>
      <c r="DG1364" s="83"/>
      <c r="DH1364" s="83"/>
      <c r="DI1364" s="83"/>
      <c r="DJ1364" s="83"/>
      <c r="DK1364" s="83"/>
      <c r="DL1364" s="83"/>
      <c r="DM1364" s="83"/>
      <c r="DN1364" s="83"/>
      <c r="DO1364" s="83"/>
      <c r="DP1364" s="83"/>
      <c r="DQ1364" s="83"/>
      <c r="DR1364" s="83"/>
      <c r="DS1364" s="83"/>
      <c r="DT1364" s="83"/>
      <c r="DU1364" s="83"/>
      <c r="DV1364" s="83"/>
      <c r="DW1364" s="83"/>
      <c r="DX1364" s="83"/>
      <c r="DY1364" s="83"/>
      <c r="DZ1364" s="83"/>
      <c r="EA1364" s="83"/>
      <c r="EB1364" s="83"/>
      <c r="EC1364" s="83"/>
      <c r="ED1364" s="83"/>
      <c r="EE1364" s="83"/>
      <c r="EF1364" s="83"/>
      <c r="EG1364" s="83"/>
      <c r="EH1364" s="83"/>
      <c r="EI1364" s="83"/>
      <c r="EJ1364" s="83"/>
      <c r="EK1364" s="83"/>
      <c r="EL1364" s="83"/>
      <c r="EM1364" s="83"/>
      <c r="EN1364" s="83"/>
      <c r="EO1364" s="83"/>
      <c r="EP1364" s="83"/>
      <c r="EQ1364" s="83"/>
      <c r="ER1364" s="83"/>
      <c r="ES1364" s="83"/>
      <c r="ET1364" s="83"/>
      <c r="EU1364" s="83"/>
      <c r="EV1364" s="83"/>
      <c r="EW1364" s="83"/>
      <c r="EX1364" s="83"/>
      <c r="EY1364" s="83"/>
      <c r="EZ1364" s="83"/>
      <c r="FA1364" s="83"/>
      <c r="FB1364" s="83"/>
      <c r="FC1364" s="83"/>
      <c r="FD1364" s="83"/>
      <c r="FE1364" s="83"/>
      <c r="FF1364" s="83"/>
      <c r="FG1364" s="83"/>
      <c r="FH1364" s="83"/>
      <c r="FI1364" s="83"/>
      <c r="FJ1364" s="83"/>
      <c r="FK1364" s="83"/>
      <c r="FL1364" s="83"/>
      <c r="FM1364" s="83"/>
      <c r="FN1364" s="83"/>
      <c r="FO1364" s="83"/>
      <c r="FP1364" s="83"/>
      <c r="FQ1364" s="83"/>
      <c r="FR1364" s="83"/>
      <c r="FS1364" s="83"/>
      <c r="FT1364" s="83"/>
      <c r="FU1364" s="83"/>
      <c r="FV1364" s="83"/>
      <c r="FW1364" s="83"/>
      <c r="FX1364" s="83"/>
      <c r="FY1364" s="83"/>
      <c r="FZ1364" s="83"/>
      <c r="GA1364" s="83"/>
      <c r="GB1364" s="83"/>
      <c r="GC1364" s="83"/>
      <c r="GD1364" s="83"/>
      <c r="GE1364" s="83"/>
      <c r="GF1364" s="83"/>
      <c r="GG1364" s="83"/>
      <c r="GH1364" s="83"/>
      <c r="GI1364" s="83"/>
      <c r="GJ1364" s="83"/>
      <c r="GK1364" s="83"/>
      <c r="GL1364" s="83"/>
      <c r="GM1364" s="83"/>
      <c r="GN1364" s="83"/>
      <c r="GO1364" s="83"/>
      <c r="GP1364" s="83"/>
      <c r="GQ1364" s="83"/>
      <c r="GR1364" s="83"/>
      <c r="GS1364" s="83"/>
      <c r="GT1364" s="83"/>
      <c r="GU1364" s="83"/>
      <c r="GV1364" s="83"/>
      <c r="GW1364" s="83"/>
      <c r="GX1364" s="83"/>
      <c r="GY1364" s="83"/>
      <c r="GZ1364" s="83"/>
      <c r="HA1364" s="83"/>
      <c r="HB1364" s="83"/>
      <c r="HC1364" s="83"/>
      <c r="HD1364" s="83"/>
      <c r="HE1364" s="83"/>
      <c r="HF1364" s="83"/>
      <c r="HG1364" s="83"/>
      <c r="HH1364" s="83"/>
      <c r="HI1364" s="83"/>
      <c r="HJ1364" s="83"/>
      <c r="HK1364" s="83"/>
      <c r="HL1364" s="83"/>
      <c r="HM1364" s="83"/>
      <c r="HN1364" s="83"/>
      <c r="HO1364" s="83"/>
      <c r="HP1364" s="83"/>
      <c r="HQ1364" s="83"/>
      <c r="HR1364" s="83"/>
      <c r="HS1364" s="83"/>
      <c r="HT1364" s="83"/>
      <c r="HU1364" s="83"/>
      <c r="HV1364" s="83"/>
      <c r="HW1364" s="83"/>
      <c r="HX1364" s="83"/>
      <c r="HY1364" s="83"/>
      <c r="HZ1364" s="83"/>
      <c r="IA1364" s="83"/>
      <c r="IB1364" s="83"/>
      <c r="IC1364" s="83"/>
      <c r="ID1364" s="83"/>
      <c r="IE1364" s="83"/>
      <c r="IF1364" s="83"/>
      <c r="IG1364" s="83"/>
      <c r="IH1364" s="83"/>
      <c r="II1364" s="83"/>
      <c r="IJ1364" s="83"/>
      <c r="IK1364" s="83"/>
      <c r="IL1364" s="83"/>
      <c r="IM1364" s="83"/>
      <c r="IN1364" s="83"/>
      <c r="IO1364" s="83"/>
      <c r="IP1364" s="83"/>
      <c r="IQ1364" s="83"/>
      <c r="IR1364" s="83"/>
      <c r="IS1364" s="83"/>
      <c r="IT1364" s="83"/>
      <c r="IU1364" s="83"/>
      <c r="IV1364" s="83"/>
      <c r="IW1364" s="83"/>
      <c r="IX1364" s="83"/>
      <c r="IY1364" s="83"/>
      <c r="IZ1364" s="83"/>
      <c r="JA1364" s="83"/>
      <c r="JB1364" s="83"/>
      <c r="JC1364" s="83"/>
      <c r="JD1364" s="83"/>
      <c r="JE1364" s="83"/>
    </row>
    <row r="1365" spans="1:265" s="8" customFormat="1" ht="15" customHeight="1" x14ac:dyDescent="0.2">
      <c r="A1365" s="298"/>
      <c r="B1365" s="151" t="s">
        <v>1360</v>
      </c>
      <c r="C1365" s="323"/>
      <c r="D1365" s="333" t="s">
        <v>1361</v>
      </c>
      <c r="E1365" s="310"/>
      <c r="F1365" s="957"/>
      <c r="G1365" s="1033"/>
      <c r="H1365" s="329" t="s">
        <v>1877</v>
      </c>
      <c r="I1365" s="329" t="s">
        <v>1877</v>
      </c>
      <c r="J1365" s="333"/>
      <c r="K1365" s="388" t="s">
        <v>2048</v>
      </c>
      <c r="L1365" s="388"/>
      <c r="M1365" s="1136"/>
      <c r="N1365" s="1136"/>
      <c r="O1365" s="388"/>
      <c r="P1365" s="604"/>
      <c r="Q1365" s="605"/>
      <c r="R1365" s="605"/>
      <c r="S1365" s="605"/>
      <c r="T1365" s="605">
        <v>8</v>
      </c>
      <c r="U1365" s="605"/>
      <c r="V1365" s="605"/>
      <c r="W1365" s="606"/>
      <c r="X1365" s="219"/>
      <c r="Y1365" s="219"/>
      <c r="Z1365" s="112"/>
      <c r="AA1365" s="83"/>
      <c r="AB1365" s="83"/>
      <c r="AC1365" s="83" t="str">
        <f t="shared" si="31"/>
        <v/>
      </c>
      <c r="AD1365" s="83"/>
      <c r="AE1365" s="83"/>
      <c r="AF1365" s="83"/>
      <c r="AG1365" s="83"/>
      <c r="AH1365" s="83"/>
      <c r="AI1365" s="83"/>
      <c r="AJ1365" s="83"/>
      <c r="AK1365" s="83"/>
      <c r="AL1365" s="83"/>
      <c r="AM1365" s="83"/>
      <c r="AN1365" s="83"/>
      <c r="AO1365" s="83"/>
      <c r="AP1365" s="83"/>
      <c r="AQ1365" s="83"/>
      <c r="AR1365" s="83"/>
      <c r="AS1365" s="83"/>
      <c r="AT1365" s="83"/>
      <c r="AU1365" s="83"/>
      <c r="AV1365" s="83"/>
      <c r="AW1365" s="83"/>
      <c r="AX1365" s="83"/>
      <c r="AY1365" s="83"/>
      <c r="AZ1365" s="83"/>
      <c r="BA1365" s="83"/>
      <c r="BB1365" s="83"/>
      <c r="BC1365" s="83"/>
      <c r="BD1365" s="83"/>
      <c r="BE1365" s="83"/>
      <c r="BF1365" s="83"/>
      <c r="BG1365" s="83"/>
      <c r="BH1365" s="83"/>
      <c r="BI1365" s="83"/>
      <c r="BJ1365" s="83"/>
      <c r="BK1365" s="83"/>
      <c r="BL1365" s="83"/>
      <c r="BM1365" s="83"/>
      <c r="BN1365" s="83"/>
      <c r="BO1365" s="83"/>
      <c r="BP1365" s="83"/>
      <c r="BQ1365" s="83"/>
      <c r="BR1365" s="83"/>
      <c r="BS1365" s="83"/>
      <c r="BT1365" s="83"/>
      <c r="BU1365" s="83"/>
      <c r="BV1365" s="83"/>
      <c r="BW1365" s="83"/>
      <c r="BX1365" s="83"/>
      <c r="BY1365" s="83"/>
      <c r="BZ1365" s="83"/>
      <c r="CA1365" s="83"/>
      <c r="CB1365" s="83"/>
      <c r="CC1365" s="83"/>
      <c r="CD1365" s="83"/>
      <c r="CE1365" s="83"/>
      <c r="CF1365" s="83"/>
      <c r="CG1365" s="83"/>
      <c r="CH1365" s="83"/>
      <c r="CI1365" s="83"/>
      <c r="CJ1365" s="83"/>
      <c r="CK1365" s="83"/>
      <c r="CL1365" s="83"/>
      <c r="CM1365" s="83"/>
      <c r="CN1365" s="83"/>
      <c r="CO1365" s="83"/>
      <c r="CP1365" s="83"/>
      <c r="CQ1365" s="83"/>
      <c r="CR1365" s="83"/>
      <c r="CS1365" s="83"/>
      <c r="CT1365" s="83"/>
      <c r="CU1365" s="83"/>
      <c r="CV1365" s="83"/>
      <c r="CW1365" s="83"/>
      <c r="CX1365" s="83"/>
      <c r="CY1365" s="83"/>
      <c r="CZ1365" s="83"/>
      <c r="DA1365" s="83"/>
      <c r="DB1365" s="83"/>
      <c r="DC1365" s="83"/>
      <c r="DD1365" s="83"/>
      <c r="DE1365" s="83"/>
      <c r="DF1365" s="83"/>
      <c r="DG1365" s="83"/>
      <c r="DH1365" s="83"/>
      <c r="DI1365" s="83"/>
      <c r="DJ1365" s="83"/>
      <c r="DK1365" s="83"/>
      <c r="DL1365" s="83"/>
      <c r="DM1365" s="83"/>
      <c r="DN1365" s="83"/>
      <c r="DO1365" s="83"/>
      <c r="DP1365" s="83"/>
      <c r="DQ1365" s="83"/>
      <c r="DR1365" s="83"/>
      <c r="DS1365" s="83"/>
      <c r="DT1365" s="83"/>
      <c r="DU1365" s="83"/>
      <c r="DV1365" s="83"/>
      <c r="DW1365" s="83"/>
      <c r="DX1365" s="83"/>
      <c r="DY1365" s="83"/>
      <c r="DZ1365" s="83"/>
      <c r="EA1365" s="83"/>
      <c r="EB1365" s="83"/>
      <c r="EC1365" s="83"/>
      <c r="ED1365" s="83"/>
      <c r="EE1365" s="83"/>
      <c r="EF1365" s="83"/>
      <c r="EG1365" s="83"/>
      <c r="EH1365" s="83"/>
      <c r="EI1365" s="83"/>
      <c r="EJ1365" s="83"/>
      <c r="EK1365" s="83"/>
      <c r="EL1365" s="83"/>
      <c r="EM1365" s="83"/>
      <c r="EN1365" s="83"/>
      <c r="EO1365" s="83"/>
      <c r="EP1365" s="83"/>
      <c r="EQ1365" s="83"/>
      <c r="ER1365" s="83"/>
      <c r="ES1365" s="83"/>
      <c r="ET1365" s="83"/>
      <c r="EU1365" s="83"/>
      <c r="EV1365" s="83"/>
      <c r="EW1365" s="83"/>
      <c r="EX1365" s="83"/>
      <c r="EY1365" s="83"/>
      <c r="EZ1365" s="83"/>
      <c r="FA1365" s="83"/>
      <c r="FB1365" s="83"/>
      <c r="FC1365" s="83"/>
      <c r="FD1365" s="83"/>
      <c r="FE1365" s="83"/>
      <c r="FF1365" s="83"/>
      <c r="FG1365" s="83"/>
      <c r="FH1365" s="83"/>
      <c r="FI1365" s="83"/>
      <c r="FJ1365" s="83"/>
      <c r="FK1365" s="83"/>
      <c r="FL1365" s="83"/>
      <c r="FM1365" s="83"/>
      <c r="FN1365" s="83"/>
      <c r="FO1365" s="83"/>
      <c r="FP1365" s="83"/>
      <c r="FQ1365" s="83"/>
      <c r="FR1365" s="83"/>
      <c r="FS1365" s="83"/>
      <c r="FT1365" s="83"/>
      <c r="FU1365" s="83"/>
      <c r="FV1365" s="83"/>
      <c r="FW1365" s="83"/>
      <c r="FX1365" s="83"/>
      <c r="FY1365" s="83"/>
      <c r="FZ1365" s="83"/>
      <c r="GA1365" s="83"/>
      <c r="GB1365" s="83"/>
      <c r="GC1365" s="83"/>
      <c r="GD1365" s="83"/>
      <c r="GE1365" s="83"/>
      <c r="GF1365" s="83"/>
      <c r="GG1365" s="83"/>
      <c r="GH1365" s="83"/>
      <c r="GI1365" s="83"/>
      <c r="GJ1365" s="83"/>
      <c r="GK1365" s="83"/>
      <c r="GL1365" s="83"/>
      <c r="GM1365" s="83"/>
      <c r="GN1365" s="83"/>
      <c r="GO1365" s="83"/>
      <c r="GP1365" s="83"/>
      <c r="GQ1365" s="83"/>
      <c r="GR1365" s="83"/>
      <c r="GS1365" s="83"/>
      <c r="GT1365" s="83"/>
      <c r="GU1365" s="83"/>
      <c r="GV1365" s="83"/>
      <c r="GW1365" s="83"/>
      <c r="GX1365" s="83"/>
      <c r="GY1365" s="83"/>
      <c r="GZ1365" s="83"/>
      <c r="HA1365" s="83"/>
      <c r="HB1365" s="83"/>
      <c r="HC1365" s="83"/>
      <c r="HD1365" s="83"/>
      <c r="HE1365" s="83"/>
      <c r="HF1365" s="83"/>
      <c r="HG1365" s="83"/>
      <c r="HH1365" s="83"/>
      <c r="HI1365" s="83"/>
      <c r="HJ1365" s="83"/>
      <c r="HK1365" s="83"/>
      <c r="HL1365" s="83"/>
      <c r="HM1365" s="83"/>
      <c r="HN1365" s="83"/>
      <c r="HO1365" s="83"/>
      <c r="HP1365" s="83"/>
      <c r="HQ1365" s="83"/>
      <c r="HR1365" s="83"/>
      <c r="HS1365" s="83"/>
      <c r="HT1365" s="83"/>
      <c r="HU1365" s="83"/>
      <c r="HV1365" s="83"/>
      <c r="HW1365" s="83"/>
      <c r="HX1365" s="83"/>
      <c r="HY1365" s="83"/>
      <c r="HZ1365" s="83"/>
      <c r="IA1365" s="83"/>
      <c r="IB1365" s="83"/>
      <c r="IC1365" s="83"/>
      <c r="ID1365" s="83"/>
      <c r="IE1365" s="83"/>
      <c r="IF1365" s="83"/>
      <c r="IG1365" s="83"/>
      <c r="IH1365" s="83"/>
      <c r="II1365" s="83"/>
      <c r="IJ1365" s="83"/>
      <c r="IK1365" s="83"/>
      <c r="IL1365" s="83"/>
      <c r="IM1365" s="83"/>
      <c r="IN1365" s="83"/>
      <c r="IO1365" s="83"/>
      <c r="IP1365" s="83"/>
      <c r="IQ1365" s="83"/>
      <c r="IR1365" s="83"/>
      <c r="IS1365" s="83"/>
      <c r="IT1365" s="83"/>
      <c r="IU1365" s="83"/>
      <c r="IV1365" s="83"/>
      <c r="IW1365" s="83"/>
      <c r="IX1365" s="83"/>
      <c r="IY1365" s="83"/>
      <c r="IZ1365" s="83"/>
      <c r="JA1365" s="83"/>
      <c r="JB1365" s="83"/>
      <c r="JC1365" s="83"/>
      <c r="JD1365" s="83"/>
      <c r="JE1365" s="83"/>
    </row>
    <row r="1366" spans="1:265" s="8" customFormat="1" ht="15" customHeight="1" x14ac:dyDescent="0.2">
      <c r="A1366" s="298"/>
      <c r="B1366" s="151" t="s">
        <v>1360</v>
      </c>
      <c r="C1366" s="323"/>
      <c r="D1366" s="329" t="s">
        <v>1361</v>
      </c>
      <c r="E1366" s="310"/>
      <c r="F1366" s="957"/>
      <c r="G1366" s="1033"/>
      <c r="H1366" s="329" t="s">
        <v>1877</v>
      </c>
      <c r="I1366" s="329" t="s">
        <v>1877</v>
      </c>
      <c r="J1366" s="329"/>
      <c r="K1366" s="379" t="s">
        <v>126</v>
      </c>
      <c r="L1366" s="379"/>
      <c r="M1366" s="1139"/>
      <c r="N1366" s="1139"/>
      <c r="O1366" s="379"/>
      <c r="P1366" s="626"/>
      <c r="Q1366" s="627"/>
      <c r="R1366" s="627"/>
      <c r="S1366" s="627">
        <v>5</v>
      </c>
      <c r="T1366" s="627"/>
      <c r="U1366" s="627"/>
      <c r="V1366" s="627"/>
      <c r="W1366" s="628"/>
      <c r="X1366" s="219"/>
      <c r="Y1366" s="219"/>
      <c r="Z1366" s="112"/>
      <c r="AA1366" s="83"/>
      <c r="AB1366" s="83"/>
      <c r="AC1366" s="83" t="str">
        <f t="shared" si="31"/>
        <v/>
      </c>
      <c r="AD1366" s="83"/>
      <c r="AE1366" s="83"/>
      <c r="AF1366" s="83"/>
      <c r="AG1366" s="83"/>
      <c r="AH1366" s="83"/>
      <c r="AI1366" s="83"/>
      <c r="AJ1366" s="83"/>
      <c r="AK1366" s="83"/>
      <c r="AL1366" s="83"/>
      <c r="AM1366" s="83"/>
      <c r="AN1366" s="83"/>
      <c r="AO1366" s="83"/>
      <c r="AP1366" s="83"/>
      <c r="AQ1366" s="83"/>
      <c r="AR1366" s="83"/>
      <c r="AS1366" s="83"/>
      <c r="AT1366" s="83"/>
      <c r="AU1366" s="83"/>
      <c r="AV1366" s="83"/>
      <c r="AW1366" s="83"/>
      <c r="AX1366" s="83"/>
      <c r="AY1366" s="83"/>
      <c r="AZ1366" s="83"/>
      <c r="BA1366" s="83"/>
      <c r="BB1366" s="83"/>
      <c r="BC1366" s="83"/>
      <c r="BD1366" s="83"/>
      <c r="BE1366" s="83"/>
      <c r="BF1366" s="83"/>
      <c r="BG1366" s="83"/>
      <c r="BH1366" s="83"/>
      <c r="BI1366" s="83"/>
      <c r="BJ1366" s="83"/>
      <c r="BK1366" s="83"/>
      <c r="BL1366" s="83"/>
      <c r="BM1366" s="83"/>
      <c r="BN1366" s="83"/>
      <c r="BO1366" s="83"/>
      <c r="BP1366" s="83"/>
      <c r="BQ1366" s="83"/>
      <c r="BR1366" s="83"/>
      <c r="BS1366" s="83"/>
      <c r="BT1366" s="83"/>
      <c r="BU1366" s="83"/>
      <c r="BV1366" s="83"/>
      <c r="BW1366" s="83"/>
      <c r="BX1366" s="83"/>
      <c r="BY1366" s="83"/>
      <c r="BZ1366" s="83"/>
      <c r="CA1366" s="83"/>
      <c r="CB1366" s="83"/>
      <c r="CC1366" s="83"/>
      <c r="CD1366" s="83"/>
      <c r="CE1366" s="83"/>
      <c r="CF1366" s="83"/>
      <c r="CG1366" s="83"/>
      <c r="CH1366" s="83"/>
      <c r="CI1366" s="83"/>
      <c r="CJ1366" s="83"/>
      <c r="CK1366" s="83"/>
      <c r="CL1366" s="83"/>
      <c r="CM1366" s="83"/>
      <c r="CN1366" s="83"/>
      <c r="CO1366" s="83"/>
      <c r="CP1366" s="83"/>
      <c r="CQ1366" s="83"/>
      <c r="CR1366" s="83"/>
      <c r="CS1366" s="83"/>
      <c r="CT1366" s="83"/>
      <c r="CU1366" s="83"/>
      <c r="CV1366" s="83"/>
      <c r="CW1366" s="83"/>
      <c r="CX1366" s="83"/>
      <c r="CY1366" s="83"/>
      <c r="CZ1366" s="83"/>
      <c r="DA1366" s="83"/>
      <c r="DB1366" s="83"/>
      <c r="DC1366" s="83"/>
      <c r="DD1366" s="83"/>
      <c r="DE1366" s="83"/>
      <c r="DF1366" s="83"/>
      <c r="DG1366" s="83"/>
      <c r="DH1366" s="83"/>
      <c r="DI1366" s="83"/>
      <c r="DJ1366" s="83"/>
      <c r="DK1366" s="83"/>
      <c r="DL1366" s="83"/>
      <c r="DM1366" s="83"/>
      <c r="DN1366" s="83"/>
      <c r="DO1366" s="83"/>
      <c r="DP1366" s="83"/>
      <c r="DQ1366" s="83"/>
      <c r="DR1366" s="83"/>
      <c r="DS1366" s="83"/>
      <c r="DT1366" s="83"/>
      <c r="DU1366" s="83"/>
      <c r="DV1366" s="83"/>
      <c r="DW1366" s="83"/>
      <c r="DX1366" s="83"/>
      <c r="DY1366" s="83"/>
      <c r="DZ1366" s="83"/>
      <c r="EA1366" s="83"/>
      <c r="EB1366" s="83"/>
      <c r="EC1366" s="83"/>
      <c r="ED1366" s="83"/>
      <c r="EE1366" s="83"/>
      <c r="EF1366" s="83"/>
      <c r="EG1366" s="83"/>
      <c r="EH1366" s="83"/>
      <c r="EI1366" s="83"/>
      <c r="EJ1366" s="83"/>
      <c r="EK1366" s="83"/>
      <c r="EL1366" s="83"/>
      <c r="EM1366" s="83"/>
      <c r="EN1366" s="83"/>
      <c r="EO1366" s="83"/>
      <c r="EP1366" s="83"/>
      <c r="EQ1366" s="83"/>
      <c r="ER1366" s="83"/>
      <c r="ES1366" s="83"/>
      <c r="ET1366" s="83"/>
      <c r="EU1366" s="83"/>
      <c r="EV1366" s="83"/>
      <c r="EW1366" s="83"/>
      <c r="EX1366" s="83"/>
      <c r="EY1366" s="83"/>
      <c r="EZ1366" s="83"/>
      <c r="FA1366" s="83"/>
      <c r="FB1366" s="83"/>
      <c r="FC1366" s="83"/>
      <c r="FD1366" s="83"/>
      <c r="FE1366" s="83"/>
      <c r="FF1366" s="83"/>
      <c r="FG1366" s="83"/>
      <c r="FH1366" s="83"/>
      <c r="FI1366" s="83"/>
      <c r="FJ1366" s="83"/>
      <c r="FK1366" s="83"/>
      <c r="FL1366" s="83"/>
      <c r="FM1366" s="83"/>
      <c r="FN1366" s="83"/>
      <c r="FO1366" s="83"/>
      <c r="FP1366" s="83"/>
      <c r="FQ1366" s="83"/>
      <c r="FR1366" s="83"/>
      <c r="FS1366" s="83"/>
      <c r="FT1366" s="83"/>
      <c r="FU1366" s="83"/>
      <c r="FV1366" s="83"/>
      <c r="FW1366" s="83"/>
      <c r="FX1366" s="83"/>
      <c r="FY1366" s="83"/>
      <c r="FZ1366" s="83"/>
      <c r="GA1366" s="83"/>
      <c r="GB1366" s="83"/>
      <c r="GC1366" s="83"/>
      <c r="GD1366" s="83"/>
      <c r="GE1366" s="83"/>
      <c r="GF1366" s="83"/>
      <c r="GG1366" s="83"/>
      <c r="GH1366" s="83"/>
      <c r="GI1366" s="83"/>
      <c r="GJ1366" s="83"/>
      <c r="GK1366" s="83"/>
      <c r="GL1366" s="83"/>
      <c r="GM1366" s="83"/>
      <c r="GN1366" s="83"/>
      <c r="GO1366" s="83"/>
      <c r="GP1366" s="83"/>
      <c r="GQ1366" s="83"/>
      <c r="GR1366" s="83"/>
      <c r="GS1366" s="83"/>
      <c r="GT1366" s="83"/>
      <c r="GU1366" s="83"/>
      <c r="GV1366" s="83"/>
      <c r="GW1366" s="83"/>
      <c r="GX1366" s="83"/>
      <c r="GY1366" s="83"/>
      <c r="GZ1366" s="83"/>
      <c r="HA1366" s="83"/>
      <c r="HB1366" s="83"/>
      <c r="HC1366" s="83"/>
      <c r="HD1366" s="83"/>
      <c r="HE1366" s="83"/>
      <c r="HF1366" s="83"/>
      <c r="HG1366" s="83"/>
      <c r="HH1366" s="83"/>
      <c r="HI1366" s="83"/>
      <c r="HJ1366" s="83"/>
      <c r="HK1366" s="83"/>
      <c r="HL1366" s="83"/>
      <c r="HM1366" s="83"/>
      <c r="HN1366" s="83"/>
      <c r="HO1366" s="83"/>
      <c r="HP1366" s="83"/>
      <c r="HQ1366" s="83"/>
      <c r="HR1366" s="83"/>
      <c r="HS1366" s="83"/>
      <c r="HT1366" s="83"/>
      <c r="HU1366" s="83"/>
      <c r="HV1366" s="83"/>
      <c r="HW1366" s="83"/>
      <c r="HX1366" s="83"/>
      <c r="HY1366" s="83"/>
      <c r="HZ1366" s="83"/>
      <c r="IA1366" s="83"/>
      <c r="IB1366" s="83"/>
      <c r="IC1366" s="83"/>
      <c r="ID1366" s="83"/>
      <c r="IE1366" s="83"/>
      <c r="IF1366" s="83"/>
      <c r="IG1366" s="83"/>
      <c r="IH1366" s="83"/>
      <c r="II1366" s="83"/>
      <c r="IJ1366" s="83"/>
      <c r="IK1366" s="83"/>
      <c r="IL1366" s="83"/>
      <c r="IM1366" s="83"/>
      <c r="IN1366" s="83"/>
      <c r="IO1366" s="83"/>
      <c r="IP1366" s="83"/>
      <c r="IQ1366" s="83"/>
      <c r="IR1366" s="83"/>
      <c r="IS1366" s="83"/>
      <c r="IT1366" s="83"/>
      <c r="IU1366" s="83"/>
      <c r="IV1366" s="83"/>
      <c r="IW1366" s="83"/>
      <c r="IX1366" s="83"/>
      <c r="IY1366" s="83"/>
      <c r="IZ1366" s="83"/>
      <c r="JA1366" s="83"/>
      <c r="JB1366" s="83"/>
      <c r="JC1366" s="83"/>
      <c r="JD1366" s="83"/>
      <c r="JE1366" s="83"/>
    </row>
    <row r="1367" spans="1:265" s="8" customFormat="1" ht="15" customHeight="1" x14ac:dyDescent="0.2">
      <c r="A1367" s="298"/>
      <c r="B1367" s="151" t="s">
        <v>1360</v>
      </c>
      <c r="C1367" s="323"/>
      <c r="D1367" s="329" t="s">
        <v>1361</v>
      </c>
      <c r="E1367" s="310"/>
      <c r="F1367" s="957"/>
      <c r="G1367" s="1033"/>
      <c r="H1367" s="329" t="s">
        <v>1877</v>
      </c>
      <c r="I1367" s="329" t="s">
        <v>1877</v>
      </c>
      <c r="J1367" s="329"/>
      <c r="K1367" s="379" t="s">
        <v>426</v>
      </c>
      <c r="L1367" s="379"/>
      <c r="M1367" s="1139"/>
      <c r="N1367" s="1139"/>
      <c r="O1367" s="379"/>
      <c r="P1367" s="626"/>
      <c r="Q1367" s="627"/>
      <c r="R1367" s="627"/>
      <c r="S1367" s="627">
        <v>3</v>
      </c>
      <c r="T1367" s="627"/>
      <c r="U1367" s="627"/>
      <c r="V1367" s="627"/>
      <c r="W1367" s="628"/>
      <c r="X1367" s="219"/>
      <c r="Y1367" s="219"/>
      <c r="Z1367" s="112"/>
      <c r="AA1367" s="83"/>
      <c r="AB1367" s="83"/>
      <c r="AC1367" s="83" t="str">
        <f t="shared" si="31"/>
        <v/>
      </c>
      <c r="AD1367" s="83"/>
      <c r="AE1367" s="83"/>
      <c r="AF1367" s="83"/>
      <c r="AG1367" s="83"/>
      <c r="AH1367" s="83"/>
      <c r="AI1367" s="83"/>
      <c r="AJ1367" s="83"/>
      <c r="AK1367" s="83"/>
      <c r="AL1367" s="83"/>
      <c r="AM1367" s="83"/>
      <c r="AN1367" s="83"/>
      <c r="AO1367" s="83"/>
      <c r="AP1367" s="83"/>
      <c r="AQ1367" s="83"/>
      <c r="AR1367" s="83"/>
      <c r="AS1367" s="83"/>
      <c r="AT1367" s="83"/>
      <c r="AU1367" s="83"/>
      <c r="AV1367" s="83"/>
      <c r="AW1367" s="83"/>
      <c r="AX1367" s="83"/>
      <c r="AY1367" s="83"/>
      <c r="AZ1367" s="83"/>
      <c r="BA1367" s="83"/>
      <c r="BB1367" s="83"/>
      <c r="BC1367" s="83"/>
      <c r="BD1367" s="83"/>
      <c r="BE1367" s="83"/>
      <c r="BF1367" s="83"/>
      <c r="BG1367" s="83"/>
      <c r="BH1367" s="83"/>
      <c r="BI1367" s="83"/>
      <c r="BJ1367" s="83"/>
      <c r="BK1367" s="83"/>
      <c r="BL1367" s="83"/>
      <c r="BM1367" s="83"/>
      <c r="BN1367" s="83"/>
      <c r="BO1367" s="83"/>
      <c r="BP1367" s="83"/>
      <c r="BQ1367" s="83"/>
      <c r="BR1367" s="83"/>
      <c r="BS1367" s="83"/>
      <c r="BT1367" s="83"/>
      <c r="BU1367" s="83"/>
      <c r="BV1367" s="83"/>
      <c r="BW1367" s="83"/>
      <c r="BX1367" s="83"/>
      <c r="BY1367" s="83"/>
      <c r="BZ1367" s="83"/>
      <c r="CA1367" s="83"/>
      <c r="CB1367" s="83"/>
      <c r="CC1367" s="83"/>
      <c r="CD1367" s="83"/>
      <c r="CE1367" s="83"/>
      <c r="CF1367" s="83"/>
      <c r="CG1367" s="83"/>
      <c r="CH1367" s="83"/>
      <c r="CI1367" s="83"/>
      <c r="CJ1367" s="83"/>
      <c r="CK1367" s="83"/>
      <c r="CL1367" s="83"/>
      <c r="CM1367" s="83"/>
      <c r="CN1367" s="83"/>
      <c r="CO1367" s="83"/>
      <c r="CP1367" s="83"/>
      <c r="CQ1367" s="83"/>
      <c r="CR1367" s="83"/>
      <c r="CS1367" s="83"/>
      <c r="CT1367" s="83"/>
      <c r="CU1367" s="83"/>
      <c r="CV1367" s="83"/>
      <c r="CW1367" s="83"/>
      <c r="CX1367" s="83"/>
      <c r="CY1367" s="83"/>
      <c r="CZ1367" s="83"/>
      <c r="DA1367" s="83"/>
      <c r="DB1367" s="83"/>
      <c r="DC1367" s="83"/>
      <c r="DD1367" s="83"/>
      <c r="DE1367" s="83"/>
      <c r="DF1367" s="83"/>
      <c r="DG1367" s="83"/>
      <c r="DH1367" s="83"/>
      <c r="DI1367" s="83"/>
      <c r="DJ1367" s="83"/>
      <c r="DK1367" s="83"/>
      <c r="DL1367" s="83"/>
      <c r="DM1367" s="83"/>
      <c r="DN1367" s="83"/>
      <c r="DO1367" s="83"/>
      <c r="DP1367" s="83"/>
      <c r="DQ1367" s="83"/>
      <c r="DR1367" s="83"/>
      <c r="DS1367" s="83"/>
      <c r="DT1367" s="83"/>
      <c r="DU1367" s="83"/>
      <c r="DV1367" s="83"/>
      <c r="DW1367" s="83"/>
      <c r="DX1367" s="83"/>
      <c r="DY1367" s="83"/>
      <c r="DZ1367" s="83"/>
      <c r="EA1367" s="83"/>
      <c r="EB1367" s="83"/>
      <c r="EC1367" s="83"/>
      <c r="ED1367" s="83"/>
      <c r="EE1367" s="83"/>
      <c r="EF1367" s="83"/>
      <c r="EG1367" s="83"/>
      <c r="EH1367" s="83"/>
      <c r="EI1367" s="83"/>
      <c r="EJ1367" s="83"/>
      <c r="EK1367" s="83"/>
      <c r="EL1367" s="83"/>
      <c r="EM1367" s="83"/>
      <c r="EN1367" s="83"/>
      <c r="EO1367" s="83"/>
      <c r="EP1367" s="83"/>
      <c r="EQ1367" s="83"/>
      <c r="ER1367" s="83"/>
      <c r="ES1367" s="83"/>
      <c r="ET1367" s="83"/>
      <c r="EU1367" s="83"/>
      <c r="EV1367" s="83"/>
      <c r="EW1367" s="83"/>
      <c r="EX1367" s="83"/>
      <c r="EY1367" s="83"/>
      <c r="EZ1367" s="83"/>
      <c r="FA1367" s="83"/>
      <c r="FB1367" s="83"/>
      <c r="FC1367" s="83"/>
      <c r="FD1367" s="83"/>
      <c r="FE1367" s="83"/>
      <c r="FF1367" s="83"/>
      <c r="FG1367" s="83"/>
      <c r="FH1367" s="83"/>
      <c r="FI1367" s="83"/>
      <c r="FJ1367" s="83"/>
      <c r="FK1367" s="83"/>
      <c r="FL1367" s="83"/>
      <c r="FM1367" s="83"/>
      <c r="FN1367" s="83"/>
      <c r="FO1367" s="83"/>
      <c r="FP1367" s="83"/>
      <c r="FQ1367" s="83"/>
      <c r="FR1367" s="83"/>
      <c r="FS1367" s="83"/>
      <c r="FT1367" s="83"/>
      <c r="FU1367" s="83"/>
      <c r="FV1367" s="83"/>
      <c r="FW1367" s="83"/>
      <c r="FX1367" s="83"/>
      <c r="FY1367" s="83"/>
      <c r="FZ1367" s="83"/>
      <c r="GA1367" s="83"/>
      <c r="GB1367" s="83"/>
      <c r="GC1367" s="83"/>
      <c r="GD1367" s="83"/>
      <c r="GE1367" s="83"/>
      <c r="GF1367" s="83"/>
      <c r="GG1367" s="83"/>
      <c r="GH1367" s="83"/>
      <c r="GI1367" s="83"/>
      <c r="GJ1367" s="83"/>
      <c r="GK1367" s="83"/>
      <c r="GL1367" s="83"/>
      <c r="GM1367" s="83"/>
      <c r="GN1367" s="83"/>
      <c r="GO1367" s="83"/>
      <c r="GP1367" s="83"/>
      <c r="GQ1367" s="83"/>
      <c r="GR1367" s="83"/>
      <c r="GS1367" s="83"/>
      <c r="GT1367" s="83"/>
      <c r="GU1367" s="83"/>
      <c r="GV1367" s="83"/>
      <c r="GW1367" s="83"/>
      <c r="GX1367" s="83"/>
      <c r="GY1367" s="83"/>
      <c r="GZ1367" s="83"/>
      <c r="HA1367" s="83"/>
      <c r="HB1367" s="83"/>
      <c r="HC1367" s="83"/>
      <c r="HD1367" s="83"/>
      <c r="HE1367" s="83"/>
      <c r="HF1367" s="83"/>
      <c r="HG1367" s="83"/>
      <c r="HH1367" s="83"/>
      <c r="HI1367" s="83"/>
      <c r="HJ1367" s="83"/>
      <c r="HK1367" s="83"/>
      <c r="HL1367" s="83"/>
      <c r="HM1367" s="83"/>
      <c r="HN1367" s="83"/>
      <c r="HO1367" s="83"/>
      <c r="HP1367" s="83"/>
      <c r="HQ1367" s="83"/>
      <c r="HR1367" s="83"/>
      <c r="HS1367" s="83"/>
      <c r="HT1367" s="83"/>
      <c r="HU1367" s="83"/>
      <c r="HV1367" s="83"/>
      <c r="HW1367" s="83"/>
      <c r="HX1367" s="83"/>
      <c r="HY1367" s="83"/>
      <c r="HZ1367" s="83"/>
      <c r="IA1367" s="83"/>
      <c r="IB1367" s="83"/>
      <c r="IC1367" s="83"/>
      <c r="ID1367" s="83"/>
      <c r="IE1367" s="83"/>
      <c r="IF1367" s="83"/>
      <c r="IG1367" s="83"/>
      <c r="IH1367" s="83"/>
      <c r="II1367" s="83"/>
      <c r="IJ1367" s="83"/>
      <c r="IK1367" s="83"/>
      <c r="IL1367" s="83"/>
      <c r="IM1367" s="83"/>
      <c r="IN1367" s="83"/>
      <c r="IO1367" s="83"/>
      <c r="IP1367" s="83"/>
      <c r="IQ1367" s="83"/>
      <c r="IR1367" s="83"/>
      <c r="IS1367" s="83"/>
      <c r="IT1367" s="83"/>
      <c r="IU1367" s="83"/>
      <c r="IV1367" s="83"/>
      <c r="IW1367" s="83"/>
      <c r="IX1367" s="83"/>
      <c r="IY1367" s="83"/>
      <c r="IZ1367" s="83"/>
      <c r="JA1367" s="83"/>
      <c r="JB1367" s="83"/>
      <c r="JC1367" s="83"/>
      <c r="JD1367" s="83"/>
      <c r="JE1367" s="83"/>
    </row>
    <row r="1368" spans="1:265" s="8" customFormat="1" ht="15" customHeight="1" thickBot="1" x14ac:dyDescent="0.25">
      <c r="A1368" s="300"/>
      <c r="B1368" s="166" t="s">
        <v>1360</v>
      </c>
      <c r="C1368" s="324"/>
      <c r="D1368" s="351" t="s">
        <v>1361</v>
      </c>
      <c r="E1368" s="312"/>
      <c r="F1368" s="958"/>
      <c r="G1368" s="1034"/>
      <c r="H1368" s="351" t="s">
        <v>1877</v>
      </c>
      <c r="I1368" s="351" t="s">
        <v>1877</v>
      </c>
      <c r="J1368" s="351"/>
      <c r="K1368" s="381" t="s">
        <v>1879</v>
      </c>
      <c r="L1368" s="381"/>
      <c r="M1368" s="1169"/>
      <c r="N1368" s="1169"/>
      <c r="O1368" s="381"/>
      <c r="P1368" s="639"/>
      <c r="Q1368" s="640"/>
      <c r="R1368" s="640"/>
      <c r="S1368" s="640"/>
      <c r="T1368" s="640"/>
      <c r="U1368" s="640"/>
      <c r="V1368" s="640"/>
      <c r="W1368" s="641">
        <v>4</v>
      </c>
      <c r="X1368" s="424">
        <f>SUM(P1359:W1368)</f>
        <v>40</v>
      </c>
      <c r="Y1368" s="249">
        <f>X1368</f>
        <v>40</v>
      </c>
      <c r="Z1368" s="112"/>
      <c r="AA1368" s="83"/>
      <c r="AB1368" s="83"/>
      <c r="AC1368" s="83" t="str">
        <f t="shared" si="31"/>
        <v/>
      </c>
      <c r="AD1368" s="83"/>
      <c r="AE1368" s="83"/>
      <c r="AF1368" s="83"/>
      <c r="AG1368" s="83"/>
      <c r="AH1368" s="83"/>
      <c r="AI1368" s="83"/>
      <c r="AJ1368" s="83"/>
      <c r="AK1368" s="83"/>
      <c r="AL1368" s="83"/>
      <c r="AM1368" s="83"/>
      <c r="AN1368" s="83"/>
      <c r="AO1368" s="83"/>
      <c r="AP1368" s="83"/>
      <c r="AQ1368" s="83"/>
      <c r="AR1368" s="83"/>
      <c r="AS1368" s="83"/>
      <c r="AT1368" s="83"/>
      <c r="AU1368" s="83"/>
      <c r="AV1368" s="83"/>
      <c r="AW1368" s="83"/>
      <c r="AX1368" s="83"/>
      <c r="AY1368" s="83"/>
      <c r="AZ1368" s="83"/>
      <c r="BA1368" s="83"/>
      <c r="BB1368" s="83"/>
      <c r="BC1368" s="83"/>
      <c r="BD1368" s="83"/>
      <c r="BE1368" s="83"/>
      <c r="BF1368" s="83"/>
      <c r="BG1368" s="83"/>
      <c r="BH1368" s="83"/>
      <c r="BI1368" s="83"/>
      <c r="BJ1368" s="83"/>
      <c r="BK1368" s="83"/>
      <c r="BL1368" s="83"/>
      <c r="BM1368" s="83"/>
      <c r="BN1368" s="83"/>
      <c r="BO1368" s="83"/>
      <c r="BP1368" s="83"/>
      <c r="BQ1368" s="83"/>
      <c r="BR1368" s="83"/>
      <c r="BS1368" s="83"/>
      <c r="BT1368" s="83"/>
      <c r="BU1368" s="83"/>
      <c r="BV1368" s="83"/>
      <c r="BW1368" s="83"/>
      <c r="BX1368" s="83"/>
      <c r="BY1368" s="83"/>
      <c r="BZ1368" s="83"/>
      <c r="CA1368" s="83"/>
      <c r="CB1368" s="83"/>
      <c r="CC1368" s="83"/>
      <c r="CD1368" s="83"/>
      <c r="CE1368" s="83"/>
      <c r="CF1368" s="83"/>
      <c r="CG1368" s="83"/>
      <c r="CH1368" s="83"/>
      <c r="CI1368" s="83"/>
      <c r="CJ1368" s="83"/>
      <c r="CK1368" s="83"/>
      <c r="CL1368" s="83"/>
      <c r="CM1368" s="83"/>
      <c r="CN1368" s="83"/>
      <c r="CO1368" s="83"/>
      <c r="CP1368" s="83"/>
      <c r="CQ1368" s="83"/>
      <c r="CR1368" s="83"/>
      <c r="CS1368" s="83"/>
      <c r="CT1368" s="83"/>
      <c r="CU1368" s="83"/>
      <c r="CV1368" s="83"/>
      <c r="CW1368" s="83"/>
      <c r="CX1368" s="83"/>
      <c r="CY1368" s="83"/>
      <c r="CZ1368" s="83"/>
      <c r="DA1368" s="83"/>
      <c r="DB1368" s="83"/>
      <c r="DC1368" s="83"/>
      <c r="DD1368" s="83"/>
      <c r="DE1368" s="83"/>
      <c r="DF1368" s="83"/>
      <c r="DG1368" s="83"/>
      <c r="DH1368" s="83"/>
      <c r="DI1368" s="83"/>
      <c r="DJ1368" s="83"/>
      <c r="DK1368" s="83"/>
      <c r="DL1368" s="83"/>
      <c r="DM1368" s="83"/>
      <c r="DN1368" s="83"/>
      <c r="DO1368" s="83"/>
      <c r="DP1368" s="83"/>
      <c r="DQ1368" s="83"/>
      <c r="DR1368" s="83"/>
      <c r="DS1368" s="83"/>
      <c r="DT1368" s="83"/>
      <c r="DU1368" s="83"/>
      <c r="DV1368" s="83"/>
      <c r="DW1368" s="83"/>
      <c r="DX1368" s="83"/>
      <c r="DY1368" s="83"/>
      <c r="DZ1368" s="83"/>
      <c r="EA1368" s="83"/>
      <c r="EB1368" s="83"/>
      <c r="EC1368" s="83"/>
      <c r="ED1368" s="83"/>
      <c r="EE1368" s="83"/>
      <c r="EF1368" s="83"/>
      <c r="EG1368" s="83"/>
      <c r="EH1368" s="83"/>
      <c r="EI1368" s="83"/>
      <c r="EJ1368" s="83"/>
      <c r="EK1368" s="83"/>
      <c r="EL1368" s="83"/>
      <c r="EM1368" s="83"/>
      <c r="EN1368" s="83"/>
      <c r="EO1368" s="83"/>
      <c r="EP1368" s="83"/>
      <c r="EQ1368" s="83"/>
      <c r="ER1368" s="83"/>
      <c r="ES1368" s="83"/>
      <c r="ET1368" s="83"/>
      <c r="EU1368" s="83"/>
      <c r="EV1368" s="83"/>
      <c r="EW1368" s="83"/>
      <c r="EX1368" s="83"/>
      <c r="EY1368" s="83"/>
      <c r="EZ1368" s="83"/>
      <c r="FA1368" s="83"/>
      <c r="FB1368" s="83"/>
      <c r="FC1368" s="83"/>
      <c r="FD1368" s="83"/>
      <c r="FE1368" s="83"/>
      <c r="FF1368" s="83"/>
      <c r="FG1368" s="83"/>
      <c r="FH1368" s="83"/>
      <c r="FI1368" s="83"/>
      <c r="FJ1368" s="83"/>
      <c r="FK1368" s="83"/>
      <c r="FL1368" s="83"/>
      <c r="FM1368" s="83"/>
      <c r="FN1368" s="83"/>
      <c r="FO1368" s="83"/>
      <c r="FP1368" s="83"/>
      <c r="FQ1368" s="83"/>
      <c r="FR1368" s="83"/>
      <c r="FS1368" s="83"/>
      <c r="FT1368" s="83"/>
      <c r="FU1368" s="83"/>
      <c r="FV1368" s="83"/>
      <c r="FW1368" s="83"/>
      <c r="FX1368" s="83"/>
      <c r="FY1368" s="83"/>
      <c r="FZ1368" s="83"/>
      <c r="GA1368" s="83"/>
      <c r="GB1368" s="83"/>
      <c r="GC1368" s="83"/>
      <c r="GD1368" s="83"/>
      <c r="GE1368" s="83"/>
      <c r="GF1368" s="83"/>
      <c r="GG1368" s="83"/>
      <c r="GH1368" s="83"/>
      <c r="GI1368" s="83"/>
      <c r="GJ1368" s="83"/>
      <c r="GK1368" s="83"/>
      <c r="GL1368" s="83"/>
      <c r="GM1368" s="83"/>
      <c r="GN1368" s="83"/>
      <c r="GO1368" s="83"/>
      <c r="GP1368" s="83"/>
      <c r="GQ1368" s="83"/>
      <c r="GR1368" s="83"/>
      <c r="GS1368" s="83"/>
      <c r="GT1368" s="83"/>
      <c r="GU1368" s="83"/>
      <c r="GV1368" s="83"/>
      <c r="GW1368" s="83"/>
      <c r="GX1368" s="83"/>
      <c r="GY1368" s="83"/>
      <c r="GZ1368" s="83"/>
      <c r="HA1368" s="83"/>
      <c r="HB1368" s="83"/>
      <c r="HC1368" s="83"/>
      <c r="HD1368" s="83"/>
      <c r="HE1368" s="83"/>
      <c r="HF1368" s="83"/>
      <c r="HG1368" s="83"/>
      <c r="HH1368" s="83"/>
      <c r="HI1368" s="83"/>
      <c r="HJ1368" s="83"/>
      <c r="HK1368" s="83"/>
      <c r="HL1368" s="83"/>
      <c r="HM1368" s="83"/>
      <c r="HN1368" s="83"/>
      <c r="HO1368" s="83"/>
      <c r="HP1368" s="83"/>
      <c r="HQ1368" s="83"/>
      <c r="HR1368" s="83"/>
      <c r="HS1368" s="83"/>
      <c r="HT1368" s="83"/>
      <c r="HU1368" s="83"/>
      <c r="HV1368" s="83"/>
      <c r="HW1368" s="83"/>
      <c r="HX1368" s="83"/>
      <c r="HY1368" s="83"/>
      <c r="HZ1368" s="83"/>
      <c r="IA1368" s="83"/>
      <c r="IB1368" s="83"/>
      <c r="IC1368" s="83"/>
      <c r="ID1368" s="83"/>
      <c r="IE1368" s="83"/>
      <c r="IF1368" s="83"/>
      <c r="IG1368" s="83"/>
      <c r="IH1368" s="83"/>
      <c r="II1368" s="83"/>
      <c r="IJ1368" s="83"/>
      <c r="IK1368" s="83"/>
      <c r="IL1368" s="83"/>
      <c r="IM1368" s="83"/>
      <c r="IN1368" s="83"/>
      <c r="IO1368" s="83"/>
      <c r="IP1368" s="83"/>
      <c r="IQ1368" s="83"/>
      <c r="IR1368" s="83"/>
      <c r="IS1368" s="83"/>
      <c r="IT1368" s="83"/>
      <c r="IU1368" s="83"/>
      <c r="IV1368" s="83"/>
      <c r="IW1368" s="83"/>
      <c r="IX1368" s="83"/>
      <c r="IY1368" s="83"/>
      <c r="IZ1368" s="83"/>
      <c r="JA1368" s="83"/>
      <c r="JB1368" s="83"/>
      <c r="JC1368" s="83"/>
      <c r="JD1368" s="83"/>
      <c r="JE1368" s="83"/>
    </row>
    <row r="1369" spans="1:265" s="8" customFormat="1" ht="15" customHeight="1" x14ac:dyDescent="0.2">
      <c r="A1369" s="156">
        <f>+A1359+1</f>
        <v>147</v>
      </c>
      <c r="B1369" s="1086" t="s">
        <v>316</v>
      </c>
      <c r="C1369" s="201" t="s">
        <v>35</v>
      </c>
      <c r="D1369" s="354" t="s">
        <v>317</v>
      </c>
      <c r="E1369" s="122" t="s">
        <v>85</v>
      </c>
      <c r="F1369" s="989" t="s">
        <v>318</v>
      </c>
      <c r="G1369" s="990" t="s">
        <v>267</v>
      </c>
      <c r="H1369" s="354" t="s">
        <v>23</v>
      </c>
      <c r="I1369" s="354" t="s">
        <v>108</v>
      </c>
      <c r="J1369" s="354"/>
      <c r="K1369" s="385" t="s">
        <v>319</v>
      </c>
      <c r="L1369" s="385" t="s">
        <v>97</v>
      </c>
      <c r="M1369" s="766">
        <v>4</v>
      </c>
      <c r="N1369" s="766" t="s">
        <v>24</v>
      </c>
      <c r="O1369" s="385" t="s">
        <v>435</v>
      </c>
      <c r="P1369" s="595">
        <v>4</v>
      </c>
      <c r="Q1369" s="596"/>
      <c r="R1369" s="596"/>
      <c r="S1369" s="596"/>
      <c r="T1369" s="596"/>
      <c r="U1369" s="596"/>
      <c r="V1369" s="596"/>
      <c r="W1369" s="597"/>
      <c r="X1369" s="227"/>
      <c r="Y1369" s="227"/>
      <c r="Z1369" s="112" t="str">
        <f>C1369</f>
        <v>TC</v>
      </c>
      <c r="AA1369" s="83" t="s">
        <v>1472</v>
      </c>
      <c r="AB1369" s="83" t="s">
        <v>1480</v>
      </c>
      <c r="AC1369" s="83">
        <f t="shared" si="31"/>
        <v>19</v>
      </c>
      <c r="AD1369" s="83"/>
      <c r="AE1369" s="83"/>
      <c r="AF1369" s="83"/>
      <c r="AG1369" s="83"/>
      <c r="AH1369" s="83"/>
      <c r="AI1369" s="83"/>
      <c r="AJ1369" s="83"/>
      <c r="AK1369" s="83"/>
      <c r="AL1369" s="83"/>
      <c r="AM1369" s="83"/>
      <c r="AN1369" s="83"/>
      <c r="AO1369" s="83"/>
      <c r="AP1369" s="83"/>
      <c r="AQ1369" s="83"/>
      <c r="AR1369" s="83"/>
      <c r="AS1369" s="83"/>
      <c r="AT1369" s="83"/>
      <c r="AU1369" s="83"/>
      <c r="AV1369" s="83"/>
      <c r="AW1369" s="83"/>
      <c r="AX1369" s="83"/>
      <c r="AY1369" s="83"/>
      <c r="AZ1369" s="83"/>
      <c r="BA1369" s="83"/>
      <c r="BB1369" s="83"/>
      <c r="BC1369" s="83"/>
      <c r="BD1369" s="83"/>
      <c r="BE1369" s="83"/>
      <c r="BF1369" s="83"/>
      <c r="BG1369" s="83"/>
      <c r="BH1369" s="83"/>
      <c r="BI1369" s="83"/>
      <c r="BJ1369" s="83"/>
      <c r="BK1369" s="83"/>
      <c r="BL1369" s="83"/>
      <c r="BM1369" s="83"/>
      <c r="BN1369" s="83"/>
      <c r="BO1369" s="83"/>
      <c r="BP1369" s="83"/>
      <c r="BQ1369" s="83"/>
      <c r="BR1369" s="83"/>
      <c r="BS1369" s="83"/>
      <c r="BT1369" s="83"/>
      <c r="BU1369" s="83"/>
      <c r="BV1369" s="83"/>
      <c r="BW1369" s="83"/>
      <c r="BX1369" s="83"/>
      <c r="BY1369" s="83"/>
      <c r="BZ1369" s="83"/>
      <c r="CA1369" s="83"/>
      <c r="CB1369" s="83"/>
      <c r="CC1369" s="83"/>
      <c r="CD1369" s="83"/>
      <c r="CE1369" s="83"/>
      <c r="CF1369" s="83"/>
      <c r="CG1369" s="83"/>
      <c r="CH1369" s="83"/>
      <c r="CI1369" s="83"/>
      <c r="CJ1369" s="83"/>
      <c r="CK1369" s="83"/>
      <c r="CL1369" s="83"/>
      <c r="CM1369" s="83"/>
      <c r="CN1369" s="83"/>
      <c r="CO1369" s="83"/>
      <c r="CP1369" s="83"/>
      <c r="CQ1369" s="83"/>
      <c r="CR1369" s="83"/>
      <c r="CS1369" s="83"/>
      <c r="CT1369" s="83"/>
      <c r="CU1369" s="83"/>
      <c r="CV1369" s="83"/>
      <c r="CW1369" s="83"/>
      <c r="CX1369" s="83"/>
      <c r="CY1369" s="83"/>
      <c r="CZ1369" s="83"/>
      <c r="DA1369" s="83"/>
      <c r="DB1369" s="83"/>
      <c r="DC1369" s="83"/>
      <c r="DD1369" s="83"/>
      <c r="DE1369" s="83"/>
      <c r="DF1369" s="83"/>
      <c r="DG1369" s="83"/>
      <c r="DH1369" s="83"/>
      <c r="DI1369" s="83"/>
      <c r="DJ1369" s="83"/>
      <c r="DK1369" s="83"/>
      <c r="DL1369" s="83"/>
      <c r="DM1369" s="83"/>
      <c r="DN1369" s="83"/>
      <c r="DO1369" s="83"/>
      <c r="DP1369" s="83"/>
      <c r="DQ1369" s="83"/>
      <c r="DR1369" s="83"/>
      <c r="DS1369" s="83"/>
      <c r="DT1369" s="83"/>
      <c r="DU1369" s="83"/>
      <c r="DV1369" s="83"/>
      <c r="DW1369" s="83"/>
      <c r="DX1369" s="83"/>
      <c r="DY1369" s="83"/>
      <c r="DZ1369" s="83"/>
      <c r="EA1369" s="83"/>
      <c r="EB1369" s="83"/>
      <c r="EC1369" s="83"/>
      <c r="ED1369" s="83"/>
      <c r="EE1369" s="83"/>
      <c r="EF1369" s="83"/>
      <c r="EG1369" s="83"/>
      <c r="EH1369" s="83"/>
      <c r="EI1369" s="83"/>
      <c r="EJ1369" s="83"/>
      <c r="EK1369" s="83"/>
      <c r="EL1369" s="83"/>
      <c r="EM1369" s="83"/>
      <c r="EN1369" s="83"/>
      <c r="EO1369" s="83"/>
      <c r="EP1369" s="83"/>
      <c r="EQ1369" s="83"/>
      <c r="ER1369" s="83"/>
      <c r="ES1369" s="83"/>
      <c r="ET1369" s="83"/>
      <c r="EU1369" s="83"/>
      <c r="EV1369" s="83"/>
      <c r="EW1369" s="83"/>
      <c r="EX1369" s="83"/>
      <c r="EY1369" s="83"/>
      <c r="EZ1369" s="83"/>
      <c r="FA1369" s="83"/>
      <c r="FB1369" s="83"/>
      <c r="FC1369" s="83"/>
      <c r="FD1369" s="83"/>
      <c r="FE1369" s="83"/>
      <c r="FF1369" s="83"/>
      <c r="FG1369" s="83"/>
      <c r="FH1369" s="83"/>
      <c r="FI1369" s="83"/>
      <c r="FJ1369" s="83"/>
      <c r="FK1369" s="83"/>
      <c r="FL1369" s="83"/>
      <c r="FM1369" s="83"/>
      <c r="FN1369" s="83"/>
      <c r="FO1369" s="83"/>
      <c r="FP1369" s="83"/>
      <c r="FQ1369" s="83"/>
      <c r="FR1369" s="83"/>
      <c r="FS1369" s="83"/>
      <c r="FT1369" s="83"/>
      <c r="FU1369" s="83"/>
      <c r="FV1369" s="83"/>
      <c r="FW1369" s="83"/>
      <c r="FX1369" s="83"/>
      <c r="FY1369" s="83"/>
      <c r="FZ1369" s="83"/>
      <c r="GA1369" s="83"/>
      <c r="GB1369" s="83"/>
      <c r="GC1369" s="83"/>
      <c r="GD1369" s="83"/>
      <c r="GE1369" s="83"/>
      <c r="GF1369" s="83"/>
      <c r="GG1369" s="83"/>
      <c r="GH1369" s="83"/>
      <c r="GI1369" s="83"/>
      <c r="GJ1369" s="83"/>
      <c r="GK1369" s="83"/>
      <c r="GL1369" s="83"/>
      <c r="GM1369" s="83"/>
      <c r="GN1369" s="83"/>
      <c r="GO1369" s="83"/>
      <c r="GP1369" s="83"/>
      <c r="GQ1369" s="83"/>
      <c r="GR1369" s="83"/>
      <c r="GS1369" s="83"/>
      <c r="GT1369" s="83"/>
      <c r="GU1369" s="83"/>
      <c r="GV1369" s="83"/>
      <c r="GW1369" s="83"/>
      <c r="GX1369" s="83"/>
      <c r="GY1369" s="83"/>
      <c r="GZ1369" s="83"/>
      <c r="HA1369" s="83"/>
      <c r="HB1369" s="83"/>
      <c r="HC1369" s="83"/>
      <c r="HD1369" s="83"/>
      <c r="HE1369" s="83"/>
      <c r="HF1369" s="83"/>
      <c r="HG1369" s="83"/>
      <c r="HH1369" s="83"/>
      <c r="HI1369" s="83"/>
      <c r="HJ1369" s="83"/>
      <c r="HK1369" s="83"/>
      <c r="HL1369" s="83"/>
      <c r="HM1369" s="83"/>
      <c r="HN1369" s="83"/>
      <c r="HO1369" s="83"/>
      <c r="HP1369" s="83"/>
      <c r="HQ1369" s="83"/>
      <c r="HR1369" s="83"/>
      <c r="HS1369" s="83"/>
      <c r="HT1369" s="83"/>
      <c r="HU1369" s="83"/>
      <c r="HV1369" s="83"/>
      <c r="HW1369" s="83"/>
      <c r="HX1369" s="83"/>
      <c r="HY1369" s="83"/>
      <c r="HZ1369" s="83"/>
      <c r="IA1369" s="83"/>
      <c r="IB1369" s="83"/>
      <c r="IC1369" s="83"/>
      <c r="ID1369" s="83"/>
      <c r="IE1369" s="83"/>
      <c r="IF1369" s="83"/>
      <c r="IG1369" s="83"/>
      <c r="IH1369" s="83"/>
      <c r="II1369" s="83"/>
      <c r="IJ1369" s="83"/>
      <c r="IK1369" s="83"/>
      <c r="IL1369" s="83"/>
      <c r="IM1369" s="83"/>
      <c r="IN1369" s="83"/>
      <c r="IO1369" s="83"/>
      <c r="IP1369" s="83"/>
      <c r="IQ1369" s="83"/>
      <c r="IR1369" s="83"/>
      <c r="IS1369" s="83"/>
      <c r="IT1369" s="83"/>
      <c r="IU1369" s="83"/>
      <c r="IV1369" s="83"/>
      <c r="IW1369" s="83"/>
      <c r="IX1369" s="83"/>
      <c r="IY1369" s="83"/>
      <c r="IZ1369" s="83"/>
      <c r="JA1369" s="83"/>
      <c r="JB1369" s="83"/>
      <c r="JC1369" s="83"/>
      <c r="JD1369" s="83"/>
      <c r="JE1369" s="83"/>
    </row>
    <row r="1370" spans="1:265" s="8" customFormat="1" ht="15" customHeight="1" x14ac:dyDescent="0.2">
      <c r="A1370" s="130"/>
      <c r="B1370" s="131" t="s">
        <v>316</v>
      </c>
      <c r="C1370" s="206"/>
      <c r="D1370" s="332" t="s">
        <v>317</v>
      </c>
      <c r="E1370" s="191"/>
      <c r="F1370" s="991"/>
      <c r="G1370" s="992"/>
      <c r="H1370" s="332" t="s">
        <v>23</v>
      </c>
      <c r="I1370" s="332" t="s">
        <v>108</v>
      </c>
      <c r="J1370" s="332"/>
      <c r="K1370" s="386" t="s">
        <v>388</v>
      </c>
      <c r="L1370" s="386" t="s">
        <v>97</v>
      </c>
      <c r="M1370" s="765">
        <v>7</v>
      </c>
      <c r="N1370" s="765" t="s">
        <v>24</v>
      </c>
      <c r="O1370" s="386" t="s">
        <v>440</v>
      </c>
      <c r="P1370" s="598">
        <v>4</v>
      </c>
      <c r="Q1370" s="599"/>
      <c r="R1370" s="599"/>
      <c r="S1370" s="599"/>
      <c r="T1370" s="599"/>
      <c r="U1370" s="599"/>
      <c r="V1370" s="599"/>
      <c r="W1370" s="600"/>
      <c r="X1370" s="228"/>
      <c r="Y1370" s="228"/>
      <c r="Z1370" s="112"/>
      <c r="AA1370" s="83"/>
      <c r="AB1370" s="83"/>
      <c r="AC1370" s="83" t="str">
        <f t="shared" si="31"/>
        <v/>
      </c>
      <c r="AD1370" s="83"/>
      <c r="AE1370" s="83"/>
      <c r="AF1370" s="83"/>
      <c r="AG1370" s="83"/>
      <c r="AH1370" s="83"/>
      <c r="AI1370" s="83"/>
      <c r="AJ1370" s="83"/>
      <c r="AK1370" s="83"/>
      <c r="AL1370" s="83"/>
      <c r="AM1370" s="83"/>
      <c r="AN1370" s="83"/>
      <c r="AO1370" s="83"/>
      <c r="AP1370" s="83"/>
      <c r="AQ1370" s="83"/>
      <c r="AR1370" s="83"/>
      <c r="AS1370" s="83"/>
      <c r="AT1370" s="83"/>
      <c r="AU1370" s="83"/>
      <c r="AV1370" s="83"/>
      <c r="AW1370" s="83"/>
      <c r="AX1370" s="83"/>
      <c r="AY1370" s="83"/>
      <c r="AZ1370" s="83"/>
      <c r="BA1370" s="83"/>
      <c r="BB1370" s="83"/>
      <c r="BC1370" s="83"/>
      <c r="BD1370" s="83"/>
      <c r="BE1370" s="83"/>
      <c r="BF1370" s="83"/>
      <c r="BG1370" s="83"/>
      <c r="BH1370" s="83"/>
      <c r="BI1370" s="83"/>
      <c r="BJ1370" s="83"/>
      <c r="BK1370" s="83"/>
      <c r="BL1370" s="83"/>
      <c r="BM1370" s="83"/>
      <c r="BN1370" s="83"/>
      <c r="BO1370" s="83"/>
      <c r="BP1370" s="83"/>
      <c r="BQ1370" s="83"/>
      <c r="BR1370" s="83"/>
      <c r="BS1370" s="83"/>
      <c r="BT1370" s="83"/>
      <c r="BU1370" s="83"/>
      <c r="BV1370" s="83"/>
      <c r="BW1370" s="83"/>
      <c r="BX1370" s="83"/>
      <c r="BY1370" s="83"/>
      <c r="BZ1370" s="83"/>
      <c r="CA1370" s="83"/>
      <c r="CB1370" s="83"/>
      <c r="CC1370" s="83"/>
      <c r="CD1370" s="83"/>
      <c r="CE1370" s="83"/>
      <c r="CF1370" s="83"/>
      <c r="CG1370" s="83"/>
      <c r="CH1370" s="83"/>
      <c r="CI1370" s="83"/>
      <c r="CJ1370" s="83"/>
      <c r="CK1370" s="83"/>
      <c r="CL1370" s="83"/>
      <c r="CM1370" s="83"/>
      <c r="CN1370" s="83"/>
      <c r="CO1370" s="83"/>
      <c r="CP1370" s="83"/>
      <c r="CQ1370" s="83"/>
      <c r="CR1370" s="83"/>
      <c r="CS1370" s="83"/>
      <c r="CT1370" s="83"/>
      <c r="CU1370" s="83"/>
      <c r="CV1370" s="83"/>
      <c r="CW1370" s="83"/>
      <c r="CX1370" s="83"/>
      <c r="CY1370" s="83"/>
      <c r="CZ1370" s="83"/>
      <c r="DA1370" s="83"/>
      <c r="DB1370" s="83"/>
      <c r="DC1370" s="83"/>
      <c r="DD1370" s="83"/>
      <c r="DE1370" s="83"/>
      <c r="DF1370" s="83"/>
      <c r="DG1370" s="83"/>
      <c r="DH1370" s="83"/>
      <c r="DI1370" s="83"/>
      <c r="DJ1370" s="83"/>
      <c r="DK1370" s="83"/>
      <c r="DL1370" s="83"/>
      <c r="DM1370" s="83"/>
      <c r="DN1370" s="83"/>
      <c r="DO1370" s="83"/>
      <c r="DP1370" s="83"/>
      <c r="DQ1370" s="83"/>
      <c r="DR1370" s="83"/>
      <c r="DS1370" s="83"/>
      <c r="DT1370" s="83"/>
      <c r="DU1370" s="83"/>
      <c r="DV1370" s="83"/>
      <c r="DW1370" s="83"/>
      <c r="DX1370" s="83"/>
      <c r="DY1370" s="83"/>
      <c r="DZ1370" s="83"/>
      <c r="EA1370" s="83"/>
      <c r="EB1370" s="83"/>
      <c r="EC1370" s="83"/>
      <c r="ED1370" s="83"/>
      <c r="EE1370" s="83"/>
      <c r="EF1370" s="83"/>
      <c r="EG1370" s="83"/>
      <c r="EH1370" s="83"/>
      <c r="EI1370" s="83"/>
      <c r="EJ1370" s="83"/>
      <c r="EK1370" s="83"/>
      <c r="EL1370" s="83"/>
      <c r="EM1370" s="83"/>
      <c r="EN1370" s="83"/>
      <c r="EO1370" s="83"/>
      <c r="EP1370" s="83"/>
      <c r="EQ1370" s="83"/>
      <c r="ER1370" s="83"/>
      <c r="ES1370" s="83"/>
      <c r="ET1370" s="83"/>
      <c r="EU1370" s="83"/>
      <c r="EV1370" s="83"/>
      <c r="EW1370" s="83"/>
      <c r="EX1370" s="83"/>
      <c r="EY1370" s="83"/>
      <c r="EZ1370" s="83"/>
      <c r="FA1370" s="83"/>
      <c r="FB1370" s="83"/>
      <c r="FC1370" s="83"/>
      <c r="FD1370" s="83"/>
      <c r="FE1370" s="83"/>
      <c r="FF1370" s="83"/>
      <c r="FG1370" s="83"/>
      <c r="FH1370" s="83"/>
      <c r="FI1370" s="83"/>
      <c r="FJ1370" s="83"/>
      <c r="FK1370" s="83"/>
      <c r="FL1370" s="83"/>
      <c r="FM1370" s="83"/>
      <c r="FN1370" s="83"/>
      <c r="FO1370" s="83"/>
      <c r="FP1370" s="83"/>
      <c r="FQ1370" s="83"/>
      <c r="FR1370" s="83"/>
      <c r="FS1370" s="83"/>
      <c r="FT1370" s="83"/>
      <c r="FU1370" s="83"/>
      <c r="FV1370" s="83"/>
      <c r="FW1370" s="83"/>
      <c r="FX1370" s="83"/>
      <c r="FY1370" s="83"/>
      <c r="FZ1370" s="83"/>
      <c r="GA1370" s="83"/>
      <c r="GB1370" s="83"/>
      <c r="GC1370" s="83"/>
      <c r="GD1370" s="83"/>
      <c r="GE1370" s="83"/>
      <c r="GF1370" s="83"/>
      <c r="GG1370" s="83"/>
      <c r="GH1370" s="83"/>
      <c r="GI1370" s="83"/>
      <c r="GJ1370" s="83"/>
      <c r="GK1370" s="83"/>
      <c r="GL1370" s="83"/>
      <c r="GM1370" s="83"/>
      <c r="GN1370" s="83"/>
      <c r="GO1370" s="83"/>
      <c r="GP1370" s="83"/>
      <c r="GQ1370" s="83"/>
      <c r="GR1370" s="83"/>
      <c r="GS1370" s="83"/>
      <c r="GT1370" s="83"/>
      <c r="GU1370" s="83"/>
      <c r="GV1370" s="83"/>
      <c r="GW1370" s="83"/>
      <c r="GX1370" s="83"/>
      <c r="GY1370" s="83"/>
      <c r="GZ1370" s="83"/>
      <c r="HA1370" s="83"/>
      <c r="HB1370" s="83"/>
      <c r="HC1370" s="83"/>
      <c r="HD1370" s="83"/>
      <c r="HE1370" s="83"/>
      <c r="HF1370" s="83"/>
      <c r="HG1370" s="83"/>
      <c r="HH1370" s="83"/>
      <c r="HI1370" s="83"/>
      <c r="HJ1370" s="83"/>
      <c r="HK1370" s="83"/>
      <c r="HL1370" s="83"/>
      <c r="HM1370" s="83"/>
      <c r="HN1370" s="83"/>
      <c r="HO1370" s="83"/>
      <c r="HP1370" s="83"/>
      <c r="HQ1370" s="83"/>
      <c r="HR1370" s="83"/>
      <c r="HS1370" s="83"/>
      <c r="HT1370" s="83"/>
      <c r="HU1370" s="83"/>
      <c r="HV1370" s="83"/>
      <c r="HW1370" s="83"/>
      <c r="HX1370" s="83"/>
      <c r="HY1370" s="83"/>
      <c r="HZ1370" s="83"/>
      <c r="IA1370" s="83"/>
      <c r="IB1370" s="83"/>
      <c r="IC1370" s="83"/>
      <c r="ID1370" s="83"/>
      <c r="IE1370" s="83"/>
      <c r="IF1370" s="83"/>
      <c r="IG1370" s="83"/>
      <c r="IH1370" s="83"/>
      <c r="II1370" s="83"/>
      <c r="IJ1370" s="83"/>
      <c r="IK1370" s="83"/>
      <c r="IL1370" s="83"/>
      <c r="IM1370" s="83"/>
      <c r="IN1370" s="83"/>
      <c r="IO1370" s="83"/>
      <c r="IP1370" s="83"/>
      <c r="IQ1370" s="83"/>
      <c r="IR1370" s="83"/>
      <c r="IS1370" s="83"/>
      <c r="IT1370" s="83"/>
      <c r="IU1370" s="83"/>
      <c r="IV1370" s="83"/>
      <c r="IW1370" s="83"/>
      <c r="IX1370" s="83"/>
      <c r="IY1370" s="83"/>
      <c r="IZ1370" s="83"/>
      <c r="JA1370" s="83"/>
      <c r="JB1370" s="83"/>
      <c r="JC1370" s="83"/>
      <c r="JD1370" s="83"/>
      <c r="JE1370" s="83"/>
    </row>
    <row r="1371" spans="1:265" s="8" customFormat="1" ht="15" customHeight="1" x14ac:dyDescent="0.2">
      <c r="A1371" s="130"/>
      <c r="B1371" s="131" t="s">
        <v>316</v>
      </c>
      <c r="C1371" s="206"/>
      <c r="D1371" s="332" t="s">
        <v>317</v>
      </c>
      <c r="E1371" s="191"/>
      <c r="F1371" s="991"/>
      <c r="G1371" s="992"/>
      <c r="H1371" s="332" t="s">
        <v>23</v>
      </c>
      <c r="I1371" s="332" t="s">
        <v>108</v>
      </c>
      <c r="J1371" s="332"/>
      <c r="K1371" s="386" t="s">
        <v>320</v>
      </c>
      <c r="L1371" s="386" t="s">
        <v>97</v>
      </c>
      <c r="M1371" s="765">
        <v>5</v>
      </c>
      <c r="N1371" s="765" t="s">
        <v>24</v>
      </c>
      <c r="O1371" s="386" t="s">
        <v>440</v>
      </c>
      <c r="P1371" s="598">
        <v>3</v>
      </c>
      <c r="Q1371" s="599"/>
      <c r="R1371" s="599"/>
      <c r="S1371" s="599"/>
      <c r="T1371" s="599"/>
      <c r="U1371" s="599"/>
      <c r="V1371" s="599"/>
      <c r="W1371" s="600"/>
      <c r="X1371" s="228"/>
      <c r="Y1371" s="228"/>
      <c r="Z1371" s="112"/>
      <c r="AA1371" s="83"/>
      <c r="AB1371" s="83"/>
      <c r="AC1371" s="83" t="str">
        <f t="shared" si="31"/>
        <v/>
      </c>
      <c r="AD1371" s="83"/>
      <c r="AE1371" s="83"/>
      <c r="AF1371" s="83"/>
      <c r="AG1371" s="83"/>
      <c r="AH1371" s="83"/>
      <c r="AI1371" s="83"/>
      <c r="AJ1371" s="83"/>
      <c r="AK1371" s="83"/>
      <c r="AL1371" s="83"/>
      <c r="AM1371" s="83"/>
      <c r="AN1371" s="83"/>
      <c r="AO1371" s="83"/>
      <c r="AP1371" s="83"/>
      <c r="AQ1371" s="83"/>
      <c r="AR1371" s="83"/>
      <c r="AS1371" s="83"/>
      <c r="AT1371" s="83"/>
      <c r="AU1371" s="83"/>
      <c r="AV1371" s="83"/>
      <c r="AW1371" s="83"/>
      <c r="AX1371" s="83"/>
      <c r="AY1371" s="83"/>
      <c r="AZ1371" s="83"/>
      <c r="BA1371" s="83"/>
      <c r="BB1371" s="83"/>
      <c r="BC1371" s="83"/>
      <c r="BD1371" s="83"/>
      <c r="BE1371" s="83"/>
      <c r="BF1371" s="83"/>
      <c r="BG1371" s="83"/>
      <c r="BH1371" s="83"/>
      <c r="BI1371" s="83"/>
      <c r="BJ1371" s="83"/>
      <c r="BK1371" s="83"/>
      <c r="BL1371" s="83"/>
      <c r="BM1371" s="83"/>
      <c r="BN1371" s="83"/>
      <c r="BO1371" s="83"/>
      <c r="BP1371" s="83"/>
      <c r="BQ1371" s="83"/>
      <c r="BR1371" s="83"/>
      <c r="BS1371" s="83"/>
      <c r="BT1371" s="83"/>
      <c r="BU1371" s="83"/>
      <c r="BV1371" s="83"/>
      <c r="BW1371" s="83"/>
      <c r="BX1371" s="83"/>
      <c r="BY1371" s="83"/>
      <c r="BZ1371" s="83"/>
      <c r="CA1371" s="83"/>
      <c r="CB1371" s="83"/>
      <c r="CC1371" s="83"/>
      <c r="CD1371" s="83"/>
      <c r="CE1371" s="83"/>
      <c r="CF1371" s="83"/>
      <c r="CG1371" s="83"/>
      <c r="CH1371" s="83"/>
      <c r="CI1371" s="83"/>
      <c r="CJ1371" s="83"/>
      <c r="CK1371" s="83"/>
      <c r="CL1371" s="83"/>
      <c r="CM1371" s="83"/>
      <c r="CN1371" s="83"/>
      <c r="CO1371" s="83"/>
      <c r="CP1371" s="83"/>
      <c r="CQ1371" s="83"/>
      <c r="CR1371" s="83"/>
      <c r="CS1371" s="83"/>
      <c r="CT1371" s="83"/>
      <c r="CU1371" s="83"/>
      <c r="CV1371" s="83"/>
      <c r="CW1371" s="83"/>
      <c r="CX1371" s="83"/>
      <c r="CY1371" s="83"/>
      <c r="CZ1371" s="83"/>
      <c r="DA1371" s="83"/>
      <c r="DB1371" s="83"/>
      <c r="DC1371" s="83"/>
      <c r="DD1371" s="83"/>
      <c r="DE1371" s="83"/>
      <c r="DF1371" s="83"/>
      <c r="DG1371" s="83"/>
      <c r="DH1371" s="83"/>
      <c r="DI1371" s="83"/>
      <c r="DJ1371" s="83"/>
      <c r="DK1371" s="83"/>
      <c r="DL1371" s="83"/>
      <c r="DM1371" s="83"/>
      <c r="DN1371" s="83"/>
      <c r="DO1371" s="83"/>
      <c r="DP1371" s="83"/>
      <c r="DQ1371" s="83"/>
      <c r="DR1371" s="83"/>
      <c r="DS1371" s="83"/>
      <c r="DT1371" s="83"/>
      <c r="DU1371" s="83"/>
      <c r="DV1371" s="83"/>
      <c r="DW1371" s="83"/>
      <c r="DX1371" s="83"/>
      <c r="DY1371" s="83"/>
      <c r="DZ1371" s="83"/>
      <c r="EA1371" s="83"/>
      <c r="EB1371" s="83"/>
      <c r="EC1371" s="83"/>
      <c r="ED1371" s="83"/>
      <c r="EE1371" s="83"/>
      <c r="EF1371" s="83"/>
      <c r="EG1371" s="83"/>
      <c r="EH1371" s="83"/>
      <c r="EI1371" s="83"/>
      <c r="EJ1371" s="83"/>
      <c r="EK1371" s="83"/>
      <c r="EL1371" s="83"/>
      <c r="EM1371" s="83"/>
      <c r="EN1371" s="83"/>
      <c r="EO1371" s="83"/>
      <c r="EP1371" s="83"/>
      <c r="EQ1371" s="83"/>
      <c r="ER1371" s="83"/>
      <c r="ES1371" s="83"/>
      <c r="ET1371" s="83"/>
      <c r="EU1371" s="83"/>
      <c r="EV1371" s="83"/>
      <c r="EW1371" s="83"/>
      <c r="EX1371" s="83"/>
      <c r="EY1371" s="83"/>
      <c r="EZ1371" s="83"/>
      <c r="FA1371" s="83"/>
      <c r="FB1371" s="83"/>
      <c r="FC1371" s="83"/>
      <c r="FD1371" s="83"/>
      <c r="FE1371" s="83"/>
      <c r="FF1371" s="83"/>
      <c r="FG1371" s="83"/>
      <c r="FH1371" s="83"/>
      <c r="FI1371" s="83"/>
      <c r="FJ1371" s="83"/>
      <c r="FK1371" s="83"/>
      <c r="FL1371" s="83"/>
      <c r="FM1371" s="83"/>
      <c r="FN1371" s="83"/>
      <c r="FO1371" s="83"/>
      <c r="FP1371" s="83"/>
      <c r="FQ1371" s="83"/>
      <c r="FR1371" s="83"/>
      <c r="FS1371" s="83"/>
      <c r="FT1371" s="83"/>
      <c r="FU1371" s="83"/>
      <c r="FV1371" s="83"/>
      <c r="FW1371" s="83"/>
      <c r="FX1371" s="83"/>
      <c r="FY1371" s="83"/>
      <c r="FZ1371" s="83"/>
      <c r="GA1371" s="83"/>
      <c r="GB1371" s="83"/>
      <c r="GC1371" s="83"/>
      <c r="GD1371" s="83"/>
      <c r="GE1371" s="83"/>
      <c r="GF1371" s="83"/>
      <c r="GG1371" s="83"/>
      <c r="GH1371" s="83"/>
      <c r="GI1371" s="83"/>
      <c r="GJ1371" s="83"/>
      <c r="GK1371" s="83"/>
      <c r="GL1371" s="83"/>
      <c r="GM1371" s="83"/>
      <c r="GN1371" s="83"/>
      <c r="GO1371" s="83"/>
      <c r="GP1371" s="83"/>
      <c r="GQ1371" s="83"/>
      <c r="GR1371" s="83"/>
      <c r="GS1371" s="83"/>
      <c r="GT1371" s="83"/>
      <c r="GU1371" s="83"/>
      <c r="GV1371" s="83"/>
      <c r="GW1371" s="83"/>
      <c r="GX1371" s="83"/>
      <c r="GY1371" s="83"/>
      <c r="GZ1371" s="83"/>
      <c r="HA1371" s="83"/>
      <c r="HB1371" s="83"/>
      <c r="HC1371" s="83"/>
      <c r="HD1371" s="83"/>
      <c r="HE1371" s="83"/>
      <c r="HF1371" s="83"/>
      <c r="HG1371" s="83"/>
      <c r="HH1371" s="83"/>
      <c r="HI1371" s="83"/>
      <c r="HJ1371" s="83"/>
      <c r="HK1371" s="83"/>
      <c r="HL1371" s="83"/>
      <c r="HM1371" s="83"/>
      <c r="HN1371" s="83"/>
      <c r="HO1371" s="83"/>
      <c r="HP1371" s="83"/>
      <c r="HQ1371" s="83"/>
      <c r="HR1371" s="83"/>
      <c r="HS1371" s="83"/>
      <c r="HT1371" s="83"/>
      <c r="HU1371" s="83"/>
      <c r="HV1371" s="83"/>
      <c r="HW1371" s="83"/>
      <c r="HX1371" s="83"/>
      <c r="HY1371" s="83"/>
      <c r="HZ1371" s="83"/>
      <c r="IA1371" s="83"/>
      <c r="IB1371" s="83"/>
      <c r="IC1371" s="83"/>
      <c r="ID1371" s="83"/>
      <c r="IE1371" s="83"/>
      <c r="IF1371" s="83"/>
      <c r="IG1371" s="83"/>
      <c r="IH1371" s="83"/>
      <c r="II1371" s="83"/>
      <c r="IJ1371" s="83"/>
      <c r="IK1371" s="83"/>
      <c r="IL1371" s="83"/>
      <c r="IM1371" s="83"/>
      <c r="IN1371" s="83"/>
      <c r="IO1371" s="83"/>
      <c r="IP1371" s="83"/>
      <c r="IQ1371" s="83"/>
      <c r="IR1371" s="83"/>
      <c r="IS1371" s="83"/>
      <c r="IT1371" s="83"/>
      <c r="IU1371" s="83"/>
      <c r="IV1371" s="83"/>
      <c r="IW1371" s="83"/>
      <c r="IX1371" s="83"/>
      <c r="IY1371" s="83"/>
      <c r="IZ1371" s="83"/>
      <c r="JA1371" s="83"/>
      <c r="JB1371" s="83"/>
      <c r="JC1371" s="83"/>
      <c r="JD1371" s="83"/>
      <c r="JE1371" s="83"/>
    </row>
    <row r="1372" spans="1:265" s="8" customFormat="1" ht="15" customHeight="1" x14ac:dyDescent="0.2">
      <c r="A1372" s="573"/>
      <c r="B1372" s="131" t="s">
        <v>316</v>
      </c>
      <c r="C1372" s="206"/>
      <c r="D1372" s="332" t="s">
        <v>317</v>
      </c>
      <c r="E1372" s="191"/>
      <c r="F1372" s="991"/>
      <c r="G1372" s="992"/>
      <c r="H1372" s="332" t="s">
        <v>23</v>
      </c>
      <c r="I1372" s="332" t="s">
        <v>108</v>
      </c>
      <c r="J1372" s="332"/>
      <c r="K1372" s="386" t="s">
        <v>432</v>
      </c>
      <c r="L1372" s="386" t="s">
        <v>97</v>
      </c>
      <c r="M1372" s="765">
        <v>8</v>
      </c>
      <c r="N1372" s="765" t="s">
        <v>24</v>
      </c>
      <c r="O1372" s="386" t="s">
        <v>440</v>
      </c>
      <c r="P1372" s="598">
        <v>4</v>
      </c>
      <c r="Q1372" s="599"/>
      <c r="R1372" s="599"/>
      <c r="S1372" s="599"/>
      <c r="T1372" s="599"/>
      <c r="U1372" s="599"/>
      <c r="V1372" s="599"/>
      <c r="W1372" s="600"/>
      <c r="X1372" s="228"/>
      <c r="Y1372" s="228"/>
      <c r="Z1372" s="112"/>
      <c r="AA1372" s="83"/>
      <c r="AB1372" s="83"/>
      <c r="AC1372" s="83" t="str">
        <f t="shared" si="31"/>
        <v/>
      </c>
      <c r="AD1372" s="83"/>
      <c r="AE1372" s="83"/>
      <c r="AF1372" s="83"/>
      <c r="AG1372" s="83"/>
      <c r="AH1372" s="83"/>
      <c r="AI1372" s="83"/>
      <c r="AJ1372" s="83"/>
      <c r="AK1372" s="83"/>
      <c r="AL1372" s="83"/>
      <c r="AM1372" s="83"/>
      <c r="AN1372" s="83"/>
      <c r="AO1372" s="83"/>
      <c r="AP1372" s="83"/>
      <c r="AQ1372" s="83"/>
      <c r="AR1372" s="83"/>
      <c r="AS1372" s="83"/>
      <c r="AT1372" s="83"/>
      <c r="AU1372" s="83"/>
      <c r="AV1372" s="83"/>
      <c r="AW1372" s="83"/>
      <c r="AX1372" s="83"/>
      <c r="AY1372" s="83"/>
      <c r="AZ1372" s="83"/>
      <c r="BA1372" s="83"/>
      <c r="BB1372" s="83"/>
      <c r="BC1372" s="83"/>
      <c r="BD1372" s="83"/>
      <c r="BE1372" s="83"/>
      <c r="BF1372" s="83"/>
      <c r="BG1372" s="83"/>
      <c r="BH1372" s="83"/>
      <c r="BI1372" s="83"/>
      <c r="BJ1372" s="83"/>
      <c r="BK1372" s="83"/>
      <c r="BL1372" s="83"/>
      <c r="BM1372" s="83"/>
      <c r="BN1372" s="83"/>
      <c r="BO1372" s="83"/>
      <c r="BP1372" s="83"/>
      <c r="BQ1372" s="83"/>
      <c r="BR1372" s="83"/>
      <c r="BS1372" s="83"/>
      <c r="BT1372" s="83"/>
      <c r="BU1372" s="83"/>
      <c r="BV1372" s="83"/>
      <c r="BW1372" s="83"/>
      <c r="BX1372" s="83"/>
      <c r="BY1372" s="83"/>
      <c r="BZ1372" s="83"/>
      <c r="CA1372" s="83"/>
      <c r="CB1372" s="83"/>
      <c r="CC1372" s="83"/>
      <c r="CD1372" s="83"/>
      <c r="CE1372" s="83"/>
      <c r="CF1372" s="83"/>
      <c r="CG1372" s="83"/>
      <c r="CH1372" s="83"/>
      <c r="CI1372" s="83"/>
      <c r="CJ1372" s="83"/>
      <c r="CK1372" s="83"/>
      <c r="CL1372" s="83"/>
      <c r="CM1372" s="83"/>
      <c r="CN1372" s="83"/>
      <c r="CO1372" s="83"/>
      <c r="CP1372" s="83"/>
      <c r="CQ1372" s="83"/>
      <c r="CR1372" s="83"/>
      <c r="CS1372" s="83"/>
      <c r="CT1372" s="83"/>
      <c r="CU1372" s="83"/>
      <c r="CV1372" s="83"/>
      <c r="CW1372" s="83"/>
      <c r="CX1372" s="83"/>
      <c r="CY1372" s="83"/>
      <c r="CZ1372" s="83"/>
      <c r="DA1372" s="83"/>
      <c r="DB1372" s="83"/>
      <c r="DC1372" s="83"/>
      <c r="DD1372" s="83"/>
      <c r="DE1372" s="83"/>
      <c r="DF1372" s="83"/>
      <c r="DG1372" s="83"/>
      <c r="DH1372" s="83"/>
      <c r="DI1372" s="83"/>
      <c r="DJ1372" s="83"/>
      <c r="DK1372" s="83"/>
      <c r="DL1372" s="83"/>
      <c r="DM1372" s="83"/>
      <c r="DN1372" s="83"/>
      <c r="DO1372" s="83"/>
      <c r="DP1372" s="83"/>
      <c r="DQ1372" s="83"/>
      <c r="DR1372" s="83"/>
      <c r="DS1372" s="83"/>
      <c r="DT1372" s="83"/>
      <c r="DU1372" s="83"/>
      <c r="DV1372" s="83"/>
      <c r="DW1372" s="83"/>
      <c r="DX1372" s="83"/>
      <c r="DY1372" s="83"/>
      <c r="DZ1372" s="83"/>
      <c r="EA1372" s="83"/>
      <c r="EB1372" s="83"/>
      <c r="EC1372" s="83"/>
      <c r="ED1372" s="83"/>
      <c r="EE1372" s="83"/>
      <c r="EF1372" s="83"/>
      <c r="EG1372" s="83"/>
      <c r="EH1372" s="83"/>
      <c r="EI1372" s="83"/>
      <c r="EJ1372" s="83"/>
      <c r="EK1372" s="83"/>
      <c r="EL1372" s="83"/>
      <c r="EM1372" s="83"/>
      <c r="EN1372" s="83"/>
      <c r="EO1372" s="83"/>
      <c r="EP1372" s="83"/>
      <c r="EQ1372" s="83"/>
      <c r="ER1372" s="83"/>
      <c r="ES1372" s="83"/>
      <c r="ET1372" s="83"/>
      <c r="EU1372" s="83"/>
      <c r="EV1372" s="83"/>
      <c r="EW1372" s="83"/>
      <c r="EX1372" s="83"/>
      <c r="EY1372" s="83"/>
      <c r="EZ1372" s="83"/>
      <c r="FA1372" s="83"/>
      <c r="FB1372" s="83"/>
      <c r="FC1372" s="83"/>
      <c r="FD1372" s="83"/>
      <c r="FE1372" s="83"/>
      <c r="FF1372" s="83"/>
      <c r="FG1372" s="83"/>
      <c r="FH1372" s="83"/>
      <c r="FI1372" s="83"/>
      <c r="FJ1372" s="83"/>
      <c r="FK1372" s="83"/>
      <c r="FL1372" s="83"/>
      <c r="FM1372" s="83"/>
      <c r="FN1372" s="83"/>
      <c r="FO1372" s="83"/>
      <c r="FP1372" s="83"/>
      <c r="FQ1372" s="83"/>
      <c r="FR1372" s="83"/>
      <c r="FS1372" s="83"/>
      <c r="FT1372" s="83"/>
      <c r="FU1372" s="83"/>
      <c r="FV1372" s="83"/>
      <c r="FW1372" s="83"/>
      <c r="FX1372" s="83"/>
      <c r="FY1372" s="83"/>
      <c r="FZ1372" s="83"/>
      <c r="GA1372" s="83"/>
      <c r="GB1372" s="83"/>
      <c r="GC1372" s="83"/>
      <c r="GD1372" s="83"/>
      <c r="GE1372" s="83"/>
      <c r="GF1372" s="83"/>
      <c r="GG1372" s="83"/>
      <c r="GH1372" s="83"/>
      <c r="GI1372" s="83"/>
      <c r="GJ1372" s="83"/>
      <c r="GK1372" s="83"/>
      <c r="GL1372" s="83"/>
      <c r="GM1372" s="83"/>
      <c r="GN1372" s="83"/>
      <c r="GO1372" s="83"/>
      <c r="GP1372" s="83"/>
      <c r="GQ1372" s="83"/>
      <c r="GR1372" s="83"/>
      <c r="GS1372" s="83"/>
      <c r="GT1372" s="83"/>
      <c r="GU1372" s="83"/>
      <c r="GV1372" s="83"/>
      <c r="GW1372" s="83"/>
      <c r="GX1372" s="83"/>
      <c r="GY1372" s="83"/>
      <c r="GZ1372" s="83"/>
      <c r="HA1372" s="83"/>
      <c r="HB1372" s="83"/>
      <c r="HC1372" s="83"/>
      <c r="HD1372" s="83"/>
      <c r="HE1372" s="83"/>
      <c r="HF1372" s="83"/>
      <c r="HG1372" s="83"/>
      <c r="HH1372" s="83"/>
      <c r="HI1372" s="83"/>
      <c r="HJ1372" s="83"/>
      <c r="HK1372" s="83"/>
      <c r="HL1372" s="83"/>
      <c r="HM1372" s="83"/>
      <c r="HN1372" s="83"/>
      <c r="HO1372" s="83"/>
      <c r="HP1372" s="83"/>
      <c r="HQ1372" s="83"/>
      <c r="HR1372" s="83"/>
      <c r="HS1372" s="83"/>
      <c r="HT1372" s="83"/>
      <c r="HU1372" s="83"/>
      <c r="HV1372" s="83"/>
      <c r="HW1372" s="83"/>
      <c r="HX1372" s="83"/>
      <c r="HY1372" s="83"/>
      <c r="HZ1372" s="83"/>
      <c r="IA1372" s="83"/>
      <c r="IB1372" s="83"/>
      <c r="IC1372" s="83"/>
      <c r="ID1372" s="83"/>
      <c r="IE1372" s="83"/>
      <c r="IF1372" s="83"/>
      <c r="IG1372" s="83"/>
      <c r="IH1372" s="83"/>
      <c r="II1372" s="83"/>
      <c r="IJ1372" s="83"/>
      <c r="IK1372" s="83"/>
      <c r="IL1372" s="83"/>
      <c r="IM1372" s="83"/>
      <c r="IN1372" s="83"/>
      <c r="IO1372" s="83"/>
      <c r="IP1372" s="83"/>
      <c r="IQ1372" s="83"/>
      <c r="IR1372" s="83"/>
      <c r="IS1372" s="83"/>
      <c r="IT1372" s="83"/>
      <c r="IU1372" s="83"/>
      <c r="IV1372" s="83"/>
      <c r="IW1372" s="83"/>
      <c r="IX1372" s="83"/>
      <c r="IY1372" s="83"/>
      <c r="IZ1372" s="83"/>
      <c r="JA1372" s="83"/>
      <c r="JB1372" s="83"/>
      <c r="JC1372" s="83"/>
      <c r="JD1372" s="83"/>
      <c r="JE1372" s="83"/>
    </row>
    <row r="1373" spans="1:265" s="8" customFormat="1" ht="15" customHeight="1" x14ac:dyDescent="0.2">
      <c r="A1373" s="130"/>
      <c r="B1373" s="131" t="s">
        <v>316</v>
      </c>
      <c r="C1373" s="206"/>
      <c r="D1373" s="332" t="s">
        <v>317</v>
      </c>
      <c r="E1373" s="191"/>
      <c r="F1373" s="991"/>
      <c r="G1373" s="992"/>
      <c r="H1373" s="332" t="s">
        <v>23</v>
      </c>
      <c r="I1373" s="332" t="s">
        <v>108</v>
      </c>
      <c r="J1373" s="332"/>
      <c r="K1373" s="386" t="s">
        <v>387</v>
      </c>
      <c r="L1373" s="386" t="s">
        <v>97</v>
      </c>
      <c r="M1373" s="765">
        <v>6</v>
      </c>
      <c r="N1373" s="765" t="s">
        <v>24</v>
      </c>
      <c r="O1373" s="386" t="s">
        <v>435</v>
      </c>
      <c r="P1373" s="598">
        <v>4</v>
      </c>
      <c r="Q1373" s="599"/>
      <c r="R1373" s="599"/>
      <c r="S1373" s="599"/>
      <c r="T1373" s="599"/>
      <c r="U1373" s="599"/>
      <c r="V1373" s="599"/>
      <c r="W1373" s="600"/>
      <c r="X1373" s="228"/>
      <c r="Y1373" s="228"/>
      <c r="Z1373" s="112"/>
      <c r="AA1373" s="83"/>
      <c r="AB1373" s="83"/>
      <c r="AC1373" s="83" t="str">
        <f t="shared" si="31"/>
        <v/>
      </c>
      <c r="AD1373" s="83"/>
      <c r="AE1373" s="83"/>
      <c r="AF1373" s="83"/>
      <c r="AG1373" s="83"/>
      <c r="AH1373" s="83"/>
      <c r="AI1373" s="83"/>
      <c r="AJ1373" s="83"/>
      <c r="AK1373" s="83"/>
      <c r="AL1373" s="83"/>
      <c r="AM1373" s="83"/>
      <c r="AN1373" s="83"/>
      <c r="AO1373" s="83"/>
      <c r="AP1373" s="83"/>
      <c r="AQ1373" s="83"/>
      <c r="AR1373" s="83"/>
      <c r="AS1373" s="83"/>
      <c r="AT1373" s="83"/>
      <c r="AU1373" s="83"/>
      <c r="AV1373" s="83"/>
      <c r="AW1373" s="83"/>
      <c r="AX1373" s="83"/>
      <c r="AY1373" s="83"/>
      <c r="AZ1373" s="83"/>
      <c r="BA1373" s="83"/>
      <c r="BB1373" s="83"/>
      <c r="BC1373" s="83"/>
      <c r="BD1373" s="83"/>
      <c r="BE1373" s="83"/>
      <c r="BF1373" s="83"/>
      <c r="BG1373" s="83"/>
      <c r="BH1373" s="83"/>
      <c r="BI1373" s="83"/>
      <c r="BJ1373" s="83"/>
      <c r="BK1373" s="83"/>
      <c r="BL1373" s="83"/>
      <c r="BM1373" s="83"/>
      <c r="BN1373" s="83"/>
      <c r="BO1373" s="83"/>
      <c r="BP1373" s="83"/>
      <c r="BQ1373" s="83"/>
      <c r="BR1373" s="83"/>
      <c r="BS1373" s="83"/>
      <c r="BT1373" s="83"/>
      <c r="BU1373" s="83"/>
      <c r="BV1373" s="83"/>
      <c r="BW1373" s="83"/>
      <c r="BX1373" s="83"/>
      <c r="BY1373" s="83"/>
      <c r="BZ1373" s="83"/>
      <c r="CA1373" s="83"/>
      <c r="CB1373" s="83"/>
      <c r="CC1373" s="83"/>
      <c r="CD1373" s="83"/>
      <c r="CE1373" s="83"/>
      <c r="CF1373" s="83"/>
      <c r="CG1373" s="83"/>
      <c r="CH1373" s="83"/>
      <c r="CI1373" s="83"/>
      <c r="CJ1373" s="83"/>
      <c r="CK1373" s="83"/>
      <c r="CL1373" s="83"/>
      <c r="CM1373" s="83"/>
      <c r="CN1373" s="83"/>
      <c r="CO1373" s="83"/>
      <c r="CP1373" s="83"/>
      <c r="CQ1373" s="83"/>
      <c r="CR1373" s="83"/>
      <c r="CS1373" s="83"/>
      <c r="CT1373" s="83"/>
      <c r="CU1373" s="83"/>
      <c r="CV1373" s="83"/>
      <c r="CW1373" s="83"/>
      <c r="CX1373" s="83"/>
      <c r="CY1373" s="83"/>
      <c r="CZ1373" s="83"/>
      <c r="DA1373" s="83"/>
      <c r="DB1373" s="83"/>
      <c r="DC1373" s="83"/>
      <c r="DD1373" s="83"/>
      <c r="DE1373" s="83"/>
      <c r="DF1373" s="83"/>
      <c r="DG1373" s="83"/>
      <c r="DH1373" s="83"/>
      <c r="DI1373" s="83"/>
      <c r="DJ1373" s="83"/>
      <c r="DK1373" s="83"/>
      <c r="DL1373" s="83"/>
      <c r="DM1373" s="83"/>
      <c r="DN1373" s="83"/>
      <c r="DO1373" s="83"/>
      <c r="DP1373" s="83"/>
      <c r="DQ1373" s="83"/>
      <c r="DR1373" s="83"/>
      <c r="DS1373" s="83"/>
      <c r="DT1373" s="83"/>
      <c r="DU1373" s="83"/>
      <c r="DV1373" s="83"/>
      <c r="DW1373" s="83"/>
      <c r="DX1373" s="83"/>
      <c r="DY1373" s="83"/>
      <c r="DZ1373" s="83"/>
      <c r="EA1373" s="83"/>
      <c r="EB1373" s="83"/>
      <c r="EC1373" s="83"/>
      <c r="ED1373" s="83"/>
      <c r="EE1373" s="83"/>
      <c r="EF1373" s="83"/>
      <c r="EG1373" s="83"/>
      <c r="EH1373" s="83"/>
      <c r="EI1373" s="83"/>
      <c r="EJ1373" s="83"/>
      <c r="EK1373" s="83"/>
      <c r="EL1373" s="83"/>
      <c r="EM1373" s="83"/>
      <c r="EN1373" s="83"/>
      <c r="EO1373" s="83"/>
      <c r="EP1373" s="83"/>
      <c r="EQ1373" s="83"/>
      <c r="ER1373" s="83"/>
      <c r="ES1373" s="83"/>
      <c r="ET1373" s="83"/>
      <c r="EU1373" s="83"/>
      <c r="EV1373" s="83"/>
      <c r="EW1373" s="83"/>
      <c r="EX1373" s="83"/>
      <c r="EY1373" s="83"/>
      <c r="EZ1373" s="83"/>
      <c r="FA1373" s="83"/>
      <c r="FB1373" s="83"/>
      <c r="FC1373" s="83"/>
      <c r="FD1373" s="83"/>
      <c r="FE1373" s="83"/>
      <c r="FF1373" s="83"/>
      <c r="FG1373" s="83"/>
      <c r="FH1373" s="83"/>
      <c r="FI1373" s="83"/>
      <c r="FJ1373" s="83"/>
      <c r="FK1373" s="83"/>
      <c r="FL1373" s="83"/>
      <c r="FM1373" s="83"/>
      <c r="FN1373" s="83"/>
      <c r="FO1373" s="83"/>
      <c r="FP1373" s="83"/>
      <c r="FQ1373" s="83"/>
      <c r="FR1373" s="83"/>
      <c r="FS1373" s="83"/>
      <c r="FT1373" s="83"/>
      <c r="FU1373" s="83"/>
      <c r="FV1373" s="83"/>
      <c r="FW1373" s="83"/>
      <c r="FX1373" s="83"/>
      <c r="FY1373" s="83"/>
      <c r="FZ1373" s="83"/>
      <c r="GA1373" s="83"/>
      <c r="GB1373" s="83"/>
      <c r="GC1373" s="83"/>
      <c r="GD1373" s="83"/>
      <c r="GE1373" s="83"/>
      <c r="GF1373" s="83"/>
      <c r="GG1373" s="83"/>
      <c r="GH1373" s="83"/>
      <c r="GI1373" s="83"/>
      <c r="GJ1373" s="83"/>
      <c r="GK1373" s="83"/>
      <c r="GL1373" s="83"/>
      <c r="GM1373" s="83"/>
      <c r="GN1373" s="83"/>
      <c r="GO1373" s="83"/>
      <c r="GP1373" s="83"/>
      <c r="GQ1373" s="83"/>
      <c r="GR1373" s="83"/>
      <c r="GS1373" s="83"/>
      <c r="GT1373" s="83"/>
      <c r="GU1373" s="83"/>
      <c r="GV1373" s="83"/>
      <c r="GW1373" s="83"/>
      <c r="GX1373" s="83"/>
      <c r="GY1373" s="83"/>
      <c r="GZ1373" s="83"/>
      <c r="HA1373" s="83"/>
      <c r="HB1373" s="83"/>
      <c r="HC1373" s="83"/>
      <c r="HD1373" s="83"/>
      <c r="HE1373" s="83"/>
      <c r="HF1373" s="83"/>
      <c r="HG1373" s="83"/>
      <c r="HH1373" s="83"/>
      <c r="HI1373" s="83"/>
      <c r="HJ1373" s="83"/>
      <c r="HK1373" s="83"/>
      <c r="HL1373" s="83"/>
      <c r="HM1373" s="83"/>
      <c r="HN1373" s="83"/>
      <c r="HO1373" s="83"/>
      <c r="HP1373" s="83"/>
      <c r="HQ1373" s="83"/>
      <c r="HR1373" s="83"/>
      <c r="HS1373" s="83"/>
      <c r="HT1373" s="83"/>
      <c r="HU1373" s="83"/>
      <c r="HV1373" s="83"/>
      <c r="HW1373" s="83"/>
      <c r="HX1373" s="83"/>
      <c r="HY1373" s="83"/>
      <c r="HZ1373" s="83"/>
      <c r="IA1373" s="83"/>
      <c r="IB1373" s="83"/>
      <c r="IC1373" s="83"/>
      <c r="ID1373" s="83"/>
      <c r="IE1373" s="83"/>
      <c r="IF1373" s="83"/>
      <c r="IG1373" s="83"/>
      <c r="IH1373" s="83"/>
      <c r="II1373" s="83"/>
      <c r="IJ1373" s="83"/>
      <c r="IK1373" s="83"/>
      <c r="IL1373" s="83"/>
      <c r="IM1373" s="83"/>
      <c r="IN1373" s="83"/>
      <c r="IO1373" s="83"/>
      <c r="IP1373" s="83"/>
      <c r="IQ1373" s="83"/>
      <c r="IR1373" s="83"/>
      <c r="IS1373" s="83"/>
      <c r="IT1373" s="83"/>
      <c r="IU1373" s="83"/>
      <c r="IV1373" s="83"/>
      <c r="IW1373" s="83"/>
      <c r="IX1373" s="83"/>
      <c r="IY1373" s="83"/>
      <c r="IZ1373" s="83"/>
      <c r="JA1373" s="83"/>
      <c r="JB1373" s="83"/>
      <c r="JC1373" s="83"/>
      <c r="JD1373" s="83"/>
      <c r="JE1373" s="83"/>
    </row>
    <row r="1374" spans="1:265" s="8" customFormat="1" ht="15" customHeight="1" x14ac:dyDescent="0.2">
      <c r="A1374" s="130"/>
      <c r="B1374" s="131" t="s">
        <v>316</v>
      </c>
      <c r="C1374" s="206"/>
      <c r="D1374" s="332" t="s">
        <v>317</v>
      </c>
      <c r="E1374" s="191"/>
      <c r="F1374" s="991"/>
      <c r="G1374" s="992"/>
      <c r="H1374" s="332" t="s">
        <v>23</v>
      </c>
      <c r="I1374" s="332" t="s">
        <v>108</v>
      </c>
      <c r="J1374" s="332"/>
      <c r="K1374" s="386" t="s">
        <v>2105</v>
      </c>
      <c r="L1374" s="386"/>
      <c r="M1374" s="765"/>
      <c r="N1374" s="765"/>
      <c r="O1374" s="386"/>
      <c r="P1374" s="598"/>
      <c r="Q1374" s="599"/>
      <c r="R1374" s="599"/>
      <c r="S1374" s="599">
        <v>5</v>
      </c>
      <c r="T1374" s="599"/>
      <c r="U1374" s="599"/>
      <c r="V1374" s="599"/>
      <c r="W1374" s="600"/>
      <c r="X1374" s="228"/>
      <c r="Y1374" s="228"/>
      <c r="Z1374" s="112"/>
      <c r="AA1374" s="83"/>
      <c r="AB1374" s="83"/>
      <c r="AC1374" s="83" t="str">
        <f t="shared" si="31"/>
        <v/>
      </c>
      <c r="AD1374" s="83"/>
      <c r="AE1374" s="83"/>
      <c r="AF1374" s="83"/>
      <c r="AG1374" s="83"/>
      <c r="AH1374" s="83"/>
      <c r="AI1374" s="83"/>
      <c r="AJ1374" s="83"/>
      <c r="AK1374" s="83"/>
      <c r="AL1374" s="83"/>
      <c r="AM1374" s="83"/>
      <c r="AN1374" s="83"/>
      <c r="AO1374" s="83"/>
      <c r="AP1374" s="83"/>
      <c r="AQ1374" s="83"/>
      <c r="AR1374" s="83"/>
      <c r="AS1374" s="83"/>
      <c r="AT1374" s="83"/>
      <c r="AU1374" s="83"/>
      <c r="AV1374" s="83"/>
      <c r="AW1374" s="83"/>
      <c r="AX1374" s="83"/>
      <c r="AY1374" s="83"/>
      <c r="AZ1374" s="83"/>
      <c r="BA1374" s="83"/>
      <c r="BB1374" s="83"/>
      <c r="BC1374" s="83"/>
      <c r="BD1374" s="83"/>
      <c r="BE1374" s="83"/>
      <c r="BF1374" s="83"/>
      <c r="BG1374" s="83"/>
      <c r="BH1374" s="83"/>
      <c r="BI1374" s="83"/>
      <c r="BJ1374" s="83"/>
      <c r="BK1374" s="83"/>
      <c r="BL1374" s="83"/>
      <c r="BM1374" s="83"/>
      <c r="BN1374" s="83"/>
      <c r="BO1374" s="83"/>
      <c r="BP1374" s="83"/>
      <c r="BQ1374" s="83"/>
      <c r="BR1374" s="83"/>
      <c r="BS1374" s="83"/>
      <c r="BT1374" s="83"/>
      <c r="BU1374" s="83"/>
      <c r="BV1374" s="83"/>
      <c r="BW1374" s="83"/>
      <c r="BX1374" s="83"/>
      <c r="BY1374" s="83"/>
      <c r="BZ1374" s="83"/>
      <c r="CA1374" s="83"/>
      <c r="CB1374" s="83"/>
      <c r="CC1374" s="83"/>
      <c r="CD1374" s="83"/>
      <c r="CE1374" s="83"/>
      <c r="CF1374" s="83"/>
      <c r="CG1374" s="83"/>
      <c r="CH1374" s="83"/>
      <c r="CI1374" s="83"/>
      <c r="CJ1374" s="83"/>
      <c r="CK1374" s="83"/>
      <c r="CL1374" s="83"/>
      <c r="CM1374" s="83"/>
      <c r="CN1374" s="83"/>
      <c r="CO1374" s="83"/>
      <c r="CP1374" s="83"/>
      <c r="CQ1374" s="83"/>
      <c r="CR1374" s="83"/>
      <c r="CS1374" s="83"/>
      <c r="CT1374" s="83"/>
      <c r="CU1374" s="83"/>
      <c r="CV1374" s="83"/>
      <c r="CW1374" s="83"/>
      <c r="CX1374" s="83"/>
      <c r="CY1374" s="83"/>
      <c r="CZ1374" s="83"/>
      <c r="DA1374" s="83"/>
      <c r="DB1374" s="83"/>
      <c r="DC1374" s="83"/>
      <c r="DD1374" s="83"/>
      <c r="DE1374" s="83"/>
      <c r="DF1374" s="83"/>
      <c r="DG1374" s="83"/>
      <c r="DH1374" s="83"/>
      <c r="DI1374" s="83"/>
      <c r="DJ1374" s="83"/>
      <c r="DK1374" s="83"/>
      <c r="DL1374" s="83"/>
      <c r="DM1374" s="83"/>
      <c r="DN1374" s="83"/>
      <c r="DO1374" s="83"/>
      <c r="DP1374" s="83"/>
      <c r="DQ1374" s="83"/>
      <c r="DR1374" s="83"/>
      <c r="DS1374" s="83"/>
      <c r="DT1374" s="83"/>
      <c r="DU1374" s="83"/>
      <c r="DV1374" s="83"/>
      <c r="DW1374" s="83"/>
      <c r="DX1374" s="83"/>
      <c r="DY1374" s="83"/>
      <c r="DZ1374" s="83"/>
      <c r="EA1374" s="83"/>
      <c r="EB1374" s="83"/>
      <c r="EC1374" s="83"/>
      <c r="ED1374" s="83"/>
      <c r="EE1374" s="83"/>
      <c r="EF1374" s="83"/>
      <c r="EG1374" s="83"/>
      <c r="EH1374" s="83"/>
      <c r="EI1374" s="83"/>
      <c r="EJ1374" s="83"/>
      <c r="EK1374" s="83"/>
      <c r="EL1374" s="83"/>
      <c r="EM1374" s="83"/>
      <c r="EN1374" s="83"/>
      <c r="EO1374" s="83"/>
      <c r="EP1374" s="83"/>
      <c r="EQ1374" s="83"/>
      <c r="ER1374" s="83"/>
      <c r="ES1374" s="83"/>
      <c r="ET1374" s="83"/>
      <c r="EU1374" s="83"/>
      <c r="EV1374" s="83"/>
      <c r="EW1374" s="83"/>
      <c r="EX1374" s="83"/>
      <c r="EY1374" s="83"/>
      <c r="EZ1374" s="83"/>
      <c r="FA1374" s="83"/>
      <c r="FB1374" s="83"/>
      <c r="FC1374" s="83"/>
      <c r="FD1374" s="83"/>
      <c r="FE1374" s="83"/>
      <c r="FF1374" s="83"/>
      <c r="FG1374" s="83"/>
      <c r="FH1374" s="83"/>
      <c r="FI1374" s="83"/>
      <c r="FJ1374" s="83"/>
      <c r="FK1374" s="83"/>
      <c r="FL1374" s="83"/>
      <c r="FM1374" s="83"/>
      <c r="FN1374" s="83"/>
      <c r="FO1374" s="83"/>
      <c r="FP1374" s="83"/>
      <c r="FQ1374" s="83"/>
      <c r="FR1374" s="83"/>
      <c r="FS1374" s="83"/>
      <c r="FT1374" s="83"/>
      <c r="FU1374" s="83"/>
      <c r="FV1374" s="83"/>
      <c r="FW1374" s="83"/>
      <c r="FX1374" s="83"/>
      <c r="FY1374" s="83"/>
      <c r="FZ1374" s="83"/>
      <c r="GA1374" s="83"/>
      <c r="GB1374" s="83"/>
      <c r="GC1374" s="83"/>
      <c r="GD1374" s="83"/>
      <c r="GE1374" s="83"/>
      <c r="GF1374" s="83"/>
      <c r="GG1374" s="83"/>
      <c r="GH1374" s="83"/>
      <c r="GI1374" s="83"/>
      <c r="GJ1374" s="83"/>
      <c r="GK1374" s="83"/>
      <c r="GL1374" s="83"/>
      <c r="GM1374" s="83"/>
      <c r="GN1374" s="83"/>
      <c r="GO1374" s="83"/>
      <c r="GP1374" s="83"/>
      <c r="GQ1374" s="83"/>
      <c r="GR1374" s="83"/>
      <c r="GS1374" s="83"/>
      <c r="GT1374" s="83"/>
      <c r="GU1374" s="83"/>
      <c r="GV1374" s="83"/>
      <c r="GW1374" s="83"/>
      <c r="GX1374" s="83"/>
      <c r="GY1374" s="83"/>
      <c r="GZ1374" s="83"/>
      <c r="HA1374" s="83"/>
      <c r="HB1374" s="83"/>
      <c r="HC1374" s="83"/>
      <c r="HD1374" s="83"/>
      <c r="HE1374" s="83"/>
      <c r="HF1374" s="83"/>
      <c r="HG1374" s="83"/>
      <c r="HH1374" s="83"/>
      <c r="HI1374" s="83"/>
      <c r="HJ1374" s="83"/>
      <c r="HK1374" s="83"/>
      <c r="HL1374" s="83"/>
      <c r="HM1374" s="83"/>
      <c r="HN1374" s="83"/>
      <c r="HO1374" s="83"/>
      <c r="HP1374" s="83"/>
      <c r="HQ1374" s="83"/>
      <c r="HR1374" s="83"/>
      <c r="HS1374" s="83"/>
      <c r="HT1374" s="83"/>
      <c r="HU1374" s="83"/>
      <c r="HV1374" s="83"/>
      <c r="HW1374" s="83"/>
      <c r="HX1374" s="83"/>
      <c r="HY1374" s="83"/>
      <c r="HZ1374" s="83"/>
      <c r="IA1374" s="83"/>
      <c r="IB1374" s="83"/>
      <c r="IC1374" s="83"/>
      <c r="ID1374" s="83"/>
      <c r="IE1374" s="83"/>
      <c r="IF1374" s="83"/>
      <c r="IG1374" s="83"/>
      <c r="IH1374" s="83"/>
      <c r="II1374" s="83"/>
      <c r="IJ1374" s="83"/>
      <c r="IK1374" s="83"/>
      <c r="IL1374" s="83"/>
      <c r="IM1374" s="83"/>
      <c r="IN1374" s="83"/>
      <c r="IO1374" s="83"/>
      <c r="IP1374" s="83"/>
      <c r="IQ1374" s="83"/>
      <c r="IR1374" s="83"/>
      <c r="IS1374" s="83"/>
      <c r="IT1374" s="83"/>
      <c r="IU1374" s="83"/>
      <c r="IV1374" s="83"/>
      <c r="IW1374" s="83"/>
      <c r="IX1374" s="83"/>
      <c r="IY1374" s="83"/>
      <c r="IZ1374" s="83"/>
      <c r="JA1374" s="83"/>
      <c r="JB1374" s="83"/>
      <c r="JC1374" s="83"/>
      <c r="JD1374" s="83"/>
      <c r="JE1374" s="83"/>
    </row>
    <row r="1375" spans="1:265" s="8" customFormat="1" ht="15" customHeight="1" x14ac:dyDescent="0.2">
      <c r="A1375" s="130"/>
      <c r="B1375" s="131" t="s">
        <v>316</v>
      </c>
      <c r="C1375" s="206"/>
      <c r="D1375" s="332" t="s">
        <v>317</v>
      </c>
      <c r="E1375" s="191"/>
      <c r="F1375" s="991"/>
      <c r="G1375" s="992"/>
      <c r="H1375" s="332" t="s">
        <v>23</v>
      </c>
      <c r="I1375" s="332" t="s">
        <v>108</v>
      </c>
      <c r="J1375" s="332"/>
      <c r="K1375" s="386" t="s">
        <v>2106</v>
      </c>
      <c r="L1375" s="386"/>
      <c r="M1375" s="765"/>
      <c r="N1375" s="765"/>
      <c r="O1375" s="386"/>
      <c r="P1375" s="598"/>
      <c r="Q1375" s="599"/>
      <c r="R1375" s="599"/>
      <c r="S1375" s="599">
        <v>3</v>
      </c>
      <c r="T1375" s="599"/>
      <c r="U1375" s="599"/>
      <c r="V1375" s="599"/>
      <c r="W1375" s="600"/>
      <c r="X1375" s="228"/>
      <c r="Y1375" s="228"/>
      <c r="Z1375" s="112"/>
      <c r="AA1375" s="83"/>
      <c r="AB1375" s="83"/>
      <c r="AC1375" s="83" t="str">
        <f t="shared" si="31"/>
        <v/>
      </c>
      <c r="AD1375" s="83"/>
      <c r="AE1375" s="83"/>
      <c r="AF1375" s="83"/>
      <c r="AG1375" s="83"/>
      <c r="AH1375" s="83"/>
      <c r="AI1375" s="83"/>
      <c r="AJ1375" s="83"/>
      <c r="AK1375" s="83"/>
      <c r="AL1375" s="83"/>
      <c r="AM1375" s="83"/>
      <c r="AN1375" s="83"/>
      <c r="AO1375" s="83"/>
      <c r="AP1375" s="83"/>
      <c r="AQ1375" s="83"/>
      <c r="AR1375" s="83"/>
      <c r="AS1375" s="83"/>
      <c r="AT1375" s="83"/>
      <c r="AU1375" s="83"/>
      <c r="AV1375" s="83"/>
      <c r="AW1375" s="83"/>
      <c r="AX1375" s="83"/>
      <c r="AY1375" s="83"/>
      <c r="AZ1375" s="83"/>
      <c r="BA1375" s="83"/>
      <c r="BB1375" s="83"/>
      <c r="BC1375" s="83"/>
      <c r="BD1375" s="83"/>
      <c r="BE1375" s="83"/>
      <c r="BF1375" s="83"/>
      <c r="BG1375" s="83"/>
      <c r="BH1375" s="83"/>
      <c r="BI1375" s="83"/>
      <c r="BJ1375" s="83"/>
      <c r="BK1375" s="83"/>
      <c r="BL1375" s="83"/>
      <c r="BM1375" s="83"/>
      <c r="BN1375" s="83"/>
      <c r="BO1375" s="83"/>
      <c r="BP1375" s="83"/>
      <c r="BQ1375" s="83"/>
      <c r="BR1375" s="83"/>
      <c r="BS1375" s="83"/>
      <c r="BT1375" s="83"/>
      <c r="BU1375" s="83"/>
      <c r="BV1375" s="83"/>
      <c r="BW1375" s="83"/>
      <c r="BX1375" s="83"/>
      <c r="BY1375" s="83"/>
      <c r="BZ1375" s="83"/>
      <c r="CA1375" s="83"/>
      <c r="CB1375" s="83"/>
      <c r="CC1375" s="83"/>
      <c r="CD1375" s="83"/>
      <c r="CE1375" s="83"/>
      <c r="CF1375" s="83"/>
      <c r="CG1375" s="83"/>
      <c r="CH1375" s="83"/>
      <c r="CI1375" s="83"/>
      <c r="CJ1375" s="83"/>
      <c r="CK1375" s="83"/>
      <c r="CL1375" s="83"/>
      <c r="CM1375" s="83"/>
      <c r="CN1375" s="83"/>
      <c r="CO1375" s="83"/>
      <c r="CP1375" s="83"/>
      <c r="CQ1375" s="83"/>
      <c r="CR1375" s="83"/>
      <c r="CS1375" s="83"/>
      <c r="CT1375" s="83"/>
      <c r="CU1375" s="83"/>
      <c r="CV1375" s="83"/>
      <c r="CW1375" s="83"/>
      <c r="CX1375" s="83"/>
      <c r="CY1375" s="83"/>
      <c r="CZ1375" s="83"/>
      <c r="DA1375" s="83"/>
      <c r="DB1375" s="83"/>
      <c r="DC1375" s="83"/>
      <c r="DD1375" s="83"/>
      <c r="DE1375" s="83"/>
      <c r="DF1375" s="83"/>
      <c r="DG1375" s="83"/>
      <c r="DH1375" s="83"/>
      <c r="DI1375" s="83"/>
      <c r="DJ1375" s="83"/>
      <c r="DK1375" s="83"/>
      <c r="DL1375" s="83"/>
      <c r="DM1375" s="83"/>
      <c r="DN1375" s="83"/>
      <c r="DO1375" s="83"/>
      <c r="DP1375" s="83"/>
      <c r="DQ1375" s="83"/>
      <c r="DR1375" s="83"/>
      <c r="DS1375" s="83"/>
      <c r="DT1375" s="83"/>
      <c r="DU1375" s="83"/>
      <c r="DV1375" s="83"/>
      <c r="DW1375" s="83"/>
      <c r="DX1375" s="83"/>
      <c r="DY1375" s="83"/>
      <c r="DZ1375" s="83"/>
      <c r="EA1375" s="83"/>
      <c r="EB1375" s="83"/>
      <c r="EC1375" s="83"/>
      <c r="ED1375" s="83"/>
      <c r="EE1375" s="83"/>
      <c r="EF1375" s="83"/>
      <c r="EG1375" s="83"/>
      <c r="EH1375" s="83"/>
      <c r="EI1375" s="83"/>
      <c r="EJ1375" s="83"/>
      <c r="EK1375" s="83"/>
      <c r="EL1375" s="83"/>
      <c r="EM1375" s="83"/>
      <c r="EN1375" s="83"/>
      <c r="EO1375" s="83"/>
      <c r="EP1375" s="83"/>
      <c r="EQ1375" s="83"/>
      <c r="ER1375" s="83"/>
      <c r="ES1375" s="83"/>
      <c r="ET1375" s="83"/>
      <c r="EU1375" s="83"/>
      <c r="EV1375" s="83"/>
      <c r="EW1375" s="83"/>
      <c r="EX1375" s="83"/>
      <c r="EY1375" s="83"/>
      <c r="EZ1375" s="83"/>
      <c r="FA1375" s="83"/>
      <c r="FB1375" s="83"/>
      <c r="FC1375" s="83"/>
      <c r="FD1375" s="83"/>
      <c r="FE1375" s="83"/>
      <c r="FF1375" s="83"/>
      <c r="FG1375" s="83"/>
      <c r="FH1375" s="83"/>
      <c r="FI1375" s="83"/>
      <c r="FJ1375" s="83"/>
      <c r="FK1375" s="83"/>
      <c r="FL1375" s="83"/>
      <c r="FM1375" s="83"/>
      <c r="FN1375" s="83"/>
      <c r="FO1375" s="83"/>
      <c r="FP1375" s="83"/>
      <c r="FQ1375" s="83"/>
      <c r="FR1375" s="83"/>
      <c r="FS1375" s="83"/>
      <c r="FT1375" s="83"/>
      <c r="FU1375" s="83"/>
      <c r="FV1375" s="83"/>
      <c r="FW1375" s="83"/>
      <c r="FX1375" s="83"/>
      <c r="FY1375" s="83"/>
      <c r="FZ1375" s="83"/>
      <c r="GA1375" s="83"/>
      <c r="GB1375" s="83"/>
      <c r="GC1375" s="83"/>
      <c r="GD1375" s="83"/>
      <c r="GE1375" s="83"/>
      <c r="GF1375" s="83"/>
      <c r="GG1375" s="83"/>
      <c r="GH1375" s="83"/>
      <c r="GI1375" s="83"/>
      <c r="GJ1375" s="83"/>
      <c r="GK1375" s="83"/>
      <c r="GL1375" s="83"/>
      <c r="GM1375" s="83"/>
      <c r="GN1375" s="83"/>
      <c r="GO1375" s="83"/>
      <c r="GP1375" s="83"/>
      <c r="GQ1375" s="83"/>
      <c r="GR1375" s="83"/>
      <c r="GS1375" s="83"/>
      <c r="GT1375" s="83"/>
      <c r="GU1375" s="83"/>
      <c r="GV1375" s="83"/>
      <c r="GW1375" s="83"/>
      <c r="GX1375" s="83"/>
      <c r="GY1375" s="83"/>
      <c r="GZ1375" s="83"/>
      <c r="HA1375" s="83"/>
      <c r="HB1375" s="83"/>
      <c r="HC1375" s="83"/>
      <c r="HD1375" s="83"/>
      <c r="HE1375" s="83"/>
      <c r="HF1375" s="83"/>
      <c r="HG1375" s="83"/>
      <c r="HH1375" s="83"/>
      <c r="HI1375" s="83"/>
      <c r="HJ1375" s="83"/>
      <c r="HK1375" s="83"/>
      <c r="HL1375" s="83"/>
      <c r="HM1375" s="83"/>
      <c r="HN1375" s="83"/>
      <c r="HO1375" s="83"/>
      <c r="HP1375" s="83"/>
      <c r="HQ1375" s="83"/>
      <c r="HR1375" s="83"/>
      <c r="HS1375" s="83"/>
      <c r="HT1375" s="83"/>
      <c r="HU1375" s="83"/>
      <c r="HV1375" s="83"/>
      <c r="HW1375" s="83"/>
      <c r="HX1375" s="83"/>
      <c r="HY1375" s="83"/>
      <c r="HZ1375" s="83"/>
      <c r="IA1375" s="83"/>
      <c r="IB1375" s="83"/>
      <c r="IC1375" s="83"/>
      <c r="ID1375" s="83"/>
      <c r="IE1375" s="83"/>
      <c r="IF1375" s="83"/>
      <c r="IG1375" s="83"/>
      <c r="IH1375" s="83"/>
      <c r="II1375" s="83"/>
      <c r="IJ1375" s="83"/>
      <c r="IK1375" s="83"/>
      <c r="IL1375" s="83"/>
      <c r="IM1375" s="83"/>
      <c r="IN1375" s="83"/>
      <c r="IO1375" s="83"/>
      <c r="IP1375" s="83"/>
      <c r="IQ1375" s="83"/>
      <c r="IR1375" s="83"/>
      <c r="IS1375" s="83"/>
      <c r="IT1375" s="83"/>
      <c r="IU1375" s="83"/>
      <c r="IV1375" s="83"/>
      <c r="IW1375" s="83"/>
      <c r="IX1375" s="83"/>
      <c r="IY1375" s="83"/>
      <c r="IZ1375" s="83"/>
      <c r="JA1375" s="83"/>
      <c r="JB1375" s="83"/>
      <c r="JC1375" s="83"/>
      <c r="JD1375" s="83"/>
      <c r="JE1375" s="83"/>
    </row>
    <row r="1376" spans="1:265" s="8" customFormat="1" ht="15" customHeight="1" x14ac:dyDescent="0.2">
      <c r="A1376" s="130"/>
      <c r="B1376" s="131" t="s">
        <v>316</v>
      </c>
      <c r="C1376" s="206"/>
      <c r="D1376" s="332" t="s">
        <v>317</v>
      </c>
      <c r="E1376" s="191"/>
      <c r="F1376" s="991"/>
      <c r="G1376" s="992"/>
      <c r="H1376" s="332" t="s">
        <v>23</v>
      </c>
      <c r="I1376" s="332" t="s">
        <v>98</v>
      </c>
      <c r="J1376" s="332"/>
      <c r="K1376" s="386" t="s">
        <v>1270</v>
      </c>
      <c r="L1376" s="386"/>
      <c r="M1376" s="765"/>
      <c r="N1376" s="765"/>
      <c r="O1376" s="386"/>
      <c r="P1376" s="598"/>
      <c r="Q1376" s="599"/>
      <c r="R1376" s="599"/>
      <c r="S1376" s="599"/>
      <c r="T1376" s="599"/>
      <c r="U1376" s="599"/>
      <c r="V1376" s="599">
        <v>3</v>
      </c>
      <c r="W1376" s="600"/>
      <c r="X1376" s="228"/>
      <c r="Y1376" s="228"/>
      <c r="Z1376" s="112"/>
      <c r="AA1376" s="83"/>
      <c r="AB1376" s="83"/>
      <c r="AC1376" s="83" t="str">
        <f t="shared" si="31"/>
        <v/>
      </c>
      <c r="AD1376" s="83"/>
      <c r="AE1376" s="83"/>
      <c r="AF1376" s="83"/>
      <c r="AG1376" s="83"/>
      <c r="AH1376" s="83"/>
      <c r="AI1376" s="83"/>
      <c r="AJ1376" s="83"/>
      <c r="AK1376" s="83"/>
      <c r="AL1376" s="83"/>
      <c r="AM1376" s="83"/>
      <c r="AN1376" s="83"/>
      <c r="AO1376" s="83"/>
      <c r="AP1376" s="83"/>
      <c r="AQ1376" s="83"/>
      <c r="AR1376" s="83"/>
      <c r="AS1376" s="83"/>
      <c r="AT1376" s="83"/>
      <c r="AU1376" s="83"/>
      <c r="AV1376" s="83"/>
      <c r="AW1376" s="83"/>
      <c r="AX1376" s="83"/>
      <c r="AY1376" s="83"/>
      <c r="AZ1376" s="83"/>
      <c r="BA1376" s="83"/>
      <c r="BB1376" s="83"/>
      <c r="BC1376" s="83"/>
      <c r="BD1376" s="83"/>
      <c r="BE1376" s="83"/>
      <c r="BF1376" s="83"/>
      <c r="BG1376" s="83"/>
      <c r="BH1376" s="83"/>
      <c r="BI1376" s="83"/>
      <c r="BJ1376" s="83"/>
      <c r="BK1376" s="83"/>
      <c r="BL1376" s="83"/>
      <c r="BM1376" s="83"/>
      <c r="BN1376" s="83"/>
      <c r="BO1376" s="83"/>
      <c r="BP1376" s="83"/>
      <c r="BQ1376" s="83"/>
      <c r="BR1376" s="83"/>
      <c r="BS1376" s="83"/>
      <c r="BT1376" s="83"/>
      <c r="BU1376" s="83"/>
      <c r="BV1376" s="83"/>
      <c r="BW1376" s="83"/>
      <c r="BX1376" s="83"/>
      <c r="BY1376" s="83"/>
      <c r="BZ1376" s="83"/>
      <c r="CA1376" s="83"/>
      <c r="CB1376" s="83"/>
      <c r="CC1376" s="83"/>
      <c r="CD1376" s="83"/>
      <c r="CE1376" s="83"/>
      <c r="CF1376" s="83"/>
      <c r="CG1376" s="83"/>
      <c r="CH1376" s="83"/>
      <c r="CI1376" s="83"/>
      <c r="CJ1376" s="83"/>
      <c r="CK1376" s="83"/>
      <c r="CL1376" s="83"/>
      <c r="CM1376" s="83"/>
      <c r="CN1376" s="83"/>
      <c r="CO1376" s="83"/>
      <c r="CP1376" s="83"/>
      <c r="CQ1376" s="83"/>
      <c r="CR1376" s="83"/>
      <c r="CS1376" s="83"/>
      <c r="CT1376" s="83"/>
      <c r="CU1376" s="83"/>
      <c r="CV1376" s="83"/>
      <c r="CW1376" s="83"/>
      <c r="CX1376" s="83"/>
      <c r="CY1376" s="83"/>
      <c r="CZ1376" s="83"/>
      <c r="DA1376" s="83"/>
      <c r="DB1376" s="83"/>
      <c r="DC1376" s="83"/>
      <c r="DD1376" s="83"/>
      <c r="DE1376" s="83"/>
      <c r="DF1376" s="83"/>
      <c r="DG1376" s="83"/>
      <c r="DH1376" s="83"/>
      <c r="DI1376" s="83"/>
      <c r="DJ1376" s="83"/>
      <c r="DK1376" s="83"/>
      <c r="DL1376" s="83"/>
      <c r="DM1376" s="83"/>
      <c r="DN1376" s="83"/>
      <c r="DO1376" s="83"/>
      <c r="DP1376" s="83"/>
      <c r="DQ1376" s="83"/>
      <c r="DR1376" s="83"/>
      <c r="DS1376" s="83"/>
      <c r="DT1376" s="83"/>
      <c r="DU1376" s="83"/>
      <c r="DV1376" s="83"/>
      <c r="DW1376" s="83"/>
      <c r="DX1376" s="83"/>
      <c r="DY1376" s="83"/>
      <c r="DZ1376" s="83"/>
      <c r="EA1376" s="83"/>
      <c r="EB1376" s="83"/>
      <c r="EC1376" s="83"/>
      <c r="ED1376" s="83"/>
      <c r="EE1376" s="83"/>
      <c r="EF1376" s="83"/>
      <c r="EG1376" s="83"/>
      <c r="EH1376" s="83"/>
      <c r="EI1376" s="83"/>
      <c r="EJ1376" s="83"/>
      <c r="EK1376" s="83"/>
      <c r="EL1376" s="83"/>
      <c r="EM1376" s="83"/>
      <c r="EN1376" s="83"/>
      <c r="EO1376" s="83"/>
      <c r="EP1376" s="83"/>
      <c r="EQ1376" s="83"/>
      <c r="ER1376" s="83"/>
      <c r="ES1376" s="83"/>
      <c r="ET1376" s="83"/>
      <c r="EU1376" s="83"/>
      <c r="EV1376" s="83"/>
      <c r="EW1376" s="83"/>
      <c r="EX1376" s="83"/>
      <c r="EY1376" s="83"/>
      <c r="EZ1376" s="83"/>
      <c r="FA1376" s="83"/>
      <c r="FB1376" s="83"/>
      <c r="FC1376" s="83"/>
      <c r="FD1376" s="83"/>
      <c r="FE1376" s="83"/>
      <c r="FF1376" s="83"/>
      <c r="FG1376" s="83"/>
      <c r="FH1376" s="83"/>
      <c r="FI1376" s="83"/>
      <c r="FJ1376" s="83"/>
      <c r="FK1376" s="83"/>
      <c r="FL1376" s="83"/>
      <c r="FM1376" s="83"/>
      <c r="FN1376" s="83"/>
      <c r="FO1376" s="83"/>
      <c r="FP1376" s="83"/>
      <c r="FQ1376" s="83"/>
      <c r="FR1376" s="83"/>
      <c r="FS1376" s="83"/>
      <c r="FT1376" s="83"/>
      <c r="FU1376" s="83"/>
      <c r="FV1376" s="83"/>
      <c r="FW1376" s="83"/>
      <c r="FX1376" s="83"/>
      <c r="FY1376" s="83"/>
      <c r="FZ1376" s="83"/>
      <c r="GA1376" s="83"/>
      <c r="GB1376" s="83"/>
      <c r="GC1376" s="83"/>
      <c r="GD1376" s="83"/>
      <c r="GE1376" s="83"/>
      <c r="GF1376" s="83"/>
      <c r="GG1376" s="83"/>
      <c r="GH1376" s="83"/>
      <c r="GI1376" s="83"/>
      <c r="GJ1376" s="83"/>
      <c r="GK1376" s="83"/>
      <c r="GL1376" s="83"/>
      <c r="GM1376" s="83"/>
      <c r="GN1376" s="83"/>
      <c r="GO1376" s="83"/>
      <c r="GP1376" s="83"/>
      <c r="GQ1376" s="83"/>
      <c r="GR1376" s="83"/>
      <c r="GS1376" s="83"/>
      <c r="GT1376" s="83"/>
      <c r="GU1376" s="83"/>
      <c r="GV1376" s="83"/>
      <c r="GW1376" s="83"/>
      <c r="GX1376" s="83"/>
      <c r="GY1376" s="83"/>
      <c r="GZ1376" s="83"/>
      <c r="HA1376" s="83"/>
      <c r="HB1376" s="83"/>
      <c r="HC1376" s="83"/>
      <c r="HD1376" s="83"/>
      <c r="HE1376" s="83"/>
      <c r="HF1376" s="83"/>
      <c r="HG1376" s="83"/>
      <c r="HH1376" s="83"/>
      <c r="HI1376" s="83"/>
      <c r="HJ1376" s="83"/>
      <c r="HK1376" s="83"/>
      <c r="HL1376" s="83"/>
      <c r="HM1376" s="83"/>
      <c r="HN1376" s="83"/>
      <c r="HO1376" s="83"/>
      <c r="HP1376" s="83"/>
      <c r="HQ1376" s="83"/>
      <c r="HR1376" s="83"/>
      <c r="HS1376" s="83"/>
      <c r="HT1376" s="83"/>
      <c r="HU1376" s="83"/>
      <c r="HV1376" s="83"/>
      <c r="HW1376" s="83"/>
      <c r="HX1376" s="83"/>
      <c r="HY1376" s="83"/>
      <c r="HZ1376" s="83"/>
      <c r="IA1376" s="83"/>
      <c r="IB1376" s="83"/>
      <c r="IC1376" s="83"/>
      <c r="ID1376" s="83"/>
      <c r="IE1376" s="83"/>
      <c r="IF1376" s="83"/>
      <c r="IG1376" s="83"/>
      <c r="IH1376" s="83"/>
      <c r="II1376" s="83"/>
      <c r="IJ1376" s="83"/>
      <c r="IK1376" s="83"/>
      <c r="IL1376" s="83"/>
      <c r="IM1376" s="83"/>
      <c r="IN1376" s="83"/>
      <c r="IO1376" s="83"/>
      <c r="IP1376" s="83"/>
      <c r="IQ1376" s="83"/>
      <c r="IR1376" s="83"/>
      <c r="IS1376" s="83"/>
      <c r="IT1376" s="83"/>
      <c r="IU1376" s="83"/>
      <c r="IV1376" s="83"/>
      <c r="IW1376" s="83"/>
      <c r="IX1376" s="83"/>
      <c r="IY1376" s="83"/>
      <c r="IZ1376" s="83"/>
      <c r="JA1376" s="83"/>
      <c r="JB1376" s="83"/>
      <c r="JC1376" s="83"/>
      <c r="JD1376" s="83"/>
      <c r="JE1376" s="83"/>
    </row>
    <row r="1377" spans="1:265" s="8" customFormat="1" ht="15" customHeight="1" x14ac:dyDescent="0.2">
      <c r="A1377" s="130"/>
      <c r="B1377" s="131" t="s">
        <v>316</v>
      </c>
      <c r="C1377" s="206"/>
      <c r="D1377" s="332" t="s">
        <v>317</v>
      </c>
      <c r="E1377" s="191"/>
      <c r="F1377" s="991"/>
      <c r="G1377" s="992"/>
      <c r="H1377" s="332" t="s">
        <v>23</v>
      </c>
      <c r="I1377" s="332" t="s">
        <v>1498</v>
      </c>
      <c r="J1377" s="332"/>
      <c r="K1377" s="386" t="s">
        <v>2064</v>
      </c>
      <c r="L1377" s="386"/>
      <c r="M1377" s="765"/>
      <c r="N1377" s="765"/>
      <c r="O1377" s="386"/>
      <c r="P1377" s="598"/>
      <c r="Q1377" s="599"/>
      <c r="R1377" s="599"/>
      <c r="S1377" s="599"/>
      <c r="T1377" s="599">
        <v>8</v>
      </c>
      <c r="U1377" s="599"/>
      <c r="V1377" s="599"/>
      <c r="W1377" s="600"/>
      <c r="X1377" s="228"/>
      <c r="Y1377" s="228"/>
      <c r="Z1377" s="112"/>
      <c r="AA1377" s="83"/>
      <c r="AB1377" s="83"/>
      <c r="AC1377" s="83" t="str">
        <f t="shared" si="31"/>
        <v/>
      </c>
      <c r="AD1377" s="83"/>
      <c r="AE1377" s="83"/>
      <c r="AF1377" s="83"/>
      <c r="AG1377" s="83"/>
      <c r="AH1377" s="83"/>
      <c r="AI1377" s="83"/>
      <c r="AJ1377" s="83"/>
      <c r="AK1377" s="83"/>
      <c r="AL1377" s="83"/>
      <c r="AM1377" s="83"/>
      <c r="AN1377" s="83"/>
      <c r="AO1377" s="83"/>
      <c r="AP1377" s="83"/>
      <c r="AQ1377" s="83"/>
      <c r="AR1377" s="83"/>
      <c r="AS1377" s="83"/>
      <c r="AT1377" s="83"/>
      <c r="AU1377" s="83"/>
      <c r="AV1377" s="83"/>
      <c r="AW1377" s="83"/>
      <c r="AX1377" s="83"/>
      <c r="AY1377" s="83"/>
      <c r="AZ1377" s="83"/>
      <c r="BA1377" s="83"/>
      <c r="BB1377" s="83"/>
      <c r="BC1377" s="83"/>
      <c r="BD1377" s="83"/>
      <c r="BE1377" s="83"/>
      <c r="BF1377" s="83"/>
      <c r="BG1377" s="83"/>
      <c r="BH1377" s="83"/>
      <c r="BI1377" s="83"/>
      <c r="BJ1377" s="83"/>
      <c r="BK1377" s="83"/>
      <c r="BL1377" s="83"/>
      <c r="BM1377" s="83"/>
      <c r="BN1377" s="83"/>
      <c r="BO1377" s="83"/>
      <c r="BP1377" s="83"/>
      <c r="BQ1377" s="83"/>
      <c r="BR1377" s="83"/>
      <c r="BS1377" s="83"/>
      <c r="BT1377" s="83"/>
      <c r="BU1377" s="83"/>
      <c r="BV1377" s="83"/>
      <c r="BW1377" s="83"/>
      <c r="BX1377" s="83"/>
      <c r="BY1377" s="83"/>
      <c r="BZ1377" s="83"/>
      <c r="CA1377" s="83"/>
      <c r="CB1377" s="83"/>
      <c r="CC1377" s="83"/>
      <c r="CD1377" s="83"/>
      <c r="CE1377" s="83"/>
      <c r="CF1377" s="83"/>
      <c r="CG1377" s="83"/>
      <c r="CH1377" s="83"/>
      <c r="CI1377" s="83"/>
      <c r="CJ1377" s="83"/>
      <c r="CK1377" s="83"/>
      <c r="CL1377" s="83"/>
      <c r="CM1377" s="83"/>
      <c r="CN1377" s="83"/>
      <c r="CO1377" s="83"/>
      <c r="CP1377" s="83"/>
      <c r="CQ1377" s="83"/>
      <c r="CR1377" s="83"/>
      <c r="CS1377" s="83"/>
      <c r="CT1377" s="83"/>
      <c r="CU1377" s="83"/>
      <c r="CV1377" s="83"/>
      <c r="CW1377" s="83"/>
      <c r="CX1377" s="83"/>
      <c r="CY1377" s="83"/>
      <c r="CZ1377" s="83"/>
      <c r="DA1377" s="83"/>
      <c r="DB1377" s="83"/>
      <c r="DC1377" s="83"/>
      <c r="DD1377" s="83"/>
      <c r="DE1377" s="83"/>
      <c r="DF1377" s="83"/>
      <c r="DG1377" s="83"/>
      <c r="DH1377" s="83"/>
      <c r="DI1377" s="83"/>
      <c r="DJ1377" s="83"/>
      <c r="DK1377" s="83"/>
      <c r="DL1377" s="83"/>
      <c r="DM1377" s="83"/>
      <c r="DN1377" s="83"/>
      <c r="DO1377" s="83"/>
      <c r="DP1377" s="83"/>
      <c r="DQ1377" s="83"/>
      <c r="DR1377" s="83"/>
      <c r="DS1377" s="83"/>
      <c r="DT1377" s="83"/>
      <c r="DU1377" s="83"/>
      <c r="DV1377" s="83"/>
      <c r="DW1377" s="83"/>
      <c r="DX1377" s="83"/>
      <c r="DY1377" s="83"/>
      <c r="DZ1377" s="83"/>
      <c r="EA1377" s="83"/>
      <c r="EB1377" s="83"/>
      <c r="EC1377" s="83"/>
      <c r="ED1377" s="83"/>
      <c r="EE1377" s="83"/>
      <c r="EF1377" s="83"/>
      <c r="EG1377" s="83"/>
      <c r="EH1377" s="83"/>
      <c r="EI1377" s="83"/>
      <c r="EJ1377" s="83"/>
      <c r="EK1377" s="83"/>
      <c r="EL1377" s="83"/>
      <c r="EM1377" s="83"/>
      <c r="EN1377" s="83"/>
      <c r="EO1377" s="83"/>
      <c r="EP1377" s="83"/>
      <c r="EQ1377" s="83"/>
      <c r="ER1377" s="83"/>
      <c r="ES1377" s="83"/>
      <c r="ET1377" s="83"/>
      <c r="EU1377" s="83"/>
      <c r="EV1377" s="83"/>
      <c r="EW1377" s="83"/>
      <c r="EX1377" s="83"/>
      <c r="EY1377" s="83"/>
      <c r="EZ1377" s="83"/>
      <c r="FA1377" s="83"/>
      <c r="FB1377" s="83"/>
      <c r="FC1377" s="83"/>
      <c r="FD1377" s="83"/>
      <c r="FE1377" s="83"/>
      <c r="FF1377" s="83"/>
      <c r="FG1377" s="83"/>
      <c r="FH1377" s="83"/>
      <c r="FI1377" s="83"/>
      <c r="FJ1377" s="83"/>
      <c r="FK1377" s="83"/>
      <c r="FL1377" s="83"/>
      <c r="FM1377" s="83"/>
      <c r="FN1377" s="83"/>
      <c r="FO1377" s="83"/>
      <c r="FP1377" s="83"/>
      <c r="FQ1377" s="83"/>
      <c r="FR1377" s="83"/>
      <c r="FS1377" s="83"/>
      <c r="FT1377" s="83"/>
      <c r="FU1377" s="83"/>
      <c r="FV1377" s="83"/>
      <c r="FW1377" s="83"/>
      <c r="FX1377" s="83"/>
      <c r="FY1377" s="83"/>
      <c r="FZ1377" s="83"/>
      <c r="GA1377" s="83"/>
      <c r="GB1377" s="83"/>
      <c r="GC1377" s="83"/>
      <c r="GD1377" s="83"/>
      <c r="GE1377" s="83"/>
      <c r="GF1377" s="83"/>
      <c r="GG1377" s="83"/>
      <c r="GH1377" s="83"/>
      <c r="GI1377" s="83"/>
      <c r="GJ1377" s="83"/>
      <c r="GK1377" s="83"/>
      <c r="GL1377" s="83"/>
      <c r="GM1377" s="83"/>
      <c r="GN1377" s="83"/>
      <c r="GO1377" s="83"/>
      <c r="GP1377" s="83"/>
      <c r="GQ1377" s="83"/>
      <c r="GR1377" s="83"/>
      <c r="GS1377" s="83"/>
      <c r="GT1377" s="83"/>
      <c r="GU1377" s="83"/>
      <c r="GV1377" s="83"/>
      <c r="GW1377" s="83"/>
      <c r="GX1377" s="83"/>
      <c r="GY1377" s="83"/>
      <c r="GZ1377" s="83"/>
      <c r="HA1377" s="83"/>
      <c r="HB1377" s="83"/>
      <c r="HC1377" s="83"/>
      <c r="HD1377" s="83"/>
      <c r="HE1377" s="83"/>
      <c r="HF1377" s="83"/>
      <c r="HG1377" s="83"/>
      <c r="HH1377" s="83"/>
      <c r="HI1377" s="83"/>
      <c r="HJ1377" s="83"/>
      <c r="HK1377" s="83"/>
      <c r="HL1377" s="83"/>
      <c r="HM1377" s="83"/>
      <c r="HN1377" s="83"/>
      <c r="HO1377" s="83"/>
      <c r="HP1377" s="83"/>
      <c r="HQ1377" s="83"/>
      <c r="HR1377" s="83"/>
      <c r="HS1377" s="83"/>
      <c r="HT1377" s="83"/>
      <c r="HU1377" s="83"/>
      <c r="HV1377" s="83"/>
      <c r="HW1377" s="83"/>
      <c r="HX1377" s="83"/>
      <c r="HY1377" s="83"/>
      <c r="HZ1377" s="83"/>
      <c r="IA1377" s="83"/>
      <c r="IB1377" s="83"/>
      <c r="IC1377" s="83"/>
      <c r="ID1377" s="83"/>
      <c r="IE1377" s="83"/>
      <c r="IF1377" s="83"/>
      <c r="IG1377" s="83"/>
      <c r="IH1377" s="83"/>
      <c r="II1377" s="83"/>
      <c r="IJ1377" s="83"/>
      <c r="IK1377" s="83"/>
      <c r="IL1377" s="83"/>
      <c r="IM1377" s="83"/>
      <c r="IN1377" s="83"/>
      <c r="IO1377" s="83"/>
      <c r="IP1377" s="83"/>
      <c r="IQ1377" s="83"/>
      <c r="IR1377" s="83"/>
      <c r="IS1377" s="83"/>
      <c r="IT1377" s="83"/>
      <c r="IU1377" s="83"/>
      <c r="IV1377" s="83"/>
      <c r="IW1377" s="83"/>
      <c r="IX1377" s="83"/>
      <c r="IY1377" s="83"/>
      <c r="IZ1377" s="83"/>
      <c r="JA1377" s="83"/>
      <c r="JB1377" s="83"/>
      <c r="JC1377" s="83"/>
      <c r="JD1377" s="83"/>
      <c r="JE1377" s="83"/>
    </row>
    <row r="1378" spans="1:265" s="8" customFormat="1" ht="15" customHeight="1" thickBot="1" x14ac:dyDescent="0.25">
      <c r="A1378" s="161"/>
      <c r="B1378" s="162" t="s">
        <v>316</v>
      </c>
      <c r="C1378" s="209"/>
      <c r="D1378" s="355" t="s">
        <v>317</v>
      </c>
      <c r="E1378" s="230"/>
      <c r="F1378" s="993"/>
      <c r="G1378" s="994"/>
      <c r="H1378" s="355" t="s">
        <v>23</v>
      </c>
      <c r="I1378" s="355" t="s">
        <v>108</v>
      </c>
      <c r="J1378" s="355"/>
      <c r="K1378" s="387" t="s">
        <v>1289</v>
      </c>
      <c r="L1378" s="387"/>
      <c r="M1378" s="1173"/>
      <c r="N1378" s="1173"/>
      <c r="O1378" s="387"/>
      <c r="P1378" s="601"/>
      <c r="Q1378" s="602"/>
      <c r="R1378" s="602"/>
      <c r="S1378" s="602"/>
      <c r="T1378" s="602"/>
      <c r="U1378" s="602">
        <v>2</v>
      </c>
      <c r="V1378" s="602"/>
      <c r="W1378" s="603"/>
      <c r="X1378" s="231">
        <f>SUM(P1369:W1378)</f>
        <v>40</v>
      </c>
      <c r="Y1378" s="231">
        <f>X1378</f>
        <v>40</v>
      </c>
      <c r="Z1378" s="112"/>
      <c r="AA1378" s="83"/>
      <c r="AB1378" s="83"/>
      <c r="AC1378" s="83" t="str">
        <f t="shared" si="31"/>
        <v/>
      </c>
      <c r="AD1378" s="83"/>
      <c r="AE1378" s="83"/>
      <c r="AF1378" s="83"/>
      <c r="AG1378" s="83"/>
      <c r="AH1378" s="83"/>
      <c r="AI1378" s="83"/>
      <c r="AJ1378" s="83"/>
      <c r="AK1378" s="83"/>
      <c r="AL1378" s="83"/>
      <c r="AM1378" s="83"/>
      <c r="AN1378" s="83"/>
      <c r="AO1378" s="83"/>
      <c r="AP1378" s="83"/>
      <c r="AQ1378" s="83"/>
      <c r="AR1378" s="83"/>
      <c r="AS1378" s="83"/>
      <c r="AT1378" s="83"/>
      <c r="AU1378" s="83"/>
      <c r="AV1378" s="83"/>
      <c r="AW1378" s="83"/>
      <c r="AX1378" s="83"/>
      <c r="AY1378" s="83"/>
      <c r="AZ1378" s="83"/>
      <c r="BA1378" s="83"/>
      <c r="BB1378" s="83"/>
      <c r="BC1378" s="83"/>
      <c r="BD1378" s="83"/>
      <c r="BE1378" s="83"/>
      <c r="BF1378" s="83"/>
      <c r="BG1378" s="83"/>
      <c r="BH1378" s="83"/>
      <c r="BI1378" s="83"/>
      <c r="BJ1378" s="83"/>
      <c r="BK1378" s="83"/>
      <c r="BL1378" s="83"/>
      <c r="BM1378" s="83"/>
      <c r="BN1378" s="83"/>
      <c r="BO1378" s="83"/>
      <c r="BP1378" s="83"/>
      <c r="BQ1378" s="83"/>
      <c r="BR1378" s="83"/>
      <c r="BS1378" s="83"/>
      <c r="BT1378" s="83"/>
      <c r="BU1378" s="83"/>
      <c r="BV1378" s="83"/>
      <c r="BW1378" s="83"/>
      <c r="BX1378" s="83"/>
      <c r="BY1378" s="83"/>
      <c r="BZ1378" s="83"/>
      <c r="CA1378" s="83"/>
      <c r="CB1378" s="83"/>
      <c r="CC1378" s="83"/>
      <c r="CD1378" s="83"/>
      <c r="CE1378" s="83"/>
      <c r="CF1378" s="83"/>
      <c r="CG1378" s="83"/>
      <c r="CH1378" s="83"/>
      <c r="CI1378" s="83"/>
      <c r="CJ1378" s="83"/>
      <c r="CK1378" s="83"/>
      <c r="CL1378" s="83"/>
      <c r="CM1378" s="83"/>
      <c r="CN1378" s="83"/>
      <c r="CO1378" s="83"/>
      <c r="CP1378" s="83"/>
      <c r="CQ1378" s="83"/>
      <c r="CR1378" s="83"/>
      <c r="CS1378" s="83"/>
      <c r="CT1378" s="83"/>
      <c r="CU1378" s="83"/>
      <c r="CV1378" s="83"/>
      <c r="CW1378" s="83"/>
      <c r="CX1378" s="83"/>
      <c r="CY1378" s="83"/>
      <c r="CZ1378" s="83"/>
      <c r="DA1378" s="83"/>
      <c r="DB1378" s="83"/>
      <c r="DC1378" s="83"/>
      <c r="DD1378" s="83"/>
      <c r="DE1378" s="83"/>
      <c r="DF1378" s="83"/>
      <c r="DG1378" s="83"/>
      <c r="DH1378" s="83"/>
      <c r="DI1378" s="83"/>
      <c r="DJ1378" s="83"/>
      <c r="DK1378" s="83"/>
      <c r="DL1378" s="83"/>
      <c r="DM1378" s="83"/>
      <c r="DN1378" s="83"/>
      <c r="DO1378" s="83"/>
      <c r="DP1378" s="83"/>
      <c r="DQ1378" s="83"/>
      <c r="DR1378" s="83"/>
      <c r="DS1378" s="83"/>
      <c r="DT1378" s="83"/>
      <c r="DU1378" s="83"/>
      <c r="DV1378" s="83"/>
      <c r="DW1378" s="83"/>
      <c r="DX1378" s="83"/>
      <c r="DY1378" s="83"/>
      <c r="DZ1378" s="83"/>
      <c r="EA1378" s="83"/>
      <c r="EB1378" s="83"/>
      <c r="EC1378" s="83"/>
      <c r="ED1378" s="83"/>
      <c r="EE1378" s="83"/>
      <c r="EF1378" s="83"/>
      <c r="EG1378" s="83"/>
      <c r="EH1378" s="83"/>
      <c r="EI1378" s="83"/>
      <c r="EJ1378" s="83"/>
      <c r="EK1378" s="83"/>
      <c r="EL1378" s="83"/>
      <c r="EM1378" s="83"/>
      <c r="EN1378" s="83"/>
      <c r="EO1378" s="83"/>
      <c r="EP1378" s="83"/>
      <c r="EQ1378" s="83"/>
      <c r="ER1378" s="83"/>
      <c r="ES1378" s="83"/>
      <c r="ET1378" s="83"/>
      <c r="EU1378" s="83"/>
      <c r="EV1378" s="83"/>
      <c r="EW1378" s="83"/>
      <c r="EX1378" s="83"/>
      <c r="EY1378" s="83"/>
      <c r="EZ1378" s="83"/>
      <c r="FA1378" s="83"/>
      <c r="FB1378" s="83"/>
      <c r="FC1378" s="83"/>
      <c r="FD1378" s="83"/>
      <c r="FE1378" s="83"/>
      <c r="FF1378" s="83"/>
      <c r="FG1378" s="83"/>
      <c r="FH1378" s="83"/>
      <c r="FI1378" s="83"/>
      <c r="FJ1378" s="83"/>
      <c r="FK1378" s="83"/>
      <c r="FL1378" s="83"/>
      <c r="FM1378" s="83"/>
      <c r="FN1378" s="83"/>
      <c r="FO1378" s="83"/>
      <c r="FP1378" s="83"/>
      <c r="FQ1378" s="83"/>
      <c r="FR1378" s="83"/>
      <c r="FS1378" s="83"/>
      <c r="FT1378" s="83"/>
      <c r="FU1378" s="83"/>
      <c r="FV1378" s="83"/>
      <c r="FW1378" s="83"/>
      <c r="FX1378" s="83"/>
      <c r="FY1378" s="83"/>
      <c r="FZ1378" s="83"/>
      <c r="GA1378" s="83"/>
      <c r="GB1378" s="83"/>
      <c r="GC1378" s="83"/>
      <c r="GD1378" s="83"/>
      <c r="GE1378" s="83"/>
      <c r="GF1378" s="83"/>
      <c r="GG1378" s="83"/>
      <c r="GH1378" s="83"/>
      <c r="GI1378" s="83"/>
      <c r="GJ1378" s="83"/>
      <c r="GK1378" s="83"/>
      <c r="GL1378" s="83"/>
      <c r="GM1378" s="83"/>
      <c r="GN1378" s="83"/>
      <c r="GO1378" s="83"/>
      <c r="GP1378" s="83"/>
      <c r="GQ1378" s="83"/>
      <c r="GR1378" s="83"/>
      <c r="GS1378" s="83"/>
      <c r="GT1378" s="83"/>
      <c r="GU1378" s="83"/>
      <c r="GV1378" s="83"/>
      <c r="GW1378" s="83"/>
      <c r="GX1378" s="83"/>
      <c r="GY1378" s="83"/>
      <c r="GZ1378" s="83"/>
      <c r="HA1378" s="83"/>
      <c r="HB1378" s="83"/>
      <c r="HC1378" s="83"/>
      <c r="HD1378" s="83"/>
      <c r="HE1378" s="83"/>
      <c r="HF1378" s="83"/>
      <c r="HG1378" s="83"/>
      <c r="HH1378" s="83"/>
      <c r="HI1378" s="83"/>
      <c r="HJ1378" s="83"/>
      <c r="HK1378" s="83"/>
      <c r="HL1378" s="83"/>
      <c r="HM1378" s="83"/>
      <c r="HN1378" s="83"/>
      <c r="HO1378" s="83"/>
      <c r="HP1378" s="83"/>
      <c r="HQ1378" s="83"/>
      <c r="HR1378" s="83"/>
      <c r="HS1378" s="83"/>
      <c r="HT1378" s="83"/>
      <c r="HU1378" s="83"/>
      <c r="HV1378" s="83"/>
      <c r="HW1378" s="83"/>
      <c r="HX1378" s="83"/>
      <c r="HY1378" s="83"/>
      <c r="HZ1378" s="83"/>
      <c r="IA1378" s="83"/>
      <c r="IB1378" s="83"/>
      <c r="IC1378" s="83"/>
      <c r="ID1378" s="83"/>
      <c r="IE1378" s="83"/>
      <c r="IF1378" s="83"/>
      <c r="IG1378" s="83"/>
      <c r="IH1378" s="83"/>
      <c r="II1378" s="83"/>
      <c r="IJ1378" s="83"/>
      <c r="IK1378" s="83"/>
      <c r="IL1378" s="83"/>
      <c r="IM1378" s="83"/>
      <c r="IN1378" s="83"/>
      <c r="IO1378" s="83"/>
      <c r="IP1378" s="83"/>
      <c r="IQ1378" s="83"/>
      <c r="IR1378" s="83"/>
      <c r="IS1378" s="83"/>
      <c r="IT1378" s="83"/>
      <c r="IU1378" s="83"/>
      <c r="IV1378" s="83"/>
      <c r="IW1378" s="83"/>
      <c r="IX1378" s="83"/>
      <c r="IY1378" s="83"/>
      <c r="IZ1378" s="83"/>
      <c r="JA1378" s="83"/>
      <c r="JB1378" s="83"/>
      <c r="JC1378" s="83"/>
      <c r="JD1378" s="83"/>
      <c r="JE1378" s="83"/>
    </row>
    <row r="1379" spans="1:265" s="8" customFormat="1" ht="15" customHeight="1" x14ac:dyDescent="0.2">
      <c r="A1379" s="180">
        <f>+A1369+1</f>
        <v>148</v>
      </c>
      <c r="B1379" s="1086" t="s">
        <v>485</v>
      </c>
      <c r="C1379" s="214" t="s">
        <v>35</v>
      </c>
      <c r="D1379" s="350" t="s">
        <v>1059</v>
      </c>
      <c r="E1379" s="215" t="s">
        <v>670</v>
      </c>
      <c r="F1379" s="1042" t="s">
        <v>34</v>
      </c>
      <c r="G1379" s="1043" t="s">
        <v>25</v>
      </c>
      <c r="H1379" s="350" t="s">
        <v>445</v>
      </c>
      <c r="I1379" s="350" t="s">
        <v>515</v>
      </c>
      <c r="J1379" s="350"/>
      <c r="K1379" s="378" t="s">
        <v>594</v>
      </c>
      <c r="L1379" s="378" t="s">
        <v>614</v>
      </c>
      <c r="M1379" s="1138" t="s">
        <v>506</v>
      </c>
      <c r="N1379" s="1138" t="s">
        <v>24</v>
      </c>
      <c r="O1379" s="378" t="s">
        <v>1379</v>
      </c>
      <c r="P1379" s="623">
        <v>2</v>
      </c>
      <c r="Q1379" s="624"/>
      <c r="R1379" s="624"/>
      <c r="S1379" s="624"/>
      <c r="T1379" s="624"/>
      <c r="U1379" s="624"/>
      <c r="V1379" s="624"/>
      <c r="W1379" s="625"/>
      <c r="X1379" s="216"/>
      <c r="Y1379" s="216"/>
      <c r="Z1379" s="112" t="str">
        <f>C1379</f>
        <v>TC</v>
      </c>
      <c r="AA1379" s="83" t="s">
        <v>1473</v>
      </c>
      <c r="AB1379" s="83" t="s">
        <v>1480</v>
      </c>
      <c r="AC1379" s="83">
        <f t="shared" si="31"/>
        <v>19</v>
      </c>
      <c r="AD1379" s="83"/>
      <c r="AE1379" s="83"/>
      <c r="AF1379" s="83"/>
      <c r="AG1379" s="83"/>
      <c r="AH1379" s="83"/>
      <c r="AI1379" s="83"/>
      <c r="AJ1379" s="83"/>
      <c r="AK1379" s="83"/>
      <c r="AL1379" s="83"/>
      <c r="AM1379" s="83"/>
      <c r="AN1379" s="83"/>
      <c r="AO1379" s="83"/>
      <c r="AP1379" s="83"/>
      <c r="AQ1379" s="83"/>
      <c r="AR1379" s="83"/>
      <c r="AS1379" s="83"/>
      <c r="AT1379" s="83"/>
      <c r="AU1379" s="83"/>
      <c r="AV1379" s="83"/>
      <c r="AW1379" s="83"/>
      <c r="AX1379" s="83"/>
      <c r="AY1379" s="83"/>
      <c r="AZ1379" s="83"/>
      <c r="BA1379" s="83"/>
      <c r="BB1379" s="83"/>
      <c r="BC1379" s="83"/>
      <c r="BD1379" s="83"/>
      <c r="BE1379" s="83"/>
      <c r="BF1379" s="83"/>
      <c r="BG1379" s="83"/>
      <c r="BH1379" s="83"/>
      <c r="BI1379" s="83"/>
      <c r="BJ1379" s="83"/>
      <c r="BK1379" s="83"/>
      <c r="BL1379" s="83"/>
      <c r="BM1379" s="83"/>
      <c r="BN1379" s="83"/>
      <c r="BO1379" s="83"/>
      <c r="BP1379" s="83"/>
      <c r="BQ1379" s="83"/>
      <c r="BR1379" s="83"/>
      <c r="BS1379" s="83"/>
      <c r="BT1379" s="83"/>
      <c r="BU1379" s="83"/>
      <c r="BV1379" s="83"/>
      <c r="BW1379" s="83"/>
      <c r="BX1379" s="83"/>
      <c r="BY1379" s="83"/>
      <c r="BZ1379" s="83"/>
      <c r="CA1379" s="83"/>
      <c r="CB1379" s="83"/>
      <c r="CC1379" s="83"/>
      <c r="CD1379" s="83"/>
      <c r="CE1379" s="83"/>
      <c r="CF1379" s="83"/>
      <c r="CG1379" s="83"/>
      <c r="CH1379" s="83"/>
      <c r="CI1379" s="83"/>
      <c r="CJ1379" s="83"/>
      <c r="CK1379" s="83"/>
      <c r="CL1379" s="83"/>
      <c r="CM1379" s="83"/>
      <c r="CN1379" s="83"/>
      <c r="CO1379" s="83"/>
      <c r="CP1379" s="83"/>
      <c r="CQ1379" s="83"/>
      <c r="CR1379" s="83"/>
      <c r="CS1379" s="83"/>
      <c r="CT1379" s="83"/>
      <c r="CU1379" s="83"/>
      <c r="CV1379" s="83"/>
      <c r="CW1379" s="83"/>
      <c r="CX1379" s="83"/>
      <c r="CY1379" s="83"/>
      <c r="CZ1379" s="83"/>
      <c r="DA1379" s="83"/>
      <c r="DB1379" s="83"/>
      <c r="DC1379" s="83"/>
      <c r="DD1379" s="83"/>
      <c r="DE1379" s="83"/>
      <c r="DF1379" s="83"/>
      <c r="DG1379" s="83"/>
      <c r="DH1379" s="83"/>
      <c r="DI1379" s="83"/>
      <c r="DJ1379" s="83"/>
      <c r="DK1379" s="83"/>
      <c r="DL1379" s="83"/>
      <c r="DM1379" s="83"/>
      <c r="DN1379" s="83"/>
      <c r="DO1379" s="83"/>
      <c r="DP1379" s="83"/>
      <c r="DQ1379" s="83"/>
      <c r="DR1379" s="83"/>
      <c r="DS1379" s="83"/>
      <c r="DT1379" s="83"/>
      <c r="DU1379" s="83"/>
      <c r="DV1379" s="83"/>
      <c r="DW1379" s="83"/>
      <c r="DX1379" s="83"/>
      <c r="DY1379" s="83"/>
      <c r="DZ1379" s="83"/>
      <c r="EA1379" s="83"/>
      <c r="EB1379" s="83"/>
      <c r="EC1379" s="83"/>
      <c r="ED1379" s="83"/>
      <c r="EE1379" s="83"/>
      <c r="EF1379" s="83"/>
      <c r="EG1379" s="83"/>
      <c r="EH1379" s="83"/>
      <c r="EI1379" s="83"/>
      <c r="EJ1379" s="83"/>
      <c r="EK1379" s="83"/>
      <c r="EL1379" s="83"/>
      <c r="EM1379" s="83"/>
      <c r="EN1379" s="83"/>
      <c r="EO1379" s="83"/>
      <c r="EP1379" s="83"/>
      <c r="EQ1379" s="83"/>
      <c r="ER1379" s="83"/>
      <c r="ES1379" s="83"/>
      <c r="ET1379" s="83"/>
      <c r="EU1379" s="83"/>
      <c r="EV1379" s="83"/>
      <c r="EW1379" s="83"/>
      <c r="EX1379" s="83"/>
      <c r="EY1379" s="83"/>
      <c r="EZ1379" s="83"/>
      <c r="FA1379" s="83"/>
      <c r="FB1379" s="83"/>
      <c r="FC1379" s="83"/>
      <c r="FD1379" s="83"/>
      <c r="FE1379" s="83"/>
      <c r="FF1379" s="83"/>
      <c r="FG1379" s="83"/>
      <c r="FH1379" s="83"/>
      <c r="FI1379" s="83"/>
      <c r="FJ1379" s="83"/>
      <c r="FK1379" s="83"/>
      <c r="FL1379" s="83"/>
      <c r="FM1379" s="83"/>
      <c r="FN1379" s="83"/>
      <c r="FO1379" s="83"/>
      <c r="FP1379" s="83"/>
      <c r="FQ1379" s="83"/>
      <c r="FR1379" s="83"/>
      <c r="FS1379" s="83"/>
      <c r="FT1379" s="83"/>
      <c r="FU1379" s="83"/>
      <c r="FV1379" s="83"/>
      <c r="FW1379" s="83"/>
      <c r="FX1379" s="83"/>
      <c r="FY1379" s="83"/>
      <c r="FZ1379" s="83"/>
      <c r="GA1379" s="83"/>
      <c r="GB1379" s="83"/>
      <c r="GC1379" s="83"/>
      <c r="GD1379" s="83"/>
      <c r="GE1379" s="83"/>
      <c r="GF1379" s="83"/>
      <c r="GG1379" s="83"/>
      <c r="GH1379" s="83"/>
      <c r="GI1379" s="83"/>
      <c r="GJ1379" s="83"/>
      <c r="GK1379" s="83"/>
      <c r="GL1379" s="83"/>
      <c r="GM1379" s="83"/>
      <c r="GN1379" s="83"/>
      <c r="GO1379" s="83"/>
      <c r="GP1379" s="83"/>
      <c r="GQ1379" s="83"/>
      <c r="GR1379" s="83"/>
      <c r="GS1379" s="83"/>
      <c r="GT1379" s="83"/>
      <c r="GU1379" s="83"/>
      <c r="GV1379" s="83"/>
      <c r="GW1379" s="83"/>
      <c r="GX1379" s="83"/>
      <c r="GY1379" s="83"/>
      <c r="GZ1379" s="83"/>
      <c r="HA1379" s="83"/>
      <c r="HB1379" s="83"/>
      <c r="HC1379" s="83"/>
      <c r="HD1379" s="83"/>
      <c r="HE1379" s="83"/>
      <c r="HF1379" s="83"/>
      <c r="HG1379" s="83"/>
      <c r="HH1379" s="83"/>
      <c r="HI1379" s="83"/>
      <c r="HJ1379" s="83"/>
      <c r="HK1379" s="83"/>
      <c r="HL1379" s="83"/>
      <c r="HM1379" s="83"/>
      <c r="HN1379" s="83"/>
      <c r="HO1379" s="83"/>
      <c r="HP1379" s="83"/>
      <c r="HQ1379" s="83"/>
      <c r="HR1379" s="83"/>
      <c r="HS1379" s="83"/>
      <c r="HT1379" s="83"/>
      <c r="HU1379" s="83"/>
      <c r="HV1379" s="83"/>
      <c r="HW1379" s="83"/>
      <c r="HX1379" s="83"/>
      <c r="HY1379" s="83"/>
      <c r="HZ1379" s="83"/>
      <c r="IA1379" s="83"/>
      <c r="IB1379" s="83"/>
      <c r="IC1379" s="83"/>
      <c r="ID1379" s="83"/>
      <c r="IE1379" s="83"/>
      <c r="IF1379" s="83"/>
      <c r="IG1379" s="83"/>
      <c r="IH1379" s="83"/>
      <c r="II1379" s="83"/>
      <c r="IJ1379" s="83"/>
      <c r="IK1379" s="83"/>
      <c r="IL1379" s="83"/>
      <c r="IM1379" s="83"/>
      <c r="IN1379" s="83"/>
      <c r="IO1379" s="83"/>
      <c r="IP1379" s="83"/>
      <c r="IQ1379" s="83"/>
      <c r="IR1379" s="83"/>
      <c r="IS1379" s="83"/>
      <c r="IT1379" s="83"/>
      <c r="IU1379" s="83"/>
      <c r="IV1379" s="83"/>
      <c r="IW1379" s="83"/>
      <c r="IX1379" s="83"/>
      <c r="IY1379" s="83"/>
      <c r="IZ1379" s="83"/>
      <c r="JA1379" s="83"/>
      <c r="JB1379" s="83"/>
      <c r="JC1379" s="83"/>
      <c r="JD1379" s="83"/>
      <c r="JE1379" s="83"/>
    </row>
    <row r="1380" spans="1:265" s="8" customFormat="1" ht="15" customHeight="1" x14ac:dyDescent="0.2">
      <c r="A1380" s="173"/>
      <c r="B1380" s="131" t="s">
        <v>485</v>
      </c>
      <c r="C1380" s="217"/>
      <c r="D1380" s="329" t="s">
        <v>1059</v>
      </c>
      <c r="E1380" s="117"/>
      <c r="F1380" s="1044"/>
      <c r="G1380" s="1045"/>
      <c r="H1380" s="329" t="s">
        <v>445</v>
      </c>
      <c r="I1380" s="329" t="s">
        <v>515</v>
      </c>
      <c r="J1380" s="329"/>
      <c r="K1380" s="379" t="s">
        <v>594</v>
      </c>
      <c r="L1380" s="379" t="s">
        <v>614</v>
      </c>
      <c r="M1380" s="1139" t="s">
        <v>506</v>
      </c>
      <c r="N1380" s="1139" t="s">
        <v>101</v>
      </c>
      <c r="O1380" s="379" t="s">
        <v>1379</v>
      </c>
      <c r="P1380" s="626">
        <v>2</v>
      </c>
      <c r="Q1380" s="627"/>
      <c r="R1380" s="627"/>
      <c r="S1380" s="627"/>
      <c r="T1380" s="627"/>
      <c r="U1380" s="627"/>
      <c r="V1380" s="627"/>
      <c r="W1380" s="628"/>
      <c r="X1380" s="219"/>
      <c r="Y1380" s="219"/>
      <c r="Z1380" s="112"/>
      <c r="AA1380" s="83"/>
      <c r="AB1380" s="83"/>
      <c r="AC1380" s="83" t="str">
        <f t="shared" si="31"/>
        <v/>
      </c>
      <c r="AD1380" s="83"/>
      <c r="AE1380" s="83"/>
      <c r="AF1380" s="83"/>
      <c r="AG1380" s="83"/>
      <c r="AH1380" s="83"/>
      <c r="AI1380" s="83"/>
      <c r="AJ1380" s="83"/>
      <c r="AK1380" s="83"/>
      <c r="AL1380" s="83"/>
      <c r="AM1380" s="83"/>
      <c r="AN1380" s="83"/>
      <c r="AO1380" s="83"/>
      <c r="AP1380" s="83"/>
      <c r="AQ1380" s="83"/>
      <c r="AR1380" s="83"/>
      <c r="AS1380" s="83"/>
      <c r="AT1380" s="83"/>
      <c r="AU1380" s="83"/>
      <c r="AV1380" s="83"/>
      <c r="AW1380" s="83"/>
      <c r="AX1380" s="83"/>
      <c r="AY1380" s="83"/>
      <c r="AZ1380" s="83"/>
      <c r="BA1380" s="83"/>
      <c r="BB1380" s="83"/>
      <c r="BC1380" s="83"/>
      <c r="BD1380" s="83"/>
      <c r="BE1380" s="83"/>
      <c r="BF1380" s="83"/>
      <c r="BG1380" s="83"/>
      <c r="BH1380" s="83"/>
      <c r="BI1380" s="83"/>
      <c r="BJ1380" s="83"/>
      <c r="BK1380" s="83"/>
      <c r="BL1380" s="83"/>
      <c r="BM1380" s="83"/>
      <c r="BN1380" s="83"/>
      <c r="BO1380" s="83"/>
      <c r="BP1380" s="83"/>
      <c r="BQ1380" s="83"/>
      <c r="BR1380" s="83"/>
      <c r="BS1380" s="83"/>
      <c r="BT1380" s="83"/>
      <c r="BU1380" s="83"/>
      <c r="BV1380" s="83"/>
      <c r="BW1380" s="83"/>
      <c r="BX1380" s="83"/>
      <c r="BY1380" s="83"/>
      <c r="BZ1380" s="83"/>
      <c r="CA1380" s="83"/>
      <c r="CB1380" s="83"/>
      <c r="CC1380" s="83"/>
      <c r="CD1380" s="83"/>
      <c r="CE1380" s="83"/>
      <c r="CF1380" s="83"/>
      <c r="CG1380" s="83"/>
      <c r="CH1380" s="83"/>
      <c r="CI1380" s="83"/>
      <c r="CJ1380" s="83"/>
      <c r="CK1380" s="83"/>
      <c r="CL1380" s="83"/>
      <c r="CM1380" s="83"/>
      <c r="CN1380" s="83"/>
      <c r="CO1380" s="83"/>
      <c r="CP1380" s="83"/>
      <c r="CQ1380" s="83"/>
      <c r="CR1380" s="83"/>
      <c r="CS1380" s="83"/>
      <c r="CT1380" s="83"/>
      <c r="CU1380" s="83"/>
      <c r="CV1380" s="83"/>
      <c r="CW1380" s="83"/>
      <c r="CX1380" s="83"/>
      <c r="CY1380" s="83"/>
      <c r="CZ1380" s="83"/>
      <c r="DA1380" s="83"/>
      <c r="DB1380" s="83"/>
      <c r="DC1380" s="83"/>
      <c r="DD1380" s="83"/>
      <c r="DE1380" s="83"/>
      <c r="DF1380" s="83"/>
      <c r="DG1380" s="83"/>
      <c r="DH1380" s="83"/>
      <c r="DI1380" s="83"/>
      <c r="DJ1380" s="83"/>
      <c r="DK1380" s="83"/>
      <c r="DL1380" s="83"/>
      <c r="DM1380" s="83"/>
      <c r="DN1380" s="83"/>
      <c r="DO1380" s="83"/>
      <c r="DP1380" s="83"/>
      <c r="DQ1380" s="83"/>
      <c r="DR1380" s="83"/>
      <c r="DS1380" s="83"/>
      <c r="DT1380" s="83"/>
      <c r="DU1380" s="83"/>
      <c r="DV1380" s="83"/>
      <c r="DW1380" s="83"/>
      <c r="DX1380" s="83"/>
      <c r="DY1380" s="83"/>
      <c r="DZ1380" s="83"/>
      <c r="EA1380" s="83"/>
      <c r="EB1380" s="83"/>
      <c r="EC1380" s="83"/>
      <c r="ED1380" s="83"/>
      <c r="EE1380" s="83"/>
      <c r="EF1380" s="83"/>
      <c r="EG1380" s="83"/>
      <c r="EH1380" s="83"/>
      <c r="EI1380" s="83"/>
      <c r="EJ1380" s="83"/>
      <c r="EK1380" s="83"/>
      <c r="EL1380" s="83"/>
      <c r="EM1380" s="83"/>
      <c r="EN1380" s="83"/>
      <c r="EO1380" s="83"/>
      <c r="EP1380" s="83"/>
      <c r="EQ1380" s="83"/>
      <c r="ER1380" s="83"/>
      <c r="ES1380" s="83"/>
      <c r="ET1380" s="83"/>
      <c r="EU1380" s="83"/>
      <c r="EV1380" s="83"/>
      <c r="EW1380" s="83"/>
      <c r="EX1380" s="83"/>
      <c r="EY1380" s="83"/>
      <c r="EZ1380" s="83"/>
      <c r="FA1380" s="83"/>
      <c r="FB1380" s="83"/>
      <c r="FC1380" s="83"/>
      <c r="FD1380" s="83"/>
      <c r="FE1380" s="83"/>
      <c r="FF1380" s="83"/>
      <c r="FG1380" s="83"/>
      <c r="FH1380" s="83"/>
      <c r="FI1380" s="83"/>
      <c r="FJ1380" s="83"/>
      <c r="FK1380" s="83"/>
      <c r="FL1380" s="83"/>
      <c r="FM1380" s="83"/>
      <c r="FN1380" s="83"/>
      <c r="FO1380" s="83"/>
      <c r="FP1380" s="83"/>
      <c r="FQ1380" s="83"/>
      <c r="FR1380" s="83"/>
      <c r="FS1380" s="83"/>
      <c r="FT1380" s="83"/>
      <c r="FU1380" s="83"/>
      <c r="FV1380" s="83"/>
      <c r="FW1380" s="83"/>
      <c r="FX1380" s="83"/>
      <c r="FY1380" s="83"/>
      <c r="FZ1380" s="83"/>
      <c r="GA1380" s="83"/>
      <c r="GB1380" s="83"/>
      <c r="GC1380" s="83"/>
      <c r="GD1380" s="83"/>
      <c r="GE1380" s="83"/>
      <c r="GF1380" s="83"/>
      <c r="GG1380" s="83"/>
      <c r="GH1380" s="83"/>
      <c r="GI1380" s="83"/>
      <c r="GJ1380" s="83"/>
      <c r="GK1380" s="83"/>
      <c r="GL1380" s="83"/>
      <c r="GM1380" s="83"/>
      <c r="GN1380" s="83"/>
      <c r="GO1380" s="83"/>
      <c r="GP1380" s="83"/>
      <c r="GQ1380" s="83"/>
      <c r="GR1380" s="83"/>
      <c r="GS1380" s="83"/>
      <c r="GT1380" s="83"/>
      <c r="GU1380" s="83"/>
      <c r="GV1380" s="83"/>
      <c r="GW1380" s="83"/>
      <c r="GX1380" s="83"/>
      <c r="GY1380" s="83"/>
      <c r="GZ1380" s="83"/>
      <c r="HA1380" s="83"/>
      <c r="HB1380" s="83"/>
      <c r="HC1380" s="83"/>
      <c r="HD1380" s="83"/>
      <c r="HE1380" s="83"/>
      <c r="HF1380" s="83"/>
      <c r="HG1380" s="83"/>
      <c r="HH1380" s="83"/>
      <c r="HI1380" s="83"/>
      <c r="HJ1380" s="83"/>
      <c r="HK1380" s="83"/>
      <c r="HL1380" s="83"/>
      <c r="HM1380" s="83"/>
      <c r="HN1380" s="83"/>
      <c r="HO1380" s="83"/>
      <c r="HP1380" s="83"/>
      <c r="HQ1380" s="83"/>
      <c r="HR1380" s="83"/>
      <c r="HS1380" s="83"/>
      <c r="HT1380" s="83"/>
      <c r="HU1380" s="83"/>
      <c r="HV1380" s="83"/>
      <c r="HW1380" s="83"/>
      <c r="HX1380" s="83"/>
      <c r="HY1380" s="83"/>
      <c r="HZ1380" s="83"/>
      <c r="IA1380" s="83"/>
      <c r="IB1380" s="83"/>
      <c r="IC1380" s="83"/>
      <c r="ID1380" s="83"/>
      <c r="IE1380" s="83"/>
      <c r="IF1380" s="83"/>
      <c r="IG1380" s="83"/>
      <c r="IH1380" s="83"/>
      <c r="II1380" s="83"/>
      <c r="IJ1380" s="83"/>
      <c r="IK1380" s="83"/>
      <c r="IL1380" s="83"/>
      <c r="IM1380" s="83"/>
      <c r="IN1380" s="83"/>
      <c r="IO1380" s="83"/>
      <c r="IP1380" s="83"/>
      <c r="IQ1380" s="83"/>
      <c r="IR1380" s="83"/>
      <c r="IS1380" s="83"/>
      <c r="IT1380" s="83"/>
      <c r="IU1380" s="83"/>
      <c r="IV1380" s="83"/>
      <c r="IW1380" s="83"/>
      <c r="IX1380" s="83"/>
      <c r="IY1380" s="83"/>
      <c r="IZ1380" s="83"/>
      <c r="JA1380" s="83"/>
      <c r="JB1380" s="83"/>
      <c r="JC1380" s="83"/>
      <c r="JD1380" s="83"/>
      <c r="JE1380" s="83"/>
    </row>
    <row r="1381" spans="1:265" s="8" customFormat="1" ht="15" customHeight="1" x14ac:dyDescent="0.2">
      <c r="A1381" s="173"/>
      <c r="B1381" s="131" t="s">
        <v>485</v>
      </c>
      <c r="C1381" s="217"/>
      <c r="D1381" s="329" t="s">
        <v>1059</v>
      </c>
      <c r="E1381" s="117"/>
      <c r="F1381" s="1044"/>
      <c r="G1381" s="1045"/>
      <c r="H1381" s="329" t="s">
        <v>498</v>
      </c>
      <c r="I1381" s="329" t="s">
        <v>515</v>
      </c>
      <c r="J1381" s="329"/>
      <c r="K1381" s="379" t="s">
        <v>595</v>
      </c>
      <c r="L1381" s="379" t="s">
        <v>614</v>
      </c>
      <c r="M1381" s="1139">
        <v>6</v>
      </c>
      <c r="N1381" s="1139" t="s">
        <v>24</v>
      </c>
      <c r="O1381" s="379" t="s">
        <v>1379</v>
      </c>
      <c r="P1381" s="626">
        <v>2</v>
      </c>
      <c r="Q1381" s="627"/>
      <c r="R1381" s="627"/>
      <c r="S1381" s="627"/>
      <c r="T1381" s="627"/>
      <c r="U1381" s="627"/>
      <c r="V1381" s="627"/>
      <c r="W1381" s="628"/>
      <c r="X1381" s="219"/>
      <c r="Y1381" s="219"/>
      <c r="Z1381" s="112"/>
      <c r="AA1381" s="83"/>
      <c r="AB1381" s="83"/>
      <c r="AC1381" s="83" t="str">
        <f t="shared" si="31"/>
        <v/>
      </c>
      <c r="AD1381" s="83"/>
      <c r="AE1381" s="83"/>
      <c r="AF1381" s="83"/>
      <c r="AG1381" s="83"/>
      <c r="AH1381" s="83"/>
      <c r="AI1381" s="83"/>
      <c r="AJ1381" s="83"/>
      <c r="AK1381" s="83"/>
      <c r="AL1381" s="83"/>
      <c r="AM1381" s="83"/>
      <c r="AN1381" s="83"/>
      <c r="AO1381" s="83"/>
      <c r="AP1381" s="83"/>
      <c r="AQ1381" s="83"/>
      <c r="AR1381" s="83"/>
      <c r="AS1381" s="83"/>
      <c r="AT1381" s="83"/>
      <c r="AU1381" s="83"/>
      <c r="AV1381" s="83"/>
      <c r="AW1381" s="83"/>
      <c r="AX1381" s="83"/>
      <c r="AY1381" s="83"/>
      <c r="AZ1381" s="83"/>
      <c r="BA1381" s="83"/>
      <c r="BB1381" s="83"/>
      <c r="BC1381" s="83"/>
      <c r="BD1381" s="83"/>
      <c r="BE1381" s="83"/>
      <c r="BF1381" s="83"/>
      <c r="BG1381" s="83"/>
      <c r="BH1381" s="83"/>
      <c r="BI1381" s="83"/>
      <c r="BJ1381" s="83"/>
      <c r="BK1381" s="83"/>
      <c r="BL1381" s="83"/>
      <c r="BM1381" s="83"/>
      <c r="BN1381" s="83"/>
      <c r="BO1381" s="83"/>
      <c r="BP1381" s="83"/>
      <c r="BQ1381" s="83"/>
      <c r="BR1381" s="83"/>
      <c r="BS1381" s="83"/>
      <c r="BT1381" s="83"/>
      <c r="BU1381" s="83"/>
      <c r="BV1381" s="83"/>
      <c r="BW1381" s="83"/>
      <c r="BX1381" s="83"/>
      <c r="BY1381" s="83"/>
      <c r="BZ1381" s="83"/>
      <c r="CA1381" s="83"/>
      <c r="CB1381" s="83"/>
      <c r="CC1381" s="83"/>
      <c r="CD1381" s="83"/>
      <c r="CE1381" s="83"/>
      <c r="CF1381" s="83"/>
      <c r="CG1381" s="83"/>
      <c r="CH1381" s="83"/>
      <c r="CI1381" s="83"/>
      <c r="CJ1381" s="83"/>
      <c r="CK1381" s="83"/>
      <c r="CL1381" s="83"/>
      <c r="CM1381" s="83"/>
      <c r="CN1381" s="83"/>
      <c r="CO1381" s="83"/>
      <c r="CP1381" s="83"/>
      <c r="CQ1381" s="83"/>
      <c r="CR1381" s="83"/>
      <c r="CS1381" s="83"/>
      <c r="CT1381" s="83"/>
      <c r="CU1381" s="83"/>
      <c r="CV1381" s="83"/>
      <c r="CW1381" s="83"/>
      <c r="CX1381" s="83"/>
      <c r="CY1381" s="83"/>
      <c r="CZ1381" s="83"/>
      <c r="DA1381" s="83"/>
      <c r="DB1381" s="83"/>
      <c r="DC1381" s="83"/>
      <c r="DD1381" s="83"/>
      <c r="DE1381" s="83"/>
      <c r="DF1381" s="83"/>
      <c r="DG1381" s="83"/>
      <c r="DH1381" s="83"/>
      <c r="DI1381" s="83"/>
      <c r="DJ1381" s="83"/>
      <c r="DK1381" s="83"/>
      <c r="DL1381" s="83"/>
      <c r="DM1381" s="83"/>
      <c r="DN1381" s="83"/>
      <c r="DO1381" s="83"/>
      <c r="DP1381" s="83"/>
      <c r="DQ1381" s="83"/>
      <c r="DR1381" s="83"/>
      <c r="DS1381" s="83"/>
      <c r="DT1381" s="83"/>
      <c r="DU1381" s="83"/>
      <c r="DV1381" s="83"/>
      <c r="DW1381" s="83"/>
      <c r="DX1381" s="83"/>
      <c r="DY1381" s="83"/>
      <c r="DZ1381" s="83"/>
      <c r="EA1381" s="83"/>
      <c r="EB1381" s="83"/>
      <c r="EC1381" s="83"/>
      <c r="ED1381" s="83"/>
      <c r="EE1381" s="83"/>
      <c r="EF1381" s="83"/>
      <c r="EG1381" s="83"/>
      <c r="EH1381" s="83"/>
      <c r="EI1381" s="83"/>
      <c r="EJ1381" s="83"/>
      <c r="EK1381" s="83"/>
      <c r="EL1381" s="83"/>
      <c r="EM1381" s="83"/>
      <c r="EN1381" s="83"/>
      <c r="EO1381" s="83"/>
      <c r="EP1381" s="83"/>
      <c r="EQ1381" s="83"/>
      <c r="ER1381" s="83"/>
      <c r="ES1381" s="83"/>
      <c r="ET1381" s="83"/>
      <c r="EU1381" s="83"/>
      <c r="EV1381" s="83"/>
      <c r="EW1381" s="83"/>
      <c r="EX1381" s="83"/>
      <c r="EY1381" s="83"/>
      <c r="EZ1381" s="83"/>
      <c r="FA1381" s="83"/>
      <c r="FB1381" s="83"/>
      <c r="FC1381" s="83"/>
      <c r="FD1381" s="83"/>
      <c r="FE1381" s="83"/>
      <c r="FF1381" s="83"/>
      <c r="FG1381" s="83"/>
      <c r="FH1381" s="83"/>
      <c r="FI1381" s="83"/>
      <c r="FJ1381" s="83"/>
      <c r="FK1381" s="83"/>
      <c r="FL1381" s="83"/>
      <c r="FM1381" s="83"/>
      <c r="FN1381" s="83"/>
      <c r="FO1381" s="83"/>
      <c r="FP1381" s="83"/>
      <c r="FQ1381" s="83"/>
      <c r="FR1381" s="83"/>
      <c r="FS1381" s="83"/>
      <c r="FT1381" s="83"/>
      <c r="FU1381" s="83"/>
      <c r="FV1381" s="83"/>
      <c r="FW1381" s="83"/>
      <c r="FX1381" s="83"/>
      <c r="FY1381" s="83"/>
      <c r="FZ1381" s="83"/>
      <c r="GA1381" s="83"/>
      <c r="GB1381" s="83"/>
      <c r="GC1381" s="83"/>
      <c r="GD1381" s="83"/>
      <c r="GE1381" s="83"/>
      <c r="GF1381" s="83"/>
      <c r="GG1381" s="83"/>
      <c r="GH1381" s="83"/>
      <c r="GI1381" s="83"/>
      <c r="GJ1381" s="83"/>
      <c r="GK1381" s="83"/>
      <c r="GL1381" s="83"/>
      <c r="GM1381" s="83"/>
      <c r="GN1381" s="83"/>
      <c r="GO1381" s="83"/>
      <c r="GP1381" s="83"/>
      <c r="GQ1381" s="83"/>
      <c r="GR1381" s="83"/>
      <c r="GS1381" s="83"/>
      <c r="GT1381" s="83"/>
      <c r="GU1381" s="83"/>
      <c r="GV1381" s="83"/>
      <c r="GW1381" s="83"/>
      <c r="GX1381" s="83"/>
      <c r="GY1381" s="83"/>
      <c r="GZ1381" s="83"/>
      <c r="HA1381" s="83"/>
      <c r="HB1381" s="83"/>
      <c r="HC1381" s="83"/>
      <c r="HD1381" s="83"/>
      <c r="HE1381" s="83"/>
      <c r="HF1381" s="83"/>
      <c r="HG1381" s="83"/>
      <c r="HH1381" s="83"/>
      <c r="HI1381" s="83"/>
      <c r="HJ1381" s="83"/>
      <c r="HK1381" s="83"/>
      <c r="HL1381" s="83"/>
      <c r="HM1381" s="83"/>
      <c r="HN1381" s="83"/>
      <c r="HO1381" s="83"/>
      <c r="HP1381" s="83"/>
      <c r="HQ1381" s="83"/>
      <c r="HR1381" s="83"/>
      <c r="HS1381" s="83"/>
      <c r="HT1381" s="83"/>
      <c r="HU1381" s="83"/>
      <c r="HV1381" s="83"/>
      <c r="HW1381" s="83"/>
      <c r="HX1381" s="83"/>
      <c r="HY1381" s="83"/>
      <c r="HZ1381" s="83"/>
      <c r="IA1381" s="83"/>
      <c r="IB1381" s="83"/>
      <c r="IC1381" s="83"/>
      <c r="ID1381" s="83"/>
      <c r="IE1381" s="83"/>
      <c r="IF1381" s="83"/>
      <c r="IG1381" s="83"/>
      <c r="IH1381" s="83"/>
      <c r="II1381" s="83"/>
      <c r="IJ1381" s="83"/>
      <c r="IK1381" s="83"/>
      <c r="IL1381" s="83"/>
      <c r="IM1381" s="83"/>
      <c r="IN1381" s="83"/>
      <c r="IO1381" s="83"/>
      <c r="IP1381" s="83"/>
      <c r="IQ1381" s="83"/>
      <c r="IR1381" s="83"/>
      <c r="IS1381" s="83"/>
      <c r="IT1381" s="83"/>
      <c r="IU1381" s="83"/>
      <c r="IV1381" s="83"/>
      <c r="IW1381" s="83"/>
      <c r="IX1381" s="83"/>
      <c r="IY1381" s="83"/>
      <c r="IZ1381" s="83"/>
      <c r="JA1381" s="83"/>
      <c r="JB1381" s="83"/>
      <c r="JC1381" s="83"/>
      <c r="JD1381" s="83"/>
      <c r="JE1381" s="83"/>
    </row>
    <row r="1382" spans="1:265" s="8" customFormat="1" ht="15" customHeight="1" x14ac:dyDescent="0.2">
      <c r="A1382" s="173"/>
      <c r="B1382" s="131" t="s">
        <v>485</v>
      </c>
      <c r="C1382" s="217"/>
      <c r="D1382" s="329" t="s">
        <v>1059</v>
      </c>
      <c r="E1382" s="117"/>
      <c r="F1382" s="1044"/>
      <c r="G1382" s="1045"/>
      <c r="H1382" s="329" t="s">
        <v>498</v>
      </c>
      <c r="I1382" s="329" t="s">
        <v>508</v>
      </c>
      <c r="J1382" s="329"/>
      <c r="K1382" s="379" t="s">
        <v>595</v>
      </c>
      <c r="L1382" s="379" t="s">
        <v>614</v>
      </c>
      <c r="M1382" s="1139">
        <v>6</v>
      </c>
      <c r="N1382" s="1139" t="s">
        <v>101</v>
      </c>
      <c r="O1382" s="379" t="s">
        <v>1379</v>
      </c>
      <c r="P1382" s="626">
        <v>2</v>
      </c>
      <c r="Q1382" s="627"/>
      <c r="R1382" s="627"/>
      <c r="S1382" s="627"/>
      <c r="T1382" s="627"/>
      <c r="U1382" s="627"/>
      <c r="V1382" s="627"/>
      <c r="W1382" s="628"/>
      <c r="X1382" s="219"/>
      <c r="Y1382" s="219"/>
      <c r="Z1382" s="112"/>
      <c r="AA1382" s="83"/>
      <c r="AB1382" s="83"/>
      <c r="AC1382" s="83" t="str">
        <f t="shared" si="31"/>
        <v/>
      </c>
      <c r="AD1382" s="83"/>
      <c r="AE1382" s="83"/>
      <c r="AF1382" s="83"/>
      <c r="AG1382" s="83"/>
      <c r="AH1382" s="83"/>
      <c r="AI1382" s="83"/>
      <c r="AJ1382" s="83"/>
      <c r="AK1382" s="83"/>
      <c r="AL1382" s="83"/>
      <c r="AM1382" s="83"/>
      <c r="AN1382" s="83"/>
      <c r="AO1382" s="83"/>
      <c r="AP1382" s="83"/>
      <c r="AQ1382" s="83"/>
      <c r="AR1382" s="83"/>
      <c r="AS1382" s="83"/>
      <c r="AT1382" s="83"/>
      <c r="AU1382" s="83"/>
      <c r="AV1382" s="83"/>
      <c r="AW1382" s="83"/>
      <c r="AX1382" s="83"/>
      <c r="AY1382" s="83"/>
      <c r="AZ1382" s="83"/>
      <c r="BA1382" s="83"/>
      <c r="BB1382" s="83"/>
      <c r="BC1382" s="83"/>
      <c r="BD1382" s="83"/>
      <c r="BE1382" s="83"/>
      <c r="BF1382" s="83"/>
      <c r="BG1382" s="83"/>
      <c r="BH1382" s="83"/>
      <c r="BI1382" s="83"/>
      <c r="BJ1382" s="83"/>
      <c r="BK1382" s="83"/>
      <c r="BL1382" s="83"/>
      <c r="BM1382" s="83"/>
      <c r="BN1382" s="83"/>
      <c r="BO1382" s="83"/>
      <c r="BP1382" s="83"/>
      <c r="BQ1382" s="83"/>
      <c r="BR1382" s="83"/>
      <c r="BS1382" s="83"/>
      <c r="BT1382" s="83"/>
      <c r="BU1382" s="83"/>
      <c r="BV1382" s="83"/>
      <c r="BW1382" s="83"/>
      <c r="BX1382" s="83"/>
      <c r="BY1382" s="83"/>
      <c r="BZ1382" s="83"/>
      <c r="CA1382" s="83"/>
      <c r="CB1382" s="83"/>
      <c r="CC1382" s="83"/>
      <c r="CD1382" s="83"/>
      <c r="CE1382" s="83"/>
      <c r="CF1382" s="83"/>
      <c r="CG1382" s="83"/>
      <c r="CH1382" s="83"/>
      <c r="CI1382" s="83"/>
      <c r="CJ1382" s="83"/>
      <c r="CK1382" s="83"/>
      <c r="CL1382" s="83"/>
      <c r="CM1382" s="83"/>
      <c r="CN1382" s="83"/>
      <c r="CO1382" s="83"/>
      <c r="CP1382" s="83"/>
      <c r="CQ1382" s="83"/>
      <c r="CR1382" s="83"/>
      <c r="CS1382" s="83"/>
      <c r="CT1382" s="83"/>
      <c r="CU1382" s="83"/>
      <c r="CV1382" s="83"/>
      <c r="CW1382" s="83"/>
      <c r="CX1382" s="83"/>
      <c r="CY1382" s="83"/>
      <c r="CZ1382" s="83"/>
      <c r="DA1382" s="83"/>
      <c r="DB1382" s="83"/>
      <c r="DC1382" s="83"/>
      <c r="DD1382" s="83"/>
      <c r="DE1382" s="83"/>
      <c r="DF1382" s="83"/>
      <c r="DG1382" s="83"/>
      <c r="DH1382" s="83"/>
      <c r="DI1382" s="83"/>
      <c r="DJ1382" s="83"/>
      <c r="DK1382" s="83"/>
      <c r="DL1382" s="83"/>
      <c r="DM1382" s="83"/>
      <c r="DN1382" s="83"/>
      <c r="DO1382" s="83"/>
      <c r="DP1382" s="83"/>
      <c r="DQ1382" s="83"/>
      <c r="DR1382" s="83"/>
      <c r="DS1382" s="83"/>
      <c r="DT1382" s="83"/>
      <c r="DU1382" s="83"/>
      <c r="DV1382" s="83"/>
      <c r="DW1382" s="83"/>
      <c r="DX1382" s="83"/>
      <c r="DY1382" s="83"/>
      <c r="DZ1382" s="83"/>
      <c r="EA1382" s="83"/>
      <c r="EB1382" s="83"/>
      <c r="EC1382" s="83"/>
      <c r="ED1382" s="83"/>
      <c r="EE1382" s="83"/>
      <c r="EF1382" s="83"/>
      <c r="EG1382" s="83"/>
      <c r="EH1382" s="83"/>
      <c r="EI1382" s="83"/>
      <c r="EJ1382" s="83"/>
      <c r="EK1382" s="83"/>
      <c r="EL1382" s="83"/>
      <c r="EM1382" s="83"/>
      <c r="EN1382" s="83"/>
      <c r="EO1382" s="83"/>
      <c r="EP1382" s="83"/>
      <c r="EQ1382" s="83"/>
      <c r="ER1382" s="83"/>
      <c r="ES1382" s="83"/>
      <c r="ET1382" s="83"/>
      <c r="EU1382" s="83"/>
      <c r="EV1382" s="83"/>
      <c r="EW1382" s="83"/>
      <c r="EX1382" s="83"/>
      <c r="EY1382" s="83"/>
      <c r="EZ1382" s="83"/>
      <c r="FA1382" s="83"/>
      <c r="FB1382" s="83"/>
      <c r="FC1382" s="83"/>
      <c r="FD1382" s="83"/>
      <c r="FE1382" s="83"/>
      <c r="FF1382" s="83"/>
      <c r="FG1382" s="83"/>
      <c r="FH1382" s="83"/>
      <c r="FI1382" s="83"/>
      <c r="FJ1382" s="83"/>
      <c r="FK1382" s="83"/>
      <c r="FL1382" s="83"/>
      <c r="FM1382" s="83"/>
      <c r="FN1382" s="83"/>
      <c r="FO1382" s="83"/>
      <c r="FP1382" s="83"/>
      <c r="FQ1382" s="83"/>
      <c r="FR1382" s="83"/>
      <c r="FS1382" s="83"/>
      <c r="FT1382" s="83"/>
      <c r="FU1382" s="83"/>
      <c r="FV1382" s="83"/>
      <c r="FW1382" s="83"/>
      <c r="FX1382" s="83"/>
      <c r="FY1382" s="83"/>
      <c r="FZ1382" s="83"/>
      <c r="GA1382" s="83"/>
      <c r="GB1382" s="83"/>
      <c r="GC1382" s="83"/>
      <c r="GD1382" s="83"/>
      <c r="GE1382" s="83"/>
      <c r="GF1382" s="83"/>
      <c r="GG1382" s="83"/>
      <c r="GH1382" s="83"/>
      <c r="GI1382" s="83"/>
      <c r="GJ1382" s="83"/>
      <c r="GK1382" s="83"/>
      <c r="GL1382" s="83"/>
      <c r="GM1382" s="83"/>
      <c r="GN1382" s="83"/>
      <c r="GO1382" s="83"/>
      <c r="GP1382" s="83"/>
      <c r="GQ1382" s="83"/>
      <c r="GR1382" s="83"/>
      <c r="GS1382" s="83"/>
      <c r="GT1382" s="83"/>
      <c r="GU1382" s="83"/>
      <c r="GV1382" s="83"/>
      <c r="GW1382" s="83"/>
      <c r="GX1382" s="83"/>
      <c r="GY1382" s="83"/>
      <c r="GZ1382" s="83"/>
      <c r="HA1382" s="83"/>
      <c r="HB1382" s="83"/>
      <c r="HC1382" s="83"/>
      <c r="HD1382" s="83"/>
      <c r="HE1382" s="83"/>
      <c r="HF1382" s="83"/>
      <c r="HG1382" s="83"/>
      <c r="HH1382" s="83"/>
      <c r="HI1382" s="83"/>
      <c r="HJ1382" s="83"/>
      <c r="HK1382" s="83"/>
      <c r="HL1382" s="83"/>
      <c r="HM1382" s="83"/>
      <c r="HN1382" s="83"/>
      <c r="HO1382" s="83"/>
      <c r="HP1382" s="83"/>
      <c r="HQ1382" s="83"/>
      <c r="HR1382" s="83"/>
      <c r="HS1382" s="83"/>
      <c r="HT1382" s="83"/>
      <c r="HU1382" s="83"/>
      <c r="HV1382" s="83"/>
      <c r="HW1382" s="83"/>
      <c r="HX1382" s="83"/>
      <c r="HY1382" s="83"/>
      <c r="HZ1382" s="83"/>
      <c r="IA1382" s="83"/>
      <c r="IB1382" s="83"/>
      <c r="IC1382" s="83"/>
      <c r="ID1382" s="83"/>
      <c r="IE1382" s="83"/>
      <c r="IF1382" s="83"/>
      <c r="IG1382" s="83"/>
      <c r="IH1382" s="83"/>
      <c r="II1382" s="83"/>
      <c r="IJ1382" s="83"/>
      <c r="IK1382" s="83"/>
      <c r="IL1382" s="83"/>
      <c r="IM1382" s="83"/>
      <c r="IN1382" s="83"/>
      <c r="IO1382" s="83"/>
      <c r="IP1382" s="83"/>
      <c r="IQ1382" s="83"/>
      <c r="IR1382" s="83"/>
      <c r="IS1382" s="83"/>
      <c r="IT1382" s="83"/>
      <c r="IU1382" s="83"/>
      <c r="IV1382" s="83"/>
      <c r="IW1382" s="83"/>
      <c r="IX1382" s="83"/>
      <c r="IY1382" s="83"/>
      <c r="IZ1382" s="83"/>
      <c r="JA1382" s="83"/>
      <c r="JB1382" s="83"/>
      <c r="JC1382" s="83"/>
      <c r="JD1382" s="83"/>
      <c r="JE1382" s="83"/>
    </row>
    <row r="1383" spans="1:265" s="8" customFormat="1" ht="15" customHeight="1" x14ac:dyDescent="0.2">
      <c r="A1383" s="173"/>
      <c r="B1383" s="131" t="s">
        <v>485</v>
      </c>
      <c r="C1383" s="217"/>
      <c r="D1383" s="329" t="s">
        <v>1059</v>
      </c>
      <c r="E1383" s="117"/>
      <c r="F1383" s="1044"/>
      <c r="G1383" s="1045"/>
      <c r="H1383" s="329" t="s">
        <v>445</v>
      </c>
      <c r="I1383" s="329" t="s">
        <v>508</v>
      </c>
      <c r="J1383" s="329"/>
      <c r="K1383" s="379" t="s">
        <v>597</v>
      </c>
      <c r="L1383" s="379" t="s">
        <v>614</v>
      </c>
      <c r="M1383" s="1139">
        <v>3</v>
      </c>
      <c r="N1383" s="1139" t="s">
        <v>24</v>
      </c>
      <c r="O1383" s="379" t="s">
        <v>1379</v>
      </c>
      <c r="P1383" s="626">
        <v>3</v>
      </c>
      <c r="Q1383" s="627"/>
      <c r="R1383" s="627"/>
      <c r="S1383" s="627"/>
      <c r="T1383" s="627"/>
      <c r="U1383" s="627"/>
      <c r="V1383" s="627"/>
      <c r="W1383" s="628"/>
      <c r="X1383" s="219"/>
      <c r="Y1383" s="219"/>
      <c r="Z1383" s="112"/>
      <c r="AA1383" s="83"/>
      <c r="AB1383" s="83"/>
      <c r="AC1383" s="83" t="str">
        <f t="shared" si="31"/>
        <v/>
      </c>
      <c r="AD1383" s="83"/>
      <c r="AE1383" s="83"/>
      <c r="AF1383" s="83"/>
      <c r="AG1383" s="83"/>
      <c r="AH1383" s="83"/>
      <c r="AI1383" s="83"/>
      <c r="AJ1383" s="83"/>
      <c r="AK1383" s="83"/>
      <c r="AL1383" s="83"/>
      <c r="AM1383" s="83"/>
      <c r="AN1383" s="83"/>
      <c r="AO1383" s="83"/>
      <c r="AP1383" s="83"/>
      <c r="AQ1383" s="83"/>
      <c r="AR1383" s="83"/>
      <c r="AS1383" s="83"/>
      <c r="AT1383" s="83"/>
      <c r="AU1383" s="83"/>
      <c r="AV1383" s="83"/>
      <c r="AW1383" s="83"/>
      <c r="AX1383" s="83"/>
      <c r="AY1383" s="83"/>
      <c r="AZ1383" s="83"/>
      <c r="BA1383" s="83"/>
      <c r="BB1383" s="83"/>
      <c r="BC1383" s="83"/>
      <c r="BD1383" s="83"/>
      <c r="BE1383" s="83"/>
      <c r="BF1383" s="83"/>
      <c r="BG1383" s="83"/>
      <c r="BH1383" s="83"/>
      <c r="BI1383" s="83"/>
      <c r="BJ1383" s="83"/>
      <c r="BK1383" s="83"/>
      <c r="BL1383" s="83"/>
      <c r="BM1383" s="83"/>
      <c r="BN1383" s="83"/>
      <c r="BO1383" s="83"/>
      <c r="BP1383" s="83"/>
      <c r="BQ1383" s="83"/>
      <c r="BR1383" s="83"/>
      <c r="BS1383" s="83"/>
      <c r="BT1383" s="83"/>
      <c r="BU1383" s="83"/>
      <c r="BV1383" s="83"/>
      <c r="BW1383" s="83"/>
      <c r="BX1383" s="83"/>
      <c r="BY1383" s="83"/>
      <c r="BZ1383" s="83"/>
      <c r="CA1383" s="83"/>
      <c r="CB1383" s="83"/>
      <c r="CC1383" s="83"/>
      <c r="CD1383" s="83"/>
      <c r="CE1383" s="83"/>
      <c r="CF1383" s="83"/>
      <c r="CG1383" s="83"/>
      <c r="CH1383" s="83"/>
      <c r="CI1383" s="83"/>
      <c r="CJ1383" s="83"/>
      <c r="CK1383" s="83"/>
      <c r="CL1383" s="83"/>
      <c r="CM1383" s="83"/>
      <c r="CN1383" s="83"/>
      <c r="CO1383" s="83"/>
      <c r="CP1383" s="83"/>
      <c r="CQ1383" s="83"/>
      <c r="CR1383" s="83"/>
      <c r="CS1383" s="83"/>
      <c r="CT1383" s="83"/>
      <c r="CU1383" s="83"/>
      <c r="CV1383" s="83"/>
      <c r="CW1383" s="83"/>
      <c r="CX1383" s="83"/>
      <c r="CY1383" s="83"/>
      <c r="CZ1383" s="83"/>
      <c r="DA1383" s="83"/>
      <c r="DB1383" s="83"/>
      <c r="DC1383" s="83"/>
      <c r="DD1383" s="83"/>
      <c r="DE1383" s="83"/>
      <c r="DF1383" s="83"/>
      <c r="DG1383" s="83"/>
      <c r="DH1383" s="83"/>
      <c r="DI1383" s="83"/>
      <c r="DJ1383" s="83"/>
      <c r="DK1383" s="83"/>
      <c r="DL1383" s="83"/>
      <c r="DM1383" s="83"/>
      <c r="DN1383" s="83"/>
      <c r="DO1383" s="83"/>
      <c r="DP1383" s="83"/>
      <c r="DQ1383" s="83"/>
      <c r="DR1383" s="83"/>
      <c r="DS1383" s="83"/>
      <c r="DT1383" s="83"/>
      <c r="DU1383" s="83"/>
      <c r="DV1383" s="83"/>
      <c r="DW1383" s="83"/>
      <c r="DX1383" s="83"/>
      <c r="DY1383" s="83"/>
      <c r="DZ1383" s="83"/>
      <c r="EA1383" s="83"/>
      <c r="EB1383" s="83"/>
      <c r="EC1383" s="83"/>
      <c r="ED1383" s="83"/>
      <c r="EE1383" s="83"/>
      <c r="EF1383" s="83"/>
      <c r="EG1383" s="83"/>
      <c r="EH1383" s="83"/>
      <c r="EI1383" s="83"/>
      <c r="EJ1383" s="83"/>
      <c r="EK1383" s="83"/>
      <c r="EL1383" s="83"/>
      <c r="EM1383" s="83"/>
      <c r="EN1383" s="83"/>
      <c r="EO1383" s="83"/>
      <c r="EP1383" s="83"/>
      <c r="EQ1383" s="83"/>
      <c r="ER1383" s="83"/>
      <c r="ES1383" s="83"/>
      <c r="ET1383" s="83"/>
      <c r="EU1383" s="83"/>
      <c r="EV1383" s="83"/>
      <c r="EW1383" s="83"/>
      <c r="EX1383" s="83"/>
      <c r="EY1383" s="83"/>
      <c r="EZ1383" s="83"/>
      <c r="FA1383" s="83"/>
      <c r="FB1383" s="83"/>
      <c r="FC1383" s="83"/>
      <c r="FD1383" s="83"/>
      <c r="FE1383" s="83"/>
      <c r="FF1383" s="83"/>
      <c r="FG1383" s="83"/>
      <c r="FH1383" s="83"/>
      <c r="FI1383" s="83"/>
      <c r="FJ1383" s="83"/>
      <c r="FK1383" s="83"/>
      <c r="FL1383" s="83"/>
      <c r="FM1383" s="83"/>
      <c r="FN1383" s="83"/>
      <c r="FO1383" s="83"/>
      <c r="FP1383" s="83"/>
      <c r="FQ1383" s="83"/>
      <c r="FR1383" s="83"/>
      <c r="FS1383" s="83"/>
      <c r="FT1383" s="83"/>
      <c r="FU1383" s="83"/>
      <c r="FV1383" s="83"/>
      <c r="FW1383" s="83"/>
      <c r="FX1383" s="83"/>
      <c r="FY1383" s="83"/>
      <c r="FZ1383" s="83"/>
      <c r="GA1383" s="83"/>
      <c r="GB1383" s="83"/>
      <c r="GC1383" s="83"/>
      <c r="GD1383" s="83"/>
      <c r="GE1383" s="83"/>
      <c r="GF1383" s="83"/>
      <c r="GG1383" s="83"/>
      <c r="GH1383" s="83"/>
      <c r="GI1383" s="83"/>
      <c r="GJ1383" s="83"/>
      <c r="GK1383" s="83"/>
      <c r="GL1383" s="83"/>
      <c r="GM1383" s="83"/>
      <c r="GN1383" s="83"/>
      <c r="GO1383" s="83"/>
      <c r="GP1383" s="83"/>
      <c r="GQ1383" s="83"/>
      <c r="GR1383" s="83"/>
      <c r="GS1383" s="83"/>
      <c r="GT1383" s="83"/>
      <c r="GU1383" s="83"/>
      <c r="GV1383" s="83"/>
      <c r="GW1383" s="83"/>
      <c r="GX1383" s="83"/>
      <c r="GY1383" s="83"/>
      <c r="GZ1383" s="83"/>
      <c r="HA1383" s="83"/>
      <c r="HB1383" s="83"/>
      <c r="HC1383" s="83"/>
      <c r="HD1383" s="83"/>
      <c r="HE1383" s="83"/>
      <c r="HF1383" s="83"/>
      <c r="HG1383" s="83"/>
      <c r="HH1383" s="83"/>
      <c r="HI1383" s="83"/>
      <c r="HJ1383" s="83"/>
      <c r="HK1383" s="83"/>
      <c r="HL1383" s="83"/>
      <c r="HM1383" s="83"/>
      <c r="HN1383" s="83"/>
      <c r="HO1383" s="83"/>
      <c r="HP1383" s="83"/>
      <c r="HQ1383" s="83"/>
      <c r="HR1383" s="83"/>
      <c r="HS1383" s="83"/>
      <c r="HT1383" s="83"/>
      <c r="HU1383" s="83"/>
      <c r="HV1383" s="83"/>
      <c r="HW1383" s="83"/>
      <c r="HX1383" s="83"/>
      <c r="HY1383" s="83"/>
      <c r="HZ1383" s="83"/>
      <c r="IA1383" s="83"/>
      <c r="IB1383" s="83"/>
      <c r="IC1383" s="83"/>
      <c r="ID1383" s="83"/>
      <c r="IE1383" s="83"/>
      <c r="IF1383" s="83"/>
      <c r="IG1383" s="83"/>
      <c r="IH1383" s="83"/>
      <c r="II1383" s="83"/>
      <c r="IJ1383" s="83"/>
      <c r="IK1383" s="83"/>
      <c r="IL1383" s="83"/>
      <c r="IM1383" s="83"/>
      <c r="IN1383" s="83"/>
      <c r="IO1383" s="83"/>
      <c r="IP1383" s="83"/>
      <c r="IQ1383" s="83"/>
      <c r="IR1383" s="83"/>
      <c r="IS1383" s="83"/>
      <c r="IT1383" s="83"/>
      <c r="IU1383" s="83"/>
      <c r="IV1383" s="83"/>
      <c r="IW1383" s="83"/>
      <c r="IX1383" s="83"/>
      <c r="IY1383" s="83"/>
      <c r="IZ1383" s="83"/>
      <c r="JA1383" s="83"/>
      <c r="JB1383" s="83"/>
      <c r="JC1383" s="83"/>
      <c r="JD1383" s="83"/>
      <c r="JE1383" s="83"/>
    </row>
    <row r="1384" spans="1:265" s="8" customFormat="1" ht="15" customHeight="1" x14ac:dyDescent="0.2">
      <c r="A1384" s="173"/>
      <c r="B1384" s="131" t="s">
        <v>485</v>
      </c>
      <c r="C1384" s="217"/>
      <c r="D1384" s="329" t="s">
        <v>1059</v>
      </c>
      <c r="E1384" s="117"/>
      <c r="F1384" s="1044"/>
      <c r="G1384" s="1045"/>
      <c r="H1384" s="329" t="s">
        <v>445</v>
      </c>
      <c r="I1384" s="329" t="s">
        <v>515</v>
      </c>
      <c r="J1384" s="329"/>
      <c r="K1384" s="379" t="s">
        <v>1545</v>
      </c>
      <c r="L1384" s="379" t="s">
        <v>614</v>
      </c>
      <c r="M1384" s="1139">
        <v>10</v>
      </c>
      <c r="N1384" s="1139" t="s">
        <v>24</v>
      </c>
      <c r="O1384" s="379" t="s">
        <v>440</v>
      </c>
      <c r="P1384" s="626">
        <v>2</v>
      </c>
      <c r="Q1384" s="627"/>
      <c r="R1384" s="627"/>
      <c r="S1384" s="627"/>
      <c r="T1384" s="627"/>
      <c r="U1384" s="627"/>
      <c r="V1384" s="627"/>
      <c r="W1384" s="628"/>
      <c r="X1384" s="219"/>
      <c r="Y1384" s="219"/>
      <c r="Z1384" s="112"/>
      <c r="AA1384" s="83"/>
      <c r="AB1384" s="83"/>
      <c r="AC1384" s="83" t="str">
        <f t="shared" si="31"/>
        <v/>
      </c>
      <c r="AD1384" s="83"/>
      <c r="AE1384" s="83"/>
      <c r="AF1384" s="83"/>
      <c r="AG1384" s="83"/>
      <c r="AH1384" s="83"/>
      <c r="AI1384" s="83"/>
      <c r="AJ1384" s="83"/>
      <c r="AK1384" s="83"/>
      <c r="AL1384" s="83"/>
      <c r="AM1384" s="83"/>
      <c r="AN1384" s="83"/>
      <c r="AO1384" s="83"/>
      <c r="AP1384" s="83"/>
      <c r="AQ1384" s="83"/>
      <c r="AR1384" s="83"/>
      <c r="AS1384" s="83"/>
      <c r="AT1384" s="83"/>
      <c r="AU1384" s="83"/>
      <c r="AV1384" s="83"/>
      <c r="AW1384" s="83"/>
      <c r="AX1384" s="83"/>
      <c r="AY1384" s="83"/>
      <c r="AZ1384" s="83"/>
      <c r="BA1384" s="83"/>
      <c r="BB1384" s="83"/>
      <c r="BC1384" s="83"/>
      <c r="BD1384" s="83"/>
      <c r="BE1384" s="83"/>
      <c r="BF1384" s="83"/>
      <c r="BG1384" s="83"/>
      <c r="BH1384" s="83"/>
      <c r="BI1384" s="83"/>
      <c r="BJ1384" s="83"/>
      <c r="BK1384" s="83"/>
      <c r="BL1384" s="83"/>
      <c r="BM1384" s="83"/>
      <c r="BN1384" s="83"/>
      <c r="BO1384" s="83"/>
      <c r="BP1384" s="83"/>
      <c r="BQ1384" s="83"/>
      <c r="BR1384" s="83"/>
      <c r="BS1384" s="83"/>
      <c r="BT1384" s="83"/>
      <c r="BU1384" s="83"/>
      <c r="BV1384" s="83"/>
      <c r="BW1384" s="83"/>
      <c r="BX1384" s="83"/>
      <c r="BY1384" s="83"/>
      <c r="BZ1384" s="83"/>
      <c r="CA1384" s="83"/>
      <c r="CB1384" s="83"/>
      <c r="CC1384" s="83"/>
      <c r="CD1384" s="83"/>
      <c r="CE1384" s="83"/>
      <c r="CF1384" s="83"/>
      <c r="CG1384" s="83"/>
      <c r="CH1384" s="83"/>
      <c r="CI1384" s="83"/>
      <c r="CJ1384" s="83"/>
      <c r="CK1384" s="83"/>
      <c r="CL1384" s="83"/>
      <c r="CM1384" s="83"/>
      <c r="CN1384" s="83"/>
      <c r="CO1384" s="83"/>
      <c r="CP1384" s="83"/>
      <c r="CQ1384" s="83"/>
      <c r="CR1384" s="83"/>
      <c r="CS1384" s="83"/>
      <c r="CT1384" s="83"/>
      <c r="CU1384" s="83"/>
      <c r="CV1384" s="83"/>
      <c r="CW1384" s="83"/>
      <c r="CX1384" s="83"/>
      <c r="CY1384" s="83"/>
      <c r="CZ1384" s="83"/>
      <c r="DA1384" s="83"/>
      <c r="DB1384" s="83"/>
      <c r="DC1384" s="83"/>
      <c r="DD1384" s="83"/>
      <c r="DE1384" s="83"/>
      <c r="DF1384" s="83"/>
      <c r="DG1384" s="83"/>
      <c r="DH1384" s="83"/>
      <c r="DI1384" s="83"/>
      <c r="DJ1384" s="83"/>
      <c r="DK1384" s="83"/>
      <c r="DL1384" s="83"/>
      <c r="DM1384" s="83"/>
      <c r="DN1384" s="83"/>
      <c r="DO1384" s="83"/>
      <c r="DP1384" s="83"/>
      <c r="DQ1384" s="83"/>
      <c r="DR1384" s="83"/>
      <c r="DS1384" s="83"/>
      <c r="DT1384" s="83"/>
      <c r="DU1384" s="83"/>
      <c r="DV1384" s="83"/>
      <c r="DW1384" s="83"/>
      <c r="DX1384" s="83"/>
      <c r="DY1384" s="83"/>
      <c r="DZ1384" s="83"/>
      <c r="EA1384" s="83"/>
      <c r="EB1384" s="83"/>
      <c r="EC1384" s="83"/>
      <c r="ED1384" s="83"/>
      <c r="EE1384" s="83"/>
      <c r="EF1384" s="83"/>
      <c r="EG1384" s="83"/>
      <c r="EH1384" s="83"/>
      <c r="EI1384" s="83"/>
      <c r="EJ1384" s="83"/>
      <c r="EK1384" s="83"/>
      <c r="EL1384" s="83"/>
      <c r="EM1384" s="83"/>
      <c r="EN1384" s="83"/>
      <c r="EO1384" s="83"/>
      <c r="EP1384" s="83"/>
      <c r="EQ1384" s="83"/>
      <c r="ER1384" s="83"/>
      <c r="ES1384" s="83"/>
      <c r="ET1384" s="83"/>
      <c r="EU1384" s="83"/>
      <c r="EV1384" s="83"/>
      <c r="EW1384" s="83"/>
      <c r="EX1384" s="83"/>
      <c r="EY1384" s="83"/>
      <c r="EZ1384" s="83"/>
      <c r="FA1384" s="83"/>
      <c r="FB1384" s="83"/>
      <c r="FC1384" s="83"/>
      <c r="FD1384" s="83"/>
      <c r="FE1384" s="83"/>
      <c r="FF1384" s="83"/>
      <c r="FG1384" s="83"/>
      <c r="FH1384" s="83"/>
      <c r="FI1384" s="83"/>
      <c r="FJ1384" s="83"/>
      <c r="FK1384" s="83"/>
      <c r="FL1384" s="83"/>
      <c r="FM1384" s="83"/>
      <c r="FN1384" s="83"/>
      <c r="FO1384" s="83"/>
      <c r="FP1384" s="83"/>
      <c r="FQ1384" s="83"/>
      <c r="FR1384" s="83"/>
      <c r="FS1384" s="83"/>
      <c r="FT1384" s="83"/>
      <c r="FU1384" s="83"/>
      <c r="FV1384" s="83"/>
      <c r="FW1384" s="83"/>
      <c r="FX1384" s="83"/>
      <c r="FY1384" s="83"/>
      <c r="FZ1384" s="83"/>
      <c r="GA1384" s="83"/>
      <c r="GB1384" s="83"/>
      <c r="GC1384" s="83"/>
      <c r="GD1384" s="83"/>
      <c r="GE1384" s="83"/>
      <c r="GF1384" s="83"/>
      <c r="GG1384" s="83"/>
      <c r="GH1384" s="83"/>
      <c r="GI1384" s="83"/>
      <c r="GJ1384" s="83"/>
      <c r="GK1384" s="83"/>
      <c r="GL1384" s="83"/>
      <c r="GM1384" s="83"/>
      <c r="GN1384" s="83"/>
      <c r="GO1384" s="83"/>
      <c r="GP1384" s="83"/>
      <c r="GQ1384" s="83"/>
      <c r="GR1384" s="83"/>
      <c r="GS1384" s="83"/>
      <c r="GT1384" s="83"/>
      <c r="GU1384" s="83"/>
      <c r="GV1384" s="83"/>
      <c r="GW1384" s="83"/>
      <c r="GX1384" s="83"/>
      <c r="GY1384" s="83"/>
      <c r="GZ1384" s="83"/>
      <c r="HA1384" s="83"/>
      <c r="HB1384" s="83"/>
      <c r="HC1384" s="83"/>
      <c r="HD1384" s="83"/>
      <c r="HE1384" s="83"/>
      <c r="HF1384" s="83"/>
      <c r="HG1384" s="83"/>
      <c r="HH1384" s="83"/>
      <c r="HI1384" s="83"/>
      <c r="HJ1384" s="83"/>
      <c r="HK1384" s="83"/>
      <c r="HL1384" s="83"/>
      <c r="HM1384" s="83"/>
      <c r="HN1384" s="83"/>
      <c r="HO1384" s="83"/>
      <c r="HP1384" s="83"/>
      <c r="HQ1384" s="83"/>
      <c r="HR1384" s="83"/>
      <c r="HS1384" s="83"/>
      <c r="HT1384" s="83"/>
      <c r="HU1384" s="83"/>
      <c r="HV1384" s="83"/>
      <c r="HW1384" s="83"/>
      <c r="HX1384" s="83"/>
      <c r="HY1384" s="83"/>
      <c r="HZ1384" s="83"/>
      <c r="IA1384" s="83"/>
      <c r="IB1384" s="83"/>
      <c r="IC1384" s="83"/>
      <c r="ID1384" s="83"/>
      <c r="IE1384" s="83"/>
      <c r="IF1384" s="83"/>
      <c r="IG1384" s="83"/>
      <c r="IH1384" s="83"/>
      <c r="II1384" s="83"/>
      <c r="IJ1384" s="83"/>
      <c r="IK1384" s="83"/>
      <c r="IL1384" s="83"/>
      <c r="IM1384" s="83"/>
      <c r="IN1384" s="83"/>
      <c r="IO1384" s="83"/>
      <c r="IP1384" s="83"/>
      <c r="IQ1384" s="83"/>
      <c r="IR1384" s="83"/>
      <c r="IS1384" s="83"/>
      <c r="IT1384" s="83"/>
      <c r="IU1384" s="83"/>
      <c r="IV1384" s="83"/>
      <c r="IW1384" s="83"/>
      <c r="IX1384" s="83"/>
      <c r="IY1384" s="83"/>
      <c r="IZ1384" s="83"/>
      <c r="JA1384" s="83"/>
      <c r="JB1384" s="83"/>
      <c r="JC1384" s="83"/>
      <c r="JD1384" s="83"/>
      <c r="JE1384" s="83"/>
    </row>
    <row r="1385" spans="1:265" s="8" customFormat="1" ht="15" customHeight="1" x14ac:dyDescent="0.2">
      <c r="A1385" s="173"/>
      <c r="B1385" s="131" t="s">
        <v>485</v>
      </c>
      <c r="C1385" s="217"/>
      <c r="D1385" s="329" t="s">
        <v>1059</v>
      </c>
      <c r="E1385" s="117"/>
      <c r="F1385" s="1044"/>
      <c r="G1385" s="1045"/>
      <c r="H1385" s="329" t="s">
        <v>445</v>
      </c>
      <c r="I1385" s="329" t="s">
        <v>489</v>
      </c>
      <c r="J1385" s="329"/>
      <c r="K1385" s="379" t="s">
        <v>596</v>
      </c>
      <c r="L1385" s="379" t="s">
        <v>614</v>
      </c>
      <c r="M1385" s="1139">
        <v>4</v>
      </c>
      <c r="N1385" s="1139" t="s">
        <v>24</v>
      </c>
      <c r="O1385" s="379" t="s">
        <v>1379</v>
      </c>
      <c r="P1385" s="626">
        <v>3</v>
      </c>
      <c r="Q1385" s="627"/>
      <c r="R1385" s="627"/>
      <c r="S1385" s="627"/>
      <c r="T1385" s="627"/>
      <c r="U1385" s="627"/>
      <c r="V1385" s="627"/>
      <c r="W1385" s="628"/>
      <c r="X1385" s="219"/>
      <c r="Y1385" s="219"/>
      <c r="Z1385" s="112"/>
      <c r="AA1385" s="83"/>
      <c r="AB1385" s="83"/>
      <c r="AC1385" s="83" t="str">
        <f t="shared" si="31"/>
        <v/>
      </c>
      <c r="AD1385" s="83"/>
      <c r="AE1385" s="83"/>
      <c r="AF1385" s="83"/>
      <c r="AG1385" s="83"/>
      <c r="AH1385" s="83"/>
      <c r="AI1385" s="83"/>
      <c r="AJ1385" s="83"/>
      <c r="AK1385" s="83"/>
      <c r="AL1385" s="83"/>
      <c r="AM1385" s="83"/>
      <c r="AN1385" s="83"/>
      <c r="AO1385" s="83"/>
      <c r="AP1385" s="83"/>
      <c r="AQ1385" s="83"/>
      <c r="AR1385" s="83"/>
      <c r="AS1385" s="83"/>
      <c r="AT1385" s="83"/>
      <c r="AU1385" s="83"/>
      <c r="AV1385" s="83"/>
      <c r="AW1385" s="83"/>
      <c r="AX1385" s="83"/>
      <c r="AY1385" s="83"/>
      <c r="AZ1385" s="83"/>
      <c r="BA1385" s="83"/>
      <c r="BB1385" s="83"/>
      <c r="BC1385" s="83"/>
      <c r="BD1385" s="83"/>
      <c r="BE1385" s="83"/>
      <c r="BF1385" s="83"/>
      <c r="BG1385" s="83"/>
      <c r="BH1385" s="83"/>
      <c r="BI1385" s="83"/>
      <c r="BJ1385" s="83"/>
      <c r="BK1385" s="83"/>
      <c r="BL1385" s="83"/>
      <c r="BM1385" s="83"/>
      <c r="BN1385" s="83"/>
      <c r="BO1385" s="83"/>
      <c r="BP1385" s="83"/>
      <c r="BQ1385" s="83"/>
      <c r="BR1385" s="83"/>
      <c r="BS1385" s="83"/>
      <c r="BT1385" s="83"/>
      <c r="BU1385" s="83"/>
      <c r="BV1385" s="83"/>
      <c r="BW1385" s="83"/>
      <c r="BX1385" s="83"/>
      <c r="BY1385" s="83"/>
      <c r="BZ1385" s="83"/>
      <c r="CA1385" s="83"/>
      <c r="CB1385" s="83"/>
      <c r="CC1385" s="83"/>
      <c r="CD1385" s="83"/>
      <c r="CE1385" s="83"/>
      <c r="CF1385" s="83"/>
      <c r="CG1385" s="83"/>
      <c r="CH1385" s="83"/>
      <c r="CI1385" s="83"/>
      <c r="CJ1385" s="83"/>
      <c r="CK1385" s="83"/>
      <c r="CL1385" s="83"/>
      <c r="CM1385" s="83"/>
      <c r="CN1385" s="83"/>
      <c r="CO1385" s="83"/>
      <c r="CP1385" s="83"/>
      <c r="CQ1385" s="83"/>
      <c r="CR1385" s="83"/>
      <c r="CS1385" s="83"/>
      <c r="CT1385" s="83"/>
      <c r="CU1385" s="83"/>
      <c r="CV1385" s="83"/>
      <c r="CW1385" s="83"/>
      <c r="CX1385" s="83"/>
      <c r="CY1385" s="83"/>
      <c r="CZ1385" s="83"/>
      <c r="DA1385" s="83"/>
      <c r="DB1385" s="83"/>
      <c r="DC1385" s="83"/>
      <c r="DD1385" s="83"/>
      <c r="DE1385" s="83"/>
      <c r="DF1385" s="83"/>
      <c r="DG1385" s="83"/>
      <c r="DH1385" s="83"/>
      <c r="DI1385" s="83"/>
      <c r="DJ1385" s="83"/>
      <c r="DK1385" s="83"/>
      <c r="DL1385" s="83"/>
      <c r="DM1385" s="83"/>
      <c r="DN1385" s="83"/>
      <c r="DO1385" s="83"/>
      <c r="DP1385" s="83"/>
      <c r="DQ1385" s="83"/>
      <c r="DR1385" s="83"/>
      <c r="DS1385" s="83"/>
      <c r="DT1385" s="83"/>
      <c r="DU1385" s="83"/>
      <c r="DV1385" s="83"/>
      <c r="DW1385" s="83"/>
      <c r="DX1385" s="83"/>
      <c r="DY1385" s="83"/>
      <c r="DZ1385" s="83"/>
      <c r="EA1385" s="83"/>
      <c r="EB1385" s="83"/>
      <c r="EC1385" s="83"/>
      <c r="ED1385" s="83"/>
      <c r="EE1385" s="83"/>
      <c r="EF1385" s="83"/>
      <c r="EG1385" s="83"/>
      <c r="EH1385" s="83"/>
      <c r="EI1385" s="83"/>
      <c r="EJ1385" s="83"/>
      <c r="EK1385" s="83"/>
      <c r="EL1385" s="83"/>
      <c r="EM1385" s="83"/>
      <c r="EN1385" s="83"/>
      <c r="EO1385" s="83"/>
      <c r="EP1385" s="83"/>
      <c r="EQ1385" s="83"/>
      <c r="ER1385" s="83"/>
      <c r="ES1385" s="83"/>
      <c r="ET1385" s="83"/>
      <c r="EU1385" s="83"/>
      <c r="EV1385" s="83"/>
      <c r="EW1385" s="83"/>
      <c r="EX1385" s="83"/>
      <c r="EY1385" s="83"/>
      <c r="EZ1385" s="83"/>
      <c r="FA1385" s="83"/>
      <c r="FB1385" s="83"/>
      <c r="FC1385" s="83"/>
      <c r="FD1385" s="83"/>
      <c r="FE1385" s="83"/>
      <c r="FF1385" s="83"/>
      <c r="FG1385" s="83"/>
      <c r="FH1385" s="83"/>
      <c r="FI1385" s="83"/>
      <c r="FJ1385" s="83"/>
      <c r="FK1385" s="83"/>
      <c r="FL1385" s="83"/>
      <c r="FM1385" s="83"/>
      <c r="FN1385" s="83"/>
      <c r="FO1385" s="83"/>
      <c r="FP1385" s="83"/>
      <c r="FQ1385" s="83"/>
      <c r="FR1385" s="83"/>
      <c r="FS1385" s="83"/>
      <c r="FT1385" s="83"/>
      <c r="FU1385" s="83"/>
      <c r="FV1385" s="83"/>
      <c r="FW1385" s="83"/>
      <c r="FX1385" s="83"/>
      <c r="FY1385" s="83"/>
      <c r="FZ1385" s="83"/>
      <c r="GA1385" s="83"/>
      <c r="GB1385" s="83"/>
      <c r="GC1385" s="83"/>
      <c r="GD1385" s="83"/>
      <c r="GE1385" s="83"/>
      <c r="GF1385" s="83"/>
      <c r="GG1385" s="83"/>
      <c r="GH1385" s="83"/>
      <c r="GI1385" s="83"/>
      <c r="GJ1385" s="83"/>
      <c r="GK1385" s="83"/>
      <c r="GL1385" s="83"/>
      <c r="GM1385" s="83"/>
      <c r="GN1385" s="83"/>
      <c r="GO1385" s="83"/>
      <c r="GP1385" s="83"/>
      <c r="GQ1385" s="83"/>
      <c r="GR1385" s="83"/>
      <c r="GS1385" s="83"/>
      <c r="GT1385" s="83"/>
      <c r="GU1385" s="83"/>
      <c r="GV1385" s="83"/>
      <c r="GW1385" s="83"/>
      <c r="GX1385" s="83"/>
      <c r="GY1385" s="83"/>
      <c r="GZ1385" s="83"/>
      <c r="HA1385" s="83"/>
      <c r="HB1385" s="83"/>
      <c r="HC1385" s="83"/>
      <c r="HD1385" s="83"/>
      <c r="HE1385" s="83"/>
      <c r="HF1385" s="83"/>
      <c r="HG1385" s="83"/>
      <c r="HH1385" s="83"/>
      <c r="HI1385" s="83"/>
      <c r="HJ1385" s="83"/>
      <c r="HK1385" s="83"/>
      <c r="HL1385" s="83"/>
      <c r="HM1385" s="83"/>
      <c r="HN1385" s="83"/>
      <c r="HO1385" s="83"/>
      <c r="HP1385" s="83"/>
      <c r="HQ1385" s="83"/>
      <c r="HR1385" s="83"/>
      <c r="HS1385" s="83"/>
      <c r="HT1385" s="83"/>
      <c r="HU1385" s="83"/>
      <c r="HV1385" s="83"/>
      <c r="HW1385" s="83"/>
      <c r="HX1385" s="83"/>
      <c r="HY1385" s="83"/>
      <c r="HZ1385" s="83"/>
      <c r="IA1385" s="83"/>
      <c r="IB1385" s="83"/>
      <c r="IC1385" s="83"/>
      <c r="ID1385" s="83"/>
      <c r="IE1385" s="83"/>
      <c r="IF1385" s="83"/>
      <c r="IG1385" s="83"/>
      <c r="IH1385" s="83"/>
      <c r="II1385" s="83"/>
      <c r="IJ1385" s="83"/>
      <c r="IK1385" s="83"/>
      <c r="IL1385" s="83"/>
      <c r="IM1385" s="83"/>
      <c r="IN1385" s="83"/>
      <c r="IO1385" s="83"/>
      <c r="IP1385" s="83"/>
      <c r="IQ1385" s="83"/>
      <c r="IR1385" s="83"/>
      <c r="IS1385" s="83"/>
      <c r="IT1385" s="83"/>
      <c r="IU1385" s="83"/>
      <c r="IV1385" s="83"/>
      <c r="IW1385" s="83"/>
      <c r="IX1385" s="83"/>
      <c r="IY1385" s="83"/>
      <c r="IZ1385" s="83"/>
      <c r="JA1385" s="83"/>
      <c r="JB1385" s="83"/>
      <c r="JC1385" s="83"/>
      <c r="JD1385" s="83"/>
      <c r="JE1385" s="83"/>
    </row>
    <row r="1386" spans="1:265" s="8" customFormat="1" ht="15" customHeight="1" x14ac:dyDescent="0.2">
      <c r="A1386" s="173"/>
      <c r="B1386" s="1196" t="s">
        <v>485</v>
      </c>
      <c r="C1386" s="217"/>
      <c r="D1386" s="329" t="s">
        <v>1059</v>
      </c>
      <c r="E1386" s="117"/>
      <c r="F1386" s="1044"/>
      <c r="G1386" s="1045"/>
      <c r="H1386" s="1141" t="s">
        <v>445</v>
      </c>
      <c r="I1386" s="1141" t="s">
        <v>2239</v>
      </c>
      <c r="J1386" s="1141"/>
      <c r="K1386" s="1140" t="s">
        <v>361</v>
      </c>
      <c r="L1386" s="1140" t="s">
        <v>614</v>
      </c>
      <c r="M1386" s="1194">
        <v>1</v>
      </c>
      <c r="N1386" s="1194" t="s">
        <v>24</v>
      </c>
      <c r="O1386" s="1140" t="s">
        <v>440</v>
      </c>
      <c r="P1386" s="1195">
        <v>3</v>
      </c>
      <c r="Q1386" s="627"/>
      <c r="R1386" s="627"/>
      <c r="S1386" s="627"/>
      <c r="T1386" s="627"/>
      <c r="U1386" s="627"/>
      <c r="V1386" s="627"/>
      <c r="W1386" s="628"/>
      <c r="X1386" s="219"/>
      <c r="Y1386" s="219"/>
      <c r="Z1386" s="112"/>
      <c r="AA1386" s="83"/>
      <c r="AB1386" s="83"/>
      <c r="AC1386" s="83" t="str">
        <f t="shared" si="31"/>
        <v/>
      </c>
      <c r="AD1386" s="83"/>
      <c r="AE1386" s="83"/>
      <c r="AF1386" s="83"/>
      <c r="AG1386" s="83"/>
      <c r="AH1386" s="83"/>
      <c r="AI1386" s="83"/>
      <c r="AJ1386" s="83"/>
      <c r="AK1386" s="83"/>
      <c r="AL1386" s="83"/>
      <c r="AM1386" s="83"/>
      <c r="AN1386" s="83"/>
      <c r="AO1386" s="83"/>
      <c r="AP1386" s="83"/>
      <c r="AQ1386" s="83"/>
      <c r="AR1386" s="83"/>
      <c r="AS1386" s="83"/>
      <c r="AT1386" s="83"/>
      <c r="AU1386" s="83"/>
      <c r="AV1386" s="83"/>
      <c r="AW1386" s="83"/>
      <c r="AX1386" s="83"/>
      <c r="AY1386" s="83"/>
      <c r="AZ1386" s="83"/>
      <c r="BA1386" s="83"/>
      <c r="BB1386" s="83"/>
      <c r="BC1386" s="83"/>
      <c r="BD1386" s="83"/>
      <c r="BE1386" s="83"/>
      <c r="BF1386" s="83"/>
      <c r="BG1386" s="83"/>
      <c r="BH1386" s="83"/>
      <c r="BI1386" s="83"/>
      <c r="BJ1386" s="83"/>
      <c r="BK1386" s="83"/>
      <c r="BL1386" s="83"/>
      <c r="BM1386" s="83"/>
      <c r="BN1386" s="83"/>
      <c r="BO1386" s="83"/>
      <c r="BP1386" s="83"/>
      <c r="BQ1386" s="83"/>
      <c r="BR1386" s="83"/>
      <c r="BS1386" s="83"/>
      <c r="BT1386" s="83"/>
      <c r="BU1386" s="83"/>
      <c r="BV1386" s="83"/>
      <c r="BW1386" s="83"/>
      <c r="BX1386" s="83"/>
      <c r="BY1386" s="83"/>
      <c r="BZ1386" s="83"/>
      <c r="CA1386" s="83"/>
      <c r="CB1386" s="83"/>
      <c r="CC1386" s="83"/>
      <c r="CD1386" s="83"/>
      <c r="CE1386" s="83"/>
      <c r="CF1386" s="83"/>
      <c r="CG1386" s="83"/>
      <c r="CH1386" s="83"/>
      <c r="CI1386" s="83"/>
      <c r="CJ1386" s="83"/>
      <c r="CK1386" s="83"/>
      <c r="CL1386" s="83"/>
      <c r="CM1386" s="83"/>
      <c r="CN1386" s="83"/>
      <c r="CO1386" s="83"/>
      <c r="CP1386" s="83"/>
      <c r="CQ1386" s="83"/>
      <c r="CR1386" s="83"/>
      <c r="CS1386" s="83"/>
      <c r="CT1386" s="83"/>
      <c r="CU1386" s="83"/>
      <c r="CV1386" s="83"/>
      <c r="CW1386" s="83"/>
      <c r="CX1386" s="83"/>
      <c r="CY1386" s="83"/>
      <c r="CZ1386" s="83"/>
      <c r="DA1386" s="83"/>
      <c r="DB1386" s="83"/>
      <c r="DC1386" s="83"/>
      <c r="DD1386" s="83"/>
      <c r="DE1386" s="83"/>
      <c r="DF1386" s="83"/>
      <c r="DG1386" s="83"/>
      <c r="DH1386" s="83"/>
      <c r="DI1386" s="83"/>
      <c r="DJ1386" s="83"/>
      <c r="DK1386" s="83"/>
      <c r="DL1386" s="83"/>
      <c r="DM1386" s="83"/>
      <c r="DN1386" s="83"/>
      <c r="DO1386" s="83"/>
      <c r="DP1386" s="83"/>
      <c r="DQ1386" s="83"/>
      <c r="DR1386" s="83"/>
      <c r="DS1386" s="83"/>
      <c r="DT1386" s="83"/>
      <c r="DU1386" s="83"/>
      <c r="DV1386" s="83"/>
      <c r="DW1386" s="83"/>
      <c r="DX1386" s="83"/>
      <c r="DY1386" s="83"/>
      <c r="DZ1386" s="83"/>
      <c r="EA1386" s="83"/>
      <c r="EB1386" s="83"/>
      <c r="EC1386" s="83"/>
      <c r="ED1386" s="83"/>
      <c r="EE1386" s="83"/>
      <c r="EF1386" s="83"/>
      <c r="EG1386" s="83"/>
      <c r="EH1386" s="83"/>
      <c r="EI1386" s="83"/>
      <c r="EJ1386" s="83"/>
      <c r="EK1386" s="83"/>
      <c r="EL1386" s="83"/>
      <c r="EM1386" s="83"/>
      <c r="EN1386" s="83"/>
      <c r="EO1386" s="83"/>
      <c r="EP1386" s="83"/>
      <c r="EQ1386" s="83"/>
      <c r="ER1386" s="83"/>
      <c r="ES1386" s="83"/>
      <c r="ET1386" s="83"/>
      <c r="EU1386" s="83"/>
      <c r="EV1386" s="83"/>
      <c r="EW1386" s="83"/>
      <c r="EX1386" s="83"/>
      <c r="EY1386" s="83"/>
      <c r="EZ1386" s="83"/>
      <c r="FA1386" s="83"/>
      <c r="FB1386" s="83"/>
      <c r="FC1386" s="83"/>
      <c r="FD1386" s="83"/>
      <c r="FE1386" s="83"/>
      <c r="FF1386" s="83"/>
      <c r="FG1386" s="83"/>
      <c r="FH1386" s="83"/>
      <c r="FI1386" s="83"/>
      <c r="FJ1386" s="83"/>
      <c r="FK1386" s="83"/>
      <c r="FL1386" s="83"/>
      <c r="FM1386" s="83"/>
      <c r="FN1386" s="83"/>
      <c r="FO1386" s="83"/>
      <c r="FP1386" s="83"/>
      <c r="FQ1386" s="83"/>
      <c r="FR1386" s="83"/>
      <c r="FS1386" s="83"/>
      <c r="FT1386" s="83"/>
      <c r="FU1386" s="83"/>
      <c r="FV1386" s="83"/>
      <c r="FW1386" s="83"/>
      <c r="FX1386" s="83"/>
      <c r="FY1386" s="83"/>
      <c r="FZ1386" s="83"/>
      <c r="GA1386" s="83"/>
      <c r="GB1386" s="83"/>
      <c r="GC1386" s="83"/>
      <c r="GD1386" s="83"/>
      <c r="GE1386" s="83"/>
      <c r="GF1386" s="83"/>
      <c r="GG1386" s="83"/>
      <c r="GH1386" s="83"/>
      <c r="GI1386" s="83"/>
      <c r="GJ1386" s="83"/>
      <c r="GK1386" s="83"/>
      <c r="GL1386" s="83"/>
      <c r="GM1386" s="83"/>
      <c r="GN1386" s="83"/>
      <c r="GO1386" s="83"/>
      <c r="GP1386" s="83"/>
      <c r="GQ1386" s="83"/>
      <c r="GR1386" s="83"/>
      <c r="GS1386" s="83"/>
      <c r="GT1386" s="83"/>
      <c r="GU1386" s="83"/>
      <c r="GV1386" s="83"/>
      <c r="GW1386" s="83"/>
      <c r="GX1386" s="83"/>
      <c r="GY1386" s="83"/>
      <c r="GZ1386" s="83"/>
      <c r="HA1386" s="83"/>
      <c r="HB1386" s="83"/>
      <c r="HC1386" s="83"/>
      <c r="HD1386" s="83"/>
      <c r="HE1386" s="83"/>
      <c r="HF1386" s="83"/>
      <c r="HG1386" s="83"/>
      <c r="HH1386" s="83"/>
      <c r="HI1386" s="83"/>
      <c r="HJ1386" s="83"/>
      <c r="HK1386" s="83"/>
      <c r="HL1386" s="83"/>
      <c r="HM1386" s="83"/>
      <c r="HN1386" s="83"/>
      <c r="HO1386" s="83"/>
      <c r="HP1386" s="83"/>
      <c r="HQ1386" s="83"/>
      <c r="HR1386" s="83"/>
      <c r="HS1386" s="83"/>
      <c r="HT1386" s="83"/>
      <c r="HU1386" s="83"/>
      <c r="HV1386" s="83"/>
      <c r="HW1386" s="83"/>
      <c r="HX1386" s="83"/>
      <c r="HY1386" s="83"/>
      <c r="HZ1386" s="83"/>
      <c r="IA1386" s="83"/>
      <c r="IB1386" s="83"/>
      <c r="IC1386" s="83"/>
      <c r="ID1386" s="83"/>
      <c r="IE1386" s="83"/>
      <c r="IF1386" s="83"/>
      <c r="IG1386" s="83"/>
      <c r="IH1386" s="83"/>
      <c r="II1386" s="83"/>
      <c r="IJ1386" s="83"/>
      <c r="IK1386" s="83"/>
      <c r="IL1386" s="83"/>
      <c r="IM1386" s="83"/>
      <c r="IN1386" s="83"/>
      <c r="IO1386" s="83"/>
      <c r="IP1386" s="83"/>
      <c r="IQ1386" s="83"/>
      <c r="IR1386" s="83"/>
      <c r="IS1386" s="83"/>
      <c r="IT1386" s="83"/>
      <c r="IU1386" s="83"/>
      <c r="IV1386" s="83"/>
      <c r="IW1386" s="83"/>
      <c r="IX1386" s="83"/>
      <c r="IY1386" s="83"/>
      <c r="IZ1386" s="83"/>
      <c r="JA1386" s="83"/>
      <c r="JB1386" s="83"/>
      <c r="JC1386" s="83"/>
      <c r="JD1386" s="83"/>
      <c r="JE1386" s="83"/>
    </row>
    <row r="1387" spans="1:265" s="8" customFormat="1" ht="15" customHeight="1" x14ac:dyDescent="0.2">
      <c r="A1387" s="173"/>
      <c r="B1387" s="131" t="s">
        <v>485</v>
      </c>
      <c r="C1387" s="217"/>
      <c r="D1387" s="329" t="s">
        <v>1059</v>
      </c>
      <c r="E1387" s="117"/>
      <c r="F1387" s="1044"/>
      <c r="G1387" s="1045"/>
      <c r="H1387" s="329" t="s">
        <v>445</v>
      </c>
      <c r="I1387" s="329" t="s">
        <v>489</v>
      </c>
      <c r="J1387" s="329"/>
      <c r="K1387" s="379" t="s">
        <v>157</v>
      </c>
      <c r="L1387" s="379"/>
      <c r="M1387" s="1139"/>
      <c r="N1387" s="1139"/>
      <c r="O1387" s="379"/>
      <c r="P1387" s="626"/>
      <c r="Q1387" s="627"/>
      <c r="R1387" s="627"/>
      <c r="S1387" s="627"/>
      <c r="T1387" s="627"/>
      <c r="U1387" s="627"/>
      <c r="V1387" s="627"/>
      <c r="W1387" s="628">
        <v>2</v>
      </c>
      <c r="X1387" s="219"/>
      <c r="Y1387" s="219"/>
      <c r="Z1387" s="112"/>
      <c r="AA1387" s="83"/>
      <c r="AB1387" s="83"/>
      <c r="AC1387" s="83" t="str">
        <f t="shared" si="31"/>
        <v/>
      </c>
      <c r="AD1387" s="83"/>
      <c r="AE1387" s="83"/>
      <c r="AF1387" s="83"/>
      <c r="AG1387" s="83"/>
      <c r="AH1387" s="83"/>
      <c r="AI1387" s="83"/>
      <c r="AJ1387" s="83"/>
      <c r="AK1387" s="83"/>
      <c r="AL1387" s="83"/>
      <c r="AM1387" s="83"/>
      <c r="AN1387" s="83"/>
      <c r="AO1387" s="83"/>
      <c r="AP1387" s="83"/>
      <c r="AQ1387" s="83"/>
      <c r="AR1387" s="83"/>
      <c r="AS1387" s="83"/>
      <c r="AT1387" s="83"/>
      <c r="AU1387" s="83"/>
      <c r="AV1387" s="83"/>
      <c r="AW1387" s="83"/>
      <c r="AX1387" s="83"/>
      <c r="AY1387" s="83"/>
      <c r="AZ1387" s="83"/>
      <c r="BA1387" s="83"/>
      <c r="BB1387" s="83"/>
      <c r="BC1387" s="83"/>
      <c r="BD1387" s="83"/>
      <c r="BE1387" s="83"/>
      <c r="BF1387" s="83"/>
      <c r="BG1387" s="83"/>
      <c r="BH1387" s="83"/>
      <c r="BI1387" s="83"/>
      <c r="BJ1387" s="83"/>
      <c r="BK1387" s="83"/>
      <c r="BL1387" s="83"/>
      <c r="BM1387" s="83"/>
      <c r="BN1387" s="83"/>
      <c r="BO1387" s="83"/>
      <c r="BP1387" s="83"/>
      <c r="BQ1387" s="83"/>
      <c r="BR1387" s="83"/>
      <c r="BS1387" s="83"/>
      <c r="BT1387" s="83"/>
      <c r="BU1387" s="83"/>
      <c r="BV1387" s="83"/>
      <c r="BW1387" s="83"/>
      <c r="BX1387" s="83"/>
      <c r="BY1387" s="83"/>
      <c r="BZ1387" s="83"/>
      <c r="CA1387" s="83"/>
      <c r="CB1387" s="83"/>
      <c r="CC1387" s="83"/>
      <c r="CD1387" s="83"/>
      <c r="CE1387" s="83"/>
      <c r="CF1387" s="83"/>
      <c r="CG1387" s="83"/>
      <c r="CH1387" s="83"/>
      <c r="CI1387" s="83"/>
      <c r="CJ1387" s="83"/>
      <c r="CK1387" s="83"/>
      <c r="CL1387" s="83"/>
      <c r="CM1387" s="83"/>
      <c r="CN1387" s="83"/>
      <c r="CO1387" s="83"/>
      <c r="CP1387" s="83"/>
      <c r="CQ1387" s="83"/>
      <c r="CR1387" s="83"/>
      <c r="CS1387" s="83"/>
      <c r="CT1387" s="83"/>
      <c r="CU1387" s="83"/>
      <c r="CV1387" s="83"/>
      <c r="CW1387" s="83"/>
      <c r="CX1387" s="83"/>
      <c r="CY1387" s="83"/>
      <c r="CZ1387" s="83"/>
      <c r="DA1387" s="83"/>
      <c r="DB1387" s="83"/>
      <c r="DC1387" s="83"/>
      <c r="DD1387" s="83"/>
      <c r="DE1387" s="83"/>
      <c r="DF1387" s="83"/>
      <c r="DG1387" s="83"/>
      <c r="DH1387" s="83"/>
      <c r="DI1387" s="83"/>
      <c r="DJ1387" s="83"/>
      <c r="DK1387" s="83"/>
      <c r="DL1387" s="83"/>
      <c r="DM1387" s="83"/>
      <c r="DN1387" s="83"/>
      <c r="DO1387" s="83"/>
      <c r="DP1387" s="83"/>
      <c r="DQ1387" s="83"/>
      <c r="DR1387" s="83"/>
      <c r="DS1387" s="83"/>
      <c r="DT1387" s="83"/>
      <c r="DU1387" s="83"/>
      <c r="DV1387" s="83"/>
      <c r="DW1387" s="83"/>
      <c r="DX1387" s="83"/>
      <c r="DY1387" s="83"/>
      <c r="DZ1387" s="83"/>
      <c r="EA1387" s="83"/>
      <c r="EB1387" s="83"/>
      <c r="EC1387" s="83"/>
      <c r="ED1387" s="83"/>
      <c r="EE1387" s="83"/>
      <c r="EF1387" s="83"/>
      <c r="EG1387" s="83"/>
      <c r="EH1387" s="83"/>
      <c r="EI1387" s="83"/>
      <c r="EJ1387" s="83"/>
      <c r="EK1387" s="83"/>
      <c r="EL1387" s="83"/>
      <c r="EM1387" s="83"/>
      <c r="EN1387" s="83"/>
      <c r="EO1387" s="83"/>
      <c r="EP1387" s="83"/>
      <c r="EQ1387" s="83"/>
      <c r="ER1387" s="83"/>
      <c r="ES1387" s="83"/>
      <c r="ET1387" s="83"/>
      <c r="EU1387" s="83"/>
      <c r="EV1387" s="83"/>
      <c r="EW1387" s="83"/>
      <c r="EX1387" s="83"/>
      <c r="EY1387" s="83"/>
      <c r="EZ1387" s="83"/>
      <c r="FA1387" s="83"/>
      <c r="FB1387" s="83"/>
      <c r="FC1387" s="83"/>
      <c r="FD1387" s="83"/>
      <c r="FE1387" s="83"/>
      <c r="FF1387" s="83"/>
      <c r="FG1387" s="83"/>
      <c r="FH1387" s="83"/>
      <c r="FI1387" s="83"/>
      <c r="FJ1387" s="83"/>
      <c r="FK1387" s="83"/>
      <c r="FL1387" s="83"/>
      <c r="FM1387" s="83"/>
      <c r="FN1387" s="83"/>
      <c r="FO1387" s="83"/>
      <c r="FP1387" s="83"/>
      <c r="FQ1387" s="83"/>
      <c r="FR1387" s="83"/>
      <c r="FS1387" s="83"/>
      <c r="FT1387" s="83"/>
      <c r="FU1387" s="83"/>
      <c r="FV1387" s="83"/>
      <c r="FW1387" s="83"/>
      <c r="FX1387" s="83"/>
      <c r="FY1387" s="83"/>
      <c r="FZ1387" s="83"/>
      <c r="GA1387" s="83"/>
      <c r="GB1387" s="83"/>
      <c r="GC1387" s="83"/>
      <c r="GD1387" s="83"/>
      <c r="GE1387" s="83"/>
      <c r="GF1387" s="83"/>
      <c r="GG1387" s="83"/>
      <c r="GH1387" s="83"/>
      <c r="GI1387" s="83"/>
      <c r="GJ1387" s="83"/>
      <c r="GK1387" s="83"/>
      <c r="GL1387" s="83"/>
      <c r="GM1387" s="83"/>
      <c r="GN1387" s="83"/>
      <c r="GO1387" s="83"/>
      <c r="GP1387" s="83"/>
      <c r="GQ1387" s="83"/>
      <c r="GR1387" s="83"/>
      <c r="GS1387" s="83"/>
      <c r="GT1387" s="83"/>
      <c r="GU1387" s="83"/>
      <c r="GV1387" s="83"/>
      <c r="GW1387" s="83"/>
      <c r="GX1387" s="83"/>
      <c r="GY1387" s="83"/>
      <c r="GZ1387" s="83"/>
      <c r="HA1387" s="83"/>
      <c r="HB1387" s="83"/>
      <c r="HC1387" s="83"/>
      <c r="HD1387" s="83"/>
      <c r="HE1387" s="83"/>
      <c r="HF1387" s="83"/>
      <c r="HG1387" s="83"/>
      <c r="HH1387" s="83"/>
      <c r="HI1387" s="83"/>
      <c r="HJ1387" s="83"/>
      <c r="HK1387" s="83"/>
      <c r="HL1387" s="83"/>
      <c r="HM1387" s="83"/>
      <c r="HN1387" s="83"/>
      <c r="HO1387" s="83"/>
      <c r="HP1387" s="83"/>
      <c r="HQ1387" s="83"/>
      <c r="HR1387" s="83"/>
      <c r="HS1387" s="83"/>
      <c r="HT1387" s="83"/>
      <c r="HU1387" s="83"/>
      <c r="HV1387" s="83"/>
      <c r="HW1387" s="83"/>
      <c r="HX1387" s="83"/>
      <c r="HY1387" s="83"/>
      <c r="HZ1387" s="83"/>
      <c r="IA1387" s="83"/>
      <c r="IB1387" s="83"/>
      <c r="IC1387" s="83"/>
      <c r="ID1387" s="83"/>
      <c r="IE1387" s="83"/>
      <c r="IF1387" s="83"/>
      <c r="IG1387" s="83"/>
      <c r="IH1387" s="83"/>
      <c r="II1387" s="83"/>
      <c r="IJ1387" s="83"/>
      <c r="IK1387" s="83"/>
      <c r="IL1387" s="83"/>
      <c r="IM1387" s="83"/>
      <c r="IN1387" s="83"/>
      <c r="IO1387" s="83"/>
      <c r="IP1387" s="83"/>
      <c r="IQ1387" s="83"/>
      <c r="IR1387" s="83"/>
      <c r="IS1387" s="83"/>
      <c r="IT1387" s="83"/>
      <c r="IU1387" s="83"/>
      <c r="IV1387" s="83"/>
      <c r="IW1387" s="83"/>
      <c r="IX1387" s="83"/>
      <c r="IY1387" s="83"/>
      <c r="IZ1387" s="83"/>
      <c r="JA1387" s="83"/>
      <c r="JB1387" s="83"/>
      <c r="JC1387" s="83"/>
      <c r="JD1387" s="83"/>
      <c r="JE1387" s="83"/>
    </row>
    <row r="1388" spans="1:265" s="8" customFormat="1" ht="15" customHeight="1" x14ac:dyDescent="0.2">
      <c r="A1388" s="173"/>
      <c r="B1388" s="131" t="s">
        <v>485</v>
      </c>
      <c r="C1388" s="217"/>
      <c r="D1388" s="329" t="s">
        <v>1059</v>
      </c>
      <c r="E1388" s="117"/>
      <c r="F1388" s="1044"/>
      <c r="G1388" s="1045"/>
      <c r="H1388" s="329" t="s">
        <v>445</v>
      </c>
      <c r="I1388" s="329" t="s">
        <v>520</v>
      </c>
      <c r="J1388" s="329"/>
      <c r="K1388" s="379" t="s">
        <v>598</v>
      </c>
      <c r="L1388" s="379"/>
      <c r="M1388" s="1139"/>
      <c r="N1388" s="1139"/>
      <c r="O1388" s="379"/>
      <c r="P1388" s="626"/>
      <c r="Q1388" s="627"/>
      <c r="R1388" s="627"/>
      <c r="S1388" s="627"/>
      <c r="T1388" s="627"/>
      <c r="U1388" s="627"/>
      <c r="V1388" s="627"/>
      <c r="W1388" s="628">
        <v>6</v>
      </c>
      <c r="X1388" s="219"/>
      <c r="Y1388" s="219"/>
      <c r="Z1388" s="112"/>
      <c r="AA1388" s="83"/>
      <c r="AB1388" s="83"/>
      <c r="AC1388" s="83" t="str">
        <f t="shared" si="31"/>
        <v/>
      </c>
      <c r="AD1388" s="83"/>
      <c r="AE1388" s="83"/>
      <c r="AF1388" s="83"/>
      <c r="AG1388" s="83"/>
      <c r="AH1388" s="83"/>
      <c r="AI1388" s="83"/>
      <c r="AJ1388" s="83"/>
      <c r="AK1388" s="83"/>
      <c r="AL1388" s="83"/>
      <c r="AM1388" s="83"/>
      <c r="AN1388" s="83"/>
      <c r="AO1388" s="83"/>
      <c r="AP1388" s="83"/>
      <c r="AQ1388" s="83"/>
      <c r="AR1388" s="83"/>
      <c r="AS1388" s="83"/>
      <c r="AT1388" s="83"/>
      <c r="AU1388" s="83"/>
      <c r="AV1388" s="83"/>
      <c r="AW1388" s="83"/>
      <c r="AX1388" s="83"/>
      <c r="AY1388" s="83"/>
      <c r="AZ1388" s="83"/>
      <c r="BA1388" s="83"/>
      <c r="BB1388" s="83"/>
      <c r="BC1388" s="83"/>
      <c r="BD1388" s="83"/>
      <c r="BE1388" s="83"/>
      <c r="BF1388" s="83"/>
      <c r="BG1388" s="83"/>
      <c r="BH1388" s="83"/>
      <c r="BI1388" s="83"/>
      <c r="BJ1388" s="83"/>
      <c r="BK1388" s="83"/>
      <c r="BL1388" s="83"/>
      <c r="BM1388" s="83"/>
      <c r="BN1388" s="83"/>
      <c r="BO1388" s="83"/>
      <c r="BP1388" s="83"/>
      <c r="BQ1388" s="83"/>
      <c r="BR1388" s="83"/>
      <c r="BS1388" s="83"/>
      <c r="BT1388" s="83"/>
      <c r="BU1388" s="83"/>
      <c r="BV1388" s="83"/>
      <c r="BW1388" s="83"/>
      <c r="BX1388" s="83"/>
      <c r="BY1388" s="83"/>
      <c r="BZ1388" s="83"/>
      <c r="CA1388" s="83"/>
      <c r="CB1388" s="83"/>
      <c r="CC1388" s="83"/>
      <c r="CD1388" s="83"/>
      <c r="CE1388" s="83"/>
      <c r="CF1388" s="83"/>
      <c r="CG1388" s="83"/>
      <c r="CH1388" s="83"/>
      <c r="CI1388" s="83"/>
      <c r="CJ1388" s="83"/>
      <c r="CK1388" s="83"/>
      <c r="CL1388" s="83"/>
      <c r="CM1388" s="83"/>
      <c r="CN1388" s="83"/>
      <c r="CO1388" s="83"/>
      <c r="CP1388" s="83"/>
      <c r="CQ1388" s="83"/>
      <c r="CR1388" s="83"/>
      <c r="CS1388" s="83"/>
      <c r="CT1388" s="83"/>
      <c r="CU1388" s="83"/>
      <c r="CV1388" s="83"/>
      <c r="CW1388" s="83"/>
      <c r="CX1388" s="83"/>
      <c r="CY1388" s="83"/>
      <c r="CZ1388" s="83"/>
      <c r="DA1388" s="83"/>
      <c r="DB1388" s="83"/>
      <c r="DC1388" s="83"/>
      <c r="DD1388" s="83"/>
      <c r="DE1388" s="83"/>
      <c r="DF1388" s="83"/>
      <c r="DG1388" s="83"/>
      <c r="DH1388" s="83"/>
      <c r="DI1388" s="83"/>
      <c r="DJ1388" s="83"/>
      <c r="DK1388" s="83"/>
      <c r="DL1388" s="83"/>
      <c r="DM1388" s="83"/>
      <c r="DN1388" s="83"/>
      <c r="DO1388" s="83"/>
      <c r="DP1388" s="83"/>
      <c r="DQ1388" s="83"/>
      <c r="DR1388" s="83"/>
      <c r="DS1388" s="83"/>
      <c r="DT1388" s="83"/>
      <c r="DU1388" s="83"/>
      <c r="DV1388" s="83"/>
      <c r="DW1388" s="83"/>
      <c r="DX1388" s="83"/>
      <c r="DY1388" s="83"/>
      <c r="DZ1388" s="83"/>
      <c r="EA1388" s="83"/>
      <c r="EB1388" s="83"/>
      <c r="EC1388" s="83"/>
      <c r="ED1388" s="83"/>
      <c r="EE1388" s="83"/>
      <c r="EF1388" s="83"/>
      <c r="EG1388" s="83"/>
      <c r="EH1388" s="83"/>
      <c r="EI1388" s="83"/>
      <c r="EJ1388" s="83"/>
      <c r="EK1388" s="83"/>
      <c r="EL1388" s="83"/>
      <c r="EM1388" s="83"/>
      <c r="EN1388" s="83"/>
      <c r="EO1388" s="83"/>
      <c r="EP1388" s="83"/>
      <c r="EQ1388" s="83"/>
      <c r="ER1388" s="83"/>
      <c r="ES1388" s="83"/>
      <c r="ET1388" s="83"/>
      <c r="EU1388" s="83"/>
      <c r="EV1388" s="83"/>
      <c r="EW1388" s="83"/>
      <c r="EX1388" s="83"/>
      <c r="EY1388" s="83"/>
      <c r="EZ1388" s="83"/>
      <c r="FA1388" s="83"/>
      <c r="FB1388" s="83"/>
      <c r="FC1388" s="83"/>
      <c r="FD1388" s="83"/>
      <c r="FE1388" s="83"/>
      <c r="FF1388" s="83"/>
      <c r="FG1388" s="83"/>
      <c r="FH1388" s="83"/>
      <c r="FI1388" s="83"/>
      <c r="FJ1388" s="83"/>
      <c r="FK1388" s="83"/>
      <c r="FL1388" s="83"/>
      <c r="FM1388" s="83"/>
      <c r="FN1388" s="83"/>
      <c r="FO1388" s="83"/>
      <c r="FP1388" s="83"/>
      <c r="FQ1388" s="83"/>
      <c r="FR1388" s="83"/>
      <c r="FS1388" s="83"/>
      <c r="FT1388" s="83"/>
      <c r="FU1388" s="83"/>
      <c r="FV1388" s="83"/>
      <c r="FW1388" s="83"/>
      <c r="FX1388" s="83"/>
      <c r="FY1388" s="83"/>
      <c r="FZ1388" s="83"/>
      <c r="GA1388" s="83"/>
      <c r="GB1388" s="83"/>
      <c r="GC1388" s="83"/>
      <c r="GD1388" s="83"/>
      <c r="GE1388" s="83"/>
      <c r="GF1388" s="83"/>
      <c r="GG1388" s="83"/>
      <c r="GH1388" s="83"/>
      <c r="GI1388" s="83"/>
      <c r="GJ1388" s="83"/>
      <c r="GK1388" s="83"/>
      <c r="GL1388" s="83"/>
      <c r="GM1388" s="83"/>
      <c r="GN1388" s="83"/>
      <c r="GO1388" s="83"/>
      <c r="GP1388" s="83"/>
      <c r="GQ1388" s="83"/>
      <c r="GR1388" s="83"/>
      <c r="GS1388" s="83"/>
      <c r="GT1388" s="83"/>
      <c r="GU1388" s="83"/>
      <c r="GV1388" s="83"/>
      <c r="GW1388" s="83"/>
      <c r="GX1388" s="83"/>
      <c r="GY1388" s="83"/>
      <c r="GZ1388" s="83"/>
      <c r="HA1388" s="83"/>
      <c r="HB1388" s="83"/>
      <c r="HC1388" s="83"/>
      <c r="HD1388" s="83"/>
      <c r="HE1388" s="83"/>
      <c r="HF1388" s="83"/>
      <c r="HG1388" s="83"/>
      <c r="HH1388" s="83"/>
      <c r="HI1388" s="83"/>
      <c r="HJ1388" s="83"/>
      <c r="HK1388" s="83"/>
      <c r="HL1388" s="83"/>
      <c r="HM1388" s="83"/>
      <c r="HN1388" s="83"/>
      <c r="HO1388" s="83"/>
      <c r="HP1388" s="83"/>
      <c r="HQ1388" s="83"/>
      <c r="HR1388" s="83"/>
      <c r="HS1388" s="83"/>
      <c r="HT1388" s="83"/>
      <c r="HU1388" s="83"/>
      <c r="HV1388" s="83"/>
      <c r="HW1388" s="83"/>
      <c r="HX1388" s="83"/>
      <c r="HY1388" s="83"/>
      <c r="HZ1388" s="83"/>
      <c r="IA1388" s="83"/>
      <c r="IB1388" s="83"/>
      <c r="IC1388" s="83"/>
      <c r="ID1388" s="83"/>
      <c r="IE1388" s="83"/>
      <c r="IF1388" s="83"/>
      <c r="IG1388" s="83"/>
      <c r="IH1388" s="83"/>
      <c r="II1388" s="83"/>
      <c r="IJ1388" s="83"/>
      <c r="IK1388" s="83"/>
      <c r="IL1388" s="83"/>
      <c r="IM1388" s="83"/>
      <c r="IN1388" s="83"/>
      <c r="IO1388" s="83"/>
      <c r="IP1388" s="83"/>
      <c r="IQ1388" s="83"/>
      <c r="IR1388" s="83"/>
      <c r="IS1388" s="83"/>
      <c r="IT1388" s="83"/>
      <c r="IU1388" s="83"/>
      <c r="IV1388" s="83"/>
      <c r="IW1388" s="83"/>
      <c r="IX1388" s="83"/>
      <c r="IY1388" s="83"/>
      <c r="IZ1388" s="83"/>
      <c r="JA1388" s="83"/>
      <c r="JB1388" s="83"/>
      <c r="JC1388" s="83"/>
      <c r="JD1388" s="83"/>
      <c r="JE1388" s="83"/>
    </row>
    <row r="1389" spans="1:265" s="8" customFormat="1" ht="15" customHeight="1" x14ac:dyDescent="0.2">
      <c r="A1389" s="173"/>
      <c r="B1389" s="131" t="s">
        <v>485</v>
      </c>
      <c r="C1389" s="217"/>
      <c r="D1389" s="329" t="s">
        <v>1059</v>
      </c>
      <c r="E1389" s="117"/>
      <c r="F1389" s="1044"/>
      <c r="G1389" s="1045"/>
      <c r="H1389" s="329" t="s">
        <v>445</v>
      </c>
      <c r="I1389" s="329" t="s">
        <v>520</v>
      </c>
      <c r="J1389" s="329"/>
      <c r="K1389" s="379" t="s">
        <v>1270</v>
      </c>
      <c r="L1389" s="379"/>
      <c r="M1389" s="1139"/>
      <c r="N1389" s="1139"/>
      <c r="O1389" s="379"/>
      <c r="P1389" s="626"/>
      <c r="Q1389" s="627"/>
      <c r="R1389" s="627"/>
      <c r="S1389" s="627"/>
      <c r="T1389" s="627"/>
      <c r="U1389" s="627"/>
      <c r="V1389" s="627">
        <v>5</v>
      </c>
      <c r="W1389" s="628"/>
      <c r="X1389" s="219"/>
      <c r="Y1389" s="219"/>
      <c r="Z1389" s="112"/>
      <c r="AA1389" s="83"/>
      <c r="AB1389" s="83"/>
      <c r="AC1389" s="83" t="str">
        <f t="shared" si="31"/>
        <v/>
      </c>
      <c r="AD1389" s="83"/>
      <c r="AE1389" s="83"/>
      <c r="AF1389" s="83"/>
      <c r="AG1389" s="83"/>
      <c r="AH1389" s="83"/>
      <c r="AI1389" s="83"/>
      <c r="AJ1389" s="83"/>
      <c r="AK1389" s="83"/>
      <c r="AL1389" s="83"/>
      <c r="AM1389" s="83"/>
      <c r="AN1389" s="83"/>
      <c r="AO1389" s="83"/>
      <c r="AP1389" s="83"/>
      <c r="AQ1389" s="83"/>
      <c r="AR1389" s="83"/>
      <c r="AS1389" s="83"/>
      <c r="AT1389" s="83"/>
      <c r="AU1389" s="83"/>
      <c r="AV1389" s="83"/>
      <c r="AW1389" s="83"/>
      <c r="AX1389" s="83"/>
      <c r="AY1389" s="83"/>
      <c r="AZ1389" s="83"/>
      <c r="BA1389" s="83"/>
      <c r="BB1389" s="83"/>
      <c r="BC1389" s="83"/>
      <c r="BD1389" s="83"/>
      <c r="BE1389" s="83"/>
      <c r="BF1389" s="83"/>
      <c r="BG1389" s="83"/>
      <c r="BH1389" s="83"/>
      <c r="BI1389" s="83"/>
      <c r="BJ1389" s="83"/>
      <c r="BK1389" s="83"/>
      <c r="BL1389" s="83"/>
      <c r="BM1389" s="83"/>
      <c r="BN1389" s="83"/>
      <c r="BO1389" s="83"/>
      <c r="BP1389" s="83"/>
      <c r="BQ1389" s="83"/>
      <c r="BR1389" s="83"/>
      <c r="BS1389" s="83"/>
      <c r="BT1389" s="83"/>
      <c r="BU1389" s="83"/>
      <c r="BV1389" s="83"/>
      <c r="BW1389" s="83"/>
      <c r="BX1389" s="83"/>
      <c r="BY1389" s="83"/>
      <c r="BZ1389" s="83"/>
      <c r="CA1389" s="83"/>
      <c r="CB1389" s="83"/>
      <c r="CC1389" s="83"/>
      <c r="CD1389" s="83"/>
      <c r="CE1389" s="83"/>
      <c r="CF1389" s="83"/>
      <c r="CG1389" s="83"/>
      <c r="CH1389" s="83"/>
      <c r="CI1389" s="83"/>
      <c r="CJ1389" s="83"/>
      <c r="CK1389" s="83"/>
      <c r="CL1389" s="83"/>
      <c r="CM1389" s="83"/>
      <c r="CN1389" s="83"/>
      <c r="CO1389" s="83"/>
      <c r="CP1389" s="83"/>
      <c r="CQ1389" s="83"/>
      <c r="CR1389" s="83"/>
      <c r="CS1389" s="83"/>
      <c r="CT1389" s="83"/>
      <c r="CU1389" s="83"/>
      <c r="CV1389" s="83"/>
      <c r="CW1389" s="83"/>
      <c r="CX1389" s="83"/>
      <c r="CY1389" s="83"/>
      <c r="CZ1389" s="83"/>
      <c r="DA1389" s="83"/>
      <c r="DB1389" s="83"/>
      <c r="DC1389" s="83"/>
      <c r="DD1389" s="83"/>
      <c r="DE1389" s="83"/>
      <c r="DF1389" s="83"/>
      <c r="DG1389" s="83"/>
      <c r="DH1389" s="83"/>
      <c r="DI1389" s="83"/>
      <c r="DJ1389" s="83"/>
      <c r="DK1389" s="83"/>
      <c r="DL1389" s="83"/>
      <c r="DM1389" s="83"/>
      <c r="DN1389" s="83"/>
      <c r="DO1389" s="83"/>
      <c r="DP1389" s="83"/>
      <c r="DQ1389" s="83"/>
      <c r="DR1389" s="83"/>
      <c r="DS1389" s="83"/>
      <c r="DT1389" s="83"/>
      <c r="DU1389" s="83"/>
      <c r="DV1389" s="83"/>
      <c r="DW1389" s="83"/>
      <c r="DX1389" s="83"/>
      <c r="DY1389" s="83"/>
      <c r="DZ1389" s="83"/>
      <c r="EA1389" s="83"/>
      <c r="EB1389" s="83"/>
      <c r="EC1389" s="83"/>
      <c r="ED1389" s="83"/>
      <c r="EE1389" s="83"/>
      <c r="EF1389" s="83"/>
      <c r="EG1389" s="83"/>
      <c r="EH1389" s="83"/>
      <c r="EI1389" s="83"/>
      <c r="EJ1389" s="83"/>
      <c r="EK1389" s="83"/>
      <c r="EL1389" s="83"/>
      <c r="EM1389" s="83"/>
      <c r="EN1389" s="83"/>
      <c r="EO1389" s="83"/>
      <c r="EP1389" s="83"/>
      <c r="EQ1389" s="83"/>
      <c r="ER1389" s="83"/>
      <c r="ES1389" s="83"/>
      <c r="ET1389" s="83"/>
      <c r="EU1389" s="83"/>
      <c r="EV1389" s="83"/>
      <c r="EW1389" s="83"/>
      <c r="EX1389" s="83"/>
      <c r="EY1389" s="83"/>
      <c r="EZ1389" s="83"/>
      <c r="FA1389" s="83"/>
      <c r="FB1389" s="83"/>
      <c r="FC1389" s="83"/>
      <c r="FD1389" s="83"/>
      <c r="FE1389" s="83"/>
      <c r="FF1389" s="83"/>
      <c r="FG1389" s="83"/>
      <c r="FH1389" s="83"/>
      <c r="FI1389" s="83"/>
      <c r="FJ1389" s="83"/>
      <c r="FK1389" s="83"/>
      <c r="FL1389" s="83"/>
      <c r="FM1389" s="83"/>
      <c r="FN1389" s="83"/>
      <c r="FO1389" s="83"/>
      <c r="FP1389" s="83"/>
      <c r="FQ1389" s="83"/>
      <c r="FR1389" s="83"/>
      <c r="FS1389" s="83"/>
      <c r="FT1389" s="83"/>
      <c r="FU1389" s="83"/>
      <c r="FV1389" s="83"/>
      <c r="FW1389" s="83"/>
      <c r="FX1389" s="83"/>
      <c r="FY1389" s="83"/>
      <c r="FZ1389" s="83"/>
      <c r="GA1389" s="83"/>
      <c r="GB1389" s="83"/>
      <c r="GC1389" s="83"/>
      <c r="GD1389" s="83"/>
      <c r="GE1389" s="83"/>
      <c r="GF1389" s="83"/>
      <c r="GG1389" s="83"/>
      <c r="GH1389" s="83"/>
      <c r="GI1389" s="83"/>
      <c r="GJ1389" s="83"/>
      <c r="GK1389" s="83"/>
      <c r="GL1389" s="83"/>
      <c r="GM1389" s="83"/>
      <c r="GN1389" s="83"/>
      <c r="GO1389" s="83"/>
      <c r="GP1389" s="83"/>
      <c r="GQ1389" s="83"/>
      <c r="GR1389" s="83"/>
      <c r="GS1389" s="83"/>
      <c r="GT1389" s="83"/>
      <c r="GU1389" s="83"/>
      <c r="GV1389" s="83"/>
      <c r="GW1389" s="83"/>
      <c r="GX1389" s="83"/>
      <c r="GY1389" s="83"/>
      <c r="GZ1389" s="83"/>
      <c r="HA1389" s="83"/>
      <c r="HB1389" s="83"/>
      <c r="HC1389" s="83"/>
      <c r="HD1389" s="83"/>
      <c r="HE1389" s="83"/>
      <c r="HF1389" s="83"/>
      <c r="HG1389" s="83"/>
      <c r="HH1389" s="83"/>
      <c r="HI1389" s="83"/>
      <c r="HJ1389" s="83"/>
      <c r="HK1389" s="83"/>
      <c r="HL1389" s="83"/>
      <c r="HM1389" s="83"/>
      <c r="HN1389" s="83"/>
      <c r="HO1389" s="83"/>
      <c r="HP1389" s="83"/>
      <c r="HQ1389" s="83"/>
      <c r="HR1389" s="83"/>
      <c r="HS1389" s="83"/>
      <c r="HT1389" s="83"/>
      <c r="HU1389" s="83"/>
      <c r="HV1389" s="83"/>
      <c r="HW1389" s="83"/>
      <c r="HX1389" s="83"/>
      <c r="HY1389" s="83"/>
      <c r="HZ1389" s="83"/>
      <c r="IA1389" s="83"/>
      <c r="IB1389" s="83"/>
      <c r="IC1389" s="83"/>
      <c r="ID1389" s="83"/>
      <c r="IE1389" s="83"/>
      <c r="IF1389" s="83"/>
      <c r="IG1389" s="83"/>
      <c r="IH1389" s="83"/>
      <c r="II1389" s="83"/>
      <c r="IJ1389" s="83"/>
      <c r="IK1389" s="83"/>
      <c r="IL1389" s="83"/>
      <c r="IM1389" s="83"/>
      <c r="IN1389" s="83"/>
      <c r="IO1389" s="83"/>
      <c r="IP1389" s="83"/>
      <c r="IQ1389" s="83"/>
      <c r="IR1389" s="83"/>
      <c r="IS1389" s="83"/>
      <c r="IT1389" s="83"/>
      <c r="IU1389" s="83"/>
      <c r="IV1389" s="83"/>
      <c r="IW1389" s="83"/>
      <c r="IX1389" s="83"/>
      <c r="IY1389" s="83"/>
      <c r="IZ1389" s="83"/>
      <c r="JA1389" s="83"/>
      <c r="JB1389" s="83"/>
      <c r="JC1389" s="83"/>
      <c r="JD1389" s="83"/>
      <c r="JE1389" s="83"/>
    </row>
    <row r="1390" spans="1:265" s="8" customFormat="1" ht="15" customHeight="1" x14ac:dyDescent="0.2">
      <c r="A1390" s="173"/>
      <c r="B1390" s="131" t="s">
        <v>485</v>
      </c>
      <c r="C1390" s="217"/>
      <c r="D1390" s="329" t="s">
        <v>1059</v>
      </c>
      <c r="E1390" s="117"/>
      <c r="F1390" s="1044"/>
      <c r="G1390" s="1045"/>
      <c r="H1390" s="329" t="s">
        <v>445</v>
      </c>
      <c r="I1390" s="329" t="s">
        <v>520</v>
      </c>
      <c r="J1390" s="329"/>
      <c r="K1390" s="379" t="s">
        <v>2007</v>
      </c>
      <c r="L1390" s="379"/>
      <c r="M1390" s="1139"/>
      <c r="N1390" s="1139"/>
      <c r="O1390" s="379"/>
      <c r="P1390" s="626"/>
      <c r="Q1390" s="627"/>
      <c r="R1390" s="627"/>
      <c r="S1390" s="627">
        <v>5</v>
      </c>
      <c r="T1390" s="627"/>
      <c r="U1390" s="627"/>
      <c r="V1390" s="627"/>
      <c r="W1390" s="628"/>
      <c r="X1390" s="219"/>
      <c r="Y1390" s="219"/>
      <c r="Z1390" s="112"/>
      <c r="AA1390" s="83"/>
      <c r="AB1390" s="83"/>
      <c r="AC1390" s="83" t="str">
        <f t="shared" si="31"/>
        <v/>
      </c>
      <c r="AD1390" s="83"/>
      <c r="AE1390" s="83"/>
      <c r="AF1390" s="83"/>
      <c r="AG1390" s="83"/>
      <c r="AH1390" s="83"/>
      <c r="AI1390" s="83"/>
      <c r="AJ1390" s="83"/>
      <c r="AK1390" s="83"/>
      <c r="AL1390" s="83"/>
      <c r="AM1390" s="83"/>
      <c r="AN1390" s="83"/>
      <c r="AO1390" s="83"/>
      <c r="AP1390" s="83"/>
      <c r="AQ1390" s="83"/>
      <c r="AR1390" s="83"/>
      <c r="AS1390" s="83"/>
      <c r="AT1390" s="83"/>
      <c r="AU1390" s="83"/>
      <c r="AV1390" s="83"/>
      <c r="AW1390" s="83"/>
      <c r="AX1390" s="83"/>
      <c r="AY1390" s="83"/>
      <c r="AZ1390" s="83"/>
      <c r="BA1390" s="83"/>
      <c r="BB1390" s="83"/>
      <c r="BC1390" s="83"/>
      <c r="BD1390" s="83"/>
      <c r="BE1390" s="83"/>
      <c r="BF1390" s="83"/>
      <c r="BG1390" s="83"/>
      <c r="BH1390" s="83"/>
      <c r="BI1390" s="83"/>
      <c r="BJ1390" s="83"/>
      <c r="BK1390" s="83"/>
      <c r="BL1390" s="83"/>
      <c r="BM1390" s="83"/>
      <c r="BN1390" s="83"/>
      <c r="BO1390" s="83"/>
      <c r="BP1390" s="83"/>
      <c r="BQ1390" s="83"/>
      <c r="BR1390" s="83"/>
      <c r="BS1390" s="83"/>
      <c r="BT1390" s="83"/>
      <c r="BU1390" s="83"/>
      <c r="BV1390" s="83"/>
      <c r="BW1390" s="83"/>
      <c r="BX1390" s="83"/>
      <c r="BY1390" s="83"/>
      <c r="BZ1390" s="83"/>
      <c r="CA1390" s="83"/>
      <c r="CB1390" s="83"/>
      <c r="CC1390" s="83"/>
      <c r="CD1390" s="83"/>
      <c r="CE1390" s="83"/>
      <c r="CF1390" s="83"/>
      <c r="CG1390" s="83"/>
      <c r="CH1390" s="83"/>
      <c r="CI1390" s="83"/>
      <c r="CJ1390" s="83"/>
      <c r="CK1390" s="83"/>
      <c r="CL1390" s="83"/>
      <c r="CM1390" s="83"/>
      <c r="CN1390" s="83"/>
      <c r="CO1390" s="83"/>
      <c r="CP1390" s="83"/>
      <c r="CQ1390" s="83"/>
      <c r="CR1390" s="83"/>
      <c r="CS1390" s="83"/>
      <c r="CT1390" s="83"/>
      <c r="CU1390" s="83"/>
      <c r="CV1390" s="83"/>
      <c r="CW1390" s="83"/>
      <c r="CX1390" s="83"/>
      <c r="CY1390" s="83"/>
      <c r="CZ1390" s="83"/>
      <c r="DA1390" s="83"/>
      <c r="DB1390" s="83"/>
      <c r="DC1390" s="83"/>
      <c r="DD1390" s="83"/>
      <c r="DE1390" s="83"/>
      <c r="DF1390" s="83"/>
      <c r="DG1390" s="83"/>
      <c r="DH1390" s="83"/>
      <c r="DI1390" s="83"/>
      <c r="DJ1390" s="83"/>
      <c r="DK1390" s="83"/>
      <c r="DL1390" s="83"/>
      <c r="DM1390" s="83"/>
      <c r="DN1390" s="83"/>
      <c r="DO1390" s="83"/>
      <c r="DP1390" s="83"/>
      <c r="DQ1390" s="83"/>
      <c r="DR1390" s="83"/>
      <c r="DS1390" s="83"/>
      <c r="DT1390" s="83"/>
      <c r="DU1390" s="83"/>
      <c r="DV1390" s="83"/>
      <c r="DW1390" s="83"/>
      <c r="DX1390" s="83"/>
      <c r="DY1390" s="83"/>
      <c r="DZ1390" s="83"/>
      <c r="EA1390" s="83"/>
      <c r="EB1390" s="83"/>
      <c r="EC1390" s="83"/>
      <c r="ED1390" s="83"/>
      <c r="EE1390" s="83"/>
      <c r="EF1390" s="83"/>
      <c r="EG1390" s="83"/>
      <c r="EH1390" s="83"/>
      <c r="EI1390" s="83"/>
      <c r="EJ1390" s="83"/>
      <c r="EK1390" s="83"/>
      <c r="EL1390" s="83"/>
      <c r="EM1390" s="83"/>
      <c r="EN1390" s="83"/>
      <c r="EO1390" s="83"/>
      <c r="EP1390" s="83"/>
      <c r="EQ1390" s="83"/>
      <c r="ER1390" s="83"/>
      <c r="ES1390" s="83"/>
      <c r="ET1390" s="83"/>
      <c r="EU1390" s="83"/>
      <c r="EV1390" s="83"/>
      <c r="EW1390" s="83"/>
      <c r="EX1390" s="83"/>
      <c r="EY1390" s="83"/>
      <c r="EZ1390" s="83"/>
      <c r="FA1390" s="83"/>
      <c r="FB1390" s="83"/>
      <c r="FC1390" s="83"/>
      <c r="FD1390" s="83"/>
      <c r="FE1390" s="83"/>
      <c r="FF1390" s="83"/>
      <c r="FG1390" s="83"/>
      <c r="FH1390" s="83"/>
      <c r="FI1390" s="83"/>
      <c r="FJ1390" s="83"/>
      <c r="FK1390" s="83"/>
      <c r="FL1390" s="83"/>
      <c r="FM1390" s="83"/>
      <c r="FN1390" s="83"/>
      <c r="FO1390" s="83"/>
      <c r="FP1390" s="83"/>
      <c r="FQ1390" s="83"/>
      <c r="FR1390" s="83"/>
      <c r="FS1390" s="83"/>
      <c r="FT1390" s="83"/>
      <c r="FU1390" s="83"/>
      <c r="FV1390" s="83"/>
      <c r="FW1390" s="83"/>
      <c r="FX1390" s="83"/>
      <c r="FY1390" s="83"/>
      <c r="FZ1390" s="83"/>
      <c r="GA1390" s="83"/>
      <c r="GB1390" s="83"/>
      <c r="GC1390" s="83"/>
      <c r="GD1390" s="83"/>
      <c r="GE1390" s="83"/>
      <c r="GF1390" s="83"/>
      <c r="GG1390" s="83"/>
      <c r="GH1390" s="83"/>
      <c r="GI1390" s="83"/>
      <c r="GJ1390" s="83"/>
      <c r="GK1390" s="83"/>
      <c r="GL1390" s="83"/>
      <c r="GM1390" s="83"/>
      <c r="GN1390" s="83"/>
      <c r="GO1390" s="83"/>
      <c r="GP1390" s="83"/>
      <c r="GQ1390" s="83"/>
      <c r="GR1390" s="83"/>
      <c r="GS1390" s="83"/>
      <c r="GT1390" s="83"/>
      <c r="GU1390" s="83"/>
      <c r="GV1390" s="83"/>
      <c r="GW1390" s="83"/>
      <c r="GX1390" s="83"/>
      <c r="GY1390" s="83"/>
      <c r="GZ1390" s="83"/>
      <c r="HA1390" s="83"/>
      <c r="HB1390" s="83"/>
      <c r="HC1390" s="83"/>
      <c r="HD1390" s="83"/>
      <c r="HE1390" s="83"/>
      <c r="HF1390" s="83"/>
      <c r="HG1390" s="83"/>
      <c r="HH1390" s="83"/>
      <c r="HI1390" s="83"/>
      <c r="HJ1390" s="83"/>
      <c r="HK1390" s="83"/>
      <c r="HL1390" s="83"/>
      <c r="HM1390" s="83"/>
      <c r="HN1390" s="83"/>
      <c r="HO1390" s="83"/>
      <c r="HP1390" s="83"/>
      <c r="HQ1390" s="83"/>
      <c r="HR1390" s="83"/>
      <c r="HS1390" s="83"/>
      <c r="HT1390" s="83"/>
      <c r="HU1390" s="83"/>
      <c r="HV1390" s="83"/>
      <c r="HW1390" s="83"/>
      <c r="HX1390" s="83"/>
      <c r="HY1390" s="83"/>
      <c r="HZ1390" s="83"/>
      <c r="IA1390" s="83"/>
      <c r="IB1390" s="83"/>
      <c r="IC1390" s="83"/>
      <c r="ID1390" s="83"/>
      <c r="IE1390" s="83"/>
      <c r="IF1390" s="83"/>
      <c r="IG1390" s="83"/>
      <c r="IH1390" s="83"/>
      <c r="II1390" s="83"/>
      <c r="IJ1390" s="83"/>
      <c r="IK1390" s="83"/>
      <c r="IL1390" s="83"/>
      <c r="IM1390" s="83"/>
      <c r="IN1390" s="83"/>
      <c r="IO1390" s="83"/>
      <c r="IP1390" s="83"/>
      <c r="IQ1390" s="83"/>
      <c r="IR1390" s="83"/>
      <c r="IS1390" s="83"/>
      <c r="IT1390" s="83"/>
      <c r="IU1390" s="83"/>
      <c r="IV1390" s="83"/>
      <c r="IW1390" s="83"/>
      <c r="IX1390" s="83"/>
      <c r="IY1390" s="83"/>
      <c r="IZ1390" s="83"/>
      <c r="JA1390" s="83"/>
      <c r="JB1390" s="83"/>
      <c r="JC1390" s="83"/>
      <c r="JD1390" s="83"/>
      <c r="JE1390" s="83"/>
    </row>
    <row r="1391" spans="1:265" s="8" customFormat="1" ht="15" customHeight="1" thickBot="1" x14ac:dyDescent="0.25">
      <c r="A1391" s="176"/>
      <c r="B1391" s="162" t="s">
        <v>485</v>
      </c>
      <c r="C1391" s="251"/>
      <c r="D1391" s="351" t="s">
        <v>1059</v>
      </c>
      <c r="E1391" s="234"/>
      <c r="F1391" s="1053"/>
      <c r="G1391" s="1054"/>
      <c r="H1391" s="351" t="s">
        <v>445</v>
      </c>
      <c r="I1391" s="351" t="s">
        <v>520</v>
      </c>
      <c r="J1391" s="351"/>
      <c r="K1391" s="381" t="s">
        <v>426</v>
      </c>
      <c r="L1391" s="381"/>
      <c r="M1391" s="1169"/>
      <c r="N1391" s="1169"/>
      <c r="O1391" s="381"/>
      <c r="P1391" s="639"/>
      <c r="Q1391" s="640"/>
      <c r="R1391" s="640"/>
      <c r="S1391" s="640">
        <v>3</v>
      </c>
      <c r="T1391" s="640"/>
      <c r="U1391" s="640"/>
      <c r="V1391" s="640"/>
      <c r="W1391" s="641"/>
      <c r="X1391" s="249">
        <f>SUM(P1379:W1391)</f>
        <v>40</v>
      </c>
      <c r="Y1391" s="249">
        <f>X1391</f>
        <v>40</v>
      </c>
      <c r="Z1391" s="112"/>
      <c r="AA1391" s="83"/>
      <c r="AB1391" s="83"/>
      <c r="AC1391" s="83" t="str">
        <f t="shared" si="31"/>
        <v/>
      </c>
      <c r="AD1391" s="83"/>
      <c r="AE1391" s="83"/>
      <c r="AF1391" s="83"/>
      <c r="AG1391" s="83"/>
      <c r="AH1391" s="83"/>
      <c r="AI1391" s="83"/>
      <c r="AJ1391" s="83"/>
      <c r="AK1391" s="83"/>
      <c r="AL1391" s="83"/>
      <c r="AM1391" s="83"/>
      <c r="AN1391" s="83"/>
      <c r="AO1391" s="83"/>
      <c r="AP1391" s="83"/>
      <c r="AQ1391" s="83"/>
      <c r="AR1391" s="83"/>
      <c r="AS1391" s="83"/>
      <c r="AT1391" s="83"/>
      <c r="AU1391" s="83"/>
      <c r="AV1391" s="83"/>
      <c r="AW1391" s="83"/>
      <c r="AX1391" s="83"/>
      <c r="AY1391" s="83"/>
      <c r="AZ1391" s="83"/>
      <c r="BA1391" s="83"/>
      <c r="BB1391" s="83"/>
      <c r="BC1391" s="83"/>
      <c r="BD1391" s="83"/>
      <c r="BE1391" s="83"/>
      <c r="BF1391" s="83"/>
      <c r="BG1391" s="83"/>
      <c r="BH1391" s="83"/>
      <c r="BI1391" s="83"/>
      <c r="BJ1391" s="83"/>
      <c r="BK1391" s="83"/>
      <c r="BL1391" s="83"/>
      <c r="BM1391" s="83"/>
      <c r="BN1391" s="83"/>
      <c r="BO1391" s="83"/>
      <c r="BP1391" s="83"/>
      <c r="BQ1391" s="83"/>
      <c r="BR1391" s="83"/>
      <c r="BS1391" s="83"/>
      <c r="BT1391" s="83"/>
      <c r="BU1391" s="83"/>
      <c r="BV1391" s="83"/>
      <c r="BW1391" s="83"/>
      <c r="BX1391" s="83"/>
      <c r="BY1391" s="83"/>
      <c r="BZ1391" s="83"/>
      <c r="CA1391" s="83"/>
      <c r="CB1391" s="83"/>
      <c r="CC1391" s="83"/>
      <c r="CD1391" s="83"/>
      <c r="CE1391" s="83"/>
      <c r="CF1391" s="83"/>
      <c r="CG1391" s="83"/>
      <c r="CH1391" s="83"/>
      <c r="CI1391" s="83"/>
      <c r="CJ1391" s="83"/>
      <c r="CK1391" s="83"/>
      <c r="CL1391" s="83"/>
      <c r="CM1391" s="83"/>
      <c r="CN1391" s="83"/>
      <c r="CO1391" s="83"/>
      <c r="CP1391" s="83"/>
      <c r="CQ1391" s="83"/>
      <c r="CR1391" s="83"/>
      <c r="CS1391" s="83"/>
      <c r="CT1391" s="83"/>
      <c r="CU1391" s="83"/>
      <c r="CV1391" s="83"/>
      <c r="CW1391" s="83"/>
      <c r="CX1391" s="83"/>
      <c r="CY1391" s="83"/>
      <c r="CZ1391" s="83"/>
      <c r="DA1391" s="83"/>
      <c r="DB1391" s="83"/>
      <c r="DC1391" s="83"/>
      <c r="DD1391" s="83"/>
      <c r="DE1391" s="83"/>
      <c r="DF1391" s="83"/>
      <c r="DG1391" s="83"/>
      <c r="DH1391" s="83"/>
      <c r="DI1391" s="83"/>
      <c r="DJ1391" s="83"/>
      <c r="DK1391" s="83"/>
      <c r="DL1391" s="83"/>
      <c r="DM1391" s="83"/>
      <c r="DN1391" s="83"/>
      <c r="DO1391" s="83"/>
      <c r="DP1391" s="83"/>
      <c r="DQ1391" s="83"/>
      <c r="DR1391" s="83"/>
      <c r="DS1391" s="83"/>
      <c r="DT1391" s="83"/>
      <c r="DU1391" s="83"/>
      <c r="DV1391" s="83"/>
      <c r="DW1391" s="83"/>
      <c r="DX1391" s="83"/>
      <c r="DY1391" s="83"/>
      <c r="DZ1391" s="83"/>
      <c r="EA1391" s="83"/>
      <c r="EB1391" s="83"/>
      <c r="EC1391" s="83"/>
      <c r="ED1391" s="83"/>
      <c r="EE1391" s="83"/>
      <c r="EF1391" s="83"/>
      <c r="EG1391" s="83"/>
      <c r="EH1391" s="83"/>
      <c r="EI1391" s="83"/>
      <c r="EJ1391" s="83"/>
      <c r="EK1391" s="83"/>
      <c r="EL1391" s="83"/>
      <c r="EM1391" s="83"/>
      <c r="EN1391" s="83"/>
      <c r="EO1391" s="83"/>
      <c r="EP1391" s="83"/>
      <c r="EQ1391" s="83"/>
      <c r="ER1391" s="83"/>
      <c r="ES1391" s="83"/>
      <c r="ET1391" s="83"/>
      <c r="EU1391" s="83"/>
      <c r="EV1391" s="83"/>
      <c r="EW1391" s="83"/>
      <c r="EX1391" s="83"/>
      <c r="EY1391" s="83"/>
      <c r="EZ1391" s="83"/>
      <c r="FA1391" s="83"/>
      <c r="FB1391" s="83"/>
      <c r="FC1391" s="83"/>
      <c r="FD1391" s="83"/>
      <c r="FE1391" s="83"/>
      <c r="FF1391" s="83"/>
      <c r="FG1391" s="83"/>
      <c r="FH1391" s="83"/>
      <c r="FI1391" s="83"/>
      <c r="FJ1391" s="83"/>
      <c r="FK1391" s="83"/>
      <c r="FL1391" s="83"/>
      <c r="FM1391" s="83"/>
      <c r="FN1391" s="83"/>
      <c r="FO1391" s="83"/>
      <c r="FP1391" s="83"/>
      <c r="FQ1391" s="83"/>
      <c r="FR1391" s="83"/>
      <c r="FS1391" s="83"/>
      <c r="FT1391" s="83"/>
      <c r="FU1391" s="83"/>
      <c r="FV1391" s="83"/>
      <c r="FW1391" s="83"/>
      <c r="FX1391" s="83"/>
      <c r="FY1391" s="83"/>
      <c r="FZ1391" s="83"/>
      <c r="GA1391" s="83"/>
      <c r="GB1391" s="83"/>
      <c r="GC1391" s="83"/>
      <c r="GD1391" s="83"/>
      <c r="GE1391" s="83"/>
      <c r="GF1391" s="83"/>
      <c r="GG1391" s="83"/>
      <c r="GH1391" s="83"/>
      <c r="GI1391" s="83"/>
      <c r="GJ1391" s="83"/>
      <c r="GK1391" s="83"/>
      <c r="GL1391" s="83"/>
      <c r="GM1391" s="83"/>
      <c r="GN1391" s="83"/>
      <c r="GO1391" s="83"/>
      <c r="GP1391" s="83"/>
      <c r="GQ1391" s="83"/>
      <c r="GR1391" s="83"/>
      <c r="GS1391" s="83"/>
      <c r="GT1391" s="83"/>
      <c r="GU1391" s="83"/>
      <c r="GV1391" s="83"/>
      <c r="GW1391" s="83"/>
      <c r="GX1391" s="83"/>
      <c r="GY1391" s="83"/>
      <c r="GZ1391" s="83"/>
      <c r="HA1391" s="83"/>
      <c r="HB1391" s="83"/>
      <c r="HC1391" s="83"/>
      <c r="HD1391" s="83"/>
      <c r="HE1391" s="83"/>
      <c r="HF1391" s="83"/>
      <c r="HG1391" s="83"/>
      <c r="HH1391" s="83"/>
      <c r="HI1391" s="83"/>
      <c r="HJ1391" s="83"/>
      <c r="HK1391" s="83"/>
      <c r="HL1391" s="83"/>
      <c r="HM1391" s="83"/>
      <c r="HN1391" s="83"/>
      <c r="HO1391" s="83"/>
      <c r="HP1391" s="83"/>
      <c r="HQ1391" s="83"/>
      <c r="HR1391" s="83"/>
      <c r="HS1391" s="83"/>
      <c r="HT1391" s="83"/>
      <c r="HU1391" s="83"/>
      <c r="HV1391" s="83"/>
      <c r="HW1391" s="83"/>
      <c r="HX1391" s="83"/>
      <c r="HY1391" s="83"/>
      <c r="HZ1391" s="83"/>
      <c r="IA1391" s="83"/>
      <c r="IB1391" s="83"/>
      <c r="IC1391" s="83"/>
      <c r="ID1391" s="83"/>
      <c r="IE1391" s="83"/>
      <c r="IF1391" s="83"/>
      <c r="IG1391" s="83"/>
      <c r="IH1391" s="83"/>
      <c r="II1391" s="83"/>
      <c r="IJ1391" s="83"/>
      <c r="IK1391" s="83"/>
      <c r="IL1391" s="83"/>
      <c r="IM1391" s="83"/>
      <c r="IN1391" s="83"/>
      <c r="IO1391" s="83"/>
      <c r="IP1391" s="83"/>
      <c r="IQ1391" s="83"/>
      <c r="IR1391" s="83"/>
      <c r="IS1391" s="83"/>
      <c r="IT1391" s="83"/>
      <c r="IU1391" s="83"/>
      <c r="IV1391" s="83"/>
      <c r="IW1391" s="83"/>
      <c r="IX1391" s="83"/>
      <c r="IY1391" s="83"/>
      <c r="IZ1391" s="83"/>
      <c r="JA1391" s="83"/>
      <c r="JB1391" s="83"/>
      <c r="JC1391" s="83"/>
      <c r="JD1391" s="83"/>
      <c r="JE1391" s="83"/>
    </row>
    <row r="1392" spans="1:265" customFormat="1" ht="15" customHeight="1" x14ac:dyDescent="0.25">
      <c r="A1392" s="156">
        <f>+A1379+1</f>
        <v>149</v>
      </c>
      <c r="B1392" s="1101" t="s">
        <v>728</v>
      </c>
      <c r="C1392" s="220" t="s">
        <v>35</v>
      </c>
      <c r="D1392" s="366" t="s">
        <v>729</v>
      </c>
      <c r="E1392" s="215" t="s">
        <v>86</v>
      </c>
      <c r="F1392" s="1042" t="s">
        <v>655</v>
      </c>
      <c r="G1392" s="1043" t="s">
        <v>686</v>
      </c>
      <c r="H1392" s="366" t="s">
        <v>650</v>
      </c>
      <c r="I1392" s="366" t="s">
        <v>651</v>
      </c>
      <c r="J1392" s="366" t="s">
        <v>1078</v>
      </c>
      <c r="K1392" s="407" t="s">
        <v>730</v>
      </c>
      <c r="L1392" s="407" t="s">
        <v>97</v>
      </c>
      <c r="M1392" s="1188">
        <v>1</v>
      </c>
      <c r="N1392" s="1188" t="s">
        <v>24</v>
      </c>
      <c r="O1392" s="407" t="s">
        <v>739</v>
      </c>
      <c r="P1392" s="660">
        <v>4</v>
      </c>
      <c r="Q1392" s="661"/>
      <c r="R1392" s="661"/>
      <c r="S1392" s="661"/>
      <c r="T1392" s="661"/>
      <c r="U1392" s="661"/>
      <c r="V1392" s="661"/>
      <c r="W1392" s="662"/>
      <c r="X1392" s="216"/>
      <c r="Y1392" s="216"/>
      <c r="Z1392" s="112" t="str">
        <f>C1392</f>
        <v>TC</v>
      </c>
      <c r="AA1392" s="84" t="s">
        <v>1475</v>
      </c>
      <c r="AB1392" s="84" t="s">
        <v>1480</v>
      </c>
      <c r="AC1392" s="83">
        <f t="shared" si="31"/>
        <v>20</v>
      </c>
      <c r="AD1392" s="84"/>
      <c r="AE1392" s="84"/>
      <c r="AF1392" s="84"/>
      <c r="AG1392" s="84"/>
      <c r="AH1392" s="84"/>
      <c r="AI1392" s="84"/>
      <c r="AJ1392" s="84"/>
      <c r="AK1392" s="84"/>
      <c r="AL1392" s="84"/>
      <c r="AM1392" s="84"/>
      <c r="AN1392" s="84"/>
      <c r="AO1392" s="84"/>
      <c r="AP1392" s="84"/>
      <c r="AQ1392" s="84"/>
      <c r="AR1392" s="84"/>
      <c r="AS1392" s="84"/>
      <c r="AT1392" s="84"/>
      <c r="AU1392" s="84"/>
      <c r="AV1392" s="84"/>
      <c r="AW1392" s="84"/>
      <c r="AX1392" s="84"/>
      <c r="AY1392" s="84"/>
      <c r="AZ1392" s="84"/>
      <c r="BA1392" s="84"/>
      <c r="BB1392" s="84"/>
      <c r="BC1392" s="84"/>
      <c r="BD1392" s="84"/>
      <c r="BE1392" s="84"/>
      <c r="BF1392" s="84"/>
      <c r="BG1392" s="84"/>
      <c r="BH1392" s="84"/>
      <c r="BI1392" s="84"/>
      <c r="BJ1392" s="84"/>
      <c r="BK1392" s="84"/>
      <c r="BL1392" s="84"/>
      <c r="BM1392" s="84"/>
      <c r="BN1392" s="84"/>
      <c r="BO1392" s="84"/>
      <c r="BP1392" s="84"/>
      <c r="BQ1392" s="84"/>
      <c r="BR1392" s="84"/>
      <c r="BS1392" s="84"/>
      <c r="BT1392" s="84"/>
      <c r="BU1392" s="84"/>
      <c r="BV1392" s="84"/>
      <c r="BW1392" s="84"/>
      <c r="BX1392" s="84"/>
      <c r="BY1392" s="84"/>
      <c r="BZ1392" s="84"/>
      <c r="CA1392" s="84"/>
      <c r="CB1392" s="84"/>
      <c r="CC1392" s="84"/>
      <c r="CD1392" s="84"/>
      <c r="CE1392" s="84"/>
      <c r="CF1392" s="84"/>
      <c r="CG1392" s="84"/>
      <c r="CH1392" s="84"/>
      <c r="CI1392" s="84"/>
      <c r="CJ1392" s="84"/>
      <c r="CK1392" s="84"/>
      <c r="CL1392" s="84"/>
      <c r="CM1392" s="84"/>
      <c r="CN1392" s="84"/>
      <c r="CO1392" s="84"/>
      <c r="CP1392" s="84"/>
      <c r="CQ1392" s="84"/>
      <c r="CR1392" s="84"/>
      <c r="CS1392" s="84"/>
      <c r="CT1392" s="84"/>
      <c r="CU1392" s="84"/>
      <c r="CV1392" s="84"/>
      <c r="CW1392" s="84"/>
      <c r="CX1392" s="84"/>
      <c r="CY1392" s="84"/>
      <c r="CZ1392" s="84"/>
      <c r="DA1392" s="84"/>
      <c r="DB1392" s="84"/>
      <c r="DC1392" s="84"/>
      <c r="DD1392" s="84"/>
      <c r="DE1392" s="84"/>
      <c r="DF1392" s="84"/>
      <c r="DG1392" s="84"/>
      <c r="DH1392" s="84"/>
      <c r="DI1392" s="84"/>
      <c r="DJ1392" s="84"/>
      <c r="DK1392" s="84"/>
      <c r="DL1392" s="84"/>
      <c r="DM1392" s="84"/>
      <c r="DN1392" s="84"/>
      <c r="DO1392" s="84"/>
      <c r="DP1392" s="84"/>
      <c r="DQ1392" s="84"/>
      <c r="DR1392" s="84"/>
      <c r="DS1392" s="84"/>
      <c r="DT1392" s="84"/>
      <c r="DU1392" s="84"/>
      <c r="DV1392" s="84"/>
      <c r="DW1392" s="84"/>
      <c r="DX1392" s="84"/>
      <c r="DY1392" s="84"/>
      <c r="DZ1392" s="84"/>
      <c r="EA1392" s="84"/>
      <c r="EB1392" s="84"/>
      <c r="EC1392" s="84"/>
      <c r="ED1392" s="84"/>
      <c r="EE1392" s="84"/>
      <c r="EF1392" s="84"/>
      <c r="EG1392" s="84"/>
      <c r="EH1392" s="84"/>
      <c r="EI1392" s="84"/>
      <c r="EJ1392" s="84"/>
      <c r="EK1392" s="84"/>
      <c r="EL1392" s="84"/>
      <c r="EM1392" s="84"/>
      <c r="EN1392" s="84"/>
      <c r="EO1392" s="84"/>
      <c r="EP1392" s="84"/>
      <c r="EQ1392" s="84"/>
      <c r="ER1392" s="84"/>
      <c r="ES1392" s="84"/>
      <c r="ET1392" s="84"/>
      <c r="EU1392" s="84"/>
      <c r="EV1392" s="84"/>
      <c r="EW1392" s="84"/>
      <c r="EX1392" s="84"/>
      <c r="EY1392" s="84"/>
      <c r="EZ1392" s="84"/>
      <c r="FA1392" s="84"/>
      <c r="FB1392" s="84"/>
      <c r="FC1392" s="84"/>
      <c r="FD1392" s="84"/>
      <c r="FE1392" s="84"/>
      <c r="FF1392" s="84"/>
      <c r="FG1392" s="84"/>
      <c r="FH1392" s="84"/>
      <c r="FI1392" s="84"/>
      <c r="FJ1392" s="84"/>
      <c r="FK1392" s="84"/>
      <c r="FL1392" s="84"/>
      <c r="FM1392" s="84"/>
      <c r="FN1392" s="84"/>
      <c r="FO1392" s="84"/>
      <c r="FP1392" s="84"/>
      <c r="FQ1392" s="84"/>
      <c r="FR1392" s="84"/>
      <c r="FS1392" s="84"/>
      <c r="FT1392" s="84"/>
      <c r="FU1392" s="84"/>
      <c r="FV1392" s="84"/>
      <c r="FW1392" s="84"/>
      <c r="FX1392" s="84"/>
      <c r="FY1392" s="84"/>
      <c r="FZ1392" s="84"/>
      <c r="GA1392" s="84"/>
      <c r="GB1392" s="84"/>
      <c r="GC1392" s="84"/>
      <c r="GD1392" s="84"/>
      <c r="GE1392" s="84"/>
      <c r="GF1392" s="84"/>
      <c r="GG1392" s="84"/>
      <c r="GH1392" s="84"/>
      <c r="GI1392" s="84"/>
      <c r="GJ1392" s="84"/>
      <c r="GK1392" s="84"/>
      <c r="GL1392" s="84"/>
      <c r="GM1392" s="84"/>
      <c r="GN1392" s="84"/>
      <c r="GO1392" s="84"/>
      <c r="GP1392" s="84"/>
      <c r="GQ1392" s="84"/>
      <c r="GR1392" s="84"/>
      <c r="GS1392" s="84"/>
      <c r="GT1392" s="84"/>
      <c r="GU1392" s="84"/>
      <c r="GV1392" s="84"/>
      <c r="GW1392" s="84"/>
      <c r="GX1392" s="84"/>
      <c r="GY1392" s="84"/>
      <c r="GZ1392" s="84"/>
      <c r="HA1392" s="84"/>
      <c r="HB1392" s="84"/>
      <c r="HC1392" s="84"/>
      <c r="HD1392" s="84"/>
      <c r="HE1392" s="84"/>
      <c r="HF1392" s="84"/>
      <c r="HG1392" s="84"/>
      <c r="HH1392" s="84"/>
      <c r="HI1392" s="84"/>
      <c r="HJ1392" s="84"/>
      <c r="HK1392" s="84"/>
      <c r="HL1392" s="84"/>
      <c r="HM1392" s="84"/>
      <c r="HN1392" s="84"/>
      <c r="HO1392" s="84"/>
      <c r="HP1392" s="84"/>
      <c r="HQ1392" s="84"/>
      <c r="HR1392" s="84"/>
      <c r="HS1392" s="84"/>
      <c r="HT1392" s="84"/>
      <c r="HU1392" s="84"/>
      <c r="HV1392" s="84"/>
      <c r="HW1392" s="84"/>
      <c r="HX1392" s="84"/>
      <c r="HY1392" s="84"/>
      <c r="HZ1392" s="84"/>
      <c r="IA1392" s="84"/>
      <c r="IB1392" s="84"/>
      <c r="IC1392" s="84"/>
      <c r="ID1392" s="84"/>
      <c r="IE1392" s="84"/>
      <c r="IF1392" s="84"/>
      <c r="IG1392" s="84"/>
      <c r="IH1392" s="84"/>
      <c r="II1392" s="84"/>
      <c r="IJ1392" s="84"/>
      <c r="IK1392" s="84"/>
      <c r="IL1392" s="84"/>
      <c r="IM1392" s="84"/>
      <c r="IN1392" s="84"/>
      <c r="IO1392" s="84"/>
      <c r="IP1392" s="84"/>
      <c r="IQ1392" s="84"/>
      <c r="IR1392" s="84"/>
      <c r="IS1392" s="84"/>
      <c r="IT1392" s="84"/>
      <c r="IU1392" s="84"/>
      <c r="IV1392" s="84"/>
      <c r="IW1392" s="84"/>
      <c r="IX1392" s="84"/>
      <c r="IY1392" s="84"/>
      <c r="IZ1392" s="84"/>
      <c r="JA1392" s="84"/>
      <c r="JB1392" s="84"/>
      <c r="JC1392" s="84"/>
      <c r="JD1392" s="84"/>
      <c r="JE1392" s="84"/>
    </row>
    <row r="1393" spans="1:265" customFormat="1" ht="15" customHeight="1" x14ac:dyDescent="0.25">
      <c r="A1393" s="130"/>
      <c r="B1393" s="566" t="s">
        <v>728</v>
      </c>
      <c r="C1393" s="224"/>
      <c r="D1393" s="337" t="s">
        <v>729</v>
      </c>
      <c r="E1393" s="218"/>
      <c r="F1393" s="1055"/>
      <c r="G1393" s="1056"/>
      <c r="H1393" s="337" t="s">
        <v>650</v>
      </c>
      <c r="I1393" s="337" t="s">
        <v>651</v>
      </c>
      <c r="J1393" s="337" t="s">
        <v>1078</v>
      </c>
      <c r="K1393" s="393" t="s">
        <v>730</v>
      </c>
      <c r="L1393" s="393" t="s">
        <v>97</v>
      </c>
      <c r="M1393" s="1176">
        <v>1</v>
      </c>
      <c r="N1393" s="1176" t="s">
        <v>101</v>
      </c>
      <c r="O1393" s="393" t="s">
        <v>739</v>
      </c>
      <c r="P1393" s="617">
        <v>4</v>
      </c>
      <c r="Q1393" s="618"/>
      <c r="R1393" s="618"/>
      <c r="S1393" s="618"/>
      <c r="T1393" s="618"/>
      <c r="U1393" s="618"/>
      <c r="V1393" s="618"/>
      <c r="W1393" s="619"/>
      <c r="X1393" s="219"/>
      <c r="Y1393" s="219"/>
      <c r="Z1393" s="112"/>
      <c r="AA1393" s="84"/>
      <c r="AB1393" s="84"/>
      <c r="AC1393" s="83" t="str">
        <f t="shared" si="31"/>
        <v/>
      </c>
      <c r="AD1393" s="84"/>
      <c r="AE1393" s="84"/>
      <c r="AF1393" s="84"/>
      <c r="AG1393" s="84"/>
      <c r="AH1393" s="84"/>
      <c r="AI1393" s="84"/>
      <c r="AJ1393" s="84"/>
      <c r="AK1393" s="84"/>
      <c r="AL1393" s="84"/>
      <c r="AM1393" s="84"/>
      <c r="AN1393" s="84"/>
      <c r="AO1393" s="84"/>
      <c r="AP1393" s="84"/>
      <c r="AQ1393" s="84"/>
      <c r="AR1393" s="84"/>
      <c r="AS1393" s="84"/>
      <c r="AT1393" s="84"/>
      <c r="AU1393" s="84"/>
      <c r="AV1393" s="84"/>
      <c r="AW1393" s="84"/>
      <c r="AX1393" s="84"/>
      <c r="AY1393" s="84"/>
      <c r="AZ1393" s="84"/>
      <c r="BA1393" s="84"/>
      <c r="BB1393" s="84"/>
      <c r="BC1393" s="84"/>
      <c r="BD1393" s="84"/>
      <c r="BE1393" s="84"/>
      <c r="BF1393" s="84"/>
      <c r="BG1393" s="84"/>
      <c r="BH1393" s="84"/>
      <c r="BI1393" s="84"/>
      <c r="BJ1393" s="84"/>
      <c r="BK1393" s="84"/>
      <c r="BL1393" s="84"/>
      <c r="BM1393" s="84"/>
      <c r="BN1393" s="84"/>
      <c r="BO1393" s="84"/>
      <c r="BP1393" s="84"/>
      <c r="BQ1393" s="84"/>
      <c r="BR1393" s="84"/>
      <c r="BS1393" s="84"/>
      <c r="BT1393" s="84"/>
      <c r="BU1393" s="84"/>
      <c r="BV1393" s="84"/>
      <c r="BW1393" s="84"/>
      <c r="BX1393" s="84"/>
      <c r="BY1393" s="84"/>
      <c r="BZ1393" s="84"/>
      <c r="CA1393" s="84"/>
      <c r="CB1393" s="84"/>
      <c r="CC1393" s="84"/>
      <c r="CD1393" s="84"/>
      <c r="CE1393" s="84"/>
      <c r="CF1393" s="84"/>
      <c r="CG1393" s="84"/>
      <c r="CH1393" s="84"/>
      <c r="CI1393" s="84"/>
      <c r="CJ1393" s="84"/>
      <c r="CK1393" s="84"/>
      <c r="CL1393" s="84"/>
      <c r="CM1393" s="84"/>
      <c r="CN1393" s="84"/>
      <c r="CO1393" s="84"/>
      <c r="CP1393" s="84"/>
      <c r="CQ1393" s="84"/>
      <c r="CR1393" s="84"/>
      <c r="CS1393" s="84"/>
      <c r="CT1393" s="84"/>
      <c r="CU1393" s="84"/>
      <c r="CV1393" s="84"/>
      <c r="CW1393" s="84"/>
      <c r="CX1393" s="84"/>
      <c r="CY1393" s="84"/>
      <c r="CZ1393" s="84"/>
      <c r="DA1393" s="84"/>
      <c r="DB1393" s="84"/>
      <c r="DC1393" s="84"/>
      <c r="DD1393" s="84"/>
      <c r="DE1393" s="84"/>
      <c r="DF1393" s="84"/>
      <c r="DG1393" s="84"/>
      <c r="DH1393" s="84"/>
      <c r="DI1393" s="84"/>
      <c r="DJ1393" s="84"/>
      <c r="DK1393" s="84"/>
      <c r="DL1393" s="84"/>
      <c r="DM1393" s="84"/>
      <c r="DN1393" s="84"/>
      <c r="DO1393" s="84"/>
      <c r="DP1393" s="84"/>
      <c r="DQ1393" s="84"/>
      <c r="DR1393" s="84"/>
      <c r="DS1393" s="84"/>
      <c r="DT1393" s="84"/>
      <c r="DU1393" s="84"/>
      <c r="DV1393" s="84"/>
      <c r="DW1393" s="84"/>
      <c r="DX1393" s="84"/>
      <c r="DY1393" s="84"/>
      <c r="DZ1393" s="84"/>
      <c r="EA1393" s="84"/>
      <c r="EB1393" s="84"/>
      <c r="EC1393" s="84"/>
      <c r="ED1393" s="84"/>
      <c r="EE1393" s="84"/>
      <c r="EF1393" s="84"/>
      <c r="EG1393" s="84"/>
      <c r="EH1393" s="84"/>
      <c r="EI1393" s="84"/>
      <c r="EJ1393" s="84"/>
      <c r="EK1393" s="84"/>
      <c r="EL1393" s="84"/>
      <c r="EM1393" s="84"/>
      <c r="EN1393" s="84"/>
      <c r="EO1393" s="84"/>
      <c r="EP1393" s="84"/>
      <c r="EQ1393" s="84"/>
      <c r="ER1393" s="84"/>
      <c r="ES1393" s="84"/>
      <c r="ET1393" s="84"/>
      <c r="EU1393" s="84"/>
      <c r="EV1393" s="84"/>
      <c r="EW1393" s="84"/>
      <c r="EX1393" s="84"/>
      <c r="EY1393" s="84"/>
      <c r="EZ1393" s="84"/>
      <c r="FA1393" s="84"/>
      <c r="FB1393" s="84"/>
      <c r="FC1393" s="84"/>
      <c r="FD1393" s="84"/>
      <c r="FE1393" s="84"/>
      <c r="FF1393" s="84"/>
      <c r="FG1393" s="84"/>
      <c r="FH1393" s="84"/>
      <c r="FI1393" s="84"/>
      <c r="FJ1393" s="84"/>
      <c r="FK1393" s="84"/>
      <c r="FL1393" s="84"/>
      <c r="FM1393" s="84"/>
      <c r="FN1393" s="84"/>
      <c r="FO1393" s="84"/>
      <c r="FP1393" s="84"/>
      <c r="FQ1393" s="84"/>
      <c r="FR1393" s="84"/>
      <c r="FS1393" s="84"/>
      <c r="FT1393" s="84"/>
      <c r="FU1393" s="84"/>
      <c r="FV1393" s="84"/>
      <c r="FW1393" s="84"/>
      <c r="FX1393" s="84"/>
      <c r="FY1393" s="84"/>
      <c r="FZ1393" s="84"/>
      <c r="GA1393" s="84"/>
      <c r="GB1393" s="84"/>
      <c r="GC1393" s="84"/>
      <c r="GD1393" s="84"/>
      <c r="GE1393" s="84"/>
      <c r="GF1393" s="84"/>
      <c r="GG1393" s="84"/>
      <c r="GH1393" s="84"/>
      <c r="GI1393" s="84"/>
      <c r="GJ1393" s="84"/>
      <c r="GK1393" s="84"/>
      <c r="GL1393" s="84"/>
      <c r="GM1393" s="84"/>
      <c r="GN1393" s="84"/>
      <c r="GO1393" s="84"/>
      <c r="GP1393" s="84"/>
      <c r="GQ1393" s="84"/>
      <c r="GR1393" s="84"/>
      <c r="GS1393" s="84"/>
      <c r="GT1393" s="84"/>
      <c r="GU1393" s="84"/>
      <c r="GV1393" s="84"/>
      <c r="GW1393" s="84"/>
      <c r="GX1393" s="84"/>
      <c r="GY1393" s="84"/>
      <c r="GZ1393" s="84"/>
      <c r="HA1393" s="84"/>
      <c r="HB1393" s="84"/>
      <c r="HC1393" s="84"/>
      <c r="HD1393" s="84"/>
      <c r="HE1393" s="84"/>
      <c r="HF1393" s="84"/>
      <c r="HG1393" s="84"/>
      <c r="HH1393" s="84"/>
      <c r="HI1393" s="84"/>
      <c r="HJ1393" s="84"/>
      <c r="HK1393" s="84"/>
      <c r="HL1393" s="84"/>
      <c r="HM1393" s="84"/>
      <c r="HN1393" s="84"/>
      <c r="HO1393" s="84"/>
      <c r="HP1393" s="84"/>
      <c r="HQ1393" s="84"/>
      <c r="HR1393" s="84"/>
      <c r="HS1393" s="84"/>
      <c r="HT1393" s="84"/>
      <c r="HU1393" s="84"/>
      <c r="HV1393" s="84"/>
      <c r="HW1393" s="84"/>
      <c r="HX1393" s="84"/>
      <c r="HY1393" s="84"/>
      <c r="HZ1393" s="84"/>
      <c r="IA1393" s="84"/>
      <c r="IB1393" s="84"/>
      <c r="IC1393" s="84"/>
      <c r="ID1393" s="84"/>
      <c r="IE1393" s="84"/>
      <c r="IF1393" s="84"/>
      <c r="IG1393" s="84"/>
      <c r="IH1393" s="84"/>
      <c r="II1393" s="84"/>
      <c r="IJ1393" s="84"/>
      <c r="IK1393" s="84"/>
      <c r="IL1393" s="84"/>
      <c r="IM1393" s="84"/>
      <c r="IN1393" s="84"/>
      <c r="IO1393" s="84"/>
      <c r="IP1393" s="84"/>
      <c r="IQ1393" s="84"/>
      <c r="IR1393" s="84"/>
      <c r="IS1393" s="84"/>
      <c r="IT1393" s="84"/>
      <c r="IU1393" s="84"/>
      <c r="IV1393" s="84"/>
      <c r="IW1393" s="84"/>
      <c r="IX1393" s="84"/>
      <c r="IY1393" s="84"/>
      <c r="IZ1393" s="84"/>
      <c r="JA1393" s="84"/>
      <c r="JB1393" s="84"/>
      <c r="JC1393" s="84"/>
      <c r="JD1393" s="84"/>
      <c r="JE1393" s="84"/>
    </row>
    <row r="1394" spans="1:265" customFormat="1" ht="15" customHeight="1" x14ac:dyDescent="0.25">
      <c r="A1394" s="130"/>
      <c r="B1394" s="566" t="s">
        <v>728</v>
      </c>
      <c r="C1394" s="224"/>
      <c r="D1394" s="333" t="s">
        <v>729</v>
      </c>
      <c r="E1394" s="218"/>
      <c r="F1394" s="1055"/>
      <c r="G1394" s="1056"/>
      <c r="H1394" s="333" t="s">
        <v>650</v>
      </c>
      <c r="I1394" s="333" t="s">
        <v>651</v>
      </c>
      <c r="J1394" s="333" t="s">
        <v>1078</v>
      </c>
      <c r="K1394" s="388" t="s">
        <v>732</v>
      </c>
      <c r="L1394" s="388" t="s">
        <v>97</v>
      </c>
      <c r="M1394" s="1136">
        <v>3</v>
      </c>
      <c r="N1394" s="1136" t="s">
        <v>24</v>
      </c>
      <c r="O1394" s="388" t="s">
        <v>739</v>
      </c>
      <c r="P1394" s="604">
        <v>2</v>
      </c>
      <c r="Q1394" s="605"/>
      <c r="R1394" s="605"/>
      <c r="S1394" s="605"/>
      <c r="T1394" s="605"/>
      <c r="U1394" s="605"/>
      <c r="V1394" s="605"/>
      <c r="W1394" s="606"/>
      <c r="X1394" s="219"/>
      <c r="Y1394" s="219"/>
      <c r="Z1394" s="112"/>
      <c r="AA1394" s="84"/>
      <c r="AB1394" s="84"/>
      <c r="AC1394" s="83" t="str">
        <f t="shared" ref="AC1394:AC1457" si="32">IF(C1394&lt;&gt;"",SUMIF(D$6:D$1540,D1394,P$6:Q$1540),"")</f>
        <v/>
      </c>
      <c r="AD1394" s="84"/>
      <c r="AE1394" s="84"/>
      <c r="AF1394" s="84"/>
      <c r="AG1394" s="84"/>
      <c r="AH1394" s="84"/>
      <c r="AI1394" s="84"/>
      <c r="AJ1394" s="84"/>
      <c r="AK1394" s="84"/>
      <c r="AL1394" s="84"/>
      <c r="AM1394" s="84"/>
      <c r="AN1394" s="84"/>
      <c r="AO1394" s="84"/>
      <c r="AP1394" s="84"/>
      <c r="AQ1394" s="84"/>
      <c r="AR1394" s="84"/>
      <c r="AS1394" s="84"/>
      <c r="AT1394" s="84"/>
      <c r="AU1394" s="84"/>
      <c r="AV1394" s="84"/>
      <c r="AW1394" s="84"/>
      <c r="AX1394" s="84"/>
      <c r="AY1394" s="84"/>
      <c r="AZ1394" s="84"/>
      <c r="BA1394" s="84"/>
      <c r="BB1394" s="84"/>
      <c r="BC1394" s="84"/>
      <c r="BD1394" s="84"/>
      <c r="BE1394" s="84"/>
      <c r="BF1394" s="84"/>
      <c r="BG1394" s="84"/>
      <c r="BH1394" s="84"/>
      <c r="BI1394" s="84"/>
      <c r="BJ1394" s="84"/>
      <c r="BK1394" s="84"/>
      <c r="BL1394" s="84"/>
      <c r="BM1394" s="84"/>
      <c r="BN1394" s="84"/>
      <c r="BO1394" s="84"/>
      <c r="BP1394" s="84"/>
      <c r="BQ1394" s="84"/>
      <c r="BR1394" s="84"/>
      <c r="BS1394" s="84"/>
      <c r="BT1394" s="84"/>
      <c r="BU1394" s="84"/>
      <c r="BV1394" s="84"/>
      <c r="BW1394" s="84"/>
      <c r="BX1394" s="84"/>
      <c r="BY1394" s="84"/>
      <c r="BZ1394" s="84"/>
      <c r="CA1394" s="84"/>
      <c r="CB1394" s="84"/>
      <c r="CC1394" s="84"/>
      <c r="CD1394" s="84"/>
      <c r="CE1394" s="84"/>
      <c r="CF1394" s="84"/>
      <c r="CG1394" s="84"/>
      <c r="CH1394" s="84"/>
      <c r="CI1394" s="84"/>
      <c r="CJ1394" s="84"/>
      <c r="CK1394" s="84"/>
      <c r="CL1394" s="84"/>
      <c r="CM1394" s="84"/>
      <c r="CN1394" s="84"/>
      <c r="CO1394" s="84"/>
      <c r="CP1394" s="84"/>
      <c r="CQ1394" s="84"/>
      <c r="CR1394" s="84"/>
      <c r="CS1394" s="84"/>
      <c r="CT1394" s="84"/>
      <c r="CU1394" s="84"/>
      <c r="CV1394" s="84"/>
      <c r="CW1394" s="84"/>
      <c r="CX1394" s="84"/>
      <c r="CY1394" s="84"/>
      <c r="CZ1394" s="84"/>
      <c r="DA1394" s="84"/>
      <c r="DB1394" s="84"/>
      <c r="DC1394" s="84"/>
      <c r="DD1394" s="84"/>
      <c r="DE1394" s="84"/>
      <c r="DF1394" s="84"/>
      <c r="DG1394" s="84"/>
      <c r="DH1394" s="84"/>
      <c r="DI1394" s="84"/>
      <c r="DJ1394" s="84"/>
      <c r="DK1394" s="84"/>
      <c r="DL1394" s="84"/>
      <c r="DM1394" s="84"/>
      <c r="DN1394" s="84"/>
      <c r="DO1394" s="84"/>
      <c r="DP1394" s="84"/>
      <c r="DQ1394" s="84"/>
      <c r="DR1394" s="84"/>
      <c r="DS1394" s="84"/>
      <c r="DT1394" s="84"/>
      <c r="DU1394" s="84"/>
      <c r="DV1394" s="84"/>
      <c r="DW1394" s="84"/>
      <c r="DX1394" s="84"/>
      <c r="DY1394" s="84"/>
      <c r="DZ1394" s="84"/>
      <c r="EA1394" s="84"/>
      <c r="EB1394" s="84"/>
      <c r="EC1394" s="84"/>
      <c r="ED1394" s="84"/>
      <c r="EE1394" s="84"/>
      <c r="EF1394" s="84"/>
      <c r="EG1394" s="84"/>
      <c r="EH1394" s="84"/>
      <c r="EI1394" s="84"/>
      <c r="EJ1394" s="84"/>
      <c r="EK1394" s="84"/>
      <c r="EL1394" s="84"/>
      <c r="EM1394" s="84"/>
      <c r="EN1394" s="84"/>
      <c r="EO1394" s="84"/>
      <c r="EP1394" s="84"/>
      <c r="EQ1394" s="84"/>
      <c r="ER1394" s="84"/>
      <c r="ES1394" s="84"/>
      <c r="ET1394" s="84"/>
      <c r="EU1394" s="84"/>
      <c r="EV1394" s="84"/>
      <c r="EW1394" s="84"/>
      <c r="EX1394" s="84"/>
      <c r="EY1394" s="84"/>
      <c r="EZ1394" s="84"/>
      <c r="FA1394" s="84"/>
      <c r="FB1394" s="84"/>
      <c r="FC1394" s="84"/>
      <c r="FD1394" s="84"/>
      <c r="FE1394" s="84"/>
      <c r="FF1394" s="84"/>
      <c r="FG1394" s="84"/>
      <c r="FH1394" s="84"/>
      <c r="FI1394" s="84"/>
      <c r="FJ1394" s="84"/>
      <c r="FK1394" s="84"/>
      <c r="FL1394" s="84"/>
      <c r="FM1394" s="84"/>
      <c r="FN1394" s="84"/>
      <c r="FO1394" s="84"/>
      <c r="FP1394" s="84"/>
      <c r="FQ1394" s="84"/>
      <c r="FR1394" s="84"/>
      <c r="FS1394" s="84"/>
      <c r="FT1394" s="84"/>
      <c r="FU1394" s="84"/>
      <c r="FV1394" s="84"/>
      <c r="FW1394" s="84"/>
      <c r="FX1394" s="84"/>
      <c r="FY1394" s="84"/>
      <c r="FZ1394" s="84"/>
      <c r="GA1394" s="84"/>
      <c r="GB1394" s="84"/>
      <c r="GC1394" s="84"/>
      <c r="GD1394" s="84"/>
      <c r="GE1394" s="84"/>
      <c r="GF1394" s="84"/>
      <c r="GG1394" s="84"/>
      <c r="GH1394" s="84"/>
      <c r="GI1394" s="84"/>
      <c r="GJ1394" s="84"/>
      <c r="GK1394" s="84"/>
      <c r="GL1394" s="84"/>
      <c r="GM1394" s="84"/>
      <c r="GN1394" s="84"/>
      <c r="GO1394" s="84"/>
      <c r="GP1394" s="84"/>
      <c r="GQ1394" s="84"/>
      <c r="GR1394" s="84"/>
      <c r="GS1394" s="84"/>
      <c r="GT1394" s="84"/>
      <c r="GU1394" s="84"/>
      <c r="GV1394" s="84"/>
      <c r="GW1394" s="84"/>
      <c r="GX1394" s="84"/>
      <c r="GY1394" s="84"/>
      <c r="GZ1394" s="84"/>
      <c r="HA1394" s="84"/>
      <c r="HB1394" s="84"/>
      <c r="HC1394" s="84"/>
      <c r="HD1394" s="84"/>
      <c r="HE1394" s="84"/>
      <c r="HF1394" s="84"/>
      <c r="HG1394" s="84"/>
      <c r="HH1394" s="84"/>
      <c r="HI1394" s="84"/>
      <c r="HJ1394" s="84"/>
      <c r="HK1394" s="84"/>
      <c r="HL1394" s="84"/>
      <c r="HM1394" s="84"/>
      <c r="HN1394" s="84"/>
      <c r="HO1394" s="84"/>
      <c r="HP1394" s="84"/>
      <c r="HQ1394" s="84"/>
      <c r="HR1394" s="84"/>
      <c r="HS1394" s="84"/>
      <c r="HT1394" s="84"/>
      <c r="HU1394" s="84"/>
      <c r="HV1394" s="84"/>
      <c r="HW1394" s="84"/>
      <c r="HX1394" s="84"/>
      <c r="HY1394" s="84"/>
      <c r="HZ1394" s="84"/>
      <c r="IA1394" s="84"/>
      <c r="IB1394" s="84"/>
      <c r="IC1394" s="84"/>
      <c r="ID1394" s="84"/>
      <c r="IE1394" s="84"/>
      <c r="IF1394" s="84"/>
      <c r="IG1394" s="84"/>
      <c r="IH1394" s="84"/>
      <c r="II1394" s="84"/>
      <c r="IJ1394" s="84"/>
      <c r="IK1394" s="84"/>
      <c r="IL1394" s="84"/>
      <c r="IM1394" s="84"/>
      <c r="IN1394" s="84"/>
      <c r="IO1394" s="84"/>
      <c r="IP1394" s="84"/>
      <c r="IQ1394" s="84"/>
      <c r="IR1394" s="84"/>
      <c r="IS1394" s="84"/>
      <c r="IT1394" s="84"/>
      <c r="IU1394" s="84"/>
      <c r="IV1394" s="84"/>
      <c r="IW1394" s="84"/>
      <c r="IX1394" s="84"/>
      <c r="IY1394" s="84"/>
      <c r="IZ1394" s="84"/>
      <c r="JA1394" s="84"/>
      <c r="JB1394" s="84"/>
      <c r="JC1394" s="84"/>
      <c r="JD1394" s="84"/>
      <c r="JE1394" s="84"/>
    </row>
    <row r="1395" spans="1:265" customFormat="1" ht="15" customHeight="1" x14ac:dyDescent="0.25">
      <c r="A1395" s="130"/>
      <c r="B1395" s="566" t="s">
        <v>728</v>
      </c>
      <c r="C1395" s="224"/>
      <c r="D1395" s="336" t="s">
        <v>729</v>
      </c>
      <c r="E1395" s="218"/>
      <c r="F1395" s="1055"/>
      <c r="G1395" s="1056"/>
      <c r="H1395" s="336" t="s">
        <v>650</v>
      </c>
      <c r="I1395" s="336" t="s">
        <v>651</v>
      </c>
      <c r="J1395" s="336" t="s">
        <v>1078</v>
      </c>
      <c r="K1395" s="392" t="s">
        <v>732</v>
      </c>
      <c r="L1395" s="392" t="s">
        <v>97</v>
      </c>
      <c r="M1395" s="1163">
        <v>3</v>
      </c>
      <c r="N1395" s="1163" t="s">
        <v>101</v>
      </c>
      <c r="O1395" s="392" t="s">
        <v>739</v>
      </c>
      <c r="P1395" s="581">
        <v>2</v>
      </c>
      <c r="Q1395" s="582"/>
      <c r="R1395" s="582"/>
      <c r="S1395" s="582"/>
      <c r="T1395" s="582"/>
      <c r="U1395" s="582"/>
      <c r="V1395" s="582"/>
      <c r="W1395" s="583"/>
      <c r="X1395" s="219"/>
      <c r="Y1395" s="219"/>
      <c r="Z1395" s="112"/>
      <c r="AA1395" s="84"/>
      <c r="AB1395" s="84"/>
      <c r="AC1395" s="83" t="str">
        <f t="shared" si="32"/>
        <v/>
      </c>
      <c r="AD1395" s="84"/>
      <c r="AE1395" s="84"/>
      <c r="AF1395" s="84"/>
      <c r="AG1395" s="84"/>
      <c r="AH1395" s="84"/>
      <c r="AI1395" s="84"/>
      <c r="AJ1395" s="84"/>
      <c r="AK1395" s="84"/>
      <c r="AL1395" s="84"/>
      <c r="AM1395" s="84"/>
      <c r="AN1395" s="84"/>
      <c r="AO1395" s="84"/>
      <c r="AP1395" s="84"/>
      <c r="AQ1395" s="84"/>
      <c r="AR1395" s="84"/>
      <c r="AS1395" s="84"/>
      <c r="AT1395" s="84"/>
      <c r="AU1395" s="84"/>
      <c r="AV1395" s="84"/>
      <c r="AW1395" s="84"/>
      <c r="AX1395" s="84"/>
      <c r="AY1395" s="84"/>
      <c r="AZ1395" s="84"/>
      <c r="BA1395" s="84"/>
      <c r="BB1395" s="84"/>
      <c r="BC1395" s="84"/>
      <c r="BD1395" s="84"/>
      <c r="BE1395" s="84"/>
      <c r="BF1395" s="84"/>
      <c r="BG1395" s="84"/>
      <c r="BH1395" s="84"/>
      <c r="BI1395" s="84"/>
      <c r="BJ1395" s="84"/>
      <c r="BK1395" s="84"/>
      <c r="BL1395" s="84"/>
      <c r="BM1395" s="84"/>
      <c r="BN1395" s="84"/>
      <c r="BO1395" s="84"/>
      <c r="BP1395" s="84"/>
      <c r="BQ1395" s="84"/>
      <c r="BR1395" s="84"/>
      <c r="BS1395" s="84"/>
      <c r="BT1395" s="84"/>
      <c r="BU1395" s="84"/>
      <c r="BV1395" s="84"/>
      <c r="BW1395" s="84"/>
      <c r="BX1395" s="84"/>
      <c r="BY1395" s="84"/>
      <c r="BZ1395" s="84"/>
      <c r="CA1395" s="84"/>
      <c r="CB1395" s="84"/>
      <c r="CC1395" s="84"/>
      <c r="CD1395" s="84"/>
      <c r="CE1395" s="84"/>
      <c r="CF1395" s="84"/>
      <c r="CG1395" s="84"/>
      <c r="CH1395" s="84"/>
      <c r="CI1395" s="84"/>
      <c r="CJ1395" s="84"/>
      <c r="CK1395" s="84"/>
      <c r="CL1395" s="84"/>
      <c r="CM1395" s="84"/>
      <c r="CN1395" s="84"/>
      <c r="CO1395" s="84"/>
      <c r="CP1395" s="84"/>
      <c r="CQ1395" s="84"/>
      <c r="CR1395" s="84"/>
      <c r="CS1395" s="84"/>
      <c r="CT1395" s="84"/>
      <c r="CU1395" s="84"/>
      <c r="CV1395" s="84"/>
      <c r="CW1395" s="84"/>
      <c r="CX1395" s="84"/>
      <c r="CY1395" s="84"/>
      <c r="CZ1395" s="84"/>
      <c r="DA1395" s="84"/>
      <c r="DB1395" s="84"/>
      <c r="DC1395" s="84"/>
      <c r="DD1395" s="84"/>
      <c r="DE1395" s="84"/>
      <c r="DF1395" s="84"/>
      <c r="DG1395" s="84"/>
      <c r="DH1395" s="84"/>
      <c r="DI1395" s="84"/>
      <c r="DJ1395" s="84"/>
      <c r="DK1395" s="84"/>
      <c r="DL1395" s="84"/>
      <c r="DM1395" s="84"/>
      <c r="DN1395" s="84"/>
      <c r="DO1395" s="84"/>
      <c r="DP1395" s="84"/>
      <c r="DQ1395" s="84"/>
      <c r="DR1395" s="84"/>
      <c r="DS1395" s="84"/>
      <c r="DT1395" s="84"/>
      <c r="DU1395" s="84"/>
      <c r="DV1395" s="84"/>
      <c r="DW1395" s="84"/>
      <c r="DX1395" s="84"/>
      <c r="DY1395" s="84"/>
      <c r="DZ1395" s="84"/>
      <c r="EA1395" s="84"/>
      <c r="EB1395" s="84"/>
      <c r="EC1395" s="84"/>
      <c r="ED1395" s="84"/>
      <c r="EE1395" s="84"/>
      <c r="EF1395" s="84"/>
      <c r="EG1395" s="84"/>
      <c r="EH1395" s="84"/>
      <c r="EI1395" s="84"/>
      <c r="EJ1395" s="84"/>
      <c r="EK1395" s="84"/>
      <c r="EL1395" s="84"/>
      <c r="EM1395" s="84"/>
      <c r="EN1395" s="84"/>
      <c r="EO1395" s="84"/>
      <c r="EP1395" s="84"/>
      <c r="EQ1395" s="84"/>
      <c r="ER1395" s="84"/>
      <c r="ES1395" s="84"/>
      <c r="ET1395" s="84"/>
      <c r="EU1395" s="84"/>
      <c r="EV1395" s="84"/>
      <c r="EW1395" s="84"/>
      <c r="EX1395" s="84"/>
      <c r="EY1395" s="84"/>
      <c r="EZ1395" s="84"/>
      <c r="FA1395" s="84"/>
      <c r="FB1395" s="84"/>
      <c r="FC1395" s="84"/>
      <c r="FD1395" s="84"/>
      <c r="FE1395" s="84"/>
      <c r="FF1395" s="84"/>
      <c r="FG1395" s="84"/>
      <c r="FH1395" s="84"/>
      <c r="FI1395" s="84"/>
      <c r="FJ1395" s="84"/>
      <c r="FK1395" s="84"/>
      <c r="FL1395" s="84"/>
      <c r="FM1395" s="84"/>
      <c r="FN1395" s="84"/>
      <c r="FO1395" s="84"/>
      <c r="FP1395" s="84"/>
      <c r="FQ1395" s="84"/>
      <c r="FR1395" s="84"/>
      <c r="FS1395" s="84"/>
      <c r="FT1395" s="84"/>
      <c r="FU1395" s="84"/>
      <c r="FV1395" s="84"/>
      <c r="FW1395" s="84"/>
      <c r="FX1395" s="84"/>
      <c r="FY1395" s="84"/>
      <c r="FZ1395" s="84"/>
      <c r="GA1395" s="84"/>
      <c r="GB1395" s="84"/>
      <c r="GC1395" s="84"/>
      <c r="GD1395" s="84"/>
      <c r="GE1395" s="84"/>
      <c r="GF1395" s="84"/>
      <c r="GG1395" s="84"/>
      <c r="GH1395" s="84"/>
      <c r="GI1395" s="84"/>
      <c r="GJ1395" s="84"/>
      <c r="GK1395" s="84"/>
      <c r="GL1395" s="84"/>
      <c r="GM1395" s="84"/>
      <c r="GN1395" s="84"/>
      <c r="GO1395" s="84"/>
      <c r="GP1395" s="84"/>
      <c r="GQ1395" s="84"/>
      <c r="GR1395" s="84"/>
      <c r="GS1395" s="84"/>
      <c r="GT1395" s="84"/>
      <c r="GU1395" s="84"/>
      <c r="GV1395" s="84"/>
      <c r="GW1395" s="84"/>
      <c r="GX1395" s="84"/>
      <c r="GY1395" s="84"/>
      <c r="GZ1395" s="84"/>
      <c r="HA1395" s="84"/>
      <c r="HB1395" s="84"/>
      <c r="HC1395" s="84"/>
      <c r="HD1395" s="84"/>
      <c r="HE1395" s="84"/>
      <c r="HF1395" s="84"/>
      <c r="HG1395" s="84"/>
      <c r="HH1395" s="84"/>
      <c r="HI1395" s="84"/>
      <c r="HJ1395" s="84"/>
      <c r="HK1395" s="84"/>
      <c r="HL1395" s="84"/>
      <c r="HM1395" s="84"/>
      <c r="HN1395" s="84"/>
      <c r="HO1395" s="84"/>
      <c r="HP1395" s="84"/>
      <c r="HQ1395" s="84"/>
      <c r="HR1395" s="84"/>
      <c r="HS1395" s="84"/>
      <c r="HT1395" s="84"/>
      <c r="HU1395" s="84"/>
      <c r="HV1395" s="84"/>
      <c r="HW1395" s="84"/>
      <c r="HX1395" s="84"/>
      <c r="HY1395" s="84"/>
      <c r="HZ1395" s="84"/>
      <c r="IA1395" s="84"/>
      <c r="IB1395" s="84"/>
      <c r="IC1395" s="84"/>
      <c r="ID1395" s="84"/>
      <c r="IE1395" s="84"/>
      <c r="IF1395" s="84"/>
      <c r="IG1395" s="84"/>
      <c r="IH1395" s="84"/>
      <c r="II1395" s="84"/>
      <c r="IJ1395" s="84"/>
      <c r="IK1395" s="84"/>
      <c r="IL1395" s="84"/>
      <c r="IM1395" s="84"/>
      <c r="IN1395" s="84"/>
      <c r="IO1395" s="84"/>
      <c r="IP1395" s="84"/>
      <c r="IQ1395" s="84"/>
      <c r="IR1395" s="84"/>
      <c r="IS1395" s="84"/>
      <c r="IT1395" s="84"/>
      <c r="IU1395" s="84"/>
      <c r="IV1395" s="84"/>
      <c r="IW1395" s="84"/>
      <c r="IX1395" s="84"/>
      <c r="IY1395" s="84"/>
      <c r="IZ1395" s="84"/>
      <c r="JA1395" s="84"/>
      <c r="JB1395" s="84"/>
      <c r="JC1395" s="84"/>
      <c r="JD1395" s="84"/>
      <c r="JE1395" s="84"/>
    </row>
    <row r="1396" spans="1:265" customFormat="1" ht="15" customHeight="1" x14ac:dyDescent="0.25">
      <c r="A1396" s="130"/>
      <c r="B1396" s="566" t="s">
        <v>728</v>
      </c>
      <c r="C1396" s="224"/>
      <c r="D1396" s="336" t="s">
        <v>729</v>
      </c>
      <c r="E1396" s="218"/>
      <c r="F1396" s="1055"/>
      <c r="G1396" s="1056"/>
      <c r="H1396" s="336" t="s">
        <v>650</v>
      </c>
      <c r="I1396" s="336" t="s">
        <v>651</v>
      </c>
      <c r="J1396" s="336" t="s">
        <v>1078</v>
      </c>
      <c r="K1396" s="392" t="s">
        <v>732</v>
      </c>
      <c r="L1396" s="392" t="s">
        <v>97</v>
      </c>
      <c r="M1396" s="1163">
        <v>3</v>
      </c>
      <c r="N1396" s="1163" t="s">
        <v>511</v>
      </c>
      <c r="O1396" s="392" t="s">
        <v>740</v>
      </c>
      <c r="P1396" s="581">
        <v>2</v>
      </c>
      <c r="Q1396" s="582"/>
      <c r="R1396" s="582"/>
      <c r="S1396" s="582"/>
      <c r="T1396" s="582"/>
      <c r="U1396" s="582"/>
      <c r="V1396" s="582"/>
      <c r="W1396" s="583"/>
      <c r="X1396" s="219"/>
      <c r="Y1396" s="219"/>
      <c r="Z1396" s="112"/>
      <c r="AA1396" s="84"/>
      <c r="AB1396" s="84"/>
      <c r="AC1396" s="83" t="str">
        <f t="shared" si="32"/>
        <v/>
      </c>
      <c r="AD1396" s="84"/>
      <c r="AE1396" s="84"/>
      <c r="AF1396" s="84"/>
      <c r="AG1396" s="84"/>
      <c r="AH1396" s="84"/>
      <c r="AI1396" s="84"/>
      <c r="AJ1396" s="84"/>
      <c r="AK1396" s="84"/>
      <c r="AL1396" s="84"/>
      <c r="AM1396" s="84"/>
      <c r="AN1396" s="84"/>
      <c r="AO1396" s="84"/>
      <c r="AP1396" s="84"/>
      <c r="AQ1396" s="84"/>
      <c r="AR1396" s="84"/>
      <c r="AS1396" s="84"/>
      <c r="AT1396" s="84"/>
      <c r="AU1396" s="84"/>
      <c r="AV1396" s="84"/>
      <c r="AW1396" s="84"/>
      <c r="AX1396" s="84"/>
      <c r="AY1396" s="84"/>
      <c r="AZ1396" s="84"/>
      <c r="BA1396" s="84"/>
      <c r="BB1396" s="84"/>
      <c r="BC1396" s="84"/>
      <c r="BD1396" s="84"/>
      <c r="BE1396" s="84"/>
      <c r="BF1396" s="84"/>
      <c r="BG1396" s="84"/>
      <c r="BH1396" s="84"/>
      <c r="BI1396" s="84"/>
      <c r="BJ1396" s="84"/>
      <c r="BK1396" s="84"/>
      <c r="BL1396" s="84"/>
      <c r="BM1396" s="84"/>
      <c r="BN1396" s="84"/>
      <c r="BO1396" s="84"/>
      <c r="BP1396" s="84"/>
      <c r="BQ1396" s="84"/>
      <c r="BR1396" s="84"/>
      <c r="BS1396" s="84"/>
      <c r="BT1396" s="84"/>
      <c r="BU1396" s="84"/>
      <c r="BV1396" s="84"/>
      <c r="BW1396" s="84"/>
      <c r="BX1396" s="84"/>
      <c r="BY1396" s="84"/>
      <c r="BZ1396" s="84"/>
      <c r="CA1396" s="84"/>
      <c r="CB1396" s="84"/>
      <c r="CC1396" s="84"/>
      <c r="CD1396" s="84"/>
      <c r="CE1396" s="84"/>
      <c r="CF1396" s="84"/>
      <c r="CG1396" s="84"/>
      <c r="CH1396" s="84"/>
      <c r="CI1396" s="84"/>
      <c r="CJ1396" s="84"/>
      <c r="CK1396" s="84"/>
      <c r="CL1396" s="84"/>
      <c r="CM1396" s="84"/>
      <c r="CN1396" s="84"/>
      <c r="CO1396" s="84"/>
      <c r="CP1396" s="84"/>
      <c r="CQ1396" s="84"/>
      <c r="CR1396" s="84"/>
      <c r="CS1396" s="84"/>
      <c r="CT1396" s="84"/>
      <c r="CU1396" s="84"/>
      <c r="CV1396" s="84"/>
      <c r="CW1396" s="84"/>
      <c r="CX1396" s="84"/>
      <c r="CY1396" s="84"/>
      <c r="CZ1396" s="84"/>
      <c r="DA1396" s="84"/>
      <c r="DB1396" s="84"/>
      <c r="DC1396" s="84"/>
      <c r="DD1396" s="84"/>
      <c r="DE1396" s="84"/>
      <c r="DF1396" s="84"/>
      <c r="DG1396" s="84"/>
      <c r="DH1396" s="84"/>
      <c r="DI1396" s="84"/>
      <c r="DJ1396" s="84"/>
      <c r="DK1396" s="84"/>
      <c r="DL1396" s="84"/>
      <c r="DM1396" s="84"/>
      <c r="DN1396" s="84"/>
      <c r="DO1396" s="84"/>
      <c r="DP1396" s="84"/>
      <c r="DQ1396" s="84"/>
      <c r="DR1396" s="84"/>
      <c r="DS1396" s="84"/>
      <c r="DT1396" s="84"/>
      <c r="DU1396" s="84"/>
      <c r="DV1396" s="84"/>
      <c r="DW1396" s="84"/>
      <c r="DX1396" s="84"/>
      <c r="DY1396" s="84"/>
      <c r="DZ1396" s="84"/>
      <c r="EA1396" s="84"/>
      <c r="EB1396" s="84"/>
      <c r="EC1396" s="84"/>
      <c r="ED1396" s="84"/>
      <c r="EE1396" s="84"/>
      <c r="EF1396" s="84"/>
      <c r="EG1396" s="84"/>
      <c r="EH1396" s="84"/>
      <c r="EI1396" s="84"/>
      <c r="EJ1396" s="84"/>
      <c r="EK1396" s="84"/>
      <c r="EL1396" s="84"/>
      <c r="EM1396" s="84"/>
      <c r="EN1396" s="84"/>
      <c r="EO1396" s="84"/>
      <c r="EP1396" s="84"/>
      <c r="EQ1396" s="84"/>
      <c r="ER1396" s="84"/>
      <c r="ES1396" s="84"/>
      <c r="ET1396" s="84"/>
      <c r="EU1396" s="84"/>
      <c r="EV1396" s="84"/>
      <c r="EW1396" s="84"/>
      <c r="EX1396" s="84"/>
      <c r="EY1396" s="84"/>
      <c r="EZ1396" s="84"/>
      <c r="FA1396" s="84"/>
      <c r="FB1396" s="84"/>
      <c r="FC1396" s="84"/>
      <c r="FD1396" s="84"/>
      <c r="FE1396" s="84"/>
      <c r="FF1396" s="84"/>
      <c r="FG1396" s="84"/>
      <c r="FH1396" s="84"/>
      <c r="FI1396" s="84"/>
      <c r="FJ1396" s="84"/>
      <c r="FK1396" s="84"/>
      <c r="FL1396" s="84"/>
      <c r="FM1396" s="84"/>
      <c r="FN1396" s="84"/>
      <c r="FO1396" s="84"/>
      <c r="FP1396" s="84"/>
      <c r="FQ1396" s="84"/>
      <c r="FR1396" s="84"/>
      <c r="FS1396" s="84"/>
      <c r="FT1396" s="84"/>
      <c r="FU1396" s="84"/>
      <c r="FV1396" s="84"/>
      <c r="FW1396" s="84"/>
      <c r="FX1396" s="84"/>
      <c r="FY1396" s="84"/>
      <c r="FZ1396" s="84"/>
      <c r="GA1396" s="84"/>
      <c r="GB1396" s="84"/>
      <c r="GC1396" s="84"/>
      <c r="GD1396" s="84"/>
      <c r="GE1396" s="84"/>
      <c r="GF1396" s="84"/>
      <c r="GG1396" s="84"/>
      <c r="GH1396" s="84"/>
      <c r="GI1396" s="84"/>
      <c r="GJ1396" s="84"/>
      <c r="GK1396" s="84"/>
      <c r="GL1396" s="84"/>
      <c r="GM1396" s="84"/>
      <c r="GN1396" s="84"/>
      <c r="GO1396" s="84"/>
      <c r="GP1396" s="84"/>
      <c r="GQ1396" s="84"/>
      <c r="GR1396" s="84"/>
      <c r="GS1396" s="84"/>
      <c r="GT1396" s="84"/>
      <c r="GU1396" s="84"/>
      <c r="GV1396" s="84"/>
      <c r="GW1396" s="84"/>
      <c r="GX1396" s="84"/>
      <c r="GY1396" s="84"/>
      <c r="GZ1396" s="84"/>
      <c r="HA1396" s="84"/>
      <c r="HB1396" s="84"/>
      <c r="HC1396" s="84"/>
      <c r="HD1396" s="84"/>
      <c r="HE1396" s="84"/>
      <c r="HF1396" s="84"/>
      <c r="HG1396" s="84"/>
      <c r="HH1396" s="84"/>
      <c r="HI1396" s="84"/>
      <c r="HJ1396" s="84"/>
      <c r="HK1396" s="84"/>
      <c r="HL1396" s="84"/>
      <c r="HM1396" s="84"/>
      <c r="HN1396" s="84"/>
      <c r="HO1396" s="84"/>
      <c r="HP1396" s="84"/>
      <c r="HQ1396" s="84"/>
      <c r="HR1396" s="84"/>
      <c r="HS1396" s="84"/>
      <c r="HT1396" s="84"/>
      <c r="HU1396" s="84"/>
      <c r="HV1396" s="84"/>
      <c r="HW1396" s="84"/>
      <c r="HX1396" s="84"/>
      <c r="HY1396" s="84"/>
      <c r="HZ1396" s="84"/>
      <c r="IA1396" s="84"/>
      <c r="IB1396" s="84"/>
      <c r="IC1396" s="84"/>
      <c r="ID1396" s="84"/>
      <c r="IE1396" s="84"/>
      <c r="IF1396" s="84"/>
      <c r="IG1396" s="84"/>
      <c r="IH1396" s="84"/>
      <c r="II1396" s="84"/>
      <c r="IJ1396" s="84"/>
      <c r="IK1396" s="84"/>
      <c r="IL1396" s="84"/>
      <c r="IM1396" s="84"/>
      <c r="IN1396" s="84"/>
      <c r="IO1396" s="84"/>
      <c r="IP1396" s="84"/>
      <c r="IQ1396" s="84"/>
      <c r="IR1396" s="84"/>
      <c r="IS1396" s="84"/>
      <c r="IT1396" s="84"/>
      <c r="IU1396" s="84"/>
      <c r="IV1396" s="84"/>
      <c r="IW1396" s="84"/>
      <c r="IX1396" s="84"/>
      <c r="IY1396" s="84"/>
      <c r="IZ1396" s="84"/>
      <c r="JA1396" s="84"/>
      <c r="JB1396" s="84"/>
      <c r="JC1396" s="84"/>
      <c r="JD1396" s="84"/>
      <c r="JE1396" s="84"/>
    </row>
    <row r="1397" spans="1:265" customFormat="1" ht="15" customHeight="1" x14ac:dyDescent="0.25">
      <c r="A1397" s="573"/>
      <c r="B1397" s="566" t="s">
        <v>728</v>
      </c>
      <c r="C1397" s="224"/>
      <c r="D1397" s="336" t="s">
        <v>729</v>
      </c>
      <c r="E1397" s="218"/>
      <c r="F1397" s="1055"/>
      <c r="G1397" s="1056"/>
      <c r="H1397" s="336" t="s">
        <v>650</v>
      </c>
      <c r="I1397" s="336" t="s">
        <v>651</v>
      </c>
      <c r="J1397" s="336" t="s">
        <v>1078</v>
      </c>
      <c r="K1397" s="392" t="s">
        <v>733</v>
      </c>
      <c r="L1397" s="392" t="s">
        <v>97</v>
      </c>
      <c r="M1397" s="1163">
        <v>7</v>
      </c>
      <c r="N1397" s="1163" t="s">
        <v>24</v>
      </c>
      <c r="O1397" s="392" t="s">
        <v>739</v>
      </c>
      <c r="P1397" s="581">
        <v>2</v>
      </c>
      <c r="Q1397" s="582"/>
      <c r="R1397" s="582"/>
      <c r="S1397" s="582"/>
      <c r="T1397" s="582"/>
      <c r="U1397" s="582"/>
      <c r="V1397" s="582"/>
      <c r="W1397" s="583"/>
      <c r="X1397" s="219"/>
      <c r="Y1397" s="219"/>
      <c r="Z1397" s="112"/>
      <c r="AA1397" s="84"/>
      <c r="AB1397" s="84"/>
      <c r="AC1397" s="83" t="str">
        <f t="shared" si="32"/>
        <v/>
      </c>
      <c r="AD1397" s="84"/>
      <c r="AE1397" s="84"/>
      <c r="AF1397" s="84"/>
      <c r="AG1397" s="84"/>
      <c r="AH1397" s="84"/>
      <c r="AI1397" s="84"/>
      <c r="AJ1397" s="84"/>
      <c r="AK1397" s="84"/>
      <c r="AL1397" s="84"/>
      <c r="AM1397" s="84"/>
      <c r="AN1397" s="84"/>
      <c r="AO1397" s="84"/>
      <c r="AP1397" s="84"/>
      <c r="AQ1397" s="84"/>
      <c r="AR1397" s="84"/>
      <c r="AS1397" s="84"/>
      <c r="AT1397" s="84"/>
      <c r="AU1397" s="84"/>
      <c r="AV1397" s="84"/>
      <c r="AW1397" s="84"/>
      <c r="AX1397" s="84"/>
      <c r="AY1397" s="84"/>
      <c r="AZ1397" s="84"/>
      <c r="BA1397" s="84"/>
      <c r="BB1397" s="84"/>
      <c r="BC1397" s="84"/>
      <c r="BD1397" s="84"/>
      <c r="BE1397" s="84"/>
      <c r="BF1397" s="84"/>
      <c r="BG1397" s="84"/>
      <c r="BH1397" s="84"/>
      <c r="BI1397" s="84"/>
      <c r="BJ1397" s="84"/>
      <c r="BK1397" s="84"/>
      <c r="BL1397" s="84"/>
      <c r="BM1397" s="84"/>
      <c r="BN1397" s="84"/>
      <c r="BO1397" s="84"/>
      <c r="BP1397" s="84"/>
      <c r="BQ1397" s="84"/>
      <c r="BR1397" s="84"/>
      <c r="BS1397" s="84"/>
      <c r="BT1397" s="84"/>
      <c r="BU1397" s="84"/>
      <c r="BV1397" s="84"/>
      <c r="BW1397" s="84"/>
      <c r="BX1397" s="84"/>
      <c r="BY1397" s="84"/>
      <c r="BZ1397" s="84"/>
      <c r="CA1397" s="84"/>
      <c r="CB1397" s="84"/>
      <c r="CC1397" s="84"/>
      <c r="CD1397" s="84"/>
      <c r="CE1397" s="84"/>
      <c r="CF1397" s="84"/>
      <c r="CG1397" s="84"/>
      <c r="CH1397" s="84"/>
      <c r="CI1397" s="84"/>
      <c r="CJ1397" s="84"/>
      <c r="CK1397" s="84"/>
      <c r="CL1397" s="84"/>
      <c r="CM1397" s="84"/>
      <c r="CN1397" s="84"/>
      <c r="CO1397" s="84"/>
      <c r="CP1397" s="84"/>
      <c r="CQ1397" s="84"/>
      <c r="CR1397" s="84"/>
      <c r="CS1397" s="84"/>
      <c r="CT1397" s="84"/>
      <c r="CU1397" s="84"/>
      <c r="CV1397" s="84"/>
      <c r="CW1397" s="84"/>
      <c r="CX1397" s="84"/>
      <c r="CY1397" s="84"/>
      <c r="CZ1397" s="84"/>
      <c r="DA1397" s="84"/>
      <c r="DB1397" s="84"/>
      <c r="DC1397" s="84"/>
      <c r="DD1397" s="84"/>
      <c r="DE1397" s="84"/>
      <c r="DF1397" s="84"/>
      <c r="DG1397" s="84"/>
      <c r="DH1397" s="84"/>
      <c r="DI1397" s="84"/>
      <c r="DJ1397" s="84"/>
      <c r="DK1397" s="84"/>
      <c r="DL1397" s="84"/>
      <c r="DM1397" s="84"/>
      <c r="DN1397" s="84"/>
      <c r="DO1397" s="84"/>
      <c r="DP1397" s="84"/>
      <c r="DQ1397" s="84"/>
      <c r="DR1397" s="84"/>
      <c r="DS1397" s="84"/>
      <c r="DT1397" s="84"/>
      <c r="DU1397" s="84"/>
      <c r="DV1397" s="84"/>
      <c r="DW1397" s="84"/>
      <c r="DX1397" s="84"/>
      <c r="DY1397" s="84"/>
      <c r="DZ1397" s="84"/>
      <c r="EA1397" s="84"/>
      <c r="EB1397" s="84"/>
      <c r="EC1397" s="84"/>
      <c r="ED1397" s="84"/>
      <c r="EE1397" s="84"/>
      <c r="EF1397" s="84"/>
      <c r="EG1397" s="84"/>
      <c r="EH1397" s="84"/>
      <c r="EI1397" s="84"/>
      <c r="EJ1397" s="84"/>
      <c r="EK1397" s="84"/>
      <c r="EL1397" s="84"/>
      <c r="EM1397" s="84"/>
      <c r="EN1397" s="84"/>
      <c r="EO1397" s="84"/>
      <c r="EP1397" s="84"/>
      <c r="EQ1397" s="84"/>
      <c r="ER1397" s="84"/>
      <c r="ES1397" s="84"/>
      <c r="ET1397" s="84"/>
      <c r="EU1397" s="84"/>
      <c r="EV1397" s="84"/>
      <c r="EW1397" s="84"/>
      <c r="EX1397" s="84"/>
      <c r="EY1397" s="84"/>
      <c r="EZ1397" s="84"/>
      <c r="FA1397" s="84"/>
      <c r="FB1397" s="84"/>
      <c r="FC1397" s="84"/>
      <c r="FD1397" s="84"/>
      <c r="FE1397" s="84"/>
      <c r="FF1397" s="84"/>
      <c r="FG1397" s="84"/>
      <c r="FH1397" s="84"/>
      <c r="FI1397" s="84"/>
      <c r="FJ1397" s="84"/>
      <c r="FK1397" s="84"/>
      <c r="FL1397" s="84"/>
      <c r="FM1397" s="84"/>
      <c r="FN1397" s="84"/>
      <c r="FO1397" s="84"/>
      <c r="FP1397" s="84"/>
      <c r="FQ1397" s="84"/>
      <c r="FR1397" s="84"/>
      <c r="FS1397" s="84"/>
      <c r="FT1397" s="84"/>
      <c r="FU1397" s="84"/>
      <c r="FV1397" s="84"/>
      <c r="FW1397" s="84"/>
      <c r="FX1397" s="84"/>
      <c r="FY1397" s="84"/>
      <c r="FZ1397" s="84"/>
      <c r="GA1397" s="84"/>
      <c r="GB1397" s="84"/>
      <c r="GC1397" s="84"/>
      <c r="GD1397" s="84"/>
      <c r="GE1397" s="84"/>
      <c r="GF1397" s="84"/>
      <c r="GG1397" s="84"/>
      <c r="GH1397" s="84"/>
      <c r="GI1397" s="84"/>
      <c r="GJ1397" s="84"/>
      <c r="GK1397" s="84"/>
      <c r="GL1397" s="84"/>
      <c r="GM1397" s="84"/>
      <c r="GN1397" s="84"/>
      <c r="GO1397" s="84"/>
      <c r="GP1397" s="84"/>
      <c r="GQ1397" s="84"/>
      <c r="GR1397" s="84"/>
      <c r="GS1397" s="84"/>
      <c r="GT1397" s="84"/>
      <c r="GU1397" s="84"/>
      <c r="GV1397" s="84"/>
      <c r="GW1397" s="84"/>
      <c r="GX1397" s="84"/>
      <c r="GY1397" s="84"/>
      <c r="GZ1397" s="84"/>
      <c r="HA1397" s="84"/>
      <c r="HB1397" s="84"/>
      <c r="HC1397" s="84"/>
      <c r="HD1397" s="84"/>
      <c r="HE1397" s="84"/>
      <c r="HF1397" s="84"/>
      <c r="HG1397" s="84"/>
      <c r="HH1397" s="84"/>
      <c r="HI1397" s="84"/>
      <c r="HJ1397" s="84"/>
      <c r="HK1397" s="84"/>
      <c r="HL1397" s="84"/>
      <c r="HM1397" s="84"/>
      <c r="HN1397" s="84"/>
      <c r="HO1397" s="84"/>
      <c r="HP1397" s="84"/>
      <c r="HQ1397" s="84"/>
      <c r="HR1397" s="84"/>
      <c r="HS1397" s="84"/>
      <c r="HT1397" s="84"/>
      <c r="HU1397" s="84"/>
      <c r="HV1397" s="84"/>
      <c r="HW1397" s="84"/>
      <c r="HX1397" s="84"/>
      <c r="HY1397" s="84"/>
      <c r="HZ1397" s="84"/>
      <c r="IA1397" s="84"/>
      <c r="IB1397" s="84"/>
      <c r="IC1397" s="84"/>
      <c r="ID1397" s="84"/>
      <c r="IE1397" s="84"/>
      <c r="IF1397" s="84"/>
      <c r="IG1397" s="84"/>
      <c r="IH1397" s="84"/>
      <c r="II1397" s="84"/>
      <c r="IJ1397" s="84"/>
      <c r="IK1397" s="84"/>
      <c r="IL1397" s="84"/>
      <c r="IM1397" s="84"/>
      <c r="IN1397" s="84"/>
      <c r="IO1397" s="84"/>
      <c r="IP1397" s="84"/>
      <c r="IQ1397" s="84"/>
      <c r="IR1397" s="84"/>
      <c r="IS1397" s="84"/>
      <c r="IT1397" s="84"/>
      <c r="IU1397" s="84"/>
      <c r="IV1397" s="84"/>
      <c r="IW1397" s="84"/>
      <c r="IX1397" s="84"/>
      <c r="IY1397" s="84"/>
      <c r="IZ1397" s="84"/>
      <c r="JA1397" s="84"/>
      <c r="JB1397" s="84"/>
      <c r="JC1397" s="84"/>
      <c r="JD1397" s="84"/>
      <c r="JE1397" s="84"/>
    </row>
    <row r="1398" spans="1:265" customFormat="1" ht="15" customHeight="1" x14ac:dyDescent="0.25">
      <c r="A1398" s="130"/>
      <c r="B1398" s="566" t="s">
        <v>728</v>
      </c>
      <c r="C1398" s="224"/>
      <c r="D1398" s="336" t="s">
        <v>729</v>
      </c>
      <c r="E1398" s="218"/>
      <c r="F1398" s="1055"/>
      <c r="G1398" s="1056"/>
      <c r="H1398" s="336" t="s">
        <v>650</v>
      </c>
      <c r="I1398" s="336" t="s">
        <v>651</v>
      </c>
      <c r="J1398" s="336" t="s">
        <v>1084</v>
      </c>
      <c r="K1398" s="392" t="s">
        <v>2012</v>
      </c>
      <c r="L1398" s="392" t="s">
        <v>97</v>
      </c>
      <c r="M1398" s="1163">
        <v>9</v>
      </c>
      <c r="N1398" s="1163" t="s">
        <v>511</v>
      </c>
      <c r="O1398" s="392" t="s">
        <v>740</v>
      </c>
      <c r="P1398" s="581">
        <v>4</v>
      </c>
      <c r="Q1398" s="582"/>
      <c r="R1398" s="582"/>
      <c r="S1398" s="582"/>
      <c r="T1398" s="582"/>
      <c r="U1398" s="582"/>
      <c r="V1398" s="582"/>
      <c r="W1398" s="583"/>
      <c r="X1398" s="219"/>
      <c r="Y1398" s="219"/>
      <c r="Z1398" s="112"/>
      <c r="AA1398" s="84"/>
      <c r="AB1398" s="84"/>
      <c r="AC1398" s="83" t="str">
        <f t="shared" si="32"/>
        <v/>
      </c>
      <c r="AD1398" s="84"/>
      <c r="AE1398" s="84"/>
      <c r="AF1398" s="84"/>
      <c r="AG1398" s="84"/>
      <c r="AH1398" s="84"/>
      <c r="AI1398" s="84"/>
      <c r="AJ1398" s="84"/>
      <c r="AK1398" s="84"/>
      <c r="AL1398" s="84"/>
      <c r="AM1398" s="84"/>
      <c r="AN1398" s="84"/>
      <c r="AO1398" s="84"/>
      <c r="AP1398" s="84"/>
      <c r="AQ1398" s="84"/>
      <c r="AR1398" s="84"/>
      <c r="AS1398" s="84"/>
      <c r="AT1398" s="84"/>
      <c r="AU1398" s="84"/>
      <c r="AV1398" s="84"/>
      <c r="AW1398" s="84"/>
      <c r="AX1398" s="84"/>
      <c r="AY1398" s="84"/>
      <c r="AZ1398" s="84"/>
      <c r="BA1398" s="84"/>
      <c r="BB1398" s="84"/>
      <c r="BC1398" s="84"/>
      <c r="BD1398" s="84"/>
      <c r="BE1398" s="84"/>
      <c r="BF1398" s="84"/>
      <c r="BG1398" s="84"/>
      <c r="BH1398" s="84"/>
      <c r="BI1398" s="84"/>
      <c r="BJ1398" s="84"/>
      <c r="BK1398" s="84"/>
      <c r="BL1398" s="84"/>
      <c r="BM1398" s="84"/>
      <c r="BN1398" s="84"/>
      <c r="BO1398" s="84"/>
      <c r="BP1398" s="84"/>
      <c r="BQ1398" s="84"/>
      <c r="BR1398" s="84"/>
      <c r="BS1398" s="84"/>
      <c r="BT1398" s="84"/>
      <c r="BU1398" s="84"/>
      <c r="BV1398" s="84"/>
      <c r="BW1398" s="84"/>
      <c r="BX1398" s="84"/>
      <c r="BY1398" s="84"/>
      <c r="BZ1398" s="84"/>
      <c r="CA1398" s="84"/>
      <c r="CB1398" s="84"/>
      <c r="CC1398" s="84"/>
      <c r="CD1398" s="84"/>
      <c r="CE1398" s="84"/>
      <c r="CF1398" s="84"/>
      <c r="CG1398" s="84"/>
      <c r="CH1398" s="84"/>
      <c r="CI1398" s="84"/>
      <c r="CJ1398" s="84"/>
      <c r="CK1398" s="84"/>
      <c r="CL1398" s="84"/>
      <c r="CM1398" s="84"/>
      <c r="CN1398" s="84"/>
      <c r="CO1398" s="84"/>
      <c r="CP1398" s="84"/>
      <c r="CQ1398" s="84"/>
      <c r="CR1398" s="84"/>
      <c r="CS1398" s="84"/>
      <c r="CT1398" s="84"/>
      <c r="CU1398" s="84"/>
      <c r="CV1398" s="84"/>
      <c r="CW1398" s="84"/>
      <c r="CX1398" s="84"/>
      <c r="CY1398" s="84"/>
      <c r="CZ1398" s="84"/>
      <c r="DA1398" s="84"/>
      <c r="DB1398" s="84"/>
      <c r="DC1398" s="84"/>
      <c r="DD1398" s="84"/>
      <c r="DE1398" s="84"/>
      <c r="DF1398" s="84"/>
      <c r="DG1398" s="84"/>
      <c r="DH1398" s="84"/>
      <c r="DI1398" s="84"/>
      <c r="DJ1398" s="84"/>
      <c r="DK1398" s="84"/>
      <c r="DL1398" s="84"/>
      <c r="DM1398" s="84"/>
      <c r="DN1398" s="84"/>
      <c r="DO1398" s="84"/>
      <c r="DP1398" s="84"/>
      <c r="DQ1398" s="84"/>
      <c r="DR1398" s="84"/>
      <c r="DS1398" s="84"/>
      <c r="DT1398" s="84"/>
      <c r="DU1398" s="84"/>
      <c r="DV1398" s="84"/>
      <c r="DW1398" s="84"/>
      <c r="DX1398" s="84"/>
      <c r="DY1398" s="84"/>
      <c r="DZ1398" s="84"/>
      <c r="EA1398" s="84"/>
      <c r="EB1398" s="84"/>
      <c r="EC1398" s="84"/>
      <c r="ED1398" s="84"/>
      <c r="EE1398" s="84"/>
      <c r="EF1398" s="84"/>
      <c r="EG1398" s="84"/>
      <c r="EH1398" s="84"/>
      <c r="EI1398" s="84"/>
      <c r="EJ1398" s="84"/>
      <c r="EK1398" s="84"/>
      <c r="EL1398" s="84"/>
      <c r="EM1398" s="84"/>
      <c r="EN1398" s="84"/>
      <c r="EO1398" s="84"/>
      <c r="EP1398" s="84"/>
      <c r="EQ1398" s="84"/>
      <c r="ER1398" s="84"/>
      <c r="ES1398" s="84"/>
      <c r="ET1398" s="84"/>
      <c r="EU1398" s="84"/>
      <c r="EV1398" s="84"/>
      <c r="EW1398" s="84"/>
      <c r="EX1398" s="84"/>
      <c r="EY1398" s="84"/>
      <c r="EZ1398" s="84"/>
      <c r="FA1398" s="84"/>
      <c r="FB1398" s="84"/>
      <c r="FC1398" s="84"/>
      <c r="FD1398" s="84"/>
      <c r="FE1398" s="84"/>
      <c r="FF1398" s="84"/>
      <c r="FG1398" s="84"/>
      <c r="FH1398" s="84"/>
      <c r="FI1398" s="84"/>
      <c r="FJ1398" s="84"/>
      <c r="FK1398" s="84"/>
      <c r="FL1398" s="84"/>
      <c r="FM1398" s="84"/>
      <c r="FN1398" s="84"/>
      <c r="FO1398" s="84"/>
      <c r="FP1398" s="84"/>
      <c r="FQ1398" s="84"/>
      <c r="FR1398" s="84"/>
      <c r="FS1398" s="84"/>
      <c r="FT1398" s="84"/>
      <c r="FU1398" s="84"/>
      <c r="FV1398" s="84"/>
      <c r="FW1398" s="84"/>
      <c r="FX1398" s="84"/>
      <c r="FY1398" s="84"/>
      <c r="FZ1398" s="84"/>
      <c r="GA1398" s="84"/>
      <c r="GB1398" s="84"/>
      <c r="GC1398" s="84"/>
      <c r="GD1398" s="84"/>
      <c r="GE1398" s="84"/>
      <c r="GF1398" s="84"/>
      <c r="GG1398" s="84"/>
      <c r="GH1398" s="84"/>
      <c r="GI1398" s="84"/>
      <c r="GJ1398" s="84"/>
      <c r="GK1398" s="84"/>
      <c r="GL1398" s="84"/>
      <c r="GM1398" s="84"/>
      <c r="GN1398" s="84"/>
      <c r="GO1398" s="84"/>
      <c r="GP1398" s="84"/>
      <c r="GQ1398" s="84"/>
      <c r="GR1398" s="84"/>
      <c r="GS1398" s="84"/>
      <c r="GT1398" s="84"/>
      <c r="GU1398" s="84"/>
      <c r="GV1398" s="84"/>
      <c r="GW1398" s="84"/>
      <c r="GX1398" s="84"/>
      <c r="GY1398" s="84"/>
      <c r="GZ1398" s="84"/>
      <c r="HA1398" s="84"/>
      <c r="HB1398" s="84"/>
      <c r="HC1398" s="84"/>
      <c r="HD1398" s="84"/>
      <c r="HE1398" s="84"/>
      <c r="HF1398" s="84"/>
      <c r="HG1398" s="84"/>
      <c r="HH1398" s="84"/>
      <c r="HI1398" s="84"/>
      <c r="HJ1398" s="84"/>
      <c r="HK1398" s="84"/>
      <c r="HL1398" s="84"/>
      <c r="HM1398" s="84"/>
      <c r="HN1398" s="84"/>
      <c r="HO1398" s="84"/>
      <c r="HP1398" s="84"/>
      <c r="HQ1398" s="84"/>
      <c r="HR1398" s="84"/>
      <c r="HS1398" s="84"/>
      <c r="HT1398" s="84"/>
      <c r="HU1398" s="84"/>
      <c r="HV1398" s="84"/>
      <c r="HW1398" s="84"/>
      <c r="HX1398" s="84"/>
      <c r="HY1398" s="84"/>
      <c r="HZ1398" s="84"/>
      <c r="IA1398" s="84"/>
      <c r="IB1398" s="84"/>
      <c r="IC1398" s="84"/>
      <c r="ID1398" s="84"/>
      <c r="IE1398" s="84"/>
      <c r="IF1398" s="84"/>
      <c r="IG1398" s="84"/>
      <c r="IH1398" s="84"/>
      <c r="II1398" s="84"/>
      <c r="IJ1398" s="84"/>
      <c r="IK1398" s="84"/>
      <c r="IL1398" s="84"/>
      <c r="IM1398" s="84"/>
      <c r="IN1398" s="84"/>
      <c r="IO1398" s="84"/>
      <c r="IP1398" s="84"/>
      <c r="IQ1398" s="84"/>
      <c r="IR1398" s="84"/>
      <c r="IS1398" s="84"/>
      <c r="IT1398" s="84"/>
      <c r="IU1398" s="84"/>
      <c r="IV1398" s="84"/>
      <c r="IW1398" s="84"/>
      <c r="IX1398" s="84"/>
      <c r="IY1398" s="84"/>
      <c r="IZ1398" s="84"/>
      <c r="JA1398" s="84"/>
      <c r="JB1398" s="84"/>
      <c r="JC1398" s="84"/>
      <c r="JD1398" s="84"/>
      <c r="JE1398" s="84"/>
    </row>
    <row r="1399" spans="1:265" customFormat="1" ht="15" customHeight="1" x14ac:dyDescent="0.25">
      <c r="A1399" s="130"/>
      <c r="B1399" s="566" t="s">
        <v>728</v>
      </c>
      <c r="C1399" s="224"/>
      <c r="D1399" s="336" t="s">
        <v>729</v>
      </c>
      <c r="E1399" s="218"/>
      <c r="F1399" s="1055"/>
      <c r="G1399" s="1056"/>
      <c r="H1399" s="336" t="s">
        <v>650</v>
      </c>
      <c r="I1399" s="336" t="s">
        <v>651</v>
      </c>
      <c r="J1399" s="336"/>
      <c r="K1399" s="392" t="s">
        <v>2105</v>
      </c>
      <c r="L1399" s="392"/>
      <c r="M1399" s="1163"/>
      <c r="N1399" s="1163"/>
      <c r="O1399" s="392"/>
      <c r="P1399" s="581"/>
      <c r="Q1399" s="582"/>
      <c r="R1399" s="582"/>
      <c r="S1399" s="582">
        <v>5</v>
      </c>
      <c r="T1399" s="582"/>
      <c r="U1399" s="582"/>
      <c r="V1399" s="582"/>
      <c r="W1399" s="583"/>
      <c r="X1399" s="219"/>
      <c r="Y1399" s="219"/>
      <c r="Z1399" s="112"/>
      <c r="AA1399" s="84"/>
      <c r="AB1399" s="84"/>
      <c r="AC1399" s="83" t="str">
        <f t="shared" si="32"/>
        <v/>
      </c>
      <c r="AD1399" s="84"/>
      <c r="AE1399" s="84"/>
      <c r="AF1399" s="84"/>
      <c r="AG1399" s="84"/>
      <c r="AH1399" s="84"/>
      <c r="AI1399" s="84"/>
      <c r="AJ1399" s="84"/>
      <c r="AK1399" s="84"/>
      <c r="AL1399" s="84"/>
      <c r="AM1399" s="84"/>
      <c r="AN1399" s="84"/>
      <c r="AO1399" s="84"/>
      <c r="AP1399" s="84"/>
      <c r="AQ1399" s="84"/>
      <c r="AR1399" s="84"/>
      <c r="AS1399" s="84"/>
      <c r="AT1399" s="84"/>
      <c r="AU1399" s="84"/>
      <c r="AV1399" s="84"/>
      <c r="AW1399" s="84"/>
      <c r="AX1399" s="84"/>
      <c r="AY1399" s="84"/>
      <c r="AZ1399" s="84"/>
      <c r="BA1399" s="84"/>
      <c r="BB1399" s="84"/>
      <c r="BC1399" s="84"/>
      <c r="BD1399" s="84"/>
      <c r="BE1399" s="84"/>
      <c r="BF1399" s="84"/>
      <c r="BG1399" s="84"/>
      <c r="BH1399" s="84"/>
      <c r="BI1399" s="84"/>
      <c r="BJ1399" s="84"/>
      <c r="BK1399" s="84"/>
      <c r="BL1399" s="84"/>
      <c r="BM1399" s="84"/>
      <c r="BN1399" s="84"/>
      <c r="BO1399" s="84"/>
      <c r="BP1399" s="84"/>
      <c r="BQ1399" s="84"/>
      <c r="BR1399" s="84"/>
      <c r="BS1399" s="84"/>
      <c r="BT1399" s="84"/>
      <c r="BU1399" s="84"/>
      <c r="BV1399" s="84"/>
      <c r="BW1399" s="84"/>
      <c r="BX1399" s="84"/>
      <c r="BY1399" s="84"/>
      <c r="BZ1399" s="84"/>
      <c r="CA1399" s="84"/>
      <c r="CB1399" s="84"/>
      <c r="CC1399" s="84"/>
      <c r="CD1399" s="84"/>
      <c r="CE1399" s="84"/>
      <c r="CF1399" s="84"/>
      <c r="CG1399" s="84"/>
      <c r="CH1399" s="84"/>
      <c r="CI1399" s="84"/>
      <c r="CJ1399" s="84"/>
      <c r="CK1399" s="84"/>
      <c r="CL1399" s="84"/>
      <c r="CM1399" s="84"/>
      <c r="CN1399" s="84"/>
      <c r="CO1399" s="84"/>
      <c r="CP1399" s="84"/>
      <c r="CQ1399" s="84"/>
      <c r="CR1399" s="84"/>
      <c r="CS1399" s="84"/>
      <c r="CT1399" s="84"/>
      <c r="CU1399" s="84"/>
      <c r="CV1399" s="84"/>
      <c r="CW1399" s="84"/>
      <c r="CX1399" s="84"/>
      <c r="CY1399" s="84"/>
      <c r="CZ1399" s="84"/>
      <c r="DA1399" s="84"/>
      <c r="DB1399" s="84"/>
      <c r="DC1399" s="84"/>
      <c r="DD1399" s="84"/>
      <c r="DE1399" s="84"/>
      <c r="DF1399" s="84"/>
      <c r="DG1399" s="84"/>
      <c r="DH1399" s="84"/>
      <c r="DI1399" s="84"/>
      <c r="DJ1399" s="84"/>
      <c r="DK1399" s="84"/>
      <c r="DL1399" s="84"/>
      <c r="DM1399" s="84"/>
      <c r="DN1399" s="84"/>
      <c r="DO1399" s="84"/>
      <c r="DP1399" s="84"/>
      <c r="DQ1399" s="84"/>
      <c r="DR1399" s="84"/>
      <c r="DS1399" s="84"/>
      <c r="DT1399" s="84"/>
      <c r="DU1399" s="84"/>
      <c r="DV1399" s="84"/>
      <c r="DW1399" s="84"/>
      <c r="DX1399" s="84"/>
      <c r="DY1399" s="84"/>
      <c r="DZ1399" s="84"/>
      <c r="EA1399" s="84"/>
      <c r="EB1399" s="84"/>
      <c r="EC1399" s="84"/>
      <c r="ED1399" s="84"/>
      <c r="EE1399" s="84"/>
      <c r="EF1399" s="84"/>
      <c r="EG1399" s="84"/>
      <c r="EH1399" s="84"/>
      <c r="EI1399" s="84"/>
      <c r="EJ1399" s="84"/>
      <c r="EK1399" s="84"/>
      <c r="EL1399" s="84"/>
      <c r="EM1399" s="84"/>
      <c r="EN1399" s="84"/>
      <c r="EO1399" s="84"/>
      <c r="EP1399" s="84"/>
      <c r="EQ1399" s="84"/>
      <c r="ER1399" s="84"/>
      <c r="ES1399" s="84"/>
      <c r="ET1399" s="84"/>
      <c r="EU1399" s="84"/>
      <c r="EV1399" s="84"/>
      <c r="EW1399" s="84"/>
      <c r="EX1399" s="84"/>
      <c r="EY1399" s="84"/>
      <c r="EZ1399" s="84"/>
      <c r="FA1399" s="84"/>
      <c r="FB1399" s="84"/>
      <c r="FC1399" s="84"/>
      <c r="FD1399" s="84"/>
      <c r="FE1399" s="84"/>
      <c r="FF1399" s="84"/>
      <c r="FG1399" s="84"/>
      <c r="FH1399" s="84"/>
      <c r="FI1399" s="84"/>
      <c r="FJ1399" s="84"/>
      <c r="FK1399" s="84"/>
      <c r="FL1399" s="84"/>
      <c r="FM1399" s="84"/>
      <c r="FN1399" s="84"/>
      <c r="FO1399" s="84"/>
      <c r="FP1399" s="84"/>
      <c r="FQ1399" s="84"/>
      <c r="FR1399" s="84"/>
      <c r="FS1399" s="84"/>
      <c r="FT1399" s="84"/>
      <c r="FU1399" s="84"/>
      <c r="FV1399" s="84"/>
      <c r="FW1399" s="84"/>
      <c r="FX1399" s="84"/>
      <c r="FY1399" s="84"/>
      <c r="FZ1399" s="84"/>
      <c r="GA1399" s="84"/>
      <c r="GB1399" s="84"/>
      <c r="GC1399" s="84"/>
      <c r="GD1399" s="84"/>
      <c r="GE1399" s="84"/>
      <c r="GF1399" s="84"/>
      <c r="GG1399" s="84"/>
      <c r="GH1399" s="84"/>
      <c r="GI1399" s="84"/>
      <c r="GJ1399" s="84"/>
      <c r="GK1399" s="84"/>
      <c r="GL1399" s="84"/>
      <c r="GM1399" s="84"/>
      <c r="GN1399" s="84"/>
      <c r="GO1399" s="84"/>
      <c r="GP1399" s="84"/>
      <c r="GQ1399" s="84"/>
      <c r="GR1399" s="84"/>
      <c r="GS1399" s="84"/>
      <c r="GT1399" s="84"/>
      <c r="GU1399" s="84"/>
      <c r="GV1399" s="84"/>
      <c r="GW1399" s="84"/>
      <c r="GX1399" s="84"/>
      <c r="GY1399" s="84"/>
      <c r="GZ1399" s="84"/>
      <c r="HA1399" s="84"/>
      <c r="HB1399" s="84"/>
      <c r="HC1399" s="84"/>
      <c r="HD1399" s="84"/>
      <c r="HE1399" s="84"/>
      <c r="HF1399" s="84"/>
      <c r="HG1399" s="84"/>
      <c r="HH1399" s="84"/>
      <c r="HI1399" s="84"/>
      <c r="HJ1399" s="84"/>
      <c r="HK1399" s="84"/>
      <c r="HL1399" s="84"/>
      <c r="HM1399" s="84"/>
      <c r="HN1399" s="84"/>
      <c r="HO1399" s="84"/>
      <c r="HP1399" s="84"/>
      <c r="HQ1399" s="84"/>
      <c r="HR1399" s="84"/>
      <c r="HS1399" s="84"/>
      <c r="HT1399" s="84"/>
      <c r="HU1399" s="84"/>
      <c r="HV1399" s="84"/>
      <c r="HW1399" s="84"/>
      <c r="HX1399" s="84"/>
      <c r="HY1399" s="84"/>
      <c r="HZ1399" s="84"/>
      <c r="IA1399" s="84"/>
      <c r="IB1399" s="84"/>
      <c r="IC1399" s="84"/>
      <c r="ID1399" s="84"/>
      <c r="IE1399" s="84"/>
      <c r="IF1399" s="84"/>
      <c r="IG1399" s="84"/>
      <c r="IH1399" s="84"/>
      <c r="II1399" s="84"/>
      <c r="IJ1399" s="84"/>
      <c r="IK1399" s="84"/>
      <c r="IL1399" s="84"/>
      <c r="IM1399" s="84"/>
      <c r="IN1399" s="84"/>
      <c r="IO1399" s="84"/>
      <c r="IP1399" s="84"/>
      <c r="IQ1399" s="84"/>
      <c r="IR1399" s="84"/>
      <c r="IS1399" s="84"/>
      <c r="IT1399" s="84"/>
      <c r="IU1399" s="84"/>
      <c r="IV1399" s="84"/>
      <c r="IW1399" s="84"/>
      <c r="IX1399" s="84"/>
      <c r="IY1399" s="84"/>
      <c r="IZ1399" s="84"/>
      <c r="JA1399" s="84"/>
      <c r="JB1399" s="84"/>
      <c r="JC1399" s="84"/>
      <c r="JD1399" s="84"/>
      <c r="JE1399" s="84"/>
    </row>
    <row r="1400" spans="1:265" customFormat="1" ht="15" customHeight="1" x14ac:dyDescent="0.25">
      <c r="A1400" s="130"/>
      <c r="B1400" s="566" t="s">
        <v>728</v>
      </c>
      <c r="C1400" s="224"/>
      <c r="D1400" s="337" t="s">
        <v>729</v>
      </c>
      <c r="E1400" s="218"/>
      <c r="F1400" s="1055"/>
      <c r="G1400" s="1056"/>
      <c r="H1400" s="337" t="s">
        <v>650</v>
      </c>
      <c r="I1400" s="337" t="s">
        <v>651</v>
      </c>
      <c r="J1400" s="337"/>
      <c r="K1400" s="393" t="s">
        <v>2106</v>
      </c>
      <c r="L1400" s="393"/>
      <c r="M1400" s="1176"/>
      <c r="N1400" s="1176"/>
      <c r="O1400" s="393"/>
      <c r="P1400" s="617"/>
      <c r="Q1400" s="618"/>
      <c r="R1400" s="618"/>
      <c r="S1400" s="618">
        <v>3</v>
      </c>
      <c r="T1400" s="618"/>
      <c r="U1400" s="618"/>
      <c r="V1400" s="618"/>
      <c r="W1400" s="619"/>
      <c r="X1400" s="219"/>
      <c r="Y1400" s="219"/>
      <c r="Z1400" s="112"/>
      <c r="AA1400" s="84"/>
      <c r="AB1400" s="84"/>
      <c r="AC1400" s="83" t="str">
        <f t="shared" si="32"/>
        <v/>
      </c>
      <c r="AD1400" s="84"/>
      <c r="AE1400" s="84"/>
      <c r="AF1400" s="84"/>
      <c r="AG1400" s="84"/>
      <c r="AH1400" s="84"/>
      <c r="AI1400" s="84"/>
      <c r="AJ1400" s="84"/>
      <c r="AK1400" s="84"/>
      <c r="AL1400" s="84"/>
      <c r="AM1400" s="84"/>
      <c r="AN1400" s="84"/>
      <c r="AO1400" s="84"/>
      <c r="AP1400" s="84"/>
      <c r="AQ1400" s="84"/>
      <c r="AR1400" s="84"/>
      <c r="AS1400" s="84"/>
      <c r="AT1400" s="84"/>
      <c r="AU1400" s="84"/>
      <c r="AV1400" s="84"/>
      <c r="AW1400" s="84"/>
      <c r="AX1400" s="84"/>
      <c r="AY1400" s="84"/>
      <c r="AZ1400" s="84"/>
      <c r="BA1400" s="84"/>
      <c r="BB1400" s="84"/>
      <c r="BC1400" s="84"/>
      <c r="BD1400" s="84"/>
      <c r="BE1400" s="84"/>
      <c r="BF1400" s="84"/>
      <c r="BG1400" s="84"/>
      <c r="BH1400" s="84"/>
      <c r="BI1400" s="84"/>
      <c r="BJ1400" s="84"/>
      <c r="BK1400" s="84"/>
      <c r="BL1400" s="84"/>
      <c r="BM1400" s="84"/>
      <c r="BN1400" s="84"/>
      <c r="BO1400" s="84"/>
      <c r="BP1400" s="84"/>
      <c r="BQ1400" s="84"/>
      <c r="BR1400" s="84"/>
      <c r="BS1400" s="84"/>
      <c r="BT1400" s="84"/>
      <c r="BU1400" s="84"/>
      <c r="BV1400" s="84"/>
      <c r="BW1400" s="84"/>
      <c r="BX1400" s="84"/>
      <c r="BY1400" s="84"/>
      <c r="BZ1400" s="84"/>
      <c r="CA1400" s="84"/>
      <c r="CB1400" s="84"/>
      <c r="CC1400" s="84"/>
      <c r="CD1400" s="84"/>
      <c r="CE1400" s="84"/>
      <c r="CF1400" s="84"/>
      <c r="CG1400" s="84"/>
      <c r="CH1400" s="84"/>
      <c r="CI1400" s="84"/>
      <c r="CJ1400" s="84"/>
      <c r="CK1400" s="84"/>
      <c r="CL1400" s="84"/>
      <c r="CM1400" s="84"/>
      <c r="CN1400" s="84"/>
      <c r="CO1400" s="84"/>
      <c r="CP1400" s="84"/>
      <c r="CQ1400" s="84"/>
      <c r="CR1400" s="84"/>
      <c r="CS1400" s="84"/>
      <c r="CT1400" s="84"/>
      <c r="CU1400" s="84"/>
      <c r="CV1400" s="84"/>
      <c r="CW1400" s="84"/>
      <c r="CX1400" s="84"/>
      <c r="CY1400" s="84"/>
      <c r="CZ1400" s="84"/>
      <c r="DA1400" s="84"/>
      <c r="DB1400" s="84"/>
      <c r="DC1400" s="84"/>
      <c r="DD1400" s="84"/>
      <c r="DE1400" s="84"/>
      <c r="DF1400" s="84"/>
      <c r="DG1400" s="84"/>
      <c r="DH1400" s="84"/>
      <c r="DI1400" s="84"/>
      <c r="DJ1400" s="84"/>
      <c r="DK1400" s="84"/>
      <c r="DL1400" s="84"/>
      <c r="DM1400" s="84"/>
      <c r="DN1400" s="84"/>
      <c r="DO1400" s="84"/>
      <c r="DP1400" s="84"/>
      <c r="DQ1400" s="84"/>
      <c r="DR1400" s="84"/>
      <c r="DS1400" s="84"/>
      <c r="DT1400" s="84"/>
      <c r="DU1400" s="84"/>
      <c r="DV1400" s="84"/>
      <c r="DW1400" s="84"/>
      <c r="DX1400" s="84"/>
      <c r="DY1400" s="84"/>
      <c r="DZ1400" s="84"/>
      <c r="EA1400" s="84"/>
      <c r="EB1400" s="84"/>
      <c r="EC1400" s="84"/>
      <c r="ED1400" s="84"/>
      <c r="EE1400" s="84"/>
      <c r="EF1400" s="84"/>
      <c r="EG1400" s="84"/>
      <c r="EH1400" s="84"/>
      <c r="EI1400" s="84"/>
      <c r="EJ1400" s="84"/>
      <c r="EK1400" s="84"/>
      <c r="EL1400" s="84"/>
      <c r="EM1400" s="84"/>
      <c r="EN1400" s="84"/>
      <c r="EO1400" s="84"/>
      <c r="EP1400" s="84"/>
      <c r="EQ1400" s="84"/>
      <c r="ER1400" s="84"/>
      <c r="ES1400" s="84"/>
      <c r="ET1400" s="84"/>
      <c r="EU1400" s="84"/>
      <c r="EV1400" s="84"/>
      <c r="EW1400" s="84"/>
      <c r="EX1400" s="84"/>
      <c r="EY1400" s="84"/>
      <c r="EZ1400" s="84"/>
      <c r="FA1400" s="84"/>
      <c r="FB1400" s="84"/>
      <c r="FC1400" s="84"/>
      <c r="FD1400" s="84"/>
      <c r="FE1400" s="84"/>
      <c r="FF1400" s="84"/>
      <c r="FG1400" s="84"/>
      <c r="FH1400" s="84"/>
      <c r="FI1400" s="84"/>
      <c r="FJ1400" s="84"/>
      <c r="FK1400" s="84"/>
      <c r="FL1400" s="84"/>
      <c r="FM1400" s="84"/>
      <c r="FN1400" s="84"/>
      <c r="FO1400" s="84"/>
      <c r="FP1400" s="84"/>
      <c r="FQ1400" s="84"/>
      <c r="FR1400" s="84"/>
      <c r="FS1400" s="84"/>
      <c r="FT1400" s="84"/>
      <c r="FU1400" s="84"/>
      <c r="FV1400" s="84"/>
      <c r="FW1400" s="84"/>
      <c r="FX1400" s="84"/>
      <c r="FY1400" s="84"/>
      <c r="FZ1400" s="84"/>
      <c r="GA1400" s="84"/>
      <c r="GB1400" s="84"/>
      <c r="GC1400" s="84"/>
      <c r="GD1400" s="84"/>
      <c r="GE1400" s="84"/>
      <c r="GF1400" s="84"/>
      <c r="GG1400" s="84"/>
      <c r="GH1400" s="84"/>
      <c r="GI1400" s="84"/>
      <c r="GJ1400" s="84"/>
      <c r="GK1400" s="84"/>
      <c r="GL1400" s="84"/>
      <c r="GM1400" s="84"/>
      <c r="GN1400" s="84"/>
      <c r="GO1400" s="84"/>
      <c r="GP1400" s="84"/>
      <c r="GQ1400" s="84"/>
      <c r="GR1400" s="84"/>
      <c r="GS1400" s="84"/>
      <c r="GT1400" s="84"/>
      <c r="GU1400" s="84"/>
      <c r="GV1400" s="84"/>
      <c r="GW1400" s="84"/>
      <c r="GX1400" s="84"/>
      <c r="GY1400" s="84"/>
      <c r="GZ1400" s="84"/>
      <c r="HA1400" s="84"/>
      <c r="HB1400" s="84"/>
      <c r="HC1400" s="84"/>
      <c r="HD1400" s="84"/>
      <c r="HE1400" s="84"/>
      <c r="HF1400" s="84"/>
      <c r="HG1400" s="84"/>
      <c r="HH1400" s="84"/>
      <c r="HI1400" s="84"/>
      <c r="HJ1400" s="84"/>
      <c r="HK1400" s="84"/>
      <c r="HL1400" s="84"/>
      <c r="HM1400" s="84"/>
      <c r="HN1400" s="84"/>
      <c r="HO1400" s="84"/>
      <c r="HP1400" s="84"/>
      <c r="HQ1400" s="84"/>
      <c r="HR1400" s="84"/>
      <c r="HS1400" s="84"/>
      <c r="HT1400" s="84"/>
      <c r="HU1400" s="84"/>
      <c r="HV1400" s="84"/>
      <c r="HW1400" s="84"/>
      <c r="HX1400" s="84"/>
      <c r="HY1400" s="84"/>
      <c r="HZ1400" s="84"/>
      <c r="IA1400" s="84"/>
      <c r="IB1400" s="84"/>
      <c r="IC1400" s="84"/>
      <c r="ID1400" s="84"/>
      <c r="IE1400" s="84"/>
      <c r="IF1400" s="84"/>
      <c r="IG1400" s="84"/>
      <c r="IH1400" s="84"/>
      <c r="II1400" s="84"/>
      <c r="IJ1400" s="84"/>
      <c r="IK1400" s="84"/>
      <c r="IL1400" s="84"/>
      <c r="IM1400" s="84"/>
      <c r="IN1400" s="84"/>
      <c r="IO1400" s="84"/>
      <c r="IP1400" s="84"/>
      <c r="IQ1400" s="84"/>
      <c r="IR1400" s="84"/>
      <c r="IS1400" s="84"/>
      <c r="IT1400" s="84"/>
      <c r="IU1400" s="84"/>
      <c r="IV1400" s="84"/>
      <c r="IW1400" s="84"/>
      <c r="IX1400" s="84"/>
      <c r="IY1400" s="84"/>
      <c r="IZ1400" s="84"/>
      <c r="JA1400" s="84"/>
      <c r="JB1400" s="84"/>
      <c r="JC1400" s="84"/>
      <c r="JD1400" s="84"/>
      <c r="JE1400" s="84"/>
    </row>
    <row r="1401" spans="1:265" customFormat="1" ht="15" customHeight="1" x14ac:dyDescent="0.25">
      <c r="A1401" s="130"/>
      <c r="B1401" s="566" t="s">
        <v>728</v>
      </c>
      <c r="C1401" s="224"/>
      <c r="D1401" s="337" t="s">
        <v>729</v>
      </c>
      <c r="E1401" s="218"/>
      <c r="F1401" s="1055"/>
      <c r="G1401" s="1056"/>
      <c r="H1401" s="337" t="s">
        <v>650</v>
      </c>
      <c r="I1401" s="337" t="s">
        <v>651</v>
      </c>
      <c r="J1401" s="337"/>
      <c r="K1401" s="393" t="s">
        <v>708</v>
      </c>
      <c r="L1401" s="393"/>
      <c r="M1401" s="1176"/>
      <c r="N1401" s="1176"/>
      <c r="O1401" s="393"/>
      <c r="P1401" s="617"/>
      <c r="Q1401" s="618"/>
      <c r="R1401" s="618"/>
      <c r="S1401" s="618"/>
      <c r="T1401" s="618"/>
      <c r="U1401" s="618"/>
      <c r="V1401" s="618"/>
      <c r="W1401" s="619">
        <v>3</v>
      </c>
      <c r="X1401" s="219"/>
      <c r="Y1401" s="219"/>
      <c r="Z1401" s="112"/>
      <c r="AA1401" s="84"/>
      <c r="AB1401" s="84"/>
      <c r="AC1401" s="83" t="str">
        <f t="shared" si="32"/>
        <v/>
      </c>
      <c r="AD1401" s="84"/>
      <c r="AE1401" s="84"/>
      <c r="AF1401" s="84"/>
      <c r="AG1401" s="84"/>
      <c r="AH1401" s="84"/>
      <c r="AI1401" s="84"/>
      <c r="AJ1401" s="84"/>
      <c r="AK1401" s="84"/>
      <c r="AL1401" s="84"/>
      <c r="AM1401" s="84"/>
      <c r="AN1401" s="84"/>
      <c r="AO1401" s="84"/>
      <c r="AP1401" s="84"/>
      <c r="AQ1401" s="84"/>
      <c r="AR1401" s="84"/>
      <c r="AS1401" s="84"/>
      <c r="AT1401" s="84"/>
      <c r="AU1401" s="84"/>
      <c r="AV1401" s="84"/>
      <c r="AW1401" s="84"/>
      <c r="AX1401" s="84"/>
      <c r="AY1401" s="84"/>
      <c r="AZ1401" s="84"/>
      <c r="BA1401" s="84"/>
      <c r="BB1401" s="84"/>
      <c r="BC1401" s="84"/>
      <c r="BD1401" s="84"/>
      <c r="BE1401" s="84"/>
      <c r="BF1401" s="84"/>
      <c r="BG1401" s="84"/>
      <c r="BH1401" s="84"/>
      <c r="BI1401" s="84"/>
      <c r="BJ1401" s="84"/>
      <c r="BK1401" s="84"/>
      <c r="BL1401" s="84"/>
      <c r="BM1401" s="84"/>
      <c r="BN1401" s="84"/>
      <c r="BO1401" s="84"/>
      <c r="BP1401" s="84"/>
      <c r="BQ1401" s="84"/>
      <c r="BR1401" s="84"/>
      <c r="BS1401" s="84"/>
      <c r="BT1401" s="84"/>
      <c r="BU1401" s="84"/>
      <c r="BV1401" s="84"/>
      <c r="BW1401" s="84"/>
      <c r="BX1401" s="84"/>
      <c r="BY1401" s="84"/>
      <c r="BZ1401" s="84"/>
      <c r="CA1401" s="84"/>
      <c r="CB1401" s="84"/>
      <c r="CC1401" s="84"/>
      <c r="CD1401" s="84"/>
      <c r="CE1401" s="84"/>
      <c r="CF1401" s="84"/>
      <c r="CG1401" s="84"/>
      <c r="CH1401" s="84"/>
      <c r="CI1401" s="84"/>
      <c r="CJ1401" s="84"/>
      <c r="CK1401" s="84"/>
      <c r="CL1401" s="84"/>
      <c r="CM1401" s="84"/>
      <c r="CN1401" s="84"/>
      <c r="CO1401" s="84"/>
      <c r="CP1401" s="84"/>
      <c r="CQ1401" s="84"/>
      <c r="CR1401" s="84"/>
      <c r="CS1401" s="84"/>
      <c r="CT1401" s="84"/>
      <c r="CU1401" s="84"/>
      <c r="CV1401" s="84"/>
      <c r="CW1401" s="84"/>
      <c r="CX1401" s="84"/>
      <c r="CY1401" s="84"/>
      <c r="CZ1401" s="84"/>
      <c r="DA1401" s="84"/>
      <c r="DB1401" s="84"/>
      <c r="DC1401" s="84"/>
      <c r="DD1401" s="84"/>
      <c r="DE1401" s="84"/>
      <c r="DF1401" s="84"/>
      <c r="DG1401" s="84"/>
      <c r="DH1401" s="84"/>
      <c r="DI1401" s="84"/>
      <c r="DJ1401" s="84"/>
      <c r="DK1401" s="84"/>
      <c r="DL1401" s="84"/>
      <c r="DM1401" s="84"/>
      <c r="DN1401" s="84"/>
      <c r="DO1401" s="84"/>
      <c r="DP1401" s="84"/>
      <c r="DQ1401" s="84"/>
      <c r="DR1401" s="84"/>
      <c r="DS1401" s="84"/>
      <c r="DT1401" s="84"/>
      <c r="DU1401" s="84"/>
      <c r="DV1401" s="84"/>
      <c r="DW1401" s="84"/>
      <c r="DX1401" s="84"/>
      <c r="DY1401" s="84"/>
      <c r="DZ1401" s="84"/>
      <c r="EA1401" s="84"/>
      <c r="EB1401" s="84"/>
      <c r="EC1401" s="84"/>
      <c r="ED1401" s="84"/>
      <c r="EE1401" s="84"/>
      <c r="EF1401" s="84"/>
      <c r="EG1401" s="84"/>
      <c r="EH1401" s="84"/>
      <c r="EI1401" s="84"/>
      <c r="EJ1401" s="84"/>
      <c r="EK1401" s="84"/>
      <c r="EL1401" s="84"/>
      <c r="EM1401" s="84"/>
      <c r="EN1401" s="84"/>
      <c r="EO1401" s="84"/>
      <c r="EP1401" s="84"/>
      <c r="EQ1401" s="84"/>
      <c r="ER1401" s="84"/>
      <c r="ES1401" s="84"/>
      <c r="ET1401" s="84"/>
      <c r="EU1401" s="84"/>
      <c r="EV1401" s="84"/>
      <c r="EW1401" s="84"/>
      <c r="EX1401" s="84"/>
      <c r="EY1401" s="84"/>
      <c r="EZ1401" s="84"/>
      <c r="FA1401" s="84"/>
      <c r="FB1401" s="84"/>
      <c r="FC1401" s="84"/>
      <c r="FD1401" s="84"/>
      <c r="FE1401" s="84"/>
      <c r="FF1401" s="84"/>
      <c r="FG1401" s="84"/>
      <c r="FH1401" s="84"/>
      <c r="FI1401" s="84"/>
      <c r="FJ1401" s="84"/>
      <c r="FK1401" s="84"/>
      <c r="FL1401" s="84"/>
      <c r="FM1401" s="84"/>
      <c r="FN1401" s="84"/>
      <c r="FO1401" s="84"/>
      <c r="FP1401" s="84"/>
      <c r="FQ1401" s="84"/>
      <c r="FR1401" s="84"/>
      <c r="FS1401" s="84"/>
      <c r="FT1401" s="84"/>
      <c r="FU1401" s="84"/>
      <c r="FV1401" s="84"/>
      <c r="FW1401" s="84"/>
      <c r="FX1401" s="84"/>
      <c r="FY1401" s="84"/>
      <c r="FZ1401" s="84"/>
      <c r="GA1401" s="84"/>
      <c r="GB1401" s="84"/>
      <c r="GC1401" s="84"/>
      <c r="GD1401" s="84"/>
      <c r="GE1401" s="84"/>
      <c r="GF1401" s="84"/>
      <c r="GG1401" s="84"/>
      <c r="GH1401" s="84"/>
      <c r="GI1401" s="84"/>
      <c r="GJ1401" s="84"/>
      <c r="GK1401" s="84"/>
      <c r="GL1401" s="84"/>
      <c r="GM1401" s="84"/>
      <c r="GN1401" s="84"/>
      <c r="GO1401" s="84"/>
      <c r="GP1401" s="84"/>
      <c r="GQ1401" s="84"/>
      <c r="GR1401" s="84"/>
      <c r="GS1401" s="84"/>
      <c r="GT1401" s="84"/>
      <c r="GU1401" s="84"/>
      <c r="GV1401" s="84"/>
      <c r="GW1401" s="84"/>
      <c r="GX1401" s="84"/>
      <c r="GY1401" s="84"/>
      <c r="GZ1401" s="84"/>
      <c r="HA1401" s="84"/>
      <c r="HB1401" s="84"/>
      <c r="HC1401" s="84"/>
      <c r="HD1401" s="84"/>
      <c r="HE1401" s="84"/>
      <c r="HF1401" s="84"/>
      <c r="HG1401" s="84"/>
      <c r="HH1401" s="84"/>
      <c r="HI1401" s="84"/>
      <c r="HJ1401" s="84"/>
      <c r="HK1401" s="84"/>
      <c r="HL1401" s="84"/>
      <c r="HM1401" s="84"/>
      <c r="HN1401" s="84"/>
      <c r="HO1401" s="84"/>
      <c r="HP1401" s="84"/>
      <c r="HQ1401" s="84"/>
      <c r="HR1401" s="84"/>
      <c r="HS1401" s="84"/>
      <c r="HT1401" s="84"/>
      <c r="HU1401" s="84"/>
      <c r="HV1401" s="84"/>
      <c r="HW1401" s="84"/>
      <c r="HX1401" s="84"/>
      <c r="HY1401" s="84"/>
      <c r="HZ1401" s="84"/>
      <c r="IA1401" s="84"/>
      <c r="IB1401" s="84"/>
      <c r="IC1401" s="84"/>
      <c r="ID1401" s="84"/>
      <c r="IE1401" s="84"/>
      <c r="IF1401" s="84"/>
      <c r="IG1401" s="84"/>
      <c r="IH1401" s="84"/>
      <c r="II1401" s="84"/>
      <c r="IJ1401" s="84"/>
      <c r="IK1401" s="84"/>
      <c r="IL1401" s="84"/>
      <c r="IM1401" s="84"/>
      <c r="IN1401" s="84"/>
      <c r="IO1401" s="84"/>
      <c r="IP1401" s="84"/>
      <c r="IQ1401" s="84"/>
      <c r="IR1401" s="84"/>
      <c r="IS1401" s="84"/>
      <c r="IT1401" s="84"/>
      <c r="IU1401" s="84"/>
      <c r="IV1401" s="84"/>
      <c r="IW1401" s="84"/>
      <c r="IX1401" s="84"/>
      <c r="IY1401" s="84"/>
      <c r="IZ1401" s="84"/>
      <c r="JA1401" s="84"/>
      <c r="JB1401" s="84"/>
      <c r="JC1401" s="84"/>
      <c r="JD1401" s="84"/>
      <c r="JE1401" s="84"/>
    </row>
    <row r="1402" spans="1:265" customFormat="1" ht="15" customHeight="1" x14ac:dyDescent="0.25">
      <c r="A1402" s="130"/>
      <c r="B1402" s="566" t="s">
        <v>728</v>
      </c>
      <c r="C1402" s="224"/>
      <c r="D1402" s="337" t="s">
        <v>729</v>
      </c>
      <c r="E1402" s="218"/>
      <c r="F1402" s="1055"/>
      <c r="G1402" s="1056"/>
      <c r="H1402" s="337" t="s">
        <v>650</v>
      </c>
      <c r="I1402" s="337" t="s">
        <v>651</v>
      </c>
      <c r="J1402" s="337"/>
      <c r="K1402" s="393" t="s">
        <v>1391</v>
      </c>
      <c r="L1402" s="393"/>
      <c r="M1402" s="1176"/>
      <c r="N1402" s="1176"/>
      <c r="O1402" s="393"/>
      <c r="P1402" s="617"/>
      <c r="Q1402" s="618"/>
      <c r="R1402" s="618"/>
      <c r="S1402" s="618"/>
      <c r="T1402" s="618"/>
      <c r="U1402" s="618"/>
      <c r="V1402" s="618"/>
      <c r="W1402" s="619">
        <v>4</v>
      </c>
      <c r="X1402" s="219"/>
      <c r="Y1402" s="219"/>
      <c r="Z1402" s="112"/>
      <c r="AA1402" s="84"/>
      <c r="AB1402" s="84"/>
      <c r="AC1402" s="83" t="str">
        <f t="shared" si="32"/>
        <v/>
      </c>
      <c r="AD1402" s="84"/>
      <c r="AE1402" s="84"/>
      <c r="AF1402" s="84"/>
      <c r="AG1402" s="84"/>
      <c r="AH1402" s="84"/>
      <c r="AI1402" s="84"/>
      <c r="AJ1402" s="84"/>
      <c r="AK1402" s="84"/>
      <c r="AL1402" s="84"/>
      <c r="AM1402" s="84"/>
      <c r="AN1402" s="84"/>
      <c r="AO1402" s="84"/>
      <c r="AP1402" s="84"/>
      <c r="AQ1402" s="84"/>
      <c r="AR1402" s="84"/>
      <c r="AS1402" s="84"/>
      <c r="AT1402" s="84"/>
      <c r="AU1402" s="84"/>
      <c r="AV1402" s="84"/>
      <c r="AW1402" s="84"/>
      <c r="AX1402" s="84"/>
      <c r="AY1402" s="84"/>
      <c r="AZ1402" s="84"/>
      <c r="BA1402" s="84"/>
      <c r="BB1402" s="84"/>
      <c r="BC1402" s="84"/>
      <c r="BD1402" s="84"/>
      <c r="BE1402" s="84"/>
      <c r="BF1402" s="84"/>
      <c r="BG1402" s="84"/>
      <c r="BH1402" s="84"/>
      <c r="BI1402" s="84"/>
      <c r="BJ1402" s="84"/>
      <c r="BK1402" s="84"/>
      <c r="BL1402" s="84"/>
      <c r="BM1402" s="84"/>
      <c r="BN1402" s="84"/>
      <c r="BO1402" s="84"/>
      <c r="BP1402" s="84"/>
      <c r="BQ1402" s="84"/>
      <c r="BR1402" s="84"/>
      <c r="BS1402" s="84"/>
      <c r="BT1402" s="84"/>
      <c r="BU1402" s="84"/>
      <c r="BV1402" s="84"/>
      <c r="BW1402" s="84"/>
      <c r="BX1402" s="84"/>
      <c r="BY1402" s="84"/>
      <c r="BZ1402" s="84"/>
      <c r="CA1402" s="84"/>
      <c r="CB1402" s="84"/>
      <c r="CC1402" s="84"/>
      <c r="CD1402" s="84"/>
      <c r="CE1402" s="84"/>
      <c r="CF1402" s="84"/>
      <c r="CG1402" s="84"/>
      <c r="CH1402" s="84"/>
      <c r="CI1402" s="84"/>
      <c r="CJ1402" s="84"/>
      <c r="CK1402" s="84"/>
      <c r="CL1402" s="84"/>
      <c r="CM1402" s="84"/>
      <c r="CN1402" s="84"/>
      <c r="CO1402" s="84"/>
      <c r="CP1402" s="84"/>
      <c r="CQ1402" s="84"/>
      <c r="CR1402" s="84"/>
      <c r="CS1402" s="84"/>
      <c r="CT1402" s="84"/>
      <c r="CU1402" s="84"/>
      <c r="CV1402" s="84"/>
      <c r="CW1402" s="84"/>
      <c r="CX1402" s="84"/>
      <c r="CY1402" s="84"/>
      <c r="CZ1402" s="84"/>
      <c r="DA1402" s="84"/>
      <c r="DB1402" s="84"/>
      <c r="DC1402" s="84"/>
      <c r="DD1402" s="84"/>
      <c r="DE1402" s="84"/>
      <c r="DF1402" s="84"/>
      <c r="DG1402" s="84"/>
      <c r="DH1402" s="84"/>
      <c r="DI1402" s="84"/>
      <c r="DJ1402" s="84"/>
      <c r="DK1402" s="84"/>
      <c r="DL1402" s="84"/>
      <c r="DM1402" s="84"/>
      <c r="DN1402" s="84"/>
      <c r="DO1402" s="84"/>
      <c r="DP1402" s="84"/>
      <c r="DQ1402" s="84"/>
      <c r="DR1402" s="84"/>
      <c r="DS1402" s="84"/>
      <c r="DT1402" s="84"/>
      <c r="DU1402" s="84"/>
      <c r="DV1402" s="84"/>
      <c r="DW1402" s="84"/>
      <c r="DX1402" s="84"/>
      <c r="DY1402" s="84"/>
      <c r="DZ1402" s="84"/>
      <c r="EA1402" s="84"/>
      <c r="EB1402" s="84"/>
      <c r="EC1402" s="84"/>
      <c r="ED1402" s="84"/>
      <c r="EE1402" s="84"/>
      <c r="EF1402" s="84"/>
      <c r="EG1402" s="84"/>
      <c r="EH1402" s="84"/>
      <c r="EI1402" s="84"/>
      <c r="EJ1402" s="84"/>
      <c r="EK1402" s="84"/>
      <c r="EL1402" s="84"/>
      <c r="EM1402" s="84"/>
      <c r="EN1402" s="84"/>
      <c r="EO1402" s="84"/>
      <c r="EP1402" s="84"/>
      <c r="EQ1402" s="84"/>
      <c r="ER1402" s="84"/>
      <c r="ES1402" s="84"/>
      <c r="ET1402" s="84"/>
      <c r="EU1402" s="84"/>
      <c r="EV1402" s="84"/>
      <c r="EW1402" s="84"/>
      <c r="EX1402" s="84"/>
      <c r="EY1402" s="84"/>
      <c r="EZ1402" s="84"/>
      <c r="FA1402" s="84"/>
      <c r="FB1402" s="84"/>
      <c r="FC1402" s="84"/>
      <c r="FD1402" s="84"/>
      <c r="FE1402" s="84"/>
      <c r="FF1402" s="84"/>
      <c r="FG1402" s="84"/>
      <c r="FH1402" s="84"/>
      <c r="FI1402" s="84"/>
      <c r="FJ1402" s="84"/>
      <c r="FK1402" s="84"/>
      <c r="FL1402" s="84"/>
      <c r="FM1402" s="84"/>
      <c r="FN1402" s="84"/>
      <c r="FO1402" s="84"/>
      <c r="FP1402" s="84"/>
      <c r="FQ1402" s="84"/>
      <c r="FR1402" s="84"/>
      <c r="FS1402" s="84"/>
      <c r="FT1402" s="84"/>
      <c r="FU1402" s="84"/>
      <c r="FV1402" s="84"/>
      <c r="FW1402" s="84"/>
      <c r="FX1402" s="84"/>
      <c r="FY1402" s="84"/>
      <c r="FZ1402" s="84"/>
      <c r="GA1402" s="84"/>
      <c r="GB1402" s="84"/>
      <c r="GC1402" s="84"/>
      <c r="GD1402" s="84"/>
      <c r="GE1402" s="84"/>
      <c r="GF1402" s="84"/>
      <c r="GG1402" s="84"/>
      <c r="GH1402" s="84"/>
      <c r="GI1402" s="84"/>
      <c r="GJ1402" s="84"/>
      <c r="GK1402" s="84"/>
      <c r="GL1402" s="84"/>
      <c r="GM1402" s="84"/>
      <c r="GN1402" s="84"/>
      <c r="GO1402" s="84"/>
      <c r="GP1402" s="84"/>
      <c r="GQ1402" s="84"/>
      <c r="GR1402" s="84"/>
      <c r="GS1402" s="84"/>
      <c r="GT1402" s="84"/>
      <c r="GU1402" s="84"/>
      <c r="GV1402" s="84"/>
      <c r="GW1402" s="84"/>
      <c r="GX1402" s="84"/>
      <c r="GY1402" s="84"/>
      <c r="GZ1402" s="84"/>
      <c r="HA1402" s="84"/>
      <c r="HB1402" s="84"/>
      <c r="HC1402" s="84"/>
      <c r="HD1402" s="84"/>
      <c r="HE1402" s="84"/>
      <c r="HF1402" s="84"/>
      <c r="HG1402" s="84"/>
      <c r="HH1402" s="84"/>
      <c r="HI1402" s="84"/>
      <c r="HJ1402" s="84"/>
      <c r="HK1402" s="84"/>
      <c r="HL1402" s="84"/>
      <c r="HM1402" s="84"/>
      <c r="HN1402" s="84"/>
      <c r="HO1402" s="84"/>
      <c r="HP1402" s="84"/>
      <c r="HQ1402" s="84"/>
      <c r="HR1402" s="84"/>
      <c r="HS1402" s="84"/>
      <c r="HT1402" s="84"/>
      <c r="HU1402" s="84"/>
      <c r="HV1402" s="84"/>
      <c r="HW1402" s="84"/>
      <c r="HX1402" s="84"/>
      <c r="HY1402" s="84"/>
      <c r="HZ1402" s="84"/>
      <c r="IA1402" s="84"/>
      <c r="IB1402" s="84"/>
      <c r="IC1402" s="84"/>
      <c r="ID1402" s="84"/>
      <c r="IE1402" s="84"/>
      <c r="IF1402" s="84"/>
      <c r="IG1402" s="84"/>
      <c r="IH1402" s="84"/>
      <c r="II1402" s="84"/>
      <c r="IJ1402" s="84"/>
      <c r="IK1402" s="84"/>
      <c r="IL1402" s="84"/>
      <c r="IM1402" s="84"/>
      <c r="IN1402" s="84"/>
      <c r="IO1402" s="84"/>
      <c r="IP1402" s="84"/>
      <c r="IQ1402" s="84"/>
      <c r="IR1402" s="84"/>
      <c r="IS1402" s="84"/>
      <c r="IT1402" s="84"/>
      <c r="IU1402" s="84"/>
      <c r="IV1402" s="84"/>
      <c r="IW1402" s="84"/>
      <c r="IX1402" s="84"/>
      <c r="IY1402" s="84"/>
      <c r="IZ1402" s="84"/>
      <c r="JA1402" s="84"/>
      <c r="JB1402" s="84"/>
      <c r="JC1402" s="84"/>
      <c r="JD1402" s="84"/>
      <c r="JE1402" s="84"/>
    </row>
    <row r="1403" spans="1:265" customFormat="1" ht="15" customHeight="1" thickBot="1" x14ac:dyDescent="0.3">
      <c r="A1403" s="161"/>
      <c r="B1403" s="864" t="s">
        <v>728</v>
      </c>
      <c r="C1403" s="301"/>
      <c r="D1403" s="358" t="s">
        <v>729</v>
      </c>
      <c r="E1403" s="225"/>
      <c r="F1403" s="1057"/>
      <c r="G1403" s="1058"/>
      <c r="H1403" s="358" t="s">
        <v>650</v>
      </c>
      <c r="I1403" s="358" t="s">
        <v>651</v>
      </c>
      <c r="J1403" s="358"/>
      <c r="K1403" s="394" t="s">
        <v>1559</v>
      </c>
      <c r="L1403" s="394"/>
      <c r="M1403" s="1177"/>
      <c r="N1403" s="1177"/>
      <c r="O1403" s="394"/>
      <c r="P1403" s="620"/>
      <c r="Q1403" s="621"/>
      <c r="R1403" s="621"/>
      <c r="S1403" s="621"/>
      <c r="T1403" s="621"/>
      <c r="U1403" s="621"/>
      <c r="V1403" s="621">
        <v>5</v>
      </c>
      <c r="W1403" s="622"/>
      <c r="X1403" s="249">
        <f>SUM(P1392:W1403)</f>
        <v>40</v>
      </c>
      <c r="Y1403" s="249">
        <f>X1403</f>
        <v>40</v>
      </c>
      <c r="Z1403" s="112"/>
      <c r="AA1403" s="84"/>
      <c r="AB1403" s="84"/>
      <c r="AC1403" s="83" t="str">
        <f t="shared" si="32"/>
        <v/>
      </c>
      <c r="AD1403" s="84"/>
      <c r="AE1403" s="84"/>
      <c r="AF1403" s="84"/>
      <c r="AG1403" s="84"/>
      <c r="AH1403" s="84"/>
      <c r="AI1403" s="84"/>
      <c r="AJ1403" s="84"/>
      <c r="AK1403" s="84"/>
      <c r="AL1403" s="84"/>
      <c r="AM1403" s="84"/>
      <c r="AN1403" s="84"/>
      <c r="AO1403" s="84"/>
      <c r="AP1403" s="84"/>
      <c r="AQ1403" s="84"/>
      <c r="AR1403" s="84"/>
      <c r="AS1403" s="84"/>
      <c r="AT1403" s="84"/>
      <c r="AU1403" s="84"/>
      <c r="AV1403" s="84"/>
      <c r="AW1403" s="84"/>
      <c r="AX1403" s="84"/>
      <c r="AY1403" s="84"/>
      <c r="AZ1403" s="84"/>
      <c r="BA1403" s="84"/>
      <c r="BB1403" s="84"/>
      <c r="BC1403" s="84"/>
      <c r="BD1403" s="84"/>
      <c r="BE1403" s="84"/>
      <c r="BF1403" s="84"/>
      <c r="BG1403" s="84"/>
      <c r="BH1403" s="84"/>
      <c r="BI1403" s="84"/>
      <c r="BJ1403" s="84"/>
      <c r="BK1403" s="84"/>
      <c r="BL1403" s="84"/>
      <c r="BM1403" s="84"/>
      <c r="BN1403" s="84"/>
      <c r="BO1403" s="84"/>
      <c r="BP1403" s="84"/>
      <c r="BQ1403" s="84"/>
      <c r="BR1403" s="84"/>
      <c r="BS1403" s="84"/>
      <c r="BT1403" s="84"/>
      <c r="BU1403" s="84"/>
      <c r="BV1403" s="84"/>
      <c r="BW1403" s="84"/>
      <c r="BX1403" s="84"/>
      <c r="BY1403" s="84"/>
      <c r="BZ1403" s="84"/>
      <c r="CA1403" s="84"/>
      <c r="CB1403" s="84"/>
      <c r="CC1403" s="84"/>
      <c r="CD1403" s="84"/>
      <c r="CE1403" s="84"/>
      <c r="CF1403" s="84"/>
      <c r="CG1403" s="84"/>
      <c r="CH1403" s="84"/>
      <c r="CI1403" s="84"/>
      <c r="CJ1403" s="84"/>
      <c r="CK1403" s="84"/>
      <c r="CL1403" s="84"/>
      <c r="CM1403" s="84"/>
      <c r="CN1403" s="84"/>
      <c r="CO1403" s="84"/>
      <c r="CP1403" s="84"/>
      <c r="CQ1403" s="84"/>
      <c r="CR1403" s="84"/>
      <c r="CS1403" s="84"/>
      <c r="CT1403" s="84"/>
      <c r="CU1403" s="84"/>
      <c r="CV1403" s="84"/>
      <c r="CW1403" s="84"/>
      <c r="CX1403" s="84"/>
      <c r="CY1403" s="84"/>
      <c r="CZ1403" s="84"/>
      <c r="DA1403" s="84"/>
      <c r="DB1403" s="84"/>
      <c r="DC1403" s="84"/>
      <c r="DD1403" s="84"/>
      <c r="DE1403" s="84"/>
      <c r="DF1403" s="84"/>
      <c r="DG1403" s="84"/>
      <c r="DH1403" s="84"/>
      <c r="DI1403" s="84"/>
      <c r="DJ1403" s="84"/>
      <c r="DK1403" s="84"/>
      <c r="DL1403" s="84"/>
      <c r="DM1403" s="84"/>
      <c r="DN1403" s="84"/>
      <c r="DO1403" s="84"/>
      <c r="DP1403" s="84"/>
      <c r="DQ1403" s="84"/>
      <c r="DR1403" s="84"/>
      <c r="DS1403" s="84"/>
      <c r="DT1403" s="84"/>
      <c r="DU1403" s="84"/>
      <c r="DV1403" s="84"/>
      <c r="DW1403" s="84"/>
      <c r="DX1403" s="84"/>
      <c r="DY1403" s="84"/>
      <c r="DZ1403" s="84"/>
      <c r="EA1403" s="84"/>
      <c r="EB1403" s="84"/>
      <c r="EC1403" s="84"/>
      <c r="ED1403" s="84"/>
      <c r="EE1403" s="84"/>
      <c r="EF1403" s="84"/>
      <c r="EG1403" s="84"/>
      <c r="EH1403" s="84"/>
      <c r="EI1403" s="84"/>
      <c r="EJ1403" s="84"/>
      <c r="EK1403" s="84"/>
      <c r="EL1403" s="84"/>
      <c r="EM1403" s="84"/>
      <c r="EN1403" s="84"/>
      <c r="EO1403" s="84"/>
      <c r="EP1403" s="84"/>
      <c r="EQ1403" s="84"/>
      <c r="ER1403" s="84"/>
      <c r="ES1403" s="84"/>
      <c r="ET1403" s="84"/>
      <c r="EU1403" s="84"/>
      <c r="EV1403" s="84"/>
      <c r="EW1403" s="84"/>
      <c r="EX1403" s="84"/>
      <c r="EY1403" s="84"/>
      <c r="EZ1403" s="84"/>
      <c r="FA1403" s="84"/>
      <c r="FB1403" s="84"/>
      <c r="FC1403" s="84"/>
      <c r="FD1403" s="84"/>
      <c r="FE1403" s="84"/>
      <c r="FF1403" s="84"/>
      <c r="FG1403" s="84"/>
      <c r="FH1403" s="84"/>
      <c r="FI1403" s="84"/>
      <c r="FJ1403" s="84"/>
      <c r="FK1403" s="84"/>
      <c r="FL1403" s="84"/>
      <c r="FM1403" s="84"/>
      <c r="FN1403" s="84"/>
      <c r="FO1403" s="84"/>
      <c r="FP1403" s="84"/>
      <c r="FQ1403" s="84"/>
      <c r="FR1403" s="84"/>
      <c r="FS1403" s="84"/>
      <c r="FT1403" s="84"/>
      <c r="FU1403" s="84"/>
      <c r="FV1403" s="84"/>
      <c r="FW1403" s="84"/>
      <c r="FX1403" s="84"/>
      <c r="FY1403" s="84"/>
      <c r="FZ1403" s="84"/>
      <c r="GA1403" s="84"/>
      <c r="GB1403" s="84"/>
      <c r="GC1403" s="84"/>
      <c r="GD1403" s="84"/>
      <c r="GE1403" s="84"/>
      <c r="GF1403" s="84"/>
      <c r="GG1403" s="84"/>
      <c r="GH1403" s="84"/>
      <c r="GI1403" s="84"/>
      <c r="GJ1403" s="84"/>
      <c r="GK1403" s="84"/>
      <c r="GL1403" s="84"/>
      <c r="GM1403" s="84"/>
      <c r="GN1403" s="84"/>
      <c r="GO1403" s="84"/>
      <c r="GP1403" s="84"/>
      <c r="GQ1403" s="84"/>
      <c r="GR1403" s="84"/>
      <c r="GS1403" s="84"/>
      <c r="GT1403" s="84"/>
      <c r="GU1403" s="84"/>
      <c r="GV1403" s="84"/>
      <c r="GW1403" s="84"/>
      <c r="GX1403" s="84"/>
      <c r="GY1403" s="84"/>
      <c r="GZ1403" s="84"/>
      <c r="HA1403" s="84"/>
      <c r="HB1403" s="84"/>
      <c r="HC1403" s="84"/>
      <c r="HD1403" s="84"/>
      <c r="HE1403" s="84"/>
      <c r="HF1403" s="84"/>
      <c r="HG1403" s="84"/>
      <c r="HH1403" s="84"/>
      <c r="HI1403" s="84"/>
      <c r="HJ1403" s="84"/>
      <c r="HK1403" s="84"/>
      <c r="HL1403" s="84"/>
      <c r="HM1403" s="84"/>
      <c r="HN1403" s="84"/>
      <c r="HO1403" s="84"/>
      <c r="HP1403" s="84"/>
      <c r="HQ1403" s="84"/>
      <c r="HR1403" s="84"/>
      <c r="HS1403" s="84"/>
      <c r="HT1403" s="84"/>
      <c r="HU1403" s="84"/>
      <c r="HV1403" s="84"/>
      <c r="HW1403" s="84"/>
      <c r="HX1403" s="84"/>
      <c r="HY1403" s="84"/>
      <c r="HZ1403" s="84"/>
      <c r="IA1403" s="84"/>
      <c r="IB1403" s="84"/>
      <c r="IC1403" s="84"/>
      <c r="ID1403" s="84"/>
      <c r="IE1403" s="84"/>
      <c r="IF1403" s="84"/>
      <c r="IG1403" s="84"/>
      <c r="IH1403" s="84"/>
      <c r="II1403" s="84"/>
      <c r="IJ1403" s="84"/>
      <c r="IK1403" s="84"/>
      <c r="IL1403" s="84"/>
      <c r="IM1403" s="84"/>
      <c r="IN1403" s="84"/>
      <c r="IO1403" s="84"/>
      <c r="IP1403" s="84"/>
      <c r="IQ1403" s="84"/>
      <c r="IR1403" s="84"/>
      <c r="IS1403" s="84"/>
      <c r="IT1403" s="84"/>
      <c r="IU1403" s="84"/>
      <c r="IV1403" s="84"/>
      <c r="IW1403" s="84"/>
      <c r="IX1403" s="84"/>
      <c r="IY1403" s="84"/>
      <c r="IZ1403" s="84"/>
      <c r="JA1403" s="84"/>
      <c r="JB1403" s="84"/>
      <c r="JC1403" s="84"/>
      <c r="JD1403" s="84"/>
      <c r="JE1403" s="84"/>
    </row>
    <row r="1404" spans="1:265" customFormat="1" ht="15" customHeight="1" x14ac:dyDescent="0.25">
      <c r="A1404" s="156">
        <f>A1392+1</f>
        <v>150</v>
      </c>
      <c r="B1404" s="1086" t="s">
        <v>80</v>
      </c>
      <c r="C1404" s="201" t="s">
        <v>35</v>
      </c>
      <c r="D1404" s="354" t="s">
        <v>81</v>
      </c>
      <c r="E1404" s="122" t="s">
        <v>85</v>
      </c>
      <c r="F1404" s="989" t="s">
        <v>82</v>
      </c>
      <c r="G1404" s="990" t="s">
        <v>60</v>
      </c>
      <c r="H1404" s="354" t="s">
        <v>23</v>
      </c>
      <c r="I1404" s="354" t="s">
        <v>102</v>
      </c>
      <c r="J1404" s="354"/>
      <c r="K1404" s="385" t="s">
        <v>134</v>
      </c>
      <c r="L1404" s="385" t="s">
        <v>97</v>
      </c>
      <c r="M1404" s="766">
        <v>5</v>
      </c>
      <c r="N1404" s="766" t="s">
        <v>24</v>
      </c>
      <c r="O1404" s="385" t="s">
        <v>440</v>
      </c>
      <c r="P1404" s="595">
        <v>4</v>
      </c>
      <c r="Q1404" s="596"/>
      <c r="R1404" s="596"/>
      <c r="S1404" s="596"/>
      <c r="T1404" s="596"/>
      <c r="U1404" s="596"/>
      <c r="V1404" s="596"/>
      <c r="W1404" s="597"/>
      <c r="X1404" s="227"/>
      <c r="Y1404" s="227"/>
      <c r="Z1404" s="112" t="str">
        <f>C1404</f>
        <v>TC</v>
      </c>
      <c r="AA1404" s="84" t="s">
        <v>1472</v>
      </c>
      <c r="AB1404" s="84" t="s">
        <v>1480</v>
      </c>
      <c r="AC1404" s="83">
        <f t="shared" si="32"/>
        <v>19</v>
      </c>
      <c r="AD1404" s="84"/>
      <c r="AE1404" s="84"/>
      <c r="AF1404" s="84"/>
      <c r="AG1404" s="84"/>
      <c r="AH1404" s="84"/>
      <c r="AI1404" s="84"/>
      <c r="AJ1404" s="84"/>
      <c r="AK1404" s="84"/>
      <c r="AL1404" s="84"/>
      <c r="AM1404" s="84"/>
      <c r="AN1404" s="84"/>
      <c r="AO1404" s="84"/>
      <c r="AP1404" s="84"/>
      <c r="AQ1404" s="84"/>
      <c r="AR1404" s="84"/>
      <c r="AS1404" s="84"/>
      <c r="AT1404" s="84"/>
      <c r="AU1404" s="84"/>
      <c r="AV1404" s="84"/>
      <c r="AW1404" s="84"/>
      <c r="AX1404" s="84"/>
      <c r="AY1404" s="84"/>
      <c r="AZ1404" s="84"/>
      <c r="BA1404" s="84"/>
      <c r="BB1404" s="84"/>
      <c r="BC1404" s="84"/>
      <c r="BD1404" s="84"/>
      <c r="BE1404" s="84"/>
      <c r="BF1404" s="84"/>
      <c r="BG1404" s="84"/>
      <c r="BH1404" s="84"/>
      <c r="BI1404" s="84"/>
      <c r="BJ1404" s="84"/>
      <c r="BK1404" s="84"/>
      <c r="BL1404" s="84"/>
      <c r="BM1404" s="84"/>
      <c r="BN1404" s="84"/>
      <c r="BO1404" s="84"/>
      <c r="BP1404" s="84"/>
      <c r="BQ1404" s="84"/>
      <c r="BR1404" s="84"/>
      <c r="BS1404" s="84"/>
      <c r="BT1404" s="84"/>
      <c r="BU1404" s="84"/>
      <c r="BV1404" s="84"/>
      <c r="BW1404" s="84"/>
      <c r="BX1404" s="84"/>
      <c r="BY1404" s="84"/>
      <c r="BZ1404" s="84"/>
      <c r="CA1404" s="84"/>
      <c r="CB1404" s="84"/>
      <c r="CC1404" s="84"/>
      <c r="CD1404" s="84"/>
      <c r="CE1404" s="84"/>
      <c r="CF1404" s="84"/>
      <c r="CG1404" s="84"/>
      <c r="CH1404" s="84"/>
      <c r="CI1404" s="84"/>
      <c r="CJ1404" s="84"/>
      <c r="CK1404" s="84"/>
      <c r="CL1404" s="84"/>
      <c r="CM1404" s="84"/>
      <c r="CN1404" s="84"/>
      <c r="CO1404" s="84"/>
      <c r="CP1404" s="84"/>
      <c r="CQ1404" s="84"/>
      <c r="CR1404" s="84"/>
      <c r="CS1404" s="84"/>
      <c r="CT1404" s="84"/>
      <c r="CU1404" s="84"/>
      <c r="CV1404" s="84"/>
      <c r="CW1404" s="84"/>
      <c r="CX1404" s="84"/>
      <c r="CY1404" s="84"/>
      <c r="CZ1404" s="84"/>
      <c r="DA1404" s="84"/>
      <c r="DB1404" s="84"/>
      <c r="DC1404" s="84"/>
      <c r="DD1404" s="84"/>
      <c r="DE1404" s="84"/>
      <c r="DF1404" s="84"/>
      <c r="DG1404" s="84"/>
      <c r="DH1404" s="84"/>
      <c r="DI1404" s="84"/>
      <c r="DJ1404" s="84"/>
      <c r="DK1404" s="84"/>
      <c r="DL1404" s="84"/>
      <c r="DM1404" s="84"/>
      <c r="DN1404" s="84"/>
      <c r="DO1404" s="84"/>
      <c r="DP1404" s="84"/>
      <c r="DQ1404" s="84"/>
      <c r="DR1404" s="84"/>
      <c r="DS1404" s="84"/>
      <c r="DT1404" s="84"/>
      <c r="DU1404" s="84"/>
      <c r="DV1404" s="84"/>
      <c r="DW1404" s="84"/>
      <c r="DX1404" s="84"/>
      <c r="DY1404" s="84"/>
      <c r="DZ1404" s="84"/>
      <c r="EA1404" s="84"/>
      <c r="EB1404" s="84"/>
      <c r="EC1404" s="84"/>
      <c r="ED1404" s="84"/>
      <c r="EE1404" s="84"/>
      <c r="EF1404" s="84"/>
      <c r="EG1404" s="84"/>
      <c r="EH1404" s="84"/>
      <c r="EI1404" s="84"/>
      <c r="EJ1404" s="84"/>
      <c r="EK1404" s="84"/>
      <c r="EL1404" s="84"/>
      <c r="EM1404" s="84"/>
      <c r="EN1404" s="84"/>
      <c r="EO1404" s="84"/>
      <c r="EP1404" s="84"/>
      <c r="EQ1404" s="84"/>
      <c r="ER1404" s="84"/>
      <c r="ES1404" s="84"/>
      <c r="ET1404" s="84"/>
      <c r="EU1404" s="84"/>
      <c r="EV1404" s="84"/>
      <c r="EW1404" s="84"/>
      <c r="EX1404" s="84"/>
      <c r="EY1404" s="84"/>
      <c r="EZ1404" s="84"/>
      <c r="FA1404" s="84"/>
      <c r="FB1404" s="84"/>
      <c r="FC1404" s="84"/>
      <c r="FD1404" s="84"/>
      <c r="FE1404" s="84"/>
      <c r="FF1404" s="84"/>
      <c r="FG1404" s="84"/>
      <c r="FH1404" s="84"/>
      <c r="FI1404" s="84"/>
      <c r="FJ1404" s="84"/>
      <c r="FK1404" s="84"/>
      <c r="FL1404" s="84"/>
      <c r="FM1404" s="84"/>
      <c r="FN1404" s="84"/>
      <c r="FO1404" s="84"/>
      <c r="FP1404" s="84"/>
      <c r="FQ1404" s="84"/>
      <c r="FR1404" s="84"/>
      <c r="FS1404" s="84"/>
      <c r="FT1404" s="84"/>
      <c r="FU1404" s="84"/>
      <c r="FV1404" s="84"/>
      <c r="FW1404" s="84"/>
      <c r="FX1404" s="84"/>
      <c r="FY1404" s="84"/>
      <c r="FZ1404" s="84"/>
      <c r="GA1404" s="84"/>
      <c r="GB1404" s="84"/>
      <c r="GC1404" s="84"/>
      <c r="GD1404" s="84"/>
      <c r="GE1404" s="84"/>
      <c r="GF1404" s="84"/>
      <c r="GG1404" s="84"/>
      <c r="GH1404" s="84"/>
      <c r="GI1404" s="84"/>
      <c r="GJ1404" s="84"/>
      <c r="GK1404" s="84"/>
      <c r="GL1404" s="84"/>
      <c r="GM1404" s="84"/>
      <c r="GN1404" s="84"/>
      <c r="GO1404" s="84"/>
      <c r="GP1404" s="84"/>
      <c r="GQ1404" s="84"/>
      <c r="GR1404" s="84"/>
      <c r="GS1404" s="84"/>
      <c r="GT1404" s="84"/>
      <c r="GU1404" s="84"/>
      <c r="GV1404" s="84"/>
      <c r="GW1404" s="84"/>
      <c r="GX1404" s="84"/>
      <c r="GY1404" s="84"/>
      <c r="GZ1404" s="84"/>
      <c r="HA1404" s="84"/>
      <c r="HB1404" s="84"/>
      <c r="HC1404" s="84"/>
      <c r="HD1404" s="84"/>
      <c r="HE1404" s="84"/>
      <c r="HF1404" s="84"/>
      <c r="HG1404" s="84"/>
      <c r="HH1404" s="84"/>
      <c r="HI1404" s="84"/>
      <c r="HJ1404" s="84"/>
      <c r="HK1404" s="84"/>
      <c r="HL1404" s="84"/>
      <c r="HM1404" s="84"/>
      <c r="HN1404" s="84"/>
      <c r="HO1404" s="84"/>
      <c r="HP1404" s="84"/>
      <c r="HQ1404" s="84"/>
      <c r="HR1404" s="84"/>
      <c r="HS1404" s="84"/>
      <c r="HT1404" s="84"/>
      <c r="HU1404" s="84"/>
      <c r="HV1404" s="84"/>
      <c r="HW1404" s="84"/>
      <c r="HX1404" s="84"/>
      <c r="HY1404" s="84"/>
      <c r="HZ1404" s="84"/>
      <c r="IA1404" s="84"/>
      <c r="IB1404" s="84"/>
      <c r="IC1404" s="84"/>
      <c r="ID1404" s="84"/>
      <c r="IE1404" s="84"/>
      <c r="IF1404" s="84"/>
      <c r="IG1404" s="84"/>
      <c r="IH1404" s="84"/>
      <c r="II1404" s="84"/>
      <c r="IJ1404" s="84"/>
      <c r="IK1404" s="84"/>
      <c r="IL1404" s="84"/>
      <c r="IM1404" s="84"/>
      <c r="IN1404" s="84"/>
      <c r="IO1404" s="84"/>
      <c r="IP1404" s="84"/>
      <c r="IQ1404" s="84"/>
      <c r="IR1404" s="84"/>
      <c r="IS1404" s="84"/>
      <c r="IT1404" s="84"/>
      <c r="IU1404" s="84"/>
      <c r="IV1404" s="84"/>
      <c r="IW1404" s="84"/>
      <c r="IX1404" s="84"/>
      <c r="IY1404" s="84"/>
      <c r="IZ1404" s="84"/>
      <c r="JA1404" s="84"/>
      <c r="JB1404" s="84"/>
      <c r="JC1404" s="84"/>
      <c r="JD1404" s="84"/>
      <c r="JE1404" s="84"/>
    </row>
    <row r="1405" spans="1:265" customFormat="1" ht="15" customHeight="1" x14ac:dyDescent="0.25">
      <c r="A1405" s="130"/>
      <c r="B1405" s="131" t="s">
        <v>80</v>
      </c>
      <c r="C1405" s="206"/>
      <c r="D1405" s="332" t="s">
        <v>81</v>
      </c>
      <c r="E1405" s="191"/>
      <c r="F1405" s="991"/>
      <c r="G1405" s="992"/>
      <c r="H1405" s="332" t="s">
        <v>23</v>
      </c>
      <c r="I1405" s="332" t="s">
        <v>102</v>
      </c>
      <c r="J1405" s="332"/>
      <c r="K1405" s="386" t="s">
        <v>134</v>
      </c>
      <c r="L1405" s="386" t="s">
        <v>97</v>
      </c>
      <c r="M1405" s="765">
        <v>5</v>
      </c>
      <c r="N1405" s="765" t="s">
        <v>162</v>
      </c>
      <c r="O1405" s="386" t="s">
        <v>435</v>
      </c>
      <c r="P1405" s="598">
        <v>4</v>
      </c>
      <c r="Q1405" s="599"/>
      <c r="R1405" s="599"/>
      <c r="S1405" s="599"/>
      <c r="T1405" s="599"/>
      <c r="U1405" s="599"/>
      <c r="V1405" s="599"/>
      <c r="W1405" s="600"/>
      <c r="X1405" s="228"/>
      <c r="Y1405" s="228"/>
      <c r="Z1405" s="112"/>
      <c r="AA1405" s="84"/>
      <c r="AB1405" s="84"/>
      <c r="AC1405" s="83" t="str">
        <f t="shared" si="32"/>
        <v/>
      </c>
      <c r="AD1405" s="84"/>
      <c r="AE1405" s="84"/>
      <c r="AF1405" s="84"/>
      <c r="AG1405" s="84"/>
      <c r="AH1405" s="84"/>
      <c r="AI1405" s="84"/>
      <c r="AJ1405" s="84"/>
      <c r="AK1405" s="84"/>
      <c r="AL1405" s="84"/>
      <c r="AM1405" s="84"/>
      <c r="AN1405" s="84"/>
      <c r="AO1405" s="84"/>
      <c r="AP1405" s="84"/>
      <c r="AQ1405" s="84"/>
      <c r="AR1405" s="84"/>
      <c r="AS1405" s="84"/>
      <c r="AT1405" s="84"/>
      <c r="AU1405" s="84"/>
      <c r="AV1405" s="84"/>
      <c r="AW1405" s="84"/>
      <c r="AX1405" s="84"/>
      <c r="AY1405" s="84"/>
      <c r="AZ1405" s="84"/>
      <c r="BA1405" s="84"/>
      <c r="BB1405" s="84"/>
      <c r="BC1405" s="84"/>
      <c r="BD1405" s="84"/>
      <c r="BE1405" s="84"/>
      <c r="BF1405" s="84"/>
      <c r="BG1405" s="84"/>
      <c r="BH1405" s="84"/>
      <c r="BI1405" s="84"/>
      <c r="BJ1405" s="84"/>
      <c r="BK1405" s="84"/>
      <c r="BL1405" s="84"/>
      <c r="BM1405" s="84"/>
      <c r="BN1405" s="84"/>
      <c r="BO1405" s="84"/>
      <c r="BP1405" s="84"/>
      <c r="BQ1405" s="84"/>
      <c r="BR1405" s="84"/>
      <c r="BS1405" s="84"/>
      <c r="BT1405" s="84"/>
      <c r="BU1405" s="84"/>
      <c r="BV1405" s="84"/>
      <c r="BW1405" s="84"/>
      <c r="BX1405" s="84"/>
      <c r="BY1405" s="84"/>
      <c r="BZ1405" s="84"/>
      <c r="CA1405" s="84"/>
      <c r="CB1405" s="84"/>
      <c r="CC1405" s="84"/>
      <c r="CD1405" s="84"/>
      <c r="CE1405" s="84"/>
      <c r="CF1405" s="84"/>
      <c r="CG1405" s="84"/>
      <c r="CH1405" s="84"/>
      <c r="CI1405" s="84"/>
      <c r="CJ1405" s="84"/>
      <c r="CK1405" s="84"/>
      <c r="CL1405" s="84"/>
      <c r="CM1405" s="84"/>
      <c r="CN1405" s="84"/>
      <c r="CO1405" s="84"/>
      <c r="CP1405" s="84"/>
      <c r="CQ1405" s="84"/>
      <c r="CR1405" s="84"/>
      <c r="CS1405" s="84"/>
      <c r="CT1405" s="84"/>
      <c r="CU1405" s="84"/>
      <c r="CV1405" s="84"/>
      <c r="CW1405" s="84"/>
      <c r="CX1405" s="84"/>
      <c r="CY1405" s="84"/>
      <c r="CZ1405" s="84"/>
      <c r="DA1405" s="84"/>
      <c r="DB1405" s="84"/>
      <c r="DC1405" s="84"/>
      <c r="DD1405" s="84"/>
      <c r="DE1405" s="84"/>
      <c r="DF1405" s="84"/>
      <c r="DG1405" s="84"/>
      <c r="DH1405" s="84"/>
      <c r="DI1405" s="84"/>
      <c r="DJ1405" s="84"/>
      <c r="DK1405" s="84"/>
      <c r="DL1405" s="84"/>
      <c r="DM1405" s="84"/>
      <c r="DN1405" s="84"/>
      <c r="DO1405" s="84"/>
      <c r="DP1405" s="84"/>
      <c r="DQ1405" s="84"/>
      <c r="DR1405" s="84"/>
      <c r="DS1405" s="84"/>
      <c r="DT1405" s="84"/>
      <c r="DU1405" s="84"/>
      <c r="DV1405" s="84"/>
      <c r="DW1405" s="84"/>
      <c r="DX1405" s="84"/>
      <c r="DY1405" s="84"/>
      <c r="DZ1405" s="84"/>
      <c r="EA1405" s="84"/>
      <c r="EB1405" s="84"/>
      <c r="EC1405" s="84"/>
      <c r="ED1405" s="84"/>
      <c r="EE1405" s="84"/>
      <c r="EF1405" s="84"/>
      <c r="EG1405" s="84"/>
      <c r="EH1405" s="84"/>
      <c r="EI1405" s="84"/>
      <c r="EJ1405" s="84"/>
      <c r="EK1405" s="84"/>
      <c r="EL1405" s="84"/>
      <c r="EM1405" s="84"/>
      <c r="EN1405" s="84"/>
      <c r="EO1405" s="84"/>
      <c r="EP1405" s="84"/>
      <c r="EQ1405" s="84"/>
      <c r="ER1405" s="84"/>
      <c r="ES1405" s="84"/>
      <c r="ET1405" s="84"/>
      <c r="EU1405" s="84"/>
      <c r="EV1405" s="84"/>
      <c r="EW1405" s="84"/>
      <c r="EX1405" s="84"/>
      <c r="EY1405" s="84"/>
      <c r="EZ1405" s="84"/>
      <c r="FA1405" s="84"/>
      <c r="FB1405" s="84"/>
      <c r="FC1405" s="84"/>
      <c r="FD1405" s="84"/>
      <c r="FE1405" s="84"/>
      <c r="FF1405" s="84"/>
      <c r="FG1405" s="84"/>
      <c r="FH1405" s="84"/>
      <c r="FI1405" s="84"/>
      <c r="FJ1405" s="84"/>
      <c r="FK1405" s="84"/>
      <c r="FL1405" s="84"/>
      <c r="FM1405" s="84"/>
      <c r="FN1405" s="84"/>
      <c r="FO1405" s="84"/>
      <c r="FP1405" s="84"/>
      <c r="FQ1405" s="84"/>
      <c r="FR1405" s="84"/>
      <c r="FS1405" s="84"/>
      <c r="FT1405" s="84"/>
      <c r="FU1405" s="84"/>
      <c r="FV1405" s="84"/>
      <c r="FW1405" s="84"/>
      <c r="FX1405" s="84"/>
      <c r="FY1405" s="84"/>
      <c r="FZ1405" s="84"/>
      <c r="GA1405" s="84"/>
      <c r="GB1405" s="84"/>
      <c r="GC1405" s="84"/>
      <c r="GD1405" s="84"/>
      <c r="GE1405" s="84"/>
      <c r="GF1405" s="84"/>
      <c r="GG1405" s="84"/>
      <c r="GH1405" s="84"/>
      <c r="GI1405" s="84"/>
      <c r="GJ1405" s="84"/>
      <c r="GK1405" s="84"/>
      <c r="GL1405" s="84"/>
      <c r="GM1405" s="84"/>
      <c r="GN1405" s="84"/>
      <c r="GO1405" s="84"/>
      <c r="GP1405" s="84"/>
      <c r="GQ1405" s="84"/>
      <c r="GR1405" s="84"/>
      <c r="GS1405" s="84"/>
      <c r="GT1405" s="84"/>
      <c r="GU1405" s="84"/>
      <c r="GV1405" s="84"/>
      <c r="GW1405" s="84"/>
      <c r="GX1405" s="84"/>
      <c r="GY1405" s="84"/>
      <c r="GZ1405" s="84"/>
      <c r="HA1405" s="84"/>
      <c r="HB1405" s="84"/>
      <c r="HC1405" s="84"/>
      <c r="HD1405" s="84"/>
      <c r="HE1405" s="84"/>
      <c r="HF1405" s="84"/>
      <c r="HG1405" s="84"/>
      <c r="HH1405" s="84"/>
      <c r="HI1405" s="84"/>
      <c r="HJ1405" s="84"/>
      <c r="HK1405" s="84"/>
      <c r="HL1405" s="84"/>
      <c r="HM1405" s="84"/>
      <c r="HN1405" s="84"/>
      <c r="HO1405" s="84"/>
      <c r="HP1405" s="84"/>
      <c r="HQ1405" s="84"/>
      <c r="HR1405" s="84"/>
      <c r="HS1405" s="84"/>
      <c r="HT1405" s="84"/>
      <c r="HU1405" s="84"/>
      <c r="HV1405" s="84"/>
      <c r="HW1405" s="84"/>
      <c r="HX1405" s="84"/>
      <c r="HY1405" s="84"/>
      <c r="HZ1405" s="84"/>
      <c r="IA1405" s="84"/>
      <c r="IB1405" s="84"/>
      <c r="IC1405" s="84"/>
      <c r="ID1405" s="84"/>
      <c r="IE1405" s="84"/>
      <c r="IF1405" s="84"/>
      <c r="IG1405" s="84"/>
      <c r="IH1405" s="84"/>
      <c r="II1405" s="84"/>
      <c r="IJ1405" s="84"/>
      <c r="IK1405" s="84"/>
      <c r="IL1405" s="84"/>
      <c r="IM1405" s="84"/>
      <c r="IN1405" s="84"/>
      <c r="IO1405" s="84"/>
      <c r="IP1405" s="84"/>
      <c r="IQ1405" s="84"/>
      <c r="IR1405" s="84"/>
      <c r="IS1405" s="84"/>
      <c r="IT1405" s="84"/>
      <c r="IU1405" s="84"/>
      <c r="IV1405" s="84"/>
      <c r="IW1405" s="84"/>
      <c r="IX1405" s="84"/>
      <c r="IY1405" s="84"/>
      <c r="IZ1405" s="84"/>
      <c r="JA1405" s="84"/>
      <c r="JB1405" s="84"/>
      <c r="JC1405" s="84"/>
      <c r="JD1405" s="84"/>
      <c r="JE1405" s="84"/>
    </row>
    <row r="1406" spans="1:265" customFormat="1" ht="15" customHeight="1" x14ac:dyDescent="0.25">
      <c r="A1406" s="130"/>
      <c r="B1406" s="131" t="s">
        <v>80</v>
      </c>
      <c r="C1406" s="206"/>
      <c r="D1406" s="332" t="s">
        <v>81</v>
      </c>
      <c r="E1406" s="191"/>
      <c r="F1406" s="991"/>
      <c r="G1406" s="992"/>
      <c r="H1406" s="332" t="s">
        <v>23</v>
      </c>
      <c r="I1406" s="332" t="s">
        <v>108</v>
      </c>
      <c r="J1406" s="332"/>
      <c r="K1406" s="386" t="s">
        <v>104</v>
      </c>
      <c r="L1406" s="386" t="s">
        <v>97</v>
      </c>
      <c r="M1406" s="765">
        <v>3</v>
      </c>
      <c r="N1406" s="765" t="s">
        <v>24</v>
      </c>
      <c r="O1406" s="386" t="s">
        <v>440</v>
      </c>
      <c r="P1406" s="598">
        <v>3</v>
      </c>
      <c r="Q1406" s="599"/>
      <c r="R1406" s="599"/>
      <c r="S1406" s="599"/>
      <c r="T1406" s="599"/>
      <c r="U1406" s="599"/>
      <c r="V1406" s="599"/>
      <c r="W1406" s="600"/>
      <c r="X1406" s="228"/>
      <c r="Y1406" s="228"/>
      <c r="Z1406" s="112"/>
      <c r="AA1406" s="84"/>
      <c r="AB1406" s="84"/>
      <c r="AC1406" s="83" t="str">
        <f t="shared" si="32"/>
        <v/>
      </c>
      <c r="AD1406" s="84"/>
      <c r="AE1406" s="84"/>
      <c r="AF1406" s="84"/>
      <c r="AG1406" s="84"/>
      <c r="AH1406" s="84"/>
      <c r="AI1406" s="84"/>
      <c r="AJ1406" s="84"/>
      <c r="AK1406" s="84"/>
      <c r="AL1406" s="84"/>
      <c r="AM1406" s="84"/>
      <c r="AN1406" s="84"/>
      <c r="AO1406" s="84"/>
      <c r="AP1406" s="84"/>
      <c r="AQ1406" s="84"/>
      <c r="AR1406" s="84"/>
      <c r="AS1406" s="84"/>
      <c r="AT1406" s="84"/>
      <c r="AU1406" s="84"/>
      <c r="AV1406" s="84"/>
      <c r="AW1406" s="84"/>
      <c r="AX1406" s="84"/>
      <c r="AY1406" s="84"/>
      <c r="AZ1406" s="84"/>
      <c r="BA1406" s="84"/>
      <c r="BB1406" s="84"/>
      <c r="BC1406" s="84"/>
      <c r="BD1406" s="84"/>
      <c r="BE1406" s="84"/>
      <c r="BF1406" s="84"/>
      <c r="BG1406" s="84"/>
      <c r="BH1406" s="84"/>
      <c r="BI1406" s="84"/>
      <c r="BJ1406" s="84"/>
      <c r="BK1406" s="84"/>
      <c r="BL1406" s="84"/>
      <c r="BM1406" s="84"/>
      <c r="BN1406" s="84"/>
      <c r="BO1406" s="84"/>
      <c r="BP1406" s="84"/>
      <c r="BQ1406" s="84"/>
      <c r="BR1406" s="84"/>
      <c r="BS1406" s="84"/>
      <c r="BT1406" s="84"/>
      <c r="BU1406" s="84"/>
      <c r="BV1406" s="84"/>
      <c r="BW1406" s="84"/>
      <c r="BX1406" s="84"/>
      <c r="BY1406" s="84"/>
      <c r="BZ1406" s="84"/>
      <c r="CA1406" s="84"/>
      <c r="CB1406" s="84"/>
      <c r="CC1406" s="84"/>
      <c r="CD1406" s="84"/>
      <c r="CE1406" s="84"/>
      <c r="CF1406" s="84"/>
      <c r="CG1406" s="84"/>
      <c r="CH1406" s="84"/>
      <c r="CI1406" s="84"/>
      <c r="CJ1406" s="84"/>
      <c r="CK1406" s="84"/>
      <c r="CL1406" s="84"/>
      <c r="CM1406" s="84"/>
      <c r="CN1406" s="84"/>
      <c r="CO1406" s="84"/>
      <c r="CP1406" s="84"/>
      <c r="CQ1406" s="84"/>
      <c r="CR1406" s="84"/>
      <c r="CS1406" s="84"/>
      <c r="CT1406" s="84"/>
      <c r="CU1406" s="84"/>
      <c r="CV1406" s="84"/>
      <c r="CW1406" s="84"/>
      <c r="CX1406" s="84"/>
      <c r="CY1406" s="84"/>
      <c r="CZ1406" s="84"/>
      <c r="DA1406" s="84"/>
      <c r="DB1406" s="84"/>
      <c r="DC1406" s="84"/>
      <c r="DD1406" s="84"/>
      <c r="DE1406" s="84"/>
      <c r="DF1406" s="84"/>
      <c r="DG1406" s="84"/>
      <c r="DH1406" s="84"/>
      <c r="DI1406" s="84"/>
      <c r="DJ1406" s="84"/>
      <c r="DK1406" s="84"/>
      <c r="DL1406" s="84"/>
      <c r="DM1406" s="84"/>
      <c r="DN1406" s="84"/>
      <c r="DO1406" s="84"/>
      <c r="DP1406" s="84"/>
      <c r="DQ1406" s="84"/>
      <c r="DR1406" s="84"/>
      <c r="DS1406" s="84"/>
      <c r="DT1406" s="84"/>
      <c r="DU1406" s="84"/>
      <c r="DV1406" s="84"/>
      <c r="DW1406" s="84"/>
      <c r="DX1406" s="84"/>
      <c r="DY1406" s="84"/>
      <c r="DZ1406" s="84"/>
      <c r="EA1406" s="84"/>
      <c r="EB1406" s="84"/>
      <c r="EC1406" s="84"/>
      <c r="ED1406" s="84"/>
      <c r="EE1406" s="84"/>
      <c r="EF1406" s="84"/>
      <c r="EG1406" s="84"/>
      <c r="EH1406" s="84"/>
      <c r="EI1406" s="84"/>
      <c r="EJ1406" s="84"/>
      <c r="EK1406" s="84"/>
      <c r="EL1406" s="84"/>
      <c r="EM1406" s="84"/>
      <c r="EN1406" s="84"/>
      <c r="EO1406" s="84"/>
      <c r="EP1406" s="84"/>
      <c r="EQ1406" s="84"/>
      <c r="ER1406" s="84"/>
      <c r="ES1406" s="84"/>
      <c r="ET1406" s="84"/>
      <c r="EU1406" s="84"/>
      <c r="EV1406" s="84"/>
      <c r="EW1406" s="84"/>
      <c r="EX1406" s="84"/>
      <c r="EY1406" s="84"/>
      <c r="EZ1406" s="84"/>
      <c r="FA1406" s="84"/>
      <c r="FB1406" s="84"/>
      <c r="FC1406" s="84"/>
      <c r="FD1406" s="84"/>
      <c r="FE1406" s="84"/>
      <c r="FF1406" s="84"/>
      <c r="FG1406" s="84"/>
      <c r="FH1406" s="84"/>
      <c r="FI1406" s="84"/>
      <c r="FJ1406" s="84"/>
      <c r="FK1406" s="84"/>
      <c r="FL1406" s="84"/>
      <c r="FM1406" s="84"/>
      <c r="FN1406" s="84"/>
      <c r="FO1406" s="84"/>
      <c r="FP1406" s="84"/>
      <c r="FQ1406" s="84"/>
      <c r="FR1406" s="84"/>
      <c r="FS1406" s="84"/>
      <c r="FT1406" s="84"/>
      <c r="FU1406" s="84"/>
      <c r="FV1406" s="84"/>
      <c r="FW1406" s="84"/>
      <c r="FX1406" s="84"/>
      <c r="FY1406" s="84"/>
      <c r="FZ1406" s="84"/>
      <c r="GA1406" s="84"/>
      <c r="GB1406" s="84"/>
      <c r="GC1406" s="84"/>
      <c r="GD1406" s="84"/>
      <c r="GE1406" s="84"/>
      <c r="GF1406" s="84"/>
      <c r="GG1406" s="84"/>
      <c r="GH1406" s="84"/>
      <c r="GI1406" s="84"/>
      <c r="GJ1406" s="84"/>
      <c r="GK1406" s="84"/>
      <c r="GL1406" s="84"/>
      <c r="GM1406" s="84"/>
      <c r="GN1406" s="84"/>
      <c r="GO1406" s="84"/>
      <c r="GP1406" s="84"/>
      <c r="GQ1406" s="84"/>
      <c r="GR1406" s="84"/>
      <c r="GS1406" s="84"/>
      <c r="GT1406" s="84"/>
      <c r="GU1406" s="84"/>
      <c r="GV1406" s="84"/>
      <c r="GW1406" s="84"/>
      <c r="GX1406" s="84"/>
      <c r="GY1406" s="84"/>
      <c r="GZ1406" s="84"/>
      <c r="HA1406" s="84"/>
      <c r="HB1406" s="84"/>
      <c r="HC1406" s="84"/>
      <c r="HD1406" s="84"/>
      <c r="HE1406" s="84"/>
      <c r="HF1406" s="84"/>
      <c r="HG1406" s="84"/>
      <c r="HH1406" s="84"/>
      <c r="HI1406" s="84"/>
      <c r="HJ1406" s="84"/>
      <c r="HK1406" s="84"/>
      <c r="HL1406" s="84"/>
      <c r="HM1406" s="84"/>
      <c r="HN1406" s="84"/>
      <c r="HO1406" s="84"/>
      <c r="HP1406" s="84"/>
      <c r="HQ1406" s="84"/>
      <c r="HR1406" s="84"/>
      <c r="HS1406" s="84"/>
      <c r="HT1406" s="84"/>
      <c r="HU1406" s="84"/>
      <c r="HV1406" s="84"/>
      <c r="HW1406" s="84"/>
      <c r="HX1406" s="84"/>
      <c r="HY1406" s="84"/>
      <c r="HZ1406" s="84"/>
      <c r="IA1406" s="84"/>
      <c r="IB1406" s="84"/>
      <c r="IC1406" s="84"/>
      <c r="ID1406" s="84"/>
      <c r="IE1406" s="84"/>
      <c r="IF1406" s="84"/>
      <c r="IG1406" s="84"/>
      <c r="IH1406" s="84"/>
      <c r="II1406" s="84"/>
      <c r="IJ1406" s="84"/>
      <c r="IK1406" s="84"/>
      <c r="IL1406" s="84"/>
      <c r="IM1406" s="84"/>
      <c r="IN1406" s="84"/>
      <c r="IO1406" s="84"/>
      <c r="IP1406" s="84"/>
      <c r="IQ1406" s="84"/>
      <c r="IR1406" s="84"/>
      <c r="IS1406" s="84"/>
      <c r="IT1406" s="84"/>
      <c r="IU1406" s="84"/>
      <c r="IV1406" s="84"/>
      <c r="IW1406" s="84"/>
      <c r="IX1406" s="84"/>
      <c r="IY1406" s="84"/>
      <c r="IZ1406" s="84"/>
      <c r="JA1406" s="84"/>
      <c r="JB1406" s="84"/>
      <c r="JC1406" s="84"/>
      <c r="JD1406" s="84"/>
      <c r="JE1406" s="84"/>
    </row>
    <row r="1407" spans="1:265" customFormat="1" ht="15" customHeight="1" x14ac:dyDescent="0.25">
      <c r="A1407" s="573"/>
      <c r="B1407" s="131" t="s">
        <v>80</v>
      </c>
      <c r="C1407" s="206"/>
      <c r="D1407" s="332" t="s">
        <v>81</v>
      </c>
      <c r="E1407" s="191"/>
      <c r="F1407" s="991"/>
      <c r="G1407" s="992"/>
      <c r="H1407" s="332" t="s">
        <v>23</v>
      </c>
      <c r="I1407" s="332" t="s">
        <v>111</v>
      </c>
      <c r="J1407" s="332"/>
      <c r="K1407" s="937" t="s">
        <v>2046</v>
      </c>
      <c r="L1407" s="386" t="s">
        <v>97</v>
      </c>
      <c r="M1407" s="765">
        <v>6</v>
      </c>
      <c r="N1407" s="765" t="s">
        <v>24</v>
      </c>
      <c r="O1407" s="386" t="s">
        <v>440</v>
      </c>
      <c r="P1407" s="598">
        <v>4</v>
      </c>
      <c r="Q1407" s="599"/>
      <c r="R1407" s="599"/>
      <c r="S1407" s="599"/>
      <c r="T1407" s="599"/>
      <c r="U1407" s="599"/>
      <c r="V1407" s="599"/>
      <c r="W1407" s="600"/>
      <c r="X1407" s="228"/>
      <c r="Y1407" s="228"/>
      <c r="Z1407" s="112"/>
      <c r="AA1407" s="84"/>
      <c r="AB1407" s="84"/>
      <c r="AC1407" s="83" t="str">
        <f t="shared" si="32"/>
        <v/>
      </c>
      <c r="AD1407" s="84"/>
      <c r="AE1407" s="84"/>
      <c r="AF1407" s="84"/>
      <c r="AG1407" s="84"/>
      <c r="AH1407" s="84"/>
      <c r="AI1407" s="84"/>
      <c r="AJ1407" s="84"/>
      <c r="AK1407" s="84"/>
      <c r="AL1407" s="84"/>
      <c r="AM1407" s="84"/>
      <c r="AN1407" s="84"/>
      <c r="AO1407" s="84"/>
      <c r="AP1407" s="84"/>
      <c r="AQ1407" s="84"/>
      <c r="AR1407" s="84"/>
      <c r="AS1407" s="84"/>
      <c r="AT1407" s="84"/>
      <c r="AU1407" s="84"/>
      <c r="AV1407" s="84"/>
      <c r="AW1407" s="84"/>
      <c r="AX1407" s="84"/>
      <c r="AY1407" s="84"/>
      <c r="AZ1407" s="84"/>
      <c r="BA1407" s="84"/>
      <c r="BB1407" s="84"/>
      <c r="BC1407" s="84"/>
      <c r="BD1407" s="84"/>
      <c r="BE1407" s="84"/>
      <c r="BF1407" s="84"/>
      <c r="BG1407" s="84"/>
      <c r="BH1407" s="84"/>
      <c r="BI1407" s="84"/>
      <c r="BJ1407" s="84"/>
      <c r="BK1407" s="84"/>
      <c r="BL1407" s="84"/>
      <c r="BM1407" s="84"/>
      <c r="BN1407" s="84"/>
      <c r="BO1407" s="84"/>
      <c r="BP1407" s="84"/>
      <c r="BQ1407" s="84"/>
      <c r="BR1407" s="84"/>
      <c r="BS1407" s="84"/>
      <c r="BT1407" s="84"/>
      <c r="BU1407" s="84"/>
      <c r="BV1407" s="84"/>
      <c r="BW1407" s="84"/>
      <c r="BX1407" s="84"/>
      <c r="BY1407" s="84"/>
      <c r="BZ1407" s="84"/>
      <c r="CA1407" s="84"/>
      <c r="CB1407" s="84"/>
      <c r="CC1407" s="84"/>
      <c r="CD1407" s="84"/>
      <c r="CE1407" s="84"/>
      <c r="CF1407" s="84"/>
      <c r="CG1407" s="84"/>
      <c r="CH1407" s="84"/>
      <c r="CI1407" s="84"/>
      <c r="CJ1407" s="84"/>
      <c r="CK1407" s="84"/>
      <c r="CL1407" s="84"/>
      <c r="CM1407" s="84"/>
      <c r="CN1407" s="84"/>
      <c r="CO1407" s="84"/>
      <c r="CP1407" s="84"/>
      <c r="CQ1407" s="84"/>
      <c r="CR1407" s="84"/>
      <c r="CS1407" s="84"/>
      <c r="CT1407" s="84"/>
      <c r="CU1407" s="84"/>
      <c r="CV1407" s="84"/>
      <c r="CW1407" s="84"/>
      <c r="CX1407" s="84"/>
      <c r="CY1407" s="84"/>
      <c r="CZ1407" s="84"/>
      <c r="DA1407" s="84"/>
      <c r="DB1407" s="84"/>
      <c r="DC1407" s="84"/>
      <c r="DD1407" s="84"/>
      <c r="DE1407" s="84"/>
      <c r="DF1407" s="84"/>
      <c r="DG1407" s="84"/>
      <c r="DH1407" s="84"/>
      <c r="DI1407" s="84"/>
      <c r="DJ1407" s="84"/>
      <c r="DK1407" s="84"/>
      <c r="DL1407" s="84"/>
      <c r="DM1407" s="84"/>
      <c r="DN1407" s="84"/>
      <c r="DO1407" s="84"/>
      <c r="DP1407" s="84"/>
      <c r="DQ1407" s="84"/>
      <c r="DR1407" s="84"/>
      <c r="DS1407" s="84"/>
      <c r="DT1407" s="84"/>
      <c r="DU1407" s="84"/>
      <c r="DV1407" s="84"/>
      <c r="DW1407" s="84"/>
      <c r="DX1407" s="84"/>
      <c r="DY1407" s="84"/>
      <c r="DZ1407" s="84"/>
      <c r="EA1407" s="84"/>
      <c r="EB1407" s="84"/>
      <c r="EC1407" s="84"/>
      <c r="ED1407" s="84"/>
      <c r="EE1407" s="84"/>
      <c r="EF1407" s="84"/>
      <c r="EG1407" s="84"/>
      <c r="EH1407" s="84"/>
      <c r="EI1407" s="84"/>
      <c r="EJ1407" s="84"/>
      <c r="EK1407" s="84"/>
      <c r="EL1407" s="84"/>
      <c r="EM1407" s="84"/>
      <c r="EN1407" s="84"/>
      <c r="EO1407" s="84"/>
      <c r="EP1407" s="84"/>
      <c r="EQ1407" s="84"/>
      <c r="ER1407" s="84"/>
      <c r="ES1407" s="84"/>
      <c r="ET1407" s="84"/>
      <c r="EU1407" s="84"/>
      <c r="EV1407" s="84"/>
      <c r="EW1407" s="84"/>
      <c r="EX1407" s="84"/>
      <c r="EY1407" s="84"/>
      <c r="EZ1407" s="84"/>
      <c r="FA1407" s="84"/>
      <c r="FB1407" s="84"/>
      <c r="FC1407" s="84"/>
      <c r="FD1407" s="84"/>
      <c r="FE1407" s="84"/>
      <c r="FF1407" s="84"/>
      <c r="FG1407" s="84"/>
      <c r="FH1407" s="84"/>
      <c r="FI1407" s="84"/>
      <c r="FJ1407" s="84"/>
      <c r="FK1407" s="84"/>
      <c r="FL1407" s="84"/>
      <c r="FM1407" s="84"/>
      <c r="FN1407" s="84"/>
      <c r="FO1407" s="84"/>
      <c r="FP1407" s="84"/>
      <c r="FQ1407" s="84"/>
      <c r="FR1407" s="84"/>
      <c r="FS1407" s="84"/>
      <c r="FT1407" s="84"/>
      <c r="FU1407" s="84"/>
      <c r="FV1407" s="84"/>
      <c r="FW1407" s="84"/>
      <c r="FX1407" s="84"/>
      <c r="FY1407" s="84"/>
      <c r="FZ1407" s="84"/>
      <c r="GA1407" s="84"/>
      <c r="GB1407" s="84"/>
      <c r="GC1407" s="84"/>
      <c r="GD1407" s="84"/>
      <c r="GE1407" s="84"/>
      <c r="GF1407" s="84"/>
      <c r="GG1407" s="84"/>
      <c r="GH1407" s="84"/>
      <c r="GI1407" s="84"/>
      <c r="GJ1407" s="84"/>
      <c r="GK1407" s="84"/>
      <c r="GL1407" s="84"/>
      <c r="GM1407" s="84"/>
      <c r="GN1407" s="84"/>
      <c r="GO1407" s="84"/>
      <c r="GP1407" s="84"/>
      <c r="GQ1407" s="84"/>
      <c r="GR1407" s="84"/>
      <c r="GS1407" s="84"/>
      <c r="GT1407" s="84"/>
      <c r="GU1407" s="84"/>
      <c r="GV1407" s="84"/>
      <c r="GW1407" s="84"/>
      <c r="GX1407" s="84"/>
      <c r="GY1407" s="84"/>
      <c r="GZ1407" s="84"/>
      <c r="HA1407" s="84"/>
      <c r="HB1407" s="84"/>
      <c r="HC1407" s="84"/>
      <c r="HD1407" s="84"/>
      <c r="HE1407" s="84"/>
      <c r="HF1407" s="84"/>
      <c r="HG1407" s="84"/>
      <c r="HH1407" s="84"/>
      <c r="HI1407" s="84"/>
      <c r="HJ1407" s="84"/>
      <c r="HK1407" s="84"/>
      <c r="HL1407" s="84"/>
      <c r="HM1407" s="84"/>
      <c r="HN1407" s="84"/>
      <c r="HO1407" s="84"/>
      <c r="HP1407" s="84"/>
      <c r="HQ1407" s="84"/>
      <c r="HR1407" s="84"/>
      <c r="HS1407" s="84"/>
      <c r="HT1407" s="84"/>
      <c r="HU1407" s="84"/>
      <c r="HV1407" s="84"/>
      <c r="HW1407" s="84"/>
      <c r="HX1407" s="84"/>
      <c r="HY1407" s="84"/>
      <c r="HZ1407" s="84"/>
      <c r="IA1407" s="84"/>
      <c r="IB1407" s="84"/>
      <c r="IC1407" s="84"/>
      <c r="ID1407" s="84"/>
      <c r="IE1407" s="84"/>
      <c r="IF1407" s="84"/>
      <c r="IG1407" s="84"/>
      <c r="IH1407" s="84"/>
      <c r="II1407" s="84"/>
      <c r="IJ1407" s="84"/>
      <c r="IK1407" s="84"/>
      <c r="IL1407" s="84"/>
      <c r="IM1407" s="84"/>
      <c r="IN1407" s="84"/>
      <c r="IO1407" s="84"/>
      <c r="IP1407" s="84"/>
      <c r="IQ1407" s="84"/>
      <c r="IR1407" s="84"/>
      <c r="IS1407" s="84"/>
      <c r="IT1407" s="84"/>
      <c r="IU1407" s="84"/>
      <c r="IV1407" s="84"/>
      <c r="IW1407" s="84"/>
      <c r="IX1407" s="84"/>
      <c r="IY1407" s="84"/>
      <c r="IZ1407" s="84"/>
      <c r="JA1407" s="84"/>
      <c r="JB1407" s="84"/>
      <c r="JC1407" s="84"/>
      <c r="JD1407" s="84"/>
      <c r="JE1407" s="84"/>
    </row>
    <row r="1408" spans="1:265" customFormat="1" ht="15" customHeight="1" x14ac:dyDescent="0.25">
      <c r="A1408" s="130"/>
      <c r="B1408" s="131" t="s">
        <v>80</v>
      </c>
      <c r="C1408" s="206"/>
      <c r="D1408" s="332" t="s">
        <v>81</v>
      </c>
      <c r="E1408" s="191"/>
      <c r="F1408" s="991"/>
      <c r="G1408" s="992"/>
      <c r="H1408" s="332" t="s">
        <v>23</v>
      </c>
      <c r="I1408" s="332" t="s">
        <v>111</v>
      </c>
      <c r="J1408" s="332"/>
      <c r="K1408" s="386" t="s">
        <v>168</v>
      </c>
      <c r="L1408" s="386" t="s">
        <v>97</v>
      </c>
      <c r="M1408" s="765">
        <v>6</v>
      </c>
      <c r="N1408" s="765" t="s">
        <v>101</v>
      </c>
      <c r="O1408" s="386" t="s">
        <v>435</v>
      </c>
      <c r="P1408" s="598">
        <v>4</v>
      </c>
      <c r="Q1408" s="599"/>
      <c r="R1408" s="599"/>
      <c r="S1408" s="599"/>
      <c r="T1408" s="599"/>
      <c r="U1408" s="599"/>
      <c r="V1408" s="599"/>
      <c r="W1408" s="600"/>
      <c r="X1408" s="228"/>
      <c r="Y1408" s="228"/>
      <c r="Z1408" s="112"/>
      <c r="AA1408" s="84"/>
      <c r="AB1408" s="84"/>
      <c r="AC1408" s="83" t="str">
        <f t="shared" si="32"/>
        <v/>
      </c>
      <c r="AD1408" s="84"/>
      <c r="AE1408" s="84"/>
      <c r="AF1408" s="84"/>
      <c r="AG1408" s="84"/>
      <c r="AH1408" s="84"/>
      <c r="AI1408" s="84"/>
      <c r="AJ1408" s="84"/>
      <c r="AK1408" s="84"/>
      <c r="AL1408" s="84"/>
      <c r="AM1408" s="84"/>
      <c r="AN1408" s="84"/>
      <c r="AO1408" s="84"/>
      <c r="AP1408" s="84"/>
      <c r="AQ1408" s="84"/>
      <c r="AR1408" s="84"/>
      <c r="AS1408" s="84"/>
      <c r="AT1408" s="84"/>
      <c r="AU1408" s="84"/>
      <c r="AV1408" s="84"/>
      <c r="AW1408" s="84"/>
      <c r="AX1408" s="84"/>
      <c r="AY1408" s="84"/>
      <c r="AZ1408" s="84"/>
      <c r="BA1408" s="84"/>
      <c r="BB1408" s="84"/>
      <c r="BC1408" s="84"/>
      <c r="BD1408" s="84"/>
      <c r="BE1408" s="84"/>
      <c r="BF1408" s="84"/>
      <c r="BG1408" s="84"/>
      <c r="BH1408" s="84"/>
      <c r="BI1408" s="84"/>
      <c r="BJ1408" s="84"/>
      <c r="BK1408" s="84"/>
      <c r="BL1408" s="84"/>
      <c r="BM1408" s="84"/>
      <c r="BN1408" s="84"/>
      <c r="BO1408" s="84"/>
      <c r="BP1408" s="84"/>
      <c r="BQ1408" s="84"/>
      <c r="BR1408" s="84"/>
      <c r="BS1408" s="84"/>
      <c r="BT1408" s="84"/>
      <c r="BU1408" s="84"/>
      <c r="BV1408" s="84"/>
      <c r="BW1408" s="84"/>
      <c r="BX1408" s="84"/>
      <c r="BY1408" s="84"/>
      <c r="BZ1408" s="84"/>
      <c r="CA1408" s="84"/>
      <c r="CB1408" s="84"/>
      <c r="CC1408" s="84"/>
      <c r="CD1408" s="84"/>
      <c r="CE1408" s="84"/>
      <c r="CF1408" s="84"/>
      <c r="CG1408" s="84"/>
      <c r="CH1408" s="84"/>
      <c r="CI1408" s="84"/>
      <c r="CJ1408" s="84"/>
      <c r="CK1408" s="84"/>
      <c r="CL1408" s="84"/>
      <c r="CM1408" s="84"/>
      <c r="CN1408" s="84"/>
      <c r="CO1408" s="84"/>
      <c r="CP1408" s="84"/>
      <c r="CQ1408" s="84"/>
      <c r="CR1408" s="84"/>
      <c r="CS1408" s="84"/>
      <c r="CT1408" s="84"/>
      <c r="CU1408" s="84"/>
      <c r="CV1408" s="84"/>
      <c r="CW1408" s="84"/>
      <c r="CX1408" s="84"/>
      <c r="CY1408" s="84"/>
      <c r="CZ1408" s="84"/>
      <c r="DA1408" s="84"/>
      <c r="DB1408" s="84"/>
      <c r="DC1408" s="84"/>
      <c r="DD1408" s="84"/>
      <c r="DE1408" s="84"/>
      <c r="DF1408" s="84"/>
      <c r="DG1408" s="84"/>
      <c r="DH1408" s="84"/>
      <c r="DI1408" s="84"/>
      <c r="DJ1408" s="84"/>
      <c r="DK1408" s="84"/>
      <c r="DL1408" s="84"/>
      <c r="DM1408" s="84"/>
      <c r="DN1408" s="84"/>
      <c r="DO1408" s="84"/>
      <c r="DP1408" s="84"/>
      <c r="DQ1408" s="84"/>
      <c r="DR1408" s="84"/>
      <c r="DS1408" s="84"/>
      <c r="DT1408" s="84"/>
      <c r="DU1408" s="84"/>
      <c r="DV1408" s="84"/>
      <c r="DW1408" s="84"/>
      <c r="DX1408" s="84"/>
      <c r="DY1408" s="84"/>
      <c r="DZ1408" s="84"/>
      <c r="EA1408" s="84"/>
      <c r="EB1408" s="84"/>
      <c r="EC1408" s="84"/>
      <c r="ED1408" s="84"/>
      <c r="EE1408" s="84"/>
      <c r="EF1408" s="84"/>
      <c r="EG1408" s="84"/>
      <c r="EH1408" s="84"/>
      <c r="EI1408" s="84"/>
      <c r="EJ1408" s="84"/>
      <c r="EK1408" s="84"/>
      <c r="EL1408" s="84"/>
      <c r="EM1408" s="84"/>
      <c r="EN1408" s="84"/>
      <c r="EO1408" s="84"/>
      <c r="EP1408" s="84"/>
      <c r="EQ1408" s="84"/>
      <c r="ER1408" s="84"/>
      <c r="ES1408" s="84"/>
      <c r="ET1408" s="84"/>
      <c r="EU1408" s="84"/>
      <c r="EV1408" s="84"/>
      <c r="EW1408" s="84"/>
      <c r="EX1408" s="84"/>
      <c r="EY1408" s="84"/>
      <c r="EZ1408" s="84"/>
      <c r="FA1408" s="84"/>
      <c r="FB1408" s="84"/>
      <c r="FC1408" s="84"/>
      <c r="FD1408" s="84"/>
      <c r="FE1408" s="84"/>
      <c r="FF1408" s="84"/>
      <c r="FG1408" s="84"/>
      <c r="FH1408" s="84"/>
      <c r="FI1408" s="84"/>
      <c r="FJ1408" s="84"/>
      <c r="FK1408" s="84"/>
      <c r="FL1408" s="84"/>
      <c r="FM1408" s="84"/>
      <c r="FN1408" s="84"/>
      <c r="FO1408" s="84"/>
      <c r="FP1408" s="84"/>
      <c r="FQ1408" s="84"/>
      <c r="FR1408" s="84"/>
      <c r="FS1408" s="84"/>
      <c r="FT1408" s="84"/>
      <c r="FU1408" s="84"/>
      <c r="FV1408" s="84"/>
      <c r="FW1408" s="84"/>
      <c r="FX1408" s="84"/>
      <c r="FY1408" s="84"/>
      <c r="FZ1408" s="84"/>
      <c r="GA1408" s="84"/>
      <c r="GB1408" s="84"/>
      <c r="GC1408" s="84"/>
      <c r="GD1408" s="84"/>
      <c r="GE1408" s="84"/>
      <c r="GF1408" s="84"/>
      <c r="GG1408" s="84"/>
      <c r="GH1408" s="84"/>
      <c r="GI1408" s="84"/>
      <c r="GJ1408" s="84"/>
      <c r="GK1408" s="84"/>
      <c r="GL1408" s="84"/>
      <c r="GM1408" s="84"/>
      <c r="GN1408" s="84"/>
      <c r="GO1408" s="84"/>
      <c r="GP1408" s="84"/>
      <c r="GQ1408" s="84"/>
      <c r="GR1408" s="84"/>
      <c r="GS1408" s="84"/>
      <c r="GT1408" s="84"/>
      <c r="GU1408" s="84"/>
      <c r="GV1408" s="84"/>
      <c r="GW1408" s="84"/>
      <c r="GX1408" s="84"/>
      <c r="GY1408" s="84"/>
      <c r="GZ1408" s="84"/>
      <c r="HA1408" s="84"/>
      <c r="HB1408" s="84"/>
      <c r="HC1408" s="84"/>
      <c r="HD1408" s="84"/>
      <c r="HE1408" s="84"/>
      <c r="HF1408" s="84"/>
      <c r="HG1408" s="84"/>
      <c r="HH1408" s="84"/>
      <c r="HI1408" s="84"/>
      <c r="HJ1408" s="84"/>
      <c r="HK1408" s="84"/>
      <c r="HL1408" s="84"/>
      <c r="HM1408" s="84"/>
      <c r="HN1408" s="84"/>
      <c r="HO1408" s="84"/>
      <c r="HP1408" s="84"/>
      <c r="HQ1408" s="84"/>
      <c r="HR1408" s="84"/>
      <c r="HS1408" s="84"/>
      <c r="HT1408" s="84"/>
      <c r="HU1408" s="84"/>
      <c r="HV1408" s="84"/>
      <c r="HW1408" s="84"/>
      <c r="HX1408" s="84"/>
      <c r="HY1408" s="84"/>
      <c r="HZ1408" s="84"/>
      <c r="IA1408" s="84"/>
      <c r="IB1408" s="84"/>
      <c r="IC1408" s="84"/>
      <c r="ID1408" s="84"/>
      <c r="IE1408" s="84"/>
      <c r="IF1408" s="84"/>
      <c r="IG1408" s="84"/>
      <c r="IH1408" s="84"/>
      <c r="II1408" s="84"/>
      <c r="IJ1408" s="84"/>
      <c r="IK1408" s="84"/>
      <c r="IL1408" s="84"/>
      <c r="IM1408" s="84"/>
      <c r="IN1408" s="84"/>
      <c r="IO1408" s="84"/>
      <c r="IP1408" s="84"/>
      <c r="IQ1408" s="84"/>
      <c r="IR1408" s="84"/>
      <c r="IS1408" s="84"/>
      <c r="IT1408" s="84"/>
      <c r="IU1408" s="84"/>
      <c r="IV1408" s="84"/>
      <c r="IW1408" s="84"/>
      <c r="IX1408" s="84"/>
      <c r="IY1408" s="84"/>
      <c r="IZ1408" s="84"/>
      <c r="JA1408" s="84"/>
      <c r="JB1408" s="84"/>
      <c r="JC1408" s="84"/>
      <c r="JD1408" s="84"/>
      <c r="JE1408" s="84"/>
    </row>
    <row r="1409" spans="1:265" customFormat="1" ht="15" customHeight="1" x14ac:dyDescent="0.25">
      <c r="A1409" s="130"/>
      <c r="B1409" s="131" t="s">
        <v>80</v>
      </c>
      <c r="C1409" s="206"/>
      <c r="D1409" s="332" t="s">
        <v>81</v>
      </c>
      <c r="E1409" s="191"/>
      <c r="F1409" s="991"/>
      <c r="G1409" s="992"/>
      <c r="H1409" s="332" t="s">
        <v>23</v>
      </c>
      <c r="I1409" s="332" t="s">
        <v>102</v>
      </c>
      <c r="J1409" s="332"/>
      <c r="K1409" s="386" t="s">
        <v>2105</v>
      </c>
      <c r="L1409" s="386"/>
      <c r="M1409" s="765"/>
      <c r="N1409" s="765"/>
      <c r="O1409" s="386"/>
      <c r="P1409" s="598"/>
      <c r="Q1409" s="599"/>
      <c r="R1409" s="599"/>
      <c r="S1409" s="599">
        <v>5</v>
      </c>
      <c r="T1409" s="599"/>
      <c r="U1409" s="599"/>
      <c r="V1409" s="599"/>
      <c r="W1409" s="600"/>
      <c r="X1409" s="228"/>
      <c r="Y1409" s="228"/>
      <c r="Z1409" s="112"/>
      <c r="AA1409" s="84"/>
      <c r="AB1409" s="84"/>
      <c r="AC1409" s="83" t="str">
        <f t="shared" si="32"/>
        <v/>
      </c>
      <c r="AD1409" s="84"/>
      <c r="AE1409" s="84"/>
      <c r="AF1409" s="84"/>
      <c r="AG1409" s="84"/>
      <c r="AH1409" s="84"/>
      <c r="AI1409" s="84"/>
      <c r="AJ1409" s="84"/>
      <c r="AK1409" s="84"/>
      <c r="AL1409" s="84"/>
      <c r="AM1409" s="84"/>
      <c r="AN1409" s="84"/>
      <c r="AO1409" s="84"/>
      <c r="AP1409" s="84"/>
      <c r="AQ1409" s="84"/>
      <c r="AR1409" s="84"/>
      <c r="AS1409" s="84"/>
      <c r="AT1409" s="84"/>
      <c r="AU1409" s="84"/>
      <c r="AV1409" s="84"/>
      <c r="AW1409" s="84"/>
      <c r="AX1409" s="84"/>
      <c r="AY1409" s="84"/>
      <c r="AZ1409" s="84"/>
      <c r="BA1409" s="84"/>
      <c r="BB1409" s="84"/>
      <c r="BC1409" s="84"/>
      <c r="BD1409" s="84"/>
      <c r="BE1409" s="84"/>
      <c r="BF1409" s="84"/>
      <c r="BG1409" s="84"/>
      <c r="BH1409" s="84"/>
      <c r="BI1409" s="84"/>
      <c r="BJ1409" s="84"/>
      <c r="BK1409" s="84"/>
      <c r="BL1409" s="84"/>
      <c r="BM1409" s="84"/>
      <c r="BN1409" s="84"/>
      <c r="BO1409" s="84"/>
      <c r="BP1409" s="84"/>
      <c r="BQ1409" s="84"/>
      <c r="BR1409" s="84"/>
      <c r="BS1409" s="84"/>
      <c r="BT1409" s="84"/>
      <c r="BU1409" s="84"/>
      <c r="BV1409" s="84"/>
      <c r="BW1409" s="84"/>
      <c r="BX1409" s="84"/>
      <c r="BY1409" s="84"/>
      <c r="BZ1409" s="84"/>
      <c r="CA1409" s="84"/>
      <c r="CB1409" s="84"/>
      <c r="CC1409" s="84"/>
      <c r="CD1409" s="84"/>
      <c r="CE1409" s="84"/>
      <c r="CF1409" s="84"/>
      <c r="CG1409" s="84"/>
      <c r="CH1409" s="84"/>
      <c r="CI1409" s="84"/>
      <c r="CJ1409" s="84"/>
      <c r="CK1409" s="84"/>
      <c r="CL1409" s="84"/>
      <c r="CM1409" s="84"/>
      <c r="CN1409" s="84"/>
      <c r="CO1409" s="84"/>
      <c r="CP1409" s="84"/>
      <c r="CQ1409" s="84"/>
      <c r="CR1409" s="84"/>
      <c r="CS1409" s="84"/>
      <c r="CT1409" s="84"/>
      <c r="CU1409" s="84"/>
      <c r="CV1409" s="84"/>
      <c r="CW1409" s="84"/>
      <c r="CX1409" s="84"/>
      <c r="CY1409" s="84"/>
      <c r="CZ1409" s="84"/>
      <c r="DA1409" s="84"/>
      <c r="DB1409" s="84"/>
      <c r="DC1409" s="84"/>
      <c r="DD1409" s="84"/>
      <c r="DE1409" s="84"/>
      <c r="DF1409" s="84"/>
      <c r="DG1409" s="84"/>
      <c r="DH1409" s="84"/>
      <c r="DI1409" s="84"/>
      <c r="DJ1409" s="84"/>
      <c r="DK1409" s="84"/>
      <c r="DL1409" s="84"/>
      <c r="DM1409" s="84"/>
      <c r="DN1409" s="84"/>
      <c r="DO1409" s="84"/>
      <c r="DP1409" s="84"/>
      <c r="DQ1409" s="84"/>
      <c r="DR1409" s="84"/>
      <c r="DS1409" s="84"/>
      <c r="DT1409" s="84"/>
      <c r="DU1409" s="84"/>
      <c r="DV1409" s="84"/>
      <c r="DW1409" s="84"/>
      <c r="DX1409" s="84"/>
      <c r="DY1409" s="84"/>
      <c r="DZ1409" s="84"/>
      <c r="EA1409" s="84"/>
      <c r="EB1409" s="84"/>
      <c r="EC1409" s="84"/>
      <c r="ED1409" s="84"/>
      <c r="EE1409" s="84"/>
      <c r="EF1409" s="84"/>
      <c r="EG1409" s="84"/>
      <c r="EH1409" s="84"/>
      <c r="EI1409" s="84"/>
      <c r="EJ1409" s="84"/>
      <c r="EK1409" s="84"/>
      <c r="EL1409" s="84"/>
      <c r="EM1409" s="84"/>
      <c r="EN1409" s="84"/>
      <c r="EO1409" s="84"/>
      <c r="EP1409" s="84"/>
      <c r="EQ1409" s="84"/>
      <c r="ER1409" s="84"/>
      <c r="ES1409" s="84"/>
      <c r="ET1409" s="84"/>
      <c r="EU1409" s="84"/>
      <c r="EV1409" s="84"/>
      <c r="EW1409" s="84"/>
      <c r="EX1409" s="84"/>
      <c r="EY1409" s="84"/>
      <c r="EZ1409" s="84"/>
      <c r="FA1409" s="84"/>
      <c r="FB1409" s="84"/>
      <c r="FC1409" s="84"/>
      <c r="FD1409" s="84"/>
      <c r="FE1409" s="84"/>
      <c r="FF1409" s="84"/>
      <c r="FG1409" s="84"/>
      <c r="FH1409" s="84"/>
      <c r="FI1409" s="84"/>
      <c r="FJ1409" s="84"/>
      <c r="FK1409" s="84"/>
      <c r="FL1409" s="84"/>
      <c r="FM1409" s="84"/>
      <c r="FN1409" s="84"/>
      <c r="FO1409" s="84"/>
      <c r="FP1409" s="84"/>
      <c r="FQ1409" s="84"/>
      <c r="FR1409" s="84"/>
      <c r="FS1409" s="84"/>
      <c r="FT1409" s="84"/>
      <c r="FU1409" s="84"/>
      <c r="FV1409" s="84"/>
      <c r="FW1409" s="84"/>
      <c r="FX1409" s="84"/>
      <c r="FY1409" s="84"/>
      <c r="FZ1409" s="84"/>
      <c r="GA1409" s="84"/>
      <c r="GB1409" s="84"/>
      <c r="GC1409" s="84"/>
      <c r="GD1409" s="84"/>
      <c r="GE1409" s="84"/>
      <c r="GF1409" s="84"/>
      <c r="GG1409" s="84"/>
      <c r="GH1409" s="84"/>
      <c r="GI1409" s="84"/>
      <c r="GJ1409" s="84"/>
      <c r="GK1409" s="84"/>
      <c r="GL1409" s="84"/>
      <c r="GM1409" s="84"/>
      <c r="GN1409" s="84"/>
      <c r="GO1409" s="84"/>
      <c r="GP1409" s="84"/>
      <c r="GQ1409" s="84"/>
      <c r="GR1409" s="84"/>
      <c r="GS1409" s="84"/>
      <c r="GT1409" s="84"/>
      <c r="GU1409" s="84"/>
      <c r="GV1409" s="84"/>
      <c r="GW1409" s="84"/>
      <c r="GX1409" s="84"/>
      <c r="GY1409" s="84"/>
      <c r="GZ1409" s="84"/>
      <c r="HA1409" s="84"/>
      <c r="HB1409" s="84"/>
      <c r="HC1409" s="84"/>
      <c r="HD1409" s="84"/>
      <c r="HE1409" s="84"/>
      <c r="HF1409" s="84"/>
      <c r="HG1409" s="84"/>
      <c r="HH1409" s="84"/>
      <c r="HI1409" s="84"/>
      <c r="HJ1409" s="84"/>
      <c r="HK1409" s="84"/>
      <c r="HL1409" s="84"/>
      <c r="HM1409" s="84"/>
      <c r="HN1409" s="84"/>
      <c r="HO1409" s="84"/>
      <c r="HP1409" s="84"/>
      <c r="HQ1409" s="84"/>
      <c r="HR1409" s="84"/>
      <c r="HS1409" s="84"/>
      <c r="HT1409" s="84"/>
      <c r="HU1409" s="84"/>
      <c r="HV1409" s="84"/>
      <c r="HW1409" s="84"/>
      <c r="HX1409" s="84"/>
      <c r="HY1409" s="84"/>
      <c r="HZ1409" s="84"/>
      <c r="IA1409" s="84"/>
      <c r="IB1409" s="84"/>
      <c r="IC1409" s="84"/>
      <c r="ID1409" s="84"/>
      <c r="IE1409" s="84"/>
      <c r="IF1409" s="84"/>
      <c r="IG1409" s="84"/>
      <c r="IH1409" s="84"/>
      <c r="II1409" s="84"/>
      <c r="IJ1409" s="84"/>
      <c r="IK1409" s="84"/>
      <c r="IL1409" s="84"/>
      <c r="IM1409" s="84"/>
      <c r="IN1409" s="84"/>
      <c r="IO1409" s="84"/>
      <c r="IP1409" s="84"/>
      <c r="IQ1409" s="84"/>
      <c r="IR1409" s="84"/>
      <c r="IS1409" s="84"/>
      <c r="IT1409" s="84"/>
      <c r="IU1409" s="84"/>
      <c r="IV1409" s="84"/>
      <c r="IW1409" s="84"/>
      <c r="IX1409" s="84"/>
      <c r="IY1409" s="84"/>
      <c r="IZ1409" s="84"/>
      <c r="JA1409" s="84"/>
      <c r="JB1409" s="84"/>
      <c r="JC1409" s="84"/>
      <c r="JD1409" s="84"/>
      <c r="JE1409" s="84"/>
    </row>
    <row r="1410" spans="1:265" customFormat="1" ht="15" customHeight="1" x14ac:dyDescent="0.25">
      <c r="A1410" s="130"/>
      <c r="B1410" s="131" t="s">
        <v>80</v>
      </c>
      <c r="C1410" s="206"/>
      <c r="D1410" s="332" t="s">
        <v>81</v>
      </c>
      <c r="E1410" s="191"/>
      <c r="F1410" s="991"/>
      <c r="G1410" s="992"/>
      <c r="H1410" s="332" t="s">
        <v>23</v>
      </c>
      <c r="I1410" s="332" t="s">
        <v>102</v>
      </c>
      <c r="J1410" s="332"/>
      <c r="K1410" s="386" t="s">
        <v>2106</v>
      </c>
      <c r="L1410" s="386"/>
      <c r="M1410" s="765"/>
      <c r="N1410" s="765"/>
      <c r="O1410" s="386"/>
      <c r="P1410" s="598"/>
      <c r="Q1410" s="599"/>
      <c r="R1410" s="599"/>
      <c r="S1410" s="599">
        <v>3</v>
      </c>
      <c r="T1410" s="599"/>
      <c r="U1410" s="599"/>
      <c r="V1410" s="599"/>
      <c r="W1410" s="600"/>
      <c r="X1410" s="228"/>
      <c r="Y1410" s="228"/>
      <c r="Z1410" s="112"/>
      <c r="AA1410" s="84"/>
      <c r="AB1410" s="84"/>
      <c r="AC1410" s="83" t="str">
        <f t="shared" si="32"/>
        <v/>
      </c>
      <c r="AD1410" s="84"/>
      <c r="AE1410" s="84"/>
      <c r="AF1410" s="84"/>
      <c r="AG1410" s="84"/>
      <c r="AH1410" s="84"/>
      <c r="AI1410" s="84"/>
      <c r="AJ1410" s="84"/>
      <c r="AK1410" s="84"/>
      <c r="AL1410" s="84"/>
      <c r="AM1410" s="84"/>
      <c r="AN1410" s="84"/>
      <c r="AO1410" s="84"/>
      <c r="AP1410" s="84"/>
      <c r="AQ1410" s="84"/>
      <c r="AR1410" s="84"/>
      <c r="AS1410" s="84"/>
      <c r="AT1410" s="84"/>
      <c r="AU1410" s="84"/>
      <c r="AV1410" s="84"/>
      <c r="AW1410" s="84"/>
      <c r="AX1410" s="84"/>
      <c r="AY1410" s="84"/>
      <c r="AZ1410" s="84"/>
      <c r="BA1410" s="84"/>
      <c r="BB1410" s="84"/>
      <c r="BC1410" s="84"/>
      <c r="BD1410" s="84"/>
      <c r="BE1410" s="84"/>
      <c r="BF1410" s="84"/>
      <c r="BG1410" s="84"/>
      <c r="BH1410" s="84"/>
      <c r="BI1410" s="84"/>
      <c r="BJ1410" s="84"/>
      <c r="BK1410" s="84"/>
      <c r="BL1410" s="84"/>
      <c r="BM1410" s="84"/>
      <c r="BN1410" s="84"/>
      <c r="BO1410" s="84"/>
      <c r="BP1410" s="84"/>
      <c r="BQ1410" s="84"/>
      <c r="BR1410" s="84"/>
      <c r="BS1410" s="84"/>
      <c r="BT1410" s="84"/>
      <c r="BU1410" s="84"/>
      <c r="BV1410" s="84"/>
      <c r="BW1410" s="84"/>
      <c r="BX1410" s="84"/>
      <c r="BY1410" s="84"/>
      <c r="BZ1410" s="84"/>
      <c r="CA1410" s="84"/>
      <c r="CB1410" s="84"/>
      <c r="CC1410" s="84"/>
      <c r="CD1410" s="84"/>
      <c r="CE1410" s="84"/>
      <c r="CF1410" s="84"/>
      <c r="CG1410" s="84"/>
      <c r="CH1410" s="84"/>
      <c r="CI1410" s="84"/>
      <c r="CJ1410" s="84"/>
      <c r="CK1410" s="84"/>
      <c r="CL1410" s="84"/>
      <c r="CM1410" s="84"/>
      <c r="CN1410" s="84"/>
      <c r="CO1410" s="84"/>
      <c r="CP1410" s="84"/>
      <c r="CQ1410" s="84"/>
      <c r="CR1410" s="84"/>
      <c r="CS1410" s="84"/>
      <c r="CT1410" s="84"/>
      <c r="CU1410" s="84"/>
      <c r="CV1410" s="84"/>
      <c r="CW1410" s="84"/>
      <c r="CX1410" s="84"/>
      <c r="CY1410" s="84"/>
      <c r="CZ1410" s="84"/>
      <c r="DA1410" s="84"/>
      <c r="DB1410" s="84"/>
      <c r="DC1410" s="84"/>
      <c r="DD1410" s="84"/>
      <c r="DE1410" s="84"/>
      <c r="DF1410" s="84"/>
      <c r="DG1410" s="84"/>
      <c r="DH1410" s="84"/>
      <c r="DI1410" s="84"/>
      <c r="DJ1410" s="84"/>
      <c r="DK1410" s="84"/>
      <c r="DL1410" s="84"/>
      <c r="DM1410" s="84"/>
      <c r="DN1410" s="84"/>
      <c r="DO1410" s="84"/>
      <c r="DP1410" s="84"/>
      <c r="DQ1410" s="84"/>
      <c r="DR1410" s="84"/>
      <c r="DS1410" s="84"/>
      <c r="DT1410" s="84"/>
      <c r="DU1410" s="84"/>
      <c r="DV1410" s="84"/>
      <c r="DW1410" s="84"/>
      <c r="DX1410" s="84"/>
      <c r="DY1410" s="84"/>
      <c r="DZ1410" s="84"/>
      <c r="EA1410" s="84"/>
      <c r="EB1410" s="84"/>
      <c r="EC1410" s="84"/>
      <c r="ED1410" s="84"/>
      <c r="EE1410" s="84"/>
      <c r="EF1410" s="84"/>
      <c r="EG1410" s="84"/>
      <c r="EH1410" s="84"/>
      <c r="EI1410" s="84"/>
      <c r="EJ1410" s="84"/>
      <c r="EK1410" s="84"/>
      <c r="EL1410" s="84"/>
      <c r="EM1410" s="84"/>
      <c r="EN1410" s="84"/>
      <c r="EO1410" s="84"/>
      <c r="EP1410" s="84"/>
      <c r="EQ1410" s="84"/>
      <c r="ER1410" s="84"/>
      <c r="ES1410" s="84"/>
      <c r="ET1410" s="84"/>
      <c r="EU1410" s="84"/>
      <c r="EV1410" s="84"/>
      <c r="EW1410" s="84"/>
      <c r="EX1410" s="84"/>
      <c r="EY1410" s="84"/>
      <c r="EZ1410" s="84"/>
      <c r="FA1410" s="84"/>
      <c r="FB1410" s="84"/>
      <c r="FC1410" s="84"/>
      <c r="FD1410" s="84"/>
      <c r="FE1410" s="84"/>
      <c r="FF1410" s="84"/>
      <c r="FG1410" s="84"/>
      <c r="FH1410" s="84"/>
      <c r="FI1410" s="84"/>
      <c r="FJ1410" s="84"/>
      <c r="FK1410" s="84"/>
      <c r="FL1410" s="84"/>
      <c r="FM1410" s="84"/>
      <c r="FN1410" s="84"/>
      <c r="FO1410" s="84"/>
      <c r="FP1410" s="84"/>
      <c r="FQ1410" s="84"/>
      <c r="FR1410" s="84"/>
      <c r="FS1410" s="84"/>
      <c r="FT1410" s="84"/>
      <c r="FU1410" s="84"/>
      <c r="FV1410" s="84"/>
      <c r="FW1410" s="84"/>
      <c r="FX1410" s="84"/>
      <c r="FY1410" s="84"/>
      <c r="FZ1410" s="84"/>
      <c r="GA1410" s="84"/>
      <c r="GB1410" s="84"/>
      <c r="GC1410" s="84"/>
      <c r="GD1410" s="84"/>
      <c r="GE1410" s="84"/>
      <c r="GF1410" s="84"/>
      <c r="GG1410" s="84"/>
      <c r="GH1410" s="84"/>
      <c r="GI1410" s="84"/>
      <c r="GJ1410" s="84"/>
      <c r="GK1410" s="84"/>
      <c r="GL1410" s="84"/>
      <c r="GM1410" s="84"/>
      <c r="GN1410" s="84"/>
      <c r="GO1410" s="84"/>
      <c r="GP1410" s="84"/>
      <c r="GQ1410" s="84"/>
      <c r="GR1410" s="84"/>
      <c r="GS1410" s="84"/>
      <c r="GT1410" s="84"/>
      <c r="GU1410" s="84"/>
      <c r="GV1410" s="84"/>
      <c r="GW1410" s="84"/>
      <c r="GX1410" s="84"/>
      <c r="GY1410" s="84"/>
      <c r="GZ1410" s="84"/>
      <c r="HA1410" s="84"/>
      <c r="HB1410" s="84"/>
      <c r="HC1410" s="84"/>
      <c r="HD1410" s="84"/>
      <c r="HE1410" s="84"/>
      <c r="HF1410" s="84"/>
      <c r="HG1410" s="84"/>
      <c r="HH1410" s="84"/>
      <c r="HI1410" s="84"/>
      <c r="HJ1410" s="84"/>
      <c r="HK1410" s="84"/>
      <c r="HL1410" s="84"/>
      <c r="HM1410" s="84"/>
      <c r="HN1410" s="84"/>
      <c r="HO1410" s="84"/>
      <c r="HP1410" s="84"/>
      <c r="HQ1410" s="84"/>
      <c r="HR1410" s="84"/>
      <c r="HS1410" s="84"/>
      <c r="HT1410" s="84"/>
      <c r="HU1410" s="84"/>
      <c r="HV1410" s="84"/>
      <c r="HW1410" s="84"/>
      <c r="HX1410" s="84"/>
      <c r="HY1410" s="84"/>
      <c r="HZ1410" s="84"/>
      <c r="IA1410" s="84"/>
      <c r="IB1410" s="84"/>
      <c r="IC1410" s="84"/>
      <c r="ID1410" s="84"/>
      <c r="IE1410" s="84"/>
      <c r="IF1410" s="84"/>
      <c r="IG1410" s="84"/>
      <c r="IH1410" s="84"/>
      <c r="II1410" s="84"/>
      <c r="IJ1410" s="84"/>
      <c r="IK1410" s="84"/>
      <c r="IL1410" s="84"/>
      <c r="IM1410" s="84"/>
      <c r="IN1410" s="84"/>
      <c r="IO1410" s="84"/>
      <c r="IP1410" s="84"/>
      <c r="IQ1410" s="84"/>
      <c r="IR1410" s="84"/>
      <c r="IS1410" s="84"/>
      <c r="IT1410" s="84"/>
      <c r="IU1410" s="84"/>
      <c r="IV1410" s="84"/>
      <c r="IW1410" s="84"/>
      <c r="IX1410" s="84"/>
      <c r="IY1410" s="84"/>
      <c r="IZ1410" s="84"/>
      <c r="JA1410" s="84"/>
      <c r="JB1410" s="84"/>
      <c r="JC1410" s="84"/>
      <c r="JD1410" s="84"/>
      <c r="JE1410" s="84"/>
    </row>
    <row r="1411" spans="1:265" customFormat="1" ht="15" customHeight="1" x14ac:dyDescent="0.25">
      <c r="A1411" s="130"/>
      <c r="B1411" s="131" t="s">
        <v>80</v>
      </c>
      <c r="C1411" s="206"/>
      <c r="D1411" s="332" t="s">
        <v>81</v>
      </c>
      <c r="E1411" s="191"/>
      <c r="F1411" s="991"/>
      <c r="G1411" s="992"/>
      <c r="H1411" s="332" t="s">
        <v>23</v>
      </c>
      <c r="I1411" s="332" t="s">
        <v>111</v>
      </c>
      <c r="J1411" s="332" t="s">
        <v>157</v>
      </c>
      <c r="K1411" s="386" t="s">
        <v>157</v>
      </c>
      <c r="L1411" s="386"/>
      <c r="M1411" s="765"/>
      <c r="N1411" s="765"/>
      <c r="O1411" s="386"/>
      <c r="P1411" s="598"/>
      <c r="Q1411" s="599"/>
      <c r="R1411" s="599"/>
      <c r="S1411" s="599"/>
      <c r="T1411" s="599"/>
      <c r="U1411" s="599"/>
      <c r="V1411" s="599"/>
      <c r="W1411" s="600">
        <v>5</v>
      </c>
      <c r="X1411" s="228"/>
      <c r="Y1411" s="228"/>
      <c r="Z1411" s="112"/>
      <c r="AA1411" s="84"/>
      <c r="AB1411" s="84"/>
      <c r="AC1411" s="83" t="str">
        <f t="shared" si="32"/>
        <v/>
      </c>
      <c r="AD1411" s="84"/>
      <c r="AE1411" s="84"/>
      <c r="AF1411" s="84"/>
      <c r="AG1411" s="84"/>
      <c r="AH1411" s="84"/>
      <c r="AI1411" s="84"/>
      <c r="AJ1411" s="84"/>
      <c r="AK1411" s="84"/>
      <c r="AL1411" s="84"/>
      <c r="AM1411" s="84"/>
      <c r="AN1411" s="84"/>
      <c r="AO1411" s="84"/>
      <c r="AP1411" s="84"/>
      <c r="AQ1411" s="84"/>
      <c r="AR1411" s="84"/>
      <c r="AS1411" s="84"/>
      <c r="AT1411" s="84"/>
      <c r="AU1411" s="84"/>
      <c r="AV1411" s="84"/>
      <c r="AW1411" s="84"/>
      <c r="AX1411" s="84"/>
      <c r="AY1411" s="84"/>
      <c r="AZ1411" s="84"/>
      <c r="BA1411" s="84"/>
      <c r="BB1411" s="84"/>
      <c r="BC1411" s="84"/>
      <c r="BD1411" s="84"/>
      <c r="BE1411" s="84"/>
      <c r="BF1411" s="84"/>
      <c r="BG1411" s="84"/>
      <c r="BH1411" s="84"/>
      <c r="BI1411" s="84"/>
      <c r="BJ1411" s="84"/>
      <c r="BK1411" s="84"/>
      <c r="BL1411" s="84"/>
      <c r="BM1411" s="84"/>
      <c r="BN1411" s="84"/>
      <c r="BO1411" s="84"/>
      <c r="BP1411" s="84"/>
      <c r="BQ1411" s="84"/>
      <c r="BR1411" s="84"/>
      <c r="BS1411" s="84"/>
      <c r="BT1411" s="84"/>
      <c r="BU1411" s="84"/>
      <c r="BV1411" s="84"/>
      <c r="BW1411" s="84"/>
      <c r="BX1411" s="84"/>
      <c r="BY1411" s="84"/>
      <c r="BZ1411" s="84"/>
      <c r="CA1411" s="84"/>
      <c r="CB1411" s="84"/>
      <c r="CC1411" s="84"/>
      <c r="CD1411" s="84"/>
      <c r="CE1411" s="84"/>
      <c r="CF1411" s="84"/>
      <c r="CG1411" s="84"/>
      <c r="CH1411" s="84"/>
      <c r="CI1411" s="84"/>
      <c r="CJ1411" s="84"/>
      <c r="CK1411" s="84"/>
      <c r="CL1411" s="84"/>
      <c r="CM1411" s="84"/>
      <c r="CN1411" s="84"/>
      <c r="CO1411" s="84"/>
      <c r="CP1411" s="84"/>
      <c r="CQ1411" s="84"/>
      <c r="CR1411" s="84"/>
      <c r="CS1411" s="84"/>
      <c r="CT1411" s="84"/>
      <c r="CU1411" s="84"/>
      <c r="CV1411" s="84"/>
      <c r="CW1411" s="84"/>
      <c r="CX1411" s="84"/>
      <c r="CY1411" s="84"/>
      <c r="CZ1411" s="84"/>
      <c r="DA1411" s="84"/>
      <c r="DB1411" s="84"/>
      <c r="DC1411" s="84"/>
      <c r="DD1411" s="84"/>
      <c r="DE1411" s="84"/>
      <c r="DF1411" s="84"/>
      <c r="DG1411" s="84"/>
      <c r="DH1411" s="84"/>
      <c r="DI1411" s="84"/>
      <c r="DJ1411" s="84"/>
      <c r="DK1411" s="84"/>
      <c r="DL1411" s="84"/>
      <c r="DM1411" s="84"/>
      <c r="DN1411" s="84"/>
      <c r="DO1411" s="84"/>
      <c r="DP1411" s="84"/>
      <c r="DQ1411" s="84"/>
      <c r="DR1411" s="84"/>
      <c r="DS1411" s="84"/>
      <c r="DT1411" s="84"/>
      <c r="DU1411" s="84"/>
      <c r="DV1411" s="84"/>
      <c r="DW1411" s="84"/>
      <c r="DX1411" s="84"/>
      <c r="DY1411" s="84"/>
      <c r="DZ1411" s="84"/>
      <c r="EA1411" s="84"/>
      <c r="EB1411" s="84"/>
      <c r="EC1411" s="84"/>
      <c r="ED1411" s="84"/>
      <c r="EE1411" s="84"/>
      <c r="EF1411" s="84"/>
      <c r="EG1411" s="84"/>
      <c r="EH1411" s="84"/>
      <c r="EI1411" s="84"/>
      <c r="EJ1411" s="84"/>
      <c r="EK1411" s="84"/>
      <c r="EL1411" s="84"/>
      <c r="EM1411" s="84"/>
      <c r="EN1411" s="84"/>
      <c r="EO1411" s="84"/>
      <c r="EP1411" s="84"/>
      <c r="EQ1411" s="84"/>
      <c r="ER1411" s="84"/>
      <c r="ES1411" s="84"/>
      <c r="ET1411" s="84"/>
      <c r="EU1411" s="84"/>
      <c r="EV1411" s="84"/>
      <c r="EW1411" s="84"/>
      <c r="EX1411" s="84"/>
      <c r="EY1411" s="84"/>
      <c r="EZ1411" s="84"/>
      <c r="FA1411" s="84"/>
      <c r="FB1411" s="84"/>
      <c r="FC1411" s="84"/>
      <c r="FD1411" s="84"/>
      <c r="FE1411" s="84"/>
      <c r="FF1411" s="84"/>
      <c r="FG1411" s="84"/>
      <c r="FH1411" s="84"/>
      <c r="FI1411" s="84"/>
      <c r="FJ1411" s="84"/>
      <c r="FK1411" s="84"/>
      <c r="FL1411" s="84"/>
      <c r="FM1411" s="84"/>
      <c r="FN1411" s="84"/>
      <c r="FO1411" s="84"/>
      <c r="FP1411" s="84"/>
      <c r="FQ1411" s="84"/>
      <c r="FR1411" s="84"/>
      <c r="FS1411" s="84"/>
      <c r="FT1411" s="84"/>
      <c r="FU1411" s="84"/>
      <c r="FV1411" s="84"/>
      <c r="FW1411" s="84"/>
      <c r="FX1411" s="84"/>
      <c r="FY1411" s="84"/>
      <c r="FZ1411" s="84"/>
      <c r="GA1411" s="84"/>
      <c r="GB1411" s="84"/>
      <c r="GC1411" s="84"/>
      <c r="GD1411" s="84"/>
      <c r="GE1411" s="84"/>
      <c r="GF1411" s="84"/>
      <c r="GG1411" s="84"/>
      <c r="GH1411" s="84"/>
      <c r="GI1411" s="84"/>
      <c r="GJ1411" s="84"/>
      <c r="GK1411" s="84"/>
      <c r="GL1411" s="84"/>
      <c r="GM1411" s="84"/>
      <c r="GN1411" s="84"/>
      <c r="GO1411" s="84"/>
      <c r="GP1411" s="84"/>
      <c r="GQ1411" s="84"/>
      <c r="GR1411" s="84"/>
      <c r="GS1411" s="84"/>
      <c r="GT1411" s="84"/>
      <c r="GU1411" s="84"/>
      <c r="GV1411" s="84"/>
      <c r="GW1411" s="84"/>
      <c r="GX1411" s="84"/>
      <c r="GY1411" s="84"/>
      <c r="GZ1411" s="84"/>
      <c r="HA1411" s="84"/>
      <c r="HB1411" s="84"/>
      <c r="HC1411" s="84"/>
      <c r="HD1411" s="84"/>
      <c r="HE1411" s="84"/>
      <c r="HF1411" s="84"/>
      <c r="HG1411" s="84"/>
      <c r="HH1411" s="84"/>
      <c r="HI1411" s="84"/>
      <c r="HJ1411" s="84"/>
      <c r="HK1411" s="84"/>
      <c r="HL1411" s="84"/>
      <c r="HM1411" s="84"/>
      <c r="HN1411" s="84"/>
      <c r="HO1411" s="84"/>
      <c r="HP1411" s="84"/>
      <c r="HQ1411" s="84"/>
      <c r="HR1411" s="84"/>
      <c r="HS1411" s="84"/>
      <c r="HT1411" s="84"/>
      <c r="HU1411" s="84"/>
      <c r="HV1411" s="84"/>
      <c r="HW1411" s="84"/>
      <c r="HX1411" s="84"/>
      <c r="HY1411" s="84"/>
      <c r="HZ1411" s="84"/>
      <c r="IA1411" s="84"/>
      <c r="IB1411" s="84"/>
      <c r="IC1411" s="84"/>
      <c r="ID1411" s="84"/>
      <c r="IE1411" s="84"/>
      <c r="IF1411" s="84"/>
      <c r="IG1411" s="84"/>
      <c r="IH1411" s="84"/>
      <c r="II1411" s="84"/>
      <c r="IJ1411" s="84"/>
      <c r="IK1411" s="84"/>
      <c r="IL1411" s="84"/>
      <c r="IM1411" s="84"/>
      <c r="IN1411" s="84"/>
      <c r="IO1411" s="84"/>
      <c r="IP1411" s="84"/>
      <c r="IQ1411" s="84"/>
      <c r="IR1411" s="84"/>
      <c r="IS1411" s="84"/>
      <c r="IT1411" s="84"/>
      <c r="IU1411" s="84"/>
      <c r="IV1411" s="84"/>
      <c r="IW1411" s="84"/>
      <c r="IX1411" s="84"/>
      <c r="IY1411" s="84"/>
      <c r="IZ1411" s="84"/>
      <c r="JA1411" s="84"/>
      <c r="JB1411" s="84"/>
      <c r="JC1411" s="84"/>
      <c r="JD1411" s="84"/>
      <c r="JE1411" s="84"/>
    </row>
    <row r="1412" spans="1:265" customFormat="1" ht="15" customHeight="1" x14ac:dyDescent="0.25">
      <c r="A1412" s="130"/>
      <c r="B1412" s="131" t="s">
        <v>80</v>
      </c>
      <c r="C1412" s="206"/>
      <c r="D1412" s="332" t="s">
        <v>81</v>
      </c>
      <c r="E1412" s="191"/>
      <c r="F1412" s="991"/>
      <c r="G1412" s="992"/>
      <c r="H1412" s="332" t="s">
        <v>23</v>
      </c>
      <c r="I1412" s="332" t="s">
        <v>111</v>
      </c>
      <c r="J1412" s="332"/>
      <c r="K1412" s="386" t="s">
        <v>2107</v>
      </c>
      <c r="L1412" s="386"/>
      <c r="M1412" s="765"/>
      <c r="N1412" s="765"/>
      <c r="O1412" s="386"/>
      <c r="P1412" s="598"/>
      <c r="Q1412" s="599"/>
      <c r="R1412" s="599"/>
      <c r="S1412" s="599"/>
      <c r="T1412" s="599"/>
      <c r="U1412" s="599">
        <v>4</v>
      </c>
      <c r="V1412" s="599"/>
      <c r="W1412" s="600"/>
      <c r="X1412" s="228"/>
      <c r="Y1412" s="228"/>
      <c r="Z1412" s="112"/>
      <c r="AA1412" s="84"/>
      <c r="AB1412" s="84"/>
      <c r="AC1412" s="83" t="str">
        <f t="shared" si="32"/>
        <v/>
      </c>
      <c r="AD1412" s="84"/>
      <c r="AE1412" s="84"/>
      <c r="AF1412" s="84"/>
      <c r="AG1412" s="84"/>
      <c r="AH1412" s="84"/>
      <c r="AI1412" s="84"/>
      <c r="AJ1412" s="84"/>
      <c r="AK1412" s="84"/>
      <c r="AL1412" s="84"/>
      <c r="AM1412" s="84"/>
      <c r="AN1412" s="84"/>
      <c r="AO1412" s="84"/>
      <c r="AP1412" s="84"/>
      <c r="AQ1412" s="84"/>
      <c r="AR1412" s="84"/>
      <c r="AS1412" s="84"/>
      <c r="AT1412" s="84"/>
      <c r="AU1412" s="84"/>
      <c r="AV1412" s="84"/>
      <c r="AW1412" s="84"/>
      <c r="AX1412" s="84"/>
      <c r="AY1412" s="84"/>
      <c r="AZ1412" s="84"/>
      <c r="BA1412" s="84"/>
      <c r="BB1412" s="84"/>
      <c r="BC1412" s="84"/>
      <c r="BD1412" s="84"/>
      <c r="BE1412" s="84"/>
      <c r="BF1412" s="84"/>
      <c r="BG1412" s="84"/>
      <c r="BH1412" s="84"/>
      <c r="BI1412" s="84"/>
      <c r="BJ1412" s="84"/>
      <c r="BK1412" s="84"/>
      <c r="BL1412" s="84"/>
      <c r="BM1412" s="84"/>
      <c r="BN1412" s="84"/>
      <c r="BO1412" s="84"/>
      <c r="BP1412" s="84"/>
      <c r="BQ1412" s="84"/>
      <c r="BR1412" s="84"/>
      <c r="BS1412" s="84"/>
      <c r="BT1412" s="84"/>
      <c r="BU1412" s="84"/>
      <c r="BV1412" s="84"/>
      <c r="BW1412" s="84"/>
      <c r="BX1412" s="84"/>
      <c r="BY1412" s="84"/>
      <c r="BZ1412" s="84"/>
      <c r="CA1412" s="84"/>
      <c r="CB1412" s="84"/>
      <c r="CC1412" s="84"/>
      <c r="CD1412" s="84"/>
      <c r="CE1412" s="84"/>
      <c r="CF1412" s="84"/>
      <c r="CG1412" s="84"/>
      <c r="CH1412" s="84"/>
      <c r="CI1412" s="84"/>
      <c r="CJ1412" s="84"/>
      <c r="CK1412" s="84"/>
      <c r="CL1412" s="84"/>
      <c r="CM1412" s="84"/>
      <c r="CN1412" s="84"/>
      <c r="CO1412" s="84"/>
      <c r="CP1412" s="84"/>
      <c r="CQ1412" s="84"/>
      <c r="CR1412" s="84"/>
      <c r="CS1412" s="84"/>
      <c r="CT1412" s="84"/>
      <c r="CU1412" s="84"/>
      <c r="CV1412" s="84"/>
      <c r="CW1412" s="84"/>
      <c r="CX1412" s="84"/>
      <c r="CY1412" s="84"/>
      <c r="CZ1412" s="84"/>
      <c r="DA1412" s="84"/>
      <c r="DB1412" s="84"/>
      <c r="DC1412" s="84"/>
      <c r="DD1412" s="84"/>
      <c r="DE1412" s="84"/>
      <c r="DF1412" s="84"/>
      <c r="DG1412" s="84"/>
      <c r="DH1412" s="84"/>
      <c r="DI1412" s="84"/>
      <c r="DJ1412" s="84"/>
      <c r="DK1412" s="84"/>
      <c r="DL1412" s="84"/>
      <c r="DM1412" s="84"/>
      <c r="DN1412" s="84"/>
      <c r="DO1412" s="84"/>
      <c r="DP1412" s="84"/>
      <c r="DQ1412" s="84"/>
      <c r="DR1412" s="84"/>
      <c r="DS1412" s="84"/>
      <c r="DT1412" s="84"/>
      <c r="DU1412" s="84"/>
      <c r="DV1412" s="84"/>
      <c r="DW1412" s="84"/>
      <c r="DX1412" s="84"/>
      <c r="DY1412" s="84"/>
      <c r="DZ1412" s="84"/>
      <c r="EA1412" s="84"/>
      <c r="EB1412" s="84"/>
      <c r="EC1412" s="84"/>
      <c r="ED1412" s="84"/>
      <c r="EE1412" s="84"/>
      <c r="EF1412" s="84"/>
      <c r="EG1412" s="84"/>
      <c r="EH1412" s="84"/>
      <c r="EI1412" s="84"/>
      <c r="EJ1412" s="84"/>
      <c r="EK1412" s="84"/>
      <c r="EL1412" s="84"/>
      <c r="EM1412" s="84"/>
      <c r="EN1412" s="84"/>
      <c r="EO1412" s="84"/>
      <c r="EP1412" s="84"/>
      <c r="EQ1412" s="84"/>
      <c r="ER1412" s="84"/>
      <c r="ES1412" s="84"/>
      <c r="ET1412" s="84"/>
      <c r="EU1412" s="84"/>
      <c r="EV1412" s="84"/>
      <c r="EW1412" s="84"/>
      <c r="EX1412" s="84"/>
      <c r="EY1412" s="84"/>
      <c r="EZ1412" s="84"/>
      <c r="FA1412" s="84"/>
      <c r="FB1412" s="84"/>
      <c r="FC1412" s="84"/>
      <c r="FD1412" s="84"/>
      <c r="FE1412" s="84"/>
      <c r="FF1412" s="84"/>
      <c r="FG1412" s="84"/>
      <c r="FH1412" s="84"/>
      <c r="FI1412" s="84"/>
      <c r="FJ1412" s="84"/>
      <c r="FK1412" s="84"/>
      <c r="FL1412" s="84"/>
      <c r="FM1412" s="84"/>
      <c r="FN1412" s="84"/>
      <c r="FO1412" s="84"/>
      <c r="FP1412" s="84"/>
      <c r="FQ1412" s="84"/>
      <c r="FR1412" s="84"/>
      <c r="FS1412" s="84"/>
      <c r="FT1412" s="84"/>
      <c r="FU1412" s="84"/>
      <c r="FV1412" s="84"/>
      <c r="FW1412" s="84"/>
      <c r="FX1412" s="84"/>
      <c r="FY1412" s="84"/>
      <c r="FZ1412" s="84"/>
      <c r="GA1412" s="84"/>
      <c r="GB1412" s="84"/>
      <c r="GC1412" s="84"/>
      <c r="GD1412" s="84"/>
      <c r="GE1412" s="84"/>
      <c r="GF1412" s="84"/>
      <c r="GG1412" s="84"/>
      <c r="GH1412" s="84"/>
      <c r="GI1412" s="84"/>
      <c r="GJ1412" s="84"/>
      <c r="GK1412" s="84"/>
      <c r="GL1412" s="84"/>
      <c r="GM1412" s="84"/>
      <c r="GN1412" s="84"/>
      <c r="GO1412" s="84"/>
      <c r="GP1412" s="84"/>
      <c r="GQ1412" s="84"/>
      <c r="GR1412" s="84"/>
      <c r="GS1412" s="84"/>
      <c r="GT1412" s="84"/>
      <c r="GU1412" s="84"/>
      <c r="GV1412" s="84"/>
      <c r="GW1412" s="84"/>
      <c r="GX1412" s="84"/>
      <c r="GY1412" s="84"/>
      <c r="GZ1412" s="84"/>
      <c r="HA1412" s="84"/>
      <c r="HB1412" s="84"/>
      <c r="HC1412" s="84"/>
      <c r="HD1412" s="84"/>
      <c r="HE1412" s="84"/>
      <c r="HF1412" s="84"/>
      <c r="HG1412" s="84"/>
      <c r="HH1412" s="84"/>
      <c r="HI1412" s="84"/>
      <c r="HJ1412" s="84"/>
      <c r="HK1412" s="84"/>
      <c r="HL1412" s="84"/>
      <c r="HM1412" s="84"/>
      <c r="HN1412" s="84"/>
      <c r="HO1412" s="84"/>
      <c r="HP1412" s="84"/>
      <c r="HQ1412" s="84"/>
      <c r="HR1412" s="84"/>
      <c r="HS1412" s="84"/>
      <c r="HT1412" s="84"/>
      <c r="HU1412" s="84"/>
      <c r="HV1412" s="84"/>
      <c r="HW1412" s="84"/>
      <c r="HX1412" s="84"/>
      <c r="HY1412" s="84"/>
      <c r="HZ1412" s="84"/>
      <c r="IA1412" s="84"/>
      <c r="IB1412" s="84"/>
      <c r="IC1412" s="84"/>
      <c r="ID1412" s="84"/>
      <c r="IE1412" s="84"/>
      <c r="IF1412" s="84"/>
      <c r="IG1412" s="84"/>
      <c r="IH1412" s="84"/>
      <c r="II1412" s="84"/>
      <c r="IJ1412" s="84"/>
      <c r="IK1412" s="84"/>
      <c r="IL1412" s="84"/>
      <c r="IM1412" s="84"/>
      <c r="IN1412" s="84"/>
      <c r="IO1412" s="84"/>
      <c r="IP1412" s="84"/>
      <c r="IQ1412" s="84"/>
      <c r="IR1412" s="84"/>
      <c r="IS1412" s="84"/>
      <c r="IT1412" s="84"/>
      <c r="IU1412" s="84"/>
      <c r="IV1412" s="84"/>
      <c r="IW1412" s="84"/>
      <c r="IX1412" s="84"/>
      <c r="IY1412" s="84"/>
      <c r="IZ1412" s="84"/>
      <c r="JA1412" s="84"/>
      <c r="JB1412" s="84"/>
      <c r="JC1412" s="84"/>
      <c r="JD1412" s="84"/>
      <c r="JE1412" s="84"/>
    </row>
    <row r="1413" spans="1:265" customFormat="1" ht="15" customHeight="1" thickBot="1" x14ac:dyDescent="0.3">
      <c r="A1413" s="161"/>
      <c r="B1413" s="162" t="s">
        <v>80</v>
      </c>
      <c r="C1413" s="209"/>
      <c r="D1413" s="355" t="s">
        <v>81</v>
      </c>
      <c r="E1413" s="230"/>
      <c r="F1413" s="993"/>
      <c r="G1413" s="994"/>
      <c r="H1413" s="355" t="s">
        <v>23</v>
      </c>
      <c r="I1413" s="355" t="s">
        <v>102</v>
      </c>
      <c r="J1413" s="355"/>
      <c r="K1413" s="387" t="s">
        <v>1391</v>
      </c>
      <c r="L1413" s="387"/>
      <c r="M1413" s="1173"/>
      <c r="N1413" s="1173"/>
      <c r="O1413" s="387"/>
      <c r="P1413" s="601"/>
      <c r="Q1413" s="602"/>
      <c r="R1413" s="602"/>
      <c r="S1413" s="602"/>
      <c r="T1413" s="602"/>
      <c r="U1413" s="602"/>
      <c r="V1413" s="602"/>
      <c r="W1413" s="603">
        <v>4</v>
      </c>
      <c r="X1413" s="231">
        <f>SUM(P1404:W1413)</f>
        <v>40</v>
      </c>
      <c r="Y1413" s="231">
        <f>X1413</f>
        <v>40</v>
      </c>
      <c r="Z1413" s="112"/>
      <c r="AA1413" s="84"/>
      <c r="AB1413" s="84"/>
      <c r="AC1413" s="83" t="str">
        <f t="shared" si="32"/>
        <v/>
      </c>
      <c r="AD1413" s="84"/>
      <c r="AE1413" s="84"/>
      <c r="AF1413" s="84"/>
      <c r="AG1413" s="84"/>
      <c r="AH1413" s="84"/>
      <c r="AI1413" s="84"/>
      <c r="AJ1413" s="84"/>
      <c r="AK1413" s="84"/>
      <c r="AL1413" s="84"/>
      <c r="AM1413" s="84"/>
      <c r="AN1413" s="84"/>
      <c r="AO1413" s="84"/>
      <c r="AP1413" s="84"/>
      <c r="AQ1413" s="84"/>
      <c r="AR1413" s="84"/>
      <c r="AS1413" s="84"/>
      <c r="AT1413" s="84"/>
      <c r="AU1413" s="84"/>
      <c r="AV1413" s="84"/>
      <c r="AW1413" s="84"/>
      <c r="AX1413" s="84"/>
      <c r="AY1413" s="84"/>
      <c r="AZ1413" s="84"/>
      <c r="BA1413" s="84"/>
      <c r="BB1413" s="84"/>
      <c r="BC1413" s="84"/>
      <c r="BD1413" s="84"/>
      <c r="BE1413" s="84"/>
      <c r="BF1413" s="84"/>
      <c r="BG1413" s="84"/>
      <c r="BH1413" s="84"/>
      <c r="BI1413" s="84"/>
      <c r="BJ1413" s="84"/>
      <c r="BK1413" s="84"/>
      <c r="BL1413" s="84"/>
      <c r="BM1413" s="84"/>
      <c r="BN1413" s="84"/>
      <c r="BO1413" s="84"/>
      <c r="BP1413" s="84"/>
      <c r="BQ1413" s="84"/>
      <c r="BR1413" s="84"/>
      <c r="BS1413" s="84"/>
      <c r="BT1413" s="84"/>
      <c r="BU1413" s="84"/>
      <c r="BV1413" s="84"/>
      <c r="BW1413" s="84"/>
      <c r="BX1413" s="84"/>
      <c r="BY1413" s="84"/>
      <c r="BZ1413" s="84"/>
      <c r="CA1413" s="84"/>
      <c r="CB1413" s="84"/>
      <c r="CC1413" s="84"/>
      <c r="CD1413" s="84"/>
      <c r="CE1413" s="84"/>
      <c r="CF1413" s="84"/>
      <c r="CG1413" s="84"/>
      <c r="CH1413" s="84"/>
      <c r="CI1413" s="84"/>
      <c r="CJ1413" s="84"/>
      <c r="CK1413" s="84"/>
      <c r="CL1413" s="84"/>
      <c r="CM1413" s="84"/>
      <c r="CN1413" s="84"/>
      <c r="CO1413" s="84"/>
      <c r="CP1413" s="84"/>
      <c r="CQ1413" s="84"/>
      <c r="CR1413" s="84"/>
      <c r="CS1413" s="84"/>
      <c r="CT1413" s="84"/>
      <c r="CU1413" s="84"/>
      <c r="CV1413" s="84"/>
      <c r="CW1413" s="84"/>
      <c r="CX1413" s="84"/>
      <c r="CY1413" s="84"/>
      <c r="CZ1413" s="84"/>
      <c r="DA1413" s="84"/>
      <c r="DB1413" s="84"/>
      <c r="DC1413" s="84"/>
      <c r="DD1413" s="84"/>
      <c r="DE1413" s="84"/>
      <c r="DF1413" s="84"/>
      <c r="DG1413" s="84"/>
      <c r="DH1413" s="84"/>
      <c r="DI1413" s="84"/>
      <c r="DJ1413" s="84"/>
      <c r="DK1413" s="84"/>
      <c r="DL1413" s="84"/>
      <c r="DM1413" s="84"/>
      <c r="DN1413" s="84"/>
      <c r="DO1413" s="84"/>
      <c r="DP1413" s="84"/>
      <c r="DQ1413" s="84"/>
      <c r="DR1413" s="84"/>
      <c r="DS1413" s="84"/>
      <c r="DT1413" s="84"/>
      <c r="DU1413" s="84"/>
      <c r="DV1413" s="84"/>
      <c r="DW1413" s="84"/>
      <c r="DX1413" s="84"/>
      <c r="DY1413" s="84"/>
      <c r="DZ1413" s="84"/>
      <c r="EA1413" s="84"/>
      <c r="EB1413" s="84"/>
      <c r="EC1413" s="84"/>
      <c r="ED1413" s="84"/>
      <c r="EE1413" s="84"/>
      <c r="EF1413" s="84"/>
      <c r="EG1413" s="84"/>
      <c r="EH1413" s="84"/>
      <c r="EI1413" s="84"/>
      <c r="EJ1413" s="84"/>
      <c r="EK1413" s="84"/>
      <c r="EL1413" s="84"/>
      <c r="EM1413" s="84"/>
      <c r="EN1413" s="84"/>
      <c r="EO1413" s="84"/>
      <c r="EP1413" s="84"/>
      <c r="EQ1413" s="84"/>
      <c r="ER1413" s="84"/>
      <c r="ES1413" s="84"/>
      <c r="ET1413" s="84"/>
      <c r="EU1413" s="84"/>
      <c r="EV1413" s="84"/>
      <c r="EW1413" s="84"/>
      <c r="EX1413" s="84"/>
      <c r="EY1413" s="84"/>
      <c r="EZ1413" s="84"/>
      <c r="FA1413" s="84"/>
      <c r="FB1413" s="84"/>
      <c r="FC1413" s="84"/>
      <c r="FD1413" s="84"/>
      <c r="FE1413" s="84"/>
      <c r="FF1413" s="84"/>
      <c r="FG1413" s="84"/>
      <c r="FH1413" s="84"/>
      <c r="FI1413" s="84"/>
      <c r="FJ1413" s="84"/>
      <c r="FK1413" s="84"/>
      <c r="FL1413" s="84"/>
      <c r="FM1413" s="84"/>
      <c r="FN1413" s="84"/>
      <c r="FO1413" s="84"/>
      <c r="FP1413" s="84"/>
      <c r="FQ1413" s="84"/>
      <c r="FR1413" s="84"/>
      <c r="FS1413" s="84"/>
      <c r="FT1413" s="84"/>
      <c r="FU1413" s="84"/>
      <c r="FV1413" s="84"/>
      <c r="FW1413" s="84"/>
      <c r="FX1413" s="84"/>
      <c r="FY1413" s="84"/>
      <c r="FZ1413" s="84"/>
      <c r="GA1413" s="84"/>
      <c r="GB1413" s="84"/>
      <c r="GC1413" s="84"/>
      <c r="GD1413" s="84"/>
      <c r="GE1413" s="84"/>
      <c r="GF1413" s="84"/>
      <c r="GG1413" s="84"/>
      <c r="GH1413" s="84"/>
      <c r="GI1413" s="84"/>
      <c r="GJ1413" s="84"/>
      <c r="GK1413" s="84"/>
      <c r="GL1413" s="84"/>
      <c r="GM1413" s="84"/>
      <c r="GN1413" s="84"/>
      <c r="GO1413" s="84"/>
      <c r="GP1413" s="84"/>
      <c r="GQ1413" s="84"/>
      <c r="GR1413" s="84"/>
      <c r="GS1413" s="84"/>
      <c r="GT1413" s="84"/>
      <c r="GU1413" s="84"/>
      <c r="GV1413" s="84"/>
      <c r="GW1413" s="84"/>
      <c r="GX1413" s="84"/>
      <c r="GY1413" s="84"/>
      <c r="GZ1413" s="84"/>
      <c r="HA1413" s="84"/>
      <c r="HB1413" s="84"/>
      <c r="HC1413" s="84"/>
      <c r="HD1413" s="84"/>
      <c r="HE1413" s="84"/>
      <c r="HF1413" s="84"/>
      <c r="HG1413" s="84"/>
      <c r="HH1413" s="84"/>
      <c r="HI1413" s="84"/>
      <c r="HJ1413" s="84"/>
      <c r="HK1413" s="84"/>
      <c r="HL1413" s="84"/>
      <c r="HM1413" s="84"/>
      <c r="HN1413" s="84"/>
      <c r="HO1413" s="84"/>
      <c r="HP1413" s="84"/>
      <c r="HQ1413" s="84"/>
      <c r="HR1413" s="84"/>
      <c r="HS1413" s="84"/>
      <c r="HT1413" s="84"/>
      <c r="HU1413" s="84"/>
      <c r="HV1413" s="84"/>
      <c r="HW1413" s="84"/>
      <c r="HX1413" s="84"/>
      <c r="HY1413" s="84"/>
      <c r="HZ1413" s="84"/>
      <c r="IA1413" s="84"/>
      <c r="IB1413" s="84"/>
      <c r="IC1413" s="84"/>
      <c r="ID1413" s="84"/>
      <c r="IE1413" s="84"/>
      <c r="IF1413" s="84"/>
      <c r="IG1413" s="84"/>
      <c r="IH1413" s="84"/>
      <c r="II1413" s="84"/>
      <c r="IJ1413" s="84"/>
      <c r="IK1413" s="84"/>
      <c r="IL1413" s="84"/>
      <c r="IM1413" s="84"/>
      <c r="IN1413" s="84"/>
      <c r="IO1413" s="84"/>
      <c r="IP1413" s="84"/>
      <c r="IQ1413" s="84"/>
      <c r="IR1413" s="84"/>
      <c r="IS1413" s="84"/>
      <c r="IT1413" s="84"/>
      <c r="IU1413" s="84"/>
      <c r="IV1413" s="84"/>
      <c r="IW1413" s="84"/>
      <c r="IX1413" s="84"/>
      <c r="IY1413" s="84"/>
      <c r="IZ1413" s="84"/>
      <c r="JA1413" s="84"/>
      <c r="JB1413" s="84"/>
      <c r="JC1413" s="84"/>
      <c r="JD1413" s="84"/>
      <c r="JE1413" s="84"/>
    </row>
    <row r="1414" spans="1:265" ht="15" customHeight="1" x14ac:dyDescent="0.2">
      <c r="A1414" s="180">
        <f>+A1404+1</f>
        <v>151</v>
      </c>
      <c r="B1414" s="1102" t="s">
        <v>1065</v>
      </c>
      <c r="C1414" s="184" t="s">
        <v>35</v>
      </c>
      <c r="D1414" s="367" t="s">
        <v>1066</v>
      </c>
      <c r="E1414" s="302"/>
      <c r="F1414" s="989" t="s">
        <v>1067</v>
      </c>
      <c r="G1414" s="990" t="s">
        <v>1068</v>
      </c>
      <c r="H1414" s="367" t="s">
        <v>23</v>
      </c>
      <c r="I1414" s="367" t="s">
        <v>111</v>
      </c>
      <c r="J1414" s="367"/>
      <c r="K1414" s="410" t="s">
        <v>173</v>
      </c>
      <c r="L1414" s="410" t="s">
        <v>97</v>
      </c>
      <c r="M1414" s="1190">
        <v>7</v>
      </c>
      <c r="N1414" s="1190" t="s">
        <v>24</v>
      </c>
      <c r="O1414" s="410" t="s">
        <v>440</v>
      </c>
      <c r="P1414" s="610">
        <v>4</v>
      </c>
      <c r="Q1414" s="611"/>
      <c r="R1414" s="611"/>
      <c r="S1414" s="611"/>
      <c r="T1414" s="611"/>
      <c r="U1414" s="611"/>
      <c r="V1414" s="611"/>
      <c r="W1414" s="612"/>
      <c r="X1414" s="287"/>
      <c r="Y1414" s="287"/>
      <c r="Z1414" s="112" t="str">
        <f>C1414</f>
        <v>TC</v>
      </c>
      <c r="AA1414" s="82" t="s">
        <v>1472</v>
      </c>
      <c r="AB1414" s="82" t="s">
        <v>1480</v>
      </c>
      <c r="AC1414" s="83">
        <f t="shared" si="32"/>
        <v>20</v>
      </c>
    </row>
    <row r="1415" spans="1:265" ht="15" customHeight="1" x14ac:dyDescent="0.2">
      <c r="A1415" s="173"/>
      <c r="B1415" s="278" t="s">
        <v>1065</v>
      </c>
      <c r="C1415" s="206"/>
      <c r="D1415" s="333" t="s">
        <v>1066</v>
      </c>
      <c r="E1415" s="145"/>
      <c r="F1415" s="991"/>
      <c r="G1415" s="992"/>
      <c r="H1415" s="333" t="s">
        <v>23</v>
      </c>
      <c r="I1415" s="333" t="s">
        <v>102</v>
      </c>
      <c r="J1415" s="333"/>
      <c r="K1415" s="388" t="s">
        <v>379</v>
      </c>
      <c r="L1415" s="388" t="s">
        <v>97</v>
      </c>
      <c r="M1415" s="1136">
        <v>8</v>
      </c>
      <c r="N1415" s="1136" t="s">
        <v>101</v>
      </c>
      <c r="O1415" s="388" t="s">
        <v>435</v>
      </c>
      <c r="P1415" s="604">
        <v>4</v>
      </c>
      <c r="Q1415" s="605"/>
      <c r="R1415" s="605"/>
      <c r="S1415" s="605"/>
      <c r="T1415" s="605"/>
      <c r="U1415" s="605"/>
      <c r="V1415" s="605"/>
      <c r="W1415" s="606"/>
      <c r="X1415" s="147"/>
      <c r="Y1415" s="147"/>
      <c r="Z1415" s="112"/>
      <c r="AC1415" s="83" t="str">
        <f t="shared" si="32"/>
        <v/>
      </c>
    </row>
    <row r="1416" spans="1:265" ht="15" customHeight="1" x14ac:dyDescent="0.2">
      <c r="A1416" s="173"/>
      <c r="B1416" s="278" t="s">
        <v>1065</v>
      </c>
      <c r="C1416" s="206"/>
      <c r="D1416" s="338" t="s">
        <v>1066</v>
      </c>
      <c r="E1416" s="145"/>
      <c r="F1416" s="991"/>
      <c r="G1416" s="992"/>
      <c r="H1416" s="338" t="s">
        <v>23</v>
      </c>
      <c r="I1416" s="338" t="s">
        <v>102</v>
      </c>
      <c r="J1416" s="338"/>
      <c r="K1416" s="397" t="s">
        <v>173</v>
      </c>
      <c r="L1416" s="397" t="s">
        <v>97</v>
      </c>
      <c r="M1416" s="1178">
        <v>7</v>
      </c>
      <c r="N1416" s="1178" t="s">
        <v>101</v>
      </c>
      <c r="O1416" s="397" t="s">
        <v>435</v>
      </c>
      <c r="P1416" s="607">
        <v>4</v>
      </c>
      <c r="Q1416" s="608"/>
      <c r="R1416" s="608"/>
      <c r="S1416" s="608"/>
      <c r="T1416" s="608"/>
      <c r="U1416" s="608"/>
      <c r="V1416" s="608"/>
      <c r="W1416" s="609"/>
      <c r="X1416" s="147"/>
      <c r="Y1416" s="147"/>
      <c r="Z1416" s="112"/>
      <c r="AC1416" s="83" t="str">
        <f t="shared" si="32"/>
        <v/>
      </c>
    </row>
    <row r="1417" spans="1:265" ht="15" customHeight="1" x14ac:dyDescent="0.2">
      <c r="A1417" s="173"/>
      <c r="B1417" s="278" t="s">
        <v>1065</v>
      </c>
      <c r="C1417" s="206"/>
      <c r="D1417" s="326" t="s">
        <v>1066</v>
      </c>
      <c r="E1417" s="145"/>
      <c r="F1417" s="991"/>
      <c r="G1417" s="992"/>
      <c r="H1417" s="326" t="s">
        <v>23</v>
      </c>
      <c r="I1417" s="326" t="s">
        <v>106</v>
      </c>
      <c r="J1417" s="326"/>
      <c r="K1417" s="372" t="s">
        <v>1234</v>
      </c>
      <c r="L1417" s="372" t="s">
        <v>97</v>
      </c>
      <c r="M1417" s="1118">
        <v>7</v>
      </c>
      <c r="N1417" s="1118" t="s">
        <v>24</v>
      </c>
      <c r="O1417" s="372" t="s">
        <v>440</v>
      </c>
      <c r="P1417" s="581">
        <v>4</v>
      </c>
      <c r="Q1417" s="582"/>
      <c r="R1417" s="582"/>
      <c r="S1417" s="582"/>
      <c r="T1417" s="582"/>
      <c r="U1417" s="582"/>
      <c r="V1417" s="582"/>
      <c r="W1417" s="583"/>
      <c r="X1417" s="147"/>
      <c r="Y1417" s="147"/>
      <c r="Z1417" s="112"/>
      <c r="AC1417" s="83" t="str">
        <f t="shared" si="32"/>
        <v/>
      </c>
    </row>
    <row r="1418" spans="1:265" ht="15" customHeight="1" x14ac:dyDescent="0.2">
      <c r="A1418" s="173"/>
      <c r="B1418" s="278" t="s">
        <v>1065</v>
      </c>
      <c r="C1418" s="206"/>
      <c r="D1418" s="326" t="s">
        <v>1066</v>
      </c>
      <c r="E1418" s="145"/>
      <c r="F1418" s="991"/>
      <c r="G1418" s="992"/>
      <c r="H1418" s="326" t="s">
        <v>23</v>
      </c>
      <c r="I1418" s="326" t="s">
        <v>106</v>
      </c>
      <c r="J1418" s="326"/>
      <c r="K1418" s="372" t="s">
        <v>1234</v>
      </c>
      <c r="L1418" s="372" t="s">
        <v>97</v>
      </c>
      <c r="M1418" s="1118">
        <v>7</v>
      </c>
      <c r="N1418" s="1118" t="s">
        <v>101</v>
      </c>
      <c r="O1418" s="372" t="s">
        <v>435</v>
      </c>
      <c r="P1418" s="581">
        <v>4</v>
      </c>
      <c r="Q1418" s="582"/>
      <c r="R1418" s="582"/>
      <c r="S1418" s="582"/>
      <c r="T1418" s="582"/>
      <c r="U1418" s="582"/>
      <c r="V1418" s="582"/>
      <c r="W1418" s="583"/>
      <c r="X1418" s="147"/>
      <c r="Y1418" s="147"/>
      <c r="Z1418" s="112"/>
      <c r="AC1418" s="83" t="str">
        <f t="shared" si="32"/>
        <v/>
      </c>
    </row>
    <row r="1419" spans="1:265" ht="15" customHeight="1" x14ac:dyDescent="0.2">
      <c r="A1419" s="173"/>
      <c r="B1419" s="278" t="s">
        <v>1065</v>
      </c>
      <c r="C1419" s="206"/>
      <c r="D1419" s="327" t="s">
        <v>1066</v>
      </c>
      <c r="E1419" s="145"/>
      <c r="F1419" s="991"/>
      <c r="G1419" s="992"/>
      <c r="H1419" s="327" t="s">
        <v>23</v>
      </c>
      <c r="I1419" s="327" t="s">
        <v>111</v>
      </c>
      <c r="J1419" s="327"/>
      <c r="K1419" s="392" t="s">
        <v>2105</v>
      </c>
      <c r="L1419" s="373"/>
      <c r="M1419" s="1163"/>
      <c r="N1419" s="1163"/>
      <c r="O1419" s="373"/>
      <c r="P1419" s="581"/>
      <c r="Q1419" s="582"/>
      <c r="R1419" s="582"/>
      <c r="S1419" s="582">
        <v>5</v>
      </c>
      <c r="T1419" s="582"/>
      <c r="U1419" s="582"/>
      <c r="V1419" s="582"/>
      <c r="W1419" s="583"/>
      <c r="X1419" s="147"/>
      <c r="Y1419" s="147"/>
      <c r="Z1419" s="112"/>
      <c r="AC1419" s="83" t="str">
        <f t="shared" si="32"/>
        <v/>
      </c>
    </row>
    <row r="1420" spans="1:265" ht="15" customHeight="1" x14ac:dyDescent="0.2">
      <c r="A1420" s="173"/>
      <c r="B1420" s="278" t="s">
        <v>1065</v>
      </c>
      <c r="C1420" s="206"/>
      <c r="D1420" s="326" t="s">
        <v>1066</v>
      </c>
      <c r="E1420" s="145"/>
      <c r="F1420" s="991"/>
      <c r="G1420" s="992"/>
      <c r="H1420" s="326" t="s">
        <v>23</v>
      </c>
      <c r="I1420" s="326" t="s">
        <v>111</v>
      </c>
      <c r="J1420" s="326"/>
      <c r="K1420" s="372" t="s">
        <v>426</v>
      </c>
      <c r="L1420" s="372"/>
      <c r="M1420" s="1118"/>
      <c r="N1420" s="1118"/>
      <c r="O1420" s="372"/>
      <c r="P1420" s="581"/>
      <c r="Q1420" s="582"/>
      <c r="R1420" s="582"/>
      <c r="S1420" s="582">
        <v>3</v>
      </c>
      <c r="T1420" s="582"/>
      <c r="U1420" s="582"/>
      <c r="V1420" s="582"/>
      <c r="W1420" s="583"/>
      <c r="X1420" s="147"/>
      <c r="Y1420" s="147"/>
      <c r="Z1420" s="112"/>
      <c r="AC1420" s="83" t="str">
        <f t="shared" si="32"/>
        <v/>
      </c>
    </row>
    <row r="1421" spans="1:265" ht="15" customHeight="1" x14ac:dyDescent="0.2">
      <c r="A1421" s="173"/>
      <c r="B1421" s="278" t="s">
        <v>1065</v>
      </c>
      <c r="C1421" s="206"/>
      <c r="D1421" s="326" t="s">
        <v>1066</v>
      </c>
      <c r="E1421" s="145"/>
      <c r="F1421" s="991"/>
      <c r="G1421" s="992"/>
      <c r="H1421" s="326" t="s">
        <v>23</v>
      </c>
      <c r="I1421" s="326" t="s">
        <v>111</v>
      </c>
      <c r="J1421" s="326"/>
      <c r="K1421" s="372" t="s">
        <v>1391</v>
      </c>
      <c r="L1421" s="372"/>
      <c r="M1421" s="1118"/>
      <c r="N1421" s="1118"/>
      <c r="O1421" s="372"/>
      <c r="P1421" s="581"/>
      <c r="Q1421" s="582"/>
      <c r="R1421" s="582"/>
      <c r="S1421" s="582"/>
      <c r="T1421" s="582"/>
      <c r="U1421" s="582"/>
      <c r="V1421" s="582"/>
      <c r="W1421" s="583">
        <v>4</v>
      </c>
      <c r="X1421" s="147"/>
      <c r="Y1421" s="147"/>
      <c r="Z1421" s="112"/>
      <c r="AC1421" s="83" t="str">
        <f t="shared" si="32"/>
        <v/>
      </c>
    </row>
    <row r="1422" spans="1:265" ht="15" customHeight="1" x14ac:dyDescent="0.2">
      <c r="A1422" s="173"/>
      <c r="B1422" s="278" t="s">
        <v>1065</v>
      </c>
      <c r="C1422" s="206"/>
      <c r="D1422" s="326" t="s">
        <v>1066</v>
      </c>
      <c r="E1422" s="145"/>
      <c r="F1422" s="991"/>
      <c r="G1422" s="992"/>
      <c r="H1422" s="326" t="s">
        <v>23</v>
      </c>
      <c r="I1422" s="326" t="s">
        <v>111</v>
      </c>
      <c r="J1422" s="326"/>
      <c r="K1422" s="372" t="s">
        <v>2107</v>
      </c>
      <c r="L1422" s="372"/>
      <c r="M1422" s="1118"/>
      <c r="N1422" s="1118"/>
      <c r="O1422" s="372"/>
      <c r="P1422" s="581"/>
      <c r="Q1422" s="582"/>
      <c r="R1422" s="582"/>
      <c r="S1422" s="582"/>
      <c r="T1422" s="582"/>
      <c r="U1422" s="582">
        <v>3</v>
      </c>
      <c r="V1422" s="582"/>
      <c r="W1422" s="583"/>
      <c r="X1422" s="147"/>
      <c r="Y1422" s="147"/>
      <c r="Z1422" s="112"/>
      <c r="AC1422" s="83" t="str">
        <f t="shared" si="32"/>
        <v/>
      </c>
    </row>
    <row r="1423" spans="1:265" ht="15" customHeight="1" thickBot="1" x14ac:dyDescent="0.25">
      <c r="A1423" s="173"/>
      <c r="B1423" s="131" t="s">
        <v>1065</v>
      </c>
      <c r="C1423" s="206"/>
      <c r="D1423" s="347" t="s">
        <v>1066</v>
      </c>
      <c r="E1423" s="145"/>
      <c r="F1423" s="991"/>
      <c r="G1423" s="992"/>
      <c r="H1423" s="347" t="s">
        <v>23</v>
      </c>
      <c r="I1423" s="347" t="s">
        <v>111</v>
      </c>
      <c r="J1423" s="347"/>
      <c r="K1423" s="374" t="s">
        <v>1291</v>
      </c>
      <c r="L1423" s="374"/>
      <c r="M1423" s="1164"/>
      <c r="N1423" s="1164"/>
      <c r="O1423" s="374"/>
      <c r="P1423" s="613"/>
      <c r="Q1423" s="584"/>
      <c r="R1423" s="584"/>
      <c r="S1423" s="584"/>
      <c r="T1423" s="584">
        <v>5</v>
      </c>
      <c r="U1423" s="584"/>
      <c r="V1423" s="584"/>
      <c r="W1423" s="585"/>
      <c r="X1423" s="147">
        <f>SUM(P1414:W1423)</f>
        <v>40</v>
      </c>
      <c r="Y1423" s="303">
        <f>X1423</f>
        <v>40</v>
      </c>
      <c r="Z1423" s="112"/>
      <c r="AC1423" s="83" t="str">
        <f t="shared" si="32"/>
        <v/>
      </c>
    </row>
    <row r="1424" spans="1:265" customFormat="1" ht="15" customHeight="1" x14ac:dyDescent="0.25">
      <c r="A1424" s="156">
        <f>+A1414+1</f>
        <v>152</v>
      </c>
      <c r="B1424" s="1090" t="s">
        <v>814</v>
      </c>
      <c r="C1424" s="201" t="s">
        <v>35</v>
      </c>
      <c r="D1424" s="359" t="s">
        <v>839</v>
      </c>
      <c r="E1424" s="215" t="s">
        <v>841</v>
      </c>
      <c r="F1424" s="1042" t="s">
        <v>860</v>
      </c>
      <c r="G1424" s="1043" t="s">
        <v>923</v>
      </c>
      <c r="H1424" s="359" t="s">
        <v>861</v>
      </c>
      <c r="I1424" s="359" t="s">
        <v>864</v>
      </c>
      <c r="J1424" s="359"/>
      <c r="K1424" s="395" t="s">
        <v>924</v>
      </c>
      <c r="L1424" s="395" t="s">
        <v>97</v>
      </c>
      <c r="M1424" s="766" t="s">
        <v>574</v>
      </c>
      <c r="N1424" s="766" t="s">
        <v>24</v>
      </c>
      <c r="O1424" s="395" t="s">
        <v>625</v>
      </c>
      <c r="P1424" s="595">
        <v>4</v>
      </c>
      <c r="Q1424" s="596"/>
      <c r="R1424" s="596"/>
      <c r="S1424" s="596"/>
      <c r="T1424" s="596"/>
      <c r="U1424" s="596"/>
      <c r="V1424" s="596"/>
      <c r="W1424" s="597"/>
      <c r="X1424" s="156"/>
      <c r="Y1424" s="156"/>
      <c r="Z1424" s="112" t="str">
        <f>C1424</f>
        <v>TC</v>
      </c>
      <c r="AA1424" s="84" t="s">
        <v>1476</v>
      </c>
      <c r="AB1424" s="84" t="s">
        <v>1480</v>
      </c>
      <c r="AC1424" s="83">
        <f t="shared" si="32"/>
        <v>18</v>
      </c>
      <c r="AD1424" s="84"/>
      <c r="AE1424" s="84"/>
      <c r="AF1424" s="84"/>
      <c r="AG1424" s="84"/>
      <c r="AH1424" s="84"/>
      <c r="AI1424" s="84"/>
      <c r="AJ1424" s="84"/>
      <c r="AK1424" s="84"/>
      <c r="AL1424" s="84"/>
      <c r="AM1424" s="84"/>
      <c r="AN1424" s="84"/>
      <c r="AO1424" s="84"/>
      <c r="AP1424" s="84"/>
      <c r="AQ1424" s="84"/>
      <c r="AR1424" s="84"/>
      <c r="AS1424" s="84"/>
      <c r="AT1424" s="84"/>
      <c r="AU1424" s="84"/>
      <c r="AV1424" s="84"/>
      <c r="AW1424" s="84"/>
      <c r="AX1424" s="84"/>
      <c r="AY1424" s="84"/>
      <c r="AZ1424" s="84"/>
      <c r="BA1424" s="84"/>
      <c r="BB1424" s="84"/>
      <c r="BC1424" s="84"/>
      <c r="BD1424" s="84"/>
      <c r="BE1424" s="84"/>
      <c r="BF1424" s="84"/>
      <c r="BG1424" s="84"/>
      <c r="BH1424" s="84"/>
      <c r="BI1424" s="84"/>
      <c r="BJ1424" s="84"/>
      <c r="BK1424" s="84"/>
      <c r="BL1424" s="84"/>
      <c r="BM1424" s="84"/>
      <c r="BN1424" s="84"/>
      <c r="BO1424" s="84"/>
      <c r="BP1424" s="84"/>
      <c r="BQ1424" s="84"/>
      <c r="BR1424" s="84"/>
      <c r="BS1424" s="84"/>
      <c r="BT1424" s="84"/>
      <c r="BU1424" s="84"/>
      <c r="BV1424" s="84"/>
      <c r="BW1424" s="84"/>
      <c r="BX1424" s="84"/>
      <c r="BY1424" s="84"/>
      <c r="BZ1424" s="84"/>
      <c r="CA1424" s="84"/>
      <c r="CB1424" s="84"/>
      <c r="CC1424" s="84"/>
      <c r="CD1424" s="84"/>
      <c r="CE1424" s="84"/>
      <c r="CF1424" s="84"/>
      <c r="CG1424" s="84"/>
      <c r="CH1424" s="84"/>
      <c r="CI1424" s="84"/>
      <c r="CJ1424" s="84"/>
      <c r="CK1424" s="84"/>
      <c r="CL1424" s="84"/>
      <c r="CM1424" s="84"/>
      <c r="CN1424" s="84"/>
      <c r="CO1424" s="84"/>
      <c r="CP1424" s="84"/>
      <c r="CQ1424" s="84"/>
      <c r="CR1424" s="84"/>
      <c r="CS1424" s="84"/>
      <c r="CT1424" s="84"/>
      <c r="CU1424" s="84"/>
      <c r="CV1424" s="84"/>
      <c r="CW1424" s="84"/>
      <c r="CX1424" s="84"/>
      <c r="CY1424" s="84"/>
      <c r="CZ1424" s="84"/>
      <c r="DA1424" s="84"/>
      <c r="DB1424" s="84"/>
      <c r="DC1424" s="84"/>
      <c r="DD1424" s="84"/>
      <c r="DE1424" s="84"/>
      <c r="DF1424" s="84"/>
      <c r="DG1424" s="84"/>
      <c r="DH1424" s="84"/>
      <c r="DI1424" s="84"/>
      <c r="DJ1424" s="84"/>
      <c r="DK1424" s="84"/>
      <c r="DL1424" s="84"/>
      <c r="DM1424" s="84"/>
      <c r="DN1424" s="84"/>
      <c r="DO1424" s="84"/>
      <c r="DP1424" s="84"/>
      <c r="DQ1424" s="84"/>
      <c r="DR1424" s="84"/>
      <c r="DS1424" s="84"/>
      <c r="DT1424" s="84"/>
      <c r="DU1424" s="84"/>
      <c r="DV1424" s="84"/>
      <c r="DW1424" s="84"/>
      <c r="DX1424" s="84"/>
      <c r="DY1424" s="84"/>
      <c r="DZ1424" s="84"/>
      <c r="EA1424" s="84"/>
      <c r="EB1424" s="84"/>
      <c r="EC1424" s="84"/>
      <c r="ED1424" s="84"/>
      <c r="EE1424" s="84"/>
      <c r="EF1424" s="84"/>
      <c r="EG1424" s="84"/>
      <c r="EH1424" s="84"/>
      <c r="EI1424" s="84"/>
      <c r="EJ1424" s="84"/>
      <c r="EK1424" s="84"/>
      <c r="EL1424" s="84"/>
      <c r="EM1424" s="84"/>
      <c r="EN1424" s="84"/>
      <c r="EO1424" s="84"/>
      <c r="EP1424" s="84"/>
      <c r="EQ1424" s="84"/>
      <c r="ER1424" s="84"/>
      <c r="ES1424" s="84"/>
      <c r="ET1424" s="84"/>
      <c r="EU1424" s="84"/>
      <c r="EV1424" s="84"/>
      <c r="EW1424" s="84"/>
      <c r="EX1424" s="84"/>
      <c r="EY1424" s="84"/>
      <c r="EZ1424" s="84"/>
      <c r="FA1424" s="84"/>
      <c r="FB1424" s="84"/>
      <c r="FC1424" s="84"/>
      <c r="FD1424" s="84"/>
      <c r="FE1424" s="84"/>
      <c r="FF1424" s="84"/>
      <c r="FG1424" s="84"/>
      <c r="FH1424" s="84"/>
      <c r="FI1424" s="84"/>
      <c r="FJ1424" s="84"/>
      <c r="FK1424" s="84"/>
      <c r="FL1424" s="84"/>
      <c r="FM1424" s="84"/>
      <c r="FN1424" s="84"/>
      <c r="FO1424" s="84"/>
      <c r="FP1424" s="84"/>
      <c r="FQ1424" s="84"/>
      <c r="FR1424" s="84"/>
      <c r="FS1424" s="84"/>
      <c r="FT1424" s="84"/>
      <c r="FU1424" s="84"/>
      <c r="FV1424" s="84"/>
      <c r="FW1424" s="84"/>
      <c r="FX1424" s="84"/>
      <c r="FY1424" s="84"/>
      <c r="FZ1424" s="84"/>
      <c r="GA1424" s="84"/>
      <c r="GB1424" s="84"/>
      <c r="GC1424" s="84"/>
      <c r="GD1424" s="84"/>
      <c r="GE1424" s="84"/>
      <c r="GF1424" s="84"/>
      <c r="GG1424" s="84"/>
      <c r="GH1424" s="84"/>
      <c r="GI1424" s="84"/>
      <c r="GJ1424" s="84"/>
      <c r="GK1424" s="84"/>
      <c r="GL1424" s="84"/>
      <c r="GM1424" s="84"/>
      <c r="GN1424" s="84"/>
      <c r="GO1424" s="84"/>
      <c r="GP1424" s="84"/>
      <c r="GQ1424" s="84"/>
      <c r="GR1424" s="84"/>
      <c r="GS1424" s="84"/>
      <c r="GT1424" s="84"/>
      <c r="GU1424" s="84"/>
      <c r="GV1424" s="84"/>
      <c r="GW1424" s="84"/>
      <c r="GX1424" s="84"/>
      <c r="GY1424" s="84"/>
      <c r="GZ1424" s="84"/>
      <c r="HA1424" s="84"/>
      <c r="HB1424" s="84"/>
      <c r="HC1424" s="84"/>
      <c r="HD1424" s="84"/>
      <c r="HE1424" s="84"/>
      <c r="HF1424" s="84"/>
      <c r="HG1424" s="84"/>
      <c r="HH1424" s="84"/>
      <c r="HI1424" s="84"/>
      <c r="HJ1424" s="84"/>
      <c r="HK1424" s="84"/>
      <c r="HL1424" s="84"/>
      <c r="HM1424" s="84"/>
      <c r="HN1424" s="84"/>
      <c r="HO1424" s="84"/>
      <c r="HP1424" s="84"/>
      <c r="HQ1424" s="84"/>
      <c r="HR1424" s="84"/>
      <c r="HS1424" s="84"/>
      <c r="HT1424" s="84"/>
      <c r="HU1424" s="84"/>
      <c r="HV1424" s="84"/>
      <c r="HW1424" s="84"/>
      <c r="HX1424" s="84"/>
      <c r="HY1424" s="84"/>
      <c r="HZ1424" s="84"/>
      <c r="IA1424" s="84"/>
      <c r="IB1424" s="84"/>
      <c r="IC1424" s="84"/>
      <c r="ID1424" s="84"/>
      <c r="IE1424" s="84"/>
      <c r="IF1424" s="84"/>
      <c r="IG1424" s="84"/>
      <c r="IH1424" s="84"/>
      <c r="II1424" s="84"/>
      <c r="IJ1424" s="84"/>
      <c r="IK1424" s="84"/>
      <c r="IL1424" s="84"/>
      <c r="IM1424" s="84"/>
      <c r="IN1424" s="84"/>
      <c r="IO1424" s="84"/>
      <c r="IP1424" s="84"/>
      <c r="IQ1424" s="84"/>
      <c r="IR1424" s="84"/>
      <c r="IS1424" s="84"/>
      <c r="IT1424" s="84"/>
      <c r="IU1424" s="84"/>
      <c r="IV1424" s="84"/>
      <c r="IW1424" s="84"/>
      <c r="IX1424" s="84"/>
      <c r="IY1424" s="84"/>
      <c r="IZ1424" s="84"/>
      <c r="JA1424" s="84"/>
      <c r="JB1424" s="84"/>
      <c r="JC1424" s="84"/>
      <c r="JD1424" s="84"/>
      <c r="JE1424" s="84"/>
    </row>
    <row r="1425" spans="1:265" customFormat="1" ht="15" customHeight="1" x14ac:dyDescent="0.25">
      <c r="A1425" s="130"/>
      <c r="B1425" s="205" t="s">
        <v>814</v>
      </c>
      <c r="C1425" s="206"/>
      <c r="D1425" s="335" t="s">
        <v>839</v>
      </c>
      <c r="E1425" s="218"/>
      <c r="F1425" s="1055"/>
      <c r="G1425" s="1056"/>
      <c r="H1425" s="335" t="s">
        <v>861</v>
      </c>
      <c r="I1425" s="335" t="s">
        <v>864</v>
      </c>
      <c r="J1425" s="335"/>
      <c r="K1425" s="390" t="s">
        <v>925</v>
      </c>
      <c r="L1425" s="390" t="s">
        <v>97</v>
      </c>
      <c r="M1425" s="765" t="s">
        <v>521</v>
      </c>
      <c r="N1425" s="765" t="s">
        <v>24</v>
      </c>
      <c r="O1425" s="390" t="s">
        <v>625</v>
      </c>
      <c r="P1425" s="598">
        <v>4</v>
      </c>
      <c r="Q1425" s="599"/>
      <c r="R1425" s="599"/>
      <c r="S1425" s="599"/>
      <c r="T1425" s="599"/>
      <c r="U1425" s="599"/>
      <c r="V1425" s="599"/>
      <c r="W1425" s="600"/>
      <c r="X1425" s="130"/>
      <c r="Y1425" s="130"/>
      <c r="Z1425" s="112"/>
      <c r="AA1425" s="84"/>
      <c r="AB1425" s="84"/>
      <c r="AC1425" s="83" t="str">
        <f t="shared" si="32"/>
        <v/>
      </c>
      <c r="AD1425" s="84"/>
      <c r="AE1425" s="84"/>
      <c r="AF1425" s="84"/>
      <c r="AG1425" s="84"/>
      <c r="AH1425" s="84"/>
      <c r="AI1425" s="84"/>
      <c r="AJ1425" s="84"/>
      <c r="AK1425" s="84"/>
      <c r="AL1425" s="84"/>
      <c r="AM1425" s="84"/>
      <c r="AN1425" s="84"/>
      <c r="AO1425" s="84"/>
      <c r="AP1425" s="84"/>
      <c r="AQ1425" s="84"/>
      <c r="AR1425" s="84"/>
      <c r="AS1425" s="84"/>
      <c r="AT1425" s="84"/>
      <c r="AU1425" s="84"/>
      <c r="AV1425" s="84"/>
      <c r="AW1425" s="84"/>
      <c r="AX1425" s="84"/>
      <c r="AY1425" s="84"/>
      <c r="AZ1425" s="84"/>
      <c r="BA1425" s="84"/>
      <c r="BB1425" s="84"/>
      <c r="BC1425" s="84"/>
      <c r="BD1425" s="84"/>
      <c r="BE1425" s="84"/>
      <c r="BF1425" s="84"/>
      <c r="BG1425" s="84"/>
      <c r="BH1425" s="84"/>
      <c r="BI1425" s="84"/>
      <c r="BJ1425" s="84"/>
      <c r="BK1425" s="84"/>
      <c r="BL1425" s="84"/>
      <c r="BM1425" s="84"/>
      <c r="BN1425" s="84"/>
      <c r="BO1425" s="84"/>
      <c r="BP1425" s="84"/>
      <c r="BQ1425" s="84"/>
      <c r="BR1425" s="84"/>
      <c r="BS1425" s="84"/>
      <c r="BT1425" s="84"/>
      <c r="BU1425" s="84"/>
      <c r="BV1425" s="84"/>
      <c r="BW1425" s="84"/>
      <c r="BX1425" s="84"/>
      <c r="BY1425" s="84"/>
      <c r="BZ1425" s="84"/>
      <c r="CA1425" s="84"/>
      <c r="CB1425" s="84"/>
      <c r="CC1425" s="84"/>
      <c r="CD1425" s="84"/>
      <c r="CE1425" s="84"/>
      <c r="CF1425" s="84"/>
      <c r="CG1425" s="84"/>
      <c r="CH1425" s="84"/>
      <c r="CI1425" s="84"/>
      <c r="CJ1425" s="84"/>
      <c r="CK1425" s="84"/>
      <c r="CL1425" s="84"/>
      <c r="CM1425" s="84"/>
      <c r="CN1425" s="84"/>
      <c r="CO1425" s="84"/>
      <c r="CP1425" s="84"/>
      <c r="CQ1425" s="84"/>
      <c r="CR1425" s="84"/>
      <c r="CS1425" s="84"/>
      <c r="CT1425" s="84"/>
      <c r="CU1425" s="84"/>
      <c r="CV1425" s="84"/>
      <c r="CW1425" s="84"/>
      <c r="CX1425" s="84"/>
      <c r="CY1425" s="84"/>
      <c r="CZ1425" s="84"/>
      <c r="DA1425" s="84"/>
      <c r="DB1425" s="84"/>
      <c r="DC1425" s="84"/>
      <c r="DD1425" s="84"/>
      <c r="DE1425" s="84"/>
      <c r="DF1425" s="84"/>
      <c r="DG1425" s="84"/>
      <c r="DH1425" s="84"/>
      <c r="DI1425" s="84"/>
      <c r="DJ1425" s="84"/>
      <c r="DK1425" s="84"/>
      <c r="DL1425" s="84"/>
      <c r="DM1425" s="84"/>
      <c r="DN1425" s="84"/>
      <c r="DO1425" s="84"/>
      <c r="DP1425" s="84"/>
      <c r="DQ1425" s="84"/>
      <c r="DR1425" s="84"/>
      <c r="DS1425" s="84"/>
      <c r="DT1425" s="84"/>
      <c r="DU1425" s="84"/>
      <c r="DV1425" s="84"/>
      <c r="DW1425" s="84"/>
      <c r="DX1425" s="84"/>
      <c r="DY1425" s="84"/>
      <c r="DZ1425" s="84"/>
      <c r="EA1425" s="84"/>
      <c r="EB1425" s="84"/>
      <c r="EC1425" s="84"/>
      <c r="ED1425" s="84"/>
      <c r="EE1425" s="84"/>
      <c r="EF1425" s="84"/>
      <c r="EG1425" s="84"/>
      <c r="EH1425" s="84"/>
      <c r="EI1425" s="84"/>
      <c r="EJ1425" s="84"/>
      <c r="EK1425" s="84"/>
      <c r="EL1425" s="84"/>
      <c r="EM1425" s="84"/>
      <c r="EN1425" s="84"/>
      <c r="EO1425" s="84"/>
      <c r="EP1425" s="84"/>
      <c r="EQ1425" s="84"/>
      <c r="ER1425" s="84"/>
      <c r="ES1425" s="84"/>
      <c r="ET1425" s="84"/>
      <c r="EU1425" s="84"/>
      <c r="EV1425" s="84"/>
      <c r="EW1425" s="84"/>
      <c r="EX1425" s="84"/>
      <c r="EY1425" s="84"/>
      <c r="EZ1425" s="84"/>
      <c r="FA1425" s="84"/>
      <c r="FB1425" s="84"/>
      <c r="FC1425" s="84"/>
      <c r="FD1425" s="84"/>
      <c r="FE1425" s="84"/>
      <c r="FF1425" s="84"/>
      <c r="FG1425" s="84"/>
      <c r="FH1425" s="84"/>
      <c r="FI1425" s="84"/>
      <c r="FJ1425" s="84"/>
      <c r="FK1425" s="84"/>
      <c r="FL1425" s="84"/>
      <c r="FM1425" s="84"/>
      <c r="FN1425" s="84"/>
      <c r="FO1425" s="84"/>
      <c r="FP1425" s="84"/>
      <c r="FQ1425" s="84"/>
      <c r="FR1425" s="84"/>
      <c r="FS1425" s="84"/>
      <c r="FT1425" s="84"/>
      <c r="FU1425" s="84"/>
      <c r="FV1425" s="84"/>
      <c r="FW1425" s="84"/>
      <c r="FX1425" s="84"/>
      <c r="FY1425" s="84"/>
      <c r="FZ1425" s="84"/>
      <c r="GA1425" s="84"/>
      <c r="GB1425" s="84"/>
      <c r="GC1425" s="84"/>
      <c r="GD1425" s="84"/>
      <c r="GE1425" s="84"/>
      <c r="GF1425" s="84"/>
      <c r="GG1425" s="84"/>
      <c r="GH1425" s="84"/>
      <c r="GI1425" s="84"/>
      <c r="GJ1425" s="84"/>
      <c r="GK1425" s="84"/>
      <c r="GL1425" s="84"/>
      <c r="GM1425" s="84"/>
      <c r="GN1425" s="84"/>
      <c r="GO1425" s="84"/>
      <c r="GP1425" s="84"/>
      <c r="GQ1425" s="84"/>
      <c r="GR1425" s="84"/>
      <c r="GS1425" s="84"/>
      <c r="GT1425" s="84"/>
      <c r="GU1425" s="84"/>
      <c r="GV1425" s="84"/>
      <c r="GW1425" s="84"/>
      <c r="GX1425" s="84"/>
      <c r="GY1425" s="84"/>
      <c r="GZ1425" s="84"/>
      <c r="HA1425" s="84"/>
      <c r="HB1425" s="84"/>
      <c r="HC1425" s="84"/>
      <c r="HD1425" s="84"/>
      <c r="HE1425" s="84"/>
      <c r="HF1425" s="84"/>
      <c r="HG1425" s="84"/>
      <c r="HH1425" s="84"/>
      <c r="HI1425" s="84"/>
      <c r="HJ1425" s="84"/>
      <c r="HK1425" s="84"/>
      <c r="HL1425" s="84"/>
      <c r="HM1425" s="84"/>
      <c r="HN1425" s="84"/>
      <c r="HO1425" s="84"/>
      <c r="HP1425" s="84"/>
      <c r="HQ1425" s="84"/>
      <c r="HR1425" s="84"/>
      <c r="HS1425" s="84"/>
      <c r="HT1425" s="84"/>
      <c r="HU1425" s="84"/>
      <c r="HV1425" s="84"/>
      <c r="HW1425" s="84"/>
      <c r="HX1425" s="84"/>
      <c r="HY1425" s="84"/>
      <c r="HZ1425" s="84"/>
      <c r="IA1425" s="84"/>
      <c r="IB1425" s="84"/>
      <c r="IC1425" s="84"/>
      <c r="ID1425" s="84"/>
      <c r="IE1425" s="84"/>
      <c r="IF1425" s="84"/>
      <c r="IG1425" s="84"/>
      <c r="IH1425" s="84"/>
      <c r="II1425" s="84"/>
      <c r="IJ1425" s="84"/>
      <c r="IK1425" s="84"/>
      <c r="IL1425" s="84"/>
      <c r="IM1425" s="84"/>
      <c r="IN1425" s="84"/>
      <c r="IO1425" s="84"/>
      <c r="IP1425" s="84"/>
      <c r="IQ1425" s="84"/>
      <c r="IR1425" s="84"/>
      <c r="IS1425" s="84"/>
      <c r="IT1425" s="84"/>
      <c r="IU1425" s="84"/>
      <c r="IV1425" s="84"/>
      <c r="IW1425" s="84"/>
      <c r="IX1425" s="84"/>
      <c r="IY1425" s="84"/>
      <c r="IZ1425" s="84"/>
      <c r="JA1425" s="84"/>
      <c r="JB1425" s="84"/>
      <c r="JC1425" s="84"/>
      <c r="JD1425" s="84"/>
      <c r="JE1425" s="84"/>
    </row>
    <row r="1426" spans="1:265" customFormat="1" ht="15" customHeight="1" x14ac:dyDescent="0.25">
      <c r="A1426" s="130"/>
      <c r="B1426" s="205" t="s">
        <v>814</v>
      </c>
      <c r="C1426" s="206"/>
      <c r="D1426" s="335" t="s">
        <v>839</v>
      </c>
      <c r="E1426" s="218"/>
      <c r="F1426" s="1055"/>
      <c r="G1426" s="1056"/>
      <c r="H1426" s="335" t="s">
        <v>861</v>
      </c>
      <c r="I1426" s="335" t="s">
        <v>864</v>
      </c>
      <c r="J1426" s="335"/>
      <c r="K1426" s="390" t="s">
        <v>926</v>
      </c>
      <c r="L1426" s="390" t="s">
        <v>97</v>
      </c>
      <c r="M1426" s="765" t="s">
        <v>452</v>
      </c>
      <c r="N1426" s="765" t="s">
        <v>24</v>
      </c>
      <c r="O1426" s="390" t="s">
        <v>625</v>
      </c>
      <c r="P1426" s="598">
        <v>4</v>
      </c>
      <c r="Q1426" s="599"/>
      <c r="R1426" s="599"/>
      <c r="S1426" s="599"/>
      <c r="T1426" s="599"/>
      <c r="U1426" s="599"/>
      <c r="V1426" s="599"/>
      <c r="W1426" s="600"/>
      <c r="X1426" s="130"/>
      <c r="Y1426" s="130"/>
      <c r="Z1426" s="112"/>
      <c r="AA1426" s="84"/>
      <c r="AB1426" s="84"/>
      <c r="AC1426" s="83" t="str">
        <f t="shared" si="32"/>
        <v/>
      </c>
      <c r="AD1426" s="84"/>
      <c r="AE1426" s="84"/>
      <c r="AF1426" s="84"/>
      <c r="AG1426" s="84"/>
      <c r="AH1426" s="84"/>
      <c r="AI1426" s="84"/>
      <c r="AJ1426" s="84"/>
      <c r="AK1426" s="84"/>
      <c r="AL1426" s="84"/>
      <c r="AM1426" s="84"/>
      <c r="AN1426" s="84"/>
      <c r="AO1426" s="84"/>
      <c r="AP1426" s="84"/>
      <c r="AQ1426" s="84"/>
      <c r="AR1426" s="84"/>
      <c r="AS1426" s="84"/>
      <c r="AT1426" s="84"/>
      <c r="AU1426" s="84"/>
      <c r="AV1426" s="84"/>
      <c r="AW1426" s="84"/>
      <c r="AX1426" s="84"/>
      <c r="AY1426" s="84"/>
      <c r="AZ1426" s="84"/>
      <c r="BA1426" s="84"/>
      <c r="BB1426" s="84"/>
      <c r="BC1426" s="84"/>
      <c r="BD1426" s="84"/>
      <c r="BE1426" s="84"/>
      <c r="BF1426" s="84"/>
      <c r="BG1426" s="84"/>
      <c r="BH1426" s="84"/>
      <c r="BI1426" s="84"/>
      <c r="BJ1426" s="84"/>
      <c r="BK1426" s="84"/>
      <c r="BL1426" s="84"/>
      <c r="BM1426" s="84"/>
      <c r="BN1426" s="84"/>
      <c r="BO1426" s="84"/>
      <c r="BP1426" s="84"/>
      <c r="BQ1426" s="84"/>
      <c r="BR1426" s="84"/>
      <c r="BS1426" s="84"/>
      <c r="BT1426" s="84"/>
      <c r="BU1426" s="84"/>
      <c r="BV1426" s="84"/>
      <c r="BW1426" s="84"/>
      <c r="BX1426" s="84"/>
      <c r="BY1426" s="84"/>
      <c r="BZ1426" s="84"/>
      <c r="CA1426" s="84"/>
      <c r="CB1426" s="84"/>
      <c r="CC1426" s="84"/>
      <c r="CD1426" s="84"/>
      <c r="CE1426" s="84"/>
      <c r="CF1426" s="84"/>
      <c r="CG1426" s="84"/>
      <c r="CH1426" s="84"/>
      <c r="CI1426" s="84"/>
      <c r="CJ1426" s="84"/>
      <c r="CK1426" s="84"/>
      <c r="CL1426" s="84"/>
      <c r="CM1426" s="84"/>
      <c r="CN1426" s="84"/>
      <c r="CO1426" s="84"/>
      <c r="CP1426" s="84"/>
      <c r="CQ1426" s="84"/>
      <c r="CR1426" s="84"/>
      <c r="CS1426" s="84"/>
      <c r="CT1426" s="84"/>
      <c r="CU1426" s="84"/>
      <c r="CV1426" s="84"/>
      <c r="CW1426" s="84"/>
      <c r="CX1426" s="84"/>
      <c r="CY1426" s="84"/>
      <c r="CZ1426" s="84"/>
      <c r="DA1426" s="84"/>
      <c r="DB1426" s="84"/>
      <c r="DC1426" s="84"/>
      <c r="DD1426" s="84"/>
      <c r="DE1426" s="84"/>
      <c r="DF1426" s="84"/>
      <c r="DG1426" s="84"/>
      <c r="DH1426" s="84"/>
      <c r="DI1426" s="84"/>
      <c r="DJ1426" s="84"/>
      <c r="DK1426" s="84"/>
      <c r="DL1426" s="84"/>
      <c r="DM1426" s="84"/>
      <c r="DN1426" s="84"/>
      <c r="DO1426" s="84"/>
      <c r="DP1426" s="84"/>
      <c r="DQ1426" s="84"/>
      <c r="DR1426" s="84"/>
      <c r="DS1426" s="84"/>
      <c r="DT1426" s="84"/>
      <c r="DU1426" s="84"/>
      <c r="DV1426" s="84"/>
      <c r="DW1426" s="84"/>
      <c r="DX1426" s="84"/>
      <c r="DY1426" s="84"/>
      <c r="DZ1426" s="84"/>
      <c r="EA1426" s="84"/>
      <c r="EB1426" s="84"/>
      <c r="EC1426" s="84"/>
      <c r="ED1426" s="84"/>
      <c r="EE1426" s="84"/>
      <c r="EF1426" s="84"/>
      <c r="EG1426" s="84"/>
      <c r="EH1426" s="84"/>
      <c r="EI1426" s="84"/>
      <c r="EJ1426" s="84"/>
      <c r="EK1426" s="84"/>
      <c r="EL1426" s="84"/>
      <c r="EM1426" s="84"/>
      <c r="EN1426" s="84"/>
      <c r="EO1426" s="84"/>
      <c r="EP1426" s="84"/>
      <c r="EQ1426" s="84"/>
      <c r="ER1426" s="84"/>
      <c r="ES1426" s="84"/>
      <c r="ET1426" s="84"/>
      <c r="EU1426" s="84"/>
      <c r="EV1426" s="84"/>
      <c r="EW1426" s="84"/>
      <c r="EX1426" s="84"/>
      <c r="EY1426" s="84"/>
      <c r="EZ1426" s="84"/>
      <c r="FA1426" s="84"/>
      <c r="FB1426" s="84"/>
      <c r="FC1426" s="84"/>
      <c r="FD1426" s="84"/>
      <c r="FE1426" s="84"/>
      <c r="FF1426" s="84"/>
      <c r="FG1426" s="84"/>
      <c r="FH1426" s="84"/>
      <c r="FI1426" s="84"/>
      <c r="FJ1426" s="84"/>
      <c r="FK1426" s="84"/>
      <c r="FL1426" s="84"/>
      <c r="FM1426" s="84"/>
      <c r="FN1426" s="84"/>
      <c r="FO1426" s="84"/>
      <c r="FP1426" s="84"/>
      <c r="FQ1426" s="84"/>
      <c r="FR1426" s="84"/>
      <c r="FS1426" s="84"/>
      <c r="FT1426" s="84"/>
      <c r="FU1426" s="84"/>
      <c r="FV1426" s="84"/>
      <c r="FW1426" s="84"/>
      <c r="FX1426" s="84"/>
      <c r="FY1426" s="84"/>
      <c r="FZ1426" s="84"/>
      <c r="GA1426" s="84"/>
      <c r="GB1426" s="84"/>
      <c r="GC1426" s="84"/>
      <c r="GD1426" s="84"/>
      <c r="GE1426" s="84"/>
      <c r="GF1426" s="84"/>
      <c r="GG1426" s="84"/>
      <c r="GH1426" s="84"/>
      <c r="GI1426" s="84"/>
      <c r="GJ1426" s="84"/>
      <c r="GK1426" s="84"/>
      <c r="GL1426" s="84"/>
      <c r="GM1426" s="84"/>
      <c r="GN1426" s="84"/>
      <c r="GO1426" s="84"/>
      <c r="GP1426" s="84"/>
      <c r="GQ1426" s="84"/>
      <c r="GR1426" s="84"/>
      <c r="GS1426" s="84"/>
      <c r="GT1426" s="84"/>
      <c r="GU1426" s="84"/>
      <c r="GV1426" s="84"/>
      <c r="GW1426" s="84"/>
      <c r="GX1426" s="84"/>
      <c r="GY1426" s="84"/>
      <c r="GZ1426" s="84"/>
      <c r="HA1426" s="84"/>
      <c r="HB1426" s="84"/>
      <c r="HC1426" s="84"/>
      <c r="HD1426" s="84"/>
      <c r="HE1426" s="84"/>
      <c r="HF1426" s="84"/>
      <c r="HG1426" s="84"/>
      <c r="HH1426" s="84"/>
      <c r="HI1426" s="84"/>
      <c r="HJ1426" s="84"/>
      <c r="HK1426" s="84"/>
      <c r="HL1426" s="84"/>
      <c r="HM1426" s="84"/>
      <c r="HN1426" s="84"/>
      <c r="HO1426" s="84"/>
      <c r="HP1426" s="84"/>
      <c r="HQ1426" s="84"/>
      <c r="HR1426" s="84"/>
      <c r="HS1426" s="84"/>
      <c r="HT1426" s="84"/>
      <c r="HU1426" s="84"/>
      <c r="HV1426" s="84"/>
      <c r="HW1426" s="84"/>
      <c r="HX1426" s="84"/>
      <c r="HY1426" s="84"/>
      <c r="HZ1426" s="84"/>
      <c r="IA1426" s="84"/>
      <c r="IB1426" s="84"/>
      <c r="IC1426" s="84"/>
      <c r="ID1426" s="84"/>
      <c r="IE1426" s="84"/>
      <c r="IF1426" s="84"/>
      <c r="IG1426" s="84"/>
      <c r="IH1426" s="84"/>
      <c r="II1426" s="84"/>
      <c r="IJ1426" s="84"/>
      <c r="IK1426" s="84"/>
      <c r="IL1426" s="84"/>
      <c r="IM1426" s="84"/>
      <c r="IN1426" s="84"/>
      <c r="IO1426" s="84"/>
      <c r="IP1426" s="84"/>
      <c r="IQ1426" s="84"/>
      <c r="IR1426" s="84"/>
      <c r="IS1426" s="84"/>
      <c r="IT1426" s="84"/>
      <c r="IU1426" s="84"/>
      <c r="IV1426" s="84"/>
      <c r="IW1426" s="84"/>
      <c r="IX1426" s="84"/>
      <c r="IY1426" s="84"/>
      <c r="IZ1426" s="84"/>
      <c r="JA1426" s="84"/>
      <c r="JB1426" s="84"/>
      <c r="JC1426" s="84"/>
      <c r="JD1426" s="84"/>
      <c r="JE1426" s="84"/>
    </row>
    <row r="1427" spans="1:265" customFormat="1" ht="15" customHeight="1" x14ac:dyDescent="0.25">
      <c r="A1427" s="130"/>
      <c r="B1427" s="205" t="s">
        <v>814</v>
      </c>
      <c r="C1427" s="206"/>
      <c r="D1427" s="335" t="s">
        <v>839</v>
      </c>
      <c r="E1427" s="218"/>
      <c r="F1427" s="1055"/>
      <c r="G1427" s="1056"/>
      <c r="H1427" s="335" t="s">
        <v>861</v>
      </c>
      <c r="I1427" s="335" t="s">
        <v>1547</v>
      </c>
      <c r="J1427" s="335" t="s">
        <v>2121</v>
      </c>
      <c r="K1427" s="390" t="s">
        <v>935</v>
      </c>
      <c r="L1427" s="390" t="s">
        <v>97</v>
      </c>
      <c r="M1427" s="765" t="s">
        <v>507</v>
      </c>
      <c r="N1427" s="765" t="s">
        <v>24</v>
      </c>
      <c r="O1427" s="390" t="s">
        <v>625</v>
      </c>
      <c r="P1427" s="598">
        <v>3</v>
      </c>
      <c r="Q1427" s="599"/>
      <c r="R1427" s="599"/>
      <c r="S1427" s="599"/>
      <c r="T1427" s="599"/>
      <c r="U1427" s="599"/>
      <c r="V1427" s="599"/>
      <c r="W1427" s="600"/>
      <c r="X1427" s="130"/>
      <c r="Y1427" s="130"/>
      <c r="Z1427" s="112"/>
      <c r="AA1427" s="84"/>
      <c r="AB1427" s="84"/>
      <c r="AC1427" s="83" t="str">
        <f t="shared" si="32"/>
        <v/>
      </c>
      <c r="AD1427" s="84"/>
      <c r="AE1427" s="84"/>
      <c r="AF1427" s="84"/>
      <c r="AG1427" s="84"/>
      <c r="AH1427" s="84"/>
      <c r="AI1427" s="84"/>
      <c r="AJ1427" s="84"/>
      <c r="AK1427" s="84"/>
      <c r="AL1427" s="84"/>
      <c r="AM1427" s="84"/>
      <c r="AN1427" s="84"/>
      <c r="AO1427" s="84"/>
      <c r="AP1427" s="84"/>
      <c r="AQ1427" s="84"/>
      <c r="AR1427" s="84"/>
      <c r="AS1427" s="84"/>
      <c r="AT1427" s="84"/>
      <c r="AU1427" s="84"/>
      <c r="AV1427" s="84"/>
      <c r="AW1427" s="84"/>
      <c r="AX1427" s="84"/>
      <c r="AY1427" s="84"/>
      <c r="AZ1427" s="84"/>
      <c r="BA1427" s="84"/>
      <c r="BB1427" s="84"/>
      <c r="BC1427" s="84"/>
      <c r="BD1427" s="84"/>
      <c r="BE1427" s="84"/>
      <c r="BF1427" s="84"/>
      <c r="BG1427" s="84"/>
      <c r="BH1427" s="84"/>
      <c r="BI1427" s="84"/>
      <c r="BJ1427" s="84"/>
      <c r="BK1427" s="84"/>
      <c r="BL1427" s="84"/>
      <c r="BM1427" s="84"/>
      <c r="BN1427" s="84"/>
      <c r="BO1427" s="84"/>
      <c r="BP1427" s="84"/>
      <c r="BQ1427" s="84"/>
      <c r="BR1427" s="84"/>
      <c r="BS1427" s="84"/>
      <c r="BT1427" s="84"/>
      <c r="BU1427" s="84"/>
      <c r="BV1427" s="84"/>
      <c r="BW1427" s="84"/>
      <c r="BX1427" s="84"/>
      <c r="BY1427" s="84"/>
      <c r="BZ1427" s="84"/>
      <c r="CA1427" s="84"/>
      <c r="CB1427" s="84"/>
      <c r="CC1427" s="84"/>
      <c r="CD1427" s="84"/>
      <c r="CE1427" s="84"/>
      <c r="CF1427" s="84"/>
      <c r="CG1427" s="84"/>
      <c r="CH1427" s="84"/>
      <c r="CI1427" s="84"/>
      <c r="CJ1427" s="84"/>
      <c r="CK1427" s="84"/>
      <c r="CL1427" s="84"/>
      <c r="CM1427" s="84"/>
      <c r="CN1427" s="84"/>
      <c r="CO1427" s="84"/>
      <c r="CP1427" s="84"/>
      <c r="CQ1427" s="84"/>
      <c r="CR1427" s="84"/>
      <c r="CS1427" s="84"/>
      <c r="CT1427" s="84"/>
      <c r="CU1427" s="84"/>
      <c r="CV1427" s="84"/>
      <c r="CW1427" s="84"/>
      <c r="CX1427" s="84"/>
      <c r="CY1427" s="84"/>
      <c r="CZ1427" s="84"/>
      <c r="DA1427" s="84"/>
      <c r="DB1427" s="84"/>
      <c r="DC1427" s="84"/>
      <c r="DD1427" s="84"/>
      <c r="DE1427" s="84"/>
      <c r="DF1427" s="84"/>
      <c r="DG1427" s="84"/>
      <c r="DH1427" s="84"/>
      <c r="DI1427" s="84"/>
      <c r="DJ1427" s="84"/>
      <c r="DK1427" s="84"/>
      <c r="DL1427" s="84"/>
      <c r="DM1427" s="84"/>
      <c r="DN1427" s="84"/>
      <c r="DO1427" s="84"/>
      <c r="DP1427" s="84"/>
      <c r="DQ1427" s="84"/>
      <c r="DR1427" s="84"/>
      <c r="DS1427" s="84"/>
      <c r="DT1427" s="84"/>
      <c r="DU1427" s="84"/>
      <c r="DV1427" s="84"/>
      <c r="DW1427" s="84"/>
      <c r="DX1427" s="84"/>
      <c r="DY1427" s="84"/>
      <c r="DZ1427" s="84"/>
      <c r="EA1427" s="84"/>
      <c r="EB1427" s="84"/>
      <c r="EC1427" s="84"/>
      <c r="ED1427" s="84"/>
      <c r="EE1427" s="84"/>
      <c r="EF1427" s="84"/>
      <c r="EG1427" s="84"/>
      <c r="EH1427" s="84"/>
      <c r="EI1427" s="84"/>
      <c r="EJ1427" s="84"/>
      <c r="EK1427" s="84"/>
      <c r="EL1427" s="84"/>
      <c r="EM1427" s="84"/>
      <c r="EN1427" s="84"/>
      <c r="EO1427" s="84"/>
      <c r="EP1427" s="84"/>
      <c r="EQ1427" s="84"/>
      <c r="ER1427" s="84"/>
      <c r="ES1427" s="84"/>
      <c r="ET1427" s="84"/>
      <c r="EU1427" s="84"/>
      <c r="EV1427" s="84"/>
      <c r="EW1427" s="84"/>
      <c r="EX1427" s="84"/>
      <c r="EY1427" s="84"/>
      <c r="EZ1427" s="84"/>
      <c r="FA1427" s="84"/>
      <c r="FB1427" s="84"/>
      <c r="FC1427" s="84"/>
      <c r="FD1427" s="84"/>
      <c r="FE1427" s="84"/>
      <c r="FF1427" s="84"/>
      <c r="FG1427" s="84"/>
      <c r="FH1427" s="84"/>
      <c r="FI1427" s="84"/>
      <c r="FJ1427" s="84"/>
      <c r="FK1427" s="84"/>
      <c r="FL1427" s="84"/>
      <c r="FM1427" s="84"/>
      <c r="FN1427" s="84"/>
      <c r="FO1427" s="84"/>
      <c r="FP1427" s="84"/>
      <c r="FQ1427" s="84"/>
      <c r="FR1427" s="84"/>
      <c r="FS1427" s="84"/>
      <c r="FT1427" s="84"/>
      <c r="FU1427" s="84"/>
      <c r="FV1427" s="84"/>
      <c r="FW1427" s="84"/>
      <c r="FX1427" s="84"/>
      <c r="FY1427" s="84"/>
      <c r="FZ1427" s="84"/>
      <c r="GA1427" s="84"/>
      <c r="GB1427" s="84"/>
      <c r="GC1427" s="84"/>
      <c r="GD1427" s="84"/>
      <c r="GE1427" s="84"/>
      <c r="GF1427" s="84"/>
      <c r="GG1427" s="84"/>
      <c r="GH1427" s="84"/>
      <c r="GI1427" s="84"/>
      <c r="GJ1427" s="84"/>
      <c r="GK1427" s="84"/>
      <c r="GL1427" s="84"/>
      <c r="GM1427" s="84"/>
      <c r="GN1427" s="84"/>
      <c r="GO1427" s="84"/>
      <c r="GP1427" s="84"/>
      <c r="GQ1427" s="84"/>
      <c r="GR1427" s="84"/>
      <c r="GS1427" s="84"/>
      <c r="GT1427" s="84"/>
      <c r="GU1427" s="84"/>
      <c r="GV1427" s="84"/>
      <c r="GW1427" s="84"/>
      <c r="GX1427" s="84"/>
      <c r="GY1427" s="84"/>
      <c r="GZ1427" s="84"/>
      <c r="HA1427" s="84"/>
      <c r="HB1427" s="84"/>
      <c r="HC1427" s="84"/>
      <c r="HD1427" s="84"/>
      <c r="HE1427" s="84"/>
      <c r="HF1427" s="84"/>
      <c r="HG1427" s="84"/>
      <c r="HH1427" s="84"/>
      <c r="HI1427" s="84"/>
      <c r="HJ1427" s="84"/>
      <c r="HK1427" s="84"/>
      <c r="HL1427" s="84"/>
      <c r="HM1427" s="84"/>
      <c r="HN1427" s="84"/>
      <c r="HO1427" s="84"/>
      <c r="HP1427" s="84"/>
      <c r="HQ1427" s="84"/>
      <c r="HR1427" s="84"/>
      <c r="HS1427" s="84"/>
      <c r="HT1427" s="84"/>
      <c r="HU1427" s="84"/>
      <c r="HV1427" s="84"/>
      <c r="HW1427" s="84"/>
      <c r="HX1427" s="84"/>
      <c r="HY1427" s="84"/>
      <c r="HZ1427" s="84"/>
      <c r="IA1427" s="84"/>
      <c r="IB1427" s="84"/>
      <c r="IC1427" s="84"/>
      <c r="ID1427" s="84"/>
      <c r="IE1427" s="84"/>
      <c r="IF1427" s="84"/>
      <c r="IG1427" s="84"/>
      <c r="IH1427" s="84"/>
      <c r="II1427" s="84"/>
      <c r="IJ1427" s="84"/>
      <c r="IK1427" s="84"/>
      <c r="IL1427" s="84"/>
      <c r="IM1427" s="84"/>
      <c r="IN1427" s="84"/>
      <c r="IO1427" s="84"/>
      <c r="IP1427" s="84"/>
      <c r="IQ1427" s="84"/>
      <c r="IR1427" s="84"/>
      <c r="IS1427" s="84"/>
      <c r="IT1427" s="84"/>
      <c r="IU1427" s="84"/>
      <c r="IV1427" s="84"/>
      <c r="IW1427" s="84"/>
      <c r="IX1427" s="84"/>
      <c r="IY1427" s="84"/>
      <c r="IZ1427" s="84"/>
      <c r="JA1427" s="84"/>
      <c r="JB1427" s="84"/>
      <c r="JC1427" s="84"/>
      <c r="JD1427" s="84"/>
      <c r="JE1427" s="84"/>
    </row>
    <row r="1428" spans="1:265" customFormat="1" ht="15" customHeight="1" x14ac:dyDescent="0.25">
      <c r="A1428" s="130"/>
      <c r="B1428" s="205" t="s">
        <v>814</v>
      </c>
      <c r="C1428" s="206"/>
      <c r="D1428" s="343" t="s">
        <v>839</v>
      </c>
      <c r="E1428" s="218"/>
      <c r="F1428" s="1055"/>
      <c r="G1428" s="1056"/>
      <c r="H1428" s="343" t="s">
        <v>861</v>
      </c>
      <c r="I1428" s="343" t="s">
        <v>1547</v>
      </c>
      <c r="J1428" s="343" t="s">
        <v>2121</v>
      </c>
      <c r="K1428" s="406" t="s">
        <v>935</v>
      </c>
      <c r="L1428" s="406" t="s">
        <v>97</v>
      </c>
      <c r="M1428" s="1186" t="s">
        <v>507</v>
      </c>
      <c r="N1428" s="1186" t="s">
        <v>101</v>
      </c>
      <c r="O1428" s="406" t="s">
        <v>625</v>
      </c>
      <c r="P1428" s="598">
        <v>3</v>
      </c>
      <c r="Q1428" s="599"/>
      <c r="R1428" s="599"/>
      <c r="S1428" s="599"/>
      <c r="T1428" s="599"/>
      <c r="U1428" s="599"/>
      <c r="V1428" s="599"/>
      <c r="W1428" s="600"/>
      <c r="X1428" s="130"/>
      <c r="Y1428" s="130"/>
      <c r="Z1428" s="112"/>
      <c r="AA1428" s="84"/>
      <c r="AB1428" s="84"/>
      <c r="AC1428" s="83" t="str">
        <f t="shared" si="32"/>
        <v/>
      </c>
      <c r="AD1428" s="84"/>
      <c r="AE1428" s="84"/>
      <c r="AF1428" s="84"/>
      <c r="AG1428" s="84"/>
      <c r="AH1428" s="84"/>
      <c r="AI1428" s="84"/>
      <c r="AJ1428" s="84"/>
      <c r="AK1428" s="84"/>
      <c r="AL1428" s="84"/>
      <c r="AM1428" s="84"/>
      <c r="AN1428" s="84"/>
      <c r="AO1428" s="84"/>
      <c r="AP1428" s="84"/>
      <c r="AQ1428" s="84"/>
      <c r="AR1428" s="84"/>
      <c r="AS1428" s="84"/>
      <c r="AT1428" s="84"/>
      <c r="AU1428" s="84"/>
      <c r="AV1428" s="84"/>
      <c r="AW1428" s="84"/>
      <c r="AX1428" s="84"/>
      <c r="AY1428" s="84"/>
      <c r="AZ1428" s="84"/>
      <c r="BA1428" s="84"/>
      <c r="BB1428" s="84"/>
      <c r="BC1428" s="84"/>
      <c r="BD1428" s="84"/>
      <c r="BE1428" s="84"/>
      <c r="BF1428" s="84"/>
      <c r="BG1428" s="84"/>
      <c r="BH1428" s="84"/>
      <c r="BI1428" s="84"/>
      <c r="BJ1428" s="84"/>
      <c r="BK1428" s="84"/>
      <c r="BL1428" s="84"/>
      <c r="BM1428" s="84"/>
      <c r="BN1428" s="84"/>
      <c r="BO1428" s="84"/>
      <c r="BP1428" s="84"/>
      <c r="BQ1428" s="84"/>
      <c r="BR1428" s="84"/>
      <c r="BS1428" s="84"/>
      <c r="BT1428" s="84"/>
      <c r="BU1428" s="84"/>
      <c r="BV1428" s="84"/>
      <c r="BW1428" s="84"/>
      <c r="BX1428" s="84"/>
      <c r="BY1428" s="84"/>
      <c r="BZ1428" s="84"/>
      <c r="CA1428" s="84"/>
      <c r="CB1428" s="84"/>
      <c r="CC1428" s="84"/>
      <c r="CD1428" s="84"/>
      <c r="CE1428" s="84"/>
      <c r="CF1428" s="84"/>
      <c r="CG1428" s="84"/>
      <c r="CH1428" s="84"/>
      <c r="CI1428" s="84"/>
      <c r="CJ1428" s="84"/>
      <c r="CK1428" s="84"/>
      <c r="CL1428" s="84"/>
      <c r="CM1428" s="84"/>
      <c r="CN1428" s="84"/>
      <c r="CO1428" s="84"/>
      <c r="CP1428" s="84"/>
      <c r="CQ1428" s="84"/>
      <c r="CR1428" s="84"/>
      <c r="CS1428" s="84"/>
      <c r="CT1428" s="84"/>
      <c r="CU1428" s="84"/>
      <c r="CV1428" s="84"/>
      <c r="CW1428" s="84"/>
      <c r="CX1428" s="84"/>
      <c r="CY1428" s="84"/>
      <c r="CZ1428" s="84"/>
      <c r="DA1428" s="84"/>
      <c r="DB1428" s="84"/>
      <c r="DC1428" s="84"/>
      <c r="DD1428" s="84"/>
      <c r="DE1428" s="84"/>
      <c r="DF1428" s="84"/>
      <c r="DG1428" s="84"/>
      <c r="DH1428" s="84"/>
      <c r="DI1428" s="84"/>
      <c r="DJ1428" s="84"/>
      <c r="DK1428" s="84"/>
      <c r="DL1428" s="84"/>
      <c r="DM1428" s="84"/>
      <c r="DN1428" s="84"/>
      <c r="DO1428" s="84"/>
      <c r="DP1428" s="84"/>
      <c r="DQ1428" s="84"/>
      <c r="DR1428" s="84"/>
      <c r="DS1428" s="84"/>
      <c r="DT1428" s="84"/>
      <c r="DU1428" s="84"/>
      <c r="DV1428" s="84"/>
      <c r="DW1428" s="84"/>
      <c r="DX1428" s="84"/>
      <c r="DY1428" s="84"/>
      <c r="DZ1428" s="84"/>
      <c r="EA1428" s="84"/>
      <c r="EB1428" s="84"/>
      <c r="EC1428" s="84"/>
      <c r="ED1428" s="84"/>
      <c r="EE1428" s="84"/>
      <c r="EF1428" s="84"/>
      <c r="EG1428" s="84"/>
      <c r="EH1428" s="84"/>
      <c r="EI1428" s="84"/>
      <c r="EJ1428" s="84"/>
      <c r="EK1428" s="84"/>
      <c r="EL1428" s="84"/>
      <c r="EM1428" s="84"/>
      <c r="EN1428" s="84"/>
      <c r="EO1428" s="84"/>
      <c r="EP1428" s="84"/>
      <c r="EQ1428" s="84"/>
      <c r="ER1428" s="84"/>
      <c r="ES1428" s="84"/>
      <c r="ET1428" s="84"/>
      <c r="EU1428" s="84"/>
      <c r="EV1428" s="84"/>
      <c r="EW1428" s="84"/>
      <c r="EX1428" s="84"/>
      <c r="EY1428" s="84"/>
      <c r="EZ1428" s="84"/>
      <c r="FA1428" s="84"/>
      <c r="FB1428" s="84"/>
      <c r="FC1428" s="84"/>
      <c r="FD1428" s="84"/>
      <c r="FE1428" s="84"/>
      <c r="FF1428" s="84"/>
      <c r="FG1428" s="84"/>
      <c r="FH1428" s="84"/>
      <c r="FI1428" s="84"/>
      <c r="FJ1428" s="84"/>
      <c r="FK1428" s="84"/>
      <c r="FL1428" s="84"/>
      <c r="FM1428" s="84"/>
      <c r="FN1428" s="84"/>
      <c r="FO1428" s="84"/>
      <c r="FP1428" s="84"/>
      <c r="FQ1428" s="84"/>
      <c r="FR1428" s="84"/>
      <c r="FS1428" s="84"/>
      <c r="FT1428" s="84"/>
      <c r="FU1428" s="84"/>
      <c r="FV1428" s="84"/>
      <c r="FW1428" s="84"/>
      <c r="FX1428" s="84"/>
      <c r="FY1428" s="84"/>
      <c r="FZ1428" s="84"/>
      <c r="GA1428" s="84"/>
      <c r="GB1428" s="84"/>
      <c r="GC1428" s="84"/>
      <c r="GD1428" s="84"/>
      <c r="GE1428" s="84"/>
      <c r="GF1428" s="84"/>
      <c r="GG1428" s="84"/>
      <c r="GH1428" s="84"/>
      <c r="GI1428" s="84"/>
      <c r="GJ1428" s="84"/>
      <c r="GK1428" s="84"/>
      <c r="GL1428" s="84"/>
      <c r="GM1428" s="84"/>
      <c r="GN1428" s="84"/>
      <c r="GO1428" s="84"/>
      <c r="GP1428" s="84"/>
      <c r="GQ1428" s="84"/>
      <c r="GR1428" s="84"/>
      <c r="GS1428" s="84"/>
      <c r="GT1428" s="84"/>
      <c r="GU1428" s="84"/>
      <c r="GV1428" s="84"/>
      <c r="GW1428" s="84"/>
      <c r="GX1428" s="84"/>
      <c r="GY1428" s="84"/>
      <c r="GZ1428" s="84"/>
      <c r="HA1428" s="84"/>
      <c r="HB1428" s="84"/>
      <c r="HC1428" s="84"/>
      <c r="HD1428" s="84"/>
      <c r="HE1428" s="84"/>
      <c r="HF1428" s="84"/>
      <c r="HG1428" s="84"/>
      <c r="HH1428" s="84"/>
      <c r="HI1428" s="84"/>
      <c r="HJ1428" s="84"/>
      <c r="HK1428" s="84"/>
      <c r="HL1428" s="84"/>
      <c r="HM1428" s="84"/>
      <c r="HN1428" s="84"/>
      <c r="HO1428" s="84"/>
      <c r="HP1428" s="84"/>
      <c r="HQ1428" s="84"/>
      <c r="HR1428" s="84"/>
      <c r="HS1428" s="84"/>
      <c r="HT1428" s="84"/>
      <c r="HU1428" s="84"/>
      <c r="HV1428" s="84"/>
      <c r="HW1428" s="84"/>
      <c r="HX1428" s="84"/>
      <c r="HY1428" s="84"/>
      <c r="HZ1428" s="84"/>
      <c r="IA1428" s="84"/>
      <c r="IB1428" s="84"/>
      <c r="IC1428" s="84"/>
      <c r="ID1428" s="84"/>
      <c r="IE1428" s="84"/>
      <c r="IF1428" s="84"/>
      <c r="IG1428" s="84"/>
      <c r="IH1428" s="84"/>
      <c r="II1428" s="84"/>
      <c r="IJ1428" s="84"/>
      <c r="IK1428" s="84"/>
      <c r="IL1428" s="84"/>
      <c r="IM1428" s="84"/>
      <c r="IN1428" s="84"/>
      <c r="IO1428" s="84"/>
      <c r="IP1428" s="84"/>
      <c r="IQ1428" s="84"/>
      <c r="IR1428" s="84"/>
      <c r="IS1428" s="84"/>
      <c r="IT1428" s="84"/>
      <c r="IU1428" s="84"/>
      <c r="IV1428" s="84"/>
      <c r="IW1428" s="84"/>
      <c r="IX1428" s="84"/>
      <c r="IY1428" s="84"/>
      <c r="IZ1428" s="84"/>
      <c r="JA1428" s="84"/>
      <c r="JB1428" s="84"/>
      <c r="JC1428" s="84"/>
      <c r="JD1428" s="84"/>
      <c r="JE1428" s="84"/>
    </row>
    <row r="1429" spans="1:265" customFormat="1" ht="15" customHeight="1" x14ac:dyDescent="0.25">
      <c r="A1429" s="130"/>
      <c r="B1429" s="205" t="s">
        <v>814</v>
      </c>
      <c r="C1429" s="206"/>
      <c r="D1429" s="335" t="s">
        <v>839</v>
      </c>
      <c r="E1429" s="218"/>
      <c r="F1429" s="1055"/>
      <c r="G1429" s="1056"/>
      <c r="H1429" s="335" t="s">
        <v>861</v>
      </c>
      <c r="I1429" s="335" t="s">
        <v>864</v>
      </c>
      <c r="J1429" s="335"/>
      <c r="K1429" s="390" t="s">
        <v>1557</v>
      </c>
      <c r="L1429" s="390"/>
      <c r="M1429" s="765"/>
      <c r="N1429" s="765"/>
      <c r="O1429" s="390"/>
      <c r="P1429" s="598"/>
      <c r="Q1429" s="599"/>
      <c r="R1429" s="599"/>
      <c r="S1429" s="599">
        <v>3</v>
      </c>
      <c r="T1429" s="599"/>
      <c r="U1429" s="599"/>
      <c r="V1429" s="599"/>
      <c r="W1429" s="600"/>
      <c r="X1429" s="130"/>
      <c r="Y1429" s="130"/>
      <c r="Z1429" s="112"/>
      <c r="AA1429" s="84"/>
      <c r="AB1429" s="84"/>
      <c r="AC1429" s="83" t="str">
        <f t="shared" si="32"/>
        <v/>
      </c>
      <c r="AD1429" s="84"/>
      <c r="AE1429" s="84"/>
      <c r="AF1429" s="84"/>
      <c r="AG1429" s="84"/>
      <c r="AH1429" s="84"/>
      <c r="AI1429" s="84"/>
      <c r="AJ1429" s="84"/>
      <c r="AK1429" s="84"/>
      <c r="AL1429" s="84"/>
      <c r="AM1429" s="84"/>
      <c r="AN1429" s="84"/>
      <c r="AO1429" s="84"/>
      <c r="AP1429" s="84"/>
      <c r="AQ1429" s="84"/>
      <c r="AR1429" s="84"/>
      <c r="AS1429" s="84"/>
      <c r="AT1429" s="84"/>
      <c r="AU1429" s="84"/>
      <c r="AV1429" s="84"/>
      <c r="AW1429" s="84"/>
      <c r="AX1429" s="84"/>
      <c r="AY1429" s="84"/>
      <c r="AZ1429" s="84"/>
      <c r="BA1429" s="84"/>
      <c r="BB1429" s="84"/>
      <c r="BC1429" s="84"/>
      <c r="BD1429" s="84"/>
      <c r="BE1429" s="84"/>
      <c r="BF1429" s="84"/>
      <c r="BG1429" s="84"/>
      <c r="BH1429" s="84"/>
      <c r="BI1429" s="84"/>
      <c r="BJ1429" s="84"/>
      <c r="BK1429" s="84"/>
      <c r="BL1429" s="84"/>
      <c r="BM1429" s="84"/>
      <c r="BN1429" s="84"/>
      <c r="BO1429" s="84"/>
      <c r="BP1429" s="84"/>
      <c r="BQ1429" s="84"/>
      <c r="BR1429" s="84"/>
      <c r="BS1429" s="84"/>
      <c r="BT1429" s="84"/>
      <c r="BU1429" s="84"/>
      <c r="BV1429" s="84"/>
      <c r="BW1429" s="84"/>
      <c r="BX1429" s="84"/>
      <c r="BY1429" s="84"/>
      <c r="BZ1429" s="84"/>
      <c r="CA1429" s="84"/>
      <c r="CB1429" s="84"/>
      <c r="CC1429" s="84"/>
      <c r="CD1429" s="84"/>
      <c r="CE1429" s="84"/>
      <c r="CF1429" s="84"/>
      <c r="CG1429" s="84"/>
      <c r="CH1429" s="84"/>
      <c r="CI1429" s="84"/>
      <c r="CJ1429" s="84"/>
      <c r="CK1429" s="84"/>
      <c r="CL1429" s="84"/>
      <c r="CM1429" s="84"/>
      <c r="CN1429" s="84"/>
      <c r="CO1429" s="84"/>
      <c r="CP1429" s="84"/>
      <c r="CQ1429" s="84"/>
      <c r="CR1429" s="84"/>
      <c r="CS1429" s="84"/>
      <c r="CT1429" s="84"/>
      <c r="CU1429" s="84"/>
      <c r="CV1429" s="84"/>
      <c r="CW1429" s="84"/>
      <c r="CX1429" s="84"/>
      <c r="CY1429" s="84"/>
      <c r="CZ1429" s="84"/>
      <c r="DA1429" s="84"/>
      <c r="DB1429" s="84"/>
      <c r="DC1429" s="84"/>
      <c r="DD1429" s="84"/>
      <c r="DE1429" s="84"/>
      <c r="DF1429" s="84"/>
      <c r="DG1429" s="84"/>
      <c r="DH1429" s="84"/>
      <c r="DI1429" s="84"/>
      <c r="DJ1429" s="84"/>
      <c r="DK1429" s="84"/>
      <c r="DL1429" s="84"/>
      <c r="DM1429" s="84"/>
      <c r="DN1429" s="84"/>
      <c r="DO1429" s="84"/>
      <c r="DP1429" s="84"/>
      <c r="DQ1429" s="84"/>
      <c r="DR1429" s="84"/>
      <c r="DS1429" s="84"/>
      <c r="DT1429" s="84"/>
      <c r="DU1429" s="84"/>
      <c r="DV1429" s="84"/>
      <c r="DW1429" s="84"/>
      <c r="DX1429" s="84"/>
      <c r="DY1429" s="84"/>
      <c r="DZ1429" s="84"/>
      <c r="EA1429" s="84"/>
      <c r="EB1429" s="84"/>
      <c r="EC1429" s="84"/>
      <c r="ED1429" s="84"/>
      <c r="EE1429" s="84"/>
      <c r="EF1429" s="84"/>
      <c r="EG1429" s="84"/>
      <c r="EH1429" s="84"/>
      <c r="EI1429" s="84"/>
      <c r="EJ1429" s="84"/>
      <c r="EK1429" s="84"/>
      <c r="EL1429" s="84"/>
      <c r="EM1429" s="84"/>
      <c r="EN1429" s="84"/>
      <c r="EO1429" s="84"/>
      <c r="EP1429" s="84"/>
      <c r="EQ1429" s="84"/>
      <c r="ER1429" s="84"/>
      <c r="ES1429" s="84"/>
      <c r="ET1429" s="84"/>
      <c r="EU1429" s="84"/>
      <c r="EV1429" s="84"/>
      <c r="EW1429" s="84"/>
      <c r="EX1429" s="84"/>
      <c r="EY1429" s="84"/>
      <c r="EZ1429" s="84"/>
      <c r="FA1429" s="84"/>
      <c r="FB1429" s="84"/>
      <c r="FC1429" s="84"/>
      <c r="FD1429" s="84"/>
      <c r="FE1429" s="84"/>
      <c r="FF1429" s="84"/>
      <c r="FG1429" s="84"/>
      <c r="FH1429" s="84"/>
      <c r="FI1429" s="84"/>
      <c r="FJ1429" s="84"/>
      <c r="FK1429" s="84"/>
      <c r="FL1429" s="84"/>
      <c r="FM1429" s="84"/>
      <c r="FN1429" s="84"/>
      <c r="FO1429" s="84"/>
      <c r="FP1429" s="84"/>
      <c r="FQ1429" s="84"/>
      <c r="FR1429" s="84"/>
      <c r="FS1429" s="84"/>
      <c r="FT1429" s="84"/>
      <c r="FU1429" s="84"/>
      <c r="FV1429" s="84"/>
      <c r="FW1429" s="84"/>
      <c r="FX1429" s="84"/>
      <c r="FY1429" s="84"/>
      <c r="FZ1429" s="84"/>
      <c r="GA1429" s="84"/>
      <c r="GB1429" s="84"/>
      <c r="GC1429" s="84"/>
      <c r="GD1429" s="84"/>
      <c r="GE1429" s="84"/>
      <c r="GF1429" s="84"/>
      <c r="GG1429" s="84"/>
      <c r="GH1429" s="84"/>
      <c r="GI1429" s="84"/>
      <c r="GJ1429" s="84"/>
      <c r="GK1429" s="84"/>
      <c r="GL1429" s="84"/>
      <c r="GM1429" s="84"/>
      <c r="GN1429" s="84"/>
      <c r="GO1429" s="84"/>
      <c r="GP1429" s="84"/>
      <c r="GQ1429" s="84"/>
      <c r="GR1429" s="84"/>
      <c r="GS1429" s="84"/>
      <c r="GT1429" s="84"/>
      <c r="GU1429" s="84"/>
      <c r="GV1429" s="84"/>
      <c r="GW1429" s="84"/>
      <c r="GX1429" s="84"/>
      <c r="GY1429" s="84"/>
      <c r="GZ1429" s="84"/>
      <c r="HA1429" s="84"/>
      <c r="HB1429" s="84"/>
      <c r="HC1429" s="84"/>
      <c r="HD1429" s="84"/>
      <c r="HE1429" s="84"/>
      <c r="HF1429" s="84"/>
      <c r="HG1429" s="84"/>
      <c r="HH1429" s="84"/>
      <c r="HI1429" s="84"/>
      <c r="HJ1429" s="84"/>
      <c r="HK1429" s="84"/>
      <c r="HL1429" s="84"/>
      <c r="HM1429" s="84"/>
      <c r="HN1429" s="84"/>
      <c r="HO1429" s="84"/>
      <c r="HP1429" s="84"/>
      <c r="HQ1429" s="84"/>
      <c r="HR1429" s="84"/>
      <c r="HS1429" s="84"/>
      <c r="HT1429" s="84"/>
      <c r="HU1429" s="84"/>
      <c r="HV1429" s="84"/>
      <c r="HW1429" s="84"/>
      <c r="HX1429" s="84"/>
      <c r="HY1429" s="84"/>
      <c r="HZ1429" s="84"/>
      <c r="IA1429" s="84"/>
      <c r="IB1429" s="84"/>
      <c r="IC1429" s="84"/>
      <c r="ID1429" s="84"/>
      <c r="IE1429" s="84"/>
      <c r="IF1429" s="84"/>
      <c r="IG1429" s="84"/>
      <c r="IH1429" s="84"/>
      <c r="II1429" s="84"/>
      <c r="IJ1429" s="84"/>
      <c r="IK1429" s="84"/>
      <c r="IL1429" s="84"/>
      <c r="IM1429" s="84"/>
      <c r="IN1429" s="84"/>
      <c r="IO1429" s="84"/>
      <c r="IP1429" s="84"/>
      <c r="IQ1429" s="84"/>
      <c r="IR1429" s="84"/>
      <c r="IS1429" s="84"/>
      <c r="IT1429" s="84"/>
      <c r="IU1429" s="84"/>
      <c r="IV1429" s="84"/>
      <c r="IW1429" s="84"/>
      <c r="IX1429" s="84"/>
      <c r="IY1429" s="84"/>
      <c r="IZ1429" s="84"/>
      <c r="JA1429" s="84"/>
      <c r="JB1429" s="84"/>
      <c r="JC1429" s="84"/>
      <c r="JD1429" s="84"/>
      <c r="JE1429" s="84"/>
    </row>
    <row r="1430" spans="1:265" customFormat="1" ht="15" customHeight="1" x14ac:dyDescent="0.25">
      <c r="A1430" s="130"/>
      <c r="B1430" s="205" t="s">
        <v>814</v>
      </c>
      <c r="C1430" s="206"/>
      <c r="D1430" s="335" t="s">
        <v>839</v>
      </c>
      <c r="E1430" s="218"/>
      <c r="F1430" s="1055"/>
      <c r="G1430" s="1056"/>
      <c r="H1430" s="335" t="s">
        <v>861</v>
      </c>
      <c r="I1430" s="335" t="s">
        <v>864</v>
      </c>
      <c r="J1430" s="335"/>
      <c r="K1430" s="390" t="s">
        <v>126</v>
      </c>
      <c r="L1430" s="390"/>
      <c r="M1430" s="765"/>
      <c r="N1430" s="765"/>
      <c r="O1430" s="390"/>
      <c r="P1430" s="598"/>
      <c r="Q1430" s="599"/>
      <c r="R1430" s="599"/>
      <c r="S1430" s="599">
        <v>5</v>
      </c>
      <c r="T1430" s="599"/>
      <c r="U1430" s="599"/>
      <c r="V1430" s="599"/>
      <c r="W1430" s="600"/>
      <c r="X1430" s="130"/>
      <c r="Y1430" s="130"/>
      <c r="Z1430" s="112"/>
      <c r="AA1430" s="84"/>
      <c r="AB1430" s="84"/>
      <c r="AC1430" s="83" t="str">
        <f t="shared" si="32"/>
        <v/>
      </c>
      <c r="AD1430" s="84"/>
      <c r="AE1430" s="84"/>
      <c r="AF1430" s="84"/>
      <c r="AG1430" s="84"/>
      <c r="AH1430" s="84"/>
      <c r="AI1430" s="84"/>
      <c r="AJ1430" s="84"/>
      <c r="AK1430" s="84"/>
      <c r="AL1430" s="84"/>
      <c r="AM1430" s="84"/>
      <c r="AN1430" s="84"/>
      <c r="AO1430" s="84"/>
      <c r="AP1430" s="84"/>
      <c r="AQ1430" s="84"/>
      <c r="AR1430" s="84"/>
      <c r="AS1430" s="84"/>
      <c r="AT1430" s="84"/>
      <c r="AU1430" s="84"/>
      <c r="AV1430" s="84"/>
      <c r="AW1430" s="84"/>
      <c r="AX1430" s="84"/>
      <c r="AY1430" s="84"/>
      <c r="AZ1430" s="84"/>
      <c r="BA1430" s="84"/>
      <c r="BB1430" s="84"/>
      <c r="BC1430" s="84"/>
      <c r="BD1430" s="84"/>
      <c r="BE1430" s="84"/>
      <c r="BF1430" s="84"/>
      <c r="BG1430" s="84"/>
      <c r="BH1430" s="84"/>
      <c r="BI1430" s="84"/>
      <c r="BJ1430" s="84"/>
      <c r="BK1430" s="84"/>
      <c r="BL1430" s="84"/>
      <c r="BM1430" s="84"/>
      <c r="BN1430" s="84"/>
      <c r="BO1430" s="84"/>
      <c r="BP1430" s="84"/>
      <c r="BQ1430" s="84"/>
      <c r="BR1430" s="84"/>
      <c r="BS1430" s="84"/>
      <c r="BT1430" s="84"/>
      <c r="BU1430" s="84"/>
      <c r="BV1430" s="84"/>
      <c r="BW1430" s="84"/>
      <c r="BX1430" s="84"/>
      <c r="BY1430" s="84"/>
      <c r="BZ1430" s="84"/>
      <c r="CA1430" s="84"/>
      <c r="CB1430" s="84"/>
      <c r="CC1430" s="84"/>
      <c r="CD1430" s="84"/>
      <c r="CE1430" s="84"/>
      <c r="CF1430" s="84"/>
      <c r="CG1430" s="84"/>
      <c r="CH1430" s="84"/>
      <c r="CI1430" s="84"/>
      <c r="CJ1430" s="84"/>
      <c r="CK1430" s="84"/>
      <c r="CL1430" s="84"/>
      <c r="CM1430" s="84"/>
      <c r="CN1430" s="84"/>
      <c r="CO1430" s="84"/>
      <c r="CP1430" s="84"/>
      <c r="CQ1430" s="84"/>
      <c r="CR1430" s="84"/>
      <c r="CS1430" s="84"/>
      <c r="CT1430" s="84"/>
      <c r="CU1430" s="84"/>
      <c r="CV1430" s="84"/>
      <c r="CW1430" s="84"/>
      <c r="CX1430" s="84"/>
      <c r="CY1430" s="84"/>
      <c r="CZ1430" s="84"/>
      <c r="DA1430" s="84"/>
      <c r="DB1430" s="84"/>
      <c r="DC1430" s="84"/>
      <c r="DD1430" s="84"/>
      <c r="DE1430" s="84"/>
      <c r="DF1430" s="84"/>
      <c r="DG1430" s="84"/>
      <c r="DH1430" s="84"/>
      <c r="DI1430" s="84"/>
      <c r="DJ1430" s="84"/>
      <c r="DK1430" s="84"/>
      <c r="DL1430" s="84"/>
      <c r="DM1430" s="84"/>
      <c r="DN1430" s="84"/>
      <c r="DO1430" s="84"/>
      <c r="DP1430" s="84"/>
      <c r="DQ1430" s="84"/>
      <c r="DR1430" s="84"/>
      <c r="DS1430" s="84"/>
      <c r="DT1430" s="84"/>
      <c r="DU1430" s="84"/>
      <c r="DV1430" s="84"/>
      <c r="DW1430" s="84"/>
      <c r="DX1430" s="84"/>
      <c r="DY1430" s="84"/>
      <c r="DZ1430" s="84"/>
      <c r="EA1430" s="84"/>
      <c r="EB1430" s="84"/>
      <c r="EC1430" s="84"/>
      <c r="ED1430" s="84"/>
      <c r="EE1430" s="84"/>
      <c r="EF1430" s="84"/>
      <c r="EG1430" s="84"/>
      <c r="EH1430" s="84"/>
      <c r="EI1430" s="84"/>
      <c r="EJ1430" s="84"/>
      <c r="EK1430" s="84"/>
      <c r="EL1430" s="84"/>
      <c r="EM1430" s="84"/>
      <c r="EN1430" s="84"/>
      <c r="EO1430" s="84"/>
      <c r="EP1430" s="84"/>
      <c r="EQ1430" s="84"/>
      <c r="ER1430" s="84"/>
      <c r="ES1430" s="84"/>
      <c r="ET1430" s="84"/>
      <c r="EU1430" s="84"/>
      <c r="EV1430" s="84"/>
      <c r="EW1430" s="84"/>
      <c r="EX1430" s="84"/>
      <c r="EY1430" s="84"/>
      <c r="EZ1430" s="84"/>
      <c r="FA1430" s="84"/>
      <c r="FB1430" s="84"/>
      <c r="FC1430" s="84"/>
      <c r="FD1430" s="84"/>
      <c r="FE1430" s="84"/>
      <c r="FF1430" s="84"/>
      <c r="FG1430" s="84"/>
      <c r="FH1430" s="84"/>
      <c r="FI1430" s="84"/>
      <c r="FJ1430" s="84"/>
      <c r="FK1430" s="84"/>
      <c r="FL1430" s="84"/>
      <c r="FM1430" s="84"/>
      <c r="FN1430" s="84"/>
      <c r="FO1430" s="84"/>
      <c r="FP1430" s="84"/>
      <c r="FQ1430" s="84"/>
      <c r="FR1430" s="84"/>
      <c r="FS1430" s="84"/>
      <c r="FT1430" s="84"/>
      <c r="FU1430" s="84"/>
      <c r="FV1430" s="84"/>
      <c r="FW1430" s="84"/>
      <c r="FX1430" s="84"/>
      <c r="FY1430" s="84"/>
      <c r="FZ1430" s="84"/>
      <c r="GA1430" s="84"/>
      <c r="GB1430" s="84"/>
      <c r="GC1430" s="84"/>
      <c r="GD1430" s="84"/>
      <c r="GE1430" s="84"/>
      <c r="GF1430" s="84"/>
      <c r="GG1430" s="84"/>
      <c r="GH1430" s="84"/>
      <c r="GI1430" s="84"/>
      <c r="GJ1430" s="84"/>
      <c r="GK1430" s="84"/>
      <c r="GL1430" s="84"/>
      <c r="GM1430" s="84"/>
      <c r="GN1430" s="84"/>
      <c r="GO1430" s="84"/>
      <c r="GP1430" s="84"/>
      <c r="GQ1430" s="84"/>
      <c r="GR1430" s="84"/>
      <c r="GS1430" s="84"/>
      <c r="GT1430" s="84"/>
      <c r="GU1430" s="84"/>
      <c r="GV1430" s="84"/>
      <c r="GW1430" s="84"/>
      <c r="GX1430" s="84"/>
      <c r="GY1430" s="84"/>
      <c r="GZ1430" s="84"/>
      <c r="HA1430" s="84"/>
      <c r="HB1430" s="84"/>
      <c r="HC1430" s="84"/>
      <c r="HD1430" s="84"/>
      <c r="HE1430" s="84"/>
      <c r="HF1430" s="84"/>
      <c r="HG1430" s="84"/>
      <c r="HH1430" s="84"/>
      <c r="HI1430" s="84"/>
      <c r="HJ1430" s="84"/>
      <c r="HK1430" s="84"/>
      <c r="HL1430" s="84"/>
      <c r="HM1430" s="84"/>
      <c r="HN1430" s="84"/>
      <c r="HO1430" s="84"/>
      <c r="HP1430" s="84"/>
      <c r="HQ1430" s="84"/>
      <c r="HR1430" s="84"/>
      <c r="HS1430" s="84"/>
      <c r="HT1430" s="84"/>
      <c r="HU1430" s="84"/>
      <c r="HV1430" s="84"/>
      <c r="HW1430" s="84"/>
      <c r="HX1430" s="84"/>
      <c r="HY1430" s="84"/>
      <c r="HZ1430" s="84"/>
      <c r="IA1430" s="84"/>
      <c r="IB1430" s="84"/>
      <c r="IC1430" s="84"/>
      <c r="ID1430" s="84"/>
      <c r="IE1430" s="84"/>
      <c r="IF1430" s="84"/>
      <c r="IG1430" s="84"/>
      <c r="IH1430" s="84"/>
      <c r="II1430" s="84"/>
      <c r="IJ1430" s="84"/>
      <c r="IK1430" s="84"/>
      <c r="IL1430" s="84"/>
      <c r="IM1430" s="84"/>
      <c r="IN1430" s="84"/>
      <c r="IO1430" s="84"/>
      <c r="IP1430" s="84"/>
      <c r="IQ1430" s="84"/>
      <c r="IR1430" s="84"/>
      <c r="IS1430" s="84"/>
      <c r="IT1430" s="84"/>
      <c r="IU1430" s="84"/>
      <c r="IV1430" s="84"/>
      <c r="IW1430" s="84"/>
      <c r="IX1430" s="84"/>
      <c r="IY1430" s="84"/>
      <c r="IZ1430" s="84"/>
      <c r="JA1430" s="84"/>
      <c r="JB1430" s="84"/>
      <c r="JC1430" s="84"/>
      <c r="JD1430" s="84"/>
      <c r="JE1430" s="84"/>
    </row>
    <row r="1431" spans="1:265" customFormat="1" ht="15" customHeight="1" x14ac:dyDescent="0.25">
      <c r="A1431" s="573"/>
      <c r="B1431" s="205" t="s">
        <v>814</v>
      </c>
      <c r="C1431" s="206"/>
      <c r="D1431" s="335" t="s">
        <v>839</v>
      </c>
      <c r="E1431" s="218"/>
      <c r="F1431" s="1055"/>
      <c r="G1431" s="1056"/>
      <c r="H1431" s="335" t="s">
        <v>861</v>
      </c>
      <c r="I1431" s="335" t="s">
        <v>864</v>
      </c>
      <c r="J1431" s="335"/>
      <c r="K1431" s="388" t="s">
        <v>2048</v>
      </c>
      <c r="L1431" s="390"/>
      <c r="M1431" s="765"/>
      <c r="N1431" s="765"/>
      <c r="O1431" s="390"/>
      <c r="P1431" s="598"/>
      <c r="Q1431" s="599"/>
      <c r="R1431" s="599"/>
      <c r="S1431" s="599"/>
      <c r="T1431" s="599">
        <v>4</v>
      </c>
      <c r="U1431" s="599"/>
      <c r="V1431" s="599"/>
      <c r="W1431" s="600"/>
      <c r="X1431" s="573"/>
      <c r="Y1431" s="573"/>
      <c r="Z1431" s="112"/>
      <c r="AA1431" s="84"/>
      <c r="AB1431" s="84"/>
      <c r="AC1431" s="83" t="str">
        <f t="shared" si="32"/>
        <v/>
      </c>
      <c r="AD1431" s="84"/>
      <c r="AE1431" s="84"/>
      <c r="AF1431" s="84"/>
      <c r="AG1431" s="84"/>
      <c r="AH1431" s="84"/>
      <c r="AI1431" s="84"/>
      <c r="AJ1431" s="84"/>
      <c r="AK1431" s="84"/>
      <c r="AL1431" s="84"/>
      <c r="AM1431" s="84"/>
      <c r="AN1431" s="84"/>
      <c r="AO1431" s="84"/>
      <c r="AP1431" s="84"/>
      <c r="AQ1431" s="84"/>
      <c r="AR1431" s="84"/>
      <c r="AS1431" s="84"/>
      <c r="AT1431" s="84"/>
      <c r="AU1431" s="84"/>
      <c r="AV1431" s="84"/>
      <c r="AW1431" s="84"/>
      <c r="AX1431" s="84"/>
      <c r="AY1431" s="84"/>
      <c r="AZ1431" s="84"/>
      <c r="BA1431" s="84"/>
      <c r="BB1431" s="84"/>
      <c r="BC1431" s="84"/>
      <c r="BD1431" s="84"/>
      <c r="BE1431" s="84"/>
      <c r="BF1431" s="84"/>
      <c r="BG1431" s="84"/>
      <c r="BH1431" s="84"/>
      <c r="BI1431" s="84"/>
      <c r="BJ1431" s="84"/>
      <c r="BK1431" s="84"/>
      <c r="BL1431" s="84"/>
      <c r="BM1431" s="84"/>
      <c r="BN1431" s="84"/>
      <c r="BO1431" s="84"/>
      <c r="BP1431" s="84"/>
      <c r="BQ1431" s="84"/>
      <c r="BR1431" s="84"/>
      <c r="BS1431" s="84"/>
      <c r="BT1431" s="84"/>
      <c r="BU1431" s="84"/>
      <c r="BV1431" s="84"/>
      <c r="BW1431" s="84"/>
      <c r="BX1431" s="84"/>
      <c r="BY1431" s="84"/>
      <c r="BZ1431" s="84"/>
      <c r="CA1431" s="84"/>
      <c r="CB1431" s="84"/>
      <c r="CC1431" s="84"/>
      <c r="CD1431" s="84"/>
      <c r="CE1431" s="84"/>
      <c r="CF1431" s="84"/>
      <c r="CG1431" s="84"/>
      <c r="CH1431" s="84"/>
      <c r="CI1431" s="84"/>
      <c r="CJ1431" s="84"/>
      <c r="CK1431" s="84"/>
      <c r="CL1431" s="84"/>
      <c r="CM1431" s="84"/>
      <c r="CN1431" s="84"/>
      <c r="CO1431" s="84"/>
      <c r="CP1431" s="84"/>
      <c r="CQ1431" s="84"/>
      <c r="CR1431" s="84"/>
      <c r="CS1431" s="84"/>
      <c r="CT1431" s="84"/>
      <c r="CU1431" s="84"/>
      <c r="CV1431" s="84"/>
      <c r="CW1431" s="84"/>
      <c r="CX1431" s="84"/>
      <c r="CY1431" s="84"/>
      <c r="CZ1431" s="84"/>
      <c r="DA1431" s="84"/>
      <c r="DB1431" s="84"/>
      <c r="DC1431" s="84"/>
      <c r="DD1431" s="84"/>
      <c r="DE1431" s="84"/>
      <c r="DF1431" s="84"/>
      <c r="DG1431" s="84"/>
      <c r="DH1431" s="84"/>
      <c r="DI1431" s="84"/>
      <c r="DJ1431" s="84"/>
      <c r="DK1431" s="84"/>
      <c r="DL1431" s="84"/>
      <c r="DM1431" s="84"/>
      <c r="DN1431" s="84"/>
      <c r="DO1431" s="84"/>
      <c r="DP1431" s="84"/>
      <c r="DQ1431" s="84"/>
      <c r="DR1431" s="84"/>
      <c r="DS1431" s="84"/>
      <c r="DT1431" s="84"/>
      <c r="DU1431" s="84"/>
      <c r="DV1431" s="84"/>
      <c r="DW1431" s="84"/>
      <c r="DX1431" s="84"/>
      <c r="DY1431" s="84"/>
      <c r="DZ1431" s="84"/>
      <c r="EA1431" s="84"/>
      <c r="EB1431" s="84"/>
      <c r="EC1431" s="84"/>
      <c r="ED1431" s="84"/>
      <c r="EE1431" s="84"/>
      <c r="EF1431" s="84"/>
      <c r="EG1431" s="84"/>
      <c r="EH1431" s="84"/>
      <c r="EI1431" s="84"/>
      <c r="EJ1431" s="84"/>
      <c r="EK1431" s="84"/>
      <c r="EL1431" s="84"/>
      <c r="EM1431" s="84"/>
      <c r="EN1431" s="84"/>
      <c r="EO1431" s="84"/>
      <c r="EP1431" s="84"/>
      <c r="EQ1431" s="84"/>
      <c r="ER1431" s="84"/>
      <c r="ES1431" s="84"/>
      <c r="ET1431" s="84"/>
      <c r="EU1431" s="84"/>
      <c r="EV1431" s="84"/>
      <c r="EW1431" s="84"/>
      <c r="EX1431" s="84"/>
      <c r="EY1431" s="84"/>
      <c r="EZ1431" s="84"/>
      <c r="FA1431" s="84"/>
      <c r="FB1431" s="84"/>
      <c r="FC1431" s="84"/>
      <c r="FD1431" s="84"/>
      <c r="FE1431" s="84"/>
      <c r="FF1431" s="84"/>
      <c r="FG1431" s="84"/>
      <c r="FH1431" s="84"/>
      <c r="FI1431" s="84"/>
      <c r="FJ1431" s="84"/>
      <c r="FK1431" s="84"/>
      <c r="FL1431" s="84"/>
      <c r="FM1431" s="84"/>
      <c r="FN1431" s="84"/>
      <c r="FO1431" s="84"/>
      <c r="FP1431" s="84"/>
      <c r="FQ1431" s="84"/>
      <c r="FR1431" s="84"/>
      <c r="FS1431" s="84"/>
      <c r="FT1431" s="84"/>
      <c r="FU1431" s="84"/>
      <c r="FV1431" s="84"/>
      <c r="FW1431" s="84"/>
      <c r="FX1431" s="84"/>
      <c r="FY1431" s="84"/>
      <c r="FZ1431" s="84"/>
      <c r="GA1431" s="84"/>
      <c r="GB1431" s="84"/>
      <c r="GC1431" s="84"/>
      <c r="GD1431" s="84"/>
      <c r="GE1431" s="84"/>
      <c r="GF1431" s="84"/>
      <c r="GG1431" s="84"/>
      <c r="GH1431" s="84"/>
      <c r="GI1431" s="84"/>
      <c r="GJ1431" s="84"/>
      <c r="GK1431" s="84"/>
      <c r="GL1431" s="84"/>
      <c r="GM1431" s="84"/>
      <c r="GN1431" s="84"/>
      <c r="GO1431" s="84"/>
      <c r="GP1431" s="84"/>
      <c r="GQ1431" s="84"/>
      <c r="GR1431" s="84"/>
      <c r="GS1431" s="84"/>
      <c r="GT1431" s="84"/>
      <c r="GU1431" s="84"/>
      <c r="GV1431" s="84"/>
      <c r="GW1431" s="84"/>
      <c r="GX1431" s="84"/>
      <c r="GY1431" s="84"/>
      <c r="GZ1431" s="84"/>
      <c r="HA1431" s="84"/>
      <c r="HB1431" s="84"/>
      <c r="HC1431" s="84"/>
      <c r="HD1431" s="84"/>
      <c r="HE1431" s="84"/>
      <c r="HF1431" s="84"/>
      <c r="HG1431" s="84"/>
      <c r="HH1431" s="84"/>
      <c r="HI1431" s="84"/>
      <c r="HJ1431" s="84"/>
      <c r="HK1431" s="84"/>
      <c r="HL1431" s="84"/>
      <c r="HM1431" s="84"/>
      <c r="HN1431" s="84"/>
      <c r="HO1431" s="84"/>
      <c r="HP1431" s="84"/>
      <c r="HQ1431" s="84"/>
      <c r="HR1431" s="84"/>
      <c r="HS1431" s="84"/>
      <c r="HT1431" s="84"/>
      <c r="HU1431" s="84"/>
      <c r="HV1431" s="84"/>
      <c r="HW1431" s="84"/>
      <c r="HX1431" s="84"/>
      <c r="HY1431" s="84"/>
      <c r="HZ1431" s="84"/>
      <c r="IA1431" s="84"/>
      <c r="IB1431" s="84"/>
      <c r="IC1431" s="84"/>
      <c r="ID1431" s="84"/>
      <c r="IE1431" s="84"/>
      <c r="IF1431" s="84"/>
      <c r="IG1431" s="84"/>
      <c r="IH1431" s="84"/>
      <c r="II1431" s="84"/>
      <c r="IJ1431" s="84"/>
      <c r="IK1431" s="84"/>
      <c r="IL1431" s="84"/>
      <c r="IM1431" s="84"/>
      <c r="IN1431" s="84"/>
      <c r="IO1431" s="84"/>
      <c r="IP1431" s="84"/>
      <c r="IQ1431" s="84"/>
      <c r="IR1431" s="84"/>
      <c r="IS1431" s="84"/>
      <c r="IT1431" s="84"/>
      <c r="IU1431" s="84"/>
      <c r="IV1431" s="84"/>
      <c r="IW1431" s="84"/>
      <c r="IX1431" s="84"/>
      <c r="IY1431" s="84"/>
      <c r="IZ1431" s="84"/>
      <c r="JA1431" s="84"/>
      <c r="JB1431" s="84"/>
      <c r="JC1431" s="84"/>
      <c r="JD1431" s="84"/>
      <c r="JE1431" s="84"/>
    </row>
    <row r="1432" spans="1:265" customFormat="1" ht="15" customHeight="1" x14ac:dyDescent="0.25">
      <c r="A1432" s="130"/>
      <c r="B1432" s="205" t="s">
        <v>814</v>
      </c>
      <c r="C1432" s="206"/>
      <c r="D1432" s="335" t="s">
        <v>839</v>
      </c>
      <c r="E1432" s="218"/>
      <c r="F1432" s="1055"/>
      <c r="G1432" s="1056"/>
      <c r="H1432" s="335" t="s">
        <v>861</v>
      </c>
      <c r="I1432" s="335" t="s">
        <v>864</v>
      </c>
      <c r="J1432" s="335"/>
      <c r="K1432" s="390" t="s">
        <v>155</v>
      </c>
      <c r="L1432" s="390"/>
      <c r="M1432" s="765"/>
      <c r="N1432" s="765"/>
      <c r="O1432" s="390"/>
      <c r="P1432" s="598"/>
      <c r="Q1432" s="599"/>
      <c r="R1432" s="599"/>
      <c r="S1432" s="599"/>
      <c r="T1432" s="599"/>
      <c r="U1432" s="599">
        <v>2</v>
      </c>
      <c r="V1432" s="599"/>
      <c r="W1432" s="600"/>
      <c r="X1432" s="130"/>
      <c r="Y1432" s="130"/>
      <c r="Z1432" s="112"/>
      <c r="AA1432" s="84"/>
      <c r="AB1432" s="84"/>
      <c r="AC1432" s="83" t="str">
        <f t="shared" si="32"/>
        <v/>
      </c>
      <c r="AD1432" s="84"/>
      <c r="AE1432" s="84"/>
      <c r="AF1432" s="84"/>
      <c r="AG1432" s="84"/>
      <c r="AH1432" s="84"/>
      <c r="AI1432" s="84"/>
      <c r="AJ1432" s="84"/>
      <c r="AK1432" s="84"/>
      <c r="AL1432" s="84"/>
      <c r="AM1432" s="84"/>
      <c r="AN1432" s="84"/>
      <c r="AO1432" s="84"/>
      <c r="AP1432" s="84"/>
      <c r="AQ1432" s="84"/>
      <c r="AR1432" s="84"/>
      <c r="AS1432" s="84"/>
      <c r="AT1432" s="84"/>
      <c r="AU1432" s="84"/>
      <c r="AV1432" s="84"/>
      <c r="AW1432" s="84"/>
      <c r="AX1432" s="84"/>
      <c r="AY1432" s="84"/>
      <c r="AZ1432" s="84"/>
      <c r="BA1432" s="84"/>
      <c r="BB1432" s="84"/>
      <c r="BC1432" s="84"/>
      <c r="BD1432" s="84"/>
      <c r="BE1432" s="84"/>
      <c r="BF1432" s="84"/>
      <c r="BG1432" s="84"/>
      <c r="BH1432" s="84"/>
      <c r="BI1432" s="84"/>
      <c r="BJ1432" s="84"/>
      <c r="BK1432" s="84"/>
      <c r="BL1432" s="84"/>
      <c r="BM1432" s="84"/>
      <c r="BN1432" s="84"/>
      <c r="BO1432" s="84"/>
      <c r="BP1432" s="84"/>
      <c r="BQ1432" s="84"/>
      <c r="BR1432" s="84"/>
      <c r="BS1432" s="84"/>
      <c r="BT1432" s="84"/>
      <c r="BU1432" s="84"/>
      <c r="BV1432" s="84"/>
      <c r="BW1432" s="84"/>
      <c r="BX1432" s="84"/>
      <c r="BY1432" s="84"/>
      <c r="BZ1432" s="84"/>
      <c r="CA1432" s="84"/>
      <c r="CB1432" s="84"/>
      <c r="CC1432" s="84"/>
      <c r="CD1432" s="84"/>
      <c r="CE1432" s="84"/>
      <c r="CF1432" s="84"/>
      <c r="CG1432" s="84"/>
      <c r="CH1432" s="84"/>
      <c r="CI1432" s="84"/>
      <c r="CJ1432" s="84"/>
      <c r="CK1432" s="84"/>
      <c r="CL1432" s="84"/>
      <c r="CM1432" s="84"/>
      <c r="CN1432" s="84"/>
      <c r="CO1432" s="84"/>
      <c r="CP1432" s="84"/>
      <c r="CQ1432" s="84"/>
      <c r="CR1432" s="84"/>
      <c r="CS1432" s="84"/>
      <c r="CT1432" s="84"/>
      <c r="CU1432" s="84"/>
      <c r="CV1432" s="84"/>
      <c r="CW1432" s="84"/>
      <c r="CX1432" s="84"/>
      <c r="CY1432" s="84"/>
      <c r="CZ1432" s="84"/>
      <c r="DA1432" s="84"/>
      <c r="DB1432" s="84"/>
      <c r="DC1432" s="84"/>
      <c r="DD1432" s="84"/>
      <c r="DE1432" s="84"/>
      <c r="DF1432" s="84"/>
      <c r="DG1432" s="84"/>
      <c r="DH1432" s="84"/>
      <c r="DI1432" s="84"/>
      <c r="DJ1432" s="84"/>
      <c r="DK1432" s="84"/>
      <c r="DL1432" s="84"/>
      <c r="DM1432" s="84"/>
      <c r="DN1432" s="84"/>
      <c r="DO1432" s="84"/>
      <c r="DP1432" s="84"/>
      <c r="DQ1432" s="84"/>
      <c r="DR1432" s="84"/>
      <c r="DS1432" s="84"/>
      <c r="DT1432" s="84"/>
      <c r="DU1432" s="84"/>
      <c r="DV1432" s="84"/>
      <c r="DW1432" s="84"/>
      <c r="DX1432" s="84"/>
      <c r="DY1432" s="84"/>
      <c r="DZ1432" s="84"/>
      <c r="EA1432" s="84"/>
      <c r="EB1432" s="84"/>
      <c r="EC1432" s="84"/>
      <c r="ED1432" s="84"/>
      <c r="EE1432" s="84"/>
      <c r="EF1432" s="84"/>
      <c r="EG1432" s="84"/>
      <c r="EH1432" s="84"/>
      <c r="EI1432" s="84"/>
      <c r="EJ1432" s="84"/>
      <c r="EK1432" s="84"/>
      <c r="EL1432" s="84"/>
      <c r="EM1432" s="84"/>
      <c r="EN1432" s="84"/>
      <c r="EO1432" s="84"/>
      <c r="EP1432" s="84"/>
      <c r="EQ1432" s="84"/>
      <c r="ER1432" s="84"/>
      <c r="ES1432" s="84"/>
      <c r="ET1432" s="84"/>
      <c r="EU1432" s="84"/>
      <c r="EV1432" s="84"/>
      <c r="EW1432" s="84"/>
      <c r="EX1432" s="84"/>
      <c r="EY1432" s="84"/>
      <c r="EZ1432" s="84"/>
      <c r="FA1432" s="84"/>
      <c r="FB1432" s="84"/>
      <c r="FC1432" s="84"/>
      <c r="FD1432" s="84"/>
      <c r="FE1432" s="84"/>
      <c r="FF1432" s="84"/>
      <c r="FG1432" s="84"/>
      <c r="FH1432" s="84"/>
      <c r="FI1432" s="84"/>
      <c r="FJ1432" s="84"/>
      <c r="FK1432" s="84"/>
      <c r="FL1432" s="84"/>
      <c r="FM1432" s="84"/>
      <c r="FN1432" s="84"/>
      <c r="FO1432" s="84"/>
      <c r="FP1432" s="84"/>
      <c r="FQ1432" s="84"/>
      <c r="FR1432" s="84"/>
      <c r="FS1432" s="84"/>
      <c r="FT1432" s="84"/>
      <c r="FU1432" s="84"/>
      <c r="FV1432" s="84"/>
      <c r="FW1432" s="84"/>
      <c r="FX1432" s="84"/>
      <c r="FY1432" s="84"/>
      <c r="FZ1432" s="84"/>
      <c r="GA1432" s="84"/>
      <c r="GB1432" s="84"/>
      <c r="GC1432" s="84"/>
      <c r="GD1432" s="84"/>
      <c r="GE1432" s="84"/>
      <c r="GF1432" s="84"/>
      <c r="GG1432" s="84"/>
      <c r="GH1432" s="84"/>
      <c r="GI1432" s="84"/>
      <c r="GJ1432" s="84"/>
      <c r="GK1432" s="84"/>
      <c r="GL1432" s="84"/>
      <c r="GM1432" s="84"/>
      <c r="GN1432" s="84"/>
      <c r="GO1432" s="84"/>
      <c r="GP1432" s="84"/>
      <c r="GQ1432" s="84"/>
      <c r="GR1432" s="84"/>
      <c r="GS1432" s="84"/>
      <c r="GT1432" s="84"/>
      <c r="GU1432" s="84"/>
      <c r="GV1432" s="84"/>
      <c r="GW1432" s="84"/>
      <c r="GX1432" s="84"/>
      <c r="GY1432" s="84"/>
      <c r="GZ1432" s="84"/>
      <c r="HA1432" s="84"/>
      <c r="HB1432" s="84"/>
      <c r="HC1432" s="84"/>
      <c r="HD1432" s="84"/>
      <c r="HE1432" s="84"/>
      <c r="HF1432" s="84"/>
      <c r="HG1432" s="84"/>
      <c r="HH1432" s="84"/>
      <c r="HI1432" s="84"/>
      <c r="HJ1432" s="84"/>
      <c r="HK1432" s="84"/>
      <c r="HL1432" s="84"/>
      <c r="HM1432" s="84"/>
      <c r="HN1432" s="84"/>
      <c r="HO1432" s="84"/>
      <c r="HP1432" s="84"/>
      <c r="HQ1432" s="84"/>
      <c r="HR1432" s="84"/>
      <c r="HS1432" s="84"/>
      <c r="HT1432" s="84"/>
      <c r="HU1432" s="84"/>
      <c r="HV1432" s="84"/>
      <c r="HW1432" s="84"/>
      <c r="HX1432" s="84"/>
      <c r="HY1432" s="84"/>
      <c r="HZ1432" s="84"/>
      <c r="IA1432" s="84"/>
      <c r="IB1432" s="84"/>
      <c r="IC1432" s="84"/>
      <c r="ID1432" s="84"/>
      <c r="IE1432" s="84"/>
      <c r="IF1432" s="84"/>
      <c r="IG1432" s="84"/>
      <c r="IH1432" s="84"/>
      <c r="II1432" s="84"/>
      <c r="IJ1432" s="84"/>
      <c r="IK1432" s="84"/>
      <c r="IL1432" s="84"/>
      <c r="IM1432" s="84"/>
      <c r="IN1432" s="84"/>
      <c r="IO1432" s="84"/>
      <c r="IP1432" s="84"/>
      <c r="IQ1432" s="84"/>
      <c r="IR1432" s="84"/>
      <c r="IS1432" s="84"/>
      <c r="IT1432" s="84"/>
      <c r="IU1432" s="84"/>
      <c r="IV1432" s="84"/>
      <c r="IW1432" s="84"/>
      <c r="IX1432" s="84"/>
      <c r="IY1432" s="84"/>
      <c r="IZ1432" s="84"/>
      <c r="JA1432" s="84"/>
      <c r="JB1432" s="84"/>
      <c r="JC1432" s="84"/>
      <c r="JD1432" s="84"/>
      <c r="JE1432" s="84"/>
    </row>
    <row r="1433" spans="1:265" customFormat="1" ht="15" customHeight="1" x14ac:dyDescent="0.25">
      <c r="A1433" s="130"/>
      <c r="B1433" s="205" t="s">
        <v>814</v>
      </c>
      <c r="C1433" s="206"/>
      <c r="D1433" s="335" t="s">
        <v>839</v>
      </c>
      <c r="E1433" s="218"/>
      <c r="F1433" s="1055"/>
      <c r="G1433" s="1056"/>
      <c r="H1433" s="335" t="s">
        <v>861</v>
      </c>
      <c r="I1433" s="335" t="s">
        <v>864</v>
      </c>
      <c r="J1433" s="335"/>
      <c r="K1433" s="390" t="s">
        <v>2054</v>
      </c>
      <c r="L1433" s="390"/>
      <c r="M1433" s="765"/>
      <c r="N1433" s="765"/>
      <c r="O1433" s="390"/>
      <c r="P1433" s="598"/>
      <c r="Q1433" s="599"/>
      <c r="R1433" s="599"/>
      <c r="S1433" s="599"/>
      <c r="T1433" s="599">
        <v>4</v>
      </c>
      <c r="U1433" s="599"/>
      <c r="V1433" s="599"/>
      <c r="W1433" s="600"/>
      <c r="X1433" s="130"/>
      <c r="Y1433" s="130"/>
      <c r="Z1433" s="112"/>
      <c r="AA1433" s="84"/>
      <c r="AB1433" s="84"/>
      <c r="AC1433" s="83" t="str">
        <f t="shared" si="32"/>
        <v/>
      </c>
      <c r="AD1433" s="84"/>
      <c r="AE1433" s="84"/>
      <c r="AF1433" s="84"/>
      <c r="AG1433" s="84"/>
      <c r="AH1433" s="84"/>
      <c r="AI1433" s="84"/>
      <c r="AJ1433" s="84"/>
      <c r="AK1433" s="84"/>
      <c r="AL1433" s="84"/>
      <c r="AM1433" s="84"/>
      <c r="AN1433" s="84"/>
      <c r="AO1433" s="84"/>
      <c r="AP1433" s="84"/>
      <c r="AQ1433" s="84"/>
      <c r="AR1433" s="84"/>
      <c r="AS1433" s="84"/>
      <c r="AT1433" s="84"/>
      <c r="AU1433" s="84"/>
      <c r="AV1433" s="84"/>
      <c r="AW1433" s="84"/>
      <c r="AX1433" s="84"/>
      <c r="AY1433" s="84"/>
      <c r="AZ1433" s="84"/>
      <c r="BA1433" s="84"/>
      <c r="BB1433" s="84"/>
      <c r="BC1433" s="84"/>
      <c r="BD1433" s="84"/>
      <c r="BE1433" s="84"/>
      <c r="BF1433" s="84"/>
      <c r="BG1433" s="84"/>
      <c r="BH1433" s="84"/>
      <c r="BI1433" s="84"/>
      <c r="BJ1433" s="84"/>
      <c r="BK1433" s="84"/>
      <c r="BL1433" s="84"/>
      <c r="BM1433" s="84"/>
      <c r="BN1433" s="84"/>
      <c r="BO1433" s="84"/>
      <c r="BP1433" s="84"/>
      <c r="BQ1433" s="84"/>
      <c r="BR1433" s="84"/>
      <c r="BS1433" s="84"/>
      <c r="BT1433" s="84"/>
      <c r="BU1433" s="84"/>
      <c r="BV1433" s="84"/>
      <c r="BW1433" s="84"/>
      <c r="BX1433" s="84"/>
      <c r="BY1433" s="84"/>
      <c r="BZ1433" s="84"/>
      <c r="CA1433" s="84"/>
      <c r="CB1433" s="84"/>
      <c r="CC1433" s="84"/>
      <c r="CD1433" s="84"/>
      <c r="CE1433" s="84"/>
      <c r="CF1433" s="84"/>
      <c r="CG1433" s="84"/>
      <c r="CH1433" s="84"/>
      <c r="CI1433" s="84"/>
      <c r="CJ1433" s="84"/>
      <c r="CK1433" s="84"/>
      <c r="CL1433" s="84"/>
      <c r="CM1433" s="84"/>
      <c r="CN1433" s="84"/>
      <c r="CO1433" s="84"/>
      <c r="CP1433" s="84"/>
      <c r="CQ1433" s="84"/>
      <c r="CR1433" s="84"/>
      <c r="CS1433" s="84"/>
      <c r="CT1433" s="84"/>
      <c r="CU1433" s="84"/>
      <c r="CV1433" s="84"/>
      <c r="CW1433" s="84"/>
      <c r="CX1433" s="84"/>
      <c r="CY1433" s="84"/>
      <c r="CZ1433" s="84"/>
      <c r="DA1433" s="84"/>
      <c r="DB1433" s="84"/>
      <c r="DC1433" s="84"/>
      <c r="DD1433" s="84"/>
      <c r="DE1433" s="84"/>
      <c r="DF1433" s="84"/>
      <c r="DG1433" s="84"/>
      <c r="DH1433" s="84"/>
      <c r="DI1433" s="84"/>
      <c r="DJ1433" s="84"/>
      <c r="DK1433" s="84"/>
      <c r="DL1433" s="84"/>
      <c r="DM1433" s="84"/>
      <c r="DN1433" s="84"/>
      <c r="DO1433" s="84"/>
      <c r="DP1433" s="84"/>
      <c r="DQ1433" s="84"/>
      <c r="DR1433" s="84"/>
      <c r="DS1433" s="84"/>
      <c r="DT1433" s="84"/>
      <c r="DU1433" s="84"/>
      <c r="DV1433" s="84"/>
      <c r="DW1433" s="84"/>
      <c r="DX1433" s="84"/>
      <c r="DY1433" s="84"/>
      <c r="DZ1433" s="84"/>
      <c r="EA1433" s="84"/>
      <c r="EB1433" s="84"/>
      <c r="EC1433" s="84"/>
      <c r="ED1433" s="84"/>
      <c r="EE1433" s="84"/>
      <c r="EF1433" s="84"/>
      <c r="EG1433" s="84"/>
      <c r="EH1433" s="84"/>
      <c r="EI1433" s="84"/>
      <c r="EJ1433" s="84"/>
      <c r="EK1433" s="84"/>
      <c r="EL1433" s="84"/>
      <c r="EM1433" s="84"/>
      <c r="EN1433" s="84"/>
      <c r="EO1433" s="84"/>
      <c r="EP1433" s="84"/>
      <c r="EQ1433" s="84"/>
      <c r="ER1433" s="84"/>
      <c r="ES1433" s="84"/>
      <c r="ET1433" s="84"/>
      <c r="EU1433" s="84"/>
      <c r="EV1433" s="84"/>
      <c r="EW1433" s="84"/>
      <c r="EX1433" s="84"/>
      <c r="EY1433" s="84"/>
      <c r="EZ1433" s="84"/>
      <c r="FA1433" s="84"/>
      <c r="FB1433" s="84"/>
      <c r="FC1433" s="84"/>
      <c r="FD1433" s="84"/>
      <c r="FE1433" s="84"/>
      <c r="FF1433" s="84"/>
      <c r="FG1433" s="84"/>
      <c r="FH1433" s="84"/>
      <c r="FI1433" s="84"/>
      <c r="FJ1433" s="84"/>
      <c r="FK1433" s="84"/>
      <c r="FL1433" s="84"/>
      <c r="FM1433" s="84"/>
      <c r="FN1433" s="84"/>
      <c r="FO1433" s="84"/>
      <c r="FP1433" s="84"/>
      <c r="FQ1433" s="84"/>
      <c r="FR1433" s="84"/>
      <c r="FS1433" s="84"/>
      <c r="FT1433" s="84"/>
      <c r="FU1433" s="84"/>
      <c r="FV1433" s="84"/>
      <c r="FW1433" s="84"/>
      <c r="FX1433" s="84"/>
      <c r="FY1433" s="84"/>
      <c r="FZ1433" s="84"/>
      <c r="GA1433" s="84"/>
      <c r="GB1433" s="84"/>
      <c r="GC1433" s="84"/>
      <c r="GD1433" s="84"/>
      <c r="GE1433" s="84"/>
      <c r="GF1433" s="84"/>
      <c r="GG1433" s="84"/>
      <c r="GH1433" s="84"/>
      <c r="GI1433" s="84"/>
      <c r="GJ1433" s="84"/>
      <c r="GK1433" s="84"/>
      <c r="GL1433" s="84"/>
      <c r="GM1433" s="84"/>
      <c r="GN1433" s="84"/>
      <c r="GO1433" s="84"/>
      <c r="GP1433" s="84"/>
      <c r="GQ1433" s="84"/>
      <c r="GR1433" s="84"/>
      <c r="GS1433" s="84"/>
      <c r="GT1433" s="84"/>
      <c r="GU1433" s="84"/>
      <c r="GV1433" s="84"/>
      <c r="GW1433" s="84"/>
      <c r="GX1433" s="84"/>
      <c r="GY1433" s="84"/>
      <c r="GZ1433" s="84"/>
      <c r="HA1433" s="84"/>
      <c r="HB1433" s="84"/>
      <c r="HC1433" s="84"/>
      <c r="HD1433" s="84"/>
      <c r="HE1433" s="84"/>
      <c r="HF1433" s="84"/>
      <c r="HG1433" s="84"/>
      <c r="HH1433" s="84"/>
      <c r="HI1433" s="84"/>
      <c r="HJ1433" s="84"/>
      <c r="HK1433" s="84"/>
      <c r="HL1433" s="84"/>
      <c r="HM1433" s="84"/>
      <c r="HN1433" s="84"/>
      <c r="HO1433" s="84"/>
      <c r="HP1433" s="84"/>
      <c r="HQ1433" s="84"/>
      <c r="HR1433" s="84"/>
      <c r="HS1433" s="84"/>
      <c r="HT1433" s="84"/>
      <c r="HU1433" s="84"/>
      <c r="HV1433" s="84"/>
      <c r="HW1433" s="84"/>
      <c r="HX1433" s="84"/>
      <c r="HY1433" s="84"/>
      <c r="HZ1433" s="84"/>
      <c r="IA1433" s="84"/>
      <c r="IB1433" s="84"/>
      <c r="IC1433" s="84"/>
      <c r="ID1433" s="84"/>
      <c r="IE1433" s="84"/>
      <c r="IF1433" s="84"/>
      <c r="IG1433" s="84"/>
      <c r="IH1433" s="84"/>
      <c r="II1433" s="84"/>
      <c r="IJ1433" s="84"/>
      <c r="IK1433" s="84"/>
      <c r="IL1433" s="84"/>
      <c r="IM1433" s="84"/>
      <c r="IN1433" s="84"/>
      <c r="IO1433" s="84"/>
      <c r="IP1433" s="84"/>
      <c r="IQ1433" s="84"/>
      <c r="IR1433" s="84"/>
      <c r="IS1433" s="84"/>
      <c r="IT1433" s="84"/>
      <c r="IU1433" s="84"/>
      <c r="IV1433" s="84"/>
      <c r="IW1433" s="84"/>
      <c r="IX1433" s="84"/>
      <c r="IY1433" s="84"/>
      <c r="IZ1433" s="84"/>
      <c r="JA1433" s="84"/>
      <c r="JB1433" s="84"/>
      <c r="JC1433" s="84"/>
      <c r="JD1433" s="84"/>
      <c r="JE1433" s="84"/>
    </row>
    <row r="1434" spans="1:265" customFormat="1" ht="15" customHeight="1" thickBot="1" x14ac:dyDescent="0.3">
      <c r="A1434" s="161"/>
      <c r="B1434" s="208" t="s">
        <v>814</v>
      </c>
      <c r="C1434" s="209"/>
      <c r="D1434" s="360" t="s">
        <v>839</v>
      </c>
      <c r="E1434" s="225"/>
      <c r="F1434" s="1057"/>
      <c r="G1434" s="1058"/>
      <c r="H1434" s="360" t="s">
        <v>861</v>
      </c>
      <c r="I1434" s="360" t="s">
        <v>864</v>
      </c>
      <c r="J1434" s="360"/>
      <c r="K1434" s="396" t="s">
        <v>1069</v>
      </c>
      <c r="L1434" s="396"/>
      <c r="M1434" s="1173"/>
      <c r="N1434" s="1173"/>
      <c r="O1434" s="396"/>
      <c r="P1434" s="601"/>
      <c r="Q1434" s="602"/>
      <c r="R1434" s="602"/>
      <c r="S1434" s="602"/>
      <c r="T1434" s="602"/>
      <c r="U1434" s="602"/>
      <c r="V1434" s="602"/>
      <c r="W1434" s="603">
        <v>4</v>
      </c>
      <c r="X1434" s="168">
        <f>SUM(P1424:W1434)</f>
        <v>40</v>
      </c>
      <c r="Y1434" s="161">
        <f>X1434</f>
        <v>40</v>
      </c>
      <c r="Z1434" s="112"/>
      <c r="AA1434" s="84"/>
      <c r="AB1434" s="84"/>
      <c r="AC1434" s="83" t="str">
        <f t="shared" si="32"/>
        <v/>
      </c>
      <c r="AD1434" s="84"/>
      <c r="AE1434" s="84"/>
      <c r="AF1434" s="84"/>
      <c r="AG1434" s="84"/>
      <c r="AH1434" s="84"/>
      <c r="AI1434" s="84"/>
      <c r="AJ1434" s="84"/>
      <c r="AK1434" s="84"/>
      <c r="AL1434" s="84"/>
      <c r="AM1434" s="84"/>
      <c r="AN1434" s="84"/>
      <c r="AO1434" s="84"/>
      <c r="AP1434" s="84"/>
      <c r="AQ1434" s="84"/>
      <c r="AR1434" s="84"/>
      <c r="AS1434" s="84"/>
      <c r="AT1434" s="84"/>
      <c r="AU1434" s="84"/>
      <c r="AV1434" s="84"/>
      <c r="AW1434" s="84"/>
      <c r="AX1434" s="84"/>
      <c r="AY1434" s="84"/>
      <c r="AZ1434" s="84"/>
      <c r="BA1434" s="84"/>
      <c r="BB1434" s="84"/>
      <c r="BC1434" s="84"/>
      <c r="BD1434" s="84"/>
      <c r="BE1434" s="84"/>
      <c r="BF1434" s="84"/>
      <c r="BG1434" s="84"/>
      <c r="BH1434" s="84"/>
      <c r="BI1434" s="84"/>
      <c r="BJ1434" s="84"/>
      <c r="BK1434" s="84"/>
      <c r="BL1434" s="84"/>
      <c r="BM1434" s="84"/>
      <c r="BN1434" s="84"/>
      <c r="BO1434" s="84"/>
      <c r="BP1434" s="84"/>
      <c r="BQ1434" s="84"/>
      <c r="BR1434" s="84"/>
      <c r="BS1434" s="84"/>
      <c r="BT1434" s="84"/>
      <c r="BU1434" s="84"/>
      <c r="BV1434" s="84"/>
      <c r="BW1434" s="84"/>
      <c r="BX1434" s="84"/>
      <c r="BY1434" s="84"/>
      <c r="BZ1434" s="84"/>
      <c r="CA1434" s="84"/>
      <c r="CB1434" s="84"/>
      <c r="CC1434" s="84"/>
      <c r="CD1434" s="84"/>
      <c r="CE1434" s="84"/>
      <c r="CF1434" s="84"/>
      <c r="CG1434" s="84"/>
      <c r="CH1434" s="84"/>
      <c r="CI1434" s="84"/>
      <c r="CJ1434" s="84"/>
      <c r="CK1434" s="84"/>
      <c r="CL1434" s="84"/>
      <c r="CM1434" s="84"/>
      <c r="CN1434" s="84"/>
      <c r="CO1434" s="84"/>
      <c r="CP1434" s="84"/>
      <c r="CQ1434" s="84"/>
      <c r="CR1434" s="84"/>
      <c r="CS1434" s="84"/>
      <c r="CT1434" s="84"/>
      <c r="CU1434" s="84"/>
      <c r="CV1434" s="84"/>
      <c r="CW1434" s="84"/>
      <c r="CX1434" s="84"/>
      <c r="CY1434" s="84"/>
      <c r="CZ1434" s="84"/>
      <c r="DA1434" s="84"/>
      <c r="DB1434" s="84"/>
      <c r="DC1434" s="84"/>
      <c r="DD1434" s="84"/>
      <c r="DE1434" s="84"/>
      <c r="DF1434" s="84"/>
      <c r="DG1434" s="84"/>
      <c r="DH1434" s="84"/>
      <c r="DI1434" s="84"/>
      <c r="DJ1434" s="84"/>
      <c r="DK1434" s="84"/>
      <c r="DL1434" s="84"/>
      <c r="DM1434" s="84"/>
      <c r="DN1434" s="84"/>
      <c r="DO1434" s="84"/>
      <c r="DP1434" s="84"/>
      <c r="DQ1434" s="84"/>
      <c r="DR1434" s="84"/>
      <c r="DS1434" s="84"/>
      <c r="DT1434" s="84"/>
      <c r="DU1434" s="84"/>
      <c r="DV1434" s="84"/>
      <c r="DW1434" s="84"/>
      <c r="DX1434" s="84"/>
      <c r="DY1434" s="84"/>
      <c r="DZ1434" s="84"/>
      <c r="EA1434" s="84"/>
      <c r="EB1434" s="84"/>
      <c r="EC1434" s="84"/>
      <c r="ED1434" s="84"/>
      <c r="EE1434" s="84"/>
      <c r="EF1434" s="84"/>
      <c r="EG1434" s="84"/>
      <c r="EH1434" s="84"/>
      <c r="EI1434" s="84"/>
      <c r="EJ1434" s="84"/>
      <c r="EK1434" s="84"/>
      <c r="EL1434" s="84"/>
      <c r="EM1434" s="84"/>
      <c r="EN1434" s="84"/>
      <c r="EO1434" s="84"/>
      <c r="EP1434" s="84"/>
      <c r="EQ1434" s="84"/>
      <c r="ER1434" s="84"/>
      <c r="ES1434" s="84"/>
      <c r="ET1434" s="84"/>
      <c r="EU1434" s="84"/>
      <c r="EV1434" s="84"/>
      <c r="EW1434" s="84"/>
      <c r="EX1434" s="84"/>
      <c r="EY1434" s="84"/>
      <c r="EZ1434" s="84"/>
      <c r="FA1434" s="84"/>
      <c r="FB1434" s="84"/>
      <c r="FC1434" s="84"/>
      <c r="FD1434" s="84"/>
      <c r="FE1434" s="84"/>
      <c r="FF1434" s="84"/>
      <c r="FG1434" s="84"/>
      <c r="FH1434" s="84"/>
      <c r="FI1434" s="84"/>
      <c r="FJ1434" s="84"/>
      <c r="FK1434" s="84"/>
      <c r="FL1434" s="84"/>
      <c r="FM1434" s="84"/>
      <c r="FN1434" s="84"/>
      <c r="FO1434" s="84"/>
      <c r="FP1434" s="84"/>
      <c r="FQ1434" s="84"/>
      <c r="FR1434" s="84"/>
      <c r="FS1434" s="84"/>
      <c r="FT1434" s="84"/>
      <c r="FU1434" s="84"/>
      <c r="FV1434" s="84"/>
      <c r="FW1434" s="84"/>
      <c r="FX1434" s="84"/>
      <c r="FY1434" s="84"/>
      <c r="FZ1434" s="84"/>
      <c r="GA1434" s="84"/>
      <c r="GB1434" s="84"/>
      <c r="GC1434" s="84"/>
      <c r="GD1434" s="84"/>
      <c r="GE1434" s="84"/>
      <c r="GF1434" s="84"/>
      <c r="GG1434" s="84"/>
      <c r="GH1434" s="84"/>
      <c r="GI1434" s="84"/>
      <c r="GJ1434" s="84"/>
      <c r="GK1434" s="84"/>
      <c r="GL1434" s="84"/>
      <c r="GM1434" s="84"/>
      <c r="GN1434" s="84"/>
      <c r="GO1434" s="84"/>
      <c r="GP1434" s="84"/>
      <c r="GQ1434" s="84"/>
      <c r="GR1434" s="84"/>
      <c r="GS1434" s="84"/>
      <c r="GT1434" s="84"/>
      <c r="GU1434" s="84"/>
      <c r="GV1434" s="84"/>
      <c r="GW1434" s="84"/>
      <c r="GX1434" s="84"/>
      <c r="GY1434" s="84"/>
      <c r="GZ1434" s="84"/>
      <c r="HA1434" s="84"/>
      <c r="HB1434" s="84"/>
      <c r="HC1434" s="84"/>
      <c r="HD1434" s="84"/>
      <c r="HE1434" s="84"/>
      <c r="HF1434" s="84"/>
      <c r="HG1434" s="84"/>
      <c r="HH1434" s="84"/>
      <c r="HI1434" s="84"/>
      <c r="HJ1434" s="84"/>
      <c r="HK1434" s="84"/>
      <c r="HL1434" s="84"/>
      <c r="HM1434" s="84"/>
      <c r="HN1434" s="84"/>
      <c r="HO1434" s="84"/>
      <c r="HP1434" s="84"/>
      <c r="HQ1434" s="84"/>
      <c r="HR1434" s="84"/>
      <c r="HS1434" s="84"/>
      <c r="HT1434" s="84"/>
      <c r="HU1434" s="84"/>
      <c r="HV1434" s="84"/>
      <c r="HW1434" s="84"/>
      <c r="HX1434" s="84"/>
      <c r="HY1434" s="84"/>
      <c r="HZ1434" s="84"/>
      <c r="IA1434" s="84"/>
      <c r="IB1434" s="84"/>
      <c r="IC1434" s="84"/>
      <c r="ID1434" s="84"/>
      <c r="IE1434" s="84"/>
      <c r="IF1434" s="84"/>
      <c r="IG1434" s="84"/>
      <c r="IH1434" s="84"/>
      <c r="II1434" s="84"/>
      <c r="IJ1434" s="84"/>
      <c r="IK1434" s="84"/>
      <c r="IL1434" s="84"/>
      <c r="IM1434" s="84"/>
      <c r="IN1434" s="84"/>
      <c r="IO1434" s="84"/>
      <c r="IP1434" s="84"/>
      <c r="IQ1434" s="84"/>
      <c r="IR1434" s="84"/>
      <c r="IS1434" s="84"/>
      <c r="IT1434" s="84"/>
      <c r="IU1434" s="84"/>
      <c r="IV1434" s="84"/>
      <c r="IW1434" s="84"/>
      <c r="IX1434" s="84"/>
      <c r="IY1434" s="84"/>
      <c r="IZ1434" s="84"/>
      <c r="JA1434" s="84"/>
      <c r="JB1434" s="84"/>
      <c r="JC1434" s="84"/>
      <c r="JD1434" s="84"/>
      <c r="JE1434" s="84"/>
    </row>
    <row r="1435" spans="1:265" customFormat="1" ht="15" customHeight="1" x14ac:dyDescent="0.25">
      <c r="A1435" s="572">
        <f>+A1424+1</f>
        <v>153</v>
      </c>
      <c r="B1435" s="1086" t="s">
        <v>815</v>
      </c>
      <c r="C1435" s="201" t="s">
        <v>83</v>
      </c>
      <c r="D1435" s="359" t="s">
        <v>840</v>
      </c>
      <c r="E1435" s="215" t="s">
        <v>85</v>
      </c>
      <c r="F1435" s="1042" t="s">
        <v>848</v>
      </c>
      <c r="G1435" s="1043" t="s">
        <v>896</v>
      </c>
      <c r="H1435" s="359" t="s">
        <v>861</v>
      </c>
      <c r="I1435" s="359" t="s">
        <v>874</v>
      </c>
      <c r="J1435" s="359"/>
      <c r="K1435" s="395" t="s">
        <v>927</v>
      </c>
      <c r="L1435" s="395" t="s">
        <v>97</v>
      </c>
      <c r="M1435" s="766" t="s">
        <v>574</v>
      </c>
      <c r="N1435" s="766" t="s">
        <v>893</v>
      </c>
      <c r="O1435" s="395" t="s">
        <v>435</v>
      </c>
      <c r="P1435" s="595">
        <v>4</v>
      </c>
      <c r="Q1435" s="596"/>
      <c r="R1435" s="596"/>
      <c r="S1435" s="596"/>
      <c r="T1435" s="596"/>
      <c r="U1435" s="596"/>
      <c r="V1435" s="596"/>
      <c r="W1435" s="597"/>
      <c r="X1435" s="572"/>
      <c r="Y1435" s="156"/>
      <c r="Z1435" s="112" t="str">
        <f>C1435</f>
        <v>MT</v>
      </c>
      <c r="AA1435" s="84" t="s">
        <v>1476</v>
      </c>
      <c r="AB1435" s="84" t="s">
        <v>1479</v>
      </c>
      <c r="AC1435" s="83">
        <f t="shared" si="32"/>
        <v>14</v>
      </c>
      <c r="AD1435" s="84"/>
      <c r="AE1435" s="84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  <c r="BK1435" s="84"/>
      <c r="BL1435" s="84"/>
      <c r="BM1435" s="84"/>
      <c r="BN1435" s="84"/>
      <c r="BO1435" s="84"/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84"/>
      <c r="BZ1435" s="84"/>
      <c r="CA1435" s="84"/>
      <c r="CB1435" s="84"/>
      <c r="CC1435" s="84"/>
      <c r="CD1435" s="84"/>
      <c r="CE1435" s="84"/>
      <c r="CF1435" s="84"/>
      <c r="CG1435" s="84"/>
      <c r="CH1435" s="84"/>
      <c r="CI1435" s="84"/>
      <c r="CJ1435" s="84"/>
      <c r="CK1435" s="84"/>
      <c r="CL1435" s="84"/>
      <c r="CM1435" s="84"/>
      <c r="CN1435" s="84"/>
      <c r="CO1435" s="84"/>
      <c r="CP1435" s="84"/>
      <c r="CQ1435" s="84"/>
      <c r="CR1435" s="84"/>
      <c r="CS1435" s="84"/>
      <c r="CT1435" s="84"/>
      <c r="CU1435" s="84"/>
      <c r="CV1435" s="84"/>
      <c r="CW1435" s="84"/>
      <c r="CX1435" s="84"/>
      <c r="CY1435" s="84"/>
      <c r="CZ1435" s="84"/>
      <c r="DA1435" s="84"/>
      <c r="DB1435" s="84"/>
      <c r="DC1435" s="84"/>
      <c r="DD1435" s="84"/>
      <c r="DE1435" s="84"/>
      <c r="DF1435" s="84"/>
      <c r="DG1435" s="84"/>
      <c r="DH1435" s="84"/>
      <c r="DI1435" s="84"/>
      <c r="DJ1435" s="84"/>
      <c r="DK1435" s="84"/>
      <c r="DL1435" s="84"/>
      <c r="DM1435" s="84"/>
      <c r="DN1435" s="84"/>
      <c r="DO1435" s="84"/>
      <c r="DP1435" s="84"/>
      <c r="DQ1435" s="84"/>
      <c r="DR1435" s="84"/>
      <c r="DS1435" s="84"/>
      <c r="DT1435" s="84"/>
      <c r="DU1435" s="84"/>
      <c r="DV1435" s="84"/>
      <c r="DW1435" s="84"/>
      <c r="DX1435" s="84"/>
      <c r="DY1435" s="84"/>
      <c r="DZ1435" s="84"/>
      <c r="EA1435" s="84"/>
      <c r="EB1435" s="84"/>
      <c r="EC1435" s="84"/>
      <c r="ED1435" s="84"/>
      <c r="EE1435" s="84"/>
      <c r="EF1435" s="84"/>
      <c r="EG1435" s="84"/>
      <c r="EH1435" s="84"/>
      <c r="EI1435" s="84"/>
      <c r="EJ1435" s="84"/>
      <c r="EK1435" s="84"/>
      <c r="EL1435" s="84"/>
      <c r="EM1435" s="84"/>
      <c r="EN1435" s="84"/>
      <c r="EO1435" s="84"/>
      <c r="EP1435" s="84"/>
      <c r="EQ1435" s="84"/>
      <c r="ER1435" s="84"/>
      <c r="ES1435" s="84"/>
      <c r="ET1435" s="84"/>
      <c r="EU1435" s="84"/>
      <c r="EV1435" s="84"/>
      <c r="EW1435" s="84"/>
      <c r="EX1435" s="84"/>
      <c r="EY1435" s="84"/>
      <c r="EZ1435" s="84"/>
      <c r="FA1435" s="84"/>
      <c r="FB1435" s="84"/>
      <c r="FC1435" s="84"/>
      <c r="FD1435" s="84"/>
      <c r="FE1435" s="84"/>
      <c r="FF1435" s="84"/>
      <c r="FG1435" s="84"/>
      <c r="FH1435" s="84"/>
      <c r="FI1435" s="84"/>
      <c r="FJ1435" s="84"/>
      <c r="FK1435" s="84"/>
      <c r="FL1435" s="84"/>
      <c r="FM1435" s="84"/>
      <c r="FN1435" s="84"/>
      <c r="FO1435" s="84"/>
      <c r="FP1435" s="84"/>
      <c r="FQ1435" s="84"/>
      <c r="FR1435" s="84"/>
      <c r="FS1435" s="84"/>
      <c r="FT1435" s="84"/>
      <c r="FU1435" s="84"/>
      <c r="FV1435" s="84"/>
      <c r="FW1435" s="84"/>
      <c r="FX1435" s="84"/>
      <c r="FY1435" s="84"/>
      <c r="FZ1435" s="84"/>
      <c r="GA1435" s="84"/>
      <c r="GB1435" s="84"/>
      <c r="GC1435" s="84"/>
      <c r="GD1435" s="84"/>
      <c r="GE1435" s="84"/>
      <c r="GF1435" s="84"/>
      <c r="GG1435" s="84"/>
      <c r="GH1435" s="84"/>
      <c r="GI1435" s="84"/>
      <c r="GJ1435" s="84"/>
      <c r="GK1435" s="84"/>
      <c r="GL1435" s="84"/>
      <c r="GM1435" s="84"/>
      <c r="GN1435" s="84"/>
      <c r="GO1435" s="84"/>
      <c r="GP1435" s="84"/>
      <c r="GQ1435" s="84"/>
      <c r="GR1435" s="84"/>
      <c r="GS1435" s="84"/>
      <c r="GT1435" s="84"/>
      <c r="GU1435" s="84"/>
      <c r="GV1435" s="84"/>
      <c r="GW1435" s="84"/>
      <c r="GX1435" s="84"/>
      <c r="GY1435" s="84"/>
      <c r="GZ1435" s="84"/>
      <c r="HA1435" s="84"/>
      <c r="HB1435" s="84"/>
      <c r="HC1435" s="84"/>
      <c r="HD1435" s="84"/>
      <c r="HE1435" s="84"/>
      <c r="HF1435" s="84"/>
      <c r="HG1435" s="84"/>
      <c r="HH1435" s="84"/>
      <c r="HI1435" s="84"/>
      <c r="HJ1435" s="84"/>
      <c r="HK1435" s="84"/>
      <c r="HL1435" s="84"/>
      <c r="HM1435" s="84"/>
      <c r="HN1435" s="84"/>
      <c r="HO1435" s="84"/>
      <c r="HP1435" s="84"/>
      <c r="HQ1435" s="84"/>
      <c r="HR1435" s="84"/>
      <c r="HS1435" s="84"/>
      <c r="HT1435" s="84"/>
      <c r="HU1435" s="84"/>
      <c r="HV1435" s="84"/>
      <c r="HW1435" s="84"/>
      <c r="HX1435" s="84"/>
      <c r="HY1435" s="84"/>
      <c r="HZ1435" s="84"/>
      <c r="IA1435" s="84"/>
      <c r="IB1435" s="84"/>
      <c r="IC1435" s="84"/>
      <c r="ID1435" s="84"/>
      <c r="IE1435" s="84"/>
      <c r="IF1435" s="84"/>
      <c r="IG1435" s="84"/>
      <c r="IH1435" s="84"/>
      <c r="II1435" s="84"/>
      <c r="IJ1435" s="84"/>
      <c r="IK1435" s="84"/>
      <c r="IL1435" s="84"/>
      <c r="IM1435" s="84"/>
      <c r="IN1435" s="84"/>
      <c r="IO1435" s="84"/>
      <c r="IP1435" s="84"/>
      <c r="IQ1435" s="84"/>
      <c r="IR1435" s="84"/>
      <c r="IS1435" s="84"/>
      <c r="IT1435" s="84"/>
      <c r="IU1435" s="84"/>
      <c r="IV1435" s="84"/>
      <c r="IW1435" s="84"/>
      <c r="IX1435" s="84"/>
      <c r="IY1435" s="84"/>
      <c r="IZ1435" s="84"/>
      <c r="JA1435" s="84"/>
      <c r="JB1435" s="84"/>
      <c r="JC1435" s="84"/>
      <c r="JD1435" s="84"/>
      <c r="JE1435" s="84"/>
    </row>
    <row r="1436" spans="1:265" customFormat="1" ht="15" customHeight="1" x14ac:dyDescent="0.25">
      <c r="A1436" s="573"/>
      <c r="B1436" s="131" t="s">
        <v>815</v>
      </c>
      <c r="C1436" s="206"/>
      <c r="D1436" s="335" t="s">
        <v>840</v>
      </c>
      <c r="E1436" s="218"/>
      <c r="F1436" s="1055"/>
      <c r="G1436" s="1056"/>
      <c r="H1436" s="335" t="s">
        <v>861</v>
      </c>
      <c r="I1436" s="335" t="s">
        <v>874</v>
      </c>
      <c r="J1436" s="335"/>
      <c r="K1436" s="390" t="s">
        <v>902</v>
      </c>
      <c r="L1436" s="390" t="s">
        <v>97</v>
      </c>
      <c r="M1436" s="765" t="s">
        <v>494</v>
      </c>
      <c r="N1436" s="765" t="s">
        <v>101</v>
      </c>
      <c r="O1436" s="390" t="s">
        <v>435</v>
      </c>
      <c r="P1436" s="598">
        <v>8</v>
      </c>
      <c r="Q1436" s="599">
        <v>4</v>
      </c>
      <c r="R1436" s="599"/>
      <c r="S1436" s="599"/>
      <c r="T1436" s="599"/>
      <c r="U1436" s="599"/>
      <c r="V1436" s="599"/>
      <c r="W1436" s="600"/>
      <c r="X1436" s="573"/>
      <c r="Y1436" s="130"/>
      <c r="Z1436" s="112"/>
      <c r="AA1436" s="84"/>
      <c r="AB1436" s="84"/>
      <c r="AC1436" s="83" t="str">
        <f t="shared" si="32"/>
        <v/>
      </c>
      <c r="AD1436" s="84"/>
      <c r="AE1436" s="84"/>
      <c r="AF1436" s="84"/>
      <c r="AG1436" s="84"/>
      <c r="AH1436" s="84"/>
      <c r="AI1436" s="84"/>
      <c r="AJ1436" s="84"/>
      <c r="AK1436" s="84"/>
      <c r="AL1436" s="84"/>
      <c r="AM1436" s="84"/>
      <c r="AN1436" s="84"/>
      <c r="AO1436" s="84"/>
      <c r="AP1436" s="84"/>
      <c r="AQ1436" s="84"/>
      <c r="AR1436" s="84"/>
      <c r="AS1436" s="84"/>
      <c r="AT1436" s="84"/>
      <c r="AU1436" s="84"/>
      <c r="AV1436" s="84"/>
      <c r="AW1436" s="84"/>
      <c r="AX1436" s="84"/>
      <c r="AY1436" s="84"/>
      <c r="AZ1436" s="84"/>
      <c r="BA1436" s="84"/>
      <c r="BB1436" s="84"/>
      <c r="BC1436" s="84"/>
      <c r="BD1436" s="84"/>
      <c r="BE1436" s="84"/>
      <c r="BF1436" s="84"/>
      <c r="BG1436" s="84"/>
      <c r="BH1436" s="84"/>
      <c r="BI1436" s="84"/>
      <c r="BJ1436" s="84"/>
      <c r="BK1436" s="84"/>
      <c r="BL1436" s="84"/>
      <c r="BM1436" s="84"/>
      <c r="BN1436" s="84"/>
      <c r="BO1436" s="84"/>
      <c r="BP1436" s="84"/>
      <c r="BQ1436" s="84"/>
      <c r="BR1436" s="84"/>
      <c r="BS1436" s="84"/>
      <c r="BT1436" s="84"/>
      <c r="BU1436" s="84"/>
      <c r="BV1436" s="84"/>
      <c r="BW1436" s="84"/>
      <c r="BX1436" s="84"/>
      <c r="BY1436" s="84"/>
      <c r="BZ1436" s="84"/>
      <c r="CA1436" s="84"/>
      <c r="CB1436" s="84"/>
      <c r="CC1436" s="84"/>
      <c r="CD1436" s="84"/>
      <c r="CE1436" s="84"/>
      <c r="CF1436" s="84"/>
      <c r="CG1436" s="84"/>
      <c r="CH1436" s="84"/>
      <c r="CI1436" s="84"/>
      <c r="CJ1436" s="84"/>
      <c r="CK1436" s="84"/>
      <c r="CL1436" s="84"/>
      <c r="CM1436" s="84"/>
      <c r="CN1436" s="84"/>
      <c r="CO1436" s="84"/>
      <c r="CP1436" s="84"/>
      <c r="CQ1436" s="84"/>
      <c r="CR1436" s="84"/>
      <c r="CS1436" s="84"/>
      <c r="CT1436" s="84"/>
      <c r="CU1436" s="84"/>
      <c r="CV1436" s="84"/>
      <c r="CW1436" s="84"/>
      <c r="CX1436" s="84"/>
      <c r="CY1436" s="84"/>
      <c r="CZ1436" s="84"/>
      <c r="DA1436" s="84"/>
      <c r="DB1436" s="84"/>
      <c r="DC1436" s="84"/>
      <c r="DD1436" s="84"/>
      <c r="DE1436" s="84"/>
      <c r="DF1436" s="84"/>
      <c r="DG1436" s="84"/>
      <c r="DH1436" s="84"/>
      <c r="DI1436" s="84"/>
      <c r="DJ1436" s="84"/>
      <c r="DK1436" s="84"/>
      <c r="DL1436" s="84"/>
      <c r="DM1436" s="84"/>
      <c r="DN1436" s="84"/>
      <c r="DO1436" s="84"/>
      <c r="DP1436" s="84"/>
      <c r="DQ1436" s="84"/>
      <c r="DR1436" s="84"/>
      <c r="DS1436" s="84"/>
      <c r="DT1436" s="84"/>
      <c r="DU1436" s="84"/>
      <c r="DV1436" s="84"/>
      <c r="DW1436" s="84"/>
      <c r="DX1436" s="84"/>
      <c r="DY1436" s="84"/>
      <c r="DZ1436" s="84"/>
      <c r="EA1436" s="84"/>
      <c r="EB1436" s="84"/>
      <c r="EC1436" s="84"/>
      <c r="ED1436" s="84"/>
      <c r="EE1436" s="84"/>
      <c r="EF1436" s="84"/>
      <c r="EG1436" s="84"/>
      <c r="EH1436" s="84"/>
      <c r="EI1436" s="84"/>
      <c r="EJ1436" s="84"/>
      <c r="EK1436" s="84"/>
      <c r="EL1436" s="84"/>
      <c r="EM1436" s="84"/>
      <c r="EN1436" s="84"/>
      <c r="EO1436" s="84"/>
      <c r="EP1436" s="84"/>
      <c r="EQ1436" s="84"/>
      <c r="ER1436" s="84"/>
      <c r="ES1436" s="84"/>
      <c r="ET1436" s="84"/>
      <c r="EU1436" s="84"/>
      <c r="EV1436" s="84"/>
      <c r="EW1436" s="84"/>
      <c r="EX1436" s="84"/>
      <c r="EY1436" s="84"/>
      <c r="EZ1436" s="84"/>
      <c r="FA1436" s="84"/>
      <c r="FB1436" s="84"/>
      <c r="FC1436" s="84"/>
      <c r="FD1436" s="84"/>
      <c r="FE1436" s="84"/>
      <c r="FF1436" s="84"/>
      <c r="FG1436" s="84"/>
      <c r="FH1436" s="84"/>
      <c r="FI1436" s="84"/>
      <c r="FJ1436" s="84"/>
      <c r="FK1436" s="84"/>
      <c r="FL1436" s="84"/>
      <c r="FM1436" s="84"/>
      <c r="FN1436" s="84"/>
      <c r="FO1436" s="84"/>
      <c r="FP1436" s="84"/>
      <c r="FQ1436" s="84"/>
      <c r="FR1436" s="84"/>
      <c r="FS1436" s="84"/>
      <c r="FT1436" s="84"/>
      <c r="FU1436" s="84"/>
      <c r="FV1436" s="84"/>
      <c r="FW1436" s="84"/>
      <c r="FX1436" s="84"/>
      <c r="FY1436" s="84"/>
      <c r="FZ1436" s="84"/>
      <c r="GA1436" s="84"/>
      <c r="GB1436" s="84"/>
      <c r="GC1436" s="84"/>
      <c r="GD1436" s="84"/>
      <c r="GE1436" s="84"/>
      <c r="GF1436" s="84"/>
      <c r="GG1436" s="84"/>
      <c r="GH1436" s="84"/>
      <c r="GI1436" s="84"/>
      <c r="GJ1436" s="84"/>
      <c r="GK1436" s="84"/>
      <c r="GL1436" s="84"/>
      <c r="GM1436" s="84"/>
      <c r="GN1436" s="84"/>
      <c r="GO1436" s="84"/>
      <c r="GP1436" s="84"/>
      <c r="GQ1436" s="84"/>
      <c r="GR1436" s="84"/>
      <c r="GS1436" s="84"/>
      <c r="GT1436" s="84"/>
      <c r="GU1436" s="84"/>
      <c r="GV1436" s="84"/>
      <c r="GW1436" s="84"/>
      <c r="GX1436" s="84"/>
      <c r="GY1436" s="84"/>
      <c r="GZ1436" s="84"/>
      <c r="HA1436" s="84"/>
      <c r="HB1436" s="84"/>
      <c r="HC1436" s="84"/>
      <c r="HD1436" s="84"/>
      <c r="HE1436" s="84"/>
      <c r="HF1436" s="84"/>
      <c r="HG1436" s="84"/>
      <c r="HH1436" s="84"/>
      <c r="HI1436" s="84"/>
      <c r="HJ1436" s="84"/>
      <c r="HK1436" s="84"/>
      <c r="HL1436" s="84"/>
      <c r="HM1436" s="84"/>
      <c r="HN1436" s="84"/>
      <c r="HO1436" s="84"/>
      <c r="HP1436" s="84"/>
      <c r="HQ1436" s="84"/>
      <c r="HR1436" s="84"/>
      <c r="HS1436" s="84"/>
      <c r="HT1436" s="84"/>
      <c r="HU1436" s="84"/>
      <c r="HV1436" s="84"/>
      <c r="HW1436" s="84"/>
      <c r="HX1436" s="84"/>
      <c r="HY1436" s="84"/>
      <c r="HZ1436" s="84"/>
      <c r="IA1436" s="84"/>
      <c r="IB1436" s="84"/>
      <c r="IC1436" s="84"/>
      <c r="ID1436" s="84"/>
      <c r="IE1436" s="84"/>
      <c r="IF1436" s="84"/>
      <c r="IG1436" s="84"/>
      <c r="IH1436" s="84"/>
      <c r="II1436" s="84"/>
      <c r="IJ1436" s="84"/>
      <c r="IK1436" s="84"/>
      <c r="IL1436" s="84"/>
      <c r="IM1436" s="84"/>
      <c r="IN1436" s="84"/>
      <c r="IO1436" s="84"/>
      <c r="IP1436" s="84"/>
      <c r="IQ1436" s="84"/>
      <c r="IR1436" s="84"/>
      <c r="IS1436" s="84"/>
      <c r="IT1436" s="84"/>
      <c r="IU1436" s="84"/>
      <c r="IV1436" s="84"/>
      <c r="IW1436" s="84"/>
      <c r="IX1436" s="84"/>
      <c r="IY1436" s="84"/>
      <c r="IZ1436" s="84"/>
      <c r="JA1436" s="84"/>
      <c r="JB1436" s="84"/>
      <c r="JC1436" s="84"/>
      <c r="JD1436" s="84"/>
      <c r="JE1436" s="84"/>
    </row>
    <row r="1437" spans="1:265" customFormat="1" ht="15" customHeight="1" x14ac:dyDescent="0.25">
      <c r="A1437" s="573"/>
      <c r="B1437" s="131" t="s">
        <v>815</v>
      </c>
      <c r="C1437" s="206"/>
      <c r="D1437" s="335" t="s">
        <v>840</v>
      </c>
      <c r="E1437" s="218"/>
      <c r="F1437" s="1055"/>
      <c r="G1437" s="1056"/>
      <c r="H1437" s="335" t="s">
        <v>861</v>
      </c>
      <c r="I1437" s="335" t="s">
        <v>874</v>
      </c>
      <c r="J1437" s="335"/>
      <c r="K1437" s="390" t="s">
        <v>897</v>
      </c>
      <c r="L1437" s="390" t="s">
        <v>97</v>
      </c>
      <c r="M1437" s="765" t="s">
        <v>494</v>
      </c>
      <c r="N1437" s="765" t="s">
        <v>404</v>
      </c>
      <c r="O1437" s="390" t="s">
        <v>435</v>
      </c>
      <c r="P1437" s="598">
        <v>2</v>
      </c>
      <c r="Q1437" s="599"/>
      <c r="R1437" s="599"/>
      <c r="S1437" s="599"/>
      <c r="T1437" s="599"/>
      <c r="U1437" s="599"/>
      <c r="V1437" s="599"/>
      <c r="W1437" s="600"/>
      <c r="X1437" s="573"/>
      <c r="Y1437" s="130"/>
      <c r="Z1437" s="112"/>
      <c r="AA1437" s="84"/>
      <c r="AB1437" s="84"/>
      <c r="AC1437" s="83" t="str">
        <f t="shared" si="32"/>
        <v/>
      </c>
      <c r="AD1437" s="84"/>
      <c r="AE1437" s="84"/>
      <c r="AF1437" s="84"/>
      <c r="AG1437" s="84"/>
      <c r="AH1437" s="84"/>
      <c r="AI1437" s="84"/>
      <c r="AJ1437" s="84"/>
      <c r="AK1437" s="84"/>
      <c r="AL1437" s="84"/>
      <c r="AM1437" s="84"/>
      <c r="AN1437" s="84"/>
      <c r="AO1437" s="84"/>
      <c r="AP1437" s="84"/>
      <c r="AQ1437" s="84"/>
      <c r="AR1437" s="84"/>
      <c r="AS1437" s="84"/>
      <c r="AT1437" s="84"/>
      <c r="AU1437" s="84"/>
      <c r="AV1437" s="84"/>
      <c r="AW1437" s="84"/>
      <c r="AX1437" s="84"/>
      <c r="AY1437" s="84"/>
      <c r="AZ1437" s="84"/>
      <c r="BA1437" s="84"/>
      <c r="BB1437" s="84"/>
      <c r="BC1437" s="84"/>
      <c r="BD1437" s="84"/>
      <c r="BE1437" s="84"/>
      <c r="BF1437" s="84"/>
      <c r="BG1437" s="84"/>
      <c r="BH1437" s="84"/>
      <c r="BI1437" s="84"/>
      <c r="BJ1437" s="84"/>
      <c r="BK1437" s="84"/>
      <c r="BL1437" s="84"/>
      <c r="BM1437" s="84"/>
      <c r="BN1437" s="84"/>
      <c r="BO1437" s="84"/>
      <c r="BP1437" s="84"/>
      <c r="BQ1437" s="84"/>
      <c r="BR1437" s="84"/>
      <c r="BS1437" s="84"/>
      <c r="BT1437" s="84"/>
      <c r="BU1437" s="84"/>
      <c r="BV1437" s="84"/>
      <c r="BW1437" s="84"/>
      <c r="BX1437" s="84"/>
      <c r="BY1437" s="84"/>
      <c r="BZ1437" s="84"/>
      <c r="CA1437" s="84"/>
      <c r="CB1437" s="84"/>
      <c r="CC1437" s="84"/>
      <c r="CD1437" s="84"/>
      <c r="CE1437" s="84"/>
      <c r="CF1437" s="84"/>
      <c r="CG1437" s="84"/>
      <c r="CH1437" s="84"/>
      <c r="CI1437" s="84"/>
      <c r="CJ1437" s="84"/>
      <c r="CK1437" s="84"/>
      <c r="CL1437" s="84"/>
      <c r="CM1437" s="84"/>
      <c r="CN1437" s="84"/>
      <c r="CO1437" s="84"/>
      <c r="CP1437" s="84"/>
      <c r="CQ1437" s="84"/>
      <c r="CR1437" s="84"/>
      <c r="CS1437" s="84"/>
      <c r="CT1437" s="84"/>
      <c r="CU1437" s="84"/>
      <c r="CV1437" s="84"/>
      <c r="CW1437" s="84"/>
      <c r="CX1437" s="84"/>
      <c r="CY1437" s="84"/>
      <c r="CZ1437" s="84"/>
      <c r="DA1437" s="84"/>
      <c r="DB1437" s="84"/>
      <c r="DC1437" s="84"/>
      <c r="DD1437" s="84"/>
      <c r="DE1437" s="84"/>
      <c r="DF1437" s="84"/>
      <c r="DG1437" s="84"/>
      <c r="DH1437" s="84"/>
      <c r="DI1437" s="84"/>
      <c r="DJ1437" s="84"/>
      <c r="DK1437" s="84"/>
      <c r="DL1437" s="84"/>
      <c r="DM1437" s="84"/>
      <c r="DN1437" s="84"/>
      <c r="DO1437" s="84"/>
      <c r="DP1437" s="84"/>
      <c r="DQ1437" s="84"/>
      <c r="DR1437" s="84"/>
      <c r="DS1437" s="84"/>
      <c r="DT1437" s="84"/>
      <c r="DU1437" s="84"/>
      <c r="DV1437" s="84"/>
      <c r="DW1437" s="84"/>
      <c r="DX1437" s="84"/>
      <c r="DY1437" s="84"/>
      <c r="DZ1437" s="84"/>
      <c r="EA1437" s="84"/>
      <c r="EB1437" s="84"/>
      <c r="EC1437" s="84"/>
      <c r="ED1437" s="84"/>
      <c r="EE1437" s="84"/>
      <c r="EF1437" s="84"/>
      <c r="EG1437" s="84"/>
      <c r="EH1437" s="84"/>
      <c r="EI1437" s="84"/>
      <c r="EJ1437" s="84"/>
      <c r="EK1437" s="84"/>
      <c r="EL1437" s="84"/>
      <c r="EM1437" s="84"/>
      <c r="EN1437" s="84"/>
      <c r="EO1437" s="84"/>
      <c r="EP1437" s="84"/>
      <c r="EQ1437" s="84"/>
      <c r="ER1437" s="84"/>
      <c r="ES1437" s="84"/>
      <c r="ET1437" s="84"/>
      <c r="EU1437" s="84"/>
      <c r="EV1437" s="84"/>
      <c r="EW1437" s="84"/>
      <c r="EX1437" s="84"/>
      <c r="EY1437" s="84"/>
      <c r="EZ1437" s="84"/>
      <c r="FA1437" s="84"/>
      <c r="FB1437" s="84"/>
      <c r="FC1437" s="84"/>
      <c r="FD1437" s="84"/>
      <c r="FE1437" s="84"/>
      <c r="FF1437" s="84"/>
      <c r="FG1437" s="84"/>
      <c r="FH1437" s="84"/>
      <c r="FI1437" s="84"/>
      <c r="FJ1437" s="84"/>
      <c r="FK1437" s="84"/>
      <c r="FL1437" s="84"/>
      <c r="FM1437" s="84"/>
      <c r="FN1437" s="84"/>
      <c r="FO1437" s="84"/>
      <c r="FP1437" s="84"/>
      <c r="FQ1437" s="84"/>
      <c r="FR1437" s="84"/>
      <c r="FS1437" s="84"/>
      <c r="FT1437" s="84"/>
      <c r="FU1437" s="84"/>
      <c r="FV1437" s="84"/>
      <c r="FW1437" s="84"/>
      <c r="FX1437" s="84"/>
      <c r="FY1437" s="84"/>
      <c r="FZ1437" s="84"/>
      <c r="GA1437" s="84"/>
      <c r="GB1437" s="84"/>
      <c r="GC1437" s="84"/>
      <c r="GD1437" s="84"/>
      <c r="GE1437" s="84"/>
      <c r="GF1437" s="84"/>
      <c r="GG1437" s="84"/>
      <c r="GH1437" s="84"/>
      <c r="GI1437" s="84"/>
      <c r="GJ1437" s="84"/>
      <c r="GK1437" s="84"/>
      <c r="GL1437" s="84"/>
      <c r="GM1437" s="84"/>
      <c r="GN1437" s="84"/>
      <c r="GO1437" s="84"/>
      <c r="GP1437" s="84"/>
      <c r="GQ1437" s="84"/>
      <c r="GR1437" s="84"/>
      <c r="GS1437" s="84"/>
      <c r="GT1437" s="84"/>
      <c r="GU1437" s="84"/>
      <c r="GV1437" s="84"/>
      <c r="GW1437" s="84"/>
      <c r="GX1437" s="84"/>
      <c r="GY1437" s="84"/>
      <c r="GZ1437" s="84"/>
      <c r="HA1437" s="84"/>
      <c r="HB1437" s="84"/>
      <c r="HC1437" s="84"/>
      <c r="HD1437" s="84"/>
      <c r="HE1437" s="84"/>
      <c r="HF1437" s="84"/>
      <c r="HG1437" s="84"/>
      <c r="HH1437" s="84"/>
      <c r="HI1437" s="84"/>
      <c r="HJ1437" s="84"/>
      <c r="HK1437" s="84"/>
      <c r="HL1437" s="84"/>
      <c r="HM1437" s="84"/>
      <c r="HN1437" s="84"/>
      <c r="HO1437" s="84"/>
      <c r="HP1437" s="84"/>
      <c r="HQ1437" s="84"/>
      <c r="HR1437" s="84"/>
      <c r="HS1437" s="84"/>
      <c r="HT1437" s="84"/>
      <c r="HU1437" s="84"/>
      <c r="HV1437" s="84"/>
      <c r="HW1437" s="84"/>
      <c r="HX1437" s="84"/>
      <c r="HY1437" s="84"/>
      <c r="HZ1437" s="84"/>
      <c r="IA1437" s="84"/>
      <c r="IB1437" s="84"/>
      <c r="IC1437" s="84"/>
      <c r="ID1437" s="84"/>
      <c r="IE1437" s="84"/>
      <c r="IF1437" s="84"/>
      <c r="IG1437" s="84"/>
      <c r="IH1437" s="84"/>
      <c r="II1437" s="84"/>
      <c r="IJ1437" s="84"/>
      <c r="IK1437" s="84"/>
      <c r="IL1437" s="84"/>
      <c r="IM1437" s="84"/>
      <c r="IN1437" s="84"/>
      <c r="IO1437" s="84"/>
      <c r="IP1437" s="84"/>
      <c r="IQ1437" s="84"/>
      <c r="IR1437" s="84"/>
      <c r="IS1437" s="84"/>
      <c r="IT1437" s="84"/>
      <c r="IU1437" s="84"/>
      <c r="IV1437" s="84"/>
      <c r="IW1437" s="84"/>
      <c r="IX1437" s="84"/>
      <c r="IY1437" s="84"/>
      <c r="IZ1437" s="84"/>
      <c r="JA1437" s="84"/>
      <c r="JB1437" s="84"/>
      <c r="JC1437" s="84"/>
      <c r="JD1437" s="84"/>
      <c r="JE1437" s="84"/>
    </row>
    <row r="1438" spans="1:265" customFormat="1" ht="15" customHeight="1" thickBot="1" x14ac:dyDescent="0.3">
      <c r="A1438" s="574"/>
      <c r="B1438" s="162" t="s">
        <v>815</v>
      </c>
      <c r="C1438" s="209"/>
      <c r="D1438" s="821" t="s">
        <v>840</v>
      </c>
      <c r="E1438" s="225"/>
      <c r="F1438" s="1057"/>
      <c r="G1438" s="1058"/>
      <c r="H1438" s="821" t="s">
        <v>861</v>
      </c>
      <c r="I1438" s="821" t="s">
        <v>874</v>
      </c>
      <c r="J1438" s="821"/>
      <c r="K1438" s="822" t="s">
        <v>545</v>
      </c>
      <c r="L1438" s="822"/>
      <c r="M1438" s="1185"/>
      <c r="N1438" s="1185"/>
      <c r="O1438" s="822"/>
      <c r="P1438" s="614"/>
      <c r="Q1438" s="615"/>
      <c r="R1438" s="615"/>
      <c r="S1438" s="615">
        <v>2</v>
      </c>
      <c r="T1438" s="615"/>
      <c r="U1438" s="615"/>
      <c r="V1438" s="615"/>
      <c r="W1438" s="616"/>
      <c r="X1438" s="574">
        <f>SUM(P1435:W1438)</f>
        <v>20</v>
      </c>
      <c r="Y1438" s="161">
        <f>X1438</f>
        <v>20</v>
      </c>
      <c r="Z1438" s="112"/>
      <c r="AA1438" s="84"/>
      <c r="AB1438" s="84"/>
      <c r="AC1438" s="83" t="str">
        <f t="shared" si="32"/>
        <v/>
      </c>
      <c r="AD1438" s="84"/>
      <c r="AE1438" s="84"/>
      <c r="AF1438" s="84"/>
      <c r="AG1438" s="84"/>
      <c r="AH1438" s="84"/>
      <c r="AI1438" s="84"/>
      <c r="AJ1438" s="84"/>
      <c r="AK1438" s="84"/>
      <c r="AL1438" s="84"/>
      <c r="AM1438" s="84"/>
      <c r="AN1438" s="84"/>
      <c r="AO1438" s="84"/>
      <c r="AP1438" s="84"/>
      <c r="AQ1438" s="84"/>
      <c r="AR1438" s="84"/>
      <c r="AS1438" s="84"/>
      <c r="AT1438" s="84"/>
      <c r="AU1438" s="84"/>
      <c r="AV1438" s="84"/>
      <c r="AW1438" s="84"/>
      <c r="AX1438" s="84"/>
      <c r="AY1438" s="84"/>
      <c r="AZ1438" s="84"/>
      <c r="BA1438" s="84"/>
      <c r="BB1438" s="84"/>
      <c r="BC1438" s="84"/>
      <c r="BD1438" s="84"/>
      <c r="BE1438" s="84"/>
      <c r="BF1438" s="84"/>
      <c r="BG1438" s="84"/>
      <c r="BH1438" s="84"/>
      <c r="BI1438" s="84"/>
      <c r="BJ1438" s="84"/>
      <c r="BK1438" s="84"/>
      <c r="BL1438" s="84"/>
      <c r="BM1438" s="84"/>
      <c r="BN1438" s="84"/>
      <c r="BO1438" s="84"/>
      <c r="BP1438" s="84"/>
      <c r="BQ1438" s="84"/>
      <c r="BR1438" s="84"/>
      <c r="BS1438" s="84"/>
      <c r="BT1438" s="84"/>
      <c r="BU1438" s="84"/>
      <c r="BV1438" s="84"/>
      <c r="BW1438" s="84"/>
      <c r="BX1438" s="84"/>
      <c r="BY1438" s="84"/>
      <c r="BZ1438" s="84"/>
      <c r="CA1438" s="84"/>
      <c r="CB1438" s="84"/>
      <c r="CC1438" s="84"/>
      <c r="CD1438" s="84"/>
      <c r="CE1438" s="84"/>
      <c r="CF1438" s="84"/>
      <c r="CG1438" s="84"/>
      <c r="CH1438" s="84"/>
      <c r="CI1438" s="84"/>
      <c r="CJ1438" s="84"/>
      <c r="CK1438" s="84"/>
      <c r="CL1438" s="84"/>
      <c r="CM1438" s="84"/>
      <c r="CN1438" s="84"/>
      <c r="CO1438" s="84"/>
      <c r="CP1438" s="84"/>
      <c r="CQ1438" s="84"/>
      <c r="CR1438" s="84"/>
      <c r="CS1438" s="84"/>
      <c r="CT1438" s="84"/>
      <c r="CU1438" s="84"/>
      <c r="CV1438" s="84"/>
      <c r="CW1438" s="84"/>
      <c r="CX1438" s="84"/>
      <c r="CY1438" s="84"/>
      <c r="CZ1438" s="84"/>
      <c r="DA1438" s="84"/>
      <c r="DB1438" s="84"/>
      <c r="DC1438" s="84"/>
      <c r="DD1438" s="84"/>
      <c r="DE1438" s="84"/>
      <c r="DF1438" s="84"/>
      <c r="DG1438" s="84"/>
      <c r="DH1438" s="84"/>
      <c r="DI1438" s="84"/>
      <c r="DJ1438" s="84"/>
      <c r="DK1438" s="84"/>
      <c r="DL1438" s="84"/>
      <c r="DM1438" s="84"/>
      <c r="DN1438" s="84"/>
      <c r="DO1438" s="84"/>
      <c r="DP1438" s="84"/>
      <c r="DQ1438" s="84"/>
      <c r="DR1438" s="84"/>
      <c r="DS1438" s="84"/>
      <c r="DT1438" s="84"/>
      <c r="DU1438" s="84"/>
      <c r="DV1438" s="84"/>
      <c r="DW1438" s="84"/>
      <c r="DX1438" s="84"/>
      <c r="DY1438" s="84"/>
      <c r="DZ1438" s="84"/>
      <c r="EA1438" s="84"/>
      <c r="EB1438" s="84"/>
      <c r="EC1438" s="84"/>
      <c r="ED1438" s="84"/>
      <c r="EE1438" s="84"/>
      <c r="EF1438" s="84"/>
      <c r="EG1438" s="84"/>
      <c r="EH1438" s="84"/>
      <c r="EI1438" s="84"/>
      <c r="EJ1438" s="84"/>
      <c r="EK1438" s="84"/>
      <c r="EL1438" s="84"/>
      <c r="EM1438" s="84"/>
      <c r="EN1438" s="84"/>
      <c r="EO1438" s="84"/>
      <c r="EP1438" s="84"/>
      <c r="EQ1438" s="84"/>
      <c r="ER1438" s="84"/>
      <c r="ES1438" s="84"/>
      <c r="ET1438" s="84"/>
      <c r="EU1438" s="84"/>
      <c r="EV1438" s="84"/>
      <c r="EW1438" s="84"/>
      <c r="EX1438" s="84"/>
      <c r="EY1438" s="84"/>
      <c r="EZ1438" s="84"/>
      <c r="FA1438" s="84"/>
      <c r="FB1438" s="84"/>
      <c r="FC1438" s="84"/>
      <c r="FD1438" s="84"/>
      <c r="FE1438" s="84"/>
      <c r="FF1438" s="84"/>
      <c r="FG1438" s="84"/>
      <c r="FH1438" s="84"/>
      <c r="FI1438" s="84"/>
      <c r="FJ1438" s="84"/>
      <c r="FK1438" s="84"/>
      <c r="FL1438" s="84"/>
      <c r="FM1438" s="84"/>
      <c r="FN1438" s="84"/>
      <c r="FO1438" s="84"/>
      <c r="FP1438" s="84"/>
      <c r="FQ1438" s="84"/>
      <c r="FR1438" s="84"/>
      <c r="FS1438" s="84"/>
      <c r="FT1438" s="84"/>
      <c r="FU1438" s="84"/>
      <c r="FV1438" s="84"/>
      <c r="FW1438" s="84"/>
      <c r="FX1438" s="84"/>
      <c r="FY1438" s="84"/>
      <c r="FZ1438" s="84"/>
      <c r="GA1438" s="84"/>
      <c r="GB1438" s="84"/>
      <c r="GC1438" s="84"/>
      <c r="GD1438" s="84"/>
      <c r="GE1438" s="84"/>
      <c r="GF1438" s="84"/>
      <c r="GG1438" s="84"/>
      <c r="GH1438" s="84"/>
      <c r="GI1438" s="84"/>
      <c r="GJ1438" s="84"/>
      <c r="GK1438" s="84"/>
      <c r="GL1438" s="84"/>
      <c r="GM1438" s="84"/>
      <c r="GN1438" s="84"/>
      <c r="GO1438" s="84"/>
      <c r="GP1438" s="84"/>
      <c r="GQ1438" s="84"/>
      <c r="GR1438" s="84"/>
      <c r="GS1438" s="84"/>
      <c r="GT1438" s="84"/>
      <c r="GU1438" s="84"/>
      <c r="GV1438" s="84"/>
      <c r="GW1438" s="84"/>
      <c r="GX1438" s="84"/>
      <c r="GY1438" s="84"/>
      <c r="GZ1438" s="84"/>
      <c r="HA1438" s="84"/>
      <c r="HB1438" s="84"/>
      <c r="HC1438" s="84"/>
      <c r="HD1438" s="84"/>
      <c r="HE1438" s="84"/>
      <c r="HF1438" s="84"/>
      <c r="HG1438" s="84"/>
      <c r="HH1438" s="84"/>
      <c r="HI1438" s="84"/>
      <c r="HJ1438" s="84"/>
      <c r="HK1438" s="84"/>
      <c r="HL1438" s="84"/>
      <c r="HM1438" s="84"/>
      <c r="HN1438" s="84"/>
      <c r="HO1438" s="84"/>
      <c r="HP1438" s="84"/>
      <c r="HQ1438" s="84"/>
      <c r="HR1438" s="84"/>
      <c r="HS1438" s="84"/>
      <c r="HT1438" s="84"/>
      <c r="HU1438" s="84"/>
      <c r="HV1438" s="84"/>
      <c r="HW1438" s="84"/>
      <c r="HX1438" s="84"/>
      <c r="HY1438" s="84"/>
      <c r="HZ1438" s="84"/>
      <c r="IA1438" s="84"/>
      <c r="IB1438" s="84"/>
      <c r="IC1438" s="84"/>
      <c r="ID1438" s="84"/>
      <c r="IE1438" s="84"/>
      <c r="IF1438" s="84"/>
      <c r="IG1438" s="84"/>
      <c r="IH1438" s="84"/>
      <c r="II1438" s="84"/>
      <c r="IJ1438" s="84"/>
      <c r="IK1438" s="84"/>
      <c r="IL1438" s="84"/>
      <c r="IM1438" s="84"/>
      <c r="IN1438" s="84"/>
      <c r="IO1438" s="84"/>
      <c r="IP1438" s="84"/>
      <c r="IQ1438" s="84"/>
      <c r="IR1438" s="84"/>
      <c r="IS1438" s="84"/>
      <c r="IT1438" s="84"/>
      <c r="IU1438" s="84"/>
      <c r="IV1438" s="84"/>
      <c r="IW1438" s="84"/>
      <c r="IX1438" s="84"/>
      <c r="IY1438" s="84"/>
      <c r="IZ1438" s="84"/>
      <c r="JA1438" s="84"/>
      <c r="JB1438" s="84"/>
      <c r="JC1438" s="84"/>
      <c r="JD1438" s="84"/>
      <c r="JE1438" s="84"/>
    </row>
    <row r="1439" spans="1:265" customFormat="1" ht="15" customHeight="1" x14ac:dyDescent="0.25">
      <c r="A1439" s="156">
        <f>+A1435+1</f>
        <v>154</v>
      </c>
      <c r="B1439" s="1086" t="s">
        <v>321</v>
      </c>
      <c r="C1439" s="201" t="s">
        <v>35</v>
      </c>
      <c r="D1439" s="354" t="s">
        <v>322</v>
      </c>
      <c r="E1439" s="122" t="s">
        <v>323</v>
      </c>
      <c r="F1439" s="989" t="s">
        <v>56</v>
      </c>
      <c r="G1439" s="990" t="s">
        <v>60</v>
      </c>
      <c r="H1439" s="354" t="s">
        <v>23</v>
      </c>
      <c r="I1439" s="354" t="s">
        <v>106</v>
      </c>
      <c r="J1439" s="354"/>
      <c r="K1439" s="385" t="s">
        <v>389</v>
      </c>
      <c r="L1439" s="385" t="s">
        <v>97</v>
      </c>
      <c r="M1439" s="766">
        <v>6</v>
      </c>
      <c r="N1439" s="766" t="s">
        <v>24</v>
      </c>
      <c r="O1439" s="385" t="s">
        <v>440</v>
      </c>
      <c r="P1439" s="595">
        <v>2</v>
      </c>
      <c r="Q1439" s="596"/>
      <c r="R1439" s="596"/>
      <c r="S1439" s="596"/>
      <c r="T1439" s="596"/>
      <c r="U1439" s="596"/>
      <c r="V1439" s="596"/>
      <c r="W1439" s="597"/>
      <c r="X1439" s="227"/>
      <c r="Y1439" s="227"/>
      <c r="Z1439" s="112" t="str">
        <f>C1439</f>
        <v>TC</v>
      </c>
      <c r="AA1439" s="84" t="s">
        <v>1472</v>
      </c>
      <c r="AB1439" s="84" t="s">
        <v>1480</v>
      </c>
      <c r="AC1439" s="83">
        <f t="shared" si="32"/>
        <v>20</v>
      </c>
      <c r="AD1439" s="84"/>
      <c r="AE1439" s="84"/>
      <c r="AF1439" s="84"/>
      <c r="AG1439" s="84"/>
      <c r="AH1439" s="84"/>
      <c r="AI1439" s="84"/>
      <c r="AJ1439" s="84"/>
      <c r="AK1439" s="84"/>
      <c r="AL1439" s="84"/>
      <c r="AM1439" s="84"/>
      <c r="AN1439" s="84"/>
      <c r="AO1439" s="84"/>
      <c r="AP1439" s="84"/>
      <c r="AQ1439" s="84"/>
      <c r="AR1439" s="84"/>
      <c r="AS1439" s="84"/>
      <c r="AT1439" s="84"/>
      <c r="AU1439" s="84"/>
      <c r="AV1439" s="84"/>
      <c r="AW1439" s="84"/>
      <c r="AX1439" s="84"/>
      <c r="AY1439" s="84"/>
      <c r="AZ1439" s="84"/>
      <c r="BA1439" s="84"/>
      <c r="BB1439" s="84"/>
      <c r="BC1439" s="84"/>
      <c r="BD1439" s="84"/>
      <c r="BE1439" s="84"/>
      <c r="BF1439" s="84"/>
      <c r="BG1439" s="84"/>
      <c r="BH1439" s="84"/>
      <c r="BI1439" s="84"/>
      <c r="BJ1439" s="84"/>
      <c r="BK1439" s="84"/>
      <c r="BL1439" s="84"/>
      <c r="BM1439" s="84"/>
      <c r="BN1439" s="84"/>
      <c r="BO1439" s="84"/>
      <c r="BP1439" s="84"/>
      <c r="BQ1439" s="84"/>
      <c r="BR1439" s="84"/>
      <c r="BS1439" s="84"/>
      <c r="BT1439" s="84"/>
      <c r="BU1439" s="84"/>
      <c r="BV1439" s="84"/>
      <c r="BW1439" s="84"/>
      <c r="BX1439" s="84"/>
      <c r="BY1439" s="84"/>
      <c r="BZ1439" s="84"/>
      <c r="CA1439" s="84"/>
      <c r="CB1439" s="84"/>
      <c r="CC1439" s="84"/>
      <c r="CD1439" s="84"/>
      <c r="CE1439" s="84"/>
      <c r="CF1439" s="84"/>
      <c r="CG1439" s="84"/>
      <c r="CH1439" s="84"/>
      <c r="CI1439" s="84"/>
      <c r="CJ1439" s="84"/>
      <c r="CK1439" s="84"/>
      <c r="CL1439" s="84"/>
      <c r="CM1439" s="84"/>
      <c r="CN1439" s="84"/>
      <c r="CO1439" s="84"/>
      <c r="CP1439" s="84"/>
      <c r="CQ1439" s="84"/>
      <c r="CR1439" s="84"/>
      <c r="CS1439" s="84"/>
      <c r="CT1439" s="84"/>
      <c r="CU1439" s="84"/>
      <c r="CV1439" s="84"/>
      <c r="CW1439" s="84"/>
      <c r="CX1439" s="84"/>
      <c r="CY1439" s="84"/>
      <c r="CZ1439" s="84"/>
      <c r="DA1439" s="84"/>
      <c r="DB1439" s="84"/>
      <c r="DC1439" s="84"/>
      <c r="DD1439" s="84"/>
      <c r="DE1439" s="84"/>
      <c r="DF1439" s="84"/>
      <c r="DG1439" s="84"/>
      <c r="DH1439" s="84"/>
      <c r="DI1439" s="84"/>
      <c r="DJ1439" s="84"/>
      <c r="DK1439" s="84"/>
      <c r="DL1439" s="84"/>
      <c r="DM1439" s="84"/>
      <c r="DN1439" s="84"/>
      <c r="DO1439" s="84"/>
      <c r="DP1439" s="84"/>
      <c r="DQ1439" s="84"/>
      <c r="DR1439" s="84"/>
      <c r="DS1439" s="84"/>
      <c r="DT1439" s="84"/>
      <c r="DU1439" s="84"/>
      <c r="DV1439" s="84"/>
      <c r="DW1439" s="84"/>
      <c r="DX1439" s="84"/>
      <c r="DY1439" s="84"/>
      <c r="DZ1439" s="84"/>
      <c r="EA1439" s="84"/>
      <c r="EB1439" s="84"/>
      <c r="EC1439" s="84"/>
      <c r="ED1439" s="84"/>
      <c r="EE1439" s="84"/>
      <c r="EF1439" s="84"/>
      <c r="EG1439" s="84"/>
      <c r="EH1439" s="84"/>
      <c r="EI1439" s="84"/>
      <c r="EJ1439" s="84"/>
      <c r="EK1439" s="84"/>
      <c r="EL1439" s="84"/>
      <c r="EM1439" s="84"/>
      <c r="EN1439" s="84"/>
      <c r="EO1439" s="84"/>
      <c r="EP1439" s="84"/>
      <c r="EQ1439" s="84"/>
      <c r="ER1439" s="84"/>
      <c r="ES1439" s="84"/>
      <c r="ET1439" s="84"/>
      <c r="EU1439" s="84"/>
      <c r="EV1439" s="84"/>
      <c r="EW1439" s="84"/>
      <c r="EX1439" s="84"/>
      <c r="EY1439" s="84"/>
      <c r="EZ1439" s="84"/>
      <c r="FA1439" s="84"/>
      <c r="FB1439" s="84"/>
      <c r="FC1439" s="84"/>
      <c r="FD1439" s="84"/>
      <c r="FE1439" s="84"/>
      <c r="FF1439" s="84"/>
      <c r="FG1439" s="84"/>
      <c r="FH1439" s="84"/>
      <c r="FI1439" s="84"/>
      <c r="FJ1439" s="84"/>
      <c r="FK1439" s="84"/>
      <c r="FL1439" s="84"/>
      <c r="FM1439" s="84"/>
      <c r="FN1439" s="84"/>
      <c r="FO1439" s="84"/>
      <c r="FP1439" s="84"/>
      <c r="FQ1439" s="84"/>
      <c r="FR1439" s="84"/>
      <c r="FS1439" s="84"/>
      <c r="FT1439" s="84"/>
      <c r="FU1439" s="84"/>
      <c r="FV1439" s="84"/>
      <c r="FW1439" s="84"/>
      <c r="FX1439" s="84"/>
      <c r="FY1439" s="84"/>
      <c r="FZ1439" s="84"/>
      <c r="GA1439" s="84"/>
      <c r="GB1439" s="84"/>
      <c r="GC1439" s="84"/>
      <c r="GD1439" s="84"/>
      <c r="GE1439" s="84"/>
      <c r="GF1439" s="84"/>
      <c r="GG1439" s="84"/>
      <c r="GH1439" s="84"/>
      <c r="GI1439" s="84"/>
      <c r="GJ1439" s="84"/>
      <c r="GK1439" s="84"/>
      <c r="GL1439" s="84"/>
      <c r="GM1439" s="84"/>
      <c r="GN1439" s="84"/>
      <c r="GO1439" s="84"/>
      <c r="GP1439" s="84"/>
      <c r="GQ1439" s="84"/>
      <c r="GR1439" s="84"/>
      <c r="GS1439" s="84"/>
      <c r="GT1439" s="84"/>
      <c r="GU1439" s="84"/>
      <c r="GV1439" s="84"/>
      <c r="GW1439" s="84"/>
      <c r="GX1439" s="84"/>
      <c r="GY1439" s="84"/>
      <c r="GZ1439" s="84"/>
      <c r="HA1439" s="84"/>
      <c r="HB1439" s="84"/>
      <c r="HC1439" s="84"/>
      <c r="HD1439" s="84"/>
      <c r="HE1439" s="84"/>
      <c r="HF1439" s="84"/>
      <c r="HG1439" s="84"/>
      <c r="HH1439" s="84"/>
      <c r="HI1439" s="84"/>
      <c r="HJ1439" s="84"/>
      <c r="HK1439" s="84"/>
      <c r="HL1439" s="84"/>
      <c r="HM1439" s="84"/>
      <c r="HN1439" s="84"/>
      <c r="HO1439" s="84"/>
      <c r="HP1439" s="84"/>
      <c r="HQ1439" s="84"/>
      <c r="HR1439" s="84"/>
      <c r="HS1439" s="84"/>
      <c r="HT1439" s="84"/>
      <c r="HU1439" s="84"/>
      <c r="HV1439" s="84"/>
      <c r="HW1439" s="84"/>
      <c r="HX1439" s="84"/>
      <c r="HY1439" s="84"/>
      <c r="HZ1439" s="84"/>
      <c r="IA1439" s="84"/>
      <c r="IB1439" s="84"/>
      <c r="IC1439" s="84"/>
      <c r="ID1439" s="84"/>
      <c r="IE1439" s="84"/>
      <c r="IF1439" s="84"/>
      <c r="IG1439" s="84"/>
      <c r="IH1439" s="84"/>
      <c r="II1439" s="84"/>
      <c r="IJ1439" s="84"/>
      <c r="IK1439" s="84"/>
      <c r="IL1439" s="84"/>
      <c r="IM1439" s="84"/>
      <c r="IN1439" s="84"/>
      <c r="IO1439" s="84"/>
      <c r="IP1439" s="84"/>
      <c r="IQ1439" s="84"/>
      <c r="IR1439" s="84"/>
      <c r="IS1439" s="84"/>
      <c r="IT1439" s="84"/>
      <c r="IU1439" s="84"/>
      <c r="IV1439" s="84"/>
      <c r="IW1439" s="84"/>
      <c r="IX1439" s="84"/>
      <c r="IY1439" s="84"/>
      <c r="IZ1439" s="84"/>
      <c r="JA1439" s="84"/>
      <c r="JB1439" s="84"/>
      <c r="JC1439" s="84"/>
      <c r="JD1439" s="84"/>
      <c r="JE1439" s="84"/>
    </row>
    <row r="1440" spans="1:265" customFormat="1" ht="15" customHeight="1" x14ac:dyDescent="0.25">
      <c r="A1440" s="130"/>
      <c r="B1440" s="131" t="s">
        <v>321</v>
      </c>
      <c r="C1440" s="206"/>
      <c r="D1440" s="332" t="s">
        <v>322</v>
      </c>
      <c r="E1440" s="191"/>
      <c r="F1440" s="991"/>
      <c r="G1440" s="992"/>
      <c r="H1440" s="332" t="s">
        <v>23</v>
      </c>
      <c r="I1440" s="332" t="s">
        <v>106</v>
      </c>
      <c r="J1440" s="332"/>
      <c r="K1440" s="386" t="s">
        <v>389</v>
      </c>
      <c r="L1440" s="386" t="s">
        <v>97</v>
      </c>
      <c r="M1440" s="765">
        <v>6</v>
      </c>
      <c r="N1440" s="765" t="s">
        <v>101</v>
      </c>
      <c r="O1440" s="386" t="s">
        <v>435</v>
      </c>
      <c r="P1440" s="598">
        <v>2</v>
      </c>
      <c r="Q1440" s="599"/>
      <c r="R1440" s="599"/>
      <c r="S1440" s="599"/>
      <c r="T1440" s="599"/>
      <c r="U1440" s="599"/>
      <c r="V1440" s="599"/>
      <c r="W1440" s="600"/>
      <c r="X1440" s="228"/>
      <c r="Y1440" s="228"/>
      <c r="Z1440" s="112"/>
      <c r="AA1440" s="84"/>
      <c r="AB1440" s="84"/>
      <c r="AC1440" s="83" t="str">
        <f t="shared" si="32"/>
        <v/>
      </c>
      <c r="AD1440" s="84"/>
      <c r="AE1440" s="84"/>
      <c r="AF1440" s="84"/>
      <c r="AG1440" s="84"/>
      <c r="AH1440" s="84"/>
      <c r="AI1440" s="84"/>
      <c r="AJ1440" s="84"/>
      <c r="AK1440" s="84"/>
      <c r="AL1440" s="84"/>
      <c r="AM1440" s="84"/>
      <c r="AN1440" s="84"/>
      <c r="AO1440" s="84"/>
      <c r="AP1440" s="84"/>
      <c r="AQ1440" s="84"/>
      <c r="AR1440" s="84"/>
      <c r="AS1440" s="84"/>
      <c r="AT1440" s="84"/>
      <c r="AU1440" s="84"/>
      <c r="AV1440" s="84"/>
      <c r="AW1440" s="84"/>
      <c r="AX1440" s="84"/>
      <c r="AY1440" s="84"/>
      <c r="AZ1440" s="84"/>
      <c r="BA1440" s="84"/>
      <c r="BB1440" s="84"/>
      <c r="BC1440" s="84"/>
      <c r="BD1440" s="84"/>
      <c r="BE1440" s="84"/>
      <c r="BF1440" s="84"/>
      <c r="BG1440" s="84"/>
      <c r="BH1440" s="84"/>
      <c r="BI1440" s="84"/>
      <c r="BJ1440" s="84"/>
      <c r="BK1440" s="84"/>
      <c r="BL1440" s="84"/>
      <c r="BM1440" s="84"/>
      <c r="BN1440" s="84"/>
      <c r="BO1440" s="84"/>
      <c r="BP1440" s="84"/>
      <c r="BQ1440" s="84"/>
      <c r="BR1440" s="84"/>
      <c r="BS1440" s="84"/>
      <c r="BT1440" s="84"/>
      <c r="BU1440" s="84"/>
      <c r="BV1440" s="84"/>
      <c r="BW1440" s="84"/>
      <c r="BX1440" s="84"/>
      <c r="BY1440" s="84"/>
      <c r="BZ1440" s="84"/>
      <c r="CA1440" s="84"/>
      <c r="CB1440" s="84"/>
      <c r="CC1440" s="84"/>
      <c r="CD1440" s="84"/>
      <c r="CE1440" s="84"/>
      <c r="CF1440" s="84"/>
      <c r="CG1440" s="84"/>
      <c r="CH1440" s="84"/>
      <c r="CI1440" s="84"/>
      <c r="CJ1440" s="84"/>
      <c r="CK1440" s="84"/>
      <c r="CL1440" s="84"/>
      <c r="CM1440" s="84"/>
      <c r="CN1440" s="84"/>
      <c r="CO1440" s="84"/>
      <c r="CP1440" s="84"/>
      <c r="CQ1440" s="84"/>
      <c r="CR1440" s="84"/>
      <c r="CS1440" s="84"/>
      <c r="CT1440" s="84"/>
      <c r="CU1440" s="84"/>
      <c r="CV1440" s="84"/>
      <c r="CW1440" s="84"/>
      <c r="CX1440" s="84"/>
      <c r="CY1440" s="84"/>
      <c r="CZ1440" s="84"/>
      <c r="DA1440" s="84"/>
      <c r="DB1440" s="84"/>
      <c r="DC1440" s="84"/>
      <c r="DD1440" s="84"/>
      <c r="DE1440" s="84"/>
      <c r="DF1440" s="84"/>
      <c r="DG1440" s="84"/>
      <c r="DH1440" s="84"/>
      <c r="DI1440" s="84"/>
      <c r="DJ1440" s="84"/>
      <c r="DK1440" s="84"/>
      <c r="DL1440" s="84"/>
      <c r="DM1440" s="84"/>
      <c r="DN1440" s="84"/>
      <c r="DO1440" s="84"/>
      <c r="DP1440" s="84"/>
      <c r="DQ1440" s="84"/>
      <c r="DR1440" s="84"/>
      <c r="DS1440" s="84"/>
      <c r="DT1440" s="84"/>
      <c r="DU1440" s="84"/>
      <c r="DV1440" s="84"/>
      <c r="DW1440" s="84"/>
      <c r="DX1440" s="84"/>
      <c r="DY1440" s="84"/>
      <c r="DZ1440" s="84"/>
      <c r="EA1440" s="84"/>
      <c r="EB1440" s="84"/>
      <c r="EC1440" s="84"/>
      <c r="ED1440" s="84"/>
      <c r="EE1440" s="84"/>
      <c r="EF1440" s="84"/>
      <c r="EG1440" s="84"/>
      <c r="EH1440" s="84"/>
      <c r="EI1440" s="84"/>
      <c r="EJ1440" s="84"/>
      <c r="EK1440" s="84"/>
      <c r="EL1440" s="84"/>
      <c r="EM1440" s="84"/>
      <c r="EN1440" s="84"/>
      <c r="EO1440" s="84"/>
      <c r="EP1440" s="84"/>
      <c r="EQ1440" s="84"/>
      <c r="ER1440" s="84"/>
      <c r="ES1440" s="84"/>
      <c r="ET1440" s="84"/>
      <c r="EU1440" s="84"/>
      <c r="EV1440" s="84"/>
      <c r="EW1440" s="84"/>
      <c r="EX1440" s="84"/>
      <c r="EY1440" s="84"/>
      <c r="EZ1440" s="84"/>
      <c r="FA1440" s="84"/>
      <c r="FB1440" s="84"/>
      <c r="FC1440" s="84"/>
      <c r="FD1440" s="84"/>
      <c r="FE1440" s="84"/>
      <c r="FF1440" s="84"/>
      <c r="FG1440" s="84"/>
      <c r="FH1440" s="84"/>
      <c r="FI1440" s="84"/>
      <c r="FJ1440" s="84"/>
      <c r="FK1440" s="84"/>
      <c r="FL1440" s="84"/>
      <c r="FM1440" s="84"/>
      <c r="FN1440" s="84"/>
      <c r="FO1440" s="84"/>
      <c r="FP1440" s="84"/>
      <c r="FQ1440" s="84"/>
      <c r="FR1440" s="84"/>
      <c r="FS1440" s="84"/>
      <c r="FT1440" s="84"/>
      <c r="FU1440" s="84"/>
      <c r="FV1440" s="84"/>
      <c r="FW1440" s="84"/>
      <c r="FX1440" s="84"/>
      <c r="FY1440" s="84"/>
      <c r="FZ1440" s="84"/>
      <c r="GA1440" s="84"/>
      <c r="GB1440" s="84"/>
      <c r="GC1440" s="84"/>
      <c r="GD1440" s="84"/>
      <c r="GE1440" s="84"/>
      <c r="GF1440" s="84"/>
      <c r="GG1440" s="84"/>
      <c r="GH1440" s="84"/>
      <c r="GI1440" s="84"/>
      <c r="GJ1440" s="84"/>
      <c r="GK1440" s="84"/>
      <c r="GL1440" s="84"/>
      <c r="GM1440" s="84"/>
      <c r="GN1440" s="84"/>
      <c r="GO1440" s="84"/>
      <c r="GP1440" s="84"/>
      <c r="GQ1440" s="84"/>
      <c r="GR1440" s="84"/>
      <c r="GS1440" s="84"/>
      <c r="GT1440" s="84"/>
      <c r="GU1440" s="84"/>
      <c r="GV1440" s="84"/>
      <c r="GW1440" s="84"/>
      <c r="GX1440" s="84"/>
      <c r="GY1440" s="84"/>
      <c r="GZ1440" s="84"/>
      <c r="HA1440" s="84"/>
      <c r="HB1440" s="84"/>
      <c r="HC1440" s="84"/>
      <c r="HD1440" s="84"/>
      <c r="HE1440" s="84"/>
      <c r="HF1440" s="84"/>
      <c r="HG1440" s="84"/>
      <c r="HH1440" s="84"/>
      <c r="HI1440" s="84"/>
      <c r="HJ1440" s="84"/>
      <c r="HK1440" s="84"/>
      <c r="HL1440" s="84"/>
      <c r="HM1440" s="84"/>
      <c r="HN1440" s="84"/>
      <c r="HO1440" s="84"/>
      <c r="HP1440" s="84"/>
      <c r="HQ1440" s="84"/>
      <c r="HR1440" s="84"/>
      <c r="HS1440" s="84"/>
      <c r="HT1440" s="84"/>
      <c r="HU1440" s="84"/>
      <c r="HV1440" s="84"/>
      <c r="HW1440" s="84"/>
      <c r="HX1440" s="84"/>
      <c r="HY1440" s="84"/>
      <c r="HZ1440" s="84"/>
      <c r="IA1440" s="84"/>
      <c r="IB1440" s="84"/>
      <c r="IC1440" s="84"/>
      <c r="ID1440" s="84"/>
      <c r="IE1440" s="84"/>
      <c r="IF1440" s="84"/>
      <c r="IG1440" s="84"/>
      <c r="IH1440" s="84"/>
      <c r="II1440" s="84"/>
      <c r="IJ1440" s="84"/>
      <c r="IK1440" s="84"/>
      <c r="IL1440" s="84"/>
      <c r="IM1440" s="84"/>
      <c r="IN1440" s="84"/>
      <c r="IO1440" s="84"/>
      <c r="IP1440" s="84"/>
      <c r="IQ1440" s="84"/>
      <c r="IR1440" s="84"/>
      <c r="IS1440" s="84"/>
      <c r="IT1440" s="84"/>
      <c r="IU1440" s="84"/>
      <c r="IV1440" s="84"/>
      <c r="IW1440" s="84"/>
      <c r="IX1440" s="84"/>
      <c r="IY1440" s="84"/>
      <c r="IZ1440" s="84"/>
      <c r="JA1440" s="84"/>
      <c r="JB1440" s="84"/>
      <c r="JC1440" s="84"/>
      <c r="JD1440" s="84"/>
      <c r="JE1440" s="84"/>
    </row>
    <row r="1441" spans="1:265" customFormat="1" ht="15" customHeight="1" x14ac:dyDescent="0.25">
      <c r="A1441" s="130"/>
      <c r="B1441" s="131" t="s">
        <v>321</v>
      </c>
      <c r="C1441" s="206"/>
      <c r="D1441" s="332" t="s">
        <v>322</v>
      </c>
      <c r="E1441" s="191"/>
      <c r="F1441" s="991"/>
      <c r="G1441" s="992"/>
      <c r="H1441" s="332" t="s">
        <v>23</v>
      </c>
      <c r="I1441" s="332" t="s">
        <v>108</v>
      </c>
      <c r="J1441" s="332"/>
      <c r="K1441" s="386" t="s">
        <v>1507</v>
      </c>
      <c r="L1441" s="386" t="s">
        <v>97</v>
      </c>
      <c r="M1441" s="765">
        <v>9</v>
      </c>
      <c r="N1441" s="765" t="s">
        <v>24</v>
      </c>
      <c r="O1441" s="386" t="s">
        <v>440</v>
      </c>
      <c r="P1441" s="598">
        <v>2</v>
      </c>
      <c r="Q1441" s="599"/>
      <c r="R1441" s="599"/>
      <c r="S1441" s="599"/>
      <c r="T1441" s="599"/>
      <c r="U1441" s="599"/>
      <c r="V1441" s="599"/>
      <c r="W1441" s="600"/>
      <c r="X1441" s="228"/>
      <c r="Y1441" s="228"/>
      <c r="Z1441" s="112"/>
      <c r="AA1441" s="84"/>
      <c r="AB1441" s="84"/>
      <c r="AC1441" s="83" t="str">
        <f t="shared" si="32"/>
        <v/>
      </c>
      <c r="AD1441" s="84"/>
      <c r="AE1441" s="84"/>
      <c r="AF1441" s="84"/>
      <c r="AG1441" s="84"/>
      <c r="AH1441" s="84"/>
      <c r="AI1441" s="84"/>
      <c r="AJ1441" s="84"/>
      <c r="AK1441" s="84"/>
      <c r="AL1441" s="84"/>
      <c r="AM1441" s="84"/>
      <c r="AN1441" s="84"/>
      <c r="AO1441" s="84"/>
      <c r="AP1441" s="84"/>
      <c r="AQ1441" s="84"/>
      <c r="AR1441" s="84"/>
      <c r="AS1441" s="84"/>
      <c r="AT1441" s="84"/>
      <c r="AU1441" s="84"/>
      <c r="AV1441" s="84"/>
      <c r="AW1441" s="84"/>
      <c r="AX1441" s="84"/>
      <c r="AY1441" s="84"/>
      <c r="AZ1441" s="84"/>
      <c r="BA1441" s="84"/>
      <c r="BB1441" s="84"/>
      <c r="BC1441" s="84"/>
      <c r="BD1441" s="84"/>
      <c r="BE1441" s="84"/>
      <c r="BF1441" s="84"/>
      <c r="BG1441" s="84"/>
      <c r="BH1441" s="84"/>
      <c r="BI1441" s="84"/>
      <c r="BJ1441" s="84"/>
      <c r="BK1441" s="84"/>
      <c r="BL1441" s="84"/>
      <c r="BM1441" s="84"/>
      <c r="BN1441" s="84"/>
      <c r="BO1441" s="84"/>
      <c r="BP1441" s="84"/>
      <c r="BQ1441" s="84"/>
      <c r="BR1441" s="84"/>
      <c r="BS1441" s="84"/>
      <c r="BT1441" s="84"/>
      <c r="BU1441" s="84"/>
      <c r="BV1441" s="84"/>
      <c r="BW1441" s="84"/>
      <c r="BX1441" s="84"/>
      <c r="BY1441" s="84"/>
      <c r="BZ1441" s="84"/>
      <c r="CA1441" s="84"/>
      <c r="CB1441" s="84"/>
      <c r="CC1441" s="84"/>
      <c r="CD1441" s="84"/>
      <c r="CE1441" s="84"/>
      <c r="CF1441" s="84"/>
      <c r="CG1441" s="84"/>
      <c r="CH1441" s="84"/>
      <c r="CI1441" s="84"/>
      <c r="CJ1441" s="84"/>
      <c r="CK1441" s="84"/>
      <c r="CL1441" s="84"/>
      <c r="CM1441" s="84"/>
      <c r="CN1441" s="84"/>
      <c r="CO1441" s="84"/>
      <c r="CP1441" s="84"/>
      <c r="CQ1441" s="84"/>
      <c r="CR1441" s="84"/>
      <c r="CS1441" s="84"/>
      <c r="CT1441" s="84"/>
      <c r="CU1441" s="84"/>
      <c r="CV1441" s="84"/>
      <c r="CW1441" s="84"/>
      <c r="CX1441" s="84"/>
      <c r="CY1441" s="84"/>
      <c r="CZ1441" s="84"/>
      <c r="DA1441" s="84"/>
      <c r="DB1441" s="84"/>
      <c r="DC1441" s="84"/>
      <c r="DD1441" s="84"/>
      <c r="DE1441" s="84"/>
      <c r="DF1441" s="84"/>
      <c r="DG1441" s="84"/>
      <c r="DH1441" s="84"/>
      <c r="DI1441" s="84"/>
      <c r="DJ1441" s="84"/>
      <c r="DK1441" s="84"/>
      <c r="DL1441" s="84"/>
      <c r="DM1441" s="84"/>
      <c r="DN1441" s="84"/>
      <c r="DO1441" s="84"/>
      <c r="DP1441" s="84"/>
      <c r="DQ1441" s="84"/>
      <c r="DR1441" s="84"/>
      <c r="DS1441" s="84"/>
      <c r="DT1441" s="84"/>
      <c r="DU1441" s="84"/>
      <c r="DV1441" s="84"/>
      <c r="DW1441" s="84"/>
      <c r="DX1441" s="84"/>
      <c r="DY1441" s="84"/>
      <c r="DZ1441" s="84"/>
      <c r="EA1441" s="84"/>
      <c r="EB1441" s="84"/>
      <c r="EC1441" s="84"/>
      <c r="ED1441" s="84"/>
      <c r="EE1441" s="84"/>
      <c r="EF1441" s="84"/>
      <c r="EG1441" s="84"/>
      <c r="EH1441" s="84"/>
      <c r="EI1441" s="84"/>
      <c r="EJ1441" s="84"/>
      <c r="EK1441" s="84"/>
      <c r="EL1441" s="84"/>
      <c r="EM1441" s="84"/>
      <c r="EN1441" s="84"/>
      <c r="EO1441" s="84"/>
      <c r="EP1441" s="84"/>
      <c r="EQ1441" s="84"/>
      <c r="ER1441" s="84"/>
      <c r="ES1441" s="84"/>
      <c r="ET1441" s="84"/>
      <c r="EU1441" s="84"/>
      <c r="EV1441" s="84"/>
      <c r="EW1441" s="84"/>
      <c r="EX1441" s="84"/>
      <c r="EY1441" s="84"/>
      <c r="EZ1441" s="84"/>
      <c r="FA1441" s="84"/>
      <c r="FB1441" s="84"/>
      <c r="FC1441" s="84"/>
      <c r="FD1441" s="84"/>
      <c r="FE1441" s="84"/>
      <c r="FF1441" s="84"/>
      <c r="FG1441" s="84"/>
      <c r="FH1441" s="84"/>
      <c r="FI1441" s="84"/>
      <c r="FJ1441" s="84"/>
      <c r="FK1441" s="84"/>
      <c r="FL1441" s="84"/>
      <c r="FM1441" s="84"/>
      <c r="FN1441" s="84"/>
      <c r="FO1441" s="84"/>
      <c r="FP1441" s="84"/>
      <c r="FQ1441" s="84"/>
      <c r="FR1441" s="84"/>
      <c r="FS1441" s="84"/>
      <c r="FT1441" s="84"/>
      <c r="FU1441" s="84"/>
      <c r="FV1441" s="84"/>
      <c r="FW1441" s="84"/>
      <c r="FX1441" s="84"/>
      <c r="FY1441" s="84"/>
      <c r="FZ1441" s="84"/>
      <c r="GA1441" s="84"/>
      <c r="GB1441" s="84"/>
      <c r="GC1441" s="84"/>
      <c r="GD1441" s="84"/>
      <c r="GE1441" s="84"/>
      <c r="GF1441" s="84"/>
      <c r="GG1441" s="84"/>
      <c r="GH1441" s="84"/>
      <c r="GI1441" s="84"/>
      <c r="GJ1441" s="84"/>
      <c r="GK1441" s="84"/>
      <c r="GL1441" s="84"/>
      <c r="GM1441" s="84"/>
      <c r="GN1441" s="84"/>
      <c r="GO1441" s="84"/>
      <c r="GP1441" s="84"/>
      <c r="GQ1441" s="84"/>
      <c r="GR1441" s="84"/>
      <c r="GS1441" s="84"/>
      <c r="GT1441" s="84"/>
      <c r="GU1441" s="84"/>
      <c r="GV1441" s="84"/>
      <c r="GW1441" s="84"/>
      <c r="GX1441" s="84"/>
      <c r="GY1441" s="84"/>
      <c r="GZ1441" s="84"/>
      <c r="HA1441" s="84"/>
      <c r="HB1441" s="84"/>
      <c r="HC1441" s="84"/>
      <c r="HD1441" s="84"/>
      <c r="HE1441" s="84"/>
      <c r="HF1441" s="84"/>
      <c r="HG1441" s="84"/>
      <c r="HH1441" s="84"/>
      <c r="HI1441" s="84"/>
      <c r="HJ1441" s="84"/>
      <c r="HK1441" s="84"/>
      <c r="HL1441" s="84"/>
      <c r="HM1441" s="84"/>
      <c r="HN1441" s="84"/>
      <c r="HO1441" s="84"/>
      <c r="HP1441" s="84"/>
      <c r="HQ1441" s="84"/>
      <c r="HR1441" s="84"/>
      <c r="HS1441" s="84"/>
      <c r="HT1441" s="84"/>
      <c r="HU1441" s="84"/>
      <c r="HV1441" s="84"/>
      <c r="HW1441" s="84"/>
      <c r="HX1441" s="84"/>
      <c r="HY1441" s="84"/>
      <c r="HZ1441" s="84"/>
      <c r="IA1441" s="84"/>
      <c r="IB1441" s="84"/>
      <c r="IC1441" s="84"/>
      <c r="ID1441" s="84"/>
      <c r="IE1441" s="84"/>
      <c r="IF1441" s="84"/>
      <c r="IG1441" s="84"/>
      <c r="IH1441" s="84"/>
      <c r="II1441" s="84"/>
      <c r="IJ1441" s="84"/>
      <c r="IK1441" s="84"/>
      <c r="IL1441" s="84"/>
      <c r="IM1441" s="84"/>
      <c r="IN1441" s="84"/>
      <c r="IO1441" s="84"/>
      <c r="IP1441" s="84"/>
      <c r="IQ1441" s="84"/>
      <c r="IR1441" s="84"/>
      <c r="IS1441" s="84"/>
      <c r="IT1441" s="84"/>
      <c r="IU1441" s="84"/>
      <c r="IV1441" s="84"/>
      <c r="IW1441" s="84"/>
      <c r="IX1441" s="84"/>
      <c r="IY1441" s="84"/>
      <c r="IZ1441" s="84"/>
      <c r="JA1441" s="84"/>
      <c r="JB1441" s="84"/>
      <c r="JC1441" s="84"/>
      <c r="JD1441" s="84"/>
      <c r="JE1441" s="84"/>
    </row>
    <row r="1442" spans="1:265" customFormat="1" ht="15" customHeight="1" x14ac:dyDescent="0.25">
      <c r="A1442" s="130"/>
      <c r="B1442" s="131" t="s">
        <v>321</v>
      </c>
      <c r="C1442" s="206"/>
      <c r="D1442" s="332" t="s">
        <v>322</v>
      </c>
      <c r="E1442" s="191"/>
      <c r="F1442" s="991"/>
      <c r="G1442" s="992"/>
      <c r="H1442" s="332" t="s">
        <v>23</v>
      </c>
      <c r="I1442" s="332" t="s">
        <v>111</v>
      </c>
      <c r="J1442" s="332"/>
      <c r="K1442" s="386" t="s">
        <v>1507</v>
      </c>
      <c r="L1442" s="386" t="s">
        <v>97</v>
      </c>
      <c r="M1442" s="765">
        <v>9</v>
      </c>
      <c r="N1442" s="765" t="s">
        <v>24</v>
      </c>
      <c r="O1442" s="386" t="s">
        <v>440</v>
      </c>
      <c r="P1442" s="598">
        <v>4</v>
      </c>
      <c r="Q1442" s="599"/>
      <c r="R1442" s="599"/>
      <c r="S1442" s="599"/>
      <c r="T1442" s="599"/>
      <c r="U1442" s="599"/>
      <c r="V1442" s="599"/>
      <c r="W1442" s="600"/>
      <c r="X1442" s="228"/>
      <c r="Y1442" s="228"/>
      <c r="Z1442" s="112"/>
      <c r="AA1442" s="84"/>
      <c r="AB1442" s="84"/>
      <c r="AC1442" s="83" t="str">
        <f t="shared" si="32"/>
        <v/>
      </c>
      <c r="AD1442" s="84"/>
      <c r="AE1442" s="84"/>
      <c r="AF1442" s="84"/>
      <c r="AG1442" s="84"/>
      <c r="AH1442" s="84"/>
      <c r="AI1442" s="84"/>
      <c r="AJ1442" s="84"/>
      <c r="AK1442" s="84"/>
      <c r="AL1442" s="84"/>
      <c r="AM1442" s="84"/>
      <c r="AN1442" s="84"/>
      <c r="AO1442" s="84"/>
      <c r="AP1442" s="84"/>
      <c r="AQ1442" s="84"/>
      <c r="AR1442" s="84"/>
      <c r="AS1442" s="84"/>
      <c r="AT1442" s="84"/>
      <c r="AU1442" s="84"/>
      <c r="AV1442" s="84"/>
      <c r="AW1442" s="84"/>
      <c r="AX1442" s="84"/>
      <c r="AY1442" s="84"/>
      <c r="AZ1442" s="84"/>
      <c r="BA1442" s="84"/>
      <c r="BB1442" s="84"/>
      <c r="BC1442" s="84"/>
      <c r="BD1442" s="84"/>
      <c r="BE1442" s="84"/>
      <c r="BF1442" s="84"/>
      <c r="BG1442" s="84"/>
      <c r="BH1442" s="84"/>
      <c r="BI1442" s="84"/>
      <c r="BJ1442" s="84"/>
      <c r="BK1442" s="84"/>
      <c r="BL1442" s="84"/>
      <c r="BM1442" s="84"/>
      <c r="BN1442" s="84"/>
      <c r="BO1442" s="84"/>
      <c r="BP1442" s="84"/>
      <c r="BQ1442" s="84"/>
      <c r="BR1442" s="84"/>
      <c r="BS1442" s="84"/>
      <c r="BT1442" s="84"/>
      <c r="BU1442" s="84"/>
      <c r="BV1442" s="84"/>
      <c r="BW1442" s="84"/>
      <c r="BX1442" s="84"/>
      <c r="BY1442" s="84"/>
      <c r="BZ1442" s="84"/>
      <c r="CA1442" s="84"/>
      <c r="CB1442" s="84"/>
      <c r="CC1442" s="84"/>
      <c r="CD1442" s="84"/>
      <c r="CE1442" s="84"/>
      <c r="CF1442" s="84"/>
      <c r="CG1442" s="84"/>
      <c r="CH1442" s="84"/>
      <c r="CI1442" s="84"/>
      <c r="CJ1442" s="84"/>
      <c r="CK1442" s="84"/>
      <c r="CL1442" s="84"/>
      <c r="CM1442" s="84"/>
      <c r="CN1442" s="84"/>
      <c r="CO1442" s="84"/>
      <c r="CP1442" s="84"/>
      <c r="CQ1442" s="84"/>
      <c r="CR1442" s="84"/>
      <c r="CS1442" s="84"/>
      <c r="CT1442" s="84"/>
      <c r="CU1442" s="84"/>
      <c r="CV1442" s="84"/>
      <c r="CW1442" s="84"/>
      <c r="CX1442" s="84"/>
      <c r="CY1442" s="84"/>
      <c r="CZ1442" s="84"/>
      <c r="DA1442" s="84"/>
      <c r="DB1442" s="84"/>
      <c r="DC1442" s="84"/>
      <c r="DD1442" s="84"/>
      <c r="DE1442" s="84"/>
      <c r="DF1442" s="84"/>
      <c r="DG1442" s="84"/>
      <c r="DH1442" s="84"/>
      <c r="DI1442" s="84"/>
      <c r="DJ1442" s="84"/>
      <c r="DK1442" s="84"/>
      <c r="DL1442" s="84"/>
      <c r="DM1442" s="84"/>
      <c r="DN1442" s="84"/>
      <c r="DO1442" s="84"/>
      <c r="DP1442" s="84"/>
      <c r="DQ1442" s="84"/>
      <c r="DR1442" s="84"/>
      <c r="DS1442" s="84"/>
      <c r="DT1442" s="84"/>
      <c r="DU1442" s="84"/>
      <c r="DV1442" s="84"/>
      <c r="DW1442" s="84"/>
      <c r="DX1442" s="84"/>
      <c r="DY1442" s="84"/>
      <c r="DZ1442" s="84"/>
      <c r="EA1442" s="84"/>
      <c r="EB1442" s="84"/>
      <c r="EC1442" s="84"/>
      <c r="ED1442" s="84"/>
      <c r="EE1442" s="84"/>
      <c r="EF1442" s="84"/>
      <c r="EG1442" s="84"/>
      <c r="EH1442" s="84"/>
      <c r="EI1442" s="84"/>
      <c r="EJ1442" s="84"/>
      <c r="EK1442" s="84"/>
      <c r="EL1442" s="84"/>
      <c r="EM1442" s="84"/>
      <c r="EN1442" s="84"/>
      <c r="EO1442" s="84"/>
      <c r="EP1442" s="84"/>
      <c r="EQ1442" s="84"/>
      <c r="ER1442" s="84"/>
      <c r="ES1442" s="84"/>
      <c r="ET1442" s="84"/>
      <c r="EU1442" s="84"/>
      <c r="EV1442" s="84"/>
      <c r="EW1442" s="84"/>
      <c r="EX1442" s="84"/>
      <c r="EY1442" s="84"/>
      <c r="EZ1442" s="84"/>
      <c r="FA1442" s="84"/>
      <c r="FB1442" s="84"/>
      <c r="FC1442" s="84"/>
      <c r="FD1442" s="84"/>
      <c r="FE1442" s="84"/>
      <c r="FF1442" s="84"/>
      <c r="FG1442" s="84"/>
      <c r="FH1442" s="84"/>
      <c r="FI1442" s="84"/>
      <c r="FJ1442" s="84"/>
      <c r="FK1442" s="84"/>
      <c r="FL1442" s="84"/>
      <c r="FM1442" s="84"/>
      <c r="FN1442" s="84"/>
      <c r="FO1442" s="84"/>
      <c r="FP1442" s="84"/>
      <c r="FQ1442" s="84"/>
      <c r="FR1442" s="84"/>
      <c r="FS1442" s="84"/>
      <c r="FT1442" s="84"/>
      <c r="FU1442" s="84"/>
      <c r="FV1442" s="84"/>
      <c r="FW1442" s="84"/>
      <c r="FX1442" s="84"/>
      <c r="FY1442" s="84"/>
      <c r="FZ1442" s="84"/>
      <c r="GA1442" s="84"/>
      <c r="GB1442" s="84"/>
      <c r="GC1442" s="84"/>
      <c r="GD1442" s="84"/>
      <c r="GE1442" s="84"/>
      <c r="GF1442" s="84"/>
      <c r="GG1442" s="84"/>
      <c r="GH1442" s="84"/>
      <c r="GI1442" s="84"/>
      <c r="GJ1442" s="84"/>
      <c r="GK1442" s="84"/>
      <c r="GL1442" s="84"/>
      <c r="GM1442" s="84"/>
      <c r="GN1442" s="84"/>
      <c r="GO1442" s="84"/>
      <c r="GP1442" s="84"/>
      <c r="GQ1442" s="84"/>
      <c r="GR1442" s="84"/>
      <c r="GS1442" s="84"/>
      <c r="GT1442" s="84"/>
      <c r="GU1442" s="84"/>
      <c r="GV1442" s="84"/>
      <c r="GW1442" s="84"/>
      <c r="GX1442" s="84"/>
      <c r="GY1442" s="84"/>
      <c r="GZ1442" s="84"/>
      <c r="HA1442" s="84"/>
      <c r="HB1442" s="84"/>
      <c r="HC1442" s="84"/>
      <c r="HD1442" s="84"/>
      <c r="HE1442" s="84"/>
      <c r="HF1442" s="84"/>
      <c r="HG1442" s="84"/>
      <c r="HH1442" s="84"/>
      <c r="HI1442" s="84"/>
      <c r="HJ1442" s="84"/>
      <c r="HK1442" s="84"/>
      <c r="HL1442" s="84"/>
      <c r="HM1442" s="84"/>
      <c r="HN1442" s="84"/>
      <c r="HO1442" s="84"/>
      <c r="HP1442" s="84"/>
      <c r="HQ1442" s="84"/>
      <c r="HR1442" s="84"/>
      <c r="HS1442" s="84"/>
      <c r="HT1442" s="84"/>
      <c r="HU1442" s="84"/>
      <c r="HV1442" s="84"/>
      <c r="HW1442" s="84"/>
      <c r="HX1442" s="84"/>
      <c r="HY1442" s="84"/>
      <c r="HZ1442" s="84"/>
      <c r="IA1442" s="84"/>
      <c r="IB1442" s="84"/>
      <c r="IC1442" s="84"/>
      <c r="ID1442" s="84"/>
      <c r="IE1442" s="84"/>
      <c r="IF1442" s="84"/>
      <c r="IG1442" s="84"/>
      <c r="IH1442" s="84"/>
      <c r="II1442" s="84"/>
      <c r="IJ1442" s="84"/>
      <c r="IK1442" s="84"/>
      <c r="IL1442" s="84"/>
      <c r="IM1442" s="84"/>
      <c r="IN1442" s="84"/>
      <c r="IO1442" s="84"/>
      <c r="IP1442" s="84"/>
      <c r="IQ1442" s="84"/>
      <c r="IR1442" s="84"/>
      <c r="IS1442" s="84"/>
      <c r="IT1442" s="84"/>
      <c r="IU1442" s="84"/>
      <c r="IV1442" s="84"/>
      <c r="IW1442" s="84"/>
      <c r="IX1442" s="84"/>
      <c r="IY1442" s="84"/>
      <c r="IZ1442" s="84"/>
      <c r="JA1442" s="84"/>
      <c r="JB1442" s="84"/>
      <c r="JC1442" s="84"/>
      <c r="JD1442" s="84"/>
      <c r="JE1442" s="84"/>
    </row>
    <row r="1443" spans="1:265" customFormat="1" ht="15" customHeight="1" x14ac:dyDescent="0.25">
      <c r="A1443" s="573"/>
      <c r="B1443" s="131" t="s">
        <v>321</v>
      </c>
      <c r="C1443" s="206"/>
      <c r="D1443" s="332" t="s">
        <v>322</v>
      </c>
      <c r="E1443" s="191"/>
      <c r="F1443" s="991"/>
      <c r="G1443" s="992"/>
      <c r="H1443" s="332" t="s">
        <v>23</v>
      </c>
      <c r="I1443" s="332" t="s">
        <v>98</v>
      </c>
      <c r="J1443" s="332"/>
      <c r="K1443" s="386" t="s">
        <v>122</v>
      </c>
      <c r="L1443" s="386" t="s">
        <v>97</v>
      </c>
      <c r="M1443" s="765">
        <v>10</v>
      </c>
      <c r="N1443" s="765" t="s">
        <v>24</v>
      </c>
      <c r="O1443" s="386" t="s">
        <v>435</v>
      </c>
      <c r="P1443" s="598">
        <v>4</v>
      </c>
      <c r="Q1443" s="599"/>
      <c r="R1443" s="599"/>
      <c r="S1443" s="599"/>
      <c r="T1443" s="599"/>
      <c r="U1443" s="599"/>
      <c r="V1443" s="599"/>
      <c r="W1443" s="600"/>
      <c r="X1443" s="228"/>
      <c r="Y1443" s="228"/>
      <c r="Z1443" s="112"/>
      <c r="AA1443" s="84"/>
      <c r="AB1443" s="84"/>
      <c r="AC1443" s="83" t="str">
        <f t="shared" si="32"/>
        <v/>
      </c>
      <c r="AD1443" s="84"/>
      <c r="AE1443" s="84"/>
      <c r="AF1443" s="84"/>
      <c r="AG1443" s="84"/>
      <c r="AH1443" s="84"/>
      <c r="AI1443" s="84"/>
      <c r="AJ1443" s="84"/>
      <c r="AK1443" s="84"/>
      <c r="AL1443" s="84"/>
      <c r="AM1443" s="84"/>
      <c r="AN1443" s="84"/>
      <c r="AO1443" s="84"/>
      <c r="AP1443" s="84"/>
      <c r="AQ1443" s="84"/>
      <c r="AR1443" s="84"/>
      <c r="AS1443" s="84"/>
      <c r="AT1443" s="84"/>
      <c r="AU1443" s="84"/>
      <c r="AV1443" s="84"/>
      <c r="AW1443" s="84"/>
      <c r="AX1443" s="84"/>
      <c r="AY1443" s="84"/>
      <c r="AZ1443" s="84"/>
      <c r="BA1443" s="84"/>
      <c r="BB1443" s="84"/>
      <c r="BC1443" s="84"/>
      <c r="BD1443" s="84"/>
      <c r="BE1443" s="84"/>
      <c r="BF1443" s="84"/>
      <c r="BG1443" s="84"/>
      <c r="BH1443" s="84"/>
      <c r="BI1443" s="84"/>
      <c r="BJ1443" s="84"/>
      <c r="BK1443" s="84"/>
      <c r="BL1443" s="84"/>
      <c r="BM1443" s="84"/>
      <c r="BN1443" s="84"/>
      <c r="BO1443" s="84"/>
      <c r="BP1443" s="84"/>
      <c r="BQ1443" s="84"/>
      <c r="BR1443" s="84"/>
      <c r="BS1443" s="84"/>
      <c r="BT1443" s="84"/>
      <c r="BU1443" s="84"/>
      <c r="BV1443" s="84"/>
      <c r="BW1443" s="84"/>
      <c r="BX1443" s="84"/>
      <c r="BY1443" s="84"/>
      <c r="BZ1443" s="84"/>
      <c r="CA1443" s="84"/>
      <c r="CB1443" s="84"/>
      <c r="CC1443" s="84"/>
      <c r="CD1443" s="84"/>
      <c r="CE1443" s="84"/>
      <c r="CF1443" s="84"/>
      <c r="CG1443" s="84"/>
      <c r="CH1443" s="84"/>
      <c r="CI1443" s="84"/>
      <c r="CJ1443" s="84"/>
      <c r="CK1443" s="84"/>
      <c r="CL1443" s="84"/>
      <c r="CM1443" s="84"/>
      <c r="CN1443" s="84"/>
      <c r="CO1443" s="84"/>
      <c r="CP1443" s="84"/>
      <c r="CQ1443" s="84"/>
      <c r="CR1443" s="84"/>
      <c r="CS1443" s="84"/>
      <c r="CT1443" s="84"/>
      <c r="CU1443" s="84"/>
      <c r="CV1443" s="84"/>
      <c r="CW1443" s="84"/>
      <c r="CX1443" s="84"/>
      <c r="CY1443" s="84"/>
      <c r="CZ1443" s="84"/>
      <c r="DA1443" s="84"/>
      <c r="DB1443" s="84"/>
      <c r="DC1443" s="84"/>
      <c r="DD1443" s="84"/>
      <c r="DE1443" s="84"/>
      <c r="DF1443" s="84"/>
      <c r="DG1443" s="84"/>
      <c r="DH1443" s="84"/>
      <c r="DI1443" s="84"/>
      <c r="DJ1443" s="84"/>
      <c r="DK1443" s="84"/>
      <c r="DL1443" s="84"/>
      <c r="DM1443" s="84"/>
      <c r="DN1443" s="84"/>
      <c r="DO1443" s="84"/>
      <c r="DP1443" s="84"/>
      <c r="DQ1443" s="84"/>
      <c r="DR1443" s="84"/>
      <c r="DS1443" s="84"/>
      <c r="DT1443" s="84"/>
      <c r="DU1443" s="84"/>
      <c r="DV1443" s="84"/>
      <c r="DW1443" s="84"/>
      <c r="DX1443" s="84"/>
      <c r="DY1443" s="84"/>
      <c r="DZ1443" s="84"/>
      <c r="EA1443" s="84"/>
      <c r="EB1443" s="84"/>
      <c r="EC1443" s="84"/>
      <c r="ED1443" s="84"/>
      <c r="EE1443" s="84"/>
      <c r="EF1443" s="84"/>
      <c r="EG1443" s="84"/>
      <c r="EH1443" s="84"/>
      <c r="EI1443" s="84"/>
      <c r="EJ1443" s="84"/>
      <c r="EK1443" s="84"/>
      <c r="EL1443" s="84"/>
      <c r="EM1443" s="84"/>
      <c r="EN1443" s="84"/>
      <c r="EO1443" s="84"/>
      <c r="EP1443" s="84"/>
      <c r="EQ1443" s="84"/>
      <c r="ER1443" s="84"/>
      <c r="ES1443" s="84"/>
      <c r="ET1443" s="84"/>
      <c r="EU1443" s="84"/>
      <c r="EV1443" s="84"/>
      <c r="EW1443" s="84"/>
      <c r="EX1443" s="84"/>
      <c r="EY1443" s="84"/>
      <c r="EZ1443" s="84"/>
      <c r="FA1443" s="84"/>
      <c r="FB1443" s="84"/>
      <c r="FC1443" s="84"/>
      <c r="FD1443" s="84"/>
      <c r="FE1443" s="84"/>
      <c r="FF1443" s="84"/>
      <c r="FG1443" s="84"/>
      <c r="FH1443" s="84"/>
      <c r="FI1443" s="84"/>
      <c r="FJ1443" s="84"/>
      <c r="FK1443" s="84"/>
      <c r="FL1443" s="84"/>
      <c r="FM1443" s="84"/>
      <c r="FN1443" s="84"/>
      <c r="FO1443" s="84"/>
      <c r="FP1443" s="84"/>
      <c r="FQ1443" s="84"/>
      <c r="FR1443" s="84"/>
      <c r="FS1443" s="84"/>
      <c r="FT1443" s="84"/>
      <c r="FU1443" s="84"/>
      <c r="FV1443" s="84"/>
      <c r="FW1443" s="84"/>
      <c r="FX1443" s="84"/>
      <c r="FY1443" s="84"/>
      <c r="FZ1443" s="84"/>
      <c r="GA1443" s="84"/>
      <c r="GB1443" s="84"/>
      <c r="GC1443" s="84"/>
      <c r="GD1443" s="84"/>
      <c r="GE1443" s="84"/>
      <c r="GF1443" s="84"/>
      <c r="GG1443" s="84"/>
      <c r="GH1443" s="84"/>
      <c r="GI1443" s="84"/>
      <c r="GJ1443" s="84"/>
      <c r="GK1443" s="84"/>
      <c r="GL1443" s="84"/>
      <c r="GM1443" s="84"/>
      <c r="GN1443" s="84"/>
      <c r="GO1443" s="84"/>
      <c r="GP1443" s="84"/>
      <c r="GQ1443" s="84"/>
      <c r="GR1443" s="84"/>
      <c r="GS1443" s="84"/>
      <c r="GT1443" s="84"/>
      <c r="GU1443" s="84"/>
      <c r="GV1443" s="84"/>
      <c r="GW1443" s="84"/>
      <c r="GX1443" s="84"/>
      <c r="GY1443" s="84"/>
      <c r="GZ1443" s="84"/>
      <c r="HA1443" s="84"/>
      <c r="HB1443" s="84"/>
      <c r="HC1443" s="84"/>
      <c r="HD1443" s="84"/>
      <c r="HE1443" s="84"/>
      <c r="HF1443" s="84"/>
      <c r="HG1443" s="84"/>
      <c r="HH1443" s="84"/>
      <c r="HI1443" s="84"/>
      <c r="HJ1443" s="84"/>
      <c r="HK1443" s="84"/>
      <c r="HL1443" s="84"/>
      <c r="HM1443" s="84"/>
      <c r="HN1443" s="84"/>
      <c r="HO1443" s="84"/>
      <c r="HP1443" s="84"/>
      <c r="HQ1443" s="84"/>
      <c r="HR1443" s="84"/>
      <c r="HS1443" s="84"/>
      <c r="HT1443" s="84"/>
      <c r="HU1443" s="84"/>
      <c r="HV1443" s="84"/>
      <c r="HW1443" s="84"/>
      <c r="HX1443" s="84"/>
      <c r="HY1443" s="84"/>
      <c r="HZ1443" s="84"/>
      <c r="IA1443" s="84"/>
      <c r="IB1443" s="84"/>
      <c r="IC1443" s="84"/>
      <c r="ID1443" s="84"/>
      <c r="IE1443" s="84"/>
      <c r="IF1443" s="84"/>
      <c r="IG1443" s="84"/>
      <c r="IH1443" s="84"/>
      <c r="II1443" s="84"/>
      <c r="IJ1443" s="84"/>
      <c r="IK1443" s="84"/>
      <c r="IL1443" s="84"/>
      <c r="IM1443" s="84"/>
      <c r="IN1443" s="84"/>
      <c r="IO1443" s="84"/>
      <c r="IP1443" s="84"/>
      <c r="IQ1443" s="84"/>
      <c r="IR1443" s="84"/>
      <c r="IS1443" s="84"/>
      <c r="IT1443" s="84"/>
      <c r="IU1443" s="84"/>
      <c r="IV1443" s="84"/>
      <c r="IW1443" s="84"/>
      <c r="IX1443" s="84"/>
      <c r="IY1443" s="84"/>
      <c r="IZ1443" s="84"/>
      <c r="JA1443" s="84"/>
      <c r="JB1443" s="84"/>
      <c r="JC1443" s="84"/>
      <c r="JD1443" s="84"/>
      <c r="JE1443" s="84"/>
    </row>
    <row r="1444" spans="1:265" customFormat="1" ht="15" customHeight="1" x14ac:dyDescent="0.25">
      <c r="A1444" s="130"/>
      <c r="B1444" s="131" t="s">
        <v>321</v>
      </c>
      <c r="C1444" s="206"/>
      <c r="D1444" s="332" t="s">
        <v>322</v>
      </c>
      <c r="E1444" s="191"/>
      <c r="F1444" s="991"/>
      <c r="G1444" s="992"/>
      <c r="H1444" s="332" t="s">
        <v>23</v>
      </c>
      <c r="I1444" s="332" t="s">
        <v>108</v>
      </c>
      <c r="J1444" s="332"/>
      <c r="K1444" s="386" t="s">
        <v>390</v>
      </c>
      <c r="L1444" s="386" t="s">
        <v>97</v>
      </c>
      <c r="M1444" s="765">
        <v>7</v>
      </c>
      <c r="N1444" s="765" t="s">
        <v>24</v>
      </c>
      <c r="O1444" s="386" t="s">
        <v>440</v>
      </c>
      <c r="P1444" s="598">
        <v>3</v>
      </c>
      <c r="Q1444" s="599"/>
      <c r="R1444" s="599"/>
      <c r="S1444" s="599"/>
      <c r="T1444" s="599"/>
      <c r="U1444" s="599"/>
      <c r="V1444" s="599"/>
      <c r="W1444" s="600"/>
      <c r="X1444" s="228"/>
      <c r="Y1444" s="228"/>
      <c r="Z1444" s="112"/>
      <c r="AA1444" s="84"/>
      <c r="AB1444" s="84"/>
      <c r="AC1444" s="83" t="str">
        <f t="shared" si="32"/>
        <v/>
      </c>
      <c r="AD1444" s="84"/>
      <c r="AE1444" s="84"/>
      <c r="AF1444" s="84"/>
      <c r="AG1444" s="84"/>
      <c r="AH1444" s="84"/>
      <c r="AI1444" s="84"/>
      <c r="AJ1444" s="84"/>
      <c r="AK1444" s="84"/>
      <c r="AL1444" s="84"/>
      <c r="AM1444" s="84"/>
      <c r="AN1444" s="84"/>
      <c r="AO1444" s="84"/>
      <c r="AP1444" s="84"/>
      <c r="AQ1444" s="84"/>
      <c r="AR1444" s="84"/>
      <c r="AS1444" s="84"/>
      <c r="AT1444" s="84"/>
      <c r="AU1444" s="84"/>
      <c r="AV1444" s="84"/>
      <c r="AW1444" s="84"/>
      <c r="AX1444" s="84"/>
      <c r="AY1444" s="84"/>
      <c r="AZ1444" s="84"/>
      <c r="BA1444" s="84"/>
      <c r="BB1444" s="84"/>
      <c r="BC1444" s="84"/>
      <c r="BD1444" s="84"/>
      <c r="BE1444" s="84"/>
      <c r="BF1444" s="84"/>
      <c r="BG1444" s="84"/>
      <c r="BH1444" s="84"/>
      <c r="BI1444" s="84"/>
      <c r="BJ1444" s="84"/>
      <c r="BK1444" s="84"/>
      <c r="BL1444" s="84"/>
      <c r="BM1444" s="84"/>
      <c r="BN1444" s="84"/>
      <c r="BO1444" s="84"/>
      <c r="BP1444" s="84"/>
      <c r="BQ1444" s="84"/>
      <c r="BR1444" s="84"/>
      <c r="BS1444" s="84"/>
      <c r="BT1444" s="84"/>
      <c r="BU1444" s="84"/>
      <c r="BV1444" s="84"/>
      <c r="BW1444" s="84"/>
      <c r="BX1444" s="84"/>
      <c r="BY1444" s="84"/>
      <c r="BZ1444" s="84"/>
      <c r="CA1444" s="84"/>
      <c r="CB1444" s="84"/>
      <c r="CC1444" s="84"/>
      <c r="CD1444" s="84"/>
      <c r="CE1444" s="84"/>
      <c r="CF1444" s="84"/>
      <c r="CG1444" s="84"/>
      <c r="CH1444" s="84"/>
      <c r="CI1444" s="84"/>
      <c r="CJ1444" s="84"/>
      <c r="CK1444" s="84"/>
      <c r="CL1444" s="84"/>
      <c r="CM1444" s="84"/>
      <c r="CN1444" s="84"/>
      <c r="CO1444" s="84"/>
      <c r="CP1444" s="84"/>
      <c r="CQ1444" s="84"/>
      <c r="CR1444" s="84"/>
      <c r="CS1444" s="84"/>
      <c r="CT1444" s="84"/>
      <c r="CU1444" s="84"/>
      <c r="CV1444" s="84"/>
      <c r="CW1444" s="84"/>
      <c r="CX1444" s="84"/>
      <c r="CY1444" s="84"/>
      <c r="CZ1444" s="84"/>
      <c r="DA1444" s="84"/>
      <c r="DB1444" s="84"/>
      <c r="DC1444" s="84"/>
      <c r="DD1444" s="84"/>
      <c r="DE1444" s="84"/>
      <c r="DF1444" s="84"/>
      <c r="DG1444" s="84"/>
      <c r="DH1444" s="84"/>
      <c r="DI1444" s="84"/>
      <c r="DJ1444" s="84"/>
      <c r="DK1444" s="84"/>
      <c r="DL1444" s="84"/>
      <c r="DM1444" s="84"/>
      <c r="DN1444" s="84"/>
      <c r="DO1444" s="84"/>
      <c r="DP1444" s="84"/>
      <c r="DQ1444" s="84"/>
      <c r="DR1444" s="84"/>
      <c r="DS1444" s="84"/>
      <c r="DT1444" s="84"/>
      <c r="DU1444" s="84"/>
      <c r="DV1444" s="84"/>
      <c r="DW1444" s="84"/>
      <c r="DX1444" s="84"/>
      <c r="DY1444" s="84"/>
      <c r="DZ1444" s="84"/>
      <c r="EA1444" s="84"/>
      <c r="EB1444" s="84"/>
      <c r="EC1444" s="84"/>
      <c r="ED1444" s="84"/>
      <c r="EE1444" s="84"/>
      <c r="EF1444" s="84"/>
      <c r="EG1444" s="84"/>
      <c r="EH1444" s="84"/>
      <c r="EI1444" s="84"/>
      <c r="EJ1444" s="84"/>
      <c r="EK1444" s="84"/>
      <c r="EL1444" s="84"/>
      <c r="EM1444" s="84"/>
      <c r="EN1444" s="84"/>
      <c r="EO1444" s="84"/>
      <c r="EP1444" s="84"/>
      <c r="EQ1444" s="84"/>
      <c r="ER1444" s="84"/>
      <c r="ES1444" s="84"/>
      <c r="ET1444" s="84"/>
      <c r="EU1444" s="84"/>
      <c r="EV1444" s="84"/>
      <c r="EW1444" s="84"/>
      <c r="EX1444" s="84"/>
      <c r="EY1444" s="84"/>
      <c r="EZ1444" s="84"/>
      <c r="FA1444" s="84"/>
      <c r="FB1444" s="84"/>
      <c r="FC1444" s="84"/>
      <c r="FD1444" s="84"/>
      <c r="FE1444" s="84"/>
      <c r="FF1444" s="84"/>
      <c r="FG1444" s="84"/>
      <c r="FH1444" s="84"/>
      <c r="FI1444" s="84"/>
      <c r="FJ1444" s="84"/>
      <c r="FK1444" s="84"/>
      <c r="FL1444" s="84"/>
      <c r="FM1444" s="84"/>
      <c r="FN1444" s="84"/>
      <c r="FO1444" s="84"/>
      <c r="FP1444" s="84"/>
      <c r="FQ1444" s="84"/>
      <c r="FR1444" s="84"/>
      <c r="FS1444" s="84"/>
      <c r="FT1444" s="84"/>
      <c r="FU1444" s="84"/>
      <c r="FV1444" s="84"/>
      <c r="FW1444" s="84"/>
      <c r="FX1444" s="84"/>
      <c r="FY1444" s="84"/>
      <c r="FZ1444" s="84"/>
      <c r="GA1444" s="84"/>
      <c r="GB1444" s="84"/>
      <c r="GC1444" s="84"/>
      <c r="GD1444" s="84"/>
      <c r="GE1444" s="84"/>
      <c r="GF1444" s="84"/>
      <c r="GG1444" s="84"/>
      <c r="GH1444" s="84"/>
      <c r="GI1444" s="84"/>
      <c r="GJ1444" s="84"/>
      <c r="GK1444" s="84"/>
      <c r="GL1444" s="84"/>
      <c r="GM1444" s="84"/>
      <c r="GN1444" s="84"/>
      <c r="GO1444" s="84"/>
      <c r="GP1444" s="84"/>
      <c r="GQ1444" s="84"/>
      <c r="GR1444" s="84"/>
      <c r="GS1444" s="84"/>
      <c r="GT1444" s="84"/>
      <c r="GU1444" s="84"/>
      <c r="GV1444" s="84"/>
      <c r="GW1444" s="84"/>
      <c r="GX1444" s="84"/>
      <c r="GY1444" s="84"/>
      <c r="GZ1444" s="84"/>
      <c r="HA1444" s="84"/>
      <c r="HB1444" s="84"/>
      <c r="HC1444" s="84"/>
      <c r="HD1444" s="84"/>
      <c r="HE1444" s="84"/>
      <c r="HF1444" s="84"/>
      <c r="HG1444" s="84"/>
      <c r="HH1444" s="84"/>
      <c r="HI1444" s="84"/>
      <c r="HJ1444" s="84"/>
      <c r="HK1444" s="84"/>
      <c r="HL1444" s="84"/>
      <c r="HM1444" s="84"/>
      <c r="HN1444" s="84"/>
      <c r="HO1444" s="84"/>
      <c r="HP1444" s="84"/>
      <c r="HQ1444" s="84"/>
      <c r="HR1444" s="84"/>
      <c r="HS1444" s="84"/>
      <c r="HT1444" s="84"/>
      <c r="HU1444" s="84"/>
      <c r="HV1444" s="84"/>
      <c r="HW1444" s="84"/>
      <c r="HX1444" s="84"/>
      <c r="HY1444" s="84"/>
      <c r="HZ1444" s="84"/>
      <c r="IA1444" s="84"/>
      <c r="IB1444" s="84"/>
      <c r="IC1444" s="84"/>
      <c r="ID1444" s="84"/>
      <c r="IE1444" s="84"/>
      <c r="IF1444" s="84"/>
      <c r="IG1444" s="84"/>
      <c r="IH1444" s="84"/>
      <c r="II1444" s="84"/>
      <c r="IJ1444" s="84"/>
      <c r="IK1444" s="84"/>
      <c r="IL1444" s="84"/>
      <c r="IM1444" s="84"/>
      <c r="IN1444" s="84"/>
      <c r="IO1444" s="84"/>
      <c r="IP1444" s="84"/>
      <c r="IQ1444" s="84"/>
      <c r="IR1444" s="84"/>
      <c r="IS1444" s="84"/>
      <c r="IT1444" s="84"/>
      <c r="IU1444" s="84"/>
      <c r="IV1444" s="84"/>
      <c r="IW1444" s="84"/>
      <c r="IX1444" s="84"/>
      <c r="IY1444" s="84"/>
      <c r="IZ1444" s="84"/>
      <c r="JA1444" s="84"/>
      <c r="JB1444" s="84"/>
      <c r="JC1444" s="84"/>
      <c r="JD1444" s="84"/>
      <c r="JE1444" s="84"/>
    </row>
    <row r="1445" spans="1:265" customFormat="1" ht="15" customHeight="1" x14ac:dyDescent="0.25">
      <c r="A1445" s="130"/>
      <c r="B1445" s="131" t="s">
        <v>321</v>
      </c>
      <c r="C1445" s="206"/>
      <c r="D1445" s="332" t="s">
        <v>322</v>
      </c>
      <c r="E1445" s="191"/>
      <c r="F1445" s="991"/>
      <c r="G1445" s="992"/>
      <c r="H1445" s="332" t="s">
        <v>23</v>
      </c>
      <c r="I1445" s="332" t="s">
        <v>108</v>
      </c>
      <c r="J1445" s="332"/>
      <c r="K1445" s="386" t="s">
        <v>120</v>
      </c>
      <c r="L1445" s="386" t="s">
        <v>97</v>
      </c>
      <c r="M1445" s="765">
        <v>8</v>
      </c>
      <c r="N1445" s="765" t="s">
        <v>24</v>
      </c>
      <c r="O1445" s="386" t="s">
        <v>440</v>
      </c>
      <c r="P1445" s="598">
        <v>3</v>
      </c>
      <c r="Q1445" s="599"/>
      <c r="R1445" s="599"/>
      <c r="S1445" s="599"/>
      <c r="T1445" s="599"/>
      <c r="U1445" s="599"/>
      <c r="V1445" s="599"/>
      <c r="W1445" s="600"/>
      <c r="X1445" s="228"/>
      <c r="Y1445" s="228"/>
      <c r="Z1445" s="112"/>
      <c r="AA1445" s="84"/>
      <c r="AB1445" s="84"/>
      <c r="AC1445" s="83" t="str">
        <f t="shared" si="32"/>
        <v/>
      </c>
      <c r="AD1445" s="84"/>
      <c r="AE1445" s="84"/>
      <c r="AF1445" s="84"/>
      <c r="AG1445" s="84"/>
      <c r="AH1445" s="84"/>
      <c r="AI1445" s="84"/>
      <c r="AJ1445" s="84"/>
      <c r="AK1445" s="84"/>
      <c r="AL1445" s="84"/>
      <c r="AM1445" s="84"/>
      <c r="AN1445" s="84"/>
      <c r="AO1445" s="84"/>
      <c r="AP1445" s="84"/>
      <c r="AQ1445" s="84"/>
      <c r="AR1445" s="84"/>
      <c r="AS1445" s="84"/>
      <c r="AT1445" s="84"/>
      <c r="AU1445" s="84"/>
      <c r="AV1445" s="84"/>
      <c r="AW1445" s="84"/>
      <c r="AX1445" s="84"/>
      <c r="AY1445" s="84"/>
      <c r="AZ1445" s="84"/>
      <c r="BA1445" s="84"/>
      <c r="BB1445" s="84"/>
      <c r="BC1445" s="84"/>
      <c r="BD1445" s="84"/>
      <c r="BE1445" s="84"/>
      <c r="BF1445" s="84"/>
      <c r="BG1445" s="84"/>
      <c r="BH1445" s="84"/>
      <c r="BI1445" s="84"/>
      <c r="BJ1445" s="84"/>
      <c r="BK1445" s="84"/>
      <c r="BL1445" s="84"/>
      <c r="BM1445" s="84"/>
      <c r="BN1445" s="84"/>
      <c r="BO1445" s="84"/>
      <c r="BP1445" s="84"/>
      <c r="BQ1445" s="84"/>
      <c r="BR1445" s="84"/>
      <c r="BS1445" s="84"/>
      <c r="BT1445" s="84"/>
      <c r="BU1445" s="84"/>
      <c r="BV1445" s="84"/>
      <c r="BW1445" s="84"/>
      <c r="BX1445" s="84"/>
      <c r="BY1445" s="84"/>
      <c r="BZ1445" s="84"/>
      <c r="CA1445" s="84"/>
      <c r="CB1445" s="84"/>
      <c r="CC1445" s="84"/>
      <c r="CD1445" s="84"/>
      <c r="CE1445" s="84"/>
      <c r="CF1445" s="84"/>
      <c r="CG1445" s="84"/>
      <c r="CH1445" s="84"/>
      <c r="CI1445" s="84"/>
      <c r="CJ1445" s="84"/>
      <c r="CK1445" s="84"/>
      <c r="CL1445" s="84"/>
      <c r="CM1445" s="84"/>
      <c r="CN1445" s="84"/>
      <c r="CO1445" s="84"/>
      <c r="CP1445" s="84"/>
      <c r="CQ1445" s="84"/>
      <c r="CR1445" s="84"/>
      <c r="CS1445" s="84"/>
      <c r="CT1445" s="84"/>
      <c r="CU1445" s="84"/>
      <c r="CV1445" s="84"/>
      <c r="CW1445" s="84"/>
      <c r="CX1445" s="84"/>
      <c r="CY1445" s="84"/>
      <c r="CZ1445" s="84"/>
      <c r="DA1445" s="84"/>
      <c r="DB1445" s="84"/>
      <c r="DC1445" s="84"/>
      <c r="DD1445" s="84"/>
      <c r="DE1445" s="84"/>
      <c r="DF1445" s="84"/>
      <c r="DG1445" s="84"/>
      <c r="DH1445" s="84"/>
      <c r="DI1445" s="84"/>
      <c r="DJ1445" s="84"/>
      <c r="DK1445" s="84"/>
      <c r="DL1445" s="84"/>
      <c r="DM1445" s="84"/>
      <c r="DN1445" s="84"/>
      <c r="DO1445" s="84"/>
      <c r="DP1445" s="84"/>
      <c r="DQ1445" s="84"/>
      <c r="DR1445" s="84"/>
      <c r="DS1445" s="84"/>
      <c r="DT1445" s="84"/>
      <c r="DU1445" s="84"/>
      <c r="DV1445" s="84"/>
      <c r="DW1445" s="84"/>
      <c r="DX1445" s="84"/>
      <c r="DY1445" s="84"/>
      <c r="DZ1445" s="84"/>
      <c r="EA1445" s="84"/>
      <c r="EB1445" s="84"/>
      <c r="EC1445" s="84"/>
      <c r="ED1445" s="84"/>
      <c r="EE1445" s="84"/>
      <c r="EF1445" s="84"/>
      <c r="EG1445" s="84"/>
      <c r="EH1445" s="84"/>
      <c r="EI1445" s="84"/>
      <c r="EJ1445" s="84"/>
      <c r="EK1445" s="84"/>
      <c r="EL1445" s="84"/>
      <c r="EM1445" s="84"/>
      <c r="EN1445" s="84"/>
      <c r="EO1445" s="84"/>
      <c r="EP1445" s="84"/>
      <c r="EQ1445" s="84"/>
      <c r="ER1445" s="84"/>
      <c r="ES1445" s="84"/>
      <c r="ET1445" s="84"/>
      <c r="EU1445" s="84"/>
      <c r="EV1445" s="84"/>
      <c r="EW1445" s="84"/>
      <c r="EX1445" s="84"/>
      <c r="EY1445" s="84"/>
      <c r="EZ1445" s="84"/>
      <c r="FA1445" s="84"/>
      <c r="FB1445" s="84"/>
      <c r="FC1445" s="84"/>
      <c r="FD1445" s="84"/>
      <c r="FE1445" s="84"/>
      <c r="FF1445" s="84"/>
      <c r="FG1445" s="84"/>
      <c r="FH1445" s="84"/>
      <c r="FI1445" s="84"/>
      <c r="FJ1445" s="84"/>
      <c r="FK1445" s="84"/>
      <c r="FL1445" s="84"/>
      <c r="FM1445" s="84"/>
      <c r="FN1445" s="84"/>
      <c r="FO1445" s="84"/>
      <c r="FP1445" s="84"/>
      <c r="FQ1445" s="84"/>
      <c r="FR1445" s="84"/>
      <c r="FS1445" s="84"/>
      <c r="FT1445" s="84"/>
      <c r="FU1445" s="84"/>
      <c r="FV1445" s="84"/>
      <c r="FW1445" s="84"/>
      <c r="FX1445" s="84"/>
      <c r="FY1445" s="84"/>
      <c r="FZ1445" s="84"/>
      <c r="GA1445" s="84"/>
      <c r="GB1445" s="84"/>
      <c r="GC1445" s="84"/>
      <c r="GD1445" s="84"/>
      <c r="GE1445" s="84"/>
      <c r="GF1445" s="84"/>
      <c r="GG1445" s="84"/>
      <c r="GH1445" s="84"/>
      <c r="GI1445" s="84"/>
      <c r="GJ1445" s="84"/>
      <c r="GK1445" s="84"/>
      <c r="GL1445" s="84"/>
      <c r="GM1445" s="84"/>
      <c r="GN1445" s="84"/>
      <c r="GO1445" s="84"/>
      <c r="GP1445" s="84"/>
      <c r="GQ1445" s="84"/>
      <c r="GR1445" s="84"/>
      <c r="GS1445" s="84"/>
      <c r="GT1445" s="84"/>
      <c r="GU1445" s="84"/>
      <c r="GV1445" s="84"/>
      <c r="GW1445" s="84"/>
      <c r="GX1445" s="84"/>
      <c r="GY1445" s="84"/>
      <c r="GZ1445" s="84"/>
      <c r="HA1445" s="84"/>
      <c r="HB1445" s="84"/>
      <c r="HC1445" s="84"/>
      <c r="HD1445" s="84"/>
      <c r="HE1445" s="84"/>
      <c r="HF1445" s="84"/>
      <c r="HG1445" s="84"/>
      <c r="HH1445" s="84"/>
      <c r="HI1445" s="84"/>
      <c r="HJ1445" s="84"/>
      <c r="HK1445" s="84"/>
      <c r="HL1445" s="84"/>
      <c r="HM1445" s="84"/>
      <c r="HN1445" s="84"/>
      <c r="HO1445" s="84"/>
      <c r="HP1445" s="84"/>
      <c r="HQ1445" s="84"/>
      <c r="HR1445" s="84"/>
      <c r="HS1445" s="84"/>
      <c r="HT1445" s="84"/>
      <c r="HU1445" s="84"/>
      <c r="HV1445" s="84"/>
      <c r="HW1445" s="84"/>
      <c r="HX1445" s="84"/>
      <c r="HY1445" s="84"/>
      <c r="HZ1445" s="84"/>
      <c r="IA1445" s="84"/>
      <c r="IB1445" s="84"/>
      <c r="IC1445" s="84"/>
      <c r="ID1445" s="84"/>
      <c r="IE1445" s="84"/>
      <c r="IF1445" s="84"/>
      <c r="IG1445" s="84"/>
      <c r="IH1445" s="84"/>
      <c r="II1445" s="84"/>
      <c r="IJ1445" s="84"/>
      <c r="IK1445" s="84"/>
      <c r="IL1445" s="84"/>
      <c r="IM1445" s="84"/>
      <c r="IN1445" s="84"/>
      <c r="IO1445" s="84"/>
      <c r="IP1445" s="84"/>
      <c r="IQ1445" s="84"/>
      <c r="IR1445" s="84"/>
      <c r="IS1445" s="84"/>
      <c r="IT1445" s="84"/>
      <c r="IU1445" s="84"/>
      <c r="IV1445" s="84"/>
      <c r="IW1445" s="84"/>
      <c r="IX1445" s="84"/>
      <c r="IY1445" s="84"/>
      <c r="IZ1445" s="84"/>
      <c r="JA1445" s="84"/>
      <c r="JB1445" s="84"/>
      <c r="JC1445" s="84"/>
      <c r="JD1445" s="84"/>
      <c r="JE1445" s="84"/>
    </row>
    <row r="1446" spans="1:265" customFormat="1" ht="15" customHeight="1" x14ac:dyDescent="0.25">
      <c r="A1446" s="130"/>
      <c r="B1446" s="131" t="s">
        <v>321</v>
      </c>
      <c r="C1446" s="206"/>
      <c r="D1446" s="332" t="s">
        <v>322</v>
      </c>
      <c r="E1446" s="191"/>
      <c r="F1446" s="991"/>
      <c r="G1446" s="992"/>
      <c r="H1446" s="332" t="s">
        <v>23</v>
      </c>
      <c r="I1446" s="332" t="s">
        <v>108</v>
      </c>
      <c r="J1446" s="332"/>
      <c r="K1446" s="386" t="s">
        <v>2105</v>
      </c>
      <c r="L1446" s="386"/>
      <c r="M1446" s="765"/>
      <c r="N1446" s="765"/>
      <c r="O1446" s="386"/>
      <c r="P1446" s="598"/>
      <c r="Q1446" s="599"/>
      <c r="R1446" s="599"/>
      <c r="S1446" s="599">
        <v>5</v>
      </c>
      <c r="T1446" s="599"/>
      <c r="U1446" s="599"/>
      <c r="V1446" s="599"/>
      <c r="W1446" s="600"/>
      <c r="X1446" s="228"/>
      <c r="Y1446" s="228"/>
      <c r="Z1446" s="112"/>
      <c r="AA1446" s="84"/>
      <c r="AB1446" s="84"/>
      <c r="AC1446" s="83" t="str">
        <f t="shared" si="32"/>
        <v/>
      </c>
      <c r="AD1446" s="84"/>
      <c r="AE1446" s="84"/>
      <c r="AF1446" s="84"/>
      <c r="AG1446" s="84"/>
      <c r="AH1446" s="84"/>
      <c r="AI1446" s="84"/>
      <c r="AJ1446" s="84"/>
      <c r="AK1446" s="84"/>
      <c r="AL1446" s="84"/>
      <c r="AM1446" s="84"/>
      <c r="AN1446" s="84"/>
      <c r="AO1446" s="84"/>
      <c r="AP1446" s="84"/>
      <c r="AQ1446" s="84"/>
      <c r="AR1446" s="84"/>
      <c r="AS1446" s="84"/>
      <c r="AT1446" s="84"/>
      <c r="AU1446" s="84"/>
      <c r="AV1446" s="84"/>
      <c r="AW1446" s="84"/>
      <c r="AX1446" s="84"/>
      <c r="AY1446" s="84"/>
      <c r="AZ1446" s="84"/>
      <c r="BA1446" s="84"/>
      <c r="BB1446" s="84"/>
      <c r="BC1446" s="84"/>
      <c r="BD1446" s="84"/>
      <c r="BE1446" s="84"/>
      <c r="BF1446" s="84"/>
      <c r="BG1446" s="84"/>
      <c r="BH1446" s="84"/>
      <c r="BI1446" s="84"/>
      <c r="BJ1446" s="84"/>
      <c r="BK1446" s="84"/>
      <c r="BL1446" s="84"/>
      <c r="BM1446" s="84"/>
      <c r="BN1446" s="84"/>
      <c r="BO1446" s="84"/>
      <c r="BP1446" s="84"/>
      <c r="BQ1446" s="84"/>
      <c r="BR1446" s="84"/>
      <c r="BS1446" s="84"/>
      <c r="BT1446" s="84"/>
      <c r="BU1446" s="84"/>
      <c r="BV1446" s="84"/>
      <c r="BW1446" s="84"/>
      <c r="BX1446" s="84"/>
      <c r="BY1446" s="84"/>
      <c r="BZ1446" s="84"/>
      <c r="CA1446" s="84"/>
      <c r="CB1446" s="84"/>
      <c r="CC1446" s="84"/>
      <c r="CD1446" s="84"/>
      <c r="CE1446" s="84"/>
      <c r="CF1446" s="84"/>
      <c r="CG1446" s="84"/>
      <c r="CH1446" s="84"/>
      <c r="CI1446" s="84"/>
      <c r="CJ1446" s="84"/>
      <c r="CK1446" s="84"/>
      <c r="CL1446" s="84"/>
      <c r="CM1446" s="84"/>
      <c r="CN1446" s="84"/>
      <c r="CO1446" s="84"/>
      <c r="CP1446" s="84"/>
      <c r="CQ1446" s="84"/>
      <c r="CR1446" s="84"/>
      <c r="CS1446" s="84"/>
      <c r="CT1446" s="84"/>
      <c r="CU1446" s="84"/>
      <c r="CV1446" s="84"/>
      <c r="CW1446" s="84"/>
      <c r="CX1446" s="84"/>
      <c r="CY1446" s="84"/>
      <c r="CZ1446" s="84"/>
      <c r="DA1446" s="84"/>
      <c r="DB1446" s="84"/>
      <c r="DC1446" s="84"/>
      <c r="DD1446" s="84"/>
      <c r="DE1446" s="84"/>
      <c r="DF1446" s="84"/>
      <c r="DG1446" s="84"/>
      <c r="DH1446" s="84"/>
      <c r="DI1446" s="84"/>
      <c r="DJ1446" s="84"/>
      <c r="DK1446" s="84"/>
      <c r="DL1446" s="84"/>
      <c r="DM1446" s="84"/>
      <c r="DN1446" s="84"/>
      <c r="DO1446" s="84"/>
      <c r="DP1446" s="84"/>
      <c r="DQ1446" s="84"/>
      <c r="DR1446" s="84"/>
      <c r="DS1446" s="84"/>
      <c r="DT1446" s="84"/>
      <c r="DU1446" s="84"/>
      <c r="DV1446" s="84"/>
      <c r="DW1446" s="84"/>
      <c r="DX1446" s="84"/>
      <c r="DY1446" s="84"/>
      <c r="DZ1446" s="84"/>
      <c r="EA1446" s="84"/>
      <c r="EB1446" s="84"/>
      <c r="EC1446" s="84"/>
      <c r="ED1446" s="84"/>
      <c r="EE1446" s="84"/>
      <c r="EF1446" s="84"/>
      <c r="EG1446" s="84"/>
      <c r="EH1446" s="84"/>
      <c r="EI1446" s="84"/>
      <c r="EJ1446" s="84"/>
      <c r="EK1446" s="84"/>
      <c r="EL1446" s="84"/>
      <c r="EM1446" s="84"/>
      <c r="EN1446" s="84"/>
      <c r="EO1446" s="84"/>
      <c r="EP1446" s="84"/>
      <c r="EQ1446" s="84"/>
      <c r="ER1446" s="84"/>
      <c r="ES1446" s="84"/>
      <c r="ET1446" s="84"/>
      <c r="EU1446" s="84"/>
      <c r="EV1446" s="84"/>
      <c r="EW1446" s="84"/>
      <c r="EX1446" s="84"/>
      <c r="EY1446" s="84"/>
      <c r="EZ1446" s="84"/>
      <c r="FA1446" s="84"/>
      <c r="FB1446" s="84"/>
      <c r="FC1446" s="84"/>
      <c r="FD1446" s="84"/>
      <c r="FE1446" s="84"/>
      <c r="FF1446" s="84"/>
      <c r="FG1446" s="84"/>
      <c r="FH1446" s="84"/>
      <c r="FI1446" s="84"/>
      <c r="FJ1446" s="84"/>
      <c r="FK1446" s="84"/>
      <c r="FL1446" s="84"/>
      <c r="FM1446" s="84"/>
      <c r="FN1446" s="84"/>
      <c r="FO1446" s="84"/>
      <c r="FP1446" s="84"/>
      <c r="FQ1446" s="84"/>
      <c r="FR1446" s="84"/>
      <c r="FS1446" s="84"/>
      <c r="FT1446" s="84"/>
      <c r="FU1446" s="84"/>
      <c r="FV1446" s="84"/>
      <c r="FW1446" s="84"/>
      <c r="FX1446" s="84"/>
      <c r="FY1446" s="84"/>
      <c r="FZ1446" s="84"/>
      <c r="GA1446" s="84"/>
      <c r="GB1446" s="84"/>
      <c r="GC1446" s="84"/>
      <c r="GD1446" s="84"/>
      <c r="GE1446" s="84"/>
      <c r="GF1446" s="84"/>
      <c r="GG1446" s="84"/>
      <c r="GH1446" s="84"/>
      <c r="GI1446" s="84"/>
      <c r="GJ1446" s="84"/>
      <c r="GK1446" s="84"/>
      <c r="GL1446" s="84"/>
      <c r="GM1446" s="84"/>
      <c r="GN1446" s="84"/>
      <c r="GO1446" s="84"/>
      <c r="GP1446" s="84"/>
      <c r="GQ1446" s="84"/>
      <c r="GR1446" s="84"/>
      <c r="GS1446" s="84"/>
      <c r="GT1446" s="84"/>
      <c r="GU1446" s="84"/>
      <c r="GV1446" s="84"/>
      <c r="GW1446" s="84"/>
      <c r="GX1446" s="84"/>
      <c r="GY1446" s="84"/>
      <c r="GZ1446" s="84"/>
      <c r="HA1446" s="84"/>
      <c r="HB1446" s="84"/>
      <c r="HC1446" s="84"/>
      <c r="HD1446" s="84"/>
      <c r="HE1446" s="84"/>
      <c r="HF1446" s="84"/>
      <c r="HG1446" s="84"/>
      <c r="HH1446" s="84"/>
      <c r="HI1446" s="84"/>
      <c r="HJ1446" s="84"/>
      <c r="HK1446" s="84"/>
      <c r="HL1446" s="84"/>
      <c r="HM1446" s="84"/>
      <c r="HN1446" s="84"/>
      <c r="HO1446" s="84"/>
      <c r="HP1446" s="84"/>
      <c r="HQ1446" s="84"/>
      <c r="HR1446" s="84"/>
      <c r="HS1446" s="84"/>
      <c r="HT1446" s="84"/>
      <c r="HU1446" s="84"/>
      <c r="HV1446" s="84"/>
      <c r="HW1446" s="84"/>
      <c r="HX1446" s="84"/>
      <c r="HY1446" s="84"/>
      <c r="HZ1446" s="84"/>
      <c r="IA1446" s="84"/>
      <c r="IB1446" s="84"/>
      <c r="IC1446" s="84"/>
      <c r="ID1446" s="84"/>
      <c r="IE1446" s="84"/>
      <c r="IF1446" s="84"/>
      <c r="IG1446" s="84"/>
      <c r="IH1446" s="84"/>
      <c r="II1446" s="84"/>
      <c r="IJ1446" s="84"/>
      <c r="IK1446" s="84"/>
      <c r="IL1446" s="84"/>
      <c r="IM1446" s="84"/>
      <c r="IN1446" s="84"/>
      <c r="IO1446" s="84"/>
      <c r="IP1446" s="84"/>
      <c r="IQ1446" s="84"/>
      <c r="IR1446" s="84"/>
      <c r="IS1446" s="84"/>
      <c r="IT1446" s="84"/>
      <c r="IU1446" s="84"/>
      <c r="IV1446" s="84"/>
      <c r="IW1446" s="84"/>
      <c r="IX1446" s="84"/>
      <c r="IY1446" s="84"/>
      <c r="IZ1446" s="84"/>
      <c r="JA1446" s="84"/>
      <c r="JB1446" s="84"/>
      <c r="JC1446" s="84"/>
      <c r="JD1446" s="84"/>
      <c r="JE1446" s="84"/>
    </row>
    <row r="1447" spans="1:265" customFormat="1" ht="15" customHeight="1" x14ac:dyDescent="0.25">
      <c r="A1447" s="130"/>
      <c r="B1447" s="131" t="s">
        <v>321</v>
      </c>
      <c r="C1447" s="206"/>
      <c r="D1447" s="332" t="s">
        <v>322</v>
      </c>
      <c r="E1447" s="191"/>
      <c r="F1447" s="991"/>
      <c r="G1447" s="992"/>
      <c r="H1447" s="332" t="s">
        <v>23</v>
      </c>
      <c r="I1447" s="332" t="s">
        <v>108</v>
      </c>
      <c r="J1447" s="332"/>
      <c r="K1447" s="386" t="s">
        <v>2106</v>
      </c>
      <c r="L1447" s="386"/>
      <c r="M1447" s="765"/>
      <c r="N1447" s="765"/>
      <c r="O1447" s="386"/>
      <c r="P1447" s="598"/>
      <c r="Q1447" s="599"/>
      <c r="R1447" s="599"/>
      <c r="S1447" s="599">
        <v>3</v>
      </c>
      <c r="T1447" s="599"/>
      <c r="U1447" s="599"/>
      <c r="V1447" s="599"/>
      <c r="W1447" s="600"/>
      <c r="X1447" s="228"/>
      <c r="Y1447" s="228"/>
      <c r="Z1447" s="112"/>
      <c r="AA1447" s="84"/>
      <c r="AB1447" s="84"/>
      <c r="AC1447" s="83" t="str">
        <f t="shared" si="32"/>
        <v/>
      </c>
      <c r="AD1447" s="84"/>
      <c r="AE1447" s="84"/>
      <c r="AF1447" s="84"/>
      <c r="AG1447" s="84"/>
      <c r="AH1447" s="84"/>
      <c r="AI1447" s="84"/>
      <c r="AJ1447" s="84"/>
      <c r="AK1447" s="84"/>
      <c r="AL1447" s="84"/>
      <c r="AM1447" s="84"/>
      <c r="AN1447" s="84"/>
      <c r="AO1447" s="84"/>
      <c r="AP1447" s="84"/>
      <c r="AQ1447" s="84"/>
      <c r="AR1447" s="84"/>
      <c r="AS1447" s="84"/>
      <c r="AT1447" s="84"/>
      <c r="AU1447" s="84"/>
      <c r="AV1447" s="84"/>
      <c r="AW1447" s="84"/>
      <c r="AX1447" s="84"/>
      <c r="AY1447" s="84"/>
      <c r="AZ1447" s="84"/>
      <c r="BA1447" s="84"/>
      <c r="BB1447" s="84"/>
      <c r="BC1447" s="84"/>
      <c r="BD1447" s="84"/>
      <c r="BE1447" s="84"/>
      <c r="BF1447" s="84"/>
      <c r="BG1447" s="84"/>
      <c r="BH1447" s="84"/>
      <c r="BI1447" s="84"/>
      <c r="BJ1447" s="84"/>
      <c r="BK1447" s="84"/>
      <c r="BL1447" s="84"/>
      <c r="BM1447" s="84"/>
      <c r="BN1447" s="84"/>
      <c r="BO1447" s="84"/>
      <c r="BP1447" s="84"/>
      <c r="BQ1447" s="84"/>
      <c r="BR1447" s="84"/>
      <c r="BS1447" s="84"/>
      <c r="BT1447" s="84"/>
      <c r="BU1447" s="84"/>
      <c r="BV1447" s="84"/>
      <c r="BW1447" s="84"/>
      <c r="BX1447" s="84"/>
      <c r="BY1447" s="84"/>
      <c r="BZ1447" s="84"/>
      <c r="CA1447" s="84"/>
      <c r="CB1447" s="84"/>
      <c r="CC1447" s="84"/>
      <c r="CD1447" s="84"/>
      <c r="CE1447" s="84"/>
      <c r="CF1447" s="84"/>
      <c r="CG1447" s="84"/>
      <c r="CH1447" s="84"/>
      <c r="CI1447" s="84"/>
      <c r="CJ1447" s="84"/>
      <c r="CK1447" s="84"/>
      <c r="CL1447" s="84"/>
      <c r="CM1447" s="84"/>
      <c r="CN1447" s="84"/>
      <c r="CO1447" s="84"/>
      <c r="CP1447" s="84"/>
      <c r="CQ1447" s="84"/>
      <c r="CR1447" s="84"/>
      <c r="CS1447" s="84"/>
      <c r="CT1447" s="84"/>
      <c r="CU1447" s="84"/>
      <c r="CV1447" s="84"/>
      <c r="CW1447" s="84"/>
      <c r="CX1447" s="84"/>
      <c r="CY1447" s="84"/>
      <c r="CZ1447" s="84"/>
      <c r="DA1447" s="84"/>
      <c r="DB1447" s="84"/>
      <c r="DC1447" s="84"/>
      <c r="DD1447" s="84"/>
      <c r="DE1447" s="84"/>
      <c r="DF1447" s="84"/>
      <c r="DG1447" s="84"/>
      <c r="DH1447" s="84"/>
      <c r="DI1447" s="84"/>
      <c r="DJ1447" s="84"/>
      <c r="DK1447" s="84"/>
      <c r="DL1447" s="84"/>
      <c r="DM1447" s="84"/>
      <c r="DN1447" s="84"/>
      <c r="DO1447" s="84"/>
      <c r="DP1447" s="84"/>
      <c r="DQ1447" s="84"/>
      <c r="DR1447" s="84"/>
      <c r="DS1447" s="84"/>
      <c r="DT1447" s="84"/>
      <c r="DU1447" s="84"/>
      <c r="DV1447" s="84"/>
      <c r="DW1447" s="84"/>
      <c r="DX1447" s="84"/>
      <c r="DY1447" s="84"/>
      <c r="DZ1447" s="84"/>
      <c r="EA1447" s="84"/>
      <c r="EB1447" s="84"/>
      <c r="EC1447" s="84"/>
      <c r="ED1447" s="84"/>
      <c r="EE1447" s="84"/>
      <c r="EF1447" s="84"/>
      <c r="EG1447" s="84"/>
      <c r="EH1447" s="84"/>
      <c r="EI1447" s="84"/>
      <c r="EJ1447" s="84"/>
      <c r="EK1447" s="84"/>
      <c r="EL1447" s="84"/>
      <c r="EM1447" s="84"/>
      <c r="EN1447" s="84"/>
      <c r="EO1447" s="84"/>
      <c r="EP1447" s="84"/>
      <c r="EQ1447" s="84"/>
      <c r="ER1447" s="84"/>
      <c r="ES1447" s="84"/>
      <c r="ET1447" s="84"/>
      <c r="EU1447" s="84"/>
      <c r="EV1447" s="84"/>
      <c r="EW1447" s="84"/>
      <c r="EX1447" s="84"/>
      <c r="EY1447" s="84"/>
      <c r="EZ1447" s="84"/>
      <c r="FA1447" s="84"/>
      <c r="FB1447" s="84"/>
      <c r="FC1447" s="84"/>
      <c r="FD1447" s="84"/>
      <c r="FE1447" s="84"/>
      <c r="FF1447" s="84"/>
      <c r="FG1447" s="84"/>
      <c r="FH1447" s="84"/>
      <c r="FI1447" s="84"/>
      <c r="FJ1447" s="84"/>
      <c r="FK1447" s="84"/>
      <c r="FL1447" s="84"/>
      <c r="FM1447" s="84"/>
      <c r="FN1447" s="84"/>
      <c r="FO1447" s="84"/>
      <c r="FP1447" s="84"/>
      <c r="FQ1447" s="84"/>
      <c r="FR1447" s="84"/>
      <c r="FS1447" s="84"/>
      <c r="FT1447" s="84"/>
      <c r="FU1447" s="84"/>
      <c r="FV1447" s="84"/>
      <c r="FW1447" s="84"/>
      <c r="FX1447" s="84"/>
      <c r="FY1447" s="84"/>
      <c r="FZ1447" s="84"/>
      <c r="GA1447" s="84"/>
      <c r="GB1447" s="84"/>
      <c r="GC1447" s="84"/>
      <c r="GD1447" s="84"/>
      <c r="GE1447" s="84"/>
      <c r="GF1447" s="84"/>
      <c r="GG1447" s="84"/>
      <c r="GH1447" s="84"/>
      <c r="GI1447" s="84"/>
      <c r="GJ1447" s="84"/>
      <c r="GK1447" s="84"/>
      <c r="GL1447" s="84"/>
      <c r="GM1447" s="84"/>
      <c r="GN1447" s="84"/>
      <c r="GO1447" s="84"/>
      <c r="GP1447" s="84"/>
      <c r="GQ1447" s="84"/>
      <c r="GR1447" s="84"/>
      <c r="GS1447" s="84"/>
      <c r="GT1447" s="84"/>
      <c r="GU1447" s="84"/>
      <c r="GV1447" s="84"/>
      <c r="GW1447" s="84"/>
      <c r="GX1447" s="84"/>
      <c r="GY1447" s="84"/>
      <c r="GZ1447" s="84"/>
      <c r="HA1447" s="84"/>
      <c r="HB1447" s="84"/>
      <c r="HC1447" s="84"/>
      <c r="HD1447" s="84"/>
      <c r="HE1447" s="84"/>
      <c r="HF1447" s="84"/>
      <c r="HG1447" s="84"/>
      <c r="HH1447" s="84"/>
      <c r="HI1447" s="84"/>
      <c r="HJ1447" s="84"/>
      <c r="HK1447" s="84"/>
      <c r="HL1447" s="84"/>
      <c r="HM1447" s="84"/>
      <c r="HN1447" s="84"/>
      <c r="HO1447" s="84"/>
      <c r="HP1447" s="84"/>
      <c r="HQ1447" s="84"/>
      <c r="HR1447" s="84"/>
      <c r="HS1447" s="84"/>
      <c r="HT1447" s="84"/>
      <c r="HU1447" s="84"/>
      <c r="HV1447" s="84"/>
      <c r="HW1447" s="84"/>
      <c r="HX1447" s="84"/>
      <c r="HY1447" s="84"/>
      <c r="HZ1447" s="84"/>
      <c r="IA1447" s="84"/>
      <c r="IB1447" s="84"/>
      <c r="IC1447" s="84"/>
      <c r="ID1447" s="84"/>
      <c r="IE1447" s="84"/>
      <c r="IF1447" s="84"/>
      <c r="IG1447" s="84"/>
      <c r="IH1447" s="84"/>
      <c r="II1447" s="84"/>
      <c r="IJ1447" s="84"/>
      <c r="IK1447" s="84"/>
      <c r="IL1447" s="84"/>
      <c r="IM1447" s="84"/>
      <c r="IN1447" s="84"/>
      <c r="IO1447" s="84"/>
      <c r="IP1447" s="84"/>
      <c r="IQ1447" s="84"/>
      <c r="IR1447" s="84"/>
      <c r="IS1447" s="84"/>
      <c r="IT1447" s="84"/>
      <c r="IU1447" s="84"/>
      <c r="IV1447" s="84"/>
      <c r="IW1447" s="84"/>
      <c r="IX1447" s="84"/>
      <c r="IY1447" s="84"/>
      <c r="IZ1447" s="84"/>
      <c r="JA1447" s="84"/>
      <c r="JB1447" s="84"/>
      <c r="JC1447" s="84"/>
      <c r="JD1447" s="84"/>
      <c r="JE1447" s="84"/>
    </row>
    <row r="1448" spans="1:265" customFormat="1" ht="15" customHeight="1" x14ac:dyDescent="0.25">
      <c r="A1448" s="130"/>
      <c r="B1448" s="131" t="s">
        <v>321</v>
      </c>
      <c r="C1448" s="206"/>
      <c r="D1448" s="332" t="s">
        <v>322</v>
      </c>
      <c r="E1448" s="191"/>
      <c r="F1448" s="991"/>
      <c r="G1448" s="992"/>
      <c r="H1448" s="332" t="s">
        <v>23</v>
      </c>
      <c r="I1448" s="332" t="s">
        <v>108</v>
      </c>
      <c r="J1448" s="332"/>
      <c r="K1448" s="386" t="s">
        <v>1365</v>
      </c>
      <c r="L1448" s="386"/>
      <c r="M1448" s="765"/>
      <c r="N1448" s="765"/>
      <c r="O1448" s="386"/>
      <c r="P1448" s="598"/>
      <c r="Q1448" s="599"/>
      <c r="R1448" s="599"/>
      <c r="S1448" s="599"/>
      <c r="T1448" s="599"/>
      <c r="U1448" s="599"/>
      <c r="V1448" s="599"/>
      <c r="W1448" s="600">
        <v>5</v>
      </c>
      <c r="X1448" s="228"/>
      <c r="Y1448" s="228"/>
      <c r="Z1448" s="112"/>
      <c r="AA1448" s="84"/>
      <c r="AB1448" s="84"/>
      <c r="AC1448" s="83" t="str">
        <f t="shared" si="32"/>
        <v/>
      </c>
      <c r="AD1448" s="84"/>
      <c r="AE1448" s="84"/>
      <c r="AF1448" s="84"/>
      <c r="AG1448" s="84"/>
      <c r="AH1448" s="84"/>
      <c r="AI1448" s="84"/>
      <c r="AJ1448" s="84"/>
      <c r="AK1448" s="84"/>
      <c r="AL1448" s="84"/>
      <c r="AM1448" s="84"/>
      <c r="AN1448" s="84"/>
      <c r="AO1448" s="84"/>
      <c r="AP1448" s="84"/>
      <c r="AQ1448" s="84"/>
      <c r="AR1448" s="84"/>
      <c r="AS1448" s="84"/>
      <c r="AT1448" s="84"/>
      <c r="AU1448" s="84"/>
      <c r="AV1448" s="84"/>
      <c r="AW1448" s="84"/>
      <c r="AX1448" s="84"/>
      <c r="AY1448" s="84"/>
      <c r="AZ1448" s="84"/>
      <c r="BA1448" s="84"/>
      <c r="BB1448" s="84"/>
      <c r="BC1448" s="84"/>
      <c r="BD1448" s="84"/>
      <c r="BE1448" s="84"/>
      <c r="BF1448" s="84"/>
      <c r="BG1448" s="84"/>
      <c r="BH1448" s="84"/>
      <c r="BI1448" s="84"/>
      <c r="BJ1448" s="84"/>
      <c r="BK1448" s="84"/>
      <c r="BL1448" s="84"/>
      <c r="BM1448" s="84"/>
      <c r="BN1448" s="84"/>
      <c r="BO1448" s="84"/>
      <c r="BP1448" s="84"/>
      <c r="BQ1448" s="84"/>
      <c r="BR1448" s="84"/>
      <c r="BS1448" s="84"/>
      <c r="BT1448" s="84"/>
      <c r="BU1448" s="84"/>
      <c r="BV1448" s="84"/>
      <c r="BW1448" s="84"/>
      <c r="BX1448" s="84"/>
      <c r="BY1448" s="84"/>
      <c r="BZ1448" s="84"/>
      <c r="CA1448" s="84"/>
      <c r="CB1448" s="84"/>
      <c r="CC1448" s="84"/>
      <c r="CD1448" s="84"/>
      <c r="CE1448" s="84"/>
      <c r="CF1448" s="84"/>
      <c r="CG1448" s="84"/>
      <c r="CH1448" s="84"/>
      <c r="CI1448" s="84"/>
      <c r="CJ1448" s="84"/>
      <c r="CK1448" s="84"/>
      <c r="CL1448" s="84"/>
      <c r="CM1448" s="84"/>
      <c r="CN1448" s="84"/>
      <c r="CO1448" s="84"/>
      <c r="CP1448" s="84"/>
      <c r="CQ1448" s="84"/>
      <c r="CR1448" s="84"/>
      <c r="CS1448" s="84"/>
      <c r="CT1448" s="84"/>
      <c r="CU1448" s="84"/>
      <c r="CV1448" s="84"/>
      <c r="CW1448" s="84"/>
      <c r="CX1448" s="84"/>
      <c r="CY1448" s="84"/>
      <c r="CZ1448" s="84"/>
      <c r="DA1448" s="84"/>
      <c r="DB1448" s="84"/>
      <c r="DC1448" s="84"/>
      <c r="DD1448" s="84"/>
      <c r="DE1448" s="84"/>
      <c r="DF1448" s="84"/>
      <c r="DG1448" s="84"/>
      <c r="DH1448" s="84"/>
      <c r="DI1448" s="84"/>
      <c r="DJ1448" s="84"/>
      <c r="DK1448" s="84"/>
      <c r="DL1448" s="84"/>
      <c r="DM1448" s="84"/>
      <c r="DN1448" s="84"/>
      <c r="DO1448" s="84"/>
      <c r="DP1448" s="84"/>
      <c r="DQ1448" s="84"/>
      <c r="DR1448" s="84"/>
      <c r="DS1448" s="84"/>
      <c r="DT1448" s="84"/>
      <c r="DU1448" s="84"/>
      <c r="DV1448" s="84"/>
      <c r="DW1448" s="84"/>
      <c r="DX1448" s="84"/>
      <c r="DY1448" s="84"/>
      <c r="DZ1448" s="84"/>
      <c r="EA1448" s="84"/>
      <c r="EB1448" s="84"/>
      <c r="EC1448" s="84"/>
      <c r="ED1448" s="84"/>
      <c r="EE1448" s="84"/>
      <c r="EF1448" s="84"/>
      <c r="EG1448" s="84"/>
      <c r="EH1448" s="84"/>
      <c r="EI1448" s="84"/>
      <c r="EJ1448" s="84"/>
      <c r="EK1448" s="84"/>
      <c r="EL1448" s="84"/>
      <c r="EM1448" s="84"/>
      <c r="EN1448" s="84"/>
      <c r="EO1448" s="84"/>
      <c r="EP1448" s="84"/>
      <c r="EQ1448" s="84"/>
      <c r="ER1448" s="84"/>
      <c r="ES1448" s="84"/>
      <c r="ET1448" s="84"/>
      <c r="EU1448" s="84"/>
      <c r="EV1448" s="84"/>
      <c r="EW1448" s="84"/>
      <c r="EX1448" s="84"/>
      <c r="EY1448" s="84"/>
      <c r="EZ1448" s="84"/>
      <c r="FA1448" s="84"/>
      <c r="FB1448" s="84"/>
      <c r="FC1448" s="84"/>
      <c r="FD1448" s="84"/>
      <c r="FE1448" s="84"/>
      <c r="FF1448" s="84"/>
      <c r="FG1448" s="84"/>
      <c r="FH1448" s="84"/>
      <c r="FI1448" s="84"/>
      <c r="FJ1448" s="84"/>
      <c r="FK1448" s="84"/>
      <c r="FL1448" s="84"/>
      <c r="FM1448" s="84"/>
      <c r="FN1448" s="84"/>
      <c r="FO1448" s="84"/>
      <c r="FP1448" s="84"/>
      <c r="FQ1448" s="84"/>
      <c r="FR1448" s="84"/>
      <c r="FS1448" s="84"/>
      <c r="FT1448" s="84"/>
      <c r="FU1448" s="84"/>
      <c r="FV1448" s="84"/>
      <c r="FW1448" s="84"/>
      <c r="FX1448" s="84"/>
      <c r="FY1448" s="84"/>
      <c r="FZ1448" s="84"/>
      <c r="GA1448" s="84"/>
      <c r="GB1448" s="84"/>
      <c r="GC1448" s="84"/>
      <c r="GD1448" s="84"/>
      <c r="GE1448" s="84"/>
      <c r="GF1448" s="84"/>
      <c r="GG1448" s="84"/>
      <c r="GH1448" s="84"/>
      <c r="GI1448" s="84"/>
      <c r="GJ1448" s="84"/>
      <c r="GK1448" s="84"/>
      <c r="GL1448" s="84"/>
      <c r="GM1448" s="84"/>
      <c r="GN1448" s="84"/>
      <c r="GO1448" s="84"/>
      <c r="GP1448" s="84"/>
      <c r="GQ1448" s="84"/>
      <c r="GR1448" s="84"/>
      <c r="GS1448" s="84"/>
      <c r="GT1448" s="84"/>
      <c r="GU1448" s="84"/>
      <c r="GV1448" s="84"/>
      <c r="GW1448" s="84"/>
      <c r="GX1448" s="84"/>
      <c r="GY1448" s="84"/>
      <c r="GZ1448" s="84"/>
      <c r="HA1448" s="84"/>
      <c r="HB1448" s="84"/>
      <c r="HC1448" s="84"/>
      <c r="HD1448" s="84"/>
      <c r="HE1448" s="84"/>
      <c r="HF1448" s="84"/>
      <c r="HG1448" s="84"/>
      <c r="HH1448" s="84"/>
      <c r="HI1448" s="84"/>
      <c r="HJ1448" s="84"/>
      <c r="HK1448" s="84"/>
      <c r="HL1448" s="84"/>
      <c r="HM1448" s="84"/>
      <c r="HN1448" s="84"/>
      <c r="HO1448" s="84"/>
      <c r="HP1448" s="84"/>
      <c r="HQ1448" s="84"/>
      <c r="HR1448" s="84"/>
      <c r="HS1448" s="84"/>
      <c r="HT1448" s="84"/>
      <c r="HU1448" s="84"/>
      <c r="HV1448" s="84"/>
      <c r="HW1448" s="84"/>
      <c r="HX1448" s="84"/>
      <c r="HY1448" s="84"/>
      <c r="HZ1448" s="84"/>
      <c r="IA1448" s="84"/>
      <c r="IB1448" s="84"/>
      <c r="IC1448" s="84"/>
      <c r="ID1448" s="84"/>
      <c r="IE1448" s="84"/>
      <c r="IF1448" s="84"/>
      <c r="IG1448" s="84"/>
      <c r="IH1448" s="84"/>
      <c r="II1448" s="84"/>
      <c r="IJ1448" s="84"/>
      <c r="IK1448" s="84"/>
      <c r="IL1448" s="84"/>
      <c r="IM1448" s="84"/>
      <c r="IN1448" s="84"/>
      <c r="IO1448" s="84"/>
      <c r="IP1448" s="84"/>
      <c r="IQ1448" s="84"/>
      <c r="IR1448" s="84"/>
      <c r="IS1448" s="84"/>
      <c r="IT1448" s="84"/>
      <c r="IU1448" s="84"/>
      <c r="IV1448" s="84"/>
      <c r="IW1448" s="84"/>
      <c r="IX1448" s="84"/>
      <c r="IY1448" s="84"/>
      <c r="IZ1448" s="84"/>
      <c r="JA1448" s="84"/>
      <c r="JB1448" s="84"/>
      <c r="JC1448" s="84"/>
      <c r="JD1448" s="84"/>
      <c r="JE1448" s="84"/>
    </row>
    <row r="1449" spans="1:265" customFormat="1" ht="15" customHeight="1" x14ac:dyDescent="0.25">
      <c r="A1449" s="130"/>
      <c r="B1449" s="131" t="s">
        <v>321</v>
      </c>
      <c r="C1449" s="206"/>
      <c r="D1449" s="332" t="s">
        <v>322</v>
      </c>
      <c r="E1449" s="191"/>
      <c r="F1449" s="991"/>
      <c r="G1449" s="992"/>
      <c r="H1449" s="332" t="s">
        <v>23</v>
      </c>
      <c r="I1449" s="332" t="s">
        <v>108</v>
      </c>
      <c r="J1449" s="332"/>
      <c r="K1449" s="386" t="s">
        <v>1641</v>
      </c>
      <c r="L1449" s="386"/>
      <c r="M1449" s="765"/>
      <c r="N1449" s="765"/>
      <c r="O1449" s="386"/>
      <c r="P1449" s="598"/>
      <c r="Q1449" s="599"/>
      <c r="R1449" s="599"/>
      <c r="S1449" s="599"/>
      <c r="T1449" s="599">
        <v>4</v>
      </c>
      <c r="U1449" s="599"/>
      <c r="V1449" s="599"/>
      <c r="W1449" s="600"/>
      <c r="X1449" s="228"/>
      <c r="Y1449" s="228"/>
      <c r="Z1449" s="112"/>
      <c r="AA1449" s="84"/>
      <c r="AB1449" s="84"/>
      <c r="AC1449" s="83" t="str">
        <f t="shared" si="32"/>
        <v/>
      </c>
      <c r="AD1449" s="84"/>
      <c r="AE1449" s="84"/>
      <c r="AF1449" s="84"/>
      <c r="AG1449" s="84"/>
      <c r="AH1449" s="84"/>
      <c r="AI1449" s="84"/>
      <c r="AJ1449" s="84"/>
      <c r="AK1449" s="84"/>
      <c r="AL1449" s="84"/>
      <c r="AM1449" s="84"/>
      <c r="AN1449" s="84"/>
      <c r="AO1449" s="84"/>
      <c r="AP1449" s="84"/>
      <c r="AQ1449" s="84"/>
      <c r="AR1449" s="84"/>
      <c r="AS1449" s="84"/>
      <c r="AT1449" s="84"/>
      <c r="AU1449" s="84"/>
      <c r="AV1449" s="84"/>
      <c r="AW1449" s="84"/>
      <c r="AX1449" s="84"/>
      <c r="AY1449" s="84"/>
      <c r="AZ1449" s="84"/>
      <c r="BA1449" s="84"/>
      <c r="BB1449" s="84"/>
      <c r="BC1449" s="84"/>
      <c r="BD1449" s="84"/>
      <c r="BE1449" s="84"/>
      <c r="BF1449" s="84"/>
      <c r="BG1449" s="84"/>
      <c r="BH1449" s="84"/>
      <c r="BI1449" s="84"/>
      <c r="BJ1449" s="84"/>
      <c r="BK1449" s="84"/>
      <c r="BL1449" s="84"/>
      <c r="BM1449" s="84"/>
      <c r="BN1449" s="84"/>
      <c r="BO1449" s="84"/>
      <c r="BP1449" s="84"/>
      <c r="BQ1449" s="84"/>
      <c r="BR1449" s="84"/>
      <c r="BS1449" s="84"/>
      <c r="BT1449" s="84"/>
      <c r="BU1449" s="84"/>
      <c r="BV1449" s="84"/>
      <c r="BW1449" s="84"/>
      <c r="BX1449" s="84"/>
      <c r="BY1449" s="84"/>
      <c r="BZ1449" s="84"/>
      <c r="CA1449" s="84"/>
      <c r="CB1449" s="84"/>
      <c r="CC1449" s="84"/>
      <c r="CD1449" s="84"/>
      <c r="CE1449" s="84"/>
      <c r="CF1449" s="84"/>
      <c r="CG1449" s="84"/>
      <c r="CH1449" s="84"/>
      <c r="CI1449" s="84"/>
      <c r="CJ1449" s="84"/>
      <c r="CK1449" s="84"/>
      <c r="CL1449" s="84"/>
      <c r="CM1449" s="84"/>
      <c r="CN1449" s="84"/>
      <c r="CO1449" s="84"/>
      <c r="CP1449" s="84"/>
      <c r="CQ1449" s="84"/>
      <c r="CR1449" s="84"/>
      <c r="CS1449" s="84"/>
      <c r="CT1449" s="84"/>
      <c r="CU1449" s="84"/>
      <c r="CV1449" s="84"/>
      <c r="CW1449" s="84"/>
      <c r="CX1449" s="84"/>
      <c r="CY1449" s="84"/>
      <c r="CZ1449" s="84"/>
      <c r="DA1449" s="84"/>
      <c r="DB1449" s="84"/>
      <c r="DC1449" s="84"/>
      <c r="DD1449" s="84"/>
      <c r="DE1449" s="84"/>
      <c r="DF1449" s="84"/>
      <c r="DG1449" s="84"/>
      <c r="DH1449" s="84"/>
      <c r="DI1449" s="84"/>
      <c r="DJ1449" s="84"/>
      <c r="DK1449" s="84"/>
      <c r="DL1449" s="84"/>
      <c r="DM1449" s="84"/>
      <c r="DN1449" s="84"/>
      <c r="DO1449" s="84"/>
      <c r="DP1449" s="84"/>
      <c r="DQ1449" s="84"/>
      <c r="DR1449" s="84"/>
      <c r="DS1449" s="84"/>
      <c r="DT1449" s="84"/>
      <c r="DU1449" s="84"/>
      <c r="DV1449" s="84"/>
      <c r="DW1449" s="84"/>
      <c r="DX1449" s="84"/>
      <c r="DY1449" s="84"/>
      <c r="DZ1449" s="84"/>
      <c r="EA1449" s="84"/>
      <c r="EB1449" s="84"/>
      <c r="EC1449" s="84"/>
      <c r="ED1449" s="84"/>
      <c r="EE1449" s="84"/>
      <c r="EF1449" s="84"/>
      <c r="EG1449" s="84"/>
      <c r="EH1449" s="84"/>
      <c r="EI1449" s="84"/>
      <c r="EJ1449" s="84"/>
      <c r="EK1449" s="84"/>
      <c r="EL1449" s="84"/>
      <c r="EM1449" s="84"/>
      <c r="EN1449" s="84"/>
      <c r="EO1449" s="84"/>
      <c r="EP1449" s="84"/>
      <c r="EQ1449" s="84"/>
      <c r="ER1449" s="84"/>
      <c r="ES1449" s="84"/>
      <c r="ET1449" s="84"/>
      <c r="EU1449" s="84"/>
      <c r="EV1449" s="84"/>
      <c r="EW1449" s="84"/>
      <c r="EX1449" s="84"/>
      <c r="EY1449" s="84"/>
      <c r="EZ1449" s="84"/>
      <c r="FA1449" s="84"/>
      <c r="FB1449" s="84"/>
      <c r="FC1449" s="84"/>
      <c r="FD1449" s="84"/>
      <c r="FE1449" s="84"/>
      <c r="FF1449" s="84"/>
      <c r="FG1449" s="84"/>
      <c r="FH1449" s="84"/>
      <c r="FI1449" s="84"/>
      <c r="FJ1449" s="84"/>
      <c r="FK1449" s="84"/>
      <c r="FL1449" s="84"/>
      <c r="FM1449" s="84"/>
      <c r="FN1449" s="84"/>
      <c r="FO1449" s="84"/>
      <c r="FP1449" s="84"/>
      <c r="FQ1449" s="84"/>
      <c r="FR1449" s="84"/>
      <c r="FS1449" s="84"/>
      <c r="FT1449" s="84"/>
      <c r="FU1449" s="84"/>
      <c r="FV1449" s="84"/>
      <c r="FW1449" s="84"/>
      <c r="FX1449" s="84"/>
      <c r="FY1449" s="84"/>
      <c r="FZ1449" s="84"/>
      <c r="GA1449" s="84"/>
      <c r="GB1449" s="84"/>
      <c r="GC1449" s="84"/>
      <c r="GD1449" s="84"/>
      <c r="GE1449" s="84"/>
      <c r="GF1449" s="84"/>
      <c r="GG1449" s="84"/>
      <c r="GH1449" s="84"/>
      <c r="GI1449" s="84"/>
      <c r="GJ1449" s="84"/>
      <c r="GK1449" s="84"/>
      <c r="GL1449" s="84"/>
      <c r="GM1449" s="84"/>
      <c r="GN1449" s="84"/>
      <c r="GO1449" s="84"/>
      <c r="GP1449" s="84"/>
      <c r="GQ1449" s="84"/>
      <c r="GR1449" s="84"/>
      <c r="GS1449" s="84"/>
      <c r="GT1449" s="84"/>
      <c r="GU1449" s="84"/>
      <c r="GV1449" s="84"/>
      <c r="GW1449" s="84"/>
      <c r="GX1449" s="84"/>
      <c r="GY1449" s="84"/>
      <c r="GZ1449" s="84"/>
      <c r="HA1449" s="84"/>
      <c r="HB1449" s="84"/>
      <c r="HC1449" s="84"/>
      <c r="HD1449" s="84"/>
      <c r="HE1449" s="84"/>
      <c r="HF1449" s="84"/>
      <c r="HG1449" s="84"/>
      <c r="HH1449" s="84"/>
      <c r="HI1449" s="84"/>
      <c r="HJ1449" s="84"/>
      <c r="HK1449" s="84"/>
      <c r="HL1449" s="84"/>
      <c r="HM1449" s="84"/>
      <c r="HN1449" s="84"/>
      <c r="HO1449" s="84"/>
      <c r="HP1449" s="84"/>
      <c r="HQ1449" s="84"/>
      <c r="HR1449" s="84"/>
      <c r="HS1449" s="84"/>
      <c r="HT1449" s="84"/>
      <c r="HU1449" s="84"/>
      <c r="HV1449" s="84"/>
      <c r="HW1449" s="84"/>
      <c r="HX1449" s="84"/>
      <c r="HY1449" s="84"/>
      <c r="HZ1449" s="84"/>
      <c r="IA1449" s="84"/>
      <c r="IB1449" s="84"/>
      <c r="IC1449" s="84"/>
      <c r="ID1449" s="84"/>
      <c r="IE1449" s="84"/>
      <c r="IF1449" s="84"/>
      <c r="IG1449" s="84"/>
      <c r="IH1449" s="84"/>
      <c r="II1449" s="84"/>
      <c r="IJ1449" s="84"/>
      <c r="IK1449" s="84"/>
      <c r="IL1449" s="84"/>
      <c r="IM1449" s="84"/>
      <c r="IN1449" s="84"/>
      <c r="IO1449" s="84"/>
      <c r="IP1449" s="84"/>
      <c r="IQ1449" s="84"/>
      <c r="IR1449" s="84"/>
      <c r="IS1449" s="84"/>
      <c r="IT1449" s="84"/>
      <c r="IU1449" s="84"/>
      <c r="IV1449" s="84"/>
      <c r="IW1449" s="84"/>
      <c r="IX1449" s="84"/>
      <c r="IY1449" s="84"/>
      <c r="IZ1449" s="84"/>
      <c r="JA1449" s="84"/>
      <c r="JB1449" s="84"/>
      <c r="JC1449" s="84"/>
      <c r="JD1449" s="84"/>
      <c r="JE1449" s="84"/>
    </row>
    <row r="1450" spans="1:265" customFormat="1" ht="15" customHeight="1" thickBot="1" x14ac:dyDescent="0.3">
      <c r="A1450" s="161"/>
      <c r="B1450" s="162" t="s">
        <v>321</v>
      </c>
      <c r="C1450" s="209"/>
      <c r="D1450" s="355" t="s">
        <v>322</v>
      </c>
      <c r="E1450" s="230"/>
      <c r="F1450" s="993"/>
      <c r="G1450" s="994"/>
      <c r="H1450" s="355" t="s">
        <v>23</v>
      </c>
      <c r="I1450" s="355" t="s">
        <v>106</v>
      </c>
      <c r="J1450" s="355"/>
      <c r="K1450" s="387" t="s">
        <v>1391</v>
      </c>
      <c r="L1450" s="387"/>
      <c r="M1450" s="1173"/>
      <c r="N1450" s="1173"/>
      <c r="O1450" s="387"/>
      <c r="P1450" s="601"/>
      <c r="Q1450" s="602"/>
      <c r="R1450" s="602"/>
      <c r="S1450" s="602"/>
      <c r="T1450" s="602"/>
      <c r="U1450" s="602"/>
      <c r="V1450" s="602"/>
      <c r="W1450" s="603">
        <v>3</v>
      </c>
      <c r="X1450" s="231">
        <f>SUM(P1439:W1450)</f>
        <v>40</v>
      </c>
      <c r="Y1450" s="231">
        <f>X1450</f>
        <v>40</v>
      </c>
      <c r="Z1450" s="112"/>
      <c r="AA1450" s="84"/>
      <c r="AB1450" s="84"/>
      <c r="AC1450" s="83" t="str">
        <f t="shared" si="32"/>
        <v/>
      </c>
      <c r="AD1450" s="84"/>
      <c r="AE1450" s="84"/>
      <c r="AF1450" s="84"/>
      <c r="AG1450" s="84"/>
      <c r="AH1450" s="84"/>
      <c r="AI1450" s="84"/>
      <c r="AJ1450" s="84"/>
      <c r="AK1450" s="84"/>
      <c r="AL1450" s="84"/>
      <c r="AM1450" s="84"/>
      <c r="AN1450" s="84"/>
      <c r="AO1450" s="84"/>
      <c r="AP1450" s="84"/>
      <c r="AQ1450" s="84"/>
      <c r="AR1450" s="84"/>
      <c r="AS1450" s="84"/>
      <c r="AT1450" s="84"/>
      <c r="AU1450" s="84"/>
      <c r="AV1450" s="84"/>
      <c r="AW1450" s="84"/>
      <c r="AX1450" s="84"/>
      <c r="AY1450" s="84"/>
      <c r="AZ1450" s="84"/>
      <c r="BA1450" s="84"/>
      <c r="BB1450" s="84"/>
      <c r="BC1450" s="84"/>
      <c r="BD1450" s="84"/>
      <c r="BE1450" s="84"/>
      <c r="BF1450" s="84"/>
      <c r="BG1450" s="84"/>
      <c r="BH1450" s="84"/>
      <c r="BI1450" s="84"/>
      <c r="BJ1450" s="84"/>
      <c r="BK1450" s="84"/>
      <c r="BL1450" s="84"/>
      <c r="BM1450" s="84"/>
      <c r="BN1450" s="84"/>
      <c r="BO1450" s="84"/>
      <c r="BP1450" s="84"/>
      <c r="BQ1450" s="84"/>
      <c r="BR1450" s="84"/>
      <c r="BS1450" s="84"/>
      <c r="BT1450" s="84"/>
      <c r="BU1450" s="84"/>
      <c r="BV1450" s="84"/>
      <c r="BW1450" s="84"/>
      <c r="BX1450" s="84"/>
      <c r="BY1450" s="84"/>
      <c r="BZ1450" s="84"/>
      <c r="CA1450" s="84"/>
      <c r="CB1450" s="84"/>
      <c r="CC1450" s="84"/>
      <c r="CD1450" s="84"/>
      <c r="CE1450" s="84"/>
      <c r="CF1450" s="84"/>
      <c r="CG1450" s="84"/>
      <c r="CH1450" s="84"/>
      <c r="CI1450" s="84"/>
      <c r="CJ1450" s="84"/>
      <c r="CK1450" s="84"/>
      <c r="CL1450" s="84"/>
      <c r="CM1450" s="84"/>
      <c r="CN1450" s="84"/>
      <c r="CO1450" s="84"/>
      <c r="CP1450" s="84"/>
      <c r="CQ1450" s="84"/>
      <c r="CR1450" s="84"/>
      <c r="CS1450" s="84"/>
      <c r="CT1450" s="84"/>
      <c r="CU1450" s="84"/>
      <c r="CV1450" s="84"/>
      <c r="CW1450" s="84"/>
      <c r="CX1450" s="84"/>
      <c r="CY1450" s="84"/>
      <c r="CZ1450" s="84"/>
      <c r="DA1450" s="84"/>
      <c r="DB1450" s="84"/>
      <c r="DC1450" s="84"/>
      <c r="DD1450" s="84"/>
      <c r="DE1450" s="84"/>
      <c r="DF1450" s="84"/>
      <c r="DG1450" s="84"/>
      <c r="DH1450" s="84"/>
      <c r="DI1450" s="84"/>
      <c r="DJ1450" s="84"/>
      <c r="DK1450" s="84"/>
      <c r="DL1450" s="84"/>
      <c r="DM1450" s="84"/>
      <c r="DN1450" s="84"/>
      <c r="DO1450" s="84"/>
      <c r="DP1450" s="84"/>
      <c r="DQ1450" s="84"/>
      <c r="DR1450" s="84"/>
      <c r="DS1450" s="84"/>
      <c r="DT1450" s="84"/>
      <c r="DU1450" s="84"/>
      <c r="DV1450" s="84"/>
      <c r="DW1450" s="84"/>
      <c r="DX1450" s="84"/>
      <c r="DY1450" s="84"/>
      <c r="DZ1450" s="84"/>
      <c r="EA1450" s="84"/>
      <c r="EB1450" s="84"/>
      <c r="EC1450" s="84"/>
      <c r="ED1450" s="84"/>
      <c r="EE1450" s="84"/>
      <c r="EF1450" s="84"/>
      <c r="EG1450" s="84"/>
      <c r="EH1450" s="84"/>
      <c r="EI1450" s="84"/>
      <c r="EJ1450" s="84"/>
      <c r="EK1450" s="84"/>
      <c r="EL1450" s="84"/>
      <c r="EM1450" s="84"/>
      <c r="EN1450" s="84"/>
      <c r="EO1450" s="84"/>
      <c r="EP1450" s="84"/>
      <c r="EQ1450" s="84"/>
      <c r="ER1450" s="84"/>
      <c r="ES1450" s="84"/>
      <c r="ET1450" s="84"/>
      <c r="EU1450" s="84"/>
      <c r="EV1450" s="84"/>
      <c r="EW1450" s="84"/>
      <c r="EX1450" s="84"/>
      <c r="EY1450" s="84"/>
      <c r="EZ1450" s="84"/>
      <c r="FA1450" s="84"/>
      <c r="FB1450" s="84"/>
      <c r="FC1450" s="84"/>
      <c r="FD1450" s="84"/>
      <c r="FE1450" s="84"/>
      <c r="FF1450" s="84"/>
      <c r="FG1450" s="84"/>
      <c r="FH1450" s="84"/>
      <c r="FI1450" s="84"/>
      <c r="FJ1450" s="84"/>
      <c r="FK1450" s="84"/>
      <c r="FL1450" s="84"/>
      <c r="FM1450" s="84"/>
      <c r="FN1450" s="84"/>
      <c r="FO1450" s="84"/>
      <c r="FP1450" s="84"/>
      <c r="FQ1450" s="84"/>
      <c r="FR1450" s="84"/>
      <c r="FS1450" s="84"/>
      <c r="FT1450" s="84"/>
      <c r="FU1450" s="84"/>
      <c r="FV1450" s="84"/>
      <c r="FW1450" s="84"/>
      <c r="FX1450" s="84"/>
      <c r="FY1450" s="84"/>
      <c r="FZ1450" s="84"/>
      <c r="GA1450" s="84"/>
      <c r="GB1450" s="84"/>
      <c r="GC1450" s="84"/>
      <c r="GD1450" s="84"/>
      <c r="GE1450" s="84"/>
      <c r="GF1450" s="84"/>
      <c r="GG1450" s="84"/>
      <c r="GH1450" s="84"/>
      <c r="GI1450" s="84"/>
      <c r="GJ1450" s="84"/>
      <c r="GK1450" s="84"/>
      <c r="GL1450" s="84"/>
      <c r="GM1450" s="84"/>
      <c r="GN1450" s="84"/>
      <c r="GO1450" s="84"/>
      <c r="GP1450" s="84"/>
      <c r="GQ1450" s="84"/>
      <c r="GR1450" s="84"/>
      <c r="GS1450" s="84"/>
      <c r="GT1450" s="84"/>
      <c r="GU1450" s="84"/>
      <c r="GV1450" s="84"/>
      <c r="GW1450" s="84"/>
      <c r="GX1450" s="84"/>
      <c r="GY1450" s="84"/>
      <c r="GZ1450" s="84"/>
      <c r="HA1450" s="84"/>
      <c r="HB1450" s="84"/>
      <c r="HC1450" s="84"/>
      <c r="HD1450" s="84"/>
      <c r="HE1450" s="84"/>
      <c r="HF1450" s="84"/>
      <c r="HG1450" s="84"/>
      <c r="HH1450" s="84"/>
      <c r="HI1450" s="84"/>
      <c r="HJ1450" s="84"/>
      <c r="HK1450" s="84"/>
      <c r="HL1450" s="84"/>
      <c r="HM1450" s="84"/>
      <c r="HN1450" s="84"/>
      <c r="HO1450" s="84"/>
      <c r="HP1450" s="84"/>
      <c r="HQ1450" s="84"/>
      <c r="HR1450" s="84"/>
      <c r="HS1450" s="84"/>
      <c r="HT1450" s="84"/>
      <c r="HU1450" s="84"/>
      <c r="HV1450" s="84"/>
      <c r="HW1450" s="84"/>
      <c r="HX1450" s="84"/>
      <c r="HY1450" s="84"/>
      <c r="HZ1450" s="84"/>
      <c r="IA1450" s="84"/>
      <c r="IB1450" s="84"/>
      <c r="IC1450" s="84"/>
      <c r="ID1450" s="84"/>
      <c r="IE1450" s="84"/>
      <c r="IF1450" s="84"/>
      <c r="IG1450" s="84"/>
      <c r="IH1450" s="84"/>
      <c r="II1450" s="84"/>
      <c r="IJ1450" s="84"/>
      <c r="IK1450" s="84"/>
      <c r="IL1450" s="84"/>
      <c r="IM1450" s="84"/>
      <c r="IN1450" s="84"/>
      <c r="IO1450" s="84"/>
      <c r="IP1450" s="84"/>
      <c r="IQ1450" s="84"/>
      <c r="IR1450" s="84"/>
      <c r="IS1450" s="84"/>
      <c r="IT1450" s="84"/>
      <c r="IU1450" s="84"/>
      <c r="IV1450" s="84"/>
      <c r="IW1450" s="84"/>
      <c r="IX1450" s="84"/>
      <c r="IY1450" s="84"/>
      <c r="IZ1450" s="84"/>
      <c r="JA1450" s="84"/>
      <c r="JB1450" s="84"/>
      <c r="JC1450" s="84"/>
      <c r="JD1450" s="84"/>
      <c r="JE1450" s="84"/>
    </row>
    <row r="1451" spans="1:265" customFormat="1" ht="15" customHeight="1" x14ac:dyDescent="0.25">
      <c r="A1451" s="156">
        <f>+A1439+1</f>
        <v>155</v>
      </c>
      <c r="B1451" s="1090" t="s">
        <v>325</v>
      </c>
      <c r="C1451" s="120" t="s">
        <v>35</v>
      </c>
      <c r="D1451" s="325" t="s">
        <v>326</v>
      </c>
      <c r="E1451" s="121" t="s">
        <v>88</v>
      </c>
      <c r="F1451" s="1046" t="s">
        <v>327</v>
      </c>
      <c r="G1451" s="1047" t="s">
        <v>207</v>
      </c>
      <c r="H1451" s="325" t="s">
        <v>23</v>
      </c>
      <c r="I1451" s="325" t="s">
        <v>110</v>
      </c>
      <c r="J1451" s="325"/>
      <c r="K1451" s="371" t="s">
        <v>381</v>
      </c>
      <c r="L1451" s="371" t="s">
        <v>97</v>
      </c>
      <c r="M1451" s="1162">
        <v>7</v>
      </c>
      <c r="N1451" s="1162" t="s">
        <v>24</v>
      </c>
      <c r="O1451" s="371" t="s">
        <v>440</v>
      </c>
      <c r="P1451" s="578">
        <v>3</v>
      </c>
      <c r="Q1451" s="579"/>
      <c r="R1451" s="579"/>
      <c r="S1451" s="579"/>
      <c r="T1451" s="579"/>
      <c r="U1451" s="579"/>
      <c r="V1451" s="579"/>
      <c r="W1451" s="580"/>
      <c r="X1451" s="129"/>
      <c r="Y1451" s="156"/>
      <c r="Z1451" s="112" t="str">
        <f>C1451</f>
        <v>TC</v>
      </c>
      <c r="AA1451" s="84" t="s">
        <v>1472</v>
      </c>
      <c r="AB1451" s="84" t="s">
        <v>1480</v>
      </c>
      <c r="AC1451" s="83">
        <f t="shared" si="32"/>
        <v>18</v>
      </c>
      <c r="AD1451" s="84"/>
      <c r="AE1451" s="84"/>
      <c r="AF1451" s="84"/>
      <c r="AG1451" s="84"/>
      <c r="AH1451" s="84"/>
      <c r="AI1451" s="84"/>
      <c r="AJ1451" s="84"/>
      <c r="AK1451" s="84"/>
      <c r="AL1451" s="84"/>
      <c r="AM1451" s="84"/>
      <c r="AN1451" s="84"/>
      <c r="AO1451" s="84"/>
      <c r="AP1451" s="84"/>
      <c r="AQ1451" s="84"/>
      <c r="AR1451" s="84"/>
      <c r="AS1451" s="84"/>
      <c r="AT1451" s="84"/>
      <c r="AU1451" s="84"/>
      <c r="AV1451" s="84"/>
      <c r="AW1451" s="84"/>
      <c r="AX1451" s="84"/>
      <c r="AY1451" s="84"/>
      <c r="AZ1451" s="84"/>
      <c r="BA1451" s="84"/>
      <c r="BB1451" s="84"/>
      <c r="BC1451" s="84"/>
      <c r="BD1451" s="84"/>
      <c r="BE1451" s="84"/>
      <c r="BF1451" s="84"/>
      <c r="BG1451" s="84"/>
      <c r="BH1451" s="84"/>
      <c r="BI1451" s="84"/>
      <c r="BJ1451" s="84"/>
      <c r="BK1451" s="84"/>
      <c r="BL1451" s="84"/>
      <c r="BM1451" s="84"/>
      <c r="BN1451" s="84"/>
      <c r="BO1451" s="84"/>
      <c r="BP1451" s="84"/>
      <c r="BQ1451" s="84"/>
      <c r="BR1451" s="84"/>
      <c r="BS1451" s="84"/>
      <c r="BT1451" s="84"/>
      <c r="BU1451" s="84"/>
      <c r="BV1451" s="84"/>
      <c r="BW1451" s="84"/>
      <c r="BX1451" s="84"/>
      <c r="BY1451" s="84"/>
      <c r="BZ1451" s="84"/>
      <c r="CA1451" s="84"/>
      <c r="CB1451" s="84"/>
      <c r="CC1451" s="84"/>
      <c r="CD1451" s="84"/>
      <c r="CE1451" s="84"/>
      <c r="CF1451" s="84"/>
      <c r="CG1451" s="84"/>
      <c r="CH1451" s="84"/>
      <c r="CI1451" s="84"/>
      <c r="CJ1451" s="84"/>
      <c r="CK1451" s="84"/>
      <c r="CL1451" s="84"/>
      <c r="CM1451" s="84"/>
      <c r="CN1451" s="84"/>
      <c r="CO1451" s="84"/>
      <c r="CP1451" s="84"/>
      <c r="CQ1451" s="84"/>
      <c r="CR1451" s="84"/>
      <c r="CS1451" s="84"/>
      <c r="CT1451" s="84"/>
      <c r="CU1451" s="84"/>
      <c r="CV1451" s="84"/>
      <c r="CW1451" s="84"/>
      <c r="CX1451" s="84"/>
      <c r="CY1451" s="84"/>
      <c r="CZ1451" s="84"/>
      <c r="DA1451" s="84"/>
      <c r="DB1451" s="84"/>
      <c r="DC1451" s="84"/>
      <c r="DD1451" s="84"/>
      <c r="DE1451" s="84"/>
      <c r="DF1451" s="84"/>
      <c r="DG1451" s="84"/>
      <c r="DH1451" s="84"/>
      <c r="DI1451" s="84"/>
      <c r="DJ1451" s="84"/>
      <c r="DK1451" s="84"/>
      <c r="DL1451" s="84"/>
      <c r="DM1451" s="84"/>
      <c r="DN1451" s="84"/>
      <c r="DO1451" s="84"/>
      <c r="DP1451" s="84"/>
      <c r="DQ1451" s="84"/>
      <c r="DR1451" s="84"/>
      <c r="DS1451" s="84"/>
      <c r="DT1451" s="84"/>
      <c r="DU1451" s="84"/>
      <c r="DV1451" s="84"/>
      <c r="DW1451" s="84"/>
      <c r="DX1451" s="84"/>
      <c r="DY1451" s="84"/>
      <c r="DZ1451" s="84"/>
      <c r="EA1451" s="84"/>
      <c r="EB1451" s="84"/>
      <c r="EC1451" s="84"/>
      <c r="ED1451" s="84"/>
      <c r="EE1451" s="84"/>
      <c r="EF1451" s="84"/>
      <c r="EG1451" s="84"/>
      <c r="EH1451" s="84"/>
      <c r="EI1451" s="84"/>
      <c r="EJ1451" s="84"/>
      <c r="EK1451" s="84"/>
      <c r="EL1451" s="84"/>
      <c r="EM1451" s="84"/>
      <c r="EN1451" s="84"/>
      <c r="EO1451" s="84"/>
      <c r="EP1451" s="84"/>
      <c r="EQ1451" s="84"/>
      <c r="ER1451" s="84"/>
      <c r="ES1451" s="84"/>
      <c r="ET1451" s="84"/>
      <c r="EU1451" s="84"/>
      <c r="EV1451" s="84"/>
      <c r="EW1451" s="84"/>
      <c r="EX1451" s="84"/>
      <c r="EY1451" s="84"/>
      <c r="EZ1451" s="84"/>
      <c r="FA1451" s="84"/>
      <c r="FB1451" s="84"/>
      <c r="FC1451" s="84"/>
      <c r="FD1451" s="84"/>
      <c r="FE1451" s="84"/>
      <c r="FF1451" s="84"/>
      <c r="FG1451" s="84"/>
      <c r="FH1451" s="84"/>
      <c r="FI1451" s="84"/>
      <c r="FJ1451" s="84"/>
      <c r="FK1451" s="84"/>
      <c r="FL1451" s="84"/>
      <c r="FM1451" s="84"/>
      <c r="FN1451" s="84"/>
      <c r="FO1451" s="84"/>
      <c r="FP1451" s="84"/>
      <c r="FQ1451" s="84"/>
      <c r="FR1451" s="84"/>
      <c r="FS1451" s="84"/>
      <c r="FT1451" s="84"/>
      <c r="FU1451" s="84"/>
      <c r="FV1451" s="84"/>
      <c r="FW1451" s="84"/>
      <c r="FX1451" s="84"/>
      <c r="FY1451" s="84"/>
      <c r="FZ1451" s="84"/>
      <c r="GA1451" s="84"/>
      <c r="GB1451" s="84"/>
      <c r="GC1451" s="84"/>
      <c r="GD1451" s="84"/>
      <c r="GE1451" s="84"/>
      <c r="GF1451" s="84"/>
      <c r="GG1451" s="84"/>
      <c r="GH1451" s="84"/>
      <c r="GI1451" s="84"/>
      <c r="GJ1451" s="84"/>
      <c r="GK1451" s="84"/>
      <c r="GL1451" s="84"/>
      <c r="GM1451" s="84"/>
      <c r="GN1451" s="84"/>
      <c r="GO1451" s="84"/>
      <c r="GP1451" s="84"/>
      <c r="GQ1451" s="84"/>
      <c r="GR1451" s="84"/>
      <c r="GS1451" s="84"/>
      <c r="GT1451" s="84"/>
      <c r="GU1451" s="84"/>
      <c r="GV1451" s="84"/>
      <c r="GW1451" s="84"/>
      <c r="GX1451" s="84"/>
      <c r="GY1451" s="84"/>
      <c r="GZ1451" s="84"/>
      <c r="HA1451" s="84"/>
      <c r="HB1451" s="84"/>
      <c r="HC1451" s="84"/>
      <c r="HD1451" s="84"/>
      <c r="HE1451" s="84"/>
      <c r="HF1451" s="84"/>
      <c r="HG1451" s="84"/>
      <c r="HH1451" s="84"/>
      <c r="HI1451" s="84"/>
      <c r="HJ1451" s="84"/>
      <c r="HK1451" s="84"/>
      <c r="HL1451" s="84"/>
      <c r="HM1451" s="84"/>
      <c r="HN1451" s="84"/>
      <c r="HO1451" s="84"/>
      <c r="HP1451" s="84"/>
      <c r="HQ1451" s="84"/>
      <c r="HR1451" s="84"/>
      <c r="HS1451" s="84"/>
      <c r="HT1451" s="84"/>
      <c r="HU1451" s="84"/>
      <c r="HV1451" s="84"/>
      <c r="HW1451" s="84"/>
      <c r="HX1451" s="84"/>
      <c r="HY1451" s="84"/>
      <c r="HZ1451" s="84"/>
      <c r="IA1451" s="84"/>
      <c r="IB1451" s="84"/>
      <c r="IC1451" s="84"/>
      <c r="ID1451" s="84"/>
      <c r="IE1451" s="84"/>
      <c r="IF1451" s="84"/>
      <c r="IG1451" s="84"/>
      <c r="IH1451" s="84"/>
      <c r="II1451" s="84"/>
      <c r="IJ1451" s="84"/>
      <c r="IK1451" s="84"/>
      <c r="IL1451" s="84"/>
      <c r="IM1451" s="84"/>
      <c r="IN1451" s="84"/>
      <c r="IO1451" s="84"/>
      <c r="IP1451" s="84"/>
      <c r="IQ1451" s="84"/>
      <c r="IR1451" s="84"/>
      <c r="IS1451" s="84"/>
      <c r="IT1451" s="84"/>
      <c r="IU1451" s="84"/>
      <c r="IV1451" s="84"/>
      <c r="IW1451" s="84"/>
      <c r="IX1451" s="84"/>
      <c r="IY1451" s="84"/>
      <c r="IZ1451" s="84"/>
      <c r="JA1451" s="84"/>
      <c r="JB1451" s="84"/>
      <c r="JC1451" s="84"/>
      <c r="JD1451" s="84"/>
      <c r="JE1451" s="84"/>
    </row>
    <row r="1452" spans="1:265" customFormat="1" ht="15" customHeight="1" x14ac:dyDescent="0.25">
      <c r="A1452" s="130"/>
      <c r="B1452" s="205" t="s">
        <v>325</v>
      </c>
      <c r="C1452" s="159"/>
      <c r="D1452" s="341" t="s">
        <v>326</v>
      </c>
      <c r="E1452" s="133"/>
      <c r="F1452" s="1048"/>
      <c r="G1452" s="1049"/>
      <c r="H1452" s="341" t="s">
        <v>23</v>
      </c>
      <c r="I1452" s="341" t="s">
        <v>110</v>
      </c>
      <c r="J1452" s="341"/>
      <c r="K1452" s="411" t="s">
        <v>329</v>
      </c>
      <c r="L1452" s="411" t="s">
        <v>97</v>
      </c>
      <c r="M1452" s="1166">
        <v>5</v>
      </c>
      <c r="N1452" s="1166" t="s">
        <v>24</v>
      </c>
      <c r="O1452" s="411" t="s">
        <v>440</v>
      </c>
      <c r="P1452" s="589">
        <v>4</v>
      </c>
      <c r="Q1452" s="590"/>
      <c r="R1452" s="590"/>
      <c r="S1452" s="590"/>
      <c r="T1452" s="590"/>
      <c r="U1452" s="590"/>
      <c r="V1452" s="590"/>
      <c r="W1452" s="591"/>
      <c r="X1452" s="142"/>
      <c r="Y1452" s="130"/>
      <c r="Z1452" s="112"/>
      <c r="AA1452" s="84"/>
      <c r="AB1452" s="84"/>
      <c r="AC1452" s="83" t="str">
        <f t="shared" si="32"/>
        <v/>
      </c>
      <c r="AD1452" s="84"/>
      <c r="AE1452" s="84"/>
      <c r="AF1452" s="84"/>
      <c r="AG1452" s="84"/>
      <c r="AH1452" s="84"/>
      <c r="AI1452" s="84"/>
      <c r="AJ1452" s="84"/>
      <c r="AK1452" s="84"/>
      <c r="AL1452" s="84"/>
      <c r="AM1452" s="84"/>
      <c r="AN1452" s="84"/>
      <c r="AO1452" s="84"/>
      <c r="AP1452" s="84"/>
      <c r="AQ1452" s="84"/>
      <c r="AR1452" s="84"/>
      <c r="AS1452" s="84"/>
      <c r="AT1452" s="84"/>
      <c r="AU1452" s="84"/>
      <c r="AV1452" s="84"/>
      <c r="AW1452" s="84"/>
      <c r="AX1452" s="84"/>
      <c r="AY1452" s="84"/>
      <c r="AZ1452" s="84"/>
      <c r="BA1452" s="84"/>
      <c r="BB1452" s="84"/>
      <c r="BC1452" s="84"/>
      <c r="BD1452" s="84"/>
      <c r="BE1452" s="84"/>
      <c r="BF1452" s="84"/>
      <c r="BG1452" s="84"/>
      <c r="BH1452" s="84"/>
      <c r="BI1452" s="84"/>
      <c r="BJ1452" s="84"/>
      <c r="BK1452" s="84"/>
      <c r="BL1452" s="84"/>
      <c r="BM1452" s="84"/>
      <c r="BN1452" s="84"/>
      <c r="BO1452" s="84"/>
      <c r="BP1452" s="84"/>
      <c r="BQ1452" s="84"/>
      <c r="BR1452" s="84"/>
      <c r="BS1452" s="84"/>
      <c r="BT1452" s="84"/>
      <c r="BU1452" s="84"/>
      <c r="BV1452" s="84"/>
      <c r="BW1452" s="84"/>
      <c r="BX1452" s="84"/>
      <c r="BY1452" s="84"/>
      <c r="BZ1452" s="84"/>
      <c r="CA1452" s="84"/>
      <c r="CB1452" s="84"/>
      <c r="CC1452" s="84"/>
      <c r="CD1452" s="84"/>
      <c r="CE1452" s="84"/>
      <c r="CF1452" s="84"/>
      <c r="CG1452" s="84"/>
      <c r="CH1452" s="84"/>
      <c r="CI1452" s="84"/>
      <c r="CJ1452" s="84"/>
      <c r="CK1452" s="84"/>
      <c r="CL1452" s="84"/>
      <c r="CM1452" s="84"/>
      <c r="CN1452" s="84"/>
      <c r="CO1452" s="84"/>
      <c r="CP1452" s="84"/>
      <c r="CQ1452" s="84"/>
      <c r="CR1452" s="84"/>
      <c r="CS1452" s="84"/>
      <c r="CT1452" s="84"/>
      <c r="CU1452" s="84"/>
      <c r="CV1452" s="84"/>
      <c r="CW1452" s="84"/>
      <c r="CX1452" s="84"/>
      <c r="CY1452" s="84"/>
      <c r="CZ1452" s="84"/>
      <c r="DA1452" s="84"/>
      <c r="DB1452" s="84"/>
      <c r="DC1452" s="84"/>
      <c r="DD1452" s="84"/>
      <c r="DE1452" s="84"/>
      <c r="DF1452" s="84"/>
      <c r="DG1452" s="84"/>
      <c r="DH1452" s="84"/>
      <c r="DI1452" s="84"/>
      <c r="DJ1452" s="84"/>
      <c r="DK1452" s="84"/>
      <c r="DL1452" s="84"/>
      <c r="DM1452" s="84"/>
      <c r="DN1452" s="84"/>
      <c r="DO1452" s="84"/>
      <c r="DP1452" s="84"/>
      <c r="DQ1452" s="84"/>
      <c r="DR1452" s="84"/>
      <c r="DS1452" s="84"/>
      <c r="DT1452" s="84"/>
      <c r="DU1452" s="84"/>
      <c r="DV1452" s="84"/>
      <c r="DW1452" s="84"/>
      <c r="DX1452" s="84"/>
      <c r="DY1452" s="84"/>
      <c r="DZ1452" s="84"/>
      <c r="EA1452" s="84"/>
      <c r="EB1452" s="84"/>
      <c r="EC1452" s="84"/>
      <c r="ED1452" s="84"/>
      <c r="EE1452" s="84"/>
      <c r="EF1452" s="84"/>
      <c r="EG1452" s="84"/>
      <c r="EH1452" s="84"/>
      <c r="EI1452" s="84"/>
      <c r="EJ1452" s="84"/>
      <c r="EK1452" s="84"/>
      <c r="EL1452" s="84"/>
      <c r="EM1452" s="84"/>
      <c r="EN1452" s="84"/>
      <c r="EO1452" s="84"/>
      <c r="EP1452" s="84"/>
      <c r="EQ1452" s="84"/>
      <c r="ER1452" s="84"/>
      <c r="ES1452" s="84"/>
      <c r="ET1452" s="84"/>
      <c r="EU1452" s="84"/>
      <c r="EV1452" s="84"/>
      <c r="EW1452" s="84"/>
      <c r="EX1452" s="84"/>
      <c r="EY1452" s="84"/>
      <c r="EZ1452" s="84"/>
      <c r="FA1452" s="84"/>
      <c r="FB1452" s="84"/>
      <c r="FC1452" s="84"/>
      <c r="FD1452" s="84"/>
      <c r="FE1452" s="84"/>
      <c r="FF1452" s="84"/>
      <c r="FG1452" s="84"/>
      <c r="FH1452" s="84"/>
      <c r="FI1452" s="84"/>
      <c r="FJ1452" s="84"/>
      <c r="FK1452" s="84"/>
      <c r="FL1452" s="84"/>
      <c r="FM1452" s="84"/>
      <c r="FN1452" s="84"/>
      <c r="FO1452" s="84"/>
      <c r="FP1452" s="84"/>
      <c r="FQ1452" s="84"/>
      <c r="FR1452" s="84"/>
      <c r="FS1452" s="84"/>
      <c r="FT1452" s="84"/>
      <c r="FU1452" s="84"/>
      <c r="FV1452" s="84"/>
      <c r="FW1452" s="84"/>
      <c r="FX1452" s="84"/>
      <c r="FY1452" s="84"/>
      <c r="FZ1452" s="84"/>
      <c r="GA1452" s="84"/>
      <c r="GB1452" s="84"/>
      <c r="GC1452" s="84"/>
      <c r="GD1452" s="84"/>
      <c r="GE1452" s="84"/>
      <c r="GF1452" s="84"/>
      <c r="GG1452" s="84"/>
      <c r="GH1452" s="84"/>
      <c r="GI1452" s="84"/>
      <c r="GJ1452" s="84"/>
      <c r="GK1452" s="84"/>
      <c r="GL1452" s="84"/>
      <c r="GM1452" s="84"/>
      <c r="GN1452" s="84"/>
      <c r="GO1452" s="84"/>
      <c r="GP1452" s="84"/>
      <c r="GQ1452" s="84"/>
      <c r="GR1452" s="84"/>
      <c r="GS1452" s="84"/>
      <c r="GT1452" s="84"/>
      <c r="GU1452" s="84"/>
      <c r="GV1452" s="84"/>
      <c r="GW1452" s="84"/>
      <c r="GX1452" s="84"/>
      <c r="GY1452" s="84"/>
      <c r="GZ1452" s="84"/>
      <c r="HA1452" s="84"/>
      <c r="HB1452" s="84"/>
      <c r="HC1452" s="84"/>
      <c r="HD1452" s="84"/>
      <c r="HE1452" s="84"/>
      <c r="HF1452" s="84"/>
      <c r="HG1452" s="84"/>
      <c r="HH1452" s="84"/>
      <c r="HI1452" s="84"/>
      <c r="HJ1452" s="84"/>
      <c r="HK1452" s="84"/>
      <c r="HL1452" s="84"/>
      <c r="HM1452" s="84"/>
      <c r="HN1452" s="84"/>
      <c r="HO1452" s="84"/>
      <c r="HP1452" s="84"/>
      <c r="HQ1452" s="84"/>
      <c r="HR1452" s="84"/>
      <c r="HS1452" s="84"/>
      <c r="HT1452" s="84"/>
      <c r="HU1452" s="84"/>
      <c r="HV1452" s="84"/>
      <c r="HW1452" s="84"/>
      <c r="HX1452" s="84"/>
      <c r="HY1452" s="84"/>
      <c r="HZ1452" s="84"/>
      <c r="IA1452" s="84"/>
      <c r="IB1452" s="84"/>
      <c r="IC1452" s="84"/>
      <c r="ID1452" s="84"/>
      <c r="IE1452" s="84"/>
      <c r="IF1452" s="84"/>
      <c r="IG1452" s="84"/>
      <c r="IH1452" s="84"/>
      <c r="II1452" s="84"/>
      <c r="IJ1452" s="84"/>
      <c r="IK1452" s="84"/>
      <c r="IL1452" s="84"/>
      <c r="IM1452" s="84"/>
      <c r="IN1452" s="84"/>
      <c r="IO1452" s="84"/>
      <c r="IP1452" s="84"/>
      <c r="IQ1452" s="84"/>
      <c r="IR1452" s="84"/>
      <c r="IS1452" s="84"/>
      <c r="IT1452" s="84"/>
      <c r="IU1452" s="84"/>
      <c r="IV1452" s="84"/>
      <c r="IW1452" s="84"/>
      <c r="IX1452" s="84"/>
      <c r="IY1452" s="84"/>
      <c r="IZ1452" s="84"/>
      <c r="JA1452" s="84"/>
      <c r="JB1452" s="84"/>
      <c r="JC1452" s="84"/>
      <c r="JD1452" s="84"/>
      <c r="JE1452" s="84"/>
    </row>
    <row r="1453" spans="1:265" customFormat="1" ht="15" customHeight="1" x14ac:dyDescent="0.25">
      <c r="A1453" s="130"/>
      <c r="B1453" s="205" t="s">
        <v>325</v>
      </c>
      <c r="C1453" s="159"/>
      <c r="D1453" s="341" t="s">
        <v>326</v>
      </c>
      <c r="E1453" s="133"/>
      <c r="F1453" s="1048"/>
      <c r="G1453" s="1049"/>
      <c r="H1453" s="341" t="s">
        <v>23</v>
      </c>
      <c r="I1453" s="341" t="s">
        <v>110</v>
      </c>
      <c r="J1453" s="341"/>
      <c r="K1453" s="411" t="s">
        <v>329</v>
      </c>
      <c r="L1453" s="411" t="s">
        <v>97</v>
      </c>
      <c r="M1453" s="1166">
        <v>5</v>
      </c>
      <c r="N1453" s="1166" t="s">
        <v>101</v>
      </c>
      <c r="O1453" s="411" t="s">
        <v>435</v>
      </c>
      <c r="P1453" s="589">
        <v>4</v>
      </c>
      <c r="Q1453" s="590"/>
      <c r="R1453" s="590"/>
      <c r="S1453" s="590"/>
      <c r="T1453" s="590"/>
      <c r="U1453" s="590"/>
      <c r="V1453" s="590"/>
      <c r="W1453" s="591"/>
      <c r="X1453" s="142"/>
      <c r="Y1453" s="130"/>
      <c r="Z1453" s="112"/>
      <c r="AA1453" s="84"/>
      <c r="AB1453" s="84"/>
      <c r="AC1453" s="83" t="str">
        <f t="shared" si="32"/>
        <v/>
      </c>
      <c r="AD1453" s="84"/>
      <c r="AE1453" s="84"/>
      <c r="AF1453" s="84"/>
      <c r="AG1453" s="84"/>
      <c r="AH1453" s="84"/>
      <c r="AI1453" s="84"/>
      <c r="AJ1453" s="84"/>
      <c r="AK1453" s="84"/>
      <c r="AL1453" s="84"/>
      <c r="AM1453" s="84"/>
      <c r="AN1453" s="84"/>
      <c r="AO1453" s="84"/>
      <c r="AP1453" s="84"/>
      <c r="AQ1453" s="84"/>
      <c r="AR1453" s="84"/>
      <c r="AS1453" s="84"/>
      <c r="AT1453" s="84"/>
      <c r="AU1453" s="84"/>
      <c r="AV1453" s="84"/>
      <c r="AW1453" s="84"/>
      <c r="AX1453" s="84"/>
      <c r="AY1453" s="84"/>
      <c r="AZ1453" s="84"/>
      <c r="BA1453" s="84"/>
      <c r="BB1453" s="84"/>
      <c r="BC1453" s="84"/>
      <c r="BD1453" s="84"/>
      <c r="BE1453" s="84"/>
      <c r="BF1453" s="84"/>
      <c r="BG1453" s="84"/>
      <c r="BH1453" s="84"/>
      <c r="BI1453" s="84"/>
      <c r="BJ1453" s="84"/>
      <c r="BK1453" s="84"/>
      <c r="BL1453" s="84"/>
      <c r="BM1453" s="84"/>
      <c r="BN1453" s="84"/>
      <c r="BO1453" s="84"/>
      <c r="BP1453" s="84"/>
      <c r="BQ1453" s="84"/>
      <c r="BR1453" s="84"/>
      <c r="BS1453" s="84"/>
      <c r="BT1453" s="84"/>
      <c r="BU1453" s="84"/>
      <c r="BV1453" s="84"/>
      <c r="BW1453" s="84"/>
      <c r="BX1453" s="84"/>
      <c r="BY1453" s="84"/>
      <c r="BZ1453" s="84"/>
      <c r="CA1453" s="84"/>
      <c r="CB1453" s="84"/>
      <c r="CC1453" s="84"/>
      <c r="CD1453" s="84"/>
      <c r="CE1453" s="84"/>
      <c r="CF1453" s="84"/>
      <c r="CG1453" s="84"/>
      <c r="CH1453" s="84"/>
      <c r="CI1453" s="84"/>
      <c r="CJ1453" s="84"/>
      <c r="CK1453" s="84"/>
      <c r="CL1453" s="84"/>
      <c r="CM1453" s="84"/>
      <c r="CN1453" s="84"/>
      <c r="CO1453" s="84"/>
      <c r="CP1453" s="84"/>
      <c r="CQ1453" s="84"/>
      <c r="CR1453" s="84"/>
      <c r="CS1453" s="84"/>
      <c r="CT1453" s="84"/>
      <c r="CU1453" s="84"/>
      <c r="CV1453" s="84"/>
      <c r="CW1453" s="84"/>
      <c r="CX1453" s="84"/>
      <c r="CY1453" s="84"/>
      <c r="CZ1453" s="84"/>
      <c r="DA1453" s="84"/>
      <c r="DB1453" s="84"/>
      <c r="DC1453" s="84"/>
      <c r="DD1453" s="84"/>
      <c r="DE1453" s="84"/>
      <c r="DF1453" s="84"/>
      <c r="DG1453" s="84"/>
      <c r="DH1453" s="84"/>
      <c r="DI1453" s="84"/>
      <c r="DJ1453" s="84"/>
      <c r="DK1453" s="84"/>
      <c r="DL1453" s="84"/>
      <c r="DM1453" s="84"/>
      <c r="DN1453" s="84"/>
      <c r="DO1453" s="84"/>
      <c r="DP1453" s="84"/>
      <c r="DQ1453" s="84"/>
      <c r="DR1453" s="84"/>
      <c r="DS1453" s="84"/>
      <c r="DT1453" s="84"/>
      <c r="DU1453" s="84"/>
      <c r="DV1453" s="84"/>
      <c r="DW1453" s="84"/>
      <c r="DX1453" s="84"/>
      <c r="DY1453" s="84"/>
      <c r="DZ1453" s="84"/>
      <c r="EA1453" s="84"/>
      <c r="EB1453" s="84"/>
      <c r="EC1453" s="84"/>
      <c r="ED1453" s="84"/>
      <c r="EE1453" s="84"/>
      <c r="EF1453" s="84"/>
      <c r="EG1453" s="84"/>
      <c r="EH1453" s="84"/>
      <c r="EI1453" s="84"/>
      <c r="EJ1453" s="84"/>
      <c r="EK1453" s="84"/>
      <c r="EL1453" s="84"/>
      <c r="EM1453" s="84"/>
      <c r="EN1453" s="84"/>
      <c r="EO1453" s="84"/>
      <c r="EP1453" s="84"/>
      <c r="EQ1453" s="84"/>
      <c r="ER1453" s="84"/>
      <c r="ES1453" s="84"/>
      <c r="ET1453" s="84"/>
      <c r="EU1453" s="84"/>
      <c r="EV1453" s="84"/>
      <c r="EW1453" s="84"/>
      <c r="EX1453" s="84"/>
      <c r="EY1453" s="84"/>
      <c r="EZ1453" s="84"/>
      <c r="FA1453" s="84"/>
      <c r="FB1453" s="84"/>
      <c r="FC1453" s="84"/>
      <c r="FD1453" s="84"/>
      <c r="FE1453" s="84"/>
      <c r="FF1453" s="84"/>
      <c r="FG1453" s="84"/>
      <c r="FH1453" s="84"/>
      <c r="FI1453" s="84"/>
      <c r="FJ1453" s="84"/>
      <c r="FK1453" s="84"/>
      <c r="FL1453" s="84"/>
      <c r="FM1453" s="84"/>
      <c r="FN1453" s="84"/>
      <c r="FO1453" s="84"/>
      <c r="FP1453" s="84"/>
      <c r="FQ1453" s="84"/>
      <c r="FR1453" s="84"/>
      <c r="FS1453" s="84"/>
      <c r="FT1453" s="84"/>
      <c r="FU1453" s="84"/>
      <c r="FV1453" s="84"/>
      <c r="FW1453" s="84"/>
      <c r="FX1453" s="84"/>
      <c r="FY1453" s="84"/>
      <c r="FZ1453" s="84"/>
      <c r="GA1453" s="84"/>
      <c r="GB1453" s="84"/>
      <c r="GC1453" s="84"/>
      <c r="GD1453" s="84"/>
      <c r="GE1453" s="84"/>
      <c r="GF1453" s="84"/>
      <c r="GG1453" s="84"/>
      <c r="GH1453" s="84"/>
      <c r="GI1453" s="84"/>
      <c r="GJ1453" s="84"/>
      <c r="GK1453" s="84"/>
      <c r="GL1453" s="84"/>
      <c r="GM1453" s="84"/>
      <c r="GN1453" s="84"/>
      <c r="GO1453" s="84"/>
      <c r="GP1453" s="84"/>
      <c r="GQ1453" s="84"/>
      <c r="GR1453" s="84"/>
      <c r="GS1453" s="84"/>
      <c r="GT1453" s="84"/>
      <c r="GU1453" s="84"/>
      <c r="GV1453" s="84"/>
      <c r="GW1453" s="84"/>
      <c r="GX1453" s="84"/>
      <c r="GY1453" s="84"/>
      <c r="GZ1453" s="84"/>
      <c r="HA1453" s="84"/>
      <c r="HB1453" s="84"/>
      <c r="HC1453" s="84"/>
      <c r="HD1453" s="84"/>
      <c r="HE1453" s="84"/>
      <c r="HF1453" s="84"/>
      <c r="HG1453" s="84"/>
      <c r="HH1453" s="84"/>
      <c r="HI1453" s="84"/>
      <c r="HJ1453" s="84"/>
      <c r="HK1453" s="84"/>
      <c r="HL1453" s="84"/>
      <c r="HM1453" s="84"/>
      <c r="HN1453" s="84"/>
      <c r="HO1453" s="84"/>
      <c r="HP1453" s="84"/>
      <c r="HQ1453" s="84"/>
      <c r="HR1453" s="84"/>
      <c r="HS1453" s="84"/>
      <c r="HT1453" s="84"/>
      <c r="HU1453" s="84"/>
      <c r="HV1453" s="84"/>
      <c r="HW1453" s="84"/>
      <c r="HX1453" s="84"/>
      <c r="HY1453" s="84"/>
      <c r="HZ1453" s="84"/>
      <c r="IA1453" s="84"/>
      <c r="IB1453" s="84"/>
      <c r="IC1453" s="84"/>
      <c r="ID1453" s="84"/>
      <c r="IE1453" s="84"/>
      <c r="IF1453" s="84"/>
      <c r="IG1453" s="84"/>
      <c r="IH1453" s="84"/>
      <c r="II1453" s="84"/>
      <c r="IJ1453" s="84"/>
      <c r="IK1453" s="84"/>
      <c r="IL1453" s="84"/>
      <c r="IM1453" s="84"/>
      <c r="IN1453" s="84"/>
      <c r="IO1453" s="84"/>
      <c r="IP1453" s="84"/>
      <c r="IQ1453" s="84"/>
      <c r="IR1453" s="84"/>
      <c r="IS1453" s="84"/>
      <c r="IT1453" s="84"/>
      <c r="IU1453" s="84"/>
      <c r="IV1453" s="84"/>
      <c r="IW1453" s="84"/>
      <c r="IX1453" s="84"/>
      <c r="IY1453" s="84"/>
      <c r="IZ1453" s="84"/>
      <c r="JA1453" s="84"/>
      <c r="JB1453" s="84"/>
      <c r="JC1453" s="84"/>
      <c r="JD1453" s="84"/>
      <c r="JE1453" s="84"/>
    </row>
    <row r="1454" spans="1:265" customFormat="1" ht="15" customHeight="1" x14ac:dyDescent="0.25">
      <c r="A1454" s="130"/>
      <c r="B1454" s="205" t="s">
        <v>325</v>
      </c>
      <c r="C1454" s="159"/>
      <c r="D1454" s="333" t="s">
        <v>326</v>
      </c>
      <c r="E1454" s="133"/>
      <c r="F1454" s="1048"/>
      <c r="G1454" s="1049"/>
      <c r="H1454" s="333" t="s">
        <v>23</v>
      </c>
      <c r="I1454" s="341" t="s">
        <v>110</v>
      </c>
      <c r="J1454" s="333"/>
      <c r="K1454" s="388" t="s">
        <v>443</v>
      </c>
      <c r="L1454" s="388" t="s">
        <v>97</v>
      </c>
      <c r="M1454" s="1136">
        <v>8</v>
      </c>
      <c r="N1454" s="1136" t="s">
        <v>24</v>
      </c>
      <c r="O1454" s="388" t="s">
        <v>435</v>
      </c>
      <c r="P1454" s="604">
        <v>4</v>
      </c>
      <c r="Q1454" s="605"/>
      <c r="R1454" s="605"/>
      <c r="S1454" s="605"/>
      <c r="T1454" s="605"/>
      <c r="U1454" s="605"/>
      <c r="V1454" s="605"/>
      <c r="W1454" s="606"/>
      <c r="X1454" s="142"/>
      <c r="Y1454" s="130"/>
      <c r="Z1454" s="112"/>
      <c r="AA1454" s="84"/>
      <c r="AB1454" s="84"/>
      <c r="AC1454" s="83" t="str">
        <f t="shared" si="32"/>
        <v/>
      </c>
      <c r="AD1454" s="84"/>
      <c r="AE1454" s="84"/>
      <c r="AF1454" s="84"/>
      <c r="AG1454" s="84"/>
      <c r="AH1454" s="84"/>
      <c r="AI1454" s="84"/>
      <c r="AJ1454" s="84"/>
      <c r="AK1454" s="84"/>
      <c r="AL1454" s="84"/>
      <c r="AM1454" s="84"/>
      <c r="AN1454" s="84"/>
      <c r="AO1454" s="84"/>
      <c r="AP1454" s="84"/>
      <c r="AQ1454" s="84"/>
      <c r="AR1454" s="84"/>
      <c r="AS1454" s="84"/>
      <c r="AT1454" s="84"/>
      <c r="AU1454" s="84"/>
      <c r="AV1454" s="84"/>
      <c r="AW1454" s="84"/>
      <c r="AX1454" s="84"/>
      <c r="AY1454" s="84"/>
      <c r="AZ1454" s="84"/>
      <c r="BA1454" s="84"/>
      <c r="BB1454" s="84"/>
      <c r="BC1454" s="84"/>
      <c r="BD1454" s="84"/>
      <c r="BE1454" s="84"/>
      <c r="BF1454" s="84"/>
      <c r="BG1454" s="84"/>
      <c r="BH1454" s="84"/>
      <c r="BI1454" s="84"/>
      <c r="BJ1454" s="84"/>
      <c r="BK1454" s="84"/>
      <c r="BL1454" s="84"/>
      <c r="BM1454" s="84"/>
      <c r="BN1454" s="84"/>
      <c r="BO1454" s="84"/>
      <c r="BP1454" s="84"/>
      <c r="BQ1454" s="84"/>
      <c r="BR1454" s="84"/>
      <c r="BS1454" s="84"/>
      <c r="BT1454" s="84"/>
      <c r="BU1454" s="84"/>
      <c r="BV1454" s="84"/>
      <c r="BW1454" s="84"/>
      <c r="BX1454" s="84"/>
      <c r="BY1454" s="84"/>
      <c r="BZ1454" s="84"/>
      <c r="CA1454" s="84"/>
      <c r="CB1454" s="84"/>
      <c r="CC1454" s="84"/>
      <c r="CD1454" s="84"/>
      <c r="CE1454" s="84"/>
      <c r="CF1454" s="84"/>
      <c r="CG1454" s="84"/>
      <c r="CH1454" s="84"/>
      <c r="CI1454" s="84"/>
      <c r="CJ1454" s="84"/>
      <c r="CK1454" s="84"/>
      <c r="CL1454" s="84"/>
      <c r="CM1454" s="84"/>
      <c r="CN1454" s="84"/>
      <c r="CO1454" s="84"/>
      <c r="CP1454" s="84"/>
      <c r="CQ1454" s="84"/>
      <c r="CR1454" s="84"/>
      <c r="CS1454" s="84"/>
      <c r="CT1454" s="84"/>
      <c r="CU1454" s="84"/>
      <c r="CV1454" s="84"/>
      <c r="CW1454" s="84"/>
      <c r="CX1454" s="84"/>
      <c r="CY1454" s="84"/>
      <c r="CZ1454" s="84"/>
      <c r="DA1454" s="84"/>
      <c r="DB1454" s="84"/>
      <c r="DC1454" s="84"/>
      <c r="DD1454" s="84"/>
      <c r="DE1454" s="84"/>
      <c r="DF1454" s="84"/>
      <c r="DG1454" s="84"/>
      <c r="DH1454" s="84"/>
      <c r="DI1454" s="84"/>
      <c r="DJ1454" s="84"/>
      <c r="DK1454" s="84"/>
      <c r="DL1454" s="84"/>
      <c r="DM1454" s="84"/>
      <c r="DN1454" s="84"/>
      <c r="DO1454" s="84"/>
      <c r="DP1454" s="84"/>
      <c r="DQ1454" s="84"/>
      <c r="DR1454" s="84"/>
      <c r="DS1454" s="84"/>
      <c r="DT1454" s="84"/>
      <c r="DU1454" s="84"/>
      <c r="DV1454" s="84"/>
      <c r="DW1454" s="84"/>
      <c r="DX1454" s="84"/>
      <c r="DY1454" s="84"/>
      <c r="DZ1454" s="84"/>
      <c r="EA1454" s="84"/>
      <c r="EB1454" s="84"/>
      <c r="EC1454" s="84"/>
      <c r="ED1454" s="84"/>
      <c r="EE1454" s="84"/>
      <c r="EF1454" s="84"/>
      <c r="EG1454" s="84"/>
      <c r="EH1454" s="84"/>
      <c r="EI1454" s="84"/>
      <c r="EJ1454" s="84"/>
      <c r="EK1454" s="84"/>
      <c r="EL1454" s="84"/>
      <c r="EM1454" s="84"/>
      <c r="EN1454" s="84"/>
      <c r="EO1454" s="84"/>
      <c r="EP1454" s="84"/>
      <c r="EQ1454" s="84"/>
      <c r="ER1454" s="84"/>
      <c r="ES1454" s="84"/>
      <c r="ET1454" s="84"/>
      <c r="EU1454" s="84"/>
      <c r="EV1454" s="84"/>
      <c r="EW1454" s="84"/>
      <c r="EX1454" s="84"/>
      <c r="EY1454" s="84"/>
      <c r="EZ1454" s="84"/>
      <c r="FA1454" s="84"/>
      <c r="FB1454" s="84"/>
      <c r="FC1454" s="84"/>
      <c r="FD1454" s="84"/>
      <c r="FE1454" s="84"/>
      <c r="FF1454" s="84"/>
      <c r="FG1454" s="84"/>
      <c r="FH1454" s="84"/>
      <c r="FI1454" s="84"/>
      <c r="FJ1454" s="84"/>
      <c r="FK1454" s="84"/>
      <c r="FL1454" s="84"/>
      <c r="FM1454" s="84"/>
      <c r="FN1454" s="84"/>
      <c r="FO1454" s="84"/>
      <c r="FP1454" s="84"/>
      <c r="FQ1454" s="84"/>
      <c r="FR1454" s="84"/>
      <c r="FS1454" s="84"/>
      <c r="FT1454" s="84"/>
      <c r="FU1454" s="84"/>
      <c r="FV1454" s="84"/>
      <c r="FW1454" s="84"/>
      <c r="FX1454" s="84"/>
      <c r="FY1454" s="84"/>
      <c r="FZ1454" s="84"/>
      <c r="GA1454" s="84"/>
      <c r="GB1454" s="84"/>
      <c r="GC1454" s="84"/>
      <c r="GD1454" s="84"/>
      <c r="GE1454" s="84"/>
      <c r="GF1454" s="84"/>
      <c r="GG1454" s="84"/>
      <c r="GH1454" s="84"/>
      <c r="GI1454" s="84"/>
      <c r="GJ1454" s="84"/>
      <c r="GK1454" s="84"/>
      <c r="GL1454" s="84"/>
      <c r="GM1454" s="84"/>
      <c r="GN1454" s="84"/>
      <c r="GO1454" s="84"/>
      <c r="GP1454" s="84"/>
      <c r="GQ1454" s="84"/>
      <c r="GR1454" s="84"/>
      <c r="GS1454" s="84"/>
      <c r="GT1454" s="84"/>
      <c r="GU1454" s="84"/>
      <c r="GV1454" s="84"/>
      <c r="GW1454" s="84"/>
      <c r="GX1454" s="84"/>
      <c r="GY1454" s="84"/>
      <c r="GZ1454" s="84"/>
      <c r="HA1454" s="84"/>
      <c r="HB1454" s="84"/>
      <c r="HC1454" s="84"/>
      <c r="HD1454" s="84"/>
      <c r="HE1454" s="84"/>
      <c r="HF1454" s="84"/>
      <c r="HG1454" s="84"/>
      <c r="HH1454" s="84"/>
      <c r="HI1454" s="84"/>
      <c r="HJ1454" s="84"/>
      <c r="HK1454" s="84"/>
      <c r="HL1454" s="84"/>
      <c r="HM1454" s="84"/>
      <c r="HN1454" s="84"/>
      <c r="HO1454" s="84"/>
      <c r="HP1454" s="84"/>
      <c r="HQ1454" s="84"/>
      <c r="HR1454" s="84"/>
      <c r="HS1454" s="84"/>
      <c r="HT1454" s="84"/>
      <c r="HU1454" s="84"/>
      <c r="HV1454" s="84"/>
      <c r="HW1454" s="84"/>
      <c r="HX1454" s="84"/>
      <c r="HY1454" s="84"/>
      <c r="HZ1454" s="84"/>
      <c r="IA1454" s="84"/>
      <c r="IB1454" s="84"/>
      <c r="IC1454" s="84"/>
      <c r="ID1454" s="84"/>
      <c r="IE1454" s="84"/>
      <c r="IF1454" s="84"/>
      <c r="IG1454" s="84"/>
      <c r="IH1454" s="84"/>
      <c r="II1454" s="84"/>
      <c r="IJ1454" s="84"/>
      <c r="IK1454" s="84"/>
      <c r="IL1454" s="84"/>
      <c r="IM1454" s="84"/>
      <c r="IN1454" s="84"/>
      <c r="IO1454" s="84"/>
      <c r="IP1454" s="84"/>
      <c r="IQ1454" s="84"/>
      <c r="IR1454" s="84"/>
      <c r="IS1454" s="84"/>
      <c r="IT1454" s="84"/>
      <c r="IU1454" s="84"/>
      <c r="IV1454" s="84"/>
      <c r="IW1454" s="84"/>
      <c r="IX1454" s="84"/>
      <c r="IY1454" s="84"/>
      <c r="IZ1454" s="84"/>
      <c r="JA1454" s="84"/>
      <c r="JB1454" s="84"/>
      <c r="JC1454" s="84"/>
      <c r="JD1454" s="84"/>
      <c r="JE1454" s="84"/>
    </row>
    <row r="1455" spans="1:265" customFormat="1" ht="15" customHeight="1" x14ac:dyDescent="0.25">
      <c r="A1455" s="130"/>
      <c r="B1455" s="205" t="s">
        <v>325</v>
      </c>
      <c r="C1455" s="159"/>
      <c r="D1455" s="333" t="s">
        <v>326</v>
      </c>
      <c r="E1455" s="133"/>
      <c r="F1455" s="1048"/>
      <c r="G1455" s="1049"/>
      <c r="H1455" s="333" t="s">
        <v>23</v>
      </c>
      <c r="I1455" s="333" t="s">
        <v>114</v>
      </c>
      <c r="J1455" s="333"/>
      <c r="K1455" s="388" t="s">
        <v>328</v>
      </c>
      <c r="L1455" s="388" t="s">
        <v>97</v>
      </c>
      <c r="M1455" s="1136">
        <v>6</v>
      </c>
      <c r="N1455" s="1136" t="s">
        <v>24</v>
      </c>
      <c r="O1455" s="388" t="s">
        <v>435</v>
      </c>
      <c r="P1455" s="604">
        <v>3</v>
      </c>
      <c r="Q1455" s="605"/>
      <c r="R1455" s="605"/>
      <c r="S1455" s="605"/>
      <c r="T1455" s="605"/>
      <c r="U1455" s="605"/>
      <c r="V1455" s="605"/>
      <c r="W1455" s="606"/>
      <c r="X1455" s="142"/>
      <c r="Y1455" s="130"/>
      <c r="Z1455" s="112"/>
      <c r="AA1455" s="84"/>
      <c r="AB1455" s="84"/>
      <c r="AC1455" s="83" t="str">
        <f t="shared" si="32"/>
        <v/>
      </c>
      <c r="AD1455" s="84"/>
      <c r="AE1455" s="84"/>
      <c r="AF1455" s="84"/>
      <c r="AG1455" s="84"/>
      <c r="AH1455" s="84"/>
      <c r="AI1455" s="84"/>
      <c r="AJ1455" s="84"/>
      <c r="AK1455" s="84"/>
      <c r="AL1455" s="84"/>
      <c r="AM1455" s="84"/>
      <c r="AN1455" s="84"/>
      <c r="AO1455" s="84"/>
      <c r="AP1455" s="84"/>
      <c r="AQ1455" s="84"/>
      <c r="AR1455" s="84"/>
      <c r="AS1455" s="84"/>
      <c r="AT1455" s="84"/>
      <c r="AU1455" s="84"/>
      <c r="AV1455" s="84"/>
      <c r="AW1455" s="84"/>
      <c r="AX1455" s="84"/>
      <c r="AY1455" s="84"/>
      <c r="AZ1455" s="84"/>
      <c r="BA1455" s="84"/>
      <c r="BB1455" s="84"/>
      <c r="BC1455" s="84"/>
      <c r="BD1455" s="84"/>
      <c r="BE1455" s="84"/>
      <c r="BF1455" s="84"/>
      <c r="BG1455" s="84"/>
      <c r="BH1455" s="84"/>
      <c r="BI1455" s="84"/>
      <c r="BJ1455" s="84"/>
      <c r="BK1455" s="84"/>
      <c r="BL1455" s="84"/>
      <c r="BM1455" s="84"/>
      <c r="BN1455" s="84"/>
      <c r="BO1455" s="84"/>
      <c r="BP1455" s="84"/>
      <c r="BQ1455" s="84"/>
      <c r="BR1455" s="84"/>
      <c r="BS1455" s="84"/>
      <c r="BT1455" s="84"/>
      <c r="BU1455" s="84"/>
      <c r="BV1455" s="84"/>
      <c r="BW1455" s="84"/>
      <c r="BX1455" s="84"/>
      <c r="BY1455" s="84"/>
      <c r="BZ1455" s="84"/>
      <c r="CA1455" s="84"/>
      <c r="CB1455" s="84"/>
      <c r="CC1455" s="84"/>
      <c r="CD1455" s="84"/>
      <c r="CE1455" s="84"/>
      <c r="CF1455" s="84"/>
      <c r="CG1455" s="84"/>
      <c r="CH1455" s="84"/>
      <c r="CI1455" s="84"/>
      <c r="CJ1455" s="84"/>
      <c r="CK1455" s="84"/>
      <c r="CL1455" s="84"/>
      <c r="CM1455" s="84"/>
      <c r="CN1455" s="84"/>
      <c r="CO1455" s="84"/>
      <c r="CP1455" s="84"/>
      <c r="CQ1455" s="84"/>
      <c r="CR1455" s="84"/>
      <c r="CS1455" s="84"/>
      <c r="CT1455" s="84"/>
      <c r="CU1455" s="84"/>
      <c r="CV1455" s="84"/>
      <c r="CW1455" s="84"/>
      <c r="CX1455" s="84"/>
      <c r="CY1455" s="84"/>
      <c r="CZ1455" s="84"/>
      <c r="DA1455" s="84"/>
      <c r="DB1455" s="84"/>
      <c r="DC1455" s="84"/>
      <c r="DD1455" s="84"/>
      <c r="DE1455" s="84"/>
      <c r="DF1455" s="84"/>
      <c r="DG1455" s="84"/>
      <c r="DH1455" s="84"/>
      <c r="DI1455" s="84"/>
      <c r="DJ1455" s="84"/>
      <c r="DK1455" s="84"/>
      <c r="DL1455" s="84"/>
      <c r="DM1455" s="84"/>
      <c r="DN1455" s="84"/>
      <c r="DO1455" s="84"/>
      <c r="DP1455" s="84"/>
      <c r="DQ1455" s="84"/>
      <c r="DR1455" s="84"/>
      <c r="DS1455" s="84"/>
      <c r="DT1455" s="84"/>
      <c r="DU1455" s="84"/>
      <c r="DV1455" s="84"/>
      <c r="DW1455" s="84"/>
      <c r="DX1455" s="84"/>
      <c r="DY1455" s="84"/>
      <c r="DZ1455" s="84"/>
      <c r="EA1455" s="84"/>
      <c r="EB1455" s="84"/>
      <c r="EC1455" s="84"/>
      <c r="ED1455" s="84"/>
      <c r="EE1455" s="84"/>
      <c r="EF1455" s="84"/>
      <c r="EG1455" s="84"/>
      <c r="EH1455" s="84"/>
      <c r="EI1455" s="84"/>
      <c r="EJ1455" s="84"/>
      <c r="EK1455" s="84"/>
      <c r="EL1455" s="84"/>
      <c r="EM1455" s="84"/>
      <c r="EN1455" s="84"/>
      <c r="EO1455" s="84"/>
      <c r="EP1455" s="84"/>
      <c r="EQ1455" s="84"/>
      <c r="ER1455" s="84"/>
      <c r="ES1455" s="84"/>
      <c r="ET1455" s="84"/>
      <c r="EU1455" s="84"/>
      <c r="EV1455" s="84"/>
      <c r="EW1455" s="84"/>
      <c r="EX1455" s="84"/>
      <c r="EY1455" s="84"/>
      <c r="EZ1455" s="84"/>
      <c r="FA1455" s="84"/>
      <c r="FB1455" s="84"/>
      <c r="FC1455" s="84"/>
      <c r="FD1455" s="84"/>
      <c r="FE1455" s="84"/>
      <c r="FF1455" s="84"/>
      <c r="FG1455" s="84"/>
      <c r="FH1455" s="84"/>
      <c r="FI1455" s="84"/>
      <c r="FJ1455" s="84"/>
      <c r="FK1455" s="84"/>
      <c r="FL1455" s="84"/>
      <c r="FM1455" s="84"/>
      <c r="FN1455" s="84"/>
      <c r="FO1455" s="84"/>
      <c r="FP1455" s="84"/>
      <c r="FQ1455" s="84"/>
      <c r="FR1455" s="84"/>
      <c r="FS1455" s="84"/>
      <c r="FT1455" s="84"/>
      <c r="FU1455" s="84"/>
      <c r="FV1455" s="84"/>
      <c r="FW1455" s="84"/>
      <c r="FX1455" s="84"/>
      <c r="FY1455" s="84"/>
      <c r="FZ1455" s="84"/>
      <c r="GA1455" s="84"/>
      <c r="GB1455" s="84"/>
      <c r="GC1455" s="84"/>
      <c r="GD1455" s="84"/>
      <c r="GE1455" s="84"/>
      <c r="GF1455" s="84"/>
      <c r="GG1455" s="84"/>
      <c r="GH1455" s="84"/>
      <c r="GI1455" s="84"/>
      <c r="GJ1455" s="84"/>
      <c r="GK1455" s="84"/>
      <c r="GL1455" s="84"/>
      <c r="GM1455" s="84"/>
      <c r="GN1455" s="84"/>
      <c r="GO1455" s="84"/>
      <c r="GP1455" s="84"/>
      <c r="GQ1455" s="84"/>
      <c r="GR1455" s="84"/>
      <c r="GS1455" s="84"/>
      <c r="GT1455" s="84"/>
      <c r="GU1455" s="84"/>
      <c r="GV1455" s="84"/>
      <c r="GW1455" s="84"/>
      <c r="GX1455" s="84"/>
      <c r="GY1455" s="84"/>
      <c r="GZ1455" s="84"/>
      <c r="HA1455" s="84"/>
      <c r="HB1455" s="84"/>
      <c r="HC1455" s="84"/>
      <c r="HD1455" s="84"/>
      <c r="HE1455" s="84"/>
      <c r="HF1455" s="84"/>
      <c r="HG1455" s="84"/>
      <c r="HH1455" s="84"/>
      <c r="HI1455" s="84"/>
      <c r="HJ1455" s="84"/>
      <c r="HK1455" s="84"/>
      <c r="HL1455" s="84"/>
      <c r="HM1455" s="84"/>
      <c r="HN1455" s="84"/>
      <c r="HO1455" s="84"/>
      <c r="HP1455" s="84"/>
      <c r="HQ1455" s="84"/>
      <c r="HR1455" s="84"/>
      <c r="HS1455" s="84"/>
      <c r="HT1455" s="84"/>
      <c r="HU1455" s="84"/>
      <c r="HV1455" s="84"/>
      <c r="HW1455" s="84"/>
      <c r="HX1455" s="84"/>
      <c r="HY1455" s="84"/>
      <c r="HZ1455" s="84"/>
      <c r="IA1455" s="84"/>
      <c r="IB1455" s="84"/>
      <c r="IC1455" s="84"/>
      <c r="ID1455" s="84"/>
      <c r="IE1455" s="84"/>
      <c r="IF1455" s="84"/>
      <c r="IG1455" s="84"/>
      <c r="IH1455" s="84"/>
      <c r="II1455" s="84"/>
      <c r="IJ1455" s="84"/>
      <c r="IK1455" s="84"/>
      <c r="IL1455" s="84"/>
      <c r="IM1455" s="84"/>
      <c r="IN1455" s="84"/>
      <c r="IO1455" s="84"/>
      <c r="IP1455" s="84"/>
      <c r="IQ1455" s="84"/>
      <c r="IR1455" s="84"/>
      <c r="IS1455" s="84"/>
      <c r="IT1455" s="84"/>
      <c r="IU1455" s="84"/>
      <c r="IV1455" s="84"/>
      <c r="IW1455" s="84"/>
      <c r="IX1455" s="84"/>
      <c r="IY1455" s="84"/>
      <c r="IZ1455" s="84"/>
      <c r="JA1455" s="84"/>
      <c r="JB1455" s="84"/>
      <c r="JC1455" s="84"/>
      <c r="JD1455" s="84"/>
      <c r="JE1455" s="84"/>
    </row>
    <row r="1456" spans="1:265" customFormat="1" ht="15" customHeight="1" x14ac:dyDescent="0.25">
      <c r="A1456" s="130"/>
      <c r="B1456" s="205" t="s">
        <v>325</v>
      </c>
      <c r="C1456" s="159"/>
      <c r="D1456" s="333" t="s">
        <v>326</v>
      </c>
      <c r="E1456" s="133"/>
      <c r="F1456" s="1048"/>
      <c r="G1456" s="1049"/>
      <c r="H1456" s="333" t="s">
        <v>23</v>
      </c>
      <c r="I1456" s="333" t="s">
        <v>110</v>
      </c>
      <c r="J1456" s="333"/>
      <c r="K1456" s="388" t="s">
        <v>2105</v>
      </c>
      <c r="L1456" s="388"/>
      <c r="M1456" s="1136"/>
      <c r="N1456" s="1136"/>
      <c r="O1456" s="388"/>
      <c r="P1456" s="604"/>
      <c r="Q1456" s="605"/>
      <c r="R1456" s="605"/>
      <c r="S1456" s="605">
        <v>5</v>
      </c>
      <c r="T1456" s="605"/>
      <c r="U1456" s="605"/>
      <c r="V1456" s="605"/>
      <c r="W1456" s="606"/>
      <c r="X1456" s="142"/>
      <c r="Y1456" s="130"/>
      <c r="Z1456" s="112"/>
      <c r="AA1456" s="84"/>
      <c r="AB1456" s="84"/>
      <c r="AC1456" s="83" t="str">
        <f t="shared" si="32"/>
        <v/>
      </c>
      <c r="AD1456" s="84"/>
      <c r="AE1456" s="84"/>
      <c r="AF1456" s="84"/>
      <c r="AG1456" s="84"/>
      <c r="AH1456" s="84"/>
      <c r="AI1456" s="84"/>
      <c r="AJ1456" s="84"/>
      <c r="AK1456" s="84"/>
      <c r="AL1456" s="84"/>
      <c r="AM1456" s="84"/>
      <c r="AN1456" s="84"/>
      <c r="AO1456" s="84"/>
      <c r="AP1456" s="84"/>
      <c r="AQ1456" s="84"/>
      <c r="AR1456" s="84"/>
      <c r="AS1456" s="84"/>
      <c r="AT1456" s="84"/>
      <c r="AU1456" s="84"/>
      <c r="AV1456" s="84"/>
      <c r="AW1456" s="84"/>
      <c r="AX1456" s="84"/>
      <c r="AY1456" s="84"/>
      <c r="AZ1456" s="84"/>
      <c r="BA1456" s="84"/>
      <c r="BB1456" s="84"/>
      <c r="BC1456" s="84"/>
      <c r="BD1456" s="84"/>
      <c r="BE1456" s="84"/>
      <c r="BF1456" s="84"/>
      <c r="BG1456" s="84"/>
      <c r="BH1456" s="84"/>
      <c r="BI1456" s="84"/>
      <c r="BJ1456" s="84"/>
      <c r="BK1456" s="84"/>
      <c r="BL1456" s="84"/>
      <c r="BM1456" s="84"/>
      <c r="BN1456" s="84"/>
      <c r="BO1456" s="84"/>
      <c r="BP1456" s="84"/>
      <c r="BQ1456" s="84"/>
      <c r="BR1456" s="84"/>
      <c r="BS1456" s="84"/>
      <c r="BT1456" s="84"/>
      <c r="BU1456" s="84"/>
      <c r="BV1456" s="84"/>
      <c r="BW1456" s="84"/>
      <c r="BX1456" s="84"/>
      <c r="BY1456" s="84"/>
      <c r="BZ1456" s="84"/>
      <c r="CA1456" s="84"/>
      <c r="CB1456" s="84"/>
      <c r="CC1456" s="84"/>
      <c r="CD1456" s="84"/>
      <c r="CE1456" s="84"/>
      <c r="CF1456" s="84"/>
      <c r="CG1456" s="84"/>
      <c r="CH1456" s="84"/>
      <c r="CI1456" s="84"/>
      <c r="CJ1456" s="84"/>
      <c r="CK1456" s="84"/>
      <c r="CL1456" s="84"/>
      <c r="CM1456" s="84"/>
      <c r="CN1456" s="84"/>
      <c r="CO1456" s="84"/>
      <c r="CP1456" s="84"/>
      <c r="CQ1456" s="84"/>
      <c r="CR1456" s="84"/>
      <c r="CS1456" s="84"/>
      <c r="CT1456" s="84"/>
      <c r="CU1456" s="84"/>
      <c r="CV1456" s="84"/>
      <c r="CW1456" s="84"/>
      <c r="CX1456" s="84"/>
      <c r="CY1456" s="84"/>
      <c r="CZ1456" s="84"/>
      <c r="DA1456" s="84"/>
      <c r="DB1456" s="84"/>
      <c r="DC1456" s="84"/>
      <c r="DD1456" s="84"/>
      <c r="DE1456" s="84"/>
      <c r="DF1456" s="84"/>
      <c r="DG1456" s="84"/>
      <c r="DH1456" s="84"/>
      <c r="DI1456" s="84"/>
      <c r="DJ1456" s="84"/>
      <c r="DK1456" s="84"/>
      <c r="DL1456" s="84"/>
      <c r="DM1456" s="84"/>
      <c r="DN1456" s="84"/>
      <c r="DO1456" s="84"/>
      <c r="DP1456" s="84"/>
      <c r="DQ1456" s="84"/>
      <c r="DR1456" s="84"/>
      <c r="DS1456" s="84"/>
      <c r="DT1456" s="84"/>
      <c r="DU1456" s="84"/>
      <c r="DV1456" s="84"/>
      <c r="DW1456" s="84"/>
      <c r="DX1456" s="84"/>
      <c r="DY1456" s="84"/>
      <c r="DZ1456" s="84"/>
      <c r="EA1456" s="84"/>
      <c r="EB1456" s="84"/>
      <c r="EC1456" s="84"/>
      <c r="ED1456" s="84"/>
      <c r="EE1456" s="84"/>
      <c r="EF1456" s="84"/>
      <c r="EG1456" s="84"/>
      <c r="EH1456" s="84"/>
      <c r="EI1456" s="84"/>
      <c r="EJ1456" s="84"/>
      <c r="EK1456" s="84"/>
      <c r="EL1456" s="84"/>
      <c r="EM1456" s="84"/>
      <c r="EN1456" s="84"/>
      <c r="EO1456" s="84"/>
      <c r="EP1456" s="84"/>
      <c r="EQ1456" s="84"/>
      <c r="ER1456" s="84"/>
      <c r="ES1456" s="84"/>
      <c r="ET1456" s="84"/>
      <c r="EU1456" s="84"/>
      <c r="EV1456" s="84"/>
      <c r="EW1456" s="84"/>
      <c r="EX1456" s="84"/>
      <c r="EY1456" s="84"/>
      <c r="EZ1456" s="84"/>
      <c r="FA1456" s="84"/>
      <c r="FB1456" s="84"/>
      <c r="FC1456" s="84"/>
      <c r="FD1456" s="84"/>
      <c r="FE1456" s="84"/>
      <c r="FF1456" s="84"/>
      <c r="FG1456" s="84"/>
      <c r="FH1456" s="84"/>
      <c r="FI1456" s="84"/>
      <c r="FJ1456" s="84"/>
      <c r="FK1456" s="84"/>
      <c r="FL1456" s="84"/>
      <c r="FM1456" s="84"/>
      <c r="FN1456" s="84"/>
      <c r="FO1456" s="84"/>
      <c r="FP1456" s="84"/>
      <c r="FQ1456" s="84"/>
      <c r="FR1456" s="84"/>
      <c r="FS1456" s="84"/>
      <c r="FT1456" s="84"/>
      <c r="FU1456" s="84"/>
      <c r="FV1456" s="84"/>
      <c r="FW1456" s="84"/>
      <c r="FX1456" s="84"/>
      <c r="FY1456" s="84"/>
      <c r="FZ1456" s="84"/>
      <c r="GA1456" s="84"/>
      <c r="GB1456" s="84"/>
      <c r="GC1456" s="84"/>
      <c r="GD1456" s="84"/>
      <c r="GE1456" s="84"/>
      <c r="GF1456" s="84"/>
      <c r="GG1456" s="84"/>
      <c r="GH1456" s="84"/>
      <c r="GI1456" s="84"/>
      <c r="GJ1456" s="84"/>
      <c r="GK1456" s="84"/>
      <c r="GL1456" s="84"/>
      <c r="GM1456" s="84"/>
      <c r="GN1456" s="84"/>
      <c r="GO1456" s="84"/>
      <c r="GP1456" s="84"/>
      <c r="GQ1456" s="84"/>
      <c r="GR1456" s="84"/>
      <c r="GS1456" s="84"/>
      <c r="GT1456" s="84"/>
      <c r="GU1456" s="84"/>
      <c r="GV1456" s="84"/>
      <c r="GW1456" s="84"/>
      <c r="GX1456" s="84"/>
      <c r="GY1456" s="84"/>
      <c r="GZ1456" s="84"/>
      <c r="HA1456" s="84"/>
      <c r="HB1456" s="84"/>
      <c r="HC1456" s="84"/>
      <c r="HD1456" s="84"/>
      <c r="HE1456" s="84"/>
      <c r="HF1456" s="84"/>
      <c r="HG1456" s="84"/>
      <c r="HH1456" s="84"/>
      <c r="HI1456" s="84"/>
      <c r="HJ1456" s="84"/>
      <c r="HK1456" s="84"/>
      <c r="HL1456" s="84"/>
      <c r="HM1456" s="84"/>
      <c r="HN1456" s="84"/>
      <c r="HO1456" s="84"/>
      <c r="HP1456" s="84"/>
      <c r="HQ1456" s="84"/>
      <c r="HR1456" s="84"/>
      <c r="HS1456" s="84"/>
      <c r="HT1456" s="84"/>
      <c r="HU1456" s="84"/>
      <c r="HV1456" s="84"/>
      <c r="HW1456" s="84"/>
      <c r="HX1456" s="84"/>
      <c r="HY1456" s="84"/>
      <c r="HZ1456" s="84"/>
      <c r="IA1456" s="84"/>
      <c r="IB1456" s="84"/>
      <c r="IC1456" s="84"/>
      <c r="ID1456" s="84"/>
      <c r="IE1456" s="84"/>
      <c r="IF1456" s="84"/>
      <c r="IG1456" s="84"/>
      <c r="IH1456" s="84"/>
      <c r="II1456" s="84"/>
      <c r="IJ1456" s="84"/>
      <c r="IK1456" s="84"/>
      <c r="IL1456" s="84"/>
      <c r="IM1456" s="84"/>
      <c r="IN1456" s="84"/>
      <c r="IO1456" s="84"/>
      <c r="IP1456" s="84"/>
      <c r="IQ1456" s="84"/>
      <c r="IR1456" s="84"/>
      <c r="IS1456" s="84"/>
      <c r="IT1456" s="84"/>
      <c r="IU1456" s="84"/>
      <c r="IV1456" s="84"/>
      <c r="IW1456" s="84"/>
      <c r="IX1456" s="84"/>
      <c r="IY1456" s="84"/>
      <c r="IZ1456" s="84"/>
      <c r="JA1456" s="84"/>
      <c r="JB1456" s="84"/>
      <c r="JC1456" s="84"/>
      <c r="JD1456" s="84"/>
      <c r="JE1456" s="84"/>
    </row>
    <row r="1457" spans="1:265" customFormat="1" ht="15" customHeight="1" x14ac:dyDescent="0.25">
      <c r="A1457" s="130"/>
      <c r="B1457" s="205" t="s">
        <v>325</v>
      </c>
      <c r="C1457" s="132"/>
      <c r="D1457" s="326" t="s">
        <v>326</v>
      </c>
      <c r="E1457" s="133"/>
      <c r="F1457" s="1048"/>
      <c r="G1457" s="1049"/>
      <c r="H1457" s="326" t="s">
        <v>23</v>
      </c>
      <c r="I1457" s="326" t="s">
        <v>110</v>
      </c>
      <c r="J1457" s="326"/>
      <c r="K1457" s="372" t="s">
        <v>2106</v>
      </c>
      <c r="L1457" s="372"/>
      <c r="M1457" s="1118"/>
      <c r="N1457" s="1118"/>
      <c r="O1457" s="372"/>
      <c r="P1457" s="581"/>
      <c r="Q1457" s="582"/>
      <c r="R1457" s="582"/>
      <c r="S1457" s="582">
        <v>3</v>
      </c>
      <c r="T1457" s="582"/>
      <c r="U1457" s="582"/>
      <c r="V1457" s="582"/>
      <c r="W1457" s="583"/>
      <c r="X1457" s="142"/>
      <c r="Y1457" s="130"/>
      <c r="Z1457" s="112"/>
      <c r="AA1457" s="84"/>
      <c r="AB1457" s="84"/>
      <c r="AC1457" s="83" t="str">
        <f t="shared" si="32"/>
        <v/>
      </c>
      <c r="AD1457" s="84"/>
      <c r="AE1457" s="84"/>
      <c r="AF1457" s="84"/>
      <c r="AG1457" s="84"/>
      <c r="AH1457" s="84"/>
      <c r="AI1457" s="84"/>
      <c r="AJ1457" s="84"/>
      <c r="AK1457" s="84"/>
      <c r="AL1457" s="84"/>
      <c r="AM1457" s="84"/>
      <c r="AN1457" s="84"/>
      <c r="AO1457" s="84"/>
      <c r="AP1457" s="84"/>
      <c r="AQ1457" s="84"/>
      <c r="AR1457" s="84"/>
      <c r="AS1457" s="84"/>
      <c r="AT1457" s="84"/>
      <c r="AU1457" s="84"/>
      <c r="AV1457" s="84"/>
      <c r="AW1457" s="84"/>
      <c r="AX1457" s="84"/>
      <c r="AY1457" s="84"/>
      <c r="AZ1457" s="84"/>
      <c r="BA1457" s="84"/>
      <c r="BB1457" s="84"/>
      <c r="BC1457" s="84"/>
      <c r="BD1457" s="84"/>
      <c r="BE1457" s="84"/>
      <c r="BF1457" s="84"/>
      <c r="BG1457" s="84"/>
      <c r="BH1457" s="84"/>
      <c r="BI1457" s="84"/>
      <c r="BJ1457" s="84"/>
      <c r="BK1457" s="84"/>
      <c r="BL1457" s="84"/>
      <c r="BM1457" s="84"/>
      <c r="BN1457" s="84"/>
      <c r="BO1457" s="84"/>
      <c r="BP1457" s="84"/>
      <c r="BQ1457" s="84"/>
      <c r="BR1457" s="84"/>
      <c r="BS1457" s="84"/>
      <c r="BT1457" s="84"/>
      <c r="BU1457" s="84"/>
      <c r="BV1457" s="84"/>
      <c r="BW1457" s="84"/>
      <c r="BX1457" s="84"/>
      <c r="BY1457" s="84"/>
      <c r="BZ1457" s="84"/>
      <c r="CA1457" s="84"/>
      <c r="CB1457" s="84"/>
      <c r="CC1457" s="84"/>
      <c r="CD1457" s="84"/>
      <c r="CE1457" s="84"/>
      <c r="CF1457" s="84"/>
      <c r="CG1457" s="84"/>
      <c r="CH1457" s="84"/>
      <c r="CI1457" s="84"/>
      <c r="CJ1457" s="84"/>
      <c r="CK1457" s="84"/>
      <c r="CL1457" s="84"/>
      <c r="CM1457" s="84"/>
      <c r="CN1457" s="84"/>
      <c r="CO1457" s="84"/>
      <c r="CP1457" s="84"/>
      <c r="CQ1457" s="84"/>
      <c r="CR1457" s="84"/>
      <c r="CS1457" s="84"/>
      <c r="CT1457" s="84"/>
      <c r="CU1457" s="84"/>
      <c r="CV1457" s="84"/>
      <c r="CW1457" s="84"/>
      <c r="CX1457" s="84"/>
      <c r="CY1457" s="84"/>
      <c r="CZ1457" s="84"/>
      <c r="DA1457" s="84"/>
      <c r="DB1457" s="84"/>
      <c r="DC1457" s="84"/>
      <c r="DD1457" s="84"/>
      <c r="DE1457" s="84"/>
      <c r="DF1457" s="84"/>
      <c r="DG1457" s="84"/>
      <c r="DH1457" s="84"/>
      <c r="DI1457" s="84"/>
      <c r="DJ1457" s="84"/>
      <c r="DK1457" s="84"/>
      <c r="DL1457" s="84"/>
      <c r="DM1457" s="84"/>
      <c r="DN1457" s="84"/>
      <c r="DO1457" s="84"/>
      <c r="DP1457" s="84"/>
      <c r="DQ1457" s="84"/>
      <c r="DR1457" s="84"/>
      <c r="DS1457" s="84"/>
      <c r="DT1457" s="84"/>
      <c r="DU1457" s="84"/>
      <c r="DV1457" s="84"/>
      <c r="DW1457" s="84"/>
      <c r="DX1457" s="84"/>
      <c r="DY1457" s="84"/>
      <c r="DZ1457" s="84"/>
      <c r="EA1457" s="84"/>
      <c r="EB1457" s="84"/>
      <c r="EC1457" s="84"/>
      <c r="ED1457" s="84"/>
      <c r="EE1457" s="84"/>
      <c r="EF1457" s="84"/>
      <c r="EG1457" s="84"/>
      <c r="EH1457" s="84"/>
      <c r="EI1457" s="84"/>
      <c r="EJ1457" s="84"/>
      <c r="EK1457" s="84"/>
      <c r="EL1457" s="84"/>
      <c r="EM1457" s="84"/>
      <c r="EN1457" s="84"/>
      <c r="EO1457" s="84"/>
      <c r="EP1457" s="84"/>
      <c r="EQ1457" s="84"/>
      <c r="ER1457" s="84"/>
      <c r="ES1457" s="84"/>
      <c r="ET1457" s="84"/>
      <c r="EU1457" s="84"/>
      <c r="EV1457" s="84"/>
      <c r="EW1457" s="84"/>
      <c r="EX1457" s="84"/>
      <c r="EY1457" s="84"/>
      <c r="EZ1457" s="84"/>
      <c r="FA1457" s="84"/>
      <c r="FB1457" s="84"/>
      <c r="FC1457" s="84"/>
      <c r="FD1457" s="84"/>
      <c r="FE1457" s="84"/>
      <c r="FF1457" s="84"/>
      <c r="FG1457" s="84"/>
      <c r="FH1457" s="84"/>
      <c r="FI1457" s="84"/>
      <c r="FJ1457" s="84"/>
      <c r="FK1457" s="84"/>
      <c r="FL1457" s="84"/>
      <c r="FM1457" s="84"/>
      <c r="FN1457" s="84"/>
      <c r="FO1457" s="84"/>
      <c r="FP1457" s="84"/>
      <c r="FQ1457" s="84"/>
      <c r="FR1457" s="84"/>
      <c r="FS1457" s="84"/>
      <c r="FT1457" s="84"/>
      <c r="FU1457" s="84"/>
      <c r="FV1457" s="84"/>
      <c r="FW1457" s="84"/>
      <c r="FX1457" s="84"/>
      <c r="FY1457" s="84"/>
      <c r="FZ1457" s="84"/>
      <c r="GA1457" s="84"/>
      <c r="GB1457" s="84"/>
      <c r="GC1457" s="84"/>
      <c r="GD1457" s="84"/>
      <c r="GE1457" s="84"/>
      <c r="GF1457" s="84"/>
      <c r="GG1457" s="84"/>
      <c r="GH1457" s="84"/>
      <c r="GI1457" s="84"/>
      <c r="GJ1457" s="84"/>
      <c r="GK1457" s="84"/>
      <c r="GL1457" s="84"/>
      <c r="GM1457" s="84"/>
      <c r="GN1457" s="84"/>
      <c r="GO1457" s="84"/>
      <c r="GP1457" s="84"/>
      <c r="GQ1457" s="84"/>
      <c r="GR1457" s="84"/>
      <c r="GS1457" s="84"/>
      <c r="GT1457" s="84"/>
      <c r="GU1457" s="84"/>
      <c r="GV1457" s="84"/>
      <c r="GW1457" s="84"/>
      <c r="GX1457" s="84"/>
      <c r="GY1457" s="84"/>
      <c r="GZ1457" s="84"/>
      <c r="HA1457" s="84"/>
      <c r="HB1457" s="84"/>
      <c r="HC1457" s="84"/>
      <c r="HD1457" s="84"/>
      <c r="HE1457" s="84"/>
      <c r="HF1457" s="84"/>
      <c r="HG1457" s="84"/>
      <c r="HH1457" s="84"/>
      <c r="HI1457" s="84"/>
      <c r="HJ1457" s="84"/>
      <c r="HK1457" s="84"/>
      <c r="HL1457" s="84"/>
      <c r="HM1457" s="84"/>
      <c r="HN1457" s="84"/>
      <c r="HO1457" s="84"/>
      <c r="HP1457" s="84"/>
      <c r="HQ1457" s="84"/>
      <c r="HR1457" s="84"/>
      <c r="HS1457" s="84"/>
      <c r="HT1457" s="84"/>
      <c r="HU1457" s="84"/>
      <c r="HV1457" s="84"/>
      <c r="HW1457" s="84"/>
      <c r="HX1457" s="84"/>
      <c r="HY1457" s="84"/>
      <c r="HZ1457" s="84"/>
      <c r="IA1457" s="84"/>
      <c r="IB1457" s="84"/>
      <c r="IC1457" s="84"/>
      <c r="ID1457" s="84"/>
      <c r="IE1457" s="84"/>
      <c r="IF1457" s="84"/>
      <c r="IG1457" s="84"/>
      <c r="IH1457" s="84"/>
      <c r="II1457" s="84"/>
      <c r="IJ1457" s="84"/>
      <c r="IK1457" s="84"/>
      <c r="IL1457" s="84"/>
      <c r="IM1457" s="84"/>
      <c r="IN1457" s="84"/>
      <c r="IO1457" s="84"/>
      <c r="IP1457" s="84"/>
      <c r="IQ1457" s="84"/>
      <c r="IR1457" s="84"/>
      <c r="IS1457" s="84"/>
      <c r="IT1457" s="84"/>
      <c r="IU1457" s="84"/>
      <c r="IV1457" s="84"/>
      <c r="IW1457" s="84"/>
      <c r="IX1457" s="84"/>
      <c r="IY1457" s="84"/>
      <c r="IZ1457" s="84"/>
      <c r="JA1457" s="84"/>
      <c r="JB1457" s="84"/>
      <c r="JC1457" s="84"/>
      <c r="JD1457" s="84"/>
      <c r="JE1457" s="84"/>
    </row>
    <row r="1458" spans="1:265" customFormat="1" ht="15" customHeight="1" x14ac:dyDescent="0.25">
      <c r="A1458" s="130"/>
      <c r="B1458" s="205" t="s">
        <v>325</v>
      </c>
      <c r="C1458" s="132"/>
      <c r="D1458" s="326" t="s">
        <v>326</v>
      </c>
      <c r="E1458" s="133"/>
      <c r="F1458" s="1048"/>
      <c r="G1458" s="1049"/>
      <c r="H1458" s="326" t="s">
        <v>23</v>
      </c>
      <c r="I1458" s="326" t="s">
        <v>110</v>
      </c>
      <c r="J1458" s="326"/>
      <c r="K1458" s="372" t="s">
        <v>157</v>
      </c>
      <c r="L1458" s="372"/>
      <c r="M1458" s="1118"/>
      <c r="N1458" s="1118"/>
      <c r="O1458" s="372"/>
      <c r="P1458" s="581"/>
      <c r="Q1458" s="582"/>
      <c r="R1458" s="582"/>
      <c r="S1458" s="582"/>
      <c r="T1458" s="582"/>
      <c r="U1458" s="582"/>
      <c r="V1458" s="582"/>
      <c r="W1458" s="583">
        <v>4</v>
      </c>
      <c r="X1458" s="142"/>
      <c r="Y1458" s="130"/>
      <c r="Z1458" s="112"/>
      <c r="AA1458" s="84"/>
      <c r="AB1458" s="84"/>
      <c r="AC1458" s="83" t="str">
        <f t="shared" ref="AC1458:AC1521" si="33">IF(C1458&lt;&gt;"",SUMIF(D$6:D$1540,D1458,P$6:Q$1540),"")</f>
        <v/>
      </c>
      <c r="AD1458" s="84"/>
      <c r="AE1458" s="84"/>
      <c r="AF1458" s="84"/>
      <c r="AG1458" s="84"/>
      <c r="AH1458" s="84"/>
      <c r="AI1458" s="84"/>
      <c r="AJ1458" s="84"/>
      <c r="AK1458" s="84"/>
      <c r="AL1458" s="84"/>
      <c r="AM1458" s="84"/>
      <c r="AN1458" s="84"/>
      <c r="AO1458" s="84"/>
      <c r="AP1458" s="84"/>
      <c r="AQ1458" s="84"/>
      <c r="AR1458" s="84"/>
      <c r="AS1458" s="84"/>
      <c r="AT1458" s="84"/>
      <c r="AU1458" s="84"/>
      <c r="AV1458" s="84"/>
      <c r="AW1458" s="84"/>
      <c r="AX1458" s="84"/>
      <c r="AY1458" s="84"/>
      <c r="AZ1458" s="84"/>
      <c r="BA1458" s="84"/>
      <c r="BB1458" s="84"/>
      <c r="BC1458" s="84"/>
      <c r="BD1458" s="84"/>
      <c r="BE1458" s="84"/>
      <c r="BF1458" s="84"/>
      <c r="BG1458" s="84"/>
      <c r="BH1458" s="84"/>
      <c r="BI1458" s="84"/>
      <c r="BJ1458" s="84"/>
      <c r="BK1458" s="84"/>
      <c r="BL1458" s="84"/>
      <c r="BM1458" s="84"/>
      <c r="BN1458" s="84"/>
      <c r="BO1458" s="84"/>
      <c r="BP1458" s="84"/>
      <c r="BQ1458" s="84"/>
      <c r="BR1458" s="84"/>
      <c r="BS1458" s="84"/>
      <c r="BT1458" s="84"/>
      <c r="BU1458" s="84"/>
      <c r="BV1458" s="84"/>
      <c r="BW1458" s="84"/>
      <c r="BX1458" s="84"/>
      <c r="BY1458" s="84"/>
      <c r="BZ1458" s="84"/>
      <c r="CA1458" s="84"/>
      <c r="CB1458" s="84"/>
      <c r="CC1458" s="84"/>
      <c r="CD1458" s="84"/>
      <c r="CE1458" s="84"/>
      <c r="CF1458" s="84"/>
      <c r="CG1458" s="84"/>
      <c r="CH1458" s="84"/>
      <c r="CI1458" s="84"/>
      <c r="CJ1458" s="84"/>
      <c r="CK1458" s="84"/>
      <c r="CL1458" s="84"/>
      <c r="CM1458" s="84"/>
      <c r="CN1458" s="84"/>
      <c r="CO1458" s="84"/>
      <c r="CP1458" s="84"/>
      <c r="CQ1458" s="84"/>
      <c r="CR1458" s="84"/>
      <c r="CS1458" s="84"/>
      <c r="CT1458" s="84"/>
      <c r="CU1458" s="84"/>
      <c r="CV1458" s="84"/>
      <c r="CW1458" s="84"/>
      <c r="CX1458" s="84"/>
      <c r="CY1458" s="84"/>
      <c r="CZ1458" s="84"/>
      <c r="DA1458" s="84"/>
      <c r="DB1458" s="84"/>
      <c r="DC1458" s="84"/>
      <c r="DD1458" s="84"/>
      <c r="DE1458" s="84"/>
      <c r="DF1458" s="84"/>
      <c r="DG1458" s="84"/>
      <c r="DH1458" s="84"/>
      <c r="DI1458" s="84"/>
      <c r="DJ1458" s="84"/>
      <c r="DK1458" s="84"/>
      <c r="DL1458" s="84"/>
      <c r="DM1458" s="84"/>
      <c r="DN1458" s="84"/>
      <c r="DO1458" s="84"/>
      <c r="DP1458" s="84"/>
      <c r="DQ1458" s="84"/>
      <c r="DR1458" s="84"/>
      <c r="DS1458" s="84"/>
      <c r="DT1458" s="84"/>
      <c r="DU1458" s="84"/>
      <c r="DV1458" s="84"/>
      <c r="DW1458" s="84"/>
      <c r="DX1458" s="84"/>
      <c r="DY1458" s="84"/>
      <c r="DZ1458" s="84"/>
      <c r="EA1458" s="84"/>
      <c r="EB1458" s="84"/>
      <c r="EC1458" s="84"/>
      <c r="ED1458" s="84"/>
      <c r="EE1458" s="84"/>
      <c r="EF1458" s="84"/>
      <c r="EG1458" s="84"/>
      <c r="EH1458" s="84"/>
      <c r="EI1458" s="84"/>
      <c r="EJ1458" s="84"/>
      <c r="EK1458" s="84"/>
      <c r="EL1458" s="84"/>
      <c r="EM1458" s="84"/>
      <c r="EN1458" s="84"/>
      <c r="EO1458" s="84"/>
      <c r="EP1458" s="84"/>
      <c r="EQ1458" s="84"/>
      <c r="ER1458" s="84"/>
      <c r="ES1458" s="84"/>
      <c r="ET1458" s="84"/>
      <c r="EU1458" s="84"/>
      <c r="EV1458" s="84"/>
      <c r="EW1458" s="84"/>
      <c r="EX1458" s="84"/>
      <c r="EY1458" s="84"/>
      <c r="EZ1458" s="84"/>
      <c r="FA1458" s="84"/>
      <c r="FB1458" s="84"/>
      <c r="FC1458" s="84"/>
      <c r="FD1458" s="84"/>
      <c r="FE1458" s="84"/>
      <c r="FF1458" s="84"/>
      <c r="FG1458" s="84"/>
      <c r="FH1458" s="84"/>
      <c r="FI1458" s="84"/>
      <c r="FJ1458" s="84"/>
      <c r="FK1458" s="84"/>
      <c r="FL1458" s="84"/>
      <c r="FM1458" s="84"/>
      <c r="FN1458" s="84"/>
      <c r="FO1458" s="84"/>
      <c r="FP1458" s="84"/>
      <c r="FQ1458" s="84"/>
      <c r="FR1458" s="84"/>
      <c r="FS1458" s="84"/>
      <c r="FT1458" s="84"/>
      <c r="FU1458" s="84"/>
      <c r="FV1458" s="84"/>
      <c r="FW1458" s="84"/>
      <c r="FX1458" s="84"/>
      <c r="FY1458" s="84"/>
      <c r="FZ1458" s="84"/>
      <c r="GA1458" s="84"/>
      <c r="GB1458" s="84"/>
      <c r="GC1458" s="84"/>
      <c r="GD1458" s="84"/>
      <c r="GE1458" s="84"/>
      <c r="GF1458" s="84"/>
      <c r="GG1458" s="84"/>
      <c r="GH1458" s="84"/>
      <c r="GI1458" s="84"/>
      <c r="GJ1458" s="84"/>
      <c r="GK1458" s="84"/>
      <c r="GL1458" s="84"/>
      <c r="GM1458" s="84"/>
      <c r="GN1458" s="84"/>
      <c r="GO1458" s="84"/>
      <c r="GP1458" s="84"/>
      <c r="GQ1458" s="84"/>
      <c r="GR1458" s="84"/>
      <c r="GS1458" s="84"/>
      <c r="GT1458" s="84"/>
      <c r="GU1458" s="84"/>
      <c r="GV1458" s="84"/>
      <c r="GW1458" s="84"/>
      <c r="GX1458" s="84"/>
      <c r="GY1458" s="84"/>
      <c r="GZ1458" s="84"/>
      <c r="HA1458" s="84"/>
      <c r="HB1458" s="84"/>
      <c r="HC1458" s="84"/>
      <c r="HD1458" s="84"/>
      <c r="HE1458" s="84"/>
      <c r="HF1458" s="84"/>
      <c r="HG1458" s="84"/>
      <c r="HH1458" s="84"/>
      <c r="HI1458" s="84"/>
      <c r="HJ1458" s="84"/>
      <c r="HK1458" s="84"/>
      <c r="HL1458" s="84"/>
      <c r="HM1458" s="84"/>
      <c r="HN1458" s="84"/>
      <c r="HO1458" s="84"/>
      <c r="HP1458" s="84"/>
      <c r="HQ1458" s="84"/>
      <c r="HR1458" s="84"/>
      <c r="HS1458" s="84"/>
      <c r="HT1458" s="84"/>
      <c r="HU1458" s="84"/>
      <c r="HV1458" s="84"/>
      <c r="HW1458" s="84"/>
      <c r="HX1458" s="84"/>
      <c r="HY1458" s="84"/>
      <c r="HZ1458" s="84"/>
      <c r="IA1458" s="84"/>
      <c r="IB1458" s="84"/>
      <c r="IC1458" s="84"/>
      <c r="ID1458" s="84"/>
      <c r="IE1458" s="84"/>
      <c r="IF1458" s="84"/>
      <c r="IG1458" s="84"/>
      <c r="IH1458" s="84"/>
      <c r="II1458" s="84"/>
      <c r="IJ1458" s="84"/>
      <c r="IK1458" s="84"/>
      <c r="IL1458" s="84"/>
      <c r="IM1458" s="84"/>
      <c r="IN1458" s="84"/>
      <c r="IO1458" s="84"/>
      <c r="IP1458" s="84"/>
      <c r="IQ1458" s="84"/>
      <c r="IR1458" s="84"/>
      <c r="IS1458" s="84"/>
      <c r="IT1458" s="84"/>
      <c r="IU1458" s="84"/>
      <c r="IV1458" s="84"/>
      <c r="IW1458" s="84"/>
      <c r="IX1458" s="84"/>
      <c r="IY1458" s="84"/>
      <c r="IZ1458" s="84"/>
      <c r="JA1458" s="84"/>
      <c r="JB1458" s="84"/>
      <c r="JC1458" s="84"/>
      <c r="JD1458" s="84"/>
      <c r="JE1458" s="84"/>
    </row>
    <row r="1459" spans="1:265" customFormat="1" ht="15" customHeight="1" x14ac:dyDescent="0.25">
      <c r="A1459" s="130"/>
      <c r="B1459" s="205" t="s">
        <v>325</v>
      </c>
      <c r="C1459" s="132"/>
      <c r="D1459" s="326" t="s">
        <v>326</v>
      </c>
      <c r="E1459" s="133"/>
      <c r="F1459" s="1048"/>
      <c r="G1459" s="1049"/>
      <c r="H1459" s="326" t="s">
        <v>23</v>
      </c>
      <c r="I1459" s="326" t="s">
        <v>109</v>
      </c>
      <c r="J1459" s="326"/>
      <c r="K1459" s="372" t="s">
        <v>1391</v>
      </c>
      <c r="L1459" s="372"/>
      <c r="M1459" s="1118"/>
      <c r="N1459" s="1118"/>
      <c r="O1459" s="372"/>
      <c r="P1459" s="581"/>
      <c r="Q1459" s="582"/>
      <c r="R1459" s="582"/>
      <c r="S1459" s="582"/>
      <c r="T1459" s="582"/>
      <c r="U1459" s="582"/>
      <c r="V1459" s="582"/>
      <c r="W1459" s="583">
        <v>4</v>
      </c>
      <c r="X1459" s="142"/>
      <c r="Y1459" s="130"/>
      <c r="Z1459" s="112"/>
      <c r="AA1459" s="84"/>
      <c r="AB1459" s="84"/>
      <c r="AC1459" s="83" t="str">
        <f t="shared" si="33"/>
        <v/>
      </c>
      <c r="AD1459" s="84"/>
      <c r="AE1459" s="84"/>
      <c r="AF1459" s="84"/>
      <c r="AG1459" s="84"/>
      <c r="AH1459" s="84"/>
      <c r="AI1459" s="84"/>
      <c r="AJ1459" s="84"/>
      <c r="AK1459" s="84"/>
      <c r="AL1459" s="84"/>
      <c r="AM1459" s="84"/>
      <c r="AN1459" s="84"/>
      <c r="AO1459" s="84"/>
      <c r="AP1459" s="84"/>
      <c r="AQ1459" s="84"/>
      <c r="AR1459" s="84"/>
      <c r="AS1459" s="84"/>
      <c r="AT1459" s="84"/>
      <c r="AU1459" s="84"/>
      <c r="AV1459" s="84"/>
      <c r="AW1459" s="84"/>
      <c r="AX1459" s="84"/>
      <c r="AY1459" s="84"/>
      <c r="AZ1459" s="84"/>
      <c r="BA1459" s="84"/>
      <c r="BB1459" s="84"/>
      <c r="BC1459" s="84"/>
      <c r="BD1459" s="84"/>
      <c r="BE1459" s="84"/>
      <c r="BF1459" s="84"/>
      <c r="BG1459" s="84"/>
      <c r="BH1459" s="84"/>
      <c r="BI1459" s="84"/>
      <c r="BJ1459" s="84"/>
      <c r="BK1459" s="84"/>
      <c r="BL1459" s="84"/>
      <c r="BM1459" s="84"/>
      <c r="BN1459" s="84"/>
      <c r="BO1459" s="84"/>
      <c r="BP1459" s="84"/>
      <c r="BQ1459" s="84"/>
      <c r="BR1459" s="84"/>
      <c r="BS1459" s="84"/>
      <c r="BT1459" s="84"/>
      <c r="BU1459" s="84"/>
      <c r="BV1459" s="84"/>
      <c r="BW1459" s="84"/>
      <c r="BX1459" s="84"/>
      <c r="BY1459" s="84"/>
      <c r="BZ1459" s="84"/>
      <c r="CA1459" s="84"/>
      <c r="CB1459" s="84"/>
      <c r="CC1459" s="84"/>
      <c r="CD1459" s="84"/>
      <c r="CE1459" s="84"/>
      <c r="CF1459" s="84"/>
      <c r="CG1459" s="84"/>
      <c r="CH1459" s="84"/>
      <c r="CI1459" s="84"/>
      <c r="CJ1459" s="84"/>
      <c r="CK1459" s="84"/>
      <c r="CL1459" s="84"/>
      <c r="CM1459" s="84"/>
      <c r="CN1459" s="84"/>
      <c r="CO1459" s="84"/>
      <c r="CP1459" s="84"/>
      <c r="CQ1459" s="84"/>
      <c r="CR1459" s="84"/>
      <c r="CS1459" s="84"/>
      <c r="CT1459" s="84"/>
      <c r="CU1459" s="84"/>
      <c r="CV1459" s="84"/>
      <c r="CW1459" s="84"/>
      <c r="CX1459" s="84"/>
      <c r="CY1459" s="84"/>
      <c r="CZ1459" s="84"/>
      <c r="DA1459" s="84"/>
      <c r="DB1459" s="84"/>
      <c r="DC1459" s="84"/>
      <c r="DD1459" s="84"/>
      <c r="DE1459" s="84"/>
      <c r="DF1459" s="84"/>
      <c r="DG1459" s="84"/>
      <c r="DH1459" s="84"/>
      <c r="DI1459" s="84"/>
      <c r="DJ1459" s="84"/>
      <c r="DK1459" s="84"/>
      <c r="DL1459" s="84"/>
      <c r="DM1459" s="84"/>
      <c r="DN1459" s="84"/>
      <c r="DO1459" s="84"/>
      <c r="DP1459" s="84"/>
      <c r="DQ1459" s="84"/>
      <c r="DR1459" s="84"/>
      <c r="DS1459" s="84"/>
      <c r="DT1459" s="84"/>
      <c r="DU1459" s="84"/>
      <c r="DV1459" s="84"/>
      <c r="DW1459" s="84"/>
      <c r="DX1459" s="84"/>
      <c r="DY1459" s="84"/>
      <c r="DZ1459" s="84"/>
      <c r="EA1459" s="84"/>
      <c r="EB1459" s="84"/>
      <c r="EC1459" s="84"/>
      <c r="ED1459" s="84"/>
      <c r="EE1459" s="84"/>
      <c r="EF1459" s="84"/>
      <c r="EG1459" s="84"/>
      <c r="EH1459" s="84"/>
      <c r="EI1459" s="84"/>
      <c r="EJ1459" s="84"/>
      <c r="EK1459" s="84"/>
      <c r="EL1459" s="84"/>
      <c r="EM1459" s="84"/>
      <c r="EN1459" s="84"/>
      <c r="EO1459" s="84"/>
      <c r="EP1459" s="84"/>
      <c r="EQ1459" s="84"/>
      <c r="ER1459" s="84"/>
      <c r="ES1459" s="84"/>
      <c r="ET1459" s="84"/>
      <c r="EU1459" s="84"/>
      <c r="EV1459" s="84"/>
      <c r="EW1459" s="84"/>
      <c r="EX1459" s="84"/>
      <c r="EY1459" s="84"/>
      <c r="EZ1459" s="84"/>
      <c r="FA1459" s="84"/>
      <c r="FB1459" s="84"/>
      <c r="FC1459" s="84"/>
      <c r="FD1459" s="84"/>
      <c r="FE1459" s="84"/>
      <c r="FF1459" s="84"/>
      <c r="FG1459" s="84"/>
      <c r="FH1459" s="84"/>
      <c r="FI1459" s="84"/>
      <c r="FJ1459" s="84"/>
      <c r="FK1459" s="84"/>
      <c r="FL1459" s="84"/>
      <c r="FM1459" s="84"/>
      <c r="FN1459" s="84"/>
      <c r="FO1459" s="84"/>
      <c r="FP1459" s="84"/>
      <c r="FQ1459" s="84"/>
      <c r="FR1459" s="84"/>
      <c r="FS1459" s="84"/>
      <c r="FT1459" s="84"/>
      <c r="FU1459" s="84"/>
      <c r="FV1459" s="84"/>
      <c r="FW1459" s="84"/>
      <c r="FX1459" s="84"/>
      <c r="FY1459" s="84"/>
      <c r="FZ1459" s="84"/>
      <c r="GA1459" s="84"/>
      <c r="GB1459" s="84"/>
      <c r="GC1459" s="84"/>
      <c r="GD1459" s="84"/>
      <c r="GE1459" s="84"/>
      <c r="GF1459" s="84"/>
      <c r="GG1459" s="84"/>
      <c r="GH1459" s="84"/>
      <c r="GI1459" s="84"/>
      <c r="GJ1459" s="84"/>
      <c r="GK1459" s="84"/>
      <c r="GL1459" s="84"/>
      <c r="GM1459" s="84"/>
      <c r="GN1459" s="84"/>
      <c r="GO1459" s="84"/>
      <c r="GP1459" s="84"/>
      <c r="GQ1459" s="84"/>
      <c r="GR1459" s="84"/>
      <c r="GS1459" s="84"/>
      <c r="GT1459" s="84"/>
      <c r="GU1459" s="84"/>
      <c r="GV1459" s="84"/>
      <c r="GW1459" s="84"/>
      <c r="GX1459" s="84"/>
      <c r="GY1459" s="84"/>
      <c r="GZ1459" s="84"/>
      <c r="HA1459" s="84"/>
      <c r="HB1459" s="84"/>
      <c r="HC1459" s="84"/>
      <c r="HD1459" s="84"/>
      <c r="HE1459" s="84"/>
      <c r="HF1459" s="84"/>
      <c r="HG1459" s="84"/>
      <c r="HH1459" s="84"/>
      <c r="HI1459" s="84"/>
      <c r="HJ1459" s="84"/>
      <c r="HK1459" s="84"/>
      <c r="HL1459" s="84"/>
      <c r="HM1459" s="84"/>
      <c r="HN1459" s="84"/>
      <c r="HO1459" s="84"/>
      <c r="HP1459" s="84"/>
      <c r="HQ1459" s="84"/>
      <c r="HR1459" s="84"/>
      <c r="HS1459" s="84"/>
      <c r="HT1459" s="84"/>
      <c r="HU1459" s="84"/>
      <c r="HV1459" s="84"/>
      <c r="HW1459" s="84"/>
      <c r="HX1459" s="84"/>
      <c r="HY1459" s="84"/>
      <c r="HZ1459" s="84"/>
      <c r="IA1459" s="84"/>
      <c r="IB1459" s="84"/>
      <c r="IC1459" s="84"/>
      <c r="ID1459" s="84"/>
      <c r="IE1459" s="84"/>
      <c r="IF1459" s="84"/>
      <c r="IG1459" s="84"/>
      <c r="IH1459" s="84"/>
      <c r="II1459" s="84"/>
      <c r="IJ1459" s="84"/>
      <c r="IK1459" s="84"/>
      <c r="IL1459" s="84"/>
      <c r="IM1459" s="84"/>
      <c r="IN1459" s="84"/>
      <c r="IO1459" s="84"/>
      <c r="IP1459" s="84"/>
      <c r="IQ1459" s="84"/>
      <c r="IR1459" s="84"/>
      <c r="IS1459" s="84"/>
      <c r="IT1459" s="84"/>
      <c r="IU1459" s="84"/>
      <c r="IV1459" s="84"/>
      <c r="IW1459" s="84"/>
      <c r="IX1459" s="84"/>
      <c r="IY1459" s="84"/>
      <c r="IZ1459" s="84"/>
      <c r="JA1459" s="84"/>
      <c r="JB1459" s="84"/>
      <c r="JC1459" s="84"/>
      <c r="JD1459" s="84"/>
      <c r="JE1459" s="84"/>
    </row>
    <row r="1460" spans="1:265" customFormat="1" ht="15" customHeight="1" thickBot="1" x14ac:dyDescent="0.3">
      <c r="A1460" s="161"/>
      <c r="B1460" s="208" t="s">
        <v>325</v>
      </c>
      <c r="C1460" s="257"/>
      <c r="D1460" s="347" t="s">
        <v>326</v>
      </c>
      <c r="E1460" s="210"/>
      <c r="F1460" s="1050"/>
      <c r="G1460" s="1051"/>
      <c r="H1460" s="347" t="s">
        <v>23</v>
      </c>
      <c r="I1460" s="347" t="s">
        <v>110</v>
      </c>
      <c r="J1460" s="347"/>
      <c r="K1460" s="374" t="s">
        <v>1270</v>
      </c>
      <c r="L1460" s="374"/>
      <c r="M1460" s="1164"/>
      <c r="N1460" s="1164"/>
      <c r="O1460" s="374"/>
      <c r="P1460" s="613"/>
      <c r="Q1460" s="584"/>
      <c r="R1460" s="584"/>
      <c r="S1460" s="584"/>
      <c r="T1460" s="584"/>
      <c r="U1460" s="584"/>
      <c r="V1460" s="584">
        <v>6</v>
      </c>
      <c r="W1460" s="585"/>
      <c r="X1460" s="199">
        <f>SUM(P1451:W1460)</f>
        <v>40</v>
      </c>
      <c r="Y1460" s="161">
        <f>X1460</f>
        <v>40</v>
      </c>
      <c r="Z1460" s="112"/>
      <c r="AA1460" s="84"/>
      <c r="AB1460" s="84"/>
      <c r="AC1460" s="83" t="str">
        <f t="shared" si="33"/>
        <v/>
      </c>
      <c r="AD1460" s="84"/>
      <c r="AE1460" s="84"/>
      <c r="AF1460" s="84"/>
      <c r="AG1460" s="84"/>
      <c r="AH1460" s="84"/>
      <c r="AI1460" s="84"/>
      <c r="AJ1460" s="84"/>
      <c r="AK1460" s="84"/>
      <c r="AL1460" s="84"/>
      <c r="AM1460" s="84"/>
      <c r="AN1460" s="84"/>
      <c r="AO1460" s="84"/>
      <c r="AP1460" s="84"/>
      <c r="AQ1460" s="84"/>
      <c r="AR1460" s="84"/>
      <c r="AS1460" s="84"/>
      <c r="AT1460" s="84"/>
      <c r="AU1460" s="84"/>
      <c r="AV1460" s="84"/>
      <c r="AW1460" s="84"/>
      <c r="AX1460" s="84"/>
      <c r="AY1460" s="84"/>
      <c r="AZ1460" s="84"/>
      <c r="BA1460" s="84"/>
      <c r="BB1460" s="84"/>
      <c r="BC1460" s="84"/>
      <c r="BD1460" s="84"/>
      <c r="BE1460" s="84"/>
      <c r="BF1460" s="84"/>
      <c r="BG1460" s="84"/>
      <c r="BH1460" s="84"/>
      <c r="BI1460" s="84"/>
      <c r="BJ1460" s="84"/>
      <c r="BK1460" s="84"/>
      <c r="BL1460" s="84"/>
      <c r="BM1460" s="84"/>
      <c r="BN1460" s="84"/>
      <c r="BO1460" s="84"/>
      <c r="BP1460" s="84"/>
      <c r="BQ1460" s="84"/>
      <c r="BR1460" s="84"/>
      <c r="BS1460" s="84"/>
      <c r="BT1460" s="84"/>
      <c r="BU1460" s="84"/>
      <c r="BV1460" s="84"/>
      <c r="BW1460" s="84"/>
      <c r="BX1460" s="84"/>
      <c r="BY1460" s="84"/>
      <c r="BZ1460" s="84"/>
      <c r="CA1460" s="84"/>
      <c r="CB1460" s="84"/>
      <c r="CC1460" s="84"/>
      <c r="CD1460" s="84"/>
      <c r="CE1460" s="84"/>
      <c r="CF1460" s="84"/>
      <c r="CG1460" s="84"/>
      <c r="CH1460" s="84"/>
      <c r="CI1460" s="84"/>
      <c r="CJ1460" s="84"/>
      <c r="CK1460" s="84"/>
      <c r="CL1460" s="84"/>
      <c r="CM1460" s="84"/>
      <c r="CN1460" s="84"/>
      <c r="CO1460" s="84"/>
      <c r="CP1460" s="84"/>
      <c r="CQ1460" s="84"/>
      <c r="CR1460" s="84"/>
      <c r="CS1460" s="84"/>
      <c r="CT1460" s="84"/>
      <c r="CU1460" s="84"/>
      <c r="CV1460" s="84"/>
      <c r="CW1460" s="84"/>
      <c r="CX1460" s="84"/>
      <c r="CY1460" s="84"/>
      <c r="CZ1460" s="84"/>
      <c r="DA1460" s="84"/>
      <c r="DB1460" s="84"/>
      <c r="DC1460" s="84"/>
      <c r="DD1460" s="84"/>
      <c r="DE1460" s="84"/>
      <c r="DF1460" s="84"/>
      <c r="DG1460" s="84"/>
      <c r="DH1460" s="84"/>
      <c r="DI1460" s="84"/>
      <c r="DJ1460" s="84"/>
      <c r="DK1460" s="84"/>
      <c r="DL1460" s="84"/>
      <c r="DM1460" s="84"/>
      <c r="DN1460" s="84"/>
      <c r="DO1460" s="84"/>
      <c r="DP1460" s="84"/>
      <c r="DQ1460" s="84"/>
      <c r="DR1460" s="84"/>
      <c r="DS1460" s="84"/>
      <c r="DT1460" s="84"/>
      <c r="DU1460" s="84"/>
      <c r="DV1460" s="84"/>
      <c r="DW1460" s="84"/>
      <c r="DX1460" s="84"/>
      <c r="DY1460" s="84"/>
      <c r="DZ1460" s="84"/>
      <c r="EA1460" s="84"/>
      <c r="EB1460" s="84"/>
      <c r="EC1460" s="84"/>
      <c r="ED1460" s="84"/>
      <c r="EE1460" s="84"/>
      <c r="EF1460" s="84"/>
      <c r="EG1460" s="84"/>
      <c r="EH1460" s="84"/>
      <c r="EI1460" s="84"/>
      <c r="EJ1460" s="84"/>
      <c r="EK1460" s="84"/>
      <c r="EL1460" s="84"/>
      <c r="EM1460" s="84"/>
      <c r="EN1460" s="84"/>
      <c r="EO1460" s="84"/>
      <c r="EP1460" s="84"/>
      <c r="EQ1460" s="84"/>
      <c r="ER1460" s="84"/>
      <c r="ES1460" s="84"/>
      <c r="ET1460" s="84"/>
      <c r="EU1460" s="84"/>
      <c r="EV1460" s="84"/>
      <c r="EW1460" s="84"/>
      <c r="EX1460" s="84"/>
      <c r="EY1460" s="84"/>
      <c r="EZ1460" s="84"/>
      <c r="FA1460" s="84"/>
      <c r="FB1460" s="84"/>
      <c r="FC1460" s="84"/>
      <c r="FD1460" s="84"/>
      <c r="FE1460" s="84"/>
      <c r="FF1460" s="84"/>
      <c r="FG1460" s="84"/>
      <c r="FH1460" s="84"/>
      <c r="FI1460" s="84"/>
      <c r="FJ1460" s="84"/>
      <c r="FK1460" s="84"/>
      <c r="FL1460" s="84"/>
      <c r="FM1460" s="84"/>
      <c r="FN1460" s="84"/>
      <c r="FO1460" s="84"/>
      <c r="FP1460" s="84"/>
      <c r="FQ1460" s="84"/>
      <c r="FR1460" s="84"/>
      <c r="FS1460" s="84"/>
      <c r="FT1460" s="84"/>
      <c r="FU1460" s="84"/>
      <c r="FV1460" s="84"/>
      <c r="FW1460" s="84"/>
      <c r="FX1460" s="84"/>
      <c r="FY1460" s="84"/>
      <c r="FZ1460" s="84"/>
      <c r="GA1460" s="84"/>
      <c r="GB1460" s="84"/>
      <c r="GC1460" s="84"/>
      <c r="GD1460" s="84"/>
      <c r="GE1460" s="84"/>
      <c r="GF1460" s="84"/>
      <c r="GG1460" s="84"/>
      <c r="GH1460" s="84"/>
      <c r="GI1460" s="84"/>
      <c r="GJ1460" s="84"/>
      <c r="GK1460" s="84"/>
      <c r="GL1460" s="84"/>
      <c r="GM1460" s="84"/>
      <c r="GN1460" s="84"/>
      <c r="GO1460" s="84"/>
      <c r="GP1460" s="84"/>
      <c r="GQ1460" s="84"/>
      <c r="GR1460" s="84"/>
      <c r="GS1460" s="84"/>
      <c r="GT1460" s="84"/>
      <c r="GU1460" s="84"/>
      <c r="GV1460" s="84"/>
      <c r="GW1460" s="84"/>
      <c r="GX1460" s="84"/>
      <c r="GY1460" s="84"/>
      <c r="GZ1460" s="84"/>
      <c r="HA1460" s="84"/>
      <c r="HB1460" s="84"/>
      <c r="HC1460" s="84"/>
      <c r="HD1460" s="84"/>
      <c r="HE1460" s="84"/>
      <c r="HF1460" s="84"/>
      <c r="HG1460" s="84"/>
      <c r="HH1460" s="84"/>
      <c r="HI1460" s="84"/>
      <c r="HJ1460" s="84"/>
      <c r="HK1460" s="84"/>
      <c r="HL1460" s="84"/>
      <c r="HM1460" s="84"/>
      <c r="HN1460" s="84"/>
      <c r="HO1460" s="84"/>
      <c r="HP1460" s="84"/>
      <c r="HQ1460" s="84"/>
      <c r="HR1460" s="84"/>
      <c r="HS1460" s="84"/>
      <c r="HT1460" s="84"/>
      <c r="HU1460" s="84"/>
      <c r="HV1460" s="84"/>
      <c r="HW1460" s="84"/>
      <c r="HX1460" s="84"/>
      <c r="HY1460" s="84"/>
      <c r="HZ1460" s="84"/>
      <c r="IA1460" s="84"/>
      <c r="IB1460" s="84"/>
      <c r="IC1460" s="84"/>
      <c r="ID1460" s="84"/>
      <c r="IE1460" s="84"/>
      <c r="IF1460" s="84"/>
      <c r="IG1460" s="84"/>
      <c r="IH1460" s="84"/>
      <c r="II1460" s="84"/>
      <c r="IJ1460" s="84"/>
      <c r="IK1460" s="84"/>
      <c r="IL1460" s="84"/>
      <c r="IM1460" s="84"/>
      <c r="IN1460" s="84"/>
      <c r="IO1460" s="84"/>
      <c r="IP1460" s="84"/>
      <c r="IQ1460" s="84"/>
      <c r="IR1460" s="84"/>
      <c r="IS1460" s="84"/>
      <c r="IT1460" s="84"/>
      <c r="IU1460" s="84"/>
      <c r="IV1460" s="84"/>
      <c r="IW1460" s="84"/>
      <c r="IX1460" s="84"/>
      <c r="IY1460" s="84"/>
      <c r="IZ1460" s="84"/>
      <c r="JA1460" s="84"/>
      <c r="JB1460" s="84"/>
      <c r="JC1460" s="84"/>
      <c r="JD1460" s="84"/>
      <c r="JE1460" s="84"/>
    </row>
    <row r="1461" spans="1:265" customFormat="1" ht="15" customHeight="1" x14ac:dyDescent="0.25">
      <c r="A1461" s="572">
        <f>+A1451+1</f>
        <v>156</v>
      </c>
      <c r="B1461" s="1086" t="s">
        <v>330</v>
      </c>
      <c r="C1461" s="157" t="s">
        <v>35</v>
      </c>
      <c r="D1461" s="348" t="s">
        <v>331</v>
      </c>
      <c r="E1461" s="122" t="s">
        <v>86</v>
      </c>
      <c r="F1461" s="989" t="s">
        <v>332</v>
      </c>
      <c r="G1461" s="990" t="s">
        <v>33</v>
      </c>
      <c r="H1461" s="348" t="s">
        <v>23</v>
      </c>
      <c r="I1461" s="348" t="s">
        <v>103</v>
      </c>
      <c r="J1461" s="348"/>
      <c r="K1461" s="375" t="s">
        <v>349</v>
      </c>
      <c r="L1461" s="375" t="s">
        <v>97</v>
      </c>
      <c r="M1461" s="1165">
        <v>1</v>
      </c>
      <c r="N1461" s="1165" t="s">
        <v>24</v>
      </c>
      <c r="O1461" s="375" t="s">
        <v>440</v>
      </c>
      <c r="P1461" s="586">
        <v>2</v>
      </c>
      <c r="Q1461" s="587"/>
      <c r="R1461" s="587"/>
      <c r="S1461" s="587"/>
      <c r="T1461" s="587"/>
      <c r="U1461" s="587"/>
      <c r="V1461" s="587"/>
      <c r="W1461" s="588"/>
      <c r="X1461" s="227"/>
      <c r="Y1461" s="227"/>
      <c r="Z1461" s="112" t="str">
        <f>C1461</f>
        <v>TC</v>
      </c>
      <c r="AA1461" s="84" t="s">
        <v>1472</v>
      </c>
      <c r="AB1461" s="84" t="s">
        <v>1480</v>
      </c>
      <c r="AC1461" s="83">
        <f t="shared" si="33"/>
        <v>16</v>
      </c>
      <c r="AD1461" s="84"/>
      <c r="AE1461" s="84"/>
      <c r="AF1461" s="84"/>
      <c r="AG1461" s="84"/>
      <c r="AH1461" s="84"/>
      <c r="AI1461" s="84"/>
      <c r="AJ1461" s="84"/>
      <c r="AK1461" s="84"/>
      <c r="AL1461" s="84"/>
      <c r="AM1461" s="84"/>
      <c r="AN1461" s="84"/>
      <c r="AO1461" s="84"/>
      <c r="AP1461" s="84"/>
      <c r="AQ1461" s="84"/>
      <c r="AR1461" s="84"/>
      <c r="AS1461" s="84"/>
      <c r="AT1461" s="84"/>
      <c r="AU1461" s="84"/>
      <c r="AV1461" s="84"/>
      <c r="AW1461" s="84"/>
      <c r="AX1461" s="84"/>
      <c r="AY1461" s="84"/>
      <c r="AZ1461" s="84"/>
      <c r="BA1461" s="84"/>
      <c r="BB1461" s="84"/>
      <c r="BC1461" s="84"/>
      <c r="BD1461" s="84"/>
      <c r="BE1461" s="84"/>
      <c r="BF1461" s="84"/>
      <c r="BG1461" s="84"/>
      <c r="BH1461" s="84"/>
      <c r="BI1461" s="84"/>
      <c r="BJ1461" s="84"/>
      <c r="BK1461" s="84"/>
      <c r="BL1461" s="84"/>
      <c r="BM1461" s="84"/>
      <c r="BN1461" s="84"/>
      <c r="BO1461" s="84"/>
      <c r="BP1461" s="84"/>
      <c r="BQ1461" s="84"/>
      <c r="BR1461" s="84"/>
      <c r="BS1461" s="84"/>
      <c r="BT1461" s="84"/>
      <c r="BU1461" s="84"/>
      <c r="BV1461" s="84"/>
      <c r="BW1461" s="84"/>
      <c r="BX1461" s="84"/>
      <c r="BY1461" s="84"/>
      <c r="BZ1461" s="84"/>
      <c r="CA1461" s="84"/>
      <c r="CB1461" s="84"/>
      <c r="CC1461" s="84"/>
      <c r="CD1461" s="84"/>
      <c r="CE1461" s="84"/>
      <c r="CF1461" s="84"/>
      <c r="CG1461" s="84"/>
      <c r="CH1461" s="84"/>
      <c r="CI1461" s="84"/>
      <c r="CJ1461" s="84"/>
      <c r="CK1461" s="84"/>
      <c r="CL1461" s="84"/>
      <c r="CM1461" s="84"/>
      <c r="CN1461" s="84"/>
      <c r="CO1461" s="84"/>
      <c r="CP1461" s="84"/>
      <c r="CQ1461" s="84"/>
      <c r="CR1461" s="84"/>
      <c r="CS1461" s="84"/>
      <c r="CT1461" s="84"/>
      <c r="CU1461" s="84"/>
      <c r="CV1461" s="84"/>
      <c r="CW1461" s="84"/>
      <c r="CX1461" s="84"/>
      <c r="CY1461" s="84"/>
      <c r="CZ1461" s="84"/>
      <c r="DA1461" s="84"/>
      <c r="DB1461" s="84"/>
      <c r="DC1461" s="84"/>
      <c r="DD1461" s="84"/>
      <c r="DE1461" s="84"/>
      <c r="DF1461" s="84"/>
      <c r="DG1461" s="84"/>
      <c r="DH1461" s="84"/>
      <c r="DI1461" s="84"/>
      <c r="DJ1461" s="84"/>
      <c r="DK1461" s="84"/>
      <c r="DL1461" s="84"/>
      <c r="DM1461" s="84"/>
      <c r="DN1461" s="84"/>
      <c r="DO1461" s="84"/>
      <c r="DP1461" s="84"/>
      <c r="DQ1461" s="84"/>
      <c r="DR1461" s="84"/>
      <c r="DS1461" s="84"/>
      <c r="DT1461" s="84"/>
      <c r="DU1461" s="84"/>
      <c r="DV1461" s="84"/>
      <c r="DW1461" s="84"/>
      <c r="DX1461" s="84"/>
      <c r="DY1461" s="84"/>
      <c r="DZ1461" s="84"/>
      <c r="EA1461" s="84"/>
      <c r="EB1461" s="84"/>
      <c r="EC1461" s="84"/>
      <c r="ED1461" s="84"/>
      <c r="EE1461" s="84"/>
      <c r="EF1461" s="84"/>
      <c r="EG1461" s="84"/>
      <c r="EH1461" s="84"/>
      <c r="EI1461" s="84"/>
      <c r="EJ1461" s="84"/>
      <c r="EK1461" s="84"/>
      <c r="EL1461" s="84"/>
      <c r="EM1461" s="84"/>
      <c r="EN1461" s="84"/>
      <c r="EO1461" s="84"/>
      <c r="EP1461" s="84"/>
      <c r="EQ1461" s="84"/>
      <c r="ER1461" s="84"/>
      <c r="ES1461" s="84"/>
      <c r="ET1461" s="84"/>
      <c r="EU1461" s="84"/>
      <c r="EV1461" s="84"/>
      <c r="EW1461" s="84"/>
      <c r="EX1461" s="84"/>
      <c r="EY1461" s="84"/>
      <c r="EZ1461" s="84"/>
      <c r="FA1461" s="84"/>
      <c r="FB1461" s="84"/>
      <c r="FC1461" s="84"/>
      <c r="FD1461" s="84"/>
      <c r="FE1461" s="84"/>
      <c r="FF1461" s="84"/>
      <c r="FG1461" s="84"/>
      <c r="FH1461" s="84"/>
      <c r="FI1461" s="84"/>
      <c r="FJ1461" s="84"/>
      <c r="FK1461" s="84"/>
      <c r="FL1461" s="84"/>
      <c r="FM1461" s="84"/>
      <c r="FN1461" s="84"/>
      <c r="FO1461" s="84"/>
      <c r="FP1461" s="84"/>
      <c r="FQ1461" s="84"/>
      <c r="FR1461" s="84"/>
      <c r="FS1461" s="84"/>
      <c r="FT1461" s="84"/>
      <c r="FU1461" s="84"/>
      <c r="FV1461" s="84"/>
      <c r="FW1461" s="84"/>
      <c r="FX1461" s="84"/>
      <c r="FY1461" s="84"/>
      <c r="FZ1461" s="84"/>
      <c r="GA1461" s="84"/>
      <c r="GB1461" s="84"/>
      <c r="GC1461" s="84"/>
      <c r="GD1461" s="84"/>
      <c r="GE1461" s="84"/>
      <c r="GF1461" s="84"/>
      <c r="GG1461" s="84"/>
      <c r="GH1461" s="84"/>
      <c r="GI1461" s="84"/>
      <c r="GJ1461" s="84"/>
      <c r="GK1461" s="84"/>
      <c r="GL1461" s="84"/>
      <c r="GM1461" s="84"/>
      <c r="GN1461" s="84"/>
      <c r="GO1461" s="84"/>
      <c r="GP1461" s="84"/>
      <c r="GQ1461" s="84"/>
      <c r="GR1461" s="84"/>
      <c r="GS1461" s="84"/>
      <c r="GT1461" s="84"/>
      <c r="GU1461" s="84"/>
      <c r="GV1461" s="84"/>
      <c r="GW1461" s="84"/>
      <c r="GX1461" s="84"/>
      <c r="GY1461" s="84"/>
      <c r="GZ1461" s="84"/>
      <c r="HA1461" s="84"/>
      <c r="HB1461" s="84"/>
      <c r="HC1461" s="84"/>
      <c r="HD1461" s="84"/>
      <c r="HE1461" s="84"/>
      <c r="HF1461" s="84"/>
      <c r="HG1461" s="84"/>
      <c r="HH1461" s="84"/>
      <c r="HI1461" s="84"/>
      <c r="HJ1461" s="84"/>
      <c r="HK1461" s="84"/>
      <c r="HL1461" s="84"/>
      <c r="HM1461" s="84"/>
      <c r="HN1461" s="84"/>
      <c r="HO1461" s="84"/>
      <c r="HP1461" s="84"/>
      <c r="HQ1461" s="84"/>
      <c r="HR1461" s="84"/>
      <c r="HS1461" s="84"/>
      <c r="HT1461" s="84"/>
      <c r="HU1461" s="84"/>
      <c r="HV1461" s="84"/>
      <c r="HW1461" s="84"/>
      <c r="HX1461" s="84"/>
      <c r="HY1461" s="84"/>
      <c r="HZ1461" s="84"/>
      <c r="IA1461" s="84"/>
      <c r="IB1461" s="84"/>
      <c r="IC1461" s="84"/>
      <c r="ID1461" s="84"/>
      <c r="IE1461" s="84"/>
      <c r="IF1461" s="84"/>
      <c r="IG1461" s="84"/>
      <c r="IH1461" s="84"/>
      <c r="II1461" s="84"/>
      <c r="IJ1461" s="84"/>
      <c r="IK1461" s="84"/>
      <c r="IL1461" s="84"/>
      <c r="IM1461" s="84"/>
      <c r="IN1461" s="84"/>
      <c r="IO1461" s="84"/>
      <c r="IP1461" s="84"/>
      <c r="IQ1461" s="84"/>
      <c r="IR1461" s="84"/>
      <c r="IS1461" s="84"/>
      <c r="IT1461" s="84"/>
      <c r="IU1461" s="84"/>
      <c r="IV1461" s="84"/>
      <c r="IW1461" s="84"/>
      <c r="IX1461" s="84"/>
      <c r="IY1461" s="84"/>
      <c r="IZ1461" s="84"/>
      <c r="JA1461" s="84"/>
      <c r="JB1461" s="84"/>
      <c r="JC1461" s="84"/>
      <c r="JD1461" s="84"/>
      <c r="JE1461" s="84"/>
    </row>
    <row r="1462" spans="1:265" customFormat="1" ht="15" customHeight="1" x14ac:dyDescent="0.25">
      <c r="A1462" s="573"/>
      <c r="B1462" s="131" t="s">
        <v>330</v>
      </c>
      <c r="C1462" s="159"/>
      <c r="D1462" s="328" t="s">
        <v>331</v>
      </c>
      <c r="E1462" s="191"/>
      <c r="F1462" s="991"/>
      <c r="G1462" s="992"/>
      <c r="H1462" s="328" t="s">
        <v>23</v>
      </c>
      <c r="I1462" s="328" t="s">
        <v>103</v>
      </c>
      <c r="J1462" s="328"/>
      <c r="K1462" s="376" t="s">
        <v>335</v>
      </c>
      <c r="L1462" s="376" t="s">
        <v>97</v>
      </c>
      <c r="M1462" s="1166">
        <v>6</v>
      </c>
      <c r="N1462" s="1166" t="s">
        <v>24</v>
      </c>
      <c r="O1462" s="376" t="s">
        <v>435</v>
      </c>
      <c r="P1462" s="589">
        <v>4</v>
      </c>
      <c r="Q1462" s="590"/>
      <c r="R1462" s="590"/>
      <c r="S1462" s="590"/>
      <c r="T1462" s="590"/>
      <c r="U1462" s="590"/>
      <c r="V1462" s="590"/>
      <c r="W1462" s="591"/>
      <c r="X1462" s="228"/>
      <c r="Y1462" s="228"/>
      <c r="Z1462" s="112"/>
      <c r="AA1462" s="84"/>
      <c r="AB1462" s="84"/>
      <c r="AC1462" s="83" t="str">
        <f t="shared" si="33"/>
        <v/>
      </c>
      <c r="AD1462" s="84"/>
      <c r="AE1462" s="84"/>
      <c r="AF1462" s="84"/>
      <c r="AG1462" s="84"/>
      <c r="AH1462" s="84"/>
      <c r="AI1462" s="84"/>
      <c r="AJ1462" s="84"/>
      <c r="AK1462" s="84"/>
      <c r="AL1462" s="84"/>
      <c r="AM1462" s="84"/>
      <c r="AN1462" s="84"/>
      <c r="AO1462" s="84"/>
      <c r="AP1462" s="84"/>
      <c r="AQ1462" s="84"/>
      <c r="AR1462" s="84"/>
      <c r="AS1462" s="84"/>
      <c r="AT1462" s="84"/>
      <c r="AU1462" s="84"/>
      <c r="AV1462" s="84"/>
      <c r="AW1462" s="84"/>
      <c r="AX1462" s="84"/>
      <c r="AY1462" s="84"/>
      <c r="AZ1462" s="84"/>
      <c r="BA1462" s="84"/>
      <c r="BB1462" s="84"/>
      <c r="BC1462" s="84"/>
      <c r="BD1462" s="84"/>
      <c r="BE1462" s="84"/>
      <c r="BF1462" s="84"/>
      <c r="BG1462" s="84"/>
      <c r="BH1462" s="84"/>
      <c r="BI1462" s="84"/>
      <c r="BJ1462" s="84"/>
      <c r="BK1462" s="84"/>
      <c r="BL1462" s="84"/>
      <c r="BM1462" s="84"/>
      <c r="BN1462" s="84"/>
      <c r="BO1462" s="84"/>
      <c r="BP1462" s="84"/>
      <c r="BQ1462" s="84"/>
      <c r="BR1462" s="84"/>
      <c r="BS1462" s="84"/>
      <c r="BT1462" s="84"/>
      <c r="BU1462" s="84"/>
      <c r="BV1462" s="84"/>
      <c r="BW1462" s="84"/>
      <c r="BX1462" s="84"/>
      <c r="BY1462" s="84"/>
      <c r="BZ1462" s="84"/>
      <c r="CA1462" s="84"/>
      <c r="CB1462" s="84"/>
      <c r="CC1462" s="84"/>
      <c r="CD1462" s="84"/>
      <c r="CE1462" s="84"/>
      <c r="CF1462" s="84"/>
      <c r="CG1462" s="84"/>
      <c r="CH1462" s="84"/>
      <c r="CI1462" s="84"/>
      <c r="CJ1462" s="84"/>
      <c r="CK1462" s="84"/>
      <c r="CL1462" s="84"/>
      <c r="CM1462" s="84"/>
      <c r="CN1462" s="84"/>
      <c r="CO1462" s="84"/>
      <c r="CP1462" s="84"/>
      <c r="CQ1462" s="84"/>
      <c r="CR1462" s="84"/>
      <c r="CS1462" s="84"/>
      <c r="CT1462" s="84"/>
      <c r="CU1462" s="84"/>
      <c r="CV1462" s="84"/>
      <c r="CW1462" s="84"/>
      <c r="CX1462" s="84"/>
      <c r="CY1462" s="84"/>
      <c r="CZ1462" s="84"/>
      <c r="DA1462" s="84"/>
      <c r="DB1462" s="84"/>
      <c r="DC1462" s="84"/>
      <c r="DD1462" s="84"/>
      <c r="DE1462" s="84"/>
      <c r="DF1462" s="84"/>
      <c r="DG1462" s="84"/>
      <c r="DH1462" s="84"/>
      <c r="DI1462" s="84"/>
      <c r="DJ1462" s="84"/>
      <c r="DK1462" s="84"/>
      <c r="DL1462" s="84"/>
      <c r="DM1462" s="84"/>
      <c r="DN1462" s="84"/>
      <c r="DO1462" s="84"/>
      <c r="DP1462" s="84"/>
      <c r="DQ1462" s="84"/>
      <c r="DR1462" s="84"/>
      <c r="DS1462" s="84"/>
      <c r="DT1462" s="84"/>
      <c r="DU1462" s="84"/>
      <c r="DV1462" s="84"/>
      <c r="DW1462" s="84"/>
      <c r="DX1462" s="84"/>
      <c r="DY1462" s="84"/>
      <c r="DZ1462" s="84"/>
      <c r="EA1462" s="84"/>
      <c r="EB1462" s="84"/>
      <c r="EC1462" s="84"/>
      <c r="ED1462" s="84"/>
      <c r="EE1462" s="84"/>
      <c r="EF1462" s="84"/>
      <c r="EG1462" s="84"/>
      <c r="EH1462" s="84"/>
      <c r="EI1462" s="84"/>
      <c r="EJ1462" s="84"/>
      <c r="EK1462" s="84"/>
      <c r="EL1462" s="84"/>
      <c r="EM1462" s="84"/>
      <c r="EN1462" s="84"/>
      <c r="EO1462" s="84"/>
      <c r="EP1462" s="84"/>
      <c r="EQ1462" s="84"/>
      <c r="ER1462" s="84"/>
      <c r="ES1462" s="84"/>
      <c r="ET1462" s="84"/>
      <c r="EU1462" s="84"/>
      <c r="EV1462" s="84"/>
      <c r="EW1462" s="84"/>
      <c r="EX1462" s="84"/>
      <c r="EY1462" s="84"/>
      <c r="EZ1462" s="84"/>
      <c r="FA1462" s="84"/>
      <c r="FB1462" s="84"/>
      <c r="FC1462" s="84"/>
      <c r="FD1462" s="84"/>
      <c r="FE1462" s="84"/>
      <c r="FF1462" s="84"/>
      <c r="FG1462" s="84"/>
      <c r="FH1462" s="84"/>
      <c r="FI1462" s="84"/>
      <c r="FJ1462" s="84"/>
      <c r="FK1462" s="84"/>
      <c r="FL1462" s="84"/>
      <c r="FM1462" s="84"/>
      <c r="FN1462" s="84"/>
      <c r="FO1462" s="84"/>
      <c r="FP1462" s="84"/>
      <c r="FQ1462" s="84"/>
      <c r="FR1462" s="84"/>
      <c r="FS1462" s="84"/>
      <c r="FT1462" s="84"/>
      <c r="FU1462" s="84"/>
      <c r="FV1462" s="84"/>
      <c r="FW1462" s="84"/>
      <c r="FX1462" s="84"/>
      <c r="FY1462" s="84"/>
      <c r="FZ1462" s="84"/>
      <c r="GA1462" s="84"/>
      <c r="GB1462" s="84"/>
      <c r="GC1462" s="84"/>
      <c r="GD1462" s="84"/>
      <c r="GE1462" s="84"/>
      <c r="GF1462" s="84"/>
      <c r="GG1462" s="84"/>
      <c r="GH1462" s="84"/>
      <c r="GI1462" s="84"/>
      <c r="GJ1462" s="84"/>
      <c r="GK1462" s="84"/>
      <c r="GL1462" s="84"/>
      <c r="GM1462" s="84"/>
      <c r="GN1462" s="84"/>
      <c r="GO1462" s="84"/>
      <c r="GP1462" s="84"/>
      <c r="GQ1462" s="84"/>
      <c r="GR1462" s="84"/>
      <c r="GS1462" s="84"/>
      <c r="GT1462" s="84"/>
      <c r="GU1462" s="84"/>
      <c r="GV1462" s="84"/>
      <c r="GW1462" s="84"/>
      <c r="GX1462" s="84"/>
      <c r="GY1462" s="84"/>
      <c r="GZ1462" s="84"/>
      <c r="HA1462" s="84"/>
      <c r="HB1462" s="84"/>
      <c r="HC1462" s="84"/>
      <c r="HD1462" s="84"/>
      <c r="HE1462" s="84"/>
      <c r="HF1462" s="84"/>
      <c r="HG1462" s="84"/>
      <c r="HH1462" s="84"/>
      <c r="HI1462" s="84"/>
      <c r="HJ1462" s="84"/>
      <c r="HK1462" s="84"/>
      <c r="HL1462" s="84"/>
      <c r="HM1462" s="84"/>
      <c r="HN1462" s="84"/>
      <c r="HO1462" s="84"/>
      <c r="HP1462" s="84"/>
      <c r="HQ1462" s="84"/>
      <c r="HR1462" s="84"/>
      <c r="HS1462" s="84"/>
      <c r="HT1462" s="84"/>
      <c r="HU1462" s="84"/>
      <c r="HV1462" s="84"/>
      <c r="HW1462" s="84"/>
      <c r="HX1462" s="84"/>
      <c r="HY1462" s="84"/>
      <c r="HZ1462" s="84"/>
      <c r="IA1462" s="84"/>
      <c r="IB1462" s="84"/>
      <c r="IC1462" s="84"/>
      <c r="ID1462" s="84"/>
      <c r="IE1462" s="84"/>
      <c r="IF1462" s="84"/>
      <c r="IG1462" s="84"/>
      <c r="IH1462" s="84"/>
      <c r="II1462" s="84"/>
      <c r="IJ1462" s="84"/>
      <c r="IK1462" s="84"/>
      <c r="IL1462" s="84"/>
      <c r="IM1462" s="84"/>
      <c r="IN1462" s="84"/>
      <c r="IO1462" s="84"/>
      <c r="IP1462" s="84"/>
      <c r="IQ1462" s="84"/>
      <c r="IR1462" s="84"/>
      <c r="IS1462" s="84"/>
      <c r="IT1462" s="84"/>
      <c r="IU1462" s="84"/>
      <c r="IV1462" s="84"/>
      <c r="IW1462" s="84"/>
      <c r="IX1462" s="84"/>
      <c r="IY1462" s="84"/>
      <c r="IZ1462" s="84"/>
      <c r="JA1462" s="84"/>
      <c r="JB1462" s="84"/>
      <c r="JC1462" s="84"/>
      <c r="JD1462" s="84"/>
      <c r="JE1462" s="84"/>
    </row>
    <row r="1463" spans="1:265" customFormat="1" ht="15" customHeight="1" x14ac:dyDescent="0.25">
      <c r="A1463" s="573"/>
      <c r="B1463" s="131" t="s">
        <v>330</v>
      </c>
      <c r="C1463" s="159"/>
      <c r="D1463" s="328" t="s">
        <v>331</v>
      </c>
      <c r="E1463" s="191"/>
      <c r="F1463" s="991"/>
      <c r="G1463" s="992"/>
      <c r="H1463" s="328" t="s">
        <v>23</v>
      </c>
      <c r="I1463" s="328" t="s">
        <v>103</v>
      </c>
      <c r="J1463" s="328"/>
      <c r="K1463" s="376" t="s">
        <v>1508</v>
      </c>
      <c r="L1463" s="376" t="s">
        <v>97</v>
      </c>
      <c r="M1463" s="1166">
        <v>9</v>
      </c>
      <c r="N1463" s="1166" t="s">
        <v>24</v>
      </c>
      <c r="O1463" s="376" t="s">
        <v>440</v>
      </c>
      <c r="P1463" s="589">
        <v>2</v>
      </c>
      <c r="Q1463" s="590"/>
      <c r="R1463" s="590"/>
      <c r="S1463" s="590"/>
      <c r="T1463" s="590"/>
      <c r="U1463" s="590"/>
      <c r="V1463" s="590"/>
      <c r="W1463" s="591"/>
      <c r="X1463" s="228"/>
      <c r="Y1463" s="228"/>
      <c r="Z1463" s="112"/>
      <c r="AA1463" s="84"/>
      <c r="AB1463" s="84"/>
      <c r="AC1463" s="83" t="str">
        <f t="shared" si="33"/>
        <v/>
      </c>
      <c r="AD1463" s="84"/>
      <c r="AE1463" s="84"/>
      <c r="AF1463" s="84"/>
      <c r="AG1463" s="84"/>
      <c r="AH1463" s="84"/>
      <c r="AI1463" s="84"/>
      <c r="AJ1463" s="84"/>
      <c r="AK1463" s="84"/>
      <c r="AL1463" s="84"/>
      <c r="AM1463" s="84"/>
      <c r="AN1463" s="84"/>
      <c r="AO1463" s="84"/>
      <c r="AP1463" s="84"/>
      <c r="AQ1463" s="84"/>
      <c r="AR1463" s="84"/>
      <c r="AS1463" s="84"/>
      <c r="AT1463" s="84"/>
      <c r="AU1463" s="84"/>
      <c r="AV1463" s="84"/>
      <c r="AW1463" s="84"/>
      <c r="AX1463" s="84"/>
      <c r="AY1463" s="84"/>
      <c r="AZ1463" s="84"/>
      <c r="BA1463" s="84"/>
      <c r="BB1463" s="84"/>
      <c r="BC1463" s="84"/>
      <c r="BD1463" s="84"/>
      <c r="BE1463" s="84"/>
      <c r="BF1463" s="84"/>
      <c r="BG1463" s="84"/>
      <c r="BH1463" s="84"/>
      <c r="BI1463" s="84"/>
      <c r="BJ1463" s="84"/>
      <c r="BK1463" s="84"/>
      <c r="BL1463" s="84"/>
      <c r="BM1463" s="84"/>
      <c r="BN1463" s="84"/>
      <c r="BO1463" s="84"/>
      <c r="BP1463" s="84"/>
      <c r="BQ1463" s="84"/>
      <c r="BR1463" s="84"/>
      <c r="BS1463" s="84"/>
      <c r="BT1463" s="84"/>
      <c r="BU1463" s="84"/>
      <c r="BV1463" s="84"/>
      <c r="BW1463" s="84"/>
      <c r="BX1463" s="84"/>
      <c r="BY1463" s="84"/>
      <c r="BZ1463" s="84"/>
      <c r="CA1463" s="84"/>
      <c r="CB1463" s="84"/>
      <c r="CC1463" s="84"/>
      <c r="CD1463" s="84"/>
      <c r="CE1463" s="84"/>
      <c r="CF1463" s="84"/>
      <c r="CG1463" s="84"/>
      <c r="CH1463" s="84"/>
      <c r="CI1463" s="84"/>
      <c r="CJ1463" s="84"/>
      <c r="CK1463" s="84"/>
      <c r="CL1463" s="84"/>
      <c r="CM1463" s="84"/>
      <c r="CN1463" s="84"/>
      <c r="CO1463" s="84"/>
      <c r="CP1463" s="84"/>
      <c r="CQ1463" s="84"/>
      <c r="CR1463" s="84"/>
      <c r="CS1463" s="84"/>
      <c r="CT1463" s="84"/>
      <c r="CU1463" s="84"/>
      <c r="CV1463" s="84"/>
      <c r="CW1463" s="84"/>
      <c r="CX1463" s="84"/>
      <c r="CY1463" s="84"/>
      <c r="CZ1463" s="84"/>
      <c r="DA1463" s="84"/>
      <c r="DB1463" s="84"/>
      <c r="DC1463" s="84"/>
      <c r="DD1463" s="84"/>
      <c r="DE1463" s="84"/>
      <c r="DF1463" s="84"/>
      <c r="DG1463" s="84"/>
      <c r="DH1463" s="84"/>
      <c r="DI1463" s="84"/>
      <c r="DJ1463" s="84"/>
      <c r="DK1463" s="84"/>
      <c r="DL1463" s="84"/>
      <c r="DM1463" s="84"/>
      <c r="DN1463" s="84"/>
      <c r="DO1463" s="84"/>
      <c r="DP1463" s="84"/>
      <c r="DQ1463" s="84"/>
      <c r="DR1463" s="84"/>
      <c r="DS1463" s="84"/>
      <c r="DT1463" s="84"/>
      <c r="DU1463" s="84"/>
      <c r="DV1463" s="84"/>
      <c r="DW1463" s="84"/>
      <c r="DX1463" s="84"/>
      <c r="DY1463" s="84"/>
      <c r="DZ1463" s="84"/>
      <c r="EA1463" s="84"/>
      <c r="EB1463" s="84"/>
      <c r="EC1463" s="84"/>
      <c r="ED1463" s="84"/>
      <c r="EE1463" s="84"/>
      <c r="EF1463" s="84"/>
      <c r="EG1463" s="84"/>
      <c r="EH1463" s="84"/>
      <c r="EI1463" s="84"/>
      <c r="EJ1463" s="84"/>
      <c r="EK1463" s="84"/>
      <c r="EL1463" s="84"/>
      <c r="EM1463" s="84"/>
      <c r="EN1463" s="84"/>
      <c r="EO1463" s="84"/>
      <c r="EP1463" s="84"/>
      <c r="EQ1463" s="84"/>
      <c r="ER1463" s="84"/>
      <c r="ES1463" s="84"/>
      <c r="ET1463" s="84"/>
      <c r="EU1463" s="84"/>
      <c r="EV1463" s="84"/>
      <c r="EW1463" s="84"/>
      <c r="EX1463" s="84"/>
      <c r="EY1463" s="84"/>
      <c r="EZ1463" s="84"/>
      <c r="FA1463" s="84"/>
      <c r="FB1463" s="84"/>
      <c r="FC1463" s="84"/>
      <c r="FD1463" s="84"/>
      <c r="FE1463" s="84"/>
      <c r="FF1463" s="84"/>
      <c r="FG1463" s="84"/>
      <c r="FH1463" s="84"/>
      <c r="FI1463" s="84"/>
      <c r="FJ1463" s="84"/>
      <c r="FK1463" s="84"/>
      <c r="FL1463" s="84"/>
      <c r="FM1463" s="84"/>
      <c r="FN1463" s="84"/>
      <c r="FO1463" s="84"/>
      <c r="FP1463" s="84"/>
      <c r="FQ1463" s="84"/>
      <c r="FR1463" s="84"/>
      <c r="FS1463" s="84"/>
      <c r="FT1463" s="84"/>
      <c r="FU1463" s="84"/>
      <c r="FV1463" s="84"/>
      <c r="FW1463" s="84"/>
      <c r="FX1463" s="84"/>
      <c r="FY1463" s="84"/>
      <c r="FZ1463" s="84"/>
      <c r="GA1463" s="84"/>
      <c r="GB1463" s="84"/>
      <c r="GC1463" s="84"/>
      <c r="GD1463" s="84"/>
      <c r="GE1463" s="84"/>
      <c r="GF1463" s="84"/>
      <c r="GG1463" s="84"/>
      <c r="GH1463" s="84"/>
      <c r="GI1463" s="84"/>
      <c r="GJ1463" s="84"/>
      <c r="GK1463" s="84"/>
      <c r="GL1463" s="84"/>
      <c r="GM1463" s="84"/>
      <c r="GN1463" s="84"/>
      <c r="GO1463" s="84"/>
      <c r="GP1463" s="84"/>
      <c r="GQ1463" s="84"/>
      <c r="GR1463" s="84"/>
      <c r="GS1463" s="84"/>
      <c r="GT1463" s="84"/>
      <c r="GU1463" s="84"/>
      <c r="GV1463" s="84"/>
      <c r="GW1463" s="84"/>
      <c r="GX1463" s="84"/>
      <c r="GY1463" s="84"/>
      <c r="GZ1463" s="84"/>
      <c r="HA1463" s="84"/>
      <c r="HB1463" s="84"/>
      <c r="HC1463" s="84"/>
      <c r="HD1463" s="84"/>
      <c r="HE1463" s="84"/>
      <c r="HF1463" s="84"/>
      <c r="HG1463" s="84"/>
      <c r="HH1463" s="84"/>
      <c r="HI1463" s="84"/>
      <c r="HJ1463" s="84"/>
      <c r="HK1463" s="84"/>
      <c r="HL1463" s="84"/>
      <c r="HM1463" s="84"/>
      <c r="HN1463" s="84"/>
      <c r="HO1463" s="84"/>
      <c r="HP1463" s="84"/>
      <c r="HQ1463" s="84"/>
      <c r="HR1463" s="84"/>
      <c r="HS1463" s="84"/>
      <c r="HT1463" s="84"/>
      <c r="HU1463" s="84"/>
      <c r="HV1463" s="84"/>
      <c r="HW1463" s="84"/>
      <c r="HX1463" s="84"/>
      <c r="HY1463" s="84"/>
      <c r="HZ1463" s="84"/>
      <c r="IA1463" s="84"/>
      <c r="IB1463" s="84"/>
      <c r="IC1463" s="84"/>
      <c r="ID1463" s="84"/>
      <c r="IE1463" s="84"/>
      <c r="IF1463" s="84"/>
      <c r="IG1463" s="84"/>
      <c r="IH1463" s="84"/>
      <c r="II1463" s="84"/>
      <c r="IJ1463" s="84"/>
      <c r="IK1463" s="84"/>
      <c r="IL1463" s="84"/>
      <c r="IM1463" s="84"/>
      <c r="IN1463" s="84"/>
      <c r="IO1463" s="84"/>
      <c r="IP1463" s="84"/>
      <c r="IQ1463" s="84"/>
      <c r="IR1463" s="84"/>
      <c r="IS1463" s="84"/>
      <c r="IT1463" s="84"/>
      <c r="IU1463" s="84"/>
      <c r="IV1463" s="84"/>
      <c r="IW1463" s="84"/>
      <c r="IX1463" s="84"/>
      <c r="IY1463" s="84"/>
      <c r="IZ1463" s="84"/>
      <c r="JA1463" s="84"/>
      <c r="JB1463" s="84"/>
      <c r="JC1463" s="84"/>
      <c r="JD1463" s="84"/>
      <c r="JE1463" s="84"/>
    </row>
    <row r="1464" spans="1:265" customFormat="1" ht="15" customHeight="1" x14ac:dyDescent="0.25">
      <c r="A1464" s="573"/>
      <c r="B1464" s="131" t="s">
        <v>330</v>
      </c>
      <c r="C1464" s="159"/>
      <c r="D1464" s="328" t="s">
        <v>331</v>
      </c>
      <c r="E1464" s="191"/>
      <c r="F1464" s="991"/>
      <c r="G1464" s="992"/>
      <c r="H1464" s="328" t="s">
        <v>23</v>
      </c>
      <c r="I1464" s="328" t="s">
        <v>103</v>
      </c>
      <c r="J1464" s="328"/>
      <c r="K1464" s="376" t="s">
        <v>333</v>
      </c>
      <c r="L1464" s="376" t="s">
        <v>97</v>
      </c>
      <c r="M1464" s="1166">
        <v>5</v>
      </c>
      <c r="N1464" s="1166" t="s">
        <v>24</v>
      </c>
      <c r="O1464" s="376" t="s">
        <v>440</v>
      </c>
      <c r="P1464" s="589">
        <v>4</v>
      </c>
      <c r="Q1464" s="590"/>
      <c r="R1464" s="590"/>
      <c r="S1464" s="590"/>
      <c r="T1464" s="590"/>
      <c r="U1464" s="590"/>
      <c r="V1464" s="590"/>
      <c r="W1464" s="591"/>
      <c r="X1464" s="228"/>
      <c r="Y1464" s="228"/>
      <c r="Z1464" s="112"/>
      <c r="AA1464" s="84"/>
      <c r="AB1464" s="84"/>
      <c r="AC1464" s="83" t="str">
        <f t="shared" si="33"/>
        <v/>
      </c>
      <c r="AD1464" s="84"/>
      <c r="AE1464" s="84"/>
      <c r="AF1464" s="84"/>
      <c r="AG1464" s="84"/>
      <c r="AH1464" s="84"/>
      <c r="AI1464" s="84"/>
      <c r="AJ1464" s="84"/>
      <c r="AK1464" s="84"/>
      <c r="AL1464" s="84"/>
      <c r="AM1464" s="84"/>
      <c r="AN1464" s="84"/>
      <c r="AO1464" s="84"/>
      <c r="AP1464" s="84"/>
      <c r="AQ1464" s="84"/>
      <c r="AR1464" s="84"/>
      <c r="AS1464" s="84"/>
      <c r="AT1464" s="84"/>
      <c r="AU1464" s="84"/>
      <c r="AV1464" s="84"/>
      <c r="AW1464" s="84"/>
      <c r="AX1464" s="84"/>
      <c r="AY1464" s="84"/>
      <c r="AZ1464" s="84"/>
      <c r="BA1464" s="84"/>
      <c r="BB1464" s="84"/>
      <c r="BC1464" s="84"/>
      <c r="BD1464" s="84"/>
      <c r="BE1464" s="84"/>
      <c r="BF1464" s="84"/>
      <c r="BG1464" s="84"/>
      <c r="BH1464" s="84"/>
      <c r="BI1464" s="84"/>
      <c r="BJ1464" s="84"/>
      <c r="BK1464" s="84"/>
      <c r="BL1464" s="84"/>
      <c r="BM1464" s="84"/>
      <c r="BN1464" s="84"/>
      <c r="BO1464" s="84"/>
      <c r="BP1464" s="84"/>
      <c r="BQ1464" s="84"/>
      <c r="BR1464" s="84"/>
      <c r="BS1464" s="84"/>
      <c r="BT1464" s="84"/>
      <c r="BU1464" s="84"/>
      <c r="BV1464" s="84"/>
      <c r="BW1464" s="84"/>
      <c r="BX1464" s="84"/>
      <c r="BY1464" s="84"/>
      <c r="BZ1464" s="84"/>
      <c r="CA1464" s="84"/>
      <c r="CB1464" s="84"/>
      <c r="CC1464" s="84"/>
      <c r="CD1464" s="84"/>
      <c r="CE1464" s="84"/>
      <c r="CF1464" s="84"/>
      <c r="CG1464" s="84"/>
      <c r="CH1464" s="84"/>
      <c r="CI1464" s="84"/>
      <c r="CJ1464" s="84"/>
      <c r="CK1464" s="84"/>
      <c r="CL1464" s="84"/>
      <c r="CM1464" s="84"/>
      <c r="CN1464" s="84"/>
      <c r="CO1464" s="84"/>
      <c r="CP1464" s="84"/>
      <c r="CQ1464" s="84"/>
      <c r="CR1464" s="84"/>
      <c r="CS1464" s="84"/>
      <c r="CT1464" s="84"/>
      <c r="CU1464" s="84"/>
      <c r="CV1464" s="84"/>
      <c r="CW1464" s="84"/>
      <c r="CX1464" s="84"/>
      <c r="CY1464" s="84"/>
      <c r="CZ1464" s="84"/>
      <c r="DA1464" s="84"/>
      <c r="DB1464" s="84"/>
      <c r="DC1464" s="84"/>
      <c r="DD1464" s="84"/>
      <c r="DE1464" s="84"/>
      <c r="DF1464" s="84"/>
      <c r="DG1464" s="84"/>
      <c r="DH1464" s="84"/>
      <c r="DI1464" s="84"/>
      <c r="DJ1464" s="84"/>
      <c r="DK1464" s="84"/>
      <c r="DL1464" s="84"/>
      <c r="DM1464" s="84"/>
      <c r="DN1464" s="84"/>
      <c r="DO1464" s="84"/>
      <c r="DP1464" s="84"/>
      <c r="DQ1464" s="84"/>
      <c r="DR1464" s="84"/>
      <c r="DS1464" s="84"/>
      <c r="DT1464" s="84"/>
      <c r="DU1464" s="84"/>
      <c r="DV1464" s="84"/>
      <c r="DW1464" s="84"/>
      <c r="DX1464" s="84"/>
      <c r="DY1464" s="84"/>
      <c r="DZ1464" s="84"/>
      <c r="EA1464" s="84"/>
      <c r="EB1464" s="84"/>
      <c r="EC1464" s="84"/>
      <c r="ED1464" s="84"/>
      <c r="EE1464" s="84"/>
      <c r="EF1464" s="84"/>
      <c r="EG1464" s="84"/>
      <c r="EH1464" s="84"/>
      <c r="EI1464" s="84"/>
      <c r="EJ1464" s="84"/>
      <c r="EK1464" s="84"/>
      <c r="EL1464" s="84"/>
      <c r="EM1464" s="84"/>
      <c r="EN1464" s="84"/>
      <c r="EO1464" s="84"/>
      <c r="EP1464" s="84"/>
      <c r="EQ1464" s="84"/>
      <c r="ER1464" s="84"/>
      <c r="ES1464" s="84"/>
      <c r="ET1464" s="84"/>
      <c r="EU1464" s="84"/>
      <c r="EV1464" s="84"/>
      <c r="EW1464" s="84"/>
      <c r="EX1464" s="84"/>
      <c r="EY1464" s="84"/>
      <c r="EZ1464" s="84"/>
      <c r="FA1464" s="84"/>
      <c r="FB1464" s="84"/>
      <c r="FC1464" s="84"/>
      <c r="FD1464" s="84"/>
      <c r="FE1464" s="84"/>
      <c r="FF1464" s="84"/>
      <c r="FG1464" s="84"/>
      <c r="FH1464" s="84"/>
      <c r="FI1464" s="84"/>
      <c r="FJ1464" s="84"/>
      <c r="FK1464" s="84"/>
      <c r="FL1464" s="84"/>
      <c r="FM1464" s="84"/>
      <c r="FN1464" s="84"/>
      <c r="FO1464" s="84"/>
      <c r="FP1464" s="84"/>
      <c r="FQ1464" s="84"/>
      <c r="FR1464" s="84"/>
      <c r="FS1464" s="84"/>
      <c r="FT1464" s="84"/>
      <c r="FU1464" s="84"/>
      <c r="FV1464" s="84"/>
      <c r="FW1464" s="84"/>
      <c r="FX1464" s="84"/>
      <c r="FY1464" s="84"/>
      <c r="FZ1464" s="84"/>
      <c r="GA1464" s="84"/>
      <c r="GB1464" s="84"/>
      <c r="GC1464" s="84"/>
      <c r="GD1464" s="84"/>
      <c r="GE1464" s="84"/>
      <c r="GF1464" s="84"/>
      <c r="GG1464" s="84"/>
      <c r="GH1464" s="84"/>
      <c r="GI1464" s="84"/>
      <c r="GJ1464" s="84"/>
      <c r="GK1464" s="84"/>
      <c r="GL1464" s="84"/>
      <c r="GM1464" s="84"/>
      <c r="GN1464" s="84"/>
      <c r="GO1464" s="84"/>
      <c r="GP1464" s="84"/>
      <c r="GQ1464" s="84"/>
      <c r="GR1464" s="84"/>
      <c r="GS1464" s="84"/>
      <c r="GT1464" s="84"/>
      <c r="GU1464" s="84"/>
      <c r="GV1464" s="84"/>
      <c r="GW1464" s="84"/>
      <c r="GX1464" s="84"/>
      <c r="GY1464" s="84"/>
      <c r="GZ1464" s="84"/>
      <c r="HA1464" s="84"/>
      <c r="HB1464" s="84"/>
      <c r="HC1464" s="84"/>
      <c r="HD1464" s="84"/>
      <c r="HE1464" s="84"/>
      <c r="HF1464" s="84"/>
      <c r="HG1464" s="84"/>
      <c r="HH1464" s="84"/>
      <c r="HI1464" s="84"/>
      <c r="HJ1464" s="84"/>
      <c r="HK1464" s="84"/>
      <c r="HL1464" s="84"/>
      <c r="HM1464" s="84"/>
      <c r="HN1464" s="84"/>
      <c r="HO1464" s="84"/>
      <c r="HP1464" s="84"/>
      <c r="HQ1464" s="84"/>
      <c r="HR1464" s="84"/>
      <c r="HS1464" s="84"/>
      <c r="HT1464" s="84"/>
      <c r="HU1464" s="84"/>
      <c r="HV1464" s="84"/>
      <c r="HW1464" s="84"/>
      <c r="HX1464" s="84"/>
      <c r="HY1464" s="84"/>
      <c r="HZ1464" s="84"/>
      <c r="IA1464" s="84"/>
      <c r="IB1464" s="84"/>
      <c r="IC1464" s="84"/>
      <c r="ID1464" s="84"/>
      <c r="IE1464" s="84"/>
      <c r="IF1464" s="84"/>
      <c r="IG1464" s="84"/>
      <c r="IH1464" s="84"/>
      <c r="II1464" s="84"/>
      <c r="IJ1464" s="84"/>
      <c r="IK1464" s="84"/>
      <c r="IL1464" s="84"/>
      <c r="IM1464" s="84"/>
      <c r="IN1464" s="84"/>
      <c r="IO1464" s="84"/>
      <c r="IP1464" s="84"/>
      <c r="IQ1464" s="84"/>
      <c r="IR1464" s="84"/>
      <c r="IS1464" s="84"/>
      <c r="IT1464" s="84"/>
      <c r="IU1464" s="84"/>
      <c r="IV1464" s="84"/>
      <c r="IW1464" s="84"/>
      <c r="IX1464" s="84"/>
      <c r="IY1464" s="84"/>
      <c r="IZ1464" s="84"/>
      <c r="JA1464" s="84"/>
      <c r="JB1464" s="84"/>
      <c r="JC1464" s="84"/>
      <c r="JD1464" s="84"/>
      <c r="JE1464" s="84"/>
    </row>
    <row r="1465" spans="1:265" customFormat="1" ht="15" customHeight="1" x14ac:dyDescent="0.25">
      <c r="A1465" s="573"/>
      <c r="B1465" s="131" t="s">
        <v>330</v>
      </c>
      <c r="C1465" s="159"/>
      <c r="D1465" s="328" t="s">
        <v>331</v>
      </c>
      <c r="E1465" s="191"/>
      <c r="F1465" s="991"/>
      <c r="G1465" s="992"/>
      <c r="H1465" s="328" t="s">
        <v>23</v>
      </c>
      <c r="I1465" s="328" t="s">
        <v>103</v>
      </c>
      <c r="J1465" s="328"/>
      <c r="K1465" s="376" t="s">
        <v>379</v>
      </c>
      <c r="L1465" s="376" t="s">
        <v>97</v>
      </c>
      <c r="M1465" s="1166">
        <v>7</v>
      </c>
      <c r="N1465" s="1166" t="s">
        <v>24</v>
      </c>
      <c r="O1465" s="376" t="s">
        <v>440</v>
      </c>
      <c r="P1465" s="589">
        <v>4</v>
      </c>
      <c r="Q1465" s="590"/>
      <c r="R1465" s="590"/>
      <c r="S1465" s="590"/>
      <c r="T1465" s="590"/>
      <c r="U1465" s="590"/>
      <c r="V1465" s="590"/>
      <c r="W1465" s="591"/>
      <c r="X1465" s="228"/>
      <c r="Y1465" s="228"/>
      <c r="Z1465" s="112"/>
      <c r="AA1465" s="84"/>
      <c r="AB1465" s="84"/>
      <c r="AC1465" s="83" t="str">
        <f t="shared" si="33"/>
        <v/>
      </c>
      <c r="AD1465" s="84"/>
      <c r="AE1465" s="84"/>
      <c r="AF1465" s="84"/>
      <c r="AG1465" s="84"/>
      <c r="AH1465" s="84"/>
      <c r="AI1465" s="84"/>
      <c r="AJ1465" s="84"/>
      <c r="AK1465" s="84"/>
      <c r="AL1465" s="84"/>
      <c r="AM1465" s="84"/>
      <c r="AN1465" s="84"/>
      <c r="AO1465" s="84"/>
      <c r="AP1465" s="84"/>
      <c r="AQ1465" s="84"/>
      <c r="AR1465" s="84"/>
      <c r="AS1465" s="84"/>
      <c r="AT1465" s="84"/>
      <c r="AU1465" s="84"/>
      <c r="AV1465" s="84"/>
      <c r="AW1465" s="84"/>
      <c r="AX1465" s="84"/>
      <c r="AY1465" s="84"/>
      <c r="AZ1465" s="84"/>
      <c r="BA1465" s="84"/>
      <c r="BB1465" s="84"/>
      <c r="BC1465" s="84"/>
      <c r="BD1465" s="84"/>
      <c r="BE1465" s="84"/>
      <c r="BF1465" s="84"/>
      <c r="BG1465" s="84"/>
      <c r="BH1465" s="84"/>
      <c r="BI1465" s="84"/>
      <c r="BJ1465" s="84"/>
      <c r="BK1465" s="84"/>
      <c r="BL1465" s="84"/>
      <c r="BM1465" s="84"/>
      <c r="BN1465" s="84"/>
      <c r="BO1465" s="84"/>
      <c r="BP1465" s="84"/>
      <c r="BQ1465" s="84"/>
      <c r="BR1465" s="84"/>
      <c r="BS1465" s="84"/>
      <c r="BT1465" s="84"/>
      <c r="BU1465" s="84"/>
      <c r="BV1465" s="84"/>
      <c r="BW1465" s="84"/>
      <c r="BX1465" s="84"/>
      <c r="BY1465" s="84"/>
      <c r="BZ1465" s="84"/>
      <c r="CA1465" s="84"/>
      <c r="CB1465" s="84"/>
      <c r="CC1465" s="84"/>
      <c r="CD1465" s="84"/>
      <c r="CE1465" s="84"/>
      <c r="CF1465" s="84"/>
      <c r="CG1465" s="84"/>
      <c r="CH1465" s="84"/>
      <c r="CI1465" s="84"/>
      <c r="CJ1465" s="84"/>
      <c r="CK1465" s="84"/>
      <c r="CL1465" s="84"/>
      <c r="CM1465" s="84"/>
      <c r="CN1465" s="84"/>
      <c r="CO1465" s="84"/>
      <c r="CP1465" s="84"/>
      <c r="CQ1465" s="84"/>
      <c r="CR1465" s="84"/>
      <c r="CS1465" s="84"/>
      <c r="CT1465" s="84"/>
      <c r="CU1465" s="84"/>
      <c r="CV1465" s="84"/>
      <c r="CW1465" s="84"/>
      <c r="CX1465" s="84"/>
      <c r="CY1465" s="84"/>
      <c r="CZ1465" s="84"/>
      <c r="DA1465" s="84"/>
      <c r="DB1465" s="84"/>
      <c r="DC1465" s="84"/>
      <c r="DD1465" s="84"/>
      <c r="DE1465" s="84"/>
      <c r="DF1465" s="84"/>
      <c r="DG1465" s="84"/>
      <c r="DH1465" s="84"/>
      <c r="DI1465" s="84"/>
      <c r="DJ1465" s="84"/>
      <c r="DK1465" s="84"/>
      <c r="DL1465" s="84"/>
      <c r="DM1465" s="84"/>
      <c r="DN1465" s="84"/>
      <c r="DO1465" s="84"/>
      <c r="DP1465" s="84"/>
      <c r="DQ1465" s="84"/>
      <c r="DR1465" s="84"/>
      <c r="DS1465" s="84"/>
      <c r="DT1465" s="84"/>
      <c r="DU1465" s="84"/>
      <c r="DV1465" s="84"/>
      <c r="DW1465" s="84"/>
      <c r="DX1465" s="84"/>
      <c r="DY1465" s="84"/>
      <c r="DZ1465" s="84"/>
      <c r="EA1465" s="84"/>
      <c r="EB1465" s="84"/>
      <c r="EC1465" s="84"/>
      <c r="ED1465" s="84"/>
      <c r="EE1465" s="84"/>
      <c r="EF1465" s="84"/>
      <c r="EG1465" s="84"/>
      <c r="EH1465" s="84"/>
      <c r="EI1465" s="84"/>
      <c r="EJ1465" s="84"/>
      <c r="EK1465" s="84"/>
      <c r="EL1465" s="84"/>
      <c r="EM1465" s="84"/>
      <c r="EN1465" s="84"/>
      <c r="EO1465" s="84"/>
      <c r="EP1465" s="84"/>
      <c r="EQ1465" s="84"/>
      <c r="ER1465" s="84"/>
      <c r="ES1465" s="84"/>
      <c r="ET1465" s="84"/>
      <c r="EU1465" s="84"/>
      <c r="EV1465" s="84"/>
      <c r="EW1465" s="84"/>
      <c r="EX1465" s="84"/>
      <c r="EY1465" s="84"/>
      <c r="EZ1465" s="84"/>
      <c r="FA1465" s="84"/>
      <c r="FB1465" s="84"/>
      <c r="FC1465" s="84"/>
      <c r="FD1465" s="84"/>
      <c r="FE1465" s="84"/>
      <c r="FF1465" s="84"/>
      <c r="FG1465" s="84"/>
      <c r="FH1465" s="84"/>
      <c r="FI1465" s="84"/>
      <c r="FJ1465" s="84"/>
      <c r="FK1465" s="84"/>
      <c r="FL1465" s="84"/>
      <c r="FM1465" s="84"/>
      <c r="FN1465" s="84"/>
      <c r="FO1465" s="84"/>
      <c r="FP1465" s="84"/>
      <c r="FQ1465" s="84"/>
      <c r="FR1465" s="84"/>
      <c r="FS1465" s="84"/>
      <c r="FT1465" s="84"/>
      <c r="FU1465" s="84"/>
      <c r="FV1465" s="84"/>
      <c r="FW1465" s="84"/>
      <c r="FX1465" s="84"/>
      <c r="FY1465" s="84"/>
      <c r="FZ1465" s="84"/>
      <c r="GA1465" s="84"/>
      <c r="GB1465" s="84"/>
      <c r="GC1465" s="84"/>
      <c r="GD1465" s="84"/>
      <c r="GE1465" s="84"/>
      <c r="GF1465" s="84"/>
      <c r="GG1465" s="84"/>
      <c r="GH1465" s="84"/>
      <c r="GI1465" s="84"/>
      <c r="GJ1465" s="84"/>
      <c r="GK1465" s="84"/>
      <c r="GL1465" s="84"/>
      <c r="GM1465" s="84"/>
      <c r="GN1465" s="84"/>
      <c r="GO1465" s="84"/>
      <c r="GP1465" s="84"/>
      <c r="GQ1465" s="84"/>
      <c r="GR1465" s="84"/>
      <c r="GS1465" s="84"/>
      <c r="GT1465" s="84"/>
      <c r="GU1465" s="84"/>
      <c r="GV1465" s="84"/>
      <c r="GW1465" s="84"/>
      <c r="GX1465" s="84"/>
      <c r="GY1465" s="84"/>
      <c r="GZ1465" s="84"/>
      <c r="HA1465" s="84"/>
      <c r="HB1465" s="84"/>
      <c r="HC1465" s="84"/>
      <c r="HD1465" s="84"/>
      <c r="HE1465" s="84"/>
      <c r="HF1465" s="84"/>
      <c r="HG1465" s="84"/>
      <c r="HH1465" s="84"/>
      <c r="HI1465" s="84"/>
      <c r="HJ1465" s="84"/>
      <c r="HK1465" s="84"/>
      <c r="HL1465" s="84"/>
      <c r="HM1465" s="84"/>
      <c r="HN1465" s="84"/>
      <c r="HO1465" s="84"/>
      <c r="HP1465" s="84"/>
      <c r="HQ1465" s="84"/>
      <c r="HR1465" s="84"/>
      <c r="HS1465" s="84"/>
      <c r="HT1465" s="84"/>
      <c r="HU1465" s="84"/>
      <c r="HV1465" s="84"/>
      <c r="HW1465" s="84"/>
      <c r="HX1465" s="84"/>
      <c r="HY1465" s="84"/>
      <c r="HZ1465" s="84"/>
      <c r="IA1465" s="84"/>
      <c r="IB1465" s="84"/>
      <c r="IC1465" s="84"/>
      <c r="ID1465" s="84"/>
      <c r="IE1465" s="84"/>
      <c r="IF1465" s="84"/>
      <c r="IG1465" s="84"/>
      <c r="IH1465" s="84"/>
      <c r="II1465" s="84"/>
      <c r="IJ1465" s="84"/>
      <c r="IK1465" s="84"/>
      <c r="IL1465" s="84"/>
      <c r="IM1465" s="84"/>
      <c r="IN1465" s="84"/>
      <c r="IO1465" s="84"/>
      <c r="IP1465" s="84"/>
      <c r="IQ1465" s="84"/>
      <c r="IR1465" s="84"/>
      <c r="IS1465" s="84"/>
      <c r="IT1465" s="84"/>
      <c r="IU1465" s="84"/>
      <c r="IV1465" s="84"/>
      <c r="IW1465" s="84"/>
      <c r="IX1465" s="84"/>
      <c r="IY1465" s="84"/>
      <c r="IZ1465" s="84"/>
      <c r="JA1465" s="84"/>
      <c r="JB1465" s="84"/>
      <c r="JC1465" s="84"/>
      <c r="JD1465" s="84"/>
      <c r="JE1465" s="84"/>
    </row>
    <row r="1466" spans="1:265" customFormat="1" ht="15" customHeight="1" x14ac:dyDescent="0.25">
      <c r="A1466" s="573"/>
      <c r="B1466" s="131" t="s">
        <v>330</v>
      </c>
      <c r="C1466" s="159"/>
      <c r="D1466" s="328" t="s">
        <v>331</v>
      </c>
      <c r="E1466" s="191"/>
      <c r="F1466" s="991"/>
      <c r="G1466" s="992"/>
      <c r="H1466" s="328" t="s">
        <v>23</v>
      </c>
      <c r="I1466" s="328" t="s">
        <v>103</v>
      </c>
      <c r="J1466" s="328"/>
      <c r="K1466" s="376" t="s">
        <v>2105</v>
      </c>
      <c r="L1466" s="376"/>
      <c r="M1466" s="1166"/>
      <c r="N1466" s="1166"/>
      <c r="O1466" s="376"/>
      <c r="P1466" s="589"/>
      <c r="Q1466" s="590"/>
      <c r="R1466" s="590"/>
      <c r="S1466" s="590">
        <v>5</v>
      </c>
      <c r="T1466" s="590"/>
      <c r="U1466" s="590"/>
      <c r="V1466" s="590"/>
      <c r="W1466" s="591"/>
      <c r="X1466" s="228"/>
      <c r="Y1466" s="228"/>
      <c r="Z1466" s="112"/>
      <c r="AA1466" s="84"/>
      <c r="AB1466" s="84"/>
      <c r="AC1466" s="83" t="str">
        <f t="shared" si="33"/>
        <v/>
      </c>
      <c r="AD1466" s="84"/>
      <c r="AE1466" s="84"/>
      <c r="AF1466" s="84"/>
      <c r="AG1466" s="84"/>
      <c r="AH1466" s="84"/>
      <c r="AI1466" s="84"/>
      <c r="AJ1466" s="84"/>
      <c r="AK1466" s="84"/>
      <c r="AL1466" s="84"/>
      <c r="AM1466" s="84"/>
      <c r="AN1466" s="84"/>
      <c r="AO1466" s="84"/>
      <c r="AP1466" s="84"/>
      <c r="AQ1466" s="84"/>
      <c r="AR1466" s="84"/>
      <c r="AS1466" s="84"/>
      <c r="AT1466" s="84"/>
      <c r="AU1466" s="84"/>
      <c r="AV1466" s="84"/>
      <c r="AW1466" s="84"/>
      <c r="AX1466" s="84"/>
      <c r="AY1466" s="84"/>
      <c r="AZ1466" s="84"/>
      <c r="BA1466" s="84"/>
      <c r="BB1466" s="84"/>
      <c r="BC1466" s="84"/>
      <c r="BD1466" s="84"/>
      <c r="BE1466" s="84"/>
      <c r="BF1466" s="84"/>
      <c r="BG1466" s="84"/>
      <c r="BH1466" s="84"/>
      <c r="BI1466" s="84"/>
      <c r="BJ1466" s="84"/>
      <c r="BK1466" s="84"/>
      <c r="BL1466" s="84"/>
      <c r="BM1466" s="84"/>
      <c r="BN1466" s="84"/>
      <c r="BO1466" s="84"/>
      <c r="BP1466" s="84"/>
      <c r="BQ1466" s="84"/>
      <c r="BR1466" s="84"/>
      <c r="BS1466" s="84"/>
      <c r="BT1466" s="84"/>
      <c r="BU1466" s="84"/>
      <c r="BV1466" s="84"/>
      <c r="BW1466" s="84"/>
      <c r="BX1466" s="84"/>
      <c r="BY1466" s="84"/>
      <c r="BZ1466" s="84"/>
      <c r="CA1466" s="84"/>
      <c r="CB1466" s="84"/>
      <c r="CC1466" s="84"/>
      <c r="CD1466" s="84"/>
      <c r="CE1466" s="84"/>
      <c r="CF1466" s="84"/>
      <c r="CG1466" s="84"/>
      <c r="CH1466" s="84"/>
      <c r="CI1466" s="84"/>
      <c r="CJ1466" s="84"/>
      <c r="CK1466" s="84"/>
      <c r="CL1466" s="84"/>
      <c r="CM1466" s="84"/>
      <c r="CN1466" s="84"/>
      <c r="CO1466" s="84"/>
      <c r="CP1466" s="84"/>
      <c r="CQ1466" s="84"/>
      <c r="CR1466" s="84"/>
      <c r="CS1466" s="84"/>
      <c r="CT1466" s="84"/>
      <c r="CU1466" s="84"/>
      <c r="CV1466" s="84"/>
      <c r="CW1466" s="84"/>
      <c r="CX1466" s="84"/>
      <c r="CY1466" s="84"/>
      <c r="CZ1466" s="84"/>
      <c r="DA1466" s="84"/>
      <c r="DB1466" s="84"/>
      <c r="DC1466" s="84"/>
      <c r="DD1466" s="84"/>
      <c r="DE1466" s="84"/>
      <c r="DF1466" s="84"/>
      <c r="DG1466" s="84"/>
      <c r="DH1466" s="84"/>
      <c r="DI1466" s="84"/>
      <c r="DJ1466" s="84"/>
      <c r="DK1466" s="84"/>
      <c r="DL1466" s="84"/>
      <c r="DM1466" s="84"/>
      <c r="DN1466" s="84"/>
      <c r="DO1466" s="84"/>
      <c r="DP1466" s="84"/>
      <c r="DQ1466" s="84"/>
      <c r="DR1466" s="84"/>
      <c r="DS1466" s="84"/>
      <c r="DT1466" s="84"/>
      <c r="DU1466" s="84"/>
      <c r="DV1466" s="84"/>
      <c r="DW1466" s="84"/>
      <c r="DX1466" s="84"/>
      <c r="DY1466" s="84"/>
      <c r="DZ1466" s="84"/>
      <c r="EA1466" s="84"/>
      <c r="EB1466" s="84"/>
      <c r="EC1466" s="84"/>
      <c r="ED1466" s="84"/>
      <c r="EE1466" s="84"/>
      <c r="EF1466" s="84"/>
      <c r="EG1466" s="84"/>
      <c r="EH1466" s="84"/>
      <c r="EI1466" s="84"/>
      <c r="EJ1466" s="84"/>
      <c r="EK1466" s="84"/>
      <c r="EL1466" s="84"/>
      <c r="EM1466" s="84"/>
      <c r="EN1466" s="84"/>
      <c r="EO1466" s="84"/>
      <c r="EP1466" s="84"/>
      <c r="EQ1466" s="84"/>
      <c r="ER1466" s="84"/>
      <c r="ES1466" s="84"/>
      <c r="ET1466" s="84"/>
      <c r="EU1466" s="84"/>
      <c r="EV1466" s="84"/>
      <c r="EW1466" s="84"/>
      <c r="EX1466" s="84"/>
      <c r="EY1466" s="84"/>
      <c r="EZ1466" s="84"/>
      <c r="FA1466" s="84"/>
      <c r="FB1466" s="84"/>
      <c r="FC1466" s="84"/>
      <c r="FD1466" s="84"/>
      <c r="FE1466" s="84"/>
      <c r="FF1466" s="84"/>
      <c r="FG1466" s="84"/>
      <c r="FH1466" s="84"/>
      <c r="FI1466" s="84"/>
      <c r="FJ1466" s="84"/>
      <c r="FK1466" s="84"/>
      <c r="FL1466" s="84"/>
      <c r="FM1466" s="84"/>
      <c r="FN1466" s="84"/>
      <c r="FO1466" s="84"/>
      <c r="FP1466" s="84"/>
      <c r="FQ1466" s="84"/>
      <c r="FR1466" s="84"/>
      <c r="FS1466" s="84"/>
      <c r="FT1466" s="84"/>
      <c r="FU1466" s="84"/>
      <c r="FV1466" s="84"/>
      <c r="FW1466" s="84"/>
      <c r="FX1466" s="84"/>
      <c r="FY1466" s="84"/>
      <c r="FZ1466" s="84"/>
      <c r="GA1466" s="84"/>
      <c r="GB1466" s="84"/>
      <c r="GC1466" s="84"/>
      <c r="GD1466" s="84"/>
      <c r="GE1466" s="84"/>
      <c r="GF1466" s="84"/>
      <c r="GG1466" s="84"/>
      <c r="GH1466" s="84"/>
      <c r="GI1466" s="84"/>
      <c r="GJ1466" s="84"/>
      <c r="GK1466" s="84"/>
      <c r="GL1466" s="84"/>
      <c r="GM1466" s="84"/>
      <c r="GN1466" s="84"/>
      <c r="GO1466" s="84"/>
      <c r="GP1466" s="84"/>
      <c r="GQ1466" s="84"/>
      <c r="GR1466" s="84"/>
      <c r="GS1466" s="84"/>
      <c r="GT1466" s="84"/>
      <c r="GU1466" s="84"/>
      <c r="GV1466" s="84"/>
      <c r="GW1466" s="84"/>
      <c r="GX1466" s="84"/>
      <c r="GY1466" s="84"/>
      <c r="GZ1466" s="84"/>
      <c r="HA1466" s="84"/>
      <c r="HB1466" s="84"/>
      <c r="HC1466" s="84"/>
      <c r="HD1466" s="84"/>
      <c r="HE1466" s="84"/>
      <c r="HF1466" s="84"/>
      <c r="HG1466" s="84"/>
      <c r="HH1466" s="84"/>
      <c r="HI1466" s="84"/>
      <c r="HJ1466" s="84"/>
      <c r="HK1466" s="84"/>
      <c r="HL1466" s="84"/>
      <c r="HM1466" s="84"/>
      <c r="HN1466" s="84"/>
      <c r="HO1466" s="84"/>
      <c r="HP1466" s="84"/>
      <c r="HQ1466" s="84"/>
      <c r="HR1466" s="84"/>
      <c r="HS1466" s="84"/>
      <c r="HT1466" s="84"/>
      <c r="HU1466" s="84"/>
      <c r="HV1466" s="84"/>
      <c r="HW1466" s="84"/>
      <c r="HX1466" s="84"/>
      <c r="HY1466" s="84"/>
      <c r="HZ1466" s="84"/>
      <c r="IA1466" s="84"/>
      <c r="IB1466" s="84"/>
      <c r="IC1466" s="84"/>
      <c r="ID1466" s="84"/>
      <c r="IE1466" s="84"/>
      <c r="IF1466" s="84"/>
      <c r="IG1466" s="84"/>
      <c r="IH1466" s="84"/>
      <c r="II1466" s="84"/>
      <c r="IJ1466" s="84"/>
      <c r="IK1466" s="84"/>
      <c r="IL1466" s="84"/>
      <c r="IM1466" s="84"/>
      <c r="IN1466" s="84"/>
      <c r="IO1466" s="84"/>
      <c r="IP1466" s="84"/>
      <c r="IQ1466" s="84"/>
      <c r="IR1466" s="84"/>
      <c r="IS1466" s="84"/>
      <c r="IT1466" s="84"/>
      <c r="IU1466" s="84"/>
      <c r="IV1466" s="84"/>
      <c r="IW1466" s="84"/>
      <c r="IX1466" s="84"/>
      <c r="IY1466" s="84"/>
      <c r="IZ1466" s="84"/>
      <c r="JA1466" s="84"/>
      <c r="JB1466" s="84"/>
      <c r="JC1466" s="84"/>
      <c r="JD1466" s="84"/>
      <c r="JE1466" s="84"/>
    </row>
    <row r="1467" spans="1:265" customFormat="1" ht="15" customHeight="1" x14ac:dyDescent="0.25">
      <c r="A1467" s="573"/>
      <c r="B1467" s="131" t="s">
        <v>330</v>
      </c>
      <c r="C1467" s="159"/>
      <c r="D1467" s="328" t="s">
        <v>331</v>
      </c>
      <c r="E1467" s="191"/>
      <c r="F1467" s="991"/>
      <c r="G1467" s="992"/>
      <c r="H1467" s="328" t="s">
        <v>23</v>
      </c>
      <c r="I1467" s="328" t="s">
        <v>103</v>
      </c>
      <c r="J1467" s="328"/>
      <c r="K1467" s="376" t="s">
        <v>2106</v>
      </c>
      <c r="L1467" s="376"/>
      <c r="M1467" s="1166"/>
      <c r="N1467" s="1166"/>
      <c r="O1467" s="376"/>
      <c r="P1467" s="589"/>
      <c r="Q1467" s="590"/>
      <c r="R1467" s="590"/>
      <c r="S1467" s="590">
        <v>3</v>
      </c>
      <c r="T1467" s="590"/>
      <c r="U1467" s="590"/>
      <c r="V1467" s="590"/>
      <c r="W1467" s="591"/>
      <c r="X1467" s="228"/>
      <c r="Y1467" s="228"/>
      <c r="Z1467" s="112"/>
      <c r="AA1467" s="84"/>
      <c r="AB1467" s="84"/>
      <c r="AC1467" s="83" t="str">
        <f t="shared" si="33"/>
        <v/>
      </c>
      <c r="AD1467" s="84"/>
      <c r="AE1467" s="84"/>
      <c r="AF1467" s="84"/>
      <c r="AG1467" s="84"/>
      <c r="AH1467" s="84"/>
      <c r="AI1467" s="84"/>
      <c r="AJ1467" s="84"/>
      <c r="AK1467" s="84"/>
      <c r="AL1467" s="84"/>
      <c r="AM1467" s="84"/>
      <c r="AN1467" s="84"/>
      <c r="AO1467" s="84"/>
      <c r="AP1467" s="84"/>
      <c r="AQ1467" s="84"/>
      <c r="AR1467" s="84"/>
      <c r="AS1467" s="84"/>
      <c r="AT1467" s="84"/>
      <c r="AU1467" s="84"/>
      <c r="AV1467" s="84"/>
      <c r="AW1467" s="84"/>
      <c r="AX1467" s="84"/>
      <c r="AY1467" s="84"/>
      <c r="AZ1467" s="84"/>
      <c r="BA1467" s="84"/>
      <c r="BB1467" s="84"/>
      <c r="BC1467" s="84"/>
      <c r="BD1467" s="84"/>
      <c r="BE1467" s="84"/>
      <c r="BF1467" s="84"/>
      <c r="BG1467" s="84"/>
      <c r="BH1467" s="84"/>
      <c r="BI1467" s="84"/>
      <c r="BJ1467" s="84"/>
      <c r="BK1467" s="84"/>
      <c r="BL1467" s="84"/>
      <c r="BM1467" s="84"/>
      <c r="BN1467" s="84"/>
      <c r="BO1467" s="84"/>
      <c r="BP1467" s="84"/>
      <c r="BQ1467" s="84"/>
      <c r="BR1467" s="84"/>
      <c r="BS1467" s="84"/>
      <c r="BT1467" s="84"/>
      <c r="BU1467" s="84"/>
      <c r="BV1467" s="84"/>
      <c r="BW1467" s="84"/>
      <c r="BX1467" s="84"/>
      <c r="BY1467" s="84"/>
      <c r="BZ1467" s="84"/>
      <c r="CA1467" s="84"/>
      <c r="CB1467" s="84"/>
      <c r="CC1467" s="84"/>
      <c r="CD1467" s="84"/>
      <c r="CE1467" s="84"/>
      <c r="CF1467" s="84"/>
      <c r="CG1467" s="84"/>
      <c r="CH1467" s="84"/>
      <c r="CI1467" s="84"/>
      <c r="CJ1467" s="84"/>
      <c r="CK1467" s="84"/>
      <c r="CL1467" s="84"/>
      <c r="CM1467" s="84"/>
      <c r="CN1467" s="84"/>
      <c r="CO1467" s="84"/>
      <c r="CP1467" s="84"/>
      <c r="CQ1467" s="84"/>
      <c r="CR1467" s="84"/>
      <c r="CS1467" s="84"/>
      <c r="CT1467" s="84"/>
      <c r="CU1467" s="84"/>
      <c r="CV1467" s="84"/>
      <c r="CW1467" s="84"/>
      <c r="CX1467" s="84"/>
      <c r="CY1467" s="84"/>
      <c r="CZ1467" s="84"/>
      <c r="DA1467" s="84"/>
      <c r="DB1467" s="84"/>
      <c r="DC1467" s="84"/>
      <c r="DD1467" s="84"/>
      <c r="DE1467" s="84"/>
      <c r="DF1467" s="84"/>
      <c r="DG1467" s="84"/>
      <c r="DH1467" s="84"/>
      <c r="DI1467" s="84"/>
      <c r="DJ1467" s="84"/>
      <c r="DK1467" s="84"/>
      <c r="DL1467" s="84"/>
      <c r="DM1467" s="84"/>
      <c r="DN1467" s="84"/>
      <c r="DO1467" s="84"/>
      <c r="DP1467" s="84"/>
      <c r="DQ1467" s="84"/>
      <c r="DR1467" s="84"/>
      <c r="DS1467" s="84"/>
      <c r="DT1467" s="84"/>
      <c r="DU1467" s="84"/>
      <c r="DV1467" s="84"/>
      <c r="DW1467" s="84"/>
      <c r="DX1467" s="84"/>
      <c r="DY1467" s="84"/>
      <c r="DZ1467" s="84"/>
      <c r="EA1467" s="84"/>
      <c r="EB1467" s="84"/>
      <c r="EC1467" s="84"/>
      <c r="ED1467" s="84"/>
      <c r="EE1467" s="84"/>
      <c r="EF1467" s="84"/>
      <c r="EG1467" s="84"/>
      <c r="EH1467" s="84"/>
      <c r="EI1467" s="84"/>
      <c r="EJ1467" s="84"/>
      <c r="EK1467" s="84"/>
      <c r="EL1467" s="84"/>
      <c r="EM1467" s="84"/>
      <c r="EN1467" s="84"/>
      <c r="EO1467" s="84"/>
      <c r="EP1467" s="84"/>
      <c r="EQ1467" s="84"/>
      <c r="ER1467" s="84"/>
      <c r="ES1467" s="84"/>
      <c r="ET1467" s="84"/>
      <c r="EU1467" s="84"/>
      <c r="EV1467" s="84"/>
      <c r="EW1467" s="84"/>
      <c r="EX1467" s="84"/>
      <c r="EY1467" s="84"/>
      <c r="EZ1467" s="84"/>
      <c r="FA1467" s="84"/>
      <c r="FB1467" s="84"/>
      <c r="FC1467" s="84"/>
      <c r="FD1467" s="84"/>
      <c r="FE1467" s="84"/>
      <c r="FF1467" s="84"/>
      <c r="FG1467" s="84"/>
      <c r="FH1467" s="84"/>
      <c r="FI1467" s="84"/>
      <c r="FJ1467" s="84"/>
      <c r="FK1467" s="84"/>
      <c r="FL1467" s="84"/>
      <c r="FM1467" s="84"/>
      <c r="FN1467" s="84"/>
      <c r="FO1467" s="84"/>
      <c r="FP1467" s="84"/>
      <c r="FQ1467" s="84"/>
      <c r="FR1467" s="84"/>
      <c r="FS1467" s="84"/>
      <c r="FT1467" s="84"/>
      <c r="FU1467" s="84"/>
      <c r="FV1467" s="84"/>
      <c r="FW1467" s="84"/>
      <c r="FX1467" s="84"/>
      <c r="FY1467" s="84"/>
      <c r="FZ1467" s="84"/>
      <c r="GA1467" s="84"/>
      <c r="GB1467" s="84"/>
      <c r="GC1467" s="84"/>
      <c r="GD1467" s="84"/>
      <c r="GE1467" s="84"/>
      <c r="GF1467" s="84"/>
      <c r="GG1467" s="84"/>
      <c r="GH1467" s="84"/>
      <c r="GI1467" s="84"/>
      <c r="GJ1467" s="84"/>
      <c r="GK1467" s="84"/>
      <c r="GL1467" s="84"/>
      <c r="GM1467" s="84"/>
      <c r="GN1467" s="84"/>
      <c r="GO1467" s="84"/>
      <c r="GP1467" s="84"/>
      <c r="GQ1467" s="84"/>
      <c r="GR1467" s="84"/>
      <c r="GS1467" s="84"/>
      <c r="GT1467" s="84"/>
      <c r="GU1467" s="84"/>
      <c r="GV1467" s="84"/>
      <c r="GW1467" s="84"/>
      <c r="GX1467" s="84"/>
      <c r="GY1467" s="84"/>
      <c r="GZ1467" s="84"/>
      <c r="HA1467" s="84"/>
      <c r="HB1467" s="84"/>
      <c r="HC1467" s="84"/>
      <c r="HD1467" s="84"/>
      <c r="HE1467" s="84"/>
      <c r="HF1467" s="84"/>
      <c r="HG1467" s="84"/>
      <c r="HH1467" s="84"/>
      <c r="HI1467" s="84"/>
      <c r="HJ1467" s="84"/>
      <c r="HK1467" s="84"/>
      <c r="HL1467" s="84"/>
      <c r="HM1467" s="84"/>
      <c r="HN1467" s="84"/>
      <c r="HO1467" s="84"/>
      <c r="HP1467" s="84"/>
      <c r="HQ1467" s="84"/>
      <c r="HR1467" s="84"/>
      <c r="HS1467" s="84"/>
      <c r="HT1467" s="84"/>
      <c r="HU1467" s="84"/>
      <c r="HV1467" s="84"/>
      <c r="HW1467" s="84"/>
      <c r="HX1467" s="84"/>
      <c r="HY1467" s="84"/>
      <c r="HZ1467" s="84"/>
      <c r="IA1467" s="84"/>
      <c r="IB1467" s="84"/>
      <c r="IC1467" s="84"/>
      <c r="ID1467" s="84"/>
      <c r="IE1467" s="84"/>
      <c r="IF1467" s="84"/>
      <c r="IG1467" s="84"/>
      <c r="IH1467" s="84"/>
      <c r="II1467" s="84"/>
      <c r="IJ1467" s="84"/>
      <c r="IK1467" s="84"/>
      <c r="IL1467" s="84"/>
      <c r="IM1467" s="84"/>
      <c r="IN1467" s="84"/>
      <c r="IO1467" s="84"/>
      <c r="IP1467" s="84"/>
      <c r="IQ1467" s="84"/>
      <c r="IR1467" s="84"/>
      <c r="IS1467" s="84"/>
      <c r="IT1467" s="84"/>
      <c r="IU1467" s="84"/>
      <c r="IV1467" s="84"/>
      <c r="IW1467" s="84"/>
      <c r="IX1467" s="84"/>
      <c r="IY1467" s="84"/>
      <c r="IZ1467" s="84"/>
      <c r="JA1467" s="84"/>
      <c r="JB1467" s="84"/>
      <c r="JC1467" s="84"/>
      <c r="JD1467" s="84"/>
      <c r="JE1467" s="84"/>
    </row>
    <row r="1468" spans="1:265" customFormat="1" ht="15" customHeight="1" x14ac:dyDescent="0.25">
      <c r="A1468" s="573"/>
      <c r="B1468" s="131" t="s">
        <v>330</v>
      </c>
      <c r="C1468" s="159"/>
      <c r="D1468" s="328" t="s">
        <v>331</v>
      </c>
      <c r="E1468" s="191"/>
      <c r="F1468" s="991"/>
      <c r="G1468" s="992"/>
      <c r="H1468" s="328" t="s">
        <v>23</v>
      </c>
      <c r="I1468" s="328" t="s">
        <v>1498</v>
      </c>
      <c r="J1468" s="328"/>
      <c r="K1468" s="376" t="s">
        <v>2064</v>
      </c>
      <c r="L1468" s="376"/>
      <c r="M1468" s="1166"/>
      <c r="N1468" s="1166"/>
      <c r="O1468" s="376"/>
      <c r="P1468" s="589"/>
      <c r="Q1468" s="590"/>
      <c r="R1468" s="590"/>
      <c r="S1468" s="590"/>
      <c r="T1468" s="590">
        <v>8</v>
      </c>
      <c r="U1468" s="590"/>
      <c r="V1468" s="590"/>
      <c r="W1468" s="591"/>
      <c r="X1468" s="228"/>
      <c r="Y1468" s="228"/>
      <c r="Z1468" s="112"/>
      <c r="AA1468" s="84"/>
      <c r="AB1468" s="84"/>
      <c r="AC1468" s="83" t="str">
        <f t="shared" si="33"/>
        <v/>
      </c>
      <c r="AD1468" s="84"/>
      <c r="AE1468" s="84"/>
      <c r="AF1468" s="84"/>
      <c r="AG1468" s="84"/>
      <c r="AH1468" s="84"/>
      <c r="AI1468" s="84"/>
      <c r="AJ1468" s="84"/>
      <c r="AK1468" s="84"/>
      <c r="AL1468" s="84"/>
      <c r="AM1468" s="84"/>
      <c r="AN1468" s="84"/>
      <c r="AO1468" s="84"/>
      <c r="AP1468" s="84"/>
      <c r="AQ1468" s="84"/>
      <c r="AR1468" s="84"/>
      <c r="AS1468" s="84"/>
      <c r="AT1468" s="84"/>
      <c r="AU1468" s="84"/>
      <c r="AV1468" s="84"/>
      <c r="AW1468" s="84"/>
      <c r="AX1468" s="84"/>
      <c r="AY1468" s="84"/>
      <c r="AZ1468" s="84"/>
      <c r="BA1468" s="84"/>
      <c r="BB1468" s="84"/>
      <c r="BC1468" s="84"/>
      <c r="BD1468" s="84"/>
      <c r="BE1468" s="84"/>
      <c r="BF1468" s="84"/>
      <c r="BG1468" s="84"/>
      <c r="BH1468" s="84"/>
      <c r="BI1468" s="84"/>
      <c r="BJ1468" s="84"/>
      <c r="BK1468" s="84"/>
      <c r="BL1468" s="84"/>
      <c r="BM1468" s="84"/>
      <c r="BN1468" s="84"/>
      <c r="BO1468" s="84"/>
      <c r="BP1468" s="84"/>
      <c r="BQ1468" s="84"/>
      <c r="BR1468" s="84"/>
      <c r="BS1468" s="84"/>
      <c r="BT1468" s="84"/>
      <c r="BU1468" s="84"/>
      <c r="BV1468" s="84"/>
      <c r="BW1468" s="84"/>
      <c r="BX1468" s="84"/>
      <c r="BY1468" s="84"/>
      <c r="BZ1468" s="84"/>
      <c r="CA1468" s="84"/>
      <c r="CB1468" s="84"/>
      <c r="CC1468" s="84"/>
      <c r="CD1468" s="84"/>
      <c r="CE1468" s="84"/>
      <c r="CF1468" s="84"/>
      <c r="CG1468" s="84"/>
      <c r="CH1468" s="84"/>
      <c r="CI1468" s="84"/>
      <c r="CJ1468" s="84"/>
      <c r="CK1468" s="84"/>
      <c r="CL1468" s="84"/>
      <c r="CM1468" s="84"/>
      <c r="CN1468" s="84"/>
      <c r="CO1468" s="84"/>
      <c r="CP1468" s="84"/>
      <c r="CQ1468" s="84"/>
      <c r="CR1468" s="84"/>
      <c r="CS1468" s="84"/>
      <c r="CT1468" s="84"/>
      <c r="CU1468" s="84"/>
      <c r="CV1468" s="84"/>
      <c r="CW1468" s="84"/>
      <c r="CX1468" s="84"/>
      <c r="CY1468" s="84"/>
      <c r="CZ1468" s="84"/>
      <c r="DA1468" s="84"/>
      <c r="DB1468" s="84"/>
      <c r="DC1468" s="84"/>
      <c r="DD1468" s="84"/>
      <c r="DE1468" s="84"/>
      <c r="DF1468" s="84"/>
      <c r="DG1468" s="84"/>
      <c r="DH1468" s="84"/>
      <c r="DI1468" s="84"/>
      <c r="DJ1468" s="84"/>
      <c r="DK1468" s="84"/>
      <c r="DL1468" s="84"/>
      <c r="DM1468" s="84"/>
      <c r="DN1468" s="84"/>
      <c r="DO1468" s="84"/>
      <c r="DP1468" s="84"/>
      <c r="DQ1468" s="84"/>
      <c r="DR1468" s="84"/>
      <c r="DS1468" s="84"/>
      <c r="DT1468" s="84"/>
      <c r="DU1468" s="84"/>
      <c r="DV1468" s="84"/>
      <c r="DW1468" s="84"/>
      <c r="DX1468" s="84"/>
      <c r="DY1468" s="84"/>
      <c r="DZ1468" s="84"/>
      <c r="EA1468" s="84"/>
      <c r="EB1468" s="84"/>
      <c r="EC1468" s="84"/>
      <c r="ED1468" s="84"/>
      <c r="EE1468" s="84"/>
      <c r="EF1468" s="84"/>
      <c r="EG1468" s="84"/>
      <c r="EH1468" s="84"/>
      <c r="EI1468" s="84"/>
      <c r="EJ1468" s="84"/>
      <c r="EK1468" s="84"/>
      <c r="EL1468" s="84"/>
      <c r="EM1468" s="84"/>
      <c r="EN1468" s="84"/>
      <c r="EO1468" s="84"/>
      <c r="EP1468" s="84"/>
      <c r="EQ1468" s="84"/>
      <c r="ER1468" s="84"/>
      <c r="ES1468" s="84"/>
      <c r="ET1468" s="84"/>
      <c r="EU1468" s="84"/>
      <c r="EV1468" s="84"/>
      <c r="EW1468" s="84"/>
      <c r="EX1468" s="84"/>
      <c r="EY1468" s="84"/>
      <c r="EZ1468" s="84"/>
      <c r="FA1468" s="84"/>
      <c r="FB1468" s="84"/>
      <c r="FC1468" s="84"/>
      <c r="FD1468" s="84"/>
      <c r="FE1468" s="84"/>
      <c r="FF1468" s="84"/>
      <c r="FG1468" s="84"/>
      <c r="FH1468" s="84"/>
      <c r="FI1468" s="84"/>
      <c r="FJ1468" s="84"/>
      <c r="FK1468" s="84"/>
      <c r="FL1468" s="84"/>
      <c r="FM1468" s="84"/>
      <c r="FN1468" s="84"/>
      <c r="FO1468" s="84"/>
      <c r="FP1468" s="84"/>
      <c r="FQ1468" s="84"/>
      <c r="FR1468" s="84"/>
      <c r="FS1468" s="84"/>
      <c r="FT1468" s="84"/>
      <c r="FU1468" s="84"/>
      <c r="FV1468" s="84"/>
      <c r="FW1468" s="84"/>
      <c r="FX1468" s="84"/>
      <c r="FY1468" s="84"/>
      <c r="FZ1468" s="84"/>
      <c r="GA1468" s="84"/>
      <c r="GB1468" s="84"/>
      <c r="GC1468" s="84"/>
      <c r="GD1468" s="84"/>
      <c r="GE1468" s="84"/>
      <c r="GF1468" s="84"/>
      <c r="GG1468" s="84"/>
      <c r="GH1468" s="84"/>
      <c r="GI1468" s="84"/>
      <c r="GJ1468" s="84"/>
      <c r="GK1468" s="84"/>
      <c r="GL1468" s="84"/>
      <c r="GM1468" s="84"/>
      <c r="GN1468" s="84"/>
      <c r="GO1468" s="84"/>
      <c r="GP1468" s="84"/>
      <c r="GQ1468" s="84"/>
      <c r="GR1468" s="84"/>
      <c r="GS1468" s="84"/>
      <c r="GT1468" s="84"/>
      <c r="GU1468" s="84"/>
      <c r="GV1468" s="84"/>
      <c r="GW1468" s="84"/>
      <c r="GX1468" s="84"/>
      <c r="GY1468" s="84"/>
      <c r="GZ1468" s="84"/>
      <c r="HA1468" s="84"/>
      <c r="HB1468" s="84"/>
      <c r="HC1468" s="84"/>
      <c r="HD1468" s="84"/>
      <c r="HE1468" s="84"/>
      <c r="HF1468" s="84"/>
      <c r="HG1468" s="84"/>
      <c r="HH1468" s="84"/>
      <c r="HI1468" s="84"/>
      <c r="HJ1468" s="84"/>
      <c r="HK1468" s="84"/>
      <c r="HL1468" s="84"/>
      <c r="HM1468" s="84"/>
      <c r="HN1468" s="84"/>
      <c r="HO1468" s="84"/>
      <c r="HP1468" s="84"/>
      <c r="HQ1468" s="84"/>
      <c r="HR1468" s="84"/>
      <c r="HS1468" s="84"/>
      <c r="HT1468" s="84"/>
      <c r="HU1468" s="84"/>
      <c r="HV1468" s="84"/>
      <c r="HW1468" s="84"/>
      <c r="HX1468" s="84"/>
      <c r="HY1468" s="84"/>
      <c r="HZ1468" s="84"/>
      <c r="IA1468" s="84"/>
      <c r="IB1468" s="84"/>
      <c r="IC1468" s="84"/>
      <c r="ID1468" s="84"/>
      <c r="IE1468" s="84"/>
      <c r="IF1468" s="84"/>
      <c r="IG1468" s="84"/>
      <c r="IH1468" s="84"/>
      <c r="II1468" s="84"/>
      <c r="IJ1468" s="84"/>
      <c r="IK1468" s="84"/>
      <c r="IL1468" s="84"/>
      <c r="IM1468" s="84"/>
      <c r="IN1468" s="84"/>
      <c r="IO1468" s="84"/>
      <c r="IP1468" s="84"/>
      <c r="IQ1468" s="84"/>
      <c r="IR1468" s="84"/>
      <c r="IS1468" s="84"/>
      <c r="IT1468" s="84"/>
      <c r="IU1468" s="84"/>
      <c r="IV1468" s="84"/>
      <c r="IW1468" s="84"/>
      <c r="IX1468" s="84"/>
      <c r="IY1468" s="84"/>
      <c r="IZ1468" s="84"/>
      <c r="JA1468" s="84"/>
      <c r="JB1468" s="84"/>
      <c r="JC1468" s="84"/>
      <c r="JD1468" s="84"/>
      <c r="JE1468" s="84"/>
    </row>
    <row r="1469" spans="1:265" customFormat="1" ht="15" customHeight="1" x14ac:dyDescent="0.25">
      <c r="A1469" s="573"/>
      <c r="B1469" s="131" t="s">
        <v>330</v>
      </c>
      <c r="C1469" s="159"/>
      <c r="D1469" s="328" t="s">
        <v>331</v>
      </c>
      <c r="E1469" s="191"/>
      <c r="F1469" s="991"/>
      <c r="G1469" s="992"/>
      <c r="H1469" s="328" t="s">
        <v>23</v>
      </c>
      <c r="I1469" s="328" t="s">
        <v>219</v>
      </c>
      <c r="J1469" s="328"/>
      <c r="K1469" s="376" t="s">
        <v>1391</v>
      </c>
      <c r="L1469" s="376"/>
      <c r="M1469" s="1166"/>
      <c r="N1469" s="1166"/>
      <c r="O1469" s="376"/>
      <c r="P1469" s="589"/>
      <c r="Q1469" s="590"/>
      <c r="R1469" s="590"/>
      <c r="S1469" s="590"/>
      <c r="T1469" s="590"/>
      <c r="U1469" s="590"/>
      <c r="V1469" s="590"/>
      <c r="W1469" s="591">
        <v>3</v>
      </c>
      <c r="X1469" s="228"/>
      <c r="Y1469" s="228"/>
      <c r="Z1469" s="112"/>
      <c r="AA1469" s="84"/>
      <c r="AB1469" s="84"/>
      <c r="AC1469" s="83" t="str">
        <f t="shared" si="33"/>
        <v/>
      </c>
      <c r="AD1469" s="84"/>
      <c r="AE1469" s="84"/>
      <c r="AF1469" s="84"/>
      <c r="AG1469" s="84"/>
      <c r="AH1469" s="84"/>
      <c r="AI1469" s="84"/>
      <c r="AJ1469" s="84"/>
      <c r="AK1469" s="84"/>
      <c r="AL1469" s="84"/>
      <c r="AM1469" s="84"/>
      <c r="AN1469" s="84"/>
      <c r="AO1469" s="84"/>
      <c r="AP1469" s="84"/>
      <c r="AQ1469" s="84"/>
      <c r="AR1469" s="84"/>
      <c r="AS1469" s="84"/>
      <c r="AT1469" s="84"/>
      <c r="AU1469" s="84"/>
      <c r="AV1469" s="84"/>
      <c r="AW1469" s="84"/>
      <c r="AX1469" s="84"/>
      <c r="AY1469" s="84"/>
      <c r="AZ1469" s="84"/>
      <c r="BA1469" s="84"/>
      <c r="BB1469" s="84"/>
      <c r="BC1469" s="84"/>
      <c r="BD1469" s="84"/>
      <c r="BE1469" s="84"/>
      <c r="BF1469" s="84"/>
      <c r="BG1469" s="84"/>
      <c r="BH1469" s="84"/>
      <c r="BI1469" s="84"/>
      <c r="BJ1469" s="84"/>
      <c r="BK1469" s="84"/>
      <c r="BL1469" s="84"/>
      <c r="BM1469" s="84"/>
      <c r="BN1469" s="84"/>
      <c r="BO1469" s="84"/>
      <c r="BP1469" s="84"/>
      <c r="BQ1469" s="84"/>
      <c r="BR1469" s="84"/>
      <c r="BS1469" s="84"/>
      <c r="BT1469" s="84"/>
      <c r="BU1469" s="84"/>
      <c r="BV1469" s="84"/>
      <c r="BW1469" s="84"/>
      <c r="BX1469" s="84"/>
      <c r="BY1469" s="84"/>
      <c r="BZ1469" s="84"/>
      <c r="CA1469" s="84"/>
      <c r="CB1469" s="84"/>
      <c r="CC1469" s="84"/>
      <c r="CD1469" s="84"/>
      <c r="CE1469" s="84"/>
      <c r="CF1469" s="84"/>
      <c r="CG1469" s="84"/>
      <c r="CH1469" s="84"/>
      <c r="CI1469" s="84"/>
      <c r="CJ1469" s="84"/>
      <c r="CK1469" s="84"/>
      <c r="CL1469" s="84"/>
      <c r="CM1469" s="84"/>
      <c r="CN1469" s="84"/>
      <c r="CO1469" s="84"/>
      <c r="CP1469" s="84"/>
      <c r="CQ1469" s="84"/>
      <c r="CR1469" s="84"/>
      <c r="CS1469" s="84"/>
      <c r="CT1469" s="84"/>
      <c r="CU1469" s="84"/>
      <c r="CV1469" s="84"/>
      <c r="CW1469" s="84"/>
      <c r="CX1469" s="84"/>
      <c r="CY1469" s="84"/>
      <c r="CZ1469" s="84"/>
      <c r="DA1469" s="84"/>
      <c r="DB1469" s="84"/>
      <c r="DC1469" s="84"/>
      <c r="DD1469" s="84"/>
      <c r="DE1469" s="84"/>
      <c r="DF1469" s="84"/>
      <c r="DG1469" s="84"/>
      <c r="DH1469" s="84"/>
      <c r="DI1469" s="84"/>
      <c r="DJ1469" s="84"/>
      <c r="DK1469" s="84"/>
      <c r="DL1469" s="84"/>
      <c r="DM1469" s="84"/>
      <c r="DN1469" s="84"/>
      <c r="DO1469" s="84"/>
      <c r="DP1469" s="84"/>
      <c r="DQ1469" s="84"/>
      <c r="DR1469" s="84"/>
      <c r="DS1469" s="84"/>
      <c r="DT1469" s="84"/>
      <c r="DU1469" s="84"/>
      <c r="DV1469" s="84"/>
      <c r="DW1469" s="84"/>
      <c r="DX1469" s="84"/>
      <c r="DY1469" s="84"/>
      <c r="DZ1469" s="84"/>
      <c r="EA1469" s="84"/>
      <c r="EB1469" s="84"/>
      <c r="EC1469" s="84"/>
      <c r="ED1469" s="84"/>
      <c r="EE1469" s="84"/>
      <c r="EF1469" s="84"/>
      <c r="EG1469" s="84"/>
      <c r="EH1469" s="84"/>
      <c r="EI1469" s="84"/>
      <c r="EJ1469" s="84"/>
      <c r="EK1469" s="84"/>
      <c r="EL1469" s="84"/>
      <c r="EM1469" s="84"/>
      <c r="EN1469" s="84"/>
      <c r="EO1469" s="84"/>
      <c r="EP1469" s="84"/>
      <c r="EQ1469" s="84"/>
      <c r="ER1469" s="84"/>
      <c r="ES1469" s="84"/>
      <c r="ET1469" s="84"/>
      <c r="EU1469" s="84"/>
      <c r="EV1469" s="84"/>
      <c r="EW1469" s="84"/>
      <c r="EX1469" s="84"/>
      <c r="EY1469" s="84"/>
      <c r="EZ1469" s="84"/>
      <c r="FA1469" s="84"/>
      <c r="FB1469" s="84"/>
      <c r="FC1469" s="84"/>
      <c r="FD1469" s="84"/>
      <c r="FE1469" s="84"/>
      <c r="FF1469" s="84"/>
      <c r="FG1469" s="84"/>
      <c r="FH1469" s="84"/>
      <c r="FI1469" s="84"/>
      <c r="FJ1469" s="84"/>
      <c r="FK1469" s="84"/>
      <c r="FL1469" s="84"/>
      <c r="FM1469" s="84"/>
      <c r="FN1469" s="84"/>
      <c r="FO1469" s="84"/>
      <c r="FP1469" s="84"/>
      <c r="FQ1469" s="84"/>
      <c r="FR1469" s="84"/>
      <c r="FS1469" s="84"/>
      <c r="FT1469" s="84"/>
      <c r="FU1469" s="84"/>
      <c r="FV1469" s="84"/>
      <c r="FW1469" s="84"/>
      <c r="FX1469" s="84"/>
      <c r="FY1469" s="84"/>
      <c r="FZ1469" s="84"/>
      <c r="GA1469" s="84"/>
      <c r="GB1469" s="84"/>
      <c r="GC1469" s="84"/>
      <c r="GD1469" s="84"/>
      <c r="GE1469" s="84"/>
      <c r="GF1469" s="84"/>
      <c r="GG1469" s="84"/>
      <c r="GH1469" s="84"/>
      <c r="GI1469" s="84"/>
      <c r="GJ1469" s="84"/>
      <c r="GK1469" s="84"/>
      <c r="GL1469" s="84"/>
      <c r="GM1469" s="84"/>
      <c r="GN1469" s="84"/>
      <c r="GO1469" s="84"/>
      <c r="GP1469" s="84"/>
      <c r="GQ1469" s="84"/>
      <c r="GR1469" s="84"/>
      <c r="GS1469" s="84"/>
      <c r="GT1469" s="84"/>
      <c r="GU1469" s="84"/>
      <c r="GV1469" s="84"/>
      <c r="GW1469" s="84"/>
      <c r="GX1469" s="84"/>
      <c r="GY1469" s="84"/>
      <c r="GZ1469" s="84"/>
      <c r="HA1469" s="84"/>
      <c r="HB1469" s="84"/>
      <c r="HC1469" s="84"/>
      <c r="HD1469" s="84"/>
      <c r="HE1469" s="84"/>
      <c r="HF1469" s="84"/>
      <c r="HG1469" s="84"/>
      <c r="HH1469" s="84"/>
      <c r="HI1469" s="84"/>
      <c r="HJ1469" s="84"/>
      <c r="HK1469" s="84"/>
      <c r="HL1469" s="84"/>
      <c r="HM1469" s="84"/>
      <c r="HN1469" s="84"/>
      <c r="HO1469" s="84"/>
      <c r="HP1469" s="84"/>
      <c r="HQ1469" s="84"/>
      <c r="HR1469" s="84"/>
      <c r="HS1469" s="84"/>
      <c r="HT1469" s="84"/>
      <c r="HU1469" s="84"/>
      <c r="HV1469" s="84"/>
      <c r="HW1469" s="84"/>
      <c r="HX1469" s="84"/>
      <c r="HY1469" s="84"/>
      <c r="HZ1469" s="84"/>
      <c r="IA1469" s="84"/>
      <c r="IB1469" s="84"/>
      <c r="IC1469" s="84"/>
      <c r="ID1469" s="84"/>
      <c r="IE1469" s="84"/>
      <c r="IF1469" s="84"/>
      <c r="IG1469" s="84"/>
      <c r="IH1469" s="84"/>
      <c r="II1469" s="84"/>
      <c r="IJ1469" s="84"/>
      <c r="IK1469" s="84"/>
      <c r="IL1469" s="84"/>
      <c r="IM1469" s="84"/>
      <c r="IN1469" s="84"/>
      <c r="IO1469" s="84"/>
      <c r="IP1469" s="84"/>
      <c r="IQ1469" s="84"/>
      <c r="IR1469" s="84"/>
      <c r="IS1469" s="84"/>
      <c r="IT1469" s="84"/>
      <c r="IU1469" s="84"/>
      <c r="IV1469" s="84"/>
      <c r="IW1469" s="84"/>
      <c r="IX1469" s="84"/>
      <c r="IY1469" s="84"/>
      <c r="IZ1469" s="84"/>
      <c r="JA1469" s="84"/>
      <c r="JB1469" s="84"/>
      <c r="JC1469" s="84"/>
      <c r="JD1469" s="84"/>
      <c r="JE1469" s="84"/>
    </row>
    <row r="1470" spans="1:265" customFormat="1" ht="15" customHeight="1" thickBot="1" x14ac:dyDescent="0.3">
      <c r="A1470" s="574"/>
      <c r="B1470" s="162" t="s">
        <v>330</v>
      </c>
      <c r="C1470" s="163"/>
      <c r="D1470" s="633" t="s">
        <v>331</v>
      </c>
      <c r="E1470" s="230"/>
      <c r="F1470" s="993"/>
      <c r="G1470" s="994"/>
      <c r="H1470" s="633" t="s">
        <v>23</v>
      </c>
      <c r="I1470" s="633" t="s">
        <v>103</v>
      </c>
      <c r="J1470" s="633"/>
      <c r="K1470" s="634" t="s">
        <v>1270</v>
      </c>
      <c r="L1470" s="634"/>
      <c r="M1470" s="1191"/>
      <c r="N1470" s="1191"/>
      <c r="O1470" s="634"/>
      <c r="P1470" s="635"/>
      <c r="Q1470" s="636"/>
      <c r="R1470" s="636"/>
      <c r="S1470" s="636"/>
      <c r="T1470" s="636"/>
      <c r="U1470" s="636"/>
      <c r="V1470" s="636">
        <v>5</v>
      </c>
      <c r="W1470" s="637"/>
      <c r="X1470" s="231">
        <f>SUM(P1461:W1470)</f>
        <v>40</v>
      </c>
      <c r="Y1470" s="231">
        <f>X1470</f>
        <v>40</v>
      </c>
      <c r="Z1470" s="112"/>
      <c r="AA1470" s="84"/>
      <c r="AB1470" s="84"/>
      <c r="AC1470" s="83" t="str">
        <f t="shared" si="33"/>
        <v/>
      </c>
      <c r="AD1470" s="84"/>
      <c r="AE1470" s="84"/>
      <c r="AF1470" s="84"/>
      <c r="AG1470" s="84"/>
      <c r="AH1470" s="84"/>
      <c r="AI1470" s="84"/>
      <c r="AJ1470" s="84"/>
      <c r="AK1470" s="84"/>
      <c r="AL1470" s="84"/>
      <c r="AM1470" s="84"/>
      <c r="AN1470" s="84"/>
      <c r="AO1470" s="84"/>
      <c r="AP1470" s="84"/>
      <c r="AQ1470" s="84"/>
      <c r="AR1470" s="84"/>
      <c r="AS1470" s="84"/>
      <c r="AT1470" s="84"/>
      <c r="AU1470" s="84"/>
      <c r="AV1470" s="84"/>
      <c r="AW1470" s="84"/>
      <c r="AX1470" s="84"/>
      <c r="AY1470" s="84"/>
      <c r="AZ1470" s="84"/>
      <c r="BA1470" s="84"/>
      <c r="BB1470" s="84"/>
      <c r="BC1470" s="84"/>
      <c r="BD1470" s="84"/>
      <c r="BE1470" s="84"/>
      <c r="BF1470" s="84"/>
      <c r="BG1470" s="84"/>
      <c r="BH1470" s="84"/>
      <c r="BI1470" s="84"/>
      <c r="BJ1470" s="84"/>
      <c r="BK1470" s="84"/>
      <c r="BL1470" s="84"/>
      <c r="BM1470" s="84"/>
      <c r="BN1470" s="84"/>
      <c r="BO1470" s="84"/>
      <c r="BP1470" s="84"/>
      <c r="BQ1470" s="84"/>
      <c r="BR1470" s="84"/>
      <c r="BS1470" s="84"/>
      <c r="BT1470" s="84"/>
      <c r="BU1470" s="84"/>
      <c r="BV1470" s="84"/>
      <c r="BW1470" s="84"/>
      <c r="BX1470" s="84"/>
      <c r="BY1470" s="84"/>
      <c r="BZ1470" s="84"/>
      <c r="CA1470" s="84"/>
      <c r="CB1470" s="84"/>
      <c r="CC1470" s="84"/>
      <c r="CD1470" s="84"/>
      <c r="CE1470" s="84"/>
      <c r="CF1470" s="84"/>
      <c r="CG1470" s="84"/>
      <c r="CH1470" s="84"/>
      <c r="CI1470" s="84"/>
      <c r="CJ1470" s="84"/>
      <c r="CK1470" s="84"/>
      <c r="CL1470" s="84"/>
      <c r="CM1470" s="84"/>
      <c r="CN1470" s="84"/>
      <c r="CO1470" s="84"/>
      <c r="CP1470" s="84"/>
      <c r="CQ1470" s="84"/>
      <c r="CR1470" s="84"/>
      <c r="CS1470" s="84"/>
      <c r="CT1470" s="84"/>
      <c r="CU1470" s="84"/>
      <c r="CV1470" s="84"/>
      <c r="CW1470" s="84"/>
      <c r="CX1470" s="84"/>
      <c r="CY1470" s="84"/>
      <c r="CZ1470" s="84"/>
      <c r="DA1470" s="84"/>
      <c r="DB1470" s="84"/>
      <c r="DC1470" s="84"/>
      <c r="DD1470" s="84"/>
      <c r="DE1470" s="84"/>
      <c r="DF1470" s="84"/>
      <c r="DG1470" s="84"/>
      <c r="DH1470" s="84"/>
      <c r="DI1470" s="84"/>
      <c r="DJ1470" s="84"/>
      <c r="DK1470" s="84"/>
      <c r="DL1470" s="84"/>
      <c r="DM1470" s="84"/>
      <c r="DN1470" s="84"/>
      <c r="DO1470" s="84"/>
      <c r="DP1470" s="84"/>
      <c r="DQ1470" s="84"/>
      <c r="DR1470" s="84"/>
      <c r="DS1470" s="84"/>
      <c r="DT1470" s="84"/>
      <c r="DU1470" s="84"/>
      <c r="DV1470" s="84"/>
      <c r="DW1470" s="84"/>
      <c r="DX1470" s="84"/>
      <c r="DY1470" s="84"/>
      <c r="DZ1470" s="84"/>
      <c r="EA1470" s="84"/>
      <c r="EB1470" s="84"/>
      <c r="EC1470" s="84"/>
      <c r="ED1470" s="84"/>
      <c r="EE1470" s="84"/>
      <c r="EF1470" s="84"/>
      <c r="EG1470" s="84"/>
      <c r="EH1470" s="84"/>
      <c r="EI1470" s="84"/>
      <c r="EJ1470" s="84"/>
      <c r="EK1470" s="84"/>
      <c r="EL1470" s="84"/>
      <c r="EM1470" s="84"/>
      <c r="EN1470" s="84"/>
      <c r="EO1470" s="84"/>
      <c r="EP1470" s="84"/>
      <c r="EQ1470" s="84"/>
      <c r="ER1470" s="84"/>
      <c r="ES1470" s="84"/>
      <c r="ET1470" s="84"/>
      <c r="EU1470" s="84"/>
      <c r="EV1470" s="84"/>
      <c r="EW1470" s="84"/>
      <c r="EX1470" s="84"/>
      <c r="EY1470" s="84"/>
      <c r="EZ1470" s="84"/>
      <c r="FA1470" s="84"/>
      <c r="FB1470" s="84"/>
      <c r="FC1470" s="84"/>
      <c r="FD1470" s="84"/>
      <c r="FE1470" s="84"/>
      <c r="FF1470" s="84"/>
      <c r="FG1470" s="84"/>
      <c r="FH1470" s="84"/>
      <c r="FI1470" s="84"/>
      <c r="FJ1470" s="84"/>
      <c r="FK1470" s="84"/>
      <c r="FL1470" s="84"/>
      <c r="FM1470" s="84"/>
      <c r="FN1470" s="84"/>
      <c r="FO1470" s="84"/>
      <c r="FP1470" s="84"/>
      <c r="FQ1470" s="84"/>
      <c r="FR1470" s="84"/>
      <c r="FS1470" s="84"/>
      <c r="FT1470" s="84"/>
      <c r="FU1470" s="84"/>
      <c r="FV1470" s="84"/>
      <c r="FW1470" s="84"/>
      <c r="FX1470" s="84"/>
      <c r="FY1470" s="84"/>
      <c r="FZ1470" s="84"/>
      <c r="GA1470" s="84"/>
      <c r="GB1470" s="84"/>
      <c r="GC1470" s="84"/>
      <c r="GD1470" s="84"/>
      <c r="GE1470" s="84"/>
      <c r="GF1470" s="84"/>
      <c r="GG1470" s="84"/>
      <c r="GH1470" s="84"/>
      <c r="GI1470" s="84"/>
      <c r="GJ1470" s="84"/>
      <c r="GK1470" s="84"/>
      <c r="GL1470" s="84"/>
      <c r="GM1470" s="84"/>
      <c r="GN1470" s="84"/>
      <c r="GO1470" s="84"/>
      <c r="GP1470" s="84"/>
      <c r="GQ1470" s="84"/>
      <c r="GR1470" s="84"/>
      <c r="GS1470" s="84"/>
      <c r="GT1470" s="84"/>
      <c r="GU1470" s="84"/>
      <c r="GV1470" s="84"/>
      <c r="GW1470" s="84"/>
      <c r="GX1470" s="84"/>
      <c r="GY1470" s="84"/>
      <c r="GZ1470" s="84"/>
      <c r="HA1470" s="84"/>
      <c r="HB1470" s="84"/>
      <c r="HC1470" s="84"/>
      <c r="HD1470" s="84"/>
      <c r="HE1470" s="84"/>
      <c r="HF1470" s="84"/>
      <c r="HG1470" s="84"/>
      <c r="HH1470" s="84"/>
      <c r="HI1470" s="84"/>
      <c r="HJ1470" s="84"/>
      <c r="HK1470" s="84"/>
      <c r="HL1470" s="84"/>
      <c r="HM1470" s="84"/>
      <c r="HN1470" s="84"/>
      <c r="HO1470" s="84"/>
      <c r="HP1470" s="84"/>
      <c r="HQ1470" s="84"/>
      <c r="HR1470" s="84"/>
      <c r="HS1470" s="84"/>
      <c r="HT1470" s="84"/>
      <c r="HU1470" s="84"/>
      <c r="HV1470" s="84"/>
      <c r="HW1470" s="84"/>
      <c r="HX1470" s="84"/>
      <c r="HY1470" s="84"/>
      <c r="HZ1470" s="84"/>
      <c r="IA1470" s="84"/>
      <c r="IB1470" s="84"/>
      <c r="IC1470" s="84"/>
      <c r="ID1470" s="84"/>
      <c r="IE1470" s="84"/>
      <c r="IF1470" s="84"/>
      <c r="IG1470" s="84"/>
      <c r="IH1470" s="84"/>
      <c r="II1470" s="84"/>
      <c r="IJ1470" s="84"/>
      <c r="IK1470" s="84"/>
      <c r="IL1470" s="84"/>
      <c r="IM1470" s="84"/>
      <c r="IN1470" s="84"/>
      <c r="IO1470" s="84"/>
      <c r="IP1470" s="84"/>
      <c r="IQ1470" s="84"/>
      <c r="IR1470" s="84"/>
      <c r="IS1470" s="84"/>
      <c r="IT1470" s="84"/>
      <c r="IU1470" s="84"/>
      <c r="IV1470" s="84"/>
      <c r="IW1470" s="84"/>
      <c r="IX1470" s="84"/>
      <c r="IY1470" s="84"/>
      <c r="IZ1470" s="84"/>
      <c r="JA1470" s="84"/>
      <c r="JB1470" s="84"/>
      <c r="JC1470" s="84"/>
      <c r="JD1470" s="84"/>
      <c r="JE1470" s="84"/>
    </row>
    <row r="1471" spans="1:265" ht="15" customHeight="1" x14ac:dyDescent="0.2">
      <c r="A1471" s="180">
        <f>+A1461+1</f>
        <v>157</v>
      </c>
      <c r="B1471" s="1086" t="s">
        <v>1070</v>
      </c>
      <c r="C1471" s="184" t="s">
        <v>35</v>
      </c>
      <c r="D1471" s="352" t="s">
        <v>1071</v>
      </c>
      <c r="E1471" s="302"/>
      <c r="F1471" s="989" t="s">
        <v>34</v>
      </c>
      <c r="G1471" s="990" t="s">
        <v>1060</v>
      </c>
      <c r="H1471" s="352" t="s">
        <v>2242</v>
      </c>
      <c r="I1471" s="352" t="s">
        <v>1888</v>
      </c>
      <c r="J1471" s="352" t="s">
        <v>1078</v>
      </c>
      <c r="K1471" s="382" t="s">
        <v>368</v>
      </c>
      <c r="L1471" s="382" t="s">
        <v>1889</v>
      </c>
      <c r="M1471" s="1170">
        <v>1</v>
      </c>
      <c r="N1471" s="1170" t="s">
        <v>24</v>
      </c>
      <c r="O1471" s="382" t="s">
        <v>440</v>
      </c>
      <c r="P1471" s="642">
        <v>2</v>
      </c>
      <c r="Q1471" s="643"/>
      <c r="R1471" s="643"/>
      <c r="S1471" s="643"/>
      <c r="T1471" s="643"/>
      <c r="U1471" s="643"/>
      <c r="V1471" s="643"/>
      <c r="W1471" s="644"/>
      <c r="X1471" s="287"/>
      <c r="Y1471" s="287"/>
      <c r="Z1471" s="112" t="str">
        <f>C1471</f>
        <v>TC</v>
      </c>
      <c r="AA1471" s="82" t="s">
        <v>2301</v>
      </c>
      <c r="AB1471" s="82" t="s">
        <v>1480</v>
      </c>
      <c r="AC1471" s="83">
        <f t="shared" si="33"/>
        <v>20</v>
      </c>
    </row>
    <row r="1472" spans="1:265" ht="15" customHeight="1" x14ac:dyDescent="0.2">
      <c r="A1472" s="173"/>
      <c r="B1472" s="131" t="s">
        <v>1070</v>
      </c>
      <c r="C1472" s="206"/>
      <c r="D1472" s="331" t="s">
        <v>1071</v>
      </c>
      <c r="E1472" s="145"/>
      <c r="F1472" s="991"/>
      <c r="G1472" s="992"/>
      <c r="H1472" s="331" t="s">
        <v>2242</v>
      </c>
      <c r="I1472" s="331" t="s">
        <v>1888</v>
      </c>
      <c r="J1472" s="331" t="s">
        <v>1078</v>
      </c>
      <c r="K1472" s="383" t="s">
        <v>368</v>
      </c>
      <c r="L1472" s="383" t="s">
        <v>1889</v>
      </c>
      <c r="M1472" s="1171">
        <v>1</v>
      </c>
      <c r="N1472" s="1171" t="s">
        <v>101</v>
      </c>
      <c r="O1472" s="383" t="s">
        <v>440</v>
      </c>
      <c r="P1472" s="604">
        <v>2</v>
      </c>
      <c r="Q1472" s="605"/>
      <c r="R1472" s="605"/>
      <c r="S1472" s="605"/>
      <c r="T1472" s="605"/>
      <c r="U1472" s="605"/>
      <c r="V1472" s="605"/>
      <c r="W1472" s="606"/>
      <c r="X1472" s="147"/>
      <c r="Y1472" s="147"/>
      <c r="Z1472" s="112"/>
      <c r="AC1472" s="83" t="str">
        <f t="shared" si="33"/>
        <v/>
      </c>
    </row>
    <row r="1473" spans="1:265" ht="15" customHeight="1" x14ac:dyDescent="0.2">
      <c r="A1473" s="173"/>
      <c r="B1473" s="131" t="s">
        <v>1070</v>
      </c>
      <c r="C1473" s="206"/>
      <c r="D1473" s="331" t="s">
        <v>1071</v>
      </c>
      <c r="E1473" s="145"/>
      <c r="F1473" s="991"/>
      <c r="G1473" s="992"/>
      <c r="H1473" s="331" t="s">
        <v>2242</v>
      </c>
      <c r="I1473" s="331" t="s">
        <v>1888</v>
      </c>
      <c r="J1473" s="331" t="s">
        <v>1078</v>
      </c>
      <c r="K1473" s="383" t="s">
        <v>145</v>
      </c>
      <c r="L1473" s="383" t="s">
        <v>1889</v>
      </c>
      <c r="M1473" s="1171">
        <v>2</v>
      </c>
      <c r="N1473" s="1171" t="s">
        <v>24</v>
      </c>
      <c r="O1473" s="383" t="s">
        <v>440</v>
      </c>
      <c r="P1473" s="604">
        <v>2</v>
      </c>
      <c r="Q1473" s="605"/>
      <c r="R1473" s="605"/>
      <c r="S1473" s="605"/>
      <c r="T1473" s="605"/>
      <c r="U1473" s="605"/>
      <c r="V1473" s="605"/>
      <c r="W1473" s="606"/>
      <c r="X1473" s="147"/>
      <c r="Y1473" s="147"/>
      <c r="Z1473" s="112"/>
      <c r="AC1473" s="83" t="str">
        <f t="shared" si="33"/>
        <v/>
      </c>
    </row>
    <row r="1474" spans="1:265" ht="15" customHeight="1" x14ac:dyDescent="0.2">
      <c r="A1474" s="173"/>
      <c r="B1474" s="131" t="s">
        <v>1070</v>
      </c>
      <c r="C1474" s="206"/>
      <c r="D1474" s="331" t="s">
        <v>1071</v>
      </c>
      <c r="E1474" s="145"/>
      <c r="F1474" s="991"/>
      <c r="G1474" s="992"/>
      <c r="H1474" s="331" t="s">
        <v>2242</v>
      </c>
      <c r="I1474" s="331" t="s">
        <v>1888</v>
      </c>
      <c r="J1474" s="331" t="s">
        <v>1078</v>
      </c>
      <c r="K1474" s="383" t="s">
        <v>145</v>
      </c>
      <c r="L1474" s="383" t="s">
        <v>1889</v>
      </c>
      <c r="M1474" s="1171">
        <v>2</v>
      </c>
      <c r="N1474" s="1171" t="s">
        <v>101</v>
      </c>
      <c r="O1474" s="383" t="s">
        <v>440</v>
      </c>
      <c r="P1474" s="604">
        <v>2</v>
      </c>
      <c r="Q1474" s="605"/>
      <c r="R1474" s="605"/>
      <c r="S1474" s="605"/>
      <c r="T1474" s="605"/>
      <c r="U1474" s="605"/>
      <c r="V1474" s="605"/>
      <c r="W1474" s="606"/>
      <c r="X1474" s="147"/>
      <c r="Y1474" s="147"/>
      <c r="Z1474" s="112"/>
      <c r="AC1474" s="83" t="str">
        <f t="shared" si="33"/>
        <v/>
      </c>
    </row>
    <row r="1475" spans="1:265" ht="15" customHeight="1" x14ac:dyDescent="0.2">
      <c r="A1475" s="173"/>
      <c r="B1475" s="131" t="s">
        <v>1070</v>
      </c>
      <c r="C1475" s="206"/>
      <c r="D1475" s="331" t="s">
        <v>1071</v>
      </c>
      <c r="E1475" s="145"/>
      <c r="F1475" s="991"/>
      <c r="G1475" s="992"/>
      <c r="H1475" s="331" t="s">
        <v>2242</v>
      </c>
      <c r="I1475" s="331" t="s">
        <v>1888</v>
      </c>
      <c r="J1475" s="331" t="s">
        <v>1078</v>
      </c>
      <c r="K1475" s="383" t="s">
        <v>1890</v>
      </c>
      <c r="L1475" s="383" t="s">
        <v>1889</v>
      </c>
      <c r="M1475" s="1171">
        <v>2</v>
      </c>
      <c r="N1475" s="1171" t="s">
        <v>24</v>
      </c>
      <c r="O1475" s="383" t="s">
        <v>440</v>
      </c>
      <c r="P1475" s="604">
        <v>3</v>
      </c>
      <c r="Q1475" s="605"/>
      <c r="R1475" s="605"/>
      <c r="S1475" s="605"/>
      <c r="T1475" s="605"/>
      <c r="U1475" s="605"/>
      <c r="V1475" s="605"/>
      <c r="W1475" s="606"/>
      <c r="X1475" s="147"/>
      <c r="Y1475" s="147"/>
      <c r="Z1475" s="112"/>
      <c r="AC1475" s="83" t="str">
        <f t="shared" si="33"/>
        <v/>
      </c>
    </row>
    <row r="1476" spans="1:265" ht="15" customHeight="1" x14ac:dyDescent="0.2">
      <c r="A1476" s="173"/>
      <c r="B1476" s="131" t="s">
        <v>1070</v>
      </c>
      <c r="C1476" s="206"/>
      <c r="D1476" s="331" t="s">
        <v>1071</v>
      </c>
      <c r="E1476" s="145"/>
      <c r="F1476" s="991"/>
      <c r="G1476" s="992"/>
      <c r="H1476" s="331" t="s">
        <v>2242</v>
      </c>
      <c r="I1476" s="331" t="s">
        <v>1888</v>
      </c>
      <c r="J1476" s="331" t="s">
        <v>1078</v>
      </c>
      <c r="K1476" s="383" t="s">
        <v>1890</v>
      </c>
      <c r="L1476" s="383" t="s">
        <v>1889</v>
      </c>
      <c r="M1476" s="1171">
        <v>2</v>
      </c>
      <c r="N1476" s="1171" t="s">
        <v>101</v>
      </c>
      <c r="O1476" s="383" t="s">
        <v>440</v>
      </c>
      <c r="P1476" s="604">
        <v>3</v>
      </c>
      <c r="Q1476" s="605"/>
      <c r="R1476" s="605"/>
      <c r="S1476" s="605"/>
      <c r="T1476" s="605"/>
      <c r="U1476" s="605"/>
      <c r="V1476" s="605"/>
      <c r="W1476" s="606"/>
      <c r="X1476" s="147"/>
      <c r="Y1476" s="147"/>
      <c r="Z1476" s="112"/>
      <c r="AC1476" s="83" t="str">
        <f t="shared" si="33"/>
        <v/>
      </c>
    </row>
    <row r="1477" spans="1:265" ht="15" customHeight="1" x14ac:dyDescent="0.2">
      <c r="A1477" s="173"/>
      <c r="B1477" s="131" t="s">
        <v>1070</v>
      </c>
      <c r="C1477" s="206"/>
      <c r="D1477" s="331" t="s">
        <v>1071</v>
      </c>
      <c r="E1477" s="145"/>
      <c r="F1477" s="991"/>
      <c r="G1477" s="992"/>
      <c r="H1477" s="331" t="s">
        <v>2242</v>
      </c>
      <c r="I1477" s="331" t="s">
        <v>1888</v>
      </c>
      <c r="J1477" s="331" t="s">
        <v>1078</v>
      </c>
      <c r="K1477" s="383" t="s">
        <v>1891</v>
      </c>
      <c r="L1477" s="383" t="s">
        <v>1889</v>
      </c>
      <c r="M1477" s="1171">
        <v>3</v>
      </c>
      <c r="N1477" s="1171" t="s">
        <v>24</v>
      </c>
      <c r="O1477" s="383" t="s">
        <v>440</v>
      </c>
      <c r="P1477" s="604">
        <v>3</v>
      </c>
      <c r="Q1477" s="605"/>
      <c r="R1477" s="605"/>
      <c r="S1477" s="605"/>
      <c r="T1477" s="605"/>
      <c r="U1477" s="605"/>
      <c r="V1477" s="605"/>
      <c r="W1477" s="606"/>
      <c r="X1477" s="147"/>
      <c r="Y1477" s="147"/>
      <c r="Z1477" s="112"/>
      <c r="AC1477" s="83" t="str">
        <f t="shared" si="33"/>
        <v/>
      </c>
    </row>
    <row r="1478" spans="1:265" ht="15" customHeight="1" x14ac:dyDescent="0.2">
      <c r="A1478" s="173"/>
      <c r="B1478" s="131" t="s">
        <v>1070</v>
      </c>
      <c r="C1478" s="206"/>
      <c r="D1478" s="331" t="s">
        <v>1071</v>
      </c>
      <c r="E1478" s="145"/>
      <c r="F1478" s="991"/>
      <c r="G1478" s="992"/>
      <c r="H1478" s="331" t="s">
        <v>2242</v>
      </c>
      <c r="I1478" s="331" t="s">
        <v>1888</v>
      </c>
      <c r="J1478" s="331" t="s">
        <v>1078</v>
      </c>
      <c r="K1478" s="383" t="s">
        <v>1891</v>
      </c>
      <c r="L1478" s="383" t="s">
        <v>1889</v>
      </c>
      <c r="M1478" s="1171">
        <v>3</v>
      </c>
      <c r="N1478" s="1171" t="s">
        <v>101</v>
      </c>
      <c r="O1478" s="383" t="s">
        <v>440</v>
      </c>
      <c r="P1478" s="604">
        <v>3</v>
      </c>
      <c r="Q1478" s="605"/>
      <c r="R1478" s="605"/>
      <c r="S1478" s="605"/>
      <c r="T1478" s="605"/>
      <c r="U1478" s="605"/>
      <c r="V1478" s="605"/>
      <c r="W1478" s="606"/>
      <c r="X1478" s="147"/>
      <c r="Y1478" s="147"/>
      <c r="Z1478" s="112"/>
      <c r="AC1478" s="83" t="str">
        <f t="shared" si="33"/>
        <v/>
      </c>
    </row>
    <row r="1479" spans="1:265" ht="15" customHeight="1" x14ac:dyDescent="0.2">
      <c r="A1479" s="173"/>
      <c r="B1479" s="131" t="s">
        <v>1070</v>
      </c>
      <c r="C1479" s="206"/>
      <c r="D1479" s="331" t="s">
        <v>1071</v>
      </c>
      <c r="E1479" s="145"/>
      <c r="F1479" s="991"/>
      <c r="G1479" s="992"/>
      <c r="H1479" s="331" t="s">
        <v>2242</v>
      </c>
      <c r="I1479" s="331" t="s">
        <v>1888</v>
      </c>
      <c r="J1479" s="331" t="s">
        <v>1078</v>
      </c>
      <c r="K1479" s="383" t="s">
        <v>1506</v>
      </c>
      <c r="L1479" s="383"/>
      <c r="M1479" s="1171"/>
      <c r="N1479" s="1171"/>
      <c r="O1479" s="383"/>
      <c r="P1479" s="604"/>
      <c r="Q1479" s="605"/>
      <c r="R1479" s="605"/>
      <c r="S1479" s="605">
        <v>5</v>
      </c>
      <c r="T1479" s="605"/>
      <c r="U1479" s="605"/>
      <c r="V1479" s="605"/>
      <c r="W1479" s="606"/>
      <c r="X1479" s="147"/>
      <c r="Y1479" s="147"/>
      <c r="Z1479" s="112"/>
      <c r="AC1479" s="83" t="str">
        <f t="shared" si="33"/>
        <v/>
      </c>
    </row>
    <row r="1480" spans="1:265" ht="15" customHeight="1" x14ac:dyDescent="0.2">
      <c r="A1480" s="173"/>
      <c r="B1480" s="131" t="s">
        <v>1070</v>
      </c>
      <c r="C1480" s="206"/>
      <c r="D1480" s="331" t="s">
        <v>1071</v>
      </c>
      <c r="E1480" s="145"/>
      <c r="F1480" s="991"/>
      <c r="G1480" s="992"/>
      <c r="H1480" s="331" t="s">
        <v>2242</v>
      </c>
      <c r="I1480" s="331" t="s">
        <v>1888</v>
      </c>
      <c r="J1480" s="331" t="s">
        <v>1078</v>
      </c>
      <c r="K1480" s="383" t="s">
        <v>426</v>
      </c>
      <c r="L1480" s="383"/>
      <c r="M1480" s="1171"/>
      <c r="N1480" s="1171"/>
      <c r="O1480" s="383"/>
      <c r="P1480" s="604"/>
      <c r="Q1480" s="605"/>
      <c r="R1480" s="605"/>
      <c r="S1480" s="605">
        <v>3</v>
      </c>
      <c r="T1480" s="605"/>
      <c r="U1480" s="605"/>
      <c r="V1480" s="605"/>
      <c r="W1480" s="606"/>
      <c r="X1480" s="147"/>
      <c r="Y1480" s="147"/>
      <c r="Z1480" s="112"/>
      <c r="AC1480" s="83" t="str">
        <f t="shared" si="33"/>
        <v/>
      </c>
    </row>
    <row r="1481" spans="1:265" ht="15" customHeight="1" x14ac:dyDescent="0.2">
      <c r="A1481" s="173"/>
      <c r="B1481" s="131" t="s">
        <v>1070</v>
      </c>
      <c r="C1481" s="206"/>
      <c r="D1481" s="326" t="s">
        <v>1071</v>
      </c>
      <c r="E1481" s="145"/>
      <c r="F1481" s="991"/>
      <c r="G1481" s="992"/>
      <c r="H1481" s="331" t="s">
        <v>2242</v>
      </c>
      <c r="I1481" s="326" t="s">
        <v>1888</v>
      </c>
      <c r="J1481" s="326" t="s">
        <v>1078</v>
      </c>
      <c r="K1481" s="372" t="s">
        <v>2150</v>
      </c>
      <c r="L1481" s="372"/>
      <c r="M1481" s="1118"/>
      <c r="N1481" s="1118"/>
      <c r="O1481" s="372"/>
      <c r="P1481" s="581"/>
      <c r="Q1481" s="582"/>
      <c r="R1481" s="582"/>
      <c r="S1481" s="582"/>
      <c r="T1481" s="582">
        <v>4</v>
      </c>
      <c r="U1481" s="582"/>
      <c r="V1481" s="582"/>
      <c r="W1481" s="583"/>
      <c r="X1481" s="147"/>
      <c r="Y1481" s="147"/>
      <c r="Z1481" s="112"/>
      <c r="AC1481" s="83" t="str">
        <f t="shared" si="33"/>
        <v/>
      </c>
    </row>
    <row r="1482" spans="1:265" ht="15" customHeight="1" x14ac:dyDescent="0.2">
      <c r="A1482" s="173"/>
      <c r="B1482" s="131" t="s">
        <v>1070</v>
      </c>
      <c r="C1482" s="206"/>
      <c r="D1482" s="326" t="s">
        <v>1071</v>
      </c>
      <c r="E1482" s="145"/>
      <c r="F1482" s="991"/>
      <c r="G1482" s="992"/>
      <c r="H1482" s="331" t="s">
        <v>2242</v>
      </c>
      <c r="I1482" s="326" t="s">
        <v>1888</v>
      </c>
      <c r="J1482" s="326" t="s">
        <v>1078</v>
      </c>
      <c r="K1482" s="372" t="s">
        <v>157</v>
      </c>
      <c r="L1482" s="372"/>
      <c r="M1482" s="1118"/>
      <c r="N1482" s="1118"/>
      <c r="O1482" s="372"/>
      <c r="P1482" s="581"/>
      <c r="Q1482" s="582"/>
      <c r="R1482" s="582"/>
      <c r="S1482" s="582"/>
      <c r="T1482" s="582"/>
      <c r="U1482" s="582"/>
      <c r="V1482" s="582"/>
      <c r="W1482" s="583">
        <v>4</v>
      </c>
      <c r="X1482" s="147"/>
      <c r="Y1482" s="147"/>
      <c r="Z1482" s="112"/>
      <c r="AC1482" s="83" t="str">
        <f t="shared" si="33"/>
        <v/>
      </c>
    </row>
    <row r="1483" spans="1:265" ht="15" customHeight="1" thickBot="1" x14ac:dyDescent="0.25">
      <c r="A1483" s="176"/>
      <c r="B1483" s="162" t="s">
        <v>1070</v>
      </c>
      <c r="C1483" s="209"/>
      <c r="D1483" s="347" t="s">
        <v>1071</v>
      </c>
      <c r="E1483" s="178"/>
      <c r="F1483" s="993"/>
      <c r="G1483" s="994"/>
      <c r="H1483" s="347" t="s">
        <v>2242</v>
      </c>
      <c r="I1483" s="347" t="s">
        <v>1888</v>
      </c>
      <c r="J1483" s="347" t="s">
        <v>1078</v>
      </c>
      <c r="K1483" s="374" t="s">
        <v>2221</v>
      </c>
      <c r="L1483" s="374"/>
      <c r="M1483" s="1164"/>
      <c r="N1483" s="1164"/>
      <c r="O1483" s="374"/>
      <c r="P1483" s="613"/>
      <c r="Q1483" s="584"/>
      <c r="R1483" s="584"/>
      <c r="S1483" s="584"/>
      <c r="T1483" s="584">
        <v>4</v>
      </c>
      <c r="U1483" s="584"/>
      <c r="V1483" s="584"/>
      <c r="W1483" s="585"/>
      <c r="X1483" s="303">
        <f>SUM(P1471:W1483)</f>
        <v>40</v>
      </c>
      <c r="Y1483" s="303">
        <f>X1483</f>
        <v>40</v>
      </c>
      <c r="Z1483" s="112"/>
      <c r="AC1483" s="83" t="str">
        <f t="shared" si="33"/>
        <v/>
      </c>
    </row>
    <row r="1484" spans="1:265" customFormat="1" ht="15" customHeight="1" x14ac:dyDescent="0.25">
      <c r="A1484" s="156">
        <f>A1471+1</f>
        <v>158</v>
      </c>
      <c r="B1484" s="1095" t="s">
        <v>734</v>
      </c>
      <c r="C1484" s="220" t="s">
        <v>35</v>
      </c>
      <c r="D1484" s="357" t="s">
        <v>735</v>
      </c>
      <c r="E1484" s="215"/>
      <c r="F1484" s="1042" t="s">
        <v>655</v>
      </c>
      <c r="G1484" s="1043" t="s">
        <v>691</v>
      </c>
      <c r="H1484" s="357" t="s">
        <v>650</v>
      </c>
      <c r="I1484" s="357" t="s">
        <v>651</v>
      </c>
      <c r="J1484" s="357" t="s">
        <v>1078</v>
      </c>
      <c r="K1484" s="391" t="s">
        <v>1568</v>
      </c>
      <c r="L1484" s="391" t="s">
        <v>97</v>
      </c>
      <c r="M1484" s="1175">
        <v>9</v>
      </c>
      <c r="N1484" s="1175" t="s">
        <v>24</v>
      </c>
      <c r="O1484" s="391" t="s">
        <v>739</v>
      </c>
      <c r="P1484" s="578">
        <v>5</v>
      </c>
      <c r="Q1484" s="579"/>
      <c r="R1484" s="579"/>
      <c r="S1484" s="579"/>
      <c r="T1484" s="579"/>
      <c r="U1484" s="579"/>
      <c r="V1484" s="579"/>
      <c r="W1484" s="580"/>
      <c r="X1484" s="216"/>
      <c r="Y1484" s="216"/>
      <c r="Z1484" s="112" t="str">
        <f>C1484</f>
        <v>TC</v>
      </c>
      <c r="AA1484" s="84" t="s">
        <v>1475</v>
      </c>
      <c r="AB1484" s="84" t="s">
        <v>1480</v>
      </c>
      <c r="AC1484" s="83">
        <f t="shared" si="33"/>
        <v>22</v>
      </c>
      <c r="AD1484" s="84"/>
      <c r="AE1484" s="84"/>
      <c r="AF1484" s="84"/>
      <c r="AG1484" s="84"/>
      <c r="AH1484" s="84"/>
      <c r="AI1484" s="84"/>
      <c r="AJ1484" s="84"/>
      <c r="AK1484" s="84"/>
      <c r="AL1484" s="84"/>
      <c r="AM1484" s="84"/>
      <c r="AN1484" s="84"/>
      <c r="AO1484" s="84"/>
      <c r="AP1484" s="84"/>
      <c r="AQ1484" s="84"/>
      <c r="AR1484" s="84"/>
      <c r="AS1484" s="84"/>
      <c r="AT1484" s="84"/>
      <c r="AU1484" s="84"/>
      <c r="AV1484" s="84"/>
      <c r="AW1484" s="84"/>
      <c r="AX1484" s="84"/>
      <c r="AY1484" s="84"/>
      <c r="AZ1484" s="84"/>
      <c r="BA1484" s="84"/>
      <c r="BB1484" s="84"/>
      <c r="BC1484" s="84"/>
      <c r="BD1484" s="84"/>
      <c r="BE1484" s="84"/>
      <c r="BF1484" s="84"/>
      <c r="BG1484" s="84"/>
      <c r="BH1484" s="84"/>
      <c r="BI1484" s="84"/>
      <c r="BJ1484" s="84"/>
      <c r="BK1484" s="84"/>
      <c r="BL1484" s="84"/>
      <c r="BM1484" s="84"/>
      <c r="BN1484" s="84"/>
      <c r="BO1484" s="84"/>
      <c r="BP1484" s="84"/>
      <c r="BQ1484" s="84"/>
      <c r="BR1484" s="84"/>
      <c r="BS1484" s="84"/>
      <c r="BT1484" s="84"/>
      <c r="BU1484" s="84"/>
      <c r="BV1484" s="84"/>
      <c r="BW1484" s="84"/>
      <c r="BX1484" s="84"/>
      <c r="BY1484" s="84"/>
      <c r="BZ1484" s="84"/>
      <c r="CA1484" s="84"/>
      <c r="CB1484" s="84"/>
      <c r="CC1484" s="84"/>
      <c r="CD1484" s="84"/>
      <c r="CE1484" s="84"/>
      <c r="CF1484" s="84"/>
      <c r="CG1484" s="84"/>
      <c r="CH1484" s="84"/>
      <c r="CI1484" s="84"/>
      <c r="CJ1484" s="84"/>
      <c r="CK1484" s="84"/>
      <c r="CL1484" s="84"/>
      <c r="CM1484" s="84"/>
      <c r="CN1484" s="84"/>
      <c r="CO1484" s="84"/>
      <c r="CP1484" s="84"/>
      <c r="CQ1484" s="84"/>
      <c r="CR1484" s="84"/>
      <c r="CS1484" s="84"/>
      <c r="CT1484" s="84"/>
      <c r="CU1484" s="84"/>
      <c r="CV1484" s="84"/>
      <c r="CW1484" s="84"/>
      <c r="CX1484" s="84"/>
      <c r="CY1484" s="84"/>
      <c r="CZ1484" s="84"/>
      <c r="DA1484" s="84"/>
      <c r="DB1484" s="84"/>
      <c r="DC1484" s="84"/>
      <c r="DD1484" s="84"/>
      <c r="DE1484" s="84"/>
      <c r="DF1484" s="84"/>
      <c r="DG1484" s="84"/>
      <c r="DH1484" s="84"/>
      <c r="DI1484" s="84"/>
      <c r="DJ1484" s="84"/>
      <c r="DK1484" s="84"/>
      <c r="DL1484" s="84"/>
      <c r="DM1484" s="84"/>
      <c r="DN1484" s="84"/>
      <c r="DO1484" s="84"/>
      <c r="DP1484" s="84"/>
      <c r="DQ1484" s="84"/>
      <c r="DR1484" s="84"/>
      <c r="DS1484" s="84"/>
      <c r="DT1484" s="84"/>
      <c r="DU1484" s="84"/>
      <c r="DV1484" s="84"/>
      <c r="DW1484" s="84"/>
      <c r="DX1484" s="84"/>
      <c r="DY1484" s="84"/>
      <c r="DZ1484" s="84"/>
      <c r="EA1484" s="84"/>
      <c r="EB1484" s="84"/>
      <c r="EC1484" s="84"/>
      <c r="ED1484" s="84"/>
      <c r="EE1484" s="84"/>
      <c r="EF1484" s="84"/>
      <c r="EG1484" s="84"/>
      <c r="EH1484" s="84"/>
      <c r="EI1484" s="84"/>
      <c r="EJ1484" s="84"/>
      <c r="EK1484" s="84"/>
      <c r="EL1484" s="84"/>
      <c r="EM1484" s="84"/>
      <c r="EN1484" s="84"/>
      <c r="EO1484" s="84"/>
      <c r="EP1484" s="84"/>
      <c r="EQ1484" s="84"/>
      <c r="ER1484" s="84"/>
      <c r="ES1484" s="84"/>
      <c r="ET1484" s="84"/>
      <c r="EU1484" s="84"/>
      <c r="EV1484" s="84"/>
      <c r="EW1484" s="84"/>
      <c r="EX1484" s="84"/>
      <c r="EY1484" s="84"/>
      <c r="EZ1484" s="84"/>
      <c r="FA1484" s="84"/>
      <c r="FB1484" s="84"/>
      <c r="FC1484" s="84"/>
      <c r="FD1484" s="84"/>
      <c r="FE1484" s="84"/>
      <c r="FF1484" s="84"/>
      <c r="FG1484" s="84"/>
      <c r="FH1484" s="84"/>
      <c r="FI1484" s="84"/>
      <c r="FJ1484" s="84"/>
      <c r="FK1484" s="84"/>
      <c r="FL1484" s="84"/>
      <c r="FM1484" s="84"/>
      <c r="FN1484" s="84"/>
      <c r="FO1484" s="84"/>
      <c r="FP1484" s="84"/>
      <c r="FQ1484" s="84"/>
      <c r="FR1484" s="84"/>
      <c r="FS1484" s="84"/>
      <c r="FT1484" s="84"/>
      <c r="FU1484" s="84"/>
      <c r="FV1484" s="84"/>
      <c r="FW1484" s="84"/>
      <c r="FX1484" s="84"/>
      <c r="FY1484" s="84"/>
      <c r="FZ1484" s="84"/>
      <c r="GA1484" s="84"/>
      <c r="GB1484" s="84"/>
      <c r="GC1484" s="84"/>
      <c r="GD1484" s="84"/>
      <c r="GE1484" s="84"/>
      <c r="GF1484" s="84"/>
      <c r="GG1484" s="84"/>
      <c r="GH1484" s="84"/>
      <c r="GI1484" s="84"/>
      <c r="GJ1484" s="84"/>
      <c r="GK1484" s="84"/>
      <c r="GL1484" s="84"/>
      <c r="GM1484" s="84"/>
      <c r="GN1484" s="84"/>
      <c r="GO1484" s="84"/>
      <c r="GP1484" s="84"/>
      <c r="GQ1484" s="84"/>
      <c r="GR1484" s="84"/>
      <c r="GS1484" s="84"/>
      <c r="GT1484" s="84"/>
      <c r="GU1484" s="84"/>
      <c r="GV1484" s="84"/>
      <c r="GW1484" s="84"/>
      <c r="GX1484" s="84"/>
      <c r="GY1484" s="84"/>
      <c r="GZ1484" s="84"/>
      <c r="HA1484" s="84"/>
      <c r="HB1484" s="84"/>
      <c r="HC1484" s="84"/>
      <c r="HD1484" s="84"/>
      <c r="HE1484" s="84"/>
      <c r="HF1484" s="84"/>
      <c r="HG1484" s="84"/>
      <c r="HH1484" s="84"/>
      <c r="HI1484" s="84"/>
      <c r="HJ1484" s="84"/>
      <c r="HK1484" s="84"/>
      <c r="HL1484" s="84"/>
      <c r="HM1484" s="84"/>
      <c r="HN1484" s="84"/>
      <c r="HO1484" s="84"/>
      <c r="HP1484" s="84"/>
      <c r="HQ1484" s="84"/>
      <c r="HR1484" s="84"/>
      <c r="HS1484" s="84"/>
      <c r="HT1484" s="84"/>
      <c r="HU1484" s="84"/>
      <c r="HV1484" s="84"/>
      <c r="HW1484" s="84"/>
      <c r="HX1484" s="84"/>
      <c r="HY1484" s="84"/>
      <c r="HZ1484" s="84"/>
      <c r="IA1484" s="84"/>
      <c r="IB1484" s="84"/>
      <c r="IC1484" s="84"/>
      <c r="ID1484" s="84"/>
      <c r="IE1484" s="84"/>
      <c r="IF1484" s="84"/>
      <c r="IG1484" s="84"/>
      <c r="IH1484" s="84"/>
      <c r="II1484" s="84"/>
      <c r="IJ1484" s="84"/>
      <c r="IK1484" s="84"/>
      <c r="IL1484" s="84"/>
      <c r="IM1484" s="84"/>
      <c r="IN1484" s="84"/>
      <c r="IO1484" s="84"/>
      <c r="IP1484" s="84"/>
      <c r="IQ1484" s="84"/>
      <c r="IR1484" s="84"/>
      <c r="IS1484" s="84"/>
      <c r="IT1484" s="84"/>
      <c r="IU1484" s="84"/>
      <c r="IV1484" s="84"/>
      <c r="IW1484" s="84"/>
      <c r="IX1484" s="84"/>
      <c r="IY1484" s="84"/>
      <c r="IZ1484" s="84"/>
      <c r="JA1484" s="84"/>
      <c r="JB1484" s="84"/>
      <c r="JC1484" s="84"/>
      <c r="JD1484" s="84"/>
      <c r="JE1484" s="84"/>
    </row>
    <row r="1485" spans="1:265" customFormat="1" ht="15" customHeight="1" x14ac:dyDescent="0.25">
      <c r="A1485" s="130"/>
      <c r="B1485" s="131" t="s">
        <v>734</v>
      </c>
      <c r="C1485" s="224"/>
      <c r="D1485" s="336" t="s">
        <v>735</v>
      </c>
      <c r="E1485" s="218"/>
      <c r="F1485" s="1055"/>
      <c r="G1485" s="1056"/>
      <c r="H1485" s="336" t="s">
        <v>650</v>
      </c>
      <c r="I1485" s="336" t="s">
        <v>651</v>
      </c>
      <c r="J1485" s="336" t="s">
        <v>1078</v>
      </c>
      <c r="K1485" s="392" t="s">
        <v>1568</v>
      </c>
      <c r="L1485" s="392" t="s">
        <v>97</v>
      </c>
      <c r="M1485" s="1163">
        <v>9</v>
      </c>
      <c r="N1485" s="1163" t="s">
        <v>101</v>
      </c>
      <c r="O1485" s="392" t="s">
        <v>739</v>
      </c>
      <c r="P1485" s="581">
        <v>5</v>
      </c>
      <c r="Q1485" s="582"/>
      <c r="R1485" s="582"/>
      <c r="S1485" s="582"/>
      <c r="T1485" s="582"/>
      <c r="U1485" s="582"/>
      <c r="V1485" s="582"/>
      <c r="W1485" s="583"/>
      <c r="X1485" s="219"/>
      <c r="Y1485" s="219"/>
      <c r="Z1485" s="112"/>
      <c r="AA1485" s="84"/>
      <c r="AB1485" s="84"/>
      <c r="AC1485" s="83" t="str">
        <f t="shared" si="33"/>
        <v/>
      </c>
      <c r="AD1485" s="84"/>
      <c r="AE1485" s="84"/>
      <c r="AF1485" s="84"/>
      <c r="AG1485" s="84"/>
      <c r="AH1485" s="84"/>
      <c r="AI1485" s="84"/>
      <c r="AJ1485" s="84"/>
      <c r="AK1485" s="84"/>
      <c r="AL1485" s="84"/>
      <c r="AM1485" s="84"/>
      <c r="AN1485" s="84"/>
      <c r="AO1485" s="84"/>
      <c r="AP1485" s="84"/>
      <c r="AQ1485" s="84"/>
      <c r="AR1485" s="84"/>
      <c r="AS1485" s="84"/>
      <c r="AT1485" s="84"/>
      <c r="AU1485" s="84"/>
      <c r="AV1485" s="84"/>
      <c r="AW1485" s="84"/>
      <c r="AX1485" s="84"/>
      <c r="AY1485" s="84"/>
      <c r="AZ1485" s="84"/>
      <c r="BA1485" s="84"/>
      <c r="BB1485" s="84"/>
      <c r="BC1485" s="84"/>
      <c r="BD1485" s="84"/>
      <c r="BE1485" s="84"/>
      <c r="BF1485" s="84"/>
      <c r="BG1485" s="84"/>
      <c r="BH1485" s="84"/>
      <c r="BI1485" s="84"/>
      <c r="BJ1485" s="84"/>
      <c r="BK1485" s="84"/>
      <c r="BL1485" s="84"/>
      <c r="BM1485" s="84"/>
      <c r="BN1485" s="84"/>
      <c r="BO1485" s="84"/>
      <c r="BP1485" s="84"/>
      <c r="BQ1485" s="84"/>
      <c r="BR1485" s="84"/>
      <c r="BS1485" s="84"/>
      <c r="BT1485" s="84"/>
      <c r="BU1485" s="84"/>
      <c r="BV1485" s="84"/>
      <c r="BW1485" s="84"/>
      <c r="BX1485" s="84"/>
      <c r="BY1485" s="84"/>
      <c r="BZ1485" s="84"/>
      <c r="CA1485" s="84"/>
      <c r="CB1485" s="84"/>
      <c r="CC1485" s="84"/>
      <c r="CD1485" s="84"/>
      <c r="CE1485" s="84"/>
      <c r="CF1485" s="84"/>
      <c r="CG1485" s="84"/>
      <c r="CH1485" s="84"/>
      <c r="CI1485" s="84"/>
      <c r="CJ1485" s="84"/>
      <c r="CK1485" s="84"/>
      <c r="CL1485" s="84"/>
      <c r="CM1485" s="84"/>
      <c r="CN1485" s="84"/>
      <c r="CO1485" s="84"/>
      <c r="CP1485" s="84"/>
      <c r="CQ1485" s="84"/>
      <c r="CR1485" s="84"/>
      <c r="CS1485" s="84"/>
      <c r="CT1485" s="84"/>
      <c r="CU1485" s="84"/>
      <c r="CV1485" s="84"/>
      <c r="CW1485" s="84"/>
      <c r="CX1485" s="84"/>
      <c r="CY1485" s="84"/>
      <c r="CZ1485" s="84"/>
      <c r="DA1485" s="84"/>
      <c r="DB1485" s="84"/>
      <c r="DC1485" s="84"/>
      <c r="DD1485" s="84"/>
      <c r="DE1485" s="84"/>
      <c r="DF1485" s="84"/>
      <c r="DG1485" s="84"/>
      <c r="DH1485" s="84"/>
      <c r="DI1485" s="84"/>
      <c r="DJ1485" s="84"/>
      <c r="DK1485" s="84"/>
      <c r="DL1485" s="84"/>
      <c r="DM1485" s="84"/>
      <c r="DN1485" s="84"/>
      <c r="DO1485" s="84"/>
      <c r="DP1485" s="84"/>
      <c r="DQ1485" s="84"/>
      <c r="DR1485" s="84"/>
      <c r="DS1485" s="84"/>
      <c r="DT1485" s="84"/>
      <c r="DU1485" s="84"/>
      <c r="DV1485" s="84"/>
      <c r="DW1485" s="84"/>
      <c r="DX1485" s="84"/>
      <c r="DY1485" s="84"/>
      <c r="DZ1485" s="84"/>
      <c r="EA1485" s="84"/>
      <c r="EB1485" s="84"/>
      <c r="EC1485" s="84"/>
      <c r="ED1485" s="84"/>
      <c r="EE1485" s="84"/>
      <c r="EF1485" s="84"/>
      <c r="EG1485" s="84"/>
      <c r="EH1485" s="84"/>
      <c r="EI1485" s="84"/>
      <c r="EJ1485" s="84"/>
      <c r="EK1485" s="84"/>
      <c r="EL1485" s="84"/>
      <c r="EM1485" s="84"/>
      <c r="EN1485" s="84"/>
      <c r="EO1485" s="84"/>
      <c r="EP1485" s="84"/>
      <c r="EQ1485" s="84"/>
      <c r="ER1485" s="84"/>
      <c r="ES1485" s="84"/>
      <c r="ET1485" s="84"/>
      <c r="EU1485" s="84"/>
      <c r="EV1485" s="84"/>
      <c r="EW1485" s="84"/>
      <c r="EX1485" s="84"/>
      <c r="EY1485" s="84"/>
      <c r="EZ1485" s="84"/>
      <c r="FA1485" s="84"/>
      <c r="FB1485" s="84"/>
      <c r="FC1485" s="84"/>
      <c r="FD1485" s="84"/>
      <c r="FE1485" s="84"/>
      <c r="FF1485" s="84"/>
      <c r="FG1485" s="84"/>
      <c r="FH1485" s="84"/>
      <c r="FI1485" s="84"/>
      <c r="FJ1485" s="84"/>
      <c r="FK1485" s="84"/>
      <c r="FL1485" s="84"/>
      <c r="FM1485" s="84"/>
      <c r="FN1485" s="84"/>
      <c r="FO1485" s="84"/>
      <c r="FP1485" s="84"/>
      <c r="FQ1485" s="84"/>
      <c r="FR1485" s="84"/>
      <c r="FS1485" s="84"/>
      <c r="FT1485" s="84"/>
      <c r="FU1485" s="84"/>
      <c r="FV1485" s="84"/>
      <c r="FW1485" s="84"/>
      <c r="FX1485" s="84"/>
      <c r="FY1485" s="84"/>
      <c r="FZ1485" s="84"/>
      <c r="GA1485" s="84"/>
      <c r="GB1485" s="84"/>
      <c r="GC1485" s="84"/>
      <c r="GD1485" s="84"/>
      <c r="GE1485" s="84"/>
      <c r="GF1485" s="84"/>
      <c r="GG1485" s="84"/>
      <c r="GH1485" s="84"/>
      <c r="GI1485" s="84"/>
      <c r="GJ1485" s="84"/>
      <c r="GK1485" s="84"/>
      <c r="GL1485" s="84"/>
      <c r="GM1485" s="84"/>
      <c r="GN1485" s="84"/>
      <c r="GO1485" s="84"/>
      <c r="GP1485" s="84"/>
      <c r="GQ1485" s="84"/>
      <c r="GR1485" s="84"/>
      <c r="GS1485" s="84"/>
      <c r="GT1485" s="84"/>
      <c r="GU1485" s="84"/>
      <c r="GV1485" s="84"/>
      <c r="GW1485" s="84"/>
      <c r="GX1485" s="84"/>
      <c r="GY1485" s="84"/>
      <c r="GZ1485" s="84"/>
      <c r="HA1485" s="84"/>
      <c r="HB1485" s="84"/>
      <c r="HC1485" s="84"/>
      <c r="HD1485" s="84"/>
      <c r="HE1485" s="84"/>
      <c r="HF1485" s="84"/>
      <c r="HG1485" s="84"/>
      <c r="HH1485" s="84"/>
      <c r="HI1485" s="84"/>
      <c r="HJ1485" s="84"/>
      <c r="HK1485" s="84"/>
      <c r="HL1485" s="84"/>
      <c r="HM1485" s="84"/>
      <c r="HN1485" s="84"/>
      <c r="HO1485" s="84"/>
      <c r="HP1485" s="84"/>
      <c r="HQ1485" s="84"/>
      <c r="HR1485" s="84"/>
      <c r="HS1485" s="84"/>
      <c r="HT1485" s="84"/>
      <c r="HU1485" s="84"/>
      <c r="HV1485" s="84"/>
      <c r="HW1485" s="84"/>
      <c r="HX1485" s="84"/>
      <c r="HY1485" s="84"/>
      <c r="HZ1485" s="84"/>
      <c r="IA1485" s="84"/>
      <c r="IB1485" s="84"/>
      <c r="IC1485" s="84"/>
      <c r="ID1485" s="84"/>
      <c r="IE1485" s="84"/>
      <c r="IF1485" s="84"/>
      <c r="IG1485" s="84"/>
      <c r="IH1485" s="84"/>
      <c r="II1485" s="84"/>
      <c r="IJ1485" s="84"/>
      <c r="IK1485" s="84"/>
      <c r="IL1485" s="84"/>
      <c r="IM1485" s="84"/>
      <c r="IN1485" s="84"/>
      <c r="IO1485" s="84"/>
      <c r="IP1485" s="84"/>
      <c r="IQ1485" s="84"/>
      <c r="IR1485" s="84"/>
      <c r="IS1485" s="84"/>
      <c r="IT1485" s="84"/>
      <c r="IU1485" s="84"/>
      <c r="IV1485" s="84"/>
      <c r="IW1485" s="84"/>
      <c r="IX1485" s="84"/>
      <c r="IY1485" s="84"/>
      <c r="IZ1485" s="84"/>
      <c r="JA1485" s="84"/>
      <c r="JB1485" s="84"/>
      <c r="JC1485" s="84"/>
      <c r="JD1485" s="84"/>
      <c r="JE1485" s="84"/>
    </row>
    <row r="1486" spans="1:265" customFormat="1" ht="15" customHeight="1" x14ac:dyDescent="0.25">
      <c r="A1486" s="130"/>
      <c r="B1486" s="131" t="s">
        <v>734</v>
      </c>
      <c r="C1486" s="224"/>
      <c r="D1486" s="336" t="s">
        <v>735</v>
      </c>
      <c r="E1486" s="218"/>
      <c r="F1486" s="1055"/>
      <c r="G1486" s="1056"/>
      <c r="H1486" s="336" t="s">
        <v>650</v>
      </c>
      <c r="I1486" s="336" t="s">
        <v>651</v>
      </c>
      <c r="J1486" s="336" t="s">
        <v>1084</v>
      </c>
      <c r="K1486" s="392" t="s">
        <v>736</v>
      </c>
      <c r="L1486" s="392" t="s">
        <v>97</v>
      </c>
      <c r="M1486" s="1163">
        <v>10</v>
      </c>
      <c r="N1486" s="1163" t="s">
        <v>562</v>
      </c>
      <c r="O1486" s="392" t="s">
        <v>739</v>
      </c>
      <c r="P1486" s="581">
        <v>6</v>
      </c>
      <c r="Q1486" s="582"/>
      <c r="R1486" s="582"/>
      <c r="S1486" s="582"/>
      <c r="T1486" s="582"/>
      <c r="U1486" s="582"/>
      <c r="V1486" s="582"/>
      <c r="W1486" s="583"/>
      <c r="X1486" s="219"/>
      <c r="Y1486" s="219"/>
      <c r="Z1486" s="112"/>
      <c r="AA1486" s="84"/>
      <c r="AB1486" s="84"/>
      <c r="AC1486" s="83" t="str">
        <f t="shared" si="33"/>
        <v/>
      </c>
      <c r="AD1486" s="84"/>
      <c r="AE1486" s="84"/>
      <c r="AF1486" s="84"/>
      <c r="AG1486" s="84"/>
      <c r="AH1486" s="84"/>
      <c r="AI1486" s="84"/>
      <c r="AJ1486" s="84"/>
      <c r="AK1486" s="84"/>
      <c r="AL1486" s="84"/>
      <c r="AM1486" s="84"/>
      <c r="AN1486" s="84"/>
      <c r="AO1486" s="84"/>
      <c r="AP1486" s="84"/>
      <c r="AQ1486" s="84"/>
      <c r="AR1486" s="84"/>
      <c r="AS1486" s="84"/>
      <c r="AT1486" s="84"/>
      <c r="AU1486" s="84"/>
      <c r="AV1486" s="84"/>
      <c r="AW1486" s="84"/>
      <c r="AX1486" s="84"/>
      <c r="AY1486" s="84"/>
      <c r="AZ1486" s="84"/>
      <c r="BA1486" s="84"/>
      <c r="BB1486" s="84"/>
      <c r="BC1486" s="84"/>
      <c r="BD1486" s="84"/>
      <c r="BE1486" s="84"/>
      <c r="BF1486" s="84"/>
      <c r="BG1486" s="84"/>
      <c r="BH1486" s="84"/>
      <c r="BI1486" s="84"/>
      <c r="BJ1486" s="84"/>
      <c r="BK1486" s="84"/>
      <c r="BL1486" s="84"/>
      <c r="BM1486" s="84"/>
      <c r="BN1486" s="84"/>
      <c r="BO1486" s="84"/>
      <c r="BP1486" s="84"/>
      <c r="BQ1486" s="84"/>
      <c r="BR1486" s="84"/>
      <c r="BS1486" s="84"/>
      <c r="BT1486" s="84"/>
      <c r="BU1486" s="84"/>
      <c r="BV1486" s="84"/>
      <c r="BW1486" s="84"/>
      <c r="BX1486" s="84"/>
      <c r="BY1486" s="84"/>
      <c r="BZ1486" s="84"/>
      <c r="CA1486" s="84"/>
      <c r="CB1486" s="84"/>
      <c r="CC1486" s="84"/>
      <c r="CD1486" s="84"/>
      <c r="CE1486" s="84"/>
      <c r="CF1486" s="84"/>
      <c r="CG1486" s="84"/>
      <c r="CH1486" s="84"/>
      <c r="CI1486" s="84"/>
      <c r="CJ1486" s="84"/>
      <c r="CK1486" s="84"/>
      <c r="CL1486" s="84"/>
      <c r="CM1486" s="84"/>
      <c r="CN1486" s="84"/>
      <c r="CO1486" s="84"/>
      <c r="CP1486" s="84"/>
      <c r="CQ1486" s="84"/>
      <c r="CR1486" s="84"/>
      <c r="CS1486" s="84"/>
      <c r="CT1486" s="84"/>
      <c r="CU1486" s="84"/>
      <c r="CV1486" s="84"/>
      <c r="CW1486" s="84"/>
      <c r="CX1486" s="84"/>
      <c r="CY1486" s="84"/>
      <c r="CZ1486" s="84"/>
      <c r="DA1486" s="84"/>
      <c r="DB1486" s="84"/>
      <c r="DC1486" s="84"/>
      <c r="DD1486" s="84"/>
      <c r="DE1486" s="84"/>
      <c r="DF1486" s="84"/>
      <c r="DG1486" s="84"/>
      <c r="DH1486" s="84"/>
      <c r="DI1486" s="84"/>
      <c r="DJ1486" s="84"/>
      <c r="DK1486" s="84"/>
      <c r="DL1486" s="84"/>
      <c r="DM1486" s="84"/>
      <c r="DN1486" s="84"/>
      <c r="DO1486" s="84"/>
      <c r="DP1486" s="84"/>
      <c r="DQ1486" s="84"/>
      <c r="DR1486" s="84"/>
      <c r="DS1486" s="84"/>
      <c r="DT1486" s="84"/>
      <c r="DU1486" s="84"/>
      <c r="DV1486" s="84"/>
      <c r="DW1486" s="84"/>
      <c r="DX1486" s="84"/>
      <c r="DY1486" s="84"/>
      <c r="DZ1486" s="84"/>
      <c r="EA1486" s="84"/>
      <c r="EB1486" s="84"/>
      <c r="EC1486" s="84"/>
      <c r="ED1486" s="84"/>
      <c r="EE1486" s="84"/>
      <c r="EF1486" s="84"/>
      <c r="EG1486" s="84"/>
      <c r="EH1486" s="84"/>
      <c r="EI1486" s="84"/>
      <c r="EJ1486" s="84"/>
      <c r="EK1486" s="84"/>
      <c r="EL1486" s="84"/>
      <c r="EM1486" s="84"/>
      <c r="EN1486" s="84"/>
      <c r="EO1486" s="84"/>
      <c r="EP1486" s="84"/>
      <c r="EQ1486" s="84"/>
      <c r="ER1486" s="84"/>
      <c r="ES1486" s="84"/>
      <c r="ET1486" s="84"/>
      <c r="EU1486" s="84"/>
      <c r="EV1486" s="84"/>
      <c r="EW1486" s="84"/>
      <c r="EX1486" s="84"/>
      <c r="EY1486" s="84"/>
      <c r="EZ1486" s="84"/>
      <c r="FA1486" s="84"/>
      <c r="FB1486" s="84"/>
      <c r="FC1486" s="84"/>
      <c r="FD1486" s="84"/>
      <c r="FE1486" s="84"/>
      <c r="FF1486" s="84"/>
      <c r="FG1486" s="84"/>
      <c r="FH1486" s="84"/>
      <c r="FI1486" s="84"/>
      <c r="FJ1486" s="84"/>
      <c r="FK1486" s="84"/>
      <c r="FL1486" s="84"/>
      <c r="FM1486" s="84"/>
      <c r="FN1486" s="84"/>
      <c r="FO1486" s="84"/>
      <c r="FP1486" s="84"/>
      <c r="FQ1486" s="84"/>
      <c r="FR1486" s="84"/>
      <c r="FS1486" s="84"/>
      <c r="FT1486" s="84"/>
      <c r="FU1486" s="84"/>
      <c r="FV1486" s="84"/>
      <c r="FW1486" s="84"/>
      <c r="FX1486" s="84"/>
      <c r="FY1486" s="84"/>
      <c r="FZ1486" s="84"/>
      <c r="GA1486" s="84"/>
      <c r="GB1486" s="84"/>
      <c r="GC1486" s="84"/>
      <c r="GD1486" s="84"/>
      <c r="GE1486" s="84"/>
      <c r="GF1486" s="84"/>
      <c r="GG1486" s="84"/>
      <c r="GH1486" s="84"/>
      <c r="GI1486" s="84"/>
      <c r="GJ1486" s="84"/>
      <c r="GK1486" s="84"/>
      <c r="GL1486" s="84"/>
      <c r="GM1486" s="84"/>
      <c r="GN1486" s="84"/>
      <c r="GO1486" s="84"/>
      <c r="GP1486" s="84"/>
      <c r="GQ1486" s="84"/>
      <c r="GR1486" s="84"/>
      <c r="GS1486" s="84"/>
      <c r="GT1486" s="84"/>
      <c r="GU1486" s="84"/>
      <c r="GV1486" s="84"/>
      <c r="GW1486" s="84"/>
      <c r="GX1486" s="84"/>
      <c r="GY1486" s="84"/>
      <c r="GZ1486" s="84"/>
      <c r="HA1486" s="84"/>
      <c r="HB1486" s="84"/>
      <c r="HC1486" s="84"/>
      <c r="HD1486" s="84"/>
      <c r="HE1486" s="84"/>
      <c r="HF1486" s="84"/>
      <c r="HG1486" s="84"/>
      <c r="HH1486" s="84"/>
      <c r="HI1486" s="84"/>
      <c r="HJ1486" s="84"/>
      <c r="HK1486" s="84"/>
      <c r="HL1486" s="84"/>
      <c r="HM1486" s="84"/>
      <c r="HN1486" s="84"/>
      <c r="HO1486" s="84"/>
      <c r="HP1486" s="84"/>
      <c r="HQ1486" s="84"/>
      <c r="HR1486" s="84"/>
      <c r="HS1486" s="84"/>
      <c r="HT1486" s="84"/>
      <c r="HU1486" s="84"/>
      <c r="HV1486" s="84"/>
      <c r="HW1486" s="84"/>
      <c r="HX1486" s="84"/>
      <c r="HY1486" s="84"/>
      <c r="HZ1486" s="84"/>
      <c r="IA1486" s="84"/>
      <c r="IB1486" s="84"/>
      <c r="IC1486" s="84"/>
      <c r="ID1486" s="84"/>
      <c r="IE1486" s="84"/>
      <c r="IF1486" s="84"/>
      <c r="IG1486" s="84"/>
      <c r="IH1486" s="84"/>
      <c r="II1486" s="84"/>
      <c r="IJ1486" s="84"/>
      <c r="IK1486" s="84"/>
      <c r="IL1486" s="84"/>
      <c r="IM1486" s="84"/>
      <c r="IN1486" s="84"/>
      <c r="IO1486" s="84"/>
      <c r="IP1486" s="84"/>
      <c r="IQ1486" s="84"/>
      <c r="IR1486" s="84"/>
      <c r="IS1486" s="84"/>
      <c r="IT1486" s="84"/>
      <c r="IU1486" s="84"/>
      <c r="IV1486" s="84"/>
      <c r="IW1486" s="84"/>
      <c r="IX1486" s="84"/>
      <c r="IY1486" s="84"/>
      <c r="IZ1486" s="84"/>
      <c r="JA1486" s="84"/>
      <c r="JB1486" s="84"/>
      <c r="JC1486" s="84"/>
      <c r="JD1486" s="84"/>
      <c r="JE1486" s="84"/>
    </row>
    <row r="1487" spans="1:265" customFormat="1" ht="14.25" customHeight="1" x14ac:dyDescent="0.25">
      <c r="A1487" s="573"/>
      <c r="B1487" s="131" t="s">
        <v>734</v>
      </c>
      <c r="C1487" s="224"/>
      <c r="D1487" s="333" t="s">
        <v>735</v>
      </c>
      <c r="E1487" s="218"/>
      <c r="F1487" s="1055"/>
      <c r="G1487" s="1056"/>
      <c r="H1487" s="333" t="s">
        <v>650</v>
      </c>
      <c r="I1487" s="333" t="s">
        <v>651</v>
      </c>
      <c r="J1487" s="333" t="s">
        <v>1084</v>
      </c>
      <c r="K1487" s="388" t="s">
        <v>736</v>
      </c>
      <c r="L1487" s="388" t="s">
        <v>97</v>
      </c>
      <c r="M1487" s="1136">
        <v>10</v>
      </c>
      <c r="N1487" s="1136" t="s">
        <v>511</v>
      </c>
      <c r="O1487" s="388" t="s">
        <v>740</v>
      </c>
      <c r="P1487" s="604">
        <v>6</v>
      </c>
      <c r="Q1487" s="605"/>
      <c r="R1487" s="605"/>
      <c r="S1487" s="605"/>
      <c r="T1487" s="605"/>
      <c r="U1487" s="605"/>
      <c r="V1487" s="605"/>
      <c r="W1487" s="606"/>
      <c r="X1487" s="219"/>
      <c r="Y1487" s="219"/>
      <c r="Z1487" s="112"/>
      <c r="AA1487" s="84"/>
      <c r="AB1487" s="84"/>
      <c r="AC1487" s="83" t="str">
        <f t="shared" si="33"/>
        <v/>
      </c>
      <c r="AD1487" s="84"/>
      <c r="AE1487" s="84"/>
      <c r="AF1487" s="84"/>
      <c r="AG1487" s="84"/>
      <c r="AH1487" s="84"/>
      <c r="AI1487" s="84"/>
      <c r="AJ1487" s="84"/>
      <c r="AK1487" s="84"/>
      <c r="AL1487" s="84"/>
      <c r="AM1487" s="84"/>
      <c r="AN1487" s="84"/>
      <c r="AO1487" s="84"/>
      <c r="AP1487" s="84"/>
      <c r="AQ1487" s="84"/>
      <c r="AR1487" s="84"/>
      <c r="AS1487" s="84"/>
      <c r="AT1487" s="84"/>
      <c r="AU1487" s="84"/>
      <c r="AV1487" s="84"/>
      <c r="AW1487" s="84"/>
      <c r="AX1487" s="84"/>
      <c r="AY1487" s="84"/>
      <c r="AZ1487" s="84"/>
      <c r="BA1487" s="84"/>
      <c r="BB1487" s="84"/>
      <c r="BC1487" s="84"/>
      <c r="BD1487" s="84"/>
      <c r="BE1487" s="84"/>
      <c r="BF1487" s="84"/>
      <c r="BG1487" s="84"/>
      <c r="BH1487" s="84"/>
      <c r="BI1487" s="84"/>
      <c r="BJ1487" s="84"/>
      <c r="BK1487" s="84"/>
      <c r="BL1487" s="84"/>
      <c r="BM1487" s="84"/>
      <c r="BN1487" s="84"/>
      <c r="BO1487" s="84"/>
      <c r="BP1487" s="84"/>
      <c r="BQ1487" s="84"/>
      <c r="BR1487" s="84"/>
      <c r="BS1487" s="84"/>
      <c r="BT1487" s="84"/>
      <c r="BU1487" s="84"/>
      <c r="BV1487" s="84"/>
      <c r="BW1487" s="84"/>
      <c r="BX1487" s="84"/>
      <c r="BY1487" s="84"/>
      <c r="BZ1487" s="84"/>
      <c r="CA1487" s="84"/>
      <c r="CB1487" s="84"/>
      <c r="CC1487" s="84"/>
      <c r="CD1487" s="84"/>
      <c r="CE1487" s="84"/>
      <c r="CF1487" s="84"/>
      <c r="CG1487" s="84"/>
      <c r="CH1487" s="84"/>
      <c r="CI1487" s="84"/>
      <c r="CJ1487" s="84"/>
      <c r="CK1487" s="84"/>
      <c r="CL1487" s="84"/>
      <c r="CM1487" s="84"/>
      <c r="CN1487" s="84"/>
      <c r="CO1487" s="84"/>
      <c r="CP1487" s="84"/>
      <c r="CQ1487" s="84"/>
      <c r="CR1487" s="84"/>
      <c r="CS1487" s="84"/>
      <c r="CT1487" s="84"/>
      <c r="CU1487" s="84"/>
      <c r="CV1487" s="84"/>
      <c r="CW1487" s="84"/>
      <c r="CX1487" s="84"/>
      <c r="CY1487" s="84"/>
      <c r="CZ1487" s="84"/>
      <c r="DA1487" s="84"/>
      <c r="DB1487" s="84"/>
      <c r="DC1487" s="84"/>
      <c r="DD1487" s="84"/>
      <c r="DE1487" s="84"/>
      <c r="DF1487" s="84"/>
      <c r="DG1487" s="84"/>
      <c r="DH1487" s="84"/>
      <c r="DI1487" s="84"/>
      <c r="DJ1487" s="84"/>
      <c r="DK1487" s="84"/>
      <c r="DL1487" s="84"/>
      <c r="DM1487" s="84"/>
      <c r="DN1487" s="84"/>
      <c r="DO1487" s="84"/>
      <c r="DP1487" s="84"/>
      <c r="DQ1487" s="84"/>
      <c r="DR1487" s="84"/>
      <c r="DS1487" s="84"/>
      <c r="DT1487" s="84"/>
      <c r="DU1487" s="84"/>
      <c r="DV1487" s="84"/>
      <c r="DW1487" s="84"/>
      <c r="DX1487" s="84"/>
      <c r="DY1487" s="84"/>
      <c r="DZ1487" s="84"/>
      <c r="EA1487" s="84"/>
      <c r="EB1487" s="84"/>
      <c r="EC1487" s="84"/>
      <c r="ED1487" s="84"/>
      <c r="EE1487" s="84"/>
      <c r="EF1487" s="84"/>
      <c r="EG1487" s="84"/>
      <c r="EH1487" s="84"/>
      <c r="EI1487" s="84"/>
      <c r="EJ1487" s="84"/>
      <c r="EK1487" s="84"/>
      <c r="EL1487" s="84"/>
      <c r="EM1487" s="84"/>
      <c r="EN1487" s="84"/>
      <c r="EO1487" s="84"/>
      <c r="EP1487" s="84"/>
      <c r="EQ1487" s="84"/>
      <c r="ER1487" s="84"/>
      <c r="ES1487" s="84"/>
      <c r="ET1487" s="84"/>
      <c r="EU1487" s="84"/>
      <c r="EV1487" s="84"/>
      <c r="EW1487" s="84"/>
      <c r="EX1487" s="84"/>
      <c r="EY1487" s="84"/>
      <c r="EZ1487" s="84"/>
      <c r="FA1487" s="84"/>
      <c r="FB1487" s="84"/>
      <c r="FC1487" s="84"/>
      <c r="FD1487" s="84"/>
      <c r="FE1487" s="84"/>
      <c r="FF1487" s="84"/>
      <c r="FG1487" s="84"/>
      <c r="FH1487" s="84"/>
      <c r="FI1487" s="84"/>
      <c r="FJ1487" s="84"/>
      <c r="FK1487" s="84"/>
      <c r="FL1487" s="84"/>
      <c r="FM1487" s="84"/>
      <c r="FN1487" s="84"/>
      <c r="FO1487" s="84"/>
      <c r="FP1487" s="84"/>
      <c r="FQ1487" s="84"/>
      <c r="FR1487" s="84"/>
      <c r="FS1487" s="84"/>
      <c r="FT1487" s="84"/>
      <c r="FU1487" s="84"/>
      <c r="FV1487" s="84"/>
      <c r="FW1487" s="84"/>
      <c r="FX1487" s="84"/>
      <c r="FY1487" s="84"/>
      <c r="FZ1487" s="84"/>
      <c r="GA1487" s="84"/>
      <c r="GB1487" s="84"/>
      <c r="GC1487" s="84"/>
      <c r="GD1487" s="84"/>
      <c r="GE1487" s="84"/>
      <c r="GF1487" s="84"/>
      <c r="GG1487" s="84"/>
      <c r="GH1487" s="84"/>
      <c r="GI1487" s="84"/>
      <c r="GJ1487" s="84"/>
      <c r="GK1487" s="84"/>
      <c r="GL1487" s="84"/>
      <c r="GM1487" s="84"/>
      <c r="GN1487" s="84"/>
      <c r="GO1487" s="84"/>
      <c r="GP1487" s="84"/>
      <c r="GQ1487" s="84"/>
      <c r="GR1487" s="84"/>
      <c r="GS1487" s="84"/>
      <c r="GT1487" s="84"/>
      <c r="GU1487" s="84"/>
      <c r="GV1487" s="84"/>
      <c r="GW1487" s="84"/>
      <c r="GX1487" s="84"/>
      <c r="GY1487" s="84"/>
      <c r="GZ1487" s="84"/>
      <c r="HA1487" s="84"/>
      <c r="HB1487" s="84"/>
      <c r="HC1487" s="84"/>
      <c r="HD1487" s="84"/>
      <c r="HE1487" s="84"/>
      <c r="HF1487" s="84"/>
      <c r="HG1487" s="84"/>
      <c r="HH1487" s="84"/>
      <c r="HI1487" s="84"/>
      <c r="HJ1487" s="84"/>
      <c r="HK1487" s="84"/>
      <c r="HL1487" s="84"/>
      <c r="HM1487" s="84"/>
      <c r="HN1487" s="84"/>
      <c r="HO1487" s="84"/>
      <c r="HP1487" s="84"/>
      <c r="HQ1487" s="84"/>
      <c r="HR1487" s="84"/>
      <c r="HS1487" s="84"/>
      <c r="HT1487" s="84"/>
      <c r="HU1487" s="84"/>
      <c r="HV1487" s="84"/>
      <c r="HW1487" s="84"/>
      <c r="HX1487" s="84"/>
      <c r="HY1487" s="84"/>
      <c r="HZ1487" s="84"/>
      <c r="IA1487" s="84"/>
      <c r="IB1487" s="84"/>
      <c r="IC1487" s="84"/>
      <c r="ID1487" s="84"/>
      <c r="IE1487" s="84"/>
      <c r="IF1487" s="84"/>
      <c r="IG1487" s="84"/>
      <c r="IH1487" s="84"/>
      <c r="II1487" s="84"/>
      <c r="IJ1487" s="84"/>
      <c r="IK1487" s="84"/>
      <c r="IL1487" s="84"/>
      <c r="IM1487" s="84"/>
      <c r="IN1487" s="84"/>
      <c r="IO1487" s="84"/>
      <c r="IP1487" s="84"/>
      <c r="IQ1487" s="84"/>
      <c r="IR1487" s="84"/>
      <c r="IS1487" s="84"/>
      <c r="IT1487" s="84"/>
      <c r="IU1487" s="84"/>
      <c r="IV1487" s="84"/>
      <c r="IW1487" s="84"/>
      <c r="IX1487" s="84"/>
      <c r="IY1487" s="84"/>
      <c r="IZ1487" s="84"/>
      <c r="JA1487" s="84"/>
      <c r="JB1487" s="84"/>
      <c r="JC1487" s="84"/>
      <c r="JD1487" s="84"/>
      <c r="JE1487" s="84"/>
    </row>
    <row r="1488" spans="1:265" customFormat="1" ht="14.25" customHeight="1" x14ac:dyDescent="0.25">
      <c r="A1488" s="130"/>
      <c r="B1488" s="131" t="s">
        <v>734</v>
      </c>
      <c r="C1488" s="224"/>
      <c r="D1488" s="333" t="s">
        <v>735</v>
      </c>
      <c r="E1488" s="218"/>
      <c r="F1488" s="1055"/>
      <c r="G1488" s="1056"/>
      <c r="H1488" s="333" t="s">
        <v>650</v>
      </c>
      <c r="I1488" s="333" t="s">
        <v>651</v>
      </c>
      <c r="J1488" s="333"/>
      <c r="K1488" s="388" t="s">
        <v>2105</v>
      </c>
      <c r="L1488" s="388"/>
      <c r="M1488" s="1136"/>
      <c r="N1488" s="1136"/>
      <c r="O1488" s="388"/>
      <c r="P1488" s="604"/>
      <c r="Q1488" s="605"/>
      <c r="R1488" s="605"/>
      <c r="S1488" s="605">
        <v>5</v>
      </c>
      <c r="T1488" s="605"/>
      <c r="U1488" s="605"/>
      <c r="V1488" s="605"/>
      <c r="W1488" s="606"/>
      <c r="X1488" s="219"/>
      <c r="Y1488" s="219"/>
      <c r="Z1488" s="112"/>
      <c r="AA1488" s="84"/>
      <c r="AB1488" s="84"/>
      <c r="AC1488" s="83" t="str">
        <f t="shared" si="33"/>
        <v/>
      </c>
      <c r="AD1488" s="84"/>
      <c r="AE1488" s="84"/>
      <c r="AF1488" s="84"/>
      <c r="AG1488" s="84"/>
      <c r="AH1488" s="84"/>
      <c r="AI1488" s="84"/>
      <c r="AJ1488" s="84"/>
      <c r="AK1488" s="84"/>
      <c r="AL1488" s="84"/>
      <c r="AM1488" s="84"/>
      <c r="AN1488" s="84"/>
      <c r="AO1488" s="84"/>
      <c r="AP1488" s="84"/>
      <c r="AQ1488" s="84"/>
      <c r="AR1488" s="84"/>
      <c r="AS1488" s="84"/>
      <c r="AT1488" s="84"/>
      <c r="AU1488" s="84"/>
      <c r="AV1488" s="84"/>
      <c r="AW1488" s="84"/>
      <c r="AX1488" s="84"/>
      <c r="AY1488" s="84"/>
      <c r="AZ1488" s="84"/>
      <c r="BA1488" s="84"/>
      <c r="BB1488" s="84"/>
      <c r="BC1488" s="84"/>
      <c r="BD1488" s="84"/>
      <c r="BE1488" s="84"/>
      <c r="BF1488" s="84"/>
      <c r="BG1488" s="84"/>
      <c r="BH1488" s="84"/>
      <c r="BI1488" s="84"/>
      <c r="BJ1488" s="84"/>
      <c r="BK1488" s="84"/>
      <c r="BL1488" s="84"/>
      <c r="BM1488" s="84"/>
      <c r="BN1488" s="84"/>
      <c r="BO1488" s="84"/>
      <c r="BP1488" s="84"/>
      <c r="BQ1488" s="84"/>
      <c r="BR1488" s="84"/>
      <c r="BS1488" s="84"/>
      <c r="BT1488" s="84"/>
      <c r="BU1488" s="84"/>
      <c r="BV1488" s="84"/>
      <c r="BW1488" s="84"/>
      <c r="BX1488" s="84"/>
      <c r="BY1488" s="84"/>
      <c r="BZ1488" s="84"/>
      <c r="CA1488" s="84"/>
      <c r="CB1488" s="84"/>
      <c r="CC1488" s="84"/>
      <c r="CD1488" s="84"/>
      <c r="CE1488" s="84"/>
      <c r="CF1488" s="84"/>
      <c r="CG1488" s="84"/>
      <c r="CH1488" s="84"/>
      <c r="CI1488" s="84"/>
      <c r="CJ1488" s="84"/>
      <c r="CK1488" s="84"/>
      <c r="CL1488" s="84"/>
      <c r="CM1488" s="84"/>
      <c r="CN1488" s="84"/>
      <c r="CO1488" s="84"/>
      <c r="CP1488" s="84"/>
      <c r="CQ1488" s="84"/>
      <c r="CR1488" s="84"/>
      <c r="CS1488" s="84"/>
      <c r="CT1488" s="84"/>
      <c r="CU1488" s="84"/>
      <c r="CV1488" s="84"/>
      <c r="CW1488" s="84"/>
      <c r="CX1488" s="84"/>
      <c r="CY1488" s="84"/>
      <c r="CZ1488" s="84"/>
      <c r="DA1488" s="84"/>
      <c r="DB1488" s="84"/>
      <c r="DC1488" s="84"/>
      <c r="DD1488" s="84"/>
      <c r="DE1488" s="84"/>
      <c r="DF1488" s="84"/>
      <c r="DG1488" s="84"/>
      <c r="DH1488" s="84"/>
      <c r="DI1488" s="84"/>
      <c r="DJ1488" s="84"/>
      <c r="DK1488" s="84"/>
      <c r="DL1488" s="84"/>
      <c r="DM1488" s="84"/>
      <c r="DN1488" s="84"/>
      <c r="DO1488" s="84"/>
      <c r="DP1488" s="84"/>
      <c r="DQ1488" s="84"/>
      <c r="DR1488" s="84"/>
      <c r="DS1488" s="84"/>
      <c r="DT1488" s="84"/>
      <c r="DU1488" s="84"/>
      <c r="DV1488" s="84"/>
      <c r="DW1488" s="84"/>
      <c r="DX1488" s="84"/>
      <c r="DY1488" s="84"/>
      <c r="DZ1488" s="84"/>
      <c r="EA1488" s="84"/>
      <c r="EB1488" s="84"/>
      <c r="EC1488" s="84"/>
      <c r="ED1488" s="84"/>
      <c r="EE1488" s="84"/>
      <c r="EF1488" s="84"/>
      <c r="EG1488" s="84"/>
      <c r="EH1488" s="84"/>
      <c r="EI1488" s="84"/>
      <c r="EJ1488" s="84"/>
      <c r="EK1488" s="84"/>
      <c r="EL1488" s="84"/>
      <c r="EM1488" s="84"/>
      <c r="EN1488" s="84"/>
      <c r="EO1488" s="84"/>
      <c r="EP1488" s="84"/>
      <c r="EQ1488" s="84"/>
      <c r="ER1488" s="84"/>
      <c r="ES1488" s="84"/>
      <c r="ET1488" s="84"/>
      <c r="EU1488" s="84"/>
      <c r="EV1488" s="84"/>
      <c r="EW1488" s="84"/>
      <c r="EX1488" s="84"/>
      <c r="EY1488" s="84"/>
      <c r="EZ1488" s="84"/>
      <c r="FA1488" s="84"/>
      <c r="FB1488" s="84"/>
      <c r="FC1488" s="84"/>
      <c r="FD1488" s="84"/>
      <c r="FE1488" s="84"/>
      <c r="FF1488" s="84"/>
      <c r="FG1488" s="84"/>
      <c r="FH1488" s="84"/>
      <c r="FI1488" s="84"/>
      <c r="FJ1488" s="84"/>
      <c r="FK1488" s="84"/>
      <c r="FL1488" s="84"/>
      <c r="FM1488" s="84"/>
      <c r="FN1488" s="84"/>
      <c r="FO1488" s="84"/>
      <c r="FP1488" s="84"/>
      <c r="FQ1488" s="84"/>
      <c r="FR1488" s="84"/>
      <c r="FS1488" s="84"/>
      <c r="FT1488" s="84"/>
      <c r="FU1488" s="84"/>
      <c r="FV1488" s="84"/>
      <c r="FW1488" s="84"/>
      <c r="FX1488" s="84"/>
      <c r="FY1488" s="84"/>
      <c r="FZ1488" s="84"/>
      <c r="GA1488" s="84"/>
      <c r="GB1488" s="84"/>
      <c r="GC1488" s="84"/>
      <c r="GD1488" s="84"/>
      <c r="GE1488" s="84"/>
      <c r="GF1488" s="84"/>
      <c r="GG1488" s="84"/>
      <c r="GH1488" s="84"/>
      <c r="GI1488" s="84"/>
      <c r="GJ1488" s="84"/>
      <c r="GK1488" s="84"/>
      <c r="GL1488" s="84"/>
      <c r="GM1488" s="84"/>
      <c r="GN1488" s="84"/>
      <c r="GO1488" s="84"/>
      <c r="GP1488" s="84"/>
      <c r="GQ1488" s="84"/>
      <c r="GR1488" s="84"/>
      <c r="GS1488" s="84"/>
      <c r="GT1488" s="84"/>
      <c r="GU1488" s="84"/>
      <c r="GV1488" s="84"/>
      <c r="GW1488" s="84"/>
      <c r="GX1488" s="84"/>
      <c r="GY1488" s="84"/>
      <c r="GZ1488" s="84"/>
      <c r="HA1488" s="84"/>
      <c r="HB1488" s="84"/>
      <c r="HC1488" s="84"/>
      <c r="HD1488" s="84"/>
      <c r="HE1488" s="84"/>
      <c r="HF1488" s="84"/>
      <c r="HG1488" s="84"/>
      <c r="HH1488" s="84"/>
      <c r="HI1488" s="84"/>
      <c r="HJ1488" s="84"/>
      <c r="HK1488" s="84"/>
      <c r="HL1488" s="84"/>
      <c r="HM1488" s="84"/>
      <c r="HN1488" s="84"/>
      <c r="HO1488" s="84"/>
      <c r="HP1488" s="84"/>
      <c r="HQ1488" s="84"/>
      <c r="HR1488" s="84"/>
      <c r="HS1488" s="84"/>
      <c r="HT1488" s="84"/>
      <c r="HU1488" s="84"/>
      <c r="HV1488" s="84"/>
      <c r="HW1488" s="84"/>
      <c r="HX1488" s="84"/>
      <c r="HY1488" s="84"/>
      <c r="HZ1488" s="84"/>
      <c r="IA1488" s="84"/>
      <c r="IB1488" s="84"/>
      <c r="IC1488" s="84"/>
      <c r="ID1488" s="84"/>
      <c r="IE1488" s="84"/>
      <c r="IF1488" s="84"/>
      <c r="IG1488" s="84"/>
      <c r="IH1488" s="84"/>
      <c r="II1488" s="84"/>
      <c r="IJ1488" s="84"/>
      <c r="IK1488" s="84"/>
      <c r="IL1488" s="84"/>
      <c r="IM1488" s="84"/>
      <c r="IN1488" s="84"/>
      <c r="IO1488" s="84"/>
      <c r="IP1488" s="84"/>
      <c r="IQ1488" s="84"/>
      <c r="IR1488" s="84"/>
      <c r="IS1488" s="84"/>
      <c r="IT1488" s="84"/>
      <c r="IU1488" s="84"/>
      <c r="IV1488" s="84"/>
      <c r="IW1488" s="84"/>
      <c r="IX1488" s="84"/>
      <c r="IY1488" s="84"/>
      <c r="IZ1488" s="84"/>
      <c r="JA1488" s="84"/>
      <c r="JB1488" s="84"/>
      <c r="JC1488" s="84"/>
      <c r="JD1488" s="84"/>
      <c r="JE1488" s="84"/>
    </row>
    <row r="1489" spans="1:265" customFormat="1" ht="15" customHeight="1" x14ac:dyDescent="0.25">
      <c r="A1489" s="130"/>
      <c r="B1489" s="131" t="s">
        <v>734</v>
      </c>
      <c r="C1489" s="224"/>
      <c r="D1489" s="337" t="s">
        <v>735</v>
      </c>
      <c r="E1489" s="218"/>
      <c r="F1489" s="1055"/>
      <c r="G1489" s="1056"/>
      <c r="H1489" s="337" t="s">
        <v>650</v>
      </c>
      <c r="I1489" s="337" t="s">
        <v>651</v>
      </c>
      <c r="J1489" s="337"/>
      <c r="K1489" s="393" t="s">
        <v>426</v>
      </c>
      <c r="L1489" s="393"/>
      <c r="M1489" s="1176"/>
      <c r="N1489" s="1176"/>
      <c r="O1489" s="393"/>
      <c r="P1489" s="617"/>
      <c r="Q1489" s="618"/>
      <c r="R1489" s="618"/>
      <c r="S1489" s="618">
        <v>3</v>
      </c>
      <c r="T1489" s="618"/>
      <c r="U1489" s="618"/>
      <c r="V1489" s="618"/>
      <c r="W1489" s="619"/>
      <c r="X1489" s="219"/>
      <c r="Y1489" s="219"/>
      <c r="Z1489" s="112"/>
      <c r="AA1489" s="84"/>
      <c r="AB1489" s="84"/>
      <c r="AC1489" s="83" t="str">
        <f t="shared" si="33"/>
        <v/>
      </c>
      <c r="AD1489" s="84"/>
      <c r="AE1489" s="84"/>
      <c r="AF1489" s="84"/>
      <c r="AG1489" s="84"/>
      <c r="AH1489" s="84"/>
      <c r="AI1489" s="84"/>
      <c r="AJ1489" s="84"/>
      <c r="AK1489" s="84"/>
      <c r="AL1489" s="84"/>
      <c r="AM1489" s="84"/>
      <c r="AN1489" s="84"/>
      <c r="AO1489" s="84"/>
      <c r="AP1489" s="84"/>
      <c r="AQ1489" s="84"/>
      <c r="AR1489" s="84"/>
      <c r="AS1489" s="84"/>
      <c r="AT1489" s="84"/>
      <c r="AU1489" s="84"/>
      <c r="AV1489" s="84"/>
      <c r="AW1489" s="84"/>
      <c r="AX1489" s="84"/>
      <c r="AY1489" s="84"/>
      <c r="AZ1489" s="84"/>
      <c r="BA1489" s="84"/>
      <c r="BB1489" s="84"/>
      <c r="BC1489" s="84"/>
      <c r="BD1489" s="84"/>
      <c r="BE1489" s="84"/>
      <c r="BF1489" s="84"/>
      <c r="BG1489" s="84"/>
      <c r="BH1489" s="84"/>
      <c r="BI1489" s="84"/>
      <c r="BJ1489" s="84"/>
      <c r="BK1489" s="84"/>
      <c r="BL1489" s="84"/>
      <c r="BM1489" s="84"/>
      <c r="BN1489" s="84"/>
      <c r="BO1489" s="84"/>
      <c r="BP1489" s="84"/>
      <c r="BQ1489" s="84"/>
      <c r="BR1489" s="84"/>
      <c r="BS1489" s="84"/>
      <c r="BT1489" s="84"/>
      <c r="BU1489" s="84"/>
      <c r="BV1489" s="84"/>
      <c r="BW1489" s="84"/>
      <c r="BX1489" s="84"/>
      <c r="BY1489" s="84"/>
      <c r="BZ1489" s="84"/>
      <c r="CA1489" s="84"/>
      <c r="CB1489" s="84"/>
      <c r="CC1489" s="84"/>
      <c r="CD1489" s="84"/>
      <c r="CE1489" s="84"/>
      <c r="CF1489" s="84"/>
      <c r="CG1489" s="84"/>
      <c r="CH1489" s="84"/>
      <c r="CI1489" s="84"/>
      <c r="CJ1489" s="84"/>
      <c r="CK1489" s="84"/>
      <c r="CL1489" s="84"/>
      <c r="CM1489" s="84"/>
      <c r="CN1489" s="84"/>
      <c r="CO1489" s="84"/>
      <c r="CP1489" s="84"/>
      <c r="CQ1489" s="84"/>
      <c r="CR1489" s="84"/>
      <c r="CS1489" s="84"/>
      <c r="CT1489" s="84"/>
      <c r="CU1489" s="84"/>
      <c r="CV1489" s="84"/>
      <c r="CW1489" s="84"/>
      <c r="CX1489" s="84"/>
      <c r="CY1489" s="84"/>
      <c r="CZ1489" s="84"/>
      <c r="DA1489" s="84"/>
      <c r="DB1489" s="84"/>
      <c r="DC1489" s="84"/>
      <c r="DD1489" s="84"/>
      <c r="DE1489" s="84"/>
      <c r="DF1489" s="84"/>
      <c r="DG1489" s="84"/>
      <c r="DH1489" s="84"/>
      <c r="DI1489" s="84"/>
      <c r="DJ1489" s="84"/>
      <c r="DK1489" s="84"/>
      <c r="DL1489" s="84"/>
      <c r="DM1489" s="84"/>
      <c r="DN1489" s="84"/>
      <c r="DO1489" s="84"/>
      <c r="DP1489" s="84"/>
      <c r="DQ1489" s="84"/>
      <c r="DR1489" s="84"/>
      <c r="DS1489" s="84"/>
      <c r="DT1489" s="84"/>
      <c r="DU1489" s="84"/>
      <c r="DV1489" s="84"/>
      <c r="DW1489" s="84"/>
      <c r="DX1489" s="84"/>
      <c r="DY1489" s="84"/>
      <c r="DZ1489" s="84"/>
      <c r="EA1489" s="84"/>
      <c r="EB1489" s="84"/>
      <c r="EC1489" s="84"/>
      <c r="ED1489" s="84"/>
      <c r="EE1489" s="84"/>
      <c r="EF1489" s="84"/>
      <c r="EG1489" s="84"/>
      <c r="EH1489" s="84"/>
      <c r="EI1489" s="84"/>
      <c r="EJ1489" s="84"/>
      <c r="EK1489" s="84"/>
      <c r="EL1489" s="84"/>
      <c r="EM1489" s="84"/>
      <c r="EN1489" s="84"/>
      <c r="EO1489" s="84"/>
      <c r="EP1489" s="84"/>
      <c r="EQ1489" s="84"/>
      <c r="ER1489" s="84"/>
      <c r="ES1489" s="84"/>
      <c r="ET1489" s="84"/>
      <c r="EU1489" s="84"/>
      <c r="EV1489" s="84"/>
      <c r="EW1489" s="84"/>
      <c r="EX1489" s="84"/>
      <c r="EY1489" s="84"/>
      <c r="EZ1489" s="84"/>
      <c r="FA1489" s="84"/>
      <c r="FB1489" s="84"/>
      <c r="FC1489" s="84"/>
      <c r="FD1489" s="84"/>
      <c r="FE1489" s="84"/>
      <c r="FF1489" s="84"/>
      <c r="FG1489" s="84"/>
      <c r="FH1489" s="84"/>
      <c r="FI1489" s="84"/>
      <c r="FJ1489" s="84"/>
      <c r="FK1489" s="84"/>
      <c r="FL1489" s="84"/>
      <c r="FM1489" s="84"/>
      <c r="FN1489" s="84"/>
      <c r="FO1489" s="84"/>
      <c r="FP1489" s="84"/>
      <c r="FQ1489" s="84"/>
      <c r="FR1489" s="84"/>
      <c r="FS1489" s="84"/>
      <c r="FT1489" s="84"/>
      <c r="FU1489" s="84"/>
      <c r="FV1489" s="84"/>
      <c r="FW1489" s="84"/>
      <c r="FX1489" s="84"/>
      <c r="FY1489" s="84"/>
      <c r="FZ1489" s="84"/>
      <c r="GA1489" s="84"/>
      <c r="GB1489" s="84"/>
      <c r="GC1489" s="84"/>
      <c r="GD1489" s="84"/>
      <c r="GE1489" s="84"/>
      <c r="GF1489" s="84"/>
      <c r="GG1489" s="84"/>
      <c r="GH1489" s="84"/>
      <c r="GI1489" s="84"/>
      <c r="GJ1489" s="84"/>
      <c r="GK1489" s="84"/>
      <c r="GL1489" s="84"/>
      <c r="GM1489" s="84"/>
      <c r="GN1489" s="84"/>
      <c r="GO1489" s="84"/>
      <c r="GP1489" s="84"/>
      <c r="GQ1489" s="84"/>
      <c r="GR1489" s="84"/>
      <c r="GS1489" s="84"/>
      <c r="GT1489" s="84"/>
      <c r="GU1489" s="84"/>
      <c r="GV1489" s="84"/>
      <c r="GW1489" s="84"/>
      <c r="GX1489" s="84"/>
      <c r="GY1489" s="84"/>
      <c r="GZ1489" s="84"/>
      <c r="HA1489" s="84"/>
      <c r="HB1489" s="84"/>
      <c r="HC1489" s="84"/>
      <c r="HD1489" s="84"/>
      <c r="HE1489" s="84"/>
      <c r="HF1489" s="84"/>
      <c r="HG1489" s="84"/>
      <c r="HH1489" s="84"/>
      <c r="HI1489" s="84"/>
      <c r="HJ1489" s="84"/>
      <c r="HK1489" s="84"/>
      <c r="HL1489" s="84"/>
      <c r="HM1489" s="84"/>
      <c r="HN1489" s="84"/>
      <c r="HO1489" s="84"/>
      <c r="HP1489" s="84"/>
      <c r="HQ1489" s="84"/>
      <c r="HR1489" s="84"/>
      <c r="HS1489" s="84"/>
      <c r="HT1489" s="84"/>
      <c r="HU1489" s="84"/>
      <c r="HV1489" s="84"/>
      <c r="HW1489" s="84"/>
      <c r="HX1489" s="84"/>
      <c r="HY1489" s="84"/>
      <c r="HZ1489" s="84"/>
      <c r="IA1489" s="84"/>
      <c r="IB1489" s="84"/>
      <c r="IC1489" s="84"/>
      <c r="ID1489" s="84"/>
      <c r="IE1489" s="84"/>
      <c r="IF1489" s="84"/>
      <c r="IG1489" s="84"/>
      <c r="IH1489" s="84"/>
      <c r="II1489" s="84"/>
      <c r="IJ1489" s="84"/>
      <c r="IK1489" s="84"/>
      <c r="IL1489" s="84"/>
      <c r="IM1489" s="84"/>
      <c r="IN1489" s="84"/>
      <c r="IO1489" s="84"/>
      <c r="IP1489" s="84"/>
      <c r="IQ1489" s="84"/>
      <c r="IR1489" s="84"/>
      <c r="IS1489" s="84"/>
      <c r="IT1489" s="84"/>
      <c r="IU1489" s="84"/>
      <c r="IV1489" s="84"/>
      <c r="IW1489" s="84"/>
      <c r="IX1489" s="84"/>
      <c r="IY1489" s="84"/>
      <c r="IZ1489" s="84"/>
      <c r="JA1489" s="84"/>
      <c r="JB1489" s="84"/>
      <c r="JC1489" s="84"/>
      <c r="JD1489" s="84"/>
      <c r="JE1489" s="84"/>
    </row>
    <row r="1490" spans="1:265" customFormat="1" ht="15" customHeight="1" x14ac:dyDescent="0.25">
      <c r="A1490" s="130"/>
      <c r="B1490" s="131" t="s">
        <v>734</v>
      </c>
      <c r="C1490" s="224"/>
      <c r="D1490" s="337" t="s">
        <v>735</v>
      </c>
      <c r="E1490" s="218"/>
      <c r="F1490" s="1055"/>
      <c r="G1490" s="1056"/>
      <c r="H1490" s="337" t="s">
        <v>650</v>
      </c>
      <c r="I1490" s="337" t="s">
        <v>651</v>
      </c>
      <c r="J1490" s="337"/>
      <c r="K1490" s="393" t="s">
        <v>2048</v>
      </c>
      <c r="L1490" s="393"/>
      <c r="M1490" s="1176"/>
      <c r="N1490" s="1176"/>
      <c r="O1490" s="393"/>
      <c r="P1490" s="617"/>
      <c r="Q1490" s="618"/>
      <c r="R1490" s="618"/>
      <c r="S1490" s="618"/>
      <c r="T1490" s="618">
        <v>4</v>
      </c>
      <c r="U1490" s="618"/>
      <c r="V1490" s="618"/>
      <c r="W1490" s="619"/>
      <c r="X1490" s="219"/>
      <c r="Y1490" s="219"/>
      <c r="Z1490" s="112"/>
      <c r="AA1490" s="84"/>
      <c r="AB1490" s="84"/>
      <c r="AC1490" s="83" t="str">
        <f t="shared" si="33"/>
        <v/>
      </c>
      <c r="AD1490" s="84"/>
      <c r="AE1490" s="84"/>
      <c r="AF1490" s="84"/>
      <c r="AG1490" s="84"/>
      <c r="AH1490" s="84"/>
      <c r="AI1490" s="84"/>
      <c r="AJ1490" s="84"/>
      <c r="AK1490" s="84"/>
      <c r="AL1490" s="84"/>
      <c r="AM1490" s="84"/>
      <c r="AN1490" s="84"/>
      <c r="AO1490" s="84"/>
      <c r="AP1490" s="84"/>
      <c r="AQ1490" s="84"/>
      <c r="AR1490" s="84"/>
      <c r="AS1490" s="84"/>
      <c r="AT1490" s="84"/>
      <c r="AU1490" s="84"/>
      <c r="AV1490" s="84"/>
      <c r="AW1490" s="84"/>
      <c r="AX1490" s="84"/>
      <c r="AY1490" s="84"/>
      <c r="AZ1490" s="84"/>
      <c r="BA1490" s="84"/>
      <c r="BB1490" s="84"/>
      <c r="BC1490" s="84"/>
      <c r="BD1490" s="84"/>
      <c r="BE1490" s="84"/>
      <c r="BF1490" s="84"/>
      <c r="BG1490" s="84"/>
      <c r="BH1490" s="84"/>
      <c r="BI1490" s="84"/>
      <c r="BJ1490" s="84"/>
      <c r="BK1490" s="84"/>
      <c r="BL1490" s="84"/>
      <c r="BM1490" s="84"/>
      <c r="BN1490" s="84"/>
      <c r="BO1490" s="84"/>
      <c r="BP1490" s="84"/>
      <c r="BQ1490" s="84"/>
      <c r="BR1490" s="84"/>
      <c r="BS1490" s="84"/>
      <c r="BT1490" s="84"/>
      <c r="BU1490" s="84"/>
      <c r="BV1490" s="84"/>
      <c r="BW1490" s="84"/>
      <c r="BX1490" s="84"/>
      <c r="BY1490" s="84"/>
      <c r="BZ1490" s="84"/>
      <c r="CA1490" s="84"/>
      <c r="CB1490" s="84"/>
      <c r="CC1490" s="84"/>
      <c r="CD1490" s="84"/>
      <c r="CE1490" s="84"/>
      <c r="CF1490" s="84"/>
      <c r="CG1490" s="84"/>
      <c r="CH1490" s="84"/>
      <c r="CI1490" s="84"/>
      <c r="CJ1490" s="84"/>
      <c r="CK1490" s="84"/>
      <c r="CL1490" s="84"/>
      <c r="CM1490" s="84"/>
      <c r="CN1490" s="84"/>
      <c r="CO1490" s="84"/>
      <c r="CP1490" s="84"/>
      <c r="CQ1490" s="84"/>
      <c r="CR1490" s="84"/>
      <c r="CS1490" s="84"/>
      <c r="CT1490" s="84"/>
      <c r="CU1490" s="84"/>
      <c r="CV1490" s="84"/>
      <c r="CW1490" s="84"/>
      <c r="CX1490" s="84"/>
      <c r="CY1490" s="84"/>
      <c r="CZ1490" s="84"/>
      <c r="DA1490" s="84"/>
      <c r="DB1490" s="84"/>
      <c r="DC1490" s="84"/>
      <c r="DD1490" s="84"/>
      <c r="DE1490" s="84"/>
      <c r="DF1490" s="84"/>
      <c r="DG1490" s="84"/>
      <c r="DH1490" s="84"/>
      <c r="DI1490" s="84"/>
      <c r="DJ1490" s="84"/>
      <c r="DK1490" s="84"/>
      <c r="DL1490" s="84"/>
      <c r="DM1490" s="84"/>
      <c r="DN1490" s="84"/>
      <c r="DO1490" s="84"/>
      <c r="DP1490" s="84"/>
      <c r="DQ1490" s="84"/>
      <c r="DR1490" s="84"/>
      <c r="DS1490" s="84"/>
      <c r="DT1490" s="84"/>
      <c r="DU1490" s="84"/>
      <c r="DV1490" s="84"/>
      <c r="DW1490" s="84"/>
      <c r="DX1490" s="84"/>
      <c r="DY1490" s="84"/>
      <c r="DZ1490" s="84"/>
      <c r="EA1490" s="84"/>
      <c r="EB1490" s="84"/>
      <c r="EC1490" s="84"/>
      <c r="ED1490" s="84"/>
      <c r="EE1490" s="84"/>
      <c r="EF1490" s="84"/>
      <c r="EG1490" s="84"/>
      <c r="EH1490" s="84"/>
      <c r="EI1490" s="84"/>
      <c r="EJ1490" s="84"/>
      <c r="EK1490" s="84"/>
      <c r="EL1490" s="84"/>
      <c r="EM1490" s="84"/>
      <c r="EN1490" s="84"/>
      <c r="EO1490" s="84"/>
      <c r="EP1490" s="84"/>
      <c r="EQ1490" s="84"/>
      <c r="ER1490" s="84"/>
      <c r="ES1490" s="84"/>
      <c r="ET1490" s="84"/>
      <c r="EU1490" s="84"/>
      <c r="EV1490" s="84"/>
      <c r="EW1490" s="84"/>
      <c r="EX1490" s="84"/>
      <c r="EY1490" s="84"/>
      <c r="EZ1490" s="84"/>
      <c r="FA1490" s="84"/>
      <c r="FB1490" s="84"/>
      <c r="FC1490" s="84"/>
      <c r="FD1490" s="84"/>
      <c r="FE1490" s="84"/>
      <c r="FF1490" s="84"/>
      <c r="FG1490" s="84"/>
      <c r="FH1490" s="84"/>
      <c r="FI1490" s="84"/>
      <c r="FJ1490" s="84"/>
      <c r="FK1490" s="84"/>
      <c r="FL1490" s="84"/>
      <c r="FM1490" s="84"/>
      <c r="FN1490" s="84"/>
      <c r="FO1490" s="84"/>
      <c r="FP1490" s="84"/>
      <c r="FQ1490" s="84"/>
      <c r="FR1490" s="84"/>
      <c r="FS1490" s="84"/>
      <c r="FT1490" s="84"/>
      <c r="FU1490" s="84"/>
      <c r="FV1490" s="84"/>
      <c r="FW1490" s="84"/>
      <c r="FX1490" s="84"/>
      <c r="FY1490" s="84"/>
      <c r="FZ1490" s="84"/>
      <c r="GA1490" s="84"/>
      <c r="GB1490" s="84"/>
      <c r="GC1490" s="84"/>
      <c r="GD1490" s="84"/>
      <c r="GE1490" s="84"/>
      <c r="GF1490" s="84"/>
      <c r="GG1490" s="84"/>
      <c r="GH1490" s="84"/>
      <c r="GI1490" s="84"/>
      <c r="GJ1490" s="84"/>
      <c r="GK1490" s="84"/>
      <c r="GL1490" s="84"/>
      <c r="GM1490" s="84"/>
      <c r="GN1490" s="84"/>
      <c r="GO1490" s="84"/>
      <c r="GP1490" s="84"/>
      <c r="GQ1490" s="84"/>
      <c r="GR1490" s="84"/>
      <c r="GS1490" s="84"/>
      <c r="GT1490" s="84"/>
      <c r="GU1490" s="84"/>
      <c r="GV1490" s="84"/>
      <c r="GW1490" s="84"/>
      <c r="GX1490" s="84"/>
      <c r="GY1490" s="84"/>
      <c r="GZ1490" s="84"/>
      <c r="HA1490" s="84"/>
      <c r="HB1490" s="84"/>
      <c r="HC1490" s="84"/>
      <c r="HD1490" s="84"/>
      <c r="HE1490" s="84"/>
      <c r="HF1490" s="84"/>
      <c r="HG1490" s="84"/>
      <c r="HH1490" s="84"/>
      <c r="HI1490" s="84"/>
      <c r="HJ1490" s="84"/>
      <c r="HK1490" s="84"/>
      <c r="HL1490" s="84"/>
      <c r="HM1490" s="84"/>
      <c r="HN1490" s="84"/>
      <c r="HO1490" s="84"/>
      <c r="HP1490" s="84"/>
      <c r="HQ1490" s="84"/>
      <c r="HR1490" s="84"/>
      <c r="HS1490" s="84"/>
      <c r="HT1490" s="84"/>
      <c r="HU1490" s="84"/>
      <c r="HV1490" s="84"/>
      <c r="HW1490" s="84"/>
      <c r="HX1490" s="84"/>
      <c r="HY1490" s="84"/>
      <c r="HZ1490" s="84"/>
      <c r="IA1490" s="84"/>
      <c r="IB1490" s="84"/>
      <c r="IC1490" s="84"/>
      <c r="ID1490" s="84"/>
      <c r="IE1490" s="84"/>
      <c r="IF1490" s="84"/>
      <c r="IG1490" s="84"/>
      <c r="IH1490" s="84"/>
      <c r="II1490" s="84"/>
      <c r="IJ1490" s="84"/>
      <c r="IK1490" s="84"/>
      <c r="IL1490" s="84"/>
      <c r="IM1490" s="84"/>
      <c r="IN1490" s="84"/>
      <c r="IO1490" s="84"/>
      <c r="IP1490" s="84"/>
      <c r="IQ1490" s="84"/>
      <c r="IR1490" s="84"/>
      <c r="IS1490" s="84"/>
      <c r="IT1490" s="84"/>
      <c r="IU1490" s="84"/>
      <c r="IV1490" s="84"/>
      <c r="IW1490" s="84"/>
      <c r="IX1490" s="84"/>
      <c r="IY1490" s="84"/>
      <c r="IZ1490" s="84"/>
      <c r="JA1490" s="84"/>
      <c r="JB1490" s="84"/>
      <c r="JC1490" s="84"/>
      <c r="JD1490" s="84"/>
      <c r="JE1490" s="84"/>
    </row>
    <row r="1491" spans="1:265" customFormat="1" ht="15" customHeight="1" x14ac:dyDescent="0.25">
      <c r="A1491" s="130"/>
      <c r="B1491" s="131" t="s">
        <v>734</v>
      </c>
      <c r="C1491" s="224"/>
      <c r="D1491" s="337" t="s">
        <v>735</v>
      </c>
      <c r="E1491" s="218"/>
      <c r="F1491" s="1055"/>
      <c r="G1491" s="1056"/>
      <c r="H1491" s="337" t="s">
        <v>650</v>
      </c>
      <c r="I1491" s="337" t="s">
        <v>651</v>
      </c>
      <c r="J1491" s="337"/>
      <c r="K1491" s="393" t="s">
        <v>155</v>
      </c>
      <c r="L1491" s="393"/>
      <c r="M1491" s="1176"/>
      <c r="N1491" s="1176"/>
      <c r="O1491" s="393"/>
      <c r="P1491" s="617"/>
      <c r="Q1491" s="618"/>
      <c r="R1491" s="618"/>
      <c r="S1491" s="618"/>
      <c r="T1491" s="618"/>
      <c r="U1491" s="618">
        <v>3</v>
      </c>
      <c r="V1491" s="618"/>
      <c r="W1491" s="619"/>
      <c r="X1491" s="219"/>
      <c r="Y1491" s="219"/>
      <c r="Z1491" s="112"/>
      <c r="AA1491" s="84"/>
      <c r="AB1491" s="84"/>
      <c r="AC1491" s="83" t="str">
        <f t="shared" si="33"/>
        <v/>
      </c>
      <c r="AD1491" s="84"/>
      <c r="AE1491" s="84"/>
      <c r="AF1491" s="84"/>
      <c r="AG1491" s="84"/>
      <c r="AH1491" s="84"/>
      <c r="AI1491" s="84"/>
      <c r="AJ1491" s="84"/>
      <c r="AK1491" s="84"/>
      <c r="AL1491" s="84"/>
      <c r="AM1491" s="84"/>
      <c r="AN1491" s="84"/>
      <c r="AO1491" s="84"/>
      <c r="AP1491" s="84"/>
      <c r="AQ1491" s="84"/>
      <c r="AR1491" s="84"/>
      <c r="AS1491" s="84"/>
      <c r="AT1491" s="84"/>
      <c r="AU1491" s="84"/>
      <c r="AV1491" s="84"/>
      <c r="AW1491" s="84"/>
      <c r="AX1491" s="84"/>
      <c r="AY1491" s="84"/>
      <c r="AZ1491" s="84"/>
      <c r="BA1491" s="84"/>
      <c r="BB1491" s="84"/>
      <c r="BC1491" s="84"/>
      <c r="BD1491" s="84"/>
      <c r="BE1491" s="84"/>
      <c r="BF1491" s="84"/>
      <c r="BG1491" s="84"/>
      <c r="BH1491" s="84"/>
      <c r="BI1491" s="84"/>
      <c r="BJ1491" s="84"/>
      <c r="BK1491" s="84"/>
      <c r="BL1491" s="84"/>
      <c r="BM1491" s="84"/>
      <c r="BN1491" s="84"/>
      <c r="BO1491" s="84"/>
      <c r="BP1491" s="84"/>
      <c r="BQ1491" s="84"/>
      <c r="BR1491" s="84"/>
      <c r="BS1491" s="84"/>
      <c r="BT1491" s="84"/>
      <c r="BU1491" s="84"/>
      <c r="BV1491" s="84"/>
      <c r="BW1491" s="84"/>
      <c r="BX1491" s="84"/>
      <c r="BY1491" s="84"/>
      <c r="BZ1491" s="84"/>
      <c r="CA1491" s="84"/>
      <c r="CB1491" s="84"/>
      <c r="CC1491" s="84"/>
      <c r="CD1491" s="84"/>
      <c r="CE1491" s="84"/>
      <c r="CF1491" s="84"/>
      <c r="CG1491" s="84"/>
      <c r="CH1491" s="84"/>
      <c r="CI1491" s="84"/>
      <c r="CJ1491" s="84"/>
      <c r="CK1491" s="84"/>
      <c r="CL1491" s="84"/>
      <c r="CM1491" s="84"/>
      <c r="CN1491" s="84"/>
      <c r="CO1491" s="84"/>
      <c r="CP1491" s="84"/>
      <c r="CQ1491" s="84"/>
      <c r="CR1491" s="84"/>
      <c r="CS1491" s="84"/>
      <c r="CT1491" s="84"/>
      <c r="CU1491" s="84"/>
      <c r="CV1491" s="84"/>
      <c r="CW1491" s="84"/>
      <c r="CX1491" s="84"/>
      <c r="CY1491" s="84"/>
      <c r="CZ1491" s="84"/>
      <c r="DA1491" s="84"/>
      <c r="DB1491" s="84"/>
      <c r="DC1491" s="84"/>
      <c r="DD1491" s="84"/>
      <c r="DE1491" s="84"/>
      <c r="DF1491" s="84"/>
      <c r="DG1491" s="84"/>
      <c r="DH1491" s="84"/>
      <c r="DI1491" s="84"/>
      <c r="DJ1491" s="84"/>
      <c r="DK1491" s="84"/>
      <c r="DL1491" s="84"/>
      <c r="DM1491" s="84"/>
      <c r="DN1491" s="84"/>
      <c r="DO1491" s="84"/>
      <c r="DP1491" s="84"/>
      <c r="DQ1491" s="84"/>
      <c r="DR1491" s="84"/>
      <c r="DS1491" s="84"/>
      <c r="DT1491" s="84"/>
      <c r="DU1491" s="84"/>
      <c r="DV1491" s="84"/>
      <c r="DW1491" s="84"/>
      <c r="DX1491" s="84"/>
      <c r="DY1491" s="84"/>
      <c r="DZ1491" s="84"/>
      <c r="EA1491" s="84"/>
      <c r="EB1491" s="84"/>
      <c r="EC1491" s="84"/>
      <c r="ED1491" s="84"/>
      <c r="EE1491" s="84"/>
      <c r="EF1491" s="84"/>
      <c r="EG1491" s="84"/>
      <c r="EH1491" s="84"/>
      <c r="EI1491" s="84"/>
      <c r="EJ1491" s="84"/>
      <c r="EK1491" s="84"/>
      <c r="EL1491" s="84"/>
      <c r="EM1491" s="84"/>
      <c r="EN1491" s="84"/>
      <c r="EO1491" s="84"/>
      <c r="EP1491" s="84"/>
      <c r="EQ1491" s="84"/>
      <c r="ER1491" s="84"/>
      <c r="ES1491" s="84"/>
      <c r="ET1491" s="84"/>
      <c r="EU1491" s="84"/>
      <c r="EV1491" s="84"/>
      <c r="EW1491" s="84"/>
      <c r="EX1491" s="84"/>
      <c r="EY1491" s="84"/>
      <c r="EZ1491" s="84"/>
      <c r="FA1491" s="84"/>
      <c r="FB1491" s="84"/>
      <c r="FC1491" s="84"/>
      <c r="FD1491" s="84"/>
      <c r="FE1491" s="84"/>
      <c r="FF1491" s="84"/>
      <c r="FG1491" s="84"/>
      <c r="FH1491" s="84"/>
      <c r="FI1491" s="84"/>
      <c r="FJ1491" s="84"/>
      <c r="FK1491" s="84"/>
      <c r="FL1491" s="84"/>
      <c r="FM1491" s="84"/>
      <c r="FN1491" s="84"/>
      <c r="FO1491" s="84"/>
      <c r="FP1491" s="84"/>
      <c r="FQ1491" s="84"/>
      <c r="FR1491" s="84"/>
      <c r="FS1491" s="84"/>
      <c r="FT1491" s="84"/>
      <c r="FU1491" s="84"/>
      <c r="FV1491" s="84"/>
      <c r="FW1491" s="84"/>
      <c r="FX1491" s="84"/>
      <c r="FY1491" s="84"/>
      <c r="FZ1491" s="84"/>
      <c r="GA1491" s="84"/>
      <c r="GB1491" s="84"/>
      <c r="GC1491" s="84"/>
      <c r="GD1491" s="84"/>
      <c r="GE1491" s="84"/>
      <c r="GF1491" s="84"/>
      <c r="GG1491" s="84"/>
      <c r="GH1491" s="84"/>
      <c r="GI1491" s="84"/>
      <c r="GJ1491" s="84"/>
      <c r="GK1491" s="84"/>
      <c r="GL1491" s="84"/>
      <c r="GM1491" s="84"/>
      <c r="GN1491" s="84"/>
      <c r="GO1491" s="84"/>
      <c r="GP1491" s="84"/>
      <c r="GQ1491" s="84"/>
      <c r="GR1491" s="84"/>
      <c r="GS1491" s="84"/>
      <c r="GT1491" s="84"/>
      <c r="GU1491" s="84"/>
      <c r="GV1491" s="84"/>
      <c r="GW1491" s="84"/>
      <c r="GX1491" s="84"/>
      <c r="GY1491" s="84"/>
      <c r="GZ1491" s="84"/>
      <c r="HA1491" s="84"/>
      <c r="HB1491" s="84"/>
      <c r="HC1491" s="84"/>
      <c r="HD1491" s="84"/>
      <c r="HE1491" s="84"/>
      <c r="HF1491" s="84"/>
      <c r="HG1491" s="84"/>
      <c r="HH1491" s="84"/>
      <c r="HI1491" s="84"/>
      <c r="HJ1491" s="84"/>
      <c r="HK1491" s="84"/>
      <c r="HL1491" s="84"/>
      <c r="HM1491" s="84"/>
      <c r="HN1491" s="84"/>
      <c r="HO1491" s="84"/>
      <c r="HP1491" s="84"/>
      <c r="HQ1491" s="84"/>
      <c r="HR1491" s="84"/>
      <c r="HS1491" s="84"/>
      <c r="HT1491" s="84"/>
      <c r="HU1491" s="84"/>
      <c r="HV1491" s="84"/>
      <c r="HW1491" s="84"/>
      <c r="HX1491" s="84"/>
      <c r="HY1491" s="84"/>
      <c r="HZ1491" s="84"/>
      <c r="IA1491" s="84"/>
      <c r="IB1491" s="84"/>
      <c r="IC1491" s="84"/>
      <c r="ID1491" s="84"/>
      <c r="IE1491" s="84"/>
      <c r="IF1491" s="84"/>
      <c r="IG1491" s="84"/>
      <c r="IH1491" s="84"/>
      <c r="II1491" s="84"/>
      <c r="IJ1491" s="84"/>
      <c r="IK1491" s="84"/>
      <c r="IL1491" s="84"/>
      <c r="IM1491" s="84"/>
      <c r="IN1491" s="84"/>
      <c r="IO1491" s="84"/>
      <c r="IP1491" s="84"/>
      <c r="IQ1491" s="84"/>
      <c r="IR1491" s="84"/>
      <c r="IS1491" s="84"/>
      <c r="IT1491" s="84"/>
      <c r="IU1491" s="84"/>
      <c r="IV1491" s="84"/>
      <c r="IW1491" s="84"/>
      <c r="IX1491" s="84"/>
      <c r="IY1491" s="84"/>
      <c r="IZ1491" s="84"/>
      <c r="JA1491" s="84"/>
      <c r="JB1491" s="84"/>
      <c r="JC1491" s="84"/>
      <c r="JD1491" s="84"/>
      <c r="JE1491" s="84"/>
    </row>
    <row r="1492" spans="1:265" customFormat="1" ht="15" customHeight="1" thickBot="1" x14ac:dyDescent="0.3">
      <c r="A1492" s="130"/>
      <c r="B1492" s="131" t="s">
        <v>734</v>
      </c>
      <c r="C1492" s="224"/>
      <c r="D1492" s="358" t="s">
        <v>735</v>
      </c>
      <c r="E1492" s="218"/>
      <c r="F1492" s="1055"/>
      <c r="G1492" s="1056"/>
      <c r="H1492" s="358" t="s">
        <v>650</v>
      </c>
      <c r="I1492" s="358" t="s">
        <v>651</v>
      </c>
      <c r="J1492" s="358"/>
      <c r="K1492" s="394" t="s">
        <v>1391</v>
      </c>
      <c r="L1492" s="394"/>
      <c r="M1492" s="1177"/>
      <c r="N1492" s="1177"/>
      <c r="O1492" s="394"/>
      <c r="P1492" s="620"/>
      <c r="Q1492" s="621"/>
      <c r="R1492" s="621"/>
      <c r="S1492" s="621"/>
      <c r="T1492" s="621"/>
      <c r="U1492" s="621"/>
      <c r="V1492" s="621"/>
      <c r="W1492" s="622">
        <v>3</v>
      </c>
      <c r="X1492" s="219">
        <f>SUM(P1484:W1492)</f>
        <v>40</v>
      </c>
      <c r="Y1492" s="219">
        <f>X1492</f>
        <v>40</v>
      </c>
      <c r="Z1492" s="112"/>
      <c r="AA1492" s="84"/>
      <c r="AB1492" s="84"/>
      <c r="AC1492" s="83" t="str">
        <f t="shared" si="33"/>
        <v/>
      </c>
      <c r="AD1492" s="84"/>
      <c r="AE1492" s="84"/>
      <c r="AF1492" s="84"/>
      <c r="AG1492" s="84"/>
      <c r="AH1492" s="84"/>
      <c r="AI1492" s="84"/>
      <c r="AJ1492" s="84"/>
      <c r="AK1492" s="84"/>
      <c r="AL1492" s="84"/>
      <c r="AM1492" s="84"/>
      <c r="AN1492" s="84"/>
      <c r="AO1492" s="84"/>
      <c r="AP1492" s="84"/>
      <c r="AQ1492" s="84"/>
      <c r="AR1492" s="84"/>
      <c r="AS1492" s="84"/>
      <c r="AT1492" s="84"/>
      <c r="AU1492" s="84"/>
      <c r="AV1492" s="84"/>
      <c r="AW1492" s="84"/>
      <c r="AX1492" s="84"/>
      <c r="AY1492" s="84"/>
      <c r="AZ1492" s="84"/>
      <c r="BA1492" s="84"/>
      <c r="BB1492" s="84"/>
      <c r="BC1492" s="84"/>
      <c r="BD1492" s="84"/>
      <c r="BE1492" s="84"/>
      <c r="BF1492" s="84"/>
      <c r="BG1492" s="84"/>
      <c r="BH1492" s="84"/>
      <c r="BI1492" s="84"/>
      <c r="BJ1492" s="84"/>
      <c r="BK1492" s="84"/>
      <c r="BL1492" s="84"/>
      <c r="BM1492" s="84"/>
      <c r="BN1492" s="84"/>
      <c r="BO1492" s="84"/>
      <c r="BP1492" s="84"/>
      <c r="BQ1492" s="84"/>
      <c r="BR1492" s="84"/>
      <c r="BS1492" s="84"/>
      <c r="BT1492" s="84"/>
      <c r="BU1492" s="84"/>
      <c r="BV1492" s="84"/>
      <c r="BW1492" s="84"/>
      <c r="BX1492" s="84"/>
      <c r="BY1492" s="84"/>
      <c r="BZ1492" s="84"/>
      <c r="CA1492" s="84"/>
      <c r="CB1492" s="84"/>
      <c r="CC1492" s="84"/>
      <c r="CD1492" s="84"/>
      <c r="CE1492" s="84"/>
      <c r="CF1492" s="84"/>
      <c r="CG1492" s="84"/>
      <c r="CH1492" s="84"/>
      <c r="CI1492" s="84"/>
      <c r="CJ1492" s="84"/>
      <c r="CK1492" s="84"/>
      <c r="CL1492" s="84"/>
      <c r="CM1492" s="84"/>
      <c r="CN1492" s="84"/>
      <c r="CO1492" s="84"/>
      <c r="CP1492" s="84"/>
      <c r="CQ1492" s="84"/>
      <c r="CR1492" s="84"/>
      <c r="CS1492" s="84"/>
      <c r="CT1492" s="84"/>
      <c r="CU1492" s="84"/>
      <c r="CV1492" s="84"/>
      <c r="CW1492" s="84"/>
      <c r="CX1492" s="84"/>
      <c r="CY1492" s="84"/>
      <c r="CZ1492" s="84"/>
      <c r="DA1492" s="84"/>
      <c r="DB1492" s="84"/>
      <c r="DC1492" s="84"/>
      <c r="DD1492" s="84"/>
      <c r="DE1492" s="84"/>
      <c r="DF1492" s="84"/>
      <c r="DG1492" s="84"/>
      <c r="DH1492" s="84"/>
      <c r="DI1492" s="84"/>
      <c r="DJ1492" s="84"/>
      <c r="DK1492" s="84"/>
      <c r="DL1492" s="84"/>
      <c r="DM1492" s="84"/>
      <c r="DN1492" s="84"/>
      <c r="DO1492" s="84"/>
      <c r="DP1492" s="84"/>
      <c r="DQ1492" s="84"/>
      <c r="DR1492" s="84"/>
      <c r="DS1492" s="84"/>
      <c r="DT1492" s="84"/>
      <c r="DU1492" s="84"/>
      <c r="DV1492" s="84"/>
      <c r="DW1492" s="84"/>
      <c r="DX1492" s="84"/>
      <c r="DY1492" s="84"/>
      <c r="DZ1492" s="84"/>
      <c r="EA1492" s="84"/>
      <c r="EB1492" s="84"/>
      <c r="EC1492" s="84"/>
      <c r="ED1492" s="84"/>
      <c r="EE1492" s="84"/>
      <c r="EF1492" s="84"/>
      <c r="EG1492" s="84"/>
      <c r="EH1492" s="84"/>
      <c r="EI1492" s="84"/>
      <c r="EJ1492" s="84"/>
      <c r="EK1492" s="84"/>
      <c r="EL1492" s="84"/>
      <c r="EM1492" s="84"/>
      <c r="EN1492" s="84"/>
      <c r="EO1492" s="84"/>
      <c r="EP1492" s="84"/>
      <c r="EQ1492" s="84"/>
      <c r="ER1492" s="84"/>
      <c r="ES1492" s="84"/>
      <c r="ET1492" s="84"/>
      <c r="EU1492" s="84"/>
      <c r="EV1492" s="84"/>
      <c r="EW1492" s="84"/>
      <c r="EX1492" s="84"/>
      <c r="EY1492" s="84"/>
      <c r="EZ1492" s="84"/>
      <c r="FA1492" s="84"/>
      <c r="FB1492" s="84"/>
      <c r="FC1492" s="84"/>
      <c r="FD1492" s="84"/>
      <c r="FE1492" s="84"/>
      <c r="FF1492" s="84"/>
      <c r="FG1492" s="84"/>
      <c r="FH1492" s="84"/>
      <c r="FI1492" s="84"/>
      <c r="FJ1492" s="84"/>
      <c r="FK1492" s="84"/>
      <c r="FL1492" s="84"/>
      <c r="FM1492" s="84"/>
      <c r="FN1492" s="84"/>
      <c r="FO1492" s="84"/>
      <c r="FP1492" s="84"/>
      <c r="FQ1492" s="84"/>
      <c r="FR1492" s="84"/>
      <c r="FS1492" s="84"/>
      <c r="FT1492" s="84"/>
      <c r="FU1492" s="84"/>
      <c r="FV1492" s="84"/>
      <c r="FW1492" s="84"/>
      <c r="FX1492" s="84"/>
      <c r="FY1492" s="84"/>
      <c r="FZ1492" s="84"/>
      <c r="GA1492" s="84"/>
      <c r="GB1492" s="84"/>
      <c r="GC1492" s="84"/>
      <c r="GD1492" s="84"/>
      <c r="GE1492" s="84"/>
      <c r="GF1492" s="84"/>
      <c r="GG1492" s="84"/>
      <c r="GH1492" s="84"/>
      <c r="GI1492" s="84"/>
      <c r="GJ1492" s="84"/>
      <c r="GK1492" s="84"/>
      <c r="GL1492" s="84"/>
      <c r="GM1492" s="84"/>
      <c r="GN1492" s="84"/>
      <c r="GO1492" s="84"/>
      <c r="GP1492" s="84"/>
      <c r="GQ1492" s="84"/>
      <c r="GR1492" s="84"/>
      <c r="GS1492" s="84"/>
      <c r="GT1492" s="84"/>
      <c r="GU1492" s="84"/>
      <c r="GV1492" s="84"/>
      <c r="GW1492" s="84"/>
      <c r="GX1492" s="84"/>
      <c r="GY1492" s="84"/>
      <c r="GZ1492" s="84"/>
      <c r="HA1492" s="84"/>
      <c r="HB1492" s="84"/>
      <c r="HC1492" s="84"/>
      <c r="HD1492" s="84"/>
      <c r="HE1492" s="84"/>
      <c r="HF1492" s="84"/>
      <c r="HG1492" s="84"/>
      <c r="HH1492" s="84"/>
      <c r="HI1492" s="84"/>
      <c r="HJ1492" s="84"/>
      <c r="HK1492" s="84"/>
      <c r="HL1492" s="84"/>
      <c r="HM1492" s="84"/>
      <c r="HN1492" s="84"/>
      <c r="HO1492" s="84"/>
      <c r="HP1492" s="84"/>
      <c r="HQ1492" s="84"/>
      <c r="HR1492" s="84"/>
      <c r="HS1492" s="84"/>
      <c r="HT1492" s="84"/>
      <c r="HU1492" s="84"/>
      <c r="HV1492" s="84"/>
      <c r="HW1492" s="84"/>
      <c r="HX1492" s="84"/>
      <c r="HY1492" s="84"/>
      <c r="HZ1492" s="84"/>
      <c r="IA1492" s="84"/>
      <c r="IB1492" s="84"/>
      <c r="IC1492" s="84"/>
      <c r="ID1492" s="84"/>
      <c r="IE1492" s="84"/>
      <c r="IF1492" s="84"/>
      <c r="IG1492" s="84"/>
      <c r="IH1492" s="84"/>
      <c r="II1492" s="84"/>
      <c r="IJ1492" s="84"/>
      <c r="IK1492" s="84"/>
      <c r="IL1492" s="84"/>
      <c r="IM1492" s="84"/>
      <c r="IN1492" s="84"/>
      <c r="IO1492" s="84"/>
      <c r="IP1492" s="84"/>
      <c r="IQ1492" s="84"/>
      <c r="IR1492" s="84"/>
      <c r="IS1492" s="84"/>
      <c r="IT1492" s="84"/>
      <c r="IU1492" s="84"/>
      <c r="IV1492" s="84"/>
      <c r="IW1492" s="84"/>
      <c r="IX1492" s="84"/>
      <c r="IY1492" s="84"/>
      <c r="IZ1492" s="84"/>
      <c r="JA1492" s="84"/>
      <c r="JB1492" s="84"/>
      <c r="JC1492" s="84"/>
      <c r="JD1492" s="84"/>
      <c r="JE1492" s="84"/>
    </row>
    <row r="1493" spans="1:265" customFormat="1" ht="15" customHeight="1" x14ac:dyDescent="0.25">
      <c r="A1493" s="180">
        <f>+A1484+1</f>
        <v>159</v>
      </c>
      <c r="B1493" s="1086" t="s">
        <v>486</v>
      </c>
      <c r="C1493" s="214" t="s">
        <v>35</v>
      </c>
      <c r="D1493" s="350" t="s">
        <v>1061</v>
      </c>
      <c r="E1493" s="215" t="s">
        <v>670</v>
      </c>
      <c r="F1493" s="1042" t="s">
        <v>627</v>
      </c>
      <c r="G1493" s="1043" t="s">
        <v>1062</v>
      </c>
      <c r="H1493" s="350" t="s">
        <v>445</v>
      </c>
      <c r="I1493" s="350" t="s">
        <v>502</v>
      </c>
      <c r="J1493" s="350"/>
      <c r="K1493" s="378" t="s">
        <v>601</v>
      </c>
      <c r="L1493" s="378" t="s">
        <v>614</v>
      </c>
      <c r="M1493" s="1138" t="s">
        <v>504</v>
      </c>
      <c r="N1493" s="1138" t="s">
        <v>24</v>
      </c>
      <c r="O1493" s="378" t="s">
        <v>1379</v>
      </c>
      <c r="P1493" s="623">
        <v>2</v>
      </c>
      <c r="Q1493" s="624"/>
      <c r="R1493" s="624"/>
      <c r="S1493" s="624"/>
      <c r="T1493" s="624"/>
      <c r="U1493" s="624"/>
      <c r="V1493" s="624"/>
      <c r="W1493" s="625"/>
      <c r="X1493" s="216"/>
      <c r="Y1493" s="216"/>
      <c r="Z1493" s="112" t="str">
        <f>C1493</f>
        <v>TC</v>
      </c>
      <c r="AA1493" s="84" t="s">
        <v>1473</v>
      </c>
      <c r="AB1493" s="84" t="s">
        <v>1480</v>
      </c>
      <c r="AC1493" s="83">
        <f t="shared" si="33"/>
        <v>20</v>
      </c>
      <c r="AD1493" s="84"/>
      <c r="AE1493" s="84"/>
      <c r="AF1493" s="84"/>
      <c r="AG1493" s="84"/>
      <c r="AH1493" s="84"/>
      <c r="AI1493" s="84"/>
      <c r="AJ1493" s="84"/>
      <c r="AK1493" s="84"/>
      <c r="AL1493" s="84"/>
      <c r="AM1493" s="84"/>
      <c r="AN1493" s="84"/>
      <c r="AO1493" s="84"/>
      <c r="AP1493" s="84"/>
      <c r="AQ1493" s="84"/>
      <c r="AR1493" s="84"/>
      <c r="AS1493" s="84"/>
      <c r="AT1493" s="84"/>
      <c r="AU1493" s="84"/>
      <c r="AV1493" s="84"/>
      <c r="AW1493" s="84"/>
      <c r="AX1493" s="84"/>
      <c r="AY1493" s="84"/>
      <c r="AZ1493" s="84"/>
      <c r="BA1493" s="84"/>
      <c r="BB1493" s="84"/>
      <c r="BC1493" s="84"/>
      <c r="BD1493" s="84"/>
      <c r="BE1493" s="84"/>
      <c r="BF1493" s="84"/>
      <c r="BG1493" s="84"/>
      <c r="BH1493" s="84"/>
      <c r="BI1493" s="84"/>
      <c r="BJ1493" s="84"/>
      <c r="BK1493" s="84"/>
      <c r="BL1493" s="84"/>
      <c r="BM1493" s="84"/>
      <c r="BN1493" s="84"/>
      <c r="BO1493" s="84"/>
      <c r="BP1493" s="84"/>
      <c r="BQ1493" s="84"/>
      <c r="BR1493" s="84"/>
      <c r="BS1493" s="84"/>
      <c r="BT1493" s="84"/>
      <c r="BU1493" s="84"/>
      <c r="BV1493" s="84"/>
      <c r="BW1493" s="84"/>
      <c r="BX1493" s="84"/>
      <c r="BY1493" s="84"/>
      <c r="BZ1493" s="84"/>
      <c r="CA1493" s="84"/>
      <c r="CB1493" s="84"/>
      <c r="CC1493" s="84"/>
      <c r="CD1493" s="84"/>
      <c r="CE1493" s="84"/>
      <c r="CF1493" s="84"/>
      <c r="CG1493" s="84"/>
      <c r="CH1493" s="84"/>
      <c r="CI1493" s="84"/>
      <c r="CJ1493" s="84"/>
      <c r="CK1493" s="84"/>
      <c r="CL1493" s="84"/>
      <c r="CM1493" s="84"/>
      <c r="CN1493" s="84"/>
      <c r="CO1493" s="84"/>
      <c r="CP1493" s="84"/>
      <c r="CQ1493" s="84"/>
      <c r="CR1493" s="84"/>
      <c r="CS1493" s="84"/>
      <c r="CT1493" s="84"/>
      <c r="CU1493" s="84"/>
      <c r="CV1493" s="84"/>
      <c r="CW1493" s="84"/>
      <c r="CX1493" s="84"/>
      <c r="CY1493" s="84"/>
      <c r="CZ1493" s="84"/>
      <c r="DA1493" s="84"/>
      <c r="DB1493" s="84"/>
      <c r="DC1493" s="84"/>
      <c r="DD1493" s="84"/>
      <c r="DE1493" s="84"/>
      <c r="DF1493" s="84"/>
      <c r="DG1493" s="84"/>
      <c r="DH1493" s="84"/>
      <c r="DI1493" s="84"/>
      <c r="DJ1493" s="84"/>
      <c r="DK1493" s="84"/>
      <c r="DL1493" s="84"/>
      <c r="DM1493" s="84"/>
      <c r="DN1493" s="84"/>
      <c r="DO1493" s="84"/>
      <c r="DP1493" s="84"/>
      <c r="DQ1493" s="84"/>
      <c r="DR1493" s="84"/>
      <c r="DS1493" s="84"/>
      <c r="DT1493" s="84"/>
      <c r="DU1493" s="84"/>
      <c r="DV1493" s="84"/>
      <c r="DW1493" s="84"/>
      <c r="DX1493" s="84"/>
      <c r="DY1493" s="84"/>
      <c r="DZ1493" s="84"/>
      <c r="EA1493" s="84"/>
      <c r="EB1493" s="84"/>
      <c r="EC1493" s="84"/>
      <c r="ED1493" s="84"/>
      <c r="EE1493" s="84"/>
      <c r="EF1493" s="84"/>
      <c r="EG1493" s="84"/>
      <c r="EH1493" s="84"/>
      <c r="EI1493" s="84"/>
      <c r="EJ1493" s="84"/>
      <c r="EK1493" s="84"/>
      <c r="EL1493" s="84"/>
      <c r="EM1493" s="84"/>
      <c r="EN1493" s="84"/>
      <c r="EO1493" s="84"/>
      <c r="EP1493" s="84"/>
      <c r="EQ1493" s="84"/>
      <c r="ER1493" s="84"/>
      <c r="ES1493" s="84"/>
      <c r="ET1493" s="84"/>
      <c r="EU1493" s="84"/>
      <c r="EV1493" s="84"/>
      <c r="EW1493" s="84"/>
      <c r="EX1493" s="84"/>
      <c r="EY1493" s="84"/>
      <c r="EZ1493" s="84"/>
      <c r="FA1493" s="84"/>
      <c r="FB1493" s="84"/>
      <c r="FC1493" s="84"/>
      <c r="FD1493" s="84"/>
      <c r="FE1493" s="84"/>
      <c r="FF1493" s="84"/>
      <c r="FG1493" s="84"/>
      <c r="FH1493" s="84"/>
      <c r="FI1493" s="84"/>
      <c r="FJ1493" s="84"/>
      <c r="FK1493" s="84"/>
      <c r="FL1493" s="84"/>
      <c r="FM1493" s="84"/>
      <c r="FN1493" s="84"/>
      <c r="FO1493" s="84"/>
      <c r="FP1493" s="84"/>
      <c r="FQ1493" s="84"/>
      <c r="FR1493" s="84"/>
      <c r="FS1493" s="84"/>
      <c r="FT1493" s="84"/>
      <c r="FU1493" s="84"/>
      <c r="FV1493" s="84"/>
      <c r="FW1493" s="84"/>
      <c r="FX1493" s="84"/>
      <c r="FY1493" s="84"/>
      <c r="FZ1493" s="84"/>
      <c r="GA1493" s="84"/>
      <c r="GB1493" s="84"/>
      <c r="GC1493" s="84"/>
      <c r="GD1493" s="84"/>
      <c r="GE1493" s="84"/>
      <c r="GF1493" s="84"/>
      <c r="GG1493" s="84"/>
      <c r="GH1493" s="84"/>
      <c r="GI1493" s="84"/>
      <c r="GJ1493" s="84"/>
      <c r="GK1493" s="84"/>
      <c r="GL1493" s="84"/>
      <c r="GM1493" s="84"/>
      <c r="GN1493" s="84"/>
      <c r="GO1493" s="84"/>
      <c r="GP1493" s="84"/>
      <c r="GQ1493" s="84"/>
      <c r="GR1493" s="84"/>
      <c r="GS1493" s="84"/>
      <c r="GT1493" s="84"/>
      <c r="GU1493" s="84"/>
      <c r="GV1493" s="84"/>
      <c r="GW1493" s="84"/>
      <c r="GX1493" s="84"/>
      <c r="GY1493" s="84"/>
      <c r="GZ1493" s="84"/>
      <c r="HA1493" s="84"/>
      <c r="HB1493" s="84"/>
      <c r="HC1493" s="84"/>
      <c r="HD1493" s="84"/>
      <c r="HE1493" s="84"/>
      <c r="HF1493" s="84"/>
      <c r="HG1493" s="84"/>
      <c r="HH1493" s="84"/>
      <c r="HI1493" s="84"/>
      <c r="HJ1493" s="84"/>
      <c r="HK1493" s="84"/>
      <c r="HL1493" s="84"/>
      <c r="HM1493" s="84"/>
      <c r="HN1493" s="84"/>
      <c r="HO1493" s="84"/>
      <c r="HP1493" s="84"/>
      <c r="HQ1493" s="84"/>
      <c r="HR1493" s="84"/>
      <c r="HS1493" s="84"/>
      <c r="HT1493" s="84"/>
      <c r="HU1493" s="84"/>
      <c r="HV1493" s="84"/>
      <c r="HW1493" s="84"/>
      <c r="HX1493" s="84"/>
      <c r="HY1493" s="84"/>
      <c r="HZ1493" s="84"/>
      <c r="IA1493" s="84"/>
      <c r="IB1493" s="84"/>
      <c r="IC1493" s="84"/>
      <c r="ID1493" s="84"/>
      <c r="IE1493" s="84"/>
      <c r="IF1493" s="84"/>
      <c r="IG1493" s="84"/>
      <c r="IH1493" s="84"/>
      <c r="II1493" s="84"/>
      <c r="IJ1493" s="84"/>
      <c r="IK1493" s="84"/>
      <c r="IL1493" s="84"/>
      <c r="IM1493" s="84"/>
      <c r="IN1493" s="84"/>
      <c r="IO1493" s="84"/>
      <c r="IP1493" s="84"/>
      <c r="IQ1493" s="84"/>
      <c r="IR1493" s="84"/>
      <c r="IS1493" s="84"/>
      <c r="IT1493" s="84"/>
      <c r="IU1493" s="84"/>
      <c r="IV1493" s="84"/>
      <c r="IW1493" s="84"/>
      <c r="IX1493" s="84"/>
      <c r="IY1493" s="84"/>
      <c r="IZ1493" s="84"/>
      <c r="JA1493" s="84"/>
      <c r="JB1493" s="84"/>
      <c r="JC1493" s="84"/>
      <c r="JD1493" s="84"/>
      <c r="JE1493" s="84"/>
    </row>
    <row r="1494" spans="1:265" customFormat="1" ht="15" customHeight="1" x14ac:dyDescent="0.25">
      <c r="A1494" s="173"/>
      <c r="B1494" s="131" t="s">
        <v>486</v>
      </c>
      <c r="C1494" s="217"/>
      <c r="D1494" s="329" t="s">
        <v>1061</v>
      </c>
      <c r="E1494" s="117"/>
      <c r="F1494" s="1044"/>
      <c r="G1494" s="1045"/>
      <c r="H1494" s="329" t="s">
        <v>445</v>
      </c>
      <c r="I1494" s="329" t="s">
        <v>502</v>
      </c>
      <c r="J1494" s="329"/>
      <c r="K1494" s="379" t="s">
        <v>601</v>
      </c>
      <c r="L1494" s="379" t="s">
        <v>614</v>
      </c>
      <c r="M1494" s="1139" t="s">
        <v>504</v>
      </c>
      <c r="N1494" s="1139" t="s">
        <v>101</v>
      </c>
      <c r="O1494" s="379" t="s">
        <v>1379</v>
      </c>
      <c r="P1494" s="626">
        <v>2</v>
      </c>
      <c r="Q1494" s="627"/>
      <c r="R1494" s="627"/>
      <c r="S1494" s="627"/>
      <c r="T1494" s="627"/>
      <c r="U1494" s="627"/>
      <c r="V1494" s="627"/>
      <c r="W1494" s="628"/>
      <c r="X1494" s="219"/>
      <c r="Y1494" s="219"/>
      <c r="Z1494" s="112"/>
      <c r="AA1494" s="84"/>
      <c r="AB1494" s="84"/>
      <c r="AC1494" s="83" t="str">
        <f t="shared" si="33"/>
        <v/>
      </c>
      <c r="AD1494" s="84"/>
      <c r="AE1494" s="84"/>
      <c r="AF1494" s="84"/>
      <c r="AG1494" s="84"/>
      <c r="AH1494" s="84"/>
      <c r="AI1494" s="84"/>
      <c r="AJ1494" s="84"/>
      <c r="AK1494" s="84"/>
      <c r="AL1494" s="84"/>
      <c r="AM1494" s="84"/>
      <c r="AN1494" s="84"/>
      <c r="AO1494" s="84"/>
      <c r="AP1494" s="84"/>
      <c r="AQ1494" s="84"/>
      <c r="AR1494" s="84"/>
      <c r="AS1494" s="84"/>
      <c r="AT1494" s="84"/>
      <c r="AU1494" s="84"/>
      <c r="AV1494" s="84"/>
      <c r="AW1494" s="84"/>
      <c r="AX1494" s="84"/>
      <c r="AY1494" s="84"/>
      <c r="AZ1494" s="84"/>
      <c r="BA1494" s="84"/>
      <c r="BB1494" s="84"/>
      <c r="BC1494" s="84"/>
      <c r="BD1494" s="84"/>
      <c r="BE1494" s="84"/>
      <c r="BF1494" s="84"/>
      <c r="BG1494" s="84"/>
      <c r="BH1494" s="84"/>
      <c r="BI1494" s="84"/>
      <c r="BJ1494" s="84"/>
      <c r="BK1494" s="84"/>
      <c r="BL1494" s="84"/>
      <c r="BM1494" s="84"/>
      <c r="BN1494" s="84"/>
      <c r="BO1494" s="84"/>
      <c r="BP1494" s="84"/>
      <c r="BQ1494" s="84"/>
      <c r="BR1494" s="84"/>
      <c r="BS1494" s="84"/>
      <c r="BT1494" s="84"/>
      <c r="BU1494" s="84"/>
      <c r="BV1494" s="84"/>
      <c r="BW1494" s="84"/>
      <c r="BX1494" s="84"/>
      <c r="BY1494" s="84"/>
      <c r="BZ1494" s="84"/>
      <c r="CA1494" s="84"/>
      <c r="CB1494" s="84"/>
      <c r="CC1494" s="84"/>
      <c r="CD1494" s="84"/>
      <c r="CE1494" s="84"/>
      <c r="CF1494" s="84"/>
      <c r="CG1494" s="84"/>
      <c r="CH1494" s="84"/>
      <c r="CI1494" s="84"/>
      <c r="CJ1494" s="84"/>
      <c r="CK1494" s="84"/>
      <c r="CL1494" s="84"/>
      <c r="CM1494" s="84"/>
      <c r="CN1494" s="84"/>
      <c r="CO1494" s="84"/>
      <c r="CP1494" s="84"/>
      <c r="CQ1494" s="84"/>
      <c r="CR1494" s="84"/>
      <c r="CS1494" s="84"/>
      <c r="CT1494" s="84"/>
      <c r="CU1494" s="84"/>
      <c r="CV1494" s="84"/>
      <c r="CW1494" s="84"/>
      <c r="CX1494" s="84"/>
      <c r="CY1494" s="84"/>
      <c r="CZ1494" s="84"/>
      <c r="DA1494" s="84"/>
      <c r="DB1494" s="84"/>
      <c r="DC1494" s="84"/>
      <c r="DD1494" s="84"/>
      <c r="DE1494" s="84"/>
      <c r="DF1494" s="84"/>
      <c r="DG1494" s="84"/>
      <c r="DH1494" s="84"/>
      <c r="DI1494" s="84"/>
      <c r="DJ1494" s="84"/>
      <c r="DK1494" s="84"/>
      <c r="DL1494" s="84"/>
      <c r="DM1494" s="84"/>
      <c r="DN1494" s="84"/>
      <c r="DO1494" s="84"/>
      <c r="DP1494" s="84"/>
      <c r="DQ1494" s="84"/>
      <c r="DR1494" s="84"/>
      <c r="DS1494" s="84"/>
      <c r="DT1494" s="84"/>
      <c r="DU1494" s="84"/>
      <c r="DV1494" s="84"/>
      <c r="DW1494" s="84"/>
      <c r="DX1494" s="84"/>
      <c r="DY1494" s="84"/>
      <c r="DZ1494" s="84"/>
      <c r="EA1494" s="84"/>
      <c r="EB1494" s="84"/>
      <c r="EC1494" s="84"/>
      <c r="ED1494" s="84"/>
      <c r="EE1494" s="84"/>
      <c r="EF1494" s="84"/>
      <c r="EG1494" s="84"/>
      <c r="EH1494" s="84"/>
      <c r="EI1494" s="84"/>
      <c r="EJ1494" s="84"/>
      <c r="EK1494" s="84"/>
      <c r="EL1494" s="84"/>
      <c r="EM1494" s="84"/>
      <c r="EN1494" s="84"/>
      <c r="EO1494" s="84"/>
      <c r="EP1494" s="84"/>
      <c r="EQ1494" s="84"/>
      <c r="ER1494" s="84"/>
      <c r="ES1494" s="84"/>
      <c r="ET1494" s="84"/>
      <c r="EU1494" s="84"/>
      <c r="EV1494" s="84"/>
      <c r="EW1494" s="84"/>
      <c r="EX1494" s="84"/>
      <c r="EY1494" s="84"/>
      <c r="EZ1494" s="84"/>
      <c r="FA1494" s="84"/>
      <c r="FB1494" s="84"/>
      <c r="FC1494" s="84"/>
      <c r="FD1494" s="84"/>
      <c r="FE1494" s="84"/>
      <c r="FF1494" s="84"/>
      <c r="FG1494" s="84"/>
      <c r="FH1494" s="84"/>
      <c r="FI1494" s="84"/>
      <c r="FJ1494" s="84"/>
      <c r="FK1494" s="84"/>
      <c r="FL1494" s="84"/>
      <c r="FM1494" s="84"/>
      <c r="FN1494" s="84"/>
      <c r="FO1494" s="84"/>
      <c r="FP1494" s="84"/>
      <c r="FQ1494" s="84"/>
      <c r="FR1494" s="84"/>
      <c r="FS1494" s="84"/>
      <c r="FT1494" s="84"/>
      <c r="FU1494" s="84"/>
      <c r="FV1494" s="84"/>
      <c r="FW1494" s="84"/>
      <c r="FX1494" s="84"/>
      <c r="FY1494" s="84"/>
      <c r="FZ1494" s="84"/>
      <c r="GA1494" s="84"/>
      <c r="GB1494" s="84"/>
      <c r="GC1494" s="84"/>
      <c r="GD1494" s="84"/>
      <c r="GE1494" s="84"/>
      <c r="GF1494" s="84"/>
      <c r="GG1494" s="84"/>
      <c r="GH1494" s="84"/>
      <c r="GI1494" s="84"/>
      <c r="GJ1494" s="84"/>
      <c r="GK1494" s="84"/>
      <c r="GL1494" s="84"/>
      <c r="GM1494" s="84"/>
      <c r="GN1494" s="84"/>
      <c r="GO1494" s="84"/>
      <c r="GP1494" s="84"/>
      <c r="GQ1494" s="84"/>
      <c r="GR1494" s="84"/>
      <c r="GS1494" s="84"/>
      <c r="GT1494" s="84"/>
      <c r="GU1494" s="84"/>
      <c r="GV1494" s="84"/>
      <c r="GW1494" s="84"/>
      <c r="GX1494" s="84"/>
      <c r="GY1494" s="84"/>
      <c r="GZ1494" s="84"/>
      <c r="HA1494" s="84"/>
      <c r="HB1494" s="84"/>
      <c r="HC1494" s="84"/>
      <c r="HD1494" s="84"/>
      <c r="HE1494" s="84"/>
      <c r="HF1494" s="84"/>
      <c r="HG1494" s="84"/>
      <c r="HH1494" s="84"/>
      <c r="HI1494" s="84"/>
      <c r="HJ1494" s="84"/>
      <c r="HK1494" s="84"/>
      <c r="HL1494" s="84"/>
      <c r="HM1494" s="84"/>
      <c r="HN1494" s="84"/>
      <c r="HO1494" s="84"/>
      <c r="HP1494" s="84"/>
      <c r="HQ1494" s="84"/>
      <c r="HR1494" s="84"/>
      <c r="HS1494" s="84"/>
      <c r="HT1494" s="84"/>
      <c r="HU1494" s="84"/>
      <c r="HV1494" s="84"/>
      <c r="HW1494" s="84"/>
      <c r="HX1494" s="84"/>
      <c r="HY1494" s="84"/>
      <c r="HZ1494" s="84"/>
      <c r="IA1494" s="84"/>
      <c r="IB1494" s="84"/>
      <c r="IC1494" s="84"/>
      <c r="ID1494" s="84"/>
      <c r="IE1494" s="84"/>
      <c r="IF1494" s="84"/>
      <c r="IG1494" s="84"/>
      <c r="IH1494" s="84"/>
      <c r="II1494" s="84"/>
      <c r="IJ1494" s="84"/>
      <c r="IK1494" s="84"/>
      <c r="IL1494" s="84"/>
      <c r="IM1494" s="84"/>
      <c r="IN1494" s="84"/>
      <c r="IO1494" s="84"/>
      <c r="IP1494" s="84"/>
      <c r="IQ1494" s="84"/>
      <c r="IR1494" s="84"/>
      <c r="IS1494" s="84"/>
      <c r="IT1494" s="84"/>
      <c r="IU1494" s="84"/>
      <c r="IV1494" s="84"/>
      <c r="IW1494" s="84"/>
      <c r="IX1494" s="84"/>
      <c r="IY1494" s="84"/>
      <c r="IZ1494" s="84"/>
      <c r="JA1494" s="84"/>
      <c r="JB1494" s="84"/>
      <c r="JC1494" s="84"/>
      <c r="JD1494" s="84"/>
      <c r="JE1494" s="84"/>
    </row>
    <row r="1495" spans="1:265" customFormat="1" ht="15" customHeight="1" x14ac:dyDescent="0.25">
      <c r="A1495" s="173"/>
      <c r="B1495" s="131" t="s">
        <v>486</v>
      </c>
      <c r="C1495" s="217"/>
      <c r="D1495" s="329" t="s">
        <v>1061</v>
      </c>
      <c r="E1495" s="117"/>
      <c r="F1495" s="1044"/>
      <c r="G1495" s="1045"/>
      <c r="H1495" s="329" t="s">
        <v>445</v>
      </c>
      <c r="I1495" s="329" t="s">
        <v>502</v>
      </c>
      <c r="J1495" s="329"/>
      <c r="K1495" s="379" t="s">
        <v>602</v>
      </c>
      <c r="L1495" s="379" t="s">
        <v>614</v>
      </c>
      <c r="M1495" s="1139">
        <v>8</v>
      </c>
      <c r="N1495" s="1139" t="s">
        <v>24</v>
      </c>
      <c r="O1495" s="379" t="s">
        <v>1379</v>
      </c>
      <c r="P1495" s="626">
        <v>3</v>
      </c>
      <c r="Q1495" s="627"/>
      <c r="R1495" s="627"/>
      <c r="S1495" s="627"/>
      <c r="T1495" s="627"/>
      <c r="U1495" s="627"/>
      <c r="V1495" s="627"/>
      <c r="W1495" s="628"/>
      <c r="X1495" s="219"/>
      <c r="Y1495" s="219"/>
      <c r="Z1495" s="112"/>
      <c r="AA1495" s="84"/>
      <c r="AB1495" s="84"/>
      <c r="AC1495" s="83" t="str">
        <f t="shared" si="33"/>
        <v/>
      </c>
      <c r="AD1495" s="84"/>
      <c r="AE1495" s="84"/>
      <c r="AF1495" s="84"/>
      <c r="AG1495" s="84"/>
      <c r="AH1495" s="84"/>
      <c r="AI1495" s="84"/>
      <c r="AJ1495" s="84"/>
      <c r="AK1495" s="84"/>
      <c r="AL1495" s="84"/>
      <c r="AM1495" s="84"/>
      <c r="AN1495" s="84"/>
      <c r="AO1495" s="84"/>
      <c r="AP1495" s="84"/>
      <c r="AQ1495" s="84"/>
      <c r="AR1495" s="84"/>
      <c r="AS1495" s="84"/>
      <c r="AT1495" s="84"/>
      <c r="AU1495" s="84"/>
      <c r="AV1495" s="84"/>
      <c r="AW1495" s="84"/>
      <c r="AX1495" s="84"/>
      <c r="AY1495" s="84"/>
      <c r="AZ1495" s="84"/>
      <c r="BA1495" s="84"/>
      <c r="BB1495" s="84"/>
      <c r="BC1495" s="84"/>
      <c r="BD1495" s="84"/>
      <c r="BE1495" s="84"/>
      <c r="BF1495" s="84"/>
      <c r="BG1495" s="84"/>
      <c r="BH1495" s="84"/>
      <c r="BI1495" s="84"/>
      <c r="BJ1495" s="84"/>
      <c r="BK1495" s="84"/>
      <c r="BL1495" s="84"/>
      <c r="BM1495" s="84"/>
      <c r="BN1495" s="84"/>
      <c r="BO1495" s="84"/>
      <c r="BP1495" s="84"/>
      <c r="BQ1495" s="84"/>
      <c r="BR1495" s="84"/>
      <c r="BS1495" s="84"/>
      <c r="BT1495" s="84"/>
      <c r="BU1495" s="84"/>
      <c r="BV1495" s="84"/>
      <c r="BW1495" s="84"/>
      <c r="BX1495" s="84"/>
      <c r="BY1495" s="84"/>
      <c r="BZ1495" s="84"/>
      <c r="CA1495" s="84"/>
      <c r="CB1495" s="84"/>
      <c r="CC1495" s="84"/>
      <c r="CD1495" s="84"/>
      <c r="CE1495" s="84"/>
      <c r="CF1495" s="84"/>
      <c r="CG1495" s="84"/>
      <c r="CH1495" s="84"/>
      <c r="CI1495" s="84"/>
      <c r="CJ1495" s="84"/>
      <c r="CK1495" s="84"/>
      <c r="CL1495" s="84"/>
      <c r="CM1495" s="84"/>
      <c r="CN1495" s="84"/>
      <c r="CO1495" s="84"/>
      <c r="CP1495" s="84"/>
      <c r="CQ1495" s="84"/>
      <c r="CR1495" s="84"/>
      <c r="CS1495" s="84"/>
      <c r="CT1495" s="84"/>
      <c r="CU1495" s="84"/>
      <c r="CV1495" s="84"/>
      <c r="CW1495" s="84"/>
      <c r="CX1495" s="84"/>
      <c r="CY1495" s="84"/>
      <c r="CZ1495" s="84"/>
      <c r="DA1495" s="84"/>
      <c r="DB1495" s="84"/>
      <c r="DC1495" s="84"/>
      <c r="DD1495" s="84"/>
      <c r="DE1495" s="84"/>
      <c r="DF1495" s="84"/>
      <c r="DG1495" s="84"/>
      <c r="DH1495" s="84"/>
      <c r="DI1495" s="84"/>
      <c r="DJ1495" s="84"/>
      <c r="DK1495" s="84"/>
      <c r="DL1495" s="84"/>
      <c r="DM1495" s="84"/>
      <c r="DN1495" s="84"/>
      <c r="DO1495" s="84"/>
      <c r="DP1495" s="84"/>
      <c r="DQ1495" s="84"/>
      <c r="DR1495" s="84"/>
      <c r="DS1495" s="84"/>
      <c r="DT1495" s="84"/>
      <c r="DU1495" s="84"/>
      <c r="DV1495" s="84"/>
      <c r="DW1495" s="84"/>
      <c r="DX1495" s="84"/>
      <c r="DY1495" s="84"/>
      <c r="DZ1495" s="84"/>
      <c r="EA1495" s="84"/>
      <c r="EB1495" s="84"/>
      <c r="EC1495" s="84"/>
      <c r="ED1495" s="84"/>
      <c r="EE1495" s="84"/>
      <c r="EF1495" s="84"/>
      <c r="EG1495" s="84"/>
      <c r="EH1495" s="84"/>
      <c r="EI1495" s="84"/>
      <c r="EJ1495" s="84"/>
      <c r="EK1495" s="84"/>
      <c r="EL1495" s="84"/>
      <c r="EM1495" s="84"/>
      <c r="EN1495" s="84"/>
      <c r="EO1495" s="84"/>
      <c r="EP1495" s="84"/>
      <c r="EQ1495" s="84"/>
      <c r="ER1495" s="84"/>
      <c r="ES1495" s="84"/>
      <c r="ET1495" s="84"/>
      <c r="EU1495" s="84"/>
      <c r="EV1495" s="84"/>
      <c r="EW1495" s="84"/>
      <c r="EX1495" s="84"/>
      <c r="EY1495" s="84"/>
      <c r="EZ1495" s="84"/>
      <c r="FA1495" s="84"/>
      <c r="FB1495" s="84"/>
      <c r="FC1495" s="84"/>
      <c r="FD1495" s="84"/>
      <c r="FE1495" s="84"/>
      <c r="FF1495" s="84"/>
      <c r="FG1495" s="84"/>
      <c r="FH1495" s="84"/>
      <c r="FI1495" s="84"/>
      <c r="FJ1495" s="84"/>
      <c r="FK1495" s="84"/>
      <c r="FL1495" s="84"/>
      <c r="FM1495" s="84"/>
      <c r="FN1495" s="84"/>
      <c r="FO1495" s="84"/>
      <c r="FP1495" s="84"/>
      <c r="FQ1495" s="84"/>
      <c r="FR1495" s="84"/>
      <c r="FS1495" s="84"/>
      <c r="FT1495" s="84"/>
      <c r="FU1495" s="84"/>
      <c r="FV1495" s="84"/>
      <c r="FW1495" s="84"/>
      <c r="FX1495" s="84"/>
      <c r="FY1495" s="84"/>
      <c r="FZ1495" s="84"/>
      <c r="GA1495" s="84"/>
      <c r="GB1495" s="84"/>
      <c r="GC1495" s="84"/>
      <c r="GD1495" s="84"/>
      <c r="GE1495" s="84"/>
      <c r="GF1495" s="84"/>
      <c r="GG1495" s="84"/>
      <c r="GH1495" s="84"/>
      <c r="GI1495" s="84"/>
      <c r="GJ1495" s="84"/>
      <c r="GK1495" s="84"/>
      <c r="GL1495" s="84"/>
      <c r="GM1495" s="84"/>
      <c r="GN1495" s="84"/>
      <c r="GO1495" s="84"/>
      <c r="GP1495" s="84"/>
      <c r="GQ1495" s="84"/>
      <c r="GR1495" s="84"/>
      <c r="GS1495" s="84"/>
      <c r="GT1495" s="84"/>
      <c r="GU1495" s="84"/>
      <c r="GV1495" s="84"/>
      <c r="GW1495" s="84"/>
      <c r="GX1495" s="84"/>
      <c r="GY1495" s="84"/>
      <c r="GZ1495" s="84"/>
      <c r="HA1495" s="84"/>
      <c r="HB1495" s="84"/>
      <c r="HC1495" s="84"/>
      <c r="HD1495" s="84"/>
      <c r="HE1495" s="84"/>
      <c r="HF1495" s="84"/>
      <c r="HG1495" s="84"/>
      <c r="HH1495" s="84"/>
      <c r="HI1495" s="84"/>
      <c r="HJ1495" s="84"/>
      <c r="HK1495" s="84"/>
      <c r="HL1495" s="84"/>
      <c r="HM1495" s="84"/>
      <c r="HN1495" s="84"/>
      <c r="HO1495" s="84"/>
      <c r="HP1495" s="84"/>
      <c r="HQ1495" s="84"/>
      <c r="HR1495" s="84"/>
      <c r="HS1495" s="84"/>
      <c r="HT1495" s="84"/>
      <c r="HU1495" s="84"/>
      <c r="HV1495" s="84"/>
      <c r="HW1495" s="84"/>
      <c r="HX1495" s="84"/>
      <c r="HY1495" s="84"/>
      <c r="HZ1495" s="84"/>
      <c r="IA1495" s="84"/>
      <c r="IB1495" s="84"/>
      <c r="IC1495" s="84"/>
      <c r="ID1495" s="84"/>
      <c r="IE1495" s="84"/>
      <c r="IF1495" s="84"/>
      <c r="IG1495" s="84"/>
      <c r="IH1495" s="84"/>
      <c r="II1495" s="84"/>
      <c r="IJ1495" s="84"/>
      <c r="IK1495" s="84"/>
      <c r="IL1495" s="84"/>
      <c r="IM1495" s="84"/>
      <c r="IN1495" s="84"/>
      <c r="IO1495" s="84"/>
      <c r="IP1495" s="84"/>
      <c r="IQ1495" s="84"/>
      <c r="IR1495" s="84"/>
      <c r="IS1495" s="84"/>
      <c r="IT1495" s="84"/>
      <c r="IU1495" s="84"/>
      <c r="IV1495" s="84"/>
      <c r="IW1495" s="84"/>
      <c r="IX1495" s="84"/>
      <c r="IY1495" s="84"/>
      <c r="IZ1495" s="84"/>
      <c r="JA1495" s="84"/>
      <c r="JB1495" s="84"/>
      <c r="JC1495" s="84"/>
      <c r="JD1495" s="84"/>
      <c r="JE1495" s="84"/>
    </row>
    <row r="1496" spans="1:265" customFormat="1" ht="15" customHeight="1" x14ac:dyDescent="0.25">
      <c r="A1496" s="173"/>
      <c r="B1496" s="131" t="s">
        <v>486</v>
      </c>
      <c r="C1496" s="217"/>
      <c r="D1496" s="329" t="s">
        <v>1061</v>
      </c>
      <c r="E1496" s="117"/>
      <c r="F1496" s="1044"/>
      <c r="G1496" s="1045"/>
      <c r="H1496" s="329" t="s">
        <v>445</v>
      </c>
      <c r="I1496" s="329" t="s">
        <v>450</v>
      </c>
      <c r="J1496" s="329"/>
      <c r="K1496" s="379" t="s">
        <v>603</v>
      </c>
      <c r="L1496" s="379" t="s">
        <v>614</v>
      </c>
      <c r="M1496" s="1139">
        <v>9</v>
      </c>
      <c r="N1496" s="1139" t="s">
        <v>453</v>
      </c>
      <c r="O1496" s="379" t="s">
        <v>1379</v>
      </c>
      <c r="P1496" s="626">
        <v>3</v>
      </c>
      <c r="Q1496" s="627"/>
      <c r="R1496" s="627"/>
      <c r="S1496" s="627"/>
      <c r="T1496" s="627"/>
      <c r="U1496" s="627"/>
      <c r="V1496" s="627"/>
      <c r="W1496" s="628"/>
      <c r="X1496" s="219"/>
      <c r="Y1496" s="219"/>
      <c r="Z1496" s="112"/>
      <c r="AA1496" s="84"/>
      <c r="AB1496" s="84"/>
      <c r="AC1496" s="83" t="str">
        <f t="shared" si="33"/>
        <v/>
      </c>
      <c r="AD1496" s="84"/>
      <c r="AE1496" s="84"/>
      <c r="AF1496" s="84"/>
      <c r="AG1496" s="84"/>
      <c r="AH1496" s="84"/>
      <c r="AI1496" s="84"/>
      <c r="AJ1496" s="84"/>
      <c r="AK1496" s="84"/>
      <c r="AL1496" s="84"/>
      <c r="AM1496" s="84"/>
      <c r="AN1496" s="84"/>
      <c r="AO1496" s="84"/>
      <c r="AP1496" s="84"/>
      <c r="AQ1496" s="84"/>
      <c r="AR1496" s="84"/>
      <c r="AS1496" s="84"/>
      <c r="AT1496" s="84"/>
      <c r="AU1496" s="84"/>
      <c r="AV1496" s="84"/>
      <c r="AW1496" s="84"/>
      <c r="AX1496" s="84"/>
      <c r="AY1496" s="84"/>
      <c r="AZ1496" s="84"/>
      <c r="BA1496" s="84"/>
      <c r="BB1496" s="84"/>
      <c r="BC1496" s="84"/>
      <c r="BD1496" s="84"/>
      <c r="BE1496" s="84"/>
      <c r="BF1496" s="84"/>
      <c r="BG1496" s="84"/>
      <c r="BH1496" s="84"/>
      <c r="BI1496" s="84"/>
      <c r="BJ1496" s="84"/>
      <c r="BK1496" s="84"/>
      <c r="BL1496" s="84"/>
      <c r="BM1496" s="84"/>
      <c r="BN1496" s="84"/>
      <c r="BO1496" s="84"/>
      <c r="BP1496" s="84"/>
      <c r="BQ1496" s="84"/>
      <c r="BR1496" s="84"/>
      <c r="BS1496" s="84"/>
      <c r="BT1496" s="84"/>
      <c r="BU1496" s="84"/>
      <c r="BV1496" s="84"/>
      <c r="BW1496" s="84"/>
      <c r="BX1496" s="84"/>
      <c r="BY1496" s="84"/>
      <c r="BZ1496" s="84"/>
      <c r="CA1496" s="84"/>
      <c r="CB1496" s="84"/>
      <c r="CC1496" s="84"/>
      <c r="CD1496" s="84"/>
      <c r="CE1496" s="84"/>
      <c r="CF1496" s="84"/>
      <c r="CG1496" s="84"/>
      <c r="CH1496" s="84"/>
      <c r="CI1496" s="84"/>
      <c r="CJ1496" s="84"/>
      <c r="CK1496" s="84"/>
      <c r="CL1496" s="84"/>
      <c r="CM1496" s="84"/>
      <c r="CN1496" s="84"/>
      <c r="CO1496" s="84"/>
      <c r="CP1496" s="84"/>
      <c r="CQ1496" s="84"/>
      <c r="CR1496" s="84"/>
      <c r="CS1496" s="84"/>
      <c r="CT1496" s="84"/>
      <c r="CU1496" s="84"/>
      <c r="CV1496" s="84"/>
      <c r="CW1496" s="84"/>
      <c r="CX1496" s="84"/>
      <c r="CY1496" s="84"/>
      <c r="CZ1496" s="84"/>
      <c r="DA1496" s="84"/>
      <c r="DB1496" s="84"/>
      <c r="DC1496" s="84"/>
      <c r="DD1496" s="84"/>
      <c r="DE1496" s="84"/>
      <c r="DF1496" s="84"/>
      <c r="DG1496" s="84"/>
      <c r="DH1496" s="84"/>
      <c r="DI1496" s="84"/>
      <c r="DJ1496" s="84"/>
      <c r="DK1496" s="84"/>
      <c r="DL1496" s="84"/>
      <c r="DM1496" s="84"/>
      <c r="DN1496" s="84"/>
      <c r="DO1496" s="84"/>
      <c r="DP1496" s="84"/>
      <c r="DQ1496" s="84"/>
      <c r="DR1496" s="84"/>
      <c r="DS1496" s="84"/>
      <c r="DT1496" s="84"/>
      <c r="DU1496" s="84"/>
      <c r="DV1496" s="84"/>
      <c r="DW1496" s="84"/>
      <c r="DX1496" s="84"/>
      <c r="DY1496" s="84"/>
      <c r="DZ1496" s="84"/>
      <c r="EA1496" s="84"/>
      <c r="EB1496" s="84"/>
      <c r="EC1496" s="84"/>
      <c r="ED1496" s="84"/>
      <c r="EE1496" s="84"/>
      <c r="EF1496" s="84"/>
      <c r="EG1496" s="84"/>
      <c r="EH1496" s="84"/>
      <c r="EI1496" s="84"/>
      <c r="EJ1496" s="84"/>
      <c r="EK1496" s="84"/>
      <c r="EL1496" s="84"/>
      <c r="EM1496" s="84"/>
      <c r="EN1496" s="84"/>
      <c r="EO1496" s="84"/>
      <c r="EP1496" s="84"/>
      <c r="EQ1496" s="84"/>
      <c r="ER1496" s="84"/>
      <c r="ES1496" s="84"/>
      <c r="ET1496" s="84"/>
      <c r="EU1496" s="84"/>
      <c r="EV1496" s="84"/>
      <c r="EW1496" s="84"/>
      <c r="EX1496" s="84"/>
      <c r="EY1496" s="84"/>
      <c r="EZ1496" s="84"/>
      <c r="FA1496" s="84"/>
      <c r="FB1496" s="84"/>
      <c r="FC1496" s="84"/>
      <c r="FD1496" s="84"/>
      <c r="FE1496" s="84"/>
      <c r="FF1496" s="84"/>
      <c r="FG1496" s="84"/>
      <c r="FH1496" s="84"/>
      <c r="FI1496" s="84"/>
      <c r="FJ1496" s="84"/>
      <c r="FK1496" s="84"/>
      <c r="FL1496" s="84"/>
      <c r="FM1496" s="84"/>
      <c r="FN1496" s="84"/>
      <c r="FO1496" s="84"/>
      <c r="FP1496" s="84"/>
      <c r="FQ1496" s="84"/>
      <c r="FR1496" s="84"/>
      <c r="FS1496" s="84"/>
      <c r="FT1496" s="84"/>
      <c r="FU1496" s="84"/>
      <c r="FV1496" s="84"/>
      <c r="FW1496" s="84"/>
      <c r="FX1496" s="84"/>
      <c r="FY1496" s="84"/>
      <c r="FZ1496" s="84"/>
      <c r="GA1496" s="84"/>
      <c r="GB1496" s="84"/>
      <c r="GC1496" s="84"/>
      <c r="GD1496" s="84"/>
      <c r="GE1496" s="84"/>
      <c r="GF1496" s="84"/>
      <c r="GG1496" s="84"/>
      <c r="GH1496" s="84"/>
      <c r="GI1496" s="84"/>
      <c r="GJ1496" s="84"/>
      <c r="GK1496" s="84"/>
      <c r="GL1496" s="84"/>
      <c r="GM1496" s="84"/>
      <c r="GN1496" s="84"/>
      <c r="GO1496" s="84"/>
      <c r="GP1496" s="84"/>
      <c r="GQ1496" s="84"/>
      <c r="GR1496" s="84"/>
      <c r="GS1496" s="84"/>
      <c r="GT1496" s="84"/>
      <c r="GU1496" s="84"/>
      <c r="GV1496" s="84"/>
      <c r="GW1496" s="84"/>
      <c r="GX1496" s="84"/>
      <c r="GY1496" s="84"/>
      <c r="GZ1496" s="84"/>
      <c r="HA1496" s="84"/>
      <c r="HB1496" s="84"/>
      <c r="HC1496" s="84"/>
      <c r="HD1496" s="84"/>
      <c r="HE1496" s="84"/>
      <c r="HF1496" s="84"/>
      <c r="HG1496" s="84"/>
      <c r="HH1496" s="84"/>
      <c r="HI1496" s="84"/>
      <c r="HJ1496" s="84"/>
      <c r="HK1496" s="84"/>
      <c r="HL1496" s="84"/>
      <c r="HM1496" s="84"/>
      <c r="HN1496" s="84"/>
      <c r="HO1496" s="84"/>
      <c r="HP1496" s="84"/>
      <c r="HQ1496" s="84"/>
      <c r="HR1496" s="84"/>
      <c r="HS1496" s="84"/>
      <c r="HT1496" s="84"/>
      <c r="HU1496" s="84"/>
      <c r="HV1496" s="84"/>
      <c r="HW1496" s="84"/>
      <c r="HX1496" s="84"/>
      <c r="HY1496" s="84"/>
      <c r="HZ1496" s="84"/>
      <c r="IA1496" s="84"/>
      <c r="IB1496" s="84"/>
      <c r="IC1496" s="84"/>
      <c r="ID1496" s="84"/>
      <c r="IE1496" s="84"/>
      <c r="IF1496" s="84"/>
      <c r="IG1496" s="84"/>
      <c r="IH1496" s="84"/>
      <c r="II1496" s="84"/>
      <c r="IJ1496" s="84"/>
      <c r="IK1496" s="84"/>
      <c r="IL1496" s="84"/>
      <c r="IM1496" s="84"/>
      <c r="IN1496" s="84"/>
      <c r="IO1496" s="84"/>
      <c r="IP1496" s="84"/>
      <c r="IQ1496" s="84"/>
      <c r="IR1496" s="84"/>
      <c r="IS1496" s="84"/>
      <c r="IT1496" s="84"/>
      <c r="IU1496" s="84"/>
      <c r="IV1496" s="84"/>
      <c r="IW1496" s="84"/>
      <c r="IX1496" s="84"/>
      <c r="IY1496" s="84"/>
      <c r="IZ1496" s="84"/>
      <c r="JA1496" s="84"/>
      <c r="JB1496" s="84"/>
      <c r="JC1496" s="84"/>
      <c r="JD1496" s="84"/>
      <c r="JE1496" s="84"/>
    </row>
    <row r="1497" spans="1:265" customFormat="1" ht="15" customHeight="1" x14ac:dyDescent="0.25">
      <c r="A1497" s="173"/>
      <c r="B1497" s="131" t="s">
        <v>486</v>
      </c>
      <c r="C1497" s="217"/>
      <c r="D1497" s="329" t="s">
        <v>1061</v>
      </c>
      <c r="E1497" s="117"/>
      <c r="F1497" s="1044"/>
      <c r="G1497" s="1045"/>
      <c r="H1497" s="329" t="s">
        <v>445</v>
      </c>
      <c r="I1497" s="329" t="s">
        <v>520</v>
      </c>
      <c r="J1497" s="329"/>
      <c r="K1497" s="379" t="s">
        <v>599</v>
      </c>
      <c r="L1497" s="379" t="s">
        <v>614</v>
      </c>
      <c r="M1497" s="1139" t="s">
        <v>514</v>
      </c>
      <c r="N1497" s="1139" t="s">
        <v>453</v>
      </c>
      <c r="O1497" s="379" t="s">
        <v>1379</v>
      </c>
      <c r="P1497" s="626">
        <v>3</v>
      </c>
      <c r="Q1497" s="627"/>
      <c r="R1497" s="627"/>
      <c r="S1497" s="627"/>
      <c r="T1497" s="627"/>
      <c r="U1497" s="627"/>
      <c r="V1497" s="627"/>
      <c r="W1497" s="628"/>
      <c r="X1497" s="219"/>
      <c r="Y1497" s="219"/>
      <c r="Z1497" s="112"/>
      <c r="AA1497" s="84"/>
      <c r="AB1497" s="84"/>
      <c r="AC1497" s="83" t="str">
        <f t="shared" si="33"/>
        <v/>
      </c>
      <c r="AD1497" s="84"/>
      <c r="AE1497" s="84"/>
      <c r="AF1497" s="84"/>
      <c r="AG1497" s="84"/>
      <c r="AH1497" s="84"/>
      <c r="AI1497" s="84"/>
      <c r="AJ1497" s="84"/>
      <c r="AK1497" s="84"/>
      <c r="AL1497" s="84"/>
      <c r="AM1497" s="84"/>
      <c r="AN1497" s="84"/>
      <c r="AO1497" s="84"/>
      <c r="AP1497" s="84"/>
      <c r="AQ1497" s="84"/>
      <c r="AR1497" s="84"/>
      <c r="AS1497" s="84"/>
      <c r="AT1497" s="84"/>
      <c r="AU1497" s="84"/>
      <c r="AV1497" s="84"/>
      <c r="AW1497" s="84"/>
      <c r="AX1497" s="84"/>
      <c r="AY1497" s="84"/>
      <c r="AZ1497" s="84"/>
      <c r="BA1497" s="84"/>
      <c r="BB1497" s="84"/>
      <c r="BC1497" s="84"/>
      <c r="BD1497" s="84"/>
      <c r="BE1497" s="84"/>
      <c r="BF1497" s="84"/>
      <c r="BG1497" s="84"/>
      <c r="BH1497" s="84"/>
      <c r="BI1497" s="84"/>
      <c r="BJ1497" s="84"/>
      <c r="BK1497" s="84"/>
      <c r="BL1497" s="84"/>
      <c r="BM1497" s="84"/>
      <c r="BN1497" s="84"/>
      <c r="BO1497" s="84"/>
      <c r="BP1497" s="84"/>
      <c r="BQ1497" s="84"/>
      <c r="BR1497" s="84"/>
      <c r="BS1497" s="84"/>
      <c r="BT1497" s="84"/>
      <c r="BU1497" s="84"/>
      <c r="BV1497" s="84"/>
      <c r="BW1497" s="84"/>
      <c r="BX1497" s="84"/>
      <c r="BY1497" s="84"/>
      <c r="BZ1497" s="84"/>
      <c r="CA1497" s="84"/>
      <c r="CB1497" s="84"/>
      <c r="CC1497" s="84"/>
      <c r="CD1497" s="84"/>
      <c r="CE1497" s="84"/>
      <c r="CF1497" s="84"/>
      <c r="CG1497" s="84"/>
      <c r="CH1497" s="84"/>
      <c r="CI1497" s="84"/>
      <c r="CJ1497" s="84"/>
      <c r="CK1497" s="84"/>
      <c r="CL1497" s="84"/>
      <c r="CM1497" s="84"/>
      <c r="CN1497" s="84"/>
      <c r="CO1497" s="84"/>
      <c r="CP1497" s="84"/>
      <c r="CQ1497" s="84"/>
      <c r="CR1497" s="84"/>
      <c r="CS1497" s="84"/>
      <c r="CT1497" s="84"/>
      <c r="CU1497" s="84"/>
      <c r="CV1497" s="84"/>
      <c r="CW1497" s="84"/>
      <c r="CX1497" s="84"/>
      <c r="CY1497" s="84"/>
      <c r="CZ1497" s="84"/>
      <c r="DA1497" s="84"/>
      <c r="DB1497" s="84"/>
      <c r="DC1497" s="84"/>
      <c r="DD1497" s="84"/>
      <c r="DE1497" s="84"/>
      <c r="DF1497" s="84"/>
      <c r="DG1497" s="84"/>
      <c r="DH1497" s="84"/>
      <c r="DI1497" s="84"/>
      <c r="DJ1497" s="84"/>
      <c r="DK1497" s="84"/>
      <c r="DL1497" s="84"/>
      <c r="DM1497" s="84"/>
      <c r="DN1497" s="84"/>
      <c r="DO1497" s="84"/>
      <c r="DP1497" s="84"/>
      <c r="DQ1497" s="84"/>
      <c r="DR1497" s="84"/>
      <c r="DS1497" s="84"/>
      <c r="DT1497" s="84"/>
      <c r="DU1497" s="84"/>
      <c r="DV1497" s="84"/>
      <c r="DW1497" s="84"/>
      <c r="DX1497" s="84"/>
      <c r="DY1497" s="84"/>
      <c r="DZ1497" s="84"/>
      <c r="EA1497" s="84"/>
      <c r="EB1497" s="84"/>
      <c r="EC1497" s="84"/>
      <c r="ED1497" s="84"/>
      <c r="EE1497" s="84"/>
      <c r="EF1497" s="84"/>
      <c r="EG1497" s="84"/>
      <c r="EH1497" s="84"/>
      <c r="EI1497" s="84"/>
      <c r="EJ1497" s="84"/>
      <c r="EK1497" s="84"/>
      <c r="EL1497" s="84"/>
      <c r="EM1497" s="84"/>
      <c r="EN1497" s="84"/>
      <c r="EO1497" s="84"/>
      <c r="EP1497" s="84"/>
      <c r="EQ1497" s="84"/>
      <c r="ER1497" s="84"/>
      <c r="ES1497" s="84"/>
      <c r="ET1497" s="84"/>
      <c r="EU1497" s="84"/>
      <c r="EV1497" s="84"/>
      <c r="EW1497" s="84"/>
      <c r="EX1497" s="84"/>
      <c r="EY1497" s="84"/>
      <c r="EZ1497" s="84"/>
      <c r="FA1497" s="84"/>
      <c r="FB1497" s="84"/>
      <c r="FC1497" s="84"/>
      <c r="FD1497" s="84"/>
      <c r="FE1497" s="84"/>
      <c r="FF1497" s="84"/>
      <c r="FG1497" s="84"/>
      <c r="FH1497" s="84"/>
      <c r="FI1497" s="84"/>
      <c r="FJ1497" s="84"/>
      <c r="FK1497" s="84"/>
      <c r="FL1497" s="84"/>
      <c r="FM1497" s="84"/>
      <c r="FN1497" s="84"/>
      <c r="FO1497" s="84"/>
      <c r="FP1497" s="84"/>
      <c r="FQ1497" s="84"/>
      <c r="FR1497" s="84"/>
      <c r="FS1497" s="84"/>
      <c r="FT1497" s="84"/>
      <c r="FU1497" s="84"/>
      <c r="FV1497" s="84"/>
      <c r="FW1497" s="84"/>
      <c r="FX1497" s="84"/>
      <c r="FY1497" s="84"/>
      <c r="FZ1497" s="84"/>
      <c r="GA1497" s="84"/>
      <c r="GB1497" s="84"/>
      <c r="GC1497" s="84"/>
      <c r="GD1497" s="84"/>
      <c r="GE1497" s="84"/>
      <c r="GF1497" s="84"/>
      <c r="GG1497" s="84"/>
      <c r="GH1497" s="84"/>
      <c r="GI1497" s="84"/>
      <c r="GJ1497" s="84"/>
      <c r="GK1497" s="84"/>
      <c r="GL1497" s="84"/>
      <c r="GM1497" s="84"/>
      <c r="GN1497" s="84"/>
      <c r="GO1497" s="84"/>
      <c r="GP1497" s="84"/>
      <c r="GQ1497" s="84"/>
      <c r="GR1497" s="84"/>
      <c r="GS1497" s="84"/>
      <c r="GT1497" s="84"/>
      <c r="GU1497" s="84"/>
      <c r="GV1497" s="84"/>
      <c r="GW1497" s="84"/>
      <c r="GX1497" s="84"/>
      <c r="GY1497" s="84"/>
      <c r="GZ1497" s="84"/>
      <c r="HA1497" s="84"/>
      <c r="HB1497" s="84"/>
      <c r="HC1497" s="84"/>
      <c r="HD1497" s="84"/>
      <c r="HE1497" s="84"/>
      <c r="HF1497" s="84"/>
      <c r="HG1497" s="84"/>
      <c r="HH1497" s="84"/>
      <c r="HI1497" s="84"/>
      <c r="HJ1497" s="84"/>
      <c r="HK1497" s="84"/>
      <c r="HL1497" s="84"/>
      <c r="HM1497" s="84"/>
      <c r="HN1497" s="84"/>
      <c r="HO1497" s="84"/>
      <c r="HP1497" s="84"/>
      <c r="HQ1497" s="84"/>
      <c r="HR1497" s="84"/>
      <c r="HS1497" s="84"/>
      <c r="HT1497" s="84"/>
      <c r="HU1497" s="84"/>
      <c r="HV1497" s="84"/>
      <c r="HW1497" s="84"/>
      <c r="HX1497" s="84"/>
      <c r="HY1497" s="84"/>
      <c r="HZ1497" s="84"/>
      <c r="IA1497" s="84"/>
      <c r="IB1497" s="84"/>
      <c r="IC1497" s="84"/>
      <c r="ID1497" s="84"/>
      <c r="IE1497" s="84"/>
      <c r="IF1497" s="84"/>
      <c r="IG1497" s="84"/>
      <c r="IH1497" s="84"/>
      <c r="II1497" s="84"/>
      <c r="IJ1497" s="84"/>
      <c r="IK1497" s="84"/>
      <c r="IL1497" s="84"/>
      <c r="IM1497" s="84"/>
      <c r="IN1497" s="84"/>
      <c r="IO1497" s="84"/>
      <c r="IP1497" s="84"/>
      <c r="IQ1497" s="84"/>
      <c r="IR1497" s="84"/>
      <c r="IS1497" s="84"/>
      <c r="IT1497" s="84"/>
      <c r="IU1497" s="84"/>
      <c r="IV1497" s="84"/>
      <c r="IW1497" s="84"/>
      <c r="IX1497" s="84"/>
      <c r="IY1497" s="84"/>
      <c r="IZ1497" s="84"/>
      <c r="JA1497" s="84"/>
      <c r="JB1497" s="84"/>
      <c r="JC1497" s="84"/>
      <c r="JD1497" s="84"/>
      <c r="JE1497" s="84"/>
    </row>
    <row r="1498" spans="1:265" customFormat="1" ht="15" customHeight="1" x14ac:dyDescent="0.25">
      <c r="A1498" s="173"/>
      <c r="B1498" s="131" t="s">
        <v>486</v>
      </c>
      <c r="C1498" s="217"/>
      <c r="D1498" s="329" t="s">
        <v>1061</v>
      </c>
      <c r="E1498" s="117"/>
      <c r="F1498" s="1044"/>
      <c r="G1498" s="1045"/>
      <c r="H1498" s="329" t="s">
        <v>445</v>
      </c>
      <c r="I1498" s="329" t="s">
        <v>508</v>
      </c>
      <c r="J1498" s="329"/>
      <c r="K1498" s="379" t="s">
        <v>1546</v>
      </c>
      <c r="L1498" s="379" t="s">
        <v>614</v>
      </c>
      <c r="M1498" s="1139">
        <v>10</v>
      </c>
      <c r="N1498" s="1139" t="s">
        <v>24</v>
      </c>
      <c r="O1498" s="379" t="s">
        <v>1379</v>
      </c>
      <c r="P1498" s="626">
        <v>4</v>
      </c>
      <c r="Q1498" s="627"/>
      <c r="R1498" s="627"/>
      <c r="S1498" s="627"/>
      <c r="T1498" s="627"/>
      <c r="U1498" s="627"/>
      <c r="V1498" s="627"/>
      <c r="W1498" s="628"/>
      <c r="X1498" s="219"/>
      <c r="Y1498" s="219"/>
      <c r="Z1498" s="112"/>
      <c r="AA1498" s="84"/>
      <c r="AB1498" s="84"/>
      <c r="AC1498" s="83" t="str">
        <f t="shared" si="33"/>
        <v/>
      </c>
      <c r="AD1498" s="84"/>
      <c r="AE1498" s="84"/>
      <c r="AF1498" s="84"/>
      <c r="AG1498" s="84"/>
      <c r="AH1498" s="84"/>
      <c r="AI1498" s="84"/>
      <c r="AJ1498" s="84"/>
      <c r="AK1498" s="84"/>
      <c r="AL1498" s="84"/>
      <c r="AM1498" s="84"/>
      <c r="AN1498" s="84"/>
      <c r="AO1498" s="84"/>
      <c r="AP1498" s="84"/>
      <c r="AQ1498" s="84"/>
      <c r="AR1498" s="84"/>
      <c r="AS1498" s="84"/>
      <c r="AT1498" s="84"/>
      <c r="AU1498" s="84"/>
      <c r="AV1498" s="84"/>
      <c r="AW1498" s="84"/>
      <c r="AX1498" s="84"/>
      <c r="AY1498" s="84"/>
      <c r="AZ1498" s="84"/>
      <c r="BA1498" s="84"/>
      <c r="BB1498" s="84"/>
      <c r="BC1498" s="84"/>
      <c r="BD1498" s="84"/>
      <c r="BE1498" s="84"/>
      <c r="BF1498" s="84"/>
      <c r="BG1498" s="84"/>
      <c r="BH1498" s="84"/>
      <c r="BI1498" s="84"/>
      <c r="BJ1498" s="84"/>
      <c r="BK1498" s="84"/>
      <c r="BL1498" s="84"/>
      <c r="BM1498" s="84"/>
      <c r="BN1498" s="84"/>
      <c r="BO1498" s="84"/>
      <c r="BP1498" s="84"/>
      <c r="BQ1498" s="84"/>
      <c r="BR1498" s="84"/>
      <c r="BS1498" s="84"/>
      <c r="BT1498" s="84"/>
      <c r="BU1498" s="84"/>
      <c r="BV1498" s="84"/>
      <c r="BW1498" s="84"/>
      <c r="BX1498" s="84"/>
      <c r="BY1498" s="84"/>
      <c r="BZ1498" s="84"/>
      <c r="CA1498" s="84"/>
      <c r="CB1498" s="84"/>
      <c r="CC1498" s="84"/>
      <c r="CD1498" s="84"/>
      <c r="CE1498" s="84"/>
      <c r="CF1498" s="84"/>
      <c r="CG1498" s="84"/>
      <c r="CH1498" s="84"/>
      <c r="CI1498" s="84"/>
      <c r="CJ1498" s="84"/>
      <c r="CK1498" s="84"/>
      <c r="CL1498" s="84"/>
      <c r="CM1498" s="84"/>
      <c r="CN1498" s="84"/>
      <c r="CO1498" s="84"/>
      <c r="CP1498" s="84"/>
      <c r="CQ1498" s="84"/>
      <c r="CR1498" s="84"/>
      <c r="CS1498" s="84"/>
      <c r="CT1498" s="84"/>
      <c r="CU1498" s="84"/>
      <c r="CV1498" s="84"/>
      <c r="CW1498" s="84"/>
      <c r="CX1498" s="84"/>
      <c r="CY1498" s="84"/>
      <c r="CZ1498" s="84"/>
      <c r="DA1498" s="84"/>
      <c r="DB1498" s="84"/>
      <c r="DC1498" s="84"/>
      <c r="DD1498" s="84"/>
      <c r="DE1498" s="84"/>
      <c r="DF1498" s="84"/>
      <c r="DG1498" s="84"/>
      <c r="DH1498" s="84"/>
      <c r="DI1498" s="84"/>
      <c r="DJ1498" s="84"/>
      <c r="DK1498" s="84"/>
      <c r="DL1498" s="84"/>
      <c r="DM1498" s="84"/>
      <c r="DN1498" s="84"/>
      <c r="DO1498" s="84"/>
      <c r="DP1498" s="84"/>
      <c r="DQ1498" s="84"/>
      <c r="DR1498" s="84"/>
      <c r="DS1498" s="84"/>
      <c r="DT1498" s="84"/>
      <c r="DU1498" s="84"/>
      <c r="DV1498" s="84"/>
      <c r="DW1498" s="84"/>
      <c r="DX1498" s="84"/>
      <c r="DY1498" s="84"/>
      <c r="DZ1498" s="84"/>
      <c r="EA1498" s="84"/>
      <c r="EB1498" s="84"/>
      <c r="EC1498" s="84"/>
      <c r="ED1498" s="84"/>
      <c r="EE1498" s="84"/>
      <c r="EF1498" s="84"/>
      <c r="EG1498" s="84"/>
      <c r="EH1498" s="84"/>
      <c r="EI1498" s="84"/>
      <c r="EJ1498" s="84"/>
      <c r="EK1498" s="84"/>
      <c r="EL1498" s="84"/>
      <c r="EM1498" s="84"/>
      <c r="EN1498" s="84"/>
      <c r="EO1498" s="84"/>
      <c r="EP1498" s="84"/>
      <c r="EQ1498" s="84"/>
      <c r="ER1498" s="84"/>
      <c r="ES1498" s="84"/>
      <c r="ET1498" s="84"/>
      <c r="EU1498" s="84"/>
      <c r="EV1498" s="84"/>
      <c r="EW1498" s="84"/>
      <c r="EX1498" s="84"/>
      <c r="EY1498" s="84"/>
      <c r="EZ1498" s="84"/>
      <c r="FA1498" s="84"/>
      <c r="FB1498" s="84"/>
      <c r="FC1498" s="84"/>
      <c r="FD1498" s="84"/>
      <c r="FE1498" s="84"/>
      <c r="FF1498" s="84"/>
      <c r="FG1498" s="84"/>
      <c r="FH1498" s="84"/>
      <c r="FI1498" s="84"/>
      <c r="FJ1498" s="84"/>
      <c r="FK1498" s="84"/>
      <c r="FL1498" s="84"/>
      <c r="FM1498" s="84"/>
      <c r="FN1498" s="84"/>
      <c r="FO1498" s="84"/>
      <c r="FP1498" s="84"/>
      <c r="FQ1498" s="84"/>
      <c r="FR1498" s="84"/>
      <c r="FS1498" s="84"/>
      <c r="FT1498" s="84"/>
      <c r="FU1498" s="84"/>
      <c r="FV1498" s="84"/>
      <c r="FW1498" s="84"/>
      <c r="FX1498" s="84"/>
      <c r="FY1498" s="84"/>
      <c r="FZ1498" s="84"/>
      <c r="GA1498" s="84"/>
      <c r="GB1498" s="84"/>
      <c r="GC1498" s="84"/>
      <c r="GD1498" s="84"/>
      <c r="GE1498" s="84"/>
      <c r="GF1498" s="84"/>
      <c r="GG1498" s="84"/>
      <c r="GH1498" s="84"/>
      <c r="GI1498" s="84"/>
      <c r="GJ1498" s="84"/>
      <c r="GK1498" s="84"/>
      <c r="GL1498" s="84"/>
      <c r="GM1498" s="84"/>
      <c r="GN1498" s="84"/>
      <c r="GO1498" s="84"/>
      <c r="GP1498" s="84"/>
      <c r="GQ1498" s="84"/>
      <c r="GR1498" s="84"/>
      <c r="GS1498" s="84"/>
      <c r="GT1498" s="84"/>
      <c r="GU1498" s="84"/>
      <c r="GV1498" s="84"/>
      <c r="GW1498" s="84"/>
      <c r="GX1498" s="84"/>
      <c r="GY1498" s="84"/>
      <c r="GZ1498" s="84"/>
      <c r="HA1498" s="84"/>
      <c r="HB1498" s="84"/>
      <c r="HC1498" s="84"/>
      <c r="HD1498" s="84"/>
      <c r="HE1498" s="84"/>
      <c r="HF1498" s="84"/>
      <c r="HG1498" s="84"/>
      <c r="HH1498" s="84"/>
      <c r="HI1498" s="84"/>
      <c r="HJ1498" s="84"/>
      <c r="HK1498" s="84"/>
      <c r="HL1498" s="84"/>
      <c r="HM1498" s="84"/>
      <c r="HN1498" s="84"/>
      <c r="HO1498" s="84"/>
      <c r="HP1498" s="84"/>
      <c r="HQ1498" s="84"/>
      <c r="HR1498" s="84"/>
      <c r="HS1498" s="84"/>
      <c r="HT1498" s="84"/>
      <c r="HU1498" s="84"/>
      <c r="HV1498" s="84"/>
      <c r="HW1498" s="84"/>
      <c r="HX1498" s="84"/>
      <c r="HY1498" s="84"/>
      <c r="HZ1498" s="84"/>
      <c r="IA1498" s="84"/>
      <c r="IB1498" s="84"/>
      <c r="IC1498" s="84"/>
      <c r="ID1498" s="84"/>
      <c r="IE1498" s="84"/>
      <c r="IF1498" s="84"/>
      <c r="IG1498" s="84"/>
      <c r="IH1498" s="84"/>
      <c r="II1498" s="84"/>
      <c r="IJ1498" s="84"/>
      <c r="IK1498" s="84"/>
      <c r="IL1498" s="84"/>
      <c r="IM1498" s="84"/>
      <c r="IN1498" s="84"/>
      <c r="IO1498" s="84"/>
      <c r="IP1498" s="84"/>
      <c r="IQ1498" s="84"/>
      <c r="IR1498" s="84"/>
      <c r="IS1498" s="84"/>
      <c r="IT1498" s="84"/>
      <c r="IU1498" s="84"/>
      <c r="IV1498" s="84"/>
      <c r="IW1498" s="84"/>
      <c r="IX1498" s="84"/>
      <c r="IY1498" s="84"/>
      <c r="IZ1498" s="84"/>
      <c r="JA1498" s="84"/>
      <c r="JB1498" s="84"/>
      <c r="JC1498" s="84"/>
      <c r="JD1498" s="84"/>
      <c r="JE1498" s="84"/>
    </row>
    <row r="1499" spans="1:265" customFormat="1" ht="15" customHeight="1" x14ac:dyDescent="0.25">
      <c r="A1499" s="173"/>
      <c r="B1499" s="131" t="s">
        <v>486</v>
      </c>
      <c r="C1499" s="217"/>
      <c r="D1499" s="329" t="s">
        <v>1061</v>
      </c>
      <c r="E1499" s="117"/>
      <c r="F1499" s="1044"/>
      <c r="G1499" s="1045"/>
      <c r="H1499" s="329" t="s">
        <v>445</v>
      </c>
      <c r="I1499" s="329" t="s">
        <v>515</v>
      </c>
      <c r="J1499" s="329"/>
      <c r="K1499" s="379" t="s">
        <v>600</v>
      </c>
      <c r="L1499" s="379" t="s">
        <v>614</v>
      </c>
      <c r="M1499" s="1139" t="s">
        <v>504</v>
      </c>
      <c r="N1499" s="1139" t="s">
        <v>24</v>
      </c>
      <c r="O1499" s="379" t="s">
        <v>1379</v>
      </c>
      <c r="P1499" s="626">
        <v>3</v>
      </c>
      <c r="Q1499" s="627"/>
      <c r="R1499" s="627"/>
      <c r="S1499" s="627"/>
      <c r="T1499" s="627"/>
      <c r="U1499" s="627"/>
      <c r="V1499" s="627"/>
      <c r="W1499" s="628"/>
      <c r="X1499" s="219"/>
      <c r="Y1499" s="219"/>
      <c r="Z1499" s="112"/>
      <c r="AA1499" s="84"/>
      <c r="AB1499" s="84"/>
      <c r="AC1499" s="83" t="str">
        <f t="shared" si="33"/>
        <v/>
      </c>
      <c r="AD1499" s="84"/>
      <c r="AE1499" s="84"/>
      <c r="AF1499" s="84"/>
      <c r="AG1499" s="84"/>
      <c r="AH1499" s="84"/>
      <c r="AI1499" s="84"/>
      <c r="AJ1499" s="84"/>
      <c r="AK1499" s="84"/>
      <c r="AL1499" s="84"/>
      <c r="AM1499" s="84"/>
      <c r="AN1499" s="84"/>
      <c r="AO1499" s="84"/>
      <c r="AP1499" s="84"/>
      <c r="AQ1499" s="84"/>
      <c r="AR1499" s="84"/>
      <c r="AS1499" s="84"/>
      <c r="AT1499" s="84"/>
      <c r="AU1499" s="84"/>
      <c r="AV1499" s="84"/>
      <c r="AW1499" s="84"/>
      <c r="AX1499" s="84"/>
      <c r="AY1499" s="84"/>
      <c r="AZ1499" s="84"/>
      <c r="BA1499" s="84"/>
      <c r="BB1499" s="84"/>
      <c r="BC1499" s="84"/>
      <c r="BD1499" s="84"/>
      <c r="BE1499" s="84"/>
      <c r="BF1499" s="84"/>
      <c r="BG1499" s="84"/>
      <c r="BH1499" s="84"/>
      <c r="BI1499" s="84"/>
      <c r="BJ1499" s="84"/>
      <c r="BK1499" s="84"/>
      <c r="BL1499" s="84"/>
      <c r="BM1499" s="84"/>
      <c r="BN1499" s="84"/>
      <c r="BO1499" s="84"/>
      <c r="BP1499" s="84"/>
      <c r="BQ1499" s="84"/>
      <c r="BR1499" s="84"/>
      <c r="BS1499" s="84"/>
      <c r="BT1499" s="84"/>
      <c r="BU1499" s="84"/>
      <c r="BV1499" s="84"/>
      <c r="BW1499" s="84"/>
      <c r="BX1499" s="84"/>
      <c r="BY1499" s="84"/>
      <c r="BZ1499" s="84"/>
      <c r="CA1499" s="84"/>
      <c r="CB1499" s="84"/>
      <c r="CC1499" s="84"/>
      <c r="CD1499" s="84"/>
      <c r="CE1499" s="84"/>
      <c r="CF1499" s="84"/>
      <c r="CG1499" s="84"/>
      <c r="CH1499" s="84"/>
      <c r="CI1499" s="84"/>
      <c r="CJ1499" s="84"/>
      <c r="CK1499" s="84"/>
      <c r="CL1499" s="84"/>
      <c r="CM1499" s="84"/>
      <c r="CN1499" s="84"/>
      <c r="CO1499" s="84"/>
      <c r="CP1499" s="84"/>
      <c r="CQ1499" s="84"/>
      <c r="CR1499" s="84"/>
      <c r="CS1499" s="84"/>
      <c r="CT1499" s="84"/>
      <c r="CU1499" s="84"/>
      <c r="CV1499" s="84"/>
      <c r="CW1499" s="84"/>
      <c r="CX1499" s="84"/>
      <c r="CY1499" s="84"/>
      <c r="CZ1499" s="84"/>
      <c r="DA1499" s="84"/>
      <c r="DB1499" s="84"/>
      <c r="DC1499" s="84"/>
      <c r="DD1499" s="84"/>
      <c r="DE1499" s="84"/>
      <c r="DF1499" s="84"/>
      <c r="DG1499" s="84"/>
      <c r="DH1499" s="84"/>
      <c r="DI1499" s="84"/>
      <c r="DJ1499" s="84"/>
      <c r="DK1499" s="84"/>
      <c r="DL1499" s="84"/>
      <c r="DM1499" s="84"/>
      <c r="DN1499" s="84"/>
      <c r="DO1499" s="84"/>
      <c r="DP1499" s="84"/>
      <c r="DQ1499" s="84"/>
      <c r="DR1499" s="84"/>
      <c r="DS1499" s="84"/>
      <c r="DT1499" s="84"/>
      <c r="DU1499" s="84"/>
      <c r="DV1499" s="84"/>
      <c r="DW1499" s="84"/>
      <c r="DX1499" s="84"/>
      <c r="DY1499" s="84"/>
      <c r="DZ1499" s="84"/>
      <c r="EA1499" s="84"/>
      <c r="EB1499" s="84"/>
      <c r="EC1499" s="84"/>
      <c r="ED1499" s="84"/>
      <c r="EE1499" s="84"/>
      <c r="EF1499" s="84"/>
      <c r="EG1499" s="84"/>
      <c r="EH1499" s="84"/>
      <c r="EI1499" s="84"/>
      <c r="EJ1499" s="84"/>
      <c r="EK1499" s="84"/>
      <c r="EL1499" s="84"/>
      <c r="EM1499" s="84"/>
      <c r="EN1499" s="84"/>
      <c r="EO1499" s="84"/>
      <c r="EP1499" s="84"/>
      <c r="EQ1499" s="84"/>
      <c r="ER1499" s="84"/>
      <c r="ES1499" s="84"/>
      <c r="ET1499" s="84"/>
      <c r="EU1499" s="84"/>
      <c r="EV1499" s="84"/>
      <c r="EW1499" s="84"/>
      <c r="EX1499" s="84"/>
      <c r="EY1499" s="84"/>
      <c r="EZ1499" s="84"/>
      <c r="FA1499" s="84"/>
      <c r="FB1499" s="84"/>
      <c r="FC1499" s="84"/>
      <c r="FD1499" s="84"/>
      <c r="FE1499" s="84"/>
      <c r="FF1499" s="84"/>
      <c r="FG1499" s="84"/>
      <c r="FH1499" s="84"/>
      <c r="FI1499" s="84"/>
      <c r="FJ1499" s="84"/>
      <c r="FK1499" s="84"/>
      <c r="FL1499" s="84"/>
      <c r="FM1499" s="84"/>
      <c r="FN1499" s="84"/>
      <c r="FO1499" s="84"/>
      <c r="FP1499" s="84"/>
      <c r="FQ1499" s="84"/>
      <c r="FR1499" s="84"/>
      <c r="FS1499" s="84"/>
      <c r="FT1499" s="84"/>
      <c r="FU1499" s="84"/>
      <c r="FV1499" s="84"/>
      <c r="FW1499" s="84"/>
      <c r="FX1499" s="84"/>
      <c r="FY1499" s="84"/>
      <c r="FZ1499" s="84"/>
      <c r="GA1499" s="84"/>
      <c r="GB1499" s="84"/>
      <c r="GC1499" s="84"/>
      <c r="GD1499" s="84"/>
      <c r="GE1499" s="84"/>
      <c r="GF1499" s="84"/>
      <c r="GG1499" s="84"/>
      <c r="GH1499" s="84"/>
      <c r="GI1499" s="84"/>
      <c r="GJ1499" s="84"/>
      <c r="GK1499" s="84"/>
      <c r="GL1499" s="84"/>
      <c r="GM1499" s="84"/>
      <c r="GN1499" s="84"/>
      <c r="GO1499" s="84"/>
      <c r="GP1499" s="84"/>
      <c r="GQ1499" s="84"/>
      <c r="GR1499" s="84"/>
      <c r="GS1499" s="84"/>
      <c r="GT1499" s="84"/>
      <c r="GU1499" s="84"/>
      <c r="GV1499" s="84"/>
      <c r="GW1499" s="84"/>
      <c r="GX1499" s="84"/>
      <c r="GY1499" s="84"/>
      <c r="GZ1499" s="84"/>
      <c r="HA1499" s="84"/>
      <c r="HB1499" s="84"/>
      <c r="HC1499" s="84"/>
      <c r="HD1499" s="84"/>
      <c r="HE1499" s="84"/>
      <c r="HF1499" s="84"/>
      <c r="HG1499" s="84"/>
      <c r="HH1499" s="84"/>
      <c r="HI1499" s="84"/>
      <c r="HJ1499" s="84"/>
      <c r="HK1499" s="84"/>
      <c r="HL1499" s="84"/>
      <c r="HM1499" s="84"/>
      <c r="HN1499" s="84"/>
      <c r="HO1499" s="84"/>
      <c r="HP1499" s="84"/>
      <c r="HQ1499" s="84"/>
      <c r="HR1499" s="84"/>
      <c r="HS1499" s="84"/>
      <c r="HT1499" s="84"/>
      <c r="HU1499" s="84"/>
      <c r="HV1499" s="84"/>
      <c r="HW1499" s="84"/>
      <c r="HX1499" s="84"/>
      <c r="HY1499" s="84"/>
      <c r="HZ1499" s="84"/>
      <c r="IA1499" s="84"/>
      <c r="IB1499" s="84"/>
      <c r="IC1499" s="84"/>
      <c r="ID1499" s="84"/>
      <c r="IE1499" s="84"/>
      <c r="IF1499" s="84"/>
      <c r="IG1499" s="84"/>
      <c r="IH1499" s="84"/>
      <c r="II1499" s="84"/>
      <c r="IJ1499" s="84"/>
      <c r="IK1499" s="84"/>
      <c r="IL1499" s="84"/>
      <c r="IM1499" s="84"/>
      <c r="IN1499" s="84"/>
      <c r="IO1499" s="84"/>
      <c r="IP1499" s="84"/>
      <c r="IQ1499" s="84"/>
      <c r="IR1499" s="84"/>
      <c r="IS1499" s="84"/>
      <c r="IT1499" s="84"/>
      <c r="IU1499" s="84"/>
      <c r="IV1499" s="84"/>
      <c r="IW1499" s="84"/>
      <c r="IX1499" s="84"/>
      <c r="IY1499" s="84"/>
      <c r="IZ1499" s="84"/>
      <c r="JA1499" s="84"/>
      <c r="JB1499" s="84"/>
      <c r="JC1499" s="84"/>
      <c r="JD1499" s="84"/>
      <c r="JE1499" s="84"/>
    </row>
    <row r="1500" spans="1:265" customFormat="1" ht="15" customHeight="1" x14ac:dyDescent="0.25">
      <c r="A1500" s="173"/>
      <c r="B1500" s="131" t="s">
        <v>486</v>
      </c>
      <c r="C1500" s="217"/>
      <c r="D1500" s="329" t="s">
        <v>1061</v>
      </c>
      <c r="E1500" s="117"/>
      <c r="F1500" s="1044"/>
      <c r="G1500" s="1045"/>
      <c r="H1500" s="329" t="s">
        <v>445</v>
      </c>
      <c r="I1500" s="329" t="s">
        <v>515</v>
      </c>
      <c r="J1500" s="329"/>
      <c r="K1500" s="379" t="s">
        <v>1391</v>
      </c>
      <c r="L1500" s="379"/>
      <c r="M1500" s="1139"/>
      <c r="N1500" s="1139"/>
      <c r="O1500" s="379"/>
      <c r="P1500" s="626"/>
      <c r="Q1500" s="627"/>
      <c r="R1500" s="627"/>
      <c r="S1500" s="627"/>
      <c r="T1500" s="627"/>
      <c r="U1500" s="627"/>
      <c r="V1500" s="627"/>
      <c r="W1500" s="628">
        <v>6</v>
      </c>
      <c r="X1500" s="219"/>
      <c r="Y1500" s="219"/>
      <c r="Z1500" s="112"/>
      <c r="AA1500" s="84"/>
      <c r="AB1500" s="84"/>
      <c r="AC1500" s="83" t="str">
        <f t="shared" si="33"/>
        <v/>
      </c>
      <c r="AD1500" s="84"/>
      <c r="AE1500" s="84"/>
      <c r="AF1500" s="84"/>
      <c r="AG1500" s="84"/>
      <c r="AH1500" s="84"/>
      <c r="AI1500" s="84"/>
      <c r="AJ1500" s="84"/>
      <c r="AK1500" s="84"/>
      <c r="AL1500" s="84"/>
      <c r="AM1500" s="84"/>
      <c r="AN1500" s="84"/>
      <c r="AO1500" s="84"/>
      <c r="AP1500" s="84"/>
      <c r="AQ1500" s="84"/>
      <c r="AR1500" s="84"/>
      <c r="AS1500" s="84"/>
      <c r="AT1500" s="84"/>
      <c r="AU1500" s="84"/>
      <c r="AV1500" s="84"/>
      <c r="AW1500" s="84"/>
      <c r="AX1500" s="84"/>
      <c r="AY1500" s="84"/>
      <c r="AZ1500" s="84"/>
      <c r="BA1500" s="84"/>
      <c r="BB1500" s="84"/>
      <c r="BC1500" s="84"/>
      <c r="BD1500" s="84"/>
      <c r="BE1500" s="84"/>
      <c r="BF1500" s="84"/>
      <c r="BG1500" s="84"/>
      <c r="BH1500" s="84"/>
      <c r="BI1500" s="84"/>
      <c r="BJ1500" s="84"/>
      <c r="BK1500" s="84"/>
      <c r="BL1500" s="84"/>
      <c r="BM1500" s="84"/>
      <c r="BN1500" s="84"/>
      <c r="BO1500" s="84"/>
      <c r="BP1500" s="84"/>
      <c r="BQ1500" s="84"/>
      <c r="BR1500" s="84"/>
      <c r="BS1500" s="84"/>
      <c r="BT1500" s="84"/>
      <c r="BU1500" s="84"/>
      <c r="BV1500" s="84"/>
      <c r="BW1500" s="84"/>
      <c r="BX1500" s="84"/>
      <c r="BY1500" s="84"/>
      <c r="BZ1500" s="84"/>
      <c r="CA1500" s="84"/>
      <c r="CB1500" s="84"/>
      <c r="CC1500" s="84"/>
      <c r="CD1500" s="84"/>
      <c r="CE1500" s="84"/>
      <c r="CF1500" s="84"/>
      <c r="CG1500" s="84"/>
      <c r="CH1500" s="84"/>
      <c r="CI1500" s="84"/>
      <c r="CJ1500" s="84"/>
      <c r="CK1500" s="84"/>
      <c r="CL1500" s="84"/>
      <c r="CM1500" s="84"/>
      <c r="CN1500" s="84"/>
      <c r="CO1500" s="84"/>
      <c r="CP1500" s="84"/>
      <c r="CQ1500" s="84"/>
      <c r="CR1500" s="84"/>
      <c r="CS1500" s="84"/>
      <c r="CT1500" s="84"/>
      <c r="CU1500" s="84"/>
      <c r="CV1500" s="84"/>
      <c r="CW1500" s="84"/>
      <c r="CX1500" s="84"/>
      <c r="CY1500" s="84"/>
      <c r="CZ1500" s="84"/>
      <c r="DA1500" s="84"/>
      <c r="DB1500" s="84"/>
      <c r="DC1500" s="84"/>
      <c r="DD1500" s="84"/>
      <c r="DE1500" s="84"/>
      <c r="DF1500" s="84"/>
      <c r="DG1500" s="84"/>
      <c r="DH1500" s="84"/>
      <c r="DI1500" s="84"/>
      <c r="DJ1500" s="84"/>
      <c r="DK1500" s="84"/>
      <c r="DL1500" s="84"/>
      <c r="DM1500" s="84"/>
      <c r="DN1500" s="84"/>
      <c r="DO1500" s="84"/>
      <c r="DP1500" s="84"/>
      <c r="DQ1500" s="84"/>
      <c r="DR1500" s="84"/>
      <c r="DS1500" s="84"/>
      <c r="DT1500" s="84"/>
      <c r="DU1500" s="84"/>
      <c r="DV1500" s="84"/>
      <c r="DW1500" s="84"/>
      <c r="DX1500" s="84"/>
      <c r="DY1500" s="84"/>
      <c r="DZ1500" s="84"/>
      <c r="EA1500" s="84"/>
      <c r="EB1500" s="84"/>
      <c r="EC1500" s="84"/>
      <c r="ED1500" s="84"/>
      <c r="EE1500" s="84"/>
      <c r="EF1500" s="84"/>
      <c r="EG1500" s="84"/>
      <c r="EH1500" s="84"/>
      <c r="EI1500" s="84"/>
      <c r="EJ1500" s="84"/>
      <c r="EK1500" s="84"/>
      <c r="EL1500" s="84"/>
      <c r="EM1500" s="84"/>
      <c r="EN1500" s="84"/>
      <c r="EO1500" s="84"/>
      <c r="EP1500" s="84"/>
      <c r="EQ1500" s="84"/>
      <c r="ER1500" s="84"/>
      <c r="ES1500" s="84"/>
      <c r="ET1500" s="84"/>
      <c r="EU1500" s="84"/>
      <c r="EV1500" s="84"/>
      <c r="EW1500" s="84"/>
      <c r="EX1500" s="84"/>
      <c r="EY1500" s="84"/>
      <c r="EZ1500" s="84"/>
      <c r="FA1500" s="84"/>
      <c r="FB1500" s="84"/>
      <c r="FC1500" s="84"/>
      <c r="FD1500" s="84"/>
      <c r="FE1500" s="84"/>
      <c r="FF1500" s="84"/>
      <c r="FG1500" s="84"/>
      <c r="FH1500" s="84"/>
      <c r="FI1500" s="84"/>
      <c r="FJ1500" s="84"/>
      <c r="FK1500" s="84"/>
      <c r="FL1500" s="84"/>
      <c r="FM1500" s="84"/>
      <c r="FN1500" s="84"/>
      <c r="FO1500" s="84"/>
      <c r="FP1500" s="84"/>
      <c r="FQ1500" s="84"/>
      <c r="FR1500" s="84"/>
      <c r="FS1500" s="84"/>
      <c r="FT1500" s="84"/>
      <c r="FU1500" s="84"/>
      <c r="FV1500" s="84"/>
      <c r="FW1500" s="84"/>
      <c r="FX1500" s="84"/>
      <c r="FY1500" s="84"/>
      <c r="FZ1500" s="84"/>
      <c r="GA1500" s="84"/>
      <c r="GB1500" s="84"/>
      <c r="GC1500" s="84"/>
      <c r="GD1500" s="84"/>
      <c r="GE1500" s="84"/>
      <c r="GF1500" s="84"/>
      <c r="GG1500" s="84"/>
      <c r="GH1500" s="84"/>
      <c r="GI1500" s="84"/>
      <c r="GJ1500" s="84"/>
      <c r="GK1500" s="84"/>
      <c r="GL1500" s="84"/>
      <c r="GM1500" s="84"/>
      <c r="GN1500" s="84"/>
      <c r="GO1500" s="84"/>
      <c r="GP1500" s="84"/>
      <c r="GQ1500" s="84"/>
      <c r="GR1500" s="84"/>
      <c r="GS1500" s="84"/>
      <c r="GT1500" s="84"/>
      <c r="GU1500" s="84"/>
      <c r="GV1500" s="84"/>
      <c r="GW1500" s="84"/>
      <c r="GX1500" s="84"/>
      <c r="GY1500" s="84"/>
      <c r="GZ1500" s="84"/>
      <c r="HA1500" s="84"/>
      <c r="HB1500" s="84"/>
      <c r="HC1500" s="84"/>
      <c r="HD1500" s="84"/>
      <c r="HE1500" s="84"/>
      <c r="HF1500" s="84"/>
      <c r="HG1500" s="84"/>
      <c r="HH1500" s="84"/>
      <c r="HI1500" s="84"/>
      <c r="HJ1500" s="84"/>
      <c r="HK1500" s="84"/>
      <c r="HL1500" s="84"/>
      <c r="HM1500" s="84"/>
      <c r="HN1500" s="84"/>
      <c r="HO1500" s="84"/>
      <c r="HP1500" s="84"/>
      <c r="HQ1500" s="84"/>
      <c r="HR1500" s="84"/>
      <c r="HS1500" s="84"/>
      <c r="HT1500" s="84"/>
      <c r="HU1500" s="84"/>
      <c r="HV1500" s="84"/>
      <c r="HW1500" s="84"/>
      <c r="HX1500" s="84"/>
      <c r="HY1500" s="84"/>
      <c r="HZ1500" s="84"/>
      <c r="IA1500" s="84"/>
      <c r="IB1500" s="84"/>
      <c r="IC1500" s="84"/>
      <c r="ID1500" s="84"/>
      <c r="IE1500" s="84"/>
      <c r="IF1500" s="84"/>
      <c r="IG1500" s="84"/>
      <c r="IH1500" s="84"/>
      <c r="II1500" s="84"/>
      <c r="IJ1500" s="84"/>
      <c r="IK1500" s="84"/>
      <c r="IL1500" s="84"/>
      <c r="IM1500" s="84"/>
      <c r="IN1500" s="84"/>
      <c r="IO1500" s="84"/>
      <c r="IP1500" s="84"/>
      <c r="IQ1500" s="84"/>
      <c r="IR1500" s="84"/>
      <c r="IS1500" s="84"/>
      <c r="IT1500" s="84"/>
      <c r="IU1500" s="84"/>
      <c r="IV1500" s="84"/>
      <c r="IW1500" s="84"/>
      <c r="IX1500" s="84"/>
      <c r="IY1500" s="84"/>
      <c r="IZ1500" s="84"/>
      <c r="JA1500" s="84"/>
      <c r="JB1500" s="84"/>
      <c r="JC1500" s="84"/>
      <c r="JD1500" s="84"/>
      <c r="JE1500" s="84"/>
    </row>
    <row r="1501" spans="1:265" customFormat="1" ht="15" customHeight="1" x14ac:dyDescent="0.25">
      <c r="A1501" s="173"/>
      <c r="B1501" s="131" t="s">
        <v>486</v>
      </c>
      <c r="C1501" s="217"/>
      <c r="D1501" s="329" t="s">
        <v>1061</v>
      </c>
      <c r="E1501" s="117"/>
      <c r="F1501" s="1044"/>
      <c r="G1501" s="1045"/>
      <c r="H1501" s="329" t="s">
        <v>445</v>
      </c>
      <c r="I1501" s="329" t="s">
        <v>515</v>
      </c>
      <c r="J1501" s="329"/>
      <c r="K1501" s="379" t="s">
        <v>530</v>
      </c>
      <c r="L1501" s="379"/>
      <c r="M1501" s="1139"/>
      <c r="N1501" s="1139"/>
      <c r="O1501" s="379"/>
      <c r="P1501" s="626"/>
      <c r="Q1501" s="627"/>
      <c r="R1501" s="627"/>
      <c r="S1501" s="627"/>
      <c r="T1501" s="627"/>
      <c r="U1501" s="627"/>
      <c r="V1501" s="627"/>
      <c r="W1501" s="628">
        <v>6</v>
      </c>
      <c r="X1501" s="219"/>
      <c r="Y1501" s="219"/>
      <c r="Z1501" s="112"/>
      <c r="AA1501" s="84"/>
      <c r="AB1501" s="84"/>
      <c r="AC1501" s="83" t="str">
        <f t="shared" si="33"/>
        <v/>
      </c>
      <c r="AD1501" s="84"/>
      <c r="AE1501" s="84"/>
      <c r="AF1501" s="84"/>
      <c r="AG1501" s="84"/>
      <c r="AH1501" s="84"/>
      <c r="AI1501" s="84"/>
      <c r="AJ1501" s="84"/>
      <c r="AK1501" s="84"/>
      <c r="AL1501" s="84"/>
      <c r="AM1501" s="84"/>
      <c r="AN1501" s="84"/>
      <c r="AO1501" s="84"/>
      <c r="AP1501" s="84"/>
      <c r="AQ1501" s="84"/>
      <c r="AR1501" s="84"/>
      <c r="AS1501" s="84"/>
      <c r="AT1501" s="84"/>
      <c r="AU1501" s="84"/>
      <c r="AV1501" s="84"/>
      <c r="AW1501" s="84"/>
      <c r="AX1501" s="84"/>
      <c r="AY1501" s="84"/>
      <c r="AZ1501" s="84"/>
      <c r="BA1501" s="84"/>
      <c r="BB1501" s="84"/>
      <c r="BC1501" s="84"/>
      <c r="BD1501" s="84"/>
      <c r="BE1501" s="84"/>
      <c r="BF1501" s="84"/>
      <c r="BG1501" s="84"/>
      <c r="BH1501" s="84"/>
      <c r="BI1501" s="84"/>
      <c r="BJ1501" s="84"/>
      <c r="BK1501" s="84"/>
      <c r="BL1501" s="84"/>
      <c r="BM1501" s="84"/>
      <c r="BN1501" s="84"/>
      <c r="BO1501" s="84"/>
      <c r="BP1501" s="84"/>
      <c r="BQ1501" s="84"/>
      <c r="BR1501" s="84"/>
      <c r="BS1501" s="84"/>
      <c r="BT1501" s="84"/>
      <c r="BU1501" s="84"/>
      <c r="BV1501" s="84"/>
      <c r="BW1501" s="84"/>
      <c r="BX1501" s="84"/>
      <c r="BY1501" s="84"/>
      <c r="BZ1501" s="84"/>
      <c r="CA1501" s="84"/>
      <c r="CB1501" s="84"/>
      <c r="CC1501" s="84"/>
      <c r="CD1501" s="84"/>
      <c r="CE1501" s="84"/>
      <c r="CF1501" s="84"/>
      <c r="CG1501" s="84"/>
      <c r="CH1501" s="84"/>
      <c r="CI1501" s="84"/>
      <c r="CJ1501" s="84"/>
      <c r="CK1501" s="84"/>
      <c r="CL1501" s="84"/>
      <c r="CM1501" s="84"/>
      <c r="CN1501" s="84"/>
      <c r="CO1501" s="84"/>
      <c r="CP1501" s="84"/>
      <c r="CQ1501" s="84"/>
      <c r="CR1501" s="84"/>
      <c r="CS1501" s="84"/>
      <c r="CT1501" s="84"/>
      <c r="CU1501" s="84"/>
      <c r="CV1501" s="84"/>
      <c r="CW1501" s="84"/>
      <c r="CX1501" s="84"/>
      <c r="CY1501" s="84"/>
      <c r="CZ1501" s="84"/>
      <c r="DA1501" s="84"/>
      <c r="DB1501" s="84"/>
      <c r="DC1501" s="84"/>
      <c r="DD1501" s="84"/>
      <c r="DE1501" s="84"/>
      <c r="DF1501" s="84"/>
      <c r="DG1501" s="84"/>
      <c r="DH1501" s="84"/>
      <c r="DI1501" s="84"/>
      <c r="DJ1501" s="84"/>
      <c r="DK1501" s="84"/>
      <c r="DL1501" s="84"/>
      <c r="DM1501" s="84"/>
      <c r="DN1501" s="84"/>
      <c r="DO1501" s="84"/>
      <c r="DP1501" s="84"/>
      <c r="DQ1501" s="84"/>
      <c r="DR1501" s="84"/>
      <c r="DS1501" s="84"/>
      <c r="DT1501" s="84"/>
      <c r="DU1501" s="84"/>
      <c r="DV1501" s="84"/>
      <c r="DW1501" s="84"/>
      <c r="DX1501" s="84"/>
      <c r="DY1501" s="84"/>
      <c r="DZ1501" s="84"/>
      <c r="EA1501" s="84"/>
      <c r="EB1501" s="84"/>
      <c r="EC1501" s="84"/>
      <c r="ED1501" s="84"/>
      <c r="EE1501" s="84"/>
      <c r="EF1501" s="84"/>
      <c r="EG1501" s="84"/>
      <c r="EH1501" s="84"/>
      <c r="EI1501" s="84"/>
      <c r="EJ1501" s="84"/>
      <c r="EK1501" s="84"/>
      <c r="EL1501" s="84"/>
      <c r="EM1501" s="84"/>
      <c r="EN1501" s="84"/>
      <c r="EO1501" s="84"/>
      <c r="EP1501" s="84"/>
      <c r="EQ1501" s="84"/>
      <c r="ER1501" s="84"/>
      <c r="ES1501" s="84"/>
      <c r="ET1501" s="84"/>
      <c r="EU1501" s="84"/>
      <c r="EV1501" s="84"/>
      <c r="EW1501" s="84"/>
      <c r="EX1501" s="84"/>
      <c r="EY1501" s="84"/>
      <c r="EZ1501" s="84"/>
      <c r="FA1501" s="84"/>
      <c r="FB1501" s="84"/>
      <c r="FC1501" s="84"/>
      <c r="FD1501" s="84"/>
      <c r="FE1501" s="84"/>
      <c r="FF1501" s="84"/>
      <c r="FG1501" s="84"/>
      <c r="FH1501" s="84"/>
      <c r="FI1501" s="84"/>
      <c r="FJ1501" s="84"/>
      <c r="FK1501" s="84"/>
      <c r="FL1501" s="84"/>
      <c r="FM1501" s="84"/>
      <c r="FN1501" s="84"/>
      <c r="FO1501" s="84"/>
      <c r="FP1501" s="84"/>
      <c r="FQ1501" s="84"/>
      <c r="FR1501" s="84"/>
      <c r="FS1501" s="84"/>
      <c r="FT1501" s="84"/>
      <c r="FU1501" s="84"/>
      <c r="FV1501" s="84"/>
      <c r="FW1501" s="84"/>
      <c r="FX1501" s="84"/>
      <c r="FY1501" s="84"/>
      <c r="FZ1501" s="84"/>
      <c r="GA1501" s="84"/>
      <c r="GB1501" s="84"/>
      <c r="GC1501" s="84"/>
      <c r="GD1501" s="84"/>
      <c r="GE1501" s="84"/>
      <c r="GF1501" s="84"/>
      <c r="GG1501" s="84"/>
      <c r="GH1501" s="84"/>
      <c r="GI1501" s="84"/>
      <c r="GJ1501" s="84"/>
      <c r="GK1501" s="84"/>
      <c r="GL1501" s="84"/>
      <c r="GM1501" s="84"/>
      <c r="GN1501" s="84"/>
      <c r="GO1501" s="84"/>
      <c r="GP1501" s="84"/>
      <c r="GQ1501" s="84"/>
      <c r="GR1501" s="84"/>
      <c r="GS1501" s="84"/>
      <c r="GT1501" s="84"/>
      <c r="GU1501" s="84"/>
      <c r="GV1501" s="84"/>
      <c r="GW1501" s="84"/>
      <c r="GX1501" s="84"/>
      <c r="GY1501" s="84"/>
      <c r="GZ1501" s="84"/>
      <c r="HA1501" s="84"/>
      <c r="HB1501" s="84"/>
      <c r="HC1501" s="84"/>
      <c r="HD1501" s="84"/>
      <c r="HE1501" s="84"/>
      <c r="HF1501" s="84"/>
      <c r="HG1501" s="84"/>
      <c r="HH1501" s="84"/>
      <c r="HI1501" s="84"/>
      <c r="HJ1501" s="84"/>
      <c r="HK1501" s="84"/>
      <c r="HL1501" s="84"/>
      <c r="HM1501" s="84"/>
      <c r="HN1501" s="84"/>
      <c r="HO1501" s="84"/>
      <c r="HP1501" s="84"/>
      <c r="HQ1501" s="84"/>
      <c r="HR1501" s="84"/>
      <c r="HS1501" s="84"/>
      <c r="HT1501" s="84"/>
      <c r="HU1501" s="84"/>
      <c r="HV1501" s="84"/>
      <c r="HW1501" s="84"/>
      <c r="HX1501" s="84"/>
      <c r="HY1501" s="84"/>
      <c r="HZ1501" s="84"/>
      <c r="IA1501" s="84"/>
      <c r="IB1501" s="84"/>
      <c r="IC1501" s="84"/>
      <c r="ID1501" s="84"/>
      <c r="IE1501" s="84"/>
      <c r="IF1501" s="84"/>
      <c r="IG1501" s="84"/>
      <c r="IH1501" s="84"/>
      <c r="II1501" s="84"/>
      <c r="IJ1501" s="84"/>
      <c r="IK1501" s="84"/>
      <c r="IL1501" s="84"/>
      <c r="IM1501" s="84"/>
      <c r="IN1501" s="84"/>
      <c r="IO1501" s="84"/>
      <c r="IP1501" s="84"/>
      <c r="IQ1501" s="84"/>
      <c r="IR1501" s="84"/>
      <c r="IS1501" s="84"/>
      <c r="IT1501" s="84"/>
      <c r="IU1501" s="84"/>
      <c r="IV1501" s="84"/>
      <c r="IW1501" s="84"/>
      <c r="IX1501" s="84"/>
      <c r="IY1501" s="84"/>
      <c r="IZ1501" s="84"/>
      <c r="JA1501" s="84"/>
      <c r="JB1501" s="84"/>
      <c r="JC1501" s="84"/>
      <c r="JD1501" s="84"/>
      <c r="JE1501" s="84"/>
    </row>
    <row r="1502" spans="1:265" customFormat="1" ht="15" customHeight="1" x14ac:dyDescent="0.25">
      <c r="A1502" s="173"/>
      <c r="B1502" s="131" t="s">
        <v>486</v>
      </c>
      <c r="C1502" s="217"/>
      <c r="D1502" s="329" t="s">
        <v>1061</v>
      </c>
      <c r="E1502" s="117"/>
      <c r="F1502" s="1044"/>
      <c r="G1502" s="1045"/>
      <c r="H1502" s="329" t="s">
        <v>445</v>
      </c>
      <c r="I1502" s="329" t="s">
        <v>515</v>
      </c>
      <c r="J1502" s="329"/>
      <c r="K1502" s="379" t="s">
        <v>2007</v>
      </c>
      <c r="L1502" s="379"/>
      <c r="M1502" s="1139"/>
      <c r="N1502" s="1139"/>
      <c r="O1502" s="379"/>
      <c r="P1502" s="626"/>
      <c r="Q1502" s="627"/>
      <c r="R1502" s="627"/>
      <c r="S1502" s="627">
        <v>5</v>
      </c>
      <c r="T1502" s="627"/>
      <c r="U1502" s="627"/>
      <c r="V1502" s="627"/>
      <c r="W1502" s="628"/>
      <c r="X1502" s="219"/>
      <c r="Y1502" s="219"/>
      <c r="Z1502" s="112"/>
      <c r="AA1502" s="84"/>
      <c r="AB1502" s="84"/>
      <c r="AC1502" s="83" t="str">
        <f t="shared" si="33"/>
        <v/>
      </c>
      <c r="AD1502" s="84"/>
      <c r="AE1502" s="84"/>
      <c r="AF1502" s="84"/>
      <c r="AG1502" s="84"/>
      <c r="AH1502" s="84"/>
      <c r="AI1502" s="84"/>
      <c r="AJ1502" s="84"/>
      <c r="AK1502" s="84"/>
      <c r="AL1502" s="84"/>
      <c r="AM1502" s="84"/>
      <c r="AN1502" s="84"/>
      <c r="AO1502" s="84"/>
      <c r="AP1502" s="84"/>
      <c r="AQ1502" s="84"/>
      <c r="AR1502" s="84"/>
      <c r="AS1502" s="84"/>
      <c r="AT1502" s="84"/>
      <c r="AU1502" s="84"/>
      <c r="AV1502" s="84"/>
      <c r="AW1502" s="84"/>
      <c r="AX1502" s="84"/>
      <c r="AY1502" s="84"/>
      <c r="AZ1502" s="84"/>
      <c r="BA1502" s="84"/>
      <c r="BB1502" s="84"/>
      <c r="BC1502" s="84"/>
      <c r="BD1502" s="84"/>
      <c r="BE1502" s="84"/>
      <c r="BF1502" s="84"/>
      <c r="BG1502" s="84"/>
      <c r="BH1502" s="84"/>
      <c r="BI1502" s="84"/>
      <c r="BJ1502" s="84"/>
      <c r="BK1502" s="84"/>
      <c r="BL1502" s="84"/>
      <c r="BM1502" s="84"/>
      <c r="BN1502" s="84"/>
      <c r="BO1502" s="84"/>
      <c r="BP1502" s="84"/>
      <c r="BQ1502" s="84"/>
      <c r="BR1502" s="84"/>
      <c r="BS1502" s="84"/>
      <c r="BT1502" s="84"/>
      <c r="BU1502" s="84"/>
      <c r="BV1502" s="84"/>
      <c r="BW1502" s="84"/>
      <c r="BX1502" s="84"/>
      <c r="BY1502" s="84"/>
      <c r="BZ1502" s="84"/>
      <c r="CA1502" s="84"/>
      <c r="CB1502" s="84"/>
      <c r="CC1502" s="84"/>
      <c r="CD1502" s="84"/>
      <c r="CE1502" s="84"/>
      <c r="CF1502" s="84"/>
      <c r="CG1502" s="84"/>
      <c r="CH1502" s="84"/>
      <c r="CI1502" s="84"/>
      <c r="CJ1502" s="84"/>
      <c r="CK1502" s="84"/>
      <c r="CL1502" s="84"/>
      <c r="CM1502" s="84"/>
      <c r="CN1502" s="84"/>
      <c r="CO1502" s="84"/>
      <c r="CP1502" s="84"/>
      <c r="CQ1502" s="84"/>
      <c r="CR1502" s="84"/>
      <c r="CS1502" s="84"/>
      <c r="CT1502" s="84"/>
      <c r="CU1502" s="84"/>
      <c r="CV1502" s="84"/>
      <c r="CW1502" s="84"/>
      <c r="CX1502" s="84"/>
      <c r="CY1502" s="84"/>
      <c r="CZ1502" s="84"/>
      <c r="DA1502" s="84"/>
      <c r="DB1502" s="84"/>
      <c r="DC1502" s="84"/>
      <c r="DD1502" s="84"/>
      <c r="DE1502" s="84"/>
      <c r="DF1502" s="84"/>
      <c r="DG1502" s="84"/>
      <c r="DH1502" s="84"/>
      <c r="DI1502" s="84"/>
      <c r="DJ1502" s="84"/>
      <c r="DK1502" s="84"/>
      <c r="DL1502" s="84"/>
      <c r="DM1502" s="84"/>
      <c r="DN1502" s="84"/>
      <c r="DO1502" s="84"/>
      <c r="DP1502" s="84"/>
      <c r="DQ1502" s="84"/>
      <c r="DR1502" s="84"/>
      <c r="DS1502" s="84"/>
      <c r="DT1502" s="84"/>
      <c r="DU1502" s="84"/>
      <c r="DV1502" s="84"/>
      <c r="DW1502" s="84"/>
      <c r="DX1502" s="84"/>
      <c r="DY1502" s="84"/>
      <c r="DZ1502" s="84"/>
      <c r="EA1502" s="84"/>
      <c r="EB1502" s="84"/>
      <c r="EC1502" s="84"/>
      <c r="ED1502" s="84"/>
      <c r="EE1502" s="84"/>
      <c r="EF1502" s="84"/>
      <c r="EG1502" s="84"/>
      <c r="EH1502" s="84"/>
      <c r="EI1502" s="84"/>
      <c r="EJ1502" s="84"/>
      <c r="EK1502" s="84"/>
      <c r="EL1502" s="84"/>
      <c r="EM1502" s="84"/>
      <c r="EN1502" s="84"/>
      <c r="EO1502" s="84"/>
      <c r="EP1502" s="84"/>
      <c r="EQ1502" s="84"/>
      <c r="ER1502" s="84"/>
      <c r="ES1502" s="84"/>
      <c r="ET1502" s="84"/>
      <c r="EU1502" s="84"/>
      <c r="EV1502" s="84"/>
      <c r="EW1502" s="84"/>
      <c r="EX1502" s="84"/>
      <c r="EY1502" s="84"/>
      <c r="EZ1502" s="84"/>
      <c r="FA1502" s="84"/>
      <c r="FB1502" s="84"/>
      <c r="FC1502" s="84"/>
      <c r="FD1502" s="84"/>
      <c r="FE1502" s="84"/>
      <c r="FF1502" s="84"/>
      <c r="FG1502" s="84"/>
      <c r="FH1502" s="84"/>
      <c r="FI1502" s="84"/>
      <c r="FJ1502" s="84"/>
      <c r="FK1502" s="84"/>
      <c r="FL1502" s="84"/>
      <c r="FM1502" s="84"/>
      <c r="FN1502" s="84"/>
      <c r="FO1502" s="84"/>
      <c r="FP1502" s="84"/>
      <c r="FQ1502" s="84"/>
      <c r="FR1502" s="84"/>
      <c r="FS1502" s="84"/>
      <c r="FT1502" s="84"/>
      <c r="FU1502" s="84"/>
      <c r="FV1502" s="84"/>
      <c r="FW1502" s="84"/>
      <c r="FX1502" s="84"/>
      <c r="FY1502" s="84"/>
      <c r="FZ1502" s="84"/>
      <c r="GA1502" s="84"/>
      <c r="GB1502" s="84"/>
      <c r="GC1502" s="84"/>
      <c r="GD1502" s="84"/>
      <c r="GE1502" s="84"/>
      <c r="GF1502" s="84"/>
      <c r="GG1502" s="84"/>
      <c r="GH1502" s="84"/>
      <c r="GI1502" s="84"/>
      <c r="GJ1502" s="84"/>
      <c r="GK1502" s="84"/>
      <c r="GL1502" s="84"/>
      <c r="GM1502" s="84"/>
      <c r="GN1502" s="84"/>
      <c r="GO1502" s="84"/>
      <c r="GP1502" s="84"/>
      <c r="GQ1502" s="84"/>
      <c r="GR1502" s="84"/>
      <c r="GS1502" s="84"/>
      <c r="GT1502" s="84"/>
      <c r="GU1502" s="84"/>
      <c r="GV1502" s="84"/>
      <c r="GW1502" s="84"/>
      <c r="GX1502" s="84"/>
      <c r="GY1502" s="84"/>
      <c r="GZ1502" s="84"/>
      <c r="HA1502" s="84"/>
      <c r="HB1502" s="84"/>
      <c r="HC1502" s="84"/>
      <c r="HD1502" s="84"/>
      <c r="HE1502" s="84"/>
      <c r="HF1502" s="84"/>
      <c r="HG1502" s="84"/>
      <c r="HH1502" s="84"/>
      <c r="HI1502" s="84"/>
      <c r="HJ1502" s="84"/>
      <c r="HK1502" s="84"/>
      <c r="HL1502" s="84"/>
      <c r="HM1502" s="84"/>
      <c r="HN1502" s="84"/>
      <c r="HO1502" s="84"/>
      <c r="HP1502" s="84"/>
      <c r="HQ1502" s="84"/>
      <c r="HR1502" s="84"/>
      <c r="HS1502" s="84"/>
      <c r="HT1502" s="84"/>
      <c r="HU1502" s="84"/>
      <c r="HV1502" s="84"/>
      <c r="HW1502" s="84"/>
      <c r="HX1502" s="84"/>
      <c r="HY1502" s="84"/>
      <c r="HZ1502" s="84"/>
      <c r="IA1502" s="84"/>
      <c r="IB1502" s="84"/>
      <c r="IC1502" s="84"/>
      <c r="ID1502" s="84"/>
      <c r="IE1502" s="84"/>
      <c r="IF1502" s="84"/>
      <c r="IG1502" s="84"/>
      <c r="IH1502" s="84"/>
      <c r="II1502" s="84"/>
      <c r="IJ1502" s="84"/>
      <c r="IK1502" s="84"/>
      <c r="IL1502" s="84"/>
      <c r="IM1502" s="84"/>
      <c r="IN1502" s="84"/>
      <c r="IO1502" s="84"/>
      <c r="IP1502" s="84"/>
      <c r="IQ1502" s="84"/>
      <c r="IR1502" s="84"/>
      <c r="IS1502" s="84"/>
      <c r="IT1502" s="84"/>
      <c r="IU1502" s="84"/>
      <c r="IV1502" s="84"/>
      <c r="IW1502" s="84"/>
      <c r="IX1502" s="84"/>
      <c r="IY1502" s="84"/>
      <c r="IZ1502" s="84"/>
      <c r="JA1502" s="84"/>
      <c r="JB1502" s="84"/>
      <c r="JC1502" s="84"/>
      <c r="JD1502" s="84"/>
      <c r="JE1502" s="84"/>
    </row>
    <row r="1503" spans="1:265" customFormat="1" ht="15" customHeight="1" thickBot="1" x14ac:dyDescent="0.3">
      <c r="A1503" s="173"/>
      <c r="B1503" s="131" t="s">
        <v>486</v>
      </c>
      <c r="C1503" s="217"/>
      <c r="D1503" s="351" t="s">
        <v>1061</v>
      </c>
      <c r="E1503" s="117"/>
      <c r="F1503" s="1044"/>
      <c r="G1503" s="1045"/>
      <c r="H1503" s="351" t="s">
        <v>445</v>
      </c>
      <c r="I1503" s="351" t="s">
        <v>515</v>
      </c>
      <c r="J1503" s="351"/>
      <c r="K1503" s="381" t="s">
        <v>426</v>
      </c>
      <c r="L1503" s="381"/>
      <c r="M1503" s="1169"/>
      <c r="N1503" s="1169"/>
      <c r="O1503" s="381"/>
      <c r="P1503" s="639"/>
      <c r="Q1503" s="640"/>
      <c r="R1503" s="640"/>
      <c r="S1503" s="640">
        <v>3</v>
      </c>
      <c r="T1503" s="640"/>
      <c r="U1503" s="640"/>
      <c r="V1503" s="640"/>
      <c r="W1503" s="641"/>
      <c r="X1503" s="249">
        <f>SUM(P1493:W1503)</f>
        <v>40</v>
      </c>
      <c r="Y1503" s="249">
        <f>X1503</f>
        <v>40</v>
      </c>
      <c r="Z1503" s="112"/>
      <c r="AA1503" s="84"/>
      <c r="AB1503" s="84"/>
      <c r="AC1503" s="83" t="str">
        <f t="shared" si="33"/>
        <v/>
      </c>
      <c r="AD1503" s="84"/>
      <c r="AE1503" s="84"/>
      <c r="AF1503" s="84"/>
      <c r="AG1503" s="84"/>
      <c r="AH1503" s="84"/>
      <c r="AI1503" s="84"/>
      <c r="AJ1503" s="84"/>
      <c r="AK1503" s="84"/>
      <c r="AL1503" s="84"/>
      <c r="AM1503" s="84"/>
      <c r="AN1503" s="84"/>
      <c r="AO1503" s="84"/>
      <c r="AP1503" s="84"/>
      <c r="AQ1503" s="84"/>
      <c r="AR1503" s="84"/>
      <c r="AS1503" s="84"/>
      <c r="AT1503" s="84"/>
      <c r="AU1503" s="84"/>
      <c r="AV1503" s="84"/>
      <c r="AW1503" s="84"/>
      <c r="AX1503" s="84"/>
      <c r="AY1503" s="84"/>
      <c r="AZ1503" s="84"/>
      <c r="BA1503" s="84"/>
      <c r="BB1503" s="84"/>
      <c r="BC1503" s="84"/>
      <c r="BD1503" s="84"/>
      <c r="BE1503" s="84"/>
      <c r="BF1503" s="84"/>
      <c r="BG1503" s="84"/>
      <c r="BH1503" s="84"/>
      <c r="BI1503" s="84"/>
      <c r="BJ1503" s="84"/>
      <c r="BK1503" s="84"/>
      <c r="BL1503" s="84"/>
      <c r="BM1503" s="84"/>
      <c r="BN1503" s="84"/>
      <c r="BO1503" s="84"/>
      <c r="BP1503" s="84"/>
      <c r="BQ1503" s="84"/>
      <c r="BR1503" s="84"/>
      <c r="BS1503" s="84"/>
      <c r="BT1503" s="84"/>
      <c r="BU1503" s="84"/>
      <c r="BV1503" s="84"/>
      <c r="BW1503" s="84"/>
      <c r="BX1503" s="84"/>
      <c r="BY1503" s="84"/>
      <c r="BZ1503" s="84"/>
      <c r="CA1503" s="84"/>
      <c r="CB1503" s="84"/>
      <c r="CC1503" s="84"/>
      <c r="CD1503" s="84"/>
      <c r="CE1503" s="84"/>
      <c r="CF1503" s="84"/>
      <c r="CG1503" s="84"/>
      <c r="CH1503" s="84"/>
      <c r="CI1503" s="84"/>
      <c r="CJ1503" s="84"/>
      <c r="CK1503" s="84"/>
      <c r="CL1503" s="84"/>
      <c r="CM1503" s="84"/>
      <c r="CN1503" s="84"/>
      <c r="CO1503" s="84"/>
      <c r="CP1503" s="84"/>
      <c r="CQ1503" s="84"/>
      <c r="CR1503" s="84"/>
      <c r="CS1503" s="84"/>
      <c r="CT1503" s="84"/>
      <c r="CU1503" s="84"/>
      <c r="CV1503" s="84"/>
      <c r="CW1503" s="84"/>
      <c r="CX1503" s="84"/>
      <c r="CY1503" s="84"/>
      <c r="CZ1503" s="84"/>
      <c r="DA1503" s="84"/>
      <c r="DB1503" s="84"/>
      <c r="DC1503" s="84"/>
      <c r="DD1503" s="84"/>
      <c r="DE1503" s="84"/>
      <c r="DF1503" s="84"/>
      <c r="DG1503" s="84"/>
      <c r="DH1503" s="84"/>
      <c r="DI1503" s="84"/>
      <c r="DJ1503" s="84"/>
      <c r="DK1503" s="84"/>
      <c r="DL1503" s="84"/>
      <c r="DM1503" s="84"/>
      <c r="DN1503" s="84"/>
      <c r="DO1503" s="84"/>
      <c r="DP1503" s="84"/>
      <c r="DQ1503" s="84"/>
      <c r="DR1503" s="84"/>
      <c r="DS1503" s="84"/>
      <c r="DT1503" s="84"/>
      <c r="DU1503" s="84"/>
      <c r="DV1503" s="84"/>
      <c r="DW1503" s="84"/>
      <c r="DX1503" s="84"/>
      <c r="DY1503" s="84"/>
      <c r="DZ1503" s="84"/>
      <c r="EA1503" s="84"/>
      <c r="EB1503" s="84"/>
      <c r="EC1503" s="84"/>
      <c r="ED1503" s="84"/>
      <c r="EE1503" s="84"/>
      <c r="EF1503" s="84"/>
      <c r="EG1503" s="84"/>
      <c r="EH1503" s="84"/>
      <c r="EI1503" s="84"/>
      <c r="EJ1503" s="84"/>
      <c r="EK1503" s="84"/>
      <c r="EL1503" s="84"/>
      <c r="EM1503" s="84"/>
      <c r="EN1503" s="84"/>
      <c r="EO1503" s="84"/>
      <c r="EP1503" s="84"/>
      <c r="EQ1503" s="84"/>
      <c r="ER1503" s="84"/>
      <c r="ES1503" s="84"/>
      <c r="ET1503" s="84"/>
      <c r="EU1503" s="84"/>
      <c r="EV1503" s="84"/>
      <c r="EW1503" s="84"/>
      <c r="EX1503" s="84"/>
      <c r="EY1503" s="84"/>
      <c r="EZ1503" s="84"/>
      <c r="FA1503" s="84"/>
      <c r="FB1503" s="84"/>
      <c r="FC1503" s="84"/>
      <c r="FD1503" s="84"/>
      <c r="FE1503" s="84"/>
      <c r="FF1503" s="84"/>
      <c r="FG1503" s="84"/>
      <c r="FH1503" s="84"/>
      <c r="FI1503" s="84"/>
      <c r="FJ1503" s="84"/>
      <c r="FK1503" s="84"/>
      <c r="FL1503" s="84"/>
      <c r="FM1503" s="84"/>
      <c r="FN1503" s="84"/>
      <c r="FO1503" s="84"/>
      <c r="FP1503" s="84"/>
      <c r="FQ1503" s="84"/>
      <c r="FR1503" s="84"/>
      <c r="FS1503" s="84"/>
      <c r="FT1503" s="84"/>
      <c r="FU1503" s="84"/>
      <c r="FV1503" s="84"/>
      <c r="FW1503" s="84"/>
      <c r="FX1503" s="84"/>
      <c r="FY1503" s="84"/>
      <c r="FZ1503" s="84"/>
      <c r="GA1503" s="84"/>
      <c r="GB1503" s="84"/>
      <c r="GC1503" s="84"/>
      <c r="GD1503" s="84"/>
      <c r="GE1503" s="84"/>
      <c r="GF1503" s="84"/>
      <c r="GG1503" s="84"/>
      <c r="GH1503" s="84"/>
      <c r="GI1503" s="84"/>
      <c r="GJ1503" s="84"/>
      <c r="GK1503" s="84"/>
      <c r="GL1503" s="84"/>
      <c r="GM1503" s="84"/>
      <c r="GN1503" s="84"/>
      <c r="GO1503" s="84"/>
      <c r="GP1503" s="84"/>
      <c r="GQ1503" s="84"/>
      <c r="GR1503" s="84"/>
      <c r="GS1503" s="84"/>
      <c r="GT1503" s="84"/>
      <c r="GU1503" s="84"/>
      <c r="GV1503" s="84"/>
      <c r="GW1503" s="84"/>
      <c r="GX1503" s="84"/>
      <c r="GY1503" s="84"/>
      <c r="GZ1503" s="84"/>
      <c r="HA1503" s="84"/>
      <c r="HB1503" s="84"/>
      <c r="HC1503" s="84"/>
      <c r="HD1503" s="84"/>
      <c r="HE1503" s="84"/>
      <c r="HF1503" s="84"/>
      <c r="HG1503" s="84"/>
      <c r="HH1503" s="84"/>
      <c r="HI1503" s="84"/>
      <c r="HJ1503" s="84"/>
      <c r="HK1503" s="84"/>
      <c r="HL1503" s="84"/>
      <c r="HM1503" s="84"/>
      <c r="HN1503" s="84"/>
      <c r="HO1503" s="84"/>
      <c r="HP1503" s="84"/>
      <c r="HQ1503" s="84"/>
      <c r="HR1503" s="84"/>
      <c r="HS1503" s="84"/>
      <c r="HT1503" s="84"/>
      <c r="HU1503" s="84"/>
      <c r="HV1503" s="84"/>
      <c r="HW1503" s="84"/>
      <c r="HX1503" s="84"/>
      <c r="HY1503" s="84"/>
      <c r="HZ1503" s="84"/>
      <c r="IA1503" s="84"/>
      <c r="IB1503" s="84"/>
      <c r="IC1503" s="84"/>
      <c r="ID1503" s="84"/>
      <c r="IE1503" s="84"/>
      <c r="IF1503" s="84"/>
      <c r="IG1503" s="84"/>
      <c r="IH1503" s="84"/>
      <c r="II1503" s="84"/>
      <c r="IJ1503" s="84"/>
      <c r="IK1503" s="84"/>
      <c r="IL1503" s="84"/>
      <c r="IM1503" s="84"/>
      <c r="IN1503" s="84"/>
      <c r="IO1503" s="84"/>
      <c r="IP1503" s="84"/>
      <c r="IQ1503" s="84"/>
      <c r="IR1503" s="84"/>
      <c r="IS1503" s="84"/>
      <c r="IT1503" s="84"/>
      <c r="IU1503" s="84"/>
      <c r="IV1503" s="84"/>
      <c r="IW1503" s="84"/>
      <c r="IX1503" s="84"/>
      <c r="IY1503" s="84"/>
      <c r="IZ1503" s="84"/>
      <c r="JA1503" s="84"/>
      <c r="JB1503" s="84"/>
      <c r="JC1503" s="84"/>
      <c r="JD1503" s="84"/>
      <c r="JE1503" s="84"/>
    </row>
    <row r="1504" spans="1:265" customFormat="1" ht="15" customHeight="1" x14ac:dyDescent="0.25">
      <c r="A1504" s="572">
        <f>+A1493+1</f>
        <v>160</v>
      </c>
      <c r="B1504" s="1086" t="s">
        <v>737</v>
      </c>
      <c r="C1504" s="201" t="s">
        <v>83</v>
      </c>
      <c r="D1504" s="357" t="s">
        <v>738</v>
      </c>
      <c r="E1504" s="215" t="s">
        <v>88</v>
      </c>
      <c r="F1504" s="1042" t="s">
        <v>712</v>
      </c>
      <c r="G1504" s="1043" t="s">
        <v>649</v>
      </c>
      <c r="H1504" s="357" t="s">
        <v>650</v>
      </c>
      <c r="I1504" s="357" t="s">
        <v>651</v>
      </c>
      <c r="J1504" s="357" t="s">
        <v>1078</v>
      </c>
      <c r="K1504" s="391" t="s">
        <v>652</v>
      </c>
      <c r="L1504" s="391" t="s">
        <v>97</v>
      </c>
      <c r="M1504" s="1175">
        <v>3</v>
      </c>
      <c r="N1504" s="1175" t="s">
        <v>511</v>
      </c>
      <c r="O1504" s="391" t="s">
        <v>740</v>
      </c>
      <c r="P1504" s="578">
        <v>2</v>
      </c>
      <c r="Q1504" s="579"/>
      <c r="R1504" s="579"/>
      <c r="S1504" s="579"/>
      <c r="T1504" s="579"/>
      <c r="U1504" s="579"/>
      <c r="V1504" s="579"/>
      <c r="W1504" s="580"/>
      <c r="X1504" s="216"/>
      <c r="Y1504" s="216"/>
      <c r="Z1504" s="112" t="str">
        <f>C1504</f>
        <v>MT</v>
      </c>
      <c r="AA1504" s="84" t="s">
        <v>1475</v>
      </c>
      <c r="AB1504" s="84" t="s">
        <v>1480</v>
      </c>
      <c r="AC1504" s="83">
        <f t="shared" si="33"/>
        <v>14</v>
      </c>
      <c r="AD1504" s="84"/>
      <c r="AE1504" s="84"/>
      <c r="AF1504" s="84"/>
      <c r="AG1504" s="84"/>
      <c r="AH1504" s="84"/>
      <c r="AI1504" s="84"/>
      <c r="AJ1504" s="84"/>
      <c r="AK1504" s="84"/>
      <c r="AL1504" s="84"/>
      <c r="AM1504" s="84"/>
      <c r="AN1504" s="84"/>
      <c r="AO1504" s="84"/>
      <c r="AP1504" s="84"/>
      <c r="AQ1504" s="84"/>
      <c r="AR1504" s="84"/>
      <c r="AS1504" s="84"/>
      <c r="AT1504" s="84"/>
      <c r="AU1504" s="84"/>
      <c r="AV1504" s="84"/>
      <c r="AW1504" s="84"/>
      <c r="AX1504" s="84"/>
      <c r="AY1504" s="84"/>
      <c r="AZ1504" s="84"/>
      <c r="BA1504" s="84"/>
      <c r="BB1504" s="84"/>
      <c r="BC1504" s="84"/>
      <c r="BD1504" s="84"/>
      <c r="BE1504" s="84"/>
      <c r="BF1504" s="84"/>
      <c r="BG1504" s="84"/>
      <c r="BH1504" s="84"/>
      <c r="BI1504" s="84"/>
      <c r="BJ1504" s="84"/>
      <c r="BK1504" s="84"/>
      <c r="BL1504" s="84"/>
      <c r="BM1504" s="84"/>
      <c r="BN1504" s="84"/>
      <c r="BO1504" s="84"/>
      <c r="BP1504" s="84"/>
      <c r="BQ1504" s="84"/>
      <c r="BR1504" s="84"/>
      <c r="BS1504" s="84"/>
      <c r="BT1504" s="84"/>
      <c r="BU1504" s="84"/>
      <c r="BV1504" s="84"/>
      <c r="BW1504" s="84"/>
      <c r="BX1504" s="84"/>
      <c r="BY1504" s="84"/>
      <c r="BZ1504" s="84"/>
      <c r="CA1504" s="84"/>
      <c r="CB1504" s="84"/>
      <c r="CC1504" s="84"/>
      <c r="CD1504" s="84"/>
      <c r="CE1504" s="84"/>
      <c r="CF1504" s="84"/>
      <c r="CG1504" s="84"/>
      <c r="CH1504" s="84"/>
      <c r="CI1504" s="84"/>
      <c r="CJ1504" s="84"/>
      <c r="CK1504" s="84"/>
      <c r="CL1504" s="84"/>
      <c r="CM1504" s="84"/>
      <c r="CN1504" s="84"/>
      <c r="CO1504" s="84"/>
      <c r="CP1504" s="84"/>
      <c r="CQ1504" s="84"/>
      <c r="CR1504" s="84"/>
      <c r="CS1504" s="84"/>
      <c r="CT1504" s="84"/>
      <c r="CU1504" s="84"/>
      <c r="CV1504" s="84"/>
      <c r="CW1504" s="84"/>
      <c r="CX1504" s="84"/>
      <c r="CY1504" s="84"/>
      <c r="CZ1504" s="84"/>
      <c r="DA1504" s="84"/>
      <c r="DB1504" s="84"/>
      <c r="DC1504" s="84"/>
      <c r="DD1504" s="84"/>
      <c r="DE1504" s="84"/>
      <c r="DF1504" s="84"/>
      <c r="DG1504" s="84"/>
      <c r="DH1504" s="84"/>
      <c r="DI1504" s="84"/>
      <c r="DJ1504" s="84"/>
      <c r="DK1504" s="84"/>
      <c r="DL1504" s="84"/>
      <c r="DM1504" s="84"/>
      <c r="DN1504" s="84"/>
      <c r="DO1504" s="84"/>
      <c r="DP1504" s="84"/>
      <c r="DQ1504" s="84"/>
      <c r="DR1504" s="84"/>
      <c r="DS1504" s="84"/>
      <c r="DT1504" s="84"/>
      <c r="DU1504" s="84"/>
      <c r="DV1504" s="84"/>
      <c r="DW1504" s="84"/>
      <c r="DX1504" s="84"/>
      <c r="DY1504" s="84"/>
      <c r="DZ1504" s="84"/>
      <c r="EA1504" s="84"/>
      <c r="EB1504" s="84"/>
      <c r="EC1504" s="84"/>
      <c r="ED1504" s="84"/>
      <c r="EE1504" s="84"/>
      <c r="EF1504" s="84"/>
      <c r="EG1504" s="84"/>
      <c r="EH1504" s="84"/>
      <c r="EI1504" s="84"/>
      <c r="EJ1504" s="84"/>
      <c r="EK1504" s="84"/>
      <c r="EL1504" s="84"/>
      <c r="EM1504" s="84"/>
      <c r="EN1504" s="84"/>
      <c r="EO1504" s="84"/>
      <c r="EP1504" s="84"/>
      <c r="EQ1504" s="84"/>
      <c r="ER1504" s="84"/>
      <c r="ES1504" s="84"/>
      <c r="ET1504" s="84"/>
      <c r="EU1504" s="84"/>
      <c r="EV1504" s="84"/>
      <c r="EW1504" s="84"/>
      <c r="EX1504" s="84"/>
      <c r="EY1504" s="84"/>
      <c r="EZ1504" s="84"/>
      <c r="FA1504" s="84"/>
      <c r="FB1504" s="84"/>
      <c r="FC1504" s="84"/>
      <c r="FD1504" s="84"/>
      <c r="FE1504" s="84"/>
      <c r="FF1504" s="84"/>
      <c r="FG1504" s="84"/>
      <c r="FH1504" s="84"/>
      <c r="FI1504" s="84"/>
      <c r="FJ1504" s="84"/>
      <c r="FK1504" s="84"/>
      <c r="FL1504" s="84"/>
      <c r="FM1504" s="84"/>
      <c r="FN1504" s="84"/>
      <c r="FO1504" s="84"/>
      <c r="FP1504" s="84"/>
      <c r="FQ1504" s="84"/>
      <c r="FR1504" s="84"/>
      <c r="FS1504" s="84"/>
      <c r="FT1504" s="84"/>
      <c r="FU1504" s="84"/>
      <c r="FV1504" s="84"/>
      <c r="FW1504" s="84"/>
      <c r="FX1504" s="84"/>
      <c r="FY1504" s="84"/>
      <c r="FZ1504" s="84"/>
      <c r="GA1504" s="84"/>
      <c r="GB1504" s="84"/>
      <c r="GC1504" s="84"/>
      <c r="GD1504" s="84"/>
      <c r="GE1504" s="84"/>
      <c r="GF1504" s="84"/>
      <c r="GG1504" s="84"/>
      <c r="GH1504" s="84"/>
      <c r="GI1504" s="84"/>
      <c r="GJ1504" s="84"/>
      <c r="GK1504" s="84"/>
      <c r="GL1504" s="84"/>
      <c r="GM1504" s="84"/>
      <c r="GN1504" s="84"/>
      <c r="GO1504" s="84"/>
      <c r="GP1504" s="84"/>
      <c r="GQ1504" s="84"/>
      <c r="GR1504" s="84"/>
      <c r="GS1504" s="84"/>
      <c r="GT1504" s="84"/>
      <c r="GU1504" s="84"/>
      <c r="GV1504" s="84"/>
      <c r="GW1504" s="84"/>
      <c r="GX1504" s="84"/>
      <c r="GY1504" s="84"/>
      <c r="GZ1504" s="84"/>
      <c r="HA1504" s="84"/>
      <c r="HB1504" s="84"/>
      <c r="HC1504" s="84"/>
      <c r="HD1504" s="84"/>
      <c r="HE1504" s="84"/>
      <c r="HF1504" s="84"/>
      <c r="HG1504" s="84"/>
      <c r="HH1504" s="84"/>
      <c r="HI1504" s="84"/>
      <c r="HJ1504" s="84"/>
      <c r="HK1504" s="84"/>
      <c r="HL1504" s="84"/>
      <c r="HM1504" s="84"/>
      <c r="HN1504" s="84"/>
      <c r="HO1504" s="84"/>
      <c r="HP1504" s="84"/>
      <c r="HQ1504" s="84"/>
      <c r="HR1504" s="84"/>
      <c r="HS1504" s="84"/>
      <c r="HT1504" s="84"/>
      <c r="HU1504" s="84"/>
      <c r="HV1504" s="84"/>
      <c r="HW1504" s="84"/>
      <c r="HX1504" s="84"/>
      <c r="HY1504" s="84"/>
      <c r="HZ1504" s="84"/>
      <c r="IA1504" s="84"/>
      <c r="IB1504" s="84"/>
      <c r="IC1504" s="84"/>
      <c r="ID1504" s="84"/>
      <c r="IE1504" s="84"/>
      <c r="IF1504" s="84"/>
      <c r="IG1504" s="84"/>
      <c r="IH1504" s="84"/>
      <c r="II1504" s="84"/>
      <c r="IJ1504" s="84"/>
      <c r="IK1504" s="84"/>
      <c r="IL1504" s="84"/>
      <c r="IM1504" s="84"/>
      <c r="IN1504" s="84"/>
      <c r="IO1504" s="84"/>
      <c r="IP1504" s="84"/>
      <c r="IQ1504" s="84"/>
      <c r="IR1504" s="84"/>
      <c r="IS1504" s="84"/>
      <c r="IT1504" s="84"/>
      <c r="IU1504" s="84"/>
      <c r="IV1504" s="84"/>
      <c r="IW1504" s="84"/>
      <c r="IX1504" s="84"/>
      <c r="IY1504" s="84"/>
      <c r="IZ1504" s="84"/>
      <c r="JA1504" s="84"/>
      <c r="JB1504" s="84"/>
      <c r="JC1504" s="84"/>
      <c r="JD1504" s="84"/>
      <c r="JE1504" s="84"/>
    </row>
    <row r="1505" spans="1:265" customFormat="1" ht="15" customHeight="1" x14ac:dyDescent="0.25">
      <c r="A1505" s="573"/>
      <c r="B1505" s="131" t="s">
        <v>737</v>
      </c>
      <c r="C1505" s="206"/>
      <c r="D1505" s="336" t="s">
        <v>738</v>
      </c>
      <c r="E1505" s="218"/>
      <c r="F1505" s="1055"/>
      <c r="G1505" s="1056"/>
      <c r="H1505" s="336" t="s">
        <v>650</v>
      </c>
      <c r="I1505" s="336" t="s">
        <v>651</v>
      </c>
      <c r="J1505" s="336" t="s">
        <v>1078</v>
      </c>
      <c r="K1505" s="392" t="s">
        <v>727</v>
      </c>
      <c r="L1505" s="392" t="s">
        <v>97</v>
      </c>
      <c r="M1505" s="1163">
        <v>8</v>
      </c>
      <c r="N1505" s="1163" t="s">
        <v>511</v>
      </c>
      <c r="O1505" s="392" t="s">
        <v>740</v>
      </c>
      <c r="P1505" s="581">
        <v>4</v>
      </c>
      <c r="Q1505" s="582"/>
      <c r="R1505" s="582"/>
      <c r="S1505" s="582"/>
      <c r="T1505" s="582"/>
      <c r="U1505" s="582"/>
      <c r="V1505" s="582"/>
      <c r="W1505" s="583"/>
      <c r="X1505" s="219"/>
      <c r="Y1505" s="219"/>
      <c r="Z1505" s="112"/>
      <c r="AA1505" s="84"/>
      <c r="AB1505" s="84"/>
      <c r="AC1505" s="83" t="str">
        <f t="shared" si="33"/>
        <v/>
      </c>
      <c r="AD1505" s="84"/>
      <c r="AE1505" s="84"/>
      <c r="AF1505" s="84"/>
      <c r="AG1505" s="84"/>
      <c r="AH1505" s="84"/>
      <c r="AI1505" s="84"/>
      <c r="AJ1505" s="84"/>
      <c r="AK1505" s="84"/>
      <c r="AL1505" s="84"/>
      <c r="AM1505" s="84"/>
      <c r="AN1505" s="84"/>
      <c r="AO1505" s="84"/>
      <c r="AP1505" s="84"/>
      <c r="AQ1505" s="84"/>
      <c r="AR1505" s="84"/>
      <c r="AS1505" s="84"/>
      <c r="AT1505" s="84"/>
      <c r="AU1505" s="84"/>
      <c r="AV1505" s="84"/>
      <c r="AW1505" s="84"/>
      <c r="AX1505" s="84"/>
      <c r="AY1505" s="84"/>
      <c r="AZ1505" s="84"/>
      <c r="BA1505" s="84"/>
      <c r="BB1505" s="84"/>
      <c r="BC1505" s="84"/>
      <c r="BD1505" s="84"/>
      <c r="BE1505" s="84"/>
      <c r="BF1505" s="84"/>
      <c r="BG1505" s="84"/>
      <c r="BH1505" s="84"/>
      <c r="BI1505" s="84"/>
      <c r="BJ1505" s="84"/>
      <c r="BK1505" s="84"/>
      <c r="BL1505" s="84"/>
      <c r="BM1505" s="84"/>
      <c r="BN1505" s="84"/>
      <c r="BO1505" s="84"/>
      <c r="BP1505" s="84"/>
      <c r="BQ1505" s="84"/>
      <c r="BR1505" s="84"/>
      <c r="BS1505" s="84"/>
      <c r="BT1505" s="84"/>
      <c r="BU1505" s="84"/>
      <c r="BV1505" s="84"/>
      <c r="BW1505" s="84"/>
      <c r="BX1505" s="84"/>
      <c r="BY1505" s="84"/>
      <c r="BZ1505" s="84"/>
      <c r="CA1505" s="84"/>
      <c r="CB1505" s="84"/>
      <c r="CC1505" s="84"/>
      <c r="CD1505" s="84"/>
      <c r="CE1505" s="84"/>
      <c r="CF1505" s="84"/>
      <c r="CG1505" s="84"/>
      <c r="CH1505" s="84"/>
      <c r="CI1505" s="84"/>
      <c r="CJ1505" s="84"/>
      <c r="CK1505" s="84"/>
      <c r="CL1505" s="84"/>
      <c r="CM1505" s="84"/>
      <c r="CN1505" s="84"/>
      <c r="CO1505" s="84"/>
      <c r="CP1505" s="84"/>
      <c r="CQ1505" s="84"/>
      <c r="CR1505" s="84"/>
      <c r="CS1505" s="84"/>
      <c r="CT1505" s="84"/>
      <c r="CU1505" s="84"/>
      <c r="CV1505" s="84"/>
      <c r="CW1505" s="84"/>
      <c r="CX1505" s="84"/>
      <c r="CY1505" s="84"/>
      <c r="CZ1505" s="84"/>
      <c r="DA1505" s="84"/>
      <c r="DB1505" s="84"/>
      <c r="DC1505" s="84"/>
      <c r="DD1505" s="84"/>
      <c r="DE1505" s="84"/>
      <c r="DF1505" s="84"/>
      <c r="DG1505" s="84"/>
      <c r="DH1505" s="84"/>
      <c r="DI1505" s="84"/>
      <c r="DJ1505" s="84"/>
      <c r="DK1505" s="84"/>
      <c r="DL1505" s="84"/>
      <c r="DM1505" s="84"/>
      <c r="DN1505" s="84"/>
      <c r="DO1505" s="84"/>
      <c r="DP1505" s="84"/>
      <c r="DQ1505" s="84"/>
      <c r="DR1505" s="84"/>
      <c r="DS1505" s="84"/>
      <c r="DT1505" s="84"/>
      <c r="DU1505" s="84"/>
      <c r="DV1505" s="84"/>
      <c r="DW1505" s="84"/>
      <c r="DX1505" s="84"/>
      <c r="DY1505" s="84"/>
      <c r="DZ1505" s="84"/>
      <c r="EA1505" s="84"/>
      <c r="EB1505" s="84"/>
      <c r="EC1505" s="84"/>
      <c r="ED1505" s="84"/>
      <c r="EE1505" s="84"/>
      <c r="EF1505" s="84"/>
      <c r="EG1505" s="84"/>
      <c r="EH1505" s="84"/>
      <c r="EI1505" s="84"/>
      <c r="EJ1505" s="84"/>
      <c r="EK1505" s="84"/>
      <c r="EL1505" s="84"/>
      <c r="EM1505" s="84"/>
      <c r="EN1505" s="84"/>
      <c r="EO1505" s="84"/>
      <c r="EP1505" s="84"/>
      <c r="EQ1505" s="84"/>
      <c r="ER1505" s="84"/>
      <c r="ES1505" s="84"/>
      <c r="ET1505" s="84"/>
      <c r="EU1505" s="84"/>
      <c r="EV1505" s="84"/>
      <c r="EW1505" s="84"/>
      <c r="EX1505" s="84"/>
      <c r="EY1505" s="84"/>
      <c r="EZ1505" s="84"/>
      <c r="FA1505" s="84"/>
      <c r="FB1505" s="84"/>
      <c r="FC1505" s="84"/>
      <c r="FD1505" s="84"/>
      <c r="FE1505" s="84"/>
      <c r="FF1505" s="84"/>
      <c r="FG1505" s="84"/>
      <c r="FH1505" s="84"/>
      <c r="FI1505" s="84"/>
      <c r="FJ1505" s="84"/>
      <c r="FK1505" s="84"/>
      <c r="FL1505" s="84"/>
      <c r="FM1505" s="84"/>
      <c r="FN1505" s="84"/>
      <c r="FO1505" s="84"/>
      <c r="FP1505" s="84"/>
      <c r="FQ1505" s="84"/>
      <c r="FR1505" s="84"/>
      <c r="FS1505" s="84"/>
      <c r="FT1505" s="84"/>
      <c r="FU1505" s="84"/>
      <c r="FV1505" s="84"/>
      <c r="FW1505" s="84"/>
      <c r="FX1505" s="84"/>
      <c r="FY1505" s="84"/>
      <c r="FZ1505" s="84"/>
      <c r="GA1505" s="84"/>
      <c r="GB1505" s="84"/>
      <c r="GC1505" s="84"/>
      <c r="GD1505" s="84"/>
      <c r="GE1505" s="84"/>
      <c r="GF1505" s="84"/>
      <c r="GG1505" s="84"/>
      <c r="GH1505" s="84"/>
      <c r="GI1505" s="84"/>
      <c r="GJ1505" s="84"/>
      <c r="GK1505" s="84"/>
      <c r="GL1505" s="84"/>
      <c r="GM1505" s="84"/>
      <c r="GN1505" s="84"/>
      <c r="GO1505" s="84"/>
      <c r="GP1505" s="84"/>
      <c r="GQ1505" s="84"/>
      <c r="GR1505" s="84"/>
      <c r="GS1505" s="84"/>
      <c r="GT1505" s="84"/>
      <c r="GU1505" s="84"/>
      <c r="GV1505" s="84"/>
      <c r="GW1505" s="84"/>
      <c r="GX1505" s="84"/>
      <c r="GY1505" s="84"/>
      <c r="GZ1505" s="84"/>
      <c r="HA1505" s="84"/>
      <c r="HB1505" s="84"/>
      <c r="HC1505" s="84"/>
      <c r="HD1505" s="84"/>
      <c r="HE1505" s="84"/>
      <c r="HF1505" s="84"/>
      <c r="HG1505" s="84"/>
      <c r="HH1505" s="84"/>
      <c r="HI1505" s="84"/>
      <c r="HJ1505" s="84"/>
      <c r="HK1505" s="84"/>
      <c r="HL1505" s="84"/>
      <c r="HM1505" s="84"/>
      <c r="HN1505" s="84"/>
      <c r="HO1505" s="84"/>
      <c r="HP1505" s="84"/>
      <c r="HQ1505" s="84"/>
      <c r="HR1505" s="84"/>
      <c r="HS1505" s="84"/>
      <c r="HT1505" s="84"/>
      <c r="HU1505" s="84"/>
      <c r="HV1505" s="84"/>
      <c r="HW1505" s="84"/>
      <c r="HX1505" s="84"/>
      <c r="HY1505" s="84"/>
      <c r="HZ1505" s="84"/>
      <c r="IA1505" s="84"/>
      <c r="IB1505" s="84"/>
      <c r="IC1505" s="84"/>
      <c r="ID1505" s="84"/>
      <c r="IE1505" s="84"/>
      <c r="IF1505" s="84"/>
      <c r="IG1505" s="84"/>
      <c r="IH1505" s="84"/>
      <c r="II1505" s="84"/>
      <c r="IJ1505" s="84"/>
      <c r="IK1505" s="84"/>
      <c r="IL1505" s="84"/>
      <c r="IM1505" s="84"/>
      <c r="IN1505" s="84"/>
      <c r="IO1505" s="84"/>
      <c r="IP1505" s="84"/>
      <c r="IQ1505" s="84"/>
      <c r="IR1505" s="84"/>
      <c r="IS1505" s="84"/>
      <c r="IT1505" s="84"/>
      <c r="IU1505" s="84"/>
      <c r="IV1505" s="84"/>
      <c r="IW1505" s="84"/>
      <c r="IX1505" s="84"/>
      <c r="IY1505" s="84"/>
      <c r="IZ1505" s="84"/>
      <c r="JA1505" s="84"/>
      <c r="JB1505" s="84"/>
      <c r="JC1505" s="84"/>
      <c r="JD1505" s="84"/>
      <c r="JE1505" s="84"/>
    </row>
    <row r="1506" spans="1:265" customFormat="1" ht="15" customHeight="1" x14ac:dyDescent="0.25">
      <c r="A1506" s="573"/>
      <c r="B1506" s="131" t="s">
        <v>737</v>
      </c>
      <c r="C1506" s="206"/>
      <c r="D1506" s="336" t="s">
        <v>738</v>
      </c>
      <c r="E1506" s="218"/>
      <c r="F1506" s="1055"/>
      <c r="G1506" s="1056"/>
      <c r="H1506" s="336" t="s">
        <v>650</v>
      </c>
      <c r="I1506" s="336" t="s">
        <v>651</v>
      </c>
      <c r="J1506" s="336" t="s">
        <v>1078</v>
      </c>
      <c r="K1506" s="392" t="s">
        <v>1569</v>
      </c>
      <c r="L1506" s="392" t="s">
        <v>97</v>
      </c>
      <c r="M1506" s="1163">
        <v>9</v>
      </c>
      <c r="N1506" s="1163" t="s">
        <v>511</v>
      </c>
      <c r="O1506" s="392" t="s">
        <v>740</v>
      </c>
      <c r="P1506" s="581">
        <v>4</v>
      </c>
      <c r="Q1506" s="582"/>
      <c r="R1506" s="582"/>
      <c r="S1506" s="582"/>
      <c r="T1506" s="582"/>
      <c r="U1506" s="582"/>
      <c r="V1506" s="582"/>
      <c r="W1506" s="583"/>
      <c r="X1506" s="219"/>
      <c r="Y1506" s="219"/>
      <c r="Z1506" s="112"/>
      <c r="AA1506" s="84"/>
      <c r="AB1506" s="84"/>
      <c r="AC1506" s="83" t="str">
        <f t="shared" si="33"/>
        <v/>
      </c>
      <c r="AD1506" s="84"/>
      <c r="AE1506" s="84"/>
      <c r="AF1506" s="84"/>
      <c r="AG1506" s="84"/>
      <c r="AH1506" s="84"/>
      <c r="AI1506" s="84"/>
      <c r="AJ1506" s="84"/>
      <c r="AK1506" s="84"/>
      <c r="AL1506" s="84"/>
      <c r="AM1506" s="84"/>
      <c r="AN1506" s="84"/>
      <c r="AO1506" s="84"/>
      <c r="AP1506" s="84"/>
      <c r="AQ1506" s="84"/>
      <c r="AR1506" s="84"/>
      <c r="AS1506" s="84"/>
      <c r="AT1506" s="84"/>
      <c r="AU1506" s="84"/>
      <c r="AV1506" s="84"/>
      <c r="AW1506" s="84"/>
      <c r="AX1506" s="84"/>
      <c r="AY1506" s="84"/>
      <c r="AZ1506" s="84"/>
      <c r="BA1506" s="84"/>
      <c r="BB1506" s="84"/>
      <c r="BC1506" s="84"/>
      <c r="BD1506" s="84"/>
      <c r="BE1506" s="84"/>
      <c r="BF1506" s="84"/>
      <c r="BG1506" s="84"/>
      <c r="BH1506" s="84"/>
      <c r="BI1506" s="84"/>
      <c r="BJ1506" s="84"/>
      <c r="BK1506" s="84"/>
      <c r="BL1506" s="84"/>
      <c r="BM1506" s="84"/>
      <c r="BN1506" s="84"/>
      <c r="BO1506" s="84"/>
      <c r="BP1506" s="84"/>
      <c r="BQ1506" s="84"/>
      <c r="BR1506" s="84"/>
      <c r="BS1506" s="84"/>
      <c r="BT1506" s="84"/>
      <c r="BU1506" s="84"/>
      <c r="BV1506" s="84"/>
      <c r="BW1506" s="84"/>
      <c r="BX1506" s="84"/>
      <c r="BY1506" s="84"/>
      <c r="BZ1506" s="84"/>
      <c r="CA1506" s="84"/>
      <c r="CB1506" s="84"/>
      <c r="CC1506" s="84"/>
      <c r="CD1506" s="84"/>
      <c r="CE1506" s="84"/>
      <c r="CF1506" s="84"/>
      <c r="CG1506" s="84"/>
      <c r="CH1506" s="84"/>
      <c r="CI1506" s="84"/>
      <c r="CJ1506" s="84"/>
      <c r="CK1506" s="84"/>
      <c r="CL1506" s="84"/>
      <c r="CM1506" s="84"/>
      <c r="CN1506" s="84"/>
      <c r="CO1506" s="84"/>
      <c r="CP1506" s="84"/>
      <c r="CQ1506" s="84"/>
      <c r="CR1506" s="84"/>
      <c r="CS1506" s="84"/>
      <c r="CT1506" s="84"/>
      <c r="CU1506" s="84"/>
      <c r="CV1506" s="84"/>
      <c r="CW1506" s="84"/>
      <c r="CX1506" s="84"/>
      <c r="CY1506" s="84"/>
      <c r="CZ1506" s="84"/>
      <c r="DA1506" s="84"/>
      <c r="DB1506" s="84"/>
      <c r="DC1506" s="84"/>
      <c r="DD1506" s="84"/>
      <c r="DE1506" s="84"/>
      <c r="DF1506" s="84"/>
      <c r="DG1506" s="84"/>
      <c r="DH1506" s="84"/>
      <c r="DI1506" s="84"/>
      <c r="DJ1506" s="84"/>
      <c r="DK1506" s="84"/>
      <c r="DL1506" s="84"/>
      <c r="DM1506" s="84"/>
      <c r="DN1506" s="84"/>
      <c r="DO1506" s="84"/>
      <c r="DP1506" s="84"/>
      <c r="DQ1506" s="84"/>
      <c r="DR1506" s="84"/>
      <c r="DS1506" s="84"/>
      <c r="DT1506" s="84"/>
      <c r="DU1506" s="84"/>
      <c r="DV1506" s="84"/>
      <c r="DW1506" s="84"/>
      <c r="DX1506" s="84"/>
      <c r="DY1506" s="84"/>
      <c r="DZ1506" s="84"/>
      <c r="EA1506" s="84"/>
      <c r="EB1506" s="84"/>
      <c r="EC1506" s="84"/>
      <c r="ED1506" s="84"/>
      <c r="EE1506" s="84"/>
      <c r="EF1506" s="84"/>
      <c r="EG1506" s="84"/>
      <c r="EH1506" s="84"/>
      <c r="EI1506" s="84"/>
      <c r="EJ1506" s="84"/>
      <c r="EK1506" s="84"/>
      <c r="EL1506" s="84"/>
      <c r="EM1506" s="84"/>
      <c r="EN1506" s="84"/>
      <c r="EO1506" s="84"/>
      <c r="EP1506" s="84"/>
      <c r="EQ1506" s="84"/>
      <c r="ER1506" s="84"/>
      <c r="ES1506" s="84"/>
      <c r="ET1506" s="84"/>
      <c r="EU1506" s="84"/>
      <c r="EV1506" s="84"/>
      <c r="EW1506" s="84"/>
      <c r="EX1506" s="84"/>
      <c r="EY1506" s="84"/>
      <c r="EZ1506" s="84"/>
      <c r="FA1506" s="84"/>
      <c r="FB1506" s="84"/>
      <c r="FC1506" s="84"/>
      <c r="FD1506" s="84"/>
      <c r="FE1506" s="84"/>
      <c r="FF1506" s="84"/>
      <c r="FG1506" s="84"/>
      <c r="FH1506" s="84"/>
      <c r="FI1506" s="84"/>
      <c r="FJ1506" s="84"/>
      <c r="FK1506" s="84"/>
      <c r="FL1506" s="84"/>
      <c r="FM1506" s="84"/>
      <c r="FN1506" s="84"/>
      <c r="FO1506" s="84"/>
      <c r="FP1506" s="84"/>
      <c r="FQ1506" s="84"/>
      <c r="FR1506" s="84"/>
      <c r="FS1506" s="84"/>
      <c r="FT1506" s="84"/>
      <c r="FU1506" s="84"/>
      <c r="FV1506" s="84"/>
      <c r="FW1506" s="84"/>
      <c r="FX1506" s="84"/>
      <c r="FY1506" s="84"/>
      <c r="FZ1506" s="84"/>
      <c r="GA1506" s="84"/>
      <c r="GB1506" s="84"/>
      <c r="GC1506" s="84"/>
      <c r="GD1506" s="84"/>
      <c r="GE1506" s="84"/>
      <c r="GF1506" s="84"/>
      <c r="GG1506" s="84"/>
      <c r="GH1506" s="84"/>
      <c r="GI1506" s="84"/>
      <c r="GJ1506" s="84"/>
      <c r="GK1506" s="84"/>
      <c r="GL1506" s="84"/>
      <c r="GM1506" s="84"/>
      <c r="GN1506" s="84"/>
      <c r="GO1506" s="84"/>
      <c r="GP1506" s="84"/>
      <c r="GQ1506" s="84"/>
      <c r="GR1506" s="84"/>
      <c r="GS1506" s="84"/>
      <c r="GT1506" s="84"/>
      <c r="GU1506" s="84"/>
      <c r="GV1506" s="84"/>
      <c r="GW1506" s="84"/>
      <c r="GX1506" s="84"/>
      <c r="GY1506" s="84"/>
      <c r="GZ1506" s="84"/>
      <c r="HA1506" s="84"/>
      <c r="HB1506" s="84"/>
      <c r="HC1506" s="84"/>
      <c r="HD1506" s="84"/>
      <c r="HE1506" s="84"/>
      <c r="HF1506" s="84"/>
      <c r="HG1506" s="84"/>
      <c r="HH1506" s="84"/>
      <c r="HI1506" s="84"/>
      <c r="HJ1506" s="84"/>
      <c r="HK1506" s="84"/>
      <c r="HL1506" s="84"/>
      <c r="HM1506" s="84"/>
      <c r="HN1506" s="84"/>
      <c r="HO1506" s="84"/>
      <c r="HP1506" s="84"/>
      <c r="HQ1506" s="84"/>
      <c r="HR1506" s="84"/>
      <c r="HS1506" s="84"/>
      <c r="HT1506" s="84"/>
      <c r="HU1506" s="84"/>
      <c r="HV1506" s="84"/>
      <c r="HW1506" s="84"/>
      <c r="HX1506" s="84"/>
      <c r="HY1506" s="84"/>
      <c r="HZ1506" s="84"/>
      <c r="IA1506" s="84"/>
      <c r="IB1506" s="84"/>
      <c r="IC1506" s="84"/>
      <c r="ID1506" s="84"/>
      <c r="IE1506" s="84"/>
      <c r="IF1506" s="84"/>
      <c r="IG1506" s="84"/>
      <c r="IH1506" s="84"/>
      <c r="II1506" s="84"/>
      <c r="IJ1506" s="84"/>
      <c r="IK1506" s="84"/>
      <c r="IL1506" s="84"/>
      <c r="IM1506" s="84"/>
      <c r="IN1506" s="84"/>
      <c r="IO1506" s="84"/>
      <c r="IP1506" s="84"/>
      <c r="IQ1506" s="84"/>
      <c r="IR1506" s="84"/>
      <c r="IS1506" s="84"/>
      <c r="IT1506" s="84"/>
      <c r="IU1506" s="84"/>
      <c r="IV1506" s="84"/>
      <c r="IW1506" s="84"/>
      <c r="IX1506" s="84"/>
      <c r="IY1506" s="84"/>
      <c r="IZ1506" s="84"/>
      <c r="JA1506" s="84"/>
      <c r="JB1506" s="84"/>
      <c r="JC1506" s="84"/>
      <c r="JD1506" s="84"/>
      <c r="JE1506" s="84"/>
    </row>
    <row r="1507" spans="1:265" customFormat="1" ht="15" customHeight="1" x14ac:dyDescent="0.25">
      <c r="A1507" s="573"/>
      <c r="B1507" s="131" t="s">
        <v>737</v>
      </c>
      <c r="C1507" s="206"/>
      <c r="D1507" s="336" t="s">
        <v>738</v>
      </c>
      <c r="E1507" s="218"/>
      <c r="F1507" s="1055"/>
      <c r="G1507" s="1056"/>
      <c r="H1507" s="336" t="s">
        <v>650</v>
      </c>
      <c r="I1507" s="336" t="s">
        <v>651</v>
      </c>
      <c r="J1507" s="336" t="s">
        <v>1078</v>
      </c>
      <c r="K1507" s="392" t="s">
        <v>692</v>
      </c>
      <c r="L1507" s="392" t="s">
        <v>97</v>
      </c>
      <c r="M1507" s="1163">
        <v>2</v>
      </c>
      <c r="N1507" s="1163" t="s">
        <v>511</v>
      </c>
      <c r="O1507" s="392" t="s">
        <v>740</v>
      </c>
      <c r="P1507" s="581">
        <v>4</v>
      </c>
      <c r="Q1507" s="582"/>
      <c r="R1507" s="582"/>
      <c r="S1507" s="582"/>
      <c r="T1507" s="582"/>
      <c r="U1507" s="582"/>
      <c r="V1507" s="582"/>
      <c r="W1507" s="583"/>
      <c r="X1507" s="219"/>
      <c r="Y1507" s="219"/>
      <c r="Z1507" s="112"/>
      <c r="AA1507" s="84"/>
      <c r="AB1507" s="84"/>
      <c r="AC1507" s="83" t="str">
        <f t="shared" si="33"/>
        <v/>
      </c>
      <c r="AD1507" s="84"/>
      <c r="AE1507" s="84"/>
      <c r="AF1507" s="84"/>
      <c r="AG1507" s="84"/>
      <c r="AH1507" s="84"/>
      <c r="AI1507" s="84"/>
      <c r="AJ1507" s="84"/>
      <c r="AK1507" s="84"/>
      <c r="AL1507" s="84"/>
      <c r="AM1507" s="84"/>
      <c r="AN1507" s="84"/>
      <c r="AO1507" s="84"/>
      <c r="AP1507" s="84"/>
      <c r="AQ1507" s="84"/>
      <c r="AR1507" s="84"/>
      <c r="AS1507" s="84"/>
      <c r="AT1507" s="84"/>
      <c r="AU1507" s="84"/>
      <c r="AV1507" s="84"/>
      <c r="AW1507" s="84"/>
      <c r="AX1507" s="84"/>
      <c r="AY1507" s="84"/>
      <c r="AZ1507" s="84"/>
      <c r="BA1507" s="84"/>
      <c r="BB1507" s="84"/>
      <c r="BC1507" s="84"/>
      <c r="BD1507" s="84"/>
      <c r="BE1507" s="84"/>
      <c r="BF1507" s="84"/>
      <c r="BG1507" s="84"/>
      <c r="BH1507" s="84"/>
      <c r="BI1507" s="84"/>
      <c r="BJ1507" s="84"/>
      <c r="BK1507" s="84"/>
      <c r="BL1507" s="84"/>
      <c r="BM1507" s="84"/>
      <c r="BN1507" s="84"/>
      <c r="BO1507" s="84"/>
      <c r="BP1507" s="84"/>
      <c r="BQ1507" s="84"/>
      <c r="BR1507" s="84"/>
      <c r="BS1507" s="84"/>
      <c r="BT1507" s="84"/>
      <c r="BU1507" s="84"/>
      <c r="BV1507" s="84"/>
      <c r="BW1507" s="84"/>
      <c r="BX1507" s="84"/>
      <c r="BY1507" s="84"/>
      <c r="BZ1507" s="84"/>
      <c r="CA1507" s="84"/>
      <c r="CB1507" s="84"/>
      <c r="CC1507" s="84"/>
      <c r="CD1507" s="84"/>
      <c r="CE1507" s="84"/>
      <c r="CF1507" s="84"/>
      <c r="CG1507" s="84"/>
      <c r="CH1507" s="84"/>
      <c r="CI1507" s="84"/>
      <c r="CJ1507" s="84"/>
      <c r="CK1507" s="84"/>
      <c r="CL1507" s="84"/>
      <c r="CM1507" s="84"/>
      <c r="CN1507" s="84"/>
      <c r="CO1507" s="84"/>
      <c r="CP1507" s="84"/>
      <c r="CQ1507" s="84"/>
      <c r="CR1507" s="84"/>
      <c r="CS1507" s="84"/>
      <c r="CT1507" s="84"/>
      <c r="CU1507" s="84"/>
      <c r="CV1507" s="84"/>
      <c r="CW1507" s="84"/>
      <c r="CX1507" s="84"/>
      <c r="CY1507" s="84"/>
      <c r="CZ1507" s="84"/>
      <c r="DA1507" s="84"/>
      <c r="DB1507" s="84"/>
      <c r="DC1507" s="84"/>
      <c r="DD1507" s="84"/>
      <c r="DE1507" s="84"/>
      <c r="DF1507" s="84"/>
      <c r="DG1507" s="84"/>
      <c r="DH1507" s="84"/>
      <c r="DI1507" s="84"/>
      <c r="DJ1507" s="84"/>
      <c r="DK1507" s="84"/>
      <c r="DL1507" s="84"/>
      <c r="DM1507" s="84"/>
      <c r="DN1507" s="84"/>
      <c r="DO1507" s="84"/>
      <c r="DP1507" s="84"/>
      <c r="DQ1507" s="84"/>
      <c r="DR1507" s="84"/>
      <c r="DS1507" s="84"/>
      <c r="DT1507" s="84"/>
      <c r="DU1507" s="84"/>
      <c r="DV1507" s="84"/>
      <c r="DW1507" s="84"/>
      <c r="DX1507" s="84"/>
      <c r="DY1507" s="84"/>
      <c r="DZ1507" s="84"/>
      <c r="EA1507" s="84"/>
      <c r="EB1507" s="84"/>
      <c r="EC1507" s="84"/>
      <c r="ED1507" s="84"/>
      <c r="EE1507" s="84"/>
      <c r="EF1507" s="84"/>
      <c r="EG1507" s="84"/>
      <c r="EH1507" s="84"/>
      <c r="EI1507" s="84"/>
      <c r="EJ1507" s="84"/>
      <c r="EK1507" s="84"/>
      <c r="EL1507" s="84"/>
      <c r="EM1507" s="84"/>
      <c r="EN1507" s="84"/>
      <c r="EO1507" s="84"/>
      <c r="EP1507" s="84"/>
      <c r="EQ1507" s="84"/>
      <c r="ER1507" s="84"/>
      <c r="ES1507" s="84"/>
      <c r="ET1507" s="84"/>
      <c r="EU1507" s="84"/>
      <c r="EV1507" s="84"/>
      <c r="EW1507" s="84"/>
      <c r="EX1507" s="84"/>
      <c r="EY1507" s="84"/>
      <c r="EZ1507" s="84"/>
      <c r="FA1507" s="84"/>
      <c r="FB1507" s="84"/>
      <c r="FC1507" s="84"/>
      <c r="FD1507" s="84"/>
      <c r="FE1507" s="84"/>
      <c r="FF1507" s="84"/>
      <c r="FG1507" s="84"/>
      <c r="FH1507" s="84"/>
      <c r="FI1507" s="84"/>
      <c r="FJ1507" s="84"/>
      <c r="FK1507" s="84"/>
      <c r="FL1507" s="84"/>
      <c r="FM1507" s="84"/>
      <c r="FN1507" s="84"/>
      <c r="FO1507" s="84"/>
      <c r="FP1507" s="84"/>
      <c r="FQ1507" s="84"/>
      <c r="FR1507" s="84"/>
      <c r="FS1507" s="84"/>
      <c r="FT1507" s="84"/>
      <c r="FU1507" s="84"/>
      <c r="FV1507" s="84"/>
      <c r="FW1507" s="84"/>
      <c r="FX1507" s="84"/>
      <c r="FY1507" s="84"/>
      <c r="FZ1507" s="84"/>
      <c r="GA1507" s="84"/>
      <c r="GB1507" s="84"/>
      <c r="GC1507" s="84"/>
      <c r="GD1507" s="84"/>
      <c r="GE1507" s="84"/>
      <c r="GF1507" s="84"/>
      <c r="GG1507" s="84"/>
      <c r="GH1507" s="84"/>
      <c r="GI1507" s="84"/>
      <c r="GJ1507" s="84"/>
      <c r="GK1507" s="84"/>
      <c r="GL1507" s="84"/>
      <c r="GM1507" s="84"/>
      <c r="GN1507" s="84"/>
      <c r="GO1507" s="84"/>
      <c r="GP1507" s="84"/>
      <c r="GQ1507" s="84"/>
      <c r="GR1507" s="84"/>
      <c r="GS1507" s="84"/>
      <c r="GT1507" s="84"/>
      <c r="GU1507" s="84"/>
      <c r="GV1507" s="84"/>
      <c r="GW1507" s="84"/>
      <c r="GX1507" s="84"/>
      <c r="GY1507" s="84"/>
      <c r="GZ1507" s="84"/>
      <c r="HA1507" s="84"/>
      <c r="HB1507" s="84"/>
      <c r="HC1507" s="84"/>
      <c r="HD1507" s="84"/>
      <c r="HE1507" s="84"/>
      <c r="HF1507" s="84"/>
      <c r="HG1507" s="84"/>
      <c r="HH1507" s="84"/>
      <c r="HI1507" s="84"/>
      <c r="HJ1507" s="84"/>
      <c r="HK1507" s="84"/>
      <c r="HL1507" s="84"/>
      <c r="HM1507" s="84"/>
      <c r="HN1507" s="84"/>
      <c r="HO1507" s="84"/>
      <c r="HP1507" s="84"/>
      <c r="HQ1507" s="84"/>
      <c r="HR1507" s="84"/>
      <c r="HS1507" s="84"/>
      <c r="HT1507" s="84"/>
      <c r="HU1507" s="84"/>
      <c r="HV1507" s="84"/>
      <c r="HW1507" s="84"/>
      <c r="HX1507" s="84"/>
      <c r="HY1507" s="84"/>
      <c r="HZ1507" s="84"/>
      <c r="IA1507" s="84"/>
      <c r="IB1507" s="84"/>
      <c r="IC1507" s="84"/>
      <c r="ID1507" s="84"/>
      <c r="IE1507" s="84"/>
      <c r="IF1507" s="84"/>
      <c r="IG1507" s="84"/>
      <c r="IH1507" s="84"/>
      <c r="II1507" s="84"/>
      <c r="IJ1507" s="84"/>
      <c r="IK1507" s="84"/>
      <c r="IL1507" s="84"/>
      <c r="IM1507" s="84"/>
      <c r="IN1507" s="84"/>
      <c r="IO1507" s="84"/>
      <c r="IP1507" s="84"/>
      <c r="IQ1507" s="84"/>
      <c r="IR1507" s="84"/>
      <c r="IS1507" s="84"/>
      <c r="IT1507" s="84"/>
      <c r="IU1507" s="84"/>
      <c r="IV1507" s="84"/>
      <c r="IW1507" s="84"/>
      <c r="IX1507" s="84"/>
      <c r="IY1507" s="84"/>
      <c r="IZ1507" s="84"/>
      <c r="JA1507" s="84"/>
      <c r="JB1507" s="84"/>
      <c r="JC1507" s="84"/>
      <c r="JD1507" s="84"/>
      <c r="JE1507" s="84"/>
    </row>
    <row r="1508" spans="1:265" customFormat="1" ht="15" customHeight="1" x14ac:dyDescent="0.25">
      <c r="A1508" s="573"/>
      <c r="B1508" s="131" t="s">
        <v>737</v>
      </c>
      <c r="C1508" s="206"/>
      <c r="D1508" s="336" t="s">
        <v>738</v>
      </c>
      <c r="E1508" s="218"/>
      <c r="F1508" s="1055"/>
      <c r="G1508" s="1056"/>
      <c r="H1508" s="336" t="s">
        <v>650</v>
      </c>
      <c r="I1508" s="336" t="s">
        <v>651</v>
      </c>
      <c r="J1508" s="336"/>
      <c r="K1508" s="392" t="s">
        <v>2105</v>
      </c>
      <c r="L1508" s="392"/>
      <c r="M1508" s="1163"/>
      <c r="N1508" s="1163"/>
      <c r="O1508" s="392"/>
      <c r="P1508" s="581"/>
      <c r="Q1508" s="582"/>
      <c r="R1508" s="582"/>
      <c r="S1508" s="582">
        <v>2</v>
      </c>
      <c r="T1508" s="582"/>
      <c r="U1508" s="582"/>
      <c r="V1508" s="582"/>
      <c r="W1508" s="583"/>
      <c r="X1508" s="219"/>
      <c r="Y1508" s="219"/>
      <c r="Z1508" s="112"/>
      <c r="AA1508" s="84"/>
      <c r="AB1508" s="84"/>
      <c r="AC1508" s="83" t="str">
        <f t="shared" si="33"/>
        <v/>
      </c>
      <c r="AD1508" s="84"/>
      <c r="AE1508" s="84"/>
      <c r="AF1508" s="84"/>
      <c r="AG1508" s="84"/>
      <c r="AH1508" s="84"/>
      <c r="AI1508" s="84"/>
      <c r="AJ1508" s="84"/>
      <c r="AK1508" s="84"/>
      <c r="AL1508" s="84"/>
      <c r="AM1508" s="84"/>
      <c r="AN1508" s="84"/>
      <c r="AO1508" s="84"/>
      <c r="AP1508" s="84"/>
      <c r="AQ1508" s="84"/>
      <c r="AR1508" s="84"/>
      <c r="AS1508" s="84"/>
      <c r="AT1508" s="84"/>
      <c r="AU1508" s="84"/>
      <c r="AV1508" s="84"/>
      <c r="AW1508" s="84"/>
      <c r="AX1508" s="84"/>
      <c r="AY1508" s="84"/>
      <c r="AZ1508" s="84"/>
      <c r="BA1508" s="84"/>
      <c r="BB1508" s="84"/>
      <c r="BC1508" s="84"/>
      <c r="BD1508" s="84"/>
      <c r="BE1508" s="84"/>
      <c r="BF1508" s="84"/>
      <c r="BG1508" s="84"/>
      <c r="BH1508" s="84"/>
      <c r="BI1508" s="84"/>
      <c r="BJ1508" s="84"/>
      <c r="BK1508" s="84"/>
      <c r="BL1508" s="84"/>
      <c r="BM1508" s="84"/>
      <c r="BN1508" s="84"/>
      <c r="BO1508" s="84"/>
      <c r="BP1508" s="84"/>
      <c r="BQ1508" s="84"/>
      <c r="BR1508" s="84"/>
      <c r="BS1508" s="84"/>
      <c r="BT1508" s="84"/>
      <c r="BU1508" s="84"/>
      <c r="BV1508" s="84"/>
      <c r="BW1508" s="84"/>
      <c r="BX1508" s="84"/>
      <c r="BY1508" s="84"/>
      <c r="BZ1508" s="84"/>
      <c r="CA1508" s="84"/>
      <c r="CB1508" s="84"/>
      <c r="CC1508" s="84"/>
      <c r="CD1508" s="84"/>
      <c r="CE1508" s="84"/>
      <c r="CF1508" s="84"/>
      <c r="CG1508" s="84"/>
      <c r="CH1508" s="84"/>
      <c r="CI1508" s="84"/>
      <c r="CJ1508" s="84"/>
      <c r="CK1508" s="84"/>
      <c r="CL1508" s="84"/>
      <c r="CM1508" s="84"/>
      <c r="CN1508" s="84"/>
      <c r="CO1508" s="84"/>
      <c r="CP1508" s="84"/>
      <c r="CQ1508" s="84"/>
      <c r="CR1508" s="84"/>
      <c r="CS1508" s="84"/>
      <c r="CT1508" s="84"/>
      <c r="CU1508" s="84"/>
      <c r="CV1508" s="84"/>
      <c r="CW1508" s="84"/>
      <c r="CX1508" s="84"/>
      <c r="CY1508" s="84"/>
      <c r="CZ1508" s="84"/>
      <c r="DA1508" s="84"/>
      <c r="DB1508" s="84"/>
      <c r="DC1508" s="84"/>
      <c r="DD1508" s="84"/>
      <c r="DE1508" s="84"/>
      <c r="DF1508" s="84"/>
      <c r="DG1508" s="84"/>
      <c r="DH1508" s="84"/>
      <c r="DI1508" s="84"/>
      <c r="DJ1508" s="84"/>
      <c r="DK1508" s="84"/>
      <c r="DL1508" s="84"/>
      <c r="DM1508" s="84"/>
      <c r="DN1508" s="84"/>
      <c r="DO1508" s="84"/>
      <c r="DP1508" s="84"/>
      <c r="DQ1508" s="84"/>
      <c r="DR1508" s="84"/>
      <c r="DS1508" s="84"/>
      <c r="DT1508" s="84"/>
      <c r="DU1508" s="84"/>
      <c r="DV1508" s="84"/>
      <c r="DW1508" s="84"/>
      <c r="DX1508" s="84"/>
      <c r="DY1508" s="84"/>
      <c r="DZ1508" s="84"/>
      <c r="EA1508" s="84"/>
      <c r="EB1508" s="84"/>
      <c r="EC1508" s="84"/>
      <c r="ED1508" s="84"/>
      <c r="EE1508" s="84"/>
      <c r="EF1508" s="84"/>
      <c r="EG1508" s="84"/>
      <c r="EH1508" s="84"/>
      <c r="EI1508" s="84"/>
      <c r="EJ1508" s="84"/>
      <c r="EK1508" s="84"/>
      <c r="EL1508" s="84"/>
      <c r="EM1508" s="84"/>
      <c r="EN1508" s="84"/>
      <c r="EO1508" s="84"/>
      <c r="EP1508" s="84"/>
      <c r="EQ1508" s="84"/>
      <c r="ER1508" s="84"/>
      <c r="ES1508" s="84"/>
      <c r="ET1508" s="84"/>
      <c r="EU1508" s="84"/>
      <c r="EV1508" s="84"/>
      <c r="EW1508" s="84"/>
      <c r="EX1508" s="84"/>
      <c r="EY1508" s="84"/>
      <c r="EZ1508" s="84"/>
      <c r="FA1508" s="84"/>
      <c r="FB1508" s="84"/>
      <c r="FC1508" s="84"/>
      <c r="FD1508" s="84"/>
      <c r="FE1508" s="84"/>
      <c r="FF1508" s="84"/>
      <c r="FG1508" s="84"/>
      <c r="FH1508" s="84"/>
      <c r="FI1508" s="84"/>
      <c r="FJ1508" s="84"/>
      <c r="FK1508" s="84"/>
      <c r="FL1508" s="84"/>
      <c r="FM1508" s="84"/>
      <c r="FN1508" s="84"/>
      <c r="FO1508" s="84"/>
      <c r="FP1508" s="84"/>
      <c r="FQ1508" s="84"/>
      <c r="FR1508" s="84"/>
      <c r="FS1508" s="84"/>
      <c r="FT1508" s="84"/>
      <c r="FU1508" s="84"/>
      <c r="FV1508" s="84"/>
      <c r="FW1508" s="84"/>
      <c r="FX1508" s="84"/>
      <c r="FY1508" s="84"/>
      <c r="FZ1508" s="84"/>
      <c r="GA1508" s="84"/>
      <c r="GB1508" s="84"/>
      <c r="GC1508" s="84"/>
      <c r="GD1508" s="84"/>
      <c r="GE1508" s="84"/>
      <c r="GF1508" s="84"/>
      <c r="GG1508" s="84"/>
      <c r="GH1508" s="84"/>
      <c r="GI1508" s="84"/>
      <c r="GJ1508" s="84"/>
      <c r="GK1508" s="84"/>
      <c r="GL1508" s="84"/>
      <c r="GM1508" s="84"/>
      <c r="GN1508" s="84"/>
      <c r="GO1508" s="84"/>
      <c r="GP1508" s="84"/>
      <c r="GQ1508" s="84"/>
      <c r="GR1508" s="84"/>
      <c r="GS1508" s="84"/>
      <c r="GT1508" s="84"/>
      <c r="GU1508" s="84"/>
      <c r="GV1508" s="84"/>
      <c r="GW1508" s="84"/>
      <c r="GX1508" s="84"/>
      <c r="GY1508" s="84"/>
      <c r="GZ1508" s="84"/>
      <c r="HA1508" s="84"/>
      <c r="HB1508" s="84"/>
      <c r="HC1508" s="84"/>
      <c r="HD1508" s="84"/>
      <c r="HE1508" s="84"/>
      <c r="HF1508" s="84"/>
      <c r="HG1508" s="84"/>
      <c r="HH1508" s="84"/>
      <c r="HI1508" s="84"/>
      <c r="HJ1508" s="84"/>
      <c r="HK1508" s="84"/>
      <c r="HL1508" s="84"/>
      <c r="HM1508" s="84"/>
      <c r="HN1508" s="84"/>
      <c r="HO1508" s="84"/>
      <c r="HP1508" s="84"/>
      <c r="HQ1508" s="84"/>
      <c r="HR1508" s="84"/>
      <c r="HS1508" s="84"/>
      <c r="HT1508" s="84"/>
      <c r="HU1508" s="84"/>
      <c r="HV1508" s="84"/>
      <c r="HW1508" s="84"/>
      <c r="HX1508" s="84"/>
      <c r="HY1508" s="84"/>
      <c r="HZ1508" s="84"/>
      <c r="IA1508" s="84"/>
      <c r="IB1508" s="84"/>
      <c r="IC1508" s="84"/>
      <c r="ID1508" s="84"/>
      <c r="IE1508" s="84"/>
      <c r="IF1508" s="84"/>
      <c r="IG1508" s="84"/>
      <c r="IH1508" s="84"/>
      <c r="II1508" s="84"/>
      <c r="IJ1508" s="84"/>
      <c r="IK1508" s="84"/>
      <c r="IL1508" s="84"/>
      <c r="IM1508" s="84"/>
      <c r="IN1508" s="84"/>
      <c r="IO1508" s="84"/>
      <c r="IP1508" s="84"/>
      <c r="IQ1508" s="84"/>
      <c r="IR1508" s="84"/>
      <c r="IS1508" s="84"/>
      <c r="IT1508" s="84"/>
      <c r="IU1508" s="84"/>
      <c r="IV1508" s="84"/>
      <c r="IW1508" s="84"/>
      <c r="IX1508" s="84"/>
      <c r="IY1508" s="84"/>
      <c r="IZ1508" s="84"/>
      <c r="JA1508" s="84"/>
      <c r="JB1508" s="84"/>
      <c r="JC1508" s="84"/>
      <c r="JD1508" s="84"/>
      <c r="JE1508" s="84"/>
    </row>
    <row r="1509" spans="1:265" customFormat="1" ht="15" customHeight="1" x14ac:dyDescent="0.25">
      <c r="A1509" s="573"/>
      <c r="B1509" s="131" t="s">
        <v>737</v>
      </c>
      <c r="C1509" s="206"/>
      <c r="D1509" s="336" t="s">
        <v>738</v>
      </c>
      <c r="E1509" s="218"/>
      <c r="F1509" s="1055"/>
      <c r="G1509" s="1056"/>
      <c r="H1509" s="336" t="s">
        <v>650</v>
      </c>
      <c r="I1509" s="336" t="s">
        <v>651</v>
      </c>
      <c r="J1509" s="336"/>
      <c r="K1509" s="392" t="s">
        <v>426</v>
      </c>
      <c r="L1509" s="392"/>
      <c r="M1509" s="1163"/>
      <c r="N1509" s="1163"/>
      <c r="O1509" s="392"/>
      <c r="P1509" s="581"/>
      <c r="Q1509" s="582"/>
      <c r="R1509" s="582"/>
      <c r="S1509" s="582">
        <v>1</v>
      </c>
      <c r="T1509" s="582"/>
      <c r="U1509" s="582"/>
      <c r="V1509" s="582"/>
      <c r="W1509" s="583"/>
      <c r="X1509" s="219"/>
      <c r="Y1509" s="219"/>
      <c r="Z1509" s="112"/>
      <c r="AA1509" s="84"/>
      <c r="AB1509" s="84"/>
      <c r="AC1509" s="83" t="str">
        <f t="shared" si="33"/>
        <v/>
      </c>
      <c r="AD1509" s="84"/>
      <c r="AE1509" s="84"/>
      <c r="AF1509" s="84"/>
      <c r="AG1509" s="84"/>
      <c r="AH1509" s="84"/>
      <c r="AI1509" s="84"/>
      <c r="AJ1509" s="84"/>
      <c r="AK1509" s="84"/>
      <c r="AL1509" s="84"/>
      <c r="AM1509" s="84"/>
      <c r="AN1509" s="84"/>
      <c r="AO1509" s="84"/>
      <c r="AP1509" s="84"/>
      <c r="AQ1509" s="84"/>
      <c r="AR1509" s="84"/>
      <c r="AS1509" s="84"/>
      <c r="AT1509" s="84"/>
      <c r="AU1509" s="84"/>
      <c r="AV1509" s="84"/>
      <c r="AW1509" s="84"/>
      <c r="AX1509" s="84"/>
      <c r="AY1509" s="84"/>
      <c r="AZ1509" s="84"/>
      <c r="BA1509" s="84"/>
      <c r="BB1509" s="84"/>
      <c r="BC1509" s="84"/>
      <c r="BD1509" s="84"/>
      <c r="BE1509" s="84"/>
      <c r="BF1509" s="84"/>
      <c r="BG1509" s="84"/>
      <c r="BH1509" s="84"/>
      <c r="BI1509" s="84"/>
      <c r="BJ1509" s="84"/>
      <c r="BK1509" s="84"/>
      <c r="BL1509" s="84"/>
      <c r="BM1509" s="84"/>
      <c r="BN1509" s="84"/>
      <c r="BO1509" s="84"/>
      <c r="BP1509" s="84"/>
      <c r="BQ1509" s="84"/>
      <c r="BR1509" s="84"/>
      <c r="BS1509" s="84"/>
      <c r="BT1509" s="84"/>
      <c r="BU1509" s="84"/>
      <c r="BV1509" s="84"/>
      <c r="BW1509" s="84"/>
      <c r="BX1509" s="84"/>
      <c r="BY1509" s="84"/>
      <c r="BZ1509" s="84"/>
      <c r="CA1509" s="84"/>
      <c r="CB1509" s="84"/>
      <c r="CC1509" s="84"/>
      <c r="CD1509" s="84"/>
      <c r="CE1509" s="84"/>
      <c r="CF1509" s="84"/>
      <c r="CG1509" s="84"/>
      <c r="CH1509" s="84"/>
      <c r="CI1509" s="84"/>
      <c r="CJ1509" s="84"/>
      <c r="CK1509" s="84"/>
      <c r="CL1509" s="84"/>
      <c r="CM1509" s="84"/>
      <c r="CN1509" s="84"/>
      <c r="CO1509" s="84"/>
      <c r="CP1509" s="84"/>
      <c r="CQ1509" s="84"/>
      <c r="CR1509" s="84"/>
      <c r="CS1509" s="84"/>
      <c r="CT1509" s="84"/>
      <c r="CU1509" s="84"/>
      <c r="CV1509" s="84"/>
      <c r="CW1509" s="84"/>
      <c r="CX1509" s="84"/>
      <c r="CY1509" s="84"/>
      <c r="CZ1509" s="84"/>
      <c r="DA1509" s="84"/>
      <c r="DB1509" s="84"/>
      <c r="DC1509" s="84"/>
      <c r="DD1509" s="84"/>
      <c r="DE1509" s="84"/>
      <c r="DF1509" s="84"/>
      <c r="DG1509" s="84"/>
      <c r="DH1509" s="84"/>
      <c r="DI1509" s="84"/>
      <c r="DJ1509" s="84"/>
      <c r="DK1509" s="84"/>
      <c r="DL1509" s="84"/>
      <c r="DM1509" s="84"/>
      <c r="DN1509" s="84"/>
      <c r="DO1509" s="84"/>
      <c r="DP1509" s="84"/>
      <c r="DQ1509" s="84"/>
      <c r="DR1509" s="84"/>
      <c r="DS1509" s="84"/>
      <c r="DT1509" s="84"/>
      <c r="DU1509" s="84"/>
      <c r="DV1509" s="84"/>
      <c r="DW1509" s="84"/>
      <c r="DX1509" s="84"/>
      <c r="DY1509" s="84"/>
      <c r="DZ1509" s="84"/>
      <c r="EA1509" s="84"/>
      <c r="EB1509" s="84"/>
      <c r="EC1509" s="84"/>
      <c r="ED1509" s="84"/>
      <c r="EE1509" s="84"/>
      <c r="EF1509" s="84"/>
      <c r="EG1509" s="84"/>
      <c r="EH1509" s="84"/>
      <c r="EI1509" s="84"/>
      <c r="EJ1509" s="84"/>
      <c r="EK1509" s="84"/>
      <c r="EL1509" s="84"/>
      <c r="EM1509" s="84"/>
      <c r="EN1509" s="84"/>
      <c r="EO1509" s="84"/>
      <c r="EP1509" s="84"/>
      <c r="EQ1509" s="84"/>
      <c r="ER1509" s="84"/>
      <c r="ES1509" s="84"/>
      <c r="ET1509" s="84"/>
      <c r="EU1509" s="84"/>
      <c r="EV1509" s="84"/>
      <c r="EW1509" s="84"/>
      <c r="EX1509" s="84"/>
      <c r="EY1509" s="84"/>
      <c r="EZ1509" s="84"/>
      <c r="FA1509" s="84"/>
      <c r="FB1509" s="84"/>
      <c r="FC1509" s="84"/>
      <c r="FD1509" s="84"/>
      <c r="FE1509" s="84"/>
      <c r="FF1509" s="84"/>
      <c r="FG1509" s="84"/>
      <c r="FH1509" s="84"/>
      <c r="FI1509" s="84"/>
      <c r="FJ1509" s="84"/>
      <c r="FK1509" s="84"/>
      <c r="FL1509" s="84"/>
      <c r="FM1509" s="84"/>
      <c r="FN1509" s="84"/>
      <c r="FO1509" s="84"/>
      <c r="FP1509" s="84"/>
      <c r="FQ1509" s="84"/>
      <c r="FR1509" s="84"/>
      <c r="FS1509" s="84"/>
      <c r="FT1509" s="84"/>
      <c r="FU1509" s="84"/>
      <c r="FV1509" s="84"/>
      <c r="FW1509" s="84"/>
      <c r="FX1509" s="84"/>
      <c r="FY1509" s="84"/>
      <c r="FZ1509" s="84"/>
      <c r="GA1509" s="84"/>
      <c r="GB1509" s="84"/>
      <c r="GC1509" s="84"/>
      <c r="GD1509" s="84"/>
      <c r="GE1509" s="84"/>
      <c r="GF1509" s="84"/>
      <c r="GG1509" s="84"/>
      <c r="GH1509" s="84"/>
      <c r="GI1509" s="84"/>
      <c r="GJ1509" s="84"/>
      <c r="GK1509" s="84"/>
      <c r="GL1509" s="84"/>
      <c r="GM1509" s="84"/>
      <c r="GN1509" s="84"/>
      <c r="GO1509" s="84"/>
      <c r="GP1509" s="84"/>
      <c r="GQ1509" s="84"/>
      <c r="GR1509" s="84"/>
      <c r="GS1509" s="84"/>
      <c r="GT1509" s="84"/>
      <c r="GU1509" s="84"/>
      <c r="GV1509" s="84"/>
      <c r="GW1509" s="84"/>
      <c r="GX1509" s="84"/>
      <c r="GY1509" s="84"/>
      <c r="GZ1509" s="84"/>
      <c r="HA1509" s="84"/>
      <c r="HB1509" s="84"/>
      <c r="HC1509" s="84"/>
      <c r="HD1509" s="84"/>
      <c r="HE1509" s="84"/>
      <c r="HF1509" s="84"/>
      <c r="HG1509" s="84"/>
      <c r="HH1509" s="84"/>
      <c r="HI1509" s="84"/>
      <c r="HJ1509" s="84"/>
      <c r="HK1509" s="84"/>
      <c r="HL1509" s="84"/>
      <c r="HM1509" s="84"/>
      <c r="HN1509" s="84"/>
      <c r="HO1509" s="84"/>
      <c r="HP1509" s="84"/>
      <c r="HQ1509" s="84"/>
      <c r="HR1509" s="84"/>
      <c r="HS1509" s="84"/>
      <c r="HT1509" s="84"/>
      <c r="HU1509" s="84"/>
      <c r="HV1509" s="84"/>
      <c r="HW1509" s="84"/>
      <c r="HX1509" s="84"/>
      <c r="HY1509" s="84"/>
      <c r="HZ1509" s="84"/>
      <c r="IA1509" s="84"/>
      <c r="IB1509" s="84"/>
      <c r="IC1509" s="84"/>
      <c r="ID1509" s="84"/>
      <c r="IE1509" s="84"/>
      <c r="IF1509" s="84"/>
      <c r="IG1509" s="84"/>
      <c r="IH1509" s="84"/>
      <c r="II1509" s="84"/>
      <c r="IJ1509" s="84"/>
      <c r="IK1509" s="84"/>
      <c r="IL1509" s="84"/>
      <c r="IM1509" s="84"/>
      <c r="IN1509" s="84"/>
      <c r="IO1509" s="84"/>
      <c r="IP1509" s="84"/>
      <c r="IQ1509" s="84"/>
      <c r="IR1509" s="84"/>
      <c r="IS1509" s="84"/>
      <c r="IT1509" s="84"/>
      <c r="IU1509" s="84"/>
      <c r="IV1509" s="84"/>
      <c r="IW1509" s="84"/>
      <c r="IX1509" s="84"/>
      <c r="IY1509" s="84"/>
      <c r="IZ1509" s="84"/>
      <c r="JA1509" s="84"/>
      <c r="JB1509" s="84"/>
      <c r="JC1509" s="84"/>
      <c r="JD1509" s="84"/>
      <c r="JE1509" s="84"/>
    </row>
    <row r="1510" spans="1:265" customFormat="1" ht="15" customHeight="1" thickBot="1" x14ac:dyDescent="0.3">
      <c r="A1510" s="574"/>
      <c r="B1510" s="162" t="s">
        <v>737</v>
      </c>
      <c r="C1510" s="209"/>
      <c r="D1510" s="772" t="s">
        <v>738</v>
      </c>
      <c r="E1510" s="225"/>
      <c r="F1510" s="1057"/>
      <c r="G1510" s="1058"/>
      <c r="H1510" s="772" t="s">
        <v>650</v>
      </c>
      <c r="I1510" s="772" t="s">
        <v>651</v>
      </c>
      <c r="J1510" s="772"/>
      <c r="K1510" s="773" t="s">
        <v>1558</v>
      </c>
      <c r="L1510" s="773"/>
      <c r="M1510" s="1184"/>
      <c r="N1510" s="1184"/>
      <c r="O1510" s="773"/>
      <c r="P1510" s="774"/>
      <c r="Q1510" s="775"/>
      <c r="R1510" s="775"/>
      <c r="S1510" s="775"/>
      <c r="T1510" s="775">
        <v>3</v>
      </c>
      <c r="U1510" s="775"/>
      <c r="V1510" s="775"/>
      <c r="W1510" s="776"/>
      <c r="X1510" s="249">
        <f>SUM(P1504:W1510)</f>
        <v>20</v>
      </c>
      <c r="Y1510" s="249">
        <f>X1510</f>
        <v>20</v>
      </c>
      <c r="Z1510" s="112"/>
      <c r="AA1510" s="84"/>
      <c r="AB1510" s="84"/>
      <c r="AC1510" s="83" t="str">
        <f t="shared" si="33"/>
        <v/>
      </c>
      <c r="AD1510" s="84"/>
      <c r="AE1510" s="84"/>
      <c r="AF1510" s="84"/>
      <c r="AG1510" s="84"/>
      <c r="AH1510" s="84"/>
      <c r="AI1510" s="84"/>
      <c r="AJ1510" s="84"/>
      <c r="AK1510" s="84"/>
      <c r="AL1510" s="84"/>
      <c r="AM1510" s="84"/>
      <c r="AN1510" s="84"/>
      <c r="AO1510" s="84"/>
      <c r="AP1510" s="84"/>
      <c r="AQ1510" s="84"/>
      <c r="AR1510" s="84"/>
      <c r="AS1510" s="84"/>
      <c r="AT1510" s="84"/>
      <c r="AU1510" s="84"/>
      <c r="AV1510" s="84"/>
      <c r="AW1510" s="84"/>
      <c r="AX1510" s="84"/>
      <c r="AY1510" s="84"/>
      <c r="AZ1510" s="84"/>
      <c r="BA1510" s="84"/>
      <c r="BB1510" s="84"/>
      <c r="BC1510" s="84"/>
      <c r="BD1510" s="84"/>
      <c r="BE1510" s="84"/>
      <c r="BF1510" s="84"/>
      <c r="BG1510" s="84"/>
      <c r="BH1510" s="84"/>
      <c r="BI1510" s="84"/>
      <c r="BJ1510" s="84"/>
      <c r="BK1510" s="84"/>
      <c r="BL1510" s="84"/>
      <c r="BM1510" s="84"/>
      <c r="BN1510" s="84"/>
      <c r="BO1510" s="84"/>
      <c r="BP1510" s="84"/>
      <c r="BQ1510" s="84"/>
      <c r="BR1510" s="84"/>
      <c r="BS1510" s="84"/>
      <c r="BT1510" s="84"/>
      <c r="BU1510" s="84"/>
      <c r="BV1510" s="84"/>
      <c r="BW1510" s="84"/>
      <c r="BX1510" s="84"/>
      <c r="BY1510" s="84"/>
      <c r="BZ1510" s="84"/>
      <c r="CA1510" s="84"/>
      <c r="CB1510" s="84"/>
      <c r="CC1510" s="84"/>
      <c r="CD1510" s="84"/>
      <c r="CE1510" s="84"/>
      <c r="CF1510" s="84"/>
      <c r="CG1510" s="84"/>
      <c r="CH1510" s="84"/>
      <c r="CI1510" s="84"/>
      <c r="CJ1510" s="84"/>
      <c r="CK1510" s="84"/>
      <c r="CL1510" s="84"/>
      <c r="CM1510" s="84"/>
      <c r="CN1510" s="84"/>
      <c r="CO1510" s="84"/>
      <c r="CP1510" s="84"/>
      <c r="CQ1510" s="84"/>
      <c r="CR1510" s="84"/>
      <c r="CS1510" s="84"/>
      <c r="CT1510" s="84"/>
      <c r="CU1510" s="84"/>
      <c r="CV1510" s="84"/>
      <c r="CW1510" s="84"/>
      <c r="CX1510" s="84"/>
      <c r="CY1510" s="84"/>
      <c r="CZ1510" s="84"/>
      <c r="DA1510" s="84"/>
      <c r="DB1510" s="84"/>
      <c r="DC1510" s="84"/>
      <c r="DD1510" s="84"/>
      <c r="DE1510" s="84"/>
      <c r="DF1510" s="84"/>
      <c r="DG1510" s="84"/>
      <c r="DH1510" s="84"/>
      <c r="DI1510" s="84"/>
      <c r="DJ1510" s="84"/>
      <c r="DK1510" s="84"/>
      <c r="DL1510" s="84"/>
      <c r="DM1510" s="84"/>
      <c r="DN1510" s="84"/>
      <c r="DO1510" s="84"/>
      <c r="DP1510" s="84"/>
      <c r="DQ1510" s="84"/>
      <c r="DR1510" s="84"/>
      <c r="DS1510" s="84"/>
      <c r="DT1510" s="84"/>
      <c r="DU1510" s="84"/>
      <c r="DV1510" s="84"/>
      <c r="DW1510" s="84"/>
      <c r="DX1510" s="84"/>
      <c r="DY1510" s="84"/>
      <c r="DZ1510" s="84"/>
      <c r="EA1510" s="84"/>
      <c r="EB1510" s="84"/>
      <c r="EC1510" s="84"/>
      <c r="ED1510" s="84"/>
      <c r="EE1510" s="84"/>
      <c r="EF1510" s="84"/>
      <c r="EG1510" s="84"/>
      <c r="EH1510" s="84"/>
      <c r="EI1510" s="84"/>
      <c r="EJ1510" s="84"/>
      <c r="EK1510" s="84"/>
      <c r="EL1510" s="84"/>
      <c r="EM1510" s="84"/>
      <c r="EN1510" s="84"/>
      <c r="EO1510" s="84"/>
      <c r="EP1510" s="84"/>
      <c r="EQ1510" s="84"/>
      <c r="ER1510" s="84"/>
      <c r="ES1510" s="84"/>
      <c r="ET1510" s="84"/>
      <c r="EU1510" s="84"/>
      <c r="EV1510" s="84"/>
      <c r="EW1510" s="84"/>
      <c r="EX1510" s="84"/>
      <c r="EY1510" s="84"/>
      <c r="EZ1510" s="84"/>
      <c r="FA1510" s="84"/>
      <c r="FB1510" s="84"/>
      <c r="FC1510" s="84"/>
      <c r="FD1510" s="84"/>
      <c r="FE1510" s="84"/>
      <c r="FF1510" s="84"/>
      <c r="FG1510" s="84"/>
      <c r="FH1510" s="84"/>
      <c r="FI1510" s="84"/>
      <c r="FJ1510" s="84"/>
      <c r="FK1510" s="84"/>
      <c r="FL1510" s="84"/>
      <c r="FM1510" s="84"/>
      <c r="FN1510" s="84"/>
      <c r="FO1510" s="84"/>
      <c r="FP1510" s="84"/>
      <c r="FQ1510" s="84"/>
      <c r="FR1510" s="84"/>
      <c r="FS1510" s="84"/>
      <c r="FT1510" s="84"/>
      <c r="FU1510" s="84"/>
      <c r="FV1510" s="84"/>
      <c r="FW1510" s="84"/>
      <c r="FX1510" s="84"/>
      <c r="FY1510" s="84"/>
      <c r="FZ1510" s="84"/>
      <c r="GA1510" s="84"/>
      <c r="GB1510" s="84"/>
      <c r="GC1510" s="84"/>
      <c r="GD1510" s="84"/>
      <c r="GE1510" s="84"/>
      <c r="GF1510" s="84"/>
      <c r="GG1510" s="84"/>
      <c r="GH1510" s="84"/>
      <c r="GI1510" s="84"/>
      <c r="GJ1510" s="84"/>
      <c r="GK1510" s="84"/>
      <c r="GL1510" s="84"/>
      <c r="GM1510" s="84"/>
      <c r="GN1510" s="84"/>
      <c r="GO1510" s="84"/>
      <c r="GP1510" s="84"/>
      <c r="GQ1510" s="84"/>
      <c r="GR1510" s="84"/>
      <c r="GS1510" s="84"/>
      <c r="GT1510" s="84"/>
      <c r="GU1510" s="84"/>
      <c r="GV1510" s="84"/>
      <c r="GW1510" s="84"/>
      <c r="GX1510" s="84"/>
      <c r="GY1510" s="84"/>
      <c r="GZ1510" s="84"/>
      <c r="HA1510" s="84"/>
      <c r="HB1510" s="84"/>
      <c r="HC1510" s="84"/>
      <c r="HD1510" s="84"/>
      <c r="HE1510" s="84"/>
      <c r="HF1510" s="84"/>
      <c r="HG1510" s="84"/>
      <c r="HH1510" s="84"/>
      <c r="HI1510" s="84"/>
      <c r="HJ1510" s="84"/>
      <c r="HK1510" s="84"/>
      <c r="HL1510" s="84"/>
      <c r="HM1510" s="84"/>
      <c r="HN1510" s="84"/>
      <c r="HO1510" s="84"/>
      <c r="HP1510" s="84"/>
      <c r="HQ1510" s="84"/>
      <c r="HR1510" s="84"/>
      <c r="HS1510" s="84"/>
      <c r="HT1510" s="84"/>
      <c r="HU1510" s="84"/>
      <c r="HV1510" s="84"/>
      <c r="HW1510" s="84"/>
      <c r="HX1510" s="84"/>
      <c r="HY1510" s="84"/>
      <c r="HZ1510" s="84"/>
      <c r="IA1510" s="84"/>
      <c r="IB1510" s="84"/>
      <c r="IC1510" s="84"/>
      <c r="ID1510" s="84"/>
      <c r="IE1510" s="84"/>
      <c r="IF1510" s="84"/>
      <c r="IG1510" s="84"/>
      <c r="IH1510" s="84"/>
      <c r="II1510" s="84"/>
      <c r="IJ1510" s="84"/>
      <c r="IK1510" s="84"/>
      <c r="IL1510" s="84"/>
      <c r="IM1510" s="84"/>
      <c r="IN1510" s="84"/>
      <c r="IO1510" s="84"/>
      <c r="IP1510" s="84"/>
      <c r="IQ1510" s="84"/>
      <c r="IR1510" s="84"/>
      <c r="IS1510" s="84"/>
      <c r="IT1510" s="84"/>
      <c r="IU1510" s="84"/>
      <c r="IV1510" s="84"/>
      <c r="IW1510" s="84"/>
      <c r="IX1510" s="84"/>
      <c r="IY1510" s="84"/>
      <c r="IZ1510" s="84"/>
      <c r="JA1510" s="84"/>
      <c r="JB1510" s="84"/>
      <c r="JC1510" s="84"/>
      <c r="JD1510" s="84"/>
      <c r="JE1510" s="84"/>
    </row>
    <row r="1511" spans="1:265" customFormat="1" ht="15" customHeight="1" x14ac:dyDescent="0.25">
      <c r="A1511" s="180">
        <f>+A1504+1</f>
        <v>161</v>
      </c>
      <c r="B1511" s="1086" t="s">
        <v>487</v>
      </c>
      <c r="C1511" s="214" t="s">
        <v>35</v>
      </c>
      <c r="D1511" s="350" t="s">
        <v>1063</v>
      </c>
      <c r="E1511" s="215" t="s">
        <v>91</v>
      </c>
      <c r="F1511" s="1042" t="s">
        <v>976</v>
      </c>
      <c r="G1511" s="1043" t="s">
        <v>22</v>
      </c>
      <c r="H1511" s="350" t="s">
        <v>445</v>
      </c>
      <c r="I1511" s="350" t="s">
        <v>446</v>
      </c>
      <c r="J1511" s="350"/>
      <c r="K1511" s="378" t="s">
        <v>361</v>
      </c>
      <c r="L1511" s="378" t="s">
        <v>614</v>
      </c>
      <c r="M1511" s="1138">
        <v>1</v>
      </c>
      <c r="N1511" s="1138" t="s">
        <v>24</v>
      </c>
      <c r="O1511" s="378" t="s">
        <v>440</v>
      </c>
      <c r="P1511" s="623">
        <v>3</v>
      </c>
      <c r="Q1511" s="624"/>
      <c r="R1511" s="624"/>
      <c r="S1511" s="624"/>
      <c r="T1511" s="624"/>
      <c r="U1511" s="624"/>
      <c r="V1511" s="624"/>
      <c r="W1511" s="625"/>
      <c r="X1511" s="216"/>
      <c r="Y1511" s="216"/>
      <c r="Z1511" s="112" t="str">
        <f>C1511</f>
        <v>TC</v>
      </c>
      <c r="AA1511" s="84" t="s">
        <v>1473</v>
      </c>
      <c r="AB1511" s="84" t="s">
        <v>1480</v>
      </c>
      <c r="AC1511" s="83">
        <f t="shared" si="33"/>
        <v>20</v>
      </c>
      <c r="AD1511" s="84"/>
      <c r="AE1511" s="84"/>
      <c r="AF1511" s="84"/>
      <c r="AG1511" s="84"/>
      <c r="AH1511" s="84"/>
      <c r="AI1511" s="84"/>
      <c r="AJ1511" s="84"/>
      <c r="AK1511" s="84"/>
      <c r="AL1511" s="84"/>
      <c r="AM1511" s="84"/>
      <c r="AN1511" s="84"/>
      <c r="AO1511" s="84"/>
      <c r="AP1511" s="84"/>
      <c r="AQ1511" s="84"/>
      <c r="AR1511" s="84"/>
      <c r="AS1511" s="84"/>
      <c r="AT1511" s="84"/>
      <c r="AU1511" s="84"/>
      <c r="AV1511" s="84"/>
      <c r="AW1511" s="84"/>
      <c r="AX1511" s="84"/>
      <c r="AY1511" s="84"/>
      <c r="AZ1511" s="84"/>
      <c r="BA1511" s="84"/>
      <c r="BB1511" s="84"/>
      <c r="BC1511" s="84"/>
      <c r="BD1511" s="84"/>
      <c r="BE1511" s="84"/>
      <c r="BF1511" s="84"/>
      <c r="BG1511" s="84"/>
      <c r="BH1511" s="84"/>
      <c r="BI1511" s="84"/>
      <c r="BJ1511" s="84"/>
      <c r="BK1511" s="84"/>
      <c r="BL1511" s="84"/>
      <c r="BM1511" s="84"/>
      <c r="BN1511" s="84"/>
      <c r="BO1511" s="84"/>
      <c r="BP1511" s="84"/>
      <c r="BQ1511" s="84"/>
      <c r="BR1511" s="84"/>
      <c r="BS1511" s="84"/>
      <c r="BT1511" s="84"/>
      <c r="BU1511" s="84"/>
      <c r="BV1511" s="84"/>
      <c r="BW1511" s="84"/>
      <c r="BX1511" s="84"/>
      <c r="BY1511" s="84"/>
      <c r="BZ1511" s="84"/>
      <c r="CA1511" s="84"/>
      <c r="CB1511" s="84"/>
      <c r="CC1511" s="84"/>
      <c r="CD1511" s="84"/>
      <c r="CE1511" s="84"/>
      <c r="CF1511" s="84"/>
      <c r="CG1511" s="84"/>
      <c r="CH1511" s="84"/>
      <c r="CI1511" s="84"/>
      <c r="CJ1511" s="84"/>
      <c r="CK1511" s="84"/>
      <c r="CL1511" s="84"/>
      <c r="CM1511" s="84"/>
      <c r="CN1511" s="84"/>
      <c r="CO1511" s="84"/>
      <c r="CP1511" s="84"/>
      <c r="CQ1511" s="84"/>
      <c r="CR1511" s="84"/>
      <c r="CS1511" s="84"/>
      <c r="CT1511" s="84"/>
      <c r="CU1511" s="84"/>
      <c r="CV1511" s="84"/>
      <c r="CW1511" s="84"/>
      <c r="CX1511" s="84"/>
      <c r="CY1511" s="84"/>
      <c r="CZ1511" s="84"/>
      <c r="DA1511" s="84"/>
      <c r="DB1511" s="84"/>
      <c r="DC1511" s="84"/>
      <c r="DD1511" s="84"/>
      <c r="DE1511" s="84"/>
      <c r="DF1511" s="84"/>
      <c r="DG1511" s="84"/>
      <c r="DH1511" s="84"/>
      <c r="DI1511" s="84"/>
      <c r="DJ1511" s="84"/>
      <c r="DK1511" s="84"/>
      <c r="DL1511" s="84"/>
      <c r="DM1511" s="84"/>
      <c r="DN1511" s="84"/>
      <c r="DO1511" s="84"/>
      <c r="DP1511" s="84"/>
      <c r="DQ1511" s="84"/>
      <c r="DR1511" s="84"/>
      <c r="DS1511" s="84"/>
      <c r="DT1511" s="84"/>
      <c r="DU1511" s="84"/>
      <c r="DV1511" s="84"/>
      <c r="DW1511" s="84"/>
      <c r="DX1511" s="84"/>
      <c r="DY1511" s="84"/>
      <c r="DZ1511" s="84"/>
      <c r="EA1511" s="84"/>
      <c r="EB1511" s="84"/>
      <c r="EC1511" s="84"/>
      <c r="ED1511" s="84"/>
      <c r="EE1511" s="84"/>
      <c r="EF1511" s="84"/>
      <c r="EG1511" s="84"/>
      <c r="EH1511" s="84"/>
      <c r="EI1511" s="84"/>
      <c r="EJ1511" s="84"/>
      <c r="EK1511" s="84"/>
      <c r="EL1511" s="84"/>
      <c r="EM1511" s="84"/>
      <c r="EN1511" s="84"/>
      <c r="EO1511" s="84"/>
      <c r="EP1511" s="84"/>
      <c r="EQ1511" s="84"/>
      <c r="ER1511" s="84"/>
      <c r="ES1511" s="84"/>
      <c r="ET1511" s="84"/>
      <c r="EU1511" s="84"/>
      <c r="EV1511" s="84"/>
      <c r="EW1511" s="84"/>
      <c r="EX1511" s="84"/>
      <c r="EY1511" s="84"/>
      <c r="EZ1511" s="84"/>
      <c r="FA1511" s="84"/>
      <c r="FB1511" s="84"/>
      <c r="FC1511" s="84"/>
      <c r="FD1511" s="84"/>
      <c r="FE1511" s="84"/>
      <c r="FF1511" s="84"/>
      <c r="FG1511" s="84"/>
      <c r="FH1511" s="84"/>
      <c r="FI1511" s="84"/>
      <c r="FJ1511" s="84"/>
      <c r="FK1511" s="84"/>
      <c r="FL1511" s="84"/>
      <c r="FM1511" s="84"/>
      <c r="FN1511" s="84"/>
      <c r="FO1511" s="84"/>
      <c r="FP1511" s="84"/>
      <c r="FQ1511" s="84"/>
      <c r="FR1511" s="84"/>
      <c r="FS1511" s="84"/>
      <c r="FT1511" s="84"/>
      <c r="FU1511" s="84"/>
      <c r="FV1511" s="84"/>
      <c r="FW1511" s="84"/>
      <c r="FX1511" s="84"/>
      <c r="FY1511" s="84"/>
      <c r="FZ1511" s="84"/>
      <c r="GA1511" s="84"/>
      <c r="GB1511" s="84"/>
      <c r="GC1511" s="84"/>
      <c r="GD1511" s="84"/>
      <c r="GE1511" s="84"/>
      <c r="GF1511" s="84"/>
      <c r="GG1511" s="84"/>
      <c r="GH1511" s="84"/>
      <c r="GI1511" s="84"/>
      <c r="GJ1511" s="84"/>
      <c r="GK1511" s="84"/>
      <c r="GL1511" s="84"/>
      <c r="GM1511" s="84"/>
      <c r="GN1511" s="84"/>
      <c r="GO1511" s="84"/>
      <c r="GP1511" s="84"/>
      <c r="GQ1511" s="84"/>
      <c r="GR1511" s="84"/>
      <c r="GS1511" s="84"/>
      <c r="GT1511" s="84"/>
      <c r="GU1511" s="84"/>
      <c r="GV1511" s="84"/>
      <c r="GW1511" s="84"/>
      <c r="GX1511" s="84"/>
      <c r="GY1511" s="84"/>
      <c r="GZ1511" s="84"/>
      <c r="HA1511" s="84"/>
      <c r="HB1511" s="84"/>
      <c r="HC1511" s="84"/>
      <c r="HD1511" s="84"/>
      <c r="HE1511" s="84"/>
      <c r="HF1511" s="84"/>
      <c r="HG1511" s="84"/>
      <c r="HH1511" s="84"/>
      <c r="HI1511" s="84"/>
      <c r="HJ1511" s="84"/>
      <c r="HK1511" s="84"/>
      <c r="HL1511" s="84"/>
      <c r="HM1511" s="84"/>
      <c r="HN1511" s="84"/>
      <c r="HO1511" s="84"/>
      <c r="HP1511" s="84"/>
      <c r="HQ1511" s="84"/>
      <c r="HR1511" s="84"/>
      <c r="HS1511" s="84"/>
      <c r="HT1511" s="84"/>
      <c r="HU1511" s="84"/>
      <c r="HV1511" s="84"/>
      <c r="HW1511" s="84"/>
      <c r="HX1511" s="84"/>
      <c r="HY1511" s="84"/>
      <c r="HZ1511" s="84"/>
      <c r="IA1511" s="84"/>
      <c r="IB1511" s="84"/>
      <c r="IC1511" s="84"/>
      <c r="ID1511" s="84"/>
      <c r="IE1511" s="84"/>
      <c r="IF1511" s="84"/>
      <c r="IG1511" s="84"/>
      <c r="IH1511" s="84"/>
      <c r="II1511" s="84"/>
      <c r="IJ1511" s="84"/>
      <c r="IK1511" s="84"/>
      <c r="IL1511" s="84"/>
      <c r="IM1511" s="84"/>
      <c r="IN1511" s="84"/>
      <c r="IO1511" s="84"/>
      <c r="IP1511" s="84"/>
      <c r="IQ1511" s="84"/>
      <c r="IR1511" s="84"/>
      <c r="IS1511" s="84"/>
      <c r="IT1511" s="84"/>
      <c r="IU1511" s="84"/>
      <c r="IV1511" s="84"/>
      <c r="IW1511" s="84"/>
      <c r="IX1511" s="84"/>
      <c r="IY1511" s="84"/>
      <c r="IZ1511" s="84"/>
      <c r="JA1511" s="84"/>
      <c r="JB1511" s="84"/>
      <c r="JC1511" s="84"/>
      <c r="JD1511" s="84"/>
      <c r="JE1511" s="84"/>
    </row>
    <row r="1512" spans="1:265" customFormat="1" ht="15" customHeight="1" x14ac:dyDescent="0.25">
      <c r="A1512" s="173"/>
      <c r="B1512" s="131" t="s">
        <v>487</v>
      </c>
      <c r="C1512" s="217"/>
      <c r="D1512" s="329" t="s">
        <v>1063</v>
      </c>
      <c r="E1512" s="117"/>
      <c r="F1512" s="1044"/>
      <c r="G1512" s="1045"/>
      <c r="H1512" s="329" t="s">
        <v>445</v>
      </c>
      <c r="I1512" s="329" t="s">
        <v>446</v>
      </c>
      <c r="J1512" s="329"/>
      <c r="K1512" s="379" t="s">
        <v>361</v>
      </c>
      <c r="L1512" s="379" t="s">
        <v>614</v>
      </c>
      <c r="M1512" s="1139">
        <v>1</v>
      </c>
      <c r="N1512" s="1139" t="s">
        <v>101</v>
      </c>
      <c r="O1512" s="379" t="s">
        <v>440</v>
      </c>
      <c r="P1512" s="626">
        <v>3</v>
      </c>
      <c r="Q1512" s="627"/>
      <c r="R1512" s="627"/>
      <c r="S1512" s="627"/>
      <c r="T1512" s="627"/>
      <c r="U1512" s="627"/>
      <c r="V1512" s="627"/>
      <c r="W1512" s="628"/>
      <c r="X1512" s="219"/>
      <c r="Y1512" s="219"/>
      <c r="Z1512" s="112"/>
      <c r="AA1512" s="84"/>
      <c r="AB1512" s="84"/>
      <c r="AC1512" s="83" t="str">
        <f t="shared" si="33"/>
        <v/>
      </c>
      <c r="AD1512" s="84"/>
      <c r="AE1512" s="84"/>
      <c r="AF1512" s="84"/>
      <c r="AG1512" s="84"/>
      <c r="AH1512" s="84"/>
      <c r="AI1512" s="84"/>
      <c r="AJ1512" s="84"/>
      <c r="AK1512" s="84"/>
      <c r="AL1512" s="84"/>
      <c r="AM1512" s="84"/>
      <c r="AN1512" s="84"/>
      <c r="AO1512" s="84"/>
      <c r="AP1512" s="84"/>
      <c r="AQ1512" s="84"/>
      <c r="AR1512" s="84"/>
      <c r="AS1512" s="84"/>
      <c r="AT1512" s="84"/>
      <c r="AU1512" s="84"/>
      <c r="AV1512" s="84"/>
      <c r="AW1512" s="84"/>
      <c r="AX1512" s="84"/>
      <c r="AY1512" s="84"/>
      <c r="AZ1512" s="84"/>
      <c r="BA1512" s="84"/>
      <c r="BB1512" s="84"/>
      <c r="BC1512" s="84"/>
      <c r="BD1512" s="84"/>
      <c r="BE1512" s="84"/>
      <c r="BF1512" s="84"/>
      <c r="BG1512" s="84"/>
      <c r="BH1512" s="84"/>
      <c r="BI1512" s="84"/>
      <c r="BJ1512" s="84"/>
      <c r="BK1512" s="84"/>
      <c r="BL1512" s="84"/>
      <c r="BM1512" s="84"/>
      <c r="BN1512" s="84"/>
      <c r="BO1512" s="84"/>
      <c r="BP1512" s="84"/>
      <c r="BQ1512" s="84"/>
      <c r="BR1512" s="84"/>
      <c r="BS1512" s="84"/>
      <c r="BT1512" s="84"/>
      <c r="BU1512" s="84"/>
      <c r="BV1512" s="84"/>
      <c r="BW1512" s="84"/>
      <c r="BX1512" s="84"/>
      <c r="BY1512" s="84"/>
      <c r="BZ1512" s="84"/>
      <c r="CA1512" s="84"/>
      <c r="CB1512" s="84"/>
      <c r="CC1512" s="84"/>
      <c r="CD1512" s="84"/>
      <c r="CE1512" s="84"/>
      <c r="CF1512" s="84"/>
      <c r="CG1512" s="84"/>
      <c r="CH1512" s="84"/>
      <c r="CI1512" s="84"/>
      <c r="CJ1512" s="84"/>
      <c r="CK1512" s="84"/>
      <c r="CL1512" s="84"/>
      <c r="CM1512" s="84"/>
      <c r="CN1512" s="84"/>
      <c r="CO1512" s="84"/>
      <c r="CP1512" s="84"/>
      <c r="CQ1512" s="84"/>
      <c r="CR1512" s="84"/>
      <c r="CS1512" s="84"/>
      <c r="CT1512" s="84"/>
      <c r="CU1512" s="84"/>
      <c r="CV1512" s="84"/>
      <c r="CW1512" s="84"/>
      <c r="CX1512" s="84"/>
      <c r="CY1512" s="84"/>
      <c r="CZ1512" s="84"/>
      <c r="DA1512" s="84"/>
      <c r="DB1512" s="84"/>
      <c r="DC1512" s="84"/>
      <c r="DD1512" s="84"/>
      <c r="DE1512" s="84"/>
      <c r="DF1512" s="84"/>
      <c r="DG1512" s="84"/>
      <c r="DH1512" s="84"/>
      <c r="DI1512" s="84"/>
      <c r="DJ1512" s="84"/>
      <c r="DK1512" s="84"/>
      <c r="DL1512" s="84"/>
      <c r="DM1512" s="84"/>
      <c r="DN1512" s="84"/>
      <c r="DO1512" s="84"/>
      <c r="DP1512" s="84"/>
      <c r="DQ1512" s="84"/>
      <c r="DR1512" s="84"/>
      <c r="DS1512" s="84"/>
      <c r="DT1512" s="84"/>
      <c r="DU1512" s="84"/>
      <c r="DV1512" s="84"/>
      <c r="DW1512" s="84"/>
      <c r="DX1512" s="84"/>
      <c r="DY1512" s="84"/>
      <c r="DZ1512" s="84"/>
      <c r="EA1512" s="84"/>
      <c r="EB1512" s="84"/>
      <c r="EC1512" s="84"/>
      <c r="ED1512" s="84"/>
      <c r="EE1512" s="84"/>
      <c r="EF1512" s="84"/>
      <c r="EG1512" s="84"/>
      <c r="EH1512" s="84"/>
      <c r="EI1512" s="84"/>
      <c r="EJ1512" s="84"/>
      <c r="EK1512" s="84"/>
      <c r="EL1512" s="84"/>
      <c r="EM1512" s="84"/>
      <c r="EN1512" s="84"/>
      <c r="EO1512" s="84"/>
      <c r="EP1512" s="84"/>
      <c r="EQ1512" s="84"/>
      <c r="ER1512" s="84"/>
      <c r="ES1512" s="84"/>
      <c r="ET1512" s="84"/>
      <c r="EU1512" s="84"/>
      <c r="EV1512" s="84"/>
      <c r="EW1512" s="84"/>
      <c r="EX1512" s="84"/>
      <c r="EY1512" s="84"/>
      <c r="EZ1512" s="84"/>
      <c r="FA1512" s="84"/>
      <c r="FB1512" s="84"/>
      <c r="FC1512" s="84"/>
      <c r="FD1512" s="84"/>
      <c r="FE1512" s="84"/>
      <c r="FF1512" s="84"/>
      <c r="FG1512" s="84"/>
      <c r="FH1512" s="84"/>
      <c r="FI1512" s="84"/>
      <c r="FJ1512" s="84"/>
      <c r="FK1512" s="84"/>
      <c r="FL1512" s="84"/>
      <c r="FM1512" s="84"/>
      <c r="FN1512" s="84"/>
      <c r="FO1512" s="84"/>
      <c r="FP1512" s="84"/>
      <c r="FQ1512" s="84"/>
      <c r="FR1512" s="84"/>
      <c r="FS1512" s="84"/>
      <c r="FT1512" s="84"/>
      <c r="FU1512" s="84"/>
      <c r="FV1512" s="84"/>
      <c r="FW1512" s="84"/>
      <c r="FX1512" s="84"/>
      <c r="FY1512" s="84"/>
      <c r="FZ1512" s="84"/>
      <c r="GA1512" s="84"/>
      <c r="GB1512" s="84"/>
      <c r="GC1512" s="84"/>
      <c r="GD1512" s="84"/>
      <c r="GE1512" s="84"/>
      <c r="GF1512" s="84"/>
      <c r="GG1512" s="84"/>
      <c r="GH1512" s="84"/>
      <c r="GI1512" s="84"/>
      <c r="GJ1512" s="84"/>
      <c r="GK1512" s="84"/>
      <c r="GL1512" s="84"/>
      <c r="GM1512" s="84"/>
      <c r="GN1512" s="84"/>
      <c r="GO1512" s="84"/>
      <c r="GP1512" s="84"/>
      <c r="GQ1512" s="84"/>
      <c r="GR1512" s="84"/>
      <c r="GS1512" s="84"/>
      <c r="GT1512" s="84"/>
      <c r="GU1512" s="84"/>
      <c r="GV1512" s="84"/>
      <c r="GW1512" s="84"/>
      <c r="GX1512" s="84"/>
      <c r="GY1512" s="84"/>
      <c r="GZ1512" s="84"/>
      <c r="HA1512" s="84"/>
      <c r="HB1512" s="84"/>
      <c r="HC1512" s="84"/>
      <c r="HD1512" s="84"/>
      <c r="HE1512" s="84"/>
      <c r="HF1512" s="84"/>
      <c r="HG1512" s="84"/>
      <c r="HH1512" s="84"/>
      <c r="HI1512" s="84"/>
      <c r="HJ1512" s="84"/>
      <c r="HK1512" s="84"/>
      <c r="HL1512" s="84"/>
      <c r="HM1512" s="84"/>
      <c r="HN1512" s="84"/>
      <c r="HO1512" s="84"/>
      <c r="HP1512" s="84"/>
      <c r="HQ1512" s="84"/>
      <c r="HR1512" s="84"/>
      <c r="HS1512" s="84"/>
      <c r="HT1512" s="84"/>
      <c r="HU1512" s="84"/>
      <c r="HV1512" s="84"/>
      <c r="HW1512" s="84"/>
      <c r="HX1512" s="84"/>
      <c r="HY1512" s="84"/>
      <c r="HZ1512" s="84"/>
      <c r="IA1512" s="84"/>
      <c r="IB1512" s="84"/>
      <c r="IC1512" s="84"/>
      <c r="ID1512" s="84"/>
      <c r="IE1512" s="84"/>
      <c r="IF1512" s="84"/>
      <c r="IG1512" s="84"/>
      <c r="IH1512" s="84"/>
      <c r="II1512" s="84"/>
      <c r="IJ1512" s="84"/>
      <c r="IK1512" s="84"/>
      <c r="IL1512" s="84"/>
      <c r="IM1512" s="84"/>
      <c r="IN1512" s="84"/>
      <c r="IO1512" s="84"/>
      <c r="IP1512" s="84"/>
      <c r="IQ1512" s="84"/>
      <c r="IR1512" s="84"/>
      <c r="IS1512" s="84"/>
      <c r="IT1512" s="84"/>
      <c r="IU1512" s="84"/>
      <c r="IV1512" s="84"/>
      <c r="IW1512" s="84"/>
      <c r="IX1512" s="84"/>
      <c r="IY1512" s="84"/>
      <c r="IZ1512" s="84"/>
      <c r="JA1512" s="84"/>
      <c r="JB1512" s="84"/>
      <c r="JC1512" s="84"/>
      <c r="JD1512" s="84"/>
      <c r="JE1512" s="84"/>
    </row>
    <row r="1513" spans="1:265" customFormat="1" ht="15" customHeight="1" x14ac:dyDescent="0.25">
      <c r="A1513" s="173"/>
      <c r="B1513" s="131" t="s">
        <v>487</v>
      </c>
      <c r="C1513" s="217"/>
      <c r="D1513" s="329" t="s">
        <v>1063</v>
      </c>
      <c r="E1513" s="117"/>
      <c r="F1513" s="1044"/>
      <c r="G1513" s="1045"/>
      <c r="H1513" s="332" t="s">
        <v>445</v>
      </c>
      <c r="I1513" s="332" t="s">
        <v>446</v>
      </c>
      <c r="J1513" s="332"/>
      <c r="K1513" s="386" t="s">
        <v>1530</v>
      </c>
      <c r="L1513" s="386" t="s">
        <v>614</v>
      </c>
      <c r="M1513" s="765">
        <v>6</v>
      </c>
      <c r="N1513" s="765" t="s">
        <v>24</v>
      </c>
      <c r="O1513" s="386" t="s">
        <v>440</v>
      </c>
      <c r="P1513" s="598">
        <v>4</v>
      </c>
      <c r="Q1513" s="627"/>
      <c r="R1513" s="627"/>
      <c r="S1513" s="627"/>
      <c r="T1513" s="627"/>
      <c r="U1513" s="627"/>
      <c r="V1513" s="627"/>
      <c r="W1513" s="628"/>
      <c r="X1513" s="219"/>
      <c r="Y1513" s="219"/>
      <c r="Z1513" s="112"/>
      <c r="AA1513" s="84"/>
      <c r="AB1513" s="84"/>
      <c r="AC1513" s="83" t="str">
        <f t="shared" si="33"/>
        <v/>
      </c>
      <c r="AD1513" s="84"/>
      <c r="AE1513" s="84"/>
      <c r="AF1513" s="84"/>
      <c r="AG1513" s="84"/>
      <c r="AH1513" s="84"/>
      <c r="AI1513" s="84"/>
      <c r="AJ1513" s="84"/>
      <c r="AK1513" s="84"/>
      <c r="AL1513" s="84"/>
      <c r="AM1513" s="84"/>
      <c r="AN1513" s="84"/>
      <c r="AO1513" s="84"/>
      <c r="AP1513" s="84"/>
      <c r="AQ1513" s="84"/>
      <c r="AR1513" s="84"/>
      <c r="AS1513" s="84"/>
      <c r="AT1513" s="84"/>
      <c r="AU1513" s="84"/>
      <c r="AV1513" s="84"/>
      <c r="AW1513" s="84"/>
      <c r="AX1513" s="84"/>
      <c r="AY1513" s="84"/>
      <c r="AZ1513" s="84"/>
      <c r="BA1513" s="84"/>
      <c r="BB1513" s="84"/>
      <c r="BC1513" s="84"/>
      <c r="BD1513" s="84"/>
      <c r="BE1513" s="84"/>
      <c r="BF1513" s="84"/>
      <c r="BG1513" s="84"/>
      <c r="BH1513" s="84"/>
      <c r="BI1513" s="84"/>
      <c r="BJ1513" s="84"/>
      <c r="BK1513" s="84"/>
      <c r="BL1513" s="84"/>
      <c r="BM1513" s="84"/>
      <c r="BN1513" s="84"/>
      <c r="BO1513" s="84"/>
      <c r="BP1513" s="84"/>
      <c r="BQ1513" s="84"/>
      <c r="BR1513" s="84"/>
      <c r="BS1513" s="84"/>
      <c r="BT1513" s="84"/>
      <c r="BU1513" s="84"/>
      <c r="BV1513" s="84"/>
      <c r="BW1513" s="84"/>
      <c r="BX1513" s="84"/>
      <c r="BY1513" s="84"/>
      <c r="BZ1513" s="84"/>
      <c r="CA1513" s="84"/>
      <c r="CB1513" s="84"/>
      <c r="CC1513" s="84"/>
      <c r="CD1513" s="84"/>
      <c r="CE1513" s="84"/>
      <c r="CF1513" s="84"/>
      <c r="CG1513" s="84"/>
      <c r="CH1513" s="84"/>
      <c r="CI1513" s="84"/>
      <c r="CJ1513" s="84"/>
      <c r="CK1513" s="84"/>
      <c r="CL1513" s="84"/>
      <c r="CM1513" s="84"/>
      <c r="CN1513" s="84"/>
      <c r="CO1513" s="84"/>
      <c r="CP1513" s="84"/>
      <c r="CQ1513" s="84"/>
      <c r="CR1513" s="84"/>
      <c r="CS1513" s="84"/>
      <c r="CT1513" s="84"/>
      <c r="CU1513" s="84"/>
      <c r="CV1513" s="84"/>
      <c r="CW1513" s="84"/>
      <c r="CX1513" s="84"/>
      <c r="CY1513" s="84"/>
      <c r="CZ1513" s="84"/>
      <c r="DA1513" s="84"/>
      <c r="DB1513" s="84"/>
      <c r="DC1513" s="84"/>
      <c r="DD1513" s="84"/>
      <c r="DE1513" s="84"/>
      <c r="DF1513" s="84"/>
      <c r="DG1513" s="84"/>
      <c r="DH1513" s="84"/>
      <c r="DI1513" s="84"/>
      <c r="DJ1513" s="84"/>
      <c r="DK1513" s="84"/>
      <c r="DL1513" s="84"/>
      <c r="DM1513" s="84"/>
      <c r="DN1513" s="84"/>
      <c r="DO1513" s="84"/>
      <c r="DP1513" s="84"/>
      <c r="DQ1513" s="84"/>
      <c r="DR1513" s="84"/>
      <c r="DS1513" s="84"/>
      <c r="DT1513" s="84"/>
      <c r="DU1513" s="84"/>
      <c r="DV1513" s="84"/>
      <c r="DW1513" s="84"/>
      <c r="DX1513" s="84"/>
      <c r="DY1513" s="84"/>
      <c r="DZ1513" s="84"/>
      <c r="EA1513" s="84"/>
      <c r="EB1513" s="84"/>
      <c r="EC1513" s="84"/>
      <c r="ED1513" s="84"/>
      <c r="EE1513" s="84"/>
      <c r="EF1513" s="84"/>
      <c r="EG1513" s="84"/>
      <c r="EH1513" s="84"/>
      <c r="EI1513" s="84"/>
      <c r="EJ1513" s="84"/>
      <c r="EK1513" s="84"/>
      <c r="EL1513" s="84"/>
      <c r="EM1513" s="84"/>
      <c r="EN1513" s="84"/>
      <c r="EO1513" s="84"/>
      <c r="EP1513" s="84"/>
      <c r="EQ1513" s="84"/>
      <c r="ER1513" s="84"/>
      <c r="ES1513" s="84"/>
      <c r="ET1513" s="84"/>
      <c r="EU1513" s="84"/>
      <c r="EV1513" s="84"/>
      <c r="EW1513" s="84"/>
      <c r="EX1513" s="84"/>
      <c r="EY1513" s="84"/>
      <c r="EZ1513" s="84"/>
      <c r="FA1513" s="84"/>
      <c r="FB1513" s="84"/>
      <c r="FC1513" s="84"/>
      <c r="FD1513" s="84"/>
      <c r="FE1513" s="84"/>
      <c r="FF1513" s="84"/>
      <c r="FG1513" s="84"/>
      <c r="FH1513" s="84"/>
      <c r="FI1513" s="84"/>
      <c r="FJ1513" s="84"/>
      <c r="FK1513" s="84"/>
      <c r="FL1513" s="84"/>
      <c r="FM1513" s="84"/>
      <c r="FN1513" s="84"/>
      <c r="FO1513" s="84"/>
      <c r="FP1513" s="84"/>
      <c r="FQ1513" s="84"/>
      <c r="FR1513" s="84"/>
      <c r="FS1513" s="84"/>
      <c r="FT1513" s="84"/>
      <c r="FU1513" s="84"/>
      <c r="FV1513" s="84"/>
      <c r="FW1513" s="84"/>
      <c r="FX1513" s="84"/>
      <c r="FY1513" s="84"/>
      <c r="FZ1513" s="84"/>
      <c r="GA1513" s="84"/>
      <c r="GB1513" s="84"/>
      <c r="GC1513" s="84"/>
      <c r="GD1513" s="84"/>
      <c r="GE1513" s="84"/>
      <c r="GF1513" s="84"/>
      <c r="GG1513" s="84"/>
      <c r="GH1513" s="84"/>
      <c r="GI1513" s="84"/>
      <c r="GJ1513" s="84"/>
      <c r="GK1513" s="84"/>
      <c r="GL1513" s="84"/>
      <c r="GM1513" s="84"/>
      <c r="GN1513" s="84"/>
      <c r="GO1513" s="84"/>
      <c r="GP1513" s="84"/>
      <c r="GQ1513" s="84"/>
      <c r="GR1513" s="84"/>
      <c r="GS1513" s="84"/>
      <c r="GT1513" s="84"/>
      <c r="GU1513" s="84"/>
      <c r="GV1513" s="84"/>
      <c r="GW1513" s="84"/>
      <c r="GX1513" s="84"/>
      <c r="GY1513" s="84"/>
      <c r="GZ1513" s="84"/>
      <c r="HA1513" s="84"/>
      <c r="HB1513" s="84"/>
      <c r="HC1513" s="84"/>
      <c r="HD1513" s="84"/>
      <c r="HE1513" s="84"/>
      <c r="HF1513" s="84"/>
      <c r="HG1513" s="84"/>
      <c r="HH1513" s="84"/>
      <c r="HI1513" s="84"/>
      <c r="HJ1513" s="84"/>
      <c r="HK1513" s="84"/>
      <c r="HL1513" s="84"/>
      <c r="HM1513" s="84"/>
      <c r="HN1513" s="84"/>
      <c r="HO1513" s="84"/>
      <c r="HP1513" s="84"/>
      <c r="HQ1513" s="84"/>
      <c r="HR1513" s="84"/>
      <c r="HS1513" s="84"/>
      <c r="HT1513" s="84"/>
      <c r="HU1513" s="84"/>
      <c r="HV1513" s="84"/>
      <c r="HW1513" s="84"/>
      <c r="HX1513" s="84"/>
      <c r="HY1513" s="84"/>
      <c r="HZ1513" s="84"/>
      <c r="IA1513" s="84"/>
      <c r="IB1513" s="84"/>
      <c r="IC1513" s="84"/>
      <c r="ID1513" s="84"/>
      <c r="IE1513" s="84"/>
      <c r="IF1513" s="84"/>
      <c r="IG1513" s="84"/>
      <c r="IH1513" s="84"/>
      <c r="II1513" s="84"/>
      <c r="IJ1513" s="84"/>
      <c r="IK1513" s="84"/>
      <c r="IL1513" s="84"/>
      <c r="IM1513" s="84"/>
      <c r="IN1513" s="84"/>
      <c r="IO1513" s="84"/>
      <c r="IP1513" s="84"/>
      <c r="IQ1513" s="84"/>
      <c r="IR1513" s="84"/>
      <c r="IS1513" s="84"/>
      <c r="IT1513" s="84"/>
      <c r="IU1513" s="84"/>
      <c r="IV1513" s="84"/>
      <c r="IW1513" s="84"/>
      <c r="IX1513" s="84"/>
      <c r="IY1513" s="84"/>
      <c r="IZ1513" s="84"/>
      <c r="JA1513" s="84"/>
      <c r="JB1513" s="84"/>
      <c r="JC1513" s="84"/>
      <c r="JD1513" s="84"/>
      <c r="JE1513" s="84"/>
    </row>
    <row r="1514" spans="1:265" customFormat="1" ht="15" customHeight="1" x14ac:dyDescent="0.25">
      <c r="A1514" s="173"/>
      <c r="B1514" s="131" t="s">
        <v>487</v>
      </c>
      <c r="C1514" s="217"/>
      <c r="D1514" s="329" t="s">
        <v>1063</v>
      </c>
      <c r="E1514" s="117"/>
      <c r="F1514" s="1044"/>
      <c r="G1514" s="1045"/>
      <c r="H1514" s="329" t="s">
        <v>445</v>
      </c>
      <c r="I1514" s="329" t="s">
        <v>446</v>
      </c>
      <c r="J1514" s="329"/>
      <c r="K1514" s="379" t="s">
        <v>604</v>
      </c>
      <c r="L1514" s="379" t="s">
        <v>614</v>
      </c>
      <c r="M1514" s="1139">
        <v>8</v>
      </c>
      <c r="N1514" s="1139" t="s">
        <v>24</v>
      </c>
      <c r="O1514" s="379" t="s">
        <v>440</v>
      </c>
      <c r="P1514" s="626">
        <v>3</v>
      </c>
      <c r="Q1514" s="627"/>
      <c r="R1514" s="627"/>
      <c r="S1514" s="627"/>
      <c r="T1514" s="627"/>
      <c r="U1514" s="627"/>
      <c r="V1514" s="627"/>
      <c r="W1514" s="628"/>
      <c r="X1514" s="219"/>
      <c r="Y1514" s="219"/>
      <c r="Z1514" s="112"/>
      <c r="AA1514" s="84"/>
      <c r="AB1514" s="84"/>
      <c r="AC1514" s="83" t="str">
        <f t="shared" si="33"/>
        <v/>
      </c>
      <c r="AD1514" s="84"/>
      <c r="AE1514" s="84"/>
      <c r="AF1514" s="84"/>
      <c r="AG1514" s="84"/>
      <c r="AH1514" s="84"/>
      <c r="AI1514" s="84"/>
      <c r="AJ1514" s="84"/>
      <c r="AK1514" s="84"/>
      <c r="AL1514" s="84"/>
      <c r="AM1514" s="84"/>
      <c r="AN1514" s="84"/>
      <c r="AO1514" s="84"/>
      <c r="AP1514" s="84"/>
      <c r="AQ1514" s="84"/>
      <c r="AR1514" s="84"/>
      <c r="AS1514" s="84"/>
      <c r="AT1514" s="84"/>
      <c r="AU1514" s="84"/>
      <c r="AV1514" s="84"/>
      <c r="AW1514" s="84"/>
      <c r="AX1514" s="84"/>
      <c r="AY1514" s="84"/>
      <c r="AZ1514" s="84"/>
      <c r="BA1514" s="84"/>
      <c r="BB1514" s="84"/>
      <c r="BC1514" s="84"/>
      <c r="BD1514" s="84"/>
      <c r="BE1514" s="84"/>
      <c r="BF1514" s="84"/>
      <c r="BG1514" s="84"/>
      <c r="BH1514" s="84"/>
      <c r="BI1514" s="84"/>
      <c r="BJ1514" s="84"/>
      <c r="BK1514" s="84"/>
      <c r="BL1514" s="84"/>
      <c r="BM1514" s="84"/>
      <c r="BN1514" s="84"/>
      <c r="BO1514" s="84"/>
      <c r="BP1514" s="84"/>
      <c r="BQ1514" s="84"/>
      <c r="BR1514" s="84"/>
      <c r="BS1514" s="84"/>
      <c r="BT1514" s="84"/>
      <c r="BU1514" s="84"/>
      <c r="BV1514" s="84"/>
      <c r="BW1514" s="84"/>
      <c r="BX1514" s="84"/>
      <c r="BY1514" s="84"/>
      <c r="BZ1514" s="84"/>
      <c r="CA1514" s="84"/>
      <c r="CB1514" s="84"/>
      <c r="CC1514" s="84"/>
      <c r="CD1514" s="84"/>
      <c r="CE1514" s="84"/>
      <c r="CF1514" s="84"/>
      <c r="CG1514" s="84"/>
      <c r="CH1514" s="84"/>
      <c r="CI1514" s="84"/>
      <c r="CJ1514" s="84"/>
      <c r="CK1514" s="84"/>
      <c r="CL1514" s="84"/>
      <c r="CM1514" s="84"/>
      <c r="CN1514" s="84"/>
      <c r="CO1514" s="84"/>
      <c r="CP1514" s="84"/>
      <c r="CQ1514" s="84"/>
      <c r="CR1514" s="84"/>
      <c r="CS1514" s="84"/>
      <c r="CT1514" s="84"/>
      <c r="CU1514" s="84"/>
      <c r="CV1514" s="84"/>
      <c r="CW1514" s="84"/>
      <c r="CX1514" s="84"/>
      <c r="CY1514" s="84"/>
      <c r="CZ1514" s="84"/>
      <c r="DA1514" s="84"/>
      <c r="DB1514" s="84"/>
      <c r="DC1514" s="84"/>
      <c r="DD1514" s="84"/>
      <c r="DE1514" s="84"/>
      <c r="DF1514" s="84"/>
      <c r="DG1514" s="84"/>
      <c r="DH1514" s="84"/>
      <c r="DI1514" s="84"/>
      <c r="DJ1514" s="84"/>
      <c r="DK1514" s="84"/>
      <c r="DL1514" s="84"/>
      <c r="DM1514" s="84"/>
      <c r="DN1514" s="84"/>
      <c r="DO1514" s="84"/>
      <c r="DP1514" s="84"/>
      <c r="DQ1514" s="84"/>
      <c r="DR1514" s="84"/>
      <c r="DS1514" s="84"/>
      <c r="DT1514" s="84"/>
      <c r="DU1514" s="84"/>
      <c r="DV1514" s="84"/>
      <c r="DW1514" s="84"/>
      <c r="DX1514" s="84"/>
      <c r="DY1514" s="84"/>
      <c r="DZ1514" s="84"/>
      <c r="EA1514" s="84"/>
      <c r="EB1514" s="84"/>
      <c r="EC1514" s="84"/>
      <c r="ED1514" s="84"/>
      <c r="EE1514" s="84"/>
      <c r="EF1514" s="84"/>
      <c r="EG1514" s="84"/>
      <c r="EH1514" s="84"/>
      <c r="EI1514" s="84"/>
      <c r="EJ1514" s="84"/>
      <c r="EK1514" s="84"/>
      <c r="EL1514" s="84"/>
      <c r="EM1514" s="84"/>
      <c r="EN1514" s="84"/>
      <c r="EO1514" s="84"/>
      <c r="EP1514" s="84"/>
      <c r="EQ1514" s="84"/>
      <c r="ER1514" s="84"/>
      <c r="ES1514" s="84"/>
      <c r="ET1514" s="84"/>
      <c r="EU1514" s="84"/>
      <c r="EV1514" s="84"/>
      <c r="EW1514" s="84"/>
      <c r="EX1514" s="84"/>
      <c r="EY1514" s="84"/>
      <c r="EZ1514" s="84"/>
      <c r="FA1514" s="84"/>
      <c r="FB1514" s="84"/>
      <c r="FC1514" s="84"/>
      <c r="FD1514" s="84"/>
      <c r="FE1514" s="84"/>
      <c r="FF1514" s="84"/>
      <c r="FG1514" s="84"/>
      <c r="FH1514" s="84"/>
      <c r="FI1514" s="84"/>
      <c r="FJ1514" s="84"/>
      <c r="FK1514" s="84"/>
      <c r="FL1514" s="84"/>
      <c r="FM1514" s="84"/>
      <c r="FN1514" s="84"/>
      <c r="FO1514" s="84"/>
      <c r="FP1514" s="84"/>
      <c r="FQ1514" s="84"/>
      <c r="FR1514" s="84"/>
      <c r="FS1514" s="84"/>
      <c r="FT1514" s="84"/>
      <c r="FU1514" s="84"/>
      <c r="FV1514" s="84"/>
      <c r="FW1514" s="84"/>
      <c r="FX1514" s="84"/>
      <c r="FY1514" s="84"/>
      <c r="FZ1514" s="84"/>
      <c r="GA1514" s="84"/>
      <c r="GB1514" s="84"/>
      <c r="GC1514" s="84"/>
      <c r="GD1514" s="84"/>
      <c r="GE1514" s="84"/>
      <c r="GF1514" s="84"/>
      <c r="GG1514" s="84"/>
      <c r="GH1514" s="84"/>
      <c r="GI1514" s="84"/>
      <c r="GJ1514" s="84"/>
      <c r="GK1514" s="84"/>
      <c r="GL1514" s="84"/>
      <c r="GM1514" s="84"/>
      <c r="GN1514" s="84"/>
      <c r="GO1514" s="84"/>
      <c r="GP1514" s="84"/>
      <c r="GQ1514" s="84"/>
      <c r="GR1514" s="84"/>
      <c r="GS1514" s="84"/>
      <c r="GT1514" s="84"/>
      <c r="GU1514" s="84"/>
      <c r="GV1514" s="84"/>
      <c r="GW1514" s="84"/>
      <c r="GX1514" s="84"/>
      <c r="GY1514" s="84"/>
      <c r="GZ1514" s="84"/>
      <c r="HA1514" s="84"/>
      <c r="HB1514" s="84"/>
      <c r="HC1514" s="84"/>
      <c r="HD1514" s="84"/>
      <c r="HE1514" s="84"/>
      <c r="HF1514" s="84"/>
      <c r="HG1514" s="84"/>
      <c r="HH1514" s="84"/>
      <c r="HI1514" s="84"/>
      <c r="HJ1514" s="84"/>
      <c r="HK1514" s="84"/>
      <c r="HL1514" s="84"/>
      <c r="HM1514" s="84"/>
      <c r="HN1514" s="84"/>
      <c r="HO1514" s="84"/>
      <c r="HP1514" s="84"/>
      <c r="HQ1514" s="84"/>
      <c r="HR1514" s="84"/>
      <c r="HS1514" s="84"/>
      <c r="HT1514" s="84"/>
      <c r="HU1514" s="84"/>
      <c r="HV1514" s="84"/>
      <c r="HW1514" s="84"/>
      <c r="HX1514" s="84"/>
      <c r="HY1514" s="84"/>
      <c r="HZ1514" s="84"/>
      <c r="IA1514" s="84"/>
      <c r="IB1514" s="84"/>
      <c r="IC1514" s="84"/>
      <c r="ID1514" s="84"/>
      <c r="IE1514" s="84"/>
      <c r="IF1514" s="84"/>
      <c r="IG1514" s="84"/>
      <c r="IH1514" s="84"/>
      <c r="II1514" s="84"/>
      <c r="IJ1514" s="84"/>
      <c r="IK1514" s="84"/>
      <c r="IL1514" s="84"/>
      <c r="IM1514" s="84"/>
      <c r="IN1514" s="84"/>
      <c r="IO1514" s="84"/>
      <c r="IP1514" s="84"/>
      <c r="IQ1514" s="84"/>
      <c r="IR1514" s="84"/>
      <c r="IS1514" s="84"/>
      <c r="IT1514" s="84"/>
      <c r="IU1514" s="84"/>
      <c r="IV1514" s="84"/>
      <c r="IW1514" s="84"/>
      <c r="IX1514" s="84"/>
      <c r="IY1514" s="84"/>
      <c r="IZ1514" s="84"/>
      <c r="JA1514" s="84"/>
      <c r="JB1514" s="84"/>
      <c r="JC1514" s="84"/>
      <c r="JD1514" s="84"/>
      <c r="JE1514" s="84"/>
    </row>
    <row r="1515" spans="1:265" customFormat="1" ht="15" customHeight="1" x14ac:dyDescent="0.25">
      <c r="A1515" s="173"/>
      <c r="B1515" s="131" t="s">
        <v>487</v>
      </c>
      <c r="C1515" s="217"/>
      <c r="D1515" s="329" t="s">
        <v>1063</v>
      </c>
      <c r="E1515" s="117"/>
      <c r="F1515" s="1044"/>
      <c r="G1515" s="1045"/>
      <c r="H1515" s="329" t="s">
        <v>445</v>
      </c>
      <c r="I1515" s="329" t="s">
        <v>446</v>
      </c>
      <c r="J1515" s="329"/>
      <c r="K1515" s="379" t="s">
        <v>544</v>
      </c>
      <c r="L1515" s="379" t="s">
        <v>614</v>
      </c>
      <c r="M1515" s="1139">
        <v>2</v>
      </c>
      <c r="N1515" s="1139" t="s">
        <v>511</v>
      </c>
      <c r="O1515" s="379" t="s">
        <v>1379</v>
      </c>
      <c r="P1515" s="626">
        <v>3</v>
      </c>
      <c r="Q1515" s="627"/>
      <c r="R1515" s="627"/>
      <c r="S1515" s="627"/>
      <c r="T1515" s="627"/>
      <c r="U1515" s="627"/>
      <c r="V1515" s="627"/>
      <c r="W1515" s="628"/>
      <c r="X1515" s="219"/>
      <c r="Y1515" s="219"/>
      <c r="Z1515" s="112"/>
      <c r="AA1515" s="84"/>
      <c r="AB1515" s="84"/>
      <c r="AC1515" s="83" t="str">
        <f t="shared" si="33"/>
        <v/>
      </c>
      <c r="AD1515" s="84"/>
      <c r="AE1515" s="84"/>
      <c r="AF1515" s="84"/>
      <c r="AG1515" s="84"/>
      <c r="AH1515" s="84"/>
      <c r="AI1515" s="84"/>
      <c r="AJ1515" s="84"/>
      <c r="AK1515" s="84"/>
      <c r="AL1515" s="84"/>
      <c r="AM1515" s="84"/>
      <c r="AN1515" s="84"/>
      <c r="AO1515" s="84"/>
      <c r="AP1515" s="84"/>
      <c r="AQ1515" s="84"/>
      <c r="AR1515" s="84"/>
      <c r="AS1515" s="84"/>
      <c r="AT1515" s="84"/>
      <c r="AU1515" s="84"/>
      <c r="AV1515" s="84"/>
      <c r="AW1515" s="84"/>
      <c r="AX1515" s="84"/>
      <c r="AY1515" s="84"/>
      <c r="AZ1515" s="84"/>
      <c r="BA1515" s="84"/>
      <c r="BB1515" s="84"/>
      <c r="BC1515" s="84"/>
      <c r="BD1515" s="84"/>
      <c r="BE1515" s="84"/>
      <c r="BF1515" s="84"/>
      <c r="BG1515" s="84"/>
      <c r="BH1515" s="84"/>
      <c r="BI1515" s="84"/>
      <c r="BJ1515" s="84"/>
      <c r="BK1515" s="84"/>
      <c r="BL1515" s="84"/>
      <c r="BM1515" s="84"/>
      <c r="BN1515" s="84"/>
      <c r="BO1515" s="84"/>
      <c r="BP1515" s="84"/>
      <c r="BQ1515" s="84"/>
      <c r="BR1515" s="84"/>
      <c r="BS1515" s="84"/>
      <c r="BT1515" s="84"/>
      <c r="BU1515" s="84"/>
      <c r="BV1515" s="84"/>
      <c r="BW1515" s="84"/>
      <c r="BX1515" s="84"/>
      <c r="BY1515" s="84"/>
      <c r="BZ1515" s="84"/>
      <c r="CA1515" s="84"/>
      <c r="CB1515" s="84"/>
      <c r="CC1515" s="84"/>
      <c r="CD1515" s="84"/>
      <c r="CE1515" s="84"/>
      <c r="CF1515" s="84"/>
      <c r="CG1515" s="84"/>
      <c r="CH1515" s="84"/>
      <c r="CI1515" s="84"/>
      <c r="CJ1515" s="84"/>
      <c r="CK1515" s="84"/>
      <c r="CL1515" s="84"/>
      <c r="CM1515" s="84"/>
      <c r="CN1515" s="84"/>
      <c r="CO1515" s="84"/>
      <c r="CP1515" s="84"/>
      <c r="CQ1515" s="84"/>
      <c r="CR1515" s="84"/>
      <c r="CS1515" s="84"/>
      <c r="CT1515" s="84"/>
      <c r="CU1515" s="84"/>
      <c r="CV1515" s="84"/>
      <c r="CW1515" s="84"/>
      <c r="CX1515" s="84"/>
      <c r="CY1515" s="84"/>
      <c r="CZ1515" s="84"/>
      <c r="DA1515" s="84"/>
      <c r="DB1515" s="84"/>
      <c r="DC1515" s="84"/>
      <c r="DD1515" s="84"/>
      <c r="DE1515" s="84"/>
      <c r="DF1515" s="84"/>
      <c r="DG1515" s="84"/>
      <c r="DH1515" s="84"/>
      <c r="DI1515" s="84"/>
      <c r="DJ1515" s="84"/>
      <c r="DK1515" s="84"/>
      <c r="DL1515" s="84"/>
      <c r="DM1515" s="84"/>
      <c r="DN1515" s="84"/>
      <c r="DO1515" s="84"/>
      <c r="DP1515" s="84"/>
      <c r="DQ1515" s="84"/>
      <c r="DR1515" s="84"/>
      <c r="DS1515" s="84"/>
      <c r="DT1515" s="84"/>
      <c r="DU1515" s="84"/>
      <c r="DV1515" s="84"/>
      <c r="DW1515" s="84"/>
      <c r="DX1515" s="84"/>
      <c r="DY1515" s="84"/>
      <c r="DZ1515" s="84"/>
      <c r="EA1515" s="84"/>
      <c r="EB1515" s="84"/>
      <c r="EC1515" s="84"/>
      <c r="ED1515" s="84"/>
      <c r="EE1515" s="84"/>
      <c r="EF1515" s="84"/>
      <c r="EG1515" s="84"/>
      <c r="EH1515" s="84"/>
      <c r="EI1515" s="84"/>
      <c r="EJ1515" s="84"/>
      <c r="EK1515" s="84"/>
      <c r="EL1515" s="84"/>
      <c r="EM1515" s="84"/>
      <c r="EN1515" s="84"/>
      <c r="EO1515" s="84"/>
      <c r="EP1515" s="84"/>
      <c r="EQ1515" s="84"/>
      <c r="ER1515" s="84"/>
      <c r="ES1515" s="84"/>
      <c r="ET1515" s="84"/>
      <c r="EU1515" s="84"/>
      <c r="EV1515" s="84"/>
      <c r="EW1515" s="84"/>
      <c r="EX1515" s="84"/>
      <c r="EY1515" s="84"/>
      <c r="EZ1515" s="84"/>
      <c r="FA1515" s="84"/>
      <c r="FB1515" s="84"/>
      <c r="FC1515" s="84"/>
      <c r="FD1515" s="84"/>
      <c r="FE1515" s="84"/>
      <c r="FF1515" s="84"/>
      <c r="FG1515" s="84"/>
      <c r="FH1515" s="84"/>
      <c r="FI1515" s="84"/>
      <c r="FJ1515" s="84"/>
      <c r="FK1515" s="84"/>
      <c r="FL1515" s="84"/>
      <c r="FM1515" s="84"/>
      <c r="FN1515" s="84"/>
      <c r="FO1515" s="84"/>
      <c r="FP1515" s="84"/>
      <c r="FQ1515" s="84"/>
      <c r="FR1515" s="84"/>
      <c r="FS1515" s="84"/>
      <c r="FT1515" s="84"/>
      <c r="FU1515" s="84"/>
      <c r="FV1515" s="84"/>
      <c r="FW1515" s="84"/>
      <c r="FX1515" s="84"/>
      <c r="FY1515" s="84"/>
      <c r="FZ1515" s="84"/>
      <c r="GA1515" s="84"/>
      <c r="GB1515" s="84"/>
      <c r="GC1515" s="84"/>
      <c r="GD1515" s="84"/>
      <c r="GE1515" s="84"/>
      <c r="GF1515" s="84"/>
      <c r="GG1515" s="84"/>
      <c r="GH1515" s="84"/>
      <c r="GI1515" s="84"/>
      <c r="GJ1515" s="84"/>
      <c r="GK1515" s="84"/>
      <c r="GL1515" s="84"/>
      <c r="GM1515" s="84"/>
      <c r="GN1515" s="84"/>
      <c r="GO1515" s="84"/>
      <c r="GP1515" s="84"/>
      <c r="GQ1515" s="84"/>
      <c r="GR1515" s="84"/>
      <c r="GS1515" s="84"/>
      <c r="GT1515" s="84"/>
      <c r="GU1515" s="84"/>
      <c r="GV1515" s="84"/>
      <c r="GW1515" s="84"/>
      <c r="GX1515" s="84"/>
      <c r="GY1515" s="84"/>
      <c r="GZ1515" s="84"/>
      <c r="HA1515" s="84"/>
      <c r="HB1515" s="84"/>
      <c r="HC1515" s="84"/>
      <c r="HD1515" s="84"/>
      <c r="HE1515" s="84"/>
      <c r="HF1515" s="84"/>
      <c r="HG1515" s="84"/>
      <c r="HH1515" s="84"/>
      <c r="HI1515" s="84"/>
      <c r="HJ1515" s="84"/>
      <c r="HK1515" s="84"/>
      <c r="HL1515" s="84"/>
      <c r="HM1515" s="84"/>
      <c r="HN1515" s="84"/>
      <c r="HO1515" s="84"/>
      <c r="HP1515" s="84"/>
      <c r="HQ1515" s="84"/>
      <c r="HR1515" s="84"/>
      <c r="HS1515" s="84"/>
      <c r="HT1515" s="84"/>
      <c r="HU1515" s="84"/>
      <c r="HV1515" s="84"/>
      <c r="HW1515" s="84"/>
      <c r="HX1515" s="84"/>
      <c r="HY1515" s="84"/>
      <c r="HZ1515" s="84"/>
      <c r="IA1515" s="84"/>
      <c r="IB1515" s="84"/>
      <c r="IC1515" s="84"/>
      <c r="ID1515" s="84"/>
      <c r="IE1515" s="84"/>
      <c r="IF1515" s="84"/>
      <c r="IG1515" s="84"/>
      <c r="IH1515" s="84"/>
      <c r="II1515" s="84"/>
      <c r="IJ1515" s="84"/>
      <c r="IK1515" s="84"/>
      <c r="IL1515" s="84"/>
      <c r="IM1515" s="84"/>
      <c r="IN1515" s="84"/>
      <c r="IO1515" s="84"/>
      <c r="IP1515" s="84"/>
      <c r="IQ1515" s="84"/>
      <c r="IR1515" s="84"/>
      <c r="IS1515" s="84"/>
      <c r="IT1515" s="84"/>
      <c r="IU1515" s="84"/>
      <c r="IV1515" s="84"/>
      <c r="IW1515" s="84"/>
      <c r="IX1515" s="84"/>
      <c r="IY1515" s="84"/>
      <c r="IZ1515" s="84"/>
      <c r="JA1515" s="84"/>
      <c r="JB1515" s="84"/>
      <c r="JC1515" s="84"/>
      <c r="JD1515" s="84"/>
      <c r="JE1515" s="84"/>
    </row>
    <row r="1516" spans="1:265" customFormat="1" ht="15" customHeight="1" x14ac:dyDescent="0.25">
      <c r="A1516" s="173"/>
      <c r="B1516" s="131" t="s">
        <v>487</v>
      </c>
      <c r="C1516" s="217"/>
      <c r="D1516" s="329" t="s">
        <v>1063</v>
      </c>
      <c r="E1516" s="117"/>
      <c r="F1516" s="1044"/>
      <c r="G1516" s="1045"/>
      <c r="H1516" s="329" t="s">
        <v>445</v>
      </c>
      <c r="I1516" s="329" t="s">
        <v>446</v>
      </c>
      <c r="J1516" s="329"/>
      <c r="K1516" s="379" t="s">
        <v>624</v>
      </c>
      <c r="L1516" s="379" t="s">
        <v>614</v>
      </c>
      <c r="M1516" s="1139">
        <v>6</v>
      </c>
      <c r="N1516" s="1139" t="s">
        <v>101</v>
      </c>
      <c r="O1516" s="379" t="s">
        <v>1379</v>
      </c>
      <c r="P1516" s="626">
        <v>4</v>
      </c>
      <c r="Q1516" s="627"/>
      <c r="R1516" s="627"/>
      <c r="S1516" s="627"/>
      <c r="T1516" s="627"/>
      <c r="U1516" s="627"/>
      <c r="V1516" s="627"/>
      <c r="W1516" s="628"/>
      <c r="X1516" s="219"/>
      <c r="Y1516" s="219"/>
      <c r="Z1516" s="112"/>
      <c r="AA1516" s="84"/>
      <c r="AB1516" s="84"/>
      <c r="AC1516" s="83" t="str">
        <f t="shared" si="33"/>
        <v/>
      </c>
      <c r="AD1516" s="84"/>
      <c r="AE1516" s="84"/>
      <c r="AF1516" s="84"/>
      <c r="AG1516" s="84"/>
      <c r="AH1516" s="84"/>
      <c r="AI1516" s="84"/>
      <c r="AJ1516" s="84"/>
      <c r="AK1516" s="84"/>
      <c r="AL1516" s="84"/>
      <c r="AM1516" s="84"/>
      <c r="AN1516" s="84"/>
      <c r="AO1516" s="84"/>
      <c r="AP1516" s="84"/>
      <c r="AQ1516" s="84"/>
      <c r="AR1516" s="84"/>
      <c r="AS1516" s="84"/>
      <c r="AT1516" s="84"/>
      <c r="AU1516" s="84"/>
      <c r="AV1516" s="84"/>
      <c r="AW1516" s="84"/>
      <c r="AX1516" s="84"/>
      <c r="AY1516" s="84"/>
      <c r="AZ1516" s="84"/>
      <c r="BA1516" s="84"/>
      <c r="BB1516" s="84"/>
      <c r="BC1516" s="84"/>
      <c r="BD1516" s="84"/>
      <c r="BE1516" s="84"/>
      <c r="BF1516" s="84"/>
      <c r="BG1516" s="84"/>
      <c r="BH1516" s="84"/>
      <c r="BI1516" s="84"/>
      <c r="BJ1516" s="84"/>
      <c r="BK1516" s="84"/>
      <c r="BL1516" s="84"/>
      <c r="BM1516" s="84"/>
      <c r="BN1516" s="84"/>
      <c r="BO1516" s="84"/>
      <c r="BP1516" s="84"/>
      <c r="BQ1516" s="84"/>
      <c r="BR1516" s="84"/>
      <c r="BS1516" s="84"/>
      <c r="BT1516" s="84"/>
      <c r="BU1516" s="84"/>
      <c r="BV1516" s="84"/>
      <c r="BW1516" s="84"/>
      <c r="BX1516" s="84"/>
      <c r="BY1516" s="84"/>
      <c r="BZ1516" s="84"/>
      <c r="CA1516" s="84"/>
      <c r="CB1516" s="84"/>
      <c r="CC1516" s="84"/>
      <c r="CD1516" s="84"/>
      <c r="CE1516" s="84"/>
      <c r="CF1516" s="84"/>
      <c r="CG1516" s="84"/>
      <c r="CH1516" s="84"/>
      <c r="CI1516" s="84"/>
      <c r="CJ1516" s="84"/>
      <c r="CK1516" s="84"/>
      <c r="CL1516" s="84"/>
      <c r="CM1516" s="84"/>
      <c r="CN1516" s="84"/>
      <c r="CO1516" s="84"/>
      <c r="CP1516" s="84"/>
      <c r="CQ1516" s="84"/>
      <c r="CR1516" s="84"/>
      <c r="CS1516" s="84"/>
      <c r="CT1516" s="84"/>
      <c r="CU1516" s="84"/>
      <c r="CV1516" s="84"/>
      <c r="CW1516" s="84"/>
      <c r="CX1516" s="84"/>
      <c r="CY1516" s="84"/>
      <c r="CZ1516" s="84"/>
      <c r="DA1516" s="84"/>
      <c r="DB1516" s="84"/>
      <c r="DC1516" s="84"/>
      <c r="DD1516" s="84"/>
      <c r="DE1516" s="84"/>
      <c r="DF1516" s="84"/>
      <c r="DG1516" s="84"/>
      <c r="DH1516" s="84"/>
      <c r="DI1516" s="84"/>
      <c r="DJ1516" s="84"/>
      <c r="DK1516" s="84"/>
      <c r="DL1516" s="84"/>
      <c r="DM1516" s="84"/>
      <c r="DN1516" s="84"/>
      <c r="DO1516" s="84"/>
      <c r="DP1516" s="84"/>
      <c r="DQ1516" s="84"/>
      <c r="DR1516" s="84"/>
      <c r="DS1516" s="84"/>
      <c r="DT1516" s="84"/>
      <c r="DU1516" s="84"/>
      <c r="DV1516" s="84"/>
      <c r="DW1516" s="84"/>
      <c r="DX1516" s="84"/>
      <c r="DY1516" s="84"/>
      <c r="DZ1516" s="84"/>
      <c r="EA1516" s="84"/>
      <c r="EB1516" s="84"/>
      <c r="EC1516" s="84"/>
      <c r="ED1516" s="84"/>
      <c r="EE1516" s="84"/>
      <c r="EF1516" s="84"/>
      <c r="EG1516" s="84"/>
      <c r="EH1516" s="84"/>
      <c r="EI1516" s="84"/>
      <c r="EJ1516" s="84"/>
      <c r="EK1516" s="84"/>
      <c r="EL1516" s="84"/>
      <c r="EM1516" s="84"/>
      <c r="EN1516" s="84"/>
      <c r="EO1516" s="84"/>
      <c r="EP1516" s="84"/>
      <c r="EQ1516" s="84"/>
      <c r="ER1516" s="84"/>
      <c r="ES1516" s="84"/>
      <c r="ET1516" s="84"/>
      <c r="EU1516" s="84"/>
      <c r="EV1516" s="84"/>
      <c r="EW1516" s="84"/>
      <c r="EX1516" s="84"/>
      <c r="EY1516" s="84"/>
      <c r="EZ1516" s="84"/>
      <c r="FA1516" s="84"/>
      <c r="FB1516" s="84"/>
      <c r="FC1516" s="84"/>
      <c r="FD1516" s="84"/>
      <c r="FE1516" s="84"/>
      <c r="FF1516" s="84"/>
      <c r="FG1516" s="84"/>
      <c r="FH1516" s="84"/>
      <c r="FI1516" s="84"/>
      <c r="FJ1516" s="84"/>
      <c r="FK1516" s="84"/>
      <c r="FL1516" s="84"/>
      <c r="FM1516" s="84"/>
      <c r="FN1516" s="84"/>
      <c r="FO1516" s="84"/>
      <c r="FP1516" s="84"/>
      <c r="FQ1516" s="84"/>
      <c r="FR1516" s="84"/>
      <c r="FS1516" s="84"/>
      <c r="FT1516" s="84"/>
      <c r="FU1516" s="84"/>
      <c r="FV1516" s="84"/>
      <c r="FW1516" s="84"/>
      <c r="FX1516" s="84"/>
      <c r="FY1516" s="84"/>
      <c r="FZ1516" s="84"/>
      <c r="GA1516" s="84"/>
      <c r="GB1516" s="84"/>
      <c r="GC1516" s="84"/>
      <c r="GD1516" s="84"/>
      <c r="GE1516" s="84"/>
      <c r="GF1516" s="84"/>
      <c r="GG1516" s="84"/>
      <c r="GH1516" s="84"/>
      <c r="GI1516" s="84"/>
      <c r="GJ1516" s="84"/>
      <c r="GK1516" s="84"/>
      <c r="GL1516" s="84"/>
      <c r="GM1516" s="84"/>
      <c r="GN1516" s="84"/>
      <c r="GO1516" s="84"/>
      <c r="GP1516" s="84"/>
      <c r="GQ1516" s="84"/>
      <c r="GR1516" s="84"/>
      <c r="GS1516" s="84"/>
      <c r="GT1516" s="84"/>
      <c r="GU1516" s="84"/>
      <c r="GV1516" s="84"/>
      <c r="GW1516" s="84"/>
      <c r="GX1516" s="84"/>
      <c r="GY1516" s="84"/>
      <c r="GZ1516" s="84"/>
      <c r="HA1516" s="84"/>
      <c r="HB1516" s="84"/>
      <c r="HC1516" s="84"/>
      <c r="HD1516" s="84"/>
      <c r="HE1516" s="84"/>
      <c r="HF1516" s="84"/>
      <c r="HG1516" s="84"/>
      <c r="HH1516" s="84"/>
      <c r="HI1516" s="84"/>
      <c r="HJ1516" s="84"/>
      <c r="HK1516" s="84"/>
      <c r="HL1516" s="84"/>
      <c r="HM1516" s="84"/>
      <c r="HN1516" s="84"/>
      <c r="HO1516" s="84"/>
      <c r="HP1516" s="84"/>
      <c r="HQ1516" s="84"/>
      <c r="HR1516" s="84"/>
      <c r="HS1516" s="84"/>
      <c r="HT1516" s="84"/>
      <c r="HU1516" s="84"/>
      <c r="HV1516" s="84"/>
      <c r="HW1516" s="84"/>
      <c r="HX1516" s="84"/>
      <c r="HY1516" s="84"/>
      <c r="HZ1516" s="84"/>
      <c r="IA1516" s="84"/>
      <c r="IB1516" s="84"/>
      <c r="IC1516" s="84"/>
      <c r="ID1516" s="84"/>
      <c r="IE1516" s="84"/>
      <c r="IF1516" s="84"/>
      <c r="IG1516" s="84"/>
      <c r="IH1516" s="84"/>
      <c r="II1516" s="84"/>
      <c r="IJ1516" s="84"/>
      <c r="IK1516" s="84"/>
      <c r="IL1516" s="84"/>
      <c r="IM1516" s="84"/>
      <c r="IN1516" s="84"/>
      <c r="IO1516" s="84"/>
      <c r="IP1516" s="84"/>
      <c r="IQ1516" s="84"/>
      <c r="IR1516" s="84"/>
      <c r="IS1516" s="84"/>
      <c r="IT1516" s="84"/>
      <c r="IU1516" s="84"/>
      <c r="IV1516" s="84"/>
      <c r="IW1516" s="84"/>
      <c r="IX1516" s="84"/>
      <c r="IY1516" s="84"/>
      <c r="IZ1516" s="84"/>
      <c r="JA1516" s="84"/>
      <c r="JB1516" s="84"/>
      <c r="JC1516" s="84"/>
      <c r="JD1516" s="84"/>
      <c r="JE1516" s="84"/>
    </row>
    <row r="1517" spans="1:265" customFormat="1" ht="15" customHeight="1" x14ac:dyDescent="0.25">
      <c r="A1517" s="173"/>
      <c r="B1517" s="131" t="s">
        <v>487</v>
      </c>
      <c r="C1517" s="217"/>
      <c r="D1517" s="329" t="s">
        <v>1063</v>
      </c>
      <c r="E1517" s="117"/>
      <c r="F1517" s="1044"/>
      <c r="G1517" s="1045"/>
      <c r="H1517" s="329" t="s">
        <v>445</v>
      </c>
      <c r="I1517" s="329" t="s">
        <v>446</v>
      </c>
      <c r="J1517" s="329"/>
      <c r="K1517" s="379" t="s">
        <v>1391</v>
      </c>
      <c r="L1517" s="379"/>
      <c r="M1517" s="1139"/>
      <c r="N1517" s="1139"/>
      <c r="O1517" s="379"/>
      <c r="P1517" s="626"/>
      <c r="Q1517" s="627"/>
      <c r="R1517" s="627"/>
      <c r="S1517" s="627"/>
      <c r="T1517" s="627"/>
      <c r="U1517" s="627"/>
      <c r="V1517" s="627"/>
      <c r="W1517" s="628">
        <v>4</v>
      </c>
      <c r="X1517" s="219"/>
      <c r="Y1517" s="219"/>
      <c r="Z1517" s="112"/>
      <c r="AA1517" s="84"/>
      <c r="AB1517" s="84"/>
      <c r="AC1517" s="83" t="str">
        <f t="shared" si="33"/>
        <v/>
      </c>
      <c r="AD1517" s="84"/>
      <c r="AE1517" s="84"/>
      <c r="AF1517" s="84"/>
      <c r="AG1517" s="84"/>
      <c r="AH1517" s="84"/>
      <c r="AI1517" s="84"/>
      <c r="AJ1517" s="84"/>
      <c r="AK1517" s="84"/>
      <c r="AL1517" s="84"/>
      <c r="AM1517" s="84"/>
      <c r="AN1517" s="84"/>
      <c r="AO1517" s="84"/>
      <c r="AP1517" s="84"/>
      <c r="AQ1517" s="84"/>
      <c r="AR1517" s="84"/>
      <c r="AS1517" s="84"/>
      <c r="AT1517" s="84"/>
      <c r="AU1517" s="84"/>
      <c r="AV1517" s="84"/>
      <c r="AW1517" s="84"/>
      <c r="AX1517" s="84"/>
      <c r="AY1517" s="84"/>
      <c r="AZ1517" s="84"/>
      <c r="BA1517" s="84"/>
      <c r="BB1517" s="84"/>
      <c r="BC1517" s="84"/>
      <c r="BD1517" s="84"/>
      <c r="BE1517" s="84"/>
      <c r="BF1517" s="84"/>
      <c r="BG1517" s="84"/>
      <c r="BH1517" s="84"/>
      <c r="BI1517" s="84"/>
      <c r="BJ1517" s="84"/>
      <c r="BK1517" s="84"/>
      <c r="BL1517" s="84"/>
      <c r="BM1517" s="84"/>
      <c r="BN1517" s="84"/>
      <c r="BO1517" s="84"/>
      <c r="BP1517" s="84"/>
      <c r="BQ1517" s="84"/>
      <c r="BR1517" s="84"/>
      <c r="BS1517" s="84"/>
      <c r="BT1517" s="84"/>
      <c r="BU1517" s="84"/>
      <c r="BV1517" s="84"/>
      <c r="BW1517" s="84"/>
      <c r="BX1517" s="84"/>
      <c r="BY1517" s="84"/>
      <c r="BZ1517" s="84"/>
      <c r="CA1517" s="84"/>
      <c r="CB1517" s="84"/>
      <c r="CC1517" s="84"/>
      <c r="CD1517" s="84"/>
      <c r="CE1517" s="84"/>
      <c r="CF1517" s="84"/>
      <c r="CG1517" s="84"/>
      <c r="CH1517" s="84"/>
      <c r="CI1517" s="84"/>
      <c r="CJ1517" s="84"/>
      <c r="CK1517" s="84"/>
      <c r="CL1517" s="84"/>
      <c r="CM1517" s="84"/>
      <c r="CN1517" s="84"/>
      <c r="CO1517" s="84"/>
      <c r="CP1517" s="84"/>
      <c r="CQ1517" s="84"/>
      <c r="CR1517" s="84"/>
      <c r="CS1517" s="84"/>
      <c r="CT1517" s="84"/>
      <c r="CU1517" s="84"/>
      <c r="CV1517" s="84"/>
      <c r="CW1517" s="84"/>
      <c r="CX1517" s="84"/>
      <c r="CY1517" s="84"/>
      <c r="CZ1517" s="84"/>
      <c r="DA1517" s="84"/>
      <c r="DB1517" s="84"/>
      <c r="DC1517" s="84"/>
      <c r="DD1517" s="84"/>
      <c r="DE1517" s="84"/>
      <c r="DF1517" s="84"/>
      <c r="DG1517" s="84"/>
      <c r="DH1517" s="84"/>
      <c r="DI1517" s="84"/>
      <c r="DJ1517" s="84"/>
      <c r="DK1517" s="84"/>
      <c r="DL1517" s="84"/>
      <c r="DM1517" s="84"/>
      <c r="DN1517" s="84"/>
      <c r="DO1517" s="84"/>
      <c r="DP1517" s="84"/>
      <c r="DQ1517" s="84"/>
      <c r="DR1517" s="84"/>
      <c r="DS1517" s="84"/>
      <c r="DT1517" s="84"/>
      <c r="DU1517" s="84"/>
      <c r="DV1517" s="84"/>
      <c r="DW1517" s="84"/>
      <c r="DX1517" s="84"/>
      <c r="DY1517" s="84"/>
      <c r="DZ1517" s="84"/>
      <c r="EA1517" s="84"/>
      <c r="EB1517" s="84"/>
      <c r="EC1517" s="84"/>
      <c r="ED1517" s="84"/>
      <c r="EE1517" s="84"/>
      <c r="EF1517" s="84"/>
      <c r="EG1517" s="84"/>
      <c r="EH1517" s="84"/>
      <c r="EI1517" s="84"/>
      <c r="EJ1517" s="84"/>
      <c r="EK1517" s="84"/>
      <c r="EL1517" s="84"/>
      <c r="EM1517" s="84"/>
      <c r="EN1517" s="84"/>
      <c r="EO1517" s="84"/>
      <c r="EP1517" s="84"/>
      <c r="EQ1517" s="84"/>
      <c r="ER1517" s="84"/>
      <c r="ES1517" s="84"/>
      <c r="ET1517" s="84"/>
      <c r="EU1517" s="84"/>
      <c r="EV1517" s="84"/>
      <c r="EW1517" s="84"/>
      <c r="EX1517" s="84"/>
      <c r="EY1517" s="84"/>
      <c r="EZ1517" s="84"/>
      <c r="FA1517" s="84"/>
      <c r="FB1517" s="84"/>
      <c r="FC1517" s="84"/>
      <c r="FD1517" s="84"/>
      <c r="FE1517" s="84"/>
      <c r="FF1517" s="84"/>
      <c r="FG1517" s="84"/>
      <c r="FH1517" s="84"/>
      <c r="FI1517" s="84"/>
      <c r="FJ1517" s="84"/>
      <c r="FK1517" s="84"/>
      <c r="FL1517" s="84"/>
      <c r="FM1517" s="84"/>
      <c r="FN1517" s="84"/>
      <c r="FO1517" s="84"/>
      <c r="FP1517" s="84"/>
      <c r="FQ1517" s="84"/>
      <c r="FR1517" s="84"/>
      <c r="FS1517" s="84"/>
      <c r="FT1517" s="84"/>
      <c r="FU1517" s="84"/>
      <c r="FV1517" s="84"/>
      <c r="FW1517" s="84"/>
      <c r="FX1517" s="84"/>
      <c r="FY1517" s="84"/>
      <c r="FZ1517" s="84"/>
      <c r="GA1517" s="84"/>
      <c r="GB1517" s="84"/>
      <c r="GC1517" s="84"/>
      <c r="GD1517" s="84"/>
      <c r="GE1517" s="84"/>
      <c r="GF1517" s="84"/>
      <c r="GG1517" s="84"/>
      <c r="GH1517" s="84"/>
      <c r="GI1517" s="84"/>
      <c r="GJ1517" s="84"/>
      <c r="GK1517" s="84"/>
      <c r="GL1517" s="84"/>
      <c r="GM1517" s="84"/>
      <c r="GN1517" s="84"/>
      <c r="GO1517" s="84"/>
      <c r="GP1517" s="84"/>
      <c r="GQ1517" s="84"/>
      <c r="GR1517" s="84"/>
      <c r="GS1517" s="84"/>
      <c r="GT1517" s="84"/>
      <c r="GU1517" s="84"/>
      <c r="GV1517" s="84"/>
      <c r="GW1517" s="84"/>
      <c r="GX1517" s="84"/>
      <c r="GY1517" s="84"/>
      <c r="GZ1517" s="84"/>
      <c r="HA1517" s="84"/>
      <c r="HB1517" s="84"/>
      <c r="HC1517" s="84"/>
      <c r="HD1517" s="84"/>
      <c r="HE1517" s="84"/>
      <c r="HF1517" s="84"/>
      <c r="HG1517" s="84"/>
      <c r="HH1517" s="84"/>
      <c r="HI1517" s="84"/>
      <c r="HJ1517" s="84"/>
      <c r="HK1517" s="84"/>
      <c r="HL1517" s="84"/>
      <c r="HM1517" s="84"/>
      <c r="HN1517" s="84"/>
      <c r="HO1517" s="84"/>
      <c r="HP1517" s="84"/>
      <c r="HQ1517" s="84"/>
      <c r="HR1517" s="84"/>
      <c r="HS1517" s="84"/>
      <c r="HT1517" s="84"/>
      <c r="HU1517" s="84"/>
      <c r="HV1517" s="84"/>
      <c r="HW1517" s="84"/>
      <c r="HX1517" s="84"/>
      <c r="HY1517" s="84"/>
      <c r="HZ1517" s="84"/>
      <c r="IA1517" s="84"/>
      <c r="IB1517" s="84"/>
      <c r="IC1517" s="84"/>
      <c r="ID1517" s="84"/>
      <c r="IE1517" s="84"/>
      <c r="IF1517" s="84"/>
      <c r="IG1517" s="84"/>
      <c r="IH1517" s="84"/>
      <c r="II1517" s="84"/>
      <c r="IJ1517" s="84"/>
      <c r="IK1517" s="84"/>
      <c r="IL1517" s="84"/>
      <c r="IM1517" s="84"/>
      <c r="IN1517" s="84"/>
      <c r="IO1517" s="84"/>
      <c r="IP1517" s="84"/>
      <c r="IQ1517" s="84"/>
      <c r="IR1517" s="84"/>
      <c r="IS1517" s="84"/>
      <c r="IT1517" s="84"/>
      <c r="IU1517" s="84"/>
      <c r="IV1517" s="84"/>
      <c r="IW1517" s="84"/>
      <c r="IX1517" s="84"/>
      <c r="IY1517" s="84"/>
      <c r="IZ1517" s="84"/>
      <c r="JA1517" s="84"/>
      <c r="JB1517" s="84"/>
      <c r="JC1517" s="84"/>
      <c r="JD1517" s="84"/>
      <c r="JE1517" s="84"/>
    </row>
    <row r="1518" spans="1:265" customFormat="1" ht="15" customHeight="1" x14ac:dyDescent="0.25">
      <c r="A1518" s="173"/>
      <c r="B1518" s="131" t="s">
        <v>487</v>
      </c>
      <c r="C1518" s="217"/>
      <c r="D1518" s="329" t="s">
        <v>1063</v>
      </c>
      <c r="E1518" s="117"/>
      <c r="F1518" s="1044"/>
      <c r="G1518" s="1045"/>
      <c r="H1518" s="329" t="s">
        <v>445</v>
      </c>
      <c r="I1518" s="329" t="s">
        <v>502</v>
      </c>
      <c r="J1518" s="329"/>
      <c r="K1518" s="379" t="s">
        <v>1270</v>
      </c>
      <c r="L1518" s="379"/>
      <c r="M1518" s="1139"/>
      <c r="N1518" s="1139"/>
      <c r="O1518" s="379"/>
      <c r="P1518" s="626"/>
      <c r="Q1518" s="627"/>
      <c r="R1518" s="627"/>
      <c r="S1518" s="627"/>
      <c r="T1518" s="627"/>
      <c r="U1518" s="627"/>
      <c r="V1518" s="627">
        <v>4</v>
      </c>
      <c r="W1518" s="628"/>
      <c r="X1518" s="219"/>
      <c r="Y1518" s="219"/>
      <c r="Z1518" s="112"/>
      <c r="AA1518" s="84"/>
      <c r="AB1518" s="84"/>
      <c r="AC1518" s="83" t="str">
        <f t="shared" si="33"/>
        <v/>
      </c>
      <c r="AD1518" s="84"/>
      <c r="AE1518" s="84"/>
      <c r="AF1518" s="84"/>
      <c r="AG1518" s="84"/>
      <c r="AH1518" s="84"/>
      <c r="AI1518" s="84"/>
      <c r="AJ1518" s="84"/>
      <c r="AK1518" s="84"/>
      <c r="AL1518" s="84"/>
      <c r="AM1518" s="84"/>
      <c r="AN1518" s="84"/>
      <c r="AO1518" s="84"/>
      <c r="AP1518" s="84"/>
      <c r="AQ1518" s="84"/>
      <c r="AR1518" s="84"/>
      <c r="AS1518" s="84"/>
      <c r="AT1518" s="84"/>
      <c r="AU1518" s="84"/>
      <c r="AV1518" s="84"/>
      <c r="AW1518" s="84"/>
      <c r="AX1518" s="84"/>
      <c r="AY1518" s="84"/>
      <c r="AZ1518" s="84"/>
      <c r="BA1518" s="84"/>
      <c r="BB1518" s="84"/>
      <c r="BC1518" s="84"/>
      <c r="BD1518" s="84"/>
      <c r="BE1518" s="84"/>
      <c r="BF1518" s="84"/>
      <c r="BG1518" s="84"/>
      <c r="BH1518" s="84"/>
      <c r="BI1518" s="84"/>
      <c r="BJ1518" s="84"/>
      <c r="BK1518" s="84"/>
      <c r="BL1518" s="84"/>
      <c r="BM1518" s="84"/>
      <c r="BN1518" s="84"/>
      <c r="BO1518" s="84"/>
      <c r="BP1518" s="84"/>
      <c r="BQ1518" s="84"/>
      <c r="BR1518" s="84"/>
      <c r="BS1518" s="84"/>
      <c r="BT1518" s="84"/>
      <c r="BU1518" s="84"/>
      <c r="BV1518" s="84"/>
      <c r="BW1518" s="84"/>
      <c r="BX1518" s="84"/>
      <c r="BY1518" s="84"/>
      <c r="BZ1518" s="84"/>
      <c r="CA1518" s="84"/>
      <c r="CB1518" s="84"/>
      <c r="CC1518" s="84"/>
      <c r="CD1518" s="84"/>
      <c r="CE1518" s="84"/>
      <c r="CF1518" s="84"/>
      <c r="CG1518" s="84"/>
      <c r="CH1518" s="84"/>
      <c r="CI1518" s="84"/>
      <c r="CJ1518" s="84"/>
      <c r="CK1518" s="84"/>
      <c r="CL1518" s="84"/>
      <c r="CM1518" s="84"/>
      <c r="CN1518" s="84"/>
      <c r="CO1518" s="84"/>
      <c r="CP1518" s="84"/>
      <c r="CQ1518" s="84"/>
      <c r="CR1518" s="84"/>
      <c r="CS1518" s="84"/>
      <c r="CT1518" s="84"/>
      <c r="CU1518" s="84"/>
      <c r="CV1518" s="84"/>
      <c r="CW1518" s="84"/>
      <c r="CX1518" s="84"/>
      <c r="CY1518" s="84"/>
      <c r="CZ1518" s="84"/>
      <c r="DA1518" s="84"/>
      <c r="DB1518" s="84"/>
      <c r="DC1518" s="84"/>
      <c r="DD1518" s="84"/>
      <c r="DE1518" s="84"/>
      <c r="DF1518" s="84"/>
      <c r="DG1518" s="84"/>
      <c r="DH1518" s="84"/>
      <c r="DI1518" s="84"/>
      <c r="DJ1518" s="84"/>
      <c r="DK1518" s="84"/>
      <c r="DL1518" s="84"/>
      <c r="DM1518" s="84"/>
      <c r="DN1518" s="84"/>
      <c r="DO1518" s="84"/>
      <c r="DP1518" s="84"/>
      <c r="DQ1518" s="84"/>
      <c r="DR1518" s="84"/>
      <c r="DS1518" s="84"/>
      <c r="DT1518" s="84"/>
      <c r="DU1518" s="84"/>
      <c r="DV1518" s="84"/>
      <c r="DW1518" s="84"/>
      <c r="DX1518" s="84"/>
      <c r="DY1518" s="84"/>
      <c r="DZ1518" s="84"/>
      <c r="EA1518" s="84"/>
      <c r="EB1518" s="84"/>
      <c r="EC1518" s="84"/>
      <c r="ED1518" s="84"/>
      <c r="EE1518" s="84"/>
      <c r="EF1518" s="84"/>
      <c r="EG1518" s="84"/>
      <c r="EH1518" s="84"/>
      <c r="EI1518" s="84"/>
      <c r="EJ1518" s="84"/>
      <c r="EK1518" s="84"/>
      <c r="EL1518" s="84"/>
      <c r="EM1518" s="84"/>
      <c r="EN1518" s="84"/>
      <c r="EO1518" s="84"/>
      <c r="EP1518" s="84"/>
      <c r="EQ1518" s="84"/>
      <c r="ER1518" s="84"/>
      <c r="ES1518" s="84"/>
      <c r="ET1518" s="84"/>
      <c r="EU1518" s="84"/>
      <c r="EV1518" s="84"/>
      <c r="EW1518" s="84"/>
      <c r="EX1518" s="84"/>
      <c r="EY1518" s="84"/>
      <c r="EZ1518" s="84"/>
      <c r="FA1518" s="84"/>
      <c r="FB1518" s="84"/>
      <c r="FC1518" s="84"/>
      <c r="FD1518" s="84"/>
      <c r="FE1518" s="84"/>
      <c r="FF1518" s="84"/>
      <c r="FG1518" s="84"/>
      <c r="FH1518" s="84"/>
      <c r="FI1518" s="84"/>
      <c r="FJ1518" s="84"/>
      <c r="FK1518" s="84"/>
      <c r="FL1518" s="84"/>
      <c r="FM1518" s="84"/>
      <c r="FN1518" s="84"/>
      <c r="FO1518" s="84"/>
      <c r="FP1518" s="84"/>
      <c r="FQ1518" s="84"/>
      <c r="FR1518" s="84"/>
      <c r="FS1518" s="84"/>
      <c r="FT1518" s="84"/>
      <c r="FU1518" s="84"/>
      <c r="FV1518" s="84"/>
      <c r="FW1518" s="84"/>
      <c r="FX1518" s="84"/>
      <c r="FY1518" s="84"/>
      <c r="FZ1518" s="84"/>
      <c r="GA1518" s="84"/>
      <c r="GB1518" s="84"/>
      <c r="GC1518" s="84"/>
      <c r="GD1518" s="84"/>
      <c r="GE1518" s="84"/>
      <c r="GF1518" s="84"/>
      <c r="GG1518" s="84"/>
      <c r="GH1518" s="84"/>
      <c r="GI1518" s="84"/>
      <c r="GJ1518" s="84"/>
      <c r="GK1518" s="84"/>
      <c r="GL1518" s="84"/>
      <c r="GM1518" s="84"/>
      <c r="GN1518" s="84"/>
      <c r="GO1518" s="84"/>
      <c r="GP1518" s="84"/>
      <c r="GQ1518" s="84"/>
      <c r="GR1518" s="84"/>
      <c r="GS1518" s="84"/>
      <c r="GT1518" s="84"/>
      <c r="GU1518" s="84"/>
      <c r="GV1518" s="84"/>
      <c r="GW1518" s="84"/>
      <c r="GX1518" s="84"/>
      <c r="GY1518" s="84"/>
      <c r="GZ1518" s="84"/>
      <c r="HA1518" s="84"/>
      <c r="HB1518" s="84"/>
      <c r="HC1518" s="84"/>
      <c r="HD1518" s="84"/>
      <c r="HE1518" s="84"/>
      <c r="HF1518" s="84"/>
      <c r="HG1518" s="84"/>
      <c r="HH1518" s="84"/>
      <c r="HI1518" s="84"/>
      <c r="HJ1518" s="84"/>
      <c r="HK1518" s="84"/>
      <c r="HL1518" s="84"/>
      <c r="HM1518" s="84"/>
      <c r="HN1518" s="84"/>
      <c r="HO1518" s="84"/>
      <c r="HP1518" s="84"/>
      <c r="HQ1518" s="84"/>
      <c r="HR1518" s="84"/>
      <c r="HS1518" s="84"/>
      <c r="HT1518" s="84"/>
      <c r="HU1518" s="84"/>
      <c r="HV1518" s="84"/>
      <c r="HW1518" s="84"/>
      <c r="HX1518" s="84"/>
      <c r="HY1518" s="84"/>
      <c r="HZ1518" s="84"/>
      <c r="IA1518" s="84"/>
      <c r="IB1518" s="84"/>
      <c r="IC1518" s="84"/>
      <c r="ID1518" s="84"/>
      <c r="IE1518" s="84"/>
      <c r="IF1518" s="84"/>
      <c r="IG1518" s="84"/>
      <c r="IH1518" s="84"/>
      <c r="II1518" s="84"/>
      <c r="IJ1518" s="84"/>
      <c r="IK1518" s="84"/>
      <c r="IL1518" s="84"/>
      <c r="IM1518" s="84"/>
      <c r="IN1518" s="84"/>
      <c r="IO1518" s="84"/>
      <c r="IP1518" s="84"/>
      <c r="IQ1518" s="84"/>
      <c r="IR1518" s="84"/>
      <c r="IS1518" s="84"/>
      <c r="IT1518" s="84"/>
      <c r="IU1518" s="84"/>
      <c r="IV1518" s="84"/>
      <c r="IW1518" s="84"/>
      <c r="IX1518" s="84"/>
      <c r="IY1518" s="84"/>
      <c r="IZ1518" s="84"/>
      <c r="JA1518" s="84"/>
      <c r="JB1518" s="84"/>
      <c r="JC1518" s="84"/>
      <c r="JD1518" s="84"/>
      <c r="JE1518" s="84"/>
    </row>
    <row r="1519" spans="1:265" customFormat="1" ht="15" customHeight="1" x14ac:dyDescent="0.25">
      <c r="A1519" s="173"/>
      <c r="B1519" s="131" t="s">
        <v>487</v>
      </c>
      <c r="C1519" s="217"/>
      <c r="D1519" s="329" t="s">
        <v>1063</v>
      </c>
      <c r="E1519" s="117"/>
      <c r="F1519" s="1044"/>
      <c r="G1519" s="1045"/>
      <c r="H1519" s="329" t="s">
        <v>445</v>
      </c>
      <c r="I1519" s="329" t="s">
        <v>502</v>
      </c>
      <c r="J1519" s="329"/>
      <c r="K1519" s="379" t="s">
        <v>1291</v>
      </c>
      <c r="L1519" s="379"/>
      <c r="M1519" s="1139"/>
      <c r="N1519" s="1139"/>
      <c r="O1519" s="379"/>
      <c r="P1519" s="626"/>
      <c r="Q1519" s="627"/>
      <c r="R1519" s="627"/>
      <c r="S1519" s="627"/>
      <c r="T1519" s="627">
        <v>4</v>
      </c>
      <c r="U1519" s="627"/>
      <c r="V1519" s="627"/>
      <c r="W1519" s="628"/>
      <c r="X1519" s="219"/>
      <c r="Y1519" s="219"/>
      <c r="Z1519" s="112"/>
      <c r="AA1519" s="84"/>
      <c r="AB1519" s="84"/>
      <c r="AC1519" s="83" t="str">
        <f t="shared" si="33"/>
        <v/>
      </c>
      <c r="AD1519" s="84"/>
      <c r="AE1519" s="84"/>
      <c r="AF1519" s="84"/>
      <c r="AG1519" s="84"/>
      <c r="AH1519" s="84"/>
      <c r="AI1519" s="84"/>
      <c r="AJ1519" s="84"/>
      <c r="AK1519" s="84"/>
      <c r="AL1519" s="84"/>
      <c r="AM1519" s="84"/>
      <c r="AN1519" s="84"/>
      <c r="AO1519" s="84"/>
      <c r="AP1519" s="84"/>
      <c r="AQ1519" s="84"/>
      <c r="AR1519" s="84"/>
      <c r="AS1519" s="84"/>
      <c r="AT1519" s="84"/>
      <c r="AU1519" s="84"/>
      <c r="AV1519" s="84"/>
      <c r="AW1519" s="84"/>
      <c r="AX1519" s="84"/>
      <c r="AY1519" s="84"/>
      <c r="AZ1519" s="84"/>
      <c r="BA1519" s="84"/>
      <c r="BB1519" s="84"/>
      <c r="BC1519" s="84"/>
      <c r="BD1519" s="84"/>
      <c r="BE1519" s="84"/>
      <c r="BF1519" s="84"/>
      <c r="BG1519" s="84"/>
      <c r="BH1519" s="84"/>
      <c r="BI1519" s="84"/>
      <c r="BJ1519" s="84"/>
      <c r="BK1519" s="84"/>
      <c r="BL1519" s="84"/>
      <c r="BM1519" s="84"/>
      <c r="BN1519" s="84"/>
      <c r="BO1519" s="84"/>
      <c r="BP1519" s="84"/>
      <c r="BQ1519" s="84"/>
      <c r="BR1519" s="84"/>
      <c r="BS1519" s="84"/>
      <c r="BT1519" s="84"/>
      <c r="BU1519" s="84"/>
      <c r="BV1519" s="84"/>
      <c r="BW1519" s="84"/>
      <c r="BX1519" s="84"/>
      <c r="BY1519" s="84"/>
      <c r="BZ1519" s="84"/>
      <c r="CA1519" s="84"/>
      <c r="CB1519" s="84"/>
      <c r="CC1519" s="84"/>
      <c r="CD1519" s="84"/>
      <c r="CE1519" s="84"/>
      <c r="CF1519" s="84"/>
      <c r="CG1519" s="84"/>
      <c r="CH1519" s="84"/>
      <c r="CI1519" s="84"/>
      <c r="CJ1519" s="84"/>
      <c r="CK1519" s="84"/>
      <c r="CL1519" s="84"/>
      <c r="CM1519" s="84"/>
      <c r="CN1519" s="84"/>
      <c r="CO1519" s="84"/>
      <c r="CP1519" s="84"/>
      <c r="CQ1519" s="84"/>
      <c r="CR1519" s="84"/>
      <c r="CS1519" s="84"/>
      <c r="CT1519" s="84"/>
      <c r="CU1519" s="84"/>
      <c r="CV1519" s="84"/>
      <c r="CW1519" s="84"/>
      <c r="CX1519" s="84"/>
      <c r="CY1519" s="84"/>
      <c r="CZ1519" s="84"/>
      <c r="DA1519" s="84"/>
      <c r="DB1519" s="84"/>
      <c r="DC1519" s="84"/>
      <c r="DD1519" s="84"/>
      <c r="DE1519" s="84"/>
      <c r="DF1519" s="84"/>
      <c r="DG1519" s="84"/>
      <c r="DH1519" s="84"/>
      <c r="DI1519" s="84"/>
      <c r="DJ1519" s="84"/>
      <c r="DK1519" s="84"/>
      <c r="DL1519" s="84"/>
      <c r="DM1519" s="84"/>
      <c r="DN1519" s="84"/>
      <c r="DO1519" s="84"/>
      <c r="DP1519" s="84"/>
      <c r="DQ1519" s="84"/>
      <c r="DR1519" s="84"/>
      <c r="DS1519" s="84"/>
      <c r="DT1519" s="84"/>
      <c r="DU1519" s="84"/>
      <c r="DV1519" s="84"/>
      <c r="DW1519" s="84"/>
      <c r="DX1519" s="84"/>
      <c r="DY1519" s="84"/>
      <c r="DZ1519" s="84"/>
      <c r="EA1519" s="84"/>
      <c r="EB1519" s="84"/>
      <c r="EC1519" s="84"/>
      <c r="ED1519" s="84"/>
      <c r="EE1519" s="84"/>
      <c r="EF1519" s="84"/>
      <c r="EG1519" s="84"/>
      <c r="EH1519" s="84"/>
      <c r="EI1519" s="84"/>
      <c r="EJ1519" s="84"/>
      <c r="EK1519" s="84"/>
      <c r="EL1519" s="84"/>
      <c r="EM1519" s="84"/>
      <c r="EN1519" s="84"/>
      <c r="EO1519" s="84"/>
      <c r="EP1519" s="84"/>
      <c r="EQ1519" s="84"/>
      <c r="ER1519" s="84"/>
      <c r="ES1519" s="84"/>
      <c r="ET1519" s="84"/>
      <c r="EU1519" s="84"/>
      <c r="EV1519" s="84"/>
      <c r="EW1519" s="84"/>
      <c r="EX1519" s="84"/>
      <c r="EY1519" s="84"/>
      <c r="EZ1519" s="84"/>
      <c r="FA1519" s="84"/>
      <c r="FB1519" s="84"/>
      <c r="FC1519" s="84"/>
      <c r="FD1519" s="84"/>
      <c r="FE1519" s="84"/>
      <c r="FF1519" s="84"/>
      <c r="FG1519" s="84"/>
      <c r="FH1519" s="84"/>
      <c r="FI1519" s="84"/>
      <c r="FJ1519" s="84"/>
      <c r="FK1519" s="84"/>
      <c r="FL1519" s="84"/>
      <c r="FM1519" s="84"/>
      <c r="FN1519" s="84"/>
      <c r="FO1519" s="84"/>
      <c r="FP1519" s="84"/>
      <c r="FQ1519" s="84"/>
      <c r="FR1519" s="84"/>
      <c r="FS1519" s="84"/>
      <c r="FT1519" s="84"/>
      <c r="FU1519" s="84"/>
      <c r="FV1519" s="84"/>
      <c r="FW1519" s="84"/>
      <c r="FX1519" s="84"/>
      <c r="FY1519" s="84"/>
      <c r="FZ1519" s="84"/>
      <c r="GA1519" s="84"/>
      <c r="GB1519" s="84"/>
      <c r="GC1519" s="84"/>
      <c r="GD1519" s="84"/>
      <c r="GE1519" s="84"/>
      <c r="GF1519" s="84"/>
      <c r="GG1519" s="84"/>
      <c r="GH1519" s="84"/>
      <c r="GI1519" s="84"/>
      <c r="GJ1519" s="84"/>
      <c r="GK1519" s="84"/>
      <c r="GL1519" s="84"/>
      <c r="GM1519" s="84"/>
      <c r="GN1519" s="84"/>
      <c r="GO1519" s="84"/>
      <c r="GP1519" s="84"/>
      <c r="GQ1519" s="84"/>
      <c r="GR1519" s="84"/>
      <c r="GS1519" s="84"/>
      <c r="GT1519" s="84"/>
      <c r="GU1519" s="84"/>
      <c r="GV1519" s="84"/>
      <c r="GW1519" s="84"/>
      <c r="GX1519" s="84"/>
      <c r="GY1519" s="84"/>
      <c r="GZ1519" s="84"/>
      <c r="HA1519" s="84"/>
      <c r="HB1519" s="84"/>
      <c r="HC1519" s="84"/>
      <c r="HD1519" s="84"/>
      <c r="HE1519" s="84"/>
      <c r="HF1519" s="84"/>
      <c r="HG1519" s="84"/>
      <c r="HH1519" s="84"/>
      <c r="HI1519" s="84"/>
      <c r="HJ1519" s="84"/>
      <c r="HK1519" s="84"/>
      <c r="HL1519" s="84"/>
      <c r="HM1519" s="84"/>
      <c r="HN1519" s="84"/>
      <c r="HO1519" s="84"/>
      <c r="HP1519" s="84"/>
      <c r="HQ1519" s="84"/>
      <c r="HR1519" s="84"/>
      <c r="HS1519" s="84"/>
      <c r="HT1519" s="84"/>
      <c r="HU1519" s="84"/>
      <c r="HV1519" s="84"/>
      <c r="HW1519" s="84"/>
      <c r="HX1519" s="84"/>
      <c r="HY1519" s="84"/>
      <c r="HZ1519" s="84"/>
      <c r="IA1519" s="84"/>
      <c r="IB1519" s="84"/>
      <c r="IC1519" s="84"/>
      <c r="ID1519" s="84"/>
      <c r="IE1519" s="84"/>
      <c r="IF1519" s="84"/>
      <c r="IG1519" s="84"/>
      <c r="IH1519" s="84"/>
      <c r="II1519" s="84"/>
      <c r="IJ1519" s="84"/>
      <c r="IK1519" s="84"/>
      <c r="IL1519" s="84"/>
      <c r="IM1519" s="84"/>
      <c r="IN1519" s="84"/>
      <c r="IO1519" s="84"/>
      <c r="IP1519" s="84"/>
      <c r="IQ1519" s="84"/>
      <c r="IR1519" s="84"/>
      <c r="IS1519" s="84"/>
      <c r="IT1519" s="84"/>
      <c r="IU1519" s="84"/>
      <c r="IV1519" s="84"/>
      <c r="IW1519" s="84"/>
      <c r="IX1519" s="84"/>
      <c r="IY1519" s="84"/>
      <c r="IZ1519" s="84"/>
      <c r="JA1519" s="84"/>
      <c r="JB1519" s="84"/>
      <c r="JC1519" s="84"/>
      <c r="JD1519" s="84"/>
      <c r="JE1519" s="84"/>
    </row>
    <row r="1520" spans="1:265" customFormat="1" ht="15" customHeight="1" x14ac:dyDescent="0.25">
      <c r="A1520" s="173"/>
      <c r="B1520" s="131" t="s">
        <v>487</v>
      </c>
      <c r="C1520" s="217"/>
      <c r="D1520" s="329" t="s">
        <v>1063</v>
      </c>
      <c r="E1520" s="117"/>
      <c r="F1520" s="1044"/>
      <c r="G1520" s="1045"/>
      <c r="H1520" s="329" t="s">
        <v>445</v>
      </c>
      <c r="I1520" s="329" t="s">
        <v>502</v>
      </c>
      <c r="J1520" s="329"/>
      <c r="K1520" s="379" t="s">
        <v>2007</v>
      </c>
      <c r="L1520" s="379"/>
      <c r="M1520" s="1139"/>
      <c r="N1520" s="1139"/>
      <c r="O1520" s="379"/>
      <c r="P1520" s="626"/>
      <c r="Q1520" s="627"/>
      <c r="R1520" s="627"/>
      <c r="S1520" s="627">
        <v>5</v>
      </c>
      <c r="T1520" s="627"/>
      <c r="U1520" s="627"/>
      <c r="V1520" s="627"/>
      <c r="W1520" s="628"/>
      <c r="X1520" s="219"/>
      <c r="Y1520" s="219"/>
      <c r="Z1520" s="112"/>
      <c r="AA1520" s="84"/>
      <c r="AB1520" s="84"/>
      <c r="AC1520" s="83" t="str">
        <f t="shared" si="33"/>
        <v/>
      </c>
      <c r="AD1520" s="84"/>
      <c r="AE1520" s="84"/>
      <c r="AF1520" s="84"/>
      <c r="AG1520" s="84"/>
      <c r="AH1520" s="84"/>
      <c r="AI1520" s="84"/>
      <c r="AJ1520" s="84"/>
      <c r="AK1520" s="84"/>
      <c r="AL1520" s="84"/>
      <c r="AM1520" s="84"/>
      <c r="AN1520" s="84"/>
      <c r="AO1520" s="84"/>
      <c r="AP1520" s="84"/>
      <c r="AQ1520" s="84"/>
      <c r="AR1520" s="84"/>
      <c r="AS1520" s="84"/>
      <c r="AT1520" s="84"/>
      <c r="AU1520" s="84"/>
      <c r="AV1520" s="84"/>
      <c r="AW1520" s="84"/>
      <c r="AX1520" s="84"/>
      <c r="AY1520" s="84"/>
      <c r="AZ1520" s="84"/>
      <c r="BA1520" s="84"/>
      <c r="BB1520" s="84"/>
      <c r="BC1520" s="84"/>
      <c r="BD1520" s="84"/>
      <c r="BE1520" s="84"/>
      <c r="BF1520" s="84"/>
      <c r="BG1520" s="84"/>
      <c r="BH1520" s="84"/>
      <c r="BI1520" s="84"/>
      <c r="BJ1520" s="84"/>
      <c r="BK1520" s="84"/>
      <c r="BL1520" s="84"/>
      <c r="BM1520" s="84"/>
      <c r="BN1520" s="84"/>
      <c r="BO1520" s="84"/>
      <c r="BP1520" s="84"/>
      <c r="BQ1520" s="84"/>
      <c r="BR1520" s="84"/>
      <c r="BS1520" s="84"/>
      <c r="BT1520" s="84"/>
      <c r="BU1520" s="84"/>
      <c r="BV1520" s="84"/>
      <c r="BW1520" s="84"/>
      <c r="BX1520" s="84"/>
      <c r="BY1520" s="84"/>
      <c r="BZ1520" s="84"/>
      <c r="CA1520" s="84"/>
      <c r="CB1520" s="84"/>
      <c r="CC1520" s="84"/>
      <c r="CD1520" s="84"/>
      <c r="CE1520" s="84"/>
      <c r="CF1520" s="84"/>
      <c r="CG1520" s="84"/>
      <c r="CH1520" s="84"/>
      <c r="CI1520" s="84"/>
      <c r="CJ1520" s="84"/>
      <c r="CK1520" s="84"/>
      <c r="CL1520" s="84"/>
      <c r="CM1520" s="84"/>
      <c r="CN1520" s="84"/>
      <c r="CO1520" s="84"/>
      <c r="CP1520" s="84"/>
      <c r="CQ1520" s="84"/>
      <c r="CR1520" s="84"/>
      <c r="CS1520" s="84"/>
      <c r="CT1520" s="84"/>
      <c r="CU1520" s="84"/>
      <c r="CV1520" s="84"/>
      <c r="CW1520" s="84"/>
      <c r="CX1520" s="84"/>
      <c r="CY1520" s="84"/>
      <c r="CZ1520" s="84"/>
      <c r="DA1520" s="84"/>
      <c r="DB1520" s="84"/>
      <c r="DC1520" s="84"/>
      <c r="DD1520" s="84"/>
      <c r="DE1520" s="84"/>
      <c r="DF1520" s="84"/>
      <c r="DG1520" s="84"/>
      <c r="DH1520" s="84"/>
      <c r="DI1520" s="84"/>
      <c r="DJ1520" s="84"/>
      <c r="DK1520" s="84"/>
      <c r="DL1520" s="84"/>
      <c r="DM1520" s="84"/>
      <c r="DN1520" s="84"/>
      <c r="DO1520" s="84"/>
      <c r="DP1520" s="84"/>
      <c r="DQ1520" s="84"/>
      <c r="DR1520" s="84"/>
      <c r="DS1520" s="84"/>
      <c r="DT1520" s="84"/>
      <c r="DU1520" s="84"/>
      <c r="DV1520" s="84"/>
      <c r="DW1520" s="84"/>
      <c r="DX1520" s="84"/>
      <c r="DY1520" s="84"/>
      <c r="DZ1520" s="84"/>
      <c r="EA1520" s="84"/>
      <c r="EB1520" s="84"/>
      <c r="EC1520" s="84"/>
      <c r="ED1520" s="84"/>
      <c r="EE1520" s="84"/>
      <c r="EF1520" s="84"/>
      <c r="EG1520" s="84"/>
      <c r="EH1520" s="84"/>
      <c r="EI1520" s="84"/>
      <c r="EJ1520" s="84"/>
      <c r="EK1520" s="84"/>
      <c r="EL1520" s="84"/>
      <c r="EM1520" s="84"/>
      <c r="EN1520" s="84"/>
      <c r="EO1520" s="84"/>
      <c r="EP1520" s="84"/>
      <c r="EQ1520" s="84"/>
      <c r="ER1520" s="84"/>
      <c r="ES1520" s="84"/>
      <c r="ET1520" s="84"/>
      <c r="EU1520" s="84"/>
      <c r="EV1520" s="84"/>
      <c r="EW1520" s="84"/>
      <c r="EX1520" s="84"/>
      <c r="EY1520" s="84"/>
      <c r="EZ1520" s="84"/>
      <c r="FA1520" s="84"/>
      <c r="FB1520" s="84"/>
      <c r="FC1520" s="84"/>
      <c r="FD1520" s="84"/>
      <c r="FE1520" s="84"/>
      <c r="FF1520" s="84"/>
      <c r="FG1520" s="84"/>
      <c r="FH1520" s="84"/>
      <c r="FI1520" s="84"/>
      <c r="FJ1520" s="84"/>
      <c r="FK1520" s="84"/>
      <c r="FL1520" s="84"/>
      <c r="FM1520" s="84"/>
      <c r="FN1520" s="84"/>
      <c r="FO1520" s="84"/>
      <c r="FP1520" s="84"/>
      <c r="FQ1520" s="84"/>
      <c r="FR1520" s="84"/>
      <c r="FS1520" s="84"/>
      <c r="FT1520" s="84"/>
      <c r="FU1520" s="84"/>
      <c r="FV1520" s="84"/>
      <c r="FW1520" s="84"/>
      <c r="FX1520" s="84"/>
      <c r="FY1520" s="84"/>
      <c r="FZ1520" s="84"/>
      <c r="GA1520" s="84"/>
      <c r="GB1520" s="84"/>
      <c r="GC1520" s="84"/>
      <c r="GD1520" s="84"/>
      <c r="GE1520" s="84"/>
      <c r="GF1520" s="84"/>
      <c r="GG1520" s="84"/>
      <c r="GH1520" s="84"/>
      <c r="GI1520" s="84"/>
      <c r="GJ1520" s="84"/>
      <c r="GK1520" s="84"/>
      <c r="GL1520" s="84"/>
      <c r="GM1520" s="84"/>
      <c r="GN1520" s="84"/>
      <c r="GO1520" s="84"/>
      <c r="GP1520" s="84"/>
      <c r="GQ1520" s="84"/>
      <c r="GR1520" s="84"/>
      <c r="GS1520" s="84"/>
      <c r="GT1520" s="84"/>
      <c r="GU1520" s="84"/>
      <c r="GV1520" s="84"/>
      <c r="GW1520" s="84"/>
      <c r="GX1520" s="84"/>
      <c r="GY1520" s="84"/>
      <c r="GZ1520" s="84"/>
      <c r="HA1520" s="84"/>
      <c r="HB1520" s="84"/>
      <c r="HC1520" s="84"/>
      <c r="HD1520" s="84"/>
      <c r="HE1520" s="84"/>
      <c r="HF1520" s="84"/>
      <c r="HG1520" s="84"/>
      <c r="HH1520" s="84"/>
      <c r="HI1520" s="84"/>
      <c r="HJ1520" s="84"/>
      <c r="HK1520" s="84"/>
      <c r="HL1520" s="84"/>
      <c r="HM1520" s="84"/>
      <c r="HN1520" s="84"/>
      <c r="HO1520" s="84"/>
      <c r="HP1520" s="84"/>
      <c r="HQ1520" s="84"/>
      <c r="HR1520" s="84"/>
      <c r="HS1520" s="84"/>
      <c r="HT1520" s="84"/>
      <c r="HU1520" s="84"/>
      <c r="HV1520" s="84"/>
      <c r="HW1520" s="84"/>
      <c r="HX1520" s="84"/>
      <c r="HY1520" s="84"/>
      <c r="HZ1520" s="84"/>
      <c r="IA1520" s="84"/>
      <c r="IB1520" s="84"/>
      <c r="IC1520" s="84"/>
      <c r="ID1520" s="84"/>
      <c r="IE1520" s="84"/>
      <c r="IF1520" s="84"/>
      <c r="IG1520" s="84"/>
      <c r="IH1520" s="84"/>
      <c r="II1520" s="84"/>
      <c r="IJ1520" s="84"/>
      <c r="IK1520" s="84"/>
      <c r="IL1520" s="84"/>
      <c r="IM1520" s="84"/>
      <c r="IN1520" s="84"/>
      <c r="IO1520" s="84"/>
      <c r="IP1520" s="84"/>
      <c r="IQ1520" s="84"/>
      <c r="IR1520" s="84"/>
      <c r="IS1520" s="84"/>
      <c r="IT1520" s="84"/>
      <c r="IU1520" s="84"/>
      <c r="IV1520" s="84"/>
      <c r="IW1520" s="84"/>
      <c r="IX1520" s="84"/>
      <c r="IY1520" s="84"/>
      <c r="IZ1520" s="84"/>
      <c r="JA1520" s="84"/>
      <c r="JB1520" s="84"/>
      <c r="JC1520" s="84"/>
      <c r="JD1520" s="84"/>
      <c r="JE1520" s="84"/>
    </row>
    <row r="1521" spans="1:265" customFormat="1" ht="15" customHeight="1" thickBot="1" x14ac:dyDescent="0.3">
      <c r="A1521" s="176"/>
      <c r="B1521" s="162" t="s">
        <v>487</v>
      </c>
      <c r="C1521" s="251"/>
      <c r="D1521" s="351" t="s">
        <v>1063</v>
      </c>
      <c r="E1521" s="234"/>
      <c r="F1521" s="1053"/>
      <c r="G1521" s="1054"/>
      <c r="H1521" s="351" t="s">
        <v>445</v>
      </c>
      <c r="I1521" s="351" t="s">
        <v>502</v>
      </c>
      <c r="J1521" s="351"/>
      <c r="K1521" s="381" t="s">
        <v>426</v>
      </c>
      <c r="L1521" s="381"/>
      <c r="M1521" s="1169"/>
      <c r="N1521" s="1169"/>
      <c r="O1521" s="381"/>
      <c r="P1521" s="639"/>
      <c r="Q1521" s="640"/>
      <c r="R1521" s="640"/>
      <c r="S1521" s="640">
        <v>3</v>
      </c>
      <c r="T1521" s="640"/>
      <c r="U1521" s="640"/>
      <c r="V1521" s="640"/>
      <c r="W1521" s="641"/>
      <c r="X1521" s="249">
        <f>SUM(P1511:W1521)</f>
        <v>40</v>
      </c>
      <c r="Y1521" s="249">
        <f>X1521</f>
        <v>40</v>
      </c>
      <c r="Z1521" s="112"/>
      <c r="AA1521" s="84"/>
      <c r="AB1521" s="84"/>
      <c r="AC1521" s="83" t="str">
        <f t="shared" si="33"/>
        <v/>
      </c>
      <c r="AD1521" s="84"/>
      <c r="AE1521" s="84"/>
      <c r="AF1521" s="84"/>
      <c r="AG1521" s="84"/>
      <c r="AH1521" s="84"/>
      <c r="AI1521" s="84"/>
      <c r="AJ1521" s="84"/>
      <c r="AK1521" s="84"/>
      <c r="AL1521" s="84"/>
      <c r="AM1521" s="84"/>
      <c r="AN1521" s="84"/>
      <c r="AO1521" s="84"/>
      <c r="AP1521" s="84"/>
      <c r="AQ1521" s="84"/>
      <c r="AR1521" s="84"/>
      <c r="AS1521" s="84"/>
      <c r="AT1521" s="84"/>
      <c r="AU1521" s="84"/>
      <c r="AV1521" s="84"/>
      <c r="AW1521" s="84"/>
      <c r="AX1521" s="84"/>
      <c r="AY1521" s="84"/>
      <c r="AZ1521" s="84"/>
      <c r="BA1521" s="84"/>
      <c r="BB1521" s="84"/>
      <c r="BC1521" s="84"/>
      <c r="BD1521" s="84"/>
      <c r="BE1521" s="84"/>
      <c r="BF1521" s="84"/>
      <c r="BG1521" s="84"/>
      <c r="BH1521" s="84"/>
      <c r="BI1521" s="84"/>
      <c r="BJ1521" s="84"/>
      <c r="BK1521" s="84"/>
      <c r="BL1521" s="84"/>
      <c r="BM1521" s="84"/>
      <c r="BN1521" s="84"/>
      <c r="BO1521" s="84"/>
      <c r="BP1521" s="84"/>
      <c r="BQ1521" s="84"/>
      <c r="BR1521" s="84"/>
      <c r="BS1521" s="84"/>
      <c r="BT1521" s="84"/>
      <c r="BU1521" s="84"/>
      <c r="BV1521" s="84"/>
      <c r="BW1521" s="84"/>
      <c r="BX1521" s="84"/>
      <c r="BY1521" s="84"/>
      <c r="BZ1521" s="84"/>
      <c r="CA1521" s="84"/>
      <c r="CB1521" s="84"/>
      <c r="CC1521" s="84"/>
      <c r="CD1521" s="84"/>
      <c r="CE1521" s="84"/>
      <c r="CF1521" s="84"/>
      <c r="CG1521" s="84"/>
      <c r="CH1521" s="84"/>
      <c r="CI1521" s="84"/>
      <c r="CJ1521" s="84"/>
      <c r="CK1521" s="84"/>
      <c r="CL1521" s="84"/>
      <c r="CM1521" s="84"/>
      <c r="CN1521" s="84"/>
      <c r="CO1521" s="84"/>
      <c r="CP1521" s="84"/>
      <c r="CQ1521" s="84"/>
      <c r="CR1521" s="84"/>
      <c r="CS1521" s="84"/>
      <c r="CT1521" s="84"/>
      <c r="CU1521" s="84"/>
      <c r="CV1521" s="84"/>
      <c r="CW1521" s="84"/>
      <c r="CX1521" s="84"/>
      <c r="CY1521" s="84"/>
      <c r="CZ1521" s="84"/>
      <c r="DA1521" s="84"/>
      <c r="DB1521" s="84"/>
      <c r="DC1521" s="84"/>
      <c r="DD1521" s="84"/>
      <c r="DE1521" s="84"/>
      <c r="DF1521" s="84"/>
      <c r="DG1521" s="84"/>
      <c r="DH1521" s="84"/>
      <c r="DI1521" s="84"/>
      <c r="DJ1521" s="84"/>
      <c r="DK1521" s="84"/>
      <c r="DL1521" s="84"/>
      <c r="DM1521" s="84"/>
      <c r="DN1521" s="84"/>
      <c r="DO1521" s="84"/>
      <c r="DP1521" s="84"/>
      <c r="DQ1521" s="84"/>
      <c r="DR1521" s="84"/>
      <c r="DS1521" s="84"/>
      <c r="DT1521" s="84"/>
      <c r="DU1521" s="84"/>
      <c r="DV1521" s="84"/>
      <c r="DW1521" s="84"/>
      <c r="DX1521" s="84"/>
      <c r="DY1521" s="84"/>
      <c r="DZ1521" s="84"/>
      <c r="EA1521" s="84"/>
      <c r="EB1521" s="84"/>
      <c r="EC1521" s="84"/>
      <c r="ED1521" s="84"/>
      <c r="EE1521" s="84"/>
      <c r="EF1521" s="84"/>
      <c r="EG1521" s="84"/>
      <c r="EH1521" s="84"/>
      <c r="EI1521" s="84"/>
      <c r="EJ1521" s="84"/>
      <c r="EK1521" s="84"/>
      <c r="EL1521" s="84"/>
      <c r="EM1521" s="84"/>
      <c r="EN1521" s="84"/>
      <c r="EO1521" s="84"/>
      <c r="EP1521" s="84"/>
      <c r="EQ1521" s="84"/>
      <c r="ER1521" s="84"/>
      <c r="ES1521" s="84"/>
      <c r="ET1521" s="84"/>
      <c r="EU1521" s="84"/>
      <c r="EV1521" s="84"/>
      <c r="EW1521" s="84"/>
      <c r="EX1521" s="84"/>
      <c r="EY1521" s="84"/>
      <c r="EZ1521" s="84"/>
      <c r="FA1521" s="84"/>
      <c r="FB1521" s="84"/>
      <c r="FC1521" s="84"/>
      <c r="FD1521" s="84"/>
      <c r="FE1521" s="84"/>
      <c r="FF1521" s="84"/>
      <c r="FG1521" s="84"/>
      <c r="FH1521" s="84"/>
      <c r="FI1521" s="84"/>
      <c r="FJ1521" s="84"/>
      <c r="FK1521" s="84"/>
      <c r="FL1521" s="84"/>
      <c r="FM1521" s="84"/>
      <c r="FN1521" s="84"/>
      <c r="FO1521" s="84"/>
      <c r="FP1521" s="84"/>
      <c r="FQ1521" s="84"/>
      <c r="FR1521" s="84"/>
      <c r="FS1521" s="84"/>
      <c r="FT1521" s="84"/>
      <c r="FU1521" s="84"/>
      <c r="FV1521" s="84"/>
      <c r="FW1521" s="84"/>
      <c r="FX1521" s="84"/>
      <c r="FY1521" s="84"/>
      <c r="FZ1521" s="84"/>
      <c r="GA1521" s="84"/>
      <c r="GB1521" s="84"/>
      <c r="GC1521" s="84"/>
      <c r="GD1521" s="84"/>
      <c r="GE1521" s="84"/>
      <c r="GF1521" s="84"/>
      <c r="GG1521" s="84"/>
      <c r="GH1521" s="84"/>
      <c r="GI1521" s="84"/>
      <c r="GJ1521" s="84"/>
      <c r="GK1521" s="84"/>
      <c r="GL1521" s="84"/>
      <c r="GM1521" s="84"/>
      <c r="GN1521" s="84"/>
      <c r="GO1521" s="84"/>
      <c r="GP1521" s="84"/>
      <c r="GQ1521" s="84"/>
      <c r="GR1521" s="84"/>
      <c r="GS1521" s="84"/>
      <c r="GT1521" s="84"/>
      <c r="GU1521" s="84"/>
      <c r="GV1521" s="84"/>
      <c r="GW1521" s="84"/>
      <c r="GX1521" s="84"/>
      <c r="GY1521" s="84"/>
      <c r="GZ1521" s="84"/>
      <c r="HA1521" s="84"/>
      <c r="HB1521" s="84"/>
      <c r="HC1521" s="84"/>
      <c r="HD1521" s="84"/>
      <c r="HE1521" s="84"/>
      <c r="HF1521" s="84"/>
      <c r="HG1521" s="84"/>
      <c r="HH1521" s="84"/>
      <c r="HI1521" s="84"/>
      <c r="HJ1521" s="84"/>
      <c r="HK1521" s="84"/>
      <c r="HL1521" s="84"/>
      <c r="HM1521" s="84"/>
      <c r="HN1521" s="84"/>
      <c r="HO1521" s="84"/>
      <c r="HP1521" s="84"/>
      <c r="HQ1521" s="84"/>
      <c r="HR1521" s="84"/>
      <c r="HS1521" s="84"/>
      <c r="HT1521" s="84"/>
      <c r="HU1521" s="84"/>
      <c r="HV1521" s="84"/>
      <c r="HW1521" s="84"/>
      <c r="HX1521" s="84"/>
      <c r="HY1521" s="84"/>
      <c r="HZ1521" s="84"/>
      <c r="IA1521" s="84"/>
      <c r="IB1521" s="84"/>
      <c r="IC1521" s="84"/>
      <c r="ID1521" s="84"/>
      <c r="IE1521" s="84"/>
      <c r="IF1521" s="84"/>
      <c r="IG1521" s="84"/>
      <c r="IH1521" s="84"/>
      <c r="II1521" s="84"/>
      <c r="IJ1521" s="84"/>
      <c r="IK1521" s="84"/>
      <c r="IL1521" s="84"/>
      <c r="IM1521" s="84"/>
      <c r="IN1521" s="84"/>
      <c r="IO1521" s="84"/>
      <c r="IP1521" s="84"/>
      <c r="IQ1521" s="84"/>
      <c r="IR1521" s="84"/>
      <c r="IS1521" s="84"/>
      <c r="IT1521" s="84"/>
      <c r="IU1521" s="84"/>
      <c r="IV1521" s="84"/>
      <c r="IW1521" s="84"/>
      <c r="IX1521" s="84"/>
      <c r="IY1521" s="84"/>
      <c r="IZ1521" s="84"/>
      <c r="JA1521" s="84"/>
      <c r="JB1521" s="84"/>
      <c r="JC1521" s="84"/>
      <c r="JD1521" s="84"/>
      <c r="JE1521" s="84"/>
    </row>
    <row r="1522" spans="1:265" customFormat="1" ht="15" customHeight="1" x14ac:dyDescent="0.25">
      <c r="A1522" s="180">
        <f>+A1511+1</f>
        <v>162</v>
      </c>
      <c r="B1522" s="1086" t="s">
        <v>488</v>
      </c>
      <c r="C1522" s="214" t="s">
        <v>35</v>
      </c>
      <c r="D1522" s="350" t="s">
        <v>1064</v>
      </c>
      <c r="E1522" s="215" t="s">
        <v>670</v>
      </c>
      <c r="F1522" s="1042" t="s">
        <v>627</v>
      </c>
      <c r="G1522" s="1043" t="s">
        <v>25</v>
      </c>
      <c r="H1522" s="350" t="s">
        <v>445</v>
      </c>
      <c r="I1522" s="350" t="s">
        <v>520</v>
      </c>
      <c r="J1522" s="350"/>
      <c r="K1522" s="378" t="s">
        <v>605</v>
      </c>
      <c r="L1522" s="378" t="s">
        <v>614</v>
      </c>
      <c r="M1522" s="1138" t="s">
        <v>514</v>
      </c>
      <c r="N1522" s="1138" t="s">
        <v>453</v>
      </c>
      <c r="O1522" s="378" t="s">
        <v>1379</v>
      </c>
      <c r="P1522" s="623">
        <v>4</v>
      </c>
      <c r="Q1522" s="624"/>
      <c r="R1522" s="624"/>
      <c r="S1522" s="624"/>
      <c r="T1522" s="624"/>
      <c r="U1522" s="624"/>
      <c r="V1522" s="624"/>
      <c r="W1522" s="625"/>
      <c r="X1522" s="216"/>
      <c r="Y1522" s="216"/>
      <c r="Z1522" s="112" t="str">
        <f>C1522</f>
        <v>TC</v>
      </c>
      <c r="AA1522" s="84" t="s">
        <v>1473</v>
      </c>
      <c r="AB1522" s="84" t="s">
        <v>1480</v>
      </c>
      <c r="AC1522" s="83">
        <f t="shared" ref="AC1522:AC1540" si="34">IF(C1522&lt;&gt;"",SUMIF(D$6:D$1540,D1522,P$6:Q$1540),"")</f>
        <v>21</v>
      </c>
      <c r="AD1522" s="84"/>
      <c r="AE1522" s="84"/>
      <c r="AF1522" s="84"/>
      <c r="AG1522" s="84"/>
      <c r="AH1522" s="84"/>
      <c r="AI1522" s="84"/>
      <c r="AJ1522" s="84"/>
      <c r="AK1522" s="84"/>
      <c r="AL1522" s="84"/>
      <c r="AM1522" s="84"/>
      <c r="AN1522" s="84"/>
      <c r="AO1522" s="84"/>
      <c r="AP1522" s="84"/>
      <c r="AQ1522" s="84"/>
      <c r="AR1522" s="84"/>
      <c r="AS1522" s="84"/>
      <c r="AT1522" s="84"/>
      <c r="AU1522" s="84"/>
      <c r="AV1522" s="84"/>
      <c r="AW1522" s="84"/>
      <c r="AX1522" s="84"/>
      <c r="AY1522" s="84"/>
      <c r="AZ1522" s="84"/>
      <c r="BA1522" s="84"/>
      <c r="BB1522" s="84"/>
      <c r="BC1522" s="84"/>
      <c r="BD1522" s="84"/>
      <c r="BE1522" s="84"/>
      <c r="BF1522" s="84"/>
      <c r="BG1522" s="84"/>
      <c r="BH1522" s="84"/>
      <c r="BI1522" s="84"/>
      <c r="BJ1522" s="84"/>
      <c r="BK1522" s="84"/>
      <c r="BL1522" s="84"/>
      <c r="BM1522" s="84"/>
      <c r="BN1522" s="84"/>
      <c r="BO1522" s="84"/>
      <c r="BP1522" s="84"/>
      <c r="BQ1522" s="84"/>
      <c r="BR1522" s="84"/>
      <c r="BS1522" s="84"/>
      <c r="BT1522" s="84"/>
      <c r="BU1522" s="84"/>
      <c r="BV1522" s="84"/>
      <c r="BW1522" s="84"/>
      <c r="BX1522" s="84"/>
      <c r="BY1522" s="84"/>
      <c r="BZ1522" s="84"/>
      <c r="CA1522" s="84"/>
      <c r="CB1522" s="84"/>
      <c r="CC1522" s="84"/>
      <c r="CD1522" s="84"/>
      <c r="CE1522" s="84"/>
      <c r="CF1522" s="84"/>
      <c r="CG1522" s="84"/>
      <c r="CH1522" s="84"/>
      <c r="CI1522" s="84"/>
      <c r="CJ1522" s="84"/>
      <c r="CK1522" s="84"/>
      <c r="CL1522" s="84"/>
      <c r="CM1522" s="84"/>
      <c r="CN1522" s="84"/>
      <c r="CO1522" s="84"/>
      <c r="CP1522" s="84"/>
      <c r="CQ1522" s="84"/>
      <c r="CR1522" s="84"/>
      <c r="CS1522" s="84"/>
      <c r="CT1522" s="84"/>
      <c r="CU1522" s="84"/>
      <c r="CV1522" s="84"/>
      <c r="CW1522" s="84"/>
      <c r="CX1522" s="84"/>
      <c r="CY1522" s="84"/>
      <c r="CZ1522" s="84"/>
      <c r="DA1522" s="84"/>
      <c r="DB1522" s="84"/>
      <c r="DC1522" s="84"/>
      <c r="DD1522" s="84"/>
      <c r="DE1522" s="84"/>
      <c r="DF1522" s="84"/>
      <c r="DG1522" s="84"/>
      <c r="DH1522" s="84"/>
      <c r="DI1522" s="84"/>
      <c r="DJ1522" s="84"/>
      <c r="DK1522" s="84"/>
      <c r="DL1522" s="84"/>
      <c r="DM1522" s="84"/>
      <c r="DN1522" s="84"/>
      <c r="DO1522" s="84"/>
      <c r="DP1522" s="84"/>
      <c r="DQ1522" s="84"/>
      <c r="DR1522" s="84"/>
      <c r="DS1522" s="84"/>
      <c r="DT1522" s="84"/>
      <c r="DU1522" s="84"/>
      <c r="DV1522" s="84"/>
      <c r="DW1522" s="84"/>
      <c r="DX1522" s="84"/>
      <c r="DY1522" s="84"/>
      <c r="DZ1522" s="84"/>
      <c r="EA1522" s="84"/>
      <c r="EB1522" s="84"/>
      <c r="EC1522" s="84"/>
      <c r="ED1522" s="84"/>
      <c r="EE1522" s="84"/>
      <c r="EF1522" s="84"/>
      <c r="EG1522" s="84"/>
      <c r="EH1522" s="84"/>
      <c r="EI1522" s="84"/>
      <c r="EJ1522" s="84"/>
      <c r="EK1522" s="84"/>
      <c r="EL1522" s="84"/>
      <c r="EM1522" s="84"/>
      <c r="EN1522" s="84"/>
      <c r="EO1522" s="84"/>
      <c r="EP1522" s="84"/>
      <c r="EQ1522" s="84"/>
      <c r="ER1522" s="84"/>
      <c r="ES1522" s="84"/>
      <c r="ET1522" s="84"/>
      <c r="EU1522" s="84"/>
      <c r="EV1522" s="84"/>
      <c r="EW1522" s="84"/>
      <c r="EX1522" s="84"/>
      <c r="EY1522" s="84"/>
      <c r="EZ1522" s="84"/>
      <c r="FA1522" s="84"/>
      <c r="FB1522" s="84"/>
      <c r="FC1522" s="84"/>
      <c r="FD1522" s="84"/>
      <c r="FE1522" s="84"/>
      <c r="FF1522" s="84"/>
      <c r="FG1522" s="84"/>
      <c r="FH1522" s="84"/>
      <c r="FI1522" s="84"/>
      <c r="FJ1522" s="84"/>
      <c r="FK1522" s="84"/>
      <c r="FL1522" s="84"/>
      <c r="FM1522" s="84"/>
      <c r="FN1522" s="84"/>
      <c r="FO1522" s="84"/>
      <c r="FP1522" s="84"/>
      <c r="FQ1522" s="84"/>
      <c r="FR1522" s="84"/>
      <c r="FS1522" s="84"/>
      <c r="FT1522" s="84"/>
      <c r="FU1522" s="84"/>
      <c r="FV1522" s="84"/>
      <c r="FW1522" s="84"/>
      <c r="FX1522" s="84"/>
      <c r="FY1522" s="84"/>
      <c r="FZ1522" s="84"/>
      <c r="GA1522" s="84"/>
      <c r="GB1522" s="84"/>
      <c r="GC1522" s="84"/>
      <c r="GD1522" s="84"/>
      <c r="GE1522" s="84"/>
      <c r="GF1522" s="84"/>
      <c r="GG1522" s="84"/>
      <c r="GH1522" s="84"/>
      <c r="GI1522" s="84"/>
      <c r="GJ1522" s="84"/>
      <c r="GK1522" s="84"/>
      <c r="GL1522" s="84"/>
      <c r="GM1522" s="84"/>
      <c r="GN1522" s="84"/>
      <c r="GO1522" s="84"/>
      <c r="GP1522" s="84"/>
      <c r="GQ1522" s="84"/>
      <c r="GR1522" s="84"/>
      <c r="GS1522" s="84"/>
      <c r="GT1522" s="84"/>
      <c r="GU1522" s="84"/>
      <c r="GV1522" s="84"/>
      <c r="GW1522" s="84"/>
      <c r="GX1522" s="84"/>
      <c r="GY1522" s="84"/>
      <c r="GZ1522" s="84"/>
      <c r="HA1522" s="84"/>
      <c r="HB1522" s="84"/>
      <c r="HC1522" s="84"/>
      <c r="HD1522" s="84"/>
      <c r="HE1522" s="84"/>
      <c r="HF1522" s="84"/>
      <c r="HG1522" s="84"/>
      <c r="HH1522" s="84"/>
      <c r="HI1522" s="84"/>
      <c r="HJ1522" s="84"/>
      <c r="HK1522" s="84"/>
      <c r="HL1522" s="84"/>
      <c r="HM1522" s="84"/>
      <c r="HN1522" s="84"/>
      <c r="HO1522" s="84"/>
      <c r="HP1522" s="84"/>
      <c r="HQ1522" s="84"/>
      <c r="HR1522" s="84"/>
      <c r="HS1522" s="84"/>
      <c r="HT1522" s="84"/>
      <c r="HU1522" s="84"/>
      <c r="HV1522" s="84"/>
      <c r="HW1522" s="84"/>
      <c r="HX1522" s="84"/>
      <c r="HY1522" s="84"/>
      <c r="HZ1522" s="84"/>
      <c r="IA1522" s="84"/>
      <c r="IB1522" s="84"/>
      <c r="IC1522" s="84"/>
      <c r="ID1522" s="84"/>
      <c r="IE1522" s="84"/>
      <c r="IF1522" s="84"/>
      <c r="IG1522" s="84"/>
      <c r="IH1522" s="84"/>
      <c r="II1522" s="84"/>
      <c r="IJ1522" s="84"/>
      <c r="IK1522" s="84"/>
      <c r="IL1522" s="84"/>
      <c r="IM1522" s="84"/>
      <c r="IN1522" s="84"/>
      <c r="IO1522" s="84"/>
      <c r="IP1522" s="84"/>
      <c r="IQ1522" s="84"/>
      <c r="IR1522" s="84"/>
      <c r="IS1522" s="84"/>
      <c r="IT1522" s="84"/>
      <c r="IU1522" s="84"/>
      <c r="IV1522" s="84"/>
      <c r="IW1522" s="84"/>
      <c r="IX1522" s="84"/>
      <c r="IY1522" s="84"/>
      <c r="IZ1522" s="84"/>
      <c r="JA1522" s="84"/>
      <c r="JB1522" s="84"/>
      <c r="JC1522" s="84"/>
      <c r="JD1522" s="84"/>
      <c r="JE1522" s="84"/>
    </row>
    <row r="1523" spans="1:265" customFormat="1" ht="15" customHeight="1" x14ac:dyDescent="0.25">
      <c r="A1523" s="173"/>
      <c r="B1523" s="131" t="s">
        <v>488</v>
      </c>
      <c r="C1523" s="217"/>
      <c r="D1523" s="329" t="s">
        <v>1064</v>
      </c>
      <c r="E1523" s="117"/>
      <c r="F1523" s="1044"/>
      <c r="G1523" s="1045"/>
      <c r="H1523" s="329" t="s">
        <v>445</v>
      </c>
      <c r="I1523" s="329" t="s">
        <v>520</v>
      </c>
      <c r="J1523" s="329"/>
      <c r="K1523" s="379" t="s">
        <v>607</v>
      </c>
      <c r="L1523" s="379" t="s">
        <v>614</v>
      </c>
      <c r="M1523" s="1139">
        <v>9</v>
      </c>
      <c r="N1523" s="1139" t="s">
        <v>24</v>
      </c>
      <c r="O1523" s="379"/>
      <c r="P1523" s="626">
        <v>4</v>
      </c>
      <c r="Q1523" s="627"/>
      <c r="R1523" s="627"/>
      <c r="S1523" s="627"/>
      <c r="T1523" s="627"/>
      <c r="U1523" s="627"/>
      <c r="V1523" s="627"/>
      <c r="W1523" s="628"/>
      <c r="X1523" s="219"/>
      <c r="Y1523" s="219"/>
      <c r="Z1523" s="112"/>
      <c r="AA1523" s="84"/>
      <c r="AB1523" s="84"/>
      <c r="AC1523" s="83" t="str">
        <f t="shared" si="34"/>
        <v/>
      </c>
      <c r="AD1523" s="84"/>
      <c r="AE1523" s="84"/>
      <c r="AF1523" s="84"/>
      <c r="AG1523" s="84"/>
      <c r="AH1523" s="84"/>
      <c r="AI1523" s="84"/>
      <c r="AJ1523" s="84"/>
      <c r="AK1523" s="84"/>
      <c r="AL1523" s="84"/>
      <c r="AM1523" s="84"/>
      <c r="AN1523" s="84"/>
      <c r="AO1523" s="84"/>
      <c r="AP1523" s="84"/>
      <c r="AQ1523" s="84"/>
      <c r="AR1523" s="84"/>
      <c r="AS1523" s="84"/>
      <c r="AT1523" s="84"/>
      <c r="AU1523" s="84"/>
      <c r="AV1523" s="84"/>
      <c r="AW1523" s="84"/>
      <c r="AX1523" s="84"/>
      <c r="AY1523" s="84"/>
      <c r="AZ1523" s="84"/>
      <c r="BA1523" s="84"/>
      <c r="BB1523" s="84"/>
      <c r="BC1523" s="84"/>
      <c r="BD1523" s="84"/>
      <c r="BE1523" s="84"/>
      <c r="BF1523" s="84"/>
      <c r="BG1523" s="84"/>
      <c r="BH1523" s="84"/>
      <c r="BI1523" s="84"/>
      <c r="BJ1523" s="84"/>
      <c r="BK1523" s="84"/>
      <c r="BL1523" s="84"/>
      <c r="BM1523" s="84"/>
      <c r="BN1523" s="84"/>
      <c r="BO1523" s="84"/>
      <c r="BP1523" s="84"/>
      <c r="BQ1523" s="84"/>
      <c r="BR1523" s="84"/>
      <c r="BS1523" s="84"/>
      <c r="BT1523" s="84"/>
      <c r="BU1523" s="84"/>
      <c r="BV1523" s="84"/>
      <c r="BW1523" s="84"/>
      <c r="BX1523" s="84"/>
      <c r="BY1523" s="84"/>
      <c r="BZ1523" s="84"/>
      <c r="CA1523" s="84"/>
      <c r="CB1523" s="84"/>
      <c r="CC1523" s="84"/>
      <c r="CD1523" s="84"/>
      <c r="CE1523" s="84"/>
      <c r="CF1523" s="84"/>
      <c r="CG1523" s="84"/>
      <c r="CH1523" s="84"/>
      <c r="CI1523" s="84"/>
      <c r="CJ1523" s="84"/>
      <c r="CK1523" s="84"/>
      <c r="CL1523" s="84"/>
      <c r="CM1523" s="84"/>
      <c r="CN1523" s="84"/>
      <c r="CO1523" s="84"/>
      <c r="CP1523" s="84"/>
      <c r="CQ1523" s="84"/>
      <c r="CR1523" s="84"/>
      <c r="CS1523" s="84"/>
      <c r="CT1523" s="84"/>
      <c r="CU1523" s="84"/>
      <c r="CV1523" s="84"/>
      <c r="CW1523" s="84"/>
      <c r="CX1523" s="84"/>
      <c r="CY1523" s="84"/>
      <c r="CZ1523" s="84"/>
      <c r="DA1523" s="84"/>
      <c r="DB1523" s="84"/>
      <c r="DC1523" s="84"/>
      <c r="DD1523" s="84"/>
      <c r="DE1523" s="84"/>
      <c r="DF1523" s="84"/>
      <c r="DG1523" s="84"/>
      <c r="DH1523" s="84"/>
      <c r="DI1523" s="84"/>
      <c r="DJ1523" s="84"/>
      <c r="DK1523" s="84"/>
      <c r="DL1523" s="84"/>
      <c r="DM1523" s="84"/>
      <c r="DN1523" s="84"/>
      <c r="DO1523" s="84"/>
      <c r="DP1523" s="84"/>
      <c r="DQ1523" s="84"/>
      <c r="DR1523" s="84"/>
      <c r="DS1523" s="84"/>
      <c r="DT1523" s="84"/>
      <c r="DU1523" s="84"/>
      <c r="DV1523" s="84"/>
      <c r="DW1523" s="84"/>
      <c r="DX1523" s="84"/>
      <c r="DY1523" s="84"/>
      <c r="DZ1523" s="84"/>
      <c r="EA1523" s="84"/>
      <c r="EB1523" s="84"/>
      <c r="EC1523" s="84"/>
      <c r="ED1523" s="84"/>
      <c r="EE1523" s="84"/>
      <c r="EF1523" s="84"/>
      <c r="EG1523" s="84"/>
      <c r="EH1523" s="84"/>
      <c r="EI1523" s="84"/>
      <c r="EJ1523" s="84"/>
      <c r="EK1523" s="84"/>
      <c r="EL1523" s="84"/>
      <c r="EM1523" s="84"/>
      <c r="EN1523" s="84"/>
      <c r="EO1523" s="84"/>
      <c r="EP1523" s="84"/>
      <c r="EQ1523" s="84"/>
      <c r="ER1523" s="84"/>
      <c r="ES1523" s="84"/>
      <c r="ET1523" s="84"/>
      <c r="EU1523" s="84"/>
      <c r="EV1523" s="84"/>
      <c r="EW1523" s="84"/>
      <c r="EX1523" s="84"/>
      <c r="EY1523" s="84"/>
      <c r="EZ1523" s="84"/>
      <c r="FA1523" s="84"/>
      <c r="FB1523" s="84"/>
      <c r="FC1523" s="84"/>
      <c r="FD1523" s="84"/>
      <c r="FE1523" s="84"/>
      <c r="FF1523" s="84"/>
      <c r="FG1523" s="84"/>
      <c r="FH1523" s="84"/>
      <c r="FI1523" s="84"/>
      <c r="FJ1523" s="84"/>
      <c r="FK1523" s="84"/>
      <c r="FL1523" s="84"/>
      <c r="FM1523" s="84"/>
      <c r="FN1523" s="84"/>
      <c r="FO1523" s="84"/>
      <c r="FP1523" s="84"/>
      <c r="FQ1523" s="84"/>
      <c r="FR1523" s="84"/>
      <c r="FS1523" s="84"/>
      <c r="FT1523" s="84"/>
      <c r="FU1523" s="84"/>
      <c r="FV1523" s="84"/>
      <c r="FW1523" s="84"/>
      <c r="FX1523" s="84"/>
      <c r="FY1523" s="84"/>
      <c r="FZ1523" s="84"/>
      <c r="GA1523" s="84"/>
      <c r="GB1523" s="84"/>
      <c r="GC1523" s="84"/>
      <c r="GD1523" s="84"/>
      <c r="GE1523" s="84"/>
      <c r="GF1523" s="84"/>
      <c r="GG1523" s="84"/>
      <c r="GH1523" s="84"/>
      <c r="GI1523" s="84"/>
      <c r="GJ1523" s="84"/>
      <c r="GK1523" s="84"/>
      <c r="GL1523" s="84"/>
      <c r="GM1523" s="84"/>
      <c r="GN1523" s="84"/>
      <c r="GO1523" s="84"/>
      <c r="GP1523" s="84"/>
      <c r="GQ1523" s="84"/>
      <c r="GR1523" s="84"/>
      <c r="GS1523" s="84"/>
      <c r="GT1523" s="84"/>
      <c r="GU1523" s="84"/>
      <c r="GV1523" s="84"/>
      <c r="GW1523" s="84"/>
      <c r="GX1523" s="84"/>
      <c r="GY1523" s="84"/>
      <c r="GZ1523" s="84"/>
      <c r="HA1523" s="84"/>
      <c r="HB1523" s="84"/>
      <c r="HC1523" s="84"/>
      <c r="HD1523" s="84"/>
      <c r="HE1523" s="84"/>
      <c r="HF1523" s="84"/>
      <c r="HG1523" s="84"/>
      <c r="HH1523" s="84"/>
      <c r="HI1523" s="84"/>
      <c r="HJ1523" s="84"/>
      <c r="HK1523" s="84"/>
      <c r="HL1523" s="84"/>
      <c r="HM1523" s="84"/>
      <c r="HN1523" s="84"/>
      <c r="HO1523" s="84"/>
      <c r="HP1523" s="84"/>
      <c r="HQ1523" s="84"/>
      <c r="HR1523" s="84"/>
      <c r="HS1523" s="84"/>
      <c r="HT1523" s="84"/>
      <c r="HU1523" s="84"/>
      <c r="HV1523" s="84"/>
      <c r="HW1523" s="84"/>
      <c r="HX1523" s="84"/>
      <c r="HY1523" s="84"/>
      <c r="HZ1523" s="84"/>
      <c r="IA1523" s="84"/>
      <c r="IB1523" s="84"/>
      <c r="IC1523" s="84"/>
      <c r="ID1523" s="84"/>
      <c r="IE1523" s="84"/>
      <c r="IF1523" s="84"/>
      <c r="IG1523" s="84"/>
      <c r="IH1523" s="84"/>
      <c r="II1523" s="84"/>
      <c r="IJ1523" s="84"/>
      <c r="IK1523" s="84"/>
      <c r="IL1523" s="84"/>
      <c r="IM1523" s="84"/>
      <c r="IN1523" s="84"/>
      <c r="IO1523" s="84"/>
      <c r="IP1523" s="84"/>
      <c r="IQ1523" s="84"/>
      <c r="IR1523" s="84"/>
      <c r="IS1523" s="84"/>
      <c r="IT1523" s="84"/>
      <c r="IU1523" s="84"/>
      <c r="IV1523" s="84"/>
      <c r="IW1523" s="84"/>
      <c r="IX1523" s="84"/>
      <c r="IY1523" s="84"/>
      <c r="IZ1523" s="84"/>
      <c r="JA1523" s="84"/>
      <c r="JB1523" s="84"/>
      <c r="JC1523" s="84"/>
      <c r="JD1523" s="84"/>
      <c r="JE1523" s="84"/>
    </row>
    <row r="1524" spans="1:265" customFormat="1" ht="15" customHeight="1" x14ac:dyDescent="0.25">
      <c r="A1524" s="173"/>
      <c r="B1524" s="131" t="s">
        <v>488</v>
      </c>
      <c r="C1524" s="217"/>
      <c r="D1524" s="329" t="s">
        <v>1064</v>
      </c>
      <c r="E1524" s="117"/>
      <c r="F1524" s="1044"/>
      <c r="G1524" s="1045"/>
      <c r="H1524" s="329" t="s">
        <v>445</v>
      </c>
      <c r="I1524" s="329" t="s">
        <v>520</v>
      </c>
      <c r="J1524" s="329"/>
      <c r="K1524" s="379" t="s">
        <v>607</v>
      </c>
      <c r="L1524" s="379" t="s">
        <v>614</v>
      </c>
      <c r="M1524" s="1139">
        <v>9</v>
      </c>
      <c r="N1524" s="1139" t="s">
        <v>101</v>
      </c>
      <c r="O1524" s="379"/>
      <c r="P1524" s="626">
        <v>4</v>
      </c>
      <c r="Q1524" s="627"/>
      <c r="R1524" s="627"/>
      <c r="S1524" s="627"/>
      <c r="T1524" s="627"/>
      <c r="U1524" s="627"/>
      <c r="V1524" s="627"/>
      <c r="W1524" s="628"/>
      <c r="X1524" s="219"/>
      <c r="Y1524" s="219"/>
      <c r="Z1524" s="112"/>
      <c r="AA1524" s="84"/>
      <c r="AB1524" s="84"/>
      <c r="AC1524" s="83" t="str">
        <f t="shared" si="34"/>
        <v/>
      </c>
      <c r="AD1524" s="84"/>
      <c r="AE1524" s="84"/>
      <c r="AF1524" s="84"/>
      <c r="AG1524" s="84"/>
      <c r="AH1524" s="84"/>
      <c r="AI1524" s="84"/>
      <c r="AJ1524" s="84"/>
      <c r="AK1524" s="84"/>
      <c r="AL1524" s="84"/>
      <c r="AM1524" s="84"/>
      <c r="AN1524" s="84"/>
      <c r="AO1524" s="84"/>
      <c r="AP1524" s="84"/>
      <c r="AQ1524" s="84"/>
      <c r="AR1524" s="84"/>
      <c r="AS1524" s="84"/>
      <c r="AT1524" s="84"/>
      <c r="AU1524" s="84"/>
      <c r="AV1524" s="84"/>
      <c r="AW1524" s="84"/>
      <c r="AX1524" s="84"/>
      <c r="AY1524" s="84"/>
      <c r="AZ1524" s="84"/>
      <c r="BA1524" s="84"/>
      <c r="BB1524" s="84"/>
      <c r="BC1524" s="84"/>
      <c r="BD1524" s="84"/>
      <c r="BE1524" s="84"/>
      <c r="BF1524" s="84"/>
      <c r="BG1524" s="84"/>
      <c r="BH1524" s="84"/>
      <c r="BI1524" s="84"/>
      <c r="BJ1524" s="84"/>
      <c r="BK1524" s="84"/>
      <c r="BL1524" s="84"/>
      <c r="BM1524" s="84"/>
      <c r="BN1524" s="84"/>
      <c r="BO1524" s="84"/>
      <c r="BP1524" s="84"/>
      <c r="BQ1524" s="84"/>
      <c r="BR1524" s="84"/>
      <c r="BS1524" s="84"/>
      <c r="BT1524" s="84"/>
      <c r="BU1524" s="84"/>
      <c r="BV1524" s="84"/>
      <c r="BW1524" s="84"/>
      <c r="BX1524" s="84"/>
      <c r="BY1524" s="84"/>
      <c r="BZ1524" s="84"/>
      <c r="CA1524" s="84"/>
      <c r="CB1524" s="84"/>
      <c r="CC1524" s="84"/>
      <c r="CD1524" s="84"/>
      <c r="CE1524" s="84"/>
      <c r="CF1524" s="84"/>
      <c r="CG1524" s="84"/>
      <c r="CH1524" s="84"/>
      <c r="CI1524" s="84"/>
      <c r="CJ1524" s="84"/>
      <c r="CK1524" s="84"/>
      <c r="CL1524" s="84"/>
      <c r="CM1524" s="84"/>
      <c r="CN1524" s="84"/>
      <c r="CO1524" s="84"/>
      <c r="CP1524" s="84"/>
      <c r="CQ1524" s="84"/>
      <c r="CR1524" s="84"/>
      <c r="CS1524" s="84"/>
      <c r="CT1524" s="84"/>
      <c r="CU1524" s="84"/>
      <c r="CV1524" s="84"/>
      <c r="CW1524" s="84"/>
      <c r="CX1524" s="84"/>
      <c r="CY1524" s="84"/>
      <c r="CZ1524" s="84"/>
      <c r="DA1524" s="84"/>
      <c r="DB1524" s="84"/>
      <c r="DC1524" s="84"/>
      <c r="DD1524" s="84"/>
      <c r="DE1524" s="84"/>
      <c r="DF1524" s="84"/>
      <c r="DG1524" s="84"/>
      <c r="DH1524" s="84"/>
      <c r="DI1524" s="84"/>
      <c r="DJ1524" s="84"/>
      <c r="DK1524" s="84"/>
      <c r="DL1524" s="84"/>
      <c r="DM1524" s="84"/>
      <c r="DN1524" s="84"/>
      <c r="DO1524" s="84"/>
      <c r="DP1524" s="84"/>
      <c r="DQ1524" s="84"/>
      <c r="DR1524" s="84"/>
      <c r="DS1524" s="84"/>
      <c r="DT1524" s="84"/>
      <c r="DU1524" s="84"/>
      <c r="DV1524" s="84"/>
      <c r="DW1524" s="84"/>
      <c r="DX1524" s="84"/>
      <c r="DY1524" s="84"/>
      <c r="DZ1524" s="84"/>
      <c r="EA1524" s="84"/>
      <c r="EB1524" s="84"/>
      <c r="EC1524" s="84"/>
      <c r="ED1524" s="84"/>
      <c r="EE1524" s="84"/>
      <c r="EF1524" s="84"/>
      <c r="EG1524" s="84"/>
      <c r="EH1524" s="84"/>
      <c r="EI1524" s="84"/>
      <c r="EJ1524" s="84"/>
      <c r="EK1524" s="84"/>
      <c r="EL1524" s="84"/>
      <c r="EM1524" s="84"/>
      <c r="EN1524" s="84"/>
      <c r="EO1524" s="84"/>
      <c r="EP1524" s="84"/>
      <c r="EQ1524" s="84"/>
      <c r="ER1524" s="84"/>
      <c r="ES1524" s="84"/>
      <c r="ET1524" s="84"/>
      <c r="EU1524" s="84"/>
      <c r="EV1524" s="84"/>
      <c r="EW1524" s="84"/>
      <c r="EX1524" s="84"/>
      <c r="EY1524" s="84"/>
      <c r="EZ1524" s="84"/>
      <c r="FA1524" s="84"/>
      <c r="FB1524" s="84"/>
      <c r="FC1524" s="84"/>
      <c r="FD1524" s="84"/>
      <c r="FE1524" s="84"/>
      <c r="FF1524" s="84"/>
      <c r="FG1524" s="84"/>
      <c r="FH1524" s="84"/>
      <c r="FI1524" s="84"/>
      <c r="FJ1524" s="84"/>
      <c r="FK1524" s="84"/>
      <c r="FL1524" s="84"/>
      <c r="FM1524" s="84"/>
      <c r="FN1524" s="84"/>
      <c r="FO1524" s="84"/>
      <c r="FP1524" s="84"/>
      <c r="FQ1524" s="84"/>
      <c r="FR1524" s="84"/>
      <c r="FS1524" s="84"/>
      <c r="FT1524" s="84"/>
      <c r="FU1524" s="84"/>
      <c r="FV1524" s="84"/>
      <c r="FW1524" s="84"/>
      <c r="FX1524" s="84"/>
      <c r="FY1524" s="84"/>
      <c r="FZ1524" s="84"/>
      <c r="GA1524" s="84"/>
      <c r="GB1524" s="84"/>
      <c r="GC1524" s="84"/>
      <c r="GD1524" s="84"/>
      <c r="GE1524" s="84"/>
      <c r="GF1524" s="84"/>
      <c r="GG1524" s="84"/>
      <c r="GH1524" s="84"/>
      <c r="GI1524" s="84"/>
      <c r="GJ1524" s="84"/>
      <c r="GK1524" s="84"/>
      <c r="GL1524" s="84"/>
      <c r="GM1524" s="84"/>
      <c r="GN1524" s="84"/>
      <c r="GO1524" s="84"/>
      <c r="GP1524" s="84"/>
      <c r="GQ1524" s="84"/>
      <c r="GR1524" s="84"/>
      <c r="GS1524" s="84"/>
      <c r="GT1524" s="84"/>
      <c r="GU1524" s="84"/>
      <c r="GV1524" s="84"/>
      <c r="GW1524" s="84"/>
      <c r="GX1524" s="84"/>
      <c r="GY1524" s="84"/>
      <c r="GZ1524" s="84"/>
      <c r="HA1524" s="84"/>
      <c r="HB1524" s="84"/>
      <c r="HC1524" s="84"/>
      <c r="HD1524" s="84"/>
      <c r="HE1524" s="84"/>
      <c r="HF1524" s="84"/>
      <c r="HG1524" s="84"/>
      <c r="HH1524" s="84"/>
      <c r="HI1524" s="84"/>
      <c r="HJ1524" s="84"/>
      <c r="HK1524" s="84"/>
      <c r="HL1524" s="84"/>
      <c r="HM1524" s="84"/>
      <c r="HN1524" s="84"/>
      <c r="HO1524" s="84"/>
      <c r="HP1524" s="84"/>
      <c r="HQ1524" s="84"/>
      <c r="HR1524" s="84"/>
      <c r="HS1524" s="84"/>
      <c r="HT1524" s="84"/>
      <c r="HU1524" s="84"/>
      <c r="HV1524" s="84"/>
      <c r="HW1524" s="84"/>
      <c r="HX1524" s="84"/>
      <c r="HY1524" s="84"/>
      <c r="HZ1524" s="84"/>
      <c r="IA1524" s="84"/>
      <c r="IB1524" s="84"/>
      <c r="IC1524" s="84"/>
      <c r="ID1524" s="84"/>
      <c r="IE1524" s="84"/>
      <c r="IF1524" s="84"/>
      <c r="IG1524" s="84"/>
      <c r="IH1524" s="84"/>
      <c r="II1524" s="84"/>
      <c r="IJ1524" s="84"/>
      <c r="IK1524" s="84"/>
      <c r="IL1524" s="84"/>
      <c r="IM1524" s="84"/>
      <c r="IN1524" s="84"/>
      <c r="IO1524" s="84"/>
      <c r="IP1524" s="84"/>
      <c r="IQ1524" s="84"/>
      <c r="IR1524" s="84"/>
      <c r="IS1524" s="84"/>
      <c r="IT1524" s="84"/>
      <c r="IU1524" s="84"/>
      <c r="IV1524" s="84"/>
      <c r="IW1524" s="84"/>
      <c r="IX1524" s="84"/>
      <c r="IY1524" s="84"/>
      <c r="IZ1524" s="84"/>
      <c r="JA1524" s="84"/>
      <c r="JB1524" s="84"/>
      <c r="JC1524" s="84"/>
      <c r="JD1524" s="84"/>
      <c r="JE1524" s="84"/>
    </row>
    <row r="1525" spans="1:265" customFormat="1" ht="15" customHeight="1" x14ac:dyDescent="0.25">
      <c r="A1525" s="173"/>
      <c r="B1525" s="131" t="s">
        <v>488</v>
      </c>
      <c r="C1525" s="217"/>
      <c r="D1525" s="329" t="s">
        <v>1064</v>
      </c>
      <c r="E1525" s="117"/>
      <c r="F1525" s="1044"/>
      <c r="G1525" s="1045"/>
      <c r="H1525" s="329" t="s">
        <v>445</v>
      </c>
      <c r="I1525" s="329" t="s">
        <v>520</v>
      </c>
      <c r="J1525" s="329"/>
      <c r="K1525" s="379" t="s">
        <v>606</v>
      </c>
      <c r="L1525" s="379" t="s">
        <v>614</v>
      </c>
      <c r="M1525" s="1139" t="s">
        <v>514</v>
      </c>
      <c r="N1525" s="1139" t="s">
        <v>453</v>
      </c>
      <c r="O1525" s="379" t="s">
        <v>1379</v>
      </c>
      <c r="P1525" s="626">
        <v>3</v>
      </c>
      <c r="Q1525" s="627"/>
      <c r="R1525" s="627"/>
      <c r="S1525" s="627"/>
      <c r="T1525" s="627"/>
      <c r="U1525" s="627"/>
      <c r="V1525" s="627"/>
      <c r="W1525" s="628"/>
      <c r="X1525" s="219"/>
      <c r="Y1525" s="219"/>
      <c r="Z1525" s="112"/>
      <c r="AA1525" s="84"/>
      <c r="AB1525" s="84"/>
      <c r="AC1525" s="83" t="str">
        <f t="shared" si="34"/>
        <v/>
      </c>
      <c r="AD1525" s="84"/>
      <c r="AE1525" s="84"/>
      <c r="AF1525" s="84"/>
      <c r="AG1525" s="84"/>
      <c r="AH1525" s="84"/>
      <c r="AI1525" s="84"/>
      <c r="AJ1525" s="84"/>
      <c r="AK1525" s="84"/>
      <c r="AL1525" s="84"/>
      <c r="AM1525" s="84"/>
      <c r="AN1525" s="84"/>
      <c r="AO1525" s="84"/>
      <c r="AP1525" s="84"/>
      <c r="AQ1525" s="84"/>
      <c r="AR1525" s="84"/>
      <c r="AS1525" s="84"/>
      <c r="AT1525" s="84"/>
      <c r="AU1525" s="84"/>
      <c r="AV1525" s="84"/>
      <c r="AW1525" s="84"/>
      <c r="AX1525" s="84"/>
      <c r="AY1525" s="84"/>
      <c r="AZ1525" s="84"/>
      <c r="BA1525" s="84"/>
      <c r="BB1525" s="84"/>
      <c r="BC1525" s="84"/>
      <c r="BD1525" s="84"/>
      <c r="BE1525" s="84"/>
      <c r="BF1525" s="84"/>
      <c r="BG1525" s="84"/>
      <c r="BH1525" s="84"/>
      <c r="BI1525" s="84"/>
      <c r="BJ1525" s="84"/>
      <c r="BK1525" s="84"/>
      <c r="BL1525" s="84"/>
      <c r="BM1525" s="84"/>
      <c r="BN1525" s="84"/>
      <c r="BO1525" s="84"/>
      <c r="BP1525" s="84"/>
      <c r="BQ1525" s="84"/>
      <c r="BR1525" s="84"/>
      <c r="BS1525" s="84"/>
      <c r="BT1525" s="84"/>
      <c r="BU1525" s="84"/>
      <c r="BV1525" s="84"/>
      <c r="BW1525" s="84"/>
      <c r="BX1525" s="84"/>
      <c r="BY1525" s="84"/>
      <c r="BZ1525" s="84"/>
      <c r="CA1525" s="84"/>
      <c r="CB1525" s="84"/>
      <c r="CC1525" s="84"/>
      <c r="CD1525" s="84"/>
      <c r="CE1525" s="84"/>
      <c r="CF1525" s="84"/>
      <c r="CG1525" s="84"/>
      <c r="CH1525" s="84"/>
      <c r="CI1525" s="84"/>
      <c r="CJ1525" s="84"/>
      <c r="CK1525" s="84"/>
      <c r="CL1525" s="84"/>
      <c r="CM1525" s="84"/>
      <c r="CN1525" s="84"/>
      <c r="CO1525" s="84"/>
      <c r="CP1525" s="84"/>
      <c r="CQ1525" s="84"/>
      <c r="CR1525" s="84"/>
      <c r="CS1525" s="84"/>
      <c r="CT1525" s="84"/>
      <c r="CU1525" s="84"/>
      <c r="CV1525" s="84"/>
      <c r="CW1525" s="84"/>
      <c r="CX1525" s="84"/>
      <c r="CY1525" s="84"/>
      <c r="CZ1525" s="84"/>
      <c r="DA1525" s="84"/>
      <c r="DB1525" s="84"/>
      <c r="DC1525" s="84"/>
      <c r="DD1525" s="84"/>
      <c r="DE1525" s="84"/>
      <c r="DF1525" s="84"/>
      <c r="DG1525" s="84"/>
      <c r="DH1525" s="84"/>
      <c r="DI1525" s="84"/>
      <c r="DJ1525" s="84"/>
      <c r="DK1525" s="84"/>
      <c r="DL1525" s="84"/>
      <c r="DM1525" s="84"/>
      <c r="DN1525" s="84"/>
      <c r="DO1525" s="84"/>
      <c r="DP1525" s="84"/>
      <c r="DQ1525" s="84"/>
      <c r="DR1525" s="84"/>
      <c r="DS1525" s="84"/>
      <c r="DT1525" s="84"/>
      <c r="DU1525" s="84"/>
      <c r="DV1525" s="84"/>
      <c r="DW1525" s="84"/>
      <c r="DX1525" s="84"/>
      <c r="DY1525" s="84"/>
      <c r="DZ1525" s="84"/>
      <c r="EA1525" s="84"/>
      <c r="EB1525" s="84"/>
      <c r="EC1525" s="84"/>
      <c r="ED1525" s="84"/>
      <c r="EE1525" s="84"/>
      <c r="EF1525" s="84"/>
      <c r="EG1525" s="84"/>
      <c r="EH1525" s="84"/>
      <c r="EI1525" s="84"/>
      <c r="EJ1525" s="84"/>
      <c r="EK1525" s="84"/>
      <c r="EL1525" s="84"/>
      <c r="EM1525" s="84"/>
      <c r="EN1525" s="84"/>
      <c r="EO1525" s="84"/>
      <c r="EP1525" s="84"/>
      <c r="EQ1525" s="84"/>
      <c r="ER1525" s="84"/>
      <c r="ES1525" s="84"/>
      <c r="ET1525" s="84"/>
      <c r="EU1525" s="84"/>
      <c r="EV1525" s="84"/>
      <c r="EW1525" s="84"/>
      <c r="EX1525" s="84"/>
      <c r="EY1525" s="84"/>
      <c r="EZ1525" s="84"/>
      <c r="FA1525" s="84"/>
      <c r="FB1525" s="84"/>
      <c r="FC1525" s="84"/>
      <c r="FD1525" s="84"/>
      <c r="FE1525" s="84"/>
      <c r="FF1525" s="84"/>
      <c r="FG1525" s="84"/>
      <c r="FH1525" s="84"/>
      <c r="FI1525" s="84"/>
      <c r="FJ1525" s="84"/>
      <c r="FK1525" s="84"/>
      <c r="FL1525" s="84"/>
      <c r="FM1525" s="84"/>
      <c r="FN1525" s="84"/>
      <c r="FO1525" s="84"/>
      <c r="FP1525" s="84"/>
      <c r="FQ1525" s="84"/>
      <c r="FR1525" s="84"/>
      <c r="FS1525" s="84"/>
      <c r="FT1525" s="84"/>
      <c r="FU1525" s="84"/>
      <c r="FV1525" s="84"/>
      <c r="FW1525" s="84"/>
      <c r="FX1525" s="84"/>
      <c r="FY1525" s="84"/>
      <c r="FZ1525" s="84"/>
      <c r="GA1525" s="84"/>
      <c r="GB1525" s="84"/>
      <c r="GC1525" s="84"/>
      <c r="GD1525" s="84"/>
      <c r="GE1525" s="84"/>
      <c r="GF1525" s="84"/>
      <c r="GG1525" s="84"/>
      <c r="GH1525" s="84"/>
      <c r="GI1525" s="84"/>
      <c r="GJ1525" s="84"/>
      <c r="GK1525" s="84"/>
      <c r="GL1525" s="84"/>
      <c r="GM1525" s="84"/>
      <c r="GN1525" s="84"/>
      <c r="GO1525" s="84"/>
      <c r="GP1525" s="84"/>
      <c r="GQ1525" s="84"/>
      <c r="GR1525" s="84"/>
      <c r="GS1525" s="84"/>
      <c r="GT1525" s="84"/>
      <c r="GU1525" s="84"/>
      <c r="GV1525" s="84"/>
      <c r="GW1525" s="84"/>
      <c r="GX1525" s="84"/>
      <c r="GY1525" s="84"/>
      <c r="GZ1525" s="84"/>
      <c r="HA1525" s="84"/>
      <c r="HB1525" s="84"/>
      <c r="HC1525" s="84"/>
      <c r="HD1525" s="84"/>
      <c r="HE1525" s="84"/>
      <c r="HF1525" s="84"/>
      <c r="HG1525" s="84"/>
      <c r="HH1525" s="84"/>
      <c r="HI1525" s="84"/>
      <c r="HJ1525" s="84"/>
      <c r="HK1525" s="84"/>
      <c r="HL1525" s="84"/>
      <c r="HM1525" s="84"/>
      <c r="HN1525" s="84"/>
      <c r="HO1525" s="84"/>
      <c r="HP1525" s="84"/>
      <c r="HQ1525" s="84"/>
      <c r="HR1525" s="84"/>
      <c r="HS1525" s="84"/>
      <c r="HT1525" s="84"/>
      <c r="HU1525" s="84"/>
      <c r="HV1525" s="84"/>
      <c r="HW1525" s="84"/>
      <c r="HX1525" s="84"/>
      <c r="HY1525" s="84"/>
      <c r="HZ1525" s="84"/>
      <c r="IA1525" s="84"/>
      <c r="IB1525" s="84"/>
      <c r="IC1525" s="84"/>
      <c r="ID1525" s="84"/>
      <c r="IE1525" s="84"/>
      <c r="IF1525" s="84"/>
      <c r="IG1525" s="84"/>
      <c r="IH1525" s="84"/>
      <c r="II1525" s="84"/>
      <c r="IJ1525" s="84"/>
      <c r="IK1525" s="84"/>
      <c r="IL1525" s="84"/>
      <c r="IM1525" s="84"/>
      <c r="IN1525" s="84"/>
      <c r="IO1525" s="84"/>
      <c r="IP1525" s="84"/>
      <c r="IQ1525" s="84"/>
      <c r="IR1525" s="84"/>
      <c r="IS1525" s="84"/>
      <c r="IT1525" s="84"/>
      <c r="IU1525" s="84"/>
      <c r="IV1525" s="84"/>
      <c r="IW1525" s="84"/>
      <c r="IX1525" s="84"/>
      <c r="IY1525" s="84"/>
      <c r="IZ1525" s="84"/>
      <c r="JA1525" s="84"/>
      <c r="JB1525" s="84"/>
      <c r="JC1525" s="84"/>
      <c r="JD1525" s="84"/>
      <c r="JE1525" s="84"/>
    </row>
    <row r="1526" spans="1:265" customFormat="1" ht="15" customHeight="1" x14ac:dyDescent="0.25">
      <c r="A1526" s="173"/>
      <c r="B1526" s="131" t="s">
        <v>488</v>
      </c>
      <c r="C1526" s="217"/>
      <c r="D1526" s="329" t="s">
        <v>1064</v>
      </c>
      <c r="E1526" s="117"/>
      <c r="F1526" s="1044"/>
      <c r="G1526" s="1045"/>
      <c r="H1526" s="329" t="s">
        <v>445</v>
      </c>
      <c r="I1526" s="329" t="s">
        <v>515</v>
      </c>
      <c r="J1526" s="329"/>
      <c r="K1526" s="379" t="s">
        <v>544</v>
      </c>
      <c r="L1526" s="379" t="s">
        <v>614</v>
      </c>
      <c r="M1526" s="1139" t="s">
        <v>507</v>
      </c>
      <c r="N1526" s="1139" t="s">
        <v>24</v>
      </c>
      <c r="O1526" s="379" t="s">
        <v>440</v>
      </c>
      <c r="P1526" s="626">
        <v>3</v>
      </c>
      <c r="Q1526" s="627"/>
      <c r="R1526" s="627"/>
      <c r="S1526" s="627"/>
      <c r="T1526" s="627"/>
      <c r="U1526" s="627"/>
      <c r="V1526" s="627"/>
      <c r="W1526" s="628"/>
      <c r="X1526" s="219"/>
      <c r="Y1526" s="219"/>
      <c r="Z1526" s="112"/>
      <c r="AA1526" s="84"/>
      <c r="AB1526" s="84"/>
      <c r="AC1526" s="83" t="str">
        <f t="shared" si="34"/>
        <v/>
      </c>
      <c r="AD1526" s="84"/>
      <c r="AE1526" s="84"/>
      <c r="AF1526" s="84"/>
      <c r="AG1526" s="84"/>
      <c r="AH1526" s="84"/>
      <c r="AI1526" s="84"/>
      <c r="AJ1526" s="84"/>
      <c r="AK1526" s="84"/>
      <c r="AL1526" s="84"/>
      <c r="AM1526" s="84"/>
      <c r="AN1526" s="84"/>
      <c r="AO1526" s="84"/>
      <c r="AP1526" s="84"/>
      <c r="AQ1526" s="84"/>
      <c r="AR1526" s="84"/>
      <c r="AS1526" s="84"/>
      <c r="AT1526" s="84"/>
      <c r="AU1526" s="84"/>
      <c r="AV1526" s="84"/>
      <c r="AW1526" s="84"/>
      <c r="AX1526" s="84"/>
      <c r="AY1526" s="84"/>
      <c r="AZ1526" s="84"/>
      <c r="BA1526" s="84"/>
      <c r="BB1526" s="84"/>
      <c r="BC1526" s="84"/>
      <c r="BD1526" s="84"/>
      <c r="BE1526" s="84"/>
      <c r="BF1526" s="84"/>
      <c r="BG1526" s="84"/>
      <c r="BH1526" s="84"/>
      <c r="BI1526" s="84"/>
      <c r="BJ1526" s="84"/>
      <c r="BK1526" s="84"/>
      <c r="BL1526" s="84"/>
      <c r="BM1526" s="84"/>
      <c r="BN1526" s="84"/>
      <c r="BO1526" s="84"/>
      <c r="BP1526" s="84"/>
      <c r="BQ1526" s="84"/>
      <c r="BR1526" s="84"/>
      <c r="BS1526" s="84"/>
      <c r="BT1526" s="84"/>
      <c r="BU1526" s="84"/>
      <c r="BV1526" s="84"/>
      <c r="BW1526" s="84"/>
      <c r="BX1526" s="84"/>
      <c r="BY1526" s="84"/>
      <c r="BZ1526" s="84"/>
      <c r="CA1526" s="84"/>
      <c r="CB1526" s="84"/>
      <c r="CC1526" s="84"/>
      <c r="CD1526" s="84"/>
      <c r="CE1526" s="84"/>
      <c r="CF1526" s="84"/>
      <c r="CG1526" s="84"/>
      <c r="CH1526" s="84"/>
      <c r="CI1526" s="84"/>
      <c r="CJ1526" s="84"/>
      <c r="CK1526" s="84"/>
      <c r="CL1526" s="84"/>
      <c r="CM1526" s="84"/>
      <c r="CN1526" s="84"/>
      <c r="CO1526" s="84"/>
      <c r="CP1526" s="84"/>
      <c r="CQ1526" s="84"/>
      <c r="CR1526" s="84"/>
      <c r="CS1526" s="84"/>
      <c r="CT1526" s="84"/>
      <c r="CU1526" s="84"/>
      <c r="CV1526" s="84"/>
      <c r="CW1526" s="84"/>
      <c r="CX1526" s="84"/>
      <c r="CY1526" s="84"/>
      <c r="CZ1526" s="84"/>
      <c r="DA1526" s="84"/>
      <c r="DB1526" s="84"/>
      <c r="DC1526" s="84"/>
      <c r="DD1526" s="84"/>
      <c r="DE1526" s="84"/>
      <c r="DF1526" s="84"/>
      <c r="DG1526" s="84"/>
      <c r="DH1526" s="84"/>
      <c r="DI1526" s="84"/>
      <c r="DJ1526" s="84"/>
      <c r="DK1526" s="84"/>
      <c r="DL1526" s="84"/>
      <c r="DM1526" s="84"/>
      <c r="DN1526" s="84"/>
      <c r="DO1526" s="84"/>
      <c r="DP1526" s="84"/>
      <c r="DQ1526" s="84"/>
      <c r="DR1526" s="84"/>
      <c r="DS1526" s="84"/>
      <c r="DT1526" s="84"/>
      <c r="DU1526" s="84"/>
      <c r="DV1526" s="84"/>
      <c r="DW1526" s="84"/>
      <c r="DX1526" s="84"/>
      <c r="DY1526" s="84"/>
      <c r="DZ1526" s="84"/>
      <c r="EA1526" s="84"/>
      <c r="EB1526" s="84"/>
      <c r="EC1526" s="84"/>
      <c r="ED1526" s="84"/>
      <c r="EE1526" s="84"/>
      <c r="EF1526" s="84"/>
      <c r="EG1526" s="84"/>
      <c r="EH1526" s="84"/>
      <c r="EI1526" s="84"/>
      <c r="EJ1526" s="84"/>
      <c r="EK1526" s="84"/>
      <c r="EL1526" s="84"/>
      <c r="EM1526" s="84"/>
      <c r="EN1526" s="84"/>
      <c r="EO1526" s="84"/>
      <c r="EP1526" s="84"/>
      <c r="EQ1526" s="84"/>
      <c r="ER1526" s="84"/>
      <c r="ES1526" s="84"/>
      <c r="ET1526" s="84"/>
      <c r="EU1526" s="84"/>
      <c r="EV1526" s="84"/>
      <c r="EW1526" s="84"/>
      <c r="EX1526" s="84"/>
      <c r="EY1526" s="84"/>
      <c r="EZ1526" s="84"/>
      <c r="FA1526" s="84"/>
      <c r="FB1526" s="84"/>
      <c r="FC1526" s="84"/>
      <c r="FD1526" s="84"/>
      <c r="FE1526" s="84"/>
      <c r="FF1526" s="84"/>
      <c r="FG1526" s="84"/>
      <c r="FH1526" s="84"/>
      <c r="FI1526" s="84"/>
      <c r="FJ1526" s="84"/>
      <c r="FK1526" s="84"/>
      <c r="FL1526" s="84"/>
      <c r="FM1526" s="84"/>
      <c r="FN1526" s="84"/>
      <c r="FO1526" s="84"/>
      <c r="FP1526" s="84"/>
      <c r="FQ1526" s="84"/>
      <c r="FR1526" s="84"/>
      <c r="FS1526" s="84"/>
      <c r="FT1526" s="84"/>
      <c r="FU1526" s="84"/>
      <c r="FV1526" s="84"/>
      <c r="FW1526" s="84"/>
      <c r="FX1526" s="84"/>
      <c r="FY1526" s="84"/>
      <c r="FZ1526" s="84"/>
      <c r="GA1526" s="84"/>
      <c r="GB1526" s="84"/>
      <c r="GC1526" s="84"/>
      <c r="GD1526" s="84"/>
      <c r="GE1526" s="84"/>
      <c r="GF1526" s="84"/>
      <c r="GG1526" s="84"/>
      <c r="GH1526" s="84"/>
      <c r="GI1526" s="84"/>
      <c r="GJ1526" s="84"/>
      <c r="GK1526" s="84"/>
      <c r="GL1526" s="84"/>
      <c r="GM1526" s="84"/>
      <c r="GN1526" s="84"/>
      <c r="GO1526" s="84"/>
      <c r="GP1526" s="84"/>
      <c r="GQ1526" s="84"/>
      <c r="GR1526" s="84"/>
      <c r="GS1526" s="84"/>
      <c r="GT1526" s="84"/>
      <c r="GU1526" s="84"/>
      <c r="GV1526" s="84"/>
      <c r="GW1526" s="84"/>
      <c r="GX1526" s="84"/>
      <c r="GY1526" s="84"/>
      <c r="GZ1526" s="84"/>
      <c r="HA1526" s="84"/>
      <c r="HB1526" s="84"/>
      <c r="HC1526" s="84"/>
      <c r="HD1526" s="84"/>
      <c r="HE1526" s="84"/>
      <c r="HF1526" s="84"/>
      <c r="HG1526" s="84"/>
      <c r="HH1526" s="84"/>
      <c r="HI1526" s="84"/>
      <c r="HJ1526" s="84"/>
      <c r="HK1526" s="84"/>
      <c r="HL1526" s="84"/>
      <c r="HM1526" s="84"/>
      <c r="HN1526" s="84"/>
      <c r="HO1526" s="84"/>
      <c r="HP1526" s="84"/>
      <c r="HQ1526" s="84"/>
      <c r="HR1526" s="84"/>
      <c r="HS1526" s="84"/>
      <c r="HT1526" s="84"/>
      <c r="HU1526" s="84"/>
      <c r="HV1526" s="84"/>
      <c r="HW1526" s="84"/>
      <c r="HX1526" s="84"/>
      <c r="HY1526" s="84"/>
      <c r="HZ1526" s="84"/>
      <c r="IA1526" s="84"/>
      <c r="IB1526" s="84"/>
      <c r="IC1526" s="84"/>
      <c r="ID1526" s="84"/>
      <c r="IE1526" s="84"/>
      <c r="IF1526" s="84"/>
      <c r="IG1526" s="84"/>
      <c r="IH1526" s="84"/>
      <c r="II1526" s="84"/>
      <c r="IJ1526" s="84"/>
      <c r="IK1526" s="84"/>
      <c r="IL1526" s="84"/>
      <c r="IM1526" s="84"/>
      <c r="IN1526" s="84"/>
      <c r="IO1526" s="84"/>
      <c r="IP1526" s="84"/>
      <c r="IQ1526" s="84"/>
      <c r="IR1526" s="84"/>
      <c r="IS1526" s="84"/>
      <c r="IT1526" s="84"/>
      <c r="IU1526" s="84"/>
      <c r="IV1526" s="84"/>
      <c r="IW1526" s="84"/>
      <c r="IX1526" s="84"/>
      <c r="IY1526" s="84"/>
      <c r="IZ1526" s="84"/>
      <c r="JA1526" s="84"/>
      <c r="JB1526" s="84"/>
      <c r="JC1526" s="84"/>
      <c r="JD1526" s="84"/>
      <c r="JE1526" s="84"/>
    </row>
    <row r="1527" spans="1:265" customFormat="1" ht="15" customHeight="1" x14ac:dyDescent="0.25">
      <c r="A1527" s="173"/>
      <c r="B1527" s="131" t="s">
        <v>488</v>
      </c>
      <c r="C1527" s="217"/>
      <c r="D1527" s="329" t="s">
        <v>1064</v>
      </c>
      <c r="E1527" s="117"/>
      <c r="F1527" s="1044"/>
      <c r="G1527" s="1045"/>
      <c r="H1527" s="329" t="s">
        <v>445</v>
      </c>
      <c r="I1527" s="329" t="s">
        <v>515</v>
      </c>
      <c r="J1527" s="329"/>
      <c r="K1527" s="379" t="s">
        <v>544</v>
      </c>
      <c r="L1527" s="379" t="s">
        <v>614</v>
      </c>
      <c r="M1527" s="1139" t="s">
        <v>507</v>
      </c>
      <c r="N1527" s="1139" t="s">
        <v>101</v>
      </c>
      <c r="O1527" s="379" t="s">
        <v>440</v>
      </c>
      <c r="P1527" s="626">
        <v>3</v>
      </c>
      <c r="Q1527" s="627"/>
      <c r="R1527" s="627"/>
      <c r="S1527" s="627"/>
      <c r="T1527" s="627"/>
      <c r="U1527" s="627"/>
      <c r="V1527" s="627"/>
      <c r="W1527" s="628"/>
      <c r="X1527" s="219"/>
      <c r="Y1527" s="219"/>
      <c r="Z1527" s="112"/>
      <c r="AA1527" s="84"/>
      <c r="AB1527" s="84"/>
      <c r="AC1527" s="83" t="str">
        <f t="shared" si="34"/>
        <v/>
      </c>
      <c r="AD1527" s="84"/>
      <c r="AE1527" s="84"/>
      <c r="AF1527" s="84"/>
      <c r="AG1527" s="84"/>
      <c r="AH1527" s="84"/>
      <c r="AI1527" s="84"/>
      <c r="AJ1527" s="84"/>
      <c r="AK1527" s="84"/>
      <c r="AL1527" s="84"/>
      <c r="AM1527" s="84"/>
      <c r="AN1527" s="84"/>
      <c r="AO1527" s="84"/>
      <c r="AP1527" s="84"/>
      <c r="AQ1527" s="84"/>
      <c r="AR1527" s="84"/>
      <c r="AS1527" s="84"/>
      <c r="AT1527" s="84"/>
      <c r="AU1527" s="84"/>
      <c r="AV1527" s="84"/>
      <c r="AW1527" s="84"/>
      <c r="AX1527" s="84"/>
      <c r="AY1527" s="84"/>
      <c r="AZ1527" s="84"/>
      <c r="BA1527" s="84"/>
      <c r="BB1527" s="84"/>
      <c r="BC1527" s="84"/>
      <c r="BD1527" s="84"/>
      <c r="BE1527" s="84"/>
      <c r="BF1527" s="84"/>
      <c r="BG1527" s="84"/>
      <c r="BH1527" s="84"/>
      <c r="BI1527" s="84"/>
      <c r="BJ1527" s="84"/>
      <c r="BK1527" s="84"/>
      <c r="BL1527" s="84"/>
      <c r="BM1527" s="84"/>
      <c r="BN1527" s="84"/>
      <c r="BO1527" s="84"/>
      <c r="BP1527" s="84"/>
      <c r="BQ1527" s="84"/>
      <c r="BR1527" s="84"/>
      <c r="BS1527" s="84"/>
      <c r="BT1527" s="84"/>
      <c r="BU1527" s="84"/>
      <c r="BV1527" s="84"/>
      <c r="BW1527" s="84"/>
      <c r="BX1527" s="84"/>
      <c r="BY1527" s="84"/>
      <c r="BZ1527" s="84"/>
      <c r="CA1527" s="84"/>
      <c r="CB1527" s="84"/>
      <c r="CC1527" s="84"/>
      <c r="CD1527" s="84"/>
      <c r="CE1527" s="84"/>
      <c r="CF1527" s="84"/>
      <c r="CG1527" s="84"/>
      <c r="CH1527" s="84"/>
      <c r="CI1527" s="84"/>
      <c r="CJ1527" s="84"/>
      <c r="CK1527" s="84"/>
      <c r="CL1527" s="84"/>
      <c r="CM1527" s="84"/>
      <c r="CN1527" s="84"/>
      <c r="CO1527" s="84"/>
      <c r="CP1527" s="84"/>
      <c r="CQ1527" s="84"/>
      <c r="CR1527" s="84"/>
      <c r="CS1527" s="84"/>
      <c r="CT1527" s="84"/>
      <c r="CU1527" s="84"/>
      <c r="CV1527" s="84"/>
      <c r="CW1527" s="84"/>
      <c r="CX1527" s="84"/>
      <c r="CY1527" s="84"/>
      <c r="CZ1527" s="84"/>
      <c r="DA1527" s="84"/>
      <c r="DB1527" s="84"/>
      <c r="DC1527" s="84"/>
      <c r="DD1527" s="84"/>
      <c r="DE1527" s="84"/>
      <c r="DF1527" s="84"/>
      <c r="DG1527" s="84"/>
      <c r="DH1527" s="84"/>
      <c r="DI1527" s="84"/>
      <c r="DJ1527" s="84"/>
      <c r="DK1527" s="84"/>
      <c r="DL1527" s="84"/>
      <c r="DM1527" s="84"/>
      <c r="DN1527" s="84"/>
      <c r="DO1527" s="84"/>
      <c r="DP1527" s="84"/>
      <c r="DQ1527" s="84"/>
      <c r="DR1527" s="84"/>
      <c r="DS1527" s="84"/>
      <c r="DT1527" s="84"/>
      <c r="DU1527" s="84"/>
      <c r="DV1527" s="84"/>
      <c r="DW1527" s="84"/>
      <c r="DX1527" s="84"/>
      <c r="DY1527" s="84"/>
      <c r="DZ1527" s="84"/>
      <c r="EA1527" s="84"/>
      <c r="EB1527" s="84"/>
      <c r="EC1527" s="84"/>
      <c r="ED1527" s="84"/>
      <c r="EE1527" s="84"/>
      <c r="EF1527" s="84"/>
      <c r="EG1527" s="84"/>
      <c r="EH1527" s="84"/>
      <c r="EI1527" s="84"/>
      <c r="EJ1527" s="84"/>
      <c r="EK1527" s="84"/>
      <c r="EL1527" s="84"/>
      <c r="EM1527" s="84"/>
      <c r="EN1527" s="84"/>
      <c r="EO1527" s="84"/>
      <c r="EP1527" s="84"/>
      <c r="EQ1527" s="84"/>
      <c r="ER1527" s="84"/>
      <c r="ES1527" s="84"/>
      <c r="ET1527" s="84"/>
      <c r="EU1527" s="84"/>
      <c r="EV1527" s="84"/>
      <c r="EW1527" s="84"/>
      <c r="EX1527" s="84"/>
      <c r="EY1527" s="84"/>
      <c r="EZ1527" s="84"/>
      <c r="FA1527" s="84"/>
      <c r="FB1527" s="84"/>
      <c r="FC1527" s="84"/>
      <c r="FD1527" s="84"/>
      <c r="FE1527" s="84"/>
      <c r="FF1527" s="84"/>
      <c r="FG1527" s="84"/>
      <c r="FH1527" s="84"/>
      <c r="FI1527" s="84"/>
      <c r="FJ1527" s="84"/>
      <c r="FK1527" s="84"/>
      <c r="FL1527" s="84"/>
      <c r="FM1527" s="84"/>
      <c r="FN1527" s="84"/>
      <c r="FO1527" s="84"/>
      <c r="FP1527" s="84"/>
      <c r="FQ1527" s="84"/>
      <c r="FR1527" s="84"/>
      <c r="FS1527" s="84"/>
      <c r="FT1527" s="84"/>
      <c r="FU1527" s="84"/>
      <c r="FV1527" s="84"/>
      <c r="FW1527" s="84"/>
      <c r="FX1527" s="84"/>
      <c r="FY1527" s="84"/>
      <c r="FZ1527" s="84"/>
      <c r="GA1527" s="84"/>
      <c r="GB1527" s="84"/>
      <c r="GC1527" s="84"/>
      <c r="GD1527" s="84"/>
      <c r="GE1527" s="84"/>
      <c r="GF1527" s="84"/>
      <c r="GG1527" s="84"/>
      <c r="GH1527" s="84"/>
      <c r="GI1527" s="84"/>
      <c r="GJ1527" s="84"/>
      <c r="GK1527" s="84"/>
      <c r="GL1527" s="84"/>
      <c r="GM1527" s="84"/>
      <c r="GN1527" s="84"/>
      <c r="GO1527" s="84"/>
      <c r="GP1527" s="84"/>
      <c r="GQ1527" s="84"/>
      <c r="GR1527" s="84"/>
      <c r="GS1527" s="84"/>
      <c r="GT1527" s="84"/>
      <c r="GU1527" s="84"/>
      <c r="GV1527" s="84"/>
      <c r="GW1527" s="84"/>
      <c r="GX1527" s="84"/>
      <c r="GY1527" s="84"/>
      <c r="GZ1527" s="84"/>
      <c r="HA1527" s="84"/>
      <c r="HB1527" s="84"/>
      <c r="HC1527" s="84"/>
      <c r="HD1527" s="84"/>
      <c r="HE1527" s="84"/>
      <c r="HF1527" s="84"/>
      <c r="HG1527" s="84"/>
      <c r="HH1527" s="84"/>
      <c r="HI1527" s="84"/>
      <c r="HJ1527" s="84"/>
      <c r="HK1527" s="84"/>
      <c r="HL1527" s="84"/>
      <c r="HM1527" s="84"/>
      <c r="HN1527" s="84"/>
      <c r="HO1527" s="84"/>
      <c r="HP1527" s="84"/>
      <c r="HQ1527" s="84"/>
      <c r="HR1527" s="84"/>
      <c r="HS1527" s="84"/>
      <c r="HT1527" s="84"/>
      <c r="HU1527" s="84"/>
      <c r="HV1527" s="84"/>
      <c r="HW1527" s="84"/>
      <c r="HX1527" s="84"/>
      <c r="HY1527" s="84"/>
      <c r="HZ1527" s="84"/>
      <c r="IA1527" s="84"/>
      <c r="IB1527" s="84"/>
      <c r="IC1527" s="84"/>
      <c r="ID1527" s="84"/>
      <c r="IE1527" s="84"/>
      <c r="IF1527" s="84"/>
      <c r="IG1527" s="84"/>
      <c r="IH1527" s="84"/>
      <c r="II1527" s="84"/>
      <c r="IJ1527" s="84"/>
      <c r="IK1527" s="84"/>
      <c r="IL1527" s="84"/>
      <c r="IM1527" s="84"/>
      <c r="IN1527" s="84"/>
      <c r="IO1527" s="84"/>
      <c r="IP1527" s="84"/>
      <c r="IQ1527" s="84"/>
      <c r="IR1527" s="84"/>
      <c r="IS1527" s="84"/>
      <c r="IT1527" s="84"/>
      <c r="IU1527" s="84"/>
      <c r="IV1527" s="84"/>
      <c r="IW1527" s="84"/>
      <c r="IX1527" s="84"/>
      <c r="IY1527" s="84"/>
      <c r="IZ1527" s="84"/>
      <c r="JA1527" s="84"/>
      <c r="JB1527" s="84"/>
      <c r="JC1527" s="84"/>
      <c r="JD1527" s="84"/>
      <c r="JE1527" s="84"/>
    </row>
    <row r="1528" spans="1:265" customFormat="1" ht="15" customHeight="1" x14ac:dyDescent="0.25">
      <c r="A1528" s="173"/>
      <c r="B1528" s="131" t="s">
        <v>488</v>
      </c>
      <c r="C1528" s="217"/>
      <c r="D1528" s="329" t="s">
        <v>1064</v>
      </c>
      <c r="E1528" s="117"/>
      <c r="F1528" s="1044"/>
      <c r="G1528" s="1045"/>
      <c r="H1528" s="329" t="s">
        <v>445</v>
      </c>
      <c r="I1528" s="329" t="s">
        <v>515</v>
      </c>
      <c r="J1528" s="329"/>
      <c r="K1528" s="379" t="s">
        <v>1367</v>
      </c>
      <c r="L1528" s="379"/>
      <c r="M1528" s="1139"/>
      <c r="N1528" s="1139"/>
      <c r="O1528" s="379"/>
      <c r="P1528" s="626"/>
      <c r="Q1528" s="627"/>
      <c r="R1528" s="627"/>
      <c r="S1528" s="627"/>
      <c r="T1528" s="627">
        <v>4</v>
      </c>
      <c r="U1528" s="627"/>
      <c r="V1528" s="627"/>
      <c r="W1528" s="628"/>
      <c r="X1528" s="219"/>
      <c r="Y1528" s="219"/>
      <c r="Z1528" s="112"/>
      <c r="AA1528" s="84"/>
      <c r="AB1528" s="84"/>
      <c r="AC1528" s="83" t="str">
        <f t="shared" si="34"/>
        <v/>
      </c>
      <c r="AD1528" s="84"/>
      <c r="AE1528" s="84"/>
      <c r="AF1528" s="84"/>
      <c r="AG1528" s="84"/>
      <c r="AH1528" s="84"/>
      <c r="AI1528" s="84"/>
      <c r="AJ1528" s="84"/>
      <c r="AK1528" s="84"/>
      <c r="AL1528" s="84"/>
      <c r="AM1528" s="84"/>
      <c r="AN1528" s="84"/>
      <c r="AO1528" s="84"/>
      <c r="AP1528" s="84"/>
      <c r="AQ1528" s="84"/>
      <c r="AR1528" s="84"/>
      <c r="AS1528" s="84"/>
      <c r="AT1528" s="84"/>
      <c r="AU1528" s="84"/>
      <c r="AV1528" s="84"/>
      <c r="AW1528" s="84"/>
      <c r="AX1528" s="84"/>
      <c r="AY1528" s="84"/>
      <c r="AZ1528" s="84"/>
      <c r="BA1528" s="84"/>
      <c r="BB1528" s="84"/>
      <c r="BC1528" s="84"/>
      <c r="BD1528" s="84"/>
      <c r="BE1528" s="84"/>
      <c r="BF1528" s="84"/>
      <c r="BG1528" s="84"/>
      <c r="BH1528" s="84"/>
      <c r="BI1528" s="84"/>
      <c r="BJ1528" s="84"/>
      <c r="BK1528" s="84"/>
      <c r="BL1528" s="84"/>
      <c r="BM1528" s="84"/>
      <c r="BN1528" s="84"/>
      <c r="BO1528" s="84"/>
      <c r="BP1528" s="84"/>
      <c r="BQ1528" s="84"/>
      <c r="BR1528" s="84"/>
      <c r="BS1528" s="84"/>
      <c r="BT1528" s="84"/>
      <c r="BU1528" s="84"/>
      <c r="BV1528" s="84"/>
      <c r="BW1528" s="84"/>
      <c r="BX1528" s="84"/>
      <c r="BY1528" s="84"/>
      <c r="BZ1528" s="84"/>
      <c r="CA1528" s="84"/>
      <c r="CB1528" s="84"/>
      <c r="CC1528" s="84"/>
      <c r="CD1528" s="84"/>
      <c r="CE1528" s="84"/>
      <c r="CF1528" s="84"/>
      <c r="CG1528" s="84"/>
      <c r="CH1528" s="84"/>
      <c r="CI1528" s="84"/>
      <c r="CJ1528" s="84"/>
      <c r="CK1528" s="84"/>
      <c r="CL1528" s="84"/>
      <c r="CM1528" s="84"/>
      <c r="CN1528" s="84"/>
      <c r="CO1528" s="84"/>
      <c r="CP1528" s="84"/>
      <c r="CQ1528" s="84"/>
      <c r="CR1528" s="84"/>
      <c r="CS1528" s="84"/>
      <c r="CT1528" s="84"/>
      <c r="CU1528" s="84"/>
      <c r="CV1528" s="84"/>
      <c r="CW1528" s="84"/>
      <c r="CX1528" s="84"/>
      <c r="CY1528" s="84"/>
      <c r="CZ1528" s="84"/>
      <c r="DA1528" s="84"/>
      <c r="DB1528" s="84"/>
      <c r="DC1528" s="84"/>
      <c r="DD1528" s="84"/>
      <c r="DE1528" s="84"/>
      <c r="DF1528" s="84"/>
      <c r="DG1528" s="84"/>
      <c r="DH1528" s="84"/>
      <c r="DI1528" s="84"/>
      <c r="DJ1528" s="84"/>
      <c r="DK1528" s="84"/>
      <c r="DL1528" s="84"/>
      <c r="DM1528" s="84"/>
      <c r="DN1528" s="84"/>
      <c r="DO1528" s="84"/>
      <c r="DP1528" s="84"/>
      <c r="DQ1528" s="84"/>
      <c r="DR1528" s="84"/>
      <c r="DS1528" s="84"/>
      <c r="DT1528" s="84"/>
      <c r="DU1528" s="84"/>
      <c r="DV1528" s="84"/>
      <c r="DW1528" s="84"/>
      <c r="DX1528" s="84"/>
      <c r="DY1528" s="84"/>
      <c r="DZ1528" s="84"/>
      <c r="EA1528" s="84"/>
      <c r="EB1528" s="84"/>
      <c r="EC1528" s="84"/>
      <c r="ED1528" s="84"/>
      <c r="EE1528" s="84"/>
      <c r="EF1528" s="84"/>
      <c r="EG1528" s="84"/>
      <c r="EH1528" s="84"/>
      <c r="EI1528" s="84"/>
      <c r="EJ1528" s="84"/>
      <c r="EK1528" s="84"/>
      <c r="EL1528" s="84"/>
      <c r="EM1528" s="84"/>
      <c r="EN1528" s="84"/>
      <c r="EO1528" s="84"/>
      <c r="EP1528" s="84"/>
      <c r="EQ1528" s="84"/>
      <c r="ER1528" s="84"/>
      <c r="ES1528" s="84"/>
      <c r="ET1528" s="84"/>
      <c r="EU1528" s="84"/>
      <c r="EV1528" s="84"/>
      <c r="EW1528" s="84"/>
      <c r="EX1528" s="84"/>
      <c r="EY1528" s="84"/>
      <c r="EZ1528" s="84"/>
      <c r="FA1528" s="84"/>
      <c r="FB1528" s="84"/>
      <c r="FC1528" s="84"/>
      <c r="FD1528" s="84"/>
      <c r="FE1528" s="84"/>
      <c r="FF1528" s="84"/>
      <c r="FG1528" s="84"/>
      <c r="FH1528" s="84"/>
      <c r="FI1528" s="84"/>
      <c r="FJ1528" s="84"/>
      <c r="FK1528" s="84"/>
      <c r="FL1528" s="84"/>
      <c r="FM1528" s="84"/>
      <c r="FN1528" s="84"/>
      <c r="FO1528" s="84"/>
      <c r="FP1528" s="84"/>
      <c r="FQ1528" s="84"/>
      <c r="FR1528" s="84"/>
      <c r="FS1528" s="84"/>
      <c r="FT1528" s="84"/>
      <c r="FU1528" s="84"/>
      <c r="FV1528" s="84"/>
      <c r="FW1528" s="84"/>
      <c r="FX1528" s="84"/>
      <c r="FY1528" s="84"/>
      <c r="FZ1528" s="84"/>
      <c r="GA1528" s="84"/>
      <c r="GB1528" s="84"/>
      <c r="GC1528" s="84"/>
      <c r="GD1528" s="84"/>
      <c r="GE1528" s="84"/>
      <c r="GF1528" s="84"/>
      <c r="GG1528" s="84"/>
      <c r="GH1528" s="84"/>
      <c r="GI1528" s="84"/>
      <c r="GJ1528" s="84"/>
      <c r="GK1528" s="84"/>
      <c r="GL1528" s="84"/>
      <c r="GM1528" s="84"/>
      <c r="GN1528" s="84"/>
      <c r="GO1528" s="84"/>
      <c r="GP1528" s="84"/>
      <c r="GQ1528" s="84"/>
      <c r="GR1528" s="84"/>
      <c r="GS1528" s="84"/>
      <c r="GT1528" s="84"/>
      <c r="GU1528" s="84"/>
      <c r="GV1528" s="84"/>
      <c r="GW1528" s="84"/>
      <c r="GX1528" s="84"/>
      <c r="GY1528" s="84"/>
      <c r="GZ1528" s="84"/>
      <c r="HA1528" s="84"/>
      <c r="HB1528" s="84"/>
      <c r="HC1528" s="84"/>
      <c r="HD1528" s="84"/>
      <c r="HE1528" s="84"/>
      <c r="HF1528" s="84"/>
      <c r="HG1528" s="84"/>
      <c r="HH1528" s="84"/>
      <c r="HI1528" s="84"/>
      <c r="HJ1528" s="84"/>
      <c r="HK1528" s="84"/>
      <c r="HL1528" s="84"/>
      <c r="HM1528" s="84"/>
      <c r="HN1528" s="84"/>
      <c r="HO1528" s="84"/>
      <c r="HP1528" s="84"/>
      <c r="HQ1528" s="84"/>
      <c r="HR1528" s="84"/>
      <c r="HS1528" s="84"/>
      <c r="HT1528" s="84"/>
      <c r="HU1528" s="84"/>
      <c r="HV1528" s="84"/>
      <c r="HW1528" s="84"/>
      <c r="HX1528" s="84"/>
      <c r="HY1528" s="84"/>
      <c r="HZ1528" s="84"/>
      <c r="IA1528" s="84"/>
      <c r="IB1528" s="84"/>
      <c r="IC1528" s="84"/>
      <c r="ID1528" s="84"/>
      <c r="IE1528" s="84"/>
      <c r="IF1528" s="84"/>
      <c r="IG1528" s="84"/>
      <c r="IH1528" s="84"/>
      <c r="II1528" s="84"/>
      <c r="IJ1528" s="84"/>
      <c r="IK1528" s="84"/>
      <c r="IL1528" s="84"/>
      <c r="IM1528" s="84"/>
      <c r="IN1528" s="84"/>
      <c r="IO1528" s="84"/>
      <c r="IP1528" s="84"/>
      <c r="IQ1528" s="84"/>
      <c r="IR1528" s="84"/>
      <c r="IS1528" s="84"/>
      <c r="IT1528" s="84"/>
      <c r="IU1528" s="84"/>
      <c r="IV1528" s="84"/>
      <c r="IW1528" s="84"/>
      <c r="IX1528" s="84"/>
      <c r="IY1528" s="84"/>
      <c r="IZ1528" s="84"/>
      <c r="JA1528" s="84"/>
      <c r="JB1528" s="84"/>
      <c r="JC1528" s="84"/>
      <c r="JD1528" s="84"/>
      <c r="JE1528" s="84"/>
    </row>
    <row r="1529" spans="1:265" customFormat="1" ht="15" customHeight="1" x14ac:dyDescent="0.25">
      <c r="A1529" s="173"/>
      <c r="B1529" s="131" t="s">
        <v>488</v>
      </c>
      <c r="C1529" s="217"/>
      <c r="D1529" s="329" t="s">
        <v>1064</v>
      </c>
      <c r="E1529" s="117"/>
      <c r="F1529" s="1044"/>
      <c r="G1529" s="1045"/>
      <c r="H1529" s="329" t="s">
        <v>445</v>
      </c>
      <c r="I1529" s="329" t="s">
        <v>520</v>
      </c>
      <c r="J1529" s="329"/>
      <c r="K1529" s="379" t="s">
        <v>1289</v>
      </c>
      <c r="L1529" s="379"/>
      <c r="M1529" s="1139"/>
      <c r="N1529" s="1139"/>
      <c r="O1529" s="379"/>
      <c r="P1529" s="626"/>
      <c r="Q1529" s="627"/>
      <c r="R1529" s="627"/>
      <c r="S1529" s="627"/>
      <c r="T1529" s="627"/>
      <c r="U1529" s="627">
        <v>3</v>
      </c>
      <c r="V1529" s="627"/>
      <c r="W1529" s="628"/>
      <c r="X1529" s="219"/>
      <c r="Y1529" s="219"/>
      <c r="Z1529" s="112"/>
      <c r="AA1529" s="84"/>
      <c r="AB1529" s="84"/>
      <c r="AC1529" s="83" t="str">
        <f t="shared" si="34"/>
        <v/>
      </c>
      <c r="AD1529" s="84"/>
      <c r="AE1529" s="84"/>
      <c r="AF1529" s="84"/>
      <c r="AG1529" s="84"/>
      <c r="AH1529" s="84"/>
      <c r="AI1529" s="84"/>
      <c r="AJ1529" s="84"/>
      <c r="AK1529" s="84"/>
      <c r="AL1529" s="84"/>
      <c r="AM1529" s="84"/>
      <c r="AN1529" s="84"/>
      <c r="AO1529" s="84"/>
      <c r="AP1529" s="84"/>
      <c r="AQ1529" s="84"/>
      <c r="AR1529" s="84"/>
      <c r="AS1529" s="84"/>
      <c r="AT1529" s="84"/>
      <c r="AU1529" s="84"/>
      <c r="AV1529" s="84"/>
      <c r="AW1529" s="84"/>
      <c r="AX1529" s="84"/>
      <c r="AY1529" s="84"/>
      <c r="AZ1529" s="84"/>
      <c r="BA1529" s="84"/>
      <c r="BB1529" s="84"/>
      <c r="BC1529" s="84"/>
      <c r="BD1529" s="84"/>
      <c r="BE1529" s="84"/>
      <c r="BF1529" s="84"/>
      <c r="BG1529" s="84"/>
      <c r="BH1529" s="84"/>
      <c r="BI1529" s="84"/>
      <c r="BJ1529" s="84"/>
      <c r="BK1529" s="84"/>
      <c r="BL1529" s="84"/>
      <c r="BM1529" s="84"/>
      <c r="BN1529" s="84"/>
      <c r="BO1529" s="84"/>
      <c r="BP1529" s="84"/>
      <c r="BQ1529" s="84"/>
      <c r="BR1529" s="84"/>
      <c r="BS1529" s="84"/>
      <c r="BT1529" s="84"/>
      <c r="BU1529" s="84"/>
      <c r="BV1529" s="84"/>
      <c r="BW1529" s="84"/>
      <c r="BX1529" s="84"/>
      <c r="BY1529" s="84"/>
      <c r="BZ1529" s="84"/>
      <c r="CA1529" s="84"/>
      <c r="CB1529" s="84"/>
      <c r="CC1529" s="84"/>
      <c r="CD1529" s="84"/>
      <c r="CE1529" s="84"/>
      <c r="CF1529" s="84"/>
      <c r="CG1529" s="84"/>
      <c r="CH1529" s="84"/>
      <c r="CI1529" s="84"/>
      <c r="CJ1529" s="84"/>
      <c r="CK1529" s="84"/>
      <c r="CL1529" s="84"/>
      <c r="CM1529" s="84"/>
      <c r="CN1529" s="84"/>
      <c r="CO1529" s="84"/>
      <c r="CP1529" s="84"/>
      <c r="CQ1529" s="84"/>
      <c r="CR1529" s="84"/>
      <c r="CS1529" s="84"/>
      <c r="CT1529" s="84"/>
      <c r="CU1529" s="84"/>
      <c r="CV1529" s="84"/>
      <c r="CW1529" s="84"/>
      <c r="CX1529" s="84"/>
      <c r="CY1529" s="84"/>
      <c r="CZ1529" s="84"/>
      <c r="DA1529" s="84"/>
      <c r="DB1529" s="84"/>
      <c r="DC1529" s="84"/>
      <c r="DD1529" s="84"/>
      <c r="DE1529" s="84"/>
      <c r="DF1529" s="84"/>
      <c r="DG1529" s="84"/>
      <c r="DH1529" s="84"/>
      <c r="DI1529" s="84"/>
      <c r="DJ1529" s="84"/>
      <c r="DK1529" s="84"/>
      <c r="DL1529" s="84"/>
      <c r="DM1529" s="84"/>
      <c r="DN1529" s="84"/>
      <c r="DO1529" s="84"/>
      <c r="DP1529" s="84"/>
      <c r="DQ1529" s="84"/>
      <c r="DR1529" s="84"/>
      <c r="DS1529" s="84"/>
      <c r="DT1529" s="84"/>
      <c r="DU1529" s="84"/>
      <c r="DV1529" s="84"/>
      <c r="DW1529" s="84"/>
      <c r="DX1529" s="84"/>
      <c r="DY1529" s="84"/>
      <c r="DZ1529" s="84"/>
      <c r="EA1529" s="84"/>
      <c r="EB1529" s="84"/>
      <c r="EC1529" s="84"/>
      <c r="ED1529" s="84"/>
      <c r="EE1529" s="84"/>
      <c r="EF1529" s="84"/>
      <c r="EG1529" s="84"/>
      <c r="EH1529" s="84"/>
      <c r="EI1529" s="84"/>
      <c r="EJ1529" s="84"/>
      <c r="EK1529" s="84"/>
      <c r="EL1529" s="84"/>
      <c r="EM1529" s="84"/>
      <c r="EN1529" s="84"/>
      <c r="EO1529" s="84"/>
      <c r="EP1529" s="84"/>
      <c r="EQ1529" s="84"/>
      <c r="ER1529" s="84"/>
      <c r="ES1529" s="84"/>
      <c r="ET1529" s="84"/>
      <c r="EU1529" s="84"/>
      <c r="EV1529" s="84"/>
      <c r="EW1529" s="84"/>
      <c r="EX1529" s="84"/>
      <c r="EY1529" s="84"/>
      <c r="EZ1529" s="84"/>
      <c r="FA1529" s="84"/>
      <c r="FB1529" s="84"/>
      <c r="FC1529" s="84"/>
      <c r="FD1529" s="84"/>
      <c r="FE1529" s="84"/>
      <c r="FF1529" s="84"/>
      <c r="FG1529" s="84"/>
      <c r="FH1529" s="84"/>
      <c r="FI1529" s="84"/>
      <c r="FJ1529" s="84"/>
      <c r="FK1529" s="84"/>
      <c r="FL1529" s="84"/>
      <c r="FM1529" s="84"/>
      <c r="FN1529" s="84"/>
      <c r="FO1529" s="84"/>
      <c r="FP1529" s="84"/>
      <c r="FQ1529" s="84"/>
      <c r="FR1529" s="84"/>
      <c r="FS1529" s="84"/>
      <c r="FT1529" s="84"/>
      <c r="FU1529" s="84"/>
      <c r="FV1529" s="84"/>
      <c r="FW1529" s="84"/>
      <c r="FX1529" s="84"/>
      <c r="FY1529" s="84"/>
      <c r="FZ1529" s="84"/>
      <c r="GA1529" s="84"/>
      <c r="GB1529" s="84"/>
      <c r="GC1529" s="84"/>
      <c r="GD1529" s="84"/>
      <c r="GE1529" s="84"/>
      <c r="GF1529" s="84"/>
      <c r="GG1529" s="84"/>
      <c r="GH1529" s="84"/>
      <c r="GI1529" s="84"/>
      <c r="GJ1529" s="84"/>
      <c r="GK1529" s="84"/>
      <c r="GL1529" s="84"/>
      <c r="GM1529" s="84"/>
      <c r="GN1529" s="84"/>
      <c r="GO1529" s="84"/>
      <c r="GP1529" s="84"/>
      <c r="GQ1529" s="84"/>
      <c r="GR1529" s="84"/>
      <c r="GS1529" s="84"/>
      <c r="GT1529" s="84"/>
      <c r="GU1529" s="84"/>
      <c r="GV1529" s="84"/>
      <c r="GW1529" s="84"/>
      <c r="GX1529" s="84"/>
      <c r="GY1529" s="84"/>
      <c r="GZ1529" s="84"/>
      <c r="HA1529" s="84"/>
      <c r="HB1529" s="84"/>
      <c r="HC1529" s="84"/>
      <c r="HD1529" s="84"/>
      <c r="HE1529" s="84"/>
      <c r="HF1529" s="84"/>
      <c r="HG1529" s="84"/>
      <c r="HH1529" s="84"/>
      <c r="HI1529" s="84"/>
      <c r="HJ1529" s="84"/>
      <c r="HK1529" s="84"/>
      <c r="HL1529" s="84"/>
      <c r="HM1529" s="84"/>
      <c r="HN1529" s="84"/>
      <c r="HO1529" s="84"/>
      <c r="HP1529" s="84"/>
      <c r="HQ1529" s="84"/>
      <c r="HR1529" s="84"/>
      <c r="HS1529" s="84"/>
      <c r="HT1529" s="84"/>
      <c r="HU1529" s="84"/>
      <c r="HV1529" s="84"/>
      <c r="HW1529" s="84"/>
      <c r="HX1529" s="84"/>
      <c r="HY1529" s="84"/>
      <c r="HZ1529" s="84"/>
      <c r="IA1529" s="84"/>
      <c r="IB1529" s="84"/>
      <c r="IC1529" s="84"/>
      <c r="ID1529" s="84"/>
      <c r="IE1529" s="84"/>
      <c r="IF1529" s="84"/>
      <c r="IG1529" s="84"/>
      <c r="IH1529" s="84"/>
      <c r="II1529" s="84"/>
      <c r="IJ1529" s="84"/>
      <c r="IK1529" s="84"/>
      <c r="IL1529" s="84"/>
      <c r="IM1529" s="84"/>
      <c r="IN1529" s="84"/>
      <c r="IO1529" s="84"/>
      <c r="IP1529" s="84"/>
      <c r="IQ1529" s="84"/>
      <c r="IR1529" s="84"/>
      <c r="IS1529" s="84"/>
      <c r="IT1529" s="84"/>
      <c r="IU1529" s="84"/>
      <c r="IV1529" s="84"/>
      <c r="IW1529" s="84"/>
      <c r="IX1529" s="84"/>
      <c r="IY1529" s="84"/>
      <c r="IZ1529" s="84"/>
      <c r="JA1529" s="84"/>
      <c r="JB1529" s="84"/>
      <c r="JC1529" s="84"/>
      <c r="JD1529" s="84"/>
      <c r="JE1529" s="84"/>
    </row>
    <row r="1530" spans="1:265" customFormat="1" ht="15" customHeight="1" x14ac:dyDescent="0.25">
      <c r="A1530" s="173"/>
      <c r="B1530" s="131" t="s">
        <v>488</v>
      </c>
      <c r="C1530" s="217"/>
      <c r="D1530" s="329" t="s">
        <v>1064</v>
      </c>
      <c r="E1530" s="117"/>
      <c r="F1530" s="1044"/>
      <c r="G1530" s="1045"/>
      <c r="H1530" s="329" t="s">
        <v>445</v>
      </c>
      <c r="I1530" s="329" t="s">
        <v>520</v>
      </c>
      <c r="J1530" s="329"/>
      <c r="K1530" s="379" t="s">
        <v>1391</v>
      </c>
      <c r="L1530" s="379"/>
      <c r="M1530" s="1139"/>
      <c r="N1530" s="1139"/>
      <c r="O1530" s="379"/>
      <c r="P1530" s="626"/>
      <c r="Q1530" s="627"/>
      <c r="R1530" s="627"/>
      <c r="S1530" s="627"/>
      <c r="T1530" s="627"/>
      <c r="U1530" s="627"/>
      <c r="V1530" s="627"/>
      <c r="W1530" s="628">
        <v>4</v>
      </c>
      <c r="X1530" s="219"/>
      <c r="Y1530" s="219"/>
      <c r="Z1530" s="112"/>
      <c r="AA1530" s="84"/>
      <c r="AB1530" s="84"/>
      <c r="AC1530" s="83" t="str">
        <f t="shared" si="34"/>
        <v/>
      </c>
      <c r="AD1530" s="84"/>
      <c r="AE1530" s="84"/>
      <c r="AF1530" s="84"/>
      <c r="AG1530" s="84"/>
      <c r="AH1530" s="84"/>
      <c r="AI1530" s="84"/>
      <c r="AJ1530" s="84"/>
      <c r="AK1530" s="84"/>
      <c r="AL1530" s="84"/>
      <c r="AM1530" s="84"/>
      <c r="AN1530" s="84"/>
      <c r="AO1530" s="84"/>
      <c r="AP1530" s="84"/>
      <c r="AQ1530" s="84"/>
      <c r="AR1530" s="84"/>
      <c r="AS1530" s="84"/>
      <c r="AT1530" s="84"/>
      <c r="AU1530" s="84"/>
      <c r="AV1530" s="84"/>
      <c r="AW1530" s="84"/>
      <c r="AX1530" s="84"/>
      <c r="AY1530" s="84"/>
      <c r="AZ1530" s="84"/>
      <c r="BA1530" s="84"/>
      <c r="BB1530" s="84"/>
      <c r="BC1530" s="84"/>
      <c r="BD1530" s="84"/>
      <c r="BE1530" s="84"/>
      <c r="BF1530" s="84"/>
      <c r="BG1530" s="84"/>
      <c r="BH1530" s="84"/>
      <c r="BI1530" s="84"/>
      <c r="BJ1530" s="84"/>
      <c r="BK1530" s="84"/>
      <c r="BL1530" s="84"/>
      <c r="BM1530" s="84"/>
      <c r="BN1530" s="84"/>
      <c r="BO1530" s="84"/>
      <c r="BP1530" s="84"/>
      <c r="BQ1530" s="84"/>
      <c r="BR1530" s="84"/>
      <c r="BS1530" s="84"/>
      <c r="BT1530" s="84"/>
      <c r="BU1530" s="84"/>
      <c r="BV1530" s="84"/>
      <c r="BW1530" s="84"/>
      <c r="BX1530" s="84"/>
      <c r="BY1530" s="84"/>
      <c r="BZ1530" s="84"/>
      <c r="CA1530" s="84"/>
      <c r="CB1530" s="84"/>
      <c r="CC1530" s="84"/>
      <c r="CD1530" s="84"/>
      <c r="CE1530" s="84"/>
      <c r="CF1530" s="84"/>
      <c r="CG1530" s="84"/>
      <c r="CH1530" s="84"/>
      <c r="CI1530" s="84"/>
      <c r="CJ1530" s="84"/>
      <c r="CK1530" s="84"/>
      <c r="CL1530" s="84"/>
      <c r="CM1530" s="84"/>
      <c r="CN1530" s="84"/>
      <c r="CO1530" s="84"/>
      <c r="CP1530" s="84"/>
      <c r="CQ1530" s="84"/>
      <c r="CR1530" s="84"/>
      <c r="CS1530" s="84"/>
      <c r="CT1530" s="84"/>
      <c r="CU1530" s="84"/>
      <c r="CV1530" s="84"/>
      <c r="CW1530" s="84"/>
      <c r="CX1530" s="84"/>
      <c r="CY1530" s="84"/>
      <c r="CZ1530" s="84"/>
      <c r="DA1530" s="84"/>
      <c r="DB1530" s="84"/>
      <c r="DC1530" s="84"/>
      <c r="DD1530" s="84"/>
      <c r="DE1530" s="84"/>
      <c r="DF1530" s="84"/>
      <c r="DG1530" s="84"/>
      <c r="DH1530" s="84"/>
      <c r="DI1530" s="84"/>
      <c r="DJ1530" s="84"/>
      <c r="DK1530" s="84"/>
      <c r="DL1530" s="84"/>
      <c r="DM1530" s="84"/>
      <c r="DN1530" s="84"/>
      <c r="DO1530" s="84"/>
      <c r="DP1530" s="84"/>
      <c r="DQ1530" s="84"/>
      <c r="DR1530" s="84"/>
      <c r="DS1530" s="84"/>
      <c r="DT1530" s="84"/>
      <c r="DU1530" s="84"/>
      <c r="DV1530" s="84"/>
      <c r="DW1530" s="84"/>
      <c r="DX1530" s="84"/>
      <c r="DY1530" s="84"/>
      <c r="DZ1530" s="84"/>
      <c r="EA1530" s="84"/>
      <c r="EB1530" s="84"/>
      <c r="EC1530" s="84"/>
      <c r="ED1530" s="84"/>
      <c r="EE1530" s="84"/>
      <c r="EF1530" s="84"/>
      <c r="EG1530" s="84"/>
      <c r="EH1530" s="84"/>
      <c r="EI1530" s="84"/>
      <c r="EJ1530" s="84"/>
      <c r="EK1530" s="84"/>
      <c r="EL1530" s="84"/>
      <c r="EM1530" s="84"/>
      <c r="EN1530" s="84"/>
      <c r="EO1530" s="84"/>
      <c r="EP1530" s="84"/>
      <c r="EQ1530" s="84"/>
      <c r="ER1530" s="84"/>
      <c r="ES1530" s="84"/>
      <c r="ET1530" s="84"/>
      <c r="EU1530" s="84"/>
      <c r="EV1530" s="84"/>
      <c r="EW1530" s="84"/>
      <c r="EX1530" s="84"/>
      <c r="EY1530" s="84"/>
      <c r="EZ1530" s="84"/>
      <c r="FA1530" s="84"/>
      <c r="FB1530" s="84"/>
      <c r="FC1530" s="84"/>
      <c r="FD1530" s="84"/>
      <c r="FE1530" s="84"/>
      <c r="FF1530" s="84"/>
      <c r="FG1530" s="84"/>
      <c r="FH1530" s="84"/>
      <c r="FI1530" s="84"/>
      <c r="FJ1530" s="84"/>
      <c r="FK1530" s="84"/>
      <c r="FL1530" s="84"/>
      <c r="FM1530" s="84"/>
      <c r="FN1530" s="84"/>
      <c r="FO1530" s="84"/>
      <c r="FP1530" s="84"/>
      <c r="FQ1530" s="84"/>
      <c r="FR1530" s="84"/>
      <c r="FS1530" s="84"/>
      <c r="FT1530" s="84"/>
      <c r="FU1530" s="84"/>
      <c r="FV1530" s="84"/>
      <c r="FW1530" s="84"/>
      <c r="FX1530" s="84"/>
      <c r="FY1530" s="84"/>
      <c r="FZ1530" s="84"/>
      <c r="GA1530" s="84"/>
      <c r="GB1530" s="84"/>
      <c r="GC1530" s="84"/>
      <c r="GD1530" s="84"/>
      <c r="GE1530" s="84"/>
      <c r="GF1530" s="84"/>
      <c r="GG1530" s="84"/>
      <c r="GH1530" s="84"/>
      <c r="GI1530" s="84"/>
      <c r="GJ1530" s="84"/>
      <c r="GK1530" s="84"/>
      <c r="GL1530" s="84"/>
      <c r="GM1530" s="84"/>
      <c r="GN1530" s="84"/>
      <c r="GO1530" s="84"/>
      <c r="GP1530" s="84"/>
      <c r="GQ1530" s="84"/>
      <c r="GR1530" s="84"/>
      <c r="GS1530" s="84"/>
      <c r="GT1530" s="84"/>
      <c r="GU1530" s="84"/>
      <c r="GV1530" s="84"/>
      <c r="GW1530" s="84"/>
      <c r="GX1530" s="84"/>
      <c r="GY1530" s="84"/>
      <c r="GZ1530" s="84"/>
      <c r="HA1530" s="84"/>
      <c r="HB1530" s="84"/>
      <c r="HC1530" s="84"/>
      <c r="HD1530" s="84"/>
      <c r="HE1530" s="84"/>
      <c r="HF1530" s="84"/>
      <c r="HG1530" s="84"/>
      <c r="HH1530" s="84"/>
      <c r="HI1530" s="84"/>
      <c r="HJ1530" s="84"/>
      <c r="HK1530" s="84"/>
      <c r="HL1530" s="84"/>
      <c r="HM1530" s="84"/>
      <c r="HN1530" s="84"/>
      <c r="HO1530" s="84"/>
      <c r="HP1530" s="84"/>
      <c r="HQ1530" s="84"/>
      <c r="HR1530" s="84"/>
      <c r="HS1530" s="84"/>
      <c r="HT1530" s="84"/>
      <c r="HU1530" s="84"/>
      <c r="HV1530" s="84"/>
      <c r="HW1530" s="84"/>
      <c r="HX1530" s="84"/>
      <c r="HY1530" s="84"/>
      <c r="HZ1530" s="84"/>
      <c r="IA1530" s="84"/>
      <c r="IB1530" s="84"/>
      <c r="IC1530" s="84"/>
      <c r="ID1530" s="84"/>
      <c r="IE1530" s="84"/>
      <c r="IF1530" s="84"/>
      <c r="IG1530" s="84"/>
      <c r="IH1530" s="84"/>
      <c r="II1530" s="84"/>
      <c r="IJ1530" s="84"/>
      <c r="IK1530" s="84"/>
      <c r="IL1530" s="84"/>
      <c r="IM1530" s="84"/>
      <c r="IN1530" s="84"/>
      <c r="IO1530" s="84"/>
      <c r="IP1530" s="84"/>
      <c r="IQ1530" s="84"/>
      <c r="IR1530" s="84"/>
      <c r="IS1530" s="84"/>
      <c r="IT1530" s="84"/>
      <c r="IU1530" s="84"/>
      <c r="IV1530" s="84"/>
      <c r="IW1530" s="84"/>
      <c r="IX1530" s="84"/>
      <c r="IY1530" s="84"/>
      <c r="IZ1530" s="84"/>
      <c r="JA1530" s="84"/>
      <c r="JB1530" s="84"/>
      <c r="JC1530" s="84"/>
      <c r="JD1530" s="84"/>
      <c r="JE1530" s="84"/>
    </row>
    <row r="1531" spans="1:265" customFormat="1" ht="15" customHeight="1" x14ac:dyDescent="0.25">
      <c r="A1531" s="173"/>
      <c r="B1531" s="131" t="s">
        <v>488</v>
      </c>
      <c r="C1531" s="217"/>
      <c r="D1531" s="329" t="s">
        <v>1064</v>
      </c>
      <c r="E1531" s="117"/>
      <c r="F1531" s="1044"/>
      <c r="G1531" s="1045"/>
      <c r="H1531" s="329" t="s">
        <v>445</v>
      </c>
      <c r="I1531" s="329" t="s">
        <v>520</v>
      </c>
      <c r="J1531" s="329"/>
      <c r="K1531" s="379" t="s">
        <v>2007</v>
      </c>
      <c r="L1531" s="379"/>
      <c r="M1531" s="1139"/>
      <c r="N1531" s="1139"/>
      <c r="O1531" s="379"/>
      <c r="P1531" s="626"/>
      <c r="Q1531" s="627"/>
      <c r="R1531" s="627"/>
      <c r="S1531" s="627">
        <v>5</v>
      </c>
      <c r="T1531" s="627"/>
      <c r="U1531" s="627"/>
      <c r="V1531" s="627"/>
      <c r="W1531" s="628"/>
      <c r="X1531" s="219"/>
      <c r="Y1531" s="219"/>
      <c r="Z1531" s="112"/>
      <c r="AA1531" s="84"/>
      <c r="AB1531" s="84"/>
      <c r="AC1531" s="83" t="str">
        <f t="shared" si="34"/>
        <v/>
      </c>
      <c r="AD1531" s="84"/>
      <c r="AE1531" s="84"/>
      <c r="AF1531" s="84"/>
      <c r="AG1531" s="84"/>
      <c r="AH1531" s="84"/>
      <c r="AI1531" s="84"/>
      <c r="AJ1531" s="84"/>
      <c r="AK1531" s="84"/>
      <c r="AL1531" s="84"/>
      <c r="AM1531" s="84"/>
      <c r="AN1531" s="84"/>
      <c r="AO1531" s="84"/>
      <c r="AP1531" s="84"/>
      <c r="AQ1531" s="84"/>
      <c r="AR1531" s="84"/>
      <c r="AS1531" s="84"/>
      <c r="AT1531" s="84"/>
      <c r="AU1531" s="84"/>
      <c r="AV1531" s="84"/>
      <c r="AW1531" s="84"/>
      <c r="AX1531" s="84"/>
      <c r="AY1531" s="84"/>
      <c r="AZ1531" s="84"/>
      <c r="BA1531" s="84"/>
      <c r="BB1531" s="84"/>
      <c r="BC1531" s="84"/>
      <c r="BD1531" s="84"/>
      <c r="BE1531" s="84"/>
      <c r="BF1531" s="84"/>
      <c r="BG1531" s="84"/>
      <c r="BH1531" s="84"/>
      <c r="BI1531" s="84"/>
      <c r="BJ1531" s="84"/>
      <c r="BK1531" s="84"/>
      <c r="BL1531" s="84"/>
      <c r="BM1531" s="84"/>
      <c r="BN1531" s="84"/>
      <c r="BO1531" s="84"/>
      <c r="BP1531" s="84"/>
      <c r="BQ1531" s="84"/>
      <c r="BR1531" s="84"/>
      <c r="BS1531" s="84"/>
      <c r="BT1531" s="84"/>
      <c r="BU1531" s="84"/>
      <c r="BV1531" s="84"/>
      <c r="BW1531" s="84"/>
      <c r="BX1531" s="84"/>
      <c r="BY1531" s="84"/>
      <c r="BZ1531" s="84"/>
      <c r="CA1531" s="84"/>
      <c r="CB1531" s="84"/>
      <c r="CC1531" s="84"/>
      <c r="CD1531" s="84"/>
      <c r="CE1531" s="84"/>
      <c r="CF1531" s="84"/>
      <c r="CG1531" s="84"/>
      <c r="CH1531" s="84"/>
      <c r="CI1531" s="84"/>
      <c r="CJ1531" s="84"/>
      <c r="CK1531" s="84"/>
      <c r="CL1531" s="84"/>
      <c r="CM1531" s="84"/>
      <c r="CN1531" s="84"/>
      <c r="CO1531" s="84"/>
      <c r="CP1531" s="84"/>
      <c r="CQ1531" s="84"/>
      <c r="CR1531" s="84"/>
      <c r="CS1531" s="84"/>
      <c r="CT1531" s="84"/>
      <c r="CU1531" s="84"/>
      <c r="CV1531" s="84"/>
      <c r="CW1531" s="84"/>
      <c r="CX1531" s="84"/>
      <c r="CY1531" s="84"/>
      <c r="CZ1531" s="84"/>
      <c r="DA1531" s="84"/>
      <c r="DB1531" s="84"/>
      <c r="DC1531" s="84"/>
      <c r="DD1531" s="84"/>
      <c r="DE1531" s="84"/>
      <c r="DF1531" s="84"/>
      <c r="DG1531" s="84"/>
      <c r="DH1531" s="84"/>
      <c r="DI1531" s="84"/>
      <c r="DJ1531" s="84"/>
      <c r="DK1531" s="84"/>
      <c r="DL1531" s="84"/>
      <c r="DM1531" s="84"/>
      <c r="DN1531" s="84"/>
      <c r="DO1531" s="84"/>
      <c r="DP1531" s="84"/>
      <c r="DQ1531" s="84"/>
      <c r="DR1531" s="84"/>
      <c r="DS1531" s="84"/>
      <c r="DT1531" s="84"/>
      <c r="DU1531" s="84"/>
      <c r="DV1531" s="84"/>
      <c r="DW1531" s="84"/>
      <c r="DX1531" s="84"/>
      <c r="DY1531" s="84"/>
      <c r="DZ1531" s="84"/>
      <c r="EA1531" s="84"/>
      <c r="EB1531" s="84"/>
      <c r="EC1531" s="84"/>
      <c r="ED1531" s="84"/>
      <c r="EE1531" s="84"/>
      <c r="EF1531" s="84"/>
      <c r="EG1531" s="84"/>
      <c r="EH1531" s="84"/>
      <c r="EI1531" s="84"/>
      <c r="EJ1531" s="84"/>
      <c r="EK1531" s="84"/>
      <c r="EL1531" s="84"/>
      <c r="EM1531" s="84"/>
      <c r="EN1531" s="84"/>
      <c r="EO1531" s="84"/>
      <c r="EP1531" s="84"/>
      <c r="EQ1531" s="84"/>
      <c r="ER1531" s="84"/>
      <c r="ES1531" s="84"/>
      <c r="ET1531" s="84"/>
      <c r="EU1531" s="84"/>
      <c r="EV1531" s="84"/>
      <c r="EW1531" s="84"/>
      <c r="EX1531" s="84"/>
      <c r="EY1531" s="84"/>
      <c r="EZ1531" s="84"/>
      <c r="FA1531" s="84"/>
      <c r="FB1531" s="84"/>
      <c r="FC1531" s="84"/>
      <c r="FD1531" s="84"/>
      <c r="FE1531" s="84"/>
      <c r="FF1531" s="84"/>
      <c r="FG1531" s="84"/>
      <c r="FH1531" s="84"/>
      <c r="FI1531" s="84"/>
      <c r="FJ1531" s="84"/>
      <c r="FK1531" s="84"/>
      <c r="FL1531" s="84"/>
      <c r="FM1531" s="84"/>
      <c r="FN1531" s="84"/>
      <c r="FO1531" s="84"/>
      <c r="FP1531" s="84"/>
      <c r="FQ1531" s="84"/>
      <c r="FR1531" s="84"/>
      <c r="FS1531" s="84"/>
      <c r="FT1531" s="84"/>
      <c r="FU1531" s="84"/>
      <c r="FV1531" s="84"/>
      <c r="FW1531" s="84"/>
      <c r="FX1531" s="84"/>
      <c r="FY1531" s="84"/>
      <c r="FZ1531" s="84"/>
      <c r="GA1531" s="84"/>
      <c r="GB1531" s="84"/>
      <c r="GC1531" s="84"/>
      <c r="GD1531" s="84"/>
      <c r="GE1531" s="84"/>
      <c r="GF1531" s="84"/>
      <c r="GG1531" s="84"/>
      <c r="GH1531" s="84"/>
      <c r="GI1531" s="84"/>
      <c r="GJ1531" s="84"/>
      <c r="GK1531" s="84"/>
      <c r="GL1531" s="84"/>
      <c r="GM1531" s="84"/>
      <c r="GN1531" s="84"/>
      <c r="GO1531" s="84"/>
      <c r="GP1531" s="84"/>
      <c r="GQ1531" s="84"/>
      <c r="GR1531" s="84"/>
      <c r="GS1531" s="84"/>
      <c r="GT1531" s="84"/>
      <c r="GU1531" s="84"/>
      <c r="GV1531" s="84"/>
      <c r="GW1531" s="84"/>
      <c r="GX1531" s="84"/>
      <c r="GY1531" s="84"/>
      <c r="GZ1531" s="84"/>
      <c r="HA1531" s="84"/>
      <c r="HB1531" s="84"/>
      <c r="HC1531" s="84"/>
      <c r="HD1531" s="84"/>
      <c r="HE1531" s="84"/>
      <c r="HF1531" s="84"/>
      <c r="HG1531" s="84"/>
      <c r="HH1531" s="84"/>
      <c r="HI1531" s="84"/>
      <c r="HJ1531" s="84"/>
      <c r="HK1531" s="84"/>
      <c r="HL1531" s="84"/>
      <c r="HM1531" s="84"/>
      <c r="HN1531" s="84"/>
      <c r="HO1531" s="84"/>
      <c r="HP1531" s="84"/>
      <c r="HQ1531" s="84"/>
      <c r="HR1531" s="84"/>
      <c r="HS1531" s="84"/>
      <c r="HT1531" s="84"/>
      <c r="HU1531" s="84"/>
      <c r="HV1531" s="84"/>
      <c r="HW1531" s="84"/>
      <c r="HX1531" s="84"/>
      <c r="HY1531" s="84"/>
      <c r="HZ1531" s="84"/>
      <c r="IA1531" s="84"/>
      <c r="IB1531" s="84"/>
      <c r="IC1531" s="84"/>
      <c r="ID1531" s="84"/>
      <c r="IE1531" s="84"/>
      <c r="IF1531" s="84"/>
      <c r="IG1531" s="84"/>
      <c r="IH1531" s="84"/>
      <c r="II1531" s="84"/>
      <c r="IJ1531" s="84"/>
      <c r="IK1531" s="84"/>
      <c r="IL1531" s="84"/>
      <c r="IM1531" s="84"/>
      <c r="IN1531" s="84"/>
      <c r="IO1531" s="84"/>
      <c r="IP1531" s="84"/>
      <c r="IQ1531" s="84"/>
      <c r="IR1531" s="84"/>
      <c r="IS1531" s="84"/>
      <c r="IT1531" s="84"/>
      <c r="IU1531" s="84"/>
      <c r="IV1531" s="84"/>
      <c r="IW1531" s="84"/>
      <c r="IX1531" s="84"/>
      <c r="IY1531" s="84"/>
      <c r="IZ1531" s="84"/>
      <c r="JA1531" s="84"/>
      <c r="JB1531" s="84"/>
      <c r="JC1531" s="84"/>
      <c r="JD1531" s="84"/>
      <c r="JE1531" s="84"/>
    </row>
    <row r="1532" spans="1:265" customFormat="1" ht="15" customHeight="1" thickBot="1" x14ac:dyDescent="0.3">
      <c r="A1532" s="173"/>
      <c r="B1532" s="131" t="s">
        <v>488</v>
      </c>
      <c r="C1532" s="217"/>
      <c r="D1532" s="254" t="s">
        <v>1064</v>
      </c>
      <c r="E1532" s="117"/>
      <c r="F1532" s="1044"/>
      <c r="G1532" s="1045"/>
      <c r="H1532" s="254" t="s">
        <v>445</v>
      </c>
      <c r="I1532" s="254" t="s">
        <v>520</v>
      </c>
      <c r="J1532" s="254"/>
      <c r="K1532" s="412" t="s">
        <v>426</v>
      </c>
      <c r="L1532" s="412"/>
      <c r="M1532" s="1174"/>
      <c r="N1532" s="1174"/>
      <c r="O1532" s="412"/>
      <c r="P1532" s="663"/>
      <c r="Q1532" s="664"/>
      <c r="R1532" s="664"/>
      <c r="S1532" s="664">
        <v>3</v>
      </c>
      <c r="T1532" s="664"/>
      <c r="U1532" s="664"/>
      <c r="V1532" s="664"/>
      <c r="W1532" s="665"/>
      <c r="X1532" s="219">
        <f>SUM(P1522:W1532)</f>
        <v>40</v>
      </c>
      <c r="Y1532" s="219">
        <f>X1532</f>
        <v>40</v>
      </c>
      <c r="Z1532" s="112"/>
      <c r="AA1532" s="84"/>
      <c r="AB1532" s="84"/>
      <c r="AC1532" s="83" t="str">
        <f t="shared" si="34"/>
        <v/>
      </c>
      <c r="AD1532" s="84"/>
      <c r="AE1532" s="84"/>
      <c r="AF1532" s="84"/>
      <c r="AG1532" s="84"/>
      <c r="AH1532" s="84"/>
      <c r="AI1532" s="84"/>
      <c r="AJ1532" s="84"/>
      <c r="AK1532" s="84"/>
      <c r="AL1532" s="84"/>
      <c r="AM1532" s="84"/>
      <c r="AN1532" s="84"/>
      <c r="AO1532" s="84"/>
      <c r="AP1532" s="84"/>
      <c r="AQ1532" s="84"/>
      <c r="AR1532" s="84"/>
      <c r="AS1532" s="84"/>
      <c r="AT1532" s="84"/>
      <c r="AU1532" s="84"/>
      <c r="AV1532" s="84"/>
      <c r="AW1532" s="84"/>
      <c r="AX1532" s="84"/>
      <c r="AY1532" s="84"/>
      <c r="AZ1532" s="84"/>
      <c r="BA1532" s="84"/>
      <c r="BB1532" s="84"/>
      <c r="BC1532" s="84"/>
      <c r="BD1532" s="84"/>
      <c r="BE1532" s="84"/>
      <c r="BF1532" s="84"/>
      <c r="BG1532" s="84"/>
      <c r="BH1532" s="84"/>
      <c r="BI1532" s="84"/>
      <c r="BJ1532" s="84"/>
      <c r="BK1532" s="84"/>
      <c r="BL1532" s="84"/>
      <c r="BM1532" s="84"/>
      <c r="BN1532" s="84"/>
      <c r="BO1532" s="84"/>
      <c r="BP1532" s="84"/>
      <c r="BQ1532" s="84"/>
      <c r="BR1532" s="84"/>
      <c r="BS1532" s="84"/>
      <c r="BT1532" s="84"/>
      <c r="BU1532" s="84"/>
      <c r="BV1532" s="84"/>
      <c r="BW1532" s="84"/>
      <c r="BX1532" s="84"/>
      <c r="BY1532" s="84"/>
      <c r="BZ1532" s="84"/>
      <c r="CA1532" s="84"/>
      <c r="CB1532" s="84"/>
      <c r="CC1532" s="84"/>
      <c r="CD1532" s="84"/>
      <c r="CE1532" s="84"/>
      <c r="CF1532" s="84"/>
      <c r="CG1532" s="84"/>
      <c r="CH1532" s="84"/>
      <c r="CI1532" s="84"/>
      <c r="CJ1532" s="84"/>
      <c r="CK1532" s="84"/>
      <c r="CL1532" s="84"/>
      <c r="CM1532" s="84"/>
      <c r="CN1532" s="84"/>
      <c r="CO1532" s="84"/>
      <c r="CP1532" s="84"/>
      <c r="CQ1532" s="84"/>
      <c r="CR1532" s="84"/>
      <c r="CS1532" s="84"/>
      <c r="CT1532" s="84"/>
      <c r="CU1532" s="84"/>
      <c r="CV1532" s="84"/>
      <c r="CW1532" s="84"/>
      <c r="CX1532" s="84"/>
      <c r="CY1532" s="84"/>
      <c r="CZ1532" s="84"/>
      <c r="DA1532" s="84"/>
      <c r="DB1532" s="84"/>
      <c r="DC1532" s="84"/>
      <c r="DD1532" s="84"/>
      <c r="DE1532" s="84"/>
      <c r="DF1532" s="84"/>
      <c r="DG1532" s="84"/>
      <c r="DH1532" s="84"/>
      <c r="DI1532" s="84"/>
      <c r="DJ1532" s="84"/>
      <c r="DK1532" s="84"/>
      <c r="DL1532" s="84"/>
      <c r="DM1532" s="84"/>
      <c r="DN1532" s="84"/>
      <c r="DO1532" s="84"/>
      <c r="DP1532" s="84"/>
      <c r="DQ1532" s="84"/>
      <c r="DR1532" s="84"/>
      <c r="DS1532" s="84"/>
      <c r="DT1532" s="84"/>
      <c r="DU1532" s="84"/>
      <c r="DV1532" s="84"/>
      <c r="DW1532" s="84"/>
      <c r="DX1532" s="84"/>
      <c r="DY1532" s="84"/>
      <c r="DZ1532" s="84"/>
      <c r="EA1532" s="84"/>
      <c r="EB1532" s="84"/>
      <c r="EC1532" s="84"/>
      <c r="ED1532" s="84"/>
      <c r="EE1532" s="84"/>
      <c r="EF1532" s="84"/>
      <c r="EG1532" s="84"/>
      <c r="EH1532" s="84"/>
      <c r="EI1532" s="84"/>
      <c r="EJ1532" s="84"/>
      <c r="EK1532" s="84"/>
      <c r="EL1532" s="84"/>
      <c r="EM1532" s="84"/>
      <c r="EN1532" s="84"/>
      <c r="EO1532" s="84"/>
      <c r="EP1532" s="84"/>
      <c r="EQ1532" s="84"/>
      <c r="ER1532" s="84"/>
      <c r="ES1532" s="84"/>
      <c r="ET1532" s="84"/>
      <c r="EU1532" s="84"/>
      <c r="EV1532" s="84"/>
      <c r="EW1532" s="84"/>
      <c r="EX1532" s="84"/>
      <c r="EY1532" s="84"/>
      <c r="EZ1532" s="84"/>
      <c r="FA1532" s="84"/>
      <c r="FB1532" s="84"/>
      <c r="FC1532" s="84"/>
      <c r="FD1532" s="84"/>
      <c r="FE1532" s="84"/>
      <c r="FF1532" s="84"/>
      <c r="FG1532" s="84"/>
      <c r="FH1532" s="84"/>
      <c r="FI1532" s="84"/>
      <c r="FJ1532" s="84"/>
      <c r="FK1532" s="84"/>
      <c r="FL1532" s="84"/>
      <c r="FM1532" s="84"/>
      <c r="FN1532" s="84"/>
      <c r="FO1532" s="84"/>
      <c r="FP1532" s="84"/>
      <c r="FQ1532" s="84"/>
      <c r="FR1532" s="84"/>
      <c r="FS1532" s="84"/>
      <c r="FT1532" s="84"/>
      <c r="FU1532" s="84"/>
      <c r="FV1532" s="84"/>
      <c r="FW1532" s="84"/>
      <c r="FX1532" s="84"/>
      <c r="FY1532" s="84"/>
      <c r="FZ1532" s="84"/>
      <c r="GA1532" s="84"/>
      <c r="GB1532" s="84"/>
      <c r="GC1532" s="84"/>
      <c r="GD1532" s="84"/>
      <c r="GE1532" s="84"/>
      <c r="GF1532" s="84"/>
      <c r="GG1532" s="84"/>
      <c r="GH1532" s="84"/>
      <c r="GI1532" s="84"/>
      <c r="GJ1532" s="84"/>
      <c r="GK1532" s="84"/>
      <c r="GL1532" s="84"/>
      <c r="GM1532" s="84"/>
      <c r="GN1532" s="84"/>
      <c r="GO1532" s="84"/>
      <c r="GP1532" s="84"/>
      <c r="GQ1532" s="84"/>
      <c r="GR1532" s="84"/>
      <c r="GS1532" s="84"/>
      <c r="GT1532" s="84"/>
      <c r="GU1532" s="84"/>
      <c r="GV1532" s="84"/>
      <c r="GW1532" s="84"/>
      <c r="GX1532" s="84"/>
      <c r="GY1532" s="84"/>
      <c r="GZ1532" s="84"/>
      <c r="HA1532" s="84"/>
      <c r="HB1532" s="84"/>
      <c r="HC1532" s="84"/>
      <c r="HD1532" s="84"/>
      <c r="HE1532" s="84"/>
      <c r="HF1532" s="84"/>
      <c r="HG1532" s="84"/>
      <c r="HH1532" s="84"/>
      <c r="HI1532" s="84"/>
      <c r="HJ1532" s="84"/>
      <c r="HK1532" s="84"/>
      <c r="HL1532" s="84"/>
      <c r="HM1532" s="84"/>
      <c r="HN1532" s="84"/>
      <c r="HO1532" s="84"/>
      <c r="HP1532" s="84"/>
      <c r="HQ1532" s="84"/>
      <c r="HR1532" s="84"/>
      <c r="HS1532" s="84"/>
      <c r="HT1532" s="84"/>
      <c r="HU1532" s="84"/>
      <c r="HV1532" s="84"/>
      <c r="HW1532" s="84"/>
      <c r="HX1532" s="84"/>
      <c r="HY1532" s="84"/>
      <c r="HZ1532" s="84"/>
      <c r="IA1532" s="84"/>
      <c r="IB1532" s="84"/>
      <c r="IC1532" s="84"/>
      <c r="ID1532" s="84"/>
      <c r="IE1532" s="84"/>
      <c r="IF1532" s="84"/>
      <c r="IG1532" s="84"/>
      <c r="IH1532" s="84"/>
      <c r="II1532" s="84"/>
      <c r="IJ1532" s="84"/>
      <c r="IK1532" s="84"/>
      <c r="IL1532" s="84"/>
      <c r="IM1532" s="84"/>
      <c r="IN1532" s="84"/>
      <c r="IO1532" s="84"/>
      <c r="IP1532" s="84"/>
      <c r="IQ1532" s="84"/>
      <c r="IR1532" s="84"/>
      <c r="IS1532" s="84"/>
      <c r="IT1532" s="84"/>
      <c r="IU1532" s="84"/>
      <c r="IV1532" s="84"/>
      <c r="IW1532" s="84"/>
      <c r="IX1532" s="84"/>
      <c r="IY1532" s="84"/>
      <c r="IZ1532" s="84"/>
      <c r="JA1532" s="84"/>
      <c r="JB1532" s="84"/>
      <c r="JC1532" s="84"/>
      <c r="JD1532" s="84"/>
      <c r="JE1532" s="84"/>
    </row>
    <row r="1533" spans="1:265" ht="15" customHeight="1" x14ac:dyDescent="0.2">
      <c r="A1533" s="180">
        <f>+A1522+1</f>
        <v>163</v>
      </c>
      <c r="B1533" s="1090" t="s">
        <v>1072</v>
      </c>
      <c r="C1533" s="184" t="s">
        <v>35</v>
      </c>
      <c r="D1533" s="356" t="s">
        <v>1073</v>
      </c>
      <c r="E1533" s="302" t="s">
        <v>86</v>
      </c>
      <c r="F1533" s="989" t="s">
        <v>1074</v>
      </c>
      <c r="G1533" s="990" t="s">
        <v>1075</v>
      </c>
      <c r="H1533" s="356" t="s">
        <v>2242</v>
      </c>
      <c r="I1533" s="356" t="s">
        <v>1888</v>
      </c>
      <c r="J1533" s="356" t="s">
        <v>1078</v>
      </c>
      <c r="K1533" s="413" t="s">
        <v>1592</v>
      </c>
      <c r="L1533" s="413" t="s">
        <v>1889</v>
      </c>
      <c r="M1533" s="1192">
        <v>1</v>
      </c>
      <c r="N1533" s="1192" t="s">
        <v>24</v>
      </c>
      <c r="O1533" s="413" t="s">
        <v>440</v>
      </c>
      <c r="P1533" s="666">
        <v>2</v>
      </c>
      <c r="Q1533" s="667"/>
      <c r="R1533" s="667"/>
      <c r="S1533" s="667"/>
      <c r="T1533" s="667"/>
      <c r="U1533" s="667"/>
      <c r="V1533" s="667"/>
      <c r="W1533" s="668"/>
      <c r="X1533" s="287"/>
      <c r="Y1533" s="287"/>
      <c r="Z1533" s="112" t="str">
        <f>C1533</f>
        <v>TC</v>
      </c>
      <c r="AA1533" s="82" t="s">
        <v>2301</v>
      </c>
      <c r="AB1533" s="82" t="s">
        <v>1480</v>
      </c>
      <c r="AC1533" s="83">
        <f t="shared" si="34"/>
        <v>8</v>
      </c>
    </row>
    <row r="1534" spans="1:265" ht="15" customHeight="1" x14ac:dyDescent="0.2">
      <c r="A1534" s="173"/>
      <c r="B1534" s="205" t="s">
        <v>1072</v>
      </c>
      <c r="C1534" s="206"/>
      <c r="D1534" s="326" t="s">
        <v>1073</v>
      </c>
      <c r="E1534" s="145"/>
      <c r="F1534" s="991"/>
      <c r="G1534" s="992"/>
      <c r="H1534" s="326" t="s">
        <v>2242</v>
      </c>
      <c r="I1534" s="326" t="s">
        <v>1888</v>
      </c>
      <c r="J1534" s="326" t="s">
        <v>1078</v>
      </c>
      <c r="K1534" s="372" t="s">
        <v>1592</v>
      </c>
      <c r="L1534" s="372" t="s">
        <v>1889</v>
      </c>
      <c r="M1534" s="1118">
        <v>1</v>
      </c>
      <c r="N1534" s="1118" t="s">
        <v>101</v>
      </c>
      <c r="O1534" s="372" t="s">
        <v>440</v>
      </c>
      <c r="P1534" s="581">
        <v>2</v>
      </c>
      <c r="Q1534" s="582"/>
      <c r="R1534" s="582"/>
      <c r="S1534" s="582"/>
      <c r="T1534" s="582"/>
      <c r="U1534" s="582"/>
      <c r="V1534" s="582"/>
      <c r="W1534" s="583"/>
      <c r="X1534" s="147"/>
      <c r="Y1534" s="147"/>
      <c r="Z1534" s="112"/>
      <c r="AC1534" s="83" t="str">
        <f t="shared" si="34"/>
        <v/>
      </c>
    </row>
    <row r="1535" spans="1:265" ht="15" customHeight="1" x14ac:dyDescent="0.2">
      <c r="A1535" s="173"/>
      <c r="B1535" s="205" t="s">
        <v>1072</v>
      </c>
      <c r="C1535" s="206"/>
      <c r="D1535" s="346" t="s">
        <v>1073</v>
      </c>
      <c r="E1535" s="145"/>
      <c r="F1535" s="991"/>
      <c r="G1535" s="992"/>
      <c r="H1535" s="346" t="s">
        <v>2242</v>
      </c>
      <c r="I1535" s="346" t="s">
        <v>1888</v>
      </c>
      <c r="J1535" s="346" t="s">
        <v>1078</v>
      </c>
      <c r="K1535" s="414" t="s">
        <v>1594</v>
      </c>
      <c r="L1535" s="414" t="s">
        <v>1889</v>
      </c>
      <c r="M1535" s="1193">
        <v>2</v>
      </c>
      <c r="N1535" s="1193" t="s">
        <v>24</v>
      </c>
      <c r="O1535" s="414" t="s">
        <v>440</v>
      </c>
      <c r="P1535" s="669">
        <v>2</v>
      </c>
      <c r="Q1535" s="670"/>
      <c r="R1535" s="670"/>
      <c r="S1535" s="670"/>
      <c r="T1535" s="670"/>
      <c r="U1535" s="670"/>
      <c r="V1535" s="670"/>
      <c r="W1535" s="671"/>
      <c r="X1535" s="147"/>
      <c r="Y1535" s="147"/>
      <c r="Z1535" s="112"/>
      <c r="AC1535" s="83" t="str">
        <f t="shared" si="34"/>
        <v/>
      </c>
    </row>
    <row r="1536" spans="1:265" ht="15" customHeight="1" x14ac:dyDescent="0.2">
      <c r="A1536" s="173"/>
      <c r="B1536" s="205" t="s">
        <v>1072</v>
      </c>
      <c r="C1536" s="206"/>
      <c r="D1536" s="346" t="s">
        <v>1073</v>
      </c>
      <c r="E1536" s="145"/>
      <c r="F1536" s="991"/>
      <c r="G1536" s="992"/>
      <c r="H1536" s="346" t="s">
        <v>2242</v>
      </c>
      <c r="I1536" s="346" t="s">
        <v>1888</v>
      </c>
      <c r="J1536" s="346" t="s">
        <v>1078</v>
      </c>
      <c r="K1536" s="414" t="s">
        <v>1594</v>
      </c>
      <c r="L1536" s="414" t="s">
        <v>1889</v>
      </c>
      <c r="M1536" s="1193">
        <v>2</v>
      </c>
      <c r="N1536" s="1193" t="s">
        <v>101</v>
      </c>
      <c r="O1536" s="414" t="s">
        <v>440</v>
      </c>
      <c r="P1536" s="669">
        <v>2</v>
      </c>
      <c r="Q1536" s="670"/>
      <c r="R1536" s="670"/>
      <c r="S1536" s="670"/>
      <c r="T1536" s="670"/>
      <c r="U1536" s="670"/>
      <c r="V1536" s="670"/>
      <c r="W1536" s="671"/>
      <c r="X1536" s="147"/>
      <c r="Y1536" s="147"/>
      <c r="Z1536" s="112"/>
      <c r="AC1536" s="83" t="str">
        <f t="shared" si="34"/>
        <v/>
      </c>
    </row>
    <row r="1537" spans="1:265" ht="15" customHeight="1" x14ac:dyDescent="0.2">
      <c r="A1537" s="173"/>
      <c r="B1537" s="205" t="s">
        <v>1072</v>
      </c>
      <c r="C1537" s="206"/>
      <c r="D1537" s="346" t="s">
        <v>1073</v>
      </c>
      <c r="E1537" s="145"/>
      <c r="F1537" s="991"/>
      <c r="G1537" s="992"/>
      <c r="H1537" s="346" t="s">
        <v>2242</v>
      </c>
      <c r="I1537" s="346" t="s">
        <v>1888</v>
      </c>
      <c r="J1537" s="346" t="s">
        <v>1078</v>
      </c>
      <c r="K1537" s="414" t="s">
        <v>1506</v>
      </c>
      <c r="L1537" s="414" t="s">
        <v>1889</v>
      </c>
      <c r="M1537" s="1193"/>
      <c r="N1537" s="1193"/>
      <c r="O1537" s="414" t="s">
        <v>440</v>
      </c>
      <c r="P1537" s="669"/>
      <c r="Q1537" s="670"/>
      <c r="R1537" s="670"/>
      <c r="S1537" s="670">
        <v>1</v>
      </c>
      <c r="T1537" s="670"/>
      <c r="U1537" s="670"/>
      <c r="V1537" s="670"/>
      <c r="W1537" s="671"/>
      <c r="X1537" s="147"/>
      <c r="Y1537" s="147"/>
      <c r="Z1537" s="112"/>
      <c r="AC1537" s="83" t="str">
        <f t="shared" si="34"/>
        <v/>
      </c>
    </row>
    <row r="1538" spans="1:265" ht="15" customHeight="1" x14ac:dyDescent="0.2">
      <c r="A1538" s="173"/>
      <c r="B1538" s="205" t="s">
        <v>1072</v>
      </c>
      <c r="C1538" s="206"/>
      <c r="D1538" s="346" t="s">
        <v>1073</v>
      </c>
      <c r="E1538" s="145"/>
      <c r="F1538" s="991"/>
      <c r="G1538" s="992"/>
      <c r="H1538" s="346" t="s">
        <v>2242</v>
      </c>
      <c r="I1538" s="346" t="s">
        <v>1888</v>
      </c>
      <c r="J1538" s="346" t="s">
        <v>1078</v>
      </c>
      <c r="K1538" s="414" t="s">
        <v>426</v>
      </c>
      <c r="L1538" s="414" t="s">
        <v>1889</v>
      </c>
      <c r="M1538" s="1193"/>
      <c r="N1538" s="1193"/>
      <c r="O1538" s="414" t="s">
        <v>440</v>
      </c>
      <c r="P1538" s="669"/>
      <c r="Q1538" s="670"/>
      <c r="R1538" s="670"/>
      <c r="S1538" s="670">
        <v>1</v>
      </c>
      <c r="T1538" s="670"/>
      <c r="U1538" s="670"/>
      <c r="V1538" s="670"/>
      <c r="W1538" s="671"/>
      <c r="X1538" s="147"/>
      <c r="Y1538" s="147"/>
      <c r="Z1538" s="112"/>
      <c r="AC1538" s="83" t="str">
        <f t="shared" si="34"/>
        <v/>
      </c>
    </row>
    <row r="1539" spans="1:265" ht="15" customHeight="1" x14ac:dyDescent="0.2">
      <c r="A1539" s="173"/>
      <c r="B1539" s="205" t="s">
        <v>1072</v>
      </c>
      <c r="C1539" s="206"/>
      <c r="D1539" s="326" t="s">
        <v>1073</v>
      </c>
      <c r="E1539" s="145"/>
      <c r="F1539" s="991"/>
      <c r="G1539" s="992"/>
      <c r="H1539" s="326" t="s">
        <v>2242</v>
      </c>
      <c r="I1539" s="326" t="s">
        <v>1888</v>
      </c>
      <c r="J1539" s="326"/>
      <c r="K1539" s="372" t="s">
        <v>157</v>
      </c>
      <c r="L1539" s="372" t="s">
        <v>1889</v>
      </c>
      <c r="M1539" s="1118"/>
      <c r="N1539" s="1118"/>
      <c r="O1539" s="372" t="s">
        <v>440</v>
      </c>
      <c r="P1539" s="581"/>
      <c r="Q1539" s="582"/>
      <c r="R1539" s="582"/>
      <c r="S1539" s="582"/>
      <c r="T1539" s="582"/>
      <c r="U1539" s="582"/>
      <c r="V1539" s="582"/>
      <c r="W1539" s="583">
        <v>4</v>
      </c>
      <c r="X1539" s="147"/>
      <c r="Y1539" s="147"/>
      <c r="Z1539" s="112"/>
      <c r="AC1539" s="83" t="str">
        <f t="shared" si="34"/>
        <v/>
      </c>
    </row>
    <row r="1540" spans="1:265" ht="15" customHeight="1" thickBot="1" x14ac:dyDescent="0.25">
      <c r="A1540" s="176"/>
      <c r="B1540" s="208" t="s">
        <v>1072</v>
      </c>
      <c r="C1540" s="209"/>
      <c r="D1540" s="296" t="s">
        <v>1073</v>
      </c>
      <c r="E1540" s="178"/>
      <c r="F1540" s="993"/>
      <c r="G1540" s="994"/>
      <c r="H1540" s="296" t="s">
        <v>2242</v>
      </c>
      <c r="I1540" s="296" t="s">
        <v>1888</v>
      </c>
      <c r="J1540" s="296"/>
      <c r="K1540" s="415" t="s">
        <v>1892</v>
      </c>
      <c r="L1540" s="415" t="s">
        <v>1889</v>
      </c>
      <c r="M1540" s="1116"/>
      <c r="N1540" s="1116"/>
      <c r="O1540" s="415" t="s">
        <v>440</v>
      </c>
      <c r="P1540" s="672"/>
      <c r="Q1540" s="673"/>
      <c r="R1540" s="673"/>
      <c r="S1540" s="673"/>
      <c r="T1540" s="673">
        <v>26</v>
      </c>
      <c r="U1540" s="673"/>
      <c r="V1540" s="673"/>
      <c r="W1540" s="674"/>
      <c r="X1540" s="303">
        <f>SUM(P1533:W1540)</f>
        <v>40</v>
      </c>
      <c r="Y1540" s="303">
        <f>X1540</f>
        <v>40</v>
      </c>
      <c r="Z1540" s="112"/>
      <c r="AC1540" s="83" t="str">
        <f t="shared" si="34"/>
        <v/>
      </c>
    </row>
    <row r="1541" spans="1:265" x14ac:dyDescent="0.25">
      <c r="S1541" s="2"/>
    </row>
    <row r="1542" spans="1:265" x14ac:dyDescent="0.25">
      <c r="S1542" s="2"/>
    </row>
    <row r="1543" spans="1:265" x14ac:dyDescent="0.25">
      <c r="B1543" s="1293" t="s">
        <v>1481</v>
      </c>
      <c r="C1543" s="1293" t="s">
        <v>35</v>
      </c>
      <c r="D1543" s="1293"/>
      <c r="E1543" s="1293"/>
      <c r="F1543" s="1293" t="s">
        <v>83</v>
      </c>
      <c r="G1543" s="1293"/>
      <c r="H1543" s="1293"/>
      <c r="I1543" s="1293" t="s">
        <v>417</v>
      </c>
      <c r="J1543" s="1293"/>
      <c r="K1543" s="1293"/>
      <c r="L1543" s="1294" t="s">
        <v>1335</v>
      </c>
      <c r="M1543" s="6"/>
      <c r="N1543" s="6"/>
      <c r="O1543" s="3"/>
      <c r="P1543" s="630"/>
      <c r="Q1543" s="630"/>
      <c r="R1543" s="630"/>
      <c r="S1543" s="630"/>
    </row>
    <row r="1544" spans="1:265" x14ac:dyDescent="0.25">
      <c r="B1544" s="1293"/>
      <c r="C1544" s="755" t="s">
        <v>1335</v>
      </c>
      <c r="D1544" s="755" t="s">
        <v>1484</v>
      </c>
      <c r="E1544" s="756" t="s">
        <v>1485</v>
      </c>
      <c r="F1544" s="757" t="s">
        <v>1335</v>
      </c>
      <c r="G1544" s="755" t="s">
        <v>1484</v>
      </c>
      <c r="H1544" s="756" t="s">
        <v>1485</v>
      </c>
      <c r="I1544" s="758" t="s">
        <v>1335</v>
      </c>
      <c r="J1544" s="758" t="s">
        <v>1484</v>
      </c>
      <c r="K1544" s="758" t="s">
        <v>1485</v>
      </c>
      <c r="L1544" s="1294"/>
      <c r="M1544" s="6"/>
      <c r="N1544" s="6"/>
      <c r="O1544" s="3"/>
      <c r="P1544" s="630"/>
      <c r="Q1544" s="630"/>
      <c r="R1544" s="630"/>
      <c r="S1544" s="630"/>
    </row>
    <row r="1545" spans="1:265" x14ac:dyDescent="0.25">
      <c r="A1545" s="114" t="s">
        <v>1472</v>
      </c>
      <c r="B1545" s="113" t="s">
        <v>23</v>
      </c>
      <c r="C1545" s="115">
        <f t="shared" ref="C1545:C1552" si="35">COUNTIFS($Z$6:$Z$1540,C$1543,$AA$6:$AA$1540,$A1545)</f>
        <v>48</v>
      </c>
      <c r="D1545" s="115">
        <f>COUNTIFS($Z$6:$Z$1540,C$1543,$AA$6:$AA$1540,$A1545,$AB$6:$AB$1540,"H")</f>
        <v>34</v>
      </c>
      <c r="E1545" s="115">
        <f t="shared" ref="E1545:E1552" si="36">COUNTIFS(Z$6:Z$1540,C$1543,AA$6:AA$1540,$A1545,AB$6:AB$1540,"M")</f>
        <v>14</v>
      </c>
      <c r="F1545" s="115">
        <f t="shared" ref="F1545:F1552" si="37">COUNTIFS($Z$6:$Z$1540,F$1543,$AA$6:$AA$1540,$A1545)</f>
        <v>1</v>
      </c>
      <c r="G1545" s="115">
        <f t="shared" ref="G1545:G1552" si="38">COUNTIFS($Z$6:$Z$1540,F$1543,$AA$6:$AA$1540,$A1545,$AB$6:$AB$1540,"H")</f>
        <v>0</v>
      </c>
      <c r="H1545" s="115">
        <f t="shared" ref="H1545:H1552" si="39">COUNTIFS($Z$6:$Z$1540,F$1543,$AA$6:$AA$1540,$A1545,$AB$6:$AB$1540,"M")</f>
        <v>1</v>
      </c>
      <c r="I1545" s="115">
        <f t="shared" ref="I1545:I1552" si="40">COUNTIFS($Z$6:$Z$1540,I$1543,$AA$6:$AA$1540,$A1545)</f>
        <v>3</v>
      </c>
      <c r="J1545" s="115">
        <f t="shared" ref="J1545:J1552" si="41">COUNTIFS($Z$6:$Z$1540,I$1543,$AA$6:$AA$1540,$A1545,$AB$6:$AB$1540,"H")</f>
        <v>3</v>
      </c>
      <c r="K1545" s="115">
        <f t="shared" ref="K1545:K1552" si="42">COUNTIFS($Z$6:$Z$1540,I$1543,$AA$6:$AA$1540,$A1545,$AB$6:$AB$1540,"M")</f>
        <v>0</v>
      </c>
      <c r="L1545" s="116">
        <f t="shared" ref="L1545:L1552" si="43">C1545+F1545+I1545</f>
        <v>52</v>
      </c>
      <c r="M1545" s="6"/>
      <c r="N1545" s="6"/>
      <c r="O1545" s="3"/>
      <c r="P1545" s="630"/>
      <c r="Q1545" s="630"/>
      <c r="R1545" s="630"/>
      <c r="S1545" s="630"/>
    </row>
    <row r="1546" spans="1:265" x14ac:dyDescent="0.25">
      <c r="A1546" s="114" t="s">
        <v>1473</v>
      </c>
      <c r="B1546" s="113" t="s">
        <v>445</v>
      </c>
      <c r="C1546" s="115">
        <f t="shared" si="35"/>
        <v>42</v>
      </c>
      <c r="D1546" s="115">
        <f t="shared" ref="D1546:D1552" si="44">COUNTIFS(Z$6:Z$1540,C$1543,AA$6:AA$1540,$A1546,AB$6:AB$1540,"H")</f>
        <v>30</v>
      </c>
      <c r="E1546" s="115">
        <f t="shared" si="36"/>
        <v>12</v>
      </c>
      <c r="F1546" s="115">
        <f t="shared" si="37"/>
        <v>0</v>
      </c>
      <c r="G1546" s="115">
        <f t="shared" si="38"/>
        <v>0</v>
      </c>
      <c r="H1546" s="115">
        <f t="shared" si="39"/>
        <v>0</v>
      </c>
      <c r="I1546" s="115">
        <f t="shared" si="40"/>
        <v>0</v>
      </c>
      <c r="J1546" s="115">
        <f t="shared" si="41"/>
        <v>0</v>
      </c>
      <c r="K1546" s="115">
        <f t="shared" si="42"/>
        <v>0</v>
      </c>
      <c r="L1546" s="116">
        <f t="shared" si="43"/>
        <v>42</v>
      </c>
      <c r="M1546" s="6"/>
      <c r="N1546" s="6"/>
      <c r="O1546" s="3"/>
      <c r="P1546" s="630"/>
      <c r="Q1546" s="630"/>
      <c r="R1546" s="630"/>
      <c r="S1546" s="630"/>
    </row>
    <row r="1547" spans="1:265" x14ac:dyDescent="0.25">
      <c r="A1547" s="114" t="s">
        <v>1474</v>
      </c>
      <c r="B1547" s="113" t="s">
        <v>941</v>
      </c>
      <c r="C1547" s="115">
        <f t="shared" si="35"/>
        <v>15</v>
      </c>
      <c r="D1547" s="115">
        <f t="shared" si="44"/>
        <v>10</v>
      </c>
      <c r="E1547" s="115">
        <f t="shared" si="36"/>
        <v>5</v>
      </c>
      <c r="F1547" s="115">
        <f t="shared" si="37"/>
        <v>2</v>
      </c>
      <c r="G1547" s="115">
        <f t="shared" si="38"/>
        <v>2</v>
      </c>
      <c r="H1547" s="115">
        <f t="shared" si="39"/>
        <v>0</v>
      </c>
      <c r="I1547" s="115">
        <f t="shared" si="40"/>
        <v>0</v>
      </c>
      <c r="J1547" s="115">
        <f t="shared" si="41"/>
        <v>0</v>
      </c>
      <c r="K1547" s="115">
        <f t="shared" si="42"/>
        <v>0</v>
      </c>
      <c r="L1547" s="116">
        <f t="shared" si="43"/>
        <v>17</v>
      </c>
      <c r="M1547" s="6"/>
      <c r="N1547" s="6"/>
      <c r="O1547" s="3"/>
      <c r="P1547" s="630"/>
      <c r="Q1547" s="630"/>
      <c r="R1547" s="630"/>
      <c r="S1547" s="630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  <c r="IN1547" s="3"/>
      <c r="IO1547" s="3"/>
      <c r="IP1547" s="3"/>
      <c r="IQ1547" s="3"/>
      <c r="IR1547" s="3"/>
      <c r="IS1547" s="3"/>
      <c r="IT1547" s="3"/>
      <c r="IU1547" s="3"/>
      <c r="IV1547" s="3"/>
      <c r="IW1547" s="3"/>
      <c r="IX1547" s="3"/>
      <c r="IY1547" s="3"/>
      <c r="IZ1547" s="3"/>
      <c r="JA1547" s="3"/>
      <c r="JB1547" s="3"/>
      <c r="JC1547" s="3"/>
      <c r="JD1547" s="3"/>
      <c r="JE1547" s="3"/>
    </row>
    <row r="1548" spans="1:265" x14ac:dyDescent="0.25">
      <c r="A1548" s="114" t="s">
        <v>1476</v>
      </c>
      <c r="B1548" s="113" t="s">
        <v>861</v>
      </c>
      <c r="C1548" s="115">
        <f t="shared" si="35"/>
        <v>21</v>
      </c>
      <c r="D1548" s="115">
        <f t="shared" si="44"/>
        <v>9</v>
      </c>
      <c r="E1548" s="115">
        <f t="shared" si="36"/>
        <v>12</v>
      </c>
      <c r="F1548" s="115">
        <f t="shared" si="37"/>
        <v>3</v>
      </c>
      <c r="G1548" s="115">
        <f t="shared" si="38"/>
        <v>0</v>
      </c>
      <c r="H1548" s="115">
        <f t="shared" si="39"/>
        <v>3</v>
      </c>
      <c r="I1548" s="115">
        <f t="shared" si="40"/>
        <v>0</v>
      </c>
      <c r="J1548" s="115">
        <f t="shared" si="41"/>
        <v>0</v>
      </c>
      <c r="K1548" s="115">
        <f t="shared" si="42"/>
        <v>0</v>
      </c>
      <c r="L1548" s="116">
        <f t="shared" si="43"/>
        <v>24</v>
      </c>
      <c r="M1548" s="6"/>
      <c r="N1548" s="6"/>
      <c r="O1548" s="3"/>
      <c r="P1548" s="630"/>
      <c r="Q1548" s="630"/>
      <c r="R1548" s="630"/>
      <c r="S1548" s="630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  <c r="IN1548" s="3"/>
      <c r="IO1548" s="3"/>
      <c r="IP1548" s="3"/>
      <c r="IQ1548" s="3"/>
      <c r="IR1548" s="3"/>
      <c r="IS1548" s="3"/>
      <c r="IT1548" s="3"/>
      <c r="IU1548" s="3"/>
      <c r="IV1548" s="3"/>
      <c r="IW1548" s="3"/>
      <c r="IX1548" s="3"/>
      <c r="IY1548" s="3"/>
      <c r="IZ1548" s="3"/>
      <c r="JA1548" s="3"/>
      <c r="JB1548" s="3"/>
      <c r="JC1548" s="3"/>
      <c r="JD1548" s="3"/>
      <c r="JE1548" s="3"/>
    </row>
    <row r="1549" spans="1:265" x14ac:dyDescent="0.25">
      <c r="A1549" s="114" t="s">
        <v>1475</v>
      </c>
      <c r="B1549" s="113" t="s">
        <v>650</v>
      </c>
      <c r="C1549" s="115">
        <f t="shared" si="35"/>
        <v>18</v>
      </c>
      <c r="D1549" s="115">
        <f t="shared" si="44"/>
        <v>14</v>
      </c>
      <c r="E1549" s="115">
        <f t="shared" si="36"/>
        <v>4</v>
      </c>
      <c r="F1549" s="115">
        <f t="shared" si="37"/>
        <v>2</v>
      </c>
      <c r="G1549" s="115">
        <f t="shared" si="38"/>
        <v>2</v>
      </c>
      <c r="H1549" s="115">
        <f t="shared" si="39"/>
        <v>0</v>
      </c>
      <c r="I1549" s="115">
        <f t="shared" si="40"/>
        <v>0</v>
      </c>
      <c r="J1549" s="115">
        <f t="shared" si="41"/>
        <v>0</v>
      </c>
      <c r="K1549" s="115">
        <f t="shared" si="42"/>
        <v>0</v>
      </c>
      <c r="L1549" s="116">
        <f t="shared" si="43"/>
        <v>20</v>
      </c>
      <c r="M1549" s="6"/>
      <c r="N1549" s="6"/>
      <c r="O1549" s="3"/>
      <c r="P1549" s="630"/>
      <c r="Q1549" s="630"/>
      <c r="R1549" s="630"/>
      <c r="S1549" s="630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  <c r="IN1549" s="3"/>
      <c r="IO1549" s="3"/>
      <c r="IP1549" s="3"/>
      <c r="IQ1549" s="3"/>
      <c r="IR1549" s="3"/>
      <c r="IS1549" s="3"/>
      <c r="IT1549" s="3"/>
      <c r="IU1549" s="3"/>
      <c r="IV1549" s="3"/>
      <c r="IW1549" s="3"/>
      <c r="IX1549" s="3"/>
      <c r="IY1549" s="3"/>
      <c r="IZ1549" s="3"/>
      <c r="JA1549" s="3"/>
      <c r="JB1549" s="3"/>
      <c r="JC1549" s="3"/>
      <c r="JD1549" s="3"/>
      <c r="JE1549" s="3"/>
    </row>
    <row r="1550" spans="1:265" x14ac:dyDescent="0.25">
      <c r="A1550" s="114" t="s">
        <v>2301</v>
      </c>
      <c r="B1550" s="113" t="s">
        <v>2303</v>
      </c>
      <c r="C1550" s="115">
        <f t="shared" si="35"/>
        <v>2</v>
      </c>
      <c r="D1550" s="115">
        <f t="shared" ref="D1550" si="45">COUNTIFS(Z$6:Z$1540,C$1543,AA$6:AA$1540,$A1550,AB$6:AB$1540,"H")</f>
        <v>2</v>
      </c>
      <c r="E1550" s="115">
        <f t="shared" ref="E1550" si="46">COUNTIFS(Z$6:Z$1540,C$1543,AA$6:AA$1540,$A1550,AB$6:AB$1540,"M")</f>
        <v>0</v>
      </c>
      <c r="F1550" s="115">
        <f t="shared" si="37"/>
        <v>0</v>
      </c>
      <c r="G1550" s="115">
        <f t="shared" ref="G1550" si="47">COUNTIFS($Z$6:$Z$1540,F$1543,$AA$6:$AA$1540,$A1550,$AB$6:$AB$1540,"H")</f>
        <v>0</v>
      </c>
      <c r="H1550" s="115">
        <f t="shared" ref="H1550" si="48">COUNTIFS($Z$6:$Z$1540,F$1543,$AA$6:$AA$1540,$A1550,$AB$6:$AB$1540,"M")</f>
        <v>0</v>
      </c>
      <c r="I1550" s="115">
        <f t="shared" si="40"/>
        <v>0</v>
      </c>
      <c r="J1550" s="115">
        <f t="shared" ref="J1550" si="49">COUNTIFS($Z$6:$Z$1540,I$1543,$AA$6:$AA$1540,$A1550,$AB$6:$AB$1540,"H")</f>
        <v>0</v>
      </c>
      <c r="K1550" s="115">
        <f t="shared" ref="K1550" si="50">COUNTIFS($Z$6:$Z$1540,I$1543,$AA$6:$AA$1540,$A1550,$AB$6:$AB$1540,"M")</f>
        <v>0</v>
      </c>
      <c r="L1550" s="116">
        <f t="shared" ref="L1550" si="51">C1550+F1550+I1550</f>
        <v>2</v>
      </c>
      <c r="M1550" s="6"/>
      <c r="N1550" s="6"/>
      <c r="O1550" s="3"/>
      <c r="P1550" s="630"/>
      <c r="Q1550" s="630"/>
      <c r="R1550" s="630"/>
      <c r="S1550" s="630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  <c r="IN1550" s="3"/>
      <c r="IO1550" s="3"/>
      <c r="IP1550" s="3"/>
      <c r="IQ1550" s="3"/>
      <c r="IR1550" s="3"/>
      <c r="IS1550" s="3"/>
      <c r="IT1550" s="3"/>
      <c r="IU1550" s="3"/>
      <c r="IV1550" s="3"/>
      <c r="IW1550" s="3"/>
      <c r="IX1550" s="3"/>
      <c r="IY1550" s="3"/>
      <c r="IZ1550" s="3"/>
      <c r="JA1550" s="3"/>
      <c r="JB1550" s="3"/>
      <c r="JC1550" s="3"/>
      <c r="JD1550" s="3"/>
      <c r="JE1550" s="3"/>
    </row>
    <row r="1551" spans="1:265" x14ac:dyDescent="0.25">
      <c r="A1551" s="114" t="s">
        <v>1477</v>
      </c>
      <c r="B1551" s="113" t="s">
        <v>1482</v>
      </c>
      <c r="C1551" s="115">
        <f t="shared" si="35"/>
        <v>2</v>
      </c>
      <c r="D1551" s="115">
        <f t="shared" si="44"/>
        <v>0</v>
      </c>
      <c r="E1551" s="115">
        <f t="shared" si="36"/>
        <v>2</v>
      </c>
      <c r="F1551" s="115">
        <f t="shared" si="37"/>
        <v>0</v>
      </c>
      <c r="G1551" s="115">
        <f t="shared" si="38"/>
        <v>0</v>
      </c>
      <c r="H1551" s="115">
        <f t="shared" si="39"/>
        <v>0</v>
      </c>
      <c r="I1551" s="115">
        <f t="shared" si="40"/>
        <v>0</v>
      </c>
      <c r="J1551" s="115">
        <f t="shared" si="41"/>
        <v>0</v>
      </c>
      <c r="K1551" s="115">
        <f t="shared" si="42"/>
        <v>0</v>
      </c>
      <c r="L1551" s="116">
        <f t="shared" si="43"/>
        <v>2</v>
      </c>
      <c r="M1551" s="6"/>
      <c r="N1551" s="6"/>
      <c r="O1551" s="3"/>
      <c r="P1551" s="630"/>
      <c r="Q1551" s="630"/>
      <c r="R1551" s="630"/>
      <c r="S1551" s="630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  <c r="IN1551" s="3"/>
      <c r="IO1551" s="3"/>
      <c r="IP1551" s="3"/>
      <c r="IQ1551" s="3"/>
      <c r="IR1551" s="3"/>
      <c r="IS1551" s="3"/>
      <c r="IT1551" s="3"/>
      <c r="IU1551" s="3"/>
      <c r="IV1551" s="3"/>
      <c r="IW1551" s="3"/>
      <c r="IX1551" s="3"/>
      <c r="IY1551" s="3"/>
      <c r="IZ1551" s="3"/>
      <c r="JA1551" s="3"/>
      <c r="JB1551" s="3"/>
      <c r="JC1551" s="3"/>
      <c r="JD1551" s="3"/>
      <c r="JE1551" s="3"/>
    </row>
    <row r="1552" spans="1:265" x14ac:dyDescent="0.25">
      <c r="A1552" s="114" t="s">
        <v>1478</v>
      </c>
      <c r="B1552" s="113" t="s">
        <v>1483</v>
      </c>
      <c r="C1552" s="115">
        <f t="shared" si="35"/>
        <v>4</v>
      </c>
      <c r="D1552" s="115">
        <f t="shared" si="44"/>
        <v>2</v>
      </c>
      <c r="E1552" s="115">
        <f t="shared" si="36"/>
        <v>2</v>
      </c>
      <c r="F1552" s="115">
        <f t="shared" si="37"/>
        <v>0</v>
      </c>
      <c r="G1552" s="115">
        <f t="shared" si="38"/>
        <v>0</v>
      </c>
      <c r="H1552" s="115">
        <f t="shared" si="39"/>
        <v>0</v>
      </c>
      <c r="I1552" s="115">
        <f t="shared" si="40"/>
        <v>0</v>
      </c>
      <c r="J1552" s="115">
        <f t="shared" si="41"/>
        <v>0</v>
      </c>
      <c r="K1552" s="115">
        <f t="shared" si="42"/>
        <v>0</v>
      </c>
      <c r="L1552" s="116">
        <f t="shared" si="43"/>
        <v>4</v>
      </c>
      <c r="M1552" s="6"/>
      <c r="N1552" s="6"/>
      <c r="O1552" s="3"/>
      <c r="P1552" s="630"/>
      <c r="Q1552" s="630"/>
      <c r="R1552" s="630"/>
      <c r="S1552" s="630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  <c r="IJ1552" s="3"/>
      <c r="IK1552" s="3"/>
      <c r="IL1552" s="3"/>
      <c r="IM1552" s="3"/>
      <c r="IN1552" s="3"/>
      <c r="IO1552" s="3"/>
      <c r="IP1552" s="3"/>
      <c r="IQ1552" s="3"/>
      <c r="IR1552" s="3"/>
      <c r="IS1552" s="3"/>
      <c r="IT1552" s="3"/>
      <c r="IU1552" s="3"/>
      <c r="IV1552" s="3"/>
      <c r="IW1552" s="3"/>
      <c r="IX1552" s="3"/>
      <c r="IY1552" s="3"/>
      <c r="IZ1552" s="3"/>
      <c r="JA1552" s="3"/>
      <c r="JB1552" s="3"/>
      <c r="JC1552" s="3"/>
      <c r="JD1552" s="3"/>
      <c r="JE1552" s="3"/>
    </row>
    <row r="1553" spans="1:265" x14ac:dyDescent="0.25">
      <c r="B1553" s="759" t="s">
        <v>1335</v>
      </c>
      <c r="C1553" s="115">
        <f>SUM(C1545:C1552)</f>
        <v>152</v>
      </c>
      <c r="D1553" s="115">
        <f t="shared" ref="D1553:K1553" si="52">SUM(D1545:D1552)</f>
        <v>101</v>
      </c>
      <c r="E1553" s="115">
        <f t="shared" si="52"/>
        <v>51</v>
      </c>
      <c r="F1553" s="115">
        <f t="shared" si="52"/>
        <v>8</v>
      </c>
      <c r="G1553" s="115">
        <f t="shared" si="52"/>
        <v>4</v>
      </c>
      <c r="H1553" s="115">
        <f t="shared" si="52"/>
        <v>4</v>
      </c>
      <c r="I1553" s="115">
        <f t="shared" si="52"/>
        <v>3</v>
      </c>
      <c r="J1553" s="115">
        <f t="shared" si="52"/>
        <v>3</v>
      </c>
      <c r="K1553" s="115">
        <f t="shared" si="52"/>
        <v>0</v>
      </c>
      <c r="L1553" s="115">
        <f>SUM(L1545:L1552)</f>
        <v>163</v>
      </c>
      <c r="M1553" s="6"/>
      <c r="N1553" s="6"/>
      <c r="O1553" s="3"/>
      <c r="P1553" s="630"/>
      <c r="Q1553" s="630"/>
      <c r="R1553" s="630"/>
      <c r="S1553" s="630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  <c r="IU1553" s="3"/>
      <c r="IV1553" s="3"/>
      <c r="IW1553" s="3"/>
      <c r="IX1553" s="3"/>
      <c r="IY1553" s="3"/>
      <c r="IZ1553" s="3"/>
      <c r="JA1553" s="3"/>
      <c r="JB1553" s="3"/>
      <c r="JC1553" s="3"/>
      <c r="JD1553" s="3"/>
      <c r="JE1553" s="3"/>
    </row>
    <row r="1554" spans="1:265" x14ac:dyDescent="0.25">
      <c r="S1554" s="2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  <c r="IU1554" s="3"/>
      <c r="IV1554" s="3"/>
      <c r="IW1554" s="3"/>
      <c r="IX1554" s="3"/>
      <c r="IY1554" s="3"/>
      <c r="IZ1554" s="3"/>
      <c r="JA1554" s="3"/>
      <c r="JB1554" s="3"/>
      <c r="JC1554" s="3"/>
      <c r="JD1554" s="3"/>
      <c r="JE1554" s="3"/>
    </row>
    <row r="1555" spans="1:265" x14ac:dyDescent="0.25">
      <c r="S1555" s="2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  <c r="IU1555" s="3"/>
      <c r="IV1555" s="3"/>
      <c r="IW1555" s="3"/>
      <c r="IX1555" s="3"/>
      <c r="IY1555" s="3"/>
      <c r="IZ1555" s="3"/>
      <c r="JA1555" s="3"/>
      <c r="JB1555" s="3"/>
      <c r="JC1555" s="3"/>
      <c r="JD1555" s="3"/>
      <c r="JE1555" s="3"/>
    </row>
    <row r="1556" spans="1:265" x14ac:dyDescent="0.25">
      <c r="S1556" s="2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  <c r="IU1556" s="3"/>
      <c r="IV1556" s="3"/>
      <c r="IW1556" s="3"/>
      <c r="IX1556" s="3"/>
      <c r="IY1556" s="3"/>
      <c r="IZ1556" s="3"/>
      <c r="JA1556" s="3"/>
      <c r="JB1556" s="3"/>
      <c r="JC1556" s="3"/>
      <c r="JD1556" s="3"/>
      <c r="JE1556" s="3"/>
    </row>
    <row r="1557" spans="1:265" x14ac:dyDescent="0.25">
      <c r="S1557" s="2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  <c r="IU1557" s="3"/>
      <c r="IV1557" s="3"/>
      <c r="IW1557" s="3"/>
      <c r="IX1557" s="3"/>
      <c r="IY1557" s="3"/>
      <c r="IZ1557" s="3"/>
      <c r="JA1557" s="3"/>
      <c r="JB1557" s="3"/>
      <c r="JC1557" s="3"/>
      <c r="JD1557" s="3"/>
      <c r="JE1557" s="3"/>
    </row>
    <row r="1558" spans="1:265" x14ac:dyDescent="0.25">
      <c r="S1558" s="2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  <c r="IU1558" s="3"/>
      <c r="IV1558" s="3"/>
      <c r="IW1558" s="3"/>
      <c r="IX1558" s="3"/>
      <c r="IY1558" s="3"/>
      <c r="IZ1558" s="3"/>
      <c r="JA1558" s="3"/>
      <c r="JB1558" s="3"/>
      <c r="JC1558" s="3"/>
      <c r="JD1558" s="3"/>
      <c r="JE1558" s="3"/>
    </row>
    <row r="1559" spans="1:265" x14ac:dyDescent="0.25">
      <c r="S1559" s="2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  <c r="IU1559" s="3"/>
      <c r="IV1559" s="3"/>
      <c r="IW1559" s="3"/>
      <c r="IX1559" s="3"/>
      <c r="IY1559" s="3"/>
      <c r="IZ1559" s="3"/>
      <c r="JA1559" s="3"/>
      <c r="JB1559" s="3"/>
      <c r="JC1559" s="3"/>
      <c r="JD1559" s="3"/>
      <c r="JE1559" s="3"/>
    </row>
    <row r="1560" spans="1:265" x14ac:dyDescent="0.25">
      <c r="S1560" s="2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  <c r="IN1560" s="3"/>
      <c r="IO1560" s="3"/>
      <c r="IP1560" s="3"/>
      <c r="IQ1560" s="3"/>
      <c r="IR1560" s="3"/>
      <c r="IS1560" s="3"/>
      <c r="IT1560" s="3"/>
      <c r="IU1560" s="3"/>
      <c r="IV1560" s="3"/>
      <c r="IW1560" s="3"/>
      <c r="IX1560" s="3"/>
      <c r="IY1560" s="3"/>
      <c r="IZ1560" s="3"/>
      <c r="JA1560" s="3"/>
      <c r="JB1560" s="3"/>
      <c r="JC1560" s="3"/>
      <c r="JD1560" s="3"/>
      <c r="JE1560" s="3"/>
    </row>
    <row r="1561" spans="1:265" x14ac:dyDescent="0.25">
      <c r="S1561" s="2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  <c r="IU1561" s="3"/>
      <c r="IV1561" s="3"/>
      <c r="IW1561" s="3"/>
      <c r="IX1561" s="3"/>
      <c r="IY1561" s="3"/>
      <c r="IZ1561" s="3"/>
      <c r="JA1561" s="3"/>
      <c r="JB1561" s="3"/>
      <c r="JC1561" s="3"/>
      <c r="JD1561" s="3"/>
      <c r="JE1561" s="3"/>
    </row>
    <row r="1562" spans="1:265" x14ac:dyDescent="0.25">
      <c r="S1562" s="2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  <c r="IN1562" s="3"/>
      <c r="IO1562" s="3"/>
      <c r="IP1562" s="3"/>
      <c r="IQ1562" s="3"/>
      <c r="IR1562" s="3"/>
      <c r="IS1562" s="3"/>
      <c r="IT1562" s="3"/>
      <c r="IU1562" s="3"/>
      <c r="IV1562" s="3"/>
      <c r="IW1562" s="3"/>
      <c r="IX1562" s="3"/>
      <c r="IY1562" s="3"/>
      <c r="IZ1562" s="3"/>
      <c r="JA1562" s="3"/>
      <c r="JB1562" s="3"/>
      <c r="JC1562" s="3"/>
      <c r="JD1562" s="3"/>
      <c r="JE1562" s="3"/>
    </row>
    <row r="1563" spans="1:265" x14ac:dyDescent="0.25">
      <c r="S1563" s="2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  <c r="IN1563" s="3"/>
      <c r="IO1563" s="3"/>
      <c r="IP1563" s="3"/>
      <c r="IQ1563" s="3"/>
      <c r="IR1563" s="3"/>
      <c r="IS1563" s="3"/>
      <c r="IT1563" s="3"/>
      <c r="IU1563" s="3"/>
      <c r="IV1563" s="3"/>
      <c r="IW1563" s="3"/>
      <c r="IX1563" s="3"/>
      <c r="IY1563" s="3"/>
      <c r="IZ1563" s="3"/>
      <c r="JA1563" s="3"/>
      <c r="JB1563" s="3"/>
      <c r="JC1563" s="3"/>
      <c r="JD1563" s="3"/>
      <c r="JE1563" s="3"/>
    </row>
    <row r="1564" spans="1:265" ht="14.25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6"/>
      <c r="N1564" s="6"/>
      <c r="O1564" s="3"/>
      <c r="P1564" s="3"/>
      <c r="Q1564" s="3"/>
      <c r="R1564" s="3"/>
      <c r="S1564" s="2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  <c r="IU1564" s="3"/>
      <c r="IV1564" s="3"/>
      <c r="IW1564" s="3"/>
      <c r="IX1564" s="3"/>
      <c r="IY1564" s="3"/>
      <c r="IZ1564" s="3"/>
      <c r="JA1564" s="3"/>
      <c r="JB1564" s="3"/>
      <c r="JC1564" s="3"/>
      <c r="JD1564" s="3"/>
      <c r="JE1564" s="3"/>
    </row>
    <row r="1565" spans="1:265" ht="14.25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6"/>
      <c r="N1565" s="6"/>
      <c r="O1565" s="3"/>
      <c r="P1565" s="3"/>
      <c r="Q1565" s="3"/>
      <c r="R1565" s="3"/>
      <c r="S1565" s="2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  <c r="IU1565" s="3"/>
      <c r="IV1565" s="3"/>
      <c r="IW1565" s="3"/>
      <c r="IX1565" s="3"/>
      <c r="IY1565" s="3"/>
      <c r="IZ1565" s="3"/>
      <c r="JA1565" s="3"/>
      <c r="JB1565" s="3"/>
      <c r="JC1565" s="3"/>
      <c r="JD1565" s="3"/>
      <c r="JE1565" s="3"/>
    </row>
    <row r="1566" spans="1:265" ht="14.25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6"/>
      <c r="N1566" s="6"/>
      <c r="O1566" s="3"/>
      <c r="P1566" s="3"/>
      <c r="Q1566" s="3"/>
      <c r="R1566" s="3"/>
      <c r="S1566" s="2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  <c r="IU1566" s="3"/>
      <c r="IV1566" s="3"/>
      <c r="IW1566" s="3"/>
      <c r="IX1566" s="3"/>
      <c r="IY1566" s="3"/>
      <c r="IZ1566" s="3"/>
      <c r="JA1566" s="3"/>
      <c r="JB1566" s="3"/>
      <c r="JC1566" s="3"/>
      <c r="JD1566" s="3"/>
      <c r="JE1566" s="3"/>
    </row>
    <row r="1567" spans="1:265" ht="14.25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6"/>
      <c r="N1567" s="6"/>
      <c r="O1567" s="3"/>
      <c r="P1567" s="3"/>
      <c r="Q1567" s="3"/>
      <c r="R1567" s="3"/>
      <c r="S1567" s="2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  <c r="IU1567" s="3"/>
      <c r="IV1567" s="3"/>
      <c r="IW1567" s="3"/>
      <c r="IX1567" s="3"/>
      <c r="IY1567" s="3"/>
      <c r="IZ1567" s="3"/>
      <c r="JA1567" s="3"/>
      <c r="JB1567" s="3"/>
      <c r="JC1567" s="3"/>
      <c r="JD1567" s="3"/>
      <c r="JE1567" s="3"/>
    </row>
    <row r="1568" spans="1:265" ht="14.25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6"/>
      <c r="N1568" s="6"/>
      <c r="O1568" s="3"/>
      <c r="P1568" s="3"/>
      <c r="Q1568" s="3"/>
      <c r="R1568" s="3"/>
      <c r="S1568" s="2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  <c r="IU1568" s="3"/>
      <c r="IV1568" s="3"/>
      <c r="IW1568" s="3"/>
      <c r="IX1568" s="3"/>
      <c r="IY1568" s="3"/>
      <c r="IZ1568" s="3"/>
      <c r="JA1568" s="3"/>
      <c r="JB1568" s="3"/>
      <c r="JC1568" s="3"/>
      <c r="JD1568" s="3"/>
      <c r="JE1568" s="3"/>
    </row>
    <row r="1569" spans="13:19" s="3" customFormat="1" ht="14.25" x14ac:dyDescent="0.2">
      <c r="M1569" s="6"/>
      <c r="N1569" s="6"/>
      <c r="S1569" s="2"/>
    </row>
    <row r="1570" spans="13:19" s="3" customFormat="1" ht="14.25" x14ac:dyDescent="0.2">
      <c r="M1570" s="6"/>
      <c r="N1570" s="6"/>
      <c r="S1570" s="2"/>
    </row>
    <row r="1571" spans="13:19" s="3" customFormat="1" ht="14.25" x14ac:dyDescent="0.2">
      <c r="M1571" s="6"/>
      <c r="N1571" s="6"/>
      <c r="S1571" s="2"/>
    </row>
    <row r="1572" spans="13:19" s="3" customFormat="1" ht="14.25" x14ac:dyDescent="0.2">
      <c r="M1572" s="6"/>
      <c r="N1572" s="6"/>
      <c r="S1572" s="2"/>
    </row>
    <row r="1573" spans="13:19" s="3" customFormat="1" ht="14.25" x14ac:dyDescent="0.2">
      <c r="M1573" s="6"/>
      <c r="N1573" s="6"/>
      <c r="S1573" s="2"/>
    </row>
    <row r="1574" spans="13:19" s="3" customFormat="1" ht="14.25" x14ac:dyDescent="0.2">
      <c r="M1574" s="6"/>
      <c r="N1574" s="6"/>
      <c r="S1574" s="2"/>
    </row>
    <row r="1575" spans="13:19" s="3" customFormat="1" ht="14.25" x14ac:dyDescent="0.2">
      <c r="M1575" s="6"/>
      <c r="N1575" s="6"/>
      <c r="S1575" s="2"/>
    </row>
    <row r="1576" spans="13:19" s="3" customFormat="1" ht="14.25" x14ac:dyDescent="0.2">
      <c r="M1576" s="6"/>
      <c r="N1576" s="6"/>
      <c r="S1576" s="2"/>
    </row>
    <row r="1577" spans="13:19" s="3" customFormat="1" ht="14.25" x14ac:dyDescent="0.2">
      <c r="M1577" s="6"/>
      <c r="N1577" s="6"/>
      <c r="S1577" s="2"/>
    </row>
    <row r="1578" spans="13:19" s="3" customFormat="1" ht="14.25" x14ac:dyDescent="0.2">
      <c r="M1578" s="6"/>
      <c r="N1578" s="6"/>
      <c r="S1578" s="2"/>
    </row>
    <row r="1579" spans="13:19" s="3" customFormat="1" ht="14.25" x14ac:dyDescent="0.2">
      <c r="M1579" s="6"/>
      <c r="N1579" s="6"/>
      <c r="S1579" s="2"/>
    </row>
    <row r="1580" spans="13:19" s="3" customFormat="1" ht="14.25" x14ac:dyDescent="0.2">
      <c r="M1580" s="6"/>
      <c r="N1580" s="6"/>
      <c r="S1580" s="2"/>
    </row>
    <row r="1581" spans="13:19" s="3" customFormat="1" ht="14.25" x14ac:dyDescent="0.2">
      <c r="M1581" s="6"/>
      <c r="N1581" s="6"/>
      <c r="S1581" s="2"/>
    </row>
    <row r="1582" spans="13:19" s="3" customFormat="1" ht="14.25" x14ac:dyDescent="0.2">
      <c r="M1582" s="6"/>
      <c r="N1582" s="6"/>
      <c r="S1582" s="2"/>
    </row>
    <row r="1583" spans="13:19" s="3" customFormat="1" ht="14.25" x14ac:dyDescent="0.2">
      <c r="M1583" s="6"/>
      <c r="N1583" s="6"/>
      <c r="S1583" s="2"/>
    </row>
    <row r="1584" spans="13:19" s="3" customFormat="1" ht="14.25" x14ac:dyDescent="0.2">
      <c r="M1584" s="6"/>
      <c r="N1584" s="6"/>
      <c r="S1584" s="2"/>
    </row>
    <row r="1585" spans="13:19" s="3" customFormat="1" ht="14.25" x14ac:dyDescent="0.2">
      <c r="M1585" s="6"/>
      <c r="N1585" s="6"/>
      <c r="S1585" s="2"/>
    </row>
    <row r="1586" spans="13:19" s="3" customFormat="1" ht="14.25" x14ac:dyDescent="0.2">
      <c r="M1586" s="6"/>
      <c r="N1586" s="6"/>
      <c r="S1586" s="2"/>
    </row>
    <row r="1587" spans="13:19" s="3" customFormat="1" ht="14.25" x14ac:dyDescent="0.2">
      <c r="M1587" s="6"/>
      <c r="N1587" s="6"/>
      <c r="S1587" s="2"/>
    </row>
    <row r="1588" spans="13:19" s="3" customFormat="1" ht="14.25" x14ac:dyDescent="0.2">
      <c r="M1588" s="6"/>
      <c r="N1588" s="6"/>
      <c r="S1588" s="2"/>
    </row>
    <row r="1589" spans="13:19" s="3" customFormat="1" ht="14.25" x14ac:dyDescent="0.2">
      <c r="M1589" s="6"/>
      <c r="N1589" s="6"/>
      <c r="S1589" s="2"/>
    </row>
  </sheetData>
  <autoFilter ref="A5:JF1540" xr:uid="{00000000-0009-0000-0000-000000000000}"/>
  <mergeCells count="26">
    <mergeCell ref="A2:Y2"/>
    <mergeCell ref="A3:Y3"/>
    <mergeCell ref="F4:F5"/>
    <mergeCell ref="A1:Y1"/>
    <mergeCell ref="N4:N5"/>
    <mergeCell ref="O4:O5"/>
    <mergeCell ref="P4:W4"/>
    <mergeCell ref="X4:X5"/>
    <mergeCell ref="Y4:Y5"/>
    <mergeCell ref="G4:G5"/>
    <mergeCell ref="H4:H5"/>
    <mergeCell ref="I4:I5"/>
    <mergeCell ref="K4:K5"/>
    <mergeCell ref="L4:L5"/>
    <mergeCell ref="M4:M5"/>
    <mergeCell ref="J4:J5"/>
    <mergeCell ref="A4:A5"/>
    <mergeCell ref="B4:B5"/>
    <mergeCell ref="C4:C5"/>
    <mergeCell ref="D4:D5"/>
    <mergeCell ref="E4:E5"/>
    <mergeCell ref="I1543:K1543"/>
    <mergeCell ref="F1543:H1543"/>
    <mergeCell ref="C1543:E1543"/>
    <mergeCell ref="B1543:B1544"/>
    <mergeCell ref="L1543:L1544"/>
  </mergeCells>
  <phoneticPr fontId="21" type="noConversion"/>
  <pageMargins left="0.31496062992125984" right="0.31496062992125984" top="0.35433070866141736" bottom="0.35433070866141736" header="0.31496062992125984" footer="0.31496062992125984"/>
  <pageSetup scale="8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XFD1136"/>
  <sheetViews>
    <sheetView topLeftCell="A2" zoomScaleNormal="100" workbookViewId="0">
      <pane xSplit="7" ySplit="4" topLeftCell="O297" activePane="bottomRight" state="frozen"/>
      <selection activeCell="A2" sqref="A2"/>
      <selection pane="topRight" activeCell="H2" sqref="H2"/>
      <selection pane="bottomLeft" activeCell="A6" sqref="A6"/>
      <selection pane="bottomRight" activeCell="AJ310" sqref="AJ310"/>
    </sheetView>
  </sheetViews>
  <sheetFormatPr baseColWidth="10" defaultColWidth="11.42578125" defaultRowHeight="15" x14ac:dyDescent="0.25"/>
  <cols>
    <col min="1" max="1" width="4" style="51" customWidth="1"/>
    <col min="2" max="2" width="26.7109375" style="4" customWidth="1"/>
    <col min="3" max="3" width="4.28515625" style="935" customWidth="1"/>
    <col min="4" max="4" width="8.140625" style="799" customWidth="1"/>
    <col min="5" max="5" width="4.28515625" style="66" customWidth="1"/>
    <col min="6" max="6" width="9" style="53" customWidth="1"/>
    <col min="7" max="7" width="11.28515625" style="54" customWidth="1"/>
    <col min="8" max="8" width="11.28515625" style="577" customWidth="1"/>
    <col min="9" max="9" width="14.7109375" style="1" customWidth="1"/>
    <col min="10" max="10" width="3.5703125" style="1" customWidth="1"/>
    <col min="11" max="11" width="32.140625" style="1" customWidth="1"/>
    <col min="12" max="12" width="6.28515625" style="5" customWidth="1"/>
    <col min="13" max="13" width="4.7109375" style="5" customWidth="1"/>
    <col min="14" max="14" width="4.42578125" style="5" customWidth="1"/>
    <col min="15" max="15" width="8.7109375" style="834" customWidth="1"/>
    <col min="16" max="20" width="2.7109375" style="2" customWidth="1"/>
    <col min="21" max="23" width="2.7109375" style="66" customWidth="1"/>
    <col min="24" max="24" width="2.7109375" style="39" customWidth="1"/>
    <col min="25" max="25" width="2.85546875" style="39" customWidth="1"/>
    <col min="26" max="26" width="3.28515625" style="6" hidden="1" customWidth="1"/>
    <col min="27" max="27" width="3.140625" style="6" hidden="1" customWidth="1"/>
    <col min="28" max="28" width="5.42578125" style="3" hidden="1" customWidth="1"/>
    <col min="29" max="30" width="11.5703125" hidden="1" customWidth="1"/>
    <col min="31" max="34" width="11.42578125" style="3" hidden="1" customWidth="1"/>
    <col min="35" max="46" width="11.42578125" style="3" customWidth="1"/>
    <col min="47" max="47" width="4.140625" style="3" customWidth="1"/>
    <col min="48" max="16384" width="11.42578125" style="3"/>
  </cols>
  <sheetData>
    <row r="1" spans="1:47" ht="25.15" hidden="1" customHeight="1" thickBot="1" x14ac:dyDescent="0.45">
      <c r="A1" s="1313" t="s">
        <v>0</v>
      </c>
      <c r="B1" s="1333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314"/>
      <c r="T1" s="1314"/>
      <c r="U1" s="1314"/>
      <c r="V1" s="1314"/>
      <c r="W1" s="1314"/>
      <c r="X1" s="1314"/>
      <c r="Y1" s="1316"/>
    </row>
    <row r="2" spans="1:47" ht="22.9" customHeight="1" thickBot="1" x14ac:dyDescent="0.45">
      <c r="A2" s="1334" t="s">
        <v>0</v>
      </c>
      <c r="B2" s="1335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7"/>
      <c r="P2" s="1336"/>
      <c r="Q2" s="1336"/>
      <c r="R2" s="1336"/>
      <c r="S2" s="1336"/>
      <c r="T2" s="1336"/>
      <c r="U2" s="1336"/>
      <c r="V2" s="1336"/>
      <c r="W2" s="1336"/>
      <c r="X2" s="1336"/>
      <c r="Y2" s="1338"/>
    </row>
    <row r="3" spans="1:47" ht="27" customHeight="1" thickBot="1" x14ac:dyDescent="0.35">
      <c r="A3" s="1334" t="s">
        <v>2025</v>
      </c>
      <c r="B3" s="1335"/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1336"/>
      <c r="O3" s="1337"/>
      <c r="P3" s="1336"/>
      <c r="Q3" s="1336"/>
      <c r="R3" s="1336"/>
      <c r="S3" s="1336"/>
      <c r="T3" s="1336"/>
      <c r="U3" s="1336"/>
      <c r="V3" s="1336"/>
      <c r="W3" s="1336"/>
      <c r="X3" s="1336"/>
      <c r="Y3" s="1338"/>
    </row>
    <row r="4" spans="1:47" ht="13.5" customHeight="1" thickBot="1" x14ac:dyDescent="0.3">
      <c r="A4" s="1339" t="s">
        <v>1</v>
      </c>
      <c r="B4" s="1341" t="s">
        <v>2</v>
      </c>
      <c r="C4" s="1343" t="s">
        <v>3</v>
      </c>
      <c r="D4" s="1345" t="s">
        <v>643</v>
      </c>
      <c r="E4" s="1347" t="s">
        <v>84</v>
      </c>
      <c r="F4" s="1349" t="s">
        <v>4</v>
      </c>
      <c r="G4" s="1351" t="s">
        <v>5</v>
      </c>
      <c r="H4" s="1364" t="s">
        <v>6</v>
      </c>
      <c r="I4" s="1365" t="s">
        <v>7</v>
      </c>
      <c r="J4" s="1347" t="s">
        <v>1124</v>
      </c>
      <c r="K4" s="1365" t="s">
        <v>8</v>
      </c>
      <c r="L4" s="1366" t="s">
        <v>9</v>
      </c>
      <c r="M4" s="1362" t="s">
        <v>10</v>
      </c>
      <c r="N4" s="1360" t="s">
        <v>11</v>
      </c>
      <c r="O4" s="1353" t="s">
        <v>12</v>
      </c>
      <c r="P4" s="1355" t="s">
        <v>13</v>
      </c>
      <c r="Q4" s="1356"/>
      <c r="R4" s="1356"/>
      <c r="S4" s="1356"/>
      <c r="T4" s="1356"/>
      <c r="U4" s="1356"/>
      <c r="V4" s="1356"/>
      <c r="W4" s="1357"/>
      <c r="X4" s="1358" t="s">
        <v>14</v>
      </c>
      <c r="Y4" s="1358" t="s">
        <v>15</v>
      </c>
    </row>
    <row r="5" spans="1:47" ht="35.25" customHeight="1" thickBot="1" x14ac:dyDescent="0.3">
      <c r="A5" s="1340"/>
      <c r="B5" s="1342"/>
      <c r="C5" s="1344"/>
      <c r="D5" s="1346"/>
      <c r="E5" s="1348"/>
      <c r="F5" s="1350"/>
      <c r="G5" s="1352"/>
      <c r="H5" s="1321"/>
      <c r="I5" s="1324"/>
      <c r="J5" s="1348"/>
      <c r="K5" s="1324"/>
      <c r="L5" s="1326"/>
      <c r="M5" s="1363"/>
      <c r="N5" s="1361"/>
      <c r="O5" s="1354"/>
      <c r="P5" s="41" t="s">
        <v>94</v>
      </c>
      <c r="Q5" s="42" t="s">
        <v>16</v>
      </c>
      <c r="R5" s="42" t="s">
        <v>17</v>
      </c>
      <c r="S5" s="42" t="s">
        <v>18</v>
      </c>
      <c r="T5" s="43" t="s">
        <v>19</v>
      </c>
      <c r="U5" s="43" t="s">
        <v>95</v>
      </c>
      <c r="V5" s="44" t="s">
        <v>96</v>
      </c>
      <c r="W5" s="45" t="s">
        <v>20</v>
      </c>
      <c r="X5" s="1359"/>
      <c r="Y5" s="1359"/>
      <c r="AB5" s="89" t="s">
        <v>1416</v>
      </c>
    </row>
    <row r="6" spans="1:47" s="33" customFormat="1" ht="13.5" customHeight="1" x14ac:dyDescent="0.25">
      <c r="A6" s="572">
        <v>1</v>
      </c>
      <c r="B6" s="1224" t="s">
        <v>1312</v>
      </c>
      <c r="C6" s="909" t="s">
        <v>83</v>
      </c>
      <c r="D6" s="540" t="s">
        <v>1437</v>
      </c>
      <c r="E6" s="999" t="s">
        <v>336</v>
      </c>
      <c r="F6" s="965" t="s">
        <v>1313</v>
      </c>
      <c r="G6" s="949" t="s">
        <v>22</v>
      </c>
      <c r="H6" s="185" t="s">
        <v>941</v>
      </c>
      <c r="I6" s="221" t="s">
        <v>1837</v>
      </c>
      <c r="J6" s="221" t="s">
        <v>1811</v>
      </c>
      <c r="K6" s="221" t="s">
        <v>1893</v>
      </c>
      <c r="L6" s="221" t="s">
        <v>97</v>
      </c>
      <c r="M6" s="127">
        <v>2</v>
      </c>
      <c r="N6" s="127" t="s">
        <v>24</v>
      </c>
      <c r="O6" s="222" t="s">
        <v>440</v>
      </c>
      <c r="P6" s="700">
        <v>3</v>
      </c>
      <c r="Q6" s="720"/>
      <c r="R6" s="720"/>
      <c r="S6" s="720"/>
      <c r="T6" s="720"/>
      <c r="U6" s="720"/>
      <c r="V6" s="720"/>
      <c r="W6" s="471"/>
      <c r="X6" s="14"/>
      <c r="Y6" s="15"/>
      <c r="Z6" s="34"/>
      <c r="AA6" s="34" t="str">
        <f t="shared" ref="AA6:AA13" si="0">IF(Y6&lt;&gt;"",IF(Y6=40,"TC",IF(Y6=20,"MT",IF(Y6&lt;20,"TP",""))),"")</f>
        <v/>
      </c>
      <c r="AB6" s="88"/>
      <c r="AC6"/>
      <c r="AD6"/>
      <c r="AU6" s="33">
        <f t="shared" ref="AU6:AU13" si="1">IF(C6&lt;&gt;"",SUMIF(D$6:D$1071,D6,P$6:Q$1071),"")</f>
        <v>17</v>
      </c>
    </row>
    <row r="7" spans="1:47" s="33" customFormat="1" ht="13.5" customHeight="1" x14ac:dyDescent="0.25">
      <c r="A7" s="500"/>
      <c r="B7" s="275" t="s">
        <v>1312</v>
      </c>
      <c r="C7" s="910"/>
      <c r="D7" s="576" t="s">
        <v>1437</v>
      </c>
      <c r="E7" s="1000"/>
      <c r="F7" s="966"/>
      <c r="G7" s="967"/>
      <c r="H7" s="154" t="s">
        <v>941</v>
      </c>
      <c r="I7" s="194" t="s">
        <v>1837</v>
      </c>
      <c r="J7" s="194" t="s">
        <v>1811</v>
      </c>
      <c r="K7" s="194" t="s">
        <v>1894</v>
      </c>
      <c r="L7" s="194" t="s">
        <v>1822</v>
      </c>
      <c r="M7" s="140">
        <v>2</v>
      </c>
      <c r="N7" s="140" t="s">
        <v>24</v>
      </c>
      <c r="O7" s="152" t="s">
        <v>440</v>
      </c>
      <c r="P7" s="701">
        <v>2</v>
      </c>
      <c r="Q7" s="709"/>
      <c r="R7" s="709"/>
      <c r="S7" s="709"/>
      <c r="T7" s="709"/>
      <c r="U7" s="709"/>
      <c r="V7" s="709"/>
      <c r="W7" s="476"/>
      <c r="X7" s="15"/>
      <c r="Y7" s="15"/>
      <c r="Z7" s="34"/>
      <c r="AA7" s="34" t="str">
        <f t="shared" si="0"/>
        <v/>
      </c>
      <c r="AB7" s="88"/>
      <c r="AC7"/>
      <c r="AD7"/>
      <c r="AU7" s="33" t="str">
        <f t="shared" si="1"/>
        <v/>
      </c>
    </row>
    <row r="8" spans="1:47" s="16" customFormat="1" ht="13.5" customHeight="1" x14ac:dyDescent="0.25">
      <c r="A8" s="573"/>
      <c r="B8" s="275" t="s">
        <v>1312</v>
      </c>
      <c r="C8" s="910"/>
      <c r="D8" s="548" t="s">
        <v>1437</v>
      </c>
      <c r="E8" s="1001"/>
      <c r="F8" s="968"/>
      <c r="G8" s="969"/>
      <c r="H8" s="154" t="s">
        <v>941</v>
      </c>
      <c r="I8" s="194" t="s">
        <v>1837</v>
      </c>
      <c r="J8" s="194" t="s">
        <v>1811</v>
      </c>
      <c r="K8" s="194" t="s">
        <v>1838</v>
      </c>
      <c r="L8" s="194" t="s">
        <v>97</v>
      </c>
      <c r="M8" s="140">
        <v>8</v>
      </c>
      <c r="N8" s="140" t="s">
        <v>24</v>
      </c>
      <c r="O8" s="152" t="s">
        <v>440</v>
      </c>
      <c r="P8" s="701">
        <v>2</v>
      </c>
      <c r="Q8" s="709"/>
      <c r="R8" s="709"/>
      <c r="S8" s="709"/>
      <c r="T8" s="709"/>
      <c r="U8" s="709"/>
      <c r="V8" s="709"/>
      <c r="W8" s="476"/>
      <c r="X8" s="15"/>
      <c r="Y8" s="15"/>
      <c r="Z8" s="34"/>
      <c r="AA8" s="34" t="str">
        <f t="shared" si="0"/>
        <v/>
      </c>
      <c r="AB8" s="88"/>
      <c r="AC8"/>
      <c r="AD8"/>
      <c r="AU8" s="33" t="str">
        <f t="shared" si="1"/>
        <v/>
      </c>
    </row>
    <row r="9" spans="1:47" s="16" customFormat="1" ht="13.5" customHeight="1" x14ac:dyDescent="0.25">
      <c r="A9" s="573"/>
      <c r="B9" s="275" t="s">
        <v>1312</v>
      </c>
      <c r="C9" s="910"/>
      <c r="D9" s="548" t="s">
        <v>1437</v>
      </c>
      <c r="E9" s="1001"/>
      <c r="F9" s="968"/>
      <c r="G9" s="969"/>
      <c r="H9" s="154" t="s">
        <v>941</v>
      </c>
      <c r="I9" s="194" t="s">
        <v>1837</v>
      </c>
      <c r="J9" s="194" t="s">
        <v>1811</v>
      </c>
      <c r="K9" s="194" t="s">
        <v>1839</v>
      </c>
      <c r="L9" s="194" t="s">
        <v>97</v>
      </c>
      <c r="M9" s="140">
        <v>8</v>
      </c>
      <c r="N9" s="140" t="s">
        <v>24</v>
      </c>
      <c r="O9" s="152" t="s">
        <v>440</v>
      </c>
      <c r="P9" s="701">
        <v>2</v>
      </c>
      <c r="Q9" s="709"/>
      <c r="R9" s="709"/>
      <c r="S9" s="709"/>
      <c r="T9" s="709"/>
      <c r="U9" s="709"/>
      <c r="V9" s="709"/>
      <c r="W9" s="476"/>
      <c r="X9" s="15"/>
      <c r="Y9" s="15"/>
      <c r="Z9" s="34"/>
      <c r="AA9" s="34" t="str">
        <f t="shared" si="0"/>
        <v/>
      </c>
      <c r="AB9" s="88"/>
      <c r="AC9"/>
      <c r="AD9"/>
      <c r="AU9" s="33" t="str">
        <f t="shared" si="1"/>
        <v/>
      </c>
    </row>
    <row r="10" spans="1:47" s="16" customFormat="1" ht="13.5" customHeight="1" x14ac:dyDescent="0.25">
      <c r="A10" s="573"/>
      <c r="B10" s="275" t="s">
        <v>1312</v>
      </c>
      <c r="C10" s="910"/>
      <c r="D10" s="548" t="s">
        <v>1437</v>
      </c>
      <c r="E10" s="1001"/>
      <c r="F10" s="968"/>
      <c r="G10" s="969"/>
      <c r="H10" s="154" t="s">
        <v>941</v>
      </c>
      <c r="I10" s="194" t="s">
        <v>1860</v>
      </c>
      <c r="J10" s="194" t="s">
        <v>1811</v>
      </c>
      <c r="K10" s="194" t="s">
        <v>1613</v>
      </c>
      <c r="L10" s="194" t="s">
        <v>97</v>
      </c>
      <c r="M10" s="140">
        <v>5</v>
      </c>
      <c r="N10" s="140" t="s">
        <v>24</v>
      </c>
      <c r="O10" s="152" t="s">
        <v>435</v>
      </c>
      <c r="P10" s="701">
        <v>3</v>
      </c>
      <c r="Q10" s="709"/>
      <c r="R10" s="709"/>
      <c r="S10" s="709"/>
      <c r="T10" s="709"/>
      <c r="U10" s="709"/>
      <c r="V10" s="709"/>
      <c r="W10" s="476"/>
      <c r="X10" s="15"/>
      <c r="Y10" s="15"/>
      <c r="Z10" s="34"/>
      <c r="AA10" s="34" t="str">
        <f t="shared" si="0"/>
        <v/>
      </c>
      <c r="AB10" s="88"/>
      <c r="AC10"/>
      <c r="AD10"/>
      <c r="AU10" s="33" t="str">
        <f t="shared" si="1"/>
        <v/>
      </c>
    </row>
    <row r="11" spans="1:47" s="33" customFormat="1" ht="13.5" customHeight="1" x14ac:dyDescent="0.25">
      <c r="A11" s="500"/>
      <c r="B11" s="275" t="s">
        <v>1312</v>
      </c>
      <c r="C11" s="910"/>
      <c r="D11" s="576" t="s">
        <v>1437</v>
      </c>
      <c r="E11" s="1000"/>
      <c r="F11" s="966"/>
      <c r="G11" s="967"/>
      <c r="H11" s="154" t="s">
        <v>941</v>
      </c>
      <c r="I11" s="194" t="s">
        <v>1831</v>
      </c>
      <c r="J11" s="194" t="s">
        <v>1811</v>
      </c>
      <c r="K11" s="194" t="s">
        <v>1897</v>
      </c>
      <c r="L11" s="194" t="s">
        <v>97</v>
      </c>
      <c r="M11" s="140">
        <v>8</v>
      </c>
      <c r="N11" s="140" t="s">
        <v>24</v>
      </c>
      <c r="O11" s="152" t="s">
        <v>440</v>
      </c>
      <c r="P11" s="701">
        <v>2</v>
      </c>
      <c r="Q11" s="709"/>
      <c r="R11" s="709"/>
      <c r="S11" s="709"/>
      <c r="T11" s="709"/>
      <c r="U11" s="709"/>
      <c r="V11" s="709"/>
      <c r="W11" s="476"/>
      <c r="X11" s="15"/>
      <c r="Y11" s="15"/>
      <c r="Z11" s="34"/>
      <c r="AA11" s="34" t="str">
        <f t="shared" si="0"/>
        <v/>
      </c>
      <c r="AB11" s="88"/>
      <c r="AC11"/>
      <c r="AD11"/>
      <c r="AU11" s="33" t="str">
        <f t="shared" si="1"/>
        <v/>
      </c>
    </row>
    <row r="12" spans="1:47" s="33" customFormat="1" ht="13.5" customHeight="1" x14ac:dyDescent="0.25">
      <c r="A12" s="500"/>
      <c r="B12" s="275" t="s">
        <v>1312</v>
      </c>
      <c r="C12" s="910"/>
      <c r="D12" s="576" t="s">
        <v>1437</v>
      </c>
      <c r="E12" s="1000"/>
      <c r="F12" s="966"/>
      <c r="G12" s="967"/>
      <c r="H12" s="138" t="s">
        <v>941</v>
      </c>
      <c r="I12" s="136" t="s">
        <v>1860</v>
      </c>
      <c r="J12" s="194"/>
      <c r="K12" s="136" t="s">
        <v>1963</v>
      </c>
      <c r="L12" s="137" t="s">
        <v>97</v>
      </c>
      <c r="M12" s="137">
        <v>2</v>
      </c>
      <c r="N12" s="137" t="s">
        <v>101</v>
      </c>
      <c r="O12" s="137" t="s">
        <v>440</v>
      </c>
      <c r="P12" s="704">
        <v>3</v>
      </c>
      <c r="Q12" s="709"/>
      <c r="R12" s="709"/>
      <c r="S12" s="806"/>
      <c r="T12" s="709"/>
      <c r="U12" s="709"/>
      <c r="V12" s="709"/>
      <c r="W12" s="476"/>
      <c r="X12" s="15"/>
      <c r="Y12" s="15"/>
      <c r="Z12" s="34"/>
      <c r="AA12" s="34"/>
      <c r="AB12" s="88"/>
      <c r="AC12"/>
      <c r="AD12"/>
      <c r="AU12" s="33" t="str">
        <f t="shared" si="1"/>
        <v/>
      </c>
    </row>
    <row r="13" spans="1:47" s="16" customFormat="1" ht="13.5" customHeight="1" x14ac:dyDescent="0.25">
      <c r="A13" s="573"/>
      <c r="B13" s="275" t="s">
        <v>1312</v>
      </c>
      <c r="C13" s="910"/>
      <c r="D13" s="548" t="s">
        <v>1437</v>
      </c>
      <c r="E13" s="1001"/>
      <c r="F13" s="968"/>
      <c r="G13" s="969"/>
      <c r="H13" s="154" t="s">
        <v>941</v>
      </c>
      <c r="I13" s="194" t="s">
        <v>1837</v>
      </c>
      <c r="J13" s="194"/>
      <c r="K13" s="194" t="s">
        <v>126</v>
      </c>
      <c r="L13" s="194"/>
      <c r="M13" s="140"/>
      <c r="N13" s="140"/>
      <c r="O13" s="152"/>
      <c r="P13" s="701"/>
      <c r="Q13" s="709"/>
      <c r="R13" s="709"/>
      <c r="S13" s="762">
        <v>2</v>
      </c>
      <c r="T13" s="887"/>
      <c r="U13" s="709"/>
      <c r="V13" s="709"/>
      <c r="W13" s="476"/>
      <c r="X13" s="15"/>
      <c r="Y13" s="15"/>
      <c r="Z13" s="34"/>
      <c r="AA13" s="34" t="str">
        <f t="shared" si="0"/>
        <v/>
      </c>
      <c r="AB13" s="88" t="str">
        <f t="shared" ref="AB13:AB96" si="2">Z13&amp;AA13</f>
        <v/>
      </c>
      <c r="AC13"/>
      <c r="AD13"/>
      <c r="AU13" s="33" t="str">
        <f t="shared" si="1"/>
        <v/>
      </c>
    </row>
    <row r="14" spans="1:47" s="16" customFormat="1" ht="13.5" customHeight="1" thickBot="1" x14ac:dyDescent="0.3">
      <c r="A14" s="573"/>
      <c r="B14" s="275" t="s">
        <v>1312</v>
      </c>
      <c r="C14" s="910"/>
      <c r="D14" s="548" t="s">
        <v>1437</v>
      </c>
      <c r="E14" s="1001"/>
      <c r="F14" s="968"/>
      <c r="G14" s="969"/>
      <c r="H14" s="154" t="s">
        <v>941</v>
      </c>
      <c r="I14" s="194" t="s">
        <v>1837</v>
      </c>
      <c r="J14" s="194"/>
      <c r="K14" s="194" t="s">
        <v>426</v>
      </c>
      <c r="L14" s="194"/>
      <c r="M14" s="140"/>
      <c r="N14" s="140"/>
      <c r="O14" s="152"/>
      <c r="P14" s="701"/>
      <c r="Q14" s="709"/>
      <c r="R14" s="709"/>
      <c r="S14" s="762">
        <v>1</v>
      </c>
      <c r="T14" s="887"/>
      <c r="U14" s="709"/>
      <c r="V14" s="709"/>
      <c r="W14" s="476"/>
      <c r="X14" s="15">
        <v>20</v>
      </c>
      <c r="Y14" s="15">
        <f>X14</f>
        <v>20</v>
      </c>
      <c r="Z14" s="34" t="s">
        <v>1474</v>
      </c>
      <c r="AA14" s="34" t="str">
        <f t="shared" ref="AA14:AA77" si="3">IF(Y14&lt;&gt;"",IF(Y14&gt;=40,"TC",IF(AND(Y14&gt;=20,Y14&lt;30),"MT",IF(Y14&lt;20,"TP",""))),"")</f>
        <v>MT</v>
      </c>
      <c r="AB14" s="88" t="str">
        <f t="shared" ref="AB14" si="4">Z14&amp;AA14</f>
        <v>EDMT</v>
      </c>
      <c r="AC14" t="s">
        <v>1480</v>
      </c>
      <c r="AD14"/>
      <c r="AU14" s="33"/>
    </row>
    <row r="15" spans="1:47" s="16" customFormat="1" ht="13.5" customHeight="1" x14ac:dyDescent="0.25">
      <c r="A15" s="572">
        <v>2</v>
      </c>
      <c r="B15" s="1224" t="s">
        <v>2203</v>
      </c>
      <c r="C15" s="909" t="s">
        <v>417</v>
      </c>
      <c r="D15" s="540" t="s">
        <v>2204</v>
      </c>
      <c r="E15" s="999" t="s">
        <v>2205</v>
      </c>
      <c r="F15" s="1208" t="s">
        <v>2206</v>
      </c>
      <c r="G15" s="973" t="s">
        <v>2094</v>
      </c>
      <c r="H15" s="185" t="s">
        <v>914</v>
      </c>
      <c r="I15" s="221" t="s">
        <v>2208</v>
      </c>
      <c r="J15" s="221"/>
      <c r="K15" s="221" t="s">
        <v>2209</v>
      </c>
      <c r="L15" s="221" t="s">
        <v>97</v>
      </c>
      <c r="M15" s="127">
        <v>7</v>
      </c>
      <c r="N15" s="127" t="s">
        <v>101</v>
      </c>
      <c r="O15" s="222" t="s">
        <v>435</v>
      </c>
      <c r="P15" s="700">
        <v>10</v>
      </c>
      <c r="Q15" s="720"/>
      <c r="R15" s="720"/>
      <c r="S15" s="1209">
        <v>5</v>
      </c>
      <c r="T15" s="1210"/>
      <c r="U15" s="720"/>
      <c r="V15" s="720"/>
      <c r="W15" s="471"/>
      <c r="X15" s="14"/>
      <c r="Y15" s="14"/>
      <c r="Z15" s="34"/>
      <c r="AA15" s="34" t="str">
        <f t="shared" si="3"/>
        <v/>
      </c>
      <c r="AB15" s="88"/>
      <c r="AC15"/>
      <c r="AD15"/>
      <c r="AU15" s="33"/>
    </row>
    <row r="16" spans="1:47" s="16" customFormat="1" ht="13.5" customHeight="1" thickBot="1" x14ac:dyDescent="0.3">
      <c r="A16" s="574"/>
      <c r="B16" s="283" t="s">
        <v>2203</v>
      </c>
      <c r="C16" s="911"/>
      <c r="D16" s="790" t="s">
        <v>2204</v>
      </c>
      <c r="E16" s="1002"/>
      <c r="F16" s="970"/>
      <c r="G16" s="971"/>
      <c r="H16" s="195" t="s">
        <v>914</v>
      </c>
      <c r="I16" s="259" t="s">
        <v>1551</v>
      </c>
      <c r="J16" s="259"/>
      <c r="K16" s="259" t="s">
        <v>1069</v>
      </c>
      <c r="L16" s="259" t="s">
        <v>97</v>
      </c>
      <c r="M16" s="167"/>
      <c r="N16" s="167"/>
      <c r="O16" s="261" t="s">
        <v>435</v>
      </c>
      <c r="P16" s="702"/>
      <c r="Q16" s="721"/>
      <c r="R16" s="721"/>
      <c r="S16" s="891"/>
      <c r="T16" s="902"/>
      <c r="U16" s="721">
        <v>2</v>
      </c>
      <c r="V16" s="721"/>
      <c r="W16" s="484"/>
      <c r="X16" s="37">
        <v>17</v>
      </c>
      <c r="Y16" s="37">
        <f>X16</f>
        <v>17</v>
      </c>
      <c r="Z16" s="34" t="s">
        <v>1476</v>
      </c>
      <c r="AA16" s="34" t="str">
        <f t="shared" si="3"/>
        <v>TP</v>
      </c>
      <c r="AB16" s="88" t="str">
        <f t="shared" ref="AB16" si="5">Z16&amp;AA16</f>
        <v>SATP</v>
      </c>
      <c r="AC16" t="s">
        <v>1480</v>
      </c>
      <c r="AD16"/>
      <c r="AU16" s="33"/>
    </row>
    <row r="17" spans="1:47" s="16" customFormat="1" ht="13.5" customHeight="1" x14ac:dyDescent="0.25">
      <c r="A17" s="156">
        <f>A15+1</f>
        <v>3</v>
      </c>
      <c r="B17" s="1224" t="s">
        <v>1176</v>
      </c>
      <c r="C17" s="915" t="s">
        <v>35</v>
      </c>
      <c r="D17" s="540" t="s">
        <v>1177</v>
      </c>
      <c r="E17" s="1003" t="s">
        <v>336</v>
      </c>
      <c r="F17" s="972" t="s">
        <v>128</v>
      </c>
      <c r="G17" s="973" t="s">
        <v>129</v>
      </c>
      <c r="H17" s="185" t="s">
        <v>23</v>
      </c>
      <c r="I17" s="221" t="s">
        <v>103</v>
      </c>
      <c r="J17" s="221"/>
      <c r="K17" s="223" t="s">
        <v>1636</v>
      </c>
      <c r="L17" s="304" t="s">
        <v>97</v>
      </c>
      <c r="M17" s="204">
        <v>4</v>
      </c>
      <c r="N17" s="304" t="s">
        <v>24</v>
      </c>
      <c r="O17" s="127" t="s">
        <v>435</v>
      </c>
      <c r="P17" s="700">
        <v>4</v>
      </c>
      <c r="Q17" s="720"/>
      <c r="R17" s="720"/>
      <c r="S17" s="720"/>
      <c r="T17" s="720"/>
      <c r="U17" s="720"/>
      <c r="V17" s="720"/>
      <c r="W17" s="471"/>
      <c r="X17" s="26"/>
      <c r="Y17" s="26"/>
      <c r="Z17" s="34"/>
      <c r="AA17" s="34" t="str">
        <f t="shared" si="3"/>
        <v/>
      </c>
      <c r="AB17" s="88" t="str">
        <f t="shared" si="2"/>
        <v/>
      </c>
      <c r="AC17"/>
      <c r="AD17"/>
      <c r="AU17" s="33">
        <f t="shared" ref="AU17:AU80" si="6">IF(C17&lt;&gt;"",SUMIF(D$6:D$1071,D17,P$6:Q$1071),"")</f>
        <v>22</v>
      </c>
    </row>
    <row r="18" spans="1:47" s="16" customFormat="1" ht="13.5" customHeight="1" x14ac:dyDescent="0.25">
      <c r="A18" s="550"/>
      <c r="B18" s="275" t="s">
        <v>1176</v>
      </c>
      <c r="C18" s="913"/>
      <c r="D18" s="548" t="s">
        <v>1177</v>
      </c>
      <c r="E18" s="1004"/>
      <c r="F18" s="974"/>
      <c r="G18" s="969"/>
      <c r="H18" s="154" t="s">
        <v>23</v>
      </c>
      <c r="I18" s="194" t="s">
        <v>103</v>
      </c>
      <c r="J18" s="194"/>
      <c r="K18" s="151" t="s">
        <v>1719</v>
      </c>
      <c r="L18" s="149" t="s">
        <v>97</v>
      </c>
      <c r="M18" s="141">
        <v>6</v>
      </c>
      <c r="N18" s="149" t="s">
        <v>24</v>
      </c>
      <c r="O18" s="563" t="s">
        <v>435</v>
      </c>
      <c r="P18" s="701">
        <v>4</v>
      </c>
      <c r="Q18" s="709"/>
      <c r="R18" s="709"/>
      <c r="S18" s="709"/>
      <c r="T18" s="709"/>
      <c r="U18" s="709"/>
      <c r="V18" s="709"/>
      <c r="W18" s="476"/>
      <c r="X18" s="24"/>
      <c r="Y18" s="24"/>
      <c r="Z18" s="34"/>
      <c r="AA18" s="34" t="str">
        <f t="shared" si="3"/>
        <v/>
      </c>
      <c r="AB18" s="88" t="str">
        <f t="shared" ref="AB18:AB23" si="7">Z18&amp;AA18</f>
        <v/>
      </c>
      <c r="AC18"/>
      <c r="AD18"/>
      <c r="AU18" s="33" t="str">
        <f t="shared" si="6"/>
        <v/>
      </c>
    </row>
    <row r="19" spans="1:47" s="16" customFormat="1" ht="13.5" customHeight="1" x14ac:dyDescent="0.25">
      <c r="A19" s="550"/>
      <c r="B19" s="275" t="s">
        <v>1176</v>
      </c>
      <c r="C19" s="913"/>
      <c r="D19" s="548" t="s">
        <v>1177</v>
      </c>
      <c r="E19" s="1004"/>
      <c r="F19" s="974"/>
      <c r="G19" s="969"/>
      <c r="H19" s="154" t="s">
        <v>23</v>
      </c>
      <c r="I19" s="194" t="s">
        <v>103</v>
      </c>
      <c r="J19" s="194"/>
      <c r="K19" s="153" t="s">
        <v>1638</v>
      </c>
      <c r="L19" s="149" t="s">
        <v>97</v>
      </c>
      <c r="M19" s="155">
        <v>5</v>
      </c>
      <c r="N19" s="149" t="s">
        <v>24</v>
      </c>
      <c r="O19" s="140" t="s">
        <v>440</v>
      </c>
      <c r="P19" s="701">
        <v>4</v>
      </c>
      <c r="Q19" s="709"/>
      <c r="R19" s="709"/>
      <c r="S19" s="709"/>
      <c r="T19" s="709"/>
      <c r="U19" s="709"/>
      <c r="V19" s="709"/>
      <c r="W19" s="476"/>
      <c r="X19" s="24"/>
      <c r="Y19" s="24"/>
      <c r="Z19" s="34"/>
      <c r="AA19" s="34" t="str">
        <f t="shared" si="3"/>
        <v/>
      </c>
      <c r="AB19" s="88" t="str">
        <f t="shared" si="7"/>
        <v/>
      </c>
      <c r="AC19"/>
      <c r="AD19"/>
      <c r="AU19" s="33" t="str">
        <f t="shared" si="6"/>
        <v/>
      </c>
    </row>
    <row r="20" spans="1:47" s="16" customFormat="1" ht="13.5" customHeight="1" x14ac:dyDescent="0.25">
      <c r="A20" s="550"/>
      <c r="B20" s="275" t="s">
        <v>1176</v>
      </c>
      <c r="C20" s="913"/>
      <c r="D20" s="548" t="s">
        <v>1177</v>
      </c>
      <c r="E20" s="1004"/>
      <c r="F20" s="974"/>
      <c r="G20" s="969"/>
      <c r="H20" s="154" t="s">
        <v>23</v>
      </c>
      <c r="I20" s="154" t="s">
        <v>103</v>
      </c>
      <c r="J20" s="154"/>
      <c r="K20" s="151" t="s">
        <v>1639</v>
      </c>
      <c r="L20" s="149" t="s">
        <v>97</v>
      </c>
      <c r="M20" s="141">
        <v>8</v>
      </c>
      <c r="N20" s="149" t="s">
        <v>24</v>
      </c>
      <c r="O20" s="563" t="s">
        <v>435</v>
      </c>
      <c r="P20" s="701">
        <v>2</v>
      </c>
      <c r="Q20" s="709"/>
      <c r="R20" s="709"/>
      <c r="S20" s="709"/>
      <c r="T20" s="709"/>
      <c r="U20" s="709"/>
      <c r="V20" s="709"/>
      <c r="W20" s="476"/>
      <c r="X20" s="24"/>
      <c r="Y20" s="24"/>
      <c r="Z20" s="34"/>
      <c r="AA20" s="34" t="str">
        <f t="shared" si="3"/>
        <v/>
      </c>
      <c r="AB20" s="88" t="str">
        <f t="shared" si="7"/>
        <v/>
      </c>
      <c r="AC20"/>
      <c r="AD20"/>
      <c r="AU20" s="33" t="str">
        <f t="shared" si="6"/>
        <v/>
      </c>
    </row>
    <row r="21" spans="1:47" s="16" customFormat="1" ht="13.5" customHeight="1" x14ac:dyDescent="0.25">
      <c r="A21" s="550"/>
      <c r="B21" s="275" t="s">
        <v>1176</v>
      </c>
      <c r="C21" s="913"/>
      <c r="D21" s="548" t="s">
        <v>1177</v>
      </c>
      <c r="E21" s="1004"/>
      <c r="F21" s="974"/>
      <c r="G21" s="969"/>
      <c r="H21" s="154" t="s">
        <v>23</v>
      </c>
      <c r="I21" s="194" t="s">
        <v>103</v>
      </c>
      <c r="J21" s="194"/>
      <c r="K21" s="153" t="s">
        <v>1758</v>
      </c>
      <c r="L21" s="149" t="s">
        <v>97</v>
      </c>
      <c r="M21" s="155">
        <v>9</v>
      </c>
      <c r="N21" s="149" t="s">
        <v>24</v>
      </c>
      <c r="O21" s="140" t="s">
        <v>440</v>
      </c>
      <c r="P21" s="701">
        <v>4</v>
      </c>
      <c r="Q21" s="709"/>
      <c r="R21" s="709"/>
      <c r="S21" s="709"/>
      <c r="T21" s="709"/>
      <c r="U21" s="709"/>
      <c r="V21" s="709"/>
      <c r="W21" s="476"/>
      <c r="X21" s="24"/>
      <c r="Y21" s="24"/>
      <c r="Z21" s="34"/>
      <c r="AA21" s="34" t="str">
        <f t="shared" si="3"/>
        <v/>
      </c>
      <c r="AB21" s="88" t="str">
        <f t="shared" si="7"/>
        <v/>
      </c>
      <c r="AC21"/>
      <c r="AD21"/>
      <c r="AU21" s="33" t="str">
        <f t="shared" si="6"/>
        <v/>
      </c>
    </row>
    <row r="22" spans="1:47" s="16" customFormat="1" ht="13.5" customHeight="1" x14ac:dyDescent="0.25">
      <c r="A22" s="573"/>
      <c r="B22" s="275" t="s">
        <v>1176</v>
      </c>
      <c r="C22" s="913"/>
      <c r="D22" s="548" t="s">
        <v>1177</v>
      </c>
      <c r="E22" s="1004"/>
      <c r="F22" s="974"/>
      <c r="G22" s="969"/>
      <c r="H22" s="154" t="s">
        <v>23</v>
      </c>
      <c r="I22" s="194" t="s">
        <v>103</v>
      </c>
      <c r="J22" s="194"/>
      <c r="K22" s="153" t="s">
        <v>1645</v>
      </c>
      <c r="L22" s="149" t="s">
        <v>97</v>
      </c>
      <c r="M22" s="155">
        <v>6</v>
      </c>
      <c r="N22" s="149" t="s">
        <v>24</v>
      </c>
      <c r="O22" s="140" t="s">
        <v>435</v>
      </c>
      <c r="P22" s="701">
        <v>4</v>
      </c>
      <c r="Q22" s="709"/>
      <c r="R22" s="709"/>
      <c r="S22" s="709"/>
      <c r="T22" s="709"/>
      <c r="U22" s="709"/>
      <c r="V22" s="709"/>
      <c r="W22" s="476"/>
      <c r="X22" s="24"/>
      <c r="Y22" s="24"/>
      <c r="Z22" s="34"/>
      <c r="AA22" s="34" t="str">
        <f t="shared" si="3"/>
        <v/>
      </c>
      <c r="AB22" s="88"/>
      <c r="AC22"/>
      <c r="AD22"/>
      <c r="AU22" s="33" t="str">
        <f t="shared" si="6"/>
        <v/>
      </c>
    </row>
    <row r="23" spans="1:47" s="16" customFormat="1" ht="13.5" customHeight="1" x14ac:dyDescent="0.25">
      <c r="A23" s="550"/>
      <c r="B23" s="275" t="s">
        <v>1176</v>
      </c>
      <c r="C23" s="913"/>
      <c r="D23" s="548" t="s">
        <v>1177</v>
      </c>
      <c r="E23" s="1004"/>
      <c r="F23" s="974"/>
      <c r="G23" s="969"/>
      <c r="H23" s="154" t="s">
        <v>23</v>
      </c>
      <c r="I23" s="154" t="s">
        <v>103</v>
      </c>
      <c r="J23" s="154"/>
      <c r="K23" s="151" t="s">
        <v>2105</v>
      </c>
      <c r="L23" s="149"/>
      <c r="M23" s="141"/>
      <c r="N23" s="149"/>
      <c r="O23" s="563"/>
      <c r="P23" s="701"/>
      <c r="Q23" s="709"/>
      <c r="R23" s="709"/>
      <c r="S23" s="709">
        <v>5</v>
      </c>
      <c r="T23" s="709"/>
      <c r="U23" s="709"/>
      <c r="V23" s="709"/>
      <c r="W23" s="476"/>
      <c r="X23" s="24"/>
      <c r="Y23" s="24"/>
      <c r="Z23" s="34"/>
      <c r="AA23" s="34" t="str">
        <f t="shared" si="3"/>
        <v/>
      </c>
      <c r="AB23" s="88" t="str">
        <f t="shared" si="7"/>
        <v/>
      </c>
      <c r="AC23"/>
      <c r="AD23"/>
      <c r="AU23" s="33" t="str">
        <f t="shared" si="6"/>
        <v/>
      </c>
    </row>
    <row r="24" spans="1:47" s="16" customFormat="1" ht="13.5" customHeight="1" x14ac:dyDescent="0.25">
      <c r="A24" s="130"/>
      <c r="B24" s="275" t="s">
        <v>1176</v>
      </c>
      <c r="C24" s="913"/>
      <c r="D24" s="548" t="s">
        <v>1177</v>
      </c>
      <c r="E24" s="1004"/>
      <c r="F24" s="974"/>
      <c r="G24" s="969"/>
      <c r="H24" s="154" t="s">
        <v>23</v>
      </c>
      <c r="I24" s="194" t="s">
        <v>103</v>
      </c>
      <c r="J24" s="194"/>
      <c r="K24" s="153" t="s">
        <v>2106</v>
      </c>
      <c r="L24" s="149"/>
      <c r="M24" s="155"/>
      <c r="N24" s="149"/>
      <c r="O24" s="140"/>
      <c r="P24" s="701"/>
      <c r="Q24" s="709"/>
      <c r="R24" s="709"/>
      <c r="S24" s="709">
        <v>3</v>
      </c>
      <c r="T24" s="709"/>
      <c r="U24" s="709"/>
      <c r="V24" s="709"/>
      <c r="W24" s="476"/>
      <c r="X24" s="24"/>
      <c r="Y24" s="24"/>
      <c r="Z24" s="34"/>
      <c r="AA24" s="34" t="str">
        <f t="shared" si="3"/>
        <v/>
      </c>
      <c r="AB24" s="88" t="str">
        <f t="shared" si="2"/>
        <v/>
      </c>
      <c r="AC24"/>
      <c r="AD24"/>
      <c r="AU24" s="33" t="str">
        <f t="shared" si="6"/>
        <v/>
      </c>
    </row>
    <row r="25" spans="1:47" s="16" customFormat="1" ht="13.5" customHeight="1" x14ac:dyDescent="0.25">
      <c r="A25" s="130"/>
      <c r="B25" s="275" t="s">
        <v>1176</v>
      </c>
      <c r="C25" s="913"/>
      <c r="D25" s="548" t="s">
        <v>1177</v>
      </c>
      <c r="E25" s="1004"/>
      <c r="F25" s="974"/>
      <c r="G25" s="969"/>
      <c r="H25" s="154" t="s">
        <v>23</v>
      </c>
      <c r="I25" s="194" t="s">
        <v>103</v>
      </c>
      <c r="J25" s="194"/>
      <c r="K25" s="153" t="s">
        <v>1069</v>
      </c>
      <c r="L25" s="149"/>
      <c r="M25" s="155"/>
      <c r="N25" s="149"/>
      <c r="O25" s="140"/>
      <c r="P25" s="701"/>
      <c r="Q25" s="709"/>
      <c r="R25" s="709"/>
      <c r="S25" s="709"/>
      <c r="T25" s="709"/>
      <c r="U25" s="709"/>
      <c r="V25" s="709"/>
      <c r="W25" s="476">
        <v>2</v>
      </c>
      <c r="X25" s="24"/>
      <c r="Y25" s="24"/>
      <c r="Z25" s="34"/>
      <c r="AA25" s="34" t="str">
        <f t="shared" si="3"/>
        <v/>
      </c>
      <c r="AB25" s="88" t="str">
        <f t="shared" si="2"/>
        <v/>
      </c>
      <c r="AC25"/>
      <c r="AD25"/>
      <c r="AU25" s="33" t="str">
        <f t="shared" si="6"/>
        <v/>
      </c>
    </row>
    <row r="26" spans="1:47" s="16" customFormat="1" ht="13.5" customHeight="1" x14ac:dyDescent="0.25">
      <c r="A26" s="130"/>
      <c r="B26" s="275" t="s">
        <v>1176</v>
      </c>
      <c r="C26" s="913"/>
      <c r="D26" s="548" t="s">
        <v>1177</v>
      </c>
      <c r="E26" s="1004"/>
      <c r="F26" s="974"/>
      <c r="G26" s="969"/>
      <c r="H26" s="154" t="s">
        <v>23</v>
      </c>
      <c r="I26" s="154" t="s">
        <v>103</v>
      </c>
      <c r="J26" s="154"/>
      <c r="K26" s="151" t="s">
        <v>1641</v>
      </c>
      <c r="L26" s="149"/>
      <c r="M26" s="141"/>
      <c r="N26" s="149"/>
      <c r="O26" s="563"/>
      <c r="P26" s="701"/>
      <c r="Q26" s="709"/>
      <c r="R26" s="709"/>
      <c r="S26" s="709"/>
      <c r="T26" s="709">
        <v>4</v>
      </c>
      <c r="U26" s="709"/>
      <c r="V26" s="709"/>
      <c r="W26" s="476"/>
      <c r="X26" s="24"/>
      <c r="Y26" s="24"/>
      <c r="Z26" s="34"/>
      <c r="AA26" s="34" t="str">
        <f t="shared" si="3"/>
        <v/>
      </c>
      <c r="AB26" s="88" t="str">
        <f t="shared" si="2"/>
        <v/>
      </c>
      <c r="AC26"/>
      <c r="AD26"/>
      <c r="AU26" s="33" t="str">
        <f t="shared" si="6"/>
        <v/>
      </c>
    </row>
    <row r="27" spans="1:47" s="16" customFormat="1" ht="13.5" customHeight="1" thickBot="1" x14ac:dyDescent="0.3">
      <c r="A27" s="161"/>
      <c r="B27" s="283" t="s">
        <v>1176</v>
      </c>
      <c r="C27" s="914"/>
      <c r="D27" s="790" t="s">
        <v>1177</v>
      </c>
      <c r="E27" s="1005"/>
      <c r="F27" s="975"/>
      <c r="G27" s="971"/>
      <c r="H27" s="195" t="s">
        <v>23</v>
      </c>
      <c r="I27" s="462" t="s">
        <v>103</v>
      </c>
      <c r="J27" s="462"/>
      <c r="K27" s="462" t="s">
        <v>1365</v>
      </c>
      <c r="L27" s="259"/>
      <c r="M27" s="261"/>
      <c r="N27" s="261"/>
      <c r="O27" s="259"/>
      <c r="P27" s="702"/>
      <c r="Q27" s="721"/>
      <c r="R27" s="729"/>
      <c r="S27" s="729"/>
      <c r="T27" s="729">
        <v>4</v>
      </c>
      <c r="U27" s="729"/>
      <c r="V27" s="729"/>
      <c r="W27" s="749"/>
      <c r="X27" s="36">
        <f>SUM(P17:W27)</f>
        <v>40</v>
      </c>
      <c r="Y27" s="36">
        <f>X27</f>
        <v>40</v>
      </c>
      <c r="Z27" s="34" t="s">
        <v>1472</v>
      </c>
      <c r="AA27" s="34" t="str">
        <f t="shared" si="3"/>
        <v>TC</v>
      </c>
      <c r="AB27" s="88" t="str">
        <f t="shared" si="2"/>
        <v>ADTC</v>
      </c>
      <c r="AC27" t="s">
        <v>1479</v>
      </c>
      <c r="AD27"/>
      <c r="AU27" s="33" t="str">
        <f t="shared" si="6"/>
        <v/>
      </c>
    </row>
    <row r="28" spans="1:47" s="16" customFormat="1" ht="13.5" customHeight="1" x14ac:dyDescent="0.25">
      <c r="A28" s="156">
        <f>+A17+1</f>
        <v>4</v>
      </c>
      <c r="B28" s="1224" t="s">
        <v>1178</v>
      </c>
      <c r="C28" s="915" t="s">
        <v>83</v>
      </c>
      <c r="D28" s="526" t="s">
        <v>1356</v>
      </c>
      <c r="E28" s="1003" t="s">
        <v>1179</v>
      </c>
      <c r="F28" s="976" t="s">
        <v>327</v>
      </c>
      <c r="G28" s="949" t="s">
        <v>425</v>
      </c>
      <c r="H28" s="185" t="s">
        <v>23</v>
      </c>
      <c r="I28" s="501" t="s">
        <v>110</v>
      </c>
      <c r="J28" s="501"/>
      <c r="K28" s="501" t="s">
        <v>1642</v>
      </c>
      <c r="L28" s="370" t="s">
        <v>97</v>
      </c>
      <c r="M28" s="128">
        <v>8</v>
      </c>
      <c r="N28" s="370" t="s">
        <v>24</v>
      </c>
      <c r="O28" s="370" t="s">
        <v>435</v>
      </c>
      <c r="P28" s="703">
        <v>6</v>
      </c>
      <c r="Q28" s="722"/>
      <c r="R28" s="728"/>
      <c r="S28" s="728"/>
      <c r="T28" s="728"/>
      <c r="U28" s="728"/>
      <c r="V28" s="728"/>
      <c r="W28" s="750"/>
      <c r="X28" s="26"/>
      <c r="Y28" s="26"/>
      <c r="Z28" s="34"/>
      <c r="AA28" s="34" t="str">
        <f t="shared" si="3"/>
        <v/>
      </c>
      <c r="AB28" s="88" t="str">
        <f t="shared" si="2"/>
        <v/>
      </c>
      <c r="AC28"/>
      <c r="AD28"/>
      <c r="AU28" s="33">
        <f t="shared" si="6"/>
        <v>18</v>
      </c>
    </row>
    <row r="29" spans="1:47" s="16" customFormat="1" ht="13.5" customHeight="1" x14ac:dyDescent="0.25">
      <c r="A29" s="573"/>
      <c r="B29" s="275" t="s">
        <v>1178</v>
      </c>
      <c r="C29" s="913"/>
      <c r="D29" s="421" t="s">
        <v>1356</v>
      </c>
      <c r="E29" s="1004"/>
      <c r="F29" s="974"/>
      <c r="G29" s="969"/>
      <c r="H29" s="154" t="s">
        <v>23</v>
      </c>
      <c r="I29" s="502" t="s">
        <v>114</v>
      </c>
      <c r="J29" s="502"/>
      <c r="K29" s="502" t="s">
        <v>1643</v>
      </c>
      <c r="L29" s="149" t="s">
        <v>97</v>
      </c>
      <c r="M29" s="148">
        <v>4</v>
      </c>
      <c r="N29" s="149" t="s">
        <v>24</v>
      </c>
      <c r="O29" s="149" t="s">
        <v>440</v>
      </c>
      <c r="P29" s="704">
        <v>3</v>
      </c>
      <c r="Q29" s="723"/>
      <c r="R29" s="725"/>
      <c r="S29" s="725"/>
      <c r="T29" s="725"/>
      <c r="U29" s="725"/>
      <c r="V29" s="725"/>
      <c r="W29" s="751"/>
      <c r="X29" s="24"/>
      <c r="Y29" s="24"/>
      <c r="Z29" s="34"/>
      <c r="AA29" s="34" t="str">
        <f t="shared" si="3"/>
        <v/>
      </c>
      <c r="AB29" s="88" t="str">
        <f t="shared" ref="AB29:AB30" si="8">Z29&amp;AA29</f>
        <v/>
      </c>
      <c r="AC29"/>
      <c r="AD29"/>
      <c r="AU29" s="33" t="str">
        <f t="shared" si="6"/>
        <v/>
      </c>
    </row>
    <row r="30" spans="1:47" s="16" customFormat="1" ht="13.5" customHeight="1" x14ac:dyDescent="0.25">
      <c r="A30" s="573"/>
      <c r="B30" s="275" t="s">
        <v>1178</v>
      </c>
      <c r="C30" s="913"/>
      <c r="D30" s="421" t="s">
        <v>1356</v>
      </c>
      <c r="E30" s="1004"/>
      <c r="F30" s="974"/>
      <c r="G30" s="969"/>
      <c r="H30" s="154" t="s">
        <v>23</v>
      </c>
      <c r="I30" s="502" t="s">
        <v>114</v>
      </c>
      <c r="J30" s="502"/>
      <c r="K30" s="502" t="s">
        <v>1643</v>
      </c>
      <c r="L30" s="149" t="s">
        <v>97</v>
      </c>
      <c r="M30" s="148">
        <v>4</v>
      </c>
      <c r="N30" s="149" t="s">
        <v>101</v>
      </c>
      <c r="O30" s="149" t="s">
        <v>435</v>
      </c>
      <c r="P30" s="704">
        <v>3</v>
      </c>
      <c r="Q30" s="723"/>
      <c r="R30" s="725"/>
      <c r="S30" s="725"/>
      <c r="T30" s="725"/>
      <c r="U30" s="725"/>
      <c r="V30" s="725"/>
      <c r="W30" s="751"/>
      <c r="X30" s="24"/>
      <c r="Y30" s="24"/>
      <c r="Z30" s="34"/>
      <c r="AA30" s="34" t="str">
        <f t="shared" si="3"/>
        <v/>
      </c>
      <c r="AB30" s="88" t="str">
        <f t="shared" si="8"/>
        <v/>
      </c>
      <c r="AC30"/>
      <c r="AD30"/>
      <c r="AU30" s="33" t="str">
        <f t="shared" si="6"/>
        <v/>
      </c>
    </row>
    <row r="31" spans="1:47" s="16" customFormat="1" ht="13.5" customHeight="1" x14ac:dyDescent="0.25">
      <c r="A31" s="130"/>
      <c r="B31" s="275" t="s">
        <v>1178</v>
      </c>
      <c r="C31" s="913"/>
      <c r="D31" s="421" t="s">
        <v>1356</v>
      </c>
      <c r="E31" s="1004"/>
      <c r="F31" s="974"/>
      <c r="G31" s="969"/>
      <c r="H31" s="154" t="s">
        <v>23</v>
      </c>
      <c r="I31" s="502" t="s">
        <v>114</v>
      </c>
      <c r="J31" s="502"/>
      <c r="K31" s="502" t="s">
        <v>1728</v>
      </c>
      <c r="L31" s="149" t="s">
        <v>97</v>
      </c>
      <c r="M31" s="148">
        <v>4</v>
      </c>
      <c r="N31" s="149" t="s">
        <v>24</v>
      </c>
      <c r="O31" s="149" t="s">
        <v>440</v>
      </c>
      <c r="P31" s="704">
        <v>3</v>
      </c>
      <c r="Q31" s="723"/>
      <c r="R31" s="725"/>
      <c r="S31" s="725"/>
      <c r="T31" s="725"/>
      <c r="U31" s="725"/>
      <c r="V31" s="725"/>
      <c r="W31" s="751"/>
      <c r="X31" s="24"/>
      <c r="Y31" s="24"/>
      <c r="Z31" s="34"/>
      <c r="AA31" s="34" t="str">
        <f t="shared" si="3"/>
        <v/>
      </c>
      <c r="AB31" s="88" t="str">
        <f t="shared" si="2"/>
        <v/>
      </c>
      <c r="AC31"/>
      <c r="AD31"/>
      <c r="AU31" s="33" t="str">
        <f t="shared" si="6"/>
        <v/>
      </c>
    </row>
    <row r="32" spans="1:47" s="16" customFormat="1" ht="13.5" customHeight="1" x14ac:dyDescent="0.25">
      <c r="A32" s="130"/>
      <c r="B32" s="275" t="s">
        <v>1178</v>
      </c>
      <c r="C32" s="913"/>
      <c r="D32" s="421" t="s">
        <v>1356</v>
      </c>
      <c r="E32" s="1004"/>
      <c r="F32" s="974"/>
      <c r="G32" s="969"/>
      <c r="H32" s="154" t="s">
        <v>23</v>
      </c>
      <c r="I32" s="502" t="s">
        <v>114</v>
      </c>
      <c r="J32" s="502"/>
      <c r="K32" s="502" t="s">
        <v>1728</v>
      </c>
      <c r="L32" s="149" t="s">
        <v>97</v>
      </c>
      <c r="M32" s="148">
        <v>4</v>
      </c>
      <c r="N32" s="149" t="s">
        <v>101</v>
      </c>
      <c r="O32" s="149" t="s">
        <v>435</v>
      </c>
      <c r="P32" s="704">
        <v>3</v>
      </c>
      <c r="Q32" s="723"/>
      <c r="R32" s="725"/>
      <c r="S32" s="725"/>
      <c r="T32" s="725"/>
      <c r="U32" s="725"/>
      <c r="V32" s="725"/>
      <c r="W32" s="751"/>
      <c r="X32" s="24"/>
      <c r="Y32" s="24"/>
      <c r="Z32" s="34"/>
      <c r="AA32" s="34" t="str">
        <f t="shared" si="3"/>
        <v/>
      </c>
      <c r="AB32" s="88" t="str">
        <f t="shared" si="2"/>
        <v/>
      </c>
      <c r="AC32"/>
      <c r="AD32"/>
      <c r="AU32" s="33" t="str">
        <f t="shared" si="6"/>
        <v/>
      </c>
    </row>
    <row r="33" spans="1:47" s="16" customFormat="1" ht="13.5" customHeight="1" thickBot="1" x14ac:dyDescent="0.3">
      <c r="A33" s="161"/>
      <c r="B33" s="283" t="s">
        <v>1178</v>
      </c>
      <c r="C33" s="914"/>
      <c r="D33" s="791" t="s">
        <v>1356</v>
      </c>
      <c r="E33" s="1005"/>
      <c r="F33" s="975"/>
      <c r="G33" s="971"/>
      <c r="H33" s="195" t="s">
        <v>23</v>
      </c>
      <c r="I33" s="503" t="s">
        <v>110</v>
      </c>
      <c r="J33" s="503"/>
      <c r="K33" s="503" t="s">
        <v>2106</v>
      </c>
      <c r="L33" s="504"/>
      <c r="M33" s="505"/>
      <c r="N33" s="504"/>
      <c r="O33" s="504"/>
      <c r="P33" s="705"/>
      <c r="Q33" s="724"/>
      <c r="R33" s="729"/>
      <c r="S33" s="729">
        <v>2</v>
      </c>
      <c r="T33" s="729"/>
      <c r="U33" s="729"/>
      <c r="V33" s="729"/>
      <c r="W33" s="749"/>
      <c r="X33" s="36">
        <f>SUM(P28:W33)</f>
        <v>20</v>
      </c>
      <c r="Y33" s="36">
        <f>X33</f>
        <v>20</v>
      </c>
      <c r="Z33" s="34" t="s">
        <v>1472</v>
      </c>
      <c r="AA33" s="34" t="str">
        <f t="shared" si="3"/>
        <v>MT</v>
      </c>
      <c r="AB33" s="88" t="str">
        <f t="shared" si="2"/>
        <v>ADMT</v>
      </c>
      <c r="AC33" t="s">
        <v>1480</v>
      </c>
      <c r="AD33"/>
      <c r="AU33" s="33" t="str">
        <f t="shared" si="6"/>
        <v/>
      </c>
    </row>
    <row r="34" spans="1:47" s="16" customFormat="1" ht="13.5" customHeight="1" x14ac:dyDescent="0.25">
      <c r="A34" s="130">
        <f>+A28+1</f>
        <v>5</v>
      </c>
      <c r="B34" s="1225" t="s">
        <v>1180</v>
      </c>
      <c r="C34" s="910" t="s">
        <v>417</v>
      </c>
      <c r="D34" s="548" t="s">
        <v>1181</v>
      </c>
      <c r="E34" s="1006" t="s">
        <v>336</v>
      </c>
      <c r="F34" s="974" t="s">
        <v>337</v>
      </c>
      <c r="G34" s="969" t="s">
        <v>338</v>
      </c>
      <c r="H34" s="154" t="s">
        <v>23</v>
      </c>
      <c r="I34" s="194" t="s">
        <v>103</v>
      </c>
      <c r="J34" s="194"/>
      <c r="K34" s="153" t="s">
        <v>1715</v>
      </c>
      <c r="L34" s="149" t="s">
        <v>97</v>
      </c>
      <c r="M34" s="155">
        <v>4</v>
      </c>
      <c r="N34" s="149" t="s">
        <v>24</v>
      </c>
      <c r="O34" s="140" t="s">
        <v>435</v>
      </c>
      <c r="P34" s="701">
        <v>2</v>
      </c>
      <c r="Q34" s="709"/>
      <c r="R34" s="709"/>
      <c r="S34" s="709"/>
      <c r="T34" s="709"/>
      <c r="U34" s="709"/>
      <c r="V34" s="709"/>
      <c r="W34" s="476"/>
      <c r="X34" s="24"/>
      <c r="Y34" s="24"/>
      <c r="Z34" s="34"/>
      <c r="AA34" s="34" t="str">
        <f t="shared" si="3"/>
        <v/>
      </c>
      <c r="AB34" s="88" t="str">
        <f t="shared" si="2"/>
        <v/>
      </c>
      <c r="AC34"/>
      <c r="AD34"/>
      <c r="AU34" s="33">
        <f t="shared" si="6"/>
        <v>12</v>
      </c>
    </row>
    <row r="35" spans="1:47" s="16" customFormat="1" ht="13.5" customHeight="1" x14ac:dyDescent="0.25">
      <c r="A35" s="573"/>
      <c r="B35" s="275" t="s">
        <v>1180</v>
      </c>
      <c r="C35" s="910"/>
      <c r="D35" s="548" t="s">
        <v>1181</v>
      </c>
      <c r="E35" s="1006"/>
      <c r="F35" s="974"/>
      <c r="G35" s="969"/>
      <c r="H35" s="154" t="s">
        <v>23</v>
      </c>
      <c r="I35" s="194" t="s">
        <v>103</v>
      </c>
      <c r="J35" s="194"/>
      <c r="K35" s="153" t="s">
        <v>120</v>
      </c>
      <c r="L35" s="149" t="s">
        <v>97</v>
      </c>
      <c r="M35" s="155">
        <v>7</v>
      </c>
      <c r="N35" s="149" t="s">
        <v>24</v>
      </c>
      <c r="O35" s="140" t="s">
        <v>440</v>
      </c>
      <c r="P35" s="701">
        <v>4</v>
      </c>
      <c r="Q35" s="709"/>
      <c r="R35" s="709"/>
      <c r="S35" s="709"/>
      <c r="T35" s="709"/>
      <c r="U35" s="709"/>
      <c r="V35" s="709"/>
      <c r="W35" s="476"/>
      <c r="X35" s="24"/>
      <c r="Y35" s="24"/>
      <c r="Z35" s="34"/>
      <c r="AA35" s="34" t="str">
        <f t="shared" si="3"/>
        <v/>
      </c>
      <c r="AB35" s="88" t="str">
        <f t="shared" ref="AB35:AB37" si="9">Z35&amp;AA35</f>
        <v/>
      </c>
      <c r="AC35"/>
      <c r="AD35"/>
      <c r="AU35" s="33" t="str">
        <f t="shared" si="6"/>
        <v/>
      </c>
    </row>
    <row r="36" spans="1:47" s="16" customFormat="1" ht="13.5" customHeight="1" x14ac:dyDescent="0.25">
      <c r="A36" s="573"/>
      <c r="B36" s="275" t="s">
        <v>1180</v>
      </c>
      <c r="C36" s="910"/>
      <c r="D36" s="548" t="s">
        <v>1181</v>
      </c>
      <c r="E36" s="1006"/>
      <c r="F36" s="974"/>
      <c r="G36" s="969"/>
      <c r="H36" s="154" t="s">
        <v>23</v>
      </c>
      <c r="I36" s="194" t="s">
        <v>103</v>
      </c>
      <c r="J36" s="194"/>
      <c r="K36" s="153" t="s">
        <v>1637</v>
      </c>
      <c r="L36" s="149" t="s">
        <v>97</v>
      </c>
      <c r="M36" s="155">
        <v>7</v>
      </c>
      <c r="N36" s="149" t="s">
        <v>24</v>
      </c>
      <c r="O36" s="140" t="s">
        <v>440</v>
      </c>
      <c r="P36" s="701">
        <v>2</v>
      </c>
      <c r="Q36" s="709"/>
      <c r="R36" s="709"/>
      <c r="S36" s="709"/>
      <c r="T36" s="709"/>
      <c r="U36" s="709"/>
      <c r="V36" s="709"/>
      <c r="W36" s="476"/>
      <c r="X36" s="24"/>
      <c r="Y36" s="24"/>
      <c r="Z36" s="34"/>
      <c r="AA36" s="34" t="str">
        <f t="shared" si="3"/>
        <v/>
      </c>
      <c r="AB36" s="88"/>
      <c r="AC36"/>
      <c r="AD36"/>
      <c r="AU36" s="33" t="str">
        <f t="shared" si="6"/>
        <v/>
      </c>
    </row>
    <row r="37" spans="1:47" s="16" customFormat="1" ht="13.5" customHeight="1" x14ac:dyDescent="0.25">
      <c r="A37" s="573"/>
      <c r="B37" s="275" t="s">
        <v>1180</v>
      </c>
      <c r="C37" s="910"/>
      <c r="D37" s="548" t="s">
        <v>1181</v>
      </c>
      <c r="E37" s="1006"/>
      <c r="F37" s="974"/>
      <c r="G37" s="969"/>
      <c r="H37" s="154" t="s">
        <v>23</v>
      </c>
      <c r="I37" s="194" t="s">
        <v>103</v>
      </c>
      <c r="J37" s="194"/>
      <c r="K37" s="151" t="s">
        <v>1722</v>
      </c>
      <c r="L37" s="149" t="s">
        <v>97</v>
      </c>
      <c r="M37" s="141">
        <v>8</v>
      </c>
      <c r="N37" s="149" t="s">
        <v>24</v>
      </c>
      <c r="O37" s="563" t="s">
        <v>435</v>
      </c>
      <c r="P37" s="701">
        <v>2</v>
      </c>
      <c r="Q37" s="709"/>
      <c r="R37" s="709"/>
      <c r="S37" s="709"/>
      <c r="T37" s="709"/>
      <c r="U37" s="709"/>
      <c r="V37" s="709"/>
      <c r="W37" s="476"/>
      <c r="X37" s="24"/>
      <c r="Y37" s="24"/>
      <c r="Z37" s="34"/>
      <c r="AA37" s="34" t="str">
        <f t="shared" si="3"/>
        <v/>
      </c>
      <c r="AB37" s="88" t="str">
        <f t="shared" si="9"/>
        <v/>
      </c>
      <c r="AC37"/>
      <c r="AD37"/>
      <c r="AU37" s="33" t="str">
        <f t="shared" si="6"/>
        <v/>
      </c>
    </row>
    <row r="38" spans="1:47" s="16" customFormat="1" ht="13.5" customHeight="1" x14ac:dyDescent="0.25">
      <c r="A38" s="130"/>
      <c r="B38" s="275" t="s">
        <v>1180</v>
      </c>
      <c r="C38" s="910"/>
      <c r="D38" s="548" t="s">
        <v>1181</v>
      </c>
      <c r="E38" s="1006"/>
      <c r="F38" s="974"/>
      <c r="G38" s="969"/>
      <c r="H38" s="154" t="s">
        <v>23</v>
      </c>
      <c r="I38" s="194" t="s">
        <v>103</v>
      </c>
      <c r="J38" s="194"/>
      <c r="K38" s="153" t="s">
        <v>1716</v>
      </c>
      <c r="L38" s="149" t="s">
        <v>97</v>
      </c>
      <c r="M38" s="155">
        <v>3</v>
      </c>
      <c r="N38" s="149" t="s">
        <v>24</v>
      </c>
      <c r="O38" s="140" t="s">
        <v>440</v>
      </c>
      <c r="P38" s="701">
        <v>2</v>
      </c>
      <c r="Q38" s="709"/>
      <c r="R38" s="709"/>
      <c r="S38" s="709"/>
      <c r="T38" s="709"/>
      <c r="U38" s="709"/>
      <c r="V38" s="709"/>
      <c r="W38" s="476"/>
      <c r="X38" s="24"/>
      <c r="Y38" s="24"/>
      <c r="Z38" s="34"/>
      <c r="AA38" s="34" t="str">
        <f t="shared" si="3"/>
        <v/>
      </c>
      <c r="AB38" s="88" t="str">
        <f t="shared" si="2"/>
        <v/>
      </c>
      <c r="AC38"/>
      <c r="AD38"/>
      <c r="AU38" s="33" t="str">
        <f t="shared" si="6"/>
        <v/>
      </c>
    </row>
    <row r="39" spans="1:47" s="16" customFormat="1" ht="13.5" customHeight="1" x14ac:dyDescent="0.25">
      <c r="A39" s="130"/>
      <c r="B39" s="275" t="s">
        <v>1180</v>
      </c>
      <c r="C39" s="910"/>
      <c r="D39" s="548" t="s">
        <v>1181</v>
      </c>
      <c r="E39" s="1006"/>
      <c r="F39" s="974"/>
      <c r="G39" s="969"/>
      <c r="H39" s="154" t="s">
        <v>23</v>
      </c>
      <c r="I39" s="194" t="s">
        <v>103</v>
      </c>
      <c r="J39" s="194"/>
      <c r="K39" s="151" t="s">
        <v>1365</v>
      </c>
      <c r="L39" s="149"/>
      <c r="M39" s="141"/>
      <c r="N39" s="149"/>
      <c r="O39" s="563"/>
      <c r="P39" s="701"/>
      <c r="Q39" s="709"/>
      <c r="R39" s="709"/>
      <c r="S39" s="709"/>
      <c r="T39" s="709">
        <v>2</v>
      </c>
      <c r="U39" s="709"/>
      <c r="V39" s="709"/>
      <c r="W39" s="476"/>
      <c r="X39" s="24"/>
      <c r="Y39" s="24"/>
      <c r="Z39" s="34"/>
      <c r="AA39" s="34" t="str">
        <f t="shared" si="3"/>
        <v/>
      </c>
      <c r="AB39" s="88" t="str">
        <f t="shared" si="2"/>
        <v/>
      </c>
      <c r="AC39"/>
      <c r="AD39"/>
      <c r="AU39" s="33" t="str">
        <f t="shared" si="6"/>
        <v/>
      </c>
    </row>
    <row r="40" spans="1:47" s="16" customFormat="1" ht="13.5" customHeight="1" thickBot="1" x14ac:dyDescent="0.3">
      <c r="A40" s="130"/>
      <c r="B40" s="275" t="s">
        <v>1180</v>
      </c>
      <c r="C40" s="910"/>
      <c r="D40" s="548" t="s">
        <v>1181</v>
      </c>
      <c r="E40" s="1006"/>
      <c r="F40" s="974"/>
      <c r="G40" s="969"/>
      <c r="H40" s="154" t="s">
        <v>23</v>
      </c>
      <c r="I40" s="135" t="s">
        <v>103</v>
      </c>
      <c r="J40" s="135"/>
      <c r="K40" s="135" t="s">
        <v>1069</v>
      </c>
      <c r="L40" s="139"/>
      <c r="M40" s="139"/>
      <c r="N40" s="139"/>
      <c r="O40" s="139"/>
      <c r="P40" s="706"/>
      <c r="Q40" s="725"/>
      <c r="R40" s="725"/>
      <c r="S40" s="725"/>
      <c r="T40" s="725"/>
      <c r="U40" s="725"/>
      <c r="V40" s="725"/>
      <c r="W40" s="751">
        <v>2</v>
      </c>
      <c r="X40" s="24">
        <f>SUM(P34:W40)</f>
        <v>16</v>
      </c>
      <c r="Y40" s="24">
        <f>X40</f>
        <v>16</v>
      </c>
      <c r="Z40" s="34" t="s">
        <v>1472</v>
      </c>
      <c r="AA40" s="34" t="str">
        <f t="shared" si="3"/>
        <v>TP</v>
      </c>
      <c r="AB40" s="88" t="str">
        <f t="shared" si="2"/>
        <v>ADTP</v>
      </c>
      <c r="AC40" t="s">
        <v>1479</v>
      </c>
      <c r="AD40"/>
      <c r="AU40" s="33" t="str">
        <f t="shared" si="6"/>
        <v/>
      </c>
    </row>
    <row r="41" spans="1:47" s="16" customFormat="1" ht="13.5" customHeight="1" x14ac:dyDescent="0.25">
      <c r="A41" s="180">
        <f>+A34+1</f>
        <v>6</v>
      </c>
      <c r="B41" s="1226" t="s">
        <v>1077</v>
      </c>
      <c r="C41" s="909" t="s">
        <v>83</v>
      </c>
      <c r="D41" s="792" t="s">
        <v>1438</v>
      </c>
      <c r="E41" s="999" t="s">
        <v>336</v>
      </c>
      <c r="F41" s="976" t="s">
        <v>149</v>
      </c>
      <c r="G41" s="949" t="s">
        <v>686</v>
      </c>
      <c r="H41" s="123" t="s">
        <v>650</v>
      </c>
      <c r="I41" s="506" t="s">
        <v>651</v>
      </c>
      <c r="J41" s="506" t="s">
        <v>1078</v>
      </c>
      <c r="K41" s="506" t="s">
        <v>742</v>
      </c>
      <c r="L41" s="506" t="s">
        <v>97</v>
      </c>
      <c r="M41" s="304">
        <v>1</v>
      </c>
      <c r="N41" s="304" t="s">
        <v>24</v>
      </c>
      <c r="O41" s="506" t="s">
        <v>739</v>
      </c>
      <c r="P41" s="707">
        <v>4</v>
      </c>
      <c r="Q41" s="726"/>
      <c r="R41" s="726"/>
      <c r="S41" s="726"/>
      <c r="T41" s="726"/>
      <c r="U41" s="726"/>
      <c r="V41" s="726"/>
      <c r="W41" s="241"/>
      <c r="X41" s="46"/>
      <c r="Y41" s="46"/>
      <c r="Z41" s="34"/>
      <c r="AA41" s="34" t="str">
        <f t="shared" si="3"/>
        <v/>
      </c>
      <c r="AB41" s="88" t="str">
        <f t="shared" si="2"/>
        <v/>
      </c>
      <c r="AC41"/>
      <c r="AD41"/>
      <c r="AU41" s="33">
        <f t="shared" si="6"/>
        <v>16</v>
      </c>
    </row>
    <row r="42" spans="1:47" s="16" customFormat="1" ht="13.5" customHeight="1" x14ac:dyDescent="0.25">
      <c r="A42" s="173"/>
      <c r="B42" s="284" t="s">
        <v>1077</v>
      </c>
      <c r="C42" s="910"/>
      <c r="D42" s="793" t="s">
        <v>1438</v>
      </c>
      <c r="E42" s="1001"/>
      <c r="F42" s="957"/>
      <c r="G42" s="977"/>
      <c r="H42" s="136" t="s">
        <v>650</v>
      </c>
      <c r="I42" s="502" t="s">
        <v>651</v>
      </c>
      <c r="J42" s="502" t="s">
        <v>1078</v>
      </c>
      <c r="K42" s="502" t="s">
        <v>743</v>
      </c>
      <c r="L42" s="502" t="s">
        <v>97</v>
      </c>
      <c r="M42" s="149">
        <v>1</v>
      </c>
      <c r="N42" s="149" t="s">
        <v>24</v>
      </c>
      <c r="O42" s="502" t="s">
        <v>739</v>
      </c>
      <c r="P42" s="704">
        <v>3</v>
      </c>
      <c r="Q42" s="723"/>
      <c r="R42" s="723"/>
      <c r="S42" s="723"/>
      <c r="T42" s="723"/>
      <c r="U42" s="723"/>
      <c r="V42" s="723"/>
      <c r="W42" s="320"/>
      <c r="X42" s="47"/>
      <c r="Y42" s="47"/>
      <c r="Z42" s="34"/>
      <c r="AA42" s="34" t="str">
        <f t="shared" si="3"/>
        <v/>
      </c>
      <c r="AB42" s="88" t="str">
        <f t="shared" ref="AB42:AB44" si="10">Z42&amp;AA42</f>
        <v/>
      </c>
      <c r="AC42"/>
      <c r="AD42"/>
      <c r="AU42" s="33" t="str">
        <f t="shared" si="6"/>
        <v/>
      </c>
    </row>
    <row r="43" spans="1:47" s="16" customFormat="1" ht="13.5" customHeight="1" x14ac:dyDescent="0.25">
      <c r="A43" s="173"/>
      <c r="B43" s="284" t="s">
        <v>1077</v>
      </c>
      <c r="C43" s="910"/>
      <c r="D43" s="793" t="s">
        <v>1438</v>
      </c>
      <c r="E43" s="1001"/>
      <c r="F43" s="957"/>
      <c r="G43" s="977"/>
      <c r="H43" s="136" t="s">
        <v>650</v>
      </c>
      <c r="I43" s="502" t="s">
        <v>651</v>
      </c>
      <c r="J43" s="502" t="s">
        <v>1078</v>
      </c>
      <c r="K43" s="502" t="s">
        <v>743</v>
      </c>
      <c r="L43" s="502" t="s">
        <v>97</v>
      </c>
      <c r="M43" s="149">
        <v>1</v>
      </c>
      <c r="N43" s="149" t="s">
        <v>101</v>
      </c>
      <c r="O43" s="502" t="s">
        <v>739</v>
      </c>
      <c r="P43" s="704">
        <v>3</v>
      </c>
      <c r="Q43" s="723"/>
      <c r="R43" s="723"/>
      <c r="S43" s="723"/>
      <c r="T43" s="723"/>
      <c r="U43" s="723"/>
      <c r="V43" s="723"/>
      <c r="W43" s="320"/>
      <c r="X43" s="47"/>
      <c r="Y43" s="47"/>
      <c r="Z43" s="34"/>
      <c r="AA43" s="34" t="str">
        <f t="shared" si="3"/>
        <v/>
      </c>
      <c r="AB43" s="88" t="str">
        <f t="shared" si="10"/>
        <v/>
      </c>
      <c r="AC43"/>
      <c r="AD43"/>
      <c r="AU43" s="33" t="str">
        <f t="shared" si="6"/>
        <v/>
      </c>
    </row>
    <row r="44" spans="1:47" s="16" customFormat="1" ht="13.5" customHeight="1" x14ac:dyDescent="0.25">
      <c r="A44" s="173"/>
      <c r="B44" s="284" t="s">
        <v>1077</v>
      </c>
      <c r="C44" s="910"/>
      <c r="D44" s="793" t="s">
        <v>1438</v>
      </c>
      <c r="E44" s="1001"/>
      <c r="F44" s="957"/>
      <c r="G44" s="977"/>
      <c r="H44" s="136" t="s">
        <v>650</v>
      </c>
      <c r="I44" s="502" t="s">
        <v>651</v>
      </c>
      <c r="J44" s="502" t="s">
        <v>1078</v>
      </c>
      <c r="K44" s="502" t="s">
        <v>743</v>
      </c>
      <c r="L44" s="502" t="s">
        <v>97</v>
      </c>
      <c r="M44" s="149">
        <v>1</v>
      </c>
      <c r="N44" s="149" t="s">
        <v>511</v>
      </c>
      <c r="O44" s="502" t="s">
        <v>740</v>
      </c>
      <c r="P44" s="704">
        <v>3</v>
      </c>
      <c r="Q44" s="723"/>
      <c r="R44" s="723"/>
      <c r="S44" s="723"/>
      <c r="T44" s="723"/>
      <c r="U44" s="723"/>
      <c r="V44" s="723"/>
      <c r="W44" s="320"/>
      <c r="X44" s="47"/>
      <c r="Y44" s="47"/>
      <c r="Z44" s="34"/>
      <c r="AA44" s="34" t="str">
        <f t="shared" si="3"/>
        <v/>
      </c>
      <c r="AB44" s="88" t="str">
        <f t="shared" si="10"/>
        <v/>
      </c>
      <c r="AC44"/>
      <c r="AD44"/>
      <c r="AU44" s="33" t="str">
        <f t="shared" si="6"/>
        <v/>
      </c>
    </row>
    <row r="45" spans="1:47" s="16" customFormat="1" ht="13.5" customHeight="1" x14ac:dyDescent="0.25">
      <c r="A45" s="173"/>
      <c r="B45" s="284" t="s">
        <v>1077</v>
      </c>
      <c r="C45" s="910"/>
      <c r="D45" s="793" t="s">
        <v>1438</v>
      </c>
      <c r="E45" s="1001"/>
      <c r="F45" s="957"/>
      <c r="G45" s="977"/>
      <c r="H45" s="136" t="s">
        <v>650</v>
      </c>
      <c r="I45" s="502" t="s">
        <v>651</v>
      </c>
      <c r="J45" s="502" t="s">
        <v>1078</v>
      </c>
      <c r="K45" s="502" t="s">
        <v>688</v>
      </c>
      <c r="L45" s="502" t="s">
        <v>97</v>
      </c>
      <c r="M45" s="149">
        <v>6</v>
      </c>
      <c r="N45" s="149" t="s">
        <v>511</v>
      </c>
      <c r="O45" s="502" t="s">
        <v>740</v>
      </c>
      <c r="P45" s="704">
        <v>3</v>
      </c>
      <c r="Q45" s="723"/>
      <c r="R45" s="723"/>
      <c r="S45" s="723"/>
      <c r="T45" s="723"/>
      <c r="U45" s="723"/>
      <c r="V45" s="723"/>
      <c r="W45" s="320"/>
      <c r="X45" s="47"/>
      <c r="Y45" s="47"/>
      <c r="Z45" s="34"/>
      <c r="AA45" s="34" t="str">
        <f t="shared" si="3"/>
        <v/>
      </c>
      <c r="AB45" s="88" t="str">
        <f t="shared" si="2"/>
        <v/>
      </c>
      <c r="AC45"/>
      <c r="AD45"/>
      <c r="AU45" s="33" t="str">
        <f t="shared" si="6"/>
        <v/>
      </c>
    </row>
    <row r="46" spans="1:47" s="16" customFormat="1" ht="13.5" customHeight="1" x14ac:dyDescent="0.25">
      <c r="A46" s="173"/>
      <c r="B46" s="284" t="s">
        <v>1077</v>
      </c>
      <c r="C46" s="910"/>
      <c r="D46" s="793" t="s">
        <v>1438</v>
      </c>
      <c r="E46" s="1001"/>
      <c r="F46" s="957"/>
      <c r="G46" s="977"/>
      <c r="H46" s="136" t="s">
        <v>650</v>
      </c>
      <c r="I46" s="502" t="s">
        <v>651</v>
      </c>
      <c r="J46" s="502"/>
      <c r="K46" s="502" t="s">
        <v>2105</v>
      </c>
      <c r="L46" s="502"/>
      <c r="M46" s="149"/>
      <c r="N46" s="149"/>
      <c r="O46" s="502"/>
      <c r="P46" s="704"/>
      <c r="Q46" s="723"/>
      <c r="R46" s="723"/>
      <c r="S46" s="723">
        <v>1</v>
      </c>
      <c r="T46" s="723"/>
      <c r="U46" s="723"/>
      <c r="V46" s="723"/>
      <c r="W46" s="320"/>
      <c r="X46" s="47"/>
      <c r="Y46" s="47"/>
      <c r="Z46" s="34"/>
      <c r="AA46" s="34" t="str">
        <f t="shared" si="3"/>
        <v/>
      </c>
      <c r="AB46" s="88" t="str">
        <f t="shared" si="2"/>
        <v/>
      </c>
      <c r="AC46"/>
      <c r="AD46"/>
      <c r="AU46" s="33" t="str">
        <f t="shared" si="6"/>
        <v/>
      </c>
    </row>
    <row r="47" spans="1:47" s="16" customFormat="1" ht="13.5" customHeight="1" x14ac:dyDescent="0.25">
      <c r="A47" s="173"/>
      <c r="B47" s="284" t="s">
        <v>1077</v>
      </c>
      <c r="C47" s="910"/>
      <c r="D47" s="793" t="s">
        <v>1438</v>
      </c>
      <c r="E47" s="1001"/>
      <c r="F47" s="957"/>
      <c r="G47" s="977"/>
      <c r="H47" s="136" t="s">
        <v>650</v>
      </c>
      <c r="I47" s="502" t="s">
        <v>651</v>
      </c>
      <c r="J47" s="502"/>
      <c r="K47" s="502" t="s">
        <v>426</v>
      </c>
      <c r="L47" s="502"/>
      <c r="M47" s="149"/>
      <c r="N47" s="149"/>
      <c r="O47" s="502"/>
      <c r="P47" s="704"/>
      <c r="Q47" s="723"/>
      <c r="R47" s="723"/>
      <c r="S47" s="723">
        <v>1</v>
      </c>
      <c r="T47" s="723"/>
      <c r="U47" s="723"/>
      <c r="V47" s="723"/>
      <c r="W47" s="320"/>
      <c r="X47" s="47"/>
      <c r="Y47" s="47"/>
      <c r="Z47" s="34"/>
      <c r="AA47" s="34" t="str">
        <f t="shared" si="3"/>
        <v/>
      </c>
      <c r="AB47" s="88" t="str">
        <f t="shared" si="2"/>
        <v/>
      </c>
      <c r="AC47"/>
      <c r="AD47"/>
      <c r="AU47" s="33" t="str">
        <f t="shared" si="6"/>
        <v/>
      </c>
    </row>
    <row r="48" spans="1:47" s="16" customFormat="1" ht="13.5" customHeight="1" thickBot="1" x14ac:dyDescent="0.3">
      <c r="A48" s="176"/>
      <c r="B48" s="865" t="s">
        <v>1077</v>
      </c>
      <c r="C48" s="911"/>
      <c r="D48" s="794" t="s">
        <v>1438</v>
      </c>
      <c r="E48" s="1002"/>
      <c r="F48" s="958"/>
      <c r="G48" s="978"/>
      <c r="H48" s="195" t="s">
        <v>650</v>
      </c>
      <c r="I48" s="259" t="s">
        <v>651</v>
      </c>
      <c r="J48" s="259"/>
      <c r="K48" s="503" t="s">
        <v>1391</v>
      </c>
      <c r="L48" s="259"/>
      <c r="M48" s="261"/>
      <c r="N48" s="261"/>
      <c r="O48" s="259"/>
      <c r="P48" s="702"/>
      <c r="Q48" s="721"/>
      <c r="R48" s="724"/>
      <c r="S48" s="724"/>
      <c r="T48" s="724"/>
      <c r="U48" s="724"/>
      <c r="V48" s="724"/>
      <c r="W48" s="247">
        <v>2</v>
      </c>
      <c r="X48" s="48">
        <f>SUM(P41:W48)</f>
        <v>20</v>
      </c>
      <c r="Y48" s="48">
        <f>X48</f>
        <v>20</v>
      </c>
      <c r="Z48" s="34" t="s">
        <v>1475</v>
      </c>
      <c r="AA48" s="34" t="str">
        <f t="shared" si="3"/>
        <v>MT</v>
      </c>
      <c r="AB48" s="88" t="str">
        <f t="shared" si="2"/>
        <v>JUMT</v>
      </c>
      <c r="AC48" t="s">
        <v>1479</v>
      </c>
      <c r="AD48"/>
      <c r="AU48" s="33" t="str">
        <f t="shared" si="6"/>
        <v/>
      </c>
    </row>
    <row r="49" spans="1:47" s="16" customFormat="1" ht="13.5" customHeight="1" x14ac:dyDescent="0.25">
      <c r="A49" s="507">
        <f>+A41+1</f>
        <v>7</v>
      </c>
      <c r="B49" s="1227" t="s">
        <v>1182</v>
      </c>
      <c r="C49" s="915" t="s">
        <v>35</v>
      </c>
      <c r="D49" s="678" t="s">
        <v>1183</v>
      </c>
      <c r="E49" s="1003" t="s">
        <v>336</v>
      </c>
      <c r="F49" s="956" t="s">
        <v>140</v>
      </c>
      <c r="G49" s="979" t="s">
        <v>141</v>
      </c>
      <c r="H49" s="501" t="s">
        <v>23</v>
      </c>
      <c r="I49" s="501" t="s">
        <v>106</v>
      </c>
      <c r="J49" s="501"/>
      <c r="K49" s="501" t="s">
        <v>1646</v>
      </c>
      <c r="L49" s="370" t="s">
        <v>97</v>
      </c>
      <c r="M49" s="128">
        <v>5</v>
      </c>
      <c r="N49" s="370" t="s">
        <v>24</v>
      </c>
      <c r="O49" s="370" t="s">
        <v>440</v>
      </c>
      <c r="P49" s="703">
        <v>4</v>
      </c>
      <c r="Q49" s="722"/>
      <c r="R49" s="722"/>
      <c r="S49" s="722"/>
      <c r="T49" s="722"/>
      <c r="U49" s="722"/>
      <c r="V49" s="722"/>
      <c r="W49" s="693"/>
      <c r="X49" s="100"/>
      <c r="Y49" s="100"/>
      <c r="Z49" s="34"/>
      <c r="AA49" s="34" t="str">
        <f t="shared" si="3"/>
        <v/>
      </c>
      <c r="AB49" s="88" t="str">
        <f t="shared" si="2"/>
        <v/>
      </c>
      <c r="AC49"/>
      <c r="AD49"/>
      <c r="AU49" s="33">
        <f t="shared" si="6"/>
        <v>20</v>
      </c>
    </row>
    <row r="50" spans="1:47" s="16" customFormat="1" ht="13.5" customHeight="1" x14ac:dyDescent="0.25">
      <c r="A50" s="508"/>
      <c r="B50" s="151" t="s">
        <v>1182</v>
      </c>
      <c r="C50" s="913"/>
      <c r="D50" s="679" t="s">
        <v>1183</v>
      </c>
      <c r="E50" s="1004"/>
      <c r="F50" s="954"/>
      <c r="G50" s="963"/>
      <c r="H50" s="509" t="s">
        <v>23</v>
      </c>
      <c r="I50" s="509" t="s">
        <v>106</v>
      </c>
      <c r="J50" s="509"/>
      <c r="K50" s="509" t="s">
        <v>1647</v>
      </c>
      <c r="L50" s="563" t="s">
        <v>97</v>
      </c>
      <c r="M50" s="141">
        <v>5</v>
      </c>
      <c r="N50" s="563" t="s">
        <v>101</v>
      </c>
      <c r="O50" s="563" t="s">
        <v>435</v>
      </c>
      <c r="P50" s="708">
        <v>4</v>
      </c>
      <c r="Q50" s="727"/>
      <c r="R50" s="727"/>
      <c r="S50" s="727"/>
      <c r="T50" s="727"/>
      <c r="U50" s="727"/>
      <c r="V50" s="727"/>
      <c r="W50" s="694"/>
      <c r="X50" s="101"/>
      <c r="Y50" s="101"/>
      <c r="Z50" s="34"/>
      <c r="AA50" s="34" t="str">
        <f t="shared" si="3"/>
        <v/>
      </c>
      <c r="AB50" s="88" t="str">
        <f t="shared" si="2"/>
        <v/>
      </c>
      <c r="AC50"/>
      <c r="AD50"/>
      <c r="AU50" s="33" t="str">
        <f t="shared" si="6"/>
        <v/>
      </c>
    </row>
    <row r="51" spans="1:47" s="16" customFormat="1" ht="13.5" customHeight="1" x14ac:dyDescent="0.25">
      <c r="A51" s="508"/>
      <c r="B51" s="151" t="s">
        <v>1182</v>
      </c>
      <c r="C51" s="913"/>
      <c r="D51" s="679" t="s">
        <v>1183</v>
      </c>
      <c r="E51" s="1004"/>
      <c r="F51" s="954"/>
      <c r="G51" s="963"/>
      <c r="H51" s="509" t="s">
        <v>23</v>
      </c>
      <c r="I51" s="509" t="s">
        <v>106</v>
      </c>
      <c r="J51" s="509"/>
      <c r="K51" s="502" t="s">
        <v>1648</v>
      </c>
      <c r="L51" s="137" t="s">
        <v>97</v>
      </c>
      <c r="M51" s="229">
        <v>3</v>
      </c>
      <c r="N51" s="137" t="s">
        <v>24</v>
      </c>
      <c r="O51" s="137" t="s">
        <v>440</v>
      </c>
      <c r="P51" s="704">
        <v>4</v>
      </c>
      <c r="Q51" s="723"/>
      <c r="R51" s="727"/>
      <c r="S51" s="709"/>
      <c r="T51" s="709"/>
      <c r="U51" s="727"/>
      <c r="V51" s="727"/>
      <c r="W51" s="694"/>
      <c r="X51" s="101"/>
      <c r="Y51" s="101"/>
      <c r="Z51" s="34"/>
      <c r="AA51" s="34" t="str">
        <f t="shared" si="3"/>
        <v/>
      </c>
      <c r="AB51" s="88" t="str">
        <f t="shared" si="2"/>
        <v/>
      </c>
      <c r="AC51"/>
      <c r="AD51"/>
      <c r="AU51" s="33" t="str">
        <f t="shared" si="6"/>
        <v/>
      </c>
    </row>
    <row r="52" spans="1:47" s="16" customFormat="1" ht="13.5" customHeight="1" x14ac:dyDescent="0.25">
      <c r="A52" s="573"/>
      <c r="B52" s="151" t="s">
        <v>1182</v>
      </c>
      <c r="C52" s="913"/>
      <c r="D52" s="679" t="s">
        <v>1183</v>
      </c>
      <c r="E52" s="1004"/>
      <c r="F52" s="954"/>
      <c r="G52" s="963"/>
      <c r="H52" s="509" t="s">
        <v>23</v>
      </c>
      <c r="I52" s="154" t="s">
        <v>106</v>
      </c>
      <c r="J52" s="154"/>
      <c r="K52" s="154" t="s">
        <v>1649</v>
      </c>
      <c r="L52" s="140" t="s">
        <v>97</v>
      </c>
      <c r="M52" s="140">
        <v>8</v>
      </c>
      <c r="N52" s="140" t="s">
        <v>24</v>
      </c>
      <c r="O52" s="140" t="s">
        <v>440</v>
      </c>
      <c r="P52" s="701">
        <v>4</v>
      </c>
      <c r="Q52" s="709"/>
      <c r="R52" s="709"/>
      <c r="S52" s="709"/>
      <c r="T52" s="709"/>
      <c r="U52" s="727"/>
      <c r="V52" s="727"/>
      <c r="W52" s="694"/>
      <c r="X52" s="101"/>
      <c r="Y52" s="101"/>
      <c r="Z52" s="34"/>
      <c r="AA52" s="34" t="str">
        <f t="shared" si="3"/>
        <v/>
      </c>
      <c r="AB52" s="88" t="str">
        <f t="shared" ref="AB52:AB54" si="11">Z52&amp;AA52</f>
        <v/>
      </c>
      <c r="AC52"/>
      <c r="AD52"/>
      <c r="AU52" s="33" t="str">
        <f t="shared" si="6"/>
        <v/>
      </c>
    </row>
    <row r="53" spans="1:47" s="16" customFormat="1" ht="13.5" customHeight="1" x14ac:dyDescent="0.25">
      <c r="A53" s="573"/>
      <c r="B53" s="151" t="s">
        <v>1182</v>
      </c>
      <c r="C53" s="913"/>
      <c r="D53" s="679" t="s">
        <v>1183</v>
      </c>
      <c r="E53" s="1004"/>
      <c r="F53" s="954"/>
      <c r="G53" s="963"/>
      <c r="H53" s="509" t="s">
        <v>23</v>
      </c>
      <c r="I53" s="135" t="s">
        <v>106</v>
      </c>
      <c r="J53" s="135"/>
      <c r="K53" s="154" t="s">
        <v>379</v>
      </c>
      <c r="L53" s="140" t="s">
        <v>97</v>
      </c>
      <c r="M53" s="140">
        <v>7</v>
      </c>
      <c r="N53" s="140" t="s">
        <v>24</v>
      </c>
      <c r="O53" s="140" t="s">
        <v>440</v>
      </c>
      <c r="P53" s="701">
        <v>2</v>
      </c>
      <c r="Q53" s="709"/>
      <c r="R53" s="709"/>
      <c r="S53" s="709"/>
      <c r="T53" s="709"/>
      <c r="U53" s="727"/>
      <c r="V53" s="727"/>
      <c r="W53" s="694"/>
      <c r="X53" s="101"/>
      <c r="Y53" s="101"/>
      <c r="Z53" s="34"/>
      <c r="AA53" s="34" t="str">
        <f t="shared" si="3"/>
        <v/>
      </c>
      <c r="AB53" s="88" t="str">
        <f t="shared" si="11"/>
        <v/>
      </c>
      <c r="AC53"/>
      <c r="AD53"/>
      <c r="AU53" s="33" t="str">
        <f t="shared" si="6"/>
        <v/>
      </c>
    </row>
    <row r="54" spans="1:47" s="16" customFormat="1" ht="13.5" customHeight="1" x14ac:dyDescent="0.25">
      <c r="A54" s="573"/>
      <c r="B54" s="151" t="s">
        <v>1182</v>
      </c>
      <c r="C54" s="913"/>
      <c r="D54" s="679" t="s">
        <v>1183</v>
      </c>
      <c r="E54" s="1004"/>
      <c r="F54" s="954"/>
      <c r="G54" s="963"/>
      <c r="H54" s="509" t="s">
        <v>23</v>
      </c>
      <c r="I54" s="135" t="s">
        <v>106</v>
      </c>
      <c r="J54" s="135"/>
      <c r="K54" s="154" t="s">
        <v>379</v>
      </c>
      <c r="L54" s="140" t="s">
        <v>97</v>
      </c>
      <c r="M54" s="140">
        <v>7</v>
      </c>
      <c r="N54" s="140" t="s">
        <v>101</v>
      </c>
      <c r="O54" s="140" t="s">
        <v>435</v>
      </c>
      <c r="P54" s="701">
        <v>2</v>
      </c>
      <c r="Q54" s="709"/>
      <c r="R54" s="709"/>
      <c r="S54" s="709"/>
      <c r="T54" s="709"/>
      <c r="U54" s="727"/>
      <c r="V54" s="727"/>
      <c r="W54" s="694"/>
      <c r="X54" s="101"/>
      <c r="Y54" s="101"/>
      <c r="Z54" s="34"/>
      <c r="AA54" s="34" t="str">
        <f t="shared" si="3"/>
        <v/>
      </c>
      <c r="AB54" s="88" t="str">
        <f t="shared" si="11"/>
        <v/>
      </c>
      <c r="AC54"/>
      <c r="AD54"/>
      <c r="AU54" s="33" t="str">
        <f t="shared" si="6"/>
        <v/>
      </c>
    </row>
    <row r="55" spans="1:47" s="16" customFormat="1" ht="13.5" customHeight="1" x14ac:dyDescent="0.25">
      <c r="A55" s="130"/>
      <c r="B55" s="151" t="s">
        <v>1182</v>
      </c>
      <c r="C55" s="913"/>
      <c r="D55" s="679" t="s">
        <v>1183</v>
      </c>
      <c r="E55" s="1004"/>
      <c r="F55" s="954"/>
      <c r="G55" s="963"/>
      <c r="H55" s="509" t="s">
        <v>23</v>
      </c>
      <c r="I55" s="154" t="s">
        <v>106</v>
      </c>
      <c r="J55" s="154"/>
      <c r="K55" s="154" t="s">
        <v>2105</v>
      </c>
      <c r="L55" s="140"/>
      <c r="M55" s="140"/>
      <c r="N55" s="140"/>
      <c r="O55" s="140"/>
      <c r="P55" s="701"/>
      <c r="Q55" s="709"/>
      <c r="R55" s="709"/>
      <c r="S55" s="709">
        <v>5</v>
      </c>
      <c r="T55" s="709"/>
      <c r="U55" s="727"/>
      <c r="V55" s="727"/>
      <c r="W55" s="694"/>
      <c r="X55" s="101"/>
      <c r="Y55" s="101"/>
      <c r="Z55" s="34"/>
      <c r="AA55" s="34" t="str">
        <f t="shared" si="3"/>
        <v/>
      </c>
      <c r="AB55" s="88" t="str">
        <f t="shared" si="2"/>
        <v/>
      </c>
      <c r="AC55"/>
      <c r="AD55"/>
      <c r="AU55" s="33" t="str">
        <f t="shared" si="6"/>
        <v/>
      </c>
    </row>
    <row r="56" spans="1:47" s="16" customFormat="1" ht="13.5" customHeight="1" x14ac:dyDescent="0.25">
      <c r="A56" s="130"/>
      <c r="B56" s="151" t="s">
        <v>1182</v>
      </c>
      <c r="C56" s="913"/>
      <c r="D56" s="679" t="s">
        <v>1183</v>
      </c>
      <c r="E56" s="1004"/>
      <c r="F56" s="954"/>
      <c r="G56" s="963"/>
      <c r="H56" s="509" t="s">
        <v>23</v>
      </c>
      <c r="I56" s="135" t="s">
        <v>106</v>
      </c>
      <c r="J56" s="135"/>
      <c r="K56" s="154" t="s">
        <v>2106</v>
      </c>
      <c r="L56" s="140"/>
      <c r="M56" s="140"/>
      <c r="N56" s="140"/>
      <c r="O56" s="140"/>
      <c r="P56" s="701"/>
      <c r="Q56" s="709"/>
      <c r="R56" s="709"/>
      <c r="S56" s="709">
        <v>3</v>
      </c>
      <c r="T56" s="709"/>
      <c r="U56" s="727"/>
      <c r="V56" s="727"/>
      <c r="W56" s="694"/>
      <c r="X56" s="101"/>
      <c r="Y56" s="101"/>
      <c r="Z56" s="34"/>
      <c r="AA56" s="34" t="str">
        <f t="shared" si="3"/>
        <v/>
      </c>
      <c r="AB56" s="88" t="str">
        <f t="shared" si="2"/>
        <v/>
      </c>
      <c r="AC56"/>
      <c r="AD56"/>
      <c r="AU56" s="33" t="str">
        <f t="shared" si="6"/>
        <v/>
      </c>
    </row>
    <row r="57" spans="1:47" s="16" customFormat="1" ht="13.5" customHeight="1" x14ac:dyDescent="0.25">
      <c r="A57" s="130"/>
      <c r="B57" s="151" t="s">
        <v>1182</v>
      </c>
      <c r="C57" s="913"/>
      <c r="D57" s="679" t="s">
        <v>1183</v>
      </c>
      <c r="E57" s="1004"/>
      <c r="F57" s="954"/>
      <c r="G57" s="963"/>
      <c r="H57" s="509" t="s">
        <v>23</v>
      </c>
      <c r="I57" s="135" t="s">
        <v>106</v>
      </c>
      <c r="J57" s="135"/>
      <c r="K57" s="135" t="s">
        <v>1391</v>
      </c>
      <c r="L57" s="140"/>
      <c r="M57" s="140"/>
      <c r="N57" s="140"/>
      <c r="O57" s="140"/>
      <c r="P57" s="701"/>
      <c r="Q57" s="709"/>
      <c r="R57" s="709"/>
      <c r="S57" s="709"/>
      <c r="T57" s="709"/>
      <c r="U57" s="727"/>
      <c r="V57" s="727"/>
      <c r="W57" s="694">
        <v>2</v>
      </c>
      <c r="X57" s="101"/>
      <c r="Y57" s="101"/>
      <c r="Z57" s="34"/>
      <c r="AA57" s="34" t="str">
        <f t="shared" si="3"/>
        <v/>
      </c>
      <c r="AB57" s="88" t="str">
        <f t="shared" si="2"/>
        <v/>
      </c>
      <c r="AC57"/>
      <c r="AD57"/>
      <c r="AU57" s="33" t="str">
        <f t="shared" si="6"/>
        <v/>
      </c>
    </row>
    <row r="58" spans="1:47" s="16" customFormat="1" ht="13.5" customHeight="1" x14ac:dyDescent="0.25">
      <c r="A58" s="130"/>
      <c r="B58" s="151" t="s">
        <v>1182</v>
      </c>
      <c r="C58" s="913"/>
      <c r="D58" s="679" t="s">
        <v>1183</v>
      </c>
      <c r="E58" s="1004"/>
      <c r="F58" s="954"/>
      <c r="G58" s="963"/>
      <c r="H58" s="509" t="s">
        <v>23</v>
      </c>
      <c r="I58" s="135" t="s">
        <v>106</v>
      </c>
      <c r="J58" s="135"/>
      <c r="K58" s="154" t="s">
        <v>2170</v>
      </c>
      <c r="L58" s="140"/>
      <c r="M58" s="140"/>
      <c r="N58" s="140"/>
      <c r="O58" s="140"/>
      <c r="P58" s="701"/>
      <c r="Q58" s="709"/>
      <c r="R58" s="709"/>
      <c r="S58" s="709"/>
      <c r="T58" s="709">
        <v>2</v>
      </c>
      <c r="U58" s="727"/>
      <c r="V58" s="727"/>
      <c r="W58" s="694"/>
      <c r="X58" s="101"/>
      <c r="Y58" s="101"/>
      <c r="Z58" s="34"/>
      <c r="AA58" s="34" t="str">
        <f t="shared" si="3"/>
        <v/>
      </c>
      <c r="AB58" s="88" t="str">
        <f t="shared" si="2"/>
        <v/>
      </c>
      <c r="AC58"/>
      <c r="AD58"/>
      <c r="AU58" s="33" t="str">
        <f t="shared" si="6"/>
        <v/>
      </c>
    </row>
    <row r="59" spans="1:47" s="16" customFormat="1" ht="13.5" customHeight="1" thickBot="1" x14ac:dyDescent="0.3">
      <c r="A59" s="161"/>
      <c r="B59" s="166" t="s">
        <v>1182</v>
      </c>
      <c r="C59" s="914"/>
      <c r="D59" s="680" t="s">
        <v>1183</v>
      </c>
      <c r="E59" s="1005"/>
      <c r="F59" s="955"/>
      <c r="G59" s="964"/>
      <c r="H59" s="510" t="s">
        <v>23</v>
      </c>
      <c r="I59" s="232" t="s">
        <v>2112</v>
      </c>
      <c r="J59" s="232"/>
      <c r="K59" s="259" t="s">
        <v>1650</v>
      </c>
      <c r="L59" s="261"/>
      <c r="M59" s="262"/>
      <c r="N59" s="261"/>
      <c r="O59" s="261"/>
      <c r="P59" s="702"/>
      <c r="Q59" s="721"/>
      <c r="R59" s="721"/>
      <c r="S59" s="721"/>
      <c r="T59" s="721">
        <v>8</v>
      </c>
      <c r="U59" s="729"/>
      <c r="V59" s="729"/>
      <c r="W59" s="749"/>
      <c r="X59" s="102">
        <f>SUM(P49:W59)</f>
        <v>40</v>
      </c>
      <c r="Y59" s="102">
        <v>40</v>
      </c>
      <c r="Z59" s="34" t="s">
        <v>1472</v>
      </c>
      <c r="AA59" s="34" t="str">
        <f t="shared" si="3"/>
        <v>TC</v>
      </c>
      <c r="AB59" s="88" t="str">
        <f t="shared" si="2"/>
        <v>ADTC</v>
      </c>
      <c r="AC59" t="s">
        <v>1480</v>
      </c>
      <c r="AD59"/>
      <c r="AU59" s="33" t="str">
        <f t="shared" si="6"/>
        <v/>
      </c>
    </row>
    <row r="60" spans="1:47" s="16" customFormat="1" ht="13.5" customHeight="1" x14ac:dyDescent="0.25">
      <c r="A60" s="156">
        <f>+A49+1</f>
        <v>8</v>
      </c>
      <c r="B60" s="1224" t="s">
        <v>1184</v>
      </c>
      <c r="C60" s="909" t="s">
        <v>83</v>
      </c>
      <c r="D60" s="540" t="s">
        <v>1185</v>
      </c>
      <c r="E60" s="1007" t="s">
        <v>336</v>
      </c>
      <c r="F60" s="972" t="s">
        <v>408</v>
      </c>
      <c r="G60" s="973" t="s">
        <v>409</v>
      </c>
      <c r="H60" s="185" t="s">
        <v>23</v>
      </c>
      <c r="I60" s="506" t="s">
        <v>99</v>
      </c>
      <c r="J60" s="506"/>
      <c r="K60" s="506" t="s">
        <v>1651</v>
      </c>
      <c r="L60" s="124" t="s">
        <v>97</v>
      </c>
      <c r="M60" s="511">
        <v>10</v>
      </c>
      <c r="N60" s="124" t="s">
        <v>24</v>
      </c>
      <c r="O60" s="124" t="s">
        <v>440</v>
      </c>
      <c r="P60" s="707">
        <v>4</v>
      </c>
      <c r="Q60" s="726"/>
      <c r="R60" s="720"/>
      <c r="S60" s="720"/>
      <c r="T60" s="720"/>
      <c r="U60" s="720"/>
      <c r="V60" s="720"/>
      <c r="W60" s="471"/>
      <c r="X60" s="26"/>
      <c r="Y60" s="26"/>
      <c r="Z60" s="34"/>
      <c r="AA60" s="34" t="str">
        <f t="shared" si="3"/>
        <v/>
      </c>
      <c r="AB60" s="88" t="str">
        <f t="shared" si="2"/>
        <v/>
      </c>
      <c r="AC60"/>
      <c r="AD60"/>
      <c r="AU60" s="33">
        <f t="shared" si="6"/>
        <v>14</v>
      </c>
    </row>
    <row r="61" spans="1:47" s="16" customFormat="1" ht="13.5" customHeight="1" x14ac:dyDescent="0.25">
      <c r="A61" s="130"/>
      <c r="B61" s="275" t="s">
        <v>1184</v>
      </c>
      <c r="C61" s="910"/>
      <c r="D61" s="548" t="s">
        <v>1185</v>
      </c>
      <c r="E61" s="1006" t="s">
        <v>334</v>
      </c>
      <c r="F61" s="974"/>
      <c r="G61" s="969"/>
      <c r="H61" s="154" t="s">
        <v>23</v>
      </c>
      <c r="I61" s="154" t="s">
        <v>99</v>
      </c>
      <c r="J61" s="154"/>
      <c r="K61" s="154" t="s">
        <v>1652</v>
      </c>
      <c r="L61" s="140" t="s">
        <v>97</v>
      </c>
      <c r="M61" s="155">
        <v>10</v>
      </c>
      <c r="N61" s="140" t="s">
        <v>24</v>
      </c>
      <c r="O61" s="140" t="s">
        <v>440</v>
      </c>
      <c r="P61" s="701">
        <v>4</v>
      </c>
      <c r="Q61" s="723"/>
      <c r="R61" s="709"/>
      <c r="S61" s="709"/>
      <c r="T61" s="709"/>
      <c r="U61" s="709"/>
      <c r="V61" s="709"/>
      <c r="W61" s="476"/>
      <c r="X61" s="24"/>
      <c r="Y61" s="24"/>
      <c r="Z61" s="34"/>
      <c r="AA61" s="34" t="str">
        <f t="shared" si="3"/>
        <v/>
      </c>
      <c r="AB61" s="88" t="str">
        <f t="shared" si="2"/>
        <v/>
      </c>
      <c r="AC61"/>
      <c r="AD61"/>
      <c r="AU61" s="33" t="str">
        <f t="shared" si="6"/>
        <v/>
      </c>
    </row>
    <row r="62" spans="1:47" s="16" customFormat="1" ht="13.5" customHeight="1" x14ac:dyDescent="0.25">
      <c r="A62" s="573"/>
      <c r="B62" s="275" t="s">
        <v>1184</v>
      </c>
      <c r="C62" s="910"/>
      <c r="D62" s="548" t="s">
        <v>1185</v>
      </c>
      <c r="E62" s="1006" t="s">
        <v>334</v>
      </c>
      <c r="F62" s="974"/>
      <c r="G62" s="969"/>
      <c r="H62" s="154" t="s">
        <v>23</v>
      </c>
      <c r="I62" s="502" t="s">
        <v>115</v>
      </c>
      <c r="J62" s="502"/>
      <c r="K62" s="502" t="s">
        <v>197</v>
      </c>
      <c r="L62" s="137" t="s">
        <v>97</v>
      </c>
      <c r="M62" s="229">
        <v>6</v>
      </c>
      <c r="N62" s="137" t="s">
        <v>1659</v>
      </c>
      <c r="O62" s="137" t="s">
        <v>440</v>
      </c>
      <c r="P62" s="704">
        <v>2</v>
      </c>
      <c r="Q62" s="723"/>
      <c r="R62" s="709"/>
      <c r="S62" s="709"/>
      <c r="T62" s="709"/>
      <c r="U62" s="709"/>
      <c r="V62" s="709"/>
      <c r="W62" s="476"/>
      <c r="X62" s="7"/>
      <c r="Y62" s="7"/>
      <c r="Z62" s="34"/>
      <c r="AA62" s="34" t="str">
        <f t="shared" si="3"/>
        <v/>
      </c>
      <c r="AB62" s="88" t="str">
        <f t="shared" ref="AB62" si="12">Z62&amp;AA62</f>
        <v/>
      </c>
      <c r="AC62"/>
      <c r="AD62"/>
      <c r="AU62" s="33" t="str">
        <f t="shared" si="6"/>
        <v/>
      </c>
    </row>
    <row r="63" spans="1:47" s="16" customFormat="1" ht="13.5" customHeight="1" x14ac:dyDescent="0.25">
      <c r="A63" s="130"/>
      <c r="B63" s="275" t="s">
        <v>1184</v>
      </c>
      <c r="C63" s="910"/>
      <c r="D63" s="548" t="s">
        <v>1185</v>
      </c>
      <c r="E63" s="1006" t="s">
        <v>334</v>
      </c>
      <c r="F63" s="974"/>
      <c r="G63" s="969"/>
      <c r="H63" s="154" t="s">
        <v>23</v>
      </c>
      <c r="I63" s="502" t="s">
        <v>115</v>
      </c>
      <c r="J63" s="502"/>
      <c r="K63" s="502" t="s">
        <v>1653</v>
      </c>
      <c r="L63" s="137" t="s">
        <v>97</v>
      </c>
      <c r="M63" s="229">
        <v>9</v>
      </c>
      <c r="N63" s="137" t="s">
        <v>24</v>
      </c>
      <c r="O63" s="137" t="s">
        <v>435</v>
      </c>
      <c r="P63" s="704">
        <v>2</v>
      </c>
      <c r="Q63" s="723"/>
      <c r="R63" s="709"/>
      <c r="S63" s="709"/>
      <c r="T63" s="709"/>
      <c r="U63" s="709"/>
      <c r="V63" s="709"/>
      <c r="W63" s="476"/>
      <c r="X63" s="7"/>
      <c r="Y63" s="7"/>
      <c r="Z63" s="34"/>
      <c r="AA63" s="34" t="str">
        <f t="shared" si="3"/>
        <v/>
      </c>
      <c r="AB63" s="88" t="str">
        <f t="shared" si="2"/>
        <v/>
      </c>
      <c r="AC63"/>
      <c r="AD63"/>
      <c r="AU63" s="33" t="str">
        <f t="shared" si="6"/>
        <v/>
      </c>
    </row>
    <row r="64" spans="1:47" s="16" customFormat="1" ht="13.5" customHeight="1" x14ac:dyDescent="0.25">
      <c r="A64" s="573"/>
      <c r="B64" s="275" t="s">
        <v>1184</v>
      </c>
      <c r="C64" s="910"/>
      <c r="D64" s="548" t="s">
        <v>1185</v>
      </c>
      <c r="E64" s="1006"/>
      <c r="F64" s="974"/>
      <c r="G64" s="969"/>
      <c r="H64" s="154" t="s">
        <v>23</v>
      </c>
      <c r="I64" s="502" t="s">
        <v>115</v>
      </c>
      <c r="J64" s="502"/>
      <c r="K64" s="502" t="s">
        <v>355</v>
      </c>
      <c r="L64" s="137" t="s">
        <v>97</v>
      </c>
      <c r="M64" s="229">
        <v>3</v>
      </c>
      <c r="N64" s="137" t="s">
        <v>24</v>
      </c>
      <c r="O64" s="137" t="s">
        <v>440</v>
      </c>
      <c r="P64" s="704">
        <v>2</v>
      </c>
      <c r="Q64" s="723"/>
      <c r="R64" s="709"/>
      <c r="S64" s="709"/>
      <c r="T64" s="709"/>
      <c r="U64" s="709"/>
      <c r="V64" s="709"/>
      <c r="W64" s="476"/>
      <c r="X64" s="7"/>
      <c r="Y64" s="7"/>
      <c r="Z64" s="34"/>
      <c r="AA64" s="34" t="str">
        <f t="shared" si="3"/>
        <v/>
      </c>
      <c r="AB64" s="88"/>
      <c r="AC64"/>
      <c r="AD64"/>
      <c r="AU64" s="33" t="str">
        <f t="shared" si="6"/>
        <v/>
      </c>
    </row>
    <row r="65" spans="1:47" s="16" customFormat="1" ht="13.5" customHeight="1" x14ac:dyDescent="0.25">
      <c r="A65" s="573"/>
      <c r="B65" s="275" t="s">
        <v>1184</v>
      </c>
      <c r="C65" s="910"/>
      <c r="D65" s="548" t="s">
        <v>1185</v>
      </c>
      <c r="E65" s="1006"/>
      <c r="F65" s="974"/>
      <c r="G65" s="969"/>
      <c r="H65" s="131" t="s">
        <v>23</v>
      </c>
      <c r="I65" s="502" t="s">
        <v>115</v>
      </c>
      <c r="J65" s="502"/>
      <c r="K65" s="502" t="s">
        <v>2106</v>
      </c>
      <c r="L65" s="137"/>
      <c r="M65" s="229"/>
      <c r="N65" s="137"/>
      <c r="O65" s="137"/>
      <c r="P65" s="704"/>
      <c r="Q65" s="723"/>
      <c r="R65" s="709"/>
      <c r="S65" s="709">
        <v>2</v>
      </c>
      <c r="T65" s="709"/>
      <c r="U65" s="709"/>
      <c r="V65" s="709"/>
      <c r="W65" s="476"/>
      <c r="X65" s="7"/>
      <c r="Y65" s="7"/>
      <c r="Z65" s="34"/>
      <c r="AA65" s="34" t="str">
        <f t="shared" si="3"/>
        <v/>
      </c>
      <c r="AB65" s="88" t="str">
        <f t="shared" ref="AB65" si="13">Z65&amp;AA65</f>
        <v/>
      </c>
      <c r="AC65"/>
      <c r="AD65"/>
      <c r="AU65" s="33" t="str">
        <f t="shared" si="6"/>
        <v/>
      </c>
    </row>
    <row r="66" spans="1:47" s="16" customFormat="1" ht="13.5" customHeight="1" x14ac:dyDescent="0.25">
      <c r="A66" s="130"/>
      <c r="B66" s="275" t="s">
        <v>1184</v>
      </c>
      <c r="C66" s="910"/>
      <c r="D66" s="548" t="s">
        <v>1185</v>
      </c>
      <c r="E66" s="1006"/>
      <c r="F66" s="974"/>
      <c r="G66" s="969"/>
      <c r="H66" s="131" t="s">
        <v>23</v>
      </c>
      <c r="I66" s="502" t="s">
        <v>115</v>
      </c>
      <c r="J66" s="502"/>
      <c r="K66" s="502" t="s">
        <v>1391</v>
      </c>
      <c r="L66" s="137"/>
      <c r="M66" s="229"/>
      <c r="N66" s="137"/>
      <c r="O66" s="137"/>
      <c r="P66" s="704"/>
      <c r="Q66" s="723"/>
      <c r="R66" s="709"/>
      <c r="S66" s="709"/>
      <c r="T66" s="709"/>
      <c r="U66" s="709"/>
      <c r="V66" s="709"/>
      <c r="W66" s="476">
        <v>2</v>
      </c>
      <c r="X66" s="7"/>
      <c r="Y66" s="7"/>
      <c r="Z66" s="34"/>
      <c r="AA66" s="34" t="str">
        <f t="shared" si="3"/>
        <v/>
      </c>
      <c r="AB66" s="88" t="str">
        <f t="shared" si="2"/>
        <v/>
      </c>
      <c r="AC66"/>
      <c r="AD66"/>
      <c r="AU66" s="33" t="str">
        <f t="shared" si="6"/>
        <v/>
      </c>
    </row>
    <row r="67" spans="1:47" s="16" customFormat="1" ht="13.5" customHeight="1" thickBot="1" x14ac:dyDescent="0.3">
      <c r="A67" s="130"/>
      <c r="B67" s="275" t="s">
        <v>1184</v>
      </c>
      <c r="C67" s="910"/>
      <c r="D67" s="548" t="s">
        <v>1185</v>
      </c>
      <c r="E67" s="1006"/>
      <c r="F67" s="974"/>
      <c r="G67" s="969"/>
      <c r="H67" s="131" t="s">
        <v>23</v>
      </c>
      <c r="I67" s="502" t="s">
        <v>100</v>
      </c>
      <c r="J67" s="318"/>
      <c r="K67" s="259" t="s">
        <v>2170</v>
      </c>
      <c r="L67" s="318"/>
      <c r="M67" s="322"/>
      <c r="N67" s="322"/>
      <c r="O67" s="318"/>
      <c r="P67" s="709"/>
      <c r="Q67" s="709"/>
      <c r="R67" s="709"/>
      <c r="S67" s="709"/>
      <c r="T67" s="709">
        <v>2</v>
      </c>
      <c r="U67" s="709"/>
      <c r="V67" s="709"/>
      <c r="W67" s="476"/>
      <c r="X67" s="36">
        <f>SUM(P60:W67)</f>
        <v>20</v>
      </c>
      <c r="Y67" s="36">
        <f>X67</f>
        <v>20</v>
      </c>
      <c r="Z67" s="34" t="s">
        <v>1472</v>
      </c>
      <c r="AA67" s="34" t="str">
        <f t="shared" si="3"/>
        <v>MT</v>
      </c>
      <c r="AB67" s="88" t="str">
        <f t="shared" si="2"/>
        <v>ADMT</v>
      </c>
      <c r="AC67" t="s">
        <v>1479</v>
      </c>
      <c r="AD67"/>
      <c r="AU67" s="33" t="str">
        <f t="shared" si="6"/>
        <v/>
      </c>
    </row>
    <row r="68" spans="1:47" s="16" customFormat="1" ht="13.5" customHeight="1" x14ac:dyDescent="0.25">
      <c r="A68" s="572">
        <f>A60+1</f>
        <v>9</v>
      </c>
      <c r="B68" s="1224" t="s">
        <v>2092</v>
      </c>
      <c r="C68" s="909" t="s">
        <v>417</v>
      </c>
      <c r="D68" s="540" t="s">
        <v>2093</v>
      </c>
      <c r="E68" s="1007" t="s">
        <v>336</v>
      </c>
      <c r="F68" s="972" t="s">
        <v>851</v>
      </c>
      <c r="G68" s="973" t="s">
        <v>2094</v>
      </c>
      <c r="H68" s="185" t="s">
        <v>861</v>
      </c>
      <c r="I68" s="506" t="s">
        <v>868</v>
      </c>
      <c r="J68" s="506"/>
      <c r="K68" s="514" t="s">
        <v>1805</v>
      </c>
      <c r="L68" s="516" t="s">
        <v>97</v>
      </c>
      <c r="M68" s="531">
        <v>5</v>
      </c>
      <c r="N68" s="529" t="s">
        <v>511</v>
      </c>
      <c r="O68" s="370" t="s">
        <v>625</v>
      </c>
      <c r="P68" s="713">
        <v>6</v>
      </c>
      <c r="Q68" s="731">
        <v>3</v>
      </c>
      <c r="R68" s="731"/>
      <c r="S68" s="731"/>
      <c r="T68" s="731"/>
      <c r="U68" s="731"/>
      <c r="V68" s="731"/>
      <c r="W68" s="696"/>
      <c r="X68" s="26"/>
      <c r="Y68" s="26"/>
      <c r="Z68" s="34"/>
      <c r="AA68" s="34" t="str">
        <f t="shared" si="3"/>
        <v/>
      </c>
      <c r="AB68" s="88" t="str">
        <f>Z68&amp;AA68</f>
        <v/>
      </c>
      <c r="AC68"/>
      <c r="AD68"/>
      <c r="AU68" s="33">
        <f t="shared" si="6"/>
        <v>9</v>
      </c>
    </row>
    <row r="69" spans="1:47" s="16" customFormat="1" ht="13.5" customHeight="1" x14ac:dyDescent="0.25">
      <c r="A69" s="573"/>
      <c r="B69" s="275" t="s">
        <v>2092</v>
      </c>
      <c r="C69" s="910"/>
      <c r="D69" s="548" t="s">
        <v>2093</v>
      </c>
      <c r="E69" s="1006"/>
      <c r="F69" s="974"/>
      <c r="G69" s="969"/>
      <c r="H69" s="154" t="s">
        <v>861</v>
      </c>
      <c r="I69" s="502" t="s">
        <v>874</v>
      </c>
      <c r="J69" s="899"/>
      <c r="K69" s="518" t="s">
        <v>2164</v>
      </c>
      <c r="L69" s="236" t="s">
        <v>97</v>
      </c>
      <c r="M69" s="285">
        <v>5</v>
      </c>
      <c r="N69" s="564" t="s">
        <v>893</v>
      </c>
      <c r="O69" s="563" t="s">
        <v>435</v>
      </c>
      <c r="P69" s="714">
        <v>3</v>
      </c>
      <c r="Q69" s="732"/>
      <c r="R69" s="732"/>
      <c r="S69" s="732"/>
      <c r="T69" s="732"/>
      <c r="U69" s="732"/>
      <c r="V69" s="732"/>
      <c r="W69" s="571"/>
      <c r="X69" s="24"/>
      <c r="Y69" s="24"/>
      <c r="Z69" s="34"/>
      <c r="AA69" s="34" t="str">
        <f t="shared" si="3"/>
        <v/>
      </c>
      <c r="AB69" s="88"/>
      <c r="AC69"/>
      <c r="AD69"/>
      <c r="AU69" s="33" t="str">
        <f t="shared" si="6"/>
        <v/>
      </c>
    </row>
    <row r="70" spans="1:47" s="16" customFormat="1" ht="13.5" customHeight="1" thickBot="1" x14ac:dyDescent="0.3">
      <c r="A70" s="574"/>
      <c r="B70" s="283" t="s">
        <v>2092</v>
      </c>
      <c r="C70" s="911"/>
      <c r="D70" s="790" t="s">
        <v>2093</v>
      </c>
      <c r="E70" s="1008"/>
      <c r="F70" s="975"/>
      <c r="G70" s="971"/>
      <c r="H70" s="162" t="s">
        <v>861</v>
      </c>
      <c r="I70" s="503" t="s">
        <v>868</v>
      </c>
      <c r="J70" s="938"/>
      <c r="K70" s="521" t="s">
        <v>1069</v>
      </c>
      <c r="L70" s="535"/>
      <c r="M70" s="536"/>
      <c r="N70" s="533"/>
      <c r="O70" s="369"/>
      <c r="P70" s="715"/>
      <c r="Q70" s="733"/>
      <c r="R70" s="733"/>
      <c r="S70" s="733"/>
      <c r="T70" s="733"/>
      <c r="U70" s="733"/>
      <c r="V70" s="733"/>
      <c r="W70" s="697">
        <v>2</v>
      </c>
      <c r="X70" s="36">
        <f>SUM(P285:W286)</f>
        <v>14</v>
      </c>
      <c r="Y70" s="36">
        <f>X70</f>
        <v>14</v>
      </c>
      <c r="Z70" s="34" t="s">
        <v>1476</v>
      </c>
      <c r="AA70" s="34" t="str">
        <f t="shared" si="3"/>
        <v>TP</v>
      </c>
      <c r="AB70" s="88" t="str">
        <f>Z70&amp;AA70</f>
        <v>SATP</v>
      </c>
      <c r="AC70" t="s">
        <v>1479</v>
      </c>
      <c r="AD70"/>
      <c r="AU70" s="33" t="str">
        <f t="shared" si="6"/>
        <v/>
      </c>
    </row>
    <row r="71" spans="1:47" s="16" customFormat="1" ht="13.5" customHeight="1" x14ac:dyDescent="0.25">
      <c r="A71" s="183">
        <f>A68+1</f>
        <v>10</v>
      </c>
      <c r="B71" s="1228" t="s">
        <v>1296</v>
      </c>
      <c r="C71" s="915" t="s">
        <v>35</v>
      </c>
      <c r="D71" s="678" t="s">
        <v>1295</v>
      </c>
      <c r="E71" s="1009" t="s">
        <v>336</v>
      </c>
      <c r="F71" s="976" t="s">
        <v>1297</v>
      </c>
      <c r="G71" s="949" t="s">
        <v>22</v>
      </c>
      <c r="H71" s="185" t="s">
        <v>941</v>
      </c>
      <c r="I71" s="461" t="s">
        <v>1831</v>
      </c>
      <c r="J71" s="461" t="s">
        <v>1811</v>
      </c>
      <c r="K71" s="461" t="s">
        <v>1898</v>
      </c>
      <c r="L71" s="461" t="s">
        <v>97</v>
      </c>
      <c r="M71" s="126">
        <v>8</v>
      </c>
      <c r="N71" s="126" t="s">
        <v>24</v>
      </c>
      <c r="O71" s="126" t="s">
        <v>440</v>
      </c>
      <c r="P71" s="710">
        <v>2</v>
      </c>
      <c r="Q71" s="728"/>
      <c r="R71" s="728"/>
      <c r="S71" s="728"/>
      <c r="T71" s="720"/>
      <c r="U71" s="747"/>
      <c r="V71" s="747"/>
      <c r="W71" s="739"/>
      <c r="X71" s="14"/>
      <c r="Y71" s="14"/>
      <c r="Z71" s="34"/>
      <c r="AA71" s="34" t="str">
        <f t="shared" si="3"/>
        <v/>
      </c>
      <c r="AB71" s="88" t="str">
        <f t="shared" si="2"/>
        <v/>
      </c>
      <c r="AC71"/>
      <c r="AD71"/>
      <c r="AU71" s="33">
        <f t="shared" si="6"/>
        <v>23</v>
      </c>
    </row>
    <row r="72" spans="1:47" s="16" customFormat="1" ht="13.5" customHeight="1" x14ac:dyDescent="0.25">
      <c r="A72" s="130"/>
      <c r="B72" s="861" t="s">
        <v>1296</v>
      </c>
      <c r="C72" s="916"/>
      <c r="D72" s="795" t="s">
        <v>1295</v>
      </c>
      <c r="E72" s="1010"/>
      <c r="F72" s="980"/>
      <c r="G72" s="981"/>
      <c r="H72" s="154" t="s">
        <v>941</v>
      </c>
      <c r="I72" s="135" t="s">
        <v>1810</v>
      </c>
      <c r="J72" s="135" t="s">
        <v>1811</v>
      </c>
      <c r="K72" s="135" t="s">
        <v>1899</v>
      </c>
      <c r="L72" s="135" t="s">
        <v>97</v>
      </c>
      <c r="M72" s="139">
        <v>3</v>
      </c>
      <c r="N72" s="139" t="s">
        <v>24</v>
      </c>
      <c r="O72" s="139" t="s">
        <v>435</v>
      </c>
      <c r="P72" s="706">
        <v>3</v>
      </c>
      <c r="Q72" s="725"/>
      <c r="R72" s="725"/>
      <c r="S72" s="725"/>
      <c r="T72" s="709"/>
      <c r="U72" s="745"/>
      <c r="V72" s="745"/>
      <c r="W72" s="698"/>
      <c r="X72" s="15"/>
      <c r="Y72" s="15"/>
      <c r="Z72" s="34"/>
      <c r="AA72" s="34" t="str">
        <f t="shared" si="3"/>
        <v/>
      </c>
      <c r="AB72" s="88" t="str">
        <f t="shared" si="2"/>
        <v/>
      </c>
      <c r="AC72"/>
      <c r="AD72"/>
      <c r="AU72" s="33" t="str">
        <f t="shared" si="6"/>
        <v/>
      </c>
    </row>
    <row r="73" spans="1:47" s="16" customFormat="1" ht="13.5" customHeight="1" x14ac:dyDescent="0.25">
      <c r="A73" s="573"/>
      <c r="B73" s="861" t="s">
        <v>1296</v>
      </c>
      <c r="C73" s="916"/>
      <c r="D73" s="795" t="s">
        <v>1295</v>
      </c>
      <c r="E73" s="1010"/>
      <c r="F73" s="980"/>
      <c r="G73" s="981"/>
      <c r="H73" s="154" t="s">
        <v>941</v>
      </c>
      <c r="I73" s="135" t="s">
        <v>1810</v>
      </c>
      <c r="J73" s="135" t="s">
        <v>1811</v>
      </c>
      <c r="K73" s="135" t="s">
        <v>1899</v>
      </c>
      <c r="L73" s="135" t="s">
        <v>97</v>
      </c>
      <c r="M73" s="139">
        <v>3</v>
      </c>
      <c r="N73" s="139" t="s">
        <v>101</v>
      </c>
      <c r="O73" s="139" t="s">
        <v>435</v>
      </c>
      <c r="P73" s="706">
        <v>3</v>
      </c>
      <c r="Q73" s="725"/>
      <c r="R73" s="725"/>
      <c r="S73" s="725"/>
      <c r="T73" s="709"/>
      <c r="U73" s="745"/>
      <c r="V73" s="745"/>
      <c r="W73" s="698"/>
      <c r="X73" s="15"/>
      <c r="Y73" s="15"/>
      <c r="Z73" s="34"/>
      <c r="AA73" s="34" t="str">
        <f t="shared" si="3"/>
        <v/>
      </c>
      <c r="AB73" s="88" t="str">
        <f t="shared" ref="AB73:AB75" si="14">Z73&amp;AA73</f>
        <v/>
      </c>
      <c r="AC73"/>
      <c r="AD73"/>
      <c r="AU73" s="33" t="str">
        <f t="shared" si="6"/>
        <v/>
      </c>
    </row>
    <row r="74" spans="1:47" s="16" customFormat="1" ht="13.5" customHeight="1" x14ac:dyDescent="0.25">
      <c r="A74" s="573"/>
      <c r="B74" s="861" t="s">
        <v>1296</v>
      </c>
      <c r="C74" s="916"/>
      <c r="D74" s="795" t="s">
        <v>1295</v>
      </c>
      <c r="E74" s="1010"/>
      <c r="F74" s="980"/>
      <c r="G74" s="981"/>
      <c r="H74" s="154" t="s">
        <v>941</v>
      </c>
      <c r="I74" s="135" t="s">
        <v>1810</v>
      </c>
      <c r="J74" s="135" t="s">
        <v>1811</v>
      </c>
      <c r="K74" s="135" t="s">
        <v>1899</v>
      </c>
      <c r="L74" s="135" t="s">
        <v>97</v>
      </c>
      <c r="M74" s="139">
        <v>3</v>
      </c>
      <c r="N74" s="139" t="s">
        <v>511</v>
      </c>
      <c r="O74" s="139" t="s">
        <v>435</v>
      </c>
      <c r="P74" s="706">
        <v>3</v>
      </c>
      <c r="Q74" s="725"/>
      <c r="R74" s="725"/>
      <c r="S74" s="725"/>
      <c r="T74" s="709"/>
      <c r="U74" s="745"/>
      <c r="V74" s="745"/>
      <c r="W74" s="698"/>
      <c r="X74" s="15"/>
      <c r="Y74" s="15"/>
      <c r="Z74" s="34"/>
      <c r="AA74" s="34" t="str">
        <f t="shared" si="3"/>
        <v/>
      </c>
      <c r="AB74" s="88" t="str">
        <f t="shared" si="14"/>
        <v/>
      </c>
      <c r="AC74"/>
      <c r="AD74"/>
      <c r="AU74" s="33" t="str">
        <f t="shared" si="6"/>
        <v/>
      </c>
    </row>
    <row r="75" spans="1:47" s="16" customFormat="1" ht="13.5" customHeight="1" x14ac:dyDescent="0.25">
      <c r="A75" s="573"/>
      <c r="B75" s="861" t="s">
        <v>1296</v>
      </c>
      <c r="C75" s="916"/>
      <c r="D75" s="795" t="s">
        <v>1295</v>
      </c>
      <c r="E75" s="1010"/>
      <c r="F75" s="980"/>
      <c r="G75" s="981"/>
      <c r="H75" s="154" t="s">
        <v>941</v>
      </c>
      <c r="I75" s="194" t="s">
        <v>1810</v>
      </c>
      <c r="J75" s="194" t="s">
        <v>1811</v>
      </c>
      <c r="K75" s="194" t="s">
        <v>1900</v>
      </c>
      <c r="L75" s="194" t="s">
        <v>97</v>
      </c>
      <c r="M75" s="140">
        <v>7</v>
      </c>
      <c r="N75" s="140" t="s">
        <v>24</v>
      </c>
      <c r="O75" s="152" t="s">
        <v>435</v>
      </c>
      <c r="P75" s="701">
        <v>2</v>
      </c>
      <c r="Q75" s="709"/>
      <c r="R75" s="725"/>
      <c r="S75" s="725"/>
      <c r="T75" s="709"/>
      <c r="U75" s="745"/>
      <c r="V75" s="745"/>
      <c r="W75" s="698"/>
      <c r="X75" s="15"/>
      <c r="Y75" s="15"/>
      <c r="Z75" s="34"/>
      <c r="AA75" s="34" t="str">
        <f t="shared" si="3"/>
        <v/>
      </c>
      <c r="AB75" s="88" t="str">
        <f t="shared" si="14"/>
        <v/>
      </c>
      <c r="AC75"/>
      <c r="AD75"/>
      <c r="AU75" s="33" t="str">
        <f t="shared" si="6"/>
        <v/>
      </c>
    </row>
    <row r="76" spans="1:47" s="16" customFormat="1" ht="13.5" customHeight="1" x14ac:dyDescent="0.25">
      <c r="A76" s="130"/>
      <c r="B76" s="861" t="s">
        <v>1296</v>
      </c>
      <c r="C76" s="916"/>
      <c r="D76" s="795" t="s">
        <v>1295</v>
      </c>
      <c r="E76" s="1010"/>
      <c r="F76" s="980"/>
      <c r="G76" s="981"/>
      <c r="H76" s="154" t="s">
        <v>941</v>
      </c>
      <c r="I76" s="135" t="s">
        <v>1901</v>
      </c>
      <c r="J76" s="135" t="s">
        <v>1811</v>
      </c>
      <c r="K76" s="135" t="s">
        <v>1900</v>
      </c>
      <c r="L76" s="135" t="s">
        <v>97</v>
      </c>
      <c r="M76" s="139">
        <v>7</v>
      </c>
      <c r="N76" s="139" t="s">
        <v>101</v>
      </c>
      <c r="O76" s="139" t="s">
        <v>435</v>
      </c>
      <c r="P76" s="706">
        <v>2</v>
      </c>
      <c r="Q76" s="725"/>
      <c r="R76" s="725"/>
      <c r="S76" s="725"/>
      <c r="T76" s="709"/>
      <c r="U76" s="745"/>
      <c r="V76" s="745"/>
      <c r="W76" s="698"/>
      <c r="X76" s="15"/>
      <c r="Y76" s="15"/>
      <c r="Z76" s="34"/>
      <c r="AA76" s="34" t="str">
        <f t="shared" si="3"/>
        <v/>
      </c>
      <c r="AB76" s="88" t="str">
        <f t="shared" si="2"/>
        <v/>
      </c>
      <c r="AC76"/>
      <c r="AD76"/>
      <c r="AU76" s="33" t="str">
        <f t="shared" si="6"/>
        <v/>
      </c>
    </row>
    <row r="77" spans="1:47" s="16" customFormat="1" ht="13.5" customHeight="1" x14ac:dyDescent="0.25">
      <c r="A77" s="130"/>
      <c r="B77" s="861" t="s">
        <v>1296</v>
      </c>
      <c r="C77" s="916"/>
      <c r="D77" s="795" t="s">
        <v>1295</v>
      </c>
      <c r="E77" s="1010"/>
      <c r="F77" s="980"/>
      <c r="G77" s="981"/>
      <c r="H77" s="154" t="s">
        <v>941</v>
      </c>
      <c r="I77" s="135" t="s">
        <v>1901</v>
      </c>
      <c r="J77" s="135" t="s">
        <v>1811</v>
      </c>
      <c r="K77" s="135" t="s">
        <v>1900</v>
      </c>
      <c r="L77" s="135" t="s">
        <v>97</v>
      </c>
      <c r="M77" s="139">
        <v>7</v>
      </c>
      <c r="N77" s="139" t="s">
        <v>511</v>
      </c>
      <c r="O77" s="139" t="s">
        <v>435</v>
      </c>
      <c r="P77" s="706">
        <v>2</v>
      </c>
      <c r="Q77" s="725"/>
      <c r="R77" s="725"/>
      <c r="S77" s="725"/>
      <c r="T77" s="709"/>
      <c r="U77" s="745"/>
      <c r="V77" s="745"/>
      <c r="W77" s="698"/>
      <c r="X77" s="15"/>
      <c r="Y77" s="15"/>
      <c r="Z77" s="34"/>
      <c r="AA77" s="34" t="str">
        <f t="shared" si="3"/>
        <v/>
      </c>
      <c r="AB77" s="88" t="str">
        <f t="shared" si="2"/>
        <v/>
      </c>
      <c r="AC77"/>
      <c r="AD77"/>
      <c r="AU77" s="33" t="str">
        <f t="shared" si="6"/>
        <v/>
      </c>
    </row>
    <row r="78" spans="1:47" s="16" customFormat="1" ht="13.5" customHeight="1" x14ac:dyDescent="0.25">
      <c r="A78" s="130"/>
      <c r="B78" s="861" t="s">
        <v>1296</v>
      </c>
      <c r="C78" s="916"/>
      <c r="D78" s="795" t="s">
        <v>1295</v>
      </c>
      <c r="E78" s="1010"/>
      <c r="F78" s="980"/>
      <c r="G78" s="981"/>
      <c r="H78" s="154" t="s">
        <v>941</v>
      </c>
      <c r="I78" s="194" t="s">
        <v>1810</v>
      </c>
      <c r="J78" s="194" t="s">
        <v>1811</v>
      </c>
      <c r="K78" s="194" t="s">
        <v>1902</v>
      </c>
      <c r="L78" s="194" t="s">
        <v>97</v>
      </c>
      <c r="M78" s="140">
        <v>6</v>
      </c>
      <c r="N78" s="140" t="s">
        <v>24</v>
      </c>
      <c r="O78" s="152" t="s">
        <v>440</v>
      </c>
      <c r="P78" s="701">
        <v>2</v>
      </c>
      <c r="Q78" s="709"/>
      <c r="R78" s="725"/>
      <c r="S78" s="725"/>
      <c r="T78" s="709"/>
      <c r="U78" s="745"/>
      <c r="V78" s="745"/>
      <c r="W78" s="698"/>
      <c r="X78" s="15"/>
      <c r="Y78" s="15"/>
      <c r="Z78" s="34"/>
      <c r="AA78" s="34" t="str">
        <f t="shared" ref="AA78:AA141" si="15">IF(Y78&lt;&gt;"",IF(Y78&gt;=40,"TC",IF(AND(Y78&gt;=20,Y78&lt;30),"MT",IF(Y78&lt;20,"TP",""))),"")</f>
        <v/>
      </c>
      <c r="AB78" s="88" t="str">
        <f t="shared" si="2"/>
        <v/>
      </c>
      <c r="AC78"/>
      <c r="AD78"/>
      <c r="AU78" s="33" t="str">
        <f t="shared" si="6"/>
        <v/>
      </c>
    </row>
    <row r="79" spans="1:47" s="16" customFormat="1" ht="13.5" customHeight="1" x14ac:dyDescent="0.25">
      <c r="A79" s="130"/>
      <c r="B79" s="861" t="s">
        <v>1296</v>
      </c>
      <c r="C79" s="916"/>
      <c r="D79" s="795" t="s">
        <v>1295</v>
      </c>
      <c r="E79" s="1010"/>
      <c r="F79" s="980"/>
      <c r="G79" s="981"/>
      <c r="H79" s="154" t="s">
        <v>941</v>
      </c>
      <c r="I79" s="194" t="s">
        <v>1810</v>
      </c>
      <c r="J79" s="194" t="s">
        <v>1811</v>
      </c>
      <c r="K79" s="194" t="s">
        <v>1902</v>
      </c>
      <c r="L79" s="194" t="s">
        <v>97</v>
      </c>
      <c r="M79" s="140">
        <v>6</v>
      </c>
      <c r="N79" s="140" t="s">
        <v>101</v>
      </c>
      <c r="O79" s="152" t="s">
        <v>440</v>
      </c>
      <c r="P79" s="701">
        <v>2</v>
      </c>
      <c r="Q79" s="709"/>
      <c r="R79" s="725"/>
      <c r="S79" s="725"/>
      <c r="T79" s="709"/>
      <c r="U79" s="745"/>
      <c r="V79" s="745"/>
      <c r="W79" s="698"/>
      <c r="X79" s="15"/>
      <c r="Y79" s="15"/>
      <c r="Z79" s="34"/>
      <c r="AA79" s="34" t="str">
        <f t="shared" si="15"/>
        <v/>
      </c>
      <c r="AB79" s="88" t="str">
        <f t="shared" si="2"/>
        <v/>
      </c>
      <c r="AC79"/>
      <c r="AD79"/>
      <c r="AU79" s="33" t="str">
        <f t="shared" si="6"/>
        <v/>
      </c>
    </row>
    <row r="80" spans="1:47" s="16" customFormat="1" ht="13.5" customHeight="1" x14ac:dyDescent="0.25">
      <c r="A80" s="130"/>
      <c r="B80" s="861" t="s">
        <v>1296</v>
      </c>
      <c r="C80" s="916"/>
      <c r="D80" s="795" t="s">
        <v>1295</v>
      </c>
      <c r="E80" s="1010"/>
      <c r="F80" s="980"/>
      <c r="G80" s="981"/>
      <c r="H80" s="154" t="s">
        <v>941</v>
      </c>
      <c r="I80" s="194" t="s">
        <v>1810</v>
      </c>
      <c r="J80" s="194" t="s">
        <v>1811</v>
      </c>
      <c r="K80" s="194" t="s">
        <v>1902</v>
      </c>
      <c r="L80" s="194" t="s">
        <v>97</v>
      </c>
      <c r="M80" s="140">
        <v>6</v>
      </c>
      <c r="N80" s="140" t="s">
        <v>511</v>
      </c>
      <c r="O80" s="152" t="s">
        <v>440</v>
      </c>
      <c r="P80" s="701">
        <v>2</v>
      </c>
      <c r="Q80" s="709"/>
      <c r="R80" s="709"/>
      <c r="S80" s="725"/>
      <c r="T80" s="709"/>
      <c r="U80" s="745"/>
      <c r="V80" s="745"/>
      <c r="W80" s="698"/>
      <c r="X80" s="15"/>
      <c r="Y80" s="15"/>
      <c r="Z80" s="34"/>
      <c r="AA80" s="34" t="str">
        <f t="shared" si="15"/>
        <v/>
      </c>
      <c r="AB80" s="88" t="str">
        <f t="shared" si="2"/>
        <v/>
      </c>
      <c r="AC80"/>
      <c r="AD80"/>
      <c r="AU80" s="33" t="str">
        <f t="shared" si="6"/>
        <v/>
      </c>
    </row>
    <row r="81" spans="1:47" s="16" customFormat="1" ht="13.5" customHeight="1" x14ac:dyDescent="0.25">
      <c r="A81" s="130"/>
      <c r="B81" s="861" t="s">
        <v>1296</v>
      </c>
      <c r="C81" s="916"/>
      <c r="D81" s="795" t="s">
        <v>1295</v>
      </c>
      <c r="E81" s="1010"/>
      <c r="F81" s="980"/>
      <c r="G81" s="981"/>
      <c r="H81" s="154" t="s">
        <v>941</v>
      </c>
      <c r="I81" s="194" t="s">
        <v>1810</v>
      </c>
      <c r="J81" s="194"/>
      <c r="K81" s="194" t="s">
        <v>126</v>
      </c>
      <c r="L81" s="194"/>
      <c r="M81" s="140"/>
      <c r="N81" s="140"/>
      <c r="O81" s="152"/>
      <c r="P81" s="701"/>
      <c r="Q81" s="709"/>
      <c r="R81" s="709"/>
      <c r="S81" s="725">
        <v>5</v>
      </c>
      <c r="T81" s="709"/>
      <c r="U81" s="745"/>
      <c r="V81" s="745"/>
      <c r="W81" s="698"/>
      <c r="X81" s="15"/>
      <c r="Y81" s="15"/>
      <c r="Z81" s="34"/>
      <c r="AA81" s="34" t="str">
        <f t="shared" si="15"/>
        <v/>
      </c>
      <c r="AB81" s="88" t="str">
        <f t="shared" si="2"/>
        <v/>
      </c>
      <c r="AC81"/>
      <c r="AD81"/>
      <c r="AU81" s="33" t="str">
        <f t="shared" ref="AU81:AU144" si="16">IF(C81&lt;&gt;"",SUMIF(D$6:D$1071,D81,P$6:Q$1071),"")</f>
        <v/>
      </c>
    </row>
    <row r="82" spans="1:47" s="16" customFormat="1" ht="13.5" customHeight="1" x14ac:dyDescent="0.25">
      <c r="A82" s="130"/>
      <c r="B82" s="861" t="s">
        <v>1296</v>
      </c>
      <c r="C82" s="916"/>
      <c r="D82" s="795" t="s">
        <v>1295</v>
      </c>
      <c r="E82" s="1010"/>
      <c r="F82" s="980"/>
      <c r="G82" s="981"/>
      <c r="H82" s="154" t="s">
        <v>941</v>
      </c>
      <c r="I82" s="194" t="s">
        <v>1810</v>
      </c>
      <c r="J82" s="194"/>
      <c r="K82" s="194" t="s">
        <v>426</v>
      </c>
      <c r="L82" s="194"/>
      <c r="M82" s="140"/>
      <c r="N82" s="140"/>
      <c r="O82" s="152"/>
      <c r="P82" s="701"/>
      <c r="Q82" s="709"/>
      <c r="R82" s="709"/>
      <c r="S82" s="725">
        <v>3</v>
      </c>
      <c r="T82" s="709"/>
      <c r="U82" s="745"/>
      <c r="V82" s="745"/>
      <c r="W82" s="698"/>
      <c r="X82" s="15"/>
      <c r="Y82" s="15"/>
      <c r="Z82" s="34"/>
      <c r="AA82" s="34" t="str">
        <f t="shared" si="15"/>
        <v/>
      </c>
      <c r="AB82" s="88" t="str">
        <f t="shared" si="2"/>
        <v/>
      </c>
      <c r="AC82"/>
      <c r="AD82"/>
      <c r="AU82" s="33" t="str">
        <f t="shared" si="16"/>
        <v/>
      </c>
    </row>
    <row r="83" spans="1:47" s="16" customFormat="1" ht="13.5" customHeight="1" x14ac:dyDescent="0.25">
      <c r="A83" s="130"/>
      <c r="B83" s="861" t="s">
        <v>1296</v>
      </c>
      <c r="C83" s="916"/>
      <c r="D83" s="795" t="s">
        <v>1295</v>
      </c>
      <c r="E83" s="1010"/>
      <c r="F83" s="980"/>
      <c r="G83" s="981"/>
      <c r="H83" s="154" t="s">
        <v>941</v>
      </c>
      <c r="I83" s="135" t="s">
        <v>1810</v>
      </c>
      <c r="J83" s="135"/>
      <c r="K83" s="154" t="s">
        <v>1815</v>
      </c>
      <c r="L83" s="135"/>
      <c r="M83" s="140"/>
      <c r="N83" s="140"/>
      <c r="O83" s="140"/>
      <c r="P83" s="701"/>
      <c r="Q83" s="709"/>
      <c r="R83" s="709"/>
      <c r="S83" s="709"/>
      <c r="T83" s="709"/>
      <c r="U83" s="745"/>
      <c r="V83" s="745"/>
      <c r="W83" s="698">
        <v>3</v>
      </c>
      <c r="X83" s="15"/>
      <c r="Y83" s="15"/>
      <c r="Z83" s="34"/>
      <c r="AA83" s="34" t="str">
        <f t="shared" si="15"/>
        <v/>
      </c>
      <c r="AB83" s="88" t="str">
        <f t="shared" si="2"/>
        <v/>
      </c>
      <c r="AC83"/>
      <c r="AD83"/>
      <c r="AU83" s="33" t="str">
        <f t="shared" si="16"/>
        <v/>
      </c>
    </row>
    <row r="84" spans="1:47" s="33" customFormat="1" ht="13.5" customHeight="1" x14ac:dyDescent="0.25">
      <c r="A84" s="130"/>
      <c r="B84" s="861" t="s">
        <v>1296</v>
      </c>
      <c r="C84" s="916"/>
      <c r="D84" s="795" t="s">
        <v>1295</v>
      </c>
      <c r="E84" s="1010"/>
      <c r="F84" s="980"/>
      <c r="G84" s="981"/>
      <c r="H84" s="154" t="s">
        <v>941</v>
      </c>
      <c r="I84" s="135" t="s">
        <v>1810</v>
      </c>
      <c r="J84" s="135"/>
      <c r="K84" s="154" t="s">
        <v>1879</v>
      </c>
      <c r="L84" s="135"/>
      <c r="M84" s="140"/>
      <c r="N84" s="140"/>
      <c r="O84" s="140"/>
      <c r="P84" s="701"/>
      <c r="Q84" s="709"/>
      <c r="R84" s="709"/>
      <c r="S84" s="709"/>
      <c r="T84" s="709"/>
      <c r="U84" s="745"/>
      <c r="V84" s="745"/>
      <c r="W84" s="698">
        <v>2</v>
      </c>
      <c r="X84" s="15"/>
      <c r="Y84" s="15"/>
      <c r="Z84" s="34"/>
      <c r="AA84" s="34" t="str">
        <f t="shared" si="15"/>
        <v/>
      </c>
      <c r="AB84" s="88" t="str">
        <f t="shared" si="2"/>
        <v/>
      </c>
      <c r="AC84"/>
      <c r="AD84"/>
      <c r="AU84" s="33" t="str">
        <f t="shared" si="16"/>
        <v/>
      </c>
    </row>
    <row r="85" spans="1:47" s="16" customFormat="1" ht="13.5" customHeight="1" thickBot="1" x14ac:dyDescent="0.3">
      <c r="A85" s="161"/>
      <c r="B85" s="862" t="s">
        <v>1296</v>
      </c>
      <c r="C85" s="917"/>
      <c r="D85" s="796" t="s">
        <v>1295</v>
      </c>
      <c r="E85" s="1011"/>
      <c r="F85" s="982"/>
      <c r="G85" s="983"/>
      <c r="H85" s="195" t="s">
        <v>941</v>
      </c>
      <c r="I85" s="462" t="s">
        <v>1810</v>
      </c>
      <c r="J85" s="462"/>
      <c r="K85" s="195" t="s">
        <v>1816</v>
      </c>
      <c r="L85" s="462"/>
      <c r="M85" s="167"/>
      <c r="N85" s="167"/>
      <c r="O85" s="167"/>
      <c r="P85" s="702"/>
      <c r="Q85" s="721"/>
      <c r="R85" s="721"/>
      <c r="S85" s="721"/>
      <c r="T85" s="721">
        <v>4</v>
      </c>
      <c r="U85" s="746"/>
      <c r="V85" s="746"/>
      <c r="W85" s="699"/>
      <c r="X85" s="37">
        <f>SUM(P71:W85)</f>
        <v>40</v>
      </c>
      <c r="Y85" s="37">
        <f>X85</f>
        <v>40</v>
      </c>
      <c r="Z85" s="34" t="s">
        <v>1474</v>
      </c>
      <c r="AA85" s="34" t="str">
        <f t="shared" si="15"/>
        <v>TC</v>
      </c>
      <c r="AB85" s="88" t="str">
        <f t="shared" si="2"/>
        <v>EDTC</v>
      </c>
      <c r="AC85" t="s">
        <v>1479</v>
      </c>
      <c r="AD85"/>
      <c r="AU85" s="33" t="str">
        <f t="shared" si="16"/>
        <v/>
      </c>
    </row>
    <row r="86" spans="1:47" s="16" customFormat="1" ht="13.5" customHeight="1" x14ac:dyDescent="0.25">
      <c r="A86" s="512">
        <f>+A71+1</f>
        <v>11</v>
      </c>
      <c r="B86" s="1229" t="s">
        <v>608</v>
      </c>
      <c r="C86" s="915" t="s">
        <v>83</v>
      </c>
      <c r="D86" s="526" t="s">
        <v>1337</v>
      </c>
      <c r="E86" s="1012" t="s">
        <v>336</v>
      </c>
      <c r="F86" s="976" t="s">
        <v>627</v>
      </c>
      <c r="G86" s="949" t="s">
        <v>1037</v>
      </c>
      <c r="H86" s="125" t="s">
        <v>445</v>
      </c>
      <c r="I86" s="514" t="s">
        <v>508</v>
      </c>
      <c r="J86" s="221"/>
      <c r="K86" s="514" t="s">
        <v>1589</v>
      </c>
      <c r="L86" s="515" t="s">
        <v>614</v>
      </c>
      <c r="M86" s="516">
        <v>5</v>
      </c>
      <c r="N86" s="516" t="s">
        <v>24</v>
      </c>
      <c r="O86" s="516" t="s">
        <v>440</v>
      </c>
      <c r="P86" s="703">
        <v>3</v>
      </c>
      <c r="Q86" s="726"/>
      <c r="R86" s="726"/>
      <c r="S86" s="726"/>
      <c r="T86" s="726"/>
      <c r="U86" s="726"/>
      <c r="V86" s="742"/>
      <c r="W86" s="241"/>
      <c r="X86" s="73"/>
      <c r="Y86" s="26"/>
      <c r="Z86" s="34"/>
      <c r="AA86" s="34" t="str">
        <f t="shared" si="15"/>
        <v/>
      </c>
      <c r="AB86" s="88" t="str">
        <f t="shared" si="2"/>
        <v/>
      </c>
      <c r="AC86"/>
      <c r="AD86"/>
      <c r="AU86" s="33">
        <f t="shared" si="16"/>
        <v>20</v>
      </c>
    </row>
    <row r="87" spans="1:47" s="16" customFormat="1" ht="13.5" customHeight="1" x14ac:dyDescent="0.25">
      <c r="A87" s="517"/>
      <c r="B87" s="263" t="s">
        <v>608</v>
      </c>
      <c r="C87" s="913"/>
      <c r="D87" s="421" t="s">
        <v>1337</v>
      </c>
      <c r="E87" s="1013"/>
      <c r="F87" s="957"/>
      <c r="G87" s="977"/>
      <c r="H87" s="138" t="s">
        <v>445</v>
      </c>
      <c r="I87" s="518" t="s">
        <v>515</v>
      </c>
      <c r="J87" s="194"/>
      <c r="K87" s="518" t="s">
        <v>1589</v>
      </c>
      <c r="L87" s="235" t="s">
        <v>614</v>
      </c>
      <c r="M87" s="235">
        <v>5</v>
      </c>
      <c r="N87" s="235" t="s">
        <v>101</v>
      </c>
      <c r="O87" s="236" t="s">
        <v>440</v>
      </c>
      <c r="P87" s="704">
        <v>3</v>
      </c>
      <c r="Q87" s="723"/>
      <c r="R87" s="723"/>
      <c r="S87" s="723"/>
      <c r="T87" s="723"/>
      <c r="U87" s="737"/>
      <c r="V87" s="737"/>
      <c r="W87" s="320"/>
      <c r="X87" s="74"/>
      <c r="Y87" s="24"/>
      <c r="Z87" s="34"/>
      <c r="AA87" s="34" t="str">
        <f t="shared" si="15"/>
        <v/>
      </c>
      <c r="AB87" s="88" t="str">
        <f t="shared" si="2"/>
        <v/>
      </c>
      <c r="AC87"/>
      <c r="AD87"/>
      <c r="AU87" s="33" t="str">
        <f t="shared" si="16"/>
        <v/>
      </c>
    </row>
    <row r="88" spans="1:47" s="103" customFormat="1" ht="13.5" customHeight="1" x14ac:dyDescent="0.25">
      <c r="A88" s="517"/>
      <c r="B88" s="263" t="s">
        <v>608</v>
      </c>
      <c r="C88" s="913"/>
      <c r="D88" s="421" t="s">
        <v>1337</v>
      </c>
      <c r="E88" s="1013"/>
      <c r="F88" s="957"/>
      <c r="G88" s="977"/>
      <c r="H88" s="138" t="s">
        <v>445</v>
      </c>
      <c r="I88" s="136" t="s">
        <v>515</v>
      </c>
      <c r="J88" s="194"/>
      <c r="K88" s="136" t="s">
        <v>1587</v>
      </c>
      <c r="L88" s="137" t="s">
        <v>614</v>
      </c>
      <c r="M88" s="137">
        <v>5</v>
      </c>
      <c r="N88" s="137" t="s">
        <v>101</v>
      </c>
      <c r="O88" s="236" t="s">
        <v>440</v>
      </c>
      <c r="P88" s="704">
        <v>3</v>
      </c>
      <c r="Q88" s="723"/>
      <c r="R88" s="723"/>
      <c r="S88" s="723"/>
      <c r="T88" s="723"/>
      <c r="U88" s="737"/>
      <c r="V88" s="737"/>
      <c r="W88" s="320"/>
      <c r="X88" s="74"/>
      <c r="Y88" s="24"/>
      <c r="Z88" s="34"/>
      <c r="AA88" s="34" t="str">
        <f t="shared" si="15"/>
        <v/>
      </c>
      <c r="AB88" s="88" t="str">
        <f t="shared" ref="AB88" si="17">Z88&amp;AA88</f>
        <v/>
      </c>
      <c r="AC88"/>
      <c r="AD88"/>
      <c r="AU88" s="33" t="str">
        <f t="shared" si="16"/>
        <v/>
      </c>
    </row>
    <row r="89" spans="1:47" s="103" customFormat="1" ht="13.5" customHeight="1" x14ac:dyDescent="0.25">
      <c r="A89" s="517"/>
      <c r="B89" s="263" t="s">
        <v>608</v>
      </c>
      <c r="C89" s="913"/>
      <c r="D89" s="421" t="s">
        <v>1337</v>
      </c>
      <c r="E89" s="1013"/>
      <c r="F89" s="957"/>
      <c r="G89" s="977"/>
      <c r="H89" s="138" t="s">
        <v>445</v>
      </c>
      <c r="I89" s="136" t="s">
        <v>515</v>
      </c>
      <c r="J89" s="194"/>
      <c r="K89" s="136" t="s">
        <v>1587</v>
      </c>
      <c r="L89" s="137" t="s">
        <v>614</v>
      </c>
      <c r="M89" s="137">
        <v>5</v>
      </c>
      <c r="N89" s="137" t="s">
        <v>24</v>
      </c>
      <c r="O89" s="236" t="s">
        <v>440</v>
      </c>
      <c r="P89" s="704">
        <v>3</v>
      </c>
      <c r="Q89" s="723"/>
      <c r="R89" s="723"/>
      <c r="S89" s="723"/>
      <c r="T89" s="723"/>
      <c r="U89" s="737"/>
      <c r="V89" s="737"/>
      <c r="W89" s="320"/>
      <c r="X89" s="74"/>
      <c r="Y89" s="24"/>
      <c r="Z89" s="34"/>
      <c r="AA89" s="34" t="str">
        <f t="shared" si="15"/>
        <v/>
      </c>
      <c r="AB89" s="88" t="str">
        <f t="shared" si="2"/>
        <v/>
      </c>
      <c r="AC89"/>
      <c r="AD89"/>
      <c r="AU89" s="33" t="str">
        <f t="shared" si="16"/>
        <v/>
      </c>
    </row>
    <row r="90" spans="1:47" s="103" customFormat="1" ht="13.5" customHeight="1" x14ac:dyDescent="0.25">
      <c r="A90" s="517"/>
      <c r="B90" s="263" t="s">
        <v>608</v>
      </c>
      <c r="C90" s="913"/>
      <c r="D90" s="421" t="s">
        <v>1337</v>
      </c>
      <c r="E90" s="1013"/>
      <c r="F90" s="957"/>
      <c r="G90" s="977"/>
      <c r="H90" s="138" t="s">
        <v>445</v>
      </c>
      <c r="I90" s="518" t="s">
        <v>515</v>
      </c>
      <c r="J90" s="194"/>
      <c r="K90" s="263" t="s">
        <v>1586</v>
      </c>
      <c r="L90" s="235" t="s">
        <v>614</v>
      </c>
      <c r="M90" s="235">
        <v>4</v>
      </c>
      <c r="N90" s="235" t="s">
        <v>24</v>
      </c>
      <c r="O90" s="236" t="s">
        <v>1379</v>
      </c>
      <c r="P90" s="704">
        <v>4</v>
      </c>
      <c r="Q90" s="723"/>
      <c r="R90" s="723"/>
      <c r="S90" s="723"/>
      <c r="T90" s="723"/>
      <c r="U90" s="737"/>
      <c r="V90" s="737"/>
      <c r="W90" s="320"/>
      <c r="X90" s="74"/>
      <c r="Y90" s="24"/>
      <c r="Z90" s="34"/>
      <c r="AA90" s="34" t="str">
        <f t="shared" si="15"/>
        <v/>
      </c>
      <c r="AB90" s="88" t="str">
        <f t="shared" si="2"/>
        <v/>
      </c>
      <c r="AC90"/>
      <c r="AD90"/>
      <c r="AU90" s="33" t="str">
        <f t="shared" si="16"/>
        <v/>
      </c>
    </row>
    <row r="91" spans="1:47" s="103" customFormat="1" ht="13.5" customHeight="1" thickBot="1" x14ac:dyDescent="0.3">
      <c r="A91" s="519"/>
      <c r="B91" s="520" t="s">
        <v>608</v>
      </c>
      <c r="C91" s="914"/>
      <c r="D91" s="791" t="s">
        <v>1337</v>
      </c>
      <c r="E91" s="1014"/>
      <c r="F91" s="958"/>
      <c r="G91" s="978"/>
      <c r="H91" s="138" t="s">
        <v>445</v>
      </c>
      <c r="I91" s="521" t="s">
        <v>508</v>
      </c>
      <c r="J91" s="259"/>
      <c r="K91" s="520" t="s">
        <v>1586</v>
      </c>
      <c r="L91" s="522" t="s">
        <v>614</v>
      </c>
      <c r="M91" s="523">
        <v>4</v>
      </c>
      <c r="N91" s="522" t="s">
        <v>101</v>
      </c>
      <c r="O91" s="522" t="s">
        <v>1379</v>
      </c>
      <c r="P91" s="705">
        <v>4</v>
      </c>
      <c r="Q91" s="724"/>
      <c r="R91" s="724"/>
      <c r="S91" s="724"/>
      <c r="T91" s="724"/>
      <c r="U91" s="738"/>
      <c r="V91" s="738"/>
      <c r="W91" s="247"/>
      <c r="X91" s="75">
        <f>SUM(P86:W91)</f>
        <v>20</v>
      </c>
      <c r="Y91" s="36">
        <f>X91</f>
        <v>20</v>
      </c>
      <c r="Z91" s="34" t="s">
        <v>1473</v>
      </c>
      <c r="AA91" s="34" t="str">
        <f t="shared" si="15"/>
        <v>MT</v>
      </c>
      <c r="AB91" s="88" t="str">
        <f t="shared" si="2"/>
        <v>AGMT</v>
      </c>
      <c r="AC91" t="s">
        <v>1480</v>
      </c>
      <c r="AD91"/>
      <c r="AU91" s="33" t="str">
        <f t="shared" si="16"/>
        <v/>
      </c>
    </row>
    <row r="92" spans="1:47" s="16" customFormat="1" ht="13.5" customHeight="1" x14ac:dyDescent="0.25">
      <c r="A92" s="130">
        <f>A86+1</f>
        <v>12</v>
      </c>
      <c r="B92" s="323" t="s">
        <v>1384</v>
      </c>
      <c r="C92" s="913" t="s">
        <v>417</v>
      </c>
      <c r="D92" s="548" t="s">
        <v>1383</v>
      </c>
      <c r="E92" s="1006" t="s">
        <v>336</v>
      </c>
      <c r="F92" s="974" t="s">
        <v>1127</v>
      </c>
      <c r="G92" s="969" t="s">
        <v>1104</v>
      </c>
      <c r="H92" s="154" t="s">
        <v>650</v>
      </c>
      <c r="I92" s="154" t="s">
        <v>651</v>
      </c>
      <c r="J92" s="154" t="s">
        <v>1078</v>
      </c>
      <c r="K92" s="154" t="s">
        <v>757</v>
      </c>
      <c r="L92" s="154" t="s">
        <v>97</v>
      </c>
      <c r="M92" s="140">
        <v>4</v>
      </c>
      <c r="N92" s="140" t="s">
        <v>511</v>
      </c>
      <c r="O92" s="154" t="s">
        <v>740</v>
      </c>
      <c r="P92" s="701">
        <v>4</v>
      </c>
      <c r="Q92" s="709"/>
      <c r="R92" s="723"/>
      <c r="S92" s="723"/>
      <c r="T92" s="723"/>
      <c r="U92" s="723"/>
      <c r="V92" s="723"/>
      <c r="W92" s="320"/>
      <c r="X92" s="25"/>
      <c r="Y92" s="25"/>
      <c r="Z92" s="104"/>
      <c r="AA92" s="34" t="str">
        <f t="shared" si="15"/>
        <v/>
      </c>
      <c r="AB92" s="88" t="str">
        <f t="shared" si="2"/>
        <v/>
      </c>
      <c r="AC92"/>
      <c r="AD92"/>
      <c r="AU92" s="33">
        <f t="shared" si="16"/>
        <v>10</v>
      </c>
    </row>
    <row r="93" spans="1:47" s="16" customFormat="1" ht="13.5" customHeight="1" x14ac:dyDescent="0.25">
      <c r="A93" s="573"/>
      <c r="B93" s="151" t="s">
        <v>1384</v>
      </c>
      <c r="C93" s="913"/>
      <c r="D93" s="679" t="s">
        <v>1383</v>
      </c>
      <c r="E93" s="1001"/>
      <c r="F93" s="957"/>
      <c r="G93" s="977"/>
      <c r="H93" s="154" t="s">
        <v>650</v>
      </c>
      <c r="I93" s="154" t="s">
        <v>651</v>
      </c>
      <c r="J93" s="154" t="s">
        <v>1078</v>
      </c>
      <c r="K93" s="154" t="s">
        <v>758</v>
      </c>
      <c r="L93" s="154" t="s">
        <v>97</v>
      </c>
      <c r="M93" s="140">
        <v>2</v>
      </c>
      <c r="N93" s="140" t="s">
        <v>101</v>
      </c>
      <c r="O93" s="154" t="s">
        <v>739</v>
      </c>
      <c r="P93" s="701">
        <v>2</v>
      </c>
      <c r="Q93" s="709"/>
      <c r="R93" s="723"/>
      <c r="S93" s="723"/>
      <c r="T93" s="723"/>
      <c r="U93" s="723"/>
      <c r="V93" s="723"/>
      <c r="W93" s="320"/>
      <c r="X93" s="25"/>
      <c r="Y93" s="25"/>
      <c r="Z93" s="104"/>
      <c r="AA93" s="34" t="str">
        <f t="shared" si="15"/>
        <v/>
      </c>
      <c r="AB93" s="88" t="str">
        <f t="shared" si="2"/>
        <v/>
      </c>
      <c r="AC93"/>
      <c r="AD93"/>
      <c r="AU93" s="33" t="str">
        <f t="shared" si="16"/>
        <v/>
      </c>
    </row>
    <row r="94" spans="1:47" s="16" customFormat="1" ht="13.5" customHeight="1" x14ac:dyDescent="0.25">
      <c r="A94" s="573"/>
      <c r="B94" s="151" t="s">
        <v>1384</v>
      </c>
      <c r="C94" s="913"/>
      <c r="D94" s="679" t="s">
        <v>1383</v>
      </c>
      <c r="E94" s="1001"/>
      <c r="F94" s="957"/>
      <c r="G94" s="977"/>
      <c r="H94" s="154" t="s">
        <v>650</v>
      </c>
      <c r="I94" s="154" t="s">
        <v>651</v>
      </c>
      <c r="J94" s="154" t="s">
        <v>1078</v>
      </c>
      <c r="K94" s="154" t="s">
        <v>1562</v>
      </c>
      <c r="L94" s="154" t="s">
        <v>97</v>
      </c>
      <c r="M94" s="140">
        <v>9</v>
      </c>
      <c r="N94" s="140" t="s">
        <v>511</v>
      </c>
      <c r="O94" s="154" t="s">
        <v>740</v>
      </c>
      <c r="P94" s="701">
        <v>4</v>
      </c>
      <c r="Q94" s="709"/>
      <c r="R94" s="723"/>
      <c r="S94" s="723"/>
      <c r="T94" s="723"/>
      <c r="U94" s="723"/>
      <c r="V94" s="723"/>
      <c r="W94" s="320"/>
      <c r="X94" s="25"/>
      <c r="Y94" s="25"/>
      <c r="Z94" s="104"/>
      <c r="AA94" s="34" t="str">
        <f t="shared" si="15"/>
        <v/>
      </c>
      <c r="AB94" s="88" t="str">
        <f t="shared" ref="AB94" si="18">Z94&amp;AA94</f>
        <v/>
      </c>
      <c r="AC94"/>
      <c r="AD94"/>
      <c r="AU94" s="33" t="str">
        <f t="shared" si="16"/>
        <v/>
      </c>
    </row>
    <row r="95" spans="1:47" s="16" customFormat="1" ht="13.5" customHeight="1" x14ac:dyDescent="0.25">
      <c r="A95" s="573"/>
      <c r="B95" s="151" t="s">
        <v>1384</v>
      </c>
      <c r="C95" s="913"/>
      <c r="D95" s="679" t="s">
        <v>1383</v>
      </c>
      <c r="E95" s="1001"/>
      <c r="F95" s="957"/>
      <c r="G95" s="977"/>
      <c r="H95" s="154" t="s">
        <v>650</v>
      </c>
      <c r="I95" s="154" t="s">
        <v>651</v>
      </c>
      <c r="J95" s="154"/>
      <c r="K95" s="154" t="s">
        <v>2105</v>
      </c>
      <c r="L95" s="154"/>
      <c r="M95" s="140"/>
      <c r="N95" s="140"/>
      <c r="O95" s="154"/>
      <c r="P95" s="701"/>
      <c r="Q95" s="709"/>
      <c r="R95" s="723"/>
      <c r="S95" s="723">
        <v>1</v>
      </c>
      <c r="T95" s="723"/>
      <c r="U95" s="723"/>
      <c r="V95" s="723"/>
      <c r="W95" s="320"/>
      <c r="X95" s="25"/>
      <c r="Y95" s="25"/>
      <c r="Z95" s="104"/>
      <c r="AA95" s="34" t="str">
        <f t="shared" si="15"/>
        <v/>
      </c>
      <c r="AB95" s="88" t="str">
        <f t="shared" ref="AB95" si="19">Z95&amp;AA95</f>
        <v/>
      </c>
      <c r="AC95"/>
      <c r="AD95"/>
      <c r="AU95" s="33" t="str">
        <f t="shared" si="16"/>
        <v/>
      </c>
    </row>
    <row r="96" spans="1:47" s="16" customFormat="1" ht="13.5" customHeight="1" x14ac:dyDescent="0.25">
      <c r="A96" s="130"/>
      <c r="B96" s="151" t="s">
        <v>1384</v>
      </c>
      <c r="C96" s="913"/>
      <c r="D96" s="679" t="s">
        <v>1383</v>
      </c>
      <c r="E96" s="1001"/>
      <c r="F96" s="957"/>
      <c r="G96" s="977"/>
      <c r="H96" s="154" t="s">
        <v>650</v>
      </c>
      <c r="I96" s="154" t="s">
        <v>651</v>
      </c>
      <c r="J96" s="154"/>
      <c r="K96" s="154" t="s">
        <v>426</v>
      </c>
      <c r="L96" s="154"/>
      <c r="M96" s="140"/>
      <c r="N96" s="140"/>
      <c r="O96" s="154"/>
      <c r="P96" s="701"/>
      <c r="Q96" s="709"/>
      <c r="R96" s="723"/>
      <c r="S96" s="723">
        <v>1</v>
      </c>
      <c r="T96" s="723"/>
      <c r="U96" s="723"/>
      <c r="V96" s="723"/>
      <c r="W96" s="320"/>
      <c r="X96" s="25"/>
      <c r="Y96" s="25"/>
      <c r="Z96" s="104"/>
      <c r="AA96" s="34" t="str">
        <f t="shared" si="15"/>
        <v/>
      </c>
      <c r="AB96" s="88" t="str">
        <f t="shared" si="2"/>
        <v/>
      </c>
      <c r="AC96"/>
      <c r="AD96"/>
      <c r="AU96" s="33" t="str">
        <f t="shared" si="16"/>
        <v/>
      </c>
    </row>
    <row r="97" spans="1:47" s="16" customFormat="1" ht="13.5" customHeight="1" thickBot="1" x14ac:dyDescent="0.3">
      <c r="A97" s="161"/>
      <c r="B97" s="166" t="s">
        <v>1384</v>
      </c>
      <c r="C97" s="914"/>
      <c r="D97" s="790" t="s">
        <v>1383</v>
      </c>
      <c r="E97" s="1002"/>
      <c r="F97" s="958"/>
      <c r="G97" s="978"/>
      <c r="H97" s="232" t="s">
        <v>650</v>
      </c>
      <c r="I97" s="232" t="s">
        <v>651</v>
      </c>
      <c r="J97" s="232"/>
      <c r="K97" s="232" t="s">
        <v>1391</v>
      </c>
      <c r="L97" s="232"/>
      <c r="M97" s="233"/>
      <c r="N97" s="233"/>
      <c r="O97" s="232"/>
      <c r="P97" s="705"/>
      <c r="Q97" s="724"/>
      <c r="R97" s="724"/>
      <c r="S97" s="724"/>
      <c r="T97" s="724"/>
      <c r="U97" s="724"/>
      <c r="V97" s="724"/>
      <c r="W97" s="247">
        <v>2</v>
      </c>
      <c r="X97" s="32">
        <f>SUM(P92:W97)</f>
        <v>14</v>
      </c>
      <c r="Y97" s="32">
        <f>X97</f>
        <v>14</v>
      </c>
      <c r="Z97" s="104" t="s">
        <v>1475</v>
      </c>
      <c r="AA97" s="34" t="str">
        <f t="shared" si="15"/>
        <v>TP</v>
      </c>
      <c r="AB97" s="88" t="str">
        <f t="shared" ref="AB97:AB180" si="20">Z97&amp;AA97</f>
        <v>JUTP</v>
      </c>
      <c r="AC97" t="s">
        <v>1480</v>
      </c>
      <c r="AD97"/>
      <c r="AU97" s="33" t="str">
        <f t="shared" si="16"/>
        <v/>
      </c>
    </row>
    <row r="98" spans="1:47" s="16" customFormat="1" ht="13.5" customHeight="1" x14ac:dyDescent="0.25">
      <c r="A98" s="156">
        <f>A92+1</f>
        <v>13</v>
      </c>
      <c r="B98" s="1227" t="s">
        <v>1188</v>
      </c>
      <c r="C98" s="915" t="s">
        <v>83</v>
      </c>
      <c r="D98" s="678" t="s">
        <v>1439</v>
      </c>
      <c r="E98" s="1003" t="s">
        <v>336</v>
      </c>
      <c r="F98" s="956" t="s">
        <v>410</v>
      </c>
      <c r="G98" s="979" t="s">
        <v>411</v>
      </c>
      <c r="H98" s="501" t="s">
        <v>23</v>
      </c>
      <c r="I98" s="501" t="s">
        <v>106</v>
      </c>
      <c r="J98" s="501"/>
      <c r="K98" s="501" t="s">
        <v>430</v>
      </c>
      <c r="L98" s="370" t="s">
        <v>97</v>
      </c>
      <c r="M98" s="128">
        <v>1</v>
      </c>
      <c r="N98" s="370" t="s">
        <v>24</v>
      </c>
      <c r="O98" s="370" t="s">
        <v>440</v>
      </c>
      <c r="P98" s="703">
        <v>4</v>
      </c>
      <c r="Q98" s="722"/>
      <c r="R98" s="722"/>
      <c r="S98" s="722"/>
      <c r="T98" s="720"/>
      <c r="U98" s="722"/>
      <c r="V98" s="720"/>
      <c r="W98" s="693"/>
      <c r="X98" s="100"/>
      <c r="Y98" s="100"/>
      <c r="Z98" s="34"/>
      <c r="AA98" s="34" t="str">
        <f t="shared" si="15"/>
        <v/>
      </c>
      <c r="AB98" s="88" t="str">
        <f t="shared" si="20"/>
        <v/>
      </c>
      <c r="AC98"/>
      <c r="AD98"/>
      <c r="AU98" s="33">
        <f t="shared" si="16"/>
        <v>16</v>
      </c>
    </row>
    <row r="99" spans="1:47" s="16" customFormat="1" ht="13.5" customHeight="1" x14ac:dyDescent="0.25">
      <c r="A99" s="130"/>
      <c r="B99" s="151" t="s">
        <v>1188</v>
      </c>
      <c r="C99" s="913"/>
      <c r="D99" s="679" t="s">
        <v>1439</v>
      </c>
      <c r="E99" s="1004"/>
      <c r="F99" s="954"/>
      <c r="G99" s="963"/>
      <c r="H99" s="509" t="s">
        <v>23</v>
      </c>
      <c r="I99" s="135" t="s">
        <v>106</v>
      </c>
      <c r="J99" s="135"/>
      <c r="K99" s="136" t="s">
        <v>430</v>
      </c>
      <c r="L99" s="137" t="s">
        <v>97</v>
      </c>
      <c r="M99" s="137">
        <v>1</v>
      </c>
      <c r="N99" s="137" t="s">
        <v>101</v>
      </c>
      <c r="O99" s="137" t="s">
        <v>435</v>
      </c>
      <c r="P99" s="704">
        <v>4</v>
      </c>
      <c r="Q99" s="723"/>
      <c r="R99" s="727"/>
      <c r="S99" s="727"/>
      <c r="T99" s="709"/>
      <c r="U99" s="727"/>
      <c r="V99" s="709"/>
      <c r="W99" s="694"/>
      <c r="X99" s="101"/>
      <c r="Y99" s="101"/>
      <c r="Z99" s="34"/>
      <c r="AA99" s="34" t="str">
        <f t="shared" si="15"/>
        <v/>
      </c>
      <c r="AB99" s="88" t="str">
        <f t="shared" si="20"/>
        <v/>
      </c>
      <c r="AC99"/>
      <c r="AD99"/>
      <c r="AU99" s="33" t="str">
        <f t="shared" si="16"/>
        <v/>
      </c>
    </row>
    <row r="100" spans="1:47" s="16" customFormat="1" ht="13.5" customHeight="1" x14ac:dyDescent="0.25">
      <c r="A100" s="573"/>
      <c r="B100" s="151" t="s">
        <v>1188</v>
      </c>
      <c r="C100" s="913"/>
      <c r="D100" s="679" t="s">
        <v>1439</v>
      </c>
      <c r="E100" s="1004"/>
      <c r="F100" s="954"/>
      <c r="G100" s="963"/>
      <c r="H100" s="509" t="s">
        <v>23</v>
      </c>
      <c r="I100" s="135" t="s">
        <v>106</v>
      </c>
      <c r="J100" s="135"/>
      <c r="K100" s="136" t="s">
        <v>143</v>
      </c>
      <c r="L100" s="137" t="s">
        <v>97</v>
      </c>
      <c r="M100" s="137">
        <v>3</v>
      </c>
      <c r="N100" s="137" t="s">
        <v>24</v>
      </c>
      <c r="O100" s="137" t="s">
        <v>440</v>
      </c>
      <c r="P100" s="704">
        <v>2</v>
      </c>
      <c r="Q100" s="723"/>
      <c r="R100" s="727"/>
      <c r="S100" s="727"/>
      <c r="T100" s="709"/>
      <c r="U100" s="727"/>
      <c r="V100" s="709"/>
      <c r="W100" s="694"/>
      <c r="X100" s="101"/>
      <c r="Y100" s="101"/>
      <c r="Z100" s="34"/>
      <c r="AA100" s="34" t="str">
        <f t="shared" si="15"/>
        <v/>
      </c>
      <c r="AB100" s="88" t="str">
        <f t="shared" ref="AB100" si="21">Z100&amp;AA100</f>
        <v/>
      </c>
      <c r="AC100"/>
      <c r="AD100"/>
      <c r="AU100" s="33" t="str">
        <f t="shared" si="16"/>
        <v/>
      </c>
    </row>
    <row r="101" spans="1:47" s="16" customFormat="1" ht="13.5" customHeight="1" x14ac:dyDescent="0.25">
      <c r="A101" s="130"/>
      <c r="B101" s="151" t="s">
        <v>1188</v>
      </c>
      <c r="C101" s="913"/>
      <c r="D101" s="679" t="s">
        <v>1439</v>
      </c>
      <c r="E101" s="1004"/>
      <c r="F101" s="954"/>
      <c r="G101" s="963"/>
      <c r="H101" s="509" t="s">
        <v>23</v>
      </c>
      <c r="I101" s="135" t="s">
        <v>106</v>
      </c>
      <c r="J101" s="135"/>
      <c r="K101" s="136" t="s">
        <v>143</v>
      </c>
      <c r="L101" s="137" t="s">
        <v>97</v>
      </c>
      <c r="M101" s="137">
        <v>3</v>
      </c>
      <c r="N101" s="137" t="s">
        <v>101</v>
      </c>
      <c r="O101" s="137" t="s">
        <v>435</v>
      </c>
      <c r="P101" s="704">
        <v>2</v>
      </c>
      <c r="Q101" s="723"/>
      <c r="R101" s="727"/>
      <c r="S101" s="727"/>
      <c r="T101" s="709"/>
      <c r="U101" s="727"/>
      <c r="V101" s="709"/>
      <c r="W101" s="694"/>
      <c r="X101" s="101"/>
      <c r="Y101" s="101"/>
      <c r="Z101" s="34"/>
      <c r="AA101" s="34" t="str">
        <f t="shared" si="15"/>
        <v/>
      </c>
      <c r="AB101" s="88" t="str">
        <f t="shared" si="20"/>
        <v/>
      </c>
      <c r="AC101"/>
      <c r="AD101"/>
      <c r="AU101" s="33" t="str">
        <f t="shared" si="16"/>
        <v/>
      </c>
    </row>
    <row r="102" spans="1:47" s="16" customFormat="1" ht="13.5" customHeight="1" x14ac:dyDescent="0.25">
      <c r="A102" s="573"/>
      <c r="B102" s="151" t="s">
        <v>1188</v>
      </c>
      <c r="C102" s="913"/>
      <c r="D102" s="679" t="s">
        <v>1439</v>
      </c>
      <c r="E102" s="1004"/>
      <c r="F102" s="954"/>
      <c r="G102" s="963"/>
      <c r="H102" s="509" t="s">
        <v>23</v>
      </c>
      <c r="I102" s="135" t="s">
        <v>103</v>
      </c>
      <c r="J102" s="135"/>
      <c r="K102" s="509" t="s">
        <v>1500</v>
      </c>
      <c r="L102" s="563" t="s">
        <v>97</v>
      </c>
      <c r="M102" s="141">
        <v>1</v>
      </c>
      <c r="N102" s="563" t="s">
        <v>24</v>
      </c>
      <c r="O102" s="563" t="s">
        <v>440</v>
      </c>
      <c r="P102" s="708">
        <v>4</v>
      </c>
      <c r="Q102" s="727"/>
      <c r="R102" s="727"/>
      <c r="S102" s="727"/>
      <c r="T102" s="709"/>
      <c r="U102" s="727"/>
      <c r="V102" s="709"/>
      <c r="W102" s="694"/>
      <c r="X102" s="101"/>
      <c r="Y102" s="101"/>
      <c r="Z102" s="34"/>
      <c r="AA102" s="34" t="str">
        <f t="shared" si="15"/>
        <v/>
      </c>
      <c r="AB102" s="88" t="str">
        <f t="shared" si="20"/>
        <v/>
      </c>
      <c r="AC102"/>
      <c r="AD102"/>
      <c r="AU102" s="33" t="str">
        <f t="shared" si="16"/>
        <v/>
      </c>
    </row>
    <row r="103" spans="1:47" s="16" customFormat="1" ht="13.5" customHeight="1" x14ac:dyDescent="0.25">
      <c r="A103" s="573"/>
      <c r="B103" s="151" t="s">
        <v>1188</v>
      </c>
      <c r="C103" s="913"/>
      <c r="D103" s="679" t="s">
        <v>1439</v>
      </c>
      <c r="E103" s="1004"/>
      <c r="F103" s="954"/>
      <c r="G103" s="963"/>
      <c r="H103" s="509" t="s">
        <v>23</v>
      </c>
      <c r="I103" s="135" t="s">
        <v>103</v>
      </c>
      <c r="J103" s="135"/>
      <c r="K103" s="509" t="s">
        <v>2105</v>
      </c>
      <c r="L103" s="563"/>
      <c r="M103" s="141"/>
      <c r="N103" s="563"/>
      <c r="O103" s="563"/>
      <c r="P103" s="708"/>
      <c r="Q103" s="727"/>
      <c r="R103" s="727"/>
      <c r="S103" s="727">
        <v>1</v>
      </c>
      <c r="T103" s="709"/>
      <c r="U103" s="727"/>
      <c r="V103" s="709"/>
      <c r="W103" s="694"/>
      <c r="X103" s="101"/>
      <c r="Y103" s="101"/>
      <c r="Z103" s="34"/>
      <c r="AA103" s="34" t="str">
        <f t="shared" si="15"/>
        <v/>
      </c>
      <c r="AB103" s="88" t="str">
        <f t="shared" ref="AB103" si="22">Z103&amp;AA103</f>
        <v/>
      </c>
      <c r="AC103"/>
      <c r="AD103"/>
      <c r="AU103" s="33" t="str">
        <f t="shared" si="16"/>
        <v/>
      </c>
    </row>
    <row r="104" spans="1:47" s="16" customFormat="1" ht="13.5" customHeight="1" x14ac:dyDescent="0.25">
      <c r="A104" s="130"/>
      <c r="B104" s="151" t="s">
        <v>1188</v>
      </c>
      <c r="C104" s="913"/>
      <c r="D104" s="679" t="s">
        <v>1439</v>
      </c>
      <c r="E104" s="1004"/>
      <c r="F104" s="954"/>
      <c r="G104" s="963"/>
      <c r="H104" s="509" t="s">
        <v>23</v>
      </c>
      <c r="I104" s="135" t="s">
        <v>103</v>
      </c>
      <c r="J104" s="135"/>
      <c r="K104" s="509" t="s">
        <v>426</v>
      </c>
      <c r="L104" s="563"/>
      <c r="M104" s="141"/>
      <c r="N104" s="563"/>
      <c r="O104" s="563"/>
      <c r="P104" s="708"/>
      <c r="Q104" s="727"/>
      <c r="R104" s="727"/>
      <c r="S104" s="727">
        <v>1</v>
      </c>
      <c r="T104" s="709"/>
      <c r="U104" s="727"/>
      <c r="V104" s="709"/>
      <c r="W104" s="694"/>
      <c r="X104" s="101"/>
      <c r="Y104" s="101"/>
      <c r="Z104" s="34"/>
      <c r="AA104" s="34" t="str">
        <f t="shared" si="15"/>
        <v/>
      </c>
      <c r="AB104" s="88" t="str">
        <f t="shared" si="20"/>
        <v/>
      </c>
      <c r="AC104"/>
      <c r="AD104"/>
      <c r="AU104" s="33" t="str">
        <f t="shared" si="16"/>
        <v/>
      </c>
    </row>
    <row r="105" spans="1:47" s="16" customFormat="1" ht="13.5" customHeight="1" thickBot="1" x14ac:dyDescent="0.3">
      <c r="A105" s="161"/>
      <c r="B105" s="166" t="s">
        <v>1188</v>
      </c>
      <c r="C105" s="914"/>
      <c r="D105" s="680" t="s">
        <v>1439</v>
      </c>
      <c r="E105" s="1005"/>
      <c r="F105" s="955"/>
      <c r="G105" s="964"/>
      <c r="H105" s="510" t="s">
        <v>23</v>
      </c>
      <c r="I105" s="462" t="s">
        <v>103</v>
      </c>
      <c r="J105" s="462"/>
      <c r="K105" s="510" t="s">
        <v>157</v>
      </c>
      <c r="L105" s="165"/>
      <c r="M105" s="165"/>
      <c r="N105" s="165"/>
      <c r="O105" s="165"/>
      <c r="P105" s="711"/>
      <c r="Q105" s="729"/>
      <c r="R105" s="729"/>
      <c r="S105" s="729"/>
      <c r="T105" s="729"/>
      <c r="U105" s="729"/>
      <c r="V105" s="729"/>
      <c r="W105" s="749">
        <v>2</v>
      </c>
      <c r="X105" s="102">
        <f>SUM(P98:W105)</f>
        <v>20</v>
      </c>
      <c r="Y105" s="102">
        <f>X105</f>
        <v>20</v>
      </c>
      <c r="Z105" s="34" t="s">
        <v>1472</v>
      </c>
      <c r="AA105" s="34" t="str">
        <f t="shared" si="15"/>
        <v>MT</v>
      </c>
      <c r="AB105" s="88" t="str">
        <f t="shared" si="20"/>
        <v>ADMT</v>
      </c>
      <c r="AC105" t="s">
        <v>1480</v>
      </c>
      <c r="AD105"/>
      <c r="AU105" s="33" t="str">
        <f t="shared" si="16"/>
        <v/>
      </c>
    </row>
    <row r="106" spans="1:47" s="16" customFormat="1" ht="13.5" customHeight="1" x14ac:dyDescent="0.25">
      <c r="A106" s="130">
        <f>+A98+1</f>
        <v>14</v>
      </c>
      <c r="B106" s="1225" t="s">
        <v>1186</v>
      </c>
      <c r="C106" s="918" t="s">
        <v>83</v>
      </c>
      <c r="D106" s="797" t="s">
        <v>1187</v>
      </c>
      <c r="E106" s="1004" t="s">
        <v>336</v>
      </c>
      <c r="F106" s="974" t="s">
        <v>406</v>
      </c>
      <c r="G106" s="969" t="s">
        <v>416</v>
      </c>
      <c r="H106" s="154" t="s">
        <v>23</v>
      </c>
      <c r="I106" s="194" t="s">
        <v>106</v>
      </c>
      <c r="J106" s="194"/>
      <c r="K106" s="502" t="s">
        <v>1654</v>
      </c>
      <c r="L106" s="149" t="s">
        <v>97</v>
      </c>
      <c r="M106" s="229">
        <v>4</v>
      </c>
      <c r="N106" s="137" t="s">
        <v>101</v>
      </c>
      <c r="O106" s="137" t="s">
        <v>435</v>
      </c>
      <c r="P106" s="704">
        <v>2</v>
      </c>
      <c r="Q106" s="723"/>
      <c r="R106" s="725"/>
      <c r="S106" s="725"/>
      <c r="T106" s="727"/>
      <c r="U106" s="727"/>
      <c r="V106" s="727"/>
      <c r="W106" s="694"/>
      <c r="X106" s="101"/>
      <c r="Y106" s="101"/>
      <c r="Z106" s="34"/>
      <c r="AA106" s="34" t="str">
        <f t="shared" si="15"/>
        <v/>
      </c>
      <c r="AB106" s="88" t="str">
        <f t="shared" si="20"/>
        <v/>
      </c>
      <c r="AC106"/>
      <c r="AD106"/>
      <c r="AU106" s="33">
        <f t="shared" si="16"/>
        <v>14</v>
      </c>
    </row>
    <row r="107" spans="1:47" s="16" customFormat="1" ht="13.5" customHeight="1" x14ac:dyDescent="0.25">
      <c r="A107" s="130"/>
      <c r="B107" s="275" t="s">
        <v>1186</v>
      </c>
      <c r="C107" s="918"/>
      <c r="D107" s="797" t="s">
        <v>1187</v>
      </c>
      <c r="E107" s="1004"/>
      <c r="F107" s="974"/>
      <c r="G107" s="969"/>
      <c r="H107" s="154" t="s">
        <v>23</v>
      </c>
      <c r="I107" s="135" t="s">
        <v>106</v>
      </c>
      <c r="J107" s="135"/>
      <c r="K107" s="136" t="s">
        <v>1654</v>
      </c>
      <c r="L107" s="137" t="s">
        <v>97</v>
      </c>
      <c r="M107" s="137">
        <v>4</v>
      </c>
      <c r="N107" s="137" t="s">
        <v>24</v>
      </c>
      <c r="O107" s="137" t="s">
        <v>440</v>
      </c>
      <c r="P107" s="704">
        <v>2</v>
      </c>
      <c r="Q107" s="723"/>
      <c r="R107" s="725"/>
      <c r="S107" s="725"/>
      <c r="T107" s="727"/>
      <c r="U107" s="727"/>
      <c r="V107" s="727"/>
      <c r="W107" s="694"/>
      <c r="X107" s="101"/>
      <c r="Y107" s="101"/>
      <c r="Z107" s="34"/>
      <c r="AA107" s="34" t="str">
        <f t="shared" si="15"/>
        <v/>
      </c>
      <c r="AB107" s="88" t="str">
        <f t="shared" si="20"/>
        <v/>
      </c>
      <c r="AC107"/>
      <c r="AD107"/>
      <c r="AU107" s="33" t="str">
        <f t="shared" si="16"/>
        <v/>
      </c>
    </row>
    <row r="108" spans="1:47" s="16" customFormat="1" ht="13.5" customHeight="1" x14ac:dyDescent="0.25">
      <c r="A108" s="573"/>
      <c r="B108" s="275" t="s">
        <v>1186</v>
      </c>
      <c r="C108" s="918"/>
      <c r="D108" s="797" t="s">
        <v>1187</v>
      </c>
      <c r="E108" s="1015"/>
      <c r="F108" s="974"/>
      <c r="G108" s="969"/>
      <c r="H108" s="154" t="s">
        <v>23</v>
      </c>
      <c r="I108" s="194" t="s">
        <v>106</v>
      </c>
      <c r="J108" s="194"/>
      <c r="K108" s="136" t="s">
        <v>119</v>
      </c>
      <c r="L108" s="137" t="s">
        <v>97</v>
      </c>
      <c r="M108" s="137">
        <v>2</v>
      </c>
      <c r="N108" s="137" t="s">
        <v>24</v>
      </c>
      <c r="O108" s="137" t="s">
        <v>440</v>
      </c>
      <c r="P108" s="704">
        <v>2</v>
      </c>
      <c r="Q108" s="723"/>
      <c r="R108" s="725"/>
      <c r="S108" s="725"/>
      <c r="T108" s="727"/>
      <c r="U108" s="727"/>
      <c r="V108" s="727"/>
      <c r="W108" s="694"/>
      <c r="X108" s="101"/>
      <c r="Y108" s="101"/>
      <c r="Z108" s="34"/>
      <c r="AA108" s="34" t="str">
        <f t="shared" si="15"/>
        <v/>
      </c>
      <c r="AB108" s="88" t="str">
        <f t="shared" ref="AB108:AB109" si="23">Z108&amp;AA108</f>
        <v/>
      </c>
      <c r="AC108"/>
      <c r="AD108"/>
      <c r="AU108" s="33" t="str">
        <f t="shared" si="16"/>
        <v/>
      </c>
    </row>
    <row r="109" spans="1:47" s="16" customFormat="1" ht="13.5" customHeight="1" x14ac:dyDescent="0.25">
      <c r="A109" s="573"/>
      <c r="B109" s="275" t="s">
        <v>1186</v>
      </c>
      <c r="C109" s="918"/>
      <c r="D109" s="797" t="s">
        <v>1187</v>
      </c>
      <c r="E109" s="1015"/>
      <c r="F109" s="974"/>
      <c r="G109" s="969"/>
      <c r="H109" s="154" t="s">
        <v>23</v>
      </c>
      <c r="I109" s="194" t="s">
        <v>106</v>
      </c>
      <c r="J109" s="194"/>
      <c r="K109" s="136" t="s">
        <v>119</v>
      </c>
      <c r="L109" s="137" t="s">
        <v>97</v>
      </c>
      <c r="M109" s="137">
        <v>2</v>
      </c>
      <c r="N109" s="137" t="s">
        <v>101</v>
      </c>
      <c r="O109" s="137" t="s">
        <v>435</v>
      </c>
      <c r="P109" s="704">
        <v>2</v>
      </c>
      <c r="Q109" s="723"/>
      <c r="R109" s="725"/>
      <c r="S109" s="725"/>
      <c r="T109" s="727"/>
      <c r="U109" s="727"/>
      <c r="V109" s="727"/>
      <c r="W109" s="694"/>
      <c r="X109" s="101"/>
      <c r="Y109" s="101"/>
      <c r="Z109" s="34"/>
      <c r="AA109" s="34" t="str">
        <f t="shared" si="15"/>
        <v/>
      </c>
      <c r="AB109" s="88" t="str">
        <f t="shared" si="23"/>
        <v/>
      </c>
      <c r="AC109"/>
      <c r="AD109"/>
      <c r="AU109" s="33" t="str">
        <f t="shared" si="16"/>
        <v/>
      </c>
    </row>
    <row r="110" spans="1:47" s="16" customFormat="1" ht="13.5" customHeight="1" x14ac:dyDescent="0.25">
      <c r="A110" s="130"/>
      <c r="B110" s="275" t="s">
        <v>1186</v>
      </c>
      <c r="C110" s="918"/>
      <c r="D110" s="797" t="s">
        <v>1187</v>
      </c>
      <c r="E110" s="1015"/>
      <c r="F110" s="974"/>
      <c r="G110" s="969"/>
      <c r="H110" s="154" t="s">
        <v>23</v>
      </c>
      <c r="I110" s="194" t="s">
        <v>106</v>
      </c>
      <c r="J110" s="194"/>
      <c r="K110" s="136" t="s">
        <v>118</v>
      </c>
      <c r="L110" s="137" t="s">
        <v>97</v>
      </c>
      <c r="M110" s="137">
        <v>3</v>
      </c>
      <c r="N110" s="137" t="s">
        <v>24</v>
      </c>
      <c r="O110" s="137" t="s">
        <v>440</v>
      </c>
      <c r="P110" s="704">
        <v>2</v>
      </c>
      <c r="Q110" s="723"/>
      <c r="R110" s="725"/>
      <c r="S110" s="725"/>
      <c r="T110" s="727"/>
      <c r="U110" s="727"/>
      <c r="V110" s="727"/>
      <c r="W110" s="694"/>
      <c r="X110" s="101"/>
      <c r="Y110" s="101"/>
      <c r="Z110" s="34"/>
      <c r="AA110" s="34" t="str">
        <f t="shared" si="15"/>
        <v/>
      </c>
      <c r="AB110" s="88" t="str">
        <f t="shared" si="20"/>
        <v/>
      </c>
      <c r="AC110"/>
      <c r="AD110"/>
      <c r="AU110" s="33" t="str">
        <f t="shared" si="16"/>
        <v/>
      </c>
    </row>
    <row r="111" spans="1:47" s="16" customFormat="1" ht="13.5" customHeight="1" x14ac:dyDescent="0.25">
      <c r="A111" s="130"/>
      <c r="B111" s="275" t="s">
        <v>1186</v>
      </c>
      <c r="C111" s="918"/>
      <c r="D111" s="797" t="s">
        <v>1187</v>
      </c>
      <c r="E111" s="1015"/>
      <c r="F111" s="974"/>
      <c r="G111" s="969"/>
      <c r="H111" s="154" t="s">
        <v>23</v>
      </c>
      <c r="I111" s="194" t="s">
        <v>106</v>
      </c>
      <c r="J111" s="194"/>
      <c r="K111" s="136" t="s">
        <v>118</v>
      </c>
      <c r="L111" s="137" t="s">
        <v>97</v>
      </c>
      <c r="M111" s="137">
        <v>3</v>
      </c>
      <c r="N111" s="137" t="s">
        <v>101</v>
      </c>
      <c r="O111" s="137" t="s">
        <v>435</v>
      </c>
      <c r="P111" s="704">
        <v>2</v>
      </c>
      <c r="Q111" s="723"/>
      <c r="R111" s="725"/>
      <c r="S111" s="725"/>
      <c r="T111" s="727"/>
      <c r="U111" s="727"/>
      <c r="V111" s="727"/>
      <c r="W111" s="694"/>
      <c r="X111" s="101"/>
      <c r="Y111" s="101"/>
      <c r="Z111" s="34"/>
      <c r="AA111" s="34" t="str">
        <f t="shared" si="15"/>
        <v/>
      </c>
      <c r="AB111" s="88" t="str">
        <f t="shared" si="20"/>
        <v/>
      </c>
      <c r="AC111"/>
      <c r="AD111"/>
      <c r="AU111" s="33" t="str">
        <f t="shared" si="16"/>
        <v/>
      </c>
    </row>
    <row r="112" spans="1:47" s="16" customFormat="1" ht="13.5" customHeight="1" x14ac:dyDescent="0.25">
      <c r="A112" s="573"/>
      <c r="B112" s="275" t="s">
        <v>1186</v>
      </c>
      <c r="C112" s="918"/>
      <c r="D112" s="797" t="s">
        <v>1187</v>
      </c>
      <c r="E112" s="1015"/>
      <c r="F112" s="974"/>
      <c r="G112" s="969"/>
      <c r="H112" s="154" t="s">
        <v>23</v>
      </c>
      <c r="I112" s="194" t="s">
        <v>103</v>
      </c>
      <c r="J112" s="194"/>
      <c r="K112" s="136" t="s">
        <v>1654</v>
      </c>
      <c r="L112" s="137" t="s">
        <v>97</v>
      </c>
      <c r="M112" s="137">
        <v>7</v>
      </c>
      <c r="N112" s="137" t="s">
        <v>24</v>
      </c>
      <c r="O112" s="137" t="s">
        <v>440</v>
      </c>
      <c r="P112" s="704">
        <v>2</v>
      </c>
      <c r="Q112" s="723"/>
      <c r="R112" s="725"/>
      <c r="S112" s="725"/>
      <c r="T112" s="727"/>
      <c r="U112" s="727"/>
      <c r="V112" s="727"/>
      <c r="W112" s="694"/>
      <c r="X112" s="101"/>
      <c r="Y112" s="101"/>
      <c r="Z112" s="34"/>
      <c r="AA112" s="34" t="str">
        <f t="shared" si="15"/>
        <v/>
      </c>
      <c r="AB112" s="88" t="str">
        <f t="shared" ref="AB112" si="24">Z112&amp;AA112</f>
        <v/>
      </c>
      <c r="AC112"/>
      <c r="AD112"/>
      <c r="AU112" s="33" t="str">
        <f t="shared" si="16"/>
        <v/>
      </c>
    </row>
    <row r="113" spans="1:47" s="16" customFormat="1" ht="13.5" customHeight="1" x14ac:dyDescent="0.25">
      <c r="A113" s="130"/>
      <c r="B113" s="275" t="s">
        <v>1186</v>
      </c>
      <c r="C113" s="918"/>
      <c r="D113" s="797" t="s">
        <v>1187</v>
      </c>
      <c r="E113" s="1015"/>
      <c r="F113" s="974"/>
      <c r="G113" s="969"/>
      <c r="H113" s="154" t="s">
        <v>23</v>
      </c>
      <c r="I113" s="194" t="s">
        <v>106</v>
      </c>
      <c r="J113" s="194"/>
      <c r="K113" s="136" t="s">
        <v>2106</v>
      </c>
      <c r="L113" s="137"/>
      <c r="M113" s="137"/>
      <c r="N113" s="137"/>
      <c r="O113" s="137"/>
      <c r="P113" s="704"/>
      <c r="Q113" s="723"/>
      <c r="R113" s="725"/>
      <c r="S113" s="725">
        <v>2</v>
      </c>
      <c r="T113" s="727"/>
      <c r="U113" s="727"/>
      <c r="V113" s="727"/>
      <c r="W113" s="694"/>
      <c r="X113" s="101"/>
      <c r="Y113" s="101"/>
      <c r="Z113" s="34"/>
      <c r="AA113" s="34" t="str">
        <f t="shared" si="15"/>
        <v/>
      </c>
      <c r="AB113" s="88" t="str">
        <f t="shared" si="20"/>
        <v/>
      </c>
      <c r="AC113"/>
      <c r="AD113"/>
      <c r="AU113" s="33" t="str">
        <f t="shared" si="16"/>
        <v/>
      </c>
    </row>
    <row r="114" spans="1:47" s="16" customFormat="1" ht="13.5" customHeight="1" thickBot="1" x14ac:dyDescent="0.3">
      <c r="A114" s="130"/>
      <c r="B114" s="275" t="s">
        <v>1186</v>
      </c>
      <c r="C114" s="918"/>
      <c r="D114" s="797" t="s">
        <v>1187</v>
      </c>
      <c r="E114" s="1015"/>
      <c r="F114" s="974"/>
      <c r="G114" s="969"/>
      <c r="H114" s="154" t="s">
        <v>23</v>
      </c>
      <c r="I114" s="194" t="s">
        <v>106</v>
      </c>
      <c r="J114" s="194"/>
      <c r="K114" s="136" t="s">
        <v>2170</v>
      </c>
      <c r="L114" s="137"/>
      <c r="M114" s="137"/>
      <c r="N114" s="137"/>
      <c r="O114" s="137"/>
      <c r="P114" s="704"/>
      <c r="Q114" s="723"/>
      <c r="R114" s="725"/>
      <c r="S114" s="725"/>
      <c r="T114" s="727">
        <v>4</v>
      </c>
      <c r="U114" s="727"/>
      <c r="V114" s="727"/>
      <c r="W114" s="694"/>
      <c r="X114" s="101">
        <f>SUM(P106:W114)</f>
        <v>20</v>
      </c>
      <c r="Y114" s="101">
        <f>X114</f>
        <v>20</v>
      </c>
      <c r="Z114" s="34" t="s">
        <v>1472</v>
      </c>
      <c r="AA114" s="34" t="str">
        <f t="shared" si="15"/>
        <v>MT</v>
      </c>
      <c r="AB114" s="88" t="str">
        <f t="shared" si="20"/>
        <v>ADMT</v>
      </c>
      <c r="AC114" t="s">
        <v>1480</v>
      </c>
      <c r="AD114"/>
      <c r="AU114" s="33" t="str">
        <f t="shared" si="16"/>
        <v/>
      </c>
    </row>
    <row r="115" spans="1:47" s="16" customFormat="1" ht="13.5" customHeight="1" x14ac:dyDescent="0.25">
      <c r="A115" s="156">
        <f>+A106+1</f>
        <v>15</v>
      </c>
      <c r="B115" s="1224" t="s">
        <v>1189</v>
      </c>
      <c r="C115" s="909" t="s">
        <v>83</v>
      </c>
      <c r="D115" s="678" t="s">
        <v>1190</v>
      </c>
      <c r="E115" s="1003" t="s">
        <v>336</v>
      </c>
      <c r="F115" s="972" t="s">
        <v>339</v>
      </c>
      <c r="G115" s="973" t="s">
        <v>129</v>
      </c>
      <c r="H115" s="185" t="s">
        <v>23</v>
      </c>
      <c r="I115" s="221" t="s">
        <v>103</v>
      </c>
      <c r="J115" s="221"/>
      <c r="K115" s="223" t="s">
        <v>1655</v>
      </c>
      <c r="L115" s="304" t="s">
        <v>97</v>
      </c>
      <c r="M115" s="204">
        <v>2</v>
      </c>
      <c r="N115" s="304" t="s">
        <v>24</v>
      </c>
      <c r="O115" s="127" t="s">
        <v>435</v>
      </c>
      <c r="P115" s="700">
        <v>4</v>
      </c>
      <c r="Q115" s="720"/>
      <c r="R115" s="728"/>
      <c r="S115" s="728"/>
      <c r="T115" s="728"/>
      <c r="U115" s="728"/>
      <c r="V115" s="728"/>
      <c r="W115" s="750"/>
      <c r="X115" s="26"/>
      <c r="Y115" s="26"/>
      <c r="Z115" s="34"/>
      <c r="AA115" s="34" t="str">
        <f t="shared" si="15"/>
        <v/>
      </c>
      <c r="AB115" s="88" t="str">
        <f t="shared" si="20"/>
        <v/>
      </c>
      <c r="AC115"/>
      <c r="AD115"/>
      <c r="AU115" s="33">
        <f t="shared" si="16"/>
        <v>16</v>
      </c>
    </row>
    <row r="116" spans="1:47" s="16" customFormat="1" ht="13.5" customHeight="1" x14ac:dyDescent="0.25">
      <c r="A116" s="573"/>
      <c r="B116" s="275" t="s">
        <v>1189</v>
      </c>
      <c r="C116" s="910"/>
      <c r="D116" s="679" t="s">
        <v>1190</v>
      </c>
      <c r="E116" s="1006"/>
      <c r="F116" s="974"/>
      <c r="G116" s="969"/>
      <c r="H116" s="154" t="s">
        <v>23</v>
      </c>
      <c r="I116" s="194" t="s">
        <v>103</v>
      </c>
      <c r="J116" s="194"/>
      <c r="K116" s="153" t="s">
        <v>1656</v>
      </c>
      <c r="L116" s="149" t="s">
        <v>97</v>
      </c>
      <c r="M116" s="155">
        <v>3</v>
      </c>
      <c r="N116" s="149" t="s">
        <v>24</v>
      </c>
      <c r="O116" s="140" t="s">
        <v>440</v>
      </c>
      <c r="P116" s="701">
        <v>4</v>
      </c>
      <c r="Q116" s="709"/>
      <c r="R116" s="725"/>
      <c r="S116" s="725"/>
      <c r="T116" s="725"/>
      <c r="U116" s="725"/>
      <c r="V116" s="725"/>
      <c r="W116" s="751"/>
      <c r="X116" s="24"/>
      <c r="Y116" s="24"/>
      <c r="Z116" s="34"/>
      <c r="AA116" s="34" t="str">
        <f t="shared" si="15"/>
        <v/>
      </c>
      <c r="AB116" s="88" t="str">
        <f t="shared" ref="AB116:AB118" si="25">Z116&amp;AA116</f>
        <v/>
      </c>
      <c r="AC116"/>
      <c r="AD116"/>
      <c r="AU116" s="33" t="str">
        <f t="shared" si="16"/>
        <v/>
      </c>
    </row>
    <row r="117" spans="1:47" s="16" customFormat="1" ht="13.5" customHeight="1" x14ac:dyDescent="0.25">
      <c r="A117" s="573"/>
      <c r="B117" s="275" t="s">
        <v>1189</v>
      </c>
      <c r="C117" s="910"/>
      <c r="D117" s="679" t="s">
        <v>1190</v>
      </c>
      <c r="E117" s="1006"/>
      <c r="F117" s="974"/>
      <c r="G117" s="969"/>
      <c r="H117" s="154" t="s">
        <v>23</v>
      </c>
      <c r="I117" s="194" t="s">
        <v>103</v>
      </c>
      <c r="J117" s="194"/>
      <c r="K117" s="153" t="s">
        <v>1657</v>
      </c>
      <c r="L117" s="149" t="s">
        <v>97</v>
      </c>
      <c r="M117" s="155">
        <v>7</v>
      </c>
      <c r="N117" s="149" t="s">
        <v>24</v>
      </c>
      <c r="O117" s="140" t="s">
        <v>440</v>
      </c>
      <c r="P117" s="701">
        <v>4</v>
      </c>
      <c r="Q117" s="709"/>
      <c r="R117" s="725"/>
      <c r="S117" s="725"/>
      <c r="T117" s="725"/>
      <c r="U117" s="725"/>
      <c r="V117" s="725"/>
      <c r="W117" s="751"/>
      <c r="X117" s="24"/>
      <c r="Y117" s="24"/>
      <c r="Z117" s="34"/>
      <c r="AA117" s="34" t="str">
        <f t="shared" si="15"/>
        <v/>
      </c>
      <c r="AB117" s="88" t="str">
        <f t="shared" ref="AB117" si="26">Z117&amp;AA117</f>
        <v/>
      </c>
      <c r="AC117"/>
      <c r="AD117"/>
      <c r="AU117" s="33" t="str">
        <f t="shared" si="16"/>
        <v/>
      </c>
    </row>
    <row r="118" spans="1:47" s="16" customFormat="1" ht="13.5" customHeight="1" x14ac:dyDescent="0.25">
      <c r="A118" s="573"/>
      <c r="B118" s="275" t="s">
        <v>1189</v>
      </c>
      <c r="C118" s="910"/>
      <c r="D118" s="679" t="s">
        <v>1190</v>
      </c>
      <c r="E118" s="1006"/>
      <c r="F118" s="974"/>
      <c r="G118" s="969"/>
      <c r="H118" s="154" t="s">
        <v>23</v>
      </c>
      <c r="I118" s="194" t="s">
        <v>103</v>
      </c>
      <c r="J118" s="194"/>
      <c r="K118" s="153" t="s">
        <v>1717</v>
      </c>
      <c r="L118" s="149" t="s">
        <v>97</v>
      </c>
      <c r="M118" s="155">
        <v>9</v>
      </c>
      <c r="N118" s="149" t="s">
        <v>24</v>
      </c>
      <c r="O118" s="140" t="s">
        <v>440</v>
      </c>
      <c r="P118" s="701">
        <v>2</v>
      </c>
      <c r="Q118" s="709"/>
      <c r="R118" s="725"/>
      <c r="S118" s="725"/>
      <c r="T118" s="725"/>
      <c r="U118" s="725"/>
      <c r="V118" s="725"/>
      <c r="W118" s="751"/>
      <c r="X118" s="24"/>
      <c r="Y118" s="24"/>
      <c r="Z118" s="34"/>
      <c r="AA118" s="34" t="str">
        <f t="shared" si="15"/>
        <v/>
      </c>
      <c r="AB118" s="88" t="str">
        <f t="shared" si="25"/>
        <v/>
      </c>
      <c r="AC118"/>
      <c r="AD118"/>
      <c r="AU118" s="33" t="str">
        <f t="shared" si="16"/>
        <v/>
      </c>
    </row>
    <row r="119" spans="1:47" s="16" customFormat="1" ht="13.5" customHeight="1" x14ac:dyDescent="0.25">
      <c r="A119" s="130"/>
      <c r="B119" s="275" t="s">
        <v>1189</v>
      </c>
      <c r="C119" s="910"/>
      <c r="D119" s="679" t="s">
        <v>1190</v>
      </c>
      <c r="E119" s="1006"/>
      <c r="F119" s="974"/>
      <c r="G119" s="969"/>
      <c r="H119" s="154" t="s">
        <v>23</v>
      </c>
      <c r="I119" s="194" t="s">
        <v>103</v>
      </c>
      <c r="J119" s="194"/>
      <c r="K119" s="153" t="s">
        <v>1640</v>
      </c>
      <c r="L119" s="149" t="s">
        <v>97</v>
      </c>
      <c r="M119" s="155">
        <v>8</v>
      </c>
      <c r="N119" s="149" t="s">
        <v>24</v>
      </c>
      <c r="O119" s="140" t="s">
        <v>435</v>
      </c>
      <c r="P119" s="701">
        <v>2</v>
      </c>
      <c r="Q119" s="709"/>
      <c r="R119" s="725"/>
      <c r="S119" s="725"/>
      <c r="T119" s="725"/>
      <c r="U119" s="725"/>
      <c r="V119" s="725"/>
      <c r="W119" s="751"/>
      <c r="X119" s="24"/>
      <c r="Y119" s="24"/>
      <c r="Z119" s="34"/>
      <c r="AA119" s="34" t="str">
        <f t="shared" si="15"/>
        <v/>
      </c>
      <c r="AB119" s="88" t="str">
        <f t="shared" si="20"/>
        <v/>
      </c>
      <c r="AC119"/>
      <c r="AD119"/>
      <c r="AU119" s="33" t="str">
        <f t="shared" si="16"/>
        <v/>
      </c>
    </row>
    <row r="120" spans="1:47" s="16" customFormat="1" ht="13.5" customHeight="1" x14ac:dyDescent="0.25">
      <c r="A120" s="130"/>
      <c r="B120" s="275" t="s">
        <v>1189</v>
      </c>
      <c r="C120" s="910"/>
      <c r="D120" s="679" t="s">
        <v>1190</v>
      </c>
      <c r="E120" s="1006"/>
      <c r="F120" s="974"/>
      <c r="G120" s="969"/>
      <c r="H120" s="154" t="s">
        <v>23</v>
      </c>
      <c r="I120" s="194" t="s">
        <v>103</v>
      </c>
      <c r="J120" s="194"/>
      <c r="K120" s="153" t="s">
        <v>2106</v>
      </c>
      <c r="L120" s="149"/>
      <c r="M120" s="155"/>
      <c r="N120" s="149"/>
      <c r="O120" s="140"/>
      <c r="P120" s="701"/>
      <c r="Q120" s="709"/>
      <c r="R120" s="725"/>
      <c r="S120" s="725">
        <v>2</v>
      </c>
      <c r="T120" s="725"/>
      <c r="U120" s="725"/>
      <c r="V120" s="725"/>
      <c r="W120" s="751"/>
      <c r="X120" s="24"/>
      <c r="Y120" s="24"/>
      <c r="Z120" s="34"/>
      <c r="AA120" s="34" t="str">
        <f t="shared" si="15"/>
        <v/>
      </c>
      <c r="AB120" s="88" t="str">
        <f t="shared" si="20"/>
        <v/>
      </c>
      <c r="AC120"/>
      <c r="AD120"/>
      <c r="AU120" s="33" t="str">
        <f t="shared" si="16"/>
        <v/>
      </c>
    </row>
    <row r="121" spans="1:47" s="16" customFormat="1" ht="13.5" customHeight="1" thickBot="1" x14ac:dyDescent="0.3">
      <c r="A121" s="161"/>
      <c r="B121" s="283" t="s">
        <v>1189</v>
      </c>
      <c r="C121" s="911"/>
      <c r="D121" s="680" t="s">
        <v>1190</v>
      </c>
      <c r="E121" s="1008"/>
      <c r="F121" s="975"/>
      <c r="G121" s="971"/>
      <c r="H121" s="195" t="s">
        <v>23</v>
      </c>
      <c r="I121" s="259" t="s">
        <v>103</v>
      </c>
      <c r="J121" s="259"/>
      <c r="K121" s="462" t="s">
        <v>1069</v>
      </c>
      <c r="L121" s="259"/>
      <c r="M121" s="261"/>
      <c r="N121" s="261"/>
      <c r="O121" s="259"/>
      <c r="P121" s="702"/>
      <c r="Q121" s="721"/>
      <c r="R121" s="729"/>
      <c r="S121" s="729"/>
      <c r="T121" s="729"/>
      <c r="U121" s="729"/>
      <c r="V121" s="729"/>
      <c r="W121" s="749">
        <v>2</v>
      </c>
      <c r="X121" s="102">
        <f>SUM(P115:W121)</f>
        <v>20</v>
      </c>
      <c r="Y121" s="102">
        <f>X121</f>
        <v>20</v>
      </c>
      <c r="Z121" s="34" t="s">
        <v>1472</v>
      </c>
      <c r="AA121" s="34" t="str">
        <f t="shared" si="15"/>
        <v>MT</v>
      </c>
      <c r="AB121" s="88" t="str">
        <f t="shared" si="20"/>
        <v>ADMT</v>
      </c>
      <c r="AC121" t="s">
        <v>1479</v>
      </c>
      <c r="AD121"/>
      <c r="AU121" s="33" t="str">
        <f t="shared" si="16"/>
        <v/>
      </c>
    </row>
    <row r="122" spans="1:47" s="16" customFormat="1" ht="13.5" customHeight="1" x14ac:dyDescent="0.25">
      <c r="A122" s="180">
        <f>+A115+1</f>
        <v>16</v>
      </c>
      <c r="B122" s="1230" t="s">
        <v>1079</v>
      </c>
      <c r="C122" s="909" t="s">
        <v>417</v>
      </c>
      <c r="D122" s="792" t="s">
        <v>1369</v>
      </c>
      <c r="E122" s="999" t="s">
        <v>336</v>
      </c>
      <c r="F122" s="976" t="s">
        <v>1080</v>
      </c>
      <c r="G122" s="949" t="s">
        <v>1081</v>
      </c>
      <c r="H122" s="123" t="s">
        <v>650</v>
      </c>
      <c r="I122" s="123" t="s">
        <v>651</v>
      </c>
      <c r="J122" s="123" t="s">
        <v>1078</v>
      </c>
      <c r="K122" s="123" t="s">
        <v>744</v>
      </c>
      <c r="L122" s="123" t="s">
        <v>97</v>
      </c>
      <c r="M122" s="124">
        <v>1</v>
      </c>
      <c r="N122" s="124" t="s">
        <v>24</v>
      </c>
      <c r="O122" s="123" t="s">
        <v>739</v>
      </c>
      <c r="P122" s="707">
        <v>3</v>
      </c>
      <c r="Q122" s="726"/>
      <c r="R122" s="740"/>
      <c r="S122" s="740"/>
      <c r="T122" s="726"/>
      <c r="U122" s="726"/>
      <c r="V122" s="726"/>
      <c r="W122" s="241"/>
      <c r="X122" s="46"/>
      <c r="Y122" s="46"/>
      <c r="Z122" s="34"/>
      <c r="AA122" s="34" t="str">
        <f t="shared" si="15"/>
        <v/>
      </c>
      <c r="AB122" s="88" t="str">
        <f t="shared" si="20"/>
        <v/>
      </c>
      <c r="AC122"/>
      <c r="AD122"/>
      <c r="AU122" s="33">
        <f t="shared" si="16"/>
        <v>12</v>
      </c>
    </row>
    <row r="123" spans="1:47" s="16" customFormat="1" ht="13.5" customHeight="1" x14ac:dyDescent="0.25">
      <c r="A123" s="173"/>
      <c r="B123" s="284" t="s">
        <v>1079</v>
      </c>
      <c r="C123" s="910"/>
      <c r="D123" s="793" t="s">
        <v>1369</v>
      </c>
      <c r="E123" s="1001"/>
      <c r="F123" s="957"/>
      <c r="G123" s="977"/>
      <c r="H123" s="136" t="s">
        <v>650</v>
      </c>
      <c r="I123" s="136" t="s">
        <v>651</v>
      </c>
      <c r="J123" s="136" t="s">
        <v>1078</v>
      </c>
      <c r="K123" s="136" t="s">
        <v>744</v>
      </c>
      <c r="L123" s="136" t="s">
        <v>97</v>
      </c>
      <c r="M123" s="137">
        <v>1</v>
      </c>
      <c r="N123" s="137" t="s">
        <v>101</v>
      </c>
      <c r="O123" s="136" t="s">
        <v>739</v>
      </c>
      <c r="P123" s="704">
        <v>3</v>
      </c>
      <c r="Q123" s="723"/>
      <c r="R123" s="723"/>
      <c r="S123" s="723"/>
      <c r="T123" s="723"/>
      <c r="U123" s="723"/>
      <c r="V123" s="723"/>
      <c r="W123" s="320"/>
      <c r="X123" s="47"/>
      <c r="Y123" s="47"/>
      <c r="Z123" s="34"/>
      <c r="AA123" s="34" t="str">
        <f t="shared" si="15"/>
        <v/>
      </c>
      <c r="AB123" s="88" t="str">
        <f t="shared" ref="AB123:AB124" si="27">Z123&amp;AA123</f>
        <v/>
      </c>
      <c r="AC123"/>
      <c r="AD123"/>
      <c r="AU123" s="33" t="str">
        <f t="shared" si="16"/>
        <v/>
      </c>
    </row>
    <row r="124" spans="1:47" s="16" customFormat="1" ht="13.5" customHeight="1" x14ac:dyDescent="0.25">
      <c r="A124" s="173"/>
      <c r="B124" s="284" t="s">
        <v>1079</v>
      </c>
      <c r="C124" s="910"/>
      <c r="D124" s="793" t="s">
        <v>1369</v>
      </c>
      <c r="E124" s="1001"/>
      <c r="F124" s="957"/>
      <c r="G124" s="977"/>
      <c r="H124" s="154" t="s">
        <v>650</v>
      </c>
      <c r="I124" s="194" t="s">
        <v>651</v>
      </c>
      <c r="J124" s="194" t="s">
        <v>1078</v>
      </c>
      <c r="K124" s="194" t="s">
        <v>744</v>
      </c>
      <c r="L124" s="194" t="s">
        <v>97</v>
      </c>
      <c r="M124" s="152">
        <v>1</v>
      </c>
      <c r="N124" s="152" t="s">
        <v>511</v>
      </c>
      <c r="O124" s="194" t="s">
        <v>740</v>
      </c>
      <c r="P124" s="701">
        <v>3</v>
      </c>
      <c r="Q124" s="709"/>
      <c r="R124" s="723"/>
      <c r="S124" s="723"/>
      <c r="T124" s="723"/>
      <c r="U124" s="723"/>
      <c r="V124" s="723"/>
      <c r="W124" s="320"/>
      <c r="X124" s="47"/>
      <c r="Y124" s="47"/>
      <c r="Z124" s="34"/>
      <c r="AA124" s="34" t="str">
        <f t="shared" si="15"/>
        <v/>
      </c>
      <c r="AB124" s="88" t="str">
        <f t="shared" si="27"/>
        <v/>
      </c>
      <c r="AC124"/>
      <c r="AD124"/>
      <c r="AU124" s="33" t="str">
        <f t="shared" si="16"/>
        <v/>
      </c>
    </row>
    <row r="125" spans="1:47" s="16" customFormat="1" ht="13.5" customHeight="1" x14ac:dyDescent="0.25">
      <c r="A125" s="173"/>
      <c r="B125" s="284" t="s">
        <v>1079</v>
      </c>
      <c r="C125" s="910"/>
      <c r="D125" s="793" t="s">
        <v>1369</v>
      </c>
      <c r="E125" s="1001"/>
      <c r="F125" s="957"/>
      <c r="G125" s="977"/>
      <c r="H125" s="136" t="s">
        <v>650</v>
      </c>
      <c r="I125" s="136" t="s">
        <v>651</v>
      </c>
      <c r="J125" s="136" t="s">
        <v>1078</v>
      </c>
      <c r="K125" s="136" t="s">
        <v>745</v>
      </c>
      <c r="L125" s="136" t="s">
        <v>97</v>
      </c>
      <c r="M125" s="137">
        <v>2</v>
      </c>
      <c r="N125" s="137" t="s">
        <v>511</v>
      </c>
      <c r="O125" s="136" t="s">
        <v>740</v>
      </c>
      <c r="P125" s="704">
        <v>3</v>
      </c>
      <c r="Q125" s="723"/>
      <c r="R125" s="723"/>
      <c r="S125" s="723"/>
      <c r="T125" s="723"/>
      <c r="U125" s="723"/>
      <c r="V125" s="723"/>
      <c r="W125" s="320"/>
      <c r="X125" s="47"/>
      <c r="Y125" s="47"/>
      <c r="Z125" s="34"/>
      <c r="AA125" s="34" t="str">
        <f t="shared" si="15"/>
        <v/>
      </c>
      <c r="AB125" s="88" t="str">
        <f t="shared" si="20"/>
        <v/>
      </c>
      <c r="AC125"/>
      <c r="AD125"/>
      <c r="AU125" s="33" t="str">
        <f t="shared" si="16"/>
        <v/>
      </c>
    </row>
    <row r="126" spans="1:47" s="16" customFormat="1" ht="13.5" customHeight="1" x14ac:dyDescent="0.25">
      <c r="A126" s="173"/>
      <c r="B126" s="284" t="s">
        <v>1079</v>
      </c>
      <c r="C126" s="910"/>
      <c r="D126" s="793" t="s">
        <v>1369</v>
      </c>
      <c r="E126" s="1001"/>
      <c r="F126" s="957"/>
      <c r="G126" s="977"/>
      <c r="H126" s="154" t="s">
        <v>650</v>
      </c>
      <c r="I126" s="194" t="s">
        <v>651</v>
      </c>
      <c r="J126" s="194"/>
      <c r="K126" s="194" t="s">
        <v>2105</v>
      </c>
      <c r="L126" s="194"/>
      <c r="M126" s="152"/>
      <c r="N126" s="152"/>
      <c r="O126" s="194"/>
      <c r="P126" s="701"/>
      <c r="Q126" s="709"/>
      <c r="R126" s="723"/>
      <c r="S126" s="723">
        <v>1</v>
      </c>
      <c r="T126" s="723"/>
      <c r="U126" s="723"/>
      <c r="V126" s="723"/>
      <c r="W126" s="320"/>
      <c r="X126" s="47"/>
      <c r="Y126" s="47"/>
      <c r="Z126" s="34"/>
      <c r="AA126" s="34" t="str">
        <f t="shared" si="15"/>
        <v/>
      </c>
      <c r="AB126" s="88" t="str">
        <f t="shared" si="20"/>
        <v/>
      </c>
      <c r="AC126"/>
      <c r="AD126"/>
      <c r="AU126" s="33" t="str">
        <f t="shared" si="16"/>
        <v/>
      </c>
    </row>
    <row r="127" spans="1:47" s="16" customFormat="1" ht="13.5" customHeight="1" thickBot="1" x14ac:dyDescent="0.3">
      <c r="A127" s="176"/>
      <c r="B127" s="865" t="s">
        <v>1079</v>
      </c>
      <c r="C127" s="911"/>
      <c r="D127" s="794" t="s">
        <v>1369</v>
      </c>
      <c r="E127" s="1002"/>
      <c r="F127" s="958"/>
      <c r="G127" s="978"/>
      <c r="H127" s="195" t="s">
        <v>650</v>
      </c>
      <c r="I127" s="259" t="s">
        <v>651</v>
      </c>
      <c r="J127" s="259"/>
      <c r="K127" s="259" t="s">
        <v>426</v>
      </c>
      <c r="L127" s="259"/>
      <c r="M127" s="261"/>
      <c r="N127" s="261"/>
      <c r="O127" s="259"/>
      <c r="P127" s="702"/>
      <c r="Q127" s="721"/>
      <c r="R127" s="724"/>
      <c r="S127" s="724">
        <v>1</v>
      </c>
      <c r="T127" s="724"/>
      <c r="U127" s="724"/>
      <c r="V127" s="724"/>
      <c r="W127" s="247"/>
      <c r="X127" s="61">
        <f>SUM(P122:W127)</f>
        <v>14</v>
      </c>
      <c r="Y127" s="61">
        <f>SUM(P122:W127)</f>
        <v>14</v>
      </c>
      <c r="Z127" s="34" t="s">
        <v>1475</v>
      </c>
      <c r="AA127" s="34" t="str">
        <f t="shared" si="15"/>
        <v>TP</v>
      </c>
      <c r="AB127" s="88" t="str">
        <f t="shared" si="20"/>
        <v>JUTP</v>
      </c>
      <c r="AC127" t="s">
        <v>1480</v>
      </c>
      <c r="AD127"/>
      <c r="AU127" s="33" t="str">
        <f t="shared" si="16"/>
        <v/>
      </c>
    </row>
    <row r="128" spans="1:47" s="16" customFormat="1" ht="13.5" customHeight="1" x14ac:dyDescent="0.25">
      <c r="A128" s="512">
        <f>+A122+1</f>
        <v>17</v>
      </c>
      <c r="B128" s="1231" t="s">
        <v>1440</v>
      </c>
      <c r="C128" s="919" t="s">
        <v>35</v>
      </c>
      <c r="D128" s="526" t="s">
        <v>1338</v>
      </c>
      <c r="E128" s="1012" t="s">
        <v>336</v>
      </c>
      <c r="F128" s="984" t="s">
        <v>996</v>
      </c>
      <c r="G128" s="985" t="s">
        <v>1279</v>
      </c>
      <c r="H128" s="123" t="s">
        <v>445</v>
      </c>
      <c r="I128" s="513" t="s">
        <v>489</v>
      </c>
      <c r="J128" s="221"/>
      <c r="K128" s="123" t="s">
        <v>1619</v>
      </c>
      <c r="L128" s="124" t="s">
        <v>614</v>
      </c>
      <c r="M128" s="124">
        <v>10</v>
      </c>
      <c r="N128" s="124" t="s">
        <v>24</v>
      </c>
      <c r="O128" s="124" t="s">
        <v>1379</v>
      </c>
      <c r="P128" s="707">
        <v>5</v>
      </c>
      <c r="Q128" s="726"/>
      <c r="R128" s="726"/>
      <c r="S128" s="726"/>
      <c r="T128" s="726"/>
      <c r="U128" s="726"/>
      <c r="V128" s="726"/>
      <c r="W128" s="241"/>
      <c r="X128" s="73"/>
      <c r="Y128" s="26"/>
      <c r="Z128" s="34"/>
      <c r="AA128" s="34" t="str">
        <f t="shared" si="15"/>
        <v/>
      </c>
      <c r="AB128" s="88" t="str">
        <f t="shared" si="20"/>
        <v/>
      </c>
      <c r="AC128"/>
      <c r="AD128"/>
      <c r="AU128" s="33">
        <f t="shared" si="16"/>
        <v>13</v>
      </c>
    </row>
    <row r="129" spans="1:47" s="16" customFormat="1" ht="13.5" customHeight="1" x14ac:dyDescent="0.25">
      <c r="A129" s="517"/>
      <c r="B129" s="263" t="s">
        <v>1440</v>
      </c>
      <c r="C129" s="913"/>
      <c r="D129" s="421" t="s">
        <v>1338</v>
      </c>
      <c r="E129" s="1001"/>
      <c r="F129" s="957"/>
      <c r="G129" s="977"/>
      <c r="H129" s="138" t="s">
        <v>445</v>
      </c>
      <c r="I129" s="136" t="s">
        <v>489</v>
      </c>
      <c r="J129" s="194"/>
      <c r="K129" s="136" t="s">
        <v>1618</v>
      </c>
      <c r="L129" s="137" t="s">
        <v>614</v>
      </c>
      <c r="M129" s="137">
        <v>8</v>
      </c>
      <c r="N129" s="137" t="s">
        <v>24</v>
      </c>
      <c r="O129" s="137" t="s">
        <v>440</v>
      </c>
      <c r="P129" s="704">
        <v>4</v>
      </c>
      <c r="Q129" s="723"/>
      <c r="R129" s="723"/>
      <c r="S129" s="723"/>
      <c r="T129" s="723"/>
      <c r="U129" s="723"/>
      <c r="V129" s="723"/>
      <c r="W129" s="320"/>
      <c r="X129" s="74"/>
      <c r="Y129" s="24"/>
      <c r="Z129" s="34"/>
      <c r="AA129" s="34" t="str">
        <f t="shared" si="15"/>
        <v/>
      </c>
      <c r="AB129" s="88" t="str">
        <f t="shared" si="20"/>
        <v/>
      </c>
      <c r="AC129"/>
      <c r="AD129"/>
      <c r="AU129" s="33" t="str">
        <f t="shared" si="16"/>
        <v/>
      </c>
    </row>
    <row r="130" spans="1:47" s="16" customFormat="1" ht="13.5" customHeight="1" x14ac:dyDescent="0.25">
      <c r="A130" s="517"/>
      <c r="B130" s="263" t="s">
        <v>1440</v>
      </c>
      <c r="C130" s="913"/>
      <c r="D130" s="421" t="s">
        <v>1338</v>
      </c>
      <c r="E130" s="1001"/>
      <c r="F130" s="957"/>
      <c r="G130" s="977"/>
      <c r="H130" s="151" t="s">
        <v>445</v>
      </c>
      <c r="I130" s="263" t="s">
        <v>489</v>
      </c>
      <c r="J130" s="194"/>
      <c r="K130" s="263" t="s">
        <v>1622</v>
      </c>
      <c r="L130" s="235" t="s">
        <v>614</v>
      </c>
      <c r="M130" s="235">
        <v>10</v>
      </c>
      <c r="N130" s="235" t="s">
        <v>24</v>
      </c>
      <c r="O130" s="137" t="s">
        <v>1379</v>
      </c>
      <c r="P130" s="704">
        <v>4</v>
      </c>
      <c r="Q130" s="723"/>
      <c r="R130" s="723"/>
      <c r="S130" s="723"/>
      <c r="T130" s="723"/>
      <c r="U130" s="723"/>
      <c r="V130" s="723"/>
      <c r="W130" s="320"/>
      <c r="X130" s="74"/>
      <c r="Y130" s="24"/>
      <c r="Z130" s="34"/>
      <c r="AA130" s="34" t="str">
        <f t="shared" si="15"/>
        <v/>
      </c>
      <c r="AB130" s="88" t="str">
        <f t="shared" si="20"/>
        <v/>
      </c>
      <c r="AC130"/>
      <c r="AD130"/>
      <c r="AU130" s="33" t="str">
        <f t="shared" si="16"/>
        <v/>
      </c>
    </row>
    <row r="131" spans="1:47" s="16" customFormat="1" ht="13.5" customHeight="1" x14ac:dyDescent="0.25">
      <c r="A131" s="517"/>
      <c r="B131" s="263" t="s">
        <v>1440</v>
      </c>
      <c r="C131" s="913"/>
      <c r="D131" s="421" t="s">
        <v>1338</v>
      </c>
      <c r="E131" s="1001"/>
      <c r="F131" s="957"/>
      <c r="G131" s="977"/>
      <c r="H131" s="151" t="s">
        <v>445</v>
      </c>
      <c r="I131" s="518" t="s">
        <v>489</v>
      </c>
      <c r="J131" s="194"/>
      <c r="K131" s="518" t="s">
        <v>1616</v>
      </c>
      <c r="L131" s="235"/>
      <c r="M131" s="235"/>
      <c r="N131" s="235"/>
      <c r="O131" s="235"/>
      <c r="P131" s="704"/>
      <c r="Q131" s="723"/>
      <c r="R131" s="723"/>
      <c r="S131" s="723"/>
      <c r="T131" s="723">
        <v>25</v>
      </c>
      <c r="U131" s="723"/>
      <c r="V131" s="723"/>
      <c r="W131" s="320"/>
      <c r="X131" s="74"/>
      <c r="Y131" s="24"/>
      <c r="Z131" s="34"/>
      <c r="AA131" s="34" t="str">
        <f t="shared" si="15"/>
        <v/>
      </c>
      <c r="AB131" s="88" t="str">
        <f t="shared" si="20"/>
        <v/>
      </c>
      <c r="AC131"/>
      <c r="AD131"/>
      <c r="AU131" s="33" t="str">
        <f t="shared" si="16"/>
        <v/>
      </c>
    </row>
    <row r="132" spans="1:47" s="16" customFormat="1" ht="13.5" customHeight="1" x14ac:dyDescent="0.25">
      <c r="A132" s="517"/>
      <c r="B132" s="263" t="s">
        <v>1440</v>
      </c>
      <c r="C132" s="913"/>
      <c r="D132" s="421" t="s">
        <v>1338</v>
      </c>
      <c r="E132" s="1001"/>
      <c r="F132" s="957"/>
      <c r="G132" s="977"/>
      <c r="H132" s="138" t="s">
        <v>445</v>
      </c>
      <c r="I132" s="518" t="s">
        <v>489</v>
      </c>
      <c r="J132" s="194"/>
      <c r="K132" s="263" t="s">
        <v>2007</v>
      </c>
      <c r="L132" s="235"/>
      <c r="M132" s="235"/>
      <c r="N132" s="235"/>
      <c r="O132" s="235"/>
      <c r="P132" s="704"/>
      <c r="Q132" s="723"/>
      <c r="R132" s="723"/>
      <c r="S132" s="723">
        <v>1</v>
      </c>
      <c r="T132" s="723"/>
      <c r="U132" s="723"/>
      <c r="V132" s="723"/>
      <c r="W132" s="320"/>
      <c r="X132" s="74"/>
      <c r="Y132" s="24"/>
      <c r="Z132" s="34"/>
      <c r="AA132" s="34" t="str">
        <f t="shared" si="15"/>
        <v/>
      </c>
      <c r="AB132" s="88" t="str">
        <f t="shared" si="20"/>
        <v/>
      </c>
      <c r="AC132"/>
      <c r="AD132"/>
      <c r="AU132" s="33" t="str">
        <f t="shared" si="16"/>
        <v/>
      </c>
    </row>
    <row r="133" spans="1:47" s="16" customFormat="1" ht="13.5" customHeight="1" thickBot="1" x14ac:dyDescent="0.3">
      <c r="A133" s="517"/>
      <c r="B133" s="263" t="s">
        <v>1440</v>
      </c>
      <c r="C133" s="913"/>
      <c r="D133" s="421" t="s">
        <v>1338</v>
      </c>
      <c r="E133" s="1001"/>
      <c r="F133" s="957"/>
      <c r="G133" s="977"/>
      <c r="H133" s="138" t="s">
        <v>445</v>
      </c>
      <c r="I133" s="518" t="s">
        <v>489</v>
      </c>
      <c r="J133" s="194"/>
      <c r="K133" s="518" t="s">
        <v>426</v>
      </c>
      <c r="L133" s="235"/>
      <c r="M133" s="235"/>
      <c r="N133" s="235"/>
      <c r="O133" s="235"/>
      <c r="P133" s="704"/>
      <c r="Q133" s="723"/>
      <c r="R133" s="723"/>
      <c r="S133" s="723">
        <v>1</v>
      </c>
      <c r="T133" s="723"/>
      <c r="U133" s="723"/>
      <c r="V133" s="723"/>
      <c r="W133" s="320"/>
      <c r="X133" s="32">
        <f>SUM(P128:W133)</f>
        <v>40</v>
      </c>
      <c r="Y133" s="37">
        <f>X133</f>
        <v>40</v>
      </c>
      <c r="Z133" s="34" t="s">
        <v>1473</v>
      </c>
      <c r="AA133" s="34" t="str">
        <f t="shared" si="15"/>
        <v>TC</v>
      </c>
      <c r="AB133" s="88" t="str">
        <f t="shared" si="20"/>
        <v>AGTC</v>
      </c>
      <c r="AC133" t="s">
        <v>1479</v>
      </c>
      <c r="AD133"/>
      <c r="AU133" s="33" t="str">
        <f t="shared" si="16"/>
        <v/>
      </c>
    </row>
    <row r="134" spans="1:47" s="16" customFormat="1" ht="13.5" customHeight="1" x14ac:dyDescent="0.25">
      <c r="A134" s="180">
        <f>+A128+1</f>
        <v>18</v>
      </c>
      <c r="B134" s="1227" t="s">
        <v>1082</v>
      </c>
      <c r="C134" s="909" t="s">
        <v>417</v>
      </c>
      <c r="D134" s="792" t="s">
        <v>1441</v>
      </c>
      <c r="E134" s="999" t="s">
        <v>336</v>
      </c>
      <c r="F134" s="976" t="s">
        <v>655</v>
      </c>
      <c r="G134" s="949" t="s">
        <v>1083</v>
      </c>
      <c r="H134" s="123" t="s">
        <v>650</v>
      </c>
      <c r="I134" s="123" t="s">
        <v>651</v>
      </c>
      <c r="J134" s="123" t="s">
        <v>1078</v>
      </c>
      <c r="K134" s="123" t="s">
        <v>756</v>
      </c>
      <c r="L134" s="123" t="s">
        <v>97</v>
      </c>
      <c r="M134" s="124">
        <v>10</v>
      </c>
      <c r="N134" s="124" t="s">
        <v>511</v>
      </c>
      <c r="O134" s="123" t="s">
        <v>740</v>
      </c>
      <c r="P134" s="707">
        <v>6</v>
      </c>
      <c r="Q134" s="726"/>
      <c r="R134" s="720"/>
      <c r="S134" s="720"/>
      <c r="T134" s="720"/>
      <c r="U134" s="720"/>
      <c r="V134" s="720"/>
      <c r="W134" s="471"/>
      <c r="X134" s="26"/>
      <c r="Y134" s="26"/>
      <c r="Z134" s="34"/>
      <c r="AA134" s="34" t="str">
        <f t="shared" si="15"/>
        <v/>
      </c>
      <c r="AB134" s="88" t="str">
        <f t="shared" si="20"/>
        <v/>
      </c>
      <c r="AC134"/>
      <c r="AD134"/>
      <c r="AU134" s="33">
        <f t="shared" si="16"/>
        <v>14</v>
      </c>
    </row>
    <row r="135" spans="1:47" s="16" customFormat="1" ht="12.75" customHeight="1" x14ac:dyDescent="0.25">
      <c r="A135" s="173"/>
      <c r="B135" s="527" t="s">
        <v>1082</v>
      </c>
      <c r="C135" s="913"/>
      <c r="D135" s="421" t="s">
        <v>1441</v>
      </c>
      <c r="E135" s="1001"/>
      <c r="F135" s="957"/>
      <c r="G135" s="977"/>
      <c r="H135" s="154" t="s">
        <v>650</v>
      </c>
      <c r="I135" s="194" t="s">
        <v>651</v>
      </c>
      <c r="J135" s="194" t="s">
        <v>1084</v>
      </c>
      <c r="K135" s="194" t="s">
        <v>1571</v>
      </c>
      <c r="L135" s="194" t="s">
        <v>97</v>
      </c>
      <c r="M135" s="152">
        <v>9</v>
      </c>
      <c r="N135" s="152" t="s">
        <v>511</v>
      </c>
      <c r="O135" s="194" t="s">
        <v>740</v>
      </c>
      <c r="P135" s="701">
        <v>4</v>
      </c>
      <c r="Q135" s="709"/>
      <c r="R135" s="709"/>
      <c r="S135" s="709"/>
      <c r="T135" s="709"/>
      <c r="U135" s="709"/>
      <c r="V135" s="709"/>
      <c r="W135" s="476"/>
      <c r="X135" s="24"/>
      <c r="Y135" s="24"/>
      <c r="Z135" s="34"/>
      <c r="AA135" s="34" t="str">
        <f t="shared" si="15"/>
        <v/>
      </c>
      <c r="AB135" s="88" t="str">
        <f t="shared" si="20"/>
        <v/>
      </c>
      <c r="AC135"/>
      <c r="AD135"/>
      <c r="AU135" s="33" t="str">
        <f t="shared" si="16"/>
        <v/>
      </c>
    </row>
    <row r="136" spans="1:47" s="16" customFormat="1" ht="12.75" customHeight="1" x14ac:dyDescent="0.25">
      <c r="A136" s="173"/>
      <c r="B136" s="527" t="s">
        <v>1082</v>
      </c>
      <c r="C136" s="913"/>
      <c r="D136" s="421" t="s">
        <v>1441</v>
      </c>
      <c r="E136" s="1001"/>
      <c r="F136" s="957"/>
      <c r="G136" s="977"/>
      <c r="H136" s="154" t="s">
        <v>650</v>
      </c>
      <c r="I136" s="194" t="s">
        <v>651</v>
      </c>
      <c r="J136" s="194" t="s">
        <v>1078</v>
      </c>
      <c r="K136" s="194" t="s">
        <v>790</v>
      </c>
      <c r="L136" s="194" t="s">
        <v>97</v>
      </c>
      <c r="M136" s="152">
        <v>7</v>
      </c>
      <c r="N136" s="152" t="s">
        <v>511</v>
      </c>
      <c r="O136" s="194" t="s">
        <v>740</v>
      </c>
      <c r="P136" s="701">
        <v>4</v>
      </c>
      <c r="Q136" s="709"/>
      <c r="R136" s="709"/>
      <c r="S136" s="709"/>
      <c r="T136" s="709"/>
      <c r="U136" s="709"/>
      <c r="V136" s="709"/>
      <c r="W136" s="476"/>
      <c r="X136" s="24"/>
      <c r="Y136" s="24"/>
      <c r="Z136" s="34"/>
      <c r="AA136" s="34" t="str">
        <f t="shared" si="15"/>
        <v/>
      </c>
      <c r="AB136" s="88" t="str">
        <f t="shared" ref="AB136" si="28">Z136&amp;AA136</f>
        <v/>
      </c>
      <c r="AC136"/>
      <c r="AD136"/>
      <c r="AU136" s="33" t="str">
        <f t="shared" si="16"/>
        <v/>
      </c>
    </row>
    <row r="137" spans="1:47" s="16" customFormat="1" ht="13.5" customHeight="1" x14ac:dyDescent="0.25">
      <c r="A137" s="173"/>
      <c r="B137" s="527" t="s">
        <v>1082</v>
      </c>
      <c r="C137" s="913"/>
      <c r="D137" s="421" t="s">
        <v>1441</v>
      </c>
      <c r="E137" s="1001"/>
      <c r="F137" s="957"/>
      <c r="G137" s="977"/>
      <c r="H137" s="154" t="s">
        <v>650</v>
      </c>
      <c r="I137" s="194" t="s">
        <v>651</v>
      </c>
      <c r="J137" s="194" t="s">
        <v>1078</v>
      </c>
      <c r="K137" s="194" t="s">
        <v>2105</v>
      </c>
      <c r="L137" s="194"/>
      <c r="M137" s="152"/>
      <c r="N137" s="152"/>
      <c r="O137" s="194"/>
      <c r="P137" s="701"/>
      <c r="Q137" s="709"/>
      <c r="R137" s="709"/>
      <c r="S137" s="709">
        <v>1</v>
      </c>
      <c r="T137" s="709"/>
      <c r="U137" s="709"/>
      <c r="V137" s="709"/>
      <c r="W137" s="476"/>
      <c r="X137" s="24"/>
      <c r="Y137" s="24"/>
      <c r="Z137" s="34"/>
      <c r="AA137" s="34" t="str">
        <f t="shared" si="15"/>
        <v/>
      </c>
      <c r="AB137" s="88" t="str">
        <f t="shared" si="20"/>
        <v/>
      </c>
      <c r="AC137"/>
      <c r="AD137"/>
      <c r="AU137" s="33" t="str">
        <f t="shared" si="16"/>
        <v/>
      </c>
    </row>
    <row r="138" spans="1:47" s="16" customFormat="1" ht="13.5" customHeight="1" thickBot="1" x14ac:dyDescent="0.3">
      <c r="A138" s="176"/>
      <c r="B138" s="865" t="s">
        <v>1082</v>
      </c>
      <c r="C138" s="911"/>
      <c r="D138" s="794" t="s">
        <v>1441</v>
      </c>
      <c r="E138" s="1002"/>
      <c r="F138" s="958"/>
      <c r="G138" s="978"/>
      <c r="H138" s="195" t="s">
        <v>650</v>
      </c>
      <c r="I138" s="259" t="s">
        <v>651</v>
      </c>
      <c r="J138" s="259"/>
      <c r="K138" s="259" t="s">
        <v>426</v>
      </c>
      <c r="L138" s="259"/>
      <c r="M138" s="261"/>
      <c r="N138" s="261"/>
      <c r="O138" s="259"/>
      <c r="P138" s="702"/>
      <c r="Q138" s="721"/>
      <c r="R138" s="724"/>
      <c r="S138" s="724">
        <v>1</v>
      </c>
      <c r="T138" s="724"/>
      <c r="U138" s="724"/>
      <c r="V138" s="724"/>
      <c r="W138" s="247"/>
      <c r="X138" s="61">
        <f>SUM(P134:W138)</f>
        <v>16</v>
      </c>
      <c r="Y138" s="61">
        <f>X138</f>
        <v>16</v>
      </c>
      <c r="Z138" s="34" t="s">
        <v>1475</v>
      </c>
      <c r="AA138" s="34" t="str">
        <f t="shared" si="15"/>
        <v>TP</v>
      </c>
      <c r="AB138" s="88" t="str">
        <f t="shared" si="20"/>
        <v>JUTP</v>
      </c>
      <c r="AC138" t="s">
        <v>1480</v>
      </c>
      <c r="AD138"/>
      <c r="AU138" s="33" t="str">
        <f t="shared" si="16"/>
        <v/>
      </c>
    </row>
    <row r="139" spans="1:47" s="16" customFormat="1" ht="13.5" customHeight="1" x14ac:dyDescent="0.25">
      <c r="A139" s="156">
        <f>+A134+1</f>
        <v>19</v>
      </c>
      <c r="B139" s="1224" t="s">
        <v>1191</v>
      </c>
      <c r="C139" s="909" t="s">
        <v>35</v>
      </c>
      <c r="D139" s="540" t="s">
        <v>1192</v>
      </c>
      <c r="E139" s="1003" t="s">
        <v>336</v>
      </c>
      <c r="F139" s="972" t="s">
        <v>56</v>
      </c>
      <c r="G139" s="973" t="s">
        <v>151</v>
      </c>
      <c r="H139" s="185" t="s">
        <v>23</v>
      </c>
      <c r="I139" s="221" t="s">
        <v>106</v>
      </c>
      <c r="J139" s="221"/>
      <c r="K139" s="221" t="s">
        <v>1658</v>
      </c>
      <c r="L139" s="127" t="s">
        <v>97</v>
      </c>
      <c r="M139" s="204">
        <v>4</v>
      </c>
      <c r="N139" s="127" t="s">
        <v>24</v>
      </c>
      <c r="O139" s="127" t="s">
        <v>440</v>
      </c>
      <c r="P139" s="700">
        <v>4</v>
      </c>
      <c r="Q139" s="720"/>
      <c r="R139" s="720"/>
      <c r="S139" s="720"/>
      <c r="T139" s="720"/>
      <c r="U139" s="720"/>
      <c r="V139" s="720"/>
      <c r="W139" s="471"/>
      <c r="X139" s="26"/>
      <c r="Y139" s="26"/>
      <c r="Z139" s="34"/>
      <c r="AA139" s="34" t="str">
        <f t="shared" si="15"/>
        <v/>
      </c>
      <c r="AB139" s="88" t="str">
        <f t="shared" si="20"/>
        <v/>
      </c>
      <c r="AC139"/>
      <c r="AD139"/>
      <c r="AU139" s="33">
        <f t="shared" si="16"/>
        <v>12</v>
      </c>
    </row>
    <row r="140" spans="1:47" s="16" customFormat="1" ht="13.5" customHeight="1" x14ac:dyDescent="0.25">
      <c r="A140" s="130"/>
      <c r="B140" s="275" t="s">
        <v>1191</v>
      </c>
      <c r="C140" s="910"/>
      <c r="D140" s="548" t="s">
        <v>1192</v>
      </c>
      <c r="E140" s="1006"/>
      <c r="F140" s="974"/>
      <c r="G140" s="969"/>
      <c r="H140" s="154" t="s">
        <v>23</v>
      </c>
      <c r="I140" s="194" t="s">
        <v>106</v>
      </c>
      <c r="J140" s="194"/>
      <c r="K140" s="194" t="s">
        <v>1658</v>
      </c>
      <c r="L140" s="140" t="s">
        <v>97</v>
      </c>
      <c r="M140" s="155">
        <v>4</v>
      </c>
      <c r="N140" s="140" t="s">
        <v>101</v>
      </c>
      <c r="O140" s="140" t="s">
        <v>435</v>
      </c>
      <c r="P140" s="701">
        <v>4</v>
      </c>
      <c r="Q140" s="709"/>
      <c r="R140" s="709"/>
      <c r="S140" s="709"/>
      <c r="T140" s="709"/>
      <c r="U140" s="709"/>
      <c r="V140" s="709"/>
      <c r="W140" s="476"/>
      <c r="X140" s="24"/>
      <c r="Y140" s="24"/>
      <c r="Z140" s="34"/>
      <c r="AA140" s="34" t="str">
        <f t="shared" si="15"/>
        <v/>
      </c>
      <c r="AB140" s="88" t="str">
        <f t="shared" si="20"/>
        <v/>
      </c>
      <c r="AC140"/>
      <c r="AD140"/>
      <c r="AU140" s="33" t="str">
        <f t="shared" si="16"/>
        <v/>
      </c>
    </row>
    <row r="141" spans="1:47" s="16" customFormat="1" ht="13.5" customHeight="1" x14ac:dyDescent="0.25">
      <c r="A141" s="130"/>
      <c r="B141" s="275" t="s">
        <v>1191</v>
      </c>
      <c r="C141" s="910"/>
      <c r="D141" s="548" t="s">
        <v>1192</v>
      </c>
      <c r="E141" s="1006"/>
      <c r="F141" s="974"/>
      <c r="G141" s="969"/>
      <c r="H141" s="154" t="s">
        <v>23</v>
      </c>
      <c r="I141" s="194" t="s">
        <v>103</v>
      </c>
      <c r="J141" s="194"/>
      <c r="K141" s="194" t="s">
        <v>146</v>
      </c>
      <c r="L141" s="140" t="s">
        <v>97</v>
      </c>
      <c r="M141" s="155">
        <v>3</v>
      </c>
      <c r="N141" s="140" t="s">
        <v>24</v>
      </c>
      <c r="O141" s="140" t="s">
        <v>440</v>
      </c>
      <c r="P141" s="701">
        <v>2</v>
      </c>
      <c r="Q141" s="709"/>
      <c r="R141" s="709"/>
      <c r="S141" s="709"/>
      <c r="T141" s="709"/>
      <c r="U141" s="709"/>
      <c r="V141" s="709"/>
      <c r="W141" s="476"/>
      <c r="X141" s="24"/>
      <c r="Y141" s="24"/>
      <c r="Z141" s="34"/>
      <c r="AA141" s="34" t="str">
        <f t="shared" si="15"/>
        <v/>
      </c>
      <c r="AB141" s="88" t="str">
        <f t="shared" si="20"/>
        <v/>
      </c>
      <c r="AC141"/>
      <c r="AD141"/>
      <c r="AU141" s="33" t="str">
        <f t="shared" si="16"/>
        <v/>
      </c>
    </row>
    <row r="142" spans="1:47" s="16" customFormat="1" ht="12.75" customHeight="1" x14ac:dyDescent="0.25">
      <c r="A142" s="573"/>
      <c r="B142" s="275" t="s">
        <v>1191</v>
      </c>
      <c r="C142" s="910"/>
      <c r="D142" s="548" t="s">
        <v>1192</v>
      </c>
      <c r="E142" s="1006"/>
      <c r="F142" s="974"/>
      <c r="G142" s="969"/>
      <c r="H142" s="154" t="s">
        <v>23</v>
      </c>
      <c r="I142" s="194" t="s">
        <v>103</v>
      </c>
      <c r="J142" s="194"/>
      <c r="K142" s="135" t="s">
        <v>135</v>
      </c>
      <c r="L142" s="139" t="s">
        <v>97</v>
      </c>
      <c r="M142" s="139">
        <v>2</v>
      </c>
      <c r="N142" s="139" t="s">
        <v>24</v>
      </c>
      <c r="O142" s="139" t="s">
        <v>435</v>
      </c>
      <c r="P142" s="706">
        <v>2</v>
      </c>
      <c r="Q142" s="725"/>
      <c r="R142" s="725"/>
      <c r="S142" s="725"/>
      <c r="T142" s="725"/>
      <c r="U142" s="725"/>
      <c r="V142" s="725"/>
      <c r="W142" s="751"/>
      <c r="X142" s="24"/>
      <c r="Y142" s="24"/>
      <c r="Z142" s="34"/>
      <c r="AA142" s="34" t="str">
        <f t="shared" ref="AA142:AA205" si="29">IF(Y142&lt;&gt;"",IF(Y142&gt;=40,"TC",IF(AND(Y142&gt;=20,Y142&lt;30),"MT",IF(Y142&lt;20,"TP",""))),"")</f>
        <v/>
      </c>
      <c r="AB142" s="88" t="str">
        <f t="shared" si="20"/>
        <v/>
      </c>
      <c r="AC142"/>
      <c r="AD142"/>
      <c r="AU142" s="33" t="str">
        <f t="shared" si="16"/>
        <v/>
      </c>
    </row>
    <row r="143" spans="1:47" s="16" customFormat="1" ht="12.75" customHeight="1" x14ac:dyDescent="0.25">
      <c r="A143" s="573"/>
      <c r="B143" s="275" t="s">
        <v>1191</v>
      </c>
      <c r="C143" s="910"/>
      <c r="D143" s="548" t="s">
        <v>1192</v>
      </c>
      <c r="E143" s="1006"/>
      <c r="F143" s="974"/>
      <c r="G143" s="969"/>
      <c r="H143" s="154" t="s">
        <v>23</v>
      </c>
      <c r="I143" s="194" t="s">
        <v>106</v>
      </c>
      <c r="J143" s="194"/>
      <c r="K143" s="135" t="s">
        <v>2105</v>
      </c>
      <c r="L143" s="139"/>
      <c r="M143" s="139"/>
      <c r="N143" s="139"/>
      <c r="O143" s="139"/>
      <c r="P143" s="706"/>
      <c r="Q143" s="725"/>
      <c r="R143" s="725"/>
      <c r="S143" s="725">
        <v>1</v>
      </c>
      <c r="T143" s="725"/>
      <c r="U143" s="725"/>
      <c r="V143" s="725"/>
      <c r="W143" s="751"/>
      <c r="X143" s="24"/>
      <c r="Y143" s="24"/>
      <c r="Z143" s="34"/>
      <c r="AA143" s="34" t="str">
        <f t="shared" si="29"/>
        <v/>
      </c>
      <c r="AB143" s="88" t="str">
        <f t="shared" ref="AB143" si="30">Z143&amp;AA143</f>
        <v/>
      </c>
      <c r="AC143"/>
      <c r="AD143"/>
      <c r="AU143" s="33" t="str">
        <f t="shared" si="16"/>
        <v/>
      </c>
    </row>
    <row r="144" spans="1:47" s="16" customFormat="1" ht="13.5" customHeight="1" x14ac:dyDescent="0.25">
      <c r="A144" s="130"/>
      <c r="B144" s="275" t="s">
        <v>1191</v>
      </c>
      <c r="C144" s="910"/>
      <c r="D144" s="548" t="s">
        <v>1192</v>
      </c>
      <c r="E144" s="1006"/>
      <c r="F144" s="974"/>
      <c r="G144" s="969"/>
      <c r="H144" s="154" t="s">
        <v>23</v>
      </c>
      <c r="I144" s="194" t="s">
        <v>106</v>
      </c>
      <c r="J144" s="194"/>
      <c r="K144" s="135" t="s">
        <v>2106</v>
      </c>
      <c r="L144" s="139"/>
      <c r="M144" s="139"/>
      <c r="N144" s="139"/>
      <c r="O144" s="139"/>
      <c r="P144" s="706"/>
      <c r="Q144" s="725"/>
      <c r="R144" s="725"/>
      <c r="S144" s="725">
        <v>1</v>
      </c>
      <c r="T144" s="725"/>
      <c r="U144" s="725"/>
      <c r="V144" s="725"/>
      <c r="W144" s="751"/>
      <c r="X144" s="24"/>
      <c r="Y144" s="24"/>
      <c r="Z144" s="34"/>
      <c r="AA144" s="34" t="str">
        <f t="shared" si="29"/>
        <v/>
      </c>
      <c r="AB144" s="88" t="str">
        <f t="shared" si="20"/>
        <v/>
      </c>
      <c r="AC144"/>
      <c r="AD144"/>
      <c r="AU144" s="33" t="str">
        <f t="shared" si="16"/>
        <v/>
      </c>
    </row>
    <row r="145" spans="1:47" s="16" customFormat="1" ht="13.5" customHeight="1" x14ac:dyDescent="0.25">
      <c r="A145" s="130"/>
      <c r="B145" s="275" t="s">
        <v>1191</v>
      </c>
      <c r="C145" s="910"/>
      <c r="D145" s="548" t="s">
        <v>1192</v>
      </c>
      <c r="E145" s="1006"/>
      <c r="F145" s="974"/>
      <c r="G145" s="969"/>
      <c r="H145" s="154" t="s">
        <v>23</v>
      </c>
      <c r="I145" s="194" t="s">
        <v>106</v>
      </c>
      <c r="J145" s="194"/>
      <c r="K145" s="135" t="s">
        <v>1069</v>
      </c>
      <c r="L145" s="139"/>
      <c r="M145" s="139"/>
      <c r="N145" s="139"/>
      <c r="O145" s="139"/>
      <c r="P145" s="708"/>
      <c r="Q145" s="725"/>
      <c r="R145" s="725"/>
      <c r="S145" s="725"/>
      <c r="T145" s="725"/>
      <c r="U145" s="725"/>
      <c r="V145" s="725"/>
      <c r="W145" s="751">
        <v>2</v>
      </c>
      <c r="X145" s="24"/>
      <c r="Y145" s="24"/>
      <c r="Z145" s="34"/>
      <c r="AA145" s="34" t="str">
        <f t="shared" si="29"/>
        <v/>
      </c>
      <c r="AB145" s="88" t="str">
        <f t="shared" si="20"/>
        <v/>
      </c>
      <c r="AC145"/>
      <c r="AD145"/>
      <c r="AU145" s="33" t="str">
        <f t="shared" ref="AU145:AU208" si="31">IF(C145&lt;&gt;"",SUMIF(D$6:D$1071,D145,P$6:Q$1071),"")</f>
        <v/>
      </c>
    </row>
    <row r="146" spans="1:47" s="16" customFormat="1" ht="13.5" customHeight="1" thickBot="1" x14ac:dyDescent="0.3">
      <c r="A146" s="130"/>
      <c r="B146" s="275" t="s">
        <v>1191</v>
      </c>
      <c r="C146" s="910"/>
      <c r="D146" s="548" t="s">
        <v>1192</v>
      </c>
      <c r="E146" s="1006"/>
      <c r="F146" s="974"/>
      <c r="G146" s="969"/>
      <c r="H146" s="154" t="s">
        <v>23</v>
      </c>
      <c r="I146" s="135" t="s">
        <v>106</v>
      </c>
      <c r="J146" s="135"/>
      <c r="K146" s="259" t="s">
        <v>1274</v>
      </c>
      <c r="L146" s="139"/>
      <c r="M146" s="139"/>
      <c r="N146" s="139"/>
      <c r="O146" s="139"/>
      <c r="P146" s="708"/>
      <c r="Q146" s="725"/>
      <c r="R146" s="725"/>
      <c r="S146" s="725"/>
      <c r="T146" s="725">
        <v>24</v>
      </c>
      <c r="U146" s="725"/>
      <c r="V146" s="725"/>
      <c r="W146" s="751"/>
      <c r="X146" s="36">
        <f>SUM(P139:W146)</f>
        <v>40</v>
      </c>
      <c r="Y146" s="36">
        <f>X146</f>
        <v>40</v>
      </c>
      <c r="Z146" s="34" t="s">
        <v>1472</v>
      </c>
      <c r="AA146" s="34" t="str">
        <f t="shared" si="29"/>
        <v>TC</v>
      </c>
      <c r="AB146" s="88" t="str">
        <f t="shared" si="20"/>
        <v>ADTC</v>
      </c>
      <c r="AC146" t="s">
        <v>1479</v>
      </c>
      <c r="AD146"/>
      <c r="AU146" s="33" t="str">
        <f t="shared" si="31"/>
        <v/>
      </c>
    </row>
    <row r="147" spans="1:47" s="16" customFormat="1" ht="13.5" customHeight="1" x14ac:dyDescent="0.25">
      <c r="A147" s="572">
        <f>A139+1</f>
        <v>20</v>
      </c>
      <c r="B147" s="1224" t="s">
        <v>2173</v>
      </c>
      <c r="C147" s="909" t="s">
        <v>417</v>
      </c>
      <c r="D147" s="540" t="s">
        <v>2182</v>
      </c>
      <c r="E147" s="1003" t="s">
        <v>336</v>
      </c>
      <c r="F147" s="972" t="s">
        <v>2184</v>
      </c>
      <c r="G147" s="973" t="s">
        <v>2183</v>
      </c>
      <c r="H147" s="185" t="s">
        <v>23</v>
      </c>
      <c r="I147" s="221" t="s">
        <v>100</v>
      </c>
      <c r="J147" s="221"/>
      <c r="K147" s="221" t="s">
        <v>1662</v>
      </c>
      <c r="L147" s="127" t="s">
        <v>97</v>
      </c>
      <c r="M147" s="204">
        <v>5</v>
      </c>
      <c r="N147" s="127" t="s">
        <v>24</v>
      </c>
      <c r="O147" s="127" t="s">
        <v>435</v>
      </c>
      <c r="P147" s="700">
        <v>4</v>
      </c>
      <c r="Q147" s="720"/>
      <c r="R147" s="720"/>
      <c r="S147" s="720"/>
      <c r="T147" s="720"/>
      <c r="U147" s="720"/>
      <c r="V147" s="720"/>
      <c r="W147" s="471"/>
      <c r="X147" s="26"/>
      <c r="Y147" s="26"/>
      <c r="Z147" s="34"/>
      <c r="AA147" s="34" t="str">
        <f t="shared" si="29"/>
        <v/>
      </c>
      <c r="AB147" s="88" t="str">
        <f t="shared" ref="AB147:AB151" si="32">Z147&amp;AA147</f>
        <v/>
      </c>
      <c r="AC147"/>
      <c r="AD147"/>
      <c r="AU147" s="33">
        <f t="shared" si="31"/>
        <v>11</v>
      </c>
    </row>
    <row r="148" spans="1:47" s="16" customFormat="1" ht="13.5" customHeight="1" x14ac:dyDescent="0.25">
      <c r="A148" s="573"/>
      <c r="B148" s="275" t="s">
        <v>2173</v>
      </c>
      <c r="C148" s="910"/>
      <c r="D148" s="548" t="s">
        <v>2182</v>
      </c>
      <c r="E148" s="1006"/>
      <c r="F148" s="974"/>
      <c r="G148" s="969"/>
      <c r="H148" s="154" t="s">
        <v>23</v>
      </c>
      <c r="I148" s="194" t="s">
        <v>115</v>
      </c>
      <c r="J148" s="194"/>
      <c r="K148" s="194" t="s">
        <v>1661</v>
      </c>
      <c r="L148" s="140" t="s">
        <v>97</v>
      </c>
      <c r="M148" s="155">
        <v>7</v>
      </c>
      <c r="N148" s="140" t="s">
        <v>24</v>
      </c>
      <c r="O148" s="140" t="s">
        <v>435</v>
      </c>
      <c r="P148" s="701">
        <v>2</v>
      </c>
      <c r="Q148" s="709"/>
      <c r="R148" s="709"/>
      <c r="S148" s="709"/>
      <c r="T148" s="709"/>
      <c r="U148" s="709"/>
      <c r="V148" s="709"/>
      <c r="W148" s="476"/>
      <c r="X148" s="24"/>
      <c r="Y148" s="24"/>
      <c r="Z148" s="34"/>
      <c r="AA148" s="34" t="str">
        <f t="shared" si="29"/>
        <v/>
      </c>
      <c r="AB148" s="88" t="str">
        <f t="shared" si="32"/>
        <v/>
      </c>
      <c r="AC148"/>
      <c r="AD148"/>
      <c r="AU148" s="33" t="str">
        <f t="shared" si="31"/>
        <v/>
      </c>
    </row>
    <row r="149" spans="1:47" s="16" customFormat="1" ht="12.75" customHeight="1" x14ac:dyDescent="0.25">
      <c r="A149" s="573"/>
      <c r="B149" s="275" t="s">
        <v>2173</v>
      </c>
      <c r="C149" s="910"/>
      <c r="D149" s="548" t="s">
        <v>2182</v>
      </c>
      <c r="E149" s="1006"/>
      <c r="F149" s="974"/>
      <c r="G149" s="969"/>
      <c r="H149" s="154" t="s">
        <v>23</v>
      </c>
      <c r="I149" s="194" t="s">
        <v>103</v>
      </c>
      <c r="J149" s="194"/>
      <c r="K149" s="135" t="s">
        <v>1663</v>
      </c>
      <c r="L149" s="139" t="s">
        <v>97</v>
      </c>
      <c r="M149" s="139">
        <v>2</v>
      </c>
      <c r="N149" s="139" t="s">
        <v>24</v>
      </c>
      <c r="O149" s="139" t="s">
        <v>435</v>
      </c>
      <c r="P149" s="706">
        <v>2</v>
      </c>
      <c r="Q149" s="725"/>
      <c r="R149" s="725"/>
      <c r="S149" s="725"/>
      <c r="T149" s="725"/>
      <c r="U149" s="725"/>
      <c r="V149" s="725"/>
      <c r="W149" s="751"/>
      <c r="X149" s="24"/>
      <c r="Y149" s="24"/>
      <c r="Z149" s="34"/>
      <c r="AA149" s="34" t="str">
        <f t="shared" si="29"/>
        <v/>
      </c>
      <c r="AB149" s="88" t="str">
        <f t="shared" si="32"/>
        <v/>
      </c>
      <c r="AC149"/>
      <c r="AD149"/>
      <c r="AU149" s="33" t="str">
        <f t="shared" si="31"/>
        <v/>
      </c>
    </row>
    <row r="150" spans="1:47" s="16" customFormat="1" ht="12.75" customHeight="1" x14ac:dyDescent="0.25">
      <c r="A150" s="573"/>
      <c r="B150" s="275" t="s">
        <v>2173</v>
      </c>
      <c r="C150" s="910"/>
      <c r="D150" s="548" t="s">
        <v>2182</v>
      </c>
      <c r="E150" s="1006"/>
      <c r="F150" s="974"/>
      <c r="G150" s="969"/>
      <c r="H150" s="154" t="s">
        <v>23</v>
      </c>
      <c r="I150" s="136" t="s">
        <v>115</v>
      </c>
      <c r="J150" s="136"/>
      <c r="K150" s="509" t="s">
        <v>1660</v>
      </c>
      <c r="L150" s="140" t="s">
        <v>97</v>
      </c>
      <c r="M150" s="140">
        <v>8</v>
      </c>
      <c r="N150" s="563" t="s">
        <v>24</v>
      </c>
      <c r="O150" s="151" t="s">
        <v>440</v>
      </c>
      <c r="P150" s="708">
        <v>3</v>
      </c>
      <c r="Q150" s="725"/>
      <c r="R150" s="725"/>
      <c r="S150" s="725"/>
      <c r="T150" s="725"/>
      <c r="U150" s="725"/>
      <c r="V150" s="725"/>
      <c r="W150" s="751"/>
      <c r="X150" s="24"/>
      <c r="Y150" s="24"/>
      <c r="Z150" s="34"/>
      <c r="AA150" s="34" t="str">
        <f t="shared" si="29"/>
        <v/>
      </c>
      <c r="AB150" s="88" t="str">
        <f t="shared" si="32"/>
        <v/>
      </c>
      <c r="AC150"/>
      <c r="AD150"/>
      <c r="AU150" s="33" t="str">
        <f t="shared" si="31"/>
        <v/>
      </c>
    </row>
    <row r="151" spans="1:47" s="16" customFormat="1" ht="13.5" customHeight="1" thickBot="1" x14ac:dyDescent="0.3">
      <c r="A151" s="573"/>
      <c r="B151" s="275" t="s">
        <v>2173</v>
      </c>
      <c r="C151" s="910"/>
      <c r="D151" s="548" t="s">
        <v>2182</v>
      </c>
      <c r="E151" s="1006"/>
      <c r="F151" s="974"/>
      <c r="G151" s="969"/>
      <c r="H151" s="154" t="s">
        <v>23</v>
      </c>
      <c r="I151" s="135" t="s">
        <v>115</v>
      </c>
      <c r="J151" s="135"/>
      <c r="K151" s="259" t="s">
        <v>1641</v>
      </c>
      <c r="L151" s="139"/>
      <c r="M151" s="139"/>
      <c r="N151" s="139"/>
      <c r="O151" s="139"/>
      <c r="P151" s="708"/>
      <c r="Q151" s="725"/>
      <c r="R151" s="725"/>
      <c r="S151" s="725"/>
      <c r="T151" s="725">
        <v>4</v>
      </c>
      <c r="U151" s="725"/>
      <c r="V151" s="725"/>
      <c r="W151" s="751"/>
      <c r="X151" s="36">
        <f>SUM(P147:W151)</f>
        <v>15</v>
      </c>
      <c r="Y151" s="36">
        <f>X151</f>
        <v>15</v>
      </c>
      <c r="Z151" s="34" t="s">
        <v>1472</v>
      </c>
      <c r="AA151" s="34" t="str">
        <f t="shared" si="29"/>
        <v>TP</v>
      </c>
      <c r="AB151" s="88" t="str">
        <f t="shared" si="32"/>
        <v>ADTP</v>
      </c>
      <c r="AC151" t="s">
        <v>1480</v>
      </c>
      <c r="AD151"/>
      <c r="AU151" s="33" t="str">
        <f t="shared" si="31"/>
        <v/>
      </c>
    </row>
    <row r="152" spans="1:47" s="16" customFormat="1" ht="13.5" customHeight="1" x14ac:dyDescent="0.25">
      <c r="A152" s="512">
        <f>A147+1</f>
        <v>21</v>
      </c>
      <c r="B152" s="1232" t="s">
        <v>609</v>
      </c>
      <c r="C152" s="920" t="s">
        <v>35</v>
      </c>
      <c r="D152" s="526" t="s">
        <v>1339</v>
      </c>
      <c r="E152" s="1012" t="s">
        <v>336</v>
      </c>
      <c r="F152" s="984" t="s">
        <v>1280</v>
      </c>
      <c r="G152" s="985" t="s">
        <v>946</v>
      </c>
      <c r="H152" s="213" t="s">
        <v>445</v>
      </c>
      <c r="I152" s="513" t="s">
        <v>446</v>
      </c>
      <c r="J152" s="221"/>
      <c r="K152" s="513" t="s">
        <v>1592</v>
      </c>
      <c r="L152" s="304" t="s">
        <v>614</v>
      </c>
      <c r="M152" s="515">
        <v>1</v>
      </c>
      <c r="N152" s="515" t="s">
        <v>24</v>
      </c>
      <c r="O152" s="515" t="s">
        <v>440</v>
      </c>
      <c r="P152" s="707">
        <v>2</v>
      </c>
      <c r="Q152" s="726"/>
      <c r="R152" s="726"/>
      <c r="S152" s="726"/>
      <c r="T152" s="726"/>
      <c r="U152" s="726"/>
      <c r="V152" s="726"/>
      <c r="W152" s="241"/>
      <c r="X152" s="27"/>
      <c r="Y152" s="14"/>
      <c r="Z152" s="34"/>
      <c r="AA152" s="34" t="str">
        <f t="shared" si="29"/>
        <v/>
      </c>
      <c r="AB152" s="88" t="str">
        <f t="shared" si="20"/>
        <v/>
      </c>
      <c r="AC152"/>
      <c r="AD152"/>
      <c r="AU152" s="33">
        <f t="shared" si="31"/>
        <v>24</v>
      </c>
    </row>
    <row r="153" spans="1:47" s="16" customFormat="1" ht="13.5" customHeight="1" x14ac:dyDescent="0.25">
      <c r="A153" s="517"/>
      <c r="B153" s="263" t="s">
        <v>609</v>
      </c>
      <c r="C153" s="913"/>
      <c r="D153" s="421" t="s">
        <v>1339</v>
      </c>
      <c r="E153" s="1001"/>
      <c r="F153" s="957"/>
      <c r="G153" s="977"/>
      <c r="H153" s="151" t="s">
        <v>445</v>
      </c>
      <c r="I153" s="263" t="s">
        <v>446</v>
      </c>
      <c r="J153" s="194"/>
      <c r="K153" s="263" t="s">
        <v>1592</v>
      </c>
      <c r="L153" s="149" t="s">
        <v>614</v>
      </c>
      <c r="M153" s="235">
        <v>1</v>
      </c>
      <c r="N153" s="235" t="s">
        <v>101</v>
      </c>
      <c r="O153" s="235" t="s">
        <v>440</v>
      </c>
      <c r="P153" s="704">
        <v>2</v>
      </c>
      <c r="Q153" s="723"/>
      <c r="R153" s="723"/>
      <c r="S153" s="723"/>
      <c r="T153" s="723"/>
      <c r="U153" s="723"/>
      <c r="V153" s="723"/>
      <c r="W153" s="320"/>
      <c r="X153" s="25"/>
      <c r="Y153" s="15"/>
      <c r="Z153" s="34"/>
      <c r="AA153" s="34" t="str">
        <f t="shared" si="29"/>
        <v/>
      </c>
      <c r="AB153" s="88" t="str">
        <f t="shared" si="20"/>
        <v/>
      </c>
      <c r="AC153"/>
      <c r="AD153"/>
      <c r="AU153" s="33" t="str">
        <f t="shared" si="31"/>
        <v/>
      </c>
    </row>
    <row r="154" spans="1:47" s="16" customFormat="1" ht="13.5" customHeight="1" x14ac:dyDescent="0.25">
      <c r="A154" s="517"/>
      <c r="B154" s="263" t="s">
        <v>609</v>
      </c>
      <c r="C154" s="913"/>
      <c r="D154" s="421" t="s">
        <v>1339</v>
      </c>
      <c r="E154" s="1001"/>
      <c r="F154" s="957"/>
      <c r="G154" s="977"/>
      <c r="H154" s="151" t="s">
        <v>445</v>
      </c>
      <c r="I154" s="263" t="s">
        <v>446</v>
      </c>
      <c r="J154" s="194"/>
      <c r="K154" s="263" t="s">
        <v>1593</v>
      </c>
      <c r="L154" s="149" t="s">
        <v>614</v>
      </c>
      <c r="M154" s="235">
        <v>1</v>
      </c>
      <c r="N154" s="235" t="s">
        <v>511</v>
      </c>
      <c r="O154" s="235" t="s">
        <v>440</v>
      </c>
      <c r="P154" s="704">
        <v>2</v>
      </c>
      <c r="Q154" s="723"/>
      <c r="R154" s="723"/>
      <c r="S154" s="723"/>
      <c r="T154" s="723"/>
      <c r="U154" s="723"/>
      <c r="V154" s="723"/>
      <c r="W154" s="320"/>
      <c r="X154" s="25"/>
      <c r="Y154" s="15"/>
      <c r="Z154" s="34"/>
      <c r="AA154" s="34" t="str">
        <f t="shared" si="29"/>
        <v/>
      </c>
      <c r="AB154" s="88" t="str">
        <f>Z154&amp;AA154</f>
        <v/>
      </c>
      <c r="AC154"/>
      <c r="AD154"/>
      <c r="AU154" s="33" t="str">
        <f t="shared" si="31"/>
        <v/>
      </c>
    </row>
    <row r="155" spans="1:47" s="16" customFormat="1" ht="13.5" customHeight="1" x14ac:dyDescent="0.25">
      <c r="A155" s="517"/>
      <c r="B155" s="263" t="s">
        <v>609</v>
      </c>
      <c r="C155" s="913"/>
      <c r="D155" s="421" t="s">
        <v>1339</v>
      </c>
      <c r="E155" s="1001"/>
      <c r="F155" s="957"/>
      <c r="G155" s="977"/>
      <c r="H155" s="151" t="s">
        <v>445</v>
      </c>
      <c r="I155" s="263" t="s">
        <v>446</v>
      </c>
      <c r="J155" s="194"/>
      <c r="K155" s="263" t="s">
        <v>1594</v>
      </c>
      <c r="L155" s="149" t="s">
        <v>614</v>
      </c>
      <c r="M155" s="235">
        <v>2</v>
      </c>
      <c r="N155" s="235" t="s">
        <v>24</v>
      </c>
      <c r="O155" s="235" t="s">
        <v>440</v>
      </c>
      <c r="P155" s="704">
        <v>2</v>
      </c>
      <c r="Q155" s="723"/>
      <c r="R155" s="723"/>
      <c r="S155" s="723"/>
      <c r="T155" s="723"/>
      <c r="U155" s="723"/>
      <c r="V155" s="723"/>
      <c r="W155" s="320"/>
      <c r="X155" s="25"/>
      <c r="Y155" s="15"/>
      <c r="Z155" s="34"/>
      <c r="AA155" s="34" t="str">
        <f t="shared" si="29"/>
        <v/>
      </c>
      <c r="AB155" s="88" t="str">
        <f>Z155&amp;AA155</f>
        <v/>
      </c>
      <c r="AC155"/>
      <c r="AD155"/>
      <c r="AU155" s="33" t="str">
        <f t="shared" si="31"/>
        <v/>
      </c>
    </row>
    <row r="156" spans="1:47" s="16" customFormat="1" ht="13.5" customHeight="1" x14ac:dyDescent="0.25">
      <c r="A156" s="517"/>
      <c r="B156" s="263" t="s">
        <v>609</v>
      </c>
      <c r="C156" s="913"/>
      <c r="D156" s="421" t="s">
        <v>1339</v>
      </c>
      <c r="E156" s="1001"/>
      <c r="F156" s="957"/>
      <c r="G156" s="977"/>
      <c r="H156" s="151" t="s">
        <v>445</v>
      </c>
      <c r="I156" s="263" t="s">
        <v>446</v>
      </c>
      <c r="J156" s="194"/>
      <c r="K156" s="263" t="s">
        <v>1595</v>
      </c>
      <c r="L156" s="149" t="s">
        <v>614</v>
      </c>
      <c r="M156" s="235">
        <v>2</v>
      </c>
      <c r="N156" s="235" t="s">
        <v>101</v>
      </c>
      <c r="O156" s="235" t="s">
        <v>440</v>
      </c>
      <c r="P156" s="704">
        <v>2</v>
      </c>
      <c r="Q156" s="723"/>
      <c r="R156" s="723"/>
      <c r="S156" s="723"/>
      <c r="T156" s="723"/>
      <c r="U156" s="723"/>
      <c r="V156" s="723"/>
      <c r="W156" s="320"/>
      <c r="X156" s="25"/>
      <c r="Y156" s="15"/>
      <c r="Z156" s="34"/>
      <c r="AA156" s="34" t="str">
        <f t="shared" si="29"/>
        <v/>
      </c>
      <c r="AB156" s="88" t="str">
        <f>Z156&amp;AA156</f>
        <v/>
      </c>
      <c r="AC156"/>
      <c r="AD156"/>
      <c r="AU156" s="33" t="str">
        <f t="shared" si="31"/>
        <v/>
      </c>
    </row>
    <row r="157" spans="1:47" s="16" customFormat="1" ht="13.5" customHeight="1" x14ac:dyDescent="0.25">
      <c r="A157" s="517"/>
      <c r="B157" s="263" t="s">
        <v>609</v>
      </c>
      <c r="C157" s="913"/>
      <c r="D157" s="421" t="s">
        <v>1339</v>
      </c>
      <c r="E157" s="1001"/>
      <c r="F157" s="957"/>
      <c r="G157" s="977"/>
      <c r="H157" s="151" t="s">
        <v>445</v>
      </c>
      <c r="I157" s="263" t="s">
        <v>446</v>
      </c>
      <c r="J157" s="194"/>
      <c r="K157" s="263" t="s">
        <v>1595</v>
      </c>
      <c r="L157" s="149" t="s">
        <v>614</v>
      </c>
      <c r="M157" s="235">
        <v>2</v>
      </c>
      <c r="N157" s="235" t="s">
        <v>511</v>
      </c>
      <c r="O157" s="235" t="s">
        <v>440</v>
      </c>
      <c r="P157" s="704">
        <v>2</v>
      </c>
      <c r="Q157" s="723"/>
      <c r="R157" s="723"/>
      <c r="S157" s="723"/>
      <c r="T157" s="723"/>
      <c r="U157" s="723"/>
      <c r="V157" s="723"/>
      <c r="W157" s="320"/>
      <c r="X157" s="25"/>
      <c r="Y157" s="15"/>
      <c r="Z157" s="34"/>
      <c r="AA157" s="34" t="str">
        <f t="shared" si="29"/>
        <v/>
      </c>
      <c r="AB157" s="88" t="str">
        <f>Z157&amp;AA157</f>
        <v/>
      </c>
      <c r="AC157"/>
      <c r="AD157"/>
      <c r="AU157" s="33" t="str">
        <f t="shared" si="31"/>
        <v/>
      </c>
    </row>
    <row r="158" spans="1:47" s="16" customFormat="1" ht="13.5" customHeight="1" x14ac:dyDescent="0.25">
      <c r="A158" s="517"/>
      <c r="B158" s="263" t="s">
        <v>609</v>
      </c>
      <c r="C158" s="913"/>
      <c r="D158" s="421" t="s">
        <v>1339</v>
      </c>
      <c r="E158" s="1001"/>
      <c r="F158" s="957"/>
      <c r="G158" s="977"/>
      <c r="H158" s="151" t="s">
        <v>445</v>
      </c>
      <c r="I158" s="263" t="s">
        <v>489</v>
      </c>
      <c r="J158" s="194"/>
      <c r="K158" s="263" t="s">
        <v>1596</v>
      </c>
      <c r="L158" s="149" t="s">
        <v>614</v>
      </c>
      <c r="M158" s="235">
        <v>4</v>
      </c>
      <c r="N158" s="235" t="s">
        <v>24</v>
      </c>
      <c r="O158" s="235" t="s">
        <v>440</v>
      </c>
      <c r="P158" s="704">
        <v>4</v>
      </c>
      <c r="Q158" s="723"/>
      <c r="R158" s="723"/>
      <c r="S158" s="723"/>
      <c r="T158" s="723"/>
      <c r="U158" s="723"/>
      <c r="V158" s="723"/>
      <c r="W158" s="320"/>
      <c r="X158" s="25"/>
      <c r="Y158" s="15"/>
      <c r="Z158" s="34"/>
      <c r="AA158" s="34" t="str">
        <f t="shared" si="29"/>
        <v/>
      </c>
      <c r="AB158" s="88" t="str">
        <f>Z158&amp;AA158</f>
        <v/>
      </c>
      <c r="AC158"/>
      <c r="AD158"/>
      <c r="AU158" s="33" t="str">
        <f t="shared" si="31"/>
        <v/>
      </c>
    </row>
    <row r="159" spans="1:47" s="16" customFormat="1" ht="13.5" customHeight="1" x14ac:dyDescent="0.25">
      <c r="A159" s="517"/>
      <c r="B159" s="263" t="s">
        <v>609</v>
      </c>
      <c r="C159" s="913"/>
      <c r="D159" s="421" t="s">
        <v>1339</v>
      </c>
      <c r="E159" s="1001"/>
      <c r="F159" s="957"/>
      <c r="G159" s="977"/>
      <c r="H159" s="151" t="s">
        <v>445</v>
      </c>
      <c r="I159" s="263" t="s">
        <v>508</v>
      </c>
      <c r="J159" s="194"/>
      <c r="K159" s="263" t="s">
        <v>1597</v>
      </c>
      <c r="L159" s="149" t="s">
        <v>614</v>
      </c>
      <c r="M159" s="235">
        <v>2</v>
      </c>
      <c r="N159" s="235" t="s">
        <v>24</v>
      </c>
      <c r="O159" s="235" t="s">
        <v>440</v>
      </c>
      <c r="P159" s="704">
        <v>4</v>
      </c>
      <c r="Q159" s="723"/>
      <c r="R159" s="723"/>
      <c r="S159" s="723"/>
      <c r="T159" s="723"/>
      <c r="U159" s="723"/>
      <c r="V159" s="723"/>
      <c r="W159" s="320"/>
      <c r="X159" s="25"/>
      <c r="Y159" s="15"/>
      <c r="Z159" s="34"/>
      <c r="AA159" s="34" t="str">
        <f t="shared" si="29"/>
        <v/>
      </c>
      <c r="AB159" s="88" t="str">
        <f t="shared" si="20"/>
        <v/>
      </c>
      <c r="AC159"/>
      <c r="AD159"/>
      <c r="AU159" s="33" t="str">
        <f t="shared" si="31"/>
        <v/>
      </c>
    </row>
    <row r="160" spans="1:47" s="16" customFormat="1" ht="13.5" customHeight="1" x14ac:dyDescent="0.25">
      <c r="A160" s="517"/>
      <c r="B160" s="263" t="s">
        <v>609</v>
      </c>
      <c r="C160" s="913"/>
      <c r="D160" s="421" t="s">
        <v>1339</v>
      </c>
      <c r="E160" s="1001"/>
      <c r="F160" s="957"/>
      <c r="G160" s="977"/>
      <c r="H160" s="151" t="s">
        <v>445</v>
      </c>
      <c r="I160" s="263" t="s">
        <v>508</v>
      </c>
      <c r="J160" s="194"/>
      <c r="K160" s="263" t="s">
        <v>1597</v>
      </c>
      <c r="L160" s="149" t="s">
        <v>614</v>
      </c>
      <c r="M160" s="235">
        <v>2</v>
      </c>
      <c r="N160" s="235" t="s">
        <v>101</v>
      </c>
      <c r="O160" s="235" t="s">
        <v>440</v>
      </c>
      <c r="P160" s="704">
        <v>4</v>
      </c>
      <c r="Q160" s="723"/>
      <c r="R160" s="723"/>
      <c r="S160" s="723"/>
      <c r="T160" s="723"/>
      <c r="U160" s="723"/>
      <c r="V160" s="723"/>
      <c r="W160" s="320"/>
      <c r="X160" s="25"/>
      <c r="Y160" s="15"/>
      <c r="Z160" s="34"/>
      <c r="AA160" s="34" t="str">
        <f t="shared" si="29"/>
        <v/>
      </c>
      <c r="AB160" s="88" t="str">
        <f t="shared" si="20"/>
        <v/>
      </c>
      <c r="AC160"/>
      <c r="AD160"/>
      <c r="AU160" s="33" t="str">
        <f t="shared" si="31"/>
        <v/>
      </c>
    </row>
    <row r="161" spans="1:265" s="16" customFormat="1" ht="13.5" customHeight="1" x14ac:dyDescent="0.25">
      <c r="A161" s="517"/>
      <c r="B161" s="263" t="s">
        <v>609</v>
      </c>
      <c r="C161" s="913"/>
      <c r="D161" s="421" t="s">
        <v>1339</v>
      </c>
      <c r="E161" s="1001"/>
      <c r="F161" s="957"/>
      <c r="G161" s="977"/>
      <c r="H161" s="151" t="s">
        <v>445</v>
      </c>
      <c r="I161" s="263" t="s">
        <v>508</v>
      </c>
      <c r="J161" s="194"/>
      <c r="K161" s="263" t="s">
        <v>1816</v>
      </c>
      <c r="L161" s="149"/>
      <c r="M161" s="235"/>
      <c r="N161" s="235"/>
      <c r="O161" s="235"/>
      <c r="P161" s="704"/>
      <c r="Q161" s="723"/>
      <c r="R161" s="723"/>
      <c r="S161" s="723"/>
      <c r="T161" s="723">
        <v>6</v>
      </c>
      <c r="U161" s="723"/>
      <c r="V161" s="723"/>
      <c r="W161" s="320"/>
      <c r="X161" s="25"/>
      <c r="Y161" s="15"/>
      <c r="Z161" s="34"/>
      <c r="AA161" s="34" t="str">
        <f t="shared" si="29"/>
        <v/>
      </c>
      <c r="AB161" s="88" t="str">
        <f t="shared" si="20"/>
        <v/>
      </c>
      <c r="AC161"/>
      <c r="AD161"/>
      <c r="AU161" s="33" t="str">
        <f t="shared" si="31"/>
        <v/>
      </c>
    </row>
    <row r="162" spans="1:265" s="16" customFormat="1" ht="13.5" customHeight="1" x14ac:dyDescent="0.25">
      <c r="A162" s="517"/>
      <c r="B162" s="263" t="s">
        <v>609</v>
      </c>
      <c r="C162" s="913"/>
      <c r="D162" s="421" t="s">
        <v>1339</v>
      </c>
      <c r="E162" s="1001"/>
      <c r="F162" s="957"/>
      <c r="G162" s="977"/>
      <c r="H162" s="151" t="s">
        <v>445</v>
      </c>
      <c r="I162" s="263" t="s">
        <v>508</v>
      </c>
      <c r="J162" s="194"/>
      <c r="K162" s="263" t="s">
        <v>157</v>
      </c>
      <c r="L162" s="149"/>
      <c r="M162" s="235"/>
      <c r="N162" s="235"/>
      <c r="O162" s="235"/>
      <c r="P162" s="704"/>
      <c r="Q162" s="723"/>
      <c r="R162" s="723"/>
      <c r="S162" s="723"/>
      <c r="T162" s="723"/>
      <c r="U162" s="723"/>
      <c r="V162" s="723"/>
      <c r="W162" s="320">
        <v>2</v>
      </c>
      <c r="X162" s="25"/>
      <c r="Y162" s="15"/>
      <c r="Z162" s="34"/>
      <c r="AA162" s="34" t="str">
        <f t="shared" si="29"/>
        <v/>
      </c>
      <c r="AB162" s="88" t="str">
        <f t="shared" si="20"/>
        <v/>
      </c>
      <c r="AC162"/>
      <c r="AD162"/>
      <c r="AU162" s="33" t="str">
        <f t="shared" si="31"/>
        <v/>
      </c>
    </row>
    <row r="163" spans="1:265" s="16" customFormat="1" ht="13.5" customHeight="1" x14ac:dyDescent="0.25">
      <c r="A163" s="517"/>
      <c r="B163" s="263" t="s">
        <v>609</v>
      </c>
      <c r="C163" s="913"/>
      <c r="D163" s="421" t="s">
        <v>1339</v>
      </c>
      <c r="E163" s="1001"/>
      <c r="F163" s="957"/>
      <c r="G163" s="977"/>
      <c r="H163" s="151" t="s">
        <v>445</v>
      </c>
      <c r="I163" s="263" t="s">
        <v>508</v>
      </c>
      <c r="J163" s="194"/>
      <c r="K163" s="263" t="s">
        <v>2007</v>
      </c>
      <c r="L163" s="149"/>
      <c r="M163" s="235"/>
      <c r="N163" s="235"/>
      <c r="O163" s="235"/>
      <c r="P163" s="704"/>
      <c r="Q163" s="723"/>
      <c r="R163" s="723"/>
      <c r="S163" s="723">
        <v>5</v>
      </c>
      <c r="T163" s="723"/>
      <c r="U163" s="723"/>
      <c r="V163" s="723"/>
      <c r="W163" s="320"/>
      <c r="X163" s="25"/>
      <c r="Y163" s="15"/>
      <c r="Z163" s="34"/>
      <c r="AA163" s="34" t="str">
        <f t="shared" si="29"/>
        <v/>
      </c>
      <c r="AB163" s="88" t="str">
        <f t="shared" si="20"/>
        <v/>
      </c>
      <c r="AC163"/>
      <c r="AD163"/>
      <c r="AU163" s="33" t="str">
        <f t="shared" si="31"/>
        <v/>
      </c>
    </row>
    <row r="164" spans="1:265" s="16" customFormat="1" ht="13.5" customHeight="1" thickBot="1" x14ac:dyDescent="0.3">
      <c r="A164" s="519"/>
      <c r="B164" s="520" t="s">
        <v>609</v>
      </c>
      <c r="C164" s="911"/>
      <c r="D164" s="791" t="s">
        <v>1339</v>
      </c>
      <c r="E164" s="1002"/>
      <c r="F164" s="958"/>
      <c r="G164" s="978"/>
      <c r="H164" s="166" t="s">
        <v>445</v>
      </c>
      <c r="I164" s="520" t="s">
        <v>508</v>
      </c>
      <c r="J164" s="259"/>
      <c r="K164" s="521" t="s">
        <v>426</v>
      </c>
      <c r="L164" s="503"/>
      <c r="M164" s="504"/>
      <c r="N164" s="504"/>
      <c r="O164" s="503"/>
      <c r="P164" s="705"/>
      <c r="Q164" s="724"/>
      <c r="R164" s="724"/>
      <c r="S164" s="724">
        <v>3</v>
      </c>
      <c r="T164" s="724"/>
      <c r="U164" s="724"/>
      <c r="V164" s="724"/>
      <c r="W164" s="247"/>
      <c r="X164" s="32">
        <f>SUM(P152:W164)</f>
        <v>40</v>
      </c>
      <c r="Y164" s="37">
        <f>X164</f>
        <v>40</v>
      </c>
      <c r="Z164" s="34" t="s">
        <v>1473</v>
      </c>
      <c r="AA164" s="34" t="str">
        <f t="shared" si="29"/>
        <v>TC</v>
      </c>
      <c r="AB164" s="88" t="str">
        <f t="shared" si="20"/>
        <v>AGTC</v>
      </c>
      <c r="AC164" t="s">
        <v>1480</v>
      </c>
      <c r="AD164"/>
      <c r="AU164" s="33" t="str">
        <f t="shared" si="31"/>
        <v/>
      </c>
    </row>
    <row r="165" spans="1:265" s="8" customFormat="1" ht="15" customHeight="1" x14ac:dyDescent="0.2">
      <c r="A165" s="156">
        <f>A152+1</f>
        <v>22</v>
      </c>
      <c r="B165" s="119" t="s">
        <v>2180</v>
      </c>
      <c r="C165" s="928" t="s">
        <v>35</v>
      </c>
      <c r="D165" s="385" t="s">
        <v>2188</v>
      </c>
      <c r="E165" s="959" t="s">
        <v>336</v>
      </c>
      <c r="F165" s="989" t="s">
        <v>859</v>
      </c>
      <c r="G165" s="990" t="s">
        <v>2189</v>
      </c>
      <c r="H165" s="202" t="s">
        <v>861</v>
      </c>
      <c r="I165" s="202" t="s">
        <v>1876</v>
      </c>
      <c r="J165" s="202"/>
      <c r="K165" s="1153" t="s">
        <v>2035</v>
      </c>
      <c r="L165" s="1153" t="s">
        <v>97</v>
      </c>
      <c r="M165" s="1161">
        <v>1</v>
      </c>
      <c r="N165" s="1161" t="s">
        <v>24</v>
      </c>
      <c r="O165" s="1153" t="s">
        <v>625</v>
      </c>
      <c r="P165" s="1154">
        <v>5</v>
      </c>
      <c r="Q165" s="1155">
        <v>2</v>
      </c>
      <c r="R165" s="1155"/>
      <c r="S165" s="1155"/>
      <c r="T165" s="1155"/>
      <c r="U165" s="1155"/>
      <c r="V165" s="1155"/>
      <c r="W165" s="1156"/>
      <c r="X165" s="227"/>
      <c r="Y165" s="227"/>
      <c r="Z165" s="112"/>
      <c r="AA165" s="34" t="str">
        <f t="shared" si="29"/>
        <v/>
      </c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33">
        <f t="shared" si="31"/>
        <v>22</v>
      </c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  <c r="EW165" s="83"/>
      <c r="EX165" s="83"/>
      <c r="EY165" s="83"/>
      <c r="EZ165" s="83"/>
      <c r="FA165" s="83"/>
      <c r="FB165" s="83"/>
      <c r="FC165" s="83"/>
      <c r="FD165" s="83"/>
      <c r="FE165" s="83"/>
      <c r="FF165" s="83"/>
      <c r="FG165" s="83"/>
      <c r="FH165" s="83"/>
      <c r="FI165" s="83"/>
      <c r="FJ165" s="83"/>
      <c r="FK165" s="83"/>
      <c r="FL165" s="83"/>
      <c r="FM165" s="83"/>
      <c r="FN165" s="83"/>
      <c r="FO165" s="83"/>
      <c r="FP165" s="83"/>
      <c r="FQ165" s="83"/>
      <c r="FR165" s="83"/>
      <c r="FS165" s="83"/>
      <c r="FT165" s="83"/>
      <c r="FU165" s="83"/>
      <c r="FV165" s="83"/>
      <c r="FW165" s="83"/>
      <c r="FX165" s="83"/>
      <c r="FY165" s="83"/>
      <c r="FZ165" s="83"/>
      <c r="GA165" s="83"/>
      <c r="GB165" s="83"/>
      <c r="GC165" s="83"/>
      <c r="GD165" s="83"/>
      <c r="GE165" s="83"/>
      <c r="GF165" s="83"/>
      <c r="GG165" s="83"/>
      <c r="GH165" s="83"/>
      <c r="GI165" s="83"/>
      <c r="GJ165" s="83"/>
      <c r="GK165" s="83"/>
      <c r="GL165" s="83"/>
      <c r="GM165" s="83"/>
      <c r="GN165" s="83"/>
      <c r="GO165" s="83"/>
      <c r="GP165" s="83"/>
      <c r="GQ165" s="83"/>
      <c r="GR165" s="83"/>
      <c r="GS165" s="83"/>
      <c r="GT165" s="83"/>
      <c r="GU165" s="83"/>
      <c r="GV165" s="83"/>
      <c r="GW165" s="83"/>
      <c r="GX165" s="83"/>
      <c r="GY165" s="83"/>
      <c r="GZ165" s="83"/>
      <c r="HA165" s="83"/>
      <c r="HB165" s="83"/>
      <c r="HC165" s="83"/>
      <c r="HD165" s="83"/>
      <c r="HE165" s="83"/>
      <c r="HF165" s="83"/>
      <c r="HG165" s="83"/>
      <c r="HH165" s="83"/>
      <c r="HI165" s="83"/>
      <c r="HJ165" s="83"/>
      <c r="HK165" s="83"/>
      <c r="HL165" s="83"/>
      <c r="HM165" s="83"/>
      <c r="HN165" s="83"/>
      <c r="HO165" s="83"/>
      <c r="HP165" s="83"/>
      <c r="HQ165" s="83"/>
      <c r="HR165" s="83"/>
      <c r="HS165" s="83"/>
      <c r="HT165" s="83"/>
      <c r="HU165" s="83"/>
      <c r="HV165" s="83"/>
      <c r="HW165" s="83"/>
      <c r="HX165" s="83"/>
      <c r="HY165" s="83"/>
      <c r="HZ165" s="83"/>
      <c r="IA165" s="83"/>
      <c r="IB165" s="83"/>
      <c r="IC165" s="83"/>
      <c r="ID165" s="83"/>
      <c r="IE165" s="83"/>
      <c r="IF165" s="83"/>
      <c r="IG165" s="83"/>
      <c r="IH165" s="83"/>
      <c r="II165" s="83"/>
      <c r="IJ165" s="83"/>
      <c r="IK165" s="83"/>
      <c r="IL165" s="83"/>
      <c r="IM165" s="83"/>
      <c r="IN165" s="83"/>
      <c r="IO165" s="83"/>
      <c r="IP165" s="83"/>
      <c r="IQ165" s="83"/>
      <c r="IR165" s="83"/>
      <c r="IS165" s="83"/>
      <c r="IT165" s="83"/>
      <c r="IU165" s="83"/>
      <c r="IV165" s="83"/>
      <c r="IW165" s="83"/>
      <c r="IX165" s="83"/>
      <c r="IY165" s="83"/>
      <c r="IZ165" s="83"/>
      <c r="JA165" s="83"/>
      <c r="JB165" s="83"/>
      <c r="JC165" s="83"/>
      <c r="JD165" s="83"/>
      <c r="JE165" s="83"/>
    </row>
    <row r="166" spans="1:265" s="8" customFormat="1" ht="15" customHeight="1" x14ac:dyDescent="0.2">
      <c r="A166" s="130"/>
      <c r="B166" s="131" t="s">
        <v>2180</v>
      </c>
      <c r="C166" s="929"/>
      <c r="D166" s="386" t="s">
        <v>2188</v>
      </c>
      <c r="E166" s="960"/>
      <c r="F166" s="991"/>
      <c r="G166" s="992"/>
      <c r="H166" s="131" t="s">
        <v>861</v>
      </c>
      <c r="I166" s="131" t="s">
        <v>1876</v>
      </c>
      <c r="J166" s="131"/>
      <c r="K166" s="1157" t="s">
        <v>2036</v>
      </c>
      <c r="L166" s="1157" t="s">
        <v>97</v>
      </c>
      <c r="M166" s="1157">
        <v>2</v>
      </c>
      <c r="N166" s="1157" t="s">
        <v>24</v>
      </c>
      <c r="O166" s="1157" t="s">
        <v>625</v>
      </c>
      <c r="P166" s="1158">
        <v>5</v>
      </c>
      <c r="Q166" s="785">
        <v>2</v>
      </c>
      <c r="R166" s="785"/>
      <c r="S166" s="785"/>
      <c r="T166" s="785"/>
      <c r="U166" s="785"/>
      <c r="V166" s="785"/>
      <c r="W166" s="1159"/>
      <c r="X166" s="228"/>
      <c r="Y166" s="228"/>
      <c r="Z166" s="112"/>
      <c r="AA166" s="34" t="str">
        <f t="shared" si="29"/>
        <v/>
      </c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33" t="str">
        <f t="shared" si="31"/>
        <v/>
      </c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  <c r="EW166" s="83"/>
      <c r="EX166" s="83"/>
      <c r="EY166" s="83"/>
      <c r="EZ166" s="83"/>
      <c r="FA166" s="83"/>
      <c r="FB166" s="83"/>
      <c r="FC166" s="83"/>
      <c r="FD166" s="83"/>
      <c r="FE166" s="83"/>
      <c r="FF166" s="83"/>
      <c r="FG166" s="83"/>
      <c r="FH166" s="83"/>
      <c r="FI166" s="83"/>
      <c r="FJ166" s="83"/>
      <c r="FK166" s="83"/>
      <c r="FL166" s="83"/>
      <c r="FM166" s="83"/>
      <c r="FN166" s="83"/>
      <c r="FO166" s="83"/>
      <c r="FP166" s="83"/>
      <c r="FQ166" s="83"/>
      <c r="FR166" s="83"/>
      <c r="FS166" s="83"/>
      <c r="FT166" s="83"/>
      <c r="FU166" s="83"/>
      <c r="FV166" s="83"/>
      <c r="FW166" s="83"/>
      <c r="FX166" s="83"/>
      <c r="FY166" s="83"/>
      <c r="FZ166" s="83"/>
      <c r="GA166" s="83"/>
      <c r="GB166" s="83"/>
      <c r="GC166" s="83"/>
      <c r="GD166" s="83"/>
      <c r="GE166" s="83"/>
      <c r="GF166" s="83"/>
      <c r="GG166" s="83"/>
      <c r="GH166" s="83"/>
      <c r="GI166" s="83"/>
      <c r="GJ166" s="83"/>
      <c r="GK166" s="83"/>
      <c r="GL166" s="83"/>
      <c r="GM166" s="83"/>
      <c r="GN166" s="83"/>
      <c r="GO166" s="83"/>
      <c r="GP166" s="83"/>
      <c r="GQ166" s="83"/>
      <c r="GR166" s="83"/>
      <c r="GS166" s="83"/>
      <c r="GT166" s="83"/>
      <c r="GU166" s="83"/>
      <c r="GV166" s="83"/>
      <c r="GW166" s="83"/>
      <c r="GX166" s="83"/>
      <c r="GY166" s="83"/>
      <c r="GZ166" s="83"/>
      <c r="HA166" s="83"/>
      <c r="HB166" s="83"/>
      <c r="HC166" s="83"/>
      <c r="HD166" s="83"/>
      <c r="HE166" s="83"/>
      <c r="HF166" s="83"/>
      <c r="HG166" s="83"/>
      <c r="HH166" s="83"/>
      <c r="HI166" s="83"/>
      <c r="HJ166" s="83"/>
      <c r="HK166" s="83"/>
      <c r="HL166" s="83"/>
      <c r="HM166" s="83"/>
      <c r="HN166" s="83"/>
      <c r="HO166" s="83"/>
      <c r="HP166" s="83"/>
      <c r="HQ166" s="83"/>
      <c r="HR166" s="83"/>
      <c r="HS166" s="83"/>
      <c r="HT166" s="83"/>
      <c r="HU166" s="83"/>
      <c r="HV166" s="83"/>
      <c r="HW166" s="83"/>
      <c r="HX166" s="83"/>
      <c r="HY166" s="83"/>
      <c r="HZ166" s="83"/>
      <c r="IA166" s="83"/>
      <c r="IB166" s="83"/>
      <c r="IC166" s="83"/>
      <c r="ID166" s="83"/>
      <c r="IE166" s="83"/>
      <c r="IF166" s="83"/>
      <c r="IG166" s="83"/>
      <c r="IH166" s="83"/>
      <c r="II166" s="83"/>
      <c r="IJ166" s="83"/>
      <c r="IK166" s="83"/>
      <c r="IL166" s="83"/>
      <c r="IM166" s="83"/>
      <c r="IN166" s="83"/>
      <c r="IO166" s="83"/>
      <c r="IP166" s="83"/>
      <c r="IQ166" s="83"/>
      <c r="IR166" s="83"/>
      <c r="IS166" s="83"/>
      <c r="IT166" s="83"/>
      <c r="IU166" s="83"/>
      <c r="IV166" s="83"/>
      <c r="IW166" s="83"/>
      <c r="IX166" s="83"/>
      <c r="IY166" s="83"/>
      <c r="IZ166" s="83"/>
      <c r="JA166" s="83"/>
      <c r="JB166" s="83"/>
      <c r="JC166" s="83"/>
      <c r="JD166" s="83"/>
      <c r="JE166" s="83"/>
    </row>
    <row r="167" spans="1:265" s="8" customFormat="1" ht="15" customHeight="1" x14ac:dyDescent="0.2">
      <c r="A167" s="573"/>
      <c r="B167" s="131" t="s">
        <v>2180</v>
      </c>
      <c r="C167" s="929"/>
      <c r="D167" s="386" t="s">
        <v>2188</v>
      </c>
      <c r="E167" s="960"/>
      <c r="F167" s="991"/>
      <c r="G167" s="992"/>
      <c r="H167" s="131" t="s">
        <v>861</v>
      </c>
      <c r="I167" s="131" t="s">
        <v>874</v>
      </c>
      <c r="J167" s="131"/>
      <c r="K167" s="1157" t="s">
        <v>931</v>
      </c>
      <c r="L167" s="1157" t="s">
        <v>97</v>
      </c>
      <c r="M167" s="1157">
        <v>3</v>
      </c>
      <c r="N167" s="1157" t="s">
        <v>24</v>
      </c>
      <c r="O167" s="1157" t="s">
        <v>435</v>
      </c>
      <c r="P167" s="1158">
        <v>5</v>
      </c>
      <c r="Q167" s="785"/>
      <c r="R167" s="785"/>
      <c r="S167" s="785"/>
      <c r="T167" s="785"/>
      <c r="U167" s="785"/>
      <c r="V167" s="785"/>
      <c r="W167" s="1159"/>
      <c r="X167" s="228"/>
      <c r="Y167" s="228"/>
      <c r="Z167" s="112"/>
      <c r="AA167" s="34" t="str">
        <f t="shared" si="29"/>
        <v/>
      </c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33" t="str">
        <f t="shared" si="31"/>
        <v/>
      </c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  <c r="EW167" s="83"/>
      <c r="EX167" s="83"/>
      <c r="EY167" s="83"/>
      <c r="EZ167" s="83"/>
      <c r="FA167" s="83"/>
      <c r="FB167" s="83"/>
      <c r="FC167" s="83"/>
      <c r="FD167" s="83"/>
      <c r="FE167" s="83"/>
      <c r="FF167" s="83"/>
      <c r="FG167" s="83"/>
      <c r="FH167" s="83"/>
      <c r="FI167" s="83"/>
      <c r="FJ167" s="83"/>
      <c r="FK167" s="83"/>
      <c r="FL167" s="83"/>
      <c r="FM167" s="83"/>
      <c r="FN167" s="83"/>
      <c r="FO167" s="83"/>
      <c r="FP167" s="83"/>
      <c r="FQ167" s="83"/>
      <c r="FR167" s="83"/>
      <c r="FS167" s="83"/>
      <c r="FT167" s="83"/>
      <c r="FU167" s="83"/>
      <c r="FV167" s="83"/>
      <c r="FW167" s="83"/>
      <c r="FX167" s="83"/>
      <c r="FY167" s="83"/>
      <c r="FZ167" s="83"/>
      <c r="GA167" s="83"/>
      <c r="GB167" s="83"/>
      <c r="GC167" s="83"/>
      <c r="GD167" s="83"/>
      <c r="GE167" s="83"/>
      <c r="GF167" s="83"/>
      <c r="GG167" s="83"/>
      <c r="GH167" s="83"/>
      <c r="GI167" s="83"/>
      <c r="GJ167" s="83"/>
      <c r="GK167" s="83"/>
      <c r="GL167" s="83"/>
      <c r="GM167" s="83"/>
      <c r="GN167" s="83"/>
      <c r="GO167" s="83"/>
      <c r="GP167" s="83"/>
      <c r="GQ167" s="83"/>
      <c r="GR167" s="83"/>
      <c r="GS167" s="83"/>
      <c r="GT167" s="83"/>
      <c r="GU167" s="83"/>
      <c r="GV167" s="83"/>
      <c r="GW167" s="83"/>
      <c r="GX167" s="83"/>
      <c r="GY167" s="83"/>
      <c r="GZ167" s="83"/>
      <c r="HA167" s="83"/>
      <c r="HB167" s="83"/>
      <c r="HC167" s="83"/>
      <c r="HD167" s="83"/>
      <c r="HE167" s="83"/>
      <c r="HF167" s="83"/>
      <c r="HG167" s="83"/>
      <c r="HH167" s="83"/>
      <c r="HI167" s="83"/>
      <c r="HJ167" s="83"/>
      <c r="HK167" s="83"/>
      <c r="HL167" s="83"/>
      <c r="HM167" s="83"/>
      <c r="HN167" s="83"/>
      <c r="HO167" s="83"/>
      <c r="HP167" s="83"/>
      <c r="HQ167" s="83"/>
      <c r="HR167" s="83"/>
      <c r="HS167" s="83"/>
      <c r="HT167" s="83"/>
      <c r="HU167" s="83"/>
      <c r="HV167" s="83"/>
      <c r="HW167" s="83"/>
      <c r="HX167" s="83"/>
      <c r="HY167" s="83"/>
      <c r="HZ167" s="83"/>
      <c r="IA167" s="83"/>
      <c r="IB167" s="83"/>
      <c r="IC167" s="83"/>
      <c r="ID167" s="83"/>
      <c r="IE167" s="83"/>
      <c r="IF167" s="83"/>
      <c r="IG167" s="83"/>
      <c r="IH167" s="83"/>
      <c r="II167" s="83"/>
      <c r="IJ167" s="83"/>
      <c r="IK167" s="83"/>
      <c r="IL167" s="83"/>
      <c r="IM167" s="83"/>
      <c r="IN167" s="83"/>
      <c r="IO167" s="83"/>
      <c r="IP167" s="83"/>
      <c r="IQ167" s="83"/>
      <c r="IR167" s="83"/>
      <c r="IS167" s="83"/>
      <c r="IT167" s="83"/>
      <c r="IU167" s="83"/>
      <c r="IV167" s="83"/>
      <c r="IW167" s="83"/>
      <c r="IX167" s="83"/>
      <c r="IY167" s="83"/>
      <c r="IZ167" s="83"/>
      <c r="JA167" s="83"/>
      <c r="JB167" s="83"/>
      <c r="JC167" s="83"/>
      <c r="JD167" s="83"/>
      <c r="JE167" s="83"/>
    </row>
    <row r="168" spans="1:265" s="8" customFormat="1" ht="15" customHeight="1" x14ac:dyDescent="0.2">
      <c r="A168" s="130"/>
      <c r="B168" s="131" t="s">
        <v>2180</v>
      </c>
      <c r="C168" s="929"/>
      <c r="D168" s="386" t="s">
        <v>2188</v>
      </c>
      <c r="E168" s="960"/>
      <c r="F168" s="991"/>
      <c r="G168" s="992"/>
      <c r="H168" s="131" t="s">
        <v>861</v>
      </c>
      <c r="I168" s="131" t="s">
        <v>874</v>
      </c>
      <c r="J168" s="131"/>
      <c r="K168" s="1157" t="s">
        <v>931</v>
      </c>
      <c r="L168" s="1157" t="s">
        <v>97</v>
      </c>
      <c r="M168" s="1157" t="s">
        <v>504</v>
      </c>
      <c r="N168" s="1157" t="s">
        <v>101</v>
      </c>
      <c r="O168" s="1157" t="s">
        <v>435</v>
      </c>
      <c r="P168" s="1158">
        <v>5</v>
      </c>
      <c r="Q168" s="785"/>
      <c r="R168" s="785"/>
      <c r="S168" s="785"/>
      <c r="T168" s="785"/>
      <c r="U168" s="785"/>
      <c r="V168" s="785"/>
      <c r="W168" s="1159"/>
      <c r="X168" s="228"/>
      <c r="Y168" s="228"/>
      <c r="Z168" s="112"/>
      <c r="AA168" s="34" t="str">
        <f t="shared" si="29"/>
        <v/>
      </c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33" t="str">
        <f t="shared" si="31"/>
        <v/>
      </c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  <c r="EW168" s="83"/>
      <c r="EX168" s="83"/>
      <c r="EY168" s="83"/>
      <c r="EZ168" s="83"/>
      <c r="FA168" s="83"/>
      <c r="FB168" s="83"/>
      <c r="FC168" s="83"/>
      <c r="FD168" s="83"/>
      <c r="FE168" s="83"/>
      <c r="FF168" s="83"/>
      <c r="FG168" s="83"/>
      <c r="FH168" s="83"/>
      <c r="FI168" s="83"/>
      <c r="FJ168" s="83"/>
      <c r="FK168" s="83"/>
      <c r="FL168" s="83"/>
      <c r="FM168" s="83"/>
      <c r="FN168" s="83"/>
      <c r="FO168" s="83"/>
      <c r="FP168" s="83"/>
      <c r="FQ168" s="83"/>
      <c r="FR168" s="83"/>
      <c r="FS168" s="83"/>
      <c r="FT168" s="83"/>
      <c r="FU168" s="83"/>
      <c r="FV168" s="83"/>
      <c r="FW168" s="83"/>
      <c r="FX168" s="83"/>
      <c r="FY168" s="83"/>
      <c r="FZ168" s="83"/>
      <c r="GA168" s="83"/>
      <c r="GB168" s="83"/>
      <c r="GC168" s="83"/>
      <c r="GD168" s="83"/>
      <c r="GE168" s="83"/>
      <c r="GF168" s="83"/>
      <c r="GG168" s="83"/>
      <c r="GH168" s="83"/>
      <c r="GI168" s="83"/>
      <c r="GJ168" s="83"/>
      <c r="GK168" s="83"/>
      <c r="GL168" s="83"/>
      <c r="GM168" s="83"/>
      <c r="GN168" s="83"/>
      <c r="GO168" s="83"/>
      <c r="GP168" s="83"/>
      <c r="GQ168" s="83"/>
      <c r="GR168" s="83"/>
      <c r="GS168" s="83"/>
      <c r="GT168" s="83"/>
      <c r="GU168" s="83"/>
      <c r="GV168" s="83"/>
      <c r="GW168" s="83"/>
      <c r="GX168" s="83"/>
      <c r="GY168" s="83"/>
      <c r="GZ168" s="83"/>
      <c r="HA168" s="83"/>
      <c r="HB168" s="83"/>
      <c r="HC168" s="83"/>
      <c r="HD168" s="83"/>
      <c r="HE168" s="83"/>
      <c r="HF168" s="83"/>
      <c r="HG168" s="83"/>
      <c r="HH168" s="83"/>
      <c r="HI168" s="83"/>
      <c r="HJ168" s="83"/>
      <c r="HK168" s="83"/>
      <c r="HL168" s="83"/>
      <c r="HM168" s="83"/>
      <c r="HN168" s="83"/>
      <c r="HO168" s="83"/>
      <c r="HP168" s="83"/>
      <c r="HQ168" s="83"/>
      <c r="HR168" s="83"/>
      <c r="HS168" s="83"/>
      <c r="HT168" s="83"/>
      <c r="HU168" s="83"/>
      <c r="HV168" s="83"/>
      <c r="HW168" s="83"/>
      <c r="HX168" s="83"/>
      <c r="HY168" s="83"/>
      <c r="HZ168" s="83"/>
      <c r="IA168" s="83"/>
      <c r="IB168" s="83"/>
      <c r="IC168" s="83"/>
      <c r="ID168" s="83"/>
      <c r="IE168" s="83"/>
      <c r="IF168" s="83"/>
      <c r="IG168" s="83"/>
      <c r="IH168" s="83"/>
      <c r="II168" s="83"/>
      <c r="IJ168" s="83"/>
      <c r="IK168" s="83"/>
      <c r="IL168" s="83"/>
      <c r="IM168" s="83"/>
      <c r="IN168" s="83"/>
      <c r="IO168" s="83"/>
      <c r="IP168" s="83"/>
      <c r="IQ168" s="83"/>
      <c r="IR168" s="83"/>
      <c r="IS168" s="83"/>
      <c r="IT168" s="83"/>
      <c r="IU168" s="83"/>
      <c r="IV168" s="83"/>
      <c r="IW168" s="83"/>
      <c r="IX168" s="83"/>
      <c r="IY168" s="83"/>
      <c r="IZ168" s="83"/>
      <c r="JA168" s="83"/>
      <c r="JB168" s="83"/>
      <c r="JC168" s="83"/>
      <c r="JD168" s="83"/>
      <c r="JE168" s="83"/>
    </row>
    <row r="169" spans="1:265" s="8" customFormat="1" ht="15" customHeight="1" x14ac:dyDescent="0.2">
      <c r="A169" s="130"/>
      <c r="B169" s="131" t="s">
        <v>2180</v>
      </c>
      <c r="C169" s="929"/>
      <c r="D169" s="386" t="s">
        <v>2188</v>
      </c>
      <c r="E169" s="960"/>
      <c r="F169" s="991"/>
      <c r="G169" s="992"/>
      <c r="H169" s="131" t="s">
        <v>861</v>
      </c>
      <c r="I169" s="131" t="s">
        <v>1876</v>
      </c>
      <c r="J169" s="131"/>
      <c r="K169" s="1157" t="s">
        <v>2037</v>
      </c>
      <c r="L169" s="1157" t="s">
        <v>97</v>
      </c>
      <c r="M169" s="1157">
        <v>2</v>
      </c>
      <c r="N169" s="1157" t="s">
        <v>24</v>
      </c>
      <c r="O169" s="1157" t="s">
        <v>625</v>
      </c>
      <c r="P169" s="1158">
        <v>2</v>
      </c>
      <c r="Q169" s="785">
        <v>1</v>
      </c>
      <c r="R169" s="785"/>
      <c r="S169" s="785"/>
      <c r="T169" s="785"/>
      <c r="U169" s="785"/>
      <c r="V169" s="785"/>
      <c r="W169" s="1159"/>
      <c r="X169" s="228"/>
      <c r="Y169" s="228"/>
      <c r="Z169" s="112"/>
      <c r="AA169" s="34" t="str">
        <f t="shared" si="29"/>
        <v/>
      </c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33" t="str">
        <f t="shared" si="31"/>
        <v/>
      </c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  <c r="EW169" s="83"/>
      <c r="EX169" s="83"/>
      <c r="EY169" s="83"/>
      <c r="EZ169" s="83"/>
      <c r="FA169" s="83"/>
      <c r="FB169" s="83"/>
      <c r="FC169" s="83"/>
      <c r="FD169" s="83"/>
      <c r="FE169" s="83"/>
      <c r="FF169" s="83"/>
      <c r="FG169" s="83"/>
      <c r="FH169" s="83"/>
      <c r="FI169" s="83"/>
      <c r="FJ169" s="83"/>
      <c r="FK169" s="83"/>
      <c r="FL169" s="83"/>
      <c r="FM169" s="83"/>
      <c r="FN169" s="83"/>
      <c r="FO169" s="83"/>
      <c r="FP169" s="83"/>
      <c r="FQ169" s="83"/>
      <c r="FR169" s="83"/>
      <c r="FS169" s="83"/>
      <c r="FT169" s="83"/>
      <c r="FU169" s="83"/>
      <c r="FV169" s="83"/>
      <c r="FW169" s="83"/>
      <c r="FX169" s="83"/>
      <c r="FY169" s="83"/>
      <c r="FZ169" s="83"/>
      <c r="GA169" s="83"/>
      <c r="GB169" s="83"/>
      <c r="GC169" s="83"/>
      <c r="GD169" s="83"/>
      <c r="GE169" s="83"/>
      <c r="GF169" s="83"/>
      <c r="GG169" s="83"/>
      <c r="GH169" s="83"/>
      <c r="GI169" s="83"/>
      <c r="GJ169" s="83"/>
      <c r="GK169" s="83"/>
      <c r="GL169" s="83"/>
      <c r="GM169" s="83"/>
      <c r="GN169" s="83"/>
      <c r="GO169" s="83"/>
      <c r="GP169" s="83"/>
      <c r="GQ169" s="83"/>
      <c r="GR169" s="83"/>
      <c r="GS169" s="83"/>
      <c r="GT169" s="83"/>
      <c r="GU169" s="83"/>
      <c r="GV169" s="83"/>
      <c r="GW169" s="83"/>
      <c r="GX169" s="83"/>
      <c r="GY169" s="83"/>
      <c r="GZ169" s="83"/>
      <c r="HA169" s="83"/>
      <c r="HB169" s="83"/>
      <c r="HC169" s="83"/>
      <c r="HD169" s="83"/>
      <c r="HE169" s="83"/>
      <c r="HF169" s="83"/>
      <c r="HG169" s="83"/>
      <c r="HH169" s="83"/>
      <c r="HI169" s="83"/>
      <c r="HJ169" s="83"/>
      <c r="HK169" s="83"/>
      <c r="HL169" s="83"/>
      <c r="HM169" s="83"/>
      <c r="HN169" s="83"/>
      <c r="HO169" s="83"/>
      <c r="HP169" s="83"/>
      <c r="HQ169" s="83"/>
      <c r="HR169" s="83"/>
      <c r="HS169" s="83"/>
      <c r="HT169" s="83"/>
      <c r="HU169" s="83"/>
      <c r="HV169" s="83"/>
      <c r="HW169" s="83"/>
      <c r="HX169" s="83"/>
      <c r="HY169" s="83"/>
      <c r="HZ169" s="83"/>
      <c r="IA169" s="83"/>
      <c r="IB169" s="83"/>
      <c r="IC169" s="83"/>
      <c r="ID169" s="83"/>
      <c r="IE169" s="83"/>
      <c r="IF169" s="83"/>
      <c r="IG169" s="83"/>
      <c r="IH169" s="83"/>
      <c r="II169" s="83"/>
      <c r="IJ169" s="83"/>
      <c r="IK169" s="83"/>
      <c r="IL169" s="83"/>
      <c r="IM169" s="83"/>
      <c r="IN169" s="83"/>
      <c r="IO169" s="83"/>
      <c r="IP169" s="83"/>
      <c r="IQ169" s="83"/>
      <c r="IR169" s="83"/>
      <c r="IS169" s="83"/>
      <c r="IT169" s="83"/>
      <c r="IU169" s="83"/>
      <c r="IV169" s="83"/>
      <c r="IW169" s="83"/>
      <c r="IX169" s="83"/>
      <c r="IY169" s="83"/>
      <c r="IZ169" s="83"/>
      <c r="JA169" s="83"/>
      <c r="JB169" s="83"/>
      <c r="JC169" s="83"/>
      <c r="JD169" s="83"/>
      <c r="JE169" s="83"/>
    </row>
    <row r="170" spans="1:265" s="8" customFormat="1" ht="15" customHeight="1" x14ac:dyDescent="0.2">
      <c r="A170" s="130"/>
      <c r="B170" s="131" t="s">
        <v>2180</v>
      </c>
      <c r="C170" s="929"/>
      <c r="D170" s="386" t="s">
        <v>2188</v>
      </c>
      <c r="E170" s="960"/>
      <c r="F170" s="991"/>
      <c r="G170" s="992"/>
      <c r="H170" s="131" t="s">
        <v>861</v>
      </c>
      <c r="I170" s="131" t="s">
        <v>1876</v>
      </c>
      <c r="J170" s="131"/>
      <c r="K170" s="1157" t="s">
        <v>2007</v>
      </c>
      <c r="L170" s="1157"/>
      <c r="M170" s="1157"/>
      <c r="N170" s="1157"/>
      <c r="O170" s="1157"/>
      <c r="P170" s="1158"/>
      <c r="Q170" s="785"/>
      <c r="R170" s="785"/>
      <c r="S170" s="785">
        <v>5</v>
      </c>
      <c r="T170" s="785"/>
      <c r="U170" s="785"/>
      <c r="V170" s="785"/>
      <c r="W170" s="1159"/>
      <c r="X170" s="228"/>
      <c r="Y170" s="228"/>
      <c r="Z170" s="112"/>
      <c r="AA170" s="34" t="str">
        <f t="shared" si="29"/>
        <v/>
      </c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33" t="str">
        <f t="shared" si="31"/>
        <v/>
      </c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  <c r="EW170" s="83"/>
      <c r="EX170" s="83"/>
      <c r="EY170" s="83"/>
      <c r="EZ170" s="83"/>
      <c r="FA170" s="83"/>
      <c r="FB170" s="83"/>
      <c r="FC170" s="83"/>
      <c r="FD170" s="83"/>
      <c r="FE170" s="83"/>
      <c r="FF170" s="83"/>
      <c r="FG170" s="83"/>
      <c r="FH170" s="83"/>
      <c r="FI170" s="83"/>
      <c r="FJ170" s="83"/>
      <c r="FK170" s="83"/>
      <c r="FL170" s="83"/>
      <c r="FM170" s="83"/>
      <c r="FN170" s="83"/>
      <c r="FO170" s="83"/>
      <c r="FP170" s="83"/>
      <c r="FQ170" s="83"/>
      <c r="FR170" s="83"/>
      <c r="FS170" s="83"/>
      <c r="FT170" s="83"/>
      <c r="FU170" s="83"/>
      <c r="FV170" s="83"/>
      <c r="FW170" s="83"/>
      <c r="FX170" s="83"/>
      <c r="FY170" s="83"/>
      <c r="FZ170" s="83"/>
      <c r="GA170" s="83"/>
      <c r="GB170" s="83"/>
      <c r="GC170" s="83"/>
      <c r="GD170" s="83"/>
      <c r="GE170" s="83"/>
      <c r="GF170" s="83"/>
      <c r="GG170" s="83"/>
      <c r="GH170" s="83"/>
      <c r="GI170" s="83"/>
      <c r="GJ170" s="83"/>
      <c r="GK170" s="83"/>
      <c r="GL170" s="83"/>
      <c r="GM170" s="83"/>
      <c r="GN170" s="83"/>
      <c r="GO170" s="83"/>
      <c r="GP170" s="83"/>
      <c r="GQ170" s="83"/>
      <c r="GR170" s="83"/>
      <c r="GS170" s="83"/>
      <c r="GT170" s="83"/>
      <c r="GU170" s="83"/>
      <c r="GV170" s="83"/>
      <c r="GW170" s="83"/>
      <c r="GX170" s="83"/>
      <c r="GY170" s="83"/>
      <c r="GZ170" s="83"/>
      <c r="HA170" s="83"/>
      <c r="HB170" s="83"/>
      <c r="HC170" s="83"/>
      <c r="HD170" s="83"/>
      <c r="HE170" s="83"/>
      <c r="HF170" s="83"/>
      <c r="HG170" s="83"/>
      <c r="HH170" s="83"/>
      <c r="HI170" s="83"/>
      <c r="HJ170" s="83"/>
      <c r="HK170" s="83"/>
      <c r="HL170" s="83"/>
      <c r="HM170" s="83"/>
      <c r="HN170" s="83"/>
      <c r="HO170" s="83"/>
      <c r="HP170" s="83"/>
      <c r="HQ170" s="83"/>
      <c r="HR170" s="83"/>
      <c r="HS170" s="83"/>
      <c r="HT170" s="83"/>
      <c r="HU170" s="83"/>
      <c r="HV170" s="83"/>
      <c r="HW170" s="83"/>
      <c r="HX170" s="83"/>
      <c r="HY170" s="83"/>
      <c r="HZ170" s="83"/>
      <c r="IA170" s="83"/>
      <c r="IB170" s="83"/>
      <c r="IC170" s="83"/>
      <c r="ID170" s="83"/>
      <c r="IE170" s="83"/>
      <c r="IF170" s="83"/>
      <c r="IG170" s="83"/>
      <c r="IH170" s="83"/>
      <c r="II170" s="83"/>
      <c r="IJ170" s="83"/>
      <c r="IK170" s="83"/>
      <c r="IL170" s="83"/>
      <c r="IM170" s="83"/>
      <c r="IN170" s="83"/>
      <c r="IO170" s="83"/>
      <c r="IP170" s="83"/>
      <c r="IQ170" s="83"/>
      <c r="IR170" s="83"/>
      <c r="IS170" s="83"/>
      <c r="IT170" s="83"/>
      <c r="IU170" s="83"/>
      <c r="IV170" s="83"/>
      <c r="IW170" s="83"/>
      <c r="IX170" s="83"/>
      <c r="IY170" s="83"/>
      <c r="IZ170" s="83"/>
      <c r="JA170" s="83"/>
      <c r="JB170" s="83"/>
      <c r="JC170" s="83"/>
      <c r="JD170" s="83"/>
      <c r="JE170" s="83"/>
    </row>
    <row r="171" spans="1:265" s="8" customFormat="1" ht="15" customHeight="1" x14ac:dyDescent="0.2">
      <c r="A171" s="130"/>
      <c r="B171" s="131" t="s">
        <v>2180</v>
      </c>
      <c r="C171" s="929"/>
      <c r="D171" s="386" t="s">
        <v>2188</v>
      </c>
      <c r="E171" s="960"/>
      <c r="F171" s="991"/>
      <c r="G171" s="992"/>
      <c r="H171" s="131" t="s">
        <v>861</v>
      </c>
      <c r="I171" s="131" t="s">
        <v>1876</v>
      </c>
      <c r="J171" s="131"/>
      <c r="K171" s="1157" t="s">
        <v>426</v>
      </c>
      <c r="L171" s="1157"/>
      <c r="M171" s="1157"/>
      <c r="N171" s="1157"/>
      <c r="O171" s="1157"/>
      <c r="P171" s="1158"/>
      <c r="Q171" s="785"/>
      <c r="R171" s="785"/>
      <c r="S171" s="785">
        <v>3</v>
      </c>
      <c r="T171" s="785"/>
      <c r="U171" s="785"/>
      <c r="V171" s="785"/>
      <c r="W171" s="1159"/>
      <c r="X171" s="228"/>
      <c r="Y171" s="228"/>
      <c r="Z171" s="112"/>
      <c r="AA171" s="34" t="str">
        <f t="shared" si="29"/>
        <v/>
      </c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33" t="str">
        <f t="shared" si="31"/>
        <v/>
      </c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</row>
    <row r="172" spans="1:265" s="8" customFormat="1" ht="15" customHeight="1" x14ac:dyDescent="0.2">
      <c r="A172" s="130"/>
      <c r="B172" s="131" t="s">
        <v>2180</v>
      </c>
      <c r="C172" s="929"/>
      <c r="D172" s="386" t="s">
        <v>2188</v>
      </c>
      <c r="E172" s="960"/>
      <c r="F172" s="991"/>
      <c r="G172" s="992"/>
      <c r="H172" s="131" t="s">
        <v>861</v>
      </c>
      <c r="I172" s="131" t="s">
        <v>874</v>
      </c>
      <c r="J172" s="131"/>
      <c r="K172" s="1157" t="s">
        <v>127</v>
      </c>
      <c r="L172" s="1157"/>
      <c r="M172" s="1157"/>
      <c r="N172" s="1157"/>
      <c r="O172" s="1157"/>
      <c r="P172" s="1158"/>
      <c r="Q172" s="785"/>
      <c r="R172" s="785"/>
      <c r="S172" s="785"/>
      <c r="T172" s="785"/>
      <c r="U172" s="785"/>
      <c r="V172" s="785"/>
      <c r="W172" s="1159">
        <v>3</v>
      </c>
      <c r="X172" s="228"/>
      <c r="Y172" s="228"/>
      <c r="Z172" s="112"/>
      <c r="AA172" s="34" t="str">
        <f t="shared" si="29"/>
        <v/>
      </c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33" t="str">
        <f t="shared" si="31"/>
        <v/>
      </c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  <c r="EW172" s="83"/>
      <c r="EX172" s="83"/>
      <c r="EY172" s="83"/>
      <c r="EZ172" s="83"/>
      <c r="FA172" s="83"/>
      <c r="FB172" s="83"/>
      <c r="FC172" s="83"/>
      <c r="FD172" s="83"/>
      <c r="FE172" s="83"/>
      <c r="FF172" s="83"/>
      <c r="FG172" s="83"/>
      <c r="FH172" s="83"/>
      <c r="FI172" s="83"/>
      <c r="FJ172" s="83"/>
      <c r="FK172" s="83"/>
      <c r="FL172" s="83"/>
      <c r="FM172" s="83"/>
      <c r="FN172" s="83"/>
      <c r="FO172" s="83"/>
      <c r="FP172" s="83"/>
      <c r="FQ172" s="83"/>
      <c r="FR172" s="83"/>
      <c r="FS172" s="83"/>
      <c r="FT172" s="83"/>
      <c r="FU172" s="83"/>
      <c r="FV172" s="83"/>
      <c r="FW172" s="83"/>
      <c r="FX172" s="83"/>
      <c r="FY172" s="83"/>
      <c r="FZ172" s="83"/>
      <c r="GA172" s="83"/>
      <c r="GB172" s="83"/>
      <c r="GC172" s="83"/>
      <c r="GD172" s="83"/>
      <c r="GE172" s="83"/>
      <c r="GF172" s="83"/>
      <c r="GG172" s="83"/>
      <c r="GH172" s="83"/>
      <c r="GI172" s="83"/>
      <c r="GJ172" s="83"/>
      <c r="GK172" s="83"/>
      <c r="GL172" s="83"/>
      <c r="GM172" s="83"/>
      <c r="GN172" s="83"/>
      <c r="GO172" s="83"/>
      <c r="GP172" s="83"/>
      <c r="GQ172" s="83"/>
      <c r="GR172" s="83"/>
      <c r="GS172" s="83"/>
      <c r="GT172" s="83"/>
      <c r="GU172" s="83"/>
      <c r="GV172" s="83"/>
      <c r="GW172" s="83"/>
      <c r="GX172" s="83"/>
      <c r="GY172" s="83"/>
      <c r="GZ172" s="83"/>
      <c r="HA172" s="83"/>
      <c r="HB172" s="83"/>
      <c r="HC172" s="83"/>
      <c r="HD172" s="83"/>
      <c r="HE172" s="83"/>
      <c r="HF172" s="83"/>
      <c r="HG172" s="83"/>
      <c r="HH172" s="83"/>
      <c r="HI172" s="83"/>
      <c r="HJ172" s="83"/>
      <c r="HK172" s="83"/>
      <c r="HL172" s="83"/>
      <c r="HM172" s="83"/>
      <c r="HN172" s="83"/>
      <c r="HO172" s="83"/>
      <c r="HP172" s="83"/>
      <c r="HQ172" s="83"/>
      <c r="HR172" s="83"/>
      <c r="HS172" s="83"/>
      <c r="HT172" s="83"/>
      <c r="HU172" s="83"/>
      <c r="HV172" s="83"/>
      <c r="HW172" s="83"/>
      <c r="HX172" s="83"/>
      <c r="HY172" s="83"/>
      <c r="HZ172" s="83"/>
      <c r="IA172" s="83"/>
      <c r="IB172" s="83"/>
      <c r="IC172" s="83"/>
      <c r="ID172" s="83"/>
      <c r="IE172" s="83"/>
      <c r="IF172" s="83"/>
      <c r="IG172" s="83"/>
      <c r="IH172" s="83"/>
      <c r="II172" s="83"/>
      <c r="IJ172" s="83"/>
      <c r="IK172" s="83"/>
      <c r="IL172" s="83"/>
      <c r="IM172" s="83"/>
      <c r="IN172" s="83"/>
      <c r="IO172" s="83"/>
      <c r="IP172" s="83"/>
      <c r="IQ172" s="83"/>
      <c r="IR172" s="83"/>
      <c r="IS172" s="83"/>
      <c r="IT172" s="83"/>
      <c r="IU172" s="83"/>
      <c r="IV172" s="83"/>
      <c r="IW172" s="83"/>
      <c r="IX172" s="83"/>
      <c r="IY172" s="83"/>
      <c r="IZ172" s="83"/>
      <c r="JA172" s="83"/>
      <c r="JB172" s="83"/>
      <c r="JC172" s="83"/>
      <c r="JD172" s="83"/>
      <c r="JE172" s="83"/>
    </row>
    <row r="173" spans="1:265" s="8" customFormat="1" ht="15" customHeight="1" thickBot="1" x14ac:dyDescent="0.25">
      <c r="A173" s="161"/>
      <c r="B173" s="162" t="s">
        <v>2180</v>
      </c>
      <c r="C173" s="930"/>
      <c r="D173" s="423" t="s">
        <v>2188</v>
      </c>
      <c r="E173" s="961"/>
      <c r="F173" s="993"/>
      <c r="G173" s="994"/>
      <c r="H173" s="162" t="s">
        <v>861</v>
      </c>
      <c r="I173" s="131" t="s">
        <v>874</v>
      </c>
      <c r="J173" s="131"/>
      <c r="K173" s="1157" t="s">
        <v>1816</v>
      </c>
      <c r="L173" s="1157"/>
      <c r="M173" s="1157"/>
      <c r="N173" s="1157"/>
      <c r="O173" s="1157"/>
      <c r="P173" s="1158"/>
      <c r="Q173" s="785"/>
      <c r="R173" s="785"/>
      <c r="S173" s="785"/>
      <c r="T173" s="785">
        <v>2</v>
      </c>
      <c r="U173" s="785"/>
      <c r="V173" s="785"/>
      <c r="W173" s="1159"/>
      <c r="X173" s="231">
        <f>SUM(P165:W173)</f>
        <v>40</v>
      </c>
      <c r="Y173" s="231">
        <f>X173</f>
        <v>40</v>
      </c>
      <c r="Z173" s="88" t="s">
        <v>1476</v>
      </c>
      <c r="AA173" s="34" t="str">
        <f t="shared" si="29"/>
        <v>TC</v>
      </c>
      <c r="AB173" s="88" t="s">
        <v>2172</v>
      </c>
      <c r="AC173" s="83" t="s">
        <v>1480</v>
      </c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33" t="str">
        <f t="shared" si="31"/>
        <v/>
      </c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  <c r="EW173" s="83"/>
      <c r="EX173" s="83"/>
      <c r="EY173" s="83"/>
      <c r="EZ173" s="83"/>
      <c r="FA173" s="83"/>
      <c r="FB173" s="83"/>
      <c r="FC173" s="83"/>
      <c r="FD173" s="83"/>
      <c r="FE173" s="83"/>
      <c r="FF173" s="83"/>
      <c r="FG173" s="83"/>
      <c r="FH173" s="83"/>
      <c r="FI173" s="83"/>
      <c r="FJ173" s="83"/>
      <c r="FK173" s="83"/>
      <c r="FL173" s="83"/>
      <c r="FM173" s="83"/>
      <c r="FN173" s="83"/>
      <c r="FO173" s="83"/>
      <c r="FP173" s="83"/>
      <c r="FQ173" s="83"/>
      <c r="FR173" s="83"/>
      <c r="FS173" s="83"/>
      <c r="FT173" s="83"/>
      <c r="FU173" s="83"/>
      <c r="FV173" s="83"/>
      <c r="FW173" s="83"/>
      <c r="FX173" s="83"/>
      <c r="FY173" s="83"/>
      <c r="FZ173" s="83"/>
      <c r="GA173" s="83"/>
      <c r="GB173" s="83"/>
      <c r="GC173" s="83"/>
      <c r="GD173" s="83"/>
      <c r="GE173" s="83"/>
      <c r="GF173" s="83"/>
      <c r="GG173" s="83"/>
      <c r="GH173" s="83"/>
      <c r="GI173" s="83"/>
      <c r="GJ173" s="83"/>
      <c r="GK173" s="83"/>
      <c r="GL173" s="83"/>
      <c r="GM173" s="83"/>
      <c r="GN173" s="83"/>
      <c r="GO173" s="83"/>
      <c r="GP173" s="83"/>
      <c r="GQ173" s="83"/>
      <c r="GR173" s="83"/>
      <c r="GS173" s="83"/>
      <c r="GT173" s="83"/>
      <c r="GU173" s="83"/>
      <c r="GV173" s="83"/>
      <c r="GW173" s="83"/>
      <c r="GX173" s="83"/>
      <c r="GY173" s="83"/>
      <c r="GZ173" s="83"/>
      <c r="HA173" s="83"/>
      <c r="HB173" s="83"/>
      <c r="HC173" s="83"/>
      <c r="HD173" s="83"/>
      <c r="HE173" s="83"/>
      <c r="HF173" s="83"/>
      <c r="HG173" s="83"/>
      <c r="HH173" s="83"/>
      <c r="HI173" s="83"/>
      <c r="HJ173" s="83"/>
      <c r="HK173" s="83"/>
      <c r="HL173" s="83"/>
      <c r="HM173" s="83"/>
      <c r="HN173" s="83"/>
      <c r="HO173" s="83"/>
      <c r="HP173" s="83"/>
      <c r="HQ173" s="83"/>
      <c r="HR173" s="83"/>
      <c r="HS173" s="83"/>
      <c r="HT173" s="83"/>
      <c r="HU173" s="83"/>
      <c r="HV173" s="83"/>
      <c r="HW173" s="83"/>
      <c r="HX173" s="83"/>
      <c r="HY173" s="83"/>
      <c r="HZ173" s="83"/>
      <c r="IA173" s="83"/>
      <c r="IB173" s="83"/>
      <c r="IC173" s="83"/>
      <c r="ID173" s="83"/>
      <c r="IE173" s="83"/>
      <c r="IF173" s="83"/>
      <c r="IG173" s="83"/>
      <c r="IH173" s="83"/>
      <c r="II173" s="83"/>
      <c r="IJ173" s="83"/>
      <c r="IK173" s="83"/>
      <c r="IL173" s="83"/>
      <c r="IM173" s="83"/>
      <c r="IN173" s="83"/>
      <c r="IO173" s="83"/>
      <c r="IP173" s="83"/>
      <c r="IQ173" s="83"/>
      <c r="IR173" s="83"/>
      <c r="IS173" s="83"/>
      <c r="IT173" s="83"/>
      <c r="IU173" s="83"/>
      <c r="IV173" s="83"/>
      <c r="IW173" s="83"/>
      <c r="IX173" s="83"/>
      <c r="IY173" s="83"/>
      <c r="IZ173" s="83"/>
      <c r="JA173" s="83"/>
      <c r="JB173" s="83"/>
      <c r="JC173" s="83"/>
      <c r="JD173" s="83"/>
      <c r="JE173" s="83"/>
    </row>
    <row r="174" spans="1:265" s="16" customFormat="1" ht="13.5" customHeight="1" x14ac:dyDescent="0.25">
      <c r="A174" s="156">
        <f>A165+1</f>
        <v>23</v>
      </c>
      <c r="B174" s="1224" t="s">
        <v>1195</v>
      </c>
      <c r="C174" s="915" t="s">
        <v>35</v>
      </c>
      <c r="D174" s="540" t="s">
        <v>1196</v>
      </c>
      <c r="E174" s="1003" t="s">
        <v>336</v>
      </c>
      <c r="F174" s="972" t="s">
        <v>340</v>
      </c>
      <c r="G174" s="973" t="s">
        <v>341</v>
      </c>
      <c r="H174" s="185" t="s">
        <v>23</v>
      </c>
      <c r="I174" s="506" t="s">
        <v>114</v>
      </c>
      <c r="J174" s="506"/>
      <c r="K174" s="506" t="s">
        <v>1664</v>
      </c>
      <c r="L174" s="304" t="s">
        <v>97</v>
      </c>
      <c r="M174" s="525">
        <v>4</v>
      </c>
      <c r="N174" s="304" t="s">
        <v>24</v>
      </c>
      <c r="O174" s="304" t="s">
        <v>440</v>
      </c>
      <c r="P174" s="707">
        <v>4</v>
      </c>
      <c r="Q174" s="726"/>
      <c r="R174" s="726"/>
      <c r="S174" s="726"/>
      <c r="T174" s="726"/>
      <c r="U174" s="726"/>
      <c r="V174" s="726"/>
      <c r="W174" s="241"/>
      <c r="X174" s="26"/>
      <c r="Y174" s="26"/>
      <c r="Z174" s="34"/>
      <c r="AA174" s="34" t="str">
        <f t="shared" si="29"/>
        <v/>
      </c>
      <c r="AB174" s="88" t="str">
        <f t="shared" si="20"/>
        <v/>
      </c>
      <c r="AC174"/>
      <c r="AD174"/>
      <c r="AU174" s="33">
        <f t="shared" si="31"/>
        <v>21</v>
      </c>
    </row>
    <row r="175" spans="1:265" s="16" customFormat="1" ht="13.5" customHeight="1" x14ac:dyDescent="0.25">
      <c r="A175" s="130"/>
      <c r="B175" s="275" t="s">
        <v>1195</v>
      </c>
      <c r="C175" s="913"/>
      <c r="D175" s="548" t="s">
        <v>1196</v>
      </c>
      <c r="E175" s="1001"/>
      <c r="F175" s="974"/>
      <c r="G175" s="969"/>
      <c r="H175" s="154" t="s">
        <v>23</v>
      </c>
      <c r="I175" s="502" t="s">
        <v>114</v>
      </c>
      <c r="J175" s="502"/>
      <c r="K175" s="502" t="s">
        <v>1664</v>
      </c>
      <c r="L175" s="149" t="s">
        <v>97</v>
      </c>
      <c r="M175" s="148">
        <v>4</v>
      </c>
      <c r="N175" s="149" t="s">
        <v>101</v>
      </c>
      <c r="O175" s="149" t="s">
        <v>435</v>
      </c>
      <c r="P175" s="704">
        <v>4</v>
      </c>
      <c r="Q175" s="723"/>
      <c r="R175" s="723"/>
      <c r="S175" s="723"/>
      <c r="T175" s="723"/>
      <c r="U175" s="723"/>
      <c r="V175" s="723"/>
      <c r="W175" s="320"/>
      <c r="X175" s="24"/>
      <c r="Y175" s="24"/>
      <c r="Z175" s="34"/>
      <c r="AA175" s="34" t="str">
        <f t="shared" si="29"/>
        <v/>
      </c>
      <c r="AB175" s="88" t="str">
        <f t="shared" si="20"/>
        <v/>
      </c>
      <c r="AC175"/>
      <c r="AD175"/>
      <c r="AU175" s="33" t="str">
        <f t="shared" si="31"/>
        <v/>
      </c>
    </row>
    <row r="176" spans="1:265" s="16" customFormat="1" ht="13.5" customHeight="1" x14ac:dyDescent="0.25">
      <c r="A176" s="130"/>
      <c r="B176" s="275" t="s">
        <v>1195</v>
      </c>
      <c r="C176" s="913"/>
      <c r="D176" s="548" t="s">
        <v>1196</v>
      </c>
      <c r="E176" s="1001"/>
      <c r="F176" s="974"/>
      <c r="G176" s="969"/>
      <c r="H176" s="154" t="s">
        <v>23</v>
      </c>
      <c r="I176" s="502" t="s">
        <v>110</v>
      </c>
      <c r="J176" s="502"/>
      <c r="K176" s="136" t="s">
        <v>1665</v>
      </c>
      <c r="L176" s="137" t="s">
        <v>97</v>
      </c>
      <c r="M176" s="229">
        <v>4</v>
      </c>
      <c r="N176" s="137" t="s">
        <v>24</v>
      </c>
      <c r="O176" s="137" t="s">
        <v>440</v>
      </c>
      <c r="P176" s="704">
        <v>4</v>
      </c>
      <c r="Q176" s="723"/>
      <c r="R176" s="723"/>
      <c r="S176" s="723"/>
      <c r="T176" s="723"/>
      <c r="U176" s="723"/>
      <c r="V176" s="723"/>
      <c r="W176" s="320"/>
      <c r="X176" s="24"/>
      <c r="Y176" s="24"/>
      <c r="Z176" s="34"/>
      <c r="AA176" s="34" t="str">
        <f t="shared" si="29"/>
        <v/>
      </c>
      <c r="AB176" s="88" t="str">
        <f t="shared" si="20"/>
        <v/>
      </c>
      <c r="AC176"/>
      <c r="AD176"/>
      <c r="AU176" s="33" t="str">
        <f t="shared" si="31"/>
        <v/>
      </c>
    </row>
    <row r="177" spans="1:47" s="16" customFormat="1" ht="13.5" customHeight="1" x14ac:dyDescent="0.25">
      <c r="A177" s="130"/>
      <c r="B177" s="275" t="s">
        <v>1195</v>
      </c>
      <c r="C177" s="913"/>
      <c r="D177" s="548" t="s">
        <v>1196</v>
      </c>
      <c r="E177" s="1001"/>
      <c r="F177" s="974"/>
      <c r="G177" s="969"/>
      <c r="H177" s="154" t="s">
        <v>23</v>
      </c>
      <c r="I177" s="194" t="s">
        <v>114</v>
      </c>
      <c r="J177" s="194"/>
      <c r="K177" s="194" t="s">
        <v>1666</v>
      </c>
      <c r="L177" s="152" t="s">
        <v>97</v>
      </c>
      <c r="M177" s="260">
        <v>6</v>
      </c>
      <c r="N177" s="152" t="s">
        <v>24</v>
      </c>
      <c r="O177" s="152" t="s">
        <v>435</v>
      </c>
      <c r="P177" s="701">
        <v>3</v>
      </c>
      <c r="Q177" s="709"/>
      <c r="R177" s="709"/>
      <c r="S177" s="723"/>
      <c r="T177" s="723"/>
      <c r="U177" s="723"/>
      <c r="V177" s="723"/>
      <c r="W177" s="320"/>
      <c r="X177" s="24"/>
      <c r="Y177" s="24"/>
      <c r="Z177" s="34"/>
      <c r="AA177" s="34" t="str">
        <f t="shared" si="29"/>
        <v/>
      </c>
      <c r="AB177" s="88" t="str">
        <f t="shared" si="20"/>
        <v/>
      </c>
      <c r="AC177"/>
      <c r="AD177"/>
      <c r="AU177" s="33" t="str">
        <f t="shared" si="31"/>
        <v/>
      </c>
    </row>
    <row r="178" spans="1:47" s="16" customFormat="1" ht="13.5" customHeight="1" x14ac:dyDescent="0.25">
      <c r="A178" s="550"/>
      <c r="B178" s="275" t="s">
        <v>1195</v>
      </c>
      <c r="C178" s="913"/>
      <c r="D178" s="548" t="s">
        <v>1196</v>
      </c>
      <c r="E178" s="1001"/>
      <c r="F178" s="974"/>
      <c r="G178" s="969"/>
      <c r="H178" s="154" t="s">
        <v>23</v>
      </c>
      <c r="I178" s="502" t="s">
        <v>110</v>
      </c>
      <c r="J178" s="502"/>
      <c r="K178" s="502" t="s">
        <v>1667</v>
      </c>
      <c r="L178" s="149" t="s">
        <v>97</v>
      </c>
      <c r="M178" s="148">
        <v>5</v>
      </c>
      <c r="N178" s="149" t="s">
        <v>24</v>
      </c>
      <c r="O178" s="149" t="s">
        <v>440</v>
      </c>
      <c r="P178" s="704">
        <v>3</v>
      </c>
      <c r="Q178" s="723"/>
      <c r="R178" s="723"/>
      <c r="S178" s="723"/>
      <c r="T178" s="723"/>
      <c r="U178" s="723"/>
      <c r="V178" s="723"/>
      <c r="W178" s="320"/>
      <c r="X178" s="24"/>
      <c r="Y178" s="24"/>
      <c r="Z178" s="34"/>
      <c r="AA178" s="34" t="str">
        <f t="shared" si="29"/>
        <v/>
      </c>
      <c r="AB178" s="88" t="str">
        <f>Z178&amp;AA178</f>
        <v/>
      </c>
      <c r="AC178"/>
      <c r="AD178"/>
      <c r="AU178" s="33" t="str">
        <f t="shared" si="31"/>
        <v/>
      </c>
    </row>
    <row r="179" spans="1:47" s="16" customFormat="1" ht="13.5" customHeight="1" x14ac:dyDescent="0.25">
      <c r="A179" s="130"/>
      <c r="B179" s="275" t="s">
        <v>1195</v>
      </c>
      <c r="C179" s="913"/>
      <c r="D179" s="548" t="s">
        <v>1196</v>
      </c>
      <c r="E179" s="1001"/>
      <c r="F179" s="974"/>
      <c r="G179" s="969"/>
      <c r="H179" s="154" t="s">
        <v>23</v>
      </c>
      <c r="I179" s="502" t="s">
        <v>110</v>
      </c>
      <c r="J179" s="502"/>
      <c r="K179" s="502" t="s">
        <v>1667</v>
      </c>
      <c r="L179" s="149" t="s">
        <v>97</v>
      </c>
      <c r="M179" s="148">
        <v>5</v>
      </c>
      <c r="N179" s="149" t="s">
        <v>101</v>
      </c>
      <c r="O179" s="149" t="s">
        <v>435</v>
      </c>
      <c r="P179" s="704">
        <v>3</v>
      </c>
      <c r="Q179" s="723"/>
      <c r="R179" s="723"/>
      <c r="S179" s="723"/>
      <c r="T179" s="723"/>
      <c r="U179" s="723"/>
      <c r="V179" s="723"/>
      <c r="W179" s="320"/>
      <c r="X179" s="24"/>
      <c r="Y179" s="24"/>
      <c r="Z179" s="34"/>
      <c r="AA179" s="34" t="str">
        <f t="shared" si="29"/>
        <v/>
      </c>
      <c r="AB179" s="88" t="str">
        <f t="shared" si="20"/>
        <v/>
      </c>
      <c r="AC179"/>
      <c r="AD179"/>
      <c r="AU179" s="33" t="str">
        <f t="shared" si="31"/>
        <v/>
      </c>
    </row>
    <row r="180" spans="1:47" s="16" customFormat="1" ht="13.5" customHeight="1" x14ac:dyDescent="0.25">
      <c r="A180" s="130"/>
      <c r="B180" s="275" t="s">
        <v>1195</v>
      </c>
      <c r="C180" s="913"/>
      <c r="D180" s="548" t="s">
        <v>1196</v>
      </c>
      <c r="E180" s="1001"/>
      <c r="F180" s="974"/>
      <c r="G180" s="969"/>
      <c r="H180" s="154" t="s">
        <v>23</v>
      </c>
      <c r="I180" s="509" t="s">
        <v>110</v>
      </c>
      <c r="J180" s="509"/>
      <c r="K180" s="136" t="s">
        <v>2105</v>
      </c>
      <c r="L180" s="563"/>
      <c r="M180" s="141"/>
      <c r="N180" s="563"/>
      <c r="O180" s="137"/>
      <c r="P180" s="704"/>
      <c r="Q180" s="723"/>
      <c r="R180" s="723"/>
      <c r="S180" s="723">
        <v>5</v>
      </c>
      <c r="T180" s="723"/>
      <c r="U180" s="723"/>
      <c r="V180" s="723"/>
      <c r="W180" s="320"/>
      <c r="X180" s="24"/>
      <c r="Y180" s="24"/>
      <c r="Z180" s="34"/>
      <c r="AA180" s="34" t="str">
        <f t="shared" si="29"/>
        <v/>
      </c>
      <c r="AB180" s="88" t="str">
        <f t="shared" si="20"/>
        <v/>
      </c>
      <c r="AC180"/>
      <c r="AD180"/>
      <c r="AU180" s="33" t="str">
        <f t="shared" si="31"/>
        <v/>
      </c>
    </row>
    <row r="181" spans="1:47" s="16" customFormat="1" ht="13.5" customHeight="1" x14ac:dyDescent="0.25">
      <c r="A181" s="130"/>
      <c r="B181" s="275" t="s">
        <v>1195</v>
      </c>
      <c r="C181" s="913"/>
      <c r="D181" s="548" t="s">
        <v>1196</v>
      </c>
      <c r="E181" s="1001"/>
      <c r="F181" s="974"/>
      <c r="G181" s="969"/>
      <c r="H181" s="154" t="s">
        <v>23</v>
      </c>
      <c r="I181" s="509" t="s">
        <v>110</v>
      </c>
      <c r="J181" s="509"/>
      <c r="K181" s="136" t="s">
        <v>426</v>
      </c>
      <c r="L181" s="563"/>
      <c r="M181" s="141"/>
      <c r="N181" s="563"/>
      <c r="O181" s="137"/>
      <c r="P181" s="704"/>
      <c r="Q181" s="723"/>
      <c r="R181" s="723"/>
      <c r="S181" s="723">
        <v>3</v>
      </c>
      <c r="T181" s="723"/>
      <c r="U181" s="723"/>
      <c r="V181" s="723"/>
      <c r="W181" s="320"/>
      <c r="X181" s="24"/>
      <c r="Y181" s="24"/>
      <c r="Z181" s="34"/>
      <c r="AA181" s="34" t="str">
        <f t="shared" si="29"/>
        <v/>
      </c>
      <c r="AB181" s="88" t="str">
        <f t="shared" ref="AB181:AB290" si="33">Z181&amp;AA181</f>
        <v/>
      </c>
      <c r="AC181"/>
      <c r="AD181"/>
      <c r="AU181" s="33" t="str">
        <f t="shared" si="31"/>
        <v/>
      </c>
    </row>
    <row r="182" spans="1:47" s="16" customFormat="1" ht="13.5" customHeight="1" x14ac:dyDescent="0.25">
      <c r="A182" s="573"/>
      <c r="B182" s="275" t="s">
        <v>1195</v>
      </c>
      <c r="C182" s="913"/>
      <c r="D182" s="548" t="s">
        <v>1196</v>
      </c>
      <c r="E182" s="1001"/>
      <c r="F182" s="974"/>
      <c r="G182" s="969"/>
      <c r="H182" s="154" t="s">
        <v>23</v>
      </c>
      <c r="I182" s="509" t="s">
        <v>110</v>
      </c>
      <c r="J182" s="509"/>
      <c r="K182" s="135" t="s">
        <v>1069</v>
      </c>
      <c r="L182" s="563"/>
      <c r="M182" s="141"/>
      <c r="N182" s="563"/>
      <c r="O182" s="137"/>
      <c r="P182" s="704"/>
      <c r="Q182" s="723"/>
      <c r="R182" s="723"/>
      <c r="S182" s="723"/>
      <c r="T182" s="723"/>
      <c r="U182" s="723"/>
      <c r="V182" s="723"/>
      <c r="W182" s="320">
        <v>2</v>
      </c>
      <c r="X182" s="24"/>
      <c r="Y182" s="24"/>
      <c r="Z182" s="34"/>
      <c r="AA182" s="34" t="str">
        <f t="shared" si="29"/>
        <v/>
      </c>
      <c r="AB182" s="88"/>
      <c r="AC182"/>
      <c r="AD182"/>
      <c r="AU182" s="33" t="str">
        <f t="shared" si="31"/>
        <v/>
      </c>
    </row>
    <row r="183" spans="1:47" s="16" customFormat="1" ht="13.5" customHeight="1" thickBot="1" x14ac:dyDescent="0.3">
      <c r="A183" s="161"/>
      <c r="B183" s="283" t="s">
        <v>1195</v>
      </c>
      <c r="C183" s="914"/>
      <c r="D183" s="790" t="s">
        <v>1196</v>
      </c>
      <c r="E183" s="1002"/>
      <c r="F183" s="975"/>
      <c r="G183" s="971"/>
      <c r="H183" s="195" t="s">
        <v>23</v>
      </c>
      <c r="I183" s="232" t="s">
        <v>2112</v>
      </c>
      <c r="J183" s="232"/>
      <c r="K183" s="503" t="s">
        <v>2083</v>
      </c>
      <c r="L183" s="233"/>
      <c r="M183" s="528"/>
      <c r="N183" s="233"/>
      <c r="O183" s="233"/>
      <c r="P183" s="705"/>
      <c r="Q183" s="724"/>
      <c r="R183" s="724"/>
      <c r="S183" s="724"/>
      <c r="T183" s="724"/>
      <c r="U183" s="724">
        <v>9</v>
      </c>
      <c r="V183" s="724"/>
      <c r="W183" s="247"/>
      <c r="X183" s="36">
        <f>SUM(P174:W183)</f>
        <v>40</v>
      </c>
      <c r="Y183" s="36">
        <f>X183</f>
        <v>40</v>
      </c>
      <c r="Z183" s="34" t="s">
        <v>1472</v>
      </c>
      <c r="AA183" s="34" t="str">
        <f t="shared" si="29"/>
        <v>TC</v>
      </c>
      <c r="AB183" s="88" t="str">
        <f t="shared" si="33"/>
        <v>ADTC</v>
      </c>
      <c r="AC183" t="s">
        <v>1480</v>
      </c>
      <c r="AD183"/>
      <c r="AU183" s="33" t="str">
        <f t="shared" si="31"/>
        <v/>
      </c>
    </row>
    <row r="184" spans="1:47" s="16" customFormat="1" ht="13.5" customHeight="1" x14ac:dyDescent="0.25">
      <c r="A184" s="156">
        <f>+A174+1</f>
        <v>24</v>
      </c>
      <c r="B184" s="1227" t="s">
        <v>1193</v>
      </c>
      <c r="C184" s="915" t="s">
        <v>83</v>
      </c>
      <c r="D184" s="526" t="s">
        <v>1194</v>
      </c>
      <c r="E184" s="1003" t="s">
        <v>336</v>
      </c>
      <c r="F184" s="976" t="s">
        <v>342</v>
      </c>
      <c r="G184" s="949" t="s">
        <v>343</v>
      </c>
      <c r="H184" s="123" t="s">
        <v>23</v>
      </c>
      <c r="I184" s="123" t="s">
        <v>103</v>
      </c>
      <c r="J184" s="123"/>
      <c r="K184" s="123" t="s">
        <v>1668</v>
      </c>
      <c r="L184" s="124" t="s">
        <v>97</v>
      </c>
      <c r="M184" s="511">
        <v>2</v>
      </c>
      <c r="N184" s="370" t="s">
        <v>24</v>
      </c>
      <c r="O184" s="124" t="s">
        <v>435</v>
      </c>
      <c r="P184" s="707">
        <v>4</v>
      </c>
      <c r="Q184" s="726"/>
      <c r="R184" s="726"/>
      <c r="S184" s="726"/>
      <c r="T184" s="720"/>
      <c r="U184" s="720"/>
      <c r="V184" s="720"/>
      <c r="W184" s="471"/>
      <c r="X184" s="14"/>
      <c r="Y184" s="14"/>
      <c r="Z184" s="34"/>
      <c r="AA184" s="34" t="str">
        <f t="shared" si="29"/>
        <v/>
      </c>
      <c r="AB184" s="88" t="str">
        <f t="shared" si="33"/>
        <v/>
      </c>
      <c r="AC184"/>
      <c r="AD184"/>
      <c r="AU184" s="33">
        <f t="shared" si="31"/>
        <v>18</v>
      </c>
    </row>
    <row r="185" spans="1:47" s="16" customFormat="1" ht="13.5" customHeight="1" x14ac:dyDescent="0.25">
      <c r="A185" s="573"/>
      <c r="B185" s="151" t="s">
        <v>1193</v>
      </c>
      <c r="C185" s="913"/>
      <c r="D185" s="421" t="s">
        <v>1194</v>
      </c>
      <c r="E185" s="1001"/>
      <c r="F185" s="957"/>
      <c r="G185" s="977"/>
      <c r="H185" s="136" t="s">
        <v>23</v>
      </c>
      <c r="I185" s="509" t="s">
        <v>103</v>
      </c>
      <c r="J185" s="509"/>
      <c r="K185" s="509" t="s">
        <v>112</v>
      </c>
      <c r="L185" s="563" t="s">
        <v>97</v>
      </c>
      <c r="M185" s="141">
        <v>3</v>
      </c>
      <c r="N185" s="563" t="s">
        <v>24</v>
      </c>
      <c r="O185" s="563" t="s">
        <v>440</v>
      </c>
      <c r="P185" s="708">
        <v>4</v>
      </c>
      <c r="Q185" s="727"/>
      <c r="R185" s="723"/>
      <c r="S185" s="723"/>
      <c r="T185" s="709"/>
      <c r="U185" s="709"/>
      <c r="V185" s="709"/>
      <c r="W185" s="476"/>
      <c r="X185" s="15"/>
      <c r="Y185" s="15"/>
      <c r="Z185" s="34"/>
      <c r="AA185" s="34" t="str">
        <f t="shared" si="29"/>
        <v/>
      </c>
      <c r="AB185" s="88" t="str">
        <f t="shared" ref="AB185:AB186" si="34">Z185&amp;AA185</f>
        <v/>
      </c>
      <c r="AC185"/>
      <c r="AD185"/>
      <c r="AU185" s="33" t="str">
        <f t="shared" si="31"/>
        <v/>
      </c>
    </row>
    <row r="186" spans="1:47" s="16" customFormat="1" ht="13.5" customHeight="1" x14ac:dyDescent="0.25">
      <c r="A186" s="573"/>
      <c r="B186" s="151" t="s">
        <v>1193</v>
      </c>
      <c r="C186" s="913"/>
      <c r="D186" s="421" t="s">
        <v>1194</v>
      </c>
      <c r="E186" s="1001"/>
      <c r="F186" s="957"/>
      <c r="G186" s="977"/>
      <c r="H186" s="136" t="s">
        <v>23</v>
      </c>
      <c r="I186" s="136" t="s">
        <v>100</v>
      </c>
      <c r="J186" s="136"/>
      <c r="K186" s="136" t="s">
        <v>1591</v>
      </c>
      <c r="L186" s="137" t="s">
        <v>97</v>
      </c>
      <c r="M186" s="229">
        <v>1</v>
      </c>
      <c r="N186" s="563" t="s">
        <v>24</v>
      </c>
      <c r="O186" s="137" t="s">
        <v>440</v>
      </c>
      <c r="P186" s="704">
        <v>2</v>
      </c>
      <c r="Q186" s="723"/>
      <c r="R186" s="723"/>
      <c r="S186" s="723"/>
      <c r="T186" s="709"/>
      <c r="U186" s="709"/>
      <c r="V186" s="709"/>
      <c r="W186" s="476"/>
      <c r="X186" s="15"/>
      <c r="Y186" s="15"/>
      <c r="Z186" s="34"/>
      <c r="AA186" s="34" t="str">
        <f t="shared" si="29"/>
        <v/>
      </c>
      <c r="AB186" s="88" t="str">
        <f t="shared" si="34"/>
        <v/>
      </c>
      <c r="AC186"/>
      <c r="AD186"/>
      <c r="AU186" s="33" t="str">
        <f t="shared" si="31"/>
        <v/>
      </c>
    </row>
    <row r="187" spans="1:47" s="16" customFormat="1" ht="13.5" customHeight="1" x14ac:dyDescent="0.25">
      <c r="A187" s="130"/>
      <c r="B187" s="151" t="s">
        <v>1193</v>
      </c>
      <c r="C187" s="913"/>
      <c r="D187" s="421" t="s">
        <v>1194</v>
      </c>
      <c r="E187" s="1001"/>
      <c r="F187" s="957"/>
      <c r="G187" s="977"/>
      <c r="H187" s="136" t="s">
        <v>23</v>
      </c>
      <c r="I187" s="509" t="s">
        <v>102</v>
      </c>
      <c r="J187" s="509"/>
      <c r="K187" s="509" t="s">
        <v>105</v>
      </c>
      <c r="L187" s="563" t="s">
        <v>97</v>
      </c>
      <c r="M187" s="141">
        <v>1</v>
      </c>
      <c r="N187" s="563" t="s">
        <v>101</v>
      </c>
      <c r="O187" s="563" t="s">
        <v>435</v>
      </c>
      <c r="P187" s="708">
        <v>4</v>
      </c>
      <c r="Q187" s="727"/>
      <c r="R187" s="723"/>
      <c r="S187" s="723"/>
      <c r="T187" s="709"/>
      <c r="U187" s="709"/>
      <c r="V187" s="709"/>
      <c r="W187" s="476"/>
      <c r="X187" s="15"/>
      <c r="Y187" s="15"/>
      <c r="Z187" s="34"/>
      <c r="AA187" s="34" t="str">
        <f t="shared" si="29"/>
        <v/>
      </c>
      <c r="AB187" s="88" t="str">
        <f t="shared" si="33"/>
        <v/>
      </c>
      <c r="AC187"/>
      <c r="AD187"/>
      <c r="AU187" s="33" t="str">
        <f t="shared" si="31"/>
        <v/>
      </c>
    </row>
    <row r="188" spans="1:47" s="16" customFormat="1" ht="13.5" customHeight="1" x14ac:dyDescent="0.25">
      <c r="A188" s="130"/>
      <c r="B188" s="151" t="s">
        <v>1193</v>
      </c>
      <c r="C188" s="913"/>
      <c r="D188" s="421" t="s">
        <v>1194</v>
      </c>
      <c r="E188" s="1001"/>
      <c r="F188" s="957"/>
      <c r="G188" s="977"/>
      <c r="H188" s="136" t="s">
        <v>23</v>
      </c>
      <c r="I188" s="136" t="s">
        <v>102</v>
      </c>
      <c r="J188" s="136"/>
      <c r="K188" s="136" t="s">
        <v>1505</v>
      </c>
      <c r="L188" s="137" t="s">
        <v>97</v>
      </c>
      <c r="M188" s="229">
        <v>2</v>
      </c>
      <c r="N188" s="563" t="s">
        <v>101</v>
      </c>
      <c r="O188" s="137" t="s">
        <v>435</v>
      </c>
      <c r="P188" s="704">
        <v>4</v>
      </c>
      <c r="Q188" s="723"/>
      <c r="R188" s="723"/>
      <c r="S188" s="723"/>
      <c r="T188" s="709"/>
      <c r="U188" s="709"/>
      <c r="V188" s="709"/>
      <c r="W188" s="476"/>
      <c r="X188" s="15"/>
      <c r="Y188" s="15"/>
      <c r="Z188" s="34"/>
      <c r="AA188" s="34" t="str">
        <f t="shared" si="29"/>
        <v/>
      </c>
      <c r="AB188" s="88" t="str">
        <f t="shared" si="33"/>
        <v/>
      </c>
      <c r="AC188"/>
      <c r="AD188"/>
      <c r="AU188" s="33" t="str">
        <f t="shared" si="31"/>
        <v/>
      </c>
    </row>
    <row r="189" spans="1:47" s="16" customFormat="1" ht="13.5" customHeight="1" thickBot="1" x14ac:dyDescent="0.3">
      <c r="A189" s="161"/>
      <c r="B189" s="166" t="s">
        <v>1193</v>
      </c>
      <c r="C189" s="914"/>
      <c r="D189" s="791" t="s">
        <v>1194</v>
      </c>
      <c r="E189" s="1002"/>
      <c r="F189" s="958"/>
      <c r="G189" s="978"/>
      <c r="H189" s="232" t="s">
        <v>23</v>
      </c>
      <c r="I189" s="232" t="s">
        <v>103</v>
      </c>
      <c r="J189" s="232"/>
      <c r="K189" s="232" t="s">
        <v>426</v>
      </c>
      <c r="L189" s="233"/>
      <c r="M189" s="528"/>
      <c r="N189" s="369"/>
      <c r="O189" s="233"/>
      <c r="P189" s="705"/>
      <c r="Q189" s="724"/>
      <c r="R189" s="724"/>
      <c r="S189" s="724">
        <v>2</v>
      </c>
      <c r="T189" s="721"/>
      <c r="U189" s="721"/>
      <c r="V189" s="721"/>
      <c r="W189" s="484"/>
      <c r="X189" s="37">
        <v>20</v>
      </c>
      <c r="Y189" s="37">
        <v>20</v>
      </c>
      <c r="Z189" s="34" t="s">
        <v>1472</v>
      </c>
      <c r="AA189" s="34" t="str">
        <f t="shared" si="29"/>
        <v>MT</v>
      </c>
      <c r="AB189" s="88" t="str">
        <f t="shared" si="33"/>
        <v>ADMT</v>
      </c>
      <c r="AC189" t="s">
        <v>1480</v>
      </c>
      <c r="AD189"/>
      <c r="AU189" s="33" t="str">
        <f t="shared" si="31"/>
        <v/>
      </c>
    </row>
    <row r="190" spans="1:47" s="33" customFormat="1" ht="13.5" customHeight="1" x14ac:dyDescent="0.25">
      <c r="A190" s="512">
        <f>A184+1</f>
        <v>25</v>
      </c>
      <c r="B190" s="1232" t="s">
        <v>2250</v>
      </c>
      <c r="C190" s="919" t="s">
        <v>83</v>
      </c>
      <c r="D190" s="526" t="s">
        <v>2251</v>
      </c>
      <c r="E190" s="1012"/>
      <c r="F190" s="984" t="s">
        <v>976</v>
      </c>
      <c r="G190" s="985" t="s">
        <v>151</v>
      </c>
      <c r="H190" s="125" t="s">
        <v>445</v>
      </c>
      <c r="I190" s="123" t="s">
        <v>450</v>
      </c>
      <c r="J190" s="221"/>
      <c r="K190" s="123" t="s">
        <v>2130</v>
      </c>
      <c r="L190" s="124" t="s">
        <v>614</v>
      </c>
      <c r="M190" s="124">
        <v>10</v>
      </c>
      <c r="N190" s="124" t="s">
        <v>24</v>
      </c>
      <c r="O190" s="124" t="s">
        <v>440</v>
      </c>
      <c r="P190" s="707">
        <v>3</v>
      </c>
      <c r="Q190" s="726"/>
      <c r="R190" s="726"/>
      <c r="S190" s="726"/>
      <c r="T190" s="726"/>
      <c r="U190" s="726"/>
      <c r="V190" s="726"/>
      <c r="W190" s="241"/>
      <c r="X190" s="73"/>
      <c r="Y190" s="26"/>
      <c r="Z190" s="34"/>
      <c r="AA190" s="34" t="str">
        <f t="shared" si="29"/>
        <v/>
      </c>
      <c r="AB190" s="88" t="str">
        <f t="shared" ref="AB190:AB196" si="35">Z190&amp;AA190</f>
        <v/>
      </c>
      <c r="AC190"/>
      <c r="AD190"/>
      <c r="AU190" s="33">
        <f t="shared" si="31"/>
        <v>19</v>
      </c>
    </row>
    <row r="191" spans="1:47" s="33" customFormat="1" ht="13.5" customHeight="1" x14ac:dyDescent="0.25">
      <c r="A191" s="517"/>
      <c r="B191" s="263" t="s">
        <v>2250</v>
      </c>
      <c r="C191" s="913"/>
      <c r="D191" s="421" t="s">
        <v>2251</v>
      </c>
      <c r="E191" s="1001"/>
      <c r="F191" s="957"/>
      <c r="G191" s="977"/>
      <c r="H191" s="136" t="s">
        <v>445</v>
      </c>
      <c r="I191" s="136" t="s">
        <v>450</v>
      </c>
      <c r="J191" s="194"/>
      <c r="K191" s="136" t="s">
        <v>2130</v>
      </c>
      <c r="L191" s="137" t="s">
        <v>614</v>
      </c>
      <c r="M191" s="137">
        <v>10</v>
      </c>
      <c r="N191" s="137" t="s">
        <v>101</v>
      </c>
      <c r="O191" s="137" t="s">
        <v>440</v>
      </c>
      <c r="P191" s="704">
        <v>3</v>
      </c>
      <c r="Q191" s="723"/>
      <c r="R191" s="723"/>
      <c r="S191" s="723"/>
      <c r="T191" s="723"/>
      <c r="U191" s="723"/>
      <c r="V191" s="723"/>
      <c r="W191" s="320"/>
      <c r="X191" s="74"/>
      <c r="Y191" s="24"/>
      <c r="Z191" s="34"/>
      <c r="AA191" s="34" t="str">
        <f t="shared" si="29"/>
        <v/>
      </c>
      <c r="AB191" s="88" t="str">
        <f>Z191&amp;AA191</f>
        <v/>
      </c>
      <c r="AC191"/>
      <c r="AD191"/>
      <c r="AU191" s="33" t="str">
        <f t="shared" si="31"/>
        <v/>
      </c>
    </row>
    <row r="192" spans="1:47" s="33" customFormat="1" ht="13.5" customHeight="1" x14ac:dyDescent="0.25">
      <c r="A192" s="517"/>
      <c r="B192" s="263" t="s">
        <v>2250</v>
      </c>
      <c r="C192" s="913"/>
      <c r="D192" s="421" t="s">
        <v>2251</v>
      </c>
      <c r="E192" s="1001"/>
      <c r="F192" s="957"/>
      <c r="G192" s="977"/>
      <c r="H192" s="138" t="s">
        <v>445</v>
      </c>
      <c r="I192" s="136" t="s">
        <v>450</v>
      </c>
      <c r="J192" s="194"/>
      <c r="K192" s="136" t="s">
        <v>1633</v>
      </c>
      <c r="L192" s="137" t="s">
        <v>614</v>
      </c>
      <c r="M192" s="137">
        <v>9</v>
      </c>
      <c r="N192" s="137" t="s">
        <v>1511</v>
      </c>
      <c r="O192" s="137" t="s">
        <v>440</v>
      </c>
      <c r="P192" s="704">
        <v>3</v>
      </c>
      <c r="Q192" s="723"/>
      <c r="R192" s="723"/>
      <c r="S192" s="723"/>
      <c r="T192" s="723"/>
      <c r="U192" s="723"/>
      <c r="V192" s="723"/>
      <c r="W192" s="320"/>
      <c r="X192" s="74"/>
      <c r="Y192" s="24"/>
      <c r="Z192" s="34"/>
      <c r="AA192" s="34" t="str">
        <f t="shared" si="29"/>
        <v/>
      </c>
      <c r="AB192" s="88" t="str">
        <f>Z192&amp;AA192</f>
        <v/>
      </c>
      <c r="AC192"/>
      <c r="AD192"/>
      <c r="AU192" s="33" t="str">
        <f t="shared" si="31"/>
        <v/>
      </c>
    </row>
    <row r="193" spans="1:47" s="33" customFormat="1" ht="13.5" customHeight="1" x14ac:dyDescent="0.25">
      <c r="A193" s="517"/>
      <c r="B193" s="263" t="s">
        <v>2250</v>
      </c>
      <c r="C193" s="913"/>
      <c r="D193" s="421" t="s">
        <v>2251</v>
      </c>
      <c r="E193" s="1001"/>
      <c r="F193" s="957"/>
      <c r="G193" s="977"/>
      <c r="H193" s="136" t="s">
        <v>445</v>
      </c>
      <c r="I193" s="136" t="s">
        <v>450</v>
      </c>
      <c r="J193" s="194"/>
      <c r="K193" s="136" t="s">
        <v>1634</v>
      </c>
      <c r="L193" s="137" t="s">
        <v>614</v>
      </c>
      <c r="M193" s="137">
        <v>9</v>
      </c>
      <c r="N193" s="137" t="s">
        <v>1511</v>
      </c>
      <c r="O193" s="137" t="s">
        <v>440</v>
      </c>
      <c r="P193" s="704">
        <v>3</v>
      </c>
      <c r="Q193" s="723"/>
      <c r="R193" s="723"/>
      <c r="S193" s="723"/>
      <c r="T193" s="723"/>
      <c r="U193" s="723"/>
      <c r="V193" s="723"/>
      <c r="W193" s="320"/>
      <c r="X193" s="74"/>
      <c r="Y193" s="24"/>
      <c r="Z193" s="34"/>
      <c r="AA193" s="34" t="str">
        <f t="shared" si="29"/>
        <v/>
      </c>
      <c r="AB193" s="88" t="str">
        <f t="shared" si="35"/>
        <v/>
      </c>
      <c r="AC193"/>
      <c r="AD193"/>
      <c r="AU193" s="33" t="str">
        <f t="shared" si="31"/>
        <v/>
      </c>
    </row>
    <row r="194" spans="1:47" s="33" customFormat="1" ht="13.5" customHeight="1" x14ac:dyDescent="0.25">
      <c r="A194" s="517"/>
      <c r="B194" s="263" t="s">
        <v>2250</v>
      </c>
      <c r="C194" s="913"/>
      <c r="D194" s="421" t="s">
        <v>2251</v>
      </c>
      <c r="E194" s="1001"/>
      <c r="F194" s="957"/>
      <c r="G194" s="977"/>
      <c r="H194" s="138" t="s">
        <v>445</v>
      </c>
      <c r="I194" s="136" t="s">
        <v>450</v>
      </c>
      <c r="J194" s="194"/>
      <c r="K194" s="136" t="s">
        <v>1601</v>
      </c>
      <c r="L194" s="137" t="s">
        <v>614</v>
      </c>
      <c r="M194" s="137">
        <v>9</v>
      </c>
      <c r="N194" s="137" t="s">
        <v>1511</v>
      </c>
      <c r="O194" s="137" t="s">
        <v>1379</v>
      </c>
      <c r="P194" s="704">
        <v>4</v>
      </c>
      <c r="Q194" s="723"/>
      <c r="R194" s="723"/>
      <c r="S194" s="723"/>
      <c r="T194" s="723"/>
      <c r="U194" s="723"/>
      <c r="V194" s="723"/>
      <c r="W194" s="320"/>
      <c r="X194" s="74"/>
      <c r="Y194" s="24"/>
      <c r="Z194" s="34"/>
      <c r="AA194" s="34" t="str">
        <f t="shared" si="29"/>
        <v/>
      </c>
      <c r="AB194" s="88" t="str">
        <f t="shared" si="35"/>
        <v/>
      </c>
      <c r="AC194"/>
      <c r="AD194"/>
      <c r="AU194" s="33" t="str">
        <f t="shared" si="31"/>
        <v/>
      </c>
    </row>
    <row r="195" spans="1:47" s="33" customFormat="1" ht="13.5" customHeight="1" x14ac:dyDescent="0.25">
      <c r="A195" s="517"/>
      <c r="B195" s="263" t="s">
        <v>2250</v>
      </c>
      <c r="C195" s="913"/>
      <c r="D195" s="421" t="s">
        <v>2251</v>
      </c>
      <c r="E195" s="1001"/>
      <c r="F195" s="957"/>
      <c r="G195" s="977"/>
      <c r="H195" s="138" t="s">
        <v>445</v>
      </c>
      <c r="I195" s="263" t="s">
        <v>450</v>
      </c>
      <c r="J195" s="194"/>
      <c r="K195" s="136" t="s">
        <v>2131</v>
      </c>
      <c r="L195" s="137" t="s">
        <v>614</v>
      </c>
      <c r="M195" s="235">
        <v>10</v>
      </c>
      <c r="N195" s="235" t="s">
        <v>24</v>
      </c>
      <c r="O195" s="235" t="s">
        <v>1379</v>
      </c>
      <c r="P195" s="704">
        <v>3</v>
      </c>
      <c r="Q195" s="723"/>
      <c r="R195" s="723"/>
      <c r="S195" s="723"/>
      <c r="T195" s="723"/>
      <c r="U195" s="723"/>
      <c r="V195" s="723"/>
      <c r="W195" s="320"/>
      <c r="X195" s="74"/>
      <c r="Y195" s="24"/>
      <c r="Z195" s="34"/>
      <c r="AA195" s="34" t="str">
        <f t="shared" si="29"/>
        <v/>
      </c>
      <c r="AB195" s="88" t="str">
        <f t="shared" si="35"/>
        <v/>
      </c>
      <c r="AC195"/>
      <c r="AD195"/>
      <c r="AU195" s="33" t="str">
        <f t="shared" si="31"/>
        <v/>
      </c>
    </row>
    <row r="196" spans="1:47" s="33" customFormat="1" ht="13.5" customHeight="1" thickBot="1" x14ac:dyDescent="0.3">
      <c r="A196" s="519"/>
      <c r="B196" s="263" t="s">
        <v>2250</v>
      </c>
      <c r="C196" s="914"/>
      <c r="D196" s="791" t="s">
        <v>2251</v>
      </c>
      <c r="E196" s="1002"/>
      <c r="F196" s="958"/>
      <c r="G196" s="978"/>
      <c r="H196" s="226" t="s">
        <v>445</v>
      </c>
      <c r="I196" s="520" t="s">
        <v>446</v>
      </c>
      <c r="J196" s="259"/>
      <c r="K196" s="503" t="s">
        <v>426</v>
      </c>
      <c r="L196" s="233"/>
      <c r="M196" s="522"/>
      <c r="N196" s="522"/>
      <c r="O196" s="522"/>
      <c r="P196" s="705"/>
      <c r="Q196" s="730"/>
      <c r="R196" s="724"/>
      <c r="S196" s="724">
        <v>1</v>
      </c>
      <c r="T196" s="724"/>
      <c r="U196" s="724"/>
      <c r="V196" s="724"/>
      <c r="W196" s="247"/>
      <c r="X196" s="32">
        <f>SUM(P190:W196)</f>
        <v>20</v>
      </c>
      <c r="Y196" s="37">
        <f>X196</f>
        <v>20</v>
      </c>
      <c r="Z196" s="34" t="s">
        <v>1473</v>
      </c>
      <c r="AA196" s="34" t="str">
        <f t="shared" si="29"/>
        <v>MT</v>
      </c>
      <c r="AB196" s="88" t="str">
        <f t="shared" si="35"/>
        <v>AGMT</v>
      </c>
      <c r="AC196" t="s">
        <v>1480</v>
      </c>
      <c r="AD196"/>
      <c r="AU196" s="33" t="str">
        <f t="shared" si="31"/>
        <v/>
      </c>
    </row>
    <row r="197" spans="1:47" s="33" customFormat="1" ht="13.5" customHeight="1" x14ac:dyDescent="0.25">
      <c r="A197" s="156">
        <f>A190+1</f>
        <v>26</v>
      </c>
      <c r="B197" s="1224" t="s">
        <v>1197</v>
      </c>
      <c r="C197" s="915" t="s">
        <v>83</v>
      </c>
      <c r="D197" s="540" t="s">
        <v>1198</v>
      </c>
      <c r="E197" s="1003" t="s">
        <v>336</v>
      </c>
      <c r="F197" s="972" t="s">
        <v>149</v>
      </c>
      <c r="G197" s="973" t="s">
        <v>164</v>
      </c>
      <c r="H197" s="185" t="s">
        <v>23</v>
      </c>
      <c r="I197" s="221" t="s">
        <v>111</v>
      </c>
      <c r="J197" s="221"/>
      <c r="K197" s="185" t="s">
        <v>1672</v>
      </c>
      <c r="L197" s="222" t="s">
        <v>97</v>
      </c>
      <c r="M197" s="204">
        <v>1</v>
      </c>
      <c r="N197" s="127" t="s">
        <v>24</v>
      </c>
      <c r="O197" s="222" t="s">
        <v>440</v>
      </c>
      <c r="P197" s="700">
        <v>4</v>
      </c>
      <c r="Q197" s="720"/>
      <c r="R197" s="720"/>
      <c r="S197" s="720"/>
      <c r="T197" s="720"/>
      <c r="U197" s="720"/>
      <c r="V197" s="720"/>
      <c r="W197" s="471"/>
      <c r="X197" s="26"/>
      <c r="Y197" s="26"/>
      <c r="Z197" s="34"/>
      <c r="AA197" s="34" t="str">
        <f t="shared" si="29"/>
        <v/>
      </c>
      <c r="AB197" s="88" t="str">
        <f t="shared" si="33"/>
        <v/>
      </c>
      <c r="AC197"/>
      <c r="AD197"/>
      <c r="AU197" s="33">
        <f t="shared" si="31"/>
        <v>16</v>
      </c>
    </row>
    <row r="198" spans="1:47" s="33" customFormat="1" ht="13.5" customHeight="1" x14ac:dyDescent="0.25">
      <c r="A198" s="130"/>
      <c r="B198" s="275" t="s">
        <v>1197</v>
      </c>
      <c r="C198" s="913"/>
      <c r="D198" s="548" t="s">
        <v>1198</v>
      </c>
      <c r="E198" s="1004"/>
      <c r="F198" s="974"/>
      <c r="G198" s="969"/>
      <c r="H198" s="154" t="s">
        <v>23</v>
      </c>
      <c r="I198" s="194" t="s">
        <v>111</v>
      </c>
      <c r="J198" s="194"/>
      <c r="K198" s="194" t="s">
        <v>1673</v>
      </c>
      <c r="L198" s="152" t="s">
        <v>97</v>
      </c>
      <c r="M198" s="155">
        <v>2</v>
      </c>
      <c r="N198" s="140" t="s">
        <v>24</v>
      </c>
      <c r="O198" s="152" t="s">
        <v>440</v>
      </c>
      <c r="P198" s="701">
        <v>2</v>
      </c>
      <c r="Q198" s="709"/>
      <c r="R198" s="709"/>
      <c r="S198" s="709"/>
      <c r="T198" s="709"/>
      <c r="U198" s="709"/>
      <c r="V198" s="709"/>
      <c r="W198" s="476"/>
      <c r="X198" s="24"/>
      <c r="Y198" s="24"/>
      <c r="Z198" s="34"/>
      <c r="AA198" s="34" t="str">
        <f t="shared" si="29"/>
        <v/>
      </c>
      <c r="AB198" s="88" t="str">
        <f t="shared" si="33"/>
        <v/>
      </c>
      <c r="AC198"/>
      <c r="AD198"/>
      <c r="AU198" s="33" t="str">
        <f t="shared" si="31"/>
        <v/>
      </c>
    </row>
    <row r="199" spans="1:47" s="33" customFormat="1" ht="13.5" customHeight="1" x14ac:dyDescent="0.25">
      <c r="A199" s="573"/>
      <c r="B199" s="275" t="s">
        <v>1197</v>
      </c>
      <c r="C199" s="913"/>
      <c r="D199" s="548" t="s">
        <v>1198</v>
      </c>
      <c r="E199" s="1004"/>
      <c r="F199" s="974"/>
      <c r="G199" s="969"/>
      <c r="H199" s="154" t="s">
        <v>23</v>
      </c>
      <c r="I199" s="194" t="s">
        <v>102</v>
      </c>
      <c r="J199" s="194"/>
      <c r="K199" s="194" t="s">
        <v>1673</v>
      </c>
      <c r="L199" s="140" t="s">
        <v>97</v>
      </c>
      <c r="M199" s="155">
        <v>2</v>
      </c>
      <c r="N199" s="140" t="s">
        <v>101</v>
      </c>
      <c r="O199" s="140" t="s">
        <v>435</v>
      </c>
      <c r="P199" s="701">
        <v>2</v>
      </c>
      <c r="Q199" s="709"/>
      <c r="R199" s="709"/>
      <c r="S199" s="709"/>
      <c r="T199" s="709"/>
      <c r="U199" s="709"/>
      <c r="V199" s="709"/>
      <c r="W199" s="476"/>
      <c r="X199" s="24"/>
      <c r="Y199" s="24"/>
      <c r="Z199" s="34"/>
      <c r="AA199" s="34" t="str">
        <f t="shared" si="29"/>
        <v/>
      </c>
      <c r="AB199" s="88" t="str">
        <f t="shared" ref="AB199" si="36">Z199&amp;AA199</f>
        <v/>
      </c>
      <c r="AC199"/>
      <c r="AD199"/>
      <c r="AU199" s="33" t="str">
        <f t="shared" si="31"/>
        <v/>
      </c>
    </row>
    <row r="200" spans="1:47" s="33" customFormat="1" ht="13.5" customHeight="1" x14ac:dyDescent="0.25">
      <c r="A200" s="130"/>
      <c r="B200" s="275" t="s">
        <v>1197</v>
      </c>
      <c r="C200" s="913"/>
      <c r="D200" s="548" t="s">
        <v>1198</v>
      </c>
      <c r="E200" s="1004"/>
      <c r="F200" s="974"/>
      <c r="G200" s="969"/>
      <c r="H200" s="154" t="s">
        <v>23</v>
      </c>
      <c r="I200" s="194" t="s">
        <v>106</v>
      </c>
      <c r="J200" s="194"/>
      <c r="K200" s="194" t="s">
        <v>1711</v>
      </c>
      <c r="L200" s="140" t="s">
        <v>97</v>
      </c>
      <c r="M200" s="155">
        <v>1</v>
      </c>
      <c r="N200" s="140" t="s">
        <v>24</v>
      </c>
      <c r="O200" s="140" t="s">
        <v>440</v>
      </c>
      <c r="P200" s="701">
        <v>4</v>
      </c>
      <c r="Q200" s="709"/>
      <c r="R200" s="709"/>
      <c r="S200" s="709"/>
      <c r="T200" s="709"/>
      <c r="U200" s="709"/>
      <c r="V200" s="709"/>
      <c r="W200" s="476"/>
      <c r="X200" s="24"/>
      <c r="Y200" s="24"/>
      <c r="Z200" s="34"/>
      <c r="AA200" s="34" t="str">
        <f t="shared" si="29"/>
        <v/>
      </c>
      <c r="AB200" s="88" t="str">
        <f t="shared" si="33"/>
        <v/>
      </c>
      <c r="AC200"/>
      <c r="AD200"/>
      <c r="AU200" s="33" t="str">
        <f t="shared" si="31"/>
        <v/>
      </c>
    </row>
    <row r="201" spans="1:47" s="33" customFormat="1" ht="13.5" customHeight="1" x14ac:dyDescent="0.25">
      <c r="A201" s="573"/>
      <c r="B201" s="275" t="s">
        <v>1197</v>
      </c>
      <c r="C201" s="913"/>
      <c r="D201" s="548" t="s">
        <v>1198</v>
      </c>
      <c r="E201" s="1004"/>
      <c r="F201" s="974"/>
      <c r="G201" s="969"/>
      <c r="H201" s="154" t="s">
        <v>23</v>
      </c>
      <c r="I201" s="194" t="s">
        <v>106</v>
      </c>
      <c r="J201" s="194"/>
      <c r="K201" s="194" t="s">
        <v>1711</v>
      </c>
      <c r="L201" s="140" t="s">
        <v>97</v>
      </c>
      <c r="M201" s="155">
        <v>1</v>
      </c>
      <c r="N201" s="140" t="s">
        <v>101</v>
      </c>
      <c r="O201" s="140" t="s">
        <v>435</v>
      </c>
      <c r="P201" s="701">
        <v>4</v>
      </c>
      <c r="Q201" s="709"/>
      <c r="R201" s="709"/>
      <c r="S201" s="709"/>
      <c r="T201" s="709"/>
      <c r="U201" s="709"/>
      <c r="V201" s="709"/>
      <c r="W201" s="476"/>
      <c r="X201" s="24"/>
      <c r="Y201" s="24"/>
      <c r="Z201" s="34"/>
      <c r="AA201" s="34" t="str">
        <f t="shared" si="29"/>
        <v/>
      </c>
      <c r="AB201" s="88" t="str">
        <f t="shared" si="33"/>
        <v/>
      </c>
      <c r="AC201"/>
      <c r="AD201"/>
      <c r="AU201" s="33" t="str">
        <f t="shared" si="31"/>
        <v/>
      </c>
    </row>
    <row r="202" spans="1:47" s="33" customFormat="1" ht="13.5" customHeight="1" x14ac:dyDescent="0.25">
      <c r="A202" s="573"/>
      <c r="B202" s="275" t="s">
        <v>1197</v>
      </c>
      <c r="C202" s="913"/>
      <c r="D202" s="548" t="s">
        <v>1198</v>
      </c>
      <c r="E202" s="1004"/>
      <c r="F202" s="974"/>
      <c r="G202" s="969"/>
      <c r="H202" s="154" t="s">
        <v>23</v>
      </c>
      <c r="I202" s="194" t="s">
        <v>106</v>
      </c>
      <c r="J202" s="194"/>
      <c r="K202" s="194" t="s">
        <v>1506</v>
      </c>
      <c r="L202" s="140"/>
      <c r="M202" s="155"/>
      <c r="N202" s="140"/>
      <c r="O202" s="140"/>
      <c r="P202" s="701"/>
      <c r="Q202" s="709"/>
      <c r="R202" s="709"/>
      <c r="S202" s="709">
        <v>1</v>
      </c>
      <c r="T202" s="709"/>
      <c r="U202" s="709"/>
      <c r="V202" s="709"/>
      <c r="W202" s="476"/>
      <c r="X202" s="24"/>
      <c r="Y202" s="24"/>
      <c r="Z202" s="34"/>
      <c r="AA202" s="34" t="str">
        <f t="shared" si="29"/>
        <v/>
      </c>
      <c r="AB202" s="88" t="str">
        <f t="shared" ref="AB202" si="37">Z202&amp;AA202</f>
        <v/>
      </c>
      <c r="AC202"/>
      <c r="AD202"/>
      <c r="AU202" s="33" t="str">
        <f t="shared" si="31"/>
        <v/>
      </c>
    </row>
    <row r="203" spans="1:47" s="33" customFormat="1" ht="13.5" customHeight="1" x14ac:dyDescent="0.25">
      <c r="A203" s="130"/>
      <c r="B203" s="275" t="s">
        <v>1197</v>
      </c>
      <c r="C203" s="913"/>
      <c r="D203" s="548" t="s">
        <v>1198</v>
      </c>
      <c r="E203" s="1004"/>
      <c r="F203" s="974"/>
      <c r="G203" s="969"/>
      <c r="H203" s="154" t="s">
        <v>23</v>
      </c>
      <c r="I203" s="194" t="s">
        <v>106</v>
      </c>
      <c r="J203" s="194"/>
      <c r="K203" s="194" t="s">
        <v>426</v>
      </c>
      <c r="L203" s="140"/>
      <c r="M203" s="155"/>
      <c r="N203" s="140"/>
      <c r="O203" s="140"/>
      <c r="P203" s="701"/>
      <c r="Q203" s="709"/>
      <c r="R203" s="709"/>
      <c r="S203" s="709">
        <v>1</v>
      </c>
      <c r="T203" s="709"/>
      <c r="U203" s="709"/>
      <c r="V203" s="709"/>
      <c r="W203" s="476"/>
      <c r="X203" s="24"/>
      <c r="Y203" s="24"/>
      <c r="Z203" s="34"/>
      <c r="AA203" s="34" t="str">
        <f t="shared" si="29"/>
        <v/>
      </c>
      <c r="AB203" s="88" t="str">
        <f t="shared" si="33"/>
        <v/>
      </c>
      <c r="AC203"/>
      <c r="AD203"/>
      <c r="AU203" s="33" t="str">
        <f t="shared" si="31"/>
        <v/>
      </c>
    </row>
    <row r="204" spans="1:47" s="33" customFormat="1" ht="13.5" customHeight="1" thickBot="1" x14ac:dyDescent="0.3">
      <c r="A204" s="161"/>
      <c r="B204" s="283" t="s">
        <v>1197</v>
      </c>
      <c r="C204" s="914"/>
      <c r="D204" s="790" t="s">
        <v>1198</v>
      </c>
      <c r="E204" s="1005"/>
      <c r="F204" s="975"/>
      <c r="G204" s="971"/>
      <c r="H204" s="195" t="s">
        <v>23</v>
      </c>
      <c r="I204" s="259" t="s">
        <v>102</v>
      </c>
      <c r="J204" s="259"/>
      <c r="K204" s="259" t="s">
        <v>1816</v>
      </c>
      <c r="L204" s="261"/>
      <c r="M204" s="262"/>
      <c r="N204" s="261"/>
      <c r="O204" s="261"/>
      <c r="P204" s="702"/>
      <c r="Q204" s="721"/>
      <c r="R204" s="721"/>
      <c r="S204" s="721"/>
      <c r="T204" s="721">
        <v>2</v>
      </c>
      <c r="U204" s="721"/>
      <c r="V204" s="721"/>
      <c r="W204" s="484"/>
      <c r="X204" s="36">
        <v>20</v>
      </c>
      <c r="Y204" s="36">
        <v>20</v>
      </c>
      <c r="Z204" s="34" t="s">
        <v>1472</v>
      </c>
      <c r="AA204" s="34" t="str">
        <f t="shared" si="29"/>
        <v>MT</v>
      </c>
      <c r="AB204" s="88" t="str">
        <f t="shared" si="33"/>
        <v>ADMT</v>
      </c>
      <c r="AC204" t="s">
        <v>1479</v>
      </c>
      <c r="AD204"/>
      <c r="AU204" s="33" t="str">
        <f t="shared" si="31"/>
        <v/>
      </c>
    </row>
    <row r="205" spans="1:47" s="16" customFormat="1" ht="13.5" customHeight="1" x14ac:dyDescent="0.25">
      <c r="A205" s="180">
        <f>A197+1</f>
        <v>27</v>
      </c>
      <c r="B205" s="1226" t="s">
        <v>1386</v>
      </c>
      <c r="C205" s="909" t="s">
        <v>417</v>
      </c>
      <c r="D205" s="555" t="s">
        <v>1125</v>
      </c>
      <c r="E205" s="1016" t="s">
        <v>336</v>
      </c>
      <c r="F205" s="986" t="s">
        <v>697</v>
      </c>
      <c r="G205" s="986" t="s">
        <v>1126</v>
      </c>
      <c r="H205" s="185" t="s">
        <v>650</v>
      </c>
      <c r="I205" s="221" t="s">
        <v>651</v>
      </c>
      <c r="J205" s="221" t="s">
        <v>1078</v>
      </c>
      <c r="K205" s="221" t="s">
        <v>423</v>
      </c>
      <c r="L205" s="221" t="s">
        <v>97</v>
      </c>
      <c r="M205" s="222">
        <v>8</v>
      </c>
      <c r="N205" s="222" t="s">
        <v>511</v>
      </c>
      <c r="O205" s="221" t="s">
        <v>740</v>
      </c>
      <c r="P205" s="700">
        <v>5</v>
      </c>
      <c r="Q205" s="720"/>
      <c r="R205" s="720"/>
      <c r="S205" s="720"/>
      <c r="T205" s="720"/>
      <c r="U205" s="720"/>
      <c r="V205" s="720"/>
      <c r="W205" s="471"/>
      <c r="X205" s="26"/>
      <c r="Y205" s="26"/>
      <c r="Z205" s="34"/>
      <c r="AA205" s="34" t="str">
        <f t="shared" si="29"/>
        <v/>
      </c>
      <c r="AB205" s="88" t="str">
        <f t="shared" si="33"/>
        <v/>
      </c>
      <c r="AC205"/>
      <c r="AD205"/>
      <c r="AU205" s="33">
        <f t="shared" si="31"/>
        <v>12</v>
      </c>
    </row>
    <row r="206" spans="1:47" s="16" customFormat="1" ht="13.5" customHeight="1" x14ac:dyDescent="0.25">
      <c r="A206" s="173"/>
      <c r="B206" s="284" t="s">
        <v>1386</v>
      </c>
      <c r="C206" s="910"/>
      <c r="D206" s="576" t="s">
        <v>1125</v>
      </c>
      <c r="E206" s="1000"/>
      <c r="F206" s="967"/>
      <c r="G206" s="967"/>
      <c r="H206" s="154" t="s">
        <v>650</v>
      </c>
      <c r="I206" s="194" t="s">
        <v>651</v>
      </c>
      <c r="J206" s="194" t="s">
        <v>1078</v>
      </c>
      <c r="K206" s="194" t="s">
        <v>1568</v>
      </c>
      <c r="L206" s="194" t="s">
        <v>97</v>
      </c>
      <c r="M206" s="152">
        <v>9</v>
      </c>
      <c r="N206" s="152" t="s">
        <v>511</v>
      </c>
      <c r="O206" s="194" t="s">
        <v>740</v>
      </c>
      <c r="P206" s="701">
        <v>5</v>
      </c>
      <c r="Q206" s="709"/>
      <c r="R206" s="709"/>
      <c r="S206" s="709"/>
      <c r="T206" s="709"/>
      <c r="U206" s="709"/>
      <c r="V206" s="709"/>
      <c r="W206" s="476"/>
      <c r="X206" s="24"/>
      <c r="Y206" s="24"/>
      <c r="Z206" s="34"/>
      <c r="AA206" s="34" t="str">
        <f t="shared" ref="AA206:AA269" si="38">IF(Y206&lt;&gt;"",IF(Y206&gt;=40,"TC",IF(AND(Y206&gt;=20,Y206&lt;30),"MT",IF(Y206&lt;20,"TP",""))),"")</f>
        <v/>
      </c>
      <c r="AB206" s="88"/>
      <c r="AC206"/>
      <c r="AD206"/>
      <c r="AU206" s="33" t="str">
        <f t="shared" si="31"/>
        <v/>
      </c>
    </row>
    <row r="207" spans="1:47" s="16" customFormat="1" ht="13.5" customHeight="1" x14ac:dyDescent="0.25">
      <c r="A207" s="173"/>
      <c r="B207" s="284" t="s">
        <v>1386</v>
      </c>
      <c r="C207" s="910"/>
      <c r="D207" s="576" t="s">
        <v>1125</v>
      </c>
      <c r="E207" s="1000"/>
      <c r="F207" s="967"/>
      <c r="G207" s="967"/>
      <c r="H207" s="154" t="s">
        <v>650</v>
      </c>
      <c r="I207" s="194" t="s">
        <v>651</v>
      </c>
      <c r="J207" s="194" t="s">
        <v>1078</v>
      </c>
      <c r="K207" s="194" t="s">
        <v>706</v>
      </c>
      <c r="L207" s="194" t="s">
        <v>97</v>
      </c>
      <c r="M207" s="152">
        <v>5</v>
      </c>
      <c r="N207" s="152" t="s">
        <v>511</v>
      </c>
      <c r="O207" s="194" t="s">
        <v>740</v>
      </c>
      <c r="P207" s="701">
        <v>2</v>
      </c>
      <c r="Q207" s="709"/>
      <c r="R207" s="709"/>
      <c r="S207" s="709"/>
      <c r="T207" s="709"/>
      <c r="U207" s="709"/>
      <c r="V207" s="709"/>
      <c r="W207" s="476"/>
      <c r="X207" s="24"/>
      <c r="Y207" s="24"/>
      <c r="Z207" s="34"/>
      <c r="AA207" s="34" t="str">
        <f t="shared" si="38"/>
        <v/>
      </c>
      <c r="AB207" s="88"/>
      <c r="AC207"/>
      <c r="AD207"/>
      <c r="AU207" s="33" t="str">
        <f t="shared" si="31"/>
        <v/>
      </c>
    </row>
    <row r="208" spans="1:47" s="16" customFormat="1" ht="13.5" customHeight="1" x14ac:dyDescent="0.25">
      <c r="A208" s="173"/>
      <c r="B208" s="284" t="s">
        <v>1386</v>
      </c>
      <c r="C208" s="910"/>
      <c r="D208" s="576" t="s">
        <v>1125</v>
      </c>
      <c r="E208" s="1000"/>
      <c r="F208" s="967"/>
      <c r="G208" s="967"/>
      <c r="H208" s="154" t="s">
        <v>650</v>
      </c>
      <c r="I208" s="194" t="s">
        <v>651</v>
      </c>
      <c r="J208" s="194"/>
      <c r="K208" s="194" t="s">
        <v>2105</v>
      </c>
      <c r="L208" s="194"/>
      <c r="M208" s="152"/>
      <c r="N208" s="152"/>
      <c r="O208" s="194"/>
      <c r="P208" s="701"/>
      <c r="Q208" s="709"/>
      <c r="R208" s="709"/>
      <c r="S208" s="709">
        <v>1</v>
      </c>
      <c r="T208" s="709"/>
      <c r="U208" s="709"/>
      <c r="V208" s="709"/>
      <c r="W208" s="476"/>
      <c r="X208" s="24"/>
      <c r="Y208" s="24"/>
      <c r="Z208" s="34"/>
      <c r="AA208" s="34" t="str">
        <f t="shared" si="38"/>
        <v/>
      </c>
      <c r="AB208" s="88"/>
      <c r="AC208"/>
      <c r="AD208"/>
      <c r="AU208" s="33" t="str">
        <f t="shared" si="31"/>
        <v/>
      </c>
    </row>
    <row r="209" spans="1:47" s="16" customFormat="1" ht="13.5" customHeight="1" x14ac:dyDescent="0.25">
      <c r="A209" s="173"/>
      <c r="B209" s="284" t="s">
        <v>1386</v>
      </c>
      <c r="C209" s="910"/>
      <c r="D209" s="576" t="s">
        <v>1125</v>
      </c>
      <c r="E209" s="1000"/>
      <c r="F209" s="967"/>
      <c r="G209" s="967"/>
      <c r="H209" s="154" t="s">
        <v>650</v>
      </c>
      <c r="I209" s="194" t="s">
        <v>651</v>
      </c>
      <c r="J209" s="194"/>
      <c r="K209" s="194" t="s">
        <v>426</v>
      </c>
      <c r="L209" s="194"/>
      <c r="M209" s="152"/>
      <c r="N209" s="152"/>
      <c r="O209" s="194"/>
      <c r="P209" s="701"/>
      <c r="Q209" s="709"/>
      <c r="R209" s="709"/>
      <c r="S209" s="709">
        <v>1</v>
      </c>
      <c r="T209" s="709"/>
      <c r="U209" s="709"/>
      <c r="V209" s="709"/>
      <c r="W209" s="476"/>
      <c r="X209" s="24"/>
      <c r="Y209" s="24"/>
      <c r="Z209" s="34"/>
      <c r="AA209" s="34" t="str">
        <f t="shared" si="38"/>
        <v/>
      </c>
      <c r="AB209" s="88"/>
      <c r="AC209"/>
      <c r="AD209"/>
      <c r="AU209" s="33" t="str">
        <f t="shared" ref="AU209:AU272" si="39">IF(C209&lt;&gt;"",SUMIF(D$6:D$1071,D209,P$6:Q$1071),"")</f>
        <v/>
      </c>
    </row>
    <row r="210" spans="1:47" s="16" customFormat="1" ht="13.5" customHeight="1" thickBot="1" x14ac:dyDescent="0.3">
      <c r="A210" s="176"/>
      <c r="B210" s="866" t="s">
        <v>1386</v>
      </c>
      <c r="C210" s="911"/>
      <c r="D210" s="790" t="s">
        <v>1125</v>
      </c>
      <c r="E210" s="1008"/>
      <c r="F210" s="975"/>
      <c r="G210" s="971"/>
      <c r="H210" s="195" t="s">
        <v>650</v>
      </c>
      <c r="I210" s="259" t="s">
        <v>651</v>
      </c>
      <c r="J210" s="259"/>
      <c r="K210" s="503" t="s">
        <v>1391</v>
      </c>
      <c r="L210" s="259"/>
      <c r="M210" s="261"/>
      <c r="N210" s="261"/>
      <c r="O210" s="259"/>
      <c r="P210" s="702"/>
      <c r="Q210" s="721"/>
      <c r="R210" s="724"/>
      <c r="S210" s="721"/>
      <c r="T210" s="721"/>
      <c r="U210" s="721"/>
      <c r="V210" s="721"/>
      <c r="W210" s="484">
        <v>2</v>
      </c>
      <c r="X210" s="36">
        <f>SUM(P205:W210)</f>
        <v>16</v>
      </c>
      <c r="Y210" s="36">
        <f>X210</f>
        <v>16</v>
      </c>
      <c r="Z210" s="34" t="s">
        <v>1475</v>
      </c>
      <c r="AA210" s="34" t="str">
        <f t="shared" si="38"/>
        <v>TP</v>
      </c>
      <c r="AB210" s="88" t="str">
        <f t="shared" si="33"/>
        <v>JUTP</v>
      </c>
      <c r="AC210" t="s">
        <v>1480</v>
      </c>
      <c r="AD210"/>
      <c r="AU210" s="33" t="str">
        <f t="shared" si="39"/>
        <v/>
      </c>
    </row>
    <row r="211" spans="1:47" s="33" customFormat="1" ht="13.5" customHeight="1" x14ac:dyDescent="0.25">
      <c r="A211" s="549">
        <f>A205+1</f>
        <v>28</v>
      </c>
      <c r="B211" s="1224" t="s">
        <v>2271</v>
      </c>
      <c r="C211" s="915" t="s">
        <v>417</v>
      </c>
      <c r="D211" s="548" t="s">
        <v>2297</v>
      </c>
      <c r="E211" s="1003" t="s">
        <v>336</v>
      </c>
      <c r="F211" s="972" t="s">
        <v>350</v>
      </c>
      <c r="G211" s="973" t="s">
        <v>2272</v>
      </c>
      <c r="H211" s="185" t="s">
        <v>23</v>
      </c>
      <c r="I211" s="221" t="s">
        <v>114</v>
      </c>
      <c r="J211" s="221"/>
      <c r="K211" s="185" t="s">
        <v>1675</v>
      </c>
      <c r="L211" s="222" t="s">
        <v>97</v>
      </c>
      <c r="M211" s="204">
        <v>8</v>
      </c>
      <c r="N211" s="127" t="s">
        <v>24</v>
      </c>
      <c r="O211" s="222" t="s">
        <v>440</v>
      </c>
      <c r="P211" s="700">
        <v>2</v>
      </c>
      <c r="Q211" s="720"/>
      <c r="R211" s="720"/>
      <c r="S211" s="720"/>
      <c r="T211" s="720"/>
      <c r="U211" s="720"/>
      <c r="V211" s="720"/>
      <c r="W211" s="471"/>
      <c r="X211" s="26"/>
      <c r="Y211" s="26"/>
      <c r="Z211" s="34"/>
      <c r="AA211" s="34" t="str">
        <f t="shared" si="38"/>
        <v/>
      </c>
      <c r="AB211" s="88" t="str">
        <f t="shared" ref="AB211:AB217" si="40">Z211&amp;AA211</f>
        <v/>
      </c>
      <c r="AC211"/>
      <c r="AD211"/>
      <c r="AU211" s="33">
        <f t="shared" si="39"/>
        <v>14</v>
      </c>
    </row>
    <row r="212" spans="1:47" s="33" customFormat="1" ht="13.5" customHeight="1" x14ac:dyDescent="0.25">
      <c r="A212" s="550"/>
      <c r="B212" s="275" t="s">
        <v>2271</v>
      </c>
      <c r="C212" s="913"/>
      <c r="D212" s="548" t="s">
        <v>2297</v>
      </c>
      <c r="E212" s="1004"/>
      <c r="F212" s="974"/>
      <c r="G212" s="969"/>
      <c r="H212" s="154" t="s">
        <v>23</v>
      </c>
      <c r="I212" s="194" t="s">
        <v>114</v>
      </c>
      <c r="J212" s="194"/>
      <c r="K212" s="194" t="s">
        <v>182</v>
      </c>
      <c r="L212" s="152" t="s">
        <v>97</v>
      </c>
      <c r="M212" s="155">
        <v>1</v>
      </c>
      <c r="N212" s="140" t="s">
        <v>24</v>
      </c>
      <c r="O212" s="152" t="s">
        <v>440</v>
      </c>
      <c r="P212" s="701">
        <v>2</v>
      </c>
      <c r="Q212" s="709"/>
      <c r="R212" s="709"/>
      <c r="S212" s="709"/>
      <c r="T212" s="709"/>
      <c r="U212" s="709"/>
      <c r="V212" s="709"/>
      <c r="W212" s="476"/>
      <c r="X212" s="24"/>
      <c r="Y212" s="24"/>
      <c r="Z212" s="34"/>
      <c r="AA212" s="34" t="str">
        <f t="shared" si="38"/>
        <v/>
      </c>
      <c r="AB212" s="88" t="str">
        <f t="shared" si="40"/>
        <v/>
      </c>
      <c r="AC212"/>
      <c r="AD212"/>
      <c r="AU212" s="33" t="str">
        <f t="shared" si="39"/>
        <v/>
      </c>
    </row>
    <row r="213" spans="1:47" s="33" customFormat="1" ht="13.5" customHeight="1" x14ac:dyDescent="0.25">
      <c r="A213" s="573"/>
      <c r="B213" s="275" t="s">
        <v>2271</v>
      </c>
      <c r="C213" s="913"/>
      <c r="D213" s="548" t="s">
        <v>2297</v>
      </c>
      <c r="E213" s="1004"/>
      <c r="F213" s="974"/>
      <c r="G213" s="969"/>
      <c r="H213" s="154" t="s">
        <v>23</v>
      </c>
      <c r="I213" s="194" t="s">
        <v>114</v>
      </c>
      <c r="J213" s="194"/>
      <c r="K213" s="194" t="s">
        <v>182</v>
      </c>
      <c r="L213" s="140" t="s">
        <v>97</v>
      </c>
      <c r="M213" s="155">
        <v>1</v>
      </c>
      <c r="N213" s="140" t="s">
        <v>101</v>
      </c>
      <c r="O213" s="140" t="s">
        <v>435</v>
      </c>
      <c r="P213" s="701">
        <v>2</v>
      </c>
      <c r="Q213" s="709"/>
      <c r="R213" s="709"/>
      <c r="S213" s="709"/>
      <c r="T213" s="709"/>
      <c r="U213" s="709"/>
      <c r="V213" s="709"/>
      <c r="W213" s="476"/>
      <c r="X213" s="24"/>
      <c r="Y213" s="24"/>
      <c r="Z213" s="34"/>
      <c r="AA213" s="34" t="str">
        <f t="shared" si="38"/>
        <v/>
      </c>
      <c r="AB213" s="88" t="str">
        <f>Z213&amp;AA213</f>
        <v/>
      </c>
      <c r="AC213"/>
      <c r="AD213"/>
      <c r="AU213" s="33" t="str">
        <f t="shared" si="39"/>
        <v/>
      </c>
    </row>
    <row r="214" spans="1:47" s="33" customFormat="1" ht="13.5" customHeight="1" x14ac:dyDescent="0.25">
      <c r="A214" s="573"/>
      <c r="B214" s="275" t="s">
        <v>2271</v>
      </c>
      <c r="C214" s="913"/>
      <c r="D214" s="548" t="s">
        <v>2297</v>
      </c>
      <c r="E214" s="1004"/>
      <c r="F214" s="974"/>
      <c r="G214" s="969"/>
      <c r="H214" s="154" t="s">
        <v>23</v>
      </c>
      <c r="I214" s="194" t="s">
        <v>114</v>
      </c>
      <c r="J214" s="194"/>
      <c r="K214" s="194" t="s">
        <v>1695</v>
      </c>
      <c r="L214" s="140" t="s">
        <v>97</v>
      </c>
      <c r="M214" s="155">
        <v>2</v>
      </c>
      <c r="N214" s="140" t="s">
        <v>24</v>
      </c>
      <c r="O214" s="140" t="s">
        <v>435</v>
      </c>
      <c r="P214" s="701">
        <v>4</v>
      </c>
      <c r="Q214" s="709"/>
      <c r="R214" s="709"/>
      <c r="S214" s="709"/>
      <c r="T214" s="709"/>
      <c r="U214" s="709"/>
      <c r="V214" s="709"/>
      <c r="W214" s="476"/>
      <c r="X214" s="24"/>
      <c r="Y214" s="24"/>
      <c r="Z214" s="34"/>
      <c r="AA214" s="34" t="str">
        <f t="shared" si="38"/>
        <v/>
      </c>
      <c r="AB214" s="88" t="str">
        <f t="shared" ref="AB214" si="41">Z214&amp;AA214</f>
        <v/>
      </c>
      <c r="AC214"/>
      <c r="AD214"/>
      <c r="AU214" s="33" t="str">
        <f t="shared" si="39"/>
        <v/>
      </c>
    </row>
    <row r="215" spans="1:47" s="33" customFormat="1" ht="13.5" customHeight="1" x14ac:dyDescent="0.25">
      <c r="A215" s="550"/>
      <c r="B215" s="275" t="s">
        <v>2271</v>
      </c>
      <c r="C215" s="913"/>
      <c r="D215" s="548" t="s">
        <v>2297</v>
      </c>
      <c r="E215" s="1004"/>
      <c r="F215" s="974"/>
      <c r="G215" s="969"/>
      <c r="H215" s="154" t="s">
        <v>23</v>
      </c>
      <c r="I215" s="194" t="s">
        <v>114</v>
      </c>
      <c r="J215" s="194"/>
      <c r="K215" s="194" t="s">
        <v>1695</v>
      </c>
      <c r="L215" s="140" t="s">
        <v>97</v>
      </c>
      <c r="M215" s="155">
        <v>2</v>
      </c>
      <c r="N215" s="140" t="s">
        <v>101</v>
      </c>
      <c r="O215" s="140" t="s">
        <v>440</v>
      </c>
      <c r="P215" s="701">
        <v>4</v>
      </c>
      <c r="Q215" s="709"/>
      <c r="R215" s="709"/>
      <c r="S215" s="709"/>
      <c r="T215" s="709"/>
      <c r="U215" s="709"/>
      <c r="V215" s="709"/>
      <c r="W215" s="476"/>
      <c r="X215" s="24"/>
      <c r="Y215" s="24"/>
      <c r="Z215" s="34"/>
      <c r="AA215" s="34" t="str">
        <f t="shared" si="38"/>
        <v/>
      </c>
      <c r="AB215" s="88" t="str">
        <f>Z215&amp;AA215</f>
        <v/>
      </c>
      <c r="AC215"/>
      <c r="AD215"/>
      <c r="AU215" s="33" t="str">
        <f t="shared" si="39"/>
        <v/>
      </c>
    </row>
    <row r="216" spans="1:47" s="33" customFormat="1" ht="13.5" customHeight="1" x14ac:dyDescent="0.25">
      <c r="A216" s="550"/>
      <c r="B216" s="275" t="s">
        <v>2271</v>
      </c>
      <c r="C216" s="913"/>
      <c r="D216" s="548" t="s">
        <v>2297</v>
      </c>
      <c r="E216" s="1004"/>
      <c r="F216" s="974"/>
      <c r="G216" s="969"/>
      <c r="H216" s="154" t="s">
        <v>23</v>
      </c>
      <c r="I216" s="194" t="s">
        <v>114</v>
      </c>
      <c r="J216" s="194"/>
      <c r="K216" s="194" t="s">
        <v>2106</v>
      </c>
      <c r="L216" s="140"/>
      <c r="M216" s="155"/>
      <c r="N216" s="140"/>
      <c r="O216" s="140"/>
      <c r="P216" s="701"/>
      <c r="Q216" s="709"/>
      <c r="R216" s="709"/>
      <c r="S216" s="709">
        <v>1</v>
      </c>
      <c r="T216" s="709"/>
      <c r="U216" s="709"/>
      <c r="V216" s="709"/>
      <c r="W216" s="476"/>
      <c r="X216" s="24"/>
      <c r="Y216" s="24"/>
      <c r="Z216" s="34"/>
      <c r="AA216" s="34" t="str">
        <f t="shared" si="38"/>
        <v/>
      </c>
      <c r="AB216" s="88" t="str">
        <f t="shared" si="40"/>
        <v/>
      </c>
      <c r="AC216"/>
      <c r="AD216"/>
      <c r="AU216" s="33" t="str">
        <f t="shared" si="39"/>
        <v/>
      </c>
    </row>
    <row r="217" spans="1:47" s="33" customFormat="1" ht="13.5" customHeight="1" thickBot="1" x14ac:dyDescent="0.3">
      <c r="A217" s="550"/>
      <c r="B217" s="275" t="s">
        <v>2271</v>
      </c>
      <c r="C217" s="913"/>
      <c r="D217" s="548" t="s">
        <v>2297</v>
      </c>
      <c r="E217" s="1004"/>
      <c r="F217" s="974"/>
      <c r="G217" s="969"/>
      <c r="H217" s="154" t="s">
        <v>23</v>
      </c>
      <c r="I217" s="194" t="s">
        <v>114</v>
      </c>
      <c r="J217" s="194"/>
      <c r="K217" s="194" t="s">
        <v>1391</v>
      </c>
      <c r="L217" s="140"/>
      <c r="M217" s="155"/>
      <c r="N217" s="140"/>
      <c r="O217" s="140"/>
      <c r="P217" s="701"/>
      <c r="Q217" s="709"/>
      <c r="R217" s="709"/>
      <c r="S217" s="709"/>
      <c r="T217" s="709"/>
      <c r="U217" s="709"/>
      <c r="V217" s="709"/>
      <c r="W217" s="476">
        <v>2</v>
      </c>
      <c r="X217" s="24">
        <f>SUM(P211:W217)</f>
        <v>17</v>
      </c>
      <c r="Y217" s="24">
        <f>X217</f>
        <v>17</v>
      </c>
      <c r="Z217" s="34" t="s">
        <v>1472</v>
      </c>
      <c r="AA217" s="34" t="str">
        <f t="shared" si="38"/>
        <v>TP</v>
      </c>
      <c r="AB217" s="88" t="str">
        <f t="shared" si="40"/>
        <v>ADTP</v>
      </c>
      <c r="AC217" t="s">
        <v>1479</v>
      </c>
      <c r="AD217" s="1214">
        <v>27641</v>
      </c>
      <c r="AE217" s="33" t="s">
        <v>2267</v>
      </c>
      <c r="AF217" s="33" t="s">
        <v>2268</v>
      </c>
      <c r="AG217" s="1215" t="s">
        <v>2270</v>
      </c>
      <c r="AH217" s="1215" t="s">
        <v>2269</v>
      </c>
      <c r="AI217" s="1217" t="s">
        <v>2282</v>
      </c>
      <c r="AU217" s="33" t="str">
        <f t="shared" si="39"/>
        <v/>
      </c>
    </row>
    <row r="218" spans="1:47" s="33" customFormat="1" ht="13.5" customHeight="1" x14ac:dyDescent="0.25">
      <c r="A218" s="512">
        <f>A211+1</f>
        <v>29</v>
      </c>
      <c r="B218" s="1229" t="s">
        <v>2178</v>
      </c>
      <c r="C218" s="915" t="s">
        <v>83</v>
      </c>
      <c r="D218" s="526" t="s">
        <v>2185</v>
      </c>
      <c r="E218" s="999" t="s">
        <v>336</v>
      </c>
      <c r="F218" s="976" t="s">
        <v>79</v>
      </c>
      <c r="G218" s="949" t="s">
        <v>2174</v>
      </c>
      <c r="H218" s="125" t="s">
        <v>445</v>
      </c>
      <c r="I218" s="513" t="s">
        <v>489</v>
      </c>
      <c r="J218" s="681"/>
      <c r="K218" s="123" t="s">
        <v>124</v>
      </c>
      <c r="L218" s="241" t="s">
        <v>614</v>
      </c>
      <c r="M218" s="515">
        <v>3</v>
      </c>
      <c r="N218" s="515" t="s">
        <v>495</v>
      </c>
      <c r="O218" s="515" t="s">
        <v>440</v>
      </c>
      <c r="P218" s="707">
        <v>2</v>
      </c>
      <c r="Q218" s="726"/>
      <c r="R218" s="726"/>
      <c r="S218" s="726"/>
      <c r="T218" s="726"/>
      <c r="U218" s="726"/>
      <c r="V218" s="726"/>
      <c r="W218" s="241"/>
      <c r="X218" s="73"/>
      <c r="Y218" s="70"/>
      <c r="Z218" s="34"/>
      <c r="AA218" s="34" t="str">
        <f t="shared" si="38"/>
        <v/>
      </c>
      <c r="AB218" s="88" t="str">
        <f t="shared" ref="AB218:AB228" si="42">Z218&amp;AA218</f>
        <v/>
      </c>
      <c r="AC218"/>
      <c r="AD218"/>
      <c r="AU218" s="33">
        <f t="shared" si="39"/>
        <v>18</v>
      </c>
    </row>
    <row r="219" spans="1:47" s="33" customFormat="1" ht="13.5" customHeight="1" x14ac:dyDescent="0.25">
      <c r="A219" s="517"/>
      <c r="B219" s="263" t="s">
        <v>2178</v>
      </c>
      <c r="C219" s="913"/>
      <c r="D219" s="421" t="s">
        <v>2185</v>
      </c>
      <c r="E219" s="1001"/>
      <c r="F219" s="957"/>
      <c r="G219" s="977"/>
      <c r="H219" s="138" t="s">
        <v>445</v>
      </c>
      <c r="I219" s="263" t="s">
        <v>508</v>
      </c>
      <c r="J219" s="682"/>
      <c r="K219" s="136" t="s">
        <v>124</v>
      </c>
      <c r="L219" s="320" t="s">
        <v>614</v>
      </c>
      <c r="M219" s="235">
        <v>2</v>
      </c>
      <c r="N219" s="235" t="s">
        <v>24</v>
      </c>
      <c r="O219" s="235" t="s">
        <v>440</v>
      </c>
      <c r="P219" s="704">
        <v>2</v>
      </c>
      <c r="Q219" s="723"/>
      <c r="R219" s="723"/>
      <c r="S219" s="723"/>
      <c r="T219" s="723"/>
      <c r="U219" s="723"/>
      <c r="V219" s="723"/>
      <c r="W219" s="320"/>
      <c r="X219" s="74"/>
      <c r="Y219" s="71"/>
      <c r="Z219" s="34"/>
      <c r="AA219" s="34" t="str">
        <f t="shared" si="38"/>
        <v/>
      </c>
      <c r="AB219" s="88" t="str">
        <f t="shared" si="42"/>
        <v/>
      </c>
      <c r="AC219"/>
      <c r="AD219"/>
      <c r="AU219" s="33" t="str">
        <f t="shared" si="39"/>
        <v/>
      </c>
    </row>
    <row r="220" spans="1:47" s="33" customFormat="1" ht="13.5" customHeight="1" x14ac:dyDescent="0.25">
      <c r="A220" s="517"/>
      <c r="B220" s="263" t="s">
        <v>2178</v>
      </c>
      <c r="C220" s="913"/>
      <c r="D220" s="421" t="s">
        <v>2185</v>
      </c>
      <c r="E220" s="1001"/>
      <c r="F220" s="957"/>
      <c r="G220" s="977"/>
      <c r="H220" s="138" t="s">
        <v>445</v>
      </c>
      <c r="I220" s="263" t="s">
        <v>508</v>
      </c>
      <c r="J220" s="682"/>
      <c r="K220" s="136" t="s">
        <v>124</v>
      </c>
      <c r="L220" s="320" t="s">
        <v>614</v>
      </c>
      <c r="M220" s="235">
        <v>2</v>
      </c>
      <c r="N220" s="235" t="s">
        <v>101</v>
      </c>
      <c r="O220" s="235" t="s">
        <v>440</v>
      </c>
      <c r="P220" s="704">
        <v>2</v>
      </c>
      <c r="Q220" s="723"/>
      <c r="R220" s="723"/>
      <c r="S220" s="723"/>
      <c r="T220" s="723"/>
      <c r="U220" s="723"/>
      <c r="V220" s="723"/>
      <c r="W220" s="320"/>
      <c r="X220" s="74"/>
      <c r="Y220" s="71"/>
      <c r="Z220" s="34"/>
      <c r="AA220" s="34" t="str">
        <f t="shared" si="38"/>
        <v/>
      </c>
      <c r="AB220" s="88" t="str">
        <f t="shared" si="42"/>
        <v/>
      </c>
      <c r="AC220"/>
      <c r="AD220"/>
      <c r="AU220" s="33" t="str">
        <f t="shared" si="39"/>
        <v/>
      </c>
    </row>
    <row r="221" spans="1:47" s="33" customFormat="1" ht="13.5" customHeight="1" x14ac:dyDescent="0.25">
      <c r="A221" s="517"/>
      <c r="B221" s="263" t="s">
        <v>2178</v>
      </c>
      <c r="C221" s="913"/>
      <c r="D221" s="421" t="s">
        <v>2185</v>
      </c>
      <c r="E221" s="1001"/>
      <c r="F221" s="957"/>
      <c r="G221" s="977"/>
      <c r="H221" s="138" t="s">
        <v>445</v>
      </c>
      <c r="I221" s="263" t="s">
        <v>446</v>
      </c>
      <c r="J221" s="682"/>
      <c r="K221" s="136" t="s">
        <v>124</v>
      </c>
      <c r="L221" s="320" t="s">
        <v>614</v>
      </c>
      <c r="M221" s="235">
        <v>3</v>
      </c>
      <c r="N221" s="235" t="s">
        <v>24</v>
      </c>
      <c r="O221" s="235" t="s">
        <v>440</v>
      </c>
      <c r="P221" s="704">
        <v>2</v>
      </c>
      <c r="Q221" s="723"/>
      <c r="R221" s="723"/>
      <c r="S221" s="723"/>
      <c r="T221" s="723"/>
      <c r="U221" s="723"/>
      <c r="V221" s="723"/>
      <c r="W221" s="320"/>
      <c r="X221" s="13"/>
      <c r="Y221" s="764"/>
      <c r="Z221" s="34"/>
      <c r="AA221" s="34" t="str">
        <f t="shared" si="38"/>
        <v/>
      </c>
      <c r="AB221" s="88" t="str">
        <f t="shared" si="42"/>
        <v/>
      </c>
      <c r="AC221"/>
      <c r="AD221"/>
      <c r="AU221" s="33" t="str">
        <f t="shared" si="39"/>
        <v/>
      </c>
    </row>
    <row r="222" spans="1:47" s="33" customFormat="1" ht="13.5" customHeight="1" x14ac:dyDescent="0.25">
      <c r="A222" s="517"/>
      <c r="B222" s="263" t="s">
        <v>2178</v>
      </c>
      <c r="C222" s="913"/>
      <c r="D222" s="421" t="s">
        <v>2185</v>
      </c>
      <c r="E222" s="1001"/>
      <c r="F222" s="957"/>
      <c r="G222" s="977"/>
      <c r="H222" s="138" t="s">
        <v>445</v>
      </c>
      <c r="I222" s="263" t="s">
        <v>446</v>
      </c>
      <c r="J222" s="682"/>
      <c r="K222" s="136" t="s">
        <v>124</v>
      </c>
      <c r="L222" s="320" t="s">
        <v>614</v>
      </c>
      <c r="M222" s="235">
        <v>3</v>
      </c>
      <c r="N222" s="235" t="s">
        <v>101</v>
      </c>
      <c r="O222" s="235" t="s">
        <v>440</v>
      </c>
      <c r="P222" s="704">
        <v>2</v>
      </c>
      <c r="Q222" s="723"/>
      <c r="R222" s="723"/>
      <c r="S222" s="723"/>
      <c r="T222" s="723"/>
      <c r="U222" s="723"/>
      <c r="V222" s="723"/>
      <c r="W222" s="320"/>
      <c r="X222" s="74"/>
      <c r="Y222" s="71"/>
      <c r="Z222" s="34"/>
      <c r="AA222" s="34" t="str">
        <f t="shared" si="38"/>
        <v/>
      </c>
      <c r="AB222" s="88" t="str">
        <f t="shared" ref="AB222:AB225" si="43">Z222&amp;AA222</f>
        <v/>
      </c>
      <c r="AC222"/>
      <c r="AD222"/>
      <c r="AU222" s="33" t="str">
        <f t="shared" si="39"/>
        <v/>
      </c>
    </row>
    <row r="223" spans="1:47" s="33" customFormat="1" ht="13.5" customHeight="1" x14ac:dyDescent="0.25">
      <c r="A223" s="517"/>
      <c r="B223" s="263" t="s">
        <v>2178</v>
      </c>
      <c r="C223" s="913"/>
      <c r="D223" s="421" t="s">
        <v>2185</v>
      </c>
      <c r="E223" s="1001"/>
      <c r="F223" s="957"/>
      <c r="G223" s="977"/>
      <c r="H223" s="138" t="s">
        <v>861</v>
      </c>
      <c r="I223" s="263" t="s">
        <v>874</v>
      </c>
      <c r="J223" s="682"/>
      <c r="K223" s="136" t="s">
        <v>916</v>
      </c>
      <c r="L223" s="320" t="s">
        <v>97</v>
      </c>
      <c r="M223" s="235" t="s">
        <v>506</v>
      </c>
      <c r="N223" s="235" t="s">
        <v>24</v>
      </c>
      <c r="O223" s="235" t="s">
        <v>440</v>
      </c>
      <c r="P223" s="704">
        <v>2</v>
      </c>
      <c r="Q223" s="723"/>
      <c r="R223" s="723"/>
      <c r="S223" s="723"/>
      <c r="T223" s="723"/>
      <c r="U223" s="723"/>
      <c r="V223" s="723"/>
      <c r="W223" s="320"/>
      <c r="X223" s="74"/>
      <c r="Y223" s="71"/>
      <c r="Z223" s="34"/>
      <c r="AA223" s="34" t="str">
        <f t="shared" si="38"/>
        <v/>
      </c>
      <c r="AB223" s="88" t="str">
        <f t="shared" si="43"/>
        <v/>
      </c>
      <c r="AC223"/>
      <c r="AD223"/>
      <c r="AU223" s="33" t="str">
        <f t="shared" si="39"/>
        <v/>
      </c>
    </row>
    <row r="224" spans="1:47" s="33" customFormat="1" ht="13.5" customHeight="1" x14ac:dyDescent="0.25">
      <c r="A224" s="517"/>
      <c r="B224" s="263" t="s">
        <v>2178</v>
      </c>
      <c r="C224" s="913"/>
      <c r="D224" s="421" t="s">
        <v>2185</v>
      </c>
      <c r="E224" s="1001"/>
      <c r="F224" s="957"/>
      <c r="G224" s="977"/>
      <c r="H224" s="138" t="s">
        <v>861</v>
      </c>
      <c r="I224" s="263" t="s">
        <v>874</v>
      </c>
      <c r="J224" s="682"/>
      <c r="K224" s="136" t="s">
        <v>916</v>
      </c>
      <c r="L224" s="320" t="s">
        <v>97</v>
      </c>
      <c r="M224" s="235" t="s">
        <v>506</v>
      </c>
      <c r="N224" s="235" t="s">
        <v>101</v>
      </c>
      <c r="O224" s="235" t="s">
        <v>440</v>
      </c>
      <c r="P224" s="704">
        <v>2</v>
      </c>
      <c r="Q224" s="723"/>
      <c r="R224" s="723"/>
      <c r="S224" s="723"/>
      <c r="T224" s="723"/>
      <c r="U224" s="723"/>
      <c r="V224" s="723"/>
      <c r="W224" s="320"/>
      <c r="X224" s="74"/>
      <c r="Y224" s="71"/>
      <c r="Z224" s="34"/>
      <c r="AA224" s="34" t="str">
        <f t="shared" si="38"/>
        <v/>
      </c>
      <c r="AB224" s="88" t="str">
        <f t="shared" si="43"/>
        <v/>
      </c>
      <c r="AC224"/>
      <c r="AD224"/>
      <c r="AU224" s="33" t="str">
        <f t="shared" si="39"/>
        <v/>
      </c>
    </row>
    <row r="225" spans="1:47" s="33" customFormat="1" ht="13.5" customHeight="1" x14ac:dyDescent="0.25">
      <c r="A225" s="517"/>
      <c r="B225" s="263" t="s">
        <v>2178</v>
      </c>
      <c r="C225" s="913"/>
      <c r="D225" s="421" t="s">
        <v>2185</v>
      </c>
      <c r="E225" s="1001"/>
      <c r="F225" s="957"/>
      <c r="G225" s="977"/>
      <c r="H225" s="138" t="s">
        <v>861</v>
      </c>
      <c r="I225" s="263" t="s">
        <v>874</v>
      </c>
      <c r="J225" s="682"/>
      <c r="K225" s="136" t="s">
        <v>917</v>
      </c>
      <c r="L225" s="320" t="s">
        <v>97</v>
      </c>
      <c r="M225" s="235" t="s">
        <v>507</v>
      </c>
      <c r="N225" s="235" t="s">
        <v>24</v>
      </c>
      <c r="O225" s="235" t="s">
        <v>440</v>
      </c>
      <c r="P225" s="704">
        <v>2</v>
      </c>
      <c r="Q225" s="723"/>
      <c r="R225" s="723"/>
      <c r="S225" s="723"/>
      <c r="T225" s="723"/>
      <c r="U225" s="723"/>
      <c r="V225" s="723"/>
      <c r="W225" s="320"/>
      <c r="X225" s="74"/>
      <c r="Y225" s="71"/>
      <c r="Z225" s="34"/>
      <c r="AA225" s="34" t="str">
        <f t="shared" si="38"/>
        <v/>
      </c>
      <c r="AB225" s="88" t="str">
        <f t="shared" si="43"/>
        <v/>
      </c>
      <c r="AC225"/>
      <c r="AD225"/>
      <c r="AU225" s="33" t="str">
        <f t="shared" si="39"/>
        <v/>
      </c>
    </row>
    <row r="226" spans="1:47" s="33" customFormat="1" ht="13.5" customHeight="1" x14ac:dyDescent="0.25">
      <c r="A226" s="517"/>
      <c r="B226" s="263" t="s">
        <v>2178</v>
      </c>
      <c r="C226" s="913"/>
      <c r="D226" s="421" t="s">
        <v>2185</v>
      </c>
      <c r="E226" s="1001"/>
      <c r="F226" s="957"/>
      <c r="G226" s="977"/>
      <c r="H226" s="138" t="s">
        <v>861</v>
      </c>
      <c r="I226" s="263" t="s">
        <v>874</v>
      </c>
      <c r="J226" s="682"/>
      <c r="K226" s="136" t="s">
        <v>917</v>
      </c>
      <c r="L226" s="320" t="s">
        <v>97</v>
      </c>
      <c r="M226" s="235" t="s">
        <v>507</v>
      </c>
      <c r="N226" s="235" t="s">
        <v>101</v>
      </c>
      <c r="O226" s="235" t="s">
        <v>440</v>
      </c>
      <c r="P226" s="704">
        <v>2</v>
      </c>
      <c r="Q226" s="723"/>
      <c r="R226" s="723"/>
      <c r="S226" s="723"/>
      <c r="T226" s="723"/>
      <c r="U226" s="723"/>
      <c r="V226" s="723"/>
      <c r="W226" s="320"/>
      <c r="X226" s="74"/>
      <c r="Y226" s="71"/>
      <c r="Z226" s="34"/>
      <c r="AA226" s="34" t="str">
        <f t="shared" si="38"/>
        <v/>
      </c>
      <c r="AB226" s="88" t="str">
        <f t="shared" si="42"/>
        <v/>
      </c>
      <c r="AC226"/>
      <c r="AD226"/>
      <c r="AU226" s="33" t="str">
        <f t="shared" si="39"/>
        <v/>
      </c>
    </row>
    <row r="227" spans="1:47" s="33" customFormat="1" ht="13.5" customHeight="1" x14ac:dyDescent="0.25">
      <c r="A227" s="517"/>
      <c r="B227" s="263" t="s">
        <v>2178</v>
      </c>
      <c r="C227" s="913"/>
      <c r="D227" s="421" t="s">
        <v>2185</v>
      </c>
      <c r="E227" s="1001"/>
      <c r="F227" s="957"/>
      <c r="G227" s="977"/>
      <c r="H227" s="138" t="s">
        <v>861</v>
      </c>
      <c r="I227" s="263" t="s">
        <v>874</v>
      </c>
      <c r="J227" s="682"/>
      <c r="K227" s="136" t="s">
        <v>2106</v>
      </c>
      <c r="L227" s="320"/>
      <c r="M227" s="235"/>
      <c r="N227" s="235"/>
      <c r="O227" s="235"/>
      <c r="P227" s="704"/>
      <c r="Q227" s="723"/>
      <c r="R227" s="723"/>
      <c r="S227" s="723">
        <v>1</v>
      </c>
      <c r="T227" s="723"/>
      <c r="U227" s="723"/>
      <c r="V227" s="723"/>
      <c r="W227" s="320"/>
      <c r="X227" s="74"/>
      <c r="Y227" s="71"/>
      <c r="Z227" s="34"/>
      <c r="AA227" s="34" t="str">
        <f t="shared" si="38"/>
        <v/>
      </c>
      <c r="AB227" s="88" t="str">
        <f t="shared" si="42"/>
        <v/>
      </c>
      <c r="AC227"/>
      <c r="AD227"/>
      <c r="AU227" s="33" t="str">
        <f t="shared" si="39"/>
        <v/>
      </c>
    </row>
    <row r="228" spans="1:47" s="33" customFormat="1" ht="13.5" customHeight="1" thickBot="1" x14ac:dyDescent="0.3">
      <c r="A228" s="519"/>
      <c r="B228" s="520" t="s">
        <v>2178</v>
      </c>
      <c r="C228" s="914"/>
      <c r="D228" s="791" t="s">
        <v>2185</v>
      </c>
      <c r="E228" s="1002"/>
      <c r="F228" s="958"/>
      <c r="G228" s="978"/>
      <c r="H228" s="226" t="s">
        <v>861</v>
      </c>
      <c r="I228" s="520" t="s">
        <v>874</v>
      </c>
      <c r="J228" s="683"/>
      <c r="K228" s="232" t="s">
        <v>2007</v>
      </c>
      <c r="L228" s="247"/>
      <c r="M228" s="522"/>
      <c r="N228" s="522"/>
      <c r="O228" s="522"/>
      <c r="P228" s="705"/>
      <c r="Q228" s="724"/>
      <c r="R228" s="724"/>
      <c r="S228" s="724">
        <v>1</v>
      </c>
      <c r="T228" s="724"/>
      <c r="U228" s="724"/>
      <c r="V228" s="724"/>
      <c r="W228" s="247"/>
      <c r="X228" s="75">
        <f>SUM(P218:W228)</f>
        <v>20</v>
      </c>
      <c r="Y228" s="72">
        <f>X228</f>
        <v>20</v>
      </c>
      <c r="Z228" s="34" t="s">
        <v>1473</v>
      </c>
      <c r="AA228" s="34" t="str">
        <f t="shared" si="38"/>
        <v>MT</v>
      </c>
      <c r="AB228" s="88" t="str">
        <f t="shared" si="42"/>
        <v>AGMT</v>
      </c>
      <c r="AC228" t="s">
        <v>1480</v>
      </c>
      <c r="AD228"/>
      <c r="AU228" s="33" t="str">
        <f t="shared" si="39"/>
        <v/>
      </c>
    </row>
    <row r="229" spans="1:47" s="16" customFormat="1" ht="13.5" customHeight="1" x14ac:dyDescent="0.25">
      <c r="A229" s="156">
        <f>A218+1</f>
        <v>30</v>
      </c>
      <c r="B229" s="1230" t="s">
        <v>1267</v>
      </c>
      <c r="C229" s="915" t="s">
        <v>83</v>
      </c>
      <c r="D229" s="678" t="s">
        <v>1266</v>
      </c>
      <c r="E229" s="1003" t="s">
        <v>336</v>
      </c>
      <c r="F229" s="976" t="s">
        <v>1321</v>
      </c>
      <c r="G229" s="949" t="s">
        <v>1058</v>
      </c>
      <c r="H229" s="185" t="s">
        <v>941</v>
      </c>
      <c r="I229" s="221" t="s">
        <v>1818</v>
      </c>
      <c r="J229" s="221" t="s">
        <v>1811</v>
      </c>
      <c r="K229" s="221" t="s">
        <v>1920</v>
      </c>
      <c r="L229" s="221" t="s">
        <v>97</v>
      </c>
      <c r="M229" s="127">
        <v>5</v>
      </c>
      <c r="N229" s="127" t="s">
        <v>24</v>
      </c>
      <c r="O229" s="222" t="s">
        <v>435</v>
      </c>
      <c r="P229" s="700">
        <v>3</v>
      </c>
      <c r="Q229" s="720"/>
      <c r="R229" s="720"/>
      <c r="S229" s="720"/>
      <c r="T229" s="720"/>
      <c r="U229" s="720"/>
      <c r="V229" s="720"/>
      <c r="W229" s="471"/>
      <c r="X229" s="14"/>
      <c r="Y229" s="14"/>
      <c r="Z229" s="34"/>
      <c r="AA229" s="34" t="str">
        <f t="shared" si="38"/>
        <v/>
      </c>
      <c r="AB229" s="88" t="str">
        <f t="shared" si="33"/>
        <v/>
      </c>
      <c r="AC229"/>
      <c r="AD229"/>
      <c r="AU229" s="33">
        <f t="shared" si="39"/>
        <v>16</v>
      </c>
    </row>
    <row r="230" spans="1:47" s="16" customFormat="1" ht="15" customHeight="1" x14ac:dyDescent="0.25">
      <c r="A230" s="573"/>
      <c r="B230" s="194" t="s">
        <v>1267</v>
      </c>
      <c r="C230" s="910"/>
      <c r="D230" s="679" t="s">
        <v>1266</v>
      </c>
      <c r="E230" s="1004"/>
      <c r="F230" s="974"/>
      <c r="G230" s="969"/>
      <c r="H230" s="154" t="s">
        <v>941</v>
      </c>
      <c r="I230" s="194" t="s">
        <v>1818</v>
      </c>
      <c r="J230" s="194" t="s">
        <v>1811</v>
      </c>
      <c r="K230" s="194" t="s">
        <v>1920</v>
      </c>
      <c r="L230" s="194" t="s">
        <v>97</v>
      </c>
      <c r="M230" s="140">
        <v>5</v>
      </c>
      <c r="N230" s="140" t="s">
        <v>101</v>
      </c>
      <c r="O230" s="152" t="s">
        <v>435</v>
      </c>
      <c r="P230" s="701">
        <v>3</v>
      </c>
      <c r="Q230" s="709"/>
      <c r="R230" s="709"/>
      <c r="S230" s="709"/>
      <c r="T230" s="709"/>
      <c r="U230" s="709"/>
      <c r="V230" s="709"/>
      <c r="W230" s="476"/>
      <c r="X230" s="15"/>
      <c r="Y230" s="15"/>
      <c r="Z230" s="34"/>
      <c r="AA230" s="34" t="str">
        <f t="shared" si="38"/>
        <v/>
      </c>
      <c r="AB230" s="88" t="str">
        <f t="shared" ref="AB230:AB231" si="44">Z230&amp;AA230</f>
        <v/>
      </c>
      <c r="AC230"/>
      <c r="AD230"/>
      <c r="AU230" s="33" t="str">
        <f t="shared" si="39"/>
        <v/>
      </c>
    </row>
    <row r="231" spans="1:47" s="16" customFormat="1" ht="15" customHeight="1" x14ac:dyDescent="0.25">
      <c r="A231" s="573"/>
      <c r="B231" s="194" t="s">
        <v>1267</v>
      </c>
      <c r="C231" s="910"/>
      <c r="D231" s="679" t="s">
        <v>1266</v>
      </c>
      <c r="E231" s="1004"/>
      <c r="F231" s="974"/>
      <c r="G231" s="969"/>
      <c r="H231" s="154" t="s">
        <v>941</v>
      </c>
      <c r="I231" s="194" t="s">
        <v>1818</v>
      </c>
      <c r="J231" s="194" t="s">
        <v>1811</v>
      </c>
      <c r="K231" s="194" t="s">
        <v>1905</v>
      </c>
      <c r="L231" s="194" t="s">
        <v>97</v>
      </c>
      <c r="M231" s="140">
        <v>8</v>
      </c>
      <c r="N231" s="140" t="s">
        <v>24</v>
      </c>
      <c r="O231" s="152" t="s">
        <v>440</v>
      </c>
      <c r="P231" s="701">
        <v>2</v>
      </c>
      <c r="Q231" s="709"/>
      <c r="R231" s="709"/>
      <c r="S231" s="709"/>
      <c r="T231" s="709"/>
      <c r="U231" s="709"/>
      <c r="V231" s="709"/>
      <c r="W231" s="476"/>
      <c r="X231" s="15"/>
      <c r="Y231" s="15"/>
      <c r="Z231" s="34"/>
      <c r="AA231" s="34" t="str">
        <f t="shared" si="38"/>
        <v/>
      </c>
      <c r="AB231" s="88" t="str">
        <f t="shared" si="44"/>
        <v/>
      </c>
      <c r="AC231"/>
      <c r="AD231"/>
      <c r="AU231" s="33" t="str">
        <f t="shared" si="39"/>
        <v/>
      </c>
    </row>
    <row r="232" spans="1:47" s="16" customFormat="1" ht="15" customHeight="1" x14ac:dyDescent="0.25">
      <c r="A232" s="573"/>
      <c r="B232" s="194" t="s">
        <v>1267</v>
      </c>
      <c r="C232" s="910"/>
      <c r="D232" s="679" t="s">
        <v>1266</v>
      </c>
      <c r="E232" s="1004"/>
      <c r="F232" s="974"/>
      <c r="G232" s="969"/>
      <c r="H232" s="154" t="s">
        <v>941</v>
      </c>
      <c r="I232" s="194" t="s">
        <v>1818</v>
      </c>
      <c r="J232" s="194" t="s">
        <v>1811</v>
      </c>
      <c r="K232" s="194" t="s">
        <v>1854</v>
      </c>
      <c r="L232" s="194" t="s">
        <v>97</v>
      </c>
      <c r="M232" s="140">
        <v>2</v>
      </c>
      <c r="N232" s="140" t="s">
        <v>511</v>
      </c>
      <c r="O232" s="152" t="s">
        <v>440</v>
      </c>
      <c r="P232" s="701">
        <v>4</v>
      </c>
      <c r="Q232" s="709"/>
      <c r="R232" s="709"/>
      <c r="S232" s="709"/>
      <c r="T232" s="709"/>
      <c r="U232" s="709"/>
      <c r="V232" s="709"/>
      <c r="W232" s="476"/>
      <c r="X232" s="15"/>
      <c r="Y232" s="15"/>
      <c r="Z232" s="34"/>
      <c r="AA232" s="34" t="str">
        <f t="shared" si="38"/>
        <v/>
      </c>
      <c r="AB232" s="88" t="str">
        <f>Z232&amp;AA232</f>
        <v/>
      </c>
      <c r="AC232"/>
      <c r="AD232"/>
      <c r="AU232" s="33" t="str">
        <f t="shared" si="39"/>
        <v/>
      </c>
    </row>
    <row r="233" spans="1:47" s="16" customFormat="1" ht="15" customHeight="1" x14ac:dyDescent="0.25">
      <c r="A233" s="573"/>
      <c r="B233" s="194" t="s">
        <v>1267</v>
      </c>
      <c r="C233" s="910"/>
      <c r="D233" s="679" t="s">
        <v>1266</v>
      </c>
      <c r="E233" s="1004"/>
      <c r="F233" s="974"/>
      <c r="G233" s="969"/>
      <c r="H233" s="154" t="s">
        <v>941</v>
      </c>
      <c r="I233" s="194" t="s">
        <v>1818</v>
      </c>
      <c r="J233" s="194" t="s">
        <v>1811</v>
      </c>
      <c r="K233" s="194" t="s">
        <v>1908</v>
      </c>
      <c r="L233" s="194" t="s">
        <v>97</v>
      </c>
      <c r="M233" s="140">
        <v>6</v>
      </c>
      <c r="N233" s="140" t="s">
        <v>24</v>
      </c>
      <c r="O233" s="152" t="s">
        <v>440</v>
      </c>
      <c r="P233" s="701">
        <v>2</v>
      </c>
      <c r="Q233" s="709"/>
      <c r="R233" s="709"/>
      <c r="S233" s="709"/>
      <c r="T233" s="709"/>
      <c r="U233" s="709"/>
      <c r="V233" s="709"/>
      <c r="W233" s="476"/>
      <c r="X233" s="15"/>
      <c r="Y233" s="15"/>
      <c r="Z233" s="34"/>
      <c r="AA233" s="34" t="str">
        <f t="shared" si="38"/>
        <v/>
      </c>
      <c r="AB233" s="88" t="str">
        <f>Z233&amp;AA233</f>
        <v/>
      </c>
      <c r="AC233"/>
      <c r="AD233"/>
      <c r="AU233" s="33" t="str">
        <f t="shared" si="39"/>
        <v/>
      </c>
    </row>
    <row r="234" spans="1:47" s="16" customFormat="1" ht="13.5" customHeight="1" x14ac:dyDescent="0.25">
      <c r="A234" s="130"/>
      <c r="B234" s="194" t="s">
        <v>1267</v>
      </c>
      <c r="C234" s="910"/>
      <c r="D234" s="679" t="s">
        <v>1266</v>
      </c>
      <c r="E234" s="1004"/>
      <c r="F234" s="974"/>
      <c r="G234" s="969"/>
      <c r="H234" s="154" t="s">
        <v>941</v>
      </c>
      <c r="I234" s="194" t="s">
        <v>1818</v>
      </c>
      <c r="J234" s="194" t="s">
        <v>1811</v>
      </c>
      <c r="K234" s="194" t="s">
        <v>1907</v>
      </c>
      <c r="L234" s="194" t="s">
        <v>97</v>
      </c>
      <c r="M234" s="140">
        <v>8</v>
      </c>
      <c r="N234" s="140" t="s">
        <v>24</v>
      </c>
      <c r="O234" s="152" t="s">
        <v>440</v>
      </c>
      <c r="P234" s="701">
        <v>2</v>
      </c>
      <c r="Q234" s="709"/>
      <c r="R234" s="709"/>
      <c r="S234" s="709"/>
      <c r="T234" s="709"/>
      <c r="U234" s="709"/>
      <c r="V234" s="709"/>
      <c r="W234" s="476"/>
      <c r="X234" s="15"/>
      <c r="Y234" s="15"/>
      <c r="Z234" s="34"/>
      <c r="AA234" s="34" t="str">
        <f t="shared" si="38"/>
        <v/>
      </c>
      <c r="AB234" s="88" t="str">
        <f t="shared" si="33"/>
        <v/>
      </c>
      <c r="AC234"/>
      <c r="AD234"/>
      <c r="AU234" s="33" t="str">
        <f t="shared" si="39"/>
        <v/>
      </c>
    </row>
    <row r="235" spans="1:47" s="16" customFormat="1" ht="13.5" customHeight="1" x14ac:dyDescent="0.25">
      <c r="A235" s="130"/>
      <c r="B235" s="194" t="s">
        <v>1267</v>
      </c>
      <c r="C235" s="910"/>
      <c r="D235" s="679" t="s">
        <v>1266</v>
      </c>
      <c r="E235" s="1004"/>
      <c r="F235" s="974"/>
      <c r="G235" s="969"/>
      <c r="H235" s="154" t="s">
        <v>941</v>
      </c>
      <c r="I235" s="194" t="s">
        <v>1818</v>
      </c>
      <c r="J235" s="194" t="s">
        <v>1811</v>
      </c>
      <c r="K235" s="194" t="s">
        <v>126</v>
      </c>
      <c r="L235" s="194"/>
      <c r="M235" s="140"/>
      <c r="N235" s="140"/>
      <c r="O235" s="152"/>
      <c r="P235" s="701"/>
      <c r="Q235" s="709"/>
      <c r="R235" s="709"/>
      <c r="S235" s="709">
        <v>2</v>
      </c>
      <c r="T235" s="709"/>
      <c r="U235" s="709"/>
      <c r="V235" s="709"/>
      <c r="W235" s="476"/>
      <c r="X235" s="15"/>
      <c r="Y235" s="15"/>
      <c r="Z235" s="34"/>
      <c r="AA235" s="34" t="str">
        <f t="shared" si="38"/>
        <v/>
      </c>
      <c r="AB235" s="88" t="str">
        <f t="shared" si="33"/>
        <v/>
      </c>
      <c r="AC235"/>
      <c r="AD235"/>
      <c r="AU235" s="33" t="str">
        <f t="shared" si="39"/>
        <v/>
      </c>
    </row>
    <row r="236" spans="1:47" s="16" customFormat="1" ht="13.5" customHeight="1" x14ac:dyDescent="0.25">
      <c r="A236" s="573"/>
      <c r="B236" s="194" t="s">
        <v>1267</v>
      </c>
      <c r="C236" s="910"/>
      <c r="D236" s="679" t="s">
        <v>1266</v>
      </c>
      <c r="E236" s="1004"/>
      <c r="F236" s="974"/>
      <c r="G236" s="969"/>
      <c r="H236" s="154" t="s">
        <v>941</v>
      </c>
      <c r="I236" s="194" t="s">
        <v>1818</v>
      </c>
      <c r="J236" s="194" t="s">
        <v>1811</v>
      </c>
      <c r="K236" s="194" t="s">
        <v>426</v>
      </c>
      <c r="L236" s="194"/>
      <c r="M236" s="140"/>
      <c r="N236" s="140"/>
      <c r="O236" s="152"/>
      <c r="P236" s="701"/>
      <c r="Q236" s="709"/>
      <c r="R236" s="709"/>
      <c r="S236" s="709">
        <v>1</v>
      </c>
      <c r="T236" s="709"/>
      <c r="U236" s="709"/>
      <c r="V236" s="709"/>
      <c r="W236" s="476"/>
      <c r="X236" s="15"/>
      <c r="Y236" s="15"/>
      <c r="Z236" s="34"/>
      <c r="AA236" s="34" t="str">
        <f t="shared" si="38"/>
        <v/>
      </c>
      <c r="AB236" s="88" t="str">
        <f>Z236&amp;AA236</f>
        <v/>
      </c>
      <c r="AC236"/>
      <c r="AD236"/>
      <c r="AU236" s="33" t="str">
        <f t="shared" si="39"/>
        <v/>
      </c>
    </row>
    <row r="237" spans="1:47" s="16" customFormat="1" ht="13.5" customHeight="1" thickBot="1" x14ac:dyDescent="0.3">
      <c r="A237" s="161"/>
      <c r="B237" s="259" t="s">
        <v>1267</v>
      </c>
      <c r="C237" s="911"/>
      <c r="D237" s="680" t="s">
        <v>1266</v>
      </c>
      <c r="E237" s="1005"/>
      <c r="F237" s="975"/>
      <c r="G237" s="971"/>
      <c r="H237" s="195" t="s">
        <v>941</v>
      </c>
      <c r="I237" s="259" t="s">
        <v>1818</v>
      </c>
      <c r="J237" s="259" t="s">
        <v>1811</v>
      </c>
      <c r="K237" s="259" t="s">
        <v>1815</v>
      </c>
      <c r="L237" s="259"/>
      <c r="M237" s="167"/>
      <c r="N237" s="167"/>
      <c r="O237" s="261"/>
      <c r="P237" s="702"/>
      <c r="Q237" s="721"/>
      <c r="R237" s="721"/>
      <c r="S237" s="721"/>
      <c r="T237" s="721"/>
      <c r="U237" s="721"/>
      <c r="V237" s="721"/>
      <c r="W237" s="484">
        <v>1</v>
      </c>
      <c r="X237" s="37">
        <f>SUM(P229:W237)</f>
        <v>20</v>
      </c>
      <c r="Y237" s="37">
        <f>X237</f>
        <v>20</v>
      </c>
      <c r="Z237" s="34" t="s">
        <v>1474</v>
      </c>
      <c r="AA237" s="34" t="str">
        <f t="shared" si="38"/>
        <v>MT</v>
      </c>
      <c r="AB237" s="88" t="str">
        <f t="shared" si="33"/>
        <v>EDMT</v>
      </c>
      <c r="AC237" t="s">
        <v>1479</v>
      </c>
      <c r="AD237"/>
      <c r="AU237" s="33" t="str">
        <f t="shared" si="39"/>
        <v/>
      </c>
    </row>
    <row r="238" spans="1:47" s="16" customFormat="1" ht="13.5" customHeight="1" x14ac:dyDescent="0.25">
      <c r="A238" s="180">
        <f>A229+1</f>
        <v>31</v>
      </c>
      <c r="B238" s="1230" t="s">
        <v>1085</v>
      </c>
      <c r="C238" s="909" t="s">
        <v>83</v>
      </c>
      <c r="D238" s="792" t="s">
        <v>1442</v>
      </c>
      <c r="E238" s="999" t="s">
        <v>336</v>
      </c>
      <c r="F238" s="976" t="s">
        <v>149</v>
      </c>
      <c r="G238" s="949" t="s">
        <v>1086</v>
      </c>
      <c r="H238" s="185" t="s">
        <v>650</v>
      </c>
      <c r="I238" s="221" t="s">
        <v>651</v>
      </c>
      <c r="J238" s="221" t="s">
        <v>1078</v>
      </c>
      <c r="K238" s="221" t="s">
        <v>656</v>
      </c>
      <c r="L238" s="221" t="s">
        <v>97</v>
      </c>
      <c r="M238" s="222">
        <v>7</v>
      </c>
      <c r="N238" s="222" t="s">
        <v>24</v>
      </c>
      <c r="O238" s="221" t="s">
        <v>739</v>
      </c>
      <c r="P238" s="700">
        <v>4</v>
      </c>
      <c r="Q238" s="720"/>
      <c r="R238" s="726"/>
      <c r="S238" s="726"/>
      <c r="T238" s="726"/>
      <c r="U238" s="726"/>
      <c r="V238" s="726"/>
      <c r="W238" s="241"/>
      <c r="X238" s="46"/>
      <c r="Y238" s="46"/>
      <c r="Z238" s="34"/>
      <c r="AA238" s="34" t="str">
        <f t="shared" si="38"/>
        <v/>
      </c>
      <c r="AB238" s="88" t="str">
        <f t="shared" si="33"/>
        <v/>
      </c>
      <c r="AC238"/>
      <c r="AD238"/>
      <c r="AU238" s="33">
        <f t="shared" si="39"/>
        <v>16</v>
      </c>
    </row>
    <row r="239" spans="1:47" s="16" customFormat="1" ht="13.5" customHeight="1" x14ac:dyDescent="0.25">
      <c r="A239" s="173"/>
      <c r="B239" s="284" t="s">
        <v>1085</v>
      </c>
      <c r="C239" s="910"/>
      <c r="D239" s="793" t="s">
        <v>1442</v>
      </c>
      <c r="E239" s="1001"/>
      <c r="F239" s="957"/>
      <c r="G239" s="977"/>
      <c r="H239" s="154" t="s">
        <v>650</v>
      </c>
      <c r="I239" s="194" t="s">
        <v>651</v>
      </c>
      <c r="J239" s="194" t="s">
        <v>1078</v>
      </c>
      <c r="K239" s="194" t="s">
        <v>656</v>
      </c>
      <c r="L239" s="194" t="s">
        <v>97</v>
      </c>
      <c r="M239" s="152">
        <v>7</v>
      </c>
      <c r="N239" s="152" t="s">
        <v>101</v>
      </c>
      <c r="O239" s="194" t="s">
        <v>739</v>
      </c>
      <c r="P239" s="701">
        <v>4</v>
      </c>
      <c r="Q239" s="709"/>
      <c r="R239" s="723"/>
      <c r="S239" s="723"/>
      <c r="T239" s="723"/>
      <c r="U239" s="723"/>
      <c r="V239" s="723"/>
      <c r="W239" s="320"/>
      <c r="X239" s="47"/>
      <c r="Y239" s="47"/>
      <c r="Z239" s="34"/>
      <c r="AA239" s="34" t="str">
        <f t="shared" si="38"/>
        <v/>
      </c>
      <c r="AB239" s="88" t="str">
        <f t="shared" ref="AB239:AB241" si="45">Z239&amp;AA239</f>
        <v/>
      </c>
      <c r="AC239"/>
      <c r="AD239"/>
      <c r="AU239" s="33" t="str">
        <f t="shared" si="39"/>
        <v/>
      </c>
    </row>
    <row r="240" spans="1:47" s="16" customFormat="1" ht="13.5" customHeight="1" x14ac:dyDescent="0.25">
      <c r="A240" s="173"/>
      <c r="B240" s="284" t="s">
        <v>1085</v>
      </c>
      <c r="C240" s="910"/>
      <c r="D240" s="793" t="s">
        <v>1442</v>
      </c>
      <c r="E240" s="1001"/>
      <c r="F240" s="957"/>
      <c r="G240" s="977"/>
      <c r="H240" s="154" t="s">
        <v>650</v>
      </c>
      <c r="I240" s="194" t="s">
        <v>651</v>
      </c>
      <c r="J240" s="194" t="s">
        <v>1078</v>
      </c>
      <c r="K240" s="194" t="s">
        <v>748</v>
      </c>
      <c r="L240" s="194" t="s">
        <v>97</v>
      </c>
      <c r="M240" s="152">
        <v>3</v>
      </c>
      <c r="N240" s="152" t="s">
        <v>24</v>
      </c>
      <c r="O240" s="194" t="s">
        <v>739</v>
      </c>
      <c r="P240" s="701">
        <v>4</v>
      </c>
      <c r="Q240" s="709"/>
      <c r="R240" s="723"/>
      <c r="S240" s="723"/>
      <c r="T240" s="723"/>
      <c r="U240" s="723"/>
      <c r="V240" s="723"/>
      <c r="W240" s="320"/>
      <c r="X240" s="47"/>
      <c r="Y240" s="47"/>
      <c r="Z240" s="34"/>
      <c r="AA240" s="34" t="str">
        <f t="shared" si="38"/>
        <v/>
      </c>
      <c r="AB240" s="88" t="str">
        <f t="shared" ref="AB240" si="46">Z240&amp;AA240</f>
        <v/>
      </c>
      <c r="AC240"/>
      <c r="AD240"/>
      <c r="AU240" s="33" t="str">
        <f t="shared" si="39"/>
        <v/>
      </c>
    </row>
    <row r="241" spans="1:47" s="16" customFormat="1" ht="13.5" customHeight="1" x14ac:dyDescent="0.25">
      <c r="A241" s="173"/>
      <c r="B241" s="284" t="s">
        <v>1085</v>
      </c>
      <c r="C241" s="910"/>
      <c r="D241" s="793" t="s">
        <v>1442</v>
      </c>
      <c r="E241" s="1001"/>
      <c r="F241" s="957"/>
      <c r="G241" s="977"/>
      <c r="H241" s="154" t="s">
        <v>650</v>
      </c>
      <c r="I241" s="194" t="s">
        <v>651</v>
      </c>
      <c r="J241" s="194" t="s">
        <v>1078</v>
      </c>
      <c r="K241" s="194" t="s">
        <v>748</v>
      </c>
      <c r="L241" s="194" t="s">
        <v>97</v>
      </c>
      <c r="M241" s="152">
        <v>3</v>
      </c>
      <c r="N241" s="152" t="s">
        <v>101</v>
      </c>
      <c r="O241" s="194" t="s">
        <v>739</v>
      </c>
      <c r="P241" s="701">
        <v>4</v>
      </c>
      <c r="Q241" s="709"/>
      <c r="R241" s="723"/>
      <c r="S241" s="723"/>
      <c r="T241" s="723"/>
      <c r="U241" s="723"/>
      <c r="V241" s="723"/>
      <c r="W241" s="320"/>
      <c r="X241" s="47"/>
      <c r="Y241" s="47"/>
      <c r="Z241" s="34"/>
      <c r="AA241" s="34" t="str">
        <f t="shared" si="38"/>
        <v/>
      </c>
      <c r="AB241" s="88" t="str">
        <f t="shared" si="45"/>
        <v/>
      </c>
      <c r="AC241"/>
      <c r="AD241"/>
      <c r="AU241" s="33" t="str">
        <f t="shared" si="39"/>
        <v/>
      </c>
    </row>
    <row r="242" spans="1:47" s="16" customFormat="1" ht="13.5" customHeight="1" x14ac:dyDescent="0.25">
      <c r="A242" s="173"/>
      <c r="B242" s="284" t="s">
        <v>1085</v>
      </c>
      <c r="C242" s="910"/>
      <c r="D242" s="793" t="s">
        <v>1442</v>
      </c>
      <c r="E242" s="1001"/>
      <c r="F242" s="957"/>
      <c r="G242" s="977"/>
      <c r="H242" s="154" t="s">
        <v>650</v>
      </c>
      <c r="I242" s="194" t="s">
        <v>651</v>
      </c>
      <c r="J242" s="194"/>
      <c r="K242" s="194" t="s">
        <v>2105</v>
      </c>
      <c r="L242" s="194"/>
      <c r="M242" s="152"/>
      <c r="N242" s="152"/>
      <c r="O242" s="194"/>
      <c r="P242" s="701"/>
      <c r="Q242" s="709"/>
      <c r="R242" s="723"/>
      <c r="S242" s="723">
        <v>1</v>
      </c>
      <c r="T242" s="723"/>
      <c r="U242" s="723"/>
      <c r="V242" s="723"/>
      <c r="W242" s="320"/>
      <c r="X242" s="47"/>
      <c r="Y242" s="47"/>
      <c r="Z242" s="34"/>
      <c r="AA242" s="34" t="str">
        <f t="shared" si="38"/>
        <v/>
      </c>
      <c r="AB242" s="88" t="str">
        <f t="shared" si="33"/>
        <v/>
      </c>
      <c r="AC242"/>
      <c r="AD242"/>
      <c r="AU242" s="33" t="str">
        <f t="shared" si="39"/>
        <v/>
      </c>
    </row>
    <row r="243" spans="1:47" s="16" customFormat="1" ht="13.5" customHeight="1" x14ac:dyDescent="0.25">
      <c r="A243" s="173"/>
      <c r="B243" s="284" t="s">
        <v>1085</v>
      </c>
      <c r="C243" s="910"/>
      <c r="D243" s="793" t="s">
        <v>1442</v>
      </c>
      <c r="E243" s="1001"/>
      <c r="F243" s="957"/>
      <c r="G243" s="977"/>
      <c r="H243" s="154" t="s">
        <v>650</v>
      </c>
      <c r="I243" s="194" t="s">
        <v>651</v>
      </c>
      <c r="J243" s="194"/>
      <c r="K243" s="194" t="s">
        <v>426</v>
      </c>
      <c r="L243" s="194"/>
      <c r="M243" s="152"/>
      <c r="N243" s="152"/>
      <c r="O243" s="194"/>
      <c r="P243" s="701"/>
      <c r="Q243" s="709"/>
      <c r="R243" s="723"/>
      <c r="S243" s="723">
        <v>1</v>
      </c>
      <c r="T243" s="723"/>
      <c r="U243" s="723"/>
      <c r="V243" s="723"/>
      <c r="W243" s="320"/>
      <c r="X243" s="47"/>
      <c r="Y243" s="47"/>
      <c r="Z243" s="34"/>
      <c r="AA243" s="34" t="str">
        <f t="shared" si="38"/>
        <v/>
      </c>
      <c r="AB243" s="88" t="str">
        <f t="shared" si="33"/>
        <v/>
      </c>
      <c r="AC243"/>
      <c r="AD243"/>
      <c r="AU243" s="33" t="str">
        <f t="shared" si="39"/>
        <v/>
      </c>
    </row>
    <row r="244" spans="1:47" s="16" customFormat="1" ht="13.5" customHeight="1" thickBot="1" x14ac:dyDescent="0.3">
      <c r="A244" s="176"/>
      <c r="B244" s="865" t="s">
        <v>1085</v>
      </c>
      <c r="C244" s="911"/>
      <c r="D244" s="794" t="s">
        <v>1442</v>
      </c>
      <c r="E244" s="1002"/>
      <c r="F244" s="958"/>
      <c r="G244" s="978"/>
      <c r="H244" s="195" t="s">
        <v>650</v>
      </c>
      <c r="I244" s="259" t="s">
        <v>651</v>
      </c>
      <c r="J244" s="259"/>
      <c r="K244" s="259" t="s">
        <v>1391</v>
      </c>
      <c r="L244" s="259"/>
      <c r="M244" s="261"/>
      <c r="N244" s="261"/>
      <c r="O244" s="259"/>
      <c r="P244" s="702"/>
      <c r="Q244" s="721"/>
      <c r="R244" s="724"/>
      <c r="S244" s="724"/>
      <c r="T244" s="724"/>
      <c r="U244" s="724"/>
      <c r="V244" s="724"/>
      <c r="W244" s="247">
        <v>2</v>
      </c>
      <c r="X244" s="48">
        <f>SUM(P238:W244)</f>
        <v>20</v>
      </c>
      <c r="Y244" s="48">
        <f>X244</f>
        <v>20</v>
      </c>
      <c r="Z244" s="34" t="s">
        <v>1475</v>
      </c>
      <c r="AA244" s="34" t="str">
        <f t="shared" si="38"/>
        <v>MT</v>
      </c>
      <c r="AB244" s="88" t="str">
        <f t="shared" si="33"/>
        <v>JUMT</v>
      </c>
      <c r="AC244" t="s">
        <v>1479</v>
      </c>
      <c r="AD244"/>
      <c r="AU244" s="33" t="str">
        <f t="shared" si="39"/>
        <v/>
      </c>
    </row>
    <row r="245" spans="1:47" s="16" customFormat="1" ht="13.5" customHeight="1" x14ac:dyDescent="0.25">
      <c r="A245" s="156">
        <f>A238+1</f>
        <v>32</v>
      </c>
      <c r="B245" s="1224" t="s">
        <v>1199</v>
      </c>
      <c r="C245" s="915" t="s">
        <v>83</v>
      </c>
      <c r="D245" s="540" t="s">
        <v>1200</v>
      </c>
      <c r="E245" s="1003" t="s">
        <v>336</v>
      </c>
      <c r="F245" s="972" t="s">
        <v>1370</v>
      </c>
      <c r="G245" s="973" t="s">
        <v>344</v>
      </c>
      <c r="H245" s="185" t="s">
        <v>23</v>
      </c>
      <c r="I245" s="461" t="s">
        <v>106</v>
      </c>
      <c r="J245" s="461"/>
      <c r="K245" s="461" t="s">
        <v>1677</v>
      </c>
      <c r="L245" s="126" t="s">
        <v>97</v>
      </c>
      <c r="M245" s="126">
        <v>5</v>
      </c>
      <c r="N245" s="126" t="s">
        <v>24</v>
      </c>
      <c r="O245" s="126" t="s">
        <v>440</v>
      </c>
      <c r="P245" s="710">
        <v>4</v>
      </c>
      <c r="Q245" s="728"/>
      <c r="R245" s="720"/>
      <c r="S245" s="720"/>
      <c r="T245" s="720"/>
      <c r="U245" s="720"/>
      <c r="V245" s="720"/>
      <c r="W245" s="471"/>
      <c r="X245" s="26"/>
      <c r="Y245" s="26"/>
      <c r="Z245" s="34"/>
      <c r="AA245" s="34" t="str">
        <f t="shared" si="38"/>
        <v/>
      </c>
      <c r="AB245" s="88" t="str">
        <f t="shared" si="33"/>
        <v/>
      </c>
      <c r="AC245"/>
      <c r="AD245"/>
      <c r="AU245" s="33">
        <f t="shared" si="39"/>
        <v>16</v>
      </c>
    </row>
    <row r="246" spans="1:47" s="16" customFormat="1" ht="13.5" customHeight="1" x14ac:dyDescent="0.25">
      <c r="A246" s="130"/>
      <c r="B246" s="275" t="s">
        <v>1199</v>
      </c>
      <c r="C246" s="913"/>
      <c r="D246" s="548" t="s">
        <v>1200</v>
      </c>
      <c r="E246" s="1004"/>
      <c r="F246" s="974"/>
      <c r="G246" s="969"/>
      <c r="H246" s="154" t="s">
        <v>23</v>
      </c>
      <c r="I246" s="135" t="s">
        <v>106</v>
      </c>
      <c r="J246" s="135"/>
      <c r="K246" s="135" t="s">
        <v>1677</v>
      </c>
      <c r="L246" s="139" t="s">
        <v>97</v>
      </c>
      <c r="M246" s="139">
        <v>5</v>
      </c>
      <c r="N246" s="139" t="s">
        <v>101</v>
      </c>
      <c r="O246" s="139" t="s">
        <v>435</v>
      </c>
      <c r="P246" s="706">
        <v>4</v>
      </c>
      <c r="Q246" s="725"/>
      <c r="R246" s="709"/>
      <c r="S246" s="709"/>
      <c r="T246" s="709"/>
      <c r="U246" s="709"/>
      <c r="V246" s="709"/>
      <c r="W246" s="476"/>
      <c r="X246" s="24"/>
      <c r="Y246" s="24"/>
      <c r="Z246" s="34"/>
      <c r="AA246" s="34" t="str">
        <f t="shared" si="38"/>
        <v/>
      </c>
      <c r="AB246" s="88" t="str">
        <f t="shared" si="33"/>
        <v/>
      </c>
      <c r="AC246"/>
      <c r="AD246"/>
      <c r="AU246" s="33" t="str">
        <f t="shared" si="39"/>
        <v/>
      </c>
    </row>
    <row r="247" spans="1:47" s="16" customFormat="1" ht="13.5" customHeight="1" x14ac:dyDescent="0.25">
      <c r="A247" s="573"/>
      <c r="B247" s="275" t="s">
        <v>1199</v>
      </c>
      <c r="C247" s="913"/>
      <c r="D247" s="548" t="s">
        <v>1200</v>
      </c>
      <c r="E247" s="1004"/>
      <c r="F247" s="974"/>
      <c r="G247" s="969"/>
      <c r="H247" s="154" t="s">
        <v>23</v>
      </c>
      <c r="I247" s="194" t="s">
        <v>106</v>
      </c>
      <c r="J247" s="194"/>
      <c r="K247" s="502" t="s">
        <v>2113</v>
      </c>
      <c r="L247" s="149" t="s">
        <v>97</v>
      </c>
      <c r="M247" s="229">
        <v>8</v>
      </c>
      <c r="N247" s="137" t="s">
        <v>24</v>
      </c>
      <c r="O247" s="137" t="s">
        <v>440</v>
      </c>
      <c r="P247" s="704">
        <v>4</v>
      </c>
      <c r="Q247" s="723"/>
      <c r="R247" s="709"/>
      <c r="S247" s="709"/>
      <c r="T247" s="709"/>
      <c r="U247" s="709"/>
      <c r="V247" s="709"/>
      <c r="W247" s="476"/>
      <c r="X247" s="24"/>
      <c r="Y247" s="24"/>
      <c r="Z247" s="34"/>
      <c r="AA247" s="34" t="str">
        <f t="shared" si="38"/>
        <v/>
      </c>
      <c r="AB247" s="88" t="str">
        <f t="shared" ref="AB247" si="47">Z247&amp;AA247</f>
        <v/>
      </c>
      <c r="AC247"/>
      <c r="AD247"/>
      <c r="AU247" s="33" t="str">
        <f t="shared" si="39"/>
        <v/>
      </c>
    </row>
    <row r="248" spans="1:47" s="16" customFormat="1" ht="13.5" customHeight="1" x14ac:dyDescent="0.25">
      <c r="A248" s="130"/>
      <c r="B248" s="275" t="s">
        <v>1199</v>
      </c>
      <c r="C248" s="913"/>
      <c r="D248" s="548" t="s">
        <v>1200</v>
      </c>
      <c r="E248" s="1004"/>
      <c r="F248" s="974"/>
      <c r="G248" s="969"/>
      <c r="H248" s="154" t="s">
        <v>23</v>
      </c>
      <c r="I248" s="194" t="s">
        <v>106</v>
      </c>
      <c r="J248" s="194"/>
      <c r="K248" s="502" t="s">
        <v>1703</v>
      </c>
      <c r="L248" s="149" t="s">
        <v>97</v>
      </c>
      <c r="M248" s="229">
        <v>9</v>
      </c>
      <c r="N248" s="137" t="s">
        <v>24</v>
      </c>
      <c r="O248" s="137" t="s">
        <v>440</v>
      </c>
      <c r="P248" s="704">
        <v>4</v>
      </c>
      <c r="Q248" s="723"/>
      <c r="R248" s="709"/>
      <c r="S248" s="709"/>
      <c r="T248" s="709"/>
      <c r="U248" s="709"/>
      <c r="V248" s="709"/>
      <c r="W248" s="476"/>
      <c r="X248" s="24"/>
      <c r="Y248" s="24"/>
      <c r="Z248" s="34"/>
      <c r="AA248" s="34" t="str">
        <f t="shared" si="38"/>
        <v/>
      </c>
      <c r="AB248" s="88" t="str">
        <f t="shared" si="33"/>
        <v/>
      </c>
      <c r="AC248"/>
      <c r="AD248"/>
      <c r="AU248" s="33" t="str">
        <f t="shared" si="39"/>
        <v/>
      </c>
    </row>
    <row r="249" spans="1:47" s="16" customFormat="1" ht="13.5" customHeight="1" x14ac:dyDescent="0.25">
      <c r="A249" s="573"/>
      <c r="B249" s="275" t="s">
        <v>1199</v>
      </c>
      <c r="C249" s="913"/>
      <c r="D249" s="548" t="s">
        <v>1200</v>
      </c>
      <c r="E249" s="1004"/>
      <c r="F249" s="974"/>
      <c r="G249" s="969"/>
      <c r="H249" s="154" t="s">
        <v>23</v>
      </c>
      <c r="I249" s="194" t="s">
        <v>106</v>
      </c>
      <c r="J249" s="194"/>
      <c r="K249" s="502" t="s">
        <v>2105</v>
      </c>
      <c r="L249" s="149"/>
      <c r="M249" s="229"/>
      <c r="N249" s="137"/>
      <c r="O249" s="137"/>
      <c r="P249" s="704"/>
      <c r="Q249" s="723"/>
      <c r="R249" s="709"/>
      <c r="S249" s="709">
        <v>1</v>
      </c>
      <c r="T249" s="709"/>
      <c r="U249" s="709"/>
      <c r="V249" s="709"/>
      <c r="W249" s="476"/>
      <c r="X249" s="24"/>
      <c r="Y249" s="24"/>
      <c r="Z249" s="34"/>
      <c r="AA249" s="34" t="str">
        <f t="shared" si="38"/>
        <v/>
      </c>
      <c r="AB249" s="88" t="str">
        <f t="shared" si="33"/>
        <v/>
      </c>
      <c r="AC249"/>
      <c r="AD249"/>
      <c r="AU249" s="33" t="str">
        <f t="shared" si="39"/>
        <v/>
      </c>
    </row>
    <row r="250" spans="1:47" s="16" customFormat="1" ht="13.5" customHeight="1" x14ac:dyDescent="0.25">
      <c r="A250" s="573"/>
      <c r="B250" s="275" t="s">
        <v>1199</v>
      </c>
      <c r="C250" s="913"/>
      <c r="D250" s="548" t="s">
        <v>1200</v>
      </c>
      <c r="E250" s="1004"/>
      <c r="F250" s="974"/>
      <c r="G250" s="969"/>
      <c r="H250" s="154" t="s">
        <v>23</v>
      </c>
      <c r="I250" s="194" t="s">
        <v>106</v>
      </c>
      <c r="J250" s="194"/>
      <c r="K250" s="502" t="s">
        <v>426</v>
      </c>
      <c r="L250" s="149"/>
      <c r="M250" s="229"/>
      <c r="N250" s="137"/>
      <c r="O250" s="137"/>
      <c r="P250" s="704"/>
      <c r="Q250" s="723"/>
      <c r="R250" s="709"/>
      <c r="S250" s="709">
        <v>1</v>
      </c>
      <c r="T250" s="709"/>
      <c r="U250" s="709"/>
      <c r="V250" s="709"/>
      <c r="W250" s="476"/>
      <c r="X250" s="24"/>
      <c r="Y250" s="24"/>
      <c r="Z250" s="34"/>
      <c r="AA250" s="34" t="str">
        <f t="shared" si="38"/>
        <v/>
      </c>
      <c r="AB250" s="88" t="str">
        <f t="shared" ref="AB250" si="48">Z250&amp;AA250</f>
        <v/>
      </c>
      <c r="AC250"/>
      <c r="AD250"/>
      <c r="AU250" s="33" t="str">
        <f t="shared" si="39"/>
        <v/>
      </c>
    </row>
    <row r="251" spans="1:47" s="16" customFormat="1" ht="13.5" customHeight="1" thickBot="1" x14ac:dyDescent="0.3">
      <c r="A251" s="161"/>
      <c r="B251" s="283" t="s">
        <v>1199</v>
      </c>
      <c r="C251" s="914"/>
      <c r="D251" s="790" t="s">
        <v>1200</v>
      </c>
      <c r="E251" s="1005"/>
      <c r="F251" s="975"/>
      <c r="G251" s="971"/>
      <c r="H251" s="195" t="s">
        <v>23</v>
      </c>
      <c r="I251" s="259" t="s">
        <v>106</v>
      </c>
      <c r="J251" s="259"/>
      <c r="K251" s="462" t="s">
        <v>2114</v>
      </c>
      <c r="L251" s="165"/>
      <c r="M251" s="165"/>
      <c r="N251" s="165"/>
      <c r="O251" s="165"/>
      <c r="P251" s="711"/>
      <c r="Q251" s="729"/>
      <c r="R251" s="729"/>
      <c r="S251" s="729"/>
      <c r="T251" s="729">
        <v>2</v>
      </c>
      <c r="U251" s="729"/>
      <c r="V251" s="729"/>
      <c r="W251" s="749"/>
      <c r="X251" s="36">
        <f>SUM(P245:W251)</f>
        <v>20</v>
      </c>
      <c r="Y251" s="36">
        <f>X251</f>
        <v>20</v>
      </c>
      <c r="Z251" s="34" t="s">
        <v>1472</v>
      </c>
      <c r="AA251" s="34" t="str">
        <f t="shared" si="38"/>
        <v>MT</v>
      </c>
      <c r="AB251" s="88" t="str">
        <f t="shared" si="33"/>
        <v>ADMT</v>
      </c>
      <c r="AC251" t="s">
        <v>1480</v>
      </c>
      <c r="AD251"/>
      <c r="AU251" s="33" t="str">
        <f t="shared" si="39"/>
        <v/>
      </c>
    </row>
    <row r="252" spans="1:47" s="16" customFormat="1" ht="13.5" customHeight="1" x14ac:dyDescent="0.25">
      <c r="A252" s="156">
        <f>A245+1</f>
        <v>33</v>
      </c>
      <c r="B252" s="1233" t="s">
        <v>1201</v>
      </c>
      <c r="C252" s="915" t="s">
        <v>35</v>
      </c>
      <c r="D252" s="540" t="s">
        <v>1202</v>
      </c>
      <c r="E252" s="1003" t="s">
        <v>336</v>
      </c>
      <c r="F252" s="972" t="s">
        <v>1385</v>
      </c>
      <c r="G252" s="973" t="s">
        <v>129</v>
      </c>
      <c r="H252" s="185" t="s">
        <v>23</v>
      </c>
      <c r="I252" s="461" t="s">
        <v>102</v>
      </c>
      <c r="J252" s="461"/>
      <c r="K252" s="185" t="s">
        <v>2115</v>
      </c>
      <c r="L252" s="127" t="s">
        <v>97</v>
      </c>
      <c r="M252" s="126">
        <v>8</v>
      </c>
      <c r="N252" s="126" t="s">
        <v>101</v>
      </c>
      <c r="O252" s="126" t="s">
        <v>435</v>
      </c>
      <c r="P252" s="700">
        <v>4</v>
      </c>
      <c r="Q252" s="720"/>
      <c r="R252" s="720"/>
      <c r="S252" s="720"/>
      <c r="T252" s="720"/>
      <c r="U252" s="720"/>
      <c r="V252" s="720"/>
      <c r="W252" s="471"/>
      <c r="X252" s="26"/>
      <c r="Y252" s="26"/>
      <c r="Z252" s="34"/>
      <c r="AA252" s="34" t="str">
        <f t="shared" si="38"/>
        <v/>
      </c>
      <c r="AB252" s="88" t="str">
        <f t="shared" si="33"/>
        <v/>
      </c>
      <c r="AC252"/>
      <c r="AD252"/>
      <c r="AU252" s="33">
        <f t="shared" si="39"/>
        <v>21</v>
      </c>
    </row>
    <row r="253" spans="1:47" s="16" customFormat="1" ht="13.5" customHeight="1" x14ac:dyDescent="0.25">
      <c r="A253" s="130"/>
      <c r="B253" s="275" t="s">
        <v>1201</v>
      </c>
      <c r="C253" s="913"/>
      <c r="D253" s="548" t="s">
        <v>1202</v>
      </c>
      <c r="E253" s="1004"/>
      <c r="F253" s="974"/>
      <c r="G253" s="969"/>
      <c r="H253" s="154" t="s">
        <v>23</v>
      </c>
      <c r="I253" s="509" t="s">
        <v>102</v>
      </c>
      <c r="J253" s="509"/>
      <c r="K253" s="509" t="s">
        <v>1681</v>
      </c>
      <c r="L253" s="563" t="s">
        <v>97</v>
      </c>
      <c r="M253" s="563">
        <v>5</v>
      </c>
      <c r="N253" s="563" t="s">
        <v>162</v>
      </c>
      <c r="O253" s="563" t="s">
        <v>435</v>
      </c>
      <c r="P253" s="708">
        <v>2</v>
      </c>
      <c r="Q253" s="727"/>
      <c r="R253" s="709"/>
      <c r="S253" s="709"/>
      <c r="T253" s="709"/>
      <c r="U253" s="709"/>
      <c r="V253" s="709"/>
      <c r="W253" s="476"/>
      <c r="X253" s="24"/>
      <c r="Y253" s="24"/>
      <c r="Z253" s="34"/>
      <c r="AA253" s="34" t="str">
        <f t="shared" si="38"/>
        <v/>
      </c>
      <c r="AB253" s="88" t="str">
        <f t="shared" si="33"/>
        <v/>
      </c>
      <c r="AC253"/>
      <c r="AD253"/>
      <c r="AU253" s="33" t="str">
        <f t="shared" si="39"/>
        <v/>
      </c>
    </row>
    <row r="254" spans="1:47" s="16" customFormat="1" ht="13.5" customHeight="1" x14ac:dyDescent="0.25">
      <c r="A254" s="130"/>
      <c r="B254" s="275" t="s">
        <v>1201</v>
      </c>
      <c r="C254" s="913"/>
      <c r="D254" s="548" t="s">
        <v>1202</v>
      </c>
      <c r="E254" s="1004"/>
      <c r="F254" s="974"/>
      <c r="G254" s="969"/>
      <c r="H254" s="154" t="s">
        <v>23</v>
      </c>
      <c r="I254" s="154" t="s">
        <v>102</v>
      </c>
      <c r="J254" s="154"/>
      <c r="K254" s="509" t="s">
        <v>1681</v>
      </c>
      <c r="L254" s="140" t="s">
        <v>97</v>
      </c>
      <c r="M254" s="563">
        <v>5</v>
      </c>
      <c r="N254" s="563" t="s">
        <v>24</v>
      </c>
      <c r="O254" s="563" t="s">
        <v>440</v>
      </c>
      <c r="P254" s="708">
        <v>2</v>
      </c>
      <c r="Q254" s="727"/>
      <c r="R254" s="709"/>
      <c r="S254" s="709"/>
      <c r="T254" s="709"/>
      <c r="U254" s="709"/>
      <c r="V254" s="709"/>
      <c r="W254" s="476"/>
      <c r="X254" s="24"/>
      <c r="Y254" s="24"/>
      <c r="Z254" s="34"/>
      <c r="AA254" s="34" t="str">
        <f t="shared" si="38"/>
        <v/>
      </c>
      <c r="AB254" s="88" t="str">
        <f t="shared" si="33"/>
        <v/>
      </c>
      <c r="AC254"/>
      <c r="AD254"/>
      <c r="AU254" s="33" t="str">
        <f t="shared" si="39"/>
        <v/>
      </c>
    </row>
    <row r="255" spans="1:47" s="16" customFormat="1" ht="13.5" customHeight="1" x14ac:dyDescent="0.25">
      <c r="A255" s="573"/>
      <c r="B255" s="275" t="s">
        <v>1201</v>
      </c>
      <c r="C255" s="913"/>
      <c r="D255" s="548" t="s">
        <v>1202</v>
      </c>
      <c r="E255" s="1004"/>
      <c r="F255" s="974"/>
      <c r="G255" s="969"/>
      <c r="H255" s="154" t="s">
        <v>23</v>
      </c>
      <c r="I255" s="154" t="s">
        <v>102</v>
      </c>
      <c r="J255" s="154"/>
      <c r="K255" s="509" t="s">
        <v>1682</v>
      </c>
      <c r="L255" s="140" t="s">
        <v>97</v>
      </c>
      <c r="M255" s="140">
        <v>8</v>
      </c>
      <c r="N255" s="563" t="s">
        <v>101</v>
      </c>
      <c r="O255" s="563" t="s">
        <v>435</v>
      </c>
      <c r="P255" s="708">
        <v>2</v>
      </c>
      <c r="Q255" s="727"/>
      <c r="R255" s="709"/>
      <c r="S255" s="709"/>
      <c r="T255" s="709"/>
      <c r="U255" s="709"/>
      <c r="V255" s="709"/>
      <c r="W255" s="476"/>
      <c r="X255" s="24"/>
      <c r="Y255" s="24"/>
      <c r="Z255" s="34"/>
      <c r="AA255" s="34" t="str">
        <f t="shared" si="38"/>
        <v/>
      </c>
      <c r="AB255" s="88" t="str">
        <f>Z255&amp;AA255</f>
        <v/>
      </c>
      <c r="AC255"/>
      <c r="AD255"/>
      <c r="AU255" s="33" t="str">
        <f t="shared" si="39"/>
        <v/>
      </c>
    </row>
    <row r="256" spans="1:47" s="16" customFormat="1" ht="13.5" customHeight="1" x14ac:dyDescent="0.25">
      <c r="A256" s="573"/>
      <c r="B256" s="275" t="s">
        <v>1201</v>
      </c>
      <c r="C256" s="913"/>
      <c r="D256" s="548" t="s">
        <v>1202</v>
      </c>
      <c r="E256" s="1004"/>
      <c r="F256" s="974"/>
      <c r="G256" s="969"/>
      <c r="H256" s="154" t="s">
        <v>23</v>
      </c>
      <c r="I256" s="154" t="s">
        <v>102</v>
      </c>
      <c r="J256" s="154"/>
      <c r="K256" s="509" t="s">
        <v>145</v>
      </c>
      <c r="L256" s="140" t="s">
        <v>97</v>
      </c>
      <c r="M256" s="140">
        <v>1</v>
      </c>
      <c r="N256" s="563" t="s">
        <v>101</v>
      </c>
      <c r="O256" s="563" t="s">
        <v>435</v>
      </c>
      <c r="P256" s="708">
        <v>4</v>
      </c>
      <c r="Q256" s="727"/>
      <c r="R256" s="709"/>
      <c r="S256" s="709"/>
      <c r="T256" s="709"/>
      <c r="U256" s="709"/>
      <c r="V256" s="709"/>
      <c r="W256" s="476"/>
      <c r="X256" s="24"/>
      <c r="Y256" s="24"/>
      <c r="Z256" s="34"/>
      <c r="AA256" s="34" t="str">
        <f t="shared" si="38"/>
        <v/>
      </c>
      <c r="AB256" s="88" t="str">
        <f t="shared" ref="AB256" si="49">Z256&amp;AA256</f>
        <v/>
      </c>
      <c r="AC256"/>
      <c r="AD256"/>
      <c r="AU256" s="33" t="str">
        <f t="shared" si="39"/>
        <v/>
      </c>
    </row>
    <row r="257" spans="1:47" s="16" customFormat="1" ht="13.5" customHeight="1" x14ac:dyDescent="0.25">
      <c r="A257" s="550"/>
      <c r="B257" s="275" t="s">
        <v>1201</v>
      </c>
      <c r="C257" s="913"/>
      <c r="D257" s="548" t="s">
        <v>1202</v>
      </c>
      <c r="E257" s="1004"/>
      <c r="F257" s="974"/>
      <c r="G257" s="969"/>
      <c r="H257" s="154" t="s">
        <v>23</v>
      </c>
      <c r="I257" s="154" t="s">
        <v>106</v>
      </c>
      <c r="J257" s="154"/>
      <c r="K257" s="509" t="s">
        <v>346</v>
      </c>
      <c r="L257" s="140" t="s">
        <v>97</v>
      </c>
      <c r="M257" s="140">
        <v>6</v>
      </c>
      <c r="N257" s="563" t="s">
        <v>24</v>
      </c>
      <c r="O257" s="563" t="s">
        <v>440</v>
      </c>
      <c r="P257" s="708">
        <v>2</v>
      </c>
      <c r="Q257" s="727"/>
      <c r="R257" s="709"/>
      <c r="S257" s="709"/>
      <c r="T257" s="709"/>
      <c r="U257" s="709"/>
      <c r="V257" s="709"/>
      <c r="W257" s="476"/>
      <c r="X257" s="24"/>
      <c r="Y257" s="24"/>
      <c r="Z257" s="34"/>
      <c r="AA257" s="34" t="str">
        <f t="shared" si="38"/>
        <v/>
      </c>
      <c r="AB257" s="88" t="str">
        <f>Z257&amp;AA257</f>
        <v/>
      </c>
      <c r="AC257"/>
      <c r="AD257"/>
      <c r="AU257" s="33" t="str">
        <f t="shared" si="39"/>
        <v/>
      </c>
    </row>
    <row r="258" spans="1:47" s="16" customFormat="1" ht="13.5" customHeight="1" x14ac:dyDescent="0.25">
      <c r="A258" s="130"/>
      <c r="B258" s="275" t="s">
        <v>1201</v>
      </c>
      <c r="C258" s="913"/>
      <c r="D258" s="548" t="s">
        <v>1202</v>
      </c>
      <c r="E258" s="1004"/>
      <c r="F258" s="974"/>
      <c r="G258" s="969"/>
      <c r="H258" s="154" t="s">
        <v>23</v>
      </c>
      <c r="I258" s="154" t="s">
        <v>106</v>
      </c>
      <c r="J258" s="154"/>
      <c r="K258" s="509" t="s">
        <v>346</v>
      </c>
      <c r="L258" s="140" t="s">
        <v>97</v>
      </c>
      <c r="M258" s="140">
        <v>6</v>
      </c>
      <c r="N258" s="563" t="s">
        <v>101</v>
      </c>
      <c r="O258" s="563" t="s">
        <v>435</v>
      </c>
      <c r="P258" s="708">
        <v>2</v>
      </c>
      <c r="Q258" s="727"/>
      <c r="R258" s="709"/>
      <c r="S258" s="709"/>
      <c r="T258" s="709"/>
      <c r="U258" s="709"/>
      <c r="V258" s="709"/>
      <c r="W258" s="476"/>
      <c r="X258" s="24"/>
      <c r="Y258" s="24"/>
      <c r="Z258" s="34"/>
      <c r="AA258" s="34" t="str">
        <f t="shared" si="38"/>
        <v/>
      </c>
      <c r="AB258" s="88" t="str">
        <f t="shared" si="33"/>
        <v/>
      </c>
      <c r="AC258"/>
      <c r="AD258"/>
      <c r="AU258" s="33" t="str">
        <f t="shared" si="39"/>
        <v/>
      </c>
    </row>
    <row r="259" spans="1:47" s="16" customFormat="1" ht="13.5" customHeight="1" x14ac:dyDescent="0.25">
      <c r="A259" s="573"/>
      <c r="B259" s="275" t="s">
        <v>1201</v>
      </c>
      <c r="C259" s="913"/>
      <c r="D259" s="548" t="s">
        <v>1202</v>
      </c>
      <c r="E259" s="1004"/>
      <c r="F259" s="974"/>
      <c r="G259" s="969"/>
      <c r="H259" s="154" t="s">
        <v>23</v>
      </c>
      <c r="I259" s="194" t="s">
        <v>114</v>
      </c>
      <c r="J259" s="154"/>
      <c r="K259" s="194" t="s">
        <v>1729</v>
      </c>
      <c r="L259" s="152" t="s">
        <v>97</v>
      </c>
      <c r="M259" s="260">
        <v>3</v>
      </c>
      <c r="N259" s="152" t="s">
        <v>101</v>
      </c>
      <c r="O259" s="152" t="s">
        <v>435</v>
      </c>
      <c r="P259" s="701">
        <v>3</v>
      </c>
      <c r="Q259" s="727"/>
      <c r="R259" s="709"/>
      <c r="S259" s="709"/>
      <c r="T259" s="709"/>
      <c r="U259" s="709"/>
      <c r="V259" s="709"/>
      <c r="W259" s="476"/>
      <c r="X259" s="24"/>
      <c r="Y259" s="24"/>
      <c r="Z259" s="34"/>
      <c r="AA259" s="34" t="str">
        <f t="shared" si="38"/>
        <v/>
      </c>
      <c r="AB259" s="88"/>
      <c r="AC259"/>
      <c r="AD259"/>
      <c r="AU259" s="33" t="str">
        <f t="shared" si="39"/>
        <v/>
      </c>
    </row>
    <row r="260" spans="1:47" s="16" customFormat="1" ht="13.5" customHeight="1" x14ac:dyDescent="0.25">
      <c r="A260" s="130"/>
      <c r="B260" s="275" t="s">
        <v>1201</v>
      </c>
      <c r="C260" s="913"/>
      <c r="D260" s="548" t="s">
        <v>1202</v>
      </c>
      <c r="E260" s="1004"/>
      <c r="F260" s="974"/>
      <c r="G260" s="969"/>
      <c r="H260" s="154" t="s">
        <v>23</v>
      </c>
      <c r="I260" s="135" t="s">
        <v>111</v>
      </c>
      <c r="J260" s="135"/>
      <c r="K260" s="154" t="s">
        <v>2105</v>
      </c>
      <c r="L260" s="139"/>
      <c r="M260" s="139"/>
      <c r="N260" s="139"/>
      <c r="O260" s="139"/>
      <c r="P260" s="701"/>
      <c r="Q260" s="709"/>
      <c r="R260" s="709"/>
      <c r="S260" s="709">
        <v>5</v>
      </c>
      <c r="T260" s="709"/>
      <c r="U260" s="709"/>
      <c r="V260" s="709"/>
      <c r="W260" s="476"/>
      <c r="X260" s="24"/>
      <c r="Y260" s="24"/>
      <c r="Z260" s="34"/>
      <c r="AA260" s="34" t="str">
        <f t="shared" si="38"/>
        <v/>
      </c>
      <c r="AB260" s="88" t="str">
        <f t="shared" si="33"/>
        <v/>
      </c>
      <c r="AC260"/>
      <c r="AD260"/>
      <c r="AU260" s="33" t="str">
        <f t="shared" si="39"/>
        <v/>
      </c>
    </row>
    <row r="261" spans="1:47" s="16" customFormat="1" ht="13.5" customHeight="1" x14ac:dyDescent="0.25">
      <c r="A261" s="130"/>
      <c r="B261" s="275" t="s">
        <v>1201</v>
      </c>
      <c r="C261" s="913"/>
      <c r="D261" s="548" t="s">
        <v>1202</v>
      </c>
      <c r="E261" s="1004"/>
      <c r="F261" s="974"/>
      <c r="G261" s="969"/>
      <c r="H261" s="154" t="s">
        <v>23</v>
      </c>
      <c r="I261" s="135" t="s">
        <v>111</v>
      </c>
      <c r="J261" s="135"/>
      <c r="K261" s="154" t="s">
        <v>2106</v>
      </c>
      <c r="L261" s="139"/>
      <c r="M261" s="139"/>
      <c r="N261" s="139"/>
      <c r="O261" s="139"/>
      <c r="P261" s="701"/>
      <c r="Q261" s="709"/>
      <c r="R261" s="709"/>
      <c r="S261" s="709">
        <v>3</v>
      </c>
      <c r="T261" s="709"/>
      <c r="U261" s="709"/>
      <c r="V261" s="709"/>
      <c r="W261" s="476"/>
      <c r="X261" s="24"/>
      <c r="Y261" s="24"/>
      <c r="Z261" s="34"/>
      <c r="AA261" s="34" t="str">
        <f t="shared" si="38"/>
        <v/>
      </c>
      <c r="AB261" s="88" t="str">
        <f t="shared" si="33"/>
        <v/>
      </c>
      <c r="AC261"/>
      <c r="AD261"/>
      <c r="AU261" s="33" t="str">
        <f t="shared" si="39"/>
        <v/>
      </c>
    </row>
    <row r="262" spans="1:47" s="16" customFormat="1" ht="13.5" customHeight="1" x14ac:dyDescent="0.25">
      <c r="A262" s="130"/>
      <c r="B262" s="275" t="s">
        <v>1201</v>
      </c>
      <c r="C262" s="913"/>
      <c r="D262" s="548" t="s">
        <v>1202</v>
      </c>
      <c r="E262" s="1004"/>
      <c r="F262" s="974"/>
      <c r="G262" s="969"/>
      <c r="H262" s="154" t="s">
        <v>23</v>
      </c>
      <c r="I262" s="509" t="s">
        <v>111</v>
      </c>
      <c r="J262" s="509"/>
      <c r="K262" s="135" t="s">
        <v>1391</v>
      </c>
      <c r="L262" s="139"/>
      <c r="M262" s="139"/>
      <c r="N262" s="139"/>
      <c r="O262" s="139"/>
      <c r="P262" s="708"/>
      <c r="Q262" s="725"/>
      <c r="R262" s="725"/>
      <c r="S262" s="725"/>
      <c r="T262" s="725"/>
      <c r="U262" s="725"/>
      <c r="V262" s="725"/>
      <c r="W262" s="751">
        <v>4</v>
      </c>
      <c r="X262" s="24"/>
      <c r="Y262" s="24"/>
      <c r="Z262" s="34"/>
      <c r="AA262" s="34" t="str">
        <f t="shared" si="38"/>
        <v/>
      </c>
      <c r="AB262" s="88" t="str">
        <f t="shared" si="33"/>
        <v/>
      </c>
      <c r="AC262"/>
      <c r="AD262"/>
      <c r="AU262" s="33" t="str">
        <f t="shared" si="39"/>
        <v/>
      </c>
    </row>
    <row r="263" spans="1:47" s="16" customFormat="1" ht="13.5" customHeight="1" thickBot="1" x14ac:dyDescent="0.3">
      <c r="A263" s="161"/>
      <c r="B263" s="283" t="s">
        <v>1201</v>
      </c>
      <c r="C263" s="914"/>
      <c r="D263" s="790" t="s">
        <v>1202</v>
      </c>
      <c r="E263" s="1005"/>
      <c r="F263" s="975"/>
      <c r="G263" s="971"/>
      <c r="H263" s="195" t="s">
        <v>23</v>
      </c>
      <c r="I263" s="510" t="s">
        <v>111</v>
      </c>
      <c r="J263" s="510"/>
      <c r="K263" s="259" t="s">
        <v>1365</v>
      </c>
      <c r="L263" s="198"/>
      <c r="M263" s="369"/>
      <c r="N263" s="369"/>
      <c r="O263" s="369"/>
      <c r="P263" s="712"/>
      <c r="Q263" s="730"/>
      <c r="R263" s="730"/>
      <c r="S263" s="730"/>
      <c r="T263" s="721"/>
      <c r="U263" s="721">
        <v>7</v>
      </c>
      <c r="V263" s="721"/>
      <c r="W263" s="484"/>
      <c r="X263" s="36">
        <f>SUM(P252:W263)</f>
        <v>40</v>
      </c>
      <c r="Y263" s="36">
        <f>X263</f>
        <v>40</v>
      </c>
      <c r="Z263" s="34" t="s">
        <v>1472</v>
      </c>
      <c r="AA263" s="34" t="str">
        <f t="shared" si="38"/>
        <v>TC</v>
      </c>
      <c r="AB263" s="88" t="str">
        <f t="shared" si="33"/>
        <v>ADTC</v>
      </c>
      <c r="AC263" t="s">
        <v>1479</v>
      </c>
      <c r="AD263"/>
      <c r="AU263" s="33" t="str">
        <f t="shared" si="39"/>
        <v/>
      </c>
    </row>
    <row r="264" spans="1:47" s="16" customFormat="1" ht="13.5" customHeight="1" x14ac:dyDescent="0.25">
      <c r="A264" s="156">
        <f>A252+1</f>
        <v>34</v>
      </c>
      <c r="B264" s="1230" t="s">
        <v>1268</v>
      </c>
      <c r="C264" s="915" t="s">
        <v>83</v>
      </c>
      <c r="D264" s="678" t="s">
        <v>1269</v>
      </c>
      <c r="E264" s="1003" t="s">
        <v>336</v>
      </c>
      <c r="F264" s="976" t="s">
        <v>1321</v>
      </c>
      <c r="G264" s="949" t="s">
        <v>1058</v>
      </c>
      <c r="H264" s="185" t="s">
        <v>941</v>
      </c>
      <c r="I264" s="221" t="s">
        <v>1818</v>
      </c>
      <c r="J264" s="221" t="s">
        <v>1811</v>
      </c>
      <c r="K264" s="221" t="s">
        <v>1909</v>
      </c>
      <c r="L264" s="221" t="s">
        <v>97</v>
      </c>
      <c r="M264" s="127">
        <v>1</v>
      </c>
      <c r="N264" s="127" t="s">
        <v>24</v>
      </c>
      <c r="O264" s="222" t="s">
        <v>435</v>
      </c>
      <c r="P264" s="700">
        <v>3</v>
      </c>
      <c r="Q264" s="720"/>
      <c r="R264" s="720"/>
      <c r="S264" s="720"/>
      <c r="T264" s="720"/>
      <c r="U264" s="720"/>
      <c r="V264" s="720"/>
      <c r="W264" s="471"/>
      <c r="X264" s="14"/>
      <c r="Y264" s="14"/>
      <c r="Z264" s="34"/>
      <c r="AA264" s="34" t="str">
        <f t="shared" si="38"/>
        <v/>
      </c>
      <c r="AB264" s="88" t="str">
        <f t="shared" si="33"/>
        <v/>
      </c>
      <c r="AC264"/>
      <c r="AD264"/>
      <c r="AU264" s="33">
        <f t="shared" si="39"/>
        <v>17</v>
      </c>
    </row>
    <row r="265" spans="1:47" s="16" customFormat="1" ht="13.5" customHeight="1" x14ac:dyDescent="0.25">
      <c r="A265" s="573"/>
      <c r="B265" s="154" t="s">
        <v>1268</v>
      </c>
      <c r="C265" s="910"/>
      <c r="D265" s="679" t="s">
        <v>1269</v>
      </c>
      <c r="E265" s="1004"/>
      <c r="F265" s="974"/>
      <c r="G265" s="969"/>
      <c r="H265" s="154" t="s">
        <v>941</v>
      </c>
      <c r="I265" s="194" t="s">
        <v>1818</v>
      </c>
      <c r="J265" s="194" t="s">
        <v>1811</v>
      </c>
      <c r="K265" s="194" t="s">
        <v>1909</v>
      </c>
      <c r="L265" s="194" t="s">
        <v>97</v>
      </c>
      <c r="M265" s="140">
        <v>1</v>
      </c>
      <c r="N265" s="140" t="s">
        <v>101</v>
      </c>
      <c r="O265" s="152" t="s">
        <v>435</v>
      </c>
      <c r="P265" s="701">
        <v>3</v>
      </c>
      <c r="Q265" s="709"/>
      <c r="R265" s="709"/>
      <c r="S265" s="709"/>
      <c r="T265" s="709"/>
      <c r="U265" s="709"/>
      <c r="V265" s="709"/>
      <c r="W265" s="476"/>
      <c r="X265" s="15"/>
      <c r="Y265" s="15"/>
      <c r="Z265" s="34"/>
      <c r="AA265" s="34" t="str">
        <f t="shared" si="38"/>
        <v/>
      </c>
      <c r="AB265" s="88" t="str">
        <f t="shared" ref="AB265:AB267" si="50">Z265&amp;AA265</f>
        <v/>
      </c>
      <c r="AC265"/>
      <c r="AD265"/>
      <c r="AU265" s="33" t="str">
        <f t="shared" si="39"/>
        <v/>
      </c>
    </row>
    <row r="266" spans="1:47" s="16" customFormat="1" ht="13.5" customHeight="1" x14ac:dyDescent="0.25">
      <c r="A266" s="573"/>
      <c r="B266" s="154" t="s">
        <v>1268</v>
      </c>
      <c r="C266" s="910"/>
      <c r="D266" s="679" t="s">
        <v>1269</v>
      </c>
      <c r="E266" s="1004"/>
      <c r="F266" s="974"/>
      <c r="G266" s="969"/>
      <c r="H266" s="154" t="s">
        <v>941</v>
      </c>
      <c r="I266" s="194" t="s">
        <v>1818</v>
      </c>
      <c r="J266" s="194" t="s">
        <v>1811</v>
      </c>
      <c r="K266" s="194" t="s">
        <v>1909</v>
      </c>
      <c r="L266" s="194" t="s">
        <v>97</v>
      </c>
      <c r="M266" s="140">
        <v>1</v>
      </c>
      <c r="N266" s="140" t="s">
        <v>511</v>
      </c>
      <c r="O266" s="152" t="s">
        <v>435</v>
      </c>
      <c r="P266" s="701">
        <v>3</v>
      </c>
      <c r="Q266" s="709"/>
      <c r="R266" s="709"/>
      <c r="S266" s="709"/>
      <c r="T266" s="709"/>
      <c r="U266" s="709"/>
      <c r="V266" s="709"/>
      <c r="W266" s="476"/>
      <c r="X266" s="15"/>
      <c r="Y266" s="15"/>
      <c r="Z266" s="34"/>
      <c r="AA266" s="34" t="str">
        <f t="shared" si="38"/>
        <v/>
      </c>
      <c r="AB266" s="88" t="str">
        <f t="shared" si="50"/>
        <v/>
      </c>
      <c r="AC266"/>
      <c r="AD266"/>
      <c r="AU266" s="33" t="str">
        <f t="shared" si="39"/>
        <v/>
      </c>
    </row>
    <row r="267" spans="1:47" s="16" customFormat="1" ht="13.5" customHeight="1" x14ac:dyDescent="0.25">
      <c r="A267" s="573"/>
      <c r="B267" s="154" t="s">
        <v>1268</v>
      </c>
      <c r="C267" s="910"/>
      <c r="D267" s="679" t="s">
        <v>1269</v>
      </c>
      <c r="E267" s="1004"/>
      <c r="F267" s="974"/>
      <c r="G267" s="969"/>
      <c r="H267" s="154" t="s">
        <v>941</v>
      </c>
      <c r="I267" s="194" t="s">
        <v>1818</v>
      </c>
      <c r="J267" s="194" t="s">
        <v>1811</v>
      </c>
      <c r="K267" s="194" t="s">
        <v>1824</v>
      </c>
      <c r="L267" s="194" t="s">
        <v>1822</v>
      </c>
      <c r="M267" s="140">
        <v>2</v>
      </c>
      <c r="N267" s="140" t="s">
        <v>101</v>
      </c>
      <c r="O267" s="152" t="s">
        <v>440</v>
      </c>
      <c r="P267" s="701">
        <v>2</v>
      </c>
      <c r="Q267" s="709"/>
      <c r="R267" s="709"/>
      <c r="S267" s="709"/>
      <c r="T267" s="709"/>
      <c r="U267" s="709"/>
      <c r="V267" s="709"/>
      <c r="W267" s="476"/>
      <c r="X267" s="15"/>
      <c r="Y267" s="15"/>
      <c r="Z267" s="34"/>
      <c r="AA267" s="34" t="str">
        <f t="shared" si="38"/>
        <v/>
      </c>
      <c r="AB267" s="88" t="str">
        <f t="shared" si="50"/>
        <v/>
      </c>
      <c r="AC267"/>
      <c r="AD267"/>
      <c r="AU267" s="33" t="str">
        <f t="shared" si="39"/>
        <v/>
      </c>
    </row>
    <row r="268" spans="1:47" s="16" customFormat="1" ht="13.5" customHeight="1" x14ac:dyDescent="0.25">
      <c r="A268" s="130"/>
      <c r="B268" s="154" t="s">
        <v>1268</v>
      </c>
      <c r="C268" s="910"/>
      <c r="D268" s="679" t="s">
        <v>1269</v>
      </c>
      <c r="E268" s="1004"/>
      <c r="F268" s="974"/>
      <c r="G268" s="969"/>
      <c r="H268" s="154" t="s">
        <v>941</v>
      </c>
      <c r="I268" s="194" t="s">
        <v>1818</v>
      </c>
      <c r="J268" s="194" t="s">
        <v>1811</v>
      </c>
      <c r="K268" s="194" t="s">
        <v>1824</v>
      </c>
      <c r="L268" s="194" t="s">
        <v>1822</v>
      </c>
      <c r="M268" s="140">
        <v>2</v>
      </c>
      <c r="N268" s="140" t="s">
        <v>511</v>
      </c>
      <c r="O268" s="152" t="s">
        <v>440</v>
      </c>
      <c r="P268" s="701">
        <v>2</v>
      </c>
      <c r="Q268" s="709"/>
      <c r="R268" s="709"/>
      <c r="S268" s="709"/>
      <c r="T268" s="709"/>
      <c r="U268" s="709"/>
      <c r="V268" s="709"/>
      <c r="W268" s="476"/>
      <c r="X268" s="15"/>
      <c r="Y268" s="15"/>
      <c r="Z268" s="34"/>
      <c r="AA268" s="34" t="str">
        <f t="shared" si="38"/>
        <v/>
      </c>
      <c r="AB268" s="88" t="str">
        <f t="shared" si="33"/>
        <v/>
      </c>
      <c r="AC268"/>
      <c r="AD268"/>
      <c r="AU268" s="33" t="str">
        <f t="shared" si="39"/>
        <v/>
      </c>
    </row>
    <row r="269" spans="1:47" s="16" customFormat="1" ht="13.5" customHeight="1" x14ac:dyDescent="0.25">
      <c r="A269" s="573"/>
      <c r="B269" s="154" t="s">
        <v>1268</v>
      </c>
      <c r="C269" s="910"/>
      <c r="D269" s="679" t="s">
        <v>1269</v>
      </c>
      <c r="E269" s="1004"/>
      <c r="F269" s="974"/>
      <c r="G269" s="969"/>
      <c r="H269" s="154" t="s">
        <v>941</v>
      </c>
      <c r="I269" s="194" t="s">
        <v>1818</v>
      </c>
      <c r="J269" s="194" t="s">
        <v>1811</v>
      </c>
      <c r="K269" s="194" t="s">
        <v>1824</v>
      </c>
      <c r="L269" s="194" t="s">
        <v>1822</v>
      </c>
      <c r="M269" s="140">
        <v>2</v>
      </c>
      <c r="N269" s="140" t="s">
        <v>24</v>
      </c>
      <c r="O269" s="152" t="s">
        <v>440</v>
      </c>
      <c r="P269" s="701">
        <v>2</v>
      </c>
      <c r="Q269" s="709"/>
      <c r="R269" s="709"/>
      <c r="S269" s="709"/>
      <c r="T269" s="709"/>
      <c r="U269" s="709"/>
      <c r="V269" s="709"/>
      <c r="W269" s="476"/>
      <c r="X269" s="15"/>
      <c r="Y269" s="15"/>
      <c r="Z269" s="34"/>
      <c r="AA269" s="34" t="str">
        <f t="shared" si="38"/>
        <v/>
      </c>
      <c r="AB269" s="88" t="str">
        <f t="shared" ref="AB269:AB270" si="51">Z269&amp;AA269</f>
        <v/>
      </c>
      <c r="AC269"/>
      <c r="AD269"/>
      <c r="AU269" s="33" t="str">
        <f t="shared" si="39"/>
        <v/>
      </c>
    </row>
    <row r="270" spans="1:47" s="16" customFormat="1" ht="13.5" customHeight="1" x14ac:dyDescent="0.25">
      <c r="A270" s="573"/>
      <c r="B270" s="154" t="s">
        <v>1268</v>
      </c>
      <c r="C270" s="910"/>
      <c r="D270" s="679" t="s">
        <v>1269</v>
      </c>
      <c r="E270" s="1004"/>
      <c r="F270" s="974"/>
      <c r="G270" s="969"/>
      <c r="H270" s="154" t="s">
        <v>941</v>
      </c>
      <c r="I270" s="194" t="s">
        <v>1818</v>
      </c>
      <c r="J270" s="194" t="s">
        <v>1811</v>
      </c>
      <c r="K270" s="194" t="s">
        <v>1904</v>
      </c>
      <c r="L270" s="194" t="s">
        <v>97</v>
      </c>
      <c r="M270" s="140">
        <v>6</v>
      </c>
      <c r="N270" s="140" t="s">
        <v>24</v>
      </c>
      <c r="O270" s="152" t="s">
        <v>440</v>
      </c>
      <c r="P270" s="701">
        <v>2</v>
      </c>
      <c r="Q270" s="709"/>
      <c r="R270" s="709"/>
      <c r="S270" s="709"/>
      <c r="T270" s="709"/>
      <c r="U270" s="709"/>
      <c r="V270" s="709"/>
      <c r="W270" s="476"/>
      <c r="X270" s="15"/>
      <c r="Y270" s="15"/>
      <c r="Z270" s="34"/>
      <c r="AA270" s="34" t="str">
        <f t="shared" ref="AA270:AA331" si="52">IF(Y270&lt;&gt;"",IF(Y270&gt;=40,"TC",IF(AND(Y270&gt;=20,Y270&lt;30),"MT",IF(Y270&lt;20,"TP",""))),"")</f>
        <v/>
      </c>
      <c r="AB270" s="88" t="str">
        <f t="shared" si="51"/>
        <v/>
      </c>
      <c r="AC270"/>
      <c r="AD270"/>
      <c r="AU270" s="33" t="str">
        <f t="shared" si="39"/>
        <v/>
      </c>
    </row>
    <row r="271" spans="1:47" s="16" customFormat="1" ht="13.5" customHeight="1" x14ac:dyDescent="0.25">
      <c r="A271" s="130"/>
      <c r="B271" s="154" t="s">
        <v>1268</v>
      </c>
      <c r="C271" s="910"/>
      <c r="D271" s="679" t="s">
        <v>1269</v>
      </c>
      <c r="E271" s="1004"/>
      <c r="F271" s="974"/>
      <c r="G271" s="969"/>
      <c r="H271" s="154" t="s">
        <v>941</v>
      </c>
      <c r="I271" s="194" t="s">
        <v>1818</v>
      </c>
      <c r="J271" s="194" t="s">
        <v>1811</v>
      </c>
      <c r="K271" s="194" t="s">
        <v>126</v>
      </c>
      <c r="L271" s="194"/>
      <c r="M271" s="140"/>
      <c r="N271" s="140"/>
      <c r="O271" s="152"/>
      <c r="P271" s="701"/>
      <c r="Q271" s="709"/>
      <c r="R271" s="709"/>
      <c r="S271" s="709">
        <v>2</v>
      </c>
      <c r="T271" s="709"/>
      <c r="U271" s="709"/>
      <c r="V271" s="709"/>
      <c r="W271" s="476"/>
      <c r="X271" s="15"/>
      <c r="Y271" s="15"/>
      <c r="Z271" s="34"/>
      <c r="AA271" s="34" t="str">
        <f t="shared" si="52"/>
        <v/>
      </c>
      <c r="AB271" s="88" t="str">
        <f t="shared" si="33"/>
        <v/>
      </c>
      <c r="AC271"/>
      <c r="AD271"/>
      <c r="AU271" s="33" t="str">
        <f t="shared" si="39"/>
        <v/>
      </c>
    </row>
    <row r="272" spans="1:47" s="16" customFormat="1" ht="13.5" customHeight="1" thickBot="1" x14ac:dyDescent="0.3">
      <c r="A272" s="161"/>
      <c r="B272" s="195" t="s">
        <v>1268</v>
      </c>
      <c r="C272" s="911"/>
      <c r="D272" s="680" t="s">
        <v>1269</v>
      </c>
      <c r="E272" s="1005"/>
      <c r="F272" s="975"/>
      <c r="G272" s="971"/>
      <c r="H272" s="195" t="s">
        <v>941</v>
      </c>
      <c r="I272" s="259" t="s">
        <v>1818</v>
      </c>
      <c r="J272" s="259" t="s">
        <v>1811</v>
      </c>
      <c r="K272" s="259" t="s">
        <v>426</v>
      </c>
      <c r="L272" s="259"/>
      <c r="M272" s="167"/>
      <c r="N272" s="167"/>
      <c r="O272" s="261"/>
      <c r="P272" s="702"/>
      <c r="Q272" s="721"/>
      <c r="R272" s="721"/>
      <c r="S272" s="721">
        <v>1</v>
      </c>
      <c r="T272" s="721"/>
      <c r="U272" s="721"/>
      <c r="V272" s="721"/>
      <c r="W272" s="484"/>
      <c r="X272" s="37">
        <f>SUM(P264:W272)</f>
        <v>20</v>
      </c>
      <c r="Y272" s="37">
        <v>20</v>
      </c>
      <c r="Z272" s="34" t="s">
        <v>1474</v>
      </c>
      <c r="AA272" s="34" t="str">
        <f t="shared" si="52"/>
        <v>MT</v>
      </c>
      <c r="AB272" s="88" t="str">
        <f t="shared" si="33"/>
        <v>EDMT</v>
      </c>
      <c r="AC272" t="s">
        <v>1479</v>
      </c>
      <c r="AD272"/>
      <c r="AU272" s="33" t="str">
        <f t="shared" si="39"/>
        <v/>
      </c>
    </row>
    <row r="273" spans="1:47" s="16" customFormat="1" ht="13.5" customHeight="1" x14ac:dyDescent="0.25">
      <c r="A273" s="572">
        <f>A264+1</f>
        <v>35</v>
      </c>
      <c r="B273" s="1224" t="s">
        <v>2161</v>
      </c>
      <c r="C273" s="909" t="s">
        <v>35</v>
      </c>
      <c r="D273" s="540" t="s">
        <v>2162</v>
      </c>
      <c r="E273" s="1003" t="s">
        <v>336</v>
      </c>
      <c r="F273" s="972" t="s">
        <v>2163</v>
      </c>
      <c r="G273" s="973" t="s">
        <v>345</v>
      </c>
      <c r="H273" s="185" t="s">
        <v>861</v>
      </c>
      <c r="I273" s="123" t="s">
        <v>872</v>
      </c>
      <c r="J273" s="123"/>
      <c r="K273" s="123" t="s">
        <v>2234</v>
      </c>
      <c r="L273" s="124" t="s">
        <v>97</v>
      </c>
      <c r="M273" s="124">
        <v>3</v>
      </c>
      <c r="N273" s="124" t="s">
        <v>24</v>
      </c>
      <c r="O273" s="137" t="s">
        <v>440</v>
      </c>
      <c r="P273" s="707">
        <v>3</v>
      </c>
      <c r="Q273" s="726"/>
      <c r="R273" s="720"/>
      <c r="S273" s="720"/>
      <c r="T273" s="720"/>
      <c r="U273" s="720"/>
      <c r="V273" s="720"/>
      <c r="W273" s="471"/>
      <c r="X273" s="26"/>
      <c r="Y273" s="26"/>
      <c r="Z273" s="34"/>
      <c r="AA273" s="34" t="str">
        <f t="shared" si="52"/>
        <v/>
      </c>
      <c r="AB273" s="88" t="str">
        <f t="shared" si="33"/>
        <v/>
      </c>
      <c r="AC273"/>
      <c r="AD273"/>
      <c r="AU273" s="33">
        <f t="shared" ref="AU273:AU306" si="53">IF(C273&lt;&gt;"",SUMIF(D$6:D$1071,D273,P$6:Q$1071),"")</f>
        <v>15</v>
      </c>
    </row>
    <row r="274" spans="1:47" s="16" customFormat="1" ht="13.5" customHeight="1" x14ac:dyDescent="0.25">
      <c r="A274" s="573"/>
      <c r="B274" s="275" t="s">
        <v>2161</v>
      </c>
      <c r="C274" s="910"/>
      <c r="D274" s="548" t="s">
        <v>2162</v>
      </c>
      <c r="E274" s="1004"/>
      <c r="F274" s="974"/>
      <c r="G274" s="969"/>
      <c r="H274" s="154" t="s">
        <v>1877</v>
      </c>
      <c r="I274" s="136" t="s">
        <v>1877</v>
      </c>
      <c r="J274" s="136"/>
      <c r="K274" s="136" t="s">
        <v>2167</v>
      </c>
      <c r="L274" s="137" t="s">
        <v>97</v>
      </c>
      <c r="M274" s="137">
        <v>3</v>
      </c>
      <c r="N274" s="137" t="s">
        <v>24</v>
      </c>
      <c r="O274" s="137" t="s">
        <v>440</v>
      </c>
      <c r="P274" s="709">
        <v>4</v>
      </c>
      <c r="Q274" s="709"/>
      <c r="R274" s="709"/>
      <c r="S274" s="709"/>
      <c r="T274" s="709"/>
      <c r="U274" s="709"/>
      <c r="V274" s="709"/>
      <c r="W274" s="476"/>
      <c r="X274" s="24"/>
      <c r="Y274" s="24"/>
      <c r="Z274" s="34"/>
      <c r="AA274" s="34" t="str">
        <f t="shared" si="52"/>
        <v/>
      </c>
      <c r="AB274" s="88"/>
      <c r="AC274"/>
      <c r="AD274"/>
      <c r="AU274" s="33" t="str">
        <f t="shared" si="53"/>
        <v/>
      </c>
    </row>
    <row r="275" spans="1:47" s="16" customFormat="1" ht="13.5" customHeight="1" x14ac:dyDescent="0.25">
      <c r="A275" s="573"/>
      <c r="B275" s="275" t="s">
        <v>2161</v>
      </c>
      <c r="C275" s="910"/>
      <c r="D275" s="548" t="s">
        <v>2162</v>
      </c>
      <c r="E275" s="1004"/>
      <c r="F275" s="974"/>
      <c r="G275" s="969"/>
      <c r="H275" s="154" t="s">
        <v>1877</v>
      </c>
      <c r="I275" s="136" t="s">
        <v>1877</v>
      </c>
      <c r="J275" s="136"/>
      <c r="K275" s="136" t="s">
        <v>2168</v>
      </c>
      <c r="L275" s="137" t="s">
        <v>97</v>
      </c>
      <c r="M275" s="137">
        <v>3</v>
      </c>
      <c r="N275" s="137" t="s">
        <v>24</v>
      </c>
      <c r="O275" s="137" t="s">
        <v>440</v>
      </c>
      <c r="P275" s="709">
        <v>4</v>
      </c>
      <c r="Q275" s="709"/>
      <c r="R275" s="709"/>
      <c r="S275" s="709"/>
      <c r="T275" s="709"/>
      <c r="U275" s="709"/>
      <c r="V275" s="709"/>
      <c r="W275" s="476"/>
      <c r="X275" s="24"/>
      <c r="Y275" s="24"/>
      <c r="Z275" s="34"/>
      <c r="AA275" s="34" t="str">
        <f t="shared" si="52"/>
        <v/>
      </c>
      <c r="AB275" s="88"/>
      <c r="AC275"/>
      <c r="AD275"/>
      <c r="AU275" s="33" t="str">
        <f t="shared" si="53"/>
        <v/>
      </c>
    </row>
    <row r="276" spans="1:47" s="16" customFormat="1" ht="13.5" customHeight="1" x14ac:dyDescent="0.25">
      <c r="A276" s="573"/>
      <c r="B276" s="275" t="s">
        <v>2161</v>
      </c>
      <c r="C276" s="910"/>
      <c r="D276" s="548" t="s">
        <v>2162</v>
      </c>
      <c r="E276" s="1006"/>
      <c r="F276" s="974"/>
      <c r="G276" s="969"/>
      <c r="H276" s="154" t="s">
        <v>23</v>
      </c>
      <c r="I276" s="136" t="s">
        <v>2043</v>
      </c>
      <c r="J276" s="136"/>
      <c r="K276" s="136" t="s">
        <v>2044</v>
      </c>
      <c r="L276" s="137" t="s">
        <v>97</v>
      </c>
      <c r="M276" s="137">
        <v>9</v>
      </c>
      <c r="N276" s="137" t="s">
        <v>101</v>
      </c>
      <c r="O276" s="137" t="s">
        <v>440</v>
      </c>
      <c r="P276" s="709">
        <v>4</v>
      </c>
      <c r="Q276" s="709"/>
      <c r="R276" s="709"/>
      <c r="S276" s="709"/>
      <c r="T276" s="709"/>
      <c r="U276" s="709"/>
      <c r="V276" s="709"/>
      <c r="W276" s="476"/>
      <c r="X276" s="24"/>
      <c r="Y276" s="24"/>
      <c r="Z276" s="34"/>
      <c r="AA276" s="34" t="str">
        <f t="shared" si="52"/>
        <v/>
      </c>
      <c r="AB276" s="88" t="str">
        <f t="shared" si="33"/>
        <v/>
      </c>
      <c r="AC276"/>
      <c r="AD276"/>
      <c r="AU276" s="33" t="str">
        <f t="shared" si="53"/>
        <v/>
      </c>
    </row>
    <row r="277" spans="1:47" s="16" customFormat="1" ht="13.5" customHeight="1" x14ac:dyDescent="0.25">
      <c r="A277" s="573"/>
      <c r="B277" s="275" t="s">
        <v>2161</v>
      </c>
      <c r="C277" s="910"/>
      <c r="D277" s="548" t="s">
        <v>2162</v>
      </c>
      <c r="E277" s="1006"/>
      <c r="F277" s="974"/>
      <c r="G277" s="969"/>
      <c r="H277" s="154" t="s">
        <v>1877</v>
      </c>
      <c r="I277" s="136" t="s">
        <v>1877</v>
      </c>
      <c r="J277" s="136"/>
      <c r="K277" s="194" t="s">
        <v>126</v>
      </c>
      <c r="L277" s="137"/>
      <c r="M277" s="137"/>
      <c r="N277" s="137"/>
      <c r="O277" s="137"/>
      <c r="P277" s="709"/>
      <c r="Q277" s="709"/>
      <c r="R277" s="709"/>
      <c r="S277" s="709">
        <v>4</v>
      </c>
      <c r="T277" s="709"/>
      <c r="U277" s="709"/>
      <c r="V277" s="709"/>
      <c r="W277" s="476"/>
      <c r="X277" s="24"/>
      <c r="Y277" s="24"/>
      <c r="Z277" s="34"/>
      <c r="AA277" s="34" t="str">
        <f t="shared" si="52"/>
        <v/>
      </c>
      <c r="AB277" s="88"/>
      <c r="AC277"/>
      <c r="AD277"/>
      <c r="AU277" s="33" t="str">
        <f t="shared" si="53"/>
        <v/>
      </c>
    </row>
    <row r="278" spans="1:47" s="16" customFormat="1" ht="13.5" customHeight="1" x14ac:dyDescent="0.25">
      <c r="A278" s="573"/>
      <c r="B278" s="275" t="s">
        <v>2161</v>
      </c>
      <c r="C278" s="910"/>
      <c r="D278" s="548" t="s">
        <v>2162</v>
      </c>
      <c r="E278" s="1006"/>
      <c r="F278" s="974"/>
      <c r="G278" s="969"/>
      <c r="H278" s="154" t="s">
        <v>1877</v>
      </c>
      <c r="I278" s="136" t="s">
        <v>1877</v>
      </c>
      <c r="J278" s="559"/>
      <c r="K278" s="868" t="s">
        <v>426</v>
      </c>
      <c r="L278" s="320"/>
      <c r="M278" s="137"/>
      <c r="N278" s="137"/>
      <c r="O278" s="137"/>
      <c r="P278" s="709"/>
      <c r="Q278" s="709"/>
      <c r="R278" s="709"/>
      <c r="S278" s="709">
        <v>2</v>
      </c>
      <c r="T278" s="709"/>
      <c r="U278" s="709"/>
      <c r="V278" s="709"/>
      <c r="W278" s="476"/>
      <c r="X278" s="24"/>
      <c r="Y278" s="24"/>
      <c r="Z278" s="34"/>
      <c r="AA278" s="34" t="str">
        <f t="shared" si="52"/>
        <v/>
      </c>
      <c r="AB278" s="88"/>
      <c r="AC278"/>
      <c r="AD278"/>
      <c r="AU278" s="33" t="str">
        <f t="shared" si="53"/>
        <v/>
      </c>
    </row>
    <row r="279" spans="1:47" s="16" customFormat="1" ht="13.5" customHeight="1" thickBot="1" x14ac:dyDescent="0.3">
      <c r="A279" s="574"/>
      <c r="B279" s="283" t="s">
        <v>2161</v>
      </c>
      <c r="C279" s="911"/>
      <c r="D279" s="790" t="s">
        <v>2162</v>
      </c>
      <c r="E279" s="1008"/>
      <c r="F279" s="975"/>
      <c r="G279" s="971"/>
      <c r="H279" s="136" t="s">
        <v>1877</v>
      </c>
      <c r="I279" s="136" t="s">
        <v>1877</v>
      </c>
      <c r="J279" s="194"/>
      <c r="K279" s="136" t="s">
        <v>2179</v>
      </c>
      <c r="L279" s="137"/>
      <c r="M279" s="137"/>
      <c r="N279" s="137"/>
      <c r="O279" s="137"/>
      <c r="P279" s="704"/>
      <c r="Q279" s="721"/>
      <c r="R279" s="721"/>
      <c r="S279" s="721"/>
      <c r="T279" s="721">
        <v>19</v>
      </c>
      <c r="U279" s="721"/>
      <c r="V279" s="721"/>
      <c r="W279" s="484"/>
      <c r="X279" s="36">
        <f>SUM(P273:W279)</f>
        <v>40</v>
      </c>
      <c r="Y279" s="36">
        <f>X279</f>
        <v>40</v>
      </c>
      <c r="Z279" s="34" t="s">
        <v>1477</v>
      </c>
      <c r="AA279" s="34" t="str">
        <f t="shared" si="52"/>
        <v>TC</v>
      </c>
      <c r="AB279" s="88" t="str">
        <f t="shared" si="33"/>
        <v>INTC</v>
      </c>
      <c r="AC279" t="s">
        <v>1480</v>
      </c>
      <c r="AD279"/>
      <c r="AU279" s="33" t="str">
        <f t="shared" si="53"/>
        <v/>
      </c>
    </row>
    <row r="280" spans="1:47" s="16" customFormat="1" ht="13.5" customHeight="1" x14ac:dyDescent="0.25">
      <c r="A280" s="180">
        <f>A273+1</f>
        <v>36</v>
      </c>
      <c r="B280" s="1230" t="s">
        <v>1087</v>
      </c>
      <c r="C280" s="909" t="s">
        <v>417</v>
      </c>
      <c r="D280" s="792" t="s">
        <v>1443</v>
      </c>
      <c r="E280" s="999" t="s">
        <v>336</v>
      </c>
      <c r="F280" s="976" t="s">
        <v>859</v>
      </c>
      <c r="G280" s="949" t="s">
        <v>1088</v>
      </c>
      <c r="H280" s="185" t="s">
        <v>650</v>
      </c>
      <c r="I280" s="221" t="s">
        <v>651</v>
      </c>
      <c r="J280" s="221" t="s">
        <v>1078</v>
      </c>
      <c r="K280" s="221" t="s">
        <v>750</v>
      </c>
      <c r="L280" s="221" t="s">
        <v>97</v>
      </c>
      <c r="M280" s="222">
        <v>6</v>
      </c>
      <c r="N280" s="222" t="s">
        <v>24</v>
      </c>
      <c r="O280" s="221" t="s">
        <v>739</v>
      </c>
      <c r="P280" s="700">
        <v>2</v>
      </c>
      <c r="Q280" s="720"/>
      <c r="R280" s="726"/>
      <c r="S280" s="726"/>
      <c r="T280" s="726"/>
      <c r="U280" s="726"/>
      <c r="V280" s="726"/>
      <c r="W280" s="241"/>
      <c r="X280" s="46"/>
      <c r="Y280" s="46"/>
      <c r="Z280" s="34"/>
      <c r="AA280" s="34" t="str">
        <f t="shared" si="52"/>
        <v/>
      </c>
      <c r="AB280" s="88" t="str">
        <f t="shared" si="33"/>
        <v/>
      </c>
      <c r="AC280"/>
      <c r="AD280"/>
      <c r="AU280" s="33">
        <f t="shared" si="53"/>
        <v>6</v>
      </c>
    </row>
    <row r="281" spans="1:47" s="16" customFormat="1" ht="13.5" customHeight="1" x14ac:dyDescent="0.25">
      <c r="A281" s="173"/>
      <c r="B281" s="284" t="s">
        <v>1087</v>
      </c>
      <c r="C281" s="910"/>
      <c r="D281" s="793" t="s">
        <v>1443</v>
      </c>
      <c r="E281" s="1001"/>
      <c r="F281" s="957"/>
      <c r="G281" s="977"/>
      <c r="H281" s="154" t="s">
        <v>650</v>
      </c>
      <c r="I281" s="194" t="s">
        <v>651</v>
      </c>
      <c r="J281" s="194" t="s">
        <v>1078</v>
      </c>
      <c r="K281" s="194" t="s">
        <v>750</v>
      </c>
      <c r="L281" s="194" t="s">
        <v>97</v>
      </c>
      <c r="M281" s="152">
        <v>6</v>
      </c>
      <c r="N281" s="152" t="s">
        <v>101</v>
      </c>
      <c r="O281" s="194" t="s">
        <v>739</v>
      </c>
      <c r="P281" s="701">
        <v>2</v>
      </c>
      <c r="Q281" s="709"/>
      <c r="R281" s="723"/>
      <c r="S281" s="723"/>
      <c r="T281" s="723"/>
      <c r="U281" s="723"/>
      <c r="V281" s="723"/>
      <c r="W281" s="320"/>
      <c r="X281" s="47"/>
      <c r="Y281" s="47"/>
      <c r="Z281" s="34"/>
      <c r="AA281" s="34" t="str">
        <f t="shared" si="52"/>
        <v/>
      </c>
      <c r="AB281" s="88" t="str">
        <f t="shared" si="33"/>
        <v/>
      </c>
      <c r="AC281"/>
      <c r="AD281"/>
      <c r="AU281" s="33" t="str">
        <f t="shared" si="53"/>
        <v/>
      </c>
    </row>
    <row r="282" spans="1:47" s="16" customFormat="1" ht="13.5" customHeight="1" x14ac:dyDescent="0.25">
      <c r="A282" s="173"/>
      <c r="B282" s="284" t="s">
        <v>1087</v>
      </c>
      <c r="C282" s="910"/>
      <c r="D282" s="793" t="s">
        <v>1443</v>
      </c>
      <c r="E282" s="1001"/>
      <c r="F282" s="957"/>
      <c r="G282" s="977"/>
      <c r="H282" s="154" t="s">
        <v>650</v>
      </c>
      <c r="I282" s="194" t="s">
        <v>651</v>
      </c>
      <c r="J282" s="194" t="s">
        <v>1078</v>
      </c>
      <c r="K282" s="194" t="s">
        <v>750</v>
      </c>
      <c r="L282" s="194" t="s">
        <v>97</v>
      </c>
      <c r="M282" s="152">
        <v>6</v>
      </c>
      <c r="N282" s="152" t="s">
        <v>511</v>
      </c>
      <c r="O282" s="194" t="s">
        <v>740</v>
      </c>
      <c r="P282" s="701">
        <v>2</v>
      </c>
      <c r="Q282" s="709"/>
      <c r="R282" s="723"/>
      <c r="S282" s="723"/>
      <c r="T282" s="723"/>
      <c r="U282" s="723"/>
      <c r="V282" s="723"/>
      <c r="W282" s="320"/>
      <c r="X282" s="47"/>
      <c r="Y282" s="47"/>
      <c r="Z282" s="34"/>
      <c r="AA282" s="34" t="str">
        <f t="shared" si="52"/>
        <v/>
      </c>
      <c r="AB282" s="88" t="str">
        <f t="shared" ref="AB282" si="54">Z282&amp;AA282</f>
        <v/>
      </c>
      <c r="AC282"/>
      <c r="AD282"/>
      <c r="AU282" s="33" t="str">
        <f t="shared" si="53"/>
        <v/>
      </c>
    </row>
    <row r="283" spans="1:47" s="16" customFormat="1" ht="13.5" customHeight="1" x14ac:dyDescent="0.25">
      <c r="A283" s="173"/>
      <c r="B283" s="284" t="s">
        <v>1087</v>
      </c>
      <c r="C283" s="910"/>
      <c r="D283" s="793" t="s">
        <v>1443</v>
      </c>
      <c r="E283" s="1001"/>
      <c r="F283" s="957"/>
      <c r="G283" s="977"/>
      <c r="H283" s="154" t="s">
        <v>650</v>
      </c>
      <c r="I283" s="194" t="s">
        <v>651</v>
      </c>
      <c r="J283" s="194"/>
      <c r="K283" s="194" t="s">
        <v>2105</v>
      </c>
      <c r="L283" s="194"/>
      <c r="M283" s="152"/>
      <c r="N283" s="152"/>
      <c r="O283" s="194"/>
      <c r="P283" s="701"/>
      <c r="Q283" s="709"/>
      <c r="R283" s="723"/>
      <c r="S283" s="723">
        <v>1</v>
      </c>
      <c r="T283" s="723"/>
      <c r="U283" s="723"/>
      <c r="V283" s="723"/>
      <c r="W283" s="320"/>
      <c r="X283" s="47"/>
      <c r="Y283" s="47"/>
      <c r="Z283" s="34"/>
      <c r="AA283" s="34" t="str">
        <f t="shared" si="52"/>
        <v/>
      </c>
      <c r="AB283" s="88" t="str">
        <f t="shared" si="33"/>
        <v/>
      </c>
      <c r="AC283"/>
      <c r="AD283"/>
      <c r="AU283" s="33" t="str">
        <f t="shared" si="53"/>
        <v/>
      </c>
    </row>
    <row r="284" spans="1:47" s="16" customFormat="1" ht="13.5" customHeight="1" thickBot="1" x14ac:dyDescent="0.3">
      <c r="A284" s="176"/>
      <c r="B284" s="865" t="s">
        <v>1087</v>
      </c>
      <c r="C284" s="911"/>
      <c r="D284" s="794" t="s">
        <v>1443</v>
      </c>
      <c r="E284" s="1002"/>
      <c r="F284" s="958"/>
      <c r="G284" s="978"/>
      <c r="H284" s="232" t="s">
        <v>650</v>
      </c>
      <c r="I284" s="503" t="s">
        <v>651</v>
      </c>
      <c r="J284" s="503"/>
      <c r="K284" s="503" t="s">
        <v>426</v>
      </c>
      <c r="L284" s="503"/>
      <c r="M284" s="504"/>
      <c r="N284" s="504"/>
      <c r="O284" s="503"/>
      <c r="P284" s="705"/>
      <c r="Q284" s="724"/>
      <c r="R284" s="724"/>
      <c r="S284" s="724">
        <v>1</v>
      </c>
      <c r="T284" s="724"/>
      <c r="U284" s="724"/>
      <c r="V284" s="724"/>
      <c r="W284" s="247"/>
      <c r="X284" s="48">
        <f>SUM(P280:W284)</f>
        <v>8</v>
      </c>
      <c r="Y284" s="48">
        <f>X284</f>
        <v>8</v>
      </c>
      <c r="Z284" s="34" t="s">
        <v>1475</v>
      </c>
      <c r="AA284" s="34" t="str">
        <f t="shared" si="52"/>
        <v>TP</v>
      </c>
      <c r="AB284" s="88" t="str">
        <f t="shared" si="33"/>
        <v>JUTP</v>
      </c>
      <c r="AC284" t="s">
        <v>1480</v>
      </c>
      <c r="AD284"/>
      <c r="AU284" s="33" t="str">
        <f t="shared" si="53"/>
        <v/>
      </c>
    </row>
    <row r="285" spans="1:47" s="16" customFormat="1" ht="13.5" customHeight="1" x14ac:dyDescent="0.25">
      <c r="A285" s="180">
        <f>A280+1</f>
        <v>37</v>
      </c>
      <c r="B285" s="1234" t="s">
        <v>2284</v>
      </c>
      <c r="C285" s="919" t="s">
        <v>417</v>
      </c>
      <c r="D285" s="678" t="s">
        <v>2285</v>
      </c>
      <c r="E285" s="1017" t="s">
        <v>336</v>
      </c>
      <c r="F285" s="956" t="s">
        <v>851</v>
      </c>
      <c r="G285" s="979" t="s">
        <v>1239</v>
      </c>
      <c r="H285" s="544" t="s">
        <v>861</v>
      </c>
      <c r="I285" s="530" t="s">
        <v>874</v>
      </c>
      <c r="J285" s="530"/>
      <c r="K285" s="506" t="s">
        <v>902</v>
      </c>
      <c r="L285" s="124" t="s">
        <v>97</v>
      </c>
      <c r="M285" s="511">
        <v>4</v>
      </c>
      <c r="N285" s="124" t="s">
        <v>404</v>
      </c>
      <c r="O285" s="124" t="s">
        <v>435</v>
      </c>
      <c r="P285" s="707">
        <v>8</v>
      </c>
      <c r="Q285" s="726">
        <v>4</v>
      </c>
      <c r="R285" s="720"/>
      <c r="S285" s="720"/>
      <c r="T285" s="720"/>
      <c r="U285" s="720"/>
      <c r="V285" s="720"/>
      <c r="W285" s="471"/>
      <c r="X285" s="40"/>
      <c r="Y285" s="40"/>
      <c r="Z285" s="34"/>
      <c r="AA285" s="34" t="str">
        <f t="shared" si="52"/>
        <v/>
      </c>
      <c r="AB285" s="88" t="str">
        <f t="shared" si="33"/>
        <v/>
      </c>
      <c r="AC285" t="s">
        <v>2283</v>
      </c>
      <c r="AD285"/>
      <c r="AU285" s="33">
        <f t="shared" si="53"/>
        <v>8</v>
      </c>
    </row>
    <row r="286" spans="1:47" s="16" customFormat="1" ht="13.5" customHeight="1" thickBot="1" x14ac:dyDescent="0.3">
      <c r="A286" s="173"/>
      <c r="B286" s="538" t="s">
        <v>2284</v>
      </c>
      <c r="C286" s="912"/>
      <c r="D286" s="679" t="s">
        <v>2285</v>
      </c>
      <c r="E286" s="1018"/>
      <c r="F286" s="954"/>
      <c r="G286" s="963"/>
      <c r="H286" s="286" t="s">
        <v>861</v>
      </c>
      <c r="I286" s="539" t="s">
        <v>874</v>
      </c>
      <c r="J286" s="539"/>
      <c r="K286" s="283" t="s">
        <v>1069</v>
      </c>
      <c r="L286" s="767"/>
      <c r="M286" s="768"/>
      <c r="N286" s="768"/>
      <c r="O286" s="767"/>
      <c r="P286" s="727"/>
      <c r="Q286" s="727"/>
      <c r="R286" s="727"/>
      <c r="S286" s="727"/>
      <c r="T286" s="727"/>
      <c r="U286" s="709"/>
      <c r="V286" s="709"/>
      <c r="W286" s="476">
        <v>2</v>
      </c>
      <c r="X286" s="62">
        <f>SUM(P285:W286)</f>
        <v>14</v>
      </c>
      <c r="Y286" s="62">
        <f>X286</f>
        <v>14</v>
      </c>
      <c r="Z286" s="34" t="s">
        <v>1476</v>
      </c>
      <c r="AA286" s="34" t="str">
        <f t="shared" si="52"/>
        <v>TP</v>
      </c>
      <c r="AB286" s="88" t="str">
        <f t="shared" si="33"/>
        <v>SATP</v>
      </c>
      <c r="AC286" t="s">
        <v>1479</v>
      </c>
      <c r="AD286"/>
      <c r="AU286" s="33" t="str">
        <f t="shared" si="53"/>
        <v/>
      </c>
    </row>
    <row r="287" spans="1:47" s="16" customFormat="1" ht="13.5" customHeight="1" x14ac:dyDescent="0.25">
      <c r="A287" s="180">
        <f>A285+1</f>
        <v>38</v>
      </c>
      <c r="B287" s="1259" t="s">
        <v>1089</v>
      </c>
      <c r="C287" s="909" t="s">
        <v>35</v>
      </c>
      <c r="D287" s="526" t="s">
        <v>1444</v>
      </c>
      <c r="E287" s="999" t="s">
        <v>336</v>
      </c>
      <c r="F287" s="976" t="s">
        <v>1090</v>
      </c>
      <c r="G287" s="949" t="s">
        <v>1091</v>
      </c>
      <c r="H287" s="185" t="s">
        <v>650</v>
      </c>
      <c r="I287" s="221" t="s">
        <v>651</v>
      </c>
      <c r="J287" s="221" t="s">
        <v>2304</v>
      </c>
      <c r="K287" s="221" t="s">
        <v>2305</v>
      </c>
      <c r="L287" s="221" t="s">
        <v>97</v>
      </c>
      <c r="M287" s="222">
        <v>2</v>
      </c>
      <c r="N287" s="222" t="s">
        <v>24</v>
      </c>
      <c r="O287" s="221" t="s">
        <v>739</v>
      </c>
      <c r="P287" s="700">
        <v>3</v>
      </c>
      <c r="Q287" s="720">
        <v>2</v>
      </c>
      <c r="R287" s="726"/>
      <c r="S287" s="726"/>
      <c r="T287" s="726"/>
      <c r="U287" s="726"/>
      <c r="V287" s="726"/>
      <c r="W287" s="241"/>
      <c r="X287" s="46"/>
      <c r="Y287" s="46"/>
      <c r="Z287" s="34"/>
      <c r="AA287" s="34" t="str">
        <f t="shared" si="52"/>
        <v/>
      </c>
      <c r="AB287" s="88" t="str">
        <f t="shared" si="33"/>
        <v/>
      </c>
      <c r="AC287"/>
      <c r="AD287"/>
      <c r="AU287" s="33">
        <f t="shared" si="53"/>
        <v>16</v>
      </c>
    </row>
    <row r="288" spans="1:47" s="16" customFormat="1" ht="13.5" customHeight="1" x14ac:dyDescent="0.25">
      <c r="A288" s="173"/>
      <c r="B288" s="284" t="s">
        <v>1089</v>
      </c>
      <c r="C288" s="910"/>
      <c r="D288" s="679" t="s">
        <v>1444</v>
      </c>
      <c r="E288" s="1001"/>
      <c r="F288" s="957"/>
      <c r="G288" s="977"/>
      <c r="H288" s="154" t="s">
        <v>650</v>
      </c>
      <c r="I288" s="194" t="s">
        <v>651</v>
      </c>
      <c r="J288" s="194" t="s">
        <v>2304</v>
      </c>
      <c r="K288" s="194" t="s">
        <v>2305</v>
      </c>
      <c r="L288" s="194" t="s">
        <v>97</v>
      </c>
      <c r="M288" s="152">
        <v>2</v>
      </c>
      <c r="N288" s="152" t="s">
        <v>101</v>
      </c>
      <c r="O288" s="194" t="s">
        <v>739</v>
      </c>
      <c r="P288" s="701">
        <v>3</v>
      </c>
      <c r="Q288" s="709">
        <v>2</v>
      </c>
      <c r="R288" s="723"/>
      <c r="S288" s="723"/>
      <c r="T288" s="723"/>
      <c r="U288" s="723"/>
      <c r="V288" s="723"/>
      <c r="W288" s="320"/>
      <c r="X288" s="47"/>
      <c r="Y288" s="47"/>
      <c r="Z288" s="34"/>
      <c r="AA288" s="34" t="str">
        <f t="shared" si="52"/>
        <v/>
      </c>
      <c r="AB288" s="88" t="str">
        <f t="shared" si="33"/>
        <v/>
      </c>
      <c r="AC288"/>
      <c r="AD288"/>
      <c r="AU288" s="33" t="str">
        <f t="shared" si="53"/>
        <v/>
      </c>
    </row>
    <row r="289" spans="1:47" s="16" customFormat="1" ht="13.5" customHeight="1" x14ac:dyDescent="0.25">
      <c r="A289" s="173"/>
      <c r="B289" s="284" t="s">
        <v>1089</v>
      </c>
      <c r="C289" s="910"/>
      <c r="D289" s="679" t="s">
        <v>1444</v>
      </c>
      <c r="E289" s="1001"/>
      <c r="F289" s="957"/>
      <c r="G289" s="977"/>
      <c r="H289" s="154" t="s">
        <v>650</v>
      </c>
      <c r="I289" s="194" t="s">
        <v>1567</v>
      </c>
      <c r="J289" s="194" t="s">
        <v>1078</v>
      </c>
      <c r="K289" s="194" t="s">
        <v>752</v>
      </c>
      <c r="L289" s="194" t="s">
        <v>97</v>
      </c>
      <c r="M289" s="152">
        <v>2</v>
      </c>
      <c r="N289" s="152" t="s">
        <v>24</v>
      </c>
      <c r="O289" s="194" t="s">
        <v>740</v>
      </c>
      <c r="P289" s="701">
        <v>2</v>
      </c>
      <c r="Q289" s="709">
        <v>1</v>
      </c>
      <c r="R289" s="723"/>
      <c r="S289" s="723"/>
      <c r="T289" s="723"/>
      <c r="U289" s="723"/>
      <c r="V289" s="723"/>
      <c r="W289" s="320"/>
      <c r="X289" s="47"/>
      <c r="Y289" s="47"/>
      <c r="Z289" s="34"/>
      <c r="AA289" s="34" t="str">
        <f t="shared" si="52"/>
        <v/>
      </c>
      <c r="AB289" s="88" t="str">
        <f t="shared" si="33"/>
        <v/>
      </c>
      <c r="AC289"/>
      <c r="AD289"/>
      <c r="AU289" s="33" t="str">
        <f t="shared" si="53"/>
        <v/>
      </c>
    </row>
    <row r="290" spans="1:47" s="16" customFormat="1" ht="13.5" customHeight="1" x14ac:dyDescent="0.25">
      <c r="A290" s="173"/>
      <c r="B290" s="284" t="s">
        <v>1089</v>
      </c>
      <c r="C290" s="910"/>
      <c r="D290" s="679" t="s">
        <v>1444</v>
      </c>
      <c r="E290" s="1001"/>
      <c r="F290" s="957"/>
      <c r="G290" s="977"/>
      <c r="H290" s="154" t="s">
        <v>650</v>
      </c>
      <c r="I290" s="194" t="s">
        <v>1567</v>
      </c>
      <c r="J290" s="194" t="s">
        <v>1078</v>
      </c>
      <c r="K290" s="194" t="s">
        <v>753</v>
      </c>
      <c r="L290" s="194" t="s">
        <v>97</v>
      </c>
      <c r="M290" s="152">
        <v>3</v>
      </c>
      <c r="N290" s="152" t="s">
        <v>24</v>
      </c>
      <c r="O290" s="194" t="s">
        <v>740</v>
      </c>
      <c r="P290" s="701">
        <v>2</v>
      </c>
      <c r="Q290" s="709">
        <v>1</v>
      </c>
      <c r="R290" s="723"/>
      <c r="S290" s="723"/>
      <c r="T290" s="723"/>
      <c r="U290" s="723"/>
      <c r="V290" s="723"/>
      <c r="W290" s="320"/>
      <c r="X290" s="47"/>
      <c r="Y290" s="47"/>
      <c r="Z290" s="34"/>
      <c r="AA290" s="34" t="str">
        <f t="shared" si="52"/>
        <v/>
      </c>
      <c r="AB290" s="88" t="str">
        <f t="shared" si="33"/>
        <v/>
      </c>
      <c r="AC290"/>
      <c r="AD290"/>
      <c r="AU290" s="33" t="str">
        <f t="shared" si="53"/>
        <v/>
      </c>
    </row>
    <row r="291" spans="1:47" s="16" customFormat="1" ht="13.5" customHeight="1" x14ac:dyDescent="0.25">
      <c r="A291" s="173"/>
      <c r="B291" s="284" t="s">
        <v>1089</v>
      </c>
      <c r="C291" s="910"/>
      <c r="D291" s="679" t="s">
        <v>1444</v>
      </c>
      <c r="E291" s="1001"/>
      <c r="F291" s="957"/>
      <c r="G291" s="977"/>
      <c r="H291" s="154" t="s">
        <v>650</v>
      </c>
      <c r="I291" s="194" t="s">
        <v>1567</v>
      </c>
      <c r="J291" s="194" t="s">
        <v>1078</v>
      </c>
      <c r="K291" s="194" t="s">
        <v>754</v>
      </c>
      <c r="L291" s="194" t="s">
        <v>97</v>
      </c>
      <c r="M291" s="152">
        <v>6</v>
      </c>
      <c r="N291" s="152" t="s">
        <v>24</v>
      </c>
      <c r="O291" s="194" t="s">
        <v>740</v>
      </c>
      <c r="P291" s="701">
        <v>3</v>
      </c>
      <c r="Q291" s="709">
        <v>1</v>
      </c>
      <c r="R291" s="723"/>
      <c r="S291" s="723"/>
      <c r="T291" s="723"/>
      <c r="U291" s="723"/>
      <c r="V291" s="723"/>
      <c r="W291" s="320"/>
      <c r="X291" s="47"/>
      <c r="Y291" s="47"/>
      <c r="Z291" s="34"/>
      <c r="AA291" s="34" t="str">
        <f t="shared" si="52"/>
        <v/>
      </c>
      <c r="AB291" s="88" t="str">
        <f t="shared" ref="AB291:AB292" si="55">Z291&amp;AA291</f>
        <v/>
      </c>
      <c r="AC291"/>
      <c r="AD291"/>
      <c r="AU291" s="33" t="str">
        <f t="shared" si="53"/>
        <v/>
      </c>
    </row>
    <row r="292" spans="1:47" s="16" customFormat="1" ht="13.5" customHeight="1" x14ac:dyDescent="0.25">
      <c r="A292" s="173"/>
      <c r="B292" s="284" t="s">
        <v>1089</v>
      </c>
      <c r="C292" s="910"/>
      <c r="D292" s="679" t="s">
        <v>1444</v>
      </c>
      <c r="E292" s="1001"/>
      <c r="F292" s="957"/>
      <c r="G292" s="977"/>
      <c r="H292" s="154" t="s">
        <v>650</v>
      </c>
      <c r="I292" s="194" t="s">
        <v>1567</v>
      </c>
      <c r="J292" s="194" t="s">
        <v>1078</v>
      </c>
      <c r="K292" s="194" t="s">
        <v>423</v>
      </c>
      <c r="L292" s="194" t="s">
        <v>97</v>
      </c>
      <c r="M292" s="152">
        <v>8</v>
      </c>
      <c r="N292" s="152" t="s">
        <v>24</v>
      </c>
      <c r="O292" s="194" t="s">
        <v>740</v>
      </c>
      <c r="P292" s="701">
        <v>3</v>
      </c>
      <c r="Q292" s="709">
        <v>1</v>
      </c>
      <c r="R292" s="723"/>
      <c r="S292" s="723"/>
      <c r="T292" s="723"/>
      <c r="U292" s="723"/>
      <c r="V292" s="723"/>
      <c r="W292" s="320"/>
      <c r="X292" s="47"/>
      <c r="Y292" s="47"/>
      <c r="Z292" s="34"/>
      <c r="AA292" s="34" t="str">
        <f t="shared" si="52"/>
        <v/>
      </c>
      <c r="AB292" s="88" t="str">
        <f t="shared" si="55"/>
        <v/>
      </c>
      <c r="AC292"/>
      <c r="AD292"/>
      <c r="AU292" s="33" t="str">
        <f t="shared" si="53"/>
        <v/>
      </c>
    </row>
    <row r="293" spans="1:47" s="16" customFormat="1" ht="13.5" customHeight="1" x14ac:dyDescent="0.25">
      <c r="A293" s="173"/>
      <c r="B293" s="284" t="s">
        <v>1089</v>
      </c>
      <c r="C293" s="910"/>
      <c r="D293" s="679" t="s">
        <v>1444</v>
      </c>
      <c r="E293" s="1001"/>
      <c r="F293" s="957"/>
      <c r="G293" s="977"/>
      <c r="H293" s="136" t="s">
        <v>650</v>
      </c>
      <c r="I293" s="502" t="s">
        <v>1567</v>
      </c>
      <c r="J293" s="502"/>
      <c r="K293" s="502" t="s">
        <v>2306</v>
      </c>
      <c r="L293" s="502"/>
      <c r="M293" s="149"/>
      <c r="N293" s="149"/>
      <c r="O293" s="502"/>
      <c r="P293" s="704"/>
      <c r="Q293" s="723"/>
      <c r="R293" s="723"/>
      <c r="S293" s="723"/>
      <c r="T293" s="723">
        <v>4</v>
      </c>
      <c r="U293" s="723"/>
      <c r="V293" s="723"/>
      <c r="W293" s="320"/>
      <c r="X293" s="47"/>
      <c r="Y293" s="47"/>
      <c r="Z293" s="34"/>
      <c r="AA293" s="34" t="str">
        <f t="shared" si="52"/>
        <v/>
      </c>
      <c r="AB293" s="88" t="str">
        <f t="shared" ref="AB293:AB379" si="56">Z293&amp;AA293</f>
        <v/>
      </c>
      <c r="AC293"/>
      <c r="AD293"/>
      <c r="AU293" s="33" t="str">
        <f t="shared" si="53"/>
        <v/>
      </c>
    </row>
    <row r="294" spans="1:47" s="16" customFormat="1" ht="13.5" customHeight="1" x14ac:dyDescent="0.25">
      <c r="A294" s="173"/>
      <c r="B294" s="284" t="s">
        <v>1089</v>
      </c>
      <c r="C294" s="910"/>
      <c r="D294" s="679" t="s">
        <v>1444</v>
      </c>
      <c r="E294" s="1001"/>
      <c r="F294" s="957"/>
      <c r="G294" s="977"/>
      <c r="H294" s="136" t="s">
        <v>650</v>
      </c>
      <c r="I294" s="502" t="s">
        <v>1567</v>
      </c>
      <c r="J294" s="502"/>
      <c r="K294" s="502" t="s">
        <v>2307</v>
      </c>
      <c r="L294" s="502"/>
      <c r="M294" s="149"/>
      <c r="N294" s="149"/>
      <c r="O294" s="502"/>
      <c r="P294" s="704"/>
      <c r="Q294" s="723"/>
      <c r="R294" s="723"/>
      <c r="S294" s="723"/>
      <c r="T294" s="723">
        <v>2</v>
      </c>
      <c r="U294" s="723"/>
      <c r="V294" s="723"/>
      <c r="W294" s="320"/>
      <c r="X294" s="47"/>
      <c r="Y294" s="47"/>
      <c r="Z294" s="34"/>
      <c r="AA294" s="34" t="str">
        <f t="shared" si="52"/>
        <v/>
      </c>
      <c r="AB294" s="88" t="str">
        <f t="shared" si="56"/>
        <v/>
      </c>
      <c r="AC294"/>
      <c r="AD294"/>
      <c r="AU294" s="33" t="str">
        <f t="shared" si="53"/>
        <v/>
      </c>
    </row>
    <row r="295" spans="1:47" s="16" customFormat="1" ht="13.5" customHeight="1" x14ac:dyDescent="0.25">
      <c r="A295" s="173"/>
      <c r="B295" s="284" t="s">
        <v>1089</v>
      </c>
      <c r="C295" s="910"/>
      <c r="D295" s="679" t="s">
        <v>1444</v>
      </c>
      <c r="E295" s="1001"/>
      <c r="F295" s="957"/>
      <c r="G295" s="977"/>
      <c r="H295" s="136" t="s">
        <v>650</v>
      </c>
      <c r="I295" s="502" t="s">
        <v>1567</v>
      </c>
      <c r="J295" s="502"/>
      <c r="K295" s="502" t="s">
        <v>2308</v>
      </c>
      <c r="L295" s="502"/>
      <c r="M295" s="149"/>
      <c r="N295" s="149"/>
      <c r="O295" s="502"/>
      <c r="P295" s="704"/>
      <c r="Q295" s="723"/>
      <c r="R295" s="723"/>
      <c r="S295" s="723"/>
      <c r="T295" s="723"/>
      <c r="U295" s="723"/>
      <c r="V295" s="723"/>
      <c r="W295" s="320">
        <v>3</v>
      </c>
      <c r="X295" s="47"/>
      <c r="Y295" s="47"/>
      <c r="Z295" s="34"/>
      <c r="AA295" s="34" t="str">
        <f t="shared" si="52"/>
        <v/>
      </c>
      <c r="AB295" s="88" t="str">
        <f t="shared" si="56"/>
        <v/>
      </c>
      <c r="AC295"/>
      <c r="AD295"/>
      <c r="AU295" s="33" t="str">
        <f t="shared" si="53"/>
        <v/>
      </c>
    </row>
    <row r="296" spans="1:47" s="16" customFormat="1" ht="13.5" customHeight="1" x14ac:dyDescent="0.25">
      <c r="A296" s="173"/>
      <c r="B296" s="284" t="s">
        <v>1089</v>
      </c>
      <c r="C296" s="910"/>
      <c r="D296" s="679" t="s">
        <v>1444</v>
      </c>
      <c r="E296" s="1001"/>
      <c r="F296" s="957"/>
      <c r="G296" s="977"/>
      <c r="H296" s="136" t="s">
        <v>650</v>
      </c>
      <c r="I296" s="502" t="s">
        <v>1567</v>
      </c>
      <c r="J296" s="502"/>
      <c r="K296" s="502" t="s">
        <v>2309</v>
      </c>
      <c r="L296" s="502"/>
      <c r="M296" s="149"/>
      <c r="N296" s="149"/>
      <c r="O296" s="502"/>
      <c r="P296" s="704"/>
      <c r="Q296" s="723"/>
      <c r="R296" s="723"/>
      <c r="S296" s="723"/>
      <c r="T296" s="723"/>
      <c r="U296" s="723"/>
      <c r="V296" s="723"/>
      <c r="W296" s="320">
        <v>3</v>
      </c>
      <c r="X296" s="47"/>
      <c r="Y296" s="47"/>
      <c r="Z296" s="34"/>
      <c r="AA296" s="34" t="str">
        <f t="shared" si="52"/>
        <v/>
      </c>
      <c r="AB296" s="88" t="str">
        <f t="shared" si="56"/>
        <v/>
      </c>
      <c r="AC296"/>
      <c r="AD296"/>
      <c r="AU296" s="33" t="str">
        <f t="shared" si="53"/>
        <v/>
      </c>
    </row>
    <row r="297" spans="1:47" s="16" customFormat="1" ht="13.5" customHeight="1" thickBot="1" x14ac:dyDescent="0.3">
      <c r="A297" s="176"/>
      <c r="B297" s="865" t="s">
        <v>1089</v>
      </c>
      <c r="C297" s="911"/>
      <c r="D297" s="680" t="s">
        <v>1444</v>
      </c>
      <c r="E297" s="1002"/>
      <c r="F297" s="958"/>
      <c r="G297" s="978"/>
      <c r="H297" s="232" t="s">
        <v>650</v>
      </c>
      <c r="I297" s="503" t="s">
        <v>1567</v>
      </c>
      <c r="J297" s="503"/>
      <c r="K297" s="503" t="s">
        <v>2310</v>
      </c>
      <c r="L297" s="503"/>
      <c r="M297" s="504"/>
      <c r="N297" s="504"/>
      <c r="O297" s="503"/>
      <c r="P297" s="705"/>
      <c r="Q297" s="724"/>
      <c r="R297" s="724"/>
      <c r="S297" s="724"/>
      <c r="T297" s="724"/>
      <c r="U297" s="724"/>
      <c r="V297" s="724">
        <v>4</v>
      </c>
      <c r="W297" s="247"/>
      <c r="X297" s="48">
        <f>SUM(P287:W297)</f>
        <v>40</v>
      </c>
      <c r="Y297" s="48">
        <f>X297</f>
        <v>40</v>
      </c>
      <c r="Z297" s="34" t="s">
        <v>1475</v>
      </c>
      <c r="AA297" s="34" t="str">
        <f t="shared" si="52"/>
        <v>TC</v>
      </c>
      <c r="AB297" s="88" t="str">
        <f t="shared" si="56"/>
        <v>JUTC</v>
      </c>
      <c r="AC297" t="s">
        <v>1480</v>
      </c>
      <c r="AD297"/>
      <c r="AU297" s="33" t="str">
        <f t="shared" si="53"/>
        <v/>
      </c>
    </row>
    <row r="298" spans="1:47" s="16" customFormat="1" ht="13.5" customHeight="1" x14ac:dyDescent="0.25">
      <c r="A298" s="156">
        <f>+A287+1</f>
        <v>39</v>
      </c>
      <c r="B298" s="1256" t="s">
        <v>2293</v>
      </c>
      <c r="C298" s="915" t="s">
        <v>83</v>
      </c>
      <c r="D298" s="678" t="s">
        <v>2294</v>
      </c>
      <c r="E298" s="1003" t="s">
        <v>336</v>
      </c>
      <c r="F298" s="956" t="s">
        <v>128</v>
      </c>
      <c r="G298" s="979" t="s">
        <v>2295</v>
      </c>
      <c r="H298" s="501" t="s">
        <v>23</v>
      </c>
      <c r="I298" s="221" t="s">
        <v>106</v>
      </c>
      <c r="J298" s="221"/>
      <c r="K298" s="221" t="s">
        <v>1684</v>
      </c>
      <c r="L298" s="127" t="s">
        <v>97</v>
      </c>
      <c r="M298" s="204">
        <v>6</v>
      </c>
      <c r="N298" s="127" t="s">
        <v>24</v>
      </c>
      <c r="O298" s="127" t="s">
        <v>440</v>
      </c>
      <c r="P298" s="700">
        <v>4</v>
      </c>
      <c r="Q298" s="720"/>
      <c r="R298" s="722"/>
      <c r="S298" s="722"/>
      <c r="T298" s="722"/>
      <c r="U298" s="722"/>
      <c r="V298" s="722"/>
      <c r="W298" s="693"/>
      <c r="X298" s="100"/>
      <c r="Y298" s="100"/>
      <c r="Z298" s="34"/>
      <c r="AA298" s="34" t="str">
        <f t="shared" si="52"/>
        <v/>
      </c>
      <c r="AB298" s="88" t="str">
        <f t="shared" si="56"/>
        <v/>
      </c>
      <c r="AC298"/>
      <c r="AD298"/>
      <c r="AU298" s="33">
        <f t="shared" si="53"/>
        <v>18</v>
      </c>
    </row>
    <row r="299" spans="1:47" s="16" customFormat="1" ht="13.5" customHeight="1" x14ac:dyDescent="0.25">
      <c r="A299" s="130"/>
      <c r="B299" s="1257" t="s">
        <v>2293</v>
      </c>
      <c r="C299" s="913"/>
      <c r="D299" s="679" t="s">
        <v>2294</v>
      </c>
      <c r="E299" s="1004"/>
      <c r="F299" s="954"/>
      <c r="G299" s="963"/>
      <c r="H299" s="509" t="s">
        <v>23</v>
      </c>
      <c r="I299" s="194" t="s">
        <v>106</v>
      </c>
      <c r="J299" s="194"/>
      <c r="K299" s="509" t="s">
        <v>1684</v>
      </c>
      <c r="L299" s="563" t="s">
        <v>97</v>
      </c>
      <c r="M299" s="141">
        <v>6</v>
      </c>
      <c r="N299" s="563" t="s">
        <v>101</v>
      </c>
      <c r="O299" s="563" t="s">
        <v>435</v>
      </c>
      <c r="P299" s="708">
        <v>4</v>
      </c>
      <c r="Q299" s="727"/>
      <c r="R299" s="727"/>
      <c r="S299" s="727"/>
      <c r="T299" s="727"/>
      <c r="U299" s="727"/>
      <c r="V299" s="727"/>
      <c r="W299" s="694"/>
      <c r="X299" s="101"/>
      <c r="Y299" s="101"/>
      <c r="Z299" s="34"/>
      <c r="AA299" s="34" t="str">
        <f t="shared" si="52"/>
        <v/>
      </c>
      <c r="AB299" s="88" t="str">
        <f t="shared" si="56"/>
        <v/>
      </c>
      <c r="AC299"/>
      <c r="AD299"/>
      <c r="AU299" s="33" t="str">
        <f t="shared" si="53"/>
        <v/>
      </c>
    </row>
    <row r="300" spans="1:47" s="16" customFormat="1" ht="13.5" customHeight="1" x14ac:dyDescent="0.25">
      <c r="A300" s="573"/>
      <c r="B300" s="1257" t="s">
        <v>2293</v>
      </c>
      <c r="C300" s="913"/>
      <c r="D300" s="679" t="s">
        <v>2294</v>
      </c>
      <c r="E300" s="1004"/>
      <c r="F300" s="954"/>
      <c r="G300" s="963"/>
      <c r="H300" s="509" t="s">
        <v>23</v>
      </c>
      <c r="I300" s="509" t="s">
        <v>106</v>
      </c>
      <c r="J300" s="509"/>
      <c r="K300" s="509" t="s">
        <v>1683</v>
      </c>
      <c r="L300" s="563" t="s">
        <v>97</v>
      </c>
      <c r="M300" s="141">
        <v>9</v>
      </c>
      <c r="N300" s="563" t="s">
        <v>24</v>
      </c>
      <c r="O300" s="563" t="s">
        <v>435</v>
      </c>
      <c r="P300" s="708">
        <v>4</v>
      </c>
      <c r="Q300" s="727"/>
      <c r="R300" s="727"/>
      <c r="S300" s="727"/>
      <c r="T300" s="727"/>
      <c r="U300" s="727"/>
      <c r="V300" s="727"/>
      <c r="W300" s="694"/>
      <c r="X300" s="101"/>
      <c r="Y300" s="101"/>
      <c r="Z300" s="34"/>
      <c r="AA300" s="34" t="str">
        <f t="shared" si="52"/>
        <v/>
      </c>
      <c r="AB300" s="88" t="str">
        <f>Z300&amp;AA300</f>
        <v/>
      </c>
      <c r="AC300"/>
      <c r="AD300"/>
      <c r="AU300" s="33" t="str">
        <f t="shared" si="53"/>
        <v/>
      </c>
    </row>
    <row r="301" spans="1:47" s="16" customFormat="1" ht="13.5" customHeight="1" x14ac:dyDescent="0.25">
      <c r="A301" s="550"/>
      <c r="B301" s="1257" t="s">
        <v>2293</v>
      </c>
      <c r="C301" s="913"/>
      <c r="D301" s="679" t="s">
        <v>2294</v>
      </c>
      <c r="E301" s="1004"/>
      <c r="F301" s="954"/>
      <c r="G301" s="963"/>
      <c r="H301" s="509" t="s">
        <v>23</v>
      </c>
      <c r="I301" s="509" t="s">
        <v>106</v>
      </c>
      <c r="J301" s="509"/>
      <c r="K301" s="509" t="s">
        <v>1685</v>
      </c>
      <c r="L301" s="563" t="s">
        <v>97</v>
      </c>
      <c r="M301" s="141">
        <v>9</v>
      </c>
      <c r="N301" s="563" t="s">
        <v>24</v>
      </c>
      <c r="O301" s="563" t="s">
        <v>435</v>
      </c>
      <c r="P301" s="708">
        <v>2</v>
      </c>
      <c r="Q301" s="727"/>
      <c r="R301" s="727"/>
      <c r="S301" s="727"/>
      <c r="T301" s="727"/>
      <c r="U301" s="727"/>
      <c r="V301" s="727"/>
      <c r="W301" s="694"/>
      <c r="X301" s="101"/>
      <c r="Y301" s="101"/>
      <c r="Z301" s="34"/>
      <c r="AA301" s="34" t="str">
        <f t="shared" si="52"/>
        <v/>
      </c>
      <c r="AB301" s="88" t="str">
        <f>Z301&amp;AA301</f>
        <v/>
      </c>
      <c r="AC301"/>
      <c r="AD301"/>
      <c r="AU301" s="33" t="str">
        <f t="shared" si="53"/>
        <v/>
      </c>
    </row>
    <row r="302" spans="1:47" s="16" customFormat="1" ht="13.5" customHeight="1" x14ac:dyDescent="0.25">
      <c r="A302" s="130"/>
      <c r="B302" s="1257" t="s">
        <v>2293</v>
      </c>
      <c r="C302" s="913"/>
      <c r="D302" s="679" t="s">
        <v>2294</v>
      </c>
      <c r="E302" s="1004"/>
      <c r="F302" s="954"/>
      <c r="G302" s="963"/>
      <c r="H302" s="509" t="s">
        <v>23</v>
      </c>
      <c r="I302" s="509" t="s">
        <v>106</v>
      </c>
      <c r="J302" s="509"/>
      <c r="K302" s="509" t="s">
        <v>1748</v>
      </c>
      <c r="L302" s="563" t="s">
        <v>97</v>
      </c>
      <c r="M302" s="141">
        <v>1</v>
      </c>
      <c r="N302" s="563" t="s">
        <v>24</v>
      </c>
      <c r="O302" s="563" t="s">
        <v>440</v>
      </c>
      <c r="P302" s="708">
        <v>4</v>
      </c>
      <c r="Q302" s="727"/>
      <c r="R302" s="727"/>
      <c r="S302" s="727"/>
      <c r="T302" s="727"/>
      <c r="U302" s="727"/>
      <c r="V302" s="727"/>
      <c r="W302" s="694"/>
      <c r="X302" s="101"/>
      <c r="Y302" s="101"/>
      <c r="Z302" s="34"/>
      <c r="AA302" s="34" t="str">
        <f t="shared" si="52"/>
        <v/>
      </c>
      <c r="AB302" s="88" t="str">
        <f t="shared" si="56"/>
        <v/>
      </c>
      <c r="AC302"/>
      <c r="AD302"/>
      <c r="AU302" s="33" t="str">
        <f t="shared" si="53"/>
        <v/>
      </c>
    </row>
    <row r="303" spans="1:47" s="16" customFormat="1" ht="13.5" customHeight="1" thickBot="1" x14ac:dyDescent="0.3">
      <c r="A303" s="161"/>
      <c r="B303" s="1258" t="s">
        <v>2293</v>
      </c>
      <c r="C303" s="914"/>
      <c r="D303" s="680" t="s">
        <v>2294</v>
      </c>
      <c r="E303" s="1005"/>
      <c r="F303" s="955"/>
      <c r="G303" s="964"/>
      <c r="H303" s="510" t="s">
        <v>23</v>
      </c>
      <c r="I303" s="259" t="s">
        <v>106</v>
      </c>
      <c r="J303" s="259"/>
      <c r="K303" s="502" t="s">
        <v>2105</v>
      </c>
      <c r="L303" s="167"/>
      <c r="M303" s="211"/>
      <c r="N303" s="167"/>
      <c r="O303" s="167"/>
      <c r="P303" s="702"/>
      <c r="Q303" s="721"/>
      <c r="R303" s="721"/>
      <c r="S303" s="721"/>
      <c r="T303" s="721">
        <v>2</v>
      </c>
      <c r="U303" s="721"/>
      <c r="V303" s="721"/>
      <c r="W303" s="484"/>
      <c r="X303" s="102">
        <f>SUM(P298:W303)</f>
        <v>20</v>
      </c>
      <c r="Y303" s="102">
        <v>20</v>
      </c>
      <c r="Z303" s="34" t="s">
        <v>1472</v>
      </c>
      <c r="AA303" s="34" t="str">
        <f t="shared" si="52"/>
        <v>MT</v>
      </c>
      <c r="AB303" s="88" t="str">
        <f t="shared" si="56"/>
        <v>ADMT</v>
      </c>
      <c r="AC303" t="s">
        <v>1479</v>
      </c>
      <c r="AD303" s="1214" t="s">
        <v>2292</v>
      </c>
      <c r="AE303" s="16" t="s">
        <v>2273</v>
      </c>
      <c r="AG303" s="1216"/>
      <c r="AH303" s="1216"/>
      <c r="AI303" s="1218"/>
      <c r="AU303" s="33" t="str">
        <f t="shared" si="53"/>
        <v/>
      </c>
    </row>
    <row r="304" spans="1:47" s="33" customFormat="1" ht="13.5" customHeight="1" x14ac:dyDescent="0.25">
      <c r="A304" s="180">
        <f>A298+1</f>
        <v>40</v>
      </c>
      <c r="B304" s="1235" t="s">
        <v>1235</v>
      </c>
      <c r="C304" s="919" t="s">
        <v>35</v>
      </c>
      <c r="D304" s="1149" t="s">
        <v>1445</v>
      </c>
      <c r="E304" s="1017" t="s">
        <v>336</v>
      </c>
      <c r="F304" s="956" t="s">
        <v>1236</v>
      </c>
      <c r="G304" s="979" t="s">
        <v>1237</v>
      </c>
      <c r="H304" s="544" t="s">
        <v>861</v>
      </c>
      <c r="I304" s="530" t="s">
        <v>872</v>
      </c>
      <c r="J304" s="530"/>
      <c r="K304" s="537" t="s">
        <v>1802</v>
      </c>
      <c r="L304" s="516" t="s">
        <v>97</v>
      </c>
      <c r="M304" s="531">
        <v>3</v>
      </c>
      <c r="N304" s="529" t="s">
        <v>24</v>
      </c>
      <c r="O304" s="370" t="s">
        <v>625</v>
      </c>
      <c r="P304" s="713">
        <v>4</v>
      </c>
      <c r="Q304" s="731">
        <v>2</v>
      </c>
      <c r="R304" s="731"/>
      <c r="S304" s="731"/>
      <c r="T304" s="731"/>
      <c r="U304" s="731"/>
      <c r="V304" s="731"/>
      <c r="W304" s="696"/>
      <c r="X304" s="40"/>
      <c r="Y304" s="40"/>
      <c r="Z304" s="34"/>
      <c r="AA304" s="34" t="str">
        <f t="shared" si="52"/>
        <v/>
      </c>
      <c r="AB304" s="88" t="str">
        <f t="shared" si="56"/>
        <v/>
      </c>
      <c r="AC304"/>
      <c r="AD304"/>
      <c r="AU304" s="33">
        <f t="shared" si="53"/>
        <v>14</v>
      </c>
    </row>
    <row r="305" spans="1:47" s="33" customFormat="1" ht="13.5" customHeight="1" x14ac:dyDescent="0.25">
      <c r="A305" s="173"/>
      <c r="B305" s="518" t="s">
        <v>1235</v>
      </c>
      <c r="C305" s="912"/>
      <c r="D305" s="1160" t="s">
        <v>1445</v>
      </c>
      <c r="E305" s="1018"/>
      <c r="F305" s="954"/>
      <c r="G305" s="963"/>
      <c r="H305" s="286" t="s">
        <v>861</v>
      </c>
      <c r="I305" s="539" t="s">
        <v>872</v>
      </c>
      <c r="J305" s="539"/>
      <c r="K305" s="518" t="s">
        <v>1803</v>
      </c>
      <c r="L305" s="236" t="s">
        <v>97</v>
      </c>
      <c r="M305" s="285">
        <v>3</v>
      </c>
      <c r="N305" s="564" t="s">
        <v>24</v>
      </c>
      <c r="O305" s="563" t="s">
        <v>625</v>
      </c>
      <c r="P305" s="714">
        <v>4</v>
      </c>
      <c r="Q305" s="732"/>
      <c r="R305" s="732"/>
      <c r="S305" s="732"/>
      <c r="T305" s="732"/>
      <c r="U305" s="732"/>
      <c r="V305" s="732"/>
      <c r="W305" s="571"/>
      <c r="X305" s="38"/>
      <c r="Y305" s="38"/>
      <c r="Z305" s="34"/>
      <c r="AA305" s="34" t="str">
        <f t="shared" si="52"/>
        <v/>
      </c>
      <c r="AB305" s="88" t="str">
        <f>Z305&amp;AA305</f>
        <v/>
      </c>
      <c r="AC305"/>
      <c r="AD305"/>
      <c r="AU305" s="33" t="str">
        <f t="shared" si="53"/>
        <v/>
      </c>
    </row>
    <row r="306" spans="1:47" s="33" customFormat="1" ht="13.5" customHeight="1" x14ac:dyDescent="0.25">
      <c r="A306" s="173"/>
      <c r="B306" s="518" t="s">
        <v>1235</v>
      </c>
      <c r="C306" s="912"/>
      <c r="D306" s="1160" t="s">
        <v>1445</v>
      </c>
      <c r="E306" s="1018"/>
      <c r="F306" s="954"/>
      <c r="G306" s="963"/>
      <c r="H306" s="286" t="s">
        <v>861</v>
      </c>
      <c r="I306" s="539" t="s">
        <v>872</v>
      </c>
      <c r="J306" s="539"/>
      <c r="K306" s="518" t="s">
        <v>1804</v>
      </c>
      <c r="L306" s="236" t="s">
        <v>97</v>
      </c>
      <c r="M306" s="285">
        <v>3</v>
      </c>
      <c r="N306" s="564" t="s">
        <v>24</v>
      </c>
      <c r="O306" s="563" t="s">
        <v>625</v>
      </c>
      <c r="P306" s="714">
        <v>4</v>
      </c>
      <c r="Q306" s="732">
        <v>2</v>
      </c>
      <c r="R306" s="732"/>
      <c r="S306" s="732"/>
      <c r="T306" s="732"/>
      <c r="U306" s="732"/>
      <c r="V306" s="732"/>
      <c r="W306" s="571"/>
      <c r="X306" s="38"/>
      <c r="Y306" s="38"/>
      <c r="Z306" s="34"/>
      <c r="AA306" s="34" t="str">
        <f t="shared" si="52"/>
        <v/>
      </c>
      <c r="AB306" s="88" t="str">
        <f t="shared" si="56"/>
        <v/>
      </c>
      <c r="AC306"/>
      <c r="AD306"/>
      <c r="AU306" s="33" t="str">
        <f t="shared" si="53"/>
        <v/>
      </c>
    </row>
    <row r="307" spans="1:47" s="33" customFormat="1" ht="13.5" customHeight="1" x14ac:dyDescent="0.25">
      <c r="A307" s="173"/>
      <c r="B307" s="518" t="s">
        <v>1235</v>
      </c>
      <c r="C307" s="912"/>
      <c r="D307" s="1160" t="s">
        <v>1445</v>
      </c>
      <c r="E307" s="1018"/>
      <c r="F307" s="954"/>
      <c r="G307" s="963"/>
      <c r="H307" s="286" t="s">
        <v>861</v>
      </c>
      <c r="I307" s="539" t="s">
        <v>872</v>
      </c>
      <c r="J307" s="539"/>
      <c r="K307" s="518" t="s">
        <v>2233</v>
      </c>
      <c r="L307" s="236" t="s">
        <v>97</v>
      </c>
      <c r="M307" s="285">
        <v>1</v>
      </c>
      <c r="N307" s="564" t="s">
        <v>24</v>
      </c>
      <c r="O307" s="563" t="s">
        <v>625</v>
      </c>
      <c r="P307" s="714">
        <v>2</v>
      </c>
      <c r="Q307" s="732"/>
      <c r="R307" s="732"/>
      <c r="S307" s="732"/>
      <c r="T307" s="732"/>
      <c r="U307" s="732"/>
      <c r="V307" s="732"/>
      <c r="W307" s="571"/>
      <c r="X307" s="38"/>
      <c r="Y307" s="38"/>
      <c r="Z307" s="34"/>
      <c r="AA307" s="34"/>
      <c r="AB307" s="88"/>
      <c r="AC307"/>
      <c r="AD307"/>
    </row>
    <row r="308" spans="1:47" s="33" customFormat="1" ht="13.5" customHeight="1" x14ac:dyDescent="0.25">
      <c r="A308" s="173"/>
      <c r="B308" s="518" t="s">
        <v>1235</v>
      </c>
      <c r="C308" s="912"/>
      <c r="D308" s="1160" t="s">
        <v>1445</v>
      </c>
      <c r="E308" s="1018"/>
      <c r="F308" s="954"/>
      <c r="G308" s="963"/>
      <c r="H308" s="286" t="s">
        <v>861</v>
      </c>
      <c r="I308" s="539" t="s">
        <v>872</v>
      </c>
      <c r="J308" s="539"/>
      <c r="K308" s="518" t="s">
        <v>2105</v>
      </c>
      <c r="L308" s="236"/>
      <c r="M308" s="285"/>
      <c r="N308" s="564"/>
      <c r="O308" s="563"/>
      <c r="P308" s="714"/>
      <c r="Q308" s="732"/>
      <c r="R308" s="732"/>
      <c r="S308" s="732">
        <v>2</v>
      </c>
      <c r="T308" s="732"/>
      <c r="U308" s="732"/>
      <c r="V308" s="732"/>
      <c r="W308" s="571"/>
      <c r="X308" s="38"/>
      <c r="Y308" s="38"/>
      <c r="Z308" s="34"/>
      <c r="AA308" s="34" t="str">
        <f t="shared" si="52"/>
        <v/>
      </c>
      <c r="AB308" s="88"/>
      <c r="AC308"/>
      <c r="AD308"/>
      <c r="AU308" s="33" t="str">
        <f>IF(C308&lt;&gt;"",SUMIF(D$6:D$1071,D308,P$6:Q$1071),"")</f>
        <v/>
      </c>
    </row>
    <row r="309" spans="1:47" s="33" customFormat="1" ht="13.5" customHeight="1" x14ac:dyDescent="0.25">
      <c r="A309" s="173"/>
      <c r="B309" s="518" t="s">
        <v>1235</v>
      </c>
      <c r="C309" s="912"/>
      <c r="D309" s="1160" t="s">
        <v>1445</v>
      </c>
      <c r="E309" s="1018"/>
      <c r="F309" s="954"/>
      <c r="G309" s="963"/>
      <c r="H309" s="286" t="s">
        <v>861</v>
      </c>
      <c r="I309" s="539" t="s">
        <v>872</v>
      </c>
      <c r="J309" s="539"/>
      <c r="K309" s="194" t="s">
        <v>2141</v>
      </c>
      <c r="L309" s="236"/>
      <c r="M309" s="285"/>
      <c r="N309" s="564"/>
      <c r="O309" s="563"/>
      <c r="P309" s="714"/>
      <c r="Q309" s="732"/>
      <c r="R309" s="732"/>
      <c r="S309" s="732"/>
      <c r="T309" s="732">
        <v>18</v>
      </c>
      <c r="U309" s="732"/>
      <c r="V309" s="732"/>
      <c r="W309" s="571"/>
      <c r="X309" s="38"/>
      <c r="Y309" s="38"/>
      <c r="Z309" s="34"/>
      <c r="AA309" s="34" t="str">
        <f t="shared" si="52"/>
        <v/>
      </c>
      <c r="AB309" s="88"/>
      <c r="AC309"/>
      <c r="AD309"/>
      <c r="AU309" s="33" t="str">
        <f>IF(C309&lt;&gt;"",SUMIF(D$6:D$1071,D309,P$6:Q$1071),"")</f>
        <v/>
      </c>
    </row>
    <row r="310" spans="1:47" s="33" customFormat="1" ht="13.5" customHeight="1" thickBot="1" x14ac:dyDescent="0.3">
      <c r="A310" s="173"/>
      <c r="B310" s="518" t="s">
        <v>1235</v>
      </c>
      <c r="C310" s="912"/>
      <c r="D310" s="1160" t="s">
        <v>1445</v>
      </c>
      <c r="E310" s="1018"/>
      <c r="F310" s="954"/>
      <c r="G310" s="963"/>
      <c r="H310" s="286" t="s">
        <v>861</v>
      </c>
      <c r="I310" s="539" t="s">
        <v>874</v>
      </c>
      <c r="J310" s="539"/>
      <c r="K310" s="194" t="s">
        <v>1069</v>
      </c>
      <c r="L310" s="236"/>
      <c r="M310" s="268"/>
      <c r="N310" s="268"/>
      <c r="O310" s="563"/>
      <c r="P310" s="708"/>
      <c r="Q310" s="727"/>
      <c r="R310" s="732"/>
      <c r="S310" s="732"/>
      <c r="T310" s="732"/>
      <c r="U310" s="732"/>
      <c r="V310" s="732"/>
      <c r="W310" s="571">
        <v>2</v>
      </c>
      <c r="X310" s="38">
        <f>SUM(P304:W310)</f>
        <v>40</v>
      </c>
      <c r="Y310" s="38">
        <f>X310</f>
        <v>40</v>
      </c>
      <c r="Z310" s="34" t="s">
        <v>1476</v>
      </c>
      <c r="AA310" s="34" t="str">
        <f t="shared" si="52"/>
        <v>TC</v>
      </c>
      <c r="AB310" s="88" t="str">
        <f t="shared" si="56"/>
        <v>SATC</v>
      </c>
      <c r="AC310" t="s">
        <v>1479</v>
      </c>
      <c r="AD310"/>
      <c r="AU310" s="33" t="str">
        <f>IF(C310&lt;&gt;"",SUMIF(D$6:D$1071,D310,P$6:Q$1071),"")</f>
        <v/>
      </c>
    </row>
    <row r="311" spans="1:47" s="16" customFormat="1" ht="13.5" customHeight="1" x14ac:dyDescent="0.25">
      <c r="A311" s="572">
        <f>A304+1</f>
        <v>41</v>
      </c>
      <c r="B311" s="1224" t="s">
        <v>2210</v>
      </c>
      <c r="C311" s="909" t="s">
        <v>417</v>
      </c>
      <c r="D311" s="540" t="s">
        <v>2211</v>
      </c>
      <c r="E311" s="999" t="s">
        <v>2212</v>
      </c>
      <c r="F311" s="1208" t="s">
        <v>2206</v>
      </c>
      <c r="G311" s="973" t="s">
        <v>2207</v>
      </c>
      <c r="H311" s="185" t="s">
        <v>914</v>
      </c>
      <c r="I311" s="221" t="s">
        <v>1551</v>
      </c>
      <c r="J311" s="221"/>
      <c r="K311" s="221" t="s">
        <v>2213</v>
      </c>
      <c r="L311" s="221" t="s">
        <v>97</v>
      </c>
      <c r="M311" s="127">
        <v>7</v>
      </c>
      <c r="N311" s="127" t="s">
        <v>24</v>
      </c>
      <c r="O311" s="222" t="s">
        <v>435</v>
      </c>
      <c r="P311" s="700">
        <v>10</v>
      </c>
      <c r="Q311" s="720"/>
      <c r="R311" s="720"/>
      <c r="S311" s="1209">
        <v>5</v>
      </c>
      <c r="T311" s="1210"/>
      <c r="U311" s="720"/>
      <c r="V311" s="720"/>
      <c r="W311" s="471"/>
      <c r="X311" s="14"/>
      <c r="Y311" s="14"/>
      <c r="Z311" s="34"/>
      <c r="AA311" s="34" t="str">
        <f t="shared" si="52"/>
        <v/>
      </c>
      <c r="AB311" s="88"/>
      <c r="AC311"/>
      <c r="AD311"/>
      <c r="AU311" s="33"/>
    </row>
    <row r="312" spans="1:47" s="16" customFormat="1" ht="13.5" customHeight="1" thickBot="1" x14ac:dyDescent="0.3">
      <c r="A312" s="574"/>
      <c r="B312" s="283" t="s">
        <v>2210</v>
      </c>
      <c r="C312" s="911"/>
      <c r="D312" s="790" t="s">
        <v>2211</v>
      </c>
      <c r="E312" s="1002"/>
      <c r="F312" s="970"/>
      <c r="G312" s="971"/>
      <c r="H312" s="195" t="s">
        <v>914</v>
      </c>
      <c r="I312" s="259" t="s">
        <v>1551</v>
      </c>
      <c r="J312" s="259"/>
      <c r="K312" s="259" t="s">
        <v>1069</v>
      </c>
      <c r="L312" s="259"/>
      <c r="M312" s="167"/>
      <c r="N312" s="167"/>
      <c r="O312" s="261"/>
      <c r="P312" s="702"/>
      <c r="Q312" s="721"/>
      <c r="R312" s="721"/>
      <c r="S312" s="891"/>
      <c r="T312" s="902"/>
      <c r="U312" s="721">
        <v>2</v>
      </c>
      <c r="V312" s="721"/>
      <c r="W312" s="484"/>
      <c r="X312" s="37">
        <f>Y312</f>
        <v>17</v>
      </c>
      <c r="Y312" s="37">
        <v>17</v>
      </c>
      <c r="Z312" s="34" t="s">
        <v>1476</v>
      </c>
      <c r="AA312" s="34" t="str">
        <f t="shared" si="52"/>
        <v>TP</v>
      </c>
      <c r="AB312" s="88" t="str">
        <f>Z312&amp;AA312</f>
        <v>SATP</v>
      </c>
      <c r="AC312" t="s">
        <v>1479</v>
      </c>
      <c r="AD312"/>
      <c r="AU312" s="33" t="str">
        <f t="shared" ref="AU312:AU342" si="57">IF(C312&lt;&gt;"",SUMIF(D$6:D$1071,D312,P$6:Q$1071),"")</f>
        <v/>
      </c>
    </row>
    <row r="313" spans="1:47" s="16" customFormat="1" ht="13.5" customHeight="1" x14ac:dyDescent="0.25">
      <c r="A313" s="573">
        <f>A311+1</f>
        <v>42</v>
      </c>
      <c r="B313" s="1236" t="s">
        <v>960</v>
      </c>
      <c r="C313" s="910" t="s">
        <v>35</v>
      </c>
      <c r="D313" s="679" t="s">
        <v>1446</v>
      </c>
      <c r="E313" s="1026" t="s">
        <v>336</v>
      </c>
      <c r="F313" s="977" t="s">
        <v>1395</v>
      </c>
      <c r="G313" s="977" t="s">
        <v>1033</v>
      </c>
      <c r="H313" s="154" t="s">
        <v>941</v>
      </c>
      <c r="I313" s="194" t="s">
        <v>1869</v>
      </c>
      <c r="J313" s="194" t="s">
        <v>1811</v>
      </c>
      <c r="K313" s="194" t="s">
        <v>1913</v>
      </c>
      <c r="L313" s="194" t="s">
        <v>97</v>
      </c>
      <c r="M313" s="140">
        <v>3</v>
      </c>
      <c r="N313" s="140" t="s">
        <v>24</v>
      </c>
      <c r="O313" s="140" t="s">
        <v>435</v>
      </c>
      <c r="P313" s="701">
        <v>4</v>
      </c>
      <c r="Q313" s="709"/>
      <c r="R313" s="649"/>
      <c r="S313" s="649"/>
      <c r="T313" s="709"/>
      <c r="U313" s="709"/>
      <c r="V313" s="709"/>
      <c r="W313" s="476"/>
      <c r="X313" s="15"/>
      <c r="Y313" s="15"/>
      <c r="Z313" s="34"/>
      <c r="AA313" s="34" t="str">
        <f t="shared" si="52"/>
        <v/>
      </c>
      <c r="AB313" s="88" t="str">
        <f t="shared" si="56"/>
        <v/>
      </c>
      <c r="AC313"/>
      <c r="AD313"/>
      <c r="AU313" s="33">
        <f t="shared" si="57"/>
        <v>18</v>
      </c>
    </row>
    <row r="314" spans="1:47" s="16" customFormat="1" ht="13.5" customHeight="1" x14ac:dyDescent="0.25">
      <c r="A314" s="130"/>
      <c r="B314" s="194" t="s">
        <v>960</v>
      </c>
      <c r="C314" s="910"/>
      <c r="D314" s="679" t="s">
        <v>1446</v>
      </c>
      <c r="E314" s="1004"/>
      <c r="F314" s="974"/>
      <c r="G314" s="969"/>
      <c r="H314" s="154" t="s">
        <v>941</v>
      </c>
      <c r="I314" s="135" t="s">
        <v>1831</v>
      </c>
      <c r="J314" s="135" t="s">
        <v>1811</v>
      </c>
      <c r="K314" s="135" t="s">
        <v>1914</v>
      </c>
      <c r="L314" s="135" t="s">
        <v>97</v>
      </c>
      <c r="M314" s="139">
        <v>7</v>
      </c>
      <c r="N314" s="139" t="s">
        <v>24</v>
      </c>
      <c r="O314" s="139" t="s">
        <v>435</v>
      </c>
      <c r="P314" s="706">
        <v>2</v>
      </c>
      <c r="Q314" s="725"/>
      <c r="R314" s="649"/>
      <c r="S314" s="649"/>
      <c r="T314" s="709"/>
      <c r="U314" s="709"/>
      <c r="V314" s="709"/>
      <c r="W314" s="476"/>
      <c r="X314" s="15"/>
      <c r="Y314" s="15"/>
      <c r="Z314" s="34"/>
      <c r="AA314" s="34" t="str">
        <f t="shared" si="52"/>
        <v/>
      </c>
      <c r="AB314" s="88" t="str">
        <f t="shared" si="56"/>
        <v/>
      </c>
      <c r="AC314"/>
      <c r="AD314"/>
      <c r="AU314" s="33" t="str">
        <f t="shared" si="57"/>
        <v/>
      </c>
    </row>
    <row r="315" spans="1:47" s="16" customFormat="1" ht="13.5" customHeight="1" x14ac:dyDescent="0.25">
      <c r="A315" s="130"/>
      <c r="B315" s="194" t="s">
        <v>960</v>
      </c>
      <c r="C315" s="910"/>
      <c r="D315" s="679" t="s">
        <v>1446</v>
      </c>
      <c r="E315" s="1004"/>
      <c r="F315" s="974"/>
      <c r="G315" s="969"/>
      <c r="H315" s="154" t="s">
        <v>941</v>
      </c>
      <c r="I315" s="194" t="s">
        <v>1837</v>
      </c>
      <c r="J315" s="194" t="s">
        <v>1811</v>
      </c>
      <c r="K315" s="194" t="s">
        <v>1915</v>
      </c>
      <c r="L315" s="194" t="s">
        <v>97</v>
      </c>
      <c r="M315" s="140">
        <v>2</v>
      </c>
      <c r="N315" s="140" t="s">
        <v>24</v>
      </c>
      <c r="O315" s="152" t="s">
        <v>440</v>
      </c>
      <c r="P315" s="701">
        <v>3</v>
      </c>
      <c r="Q315" s="649"/>
      <c r="R315" s="649"/>
      <c r="S315" s="649"/>
      <c r="T315" s="709"/>
      <c r="U315" s="709"/>
      <c r="V315" s="709"/>
      <c r="W315" s="476"/>
      <c r="X315" s="15"/>
      <c r="Y315" s="15"/>
      <c r="Z315" s="34"/>
      <c r="AA315" s="34" t="str">
        <f t="shared" si="52"/>
        <v/>
      </c>
      <c r="AB315" s="88" t="str">
        <f t="shared" si="56"/>
        <v/>
      </c>
      <c r="AC315"/>
      <c r="AD315"/>
      <c r="AU315" s="33" t="str">
        <f t="shared" si="57"/>
        <v/>
      </c>
    </row>
    <row r="316" spans="1:47" s="16" customFormat="1" ht="13.5" customHeight="1" x14ac:dyDescent="0.25">
      <c r="A316" s="573"/>
      <c r="B316" s="194" t="s">
        <v>960</v>
      </c>
      <c r="C316" s="910"/>
      <c r="D316" s="679" t="s">
        <v>1446</v>
      </c>
      <c r="E316" s="1004"/>
      <c r="F316" s="974"/>
      <c r="G316" s="969"/>
      <c r="H316" s="154" t="s">
        <v>941</v>
      </c>
      <c r="I316" s="194" t="s">
        <v>1837</v>
      </c>
      <c r="J316" s="194" t="s">
        <v>1811</v>
      </c>
      <c r="K316" s="194" t="s">
        <v>1814</v>
      </c>
      <c r="L316" s="194"/>
      <c r="M316" s="140">
        <v>6</v>
      </c>
      <c r="N316" s="140" t="s">
        <v>24</v>
      </c>
      <c r="O316" s="152" t="s">
        <v>440</v>
      </c>
      <c r="P316" s="701">
        <v>2</v>
      </c>
      <c r="Q316" s="649"/>
      <c r="R316" s="649"/>
      <c r="S316" s="649"/>
      <c r="T316" s="709"/>
      <c r="U316" s="709"/>
      <c r="V316" s="709"/>
      <c r="W316" s="476"/>
      <c r="X316" s="15"/>
      <c r="Y316" s="15"/>
      <c r="Z316" s="34"/>
      <c r="AA316" s="34" t="str">
        <f t="shared" si="52"/>
        <v/>
      </c>
      <c r="AB316" s="88" t="str">
        <f t="shared" ref="AB316" si="58">Z316&amp;AA316</f>
        <v/>
      </c>
      <c r="AC316"/>
      <c r="AD316"/>
      <c r="AU316" s="33" t="str">
        <f t="shared" si="57"/>
        <v/>
      </c>
    </row>
    <row r="317" spans="1:47" s="16" customFormat="1" ht="13.5" customHeight="1" x14ac:dyDescent="0.25">
      <c r="A317" s="130"/>
      <c r="B317" s="194" t="s">
        <v>960</v>
      </c>
      <c r="C317" s="910"/>
      <c r="D317" s="679" t="s">
        <v>1446</v>
      </c>
      <c r="E317" s="1004"/>
      <c r="F317" s="974"/>
      <c r="G317" s="969"/>
      <c r="H317" s="154" t="s">
        <v>941</v>
      </c>
      <c r="I317" s="194" t="s">
        <v>1837</v>
      </c>
      <c r="J317" s="194" t="s">
        <v>1811</v>
      </c>
      <c r="K317" s="194" t="s">
        <v>1916</v>
      </c>
      <c r="L317" s="194"/>
      <c r="M317" s="140">
        <v>3</v>
      </c>
      <c r="N317" s="140" t="s">
        <v>24</v>
      </c>
      <c r="O317" s="152" t="s">
        <v>435</v>
      </c>
      <c r="P317" s="701">
        <v>4</v>
      </c>
      <c r="Q317" s="649"/>
      <c r="R317" s="649"/>
      <c r="S317" s="649"/>
      <c r="T317" s="709"/>
      <c r="U317" s="709"/>
      <c r="V317" s="709"/>
      <c r="W317" s="476"/>
      <c r="X317" s="15"/>
      <c r="Y317" s="15"/>
      <c r="Z317" s="34"/>
      <c r="AA317" s="34" t="str">
        <f t="shared" si="52"/>
        <v/>
      </c>
      <c r="AB317" s="88" t="str">
        <f t="shared" si="56"/>
        <v/>
      </c>
      <c r="AC317"/>
      <c r="AD317"/>
      <c r="AU317" s="33" t="str">
        <f t="shared" si="57"/>
        <v/>
      </c>
    </row>
    <row r="318" spans="1:47" s="16" customFormat="1" ht="13.5" customHeight="1" x14ac:dyDescent="0.25">
      <c r="A318" s="573"/>
      <c r="B318" s="194" t="s">
        <v>960</v>
      </c>
      <c r="C318" s="910"/>
      <c r="D318" s="679" t="s">
        <v>1446</v>
      </c>
      <c r="E318" s="1004"/>
      <c r="F318" s="974"/>
      <c r="G318" s="969"/>
      <c r="H318" s="154" t="s">
        <v>941</v>
      </c>
      <c r="I318" s="194" t="s">
        <v>1837</v>
      </c>
      <c r="J318" s="194" t="s">
        <v>1811</v>
      </c>
      <c r="K318" s="194" t="s">
        <v>1970</v>
      </c>
      <c r="L318" s="194" t="s">
        <v>97</v>
      </c>
      <c r="M318" s="140">
        <v>2</v>
      </c>
      <c r="N318" s="140" t="s">
        <v>24</v>
      </c>
      <c r="O318" s="152" t="s">
        <v>440</v>
      </c>
      <c r="P318" s="701">
        <v>3</v>
      </c>
      <c r="Q318" s="709"/>
      <c r="R318" s="649"/>
      <c r="S318" s="649"/>
      <c r="T318" s="709"/>
      <c r="U318" s="709"/>
      <c r="V318" s="709"/>
      <c r="W318" s="476"/>
      <c r="X318" s="15"/>
      <c r="Y318" s="15"/>
      <c r="Z318" s="34"/>
      <c r="AA318" s="34" t="str">
        <f t="shared" si="52"/>
        <v/>
      </c>
      <c r="AB318" s="88" t="str">
        <f t="shared" ref="AB318" si="59">Z318&amp;AA318</f>
        <v/>
      </c>
      <c r="AC318"/>
      <c r="AD318"/>
      <c r="AU318" s="33" t="str">
        <f t="shared" si="57"/>
        <v/>
      </c>
    </row>
    <row r="319" spans="1:47" s="16" customFormat="1" ht="13.5" customHeight="1" x14ac:dyDescent="0.25">
      <c r="A319" s="130"/>
      <c r="B319" s="194" t="s">
        <v>960</v>
      </c>
      <c r="C319" s="910"/>
      <c r="D319" s="679" t="s">
        <v>1446</v>
      </c>
      <c r="E319" s="1004"/>
      <c r="F319" s="974"/>
      <c r="G319" s="969"/>
      <c r="H319" s="154" t="s">
        <v>941</v>
      </c>
      <c r="I319" s="194" t="s">
        <v>1837</v>
      </c>
      <c r="J319" s="194"/>
      <c r="K319" s="194" t="s">
        <v>126</v>
      </c>
      <c r="L319" s="194"/>
      <c r="M319" s="140"/>
      <c r="N319" s="140"/>
      <c r="O319" s="152"/>
      <c r="P319" s="701"/>
      <c r="Q319" s="709"/>
      <c r="R319" s="649"/>
      <c r="S319" s="649">
        <v>4</v>
      </c>
      <c r="T319" s="709"/>
      <c r="U319" s="709"/>
      <c r="V319" s="709"/>
      <c r="W319" s="476"/>
      <c r="X319" s="15"/>
      <c r="Y319" s="15"/>
      <c r="Z319" s="34"/>
      <c r="AA319" s="34" t="str">
        <f t="shared" si="52"/>
        <v/>
      </c>
      <c r="AB319" s="88" t="str">
        <f t="shared" si="56"/>
        <v/>
      </c>
      <c r="AC319"/>
      <c r="AD319"/>
      <c r="AU319" s="33" t="str">
        <f t="shared" si="57"/>
        <v/>
      </c>
    </row>
    <row r="320" spans="1:47" s="16" customFormat="1" ht="13.5" customHeight="1" x14ac:dyDescent="0.25">
      <c r="A320" s="130"/>
      <c r="B320" s="194" t="s">
        <v>960</v>
      </c>
      <c r="C320" s="910"/>
      <c r="D320" s="679" t="s">
        <v>1446</v>
      </c>
      <c r="E320" s="1004"/>
      <c r="F320" s="974"/>
      <c r="G320" s="969"/>
      <c r="H320" s="154" t="s">
        <v>941</v>
      </c>
      <c r="I320" s="194" t="s">
        <v>1837</v>
      </c>
      <c r="J320" s="194"/>
      <c r="K320" s="194" t="s">
        <v>426</v>
      </c>
      <c r="L320" s="194"/>
      <c r="M320" s="140"/>
      <c r="N320" s="140"/>
      <c r="O320" s="152"/>
      <c r="P320" s="701"/>
      <c r="Q320" s="709"/>
      <c r="R320" s="649"/>
      <c r="S320" s="649">
        <v>2</v>
      </c>
      <c r="T320" s="709"/>
      <c r="U320" s="709"/>
      <c r="V320" s="709"/>
      <c r="W320" s="476"/>
      <c r="X320" s="15"/>
      <c r="Y320" s="15"/>
      <c r="Z320" s="34"/>
      <c r="AA320" s="34" t="str">
        <f t="shared" si="52"/>
        <v/>
      </c>
      <c r="AB320" s="88" t="str">
        <f t="shared" si="56"/>
        <v/>
      </c>
      <c r="AC320"/>
      <c r="AD320"/>
      <c r="AU320" s="33" t="str">
        <f t="shared" si="57"/>
        <v/>
      </c>
    </row>
    <row r="321" spans="1:47" s="16" customFormat="1" ht="13.5" customHeight="1" thickBot="1" x14ac:dyDescent="0.3">
      <c r="A321" s="161"/>
      <c r="B321" s="259" t="s">
        <v>960</v>
      </c>
      <c r="C321" s="911"/>
      <c r="D321" s="680" t="s">
        <v>1446</v>
      </c>
      <c r="E321" s="1005"/>
      <c r="F321" s="975"/>
      <c r="G321" s="971"/>
      <c r="H321" s="195" t="s">
        <v>941</v>
      </c>
      <c r="I321" s="259" t="s">
        <v>1837</v>
      </c>
      <c r="J321" s="259"/>
      <c r="K321" s="259" t="s">
        <v>2141</v>
      </c>
      <c r="L321" s="259"/>
      <c r="M321" s="261"/>
      <c r="N321" s="167"/>
      <c r="O321" s="261"/>
      <c r="P321" s="702"/>
      <c r="Q321" s="734"/>
      <c r="R321" s="734"/>
      <c r="S321" s="734"/>
      <c r="T321" s="721">
        <v>16</v>
      </c>
      <c r="U321" s="721"/>
      <c r="V321" s="721"/>
      <c r="W321" s="484"/>
      <c r="X321" s="37">
        <f>SUM(P313:W321)</f>
        <v>40</v>
      </c>
      <c r="Y321" s="37">
        <v>40</v>
      </c>
      <c r="Z321" s="34" t="s">
        <v>1474</v>
      </c>
      <c r="AA321" s="34" t="str">
        <f t="shared" si="52"/>
        <v>TC</v>
      </c>
      <c r="AB321" s="88" t="str">
        <f t="shared" si="56"/>
        <v>EDTC</v>
      </c>
      <c r="AC321" t="s">
        <v>1479</v>
      </c>
      <c r="AD321"/>
      <c r="AU321" s="33" t="str">
        <f t="shared" si="57"/>
        <v/>
      </c>
    </row>
    <row r="322" spans="1:47" ht="13.5" customHeight="1" x14ac:dyDescent="0.25">
      <c r="A322" s="572">
        <f>A313+1</f>
        <v>43</v>
      </c>
      <c r="B322" s="1237" t="s">
        <v>2038</v>
      </c>
      <c r="C322" s="909" t="s">
        <v>83</v>
      </c>
      <c r="D322" s="678" t="s">
        <v>2039</v>
      </c>
      <c r="E322" s="1009"/>
      <c r="F322" s="949" t="s">
        <v>2040</v>
      </c>
      <c r="G322" s="949" t="s">
        <v>2041</v>
      </c>
      <c r="H322" s="185" t="s">
        <v>861</v>
      </c>
      <c r="I322" s="221" t="s">
        <v>864</v>
      </c>
      <c r="J322" s="221"/>
      <c r="K322" s="221" t="s">
        <v>1784</v>
      </c>
      <c r="L322" s="221" t="s">
        <v>97</v>
      </c>
      <c r="M322" s="127">
        <v>6</v>
      </c>
      <c r="N322" s="127" t="s">
        <v>24</v>
      </c>
      <c r="O322" s="222" t="s">
        <v>625</v>
      </c>
      <c r="P322" s="700">
        <v>4</v>
      </c>
      <c r="Q322" s="720"/>
      <c r="R322" s="810"/>
      <c r="S322" s="720"/>
      <c r="T322" s="720"/>
      <c r="U322" s="720"/>
      <c r="V322" s="720"/>
      <c r="W322" s="471"/>
      <c r="X322" s="14"/>
      <c r="Y322" s="14"/>
      <c r="Z322" s="34"/>
      <c r="AA322" s="34" t="str">
        <f t="shared" si="52"/>
        <v/>
      </c>
      <c r="AB322" s="88" t="str">
        <f t="shared" ref="AB322:AB328" si="60">Z322&amp;AA322</f>
        <v/>
      </c>
      <c r="AU322" s="33">
        <f t="shared" si="57"/>
        <v>16</v>
      </c>
    </row>
    <row r="323" spans="1:47" ht="13.5" customHeight="1" x14ac:dyDescent="0.25">
      <c r="A323" s="573"/>
      <c r="B323" s="194" t="s">
        <v>2038</v>
      </c>
      <c r="C323" s="910"/>
      <c r="D323" s="679" t="s">
        <v>2039</v>
      </c>
      <c r="E323" s="1004"/>
      <c r="F323" s="974"/>
      <c r="G323" s="969"/>
      <c r="H323" s="154" t="s">
        <v>861</v>
      </c>
      <c r="I323" s="194" t="s">
        <v>1547</v>
      </c>
      <c r="J323" s="194"/>
      <c r="K323" s="194" t="s">
        <v>1792</v>
      </c>
      <c r="L323" s="194" t="s">
        <v>97</v>
      </c>
      <c r="M323" s="140">
        <v>2</v>
      </c>
      <c r="N323" s="140" t="s">
        <v>24</v>
      </c>
      <c r="O323" s="152" t="s">
        <v>625</v>
      </c>
      <c r="P323" s="701">
        <v>4</v>
      </c>
      <c r="Q323" s="709"/>
      <c r="R323" s="806"/>
      <c r="S323" s="709"/>
      <c r="T323" s="709"/>
      <c r="U323" s="709"/>
      <c r="V323" s="709"/>
      <c r="W323" s="476"/>
      <c r="X323" s="15"/>
      <c r="Y323" s="15"/>
      <c r="Z323" s="34"/>
      <c r="AA323" s="34" t="str">
        <f t="shared" si="52"/>
        <v/>
      </c>
      <c r="AB323" s="88" t="str">
        <f t="shared" si="60"/>
        <v/>
      </c>
      <c r="AU323" s="33" t="str">
        <f t="shared" si="57"/>
        <v/>
      </c>
    </row>
    <row r="324" spans="1:47" ht="13.5" customHeight="1" x14ac:dyDescent="0.25">
      <c r="A324" s="573"/>
      <c r="B324" s="194" t="s">
        <v>2038</v>
      </c>
      <c r="C324" s="910"/>
      <c r="D324" s="679" t="s">
        <v>2039</v>
      </c>
      <c r="E324" s="1004"/>
      <c r="F324" s="974"/>
      <c r="G324" s="969"/>
      <c r="H324" s="154" t="s">
        <v>861</v>
      </c>
      <c r="I324" s="194" t="s">
        <v>1547</v>
      </c>
      <c r="J324" s="194"/>
      <c r="K324" s="194" t="s">
        <v>1792</v>
      </c>
      <c r="L324" s="194" t="s">
        <v>97</v>
      </c>
      <c r="M324" s="140">
        <v>2</v>
      </c>
      <c r="N324" s="140" t="s">
        <v>101</v>
      </c>
      <c r="O324" s="152" t="s">
        <v>625</v>
      </c>
      <c r="P324" s="701">
        <v>4</v>
      </c>
      <c r="Q324" s="709"/>
      <c r="R324" s="806"/>
      <c r="S324" s="709"/>
      <c r="T324" s="709"/>
      <c r="U324" s="709"/>
      <c r="V324" s="709"/>
      <c r="W324" s="476"/>
      <c r="X324" s="15"/>
      <c r="Y324" s="15"/>
      <c r="Z324" s="34"/>
      <c r="AA324" s="34" t="str">
        <f t="shared" si="52"/>
        <v/>
      </c>
      <c r="AB324" s="88" t="str">
        <f t="shared" si="60"/>
        <v/>
      </c>
      <c r="AU324" s="33" t="str">
        <f t="shared" si="57"/>
        <v/>
      </c>
    </row>
    <row r="325" spans="1:47" ht="13.5" customHeight="1" x14ac:dyDescent="0.25">
      <c r="A325" s="573"/>
      <c r="B325" s="194" t="s">
        <v>2038</v>
      </c>
      <c r="C325" s="910"/>
      <c r="D325" s="679" t="s">
        <v>2039</v>
      </c>
      <c r="E325" s="1004"/>
      <c r="F325" s="974"/>
      <c r="G325" s="969"/>
      <c r="H325" s="154" t="s">
        <v>861</v>
      </c>
      <c r="I325" s="194" t="s">
        <v>1547</v>
      </c>
      <c r="J325" s="194"/>
      <c r="K325" s="194" t="s">
        <v>1779</v>
      </c>
      <c r="L325" s="194" t="s">
        <v>97</v>
      </c>
      <c r="M325" s="140">
        <v>1</v>
      </c>
      <c r="N325" s="140" t="s">
        <v>24</v>
      </c>
      <c r="O325" s="152" t="s">
        <v>625</v>
      </c>
      <c r="P325" s="701">
        <v>4</v>
      </c>
      <c r="Q325" s="709"/>
      <c r="R325" s="806"/>
      <c r="S325" s="709"/>
      <c r="T325" s="709"/>
      <c r="U325" s="709"/>
      <c r="V325" s="709"/>
      <c r="W325" s="476"/>
      <c r="X325" s="15"/>
      <c r="Y325" s="15"/>
      <c r="Z325" s="34"/>
      <c r="AA325" s="34" t="str">
        <f t="shared" si="52"/>
        <v/>
      </c>
      <c r="AB325" s="88" t="str">
        <f t="shared" si="60"/>
        <v/>
      </c>
      <c r="AU325" s="33" t="str">
        <f t="shared" si="57"/>
        <v/>
      </c>
    </row>
    <row r="326" spans="1:47" ht="13.5" customHeight="1" x14ac:dyDescent="0.25">
      <c r="A326" s="573"/>
      <c r="B326" s="194" t="s">
        <v>2038</v>
      </c>
      <c r="C326" s="910"/>
      <c r="D326" s="679" t="s">
        <v>2039</v>
      </c>
      <c r="E326" s="1004"/>
      <c r="F326" s="974"/>
      <c r="G326" s="969"/>
      <c r="H326" s="154" t="s">
        <v>861</v>
      </c>
      <c r="I326" s="194" t="s">
        <v>1547</v>
      </c>
      <c r="J326" s="194"/>
      <c r="K326" s="194" t="s">
        <v>2105</v>
      </c>
      <c r="L326" s="194"/>
      <c r="M326" s="140"/>
      <c r="N326" s="140"/>
      <c r="O326" s="152"/>
      <c r="P326" s="701"/>
      <c r="Q326" s="709"/>
      <c r="R326" s="806"/>
      <c r="S326" s="709">
        <v>1</v>
      </c>
      <c r="T326" s="709"/>
      <c r="U326" s="709"/>
      <c r="V326" s="709"/>
      <c r="W326" s="476"/>
      <c r="X326" s="15"/>
      <c r="Y326" s="15"/>
      <c r="Z326" s="34"/>
      <c r="AA326" s="34" t="str">
        <f t="shared" si="52"/>
        <v/>
      </c>
      <c r="AB326" s="88" t="str">
        <f t="shared" si="60"/>
        <v/>
      </c>
      <c r="AU326" s="33" t="str">
        <f t="shared" si="57"/>
        <v/>
      </c>
    </row>
    <row r="327" spans="1:47" ht="13.5" customHeight="1" x14ac:dyDescent="0.25">
      <c r="A327" s="573"/>
      <c r="B327" s="194" t="s">
        <v>2038</v>
      </c>
      <c r="C327" s="910"/>
      <c r="D327" s="679" t="s">
        <v>2039</v>
      </c>
      <c r="E327" s="1004"/>
      <c r="F327" s="974"/>
      <c r="G327" s="969"/>
      <c r="H327" s="154" t="s">
        <v>861</v>
      </c>
      <c r="I327" s="194" t="s">
        <v>1547</v>
      </c>
      <c r="J327" s="194"/>
      <c r="K327" s="194" t="s">
        <v>426</v>
      </c>
      <c r="L327" s="194"/>
      <c r="M327" s="140"/>
      <c r="N327" s="140"/>
      <c r="O327" s="152"/>
      <c r="P327" s="701"/>
      <c r="Q327" s="709"/>
      <c r="R327" s="806"/>
      <c r="S327" s="709">
        <v>1</v>
      </c>
      <c r="T327" s="709"/>
      <c r="U327" s="709"/>
      <c r="V327" s="709"/>
      <c r="W327" s="476"/>
      <c r="X327" s="15"/>
      <c r="Y327" s="15"/>
      <c r="Z327" s="34"/>
      <c r="AA327" s="34" t="str">
        <f t="shared" si="52"/>
        <v/>
      </c>
      <c r="AB327" s="88" t="str">
        <f t="shared" si="60"/>
        <v/>
      </c>
      <c r="AU327" s="33" t="str">
        <f t="shared" si="57"/>
        <v/>
      </c>
    </row>
    <row r="328" spans="1:47" ht="13.5" customHeight="1" thickBot="1" x14ac:dyDescent="0.3">
      <c r="A328" s="573"/>
      <c r="B328" s="194" t="s">
        <v>2038</v>
      </c>
      <c r="C328" s="910"/>
      <c r="D328" s="679" t="s">
        <v>2039</v>
      </c>
      <c r="E328" s="1004"/>
      <c r="F328" s="974"/>
      <c r="G328" s="969"/>
      <c r="H328" s="195" t="s">
        <v>861</v>
      </c>
      <c r="I328" s="194" t="s">
        <v>864</v>
      </c>
      <c r="J328" s="259"/>
      <c r="K328" s="521" t="s">
        <v>1069</v>
      </c>
      <c r="L328" s="259"/>
      <c r="M328" s="167"/>
      <c r="N328" s="167"/>
      <c r="O328" s="261"/>
      <c r="P328" s="702"/>
      <c r="Q328" s="721"/>
      <c r="R328" s="809"/>
      <c r="S328" s="721"/>
      <c r="T328" s="721"/>
      <c r="U328" s="721"/>
      <c r="V328" s="721"/>
      <c r="W328" s="484">
        <v>2</v>
      </c>
      <c r="X328" s="37">
        <f>SUM(P322:W328)</f>
        <v>20</v>
      </c>
      <c r="Y328" s="37">
        <f>X328</f>
        <v>20</v>
      </c>
      <c r="Z328" s="34" t="s">
        <v>1476</v>
      </c>
      <c r="AA328" s="34" t="str">
        <f t="shared" si="52"/>
        <v>MT</v>
      </c>
      <c r="AB328" s="88" t="str">
        <f t="shared" si="60"/>
        <v>SAMT</v>
      </c>
      <c r="AC328" t="s">
        <v>1479</v>
      </c>
      <c r="AU328" s="33" t="str">
        <f t="shared" si="57"/>
        <v/>
      </c>
    </row>
    <row r="329" spans="1:47" s="16" customFormat="1" ht="13.5" customHeight="1" x14ac:dyDescent="0.25">
      <c r="A329" s="180">
        <f>A322+1</f>
        <v>44</v>
      </c>
      <c r="B329" s="1224" t="s">
        <v>1092</v>
      </c>
      <c r="C329" s="909" t="s">
        <v>83</v>
      </c>
      <c r="D329" s="678" t="s">
        <v>1447</v>
      </c>
      <c r="E329" s="999" t="s">
        <v>336</v>
      </c>
      <c r="F329" s="976" t="s">
        <v>655</v>
      </c>
      <c r="G329" s="949" t="s">
        <v>677</v>
      </c>
      <c r="H329" s="185" t="s">
        <v>650</v>
      </c>
      <c r="I329" s="221" t="s">
        <v>651</v>
      </c>
      <c r="J329" s="221" t="s">
        <v>1078</v>
      </c>
      <c r="K329" s="221" t="s">
        <v>757</v>
      </c>
      <c r="L329" s="221" t="s">
        <v>97</v>
      </c>
      <c r="M329" s="222">
        <v>4</v>
      </c>
      <c r="N329" s="222" t="s">
        <v>24</v>
      </c>
      <c r="O329" s="221" t="s">
        <v>739</v>
      </c>
      <c r="P329" s="700">
        <v>4</v>
      </c>
      <c r="Q329" s="720"/>
      <c r="R329" s="726"/>
      <c r="S329" s="726"/>
      <c r="T329" s="726"/>
      <c r="U329" s="726"/>
      <c r="V329" s="726"/>
      <c r="W329" s="241"/>
      <c r="X329" s="46"/>
      <c r="Y329" s="46"/>
      <c r="Z329" s="34"/>
      <c r="AA329" s="34" t="str">
        <f t="shared" si="52"/>
        <v/>
      </c>
      <c r="AB329" s="88" t="str">
        <f t="shared" si="56"/>
        <v/>
      </c>
      <c r="AC329"/>
      <c r="AD329"/>
      <c r="AU329" s="33">
        <f t="shared" si="57"/>
        <v>16</v>
      </c>
    </row>
    <row r="330" spans="1:47" s="16" customFormat="1" ht="13.5" customHeight="1" x14ac:dyDescent="0.25">
      <c r="A330" s="173"/>
      <c r="B330" s="284" t="s">
        <v>1092</v>
      </c>
      <c r="C330" s="910"/>
      <c r="D330" s="421" t="s">
        <v>1447</v>
      </c>
      <c r="E330" s="1001"/>
      <c r="F330" s="957"/>
      <c r="G330" s="977"/>
      <c r="H330" s="154" t="s">
        <v>650</v>
      </c>
      <c r="I330" s="194" t="s">
        <v>651</v>
      </c>
      <c r="J330" s="194" t="s">
        <v>1078</v>
      </c>
      <c r="K330" s="194" t="s">
        <v>772</v>
      </c>
      <c r="L330" s="194" t="s">
        <v>97</v>
      </c>
      <c r="M330" s="152">
        <v>4</v>
      </c>
      <c r="N330" s="152" t="s">
        <v>24</v>
      </c>
      <c r="O330" s="194" t="s">
        <v>739</v>
      </c>
      <c r="P330" s="701">
        <v>2</v>
      </c>
      <c r="Q330" s="709"/>
      <c r="R330" s="723"/>
      <c r="S330" s="723"/>
      <c r="T330" s="723"/>
      <c r="U330" s="723"/>
      <c r="V330" s="723"/>
      <c r="W330" s="320"/>
      <c r="X330" s="47"/>
      <c r="Y330" s="47"/>
      <c r="Z330" s="34"/>
      <c r="AA330" s="34" t="str">
        <f t="shared" si="52"/>
        <v/>
      </c>
      <c r="AB330" s="88" t="str">
        <f t="shared" ref="AB330:AB333" si="61">Z330&amp;AA330</f>
        <v/>
      </c>
      <c r="AC330"/>
      <c r="AD330"/>
      <c r="AU330" s="33" t="str">
        <f t="shared" si="57"/>
        <v/>
      </c>
    </row>
    <row r="331" spans="1:47" s="16" customFormat="1" ht="13.5" customHeight="1" x14ac:dyDescent="0.25">
      <c r="A331" s="173"/>
      <c r="B331" s="284" t="s">
        <v>1092</v>
      </c>
      <c r="C331" s="910"/>
      <c r="D331" s="421" t="s">
        <v>1447</v>
      </c>
      <c r="E331" s="1001"/>
      <c r="F331" s="957"/>
      <c r="G331" s="977"/>
      <c r="H331" s="154" t="s">
        <v>650</v>
      </c>
      <c r="I331" s="194" t="s">
        <v>651</v>
      </c>
      <c r="J331" s="194" t="s">
        <v>1078</v>
      </c>
      <c r="K331" s="194" t="s">
        <v>773</v>
      </c>
      <c r="L331" s="194" t="s">
        <v>97</v>
      </c>
      <c r="M331" s="152">
        <v>5</v>
      </c>
      <c r="N331" s="152" t="s">
        <v>101</v>
      </c>
      <c r="O331" s="194" t="s">
        <v>739</v>
      </c>
      <c r="P331" s="701">
        <v>2</v>
      </c>
      <c r="Q331" s="709"/>
      <c r="R331" s="723"/>
      <c r="S331" s="723"/>
      <c r="T331" s="723"/>
      <c r="U331" s="723"/>
      <c r="V331" s="723"/>
      <c r="W331" s="320"/>
      <c r="X331" s="47"/>
      <c r="Y331" s="47"/>
      <c r="Z331" s="34"/>
      <c r="AA331" s="34" t="str">
        <f t="shared" si="52"/>
        <v/>
      </c>
      <c r="AB331" s="88" t="str">
        <f t="shared" si="61"/>
        <v/>
      </c>
      <c r="AC331"/>
      <c r="AD331"/>
      <c r="AU331" s="33" t="str">
        <f t="shared" si="57"/>
        <v/>
      </c>
    </row>
    <row r="332" spans="1:47" s="16" customFormat="1" ht="13.5" customHeight="1" x14ac:dyDescent="0.25">
      <c r="A332" s="173"/>
      <c r="B332" s="284" t="s">
        <v>1092</v>
      </c>
      <c r="C332" s="910"/>
      <c r="D332" s="421" t="s">
        <v>1447</v>
      </c>
      <c r="E332" s="1001"/>
      <c r="F332" s="957"/>
      <c r="G332" s="977"/>
      <c r="H332" s="154" t="s">
        <v>650</v>
      </c>
      <c r="I332" s="194" t="s">
        <v>651</v>
      </c>
      <c r="J332" s="194" t="s">
        <v>1078</v>
      </c>
      <c r="K332" s="194" t="s">
        <v>773</v>
      </c>
      <c r="L332" s="194" t="s">
        <v>97</v>
      </c>
      <c r="M332" s="152">
        <v>5</v>
      </c>
      <c r="N332" s="152" t="s">
        <v>24</v>
      </c>
      <c r="O332" s="194" t="s">
        <v>739</v>
      </c>
      <c r="P332" s="701">
        <v>2</v>
      </c>
      <c r="Q332" s="709"/>
      <c r="R332" s="723"/>
      <c r="S332" s="723"/>
      <c r="T332" s="723"/>
      <c r="U332" s="723"/>
      <c r="V332" s="723"/>
      <c r="W332" s="320"/>
      <c r="X332" s="47"/>
      <c r="Y332" s="47"/>
      <c r="Z332" s="34"/>
      <c r="AA332" s="34" t="str">
        <f t="shared" ref="AA332:AA395" si="62">IF(Y332&lt;&gt;"",IF(Y332&gt;=40,"TC",IF(AND(Y332&gt;=20,Y332&lt;30),"MT",IF(Y332&lt;20,"TP",""))),"")</f>
        <v/>
      </c>
      <c r="AB332" s="88" t="str">
        <f t="shared" ref="AB332" si="63">Z332&amp;AA332</f>
        <v/>
      </c>
      <c r="AC332"/>
      <c r="AD332"/>
      <c r="AU332" s="33" t="str">
        <f t="shared" si="57"/>
        <v/>
      </c>
    </row>
    <row r="333" spans="1:47" s="16" customFormat="1" ht="13.5" customHeight="1" x14ac:dyDescent="0.25">
      <c r="A333" s="173"/>
      <c r="B333" s="284" t="s">
        <v>1092</v>
      </c>
      <c r="C333" s="910"/>
      <c r="D333" s="421" t="s">
        <v>1447</v>
      </c>
      <c r="E333" s="1001"/>
      <c r="F333" s="957"/>
      <c r="G333" s="977"/>
      <c r="H333" s="154" t="s">
        <v>650</v>
      </c>
      <c r="I333" s="194" t="s">
        <v>651</v>
      </c>
      <c r="J333" s="194" t="s">
        <v>1078</v>
      </c>
      <c r="K333" s="194" t="s">
        <v>760</v>
      </c>
      <c r="L333" s="194" t="s">
        <v>97</v>
      </c>
      <c r="M333" s="152">
        <v>2</v>
      </c>
      <c r="N333" s="152" t="s">
        <v>24</v>
      </c>
      <c r="O333" s="194" t="s">
        <v>739</v>
      </c>
      <c r="P333" s="701">
        <v>2</v>
      </c>
      <c r="Q333" s="709"/>
      <c r="R333" s="723"/>
      <c r="S333" s="723"/>
      <c r="T333" s="723"/>
      <c r="U333" s="723"/>
      <c r="V333" s="723"/>
      <c r="W333" s="320"/>
      <c r="X333" s="47"/>
      <c r="Y333" s="47"/>
      <c r="Z333" s="34"/>
      <c r="AA333" s="34" t="str">
        <f t="shared" si="62"/>
        <v/>
      </c>
      <c r="AB333" s="88" t="str">
        <f t="shared" si="61"/>
        <v/>
      </c>
      <c r="AC333"/>
      <c r="AD333"/>
      <c r="AU333" s="33" t="str">
        <f t="shared" si="57"/>
        <v/>
      </c>
    </row>
    <row r="334" spans="1:47" s="16" customFormat="1" ht="13.5" customHeight="1" x14ac:dyDescent="0.25">
      <c r="A334" s="173"/>
      <c r="B334" s="284" t="s">
        <v>1092</v>
      </c>
      <c r="C334" s="910"/>
      <c r="D334" s="421" t="s">
        <v>1447</v>
      </c>
      <c r="E334" s="1001"/>
      <c r="F334" s="957"/>
      <c r="G334" s="977"/>
      <c r="H334" s="154" t="s">
        <v>650</v>
      </c>
      <c r="I334" s="194" t="s">
        <v>651</v>
      </c>
      <c r="J334" s="194" t="s">
        <v>1078</v>
      </c>
      <c r="K334" s="194" t="s">
        <v>749</v>
      </c>
      <c r="L334" s="194" t="s">
        <v>97</v>
      </c>
      <c r="M334" s="152">
        <v>5</v>
      </c>
      <c r="N334" s="152" t="s">
        <v>24</v>
      </c>
      <c r="O334" s="194" t="s">
        <v>739</v>
      </c>
      <c r="P334" s="701">
        <v>4</v>
      </c>
      <c r="Q334" s="709"/>
      <c r="R334" s="723"/>
      <c r="S334" s="723"/>
      <c r="T334" s="723"/>
      <c r="U334" s="723"/>
      <c r="V334" s="723"/>
      <c r="W334" s="320"/>
      <c r="X334" s="47"/>
      <c r="Y334" s="47"/>
      <c r="Z334" s="34"/>
      <c r="AA334" s="34" t="str">
        <f t="shared" si="62"/>
        <v/>
      </c>
      <c r="AB334" s="88" t="str">
        <f t="shared" si="56"/>
        <v/>
      </c>
      <c r="AC334"/>
      <c r="AD334"/>
      <c r="AU334" s="33" t="str">
        <f t="shared" si="57"/>
        <v/>
      </c>
    </row>
    <row r="335" spans="1:47" s="16" customFormat="1" ht="13.5" customHeight="1" x14ac:dyDescent="0.25">
      <c r="A335" s="173"/>
      <c r="B335" s="284" t="s">
        <v>1092</v>
      </c>
      <c r="C335" s="910"/>
      <c r="D335" s="421" t="s">
        <v>1447</v>
      </c>
      <c r="E335" s="1001"/>
      <c r="F335" s="957"/>
      <c r="G335" s="977"/>
      <c r="H335" s="154" t="s">
        <v>650</v>
      </c>
      <c r="I335" s="194" t="s">
        <v>651</v>
      </c>
      <c r="J335" s="194"/>
      <c r="K335" s="194" t="s">
        <v>2105</v>
      </c>
      <c r="L335" s="194"/>
      <c r="M335" s="152"/>
      <c r="N335" s="152"/>
      <c r="O335" s="194"/>
      <c r="P335" s="701"/>
      <c r="Q335" s="709"/>
      <c r="R335" s="723"/>
      <c r="S335" s="723">
        <v>1</v>
      </c>
      <c r="T335" s="723"/>
      <c r="U335" s="723"/>
      <c r="V335" s="723"/>
      <c r="W335" s="320"/>
      <c r="X335" s="47"/>
      <c r="Y335" s="47"/>
      <c r="Z335" s="34"/>
      <c r="AA335" s="34" t="str">
        <f t="shared" si="62"/>
        <v/>
      </c>
      <c r="AB335" s="88" t="str">
        <f t="shared" si="56"/>
        <v/>
      </c>
      <c r="AC335"/>
      <c r="AD335"/>
      <c r="AU335" s="33" t="str">
        <f t="shared" si="57"/>
        <v/>
      </c>
    </row>
    <row r="336" spans="1:47" s="16" customFormat="1" ht="13.5" customHeight="1" x14ac:dyDescent="0.25">
      <c r="A336" s="173"/>
      <c r="B336" s="284" t="s">
        <v>1092</v>
      </c>
      <c r="C336" s="910"/>
      <c r="D336" s="421" t="s">
        <v>1447</v>
      </c>
      <c r="E336" s="1001"/>
      <c r="F336" s="957"/>
      <c r="G336" s="977"/>
      <c r="H336" s="154" t="s">
        <v>650</v>
      </c>
      <c r="I336" s="194" t="s">
        <v>651</v>
      </c>
      <c r="J336" s="194"/>
      <c r="K336" s="194" t="s">
        <v>426</v>
      </c>
      <c r="L336" s="194"/>
      <c r="M336" s="152"/>
      <c r="N336" s="152"/>
      <c r="O336" s="194"/>
      <c r="P336" s="701"/>
      <c r="Q336" s="709"/>
      <c r="R336" s="723"/>
      <c r="S336" s="723">
        <v>1</v>
      </c>
      <c r="T336" s="723"/>
      <c r="U336" s="723"/>
      <c r="V336" s="723"/>
      <c r="W336" s="320"/>
      <c r="X336" s="47"/>
      <c r="Y336" s="47"/>
      <c r="Z336" s="34"/>
      <c r="AA336" s="34" t="str">
        <f t="shared" si="62"/>
        <v/>
      </c>
      <c r="AB336" s="88" t="str">
        <f t="shared" si="56"/>
        <v/>
      </c>
      <c r="AC336"/>
      <c r="AD336"/>
      <c r="AU336" s="33" t="str">
        <f t="shared" si="57"/>
        <v/>
      </c>
    </row>
    <row r="337" spans="1:47" s="16" customFormat="1" ht="13.5" customHeight="1" thickBot="1" x14ac:dyDescent="0.3">
      <c r="A337" s="176"/>
      <c r="B337" s="865" t="s">
        <v>1092</v>
      </c>
      <c r="C337" s="911"/>
      <c r="D337" s="791" t="s">
        <v>1447</v>
      </c>
      <c r="E337" s="1002"/>
      <c r="F337" s="958"/>
      <c r="G337" s="978"/>
      <c r="H337" s="195" t="s">
        <v>650</v>
      </c>
      <c r="I337" s="259" t="s">
        <v>651</v>
      </c>
      <c r="J337" s="259"/>
      <c r="K337" s="503" t="s">
        <v>1391</v>
      </c>
      <c r="L337" s="259"/>
      <c r="M337" s="261"/>
      <c r="N337" s="261"/>
      <c r="O337" s="259"/>
      <c r="P337" s="702"/>
      <c r="Q337" s="721"/>
      <c r="R337" s="724"/>
      <c r="S337" s="724"/>
      <c r="T337" s="724"/>
      <c r="U337" s="724"/>
      <c r="V337" s="724"/>
      <c r="W337" s="247">
        <v>2</v>
      </c>
      <c r="X337" s="48">
        <f>SUM(P329:W337)</f>
        <v>20</v>
      </c>
      <c r="Y337" s="48">
        <f>X337</f>
        <v>20</v>
      </c>
      <c r="Z337" s="34" t="s">
        <v>1475</v>
      </c>
      <c r="AA337" s="34" t="str">
        <f t="shared" si="62"/>
        <v>MT</v>
      </c>
      <c r="AB337" s="88" t="str">
        <f t="shared" si="56"/>
        <v>JUMT</v>
      </c>
      <c r="AC337" t="s">
        <v>1480</v>
      </c>
      <c r="AD337"/>
      <c r="AU337" s="33" t="str">
        <f t="shared" si="57"/>
        <v/>
      </c>
    </row>
    <row r="338" spans="1:47" s="16" customFormat="1" ht="13.5" customHeight="1" x14ac:dyDescent="0.25">
      <c r="A338" s="156">
        <f>A329+1</f>
        <v>45</v>
      </c>
      <c r="B338" s="1224" t="s">
        <v>1203</v>
      </c>
      <c r="C338" s="909" t="s">
        <v>35</v>
      </c>
      <c r="D338" s="540" t="s">
        <v>1448</v>
      </c>
      <c r="E338" s="1003" t="s">
        <v>336</v>
      </c>
      <c r="F338" s="972" t="s">
        <v>406</v>
      </c>
      <c r="G338" s="973" t="s">
        <v>407</v>
      </c>
      <c r="H338" s="154" t="s">
        <v>23</v>
      </c>
      <c r="I338" s="502" t="s">
        <v>108</v>
      </c>
      <c r="J338" s="502"/>
      <c r="K338" s="502" t="s">
        <v>1687</v>
      </c>
      <c r="L338" s="149" t="s">
        <v>97</v>
      </c>
      <c r="M338" s="148">
        <v>4</v>
      </c>
      <c r="N338" s="149" t="s">
        <v>24</v>
      </c>
      <c r="O338" s="149" t="s">
        <v>435</v>
      </c>
      <c r="P338" s="704">
        <v>3</v>
      </c>
      <c r="Q338" s="723"/>
      <c r="R338" s="709"/>
      <c r="S338" s="709"/>
      <c r="T338" s="709"/>
      <c r="U338" s="709"/>
      <c r="V338" s="709"/>
      <c r="W338" s="476"/>
      <c r="X338" s="24"/>
      <c r="Y338" s="26"/>
      <c r="Z338" s="34"/>
      <c r="AA338" s="34" t="str">
        <f t="shared" si="62"/>
        <v/>
      </c>
      <c r="AB338" s="88" t="str">
        <f t="shared" si="56"/>
        <v/>
      </c>
      <c r="AC338"/>
      <c r="AD338"/>
      <c r="AU338" s="33">
        <f t="shared" si="57"/>
        <v>19</v>
      </c>
    </row>
    <row r="339" spans="1:47" s="16" customFormat="1" ht="13.5" customHeight="1" x14ac:dyDescent="0.25">
      <c r="A339" s="130"/>
      <c r="B339" s="275" t="s">
        <v>1203</v>
      </c>
      <c r="C339" s="910"/>
      <c r="D339" s="548" t="s">
        <v>1448</v>
      </c>
      <c r="E339" s="1006"/>
      <c r="F339" s="974"/>
      <c r="G339" s="969"/>
      <c r="H339" s="154" t="s">
        <v>23</v>
      </c>
      <c r="I339" s="502" t="s">
        <v>108</v>
      </c>
      <c r="J339" s="502"/>
      <c r="K339" s="502" t="s">
        <v>1688</v>
      </c>
      <c r="L339" s="137" t="s">
        <v>97</v>
      </c>
      <c r="M339" s="229">
        <v>6</v>
      </c>
      <c r="N339" s="137" t="s">
        <v>24</v>
      </c>
      <c r="O339" s="137" t="s">
        <v>435</v>
      </c>
      <c r="P339" s="704">
        <v>3</v>
      </c>
      <c r="Q339" s="723"/>
      <c r="R339" s="709"/>
      <c r="S339" s="709"/>
      <c r="T339" s="709"/>
      <c r="U339" s="709"/>
      <c r="V339" s="709"/>
      <c r="W339" s="476"/>
      <c r="X339" s="24"/>
      <c r="Y339" s="24"/>
      <c r="Z339" s="34"/>
      <c r="AA339" s="34" t="str">
        <f t="shared" si="62"/>
        <v/>
      </c>
      <c r="AB339" s="88" t="str">
        <f t="shared" si="56"/>
        <v/>
      </c>
      <c r="AC339"/>
      <c r="AD339"/>
      <c r="AU339" s="33" t="str">
        <f t="shared" si="57"/>
        <v/>
      </c>
    </row>
    <row r="340" spans="1:47" s="16" customFormat="1" ht="13.5" customHeight="1" x14ac:dyDescent="0.25">
      <c r="A340" s="130"/>
      <c r="B340" s="275" t="s">
        <v>1203</v>
      </c>
      <c r="C340" s="910"/>
      <c r="D340" s="548" t="s">
        <v>1448</v>
      </c>
      <c r="E340" s="1006"/>
      <c r="F340" s="974"/>
      <c r="G340" s="969"/>
      <c r="H340" s="154" t="s">
        <v>23</v>
      </c>
      <c r="I340" s="502" t="s">
        <v>108</v>
      </c>
      <c r="J340" s="502"/>
      <c r="K340" s="502" t="s">
        <v>1689</v>
      </c>
      <c r="L340" s="137" t="s">
        <v>97</v>
      </c>
      <c r="M340" s="229">
        <v>7</v>
      </c>
      <c r="N340" s="137" t="s">
        <v>24</v>
      </c>
      <c r="O340" s="137" t="s">
        <v>440</v>
      </c>
      <c r="P340" s="704">
        <v>6</v>
      </c>
      <c r="Q340" s="723"/>
      <c r="R340" s="709"/>
      <c r="S340" s="709"/>
      <c r="T340" s="709"/>
      <c r="U340" s="709"/>
      <c r="V340" s="709"/>
      <c r="W340" s="476"/>
      <c r="X340" s="24"/>
      <c r="Y340" s="24"/>
      <c r="Z340" s="34"/>
      <c r="AA340" s="34" t="str">
        <f t="shared" si="62"/>
        <v/>
      </c>
      <c r="AB340" s="88" t="str">
        <f t="shared" si="56"/>
        <v/>
      </c>
      <c r="AC340"/>
      <c r="AD340"/>
      <c r="AU340" s="33" t="str">
        <f t="shared" si="57"/>
        <v/>
      </c>
    </row>
    <row r="341" spans="1:47" s="16" customFormat="1" ht="13.5" customHeight="1" x14ac:dyDescent="0.25">
      <c r="A341" s="573"/>
      <c r="B341" s="275" t="s">
        <v>1203</v>
      </c>
      <c r="C341" s="910"/>
      <c r="D341" s="548" t="s">
        <v>1448</v>
      </c>
      <c r="E341" s="1006"/>
      <c r="F341" s="974"/>
      <c r="G341" s="969"/>
      <c r="H341" s="154" t="s">
        <v>23</v>
      </c>
      <c r="I341" s="502" t="s">
        <v>108</v>
      </c>
      <c r="J341" s="502"/>
      <c r="K341" s="502" t="s">
        <v>1690</v>
      </c>
      <c r="L341" s="137" t="s">
        <v>97</v>
      </c>
      <c r="M341" s="229">
        <v>8</v>
      </c>
      <c r="N341" s="137" t="s">
        <v>24</v>
      </c>
      <c r="O341" s="137" t="s">
        <v>440</v>
      </c>
      <c r="P341" s="704">
        <v>3</v>
      </c>
      <c r="Q341" s="723"/>
      <c r="R341" s="709"/>
      <c r="S341" s="709"/>
      <c r="T341" s="709"/>
      <c r="U341" s="709"/>
      <c r="V341" s="709"/>
      <c r="W341" s="476"/>
      <c r="X341" s="24"/>
      <c r="Y341" s="24"/>
      <c r="Z341" s="34"/>
      <c r="AA341" s="34" t="str">
        <f t="shared" si="62"/>
        <v/>
      </c>
      <c r="AB341" s="88" t="str">
        <f t="shared" ref="AB341" si="64">Z341&amp;AA341</f>
        <v/>
      </c>
      <c r="AC341"/>
      <c r="AD341"/>
      <c r="AU341" s="33" t="str">
        <f t="shared" si="57"/>
        <v/>
      </c>
    </row>
    <row r="342" spans="1:47" s="16" customFormat="1" ht="13.5" customHeight="1" x14ac:dyDescent="0.25">
      <c r="A342" s="130"/>
      <c r="B342" s="275" t="s">
        <v>1203</v>
      </c>
      <c r="C342" s="910"/>
      <c r="D342" s="548" t="s">
        <v>1448</v>
      </c>
      <c r="E342" s="1006"/>
      <c r="F342" s="974"/>
      <c r="G342" s="969"/>
      <c r="H342" s="154" t="s">
        <v>23</v>
      </c>
      <c r="I342" s="502" t="s">
        <v>108</v>
      </c>
      <c r="J342" s="502"/>
      <c r="K342" s="502" t="s">
        <v>1754</v>
      </c>
      <c r="L342" s="137" t="s">
        <v>97</v>
      </c>
      <c r="M342" s="229">
        <v>5</v>
      </c>
      <c r="N342" s="137" t="s">
        <v>24</v>
      </c>
      <c r="O342" s="137" t="s">
        <v>440</v>
      </c>
      <c r="P342" s="704">
        <v>4</v>
      </c>
      <c r="Q342" s="723"/>
      <c r="R342" s="709"/>
      <c r="S342" s="709"/>
      <c r="T342" s="709"/>
      <c r="U342" s="709"/>
      <c r="V342" s="709"/>
      <c r="W342" s="476"/>
      <c r="X342" s="24"/>
      <c r="Y342" s="24"/>
      <c r="Z342" s="34"/>
      <c r="AA342" s="34" t="str">
        <f t="shared" si="62"/>
        <v/>
      </c>
      <c r="AB342" s="88" t="str">
        <f t="shared" si="56"/>
        <v/>
      </c>
      <c r="AC342"/>
      <c r="AD342"/>
      <c r="AU342" s="33" t="str">
        <f t="shared" si="57"/>
        <v/>
      </c>
    </row>
    <row r="343" spans="1:47" s="16" customFormat="1" ht="13.5" customHeight="1" x14ac:dyDescent="0.25">
      <c r="A343" s="573"/>
      <c r="B343" s="275" t="s">
        <v>1203</v>
      </c>
      <c r="C343" s="910"/>
      <c r="D343" s="548" t="s">
        <v>1448</v>
      </c>
      <c r="E343" s="1006"/>
      <c r="F343" s="974"/>
      <c r="G343" s="969"/>
      <c r="H343" s="154" t="s">
        <v>23</v>
      </c>
      <c r="I343" s="150" t="s">
        <v>108</v>
      </c>
      <c r="J343" s="150"/>
      <c r="K343" s="135" t="s">
        <v>126</v>
      </c>
      <c r="L343" s="135"/>
      <c r="M343" s="139"/>
      <c r="N343" s="139"/>
      <c r="O343" s="139"/>
      <c r="P343" s="708"/>
      <c r="Q343" s="727"/>
      <c r="R343" s="709"/>
      <c r="S343" s="709">
        <v>5</v>
      </c>
      <c r="T343" s="709"/>
      <c r="U343" s="709"/>
      <c r="V343" s="709"/>
      <c r="W343" s="476"/>
      <c r="X343" s="24"/>
      <c r="Y343" s="24"/>
      <c r="Z343" s="34"/>
      <c r="AA343" s="34"/>
      <c r="AB343" s="88"/>
      <c r="AC343"/>
      <c r="AD343"/>
      <c r="AU343" s="33"/>
    </row>
    <row r="344" spans="1:47" s="16" customFormat="1" ht="13.5" customHeight="1" x14ac:dyDescent="0.25">
      <c r="A344" s="130"/>
      <c r="B344" s="275" t="s">
        <v>1203</v>
      </c>
      <c r="C344" s="910"/>
      <c r="D344" s="548" t="s">
        <v>1448</v>
      </c>
      <c r="E344" s="1006"/>
      <c r="F344" s="974"/>
      <c r="G344" s="969"/>
      <c r="H344" s="509" t="s">
        <v>23</v>
      </c>
      <c r="I344" s="194" t="s">
        <v>108</v>
      </c>
      <c r="J344" s="194"/>
      <c r="K344" s="194" t="s">
        <v>2116</v>
      </c>
      <c r="L344" s="152"/>
      <c r="M344" s="155"/>
      <c r="N344" s="140"/>
      <c r="O344" s="140"/>
      <c r="P344" s="701"/>
      <c r="Q344" s="709"/>
      <c r="R344" s="709"/>
      <c r="S344" s="709">
        <v>3</v>
      </c>
      <c r="T344" s="709"/>
      <c r="U344" s="709"/>
      <c r="V344" s="709"/>
      <c r="W344" s="476"/>
      <c r="X344" s="24"/>
      <c r="Y344" s="24"/>
      <c r="Z344" s="34"/>
      <c r="AA344" s="34" t="str">
        <f t="shared" si="62"/>
        <v/>
      </c>
      <c r="AB344" s="88" t="str">
        <f t="shared" si="56"/>
        <v/>
      </c>
      <c r="AC344"/>
      <c r="AD344"/>
      <c r="AU344" s="33" t="str">
        <f t="shared" ref="AU344:AU375" si="65">IF(C344&lt;&gt;"",SUMIF(D$6:D$1071,D344,P$6:Q$1071),"")</f>
        <v/>
      </c>
    </row>
    <row r="345" spans="1:47" s="16" customFormat="1" ht="13.5" customHeight="1" x14ac:dyDescent="0.25">
      <c r="A345" s="130"/>
      <c r="B345" s="275" t="s">
        <v>1203</v>
      </c>
      <c r="C345" s="910"/>
      <c r="D345" s="548" t="s">
        <v>1448</v>
      </c>
      <c r="E345" s="1006"/>
      <c r="F345" s="974"/>
      <c r="G345" s="969"/>
      <c r="H345" s="154" t="s">
        <v>23</v>
      </c>
      <c r="I345" s="150" t="s">
        <v>108</v>
      </c>
      <c r="J345" s="150"/>
      <c r="K345" s="194" t="s">
        <v>1641</v>
      </c>
      <c r="L345" s="140"/>
      <c r="M345" s="155"/>
      <c r="N345" s="140"/>
      <c r="O345" s="140"/>
      <c r="P345" s="701"/>
      <c r="Q345" s="709"/>
      <c r="R345" s="709"/>
      <c r="S345" s="709"/>
      <c r="T345" s="709">
        <v>5</v>
      </c>
      <c r="U345" s="709"/>
      <c r="V345" s="709"/>
      <c r="W345" s="476"/>
      <c r="X345" s="24"/>
      <c r="Y345" s="24"/>
      <c r="Z345" s="34"/>
      <c r="AA345" s="34" t="str">
        <f t="shared" si="62"/>
        <v/>
      </c>
      <c r="AB345" s="88" t="str">
        <f t="shared" si="56"/>
        <v/>
      </c>
      <c r="AC345"/>
      <c r="AD345"/>
      <c r="AU345" s="33" t="str">
        <f t="shared" si="65"/>
        <v/>
      </c>
    </row>
    <row r="346" spans="1:47" s="16" customFormat="1" ht="13.5" customHeight="1" x14ac:dyDescent="0.25">
      <c r="A346" s="130"/>
      <c r="B346" s="275" t="s">
        <v>1203</v>
      </c>
      <c r="C346" s="910"/>
      <c r="D346" s="548" t="s">
        <v>1448</v>
      </c>
      <c r="E346" s="1006"/>
      <c r="F346" s="974"/>
      <c r="G346" s="969"/>
      <c r="H346" s="154" t="s">
        <v>23</v>
      </c>
      <c r="I346" s="150" t="s">
        <v>108</v>
      </c>
      <c r="J346" s="150"/>
      <c r="K346" s="194" t="s">
        <v>2107</v>
      </c>
      <c r="L346" s="140"/>
      <c r="M346" s="155"/>
      <c r="N346" s="140"/>
      <c r="O346" s="140"/>
      <c r="P346" s="701"/>
      <c r="Q346" s="709"/>
      <c r="R346" s="709"/>
      <c r="S346" s="709"/>
      <c r="T346" s="709"/>
      <c r="U346" s="709">
        <v>2</v>
      </c>
      <c r="V346" s="709"/>
      <c r="W346" s="476"/>
      <c r="X346" s="24"/>
      <c r="Y346" s="24"/>
      <c r="Z346" s="34"/>
      <c r="AA346" s="34" t="str">
        <f t="shared" si="62"/>
        <v/>
      </c>
      <c r="AB346" s="88" t="str">
        <f t="shared" si="56"/>
        <v/>
      </c>
      <c r="AC346"/>
      <c r="AD346"/>
      <c r="AU346" s="33" t="str">
        <f t="shared" si="65"/>
        <v/>
      </c>
    </row>
    <row r="347" spans="1:47" s="16" customFormat="1" ht="13.5" customHeight="1" thickBot="1" x14ac:dyDescent="0.3">
      <c r="A347" s="130"/>
      <c r="B347" s="275" t="s">
        <v>1203</v>
      </c>
      <c r="C347" s="910"/>
      <c r="D347" s="548" t="s">
        <v>1448</v>
      </c>
      <c r="E347" s="1006"/>
      <c r="F347" s="974"/>
      <c r="G347" s="969"/>
      <c r="H347" s="195" t="s">
        <v>23</v>
      </c>
      <c r="I347" s="259" t="s">
        <v>98</v>
      </c>
      <c r="J347" s="259"/>
      <c r="K347" s="259" t="s">
        <v>1366</v>
      </c>
      <c r="L347" s="167"/>
      <c r="M347" s="211"/>
      <c r="N347" s="167"/>
      <c r="O347" s="167"/>
      <c r="P347" s="702"/>
      <c r="Q347" s="721"/>
      <c r="R347" s="721"/>
      <c r="S347" s="721"/>
      <c r="T347" s="721"/>
      <c r="U347" s="721"/>
      <c r="V347" s="721"/>
      <c r="W347" s="484">
        <v>6</v>
      </c>
      <c r="X347" s="36">
        <f>SUM(P338:W347)</f>
        <v>40</v>
      </c>
      <c r="Y347" s="36">
        <f>X347</f>
        <v>40</v>
      </c>
      <c r="Z347" s="34" t="s">
        <v>1472</v>
      </c>
      <c r="AA347" s="34" t="str">
        <f t="shared" si="62"/>
        <v>TC</v>
      </c>
      <c r="AB347" s="88" t="str">
        <f t="shared" si="56"/>
        <v>ADTC</v>
      </c>
      <c r="AC347" t="s">
        <v>1479</v>
      </c>
      <c r="AD347"/>
      <c r="AU347" s="33" t="str">
        <f t="shared" si="65"/>
        <v/>
      </c>
    </row>
    <row r="348" spans="1:47" s="16" customFormat="1" ht="13.5" customHeight="1" x14ac:dyDescent="0.25">
      <c r="A348" s="156">
        <f>+A338+1</f>
        <v>46</v>
      </c>
      <c r="B348" s="1227" t="s">
        <v>1204</v>
      </c>
      <c r="C348" s="915" t="s">
        <v>83</v>
      </c>
      <c r="D348" s="678" t="s">
        <v>1205</v>
      </c>
      <c r="E348" s="1003" t="s">
        <v>336</v>
      </c>
      <c r="F348" s="956" t="s">
        <v>66</v>
      </c>
      <c r="G348" s="979" t="s">
        <v>136</v>
      </c>
      <c r="H348" s="501" t="s">
        <v>23</v>
      </c>
      <c r="I348" s="501" t="s">
        <v>111</v>
      </c>
      <c r="J348" s="501"/>
      <c r="K348" s="501" t="s">
        <v>1706</v>
      </c>
      <c r="L348" s="370" t="s">
        <v>97</v>
      </c>
      <c r="M348" s="128">
        <v>7</v>
      </c>
      <c r="N348" s="370" t="s">
        <v>24</v>
      </c>
      <c r="O348" s="370" t="s">
        <v>440</v>
      </c>
      <c r="P348" s="703">
        <v>2</v>
      </c>
      <c r="Q348" s="722"/>
      <c r="R348" s="722"/>
      <c r="S348" s="722"/>
      <c r="T348" s="722"/>
      <c r="U348" s="722"/>
      <c r="V348" s="722"/>
      <c r="W348" s="693"/>
      <c r="X348" s="100"/>
      <c r="Y348" s="100"/>
      <c r="Z348" s="34"/>
      <c r="AA348" s="34" t="str">
        <f t="shared" si="62"/>
        <v/>
      </c>
      <c r="AB348" s="88" t="str">
        <f t="shared" si="56"/>
        <v/>
      </c>
      <c r="AC348"/>
      <c r="AD348"/>
      <c r="AU348" s="33">
        <f t="shared" si="65"/>
        <v>20</v>
      </c>
    </row>
    <row r="349" spans="1:47" s="16" customFormat="1" ht="13.5" customHeight="1" x14ac:dyDescent="0.25">
      <c r="A349" s="573"/>
      <c r="B349" s="151" t="s">
        <v>1204</v>
      </c>
      <c r="C349" s="913"/>
      <c r="D349" s="679" t="s">
        <v>1205</v>
      </c>
      <c r="E349" s="1004"/>
      <c r="F349" s="954"/>
      <c r="G349" s="963"/>
      <c r="H349" s="509" t="s">
        <v>23</v>
      </c>
      <c r="I349" s="207" t="s">
        <v>103</v>
      </c>
      <c r="J349" s="207"/>
      <c r="K349" s="207" t="s">
        <v>104</v>
      </c>
      <c r="L349" s="152" t="s">
        <v>97</v>
      </c>
      <c r="M349" s="260">
        <v>1</v>
      </c>
      <c r="N349" s="152" t="s">
        <v>24</v>
      </c>
      <c r="O349" s="152" t="s">
        <v>440</v>
      </c>
      <c r="P349" s="701">
        <v>2</v>
      </c>
      <c r="Q349" s="709"/>
      <c r="R349" s="709"/>
      <c r="S349" s="709"/>
      <c r="T349" s="709"/>
      <c r="U349" s="709"/>
      <c r="V349" s="709"/>
      <c r="W349" s="476"/>
      <c r="X349" s="101"/>
      <c r="Y349" s="101"/>
      <c r="Z349" s="34"/>
      <c r="AA349" s="34" t="str">
        <f t="shared" si="62"/>
        <v/>
      </c>
      <c r="AB349" s="88" t="str">
        <f t="shared" ref="AB349:AB350" si="66">Z349&amp;AA349</f>
        <v/>
      </c>
      <c r="AC349"/>
      <c r="AD349"/>
      <c r="AU349" s="33" t="str">
        <f t="shared" si="65"/>
        <v/>
      </c>
    </row>
    <row r="350" spans="1:47" s="16" customFormat="1" ht="13.5" customHeight="1" x14ac:dyDescent="0.25">
      <c r="A350" s="573"/>
      <c r="B350" s="151" t="s">
        <v>1204</v>
      </c>
      <c r="C350" s="913"/>
      <c r="D350" s="679" t="s">
        <v>1205</v>
      </c>
      <c r="E350" s="1004"/>
      <c r="F350" s="954"/>
      <c r="G350" s="963"/>
      <c r="H350" s="509" t="s">
        <v>23</v>
      </c>
      <c r="I350" s="154" t="s">
        <v>103</v>
      </c>
      <c r="J350" s="154"/>
      <c r="K350" s="194" t="s">
        <v>1713</v>
      </c>
      <c r="L350" s="152" t="s">
        <v>97</v>
      </c>
      <c r="M350" s="260">
        <v>7</v>
      </c>
      <c r="N350" s="152" t="s">
        <v>24</v>
      </c>
      <c r="O350" s="152" t="s">
        <v>440</v>
      </c>
      <c r="P350" s="701">
        <v>2</v>
      </c>
      <c r="Q350" s="709"/>
      <c r="R350" s="709"/>
      <c r="S350" s="709"/>
      <c r="T350" s="709"/>
      <c r="U350" s="709"/>
      <c r="V350" s="709"/>
      <c r="W350" s="476"/>
      <c r="X350" s="101"/>
      <c r="Y350" s="101"/>
      <c r="Z350" s="34"/>
      <c r="AA350" s="34" t="str">
        <f t="shared" si="62"/>
        <v/>
      </c>
      <c r="AB350" s="88" t="str">
        <f t="shared" si="66"/>
        <v/>
      </c>
      <c r="AC350"/>
      <c r="AD350"/>
      <c r="AU350" s="33" t="str">
        <f t="shared" si="65"/>
        <v/>
      </c>
    </row>
    <row r="351" spans="1:47" s="16" customFormat="1" ht="13.5" customHeight="1" x14ac:dyDescent="0.25">
      <c r="A351" s="130"/>
      <c r="B351" s="151" t="s">
        <v>1204</v>
      </c>
      <c r="C351" s="913"/>
      <c r="D351" s="679" t="s">
        <v>1205</v>
      </c>
      <c r="E351" s="1004"/>
      <c r="F351" s="954"/>
      <c r="G351" s="963"/>
      <c r="H351" s="509" t="s">
        <v>23</v>
      </c>
      <c r="I351" s="154" t="s">
        <v>2224</v>
      </c>
      <c r="J351" s="154"/>
      <c r="K351" s="194" t="s">
        <v>2225</v>
      </c>
      <c r="L351" s="152" t="s">
        <v>97</v>
      </c>
      <c r="M351" s="260">
        <v>9</v>
      </c>
      <c r="N351" s="152" t="s">
        <v>101</v>
      </c>
      <c r="O351" s="152" t="s">
        <v>435</v>
      </c>
      <c r="P351" s="701">
        <v>6</v>
      </c>
      <c r="Q351" s="709"/>
      <c r="R351" s="709"/>
      <c r="S351" s="709"/>
      <c r="T351" s="709"/>
      <c r="U351" s="709"/>
      <c r="V351" s="709"/>
      <c r="W351" s="476"/>
      <c r="X351" s="101"/>
      <c r="Y351" s="101"/>
      <c r="Z351" s="34"/>
      <c r="AA351" s="34" t="str">
        <f t="shared" si="62"/>
        <v/>
      </c>
      <c r="AB351" s="88" t="str">
        <f t="shared" si="56"/>
        <v/>
      </c>
      <c r="AC351"/>
      <c r="AD351"/>
      <c r="AU351" s="33" t="str">
        <f t="shared" si="65"/>
        <v/>
      </c>
    </row>
    <row r="352" spans="1:47" s="16" customFormat="1" ht="13.5" customHeight="1" x14ac:dyDescent="0.25">
      <c r="A352" s="130"/>
      <c r="B352" s="151" t="s">
        <v>1204</v>
      </c>
      <c r="C352" s="913"/>
      <c r="D352" s="679" t="s">
        <v>1205</v>
      </c>
      <c r="E352" s="1004"/>
      <c r="F352" s="954"/>
      <c r="G352" s="963"/>
      <c r="H352" s="509" t="s">
        <v>23</v>
      </c>
      <c r="I352" s="154" t="s">
        <v>103</v>
      </c>
      <c r="J352" s="154"/>
      <c r="K352" s="194" t="s">
        <v>1718</v>
      </c>
      <c r="L352" s="152" t="s">
        <v>97</v>
      </c>
      <c r="M352" s="260">
        <v>1</v>
      </c>
      <c r="N352" s="152" t="s">
        <v>24</v>
      </c>
      <c r="O352" s="152" t="s">
        <v>440</v>
      </c>
      <c r="P352" s="701">
        <v>2</v>
      </c>
      <c r="Q352" s="709"/>
      <c r="R352" s="709"/>
      <c r="S352" s="709"/>
      <c r="T352" s="709"/>
      <c r="U352" s="709"/>
      <c r="V352" s="709"/>
      <c r="W352" s="476"/>
      <c r="X352" s="101"/>
      <c r="Y352" s="101"/>
      <c r="Z352" s="34"/>
      <c r="AA352" s="34" t="str">
        <f t="shared" si="62"/>
        <v/>
      </c>
      <c r="AB352" s="88" t="str">
        <f t="shared" si="56"/>
        <v/>
      </c>
      <c r="AC352"/>
      <c r="AD352"/>
      <c r="AU352" s="33" t="str">
        <f t="shared" si="65"/>
        <v/>
      </c>
    </row>
    <row r="353" spans="1:47" s="16" customFormat="1" ht="13.5" customHeight="1" thickBot="1" x14ac:dyDescent="0.3">
      <c r="A353" s="161"/>
      <c r="B353" s="166" t="s">
        <v>1204</v>
      </c>
      <c r="C353" s="914"/>
      <c r="D353" s="680" t="s">
        <v>1205</v>
      </c>
      <c r="E353" s="1005"/>
      <c r="F353" s="955"/>
      <c r="G353" s="964"/>
      <c r="H353" s="509" t="s">
        <v>23</v>
      </c>
      <c r="I353" s="154" t="s">
        <v>2222</v>
      </c>
      <c r="J353" s="510"/>
      <c r="K353" s="259" t="s">
        <v>2223</v>
      </c>
      <c r="L353" s="167" t="s">
        <v>97</v>
      </c>
      <c r="M353" s="211">
        <v>9</v>
      </c>
      <c r="N353" s="167" t="s">
        <v>24</v>
      </c>
      <c r="O353" s="167" t="s">
        <v>440</v>
      </c>
      <c r="P353" s="702">
        <v>6</v>
      </c>
      <c r="Q353" s="721"/>
      <c r="R353" s="721"/>
      <c r="S353" s="721"/>
      <c r="T353" s="721"/>
      <c r="U353" s="721"/>
      <c r="V353" s="721"/>
      <c r="W353" s="484"/>
      <c r="X353" s="102">
        <f>SUM(P348:W353)</f>
        <v>20</v>
      </c>
      <c r="Y353" s="102">
        <f>X353</f>
        <v>20</v>
      </c>
      <c r="Z353" s="34" t="s">
        <v>1472</v>
      </c>
      <c r="AA353" s="34" t="str">
        <f t="shared" si="62"/>
        <v>MT</v>
      </c>
      <c r="AB353" s="88" t="str">
        <f t="shared" si="56"/>
        <v>ADMT</v>
      </c>
      <c r="AC353" t="s">
        <v>1479</v>
      </c>
      <c r="AD353"/>
      <c r="AU353" s="33" t="str">
        <f t="shared" si="65"/>
        <v/>
      </c>
    </row>
    <row r="354" spans="1:47" s="16" customFormat="1" ht="13.5" customHeight="1" x14ac:dyDescent="0.25">
      <c r="A354" s="156">
        <f>A348+1</f>
        <v>47</v>
      </c>
      <c r="B354" s="1224" t="s">
        <v>1206</v>
      </c>
      <c r="C354" s="909" t="s">
        <v>83</v>
      </c>
      <c r="D354" s="540" t="s">
        <v>1207</v>
      </c>
      <c r="E354" s="1003" t="s">
        <v>336</v>
      </c>
      <c r="F354" s="972" t="s">
        <v>194</v>
      </c>
      <c r="G354" s="973" t="s">
        <v>195</v>
      </c>
      <c r="H354" s="185" t="s">
        <v>23</v>
      </c>
      <c r="I354" s="506" t="s">
        <v>115</v>
      </c>
      <c r="J354" s="506"/>
      <c r="K354" s="506" t="s">
        <v>1696</v>
      </c>
      <c r="L354" s="124" t="s">
        <v>97</v>
      </c>
      <c r="M354" s="511">
        <v>4</v>
      </c>
      <c r="N354" s="124" t="s">
        <v>24</v>
      </c>
      <c r="O354" s="124" t="s">
        <v>435</v>
      </c>
      <c r="P354" s="707">
        <v>2</v>
      </c>
      <c r="Q354" s="726"/>
      <c r="R354" s="720"/>
      <c r="S354" s="720"/>
      <c r="T354" s="720"/>
      <c r="U354" s="720"/>
      <c r="V354" s="720"/>
      <c r="W354" s="471"/>
      <c r="X354" s="26"/>
      <c r="Y354" s="26"/>
      <c r="Z354" s="34"/>
      <c r="AA354" s="34" t="str">
        <f t="shared" si="62"/>
        <v/>
      </c>
      <c r="AB354" s="88" t="str">
        <f t="shared" si="56"/>
        <v/>
      </c>
      <c r="AC354"/>
      <c r="AD354"/>
      <c r="AU354" s="33">
        <f t="shared" si="65"/>
        <v>17</v>
      </c>
    </row>
    <row r="355" spans="1:47" s="16" customFormat="1" ht="13.5" customHeight="1" x14ac:dyDescent="0.25">
      <c r="A355" s="130"/>
      <c r="B355" s="275" t="s">
        <v>1206</v>
      </c>
      <c r="C355" s="910"/>
      <c r="D355" s="548" t="s">
        <v>1207</v>
      </c>
      <c r="E355" s="1006"/>
      <c r="F355" s="974"/>
      <c r="G355" s="969"/>
      <c r="H355" s="154" t="s">
        <v>23</v>
      </c>
      <c r="I355" s="502" t="s">
        <v>100</v>
      </c>
      <c r="J355" s="502"/>
      <c r="K355" s="502" t="s">
        <v>1697</v>
      </c>
      <c r="L355" s="137" t="s">
        <v>97</v>
      </c>
      <c r="M355" s="229">
        <v>1</v>
      </c>
      <c r="N355" s="137" t="s">
        <v>24</v>
      </c>
      <c r="O355" s="137" t="s">
        <v>440</v>
      </c>
      <c r="P355" s="704">
        <v>2</v>
      </c>
      <c r="Q355" s="723"/>
      <c r="R355" s="709"/>
      <c r="S355" s="709"/>
      <c r="T355" s="709"/>
      <c r="U355" s="709"/>
      <c r="V355" s="709"/>
      <c r="W355" s="476"/>
      <c r="X355" s="24"/>
      <c r="Y355" s="24"/>
      <c r="Z355" s="34"/>
      <c r="AA355" s="34" t="str">
        <f t="shared" si="62"/>
        <v/>
      </c>
      <c r="AB355" s="88" t="str">
        <f t="shared" si="56"/>
        <v/>
      </c>
      <c r="AC355"/>
      <c r="AD355"/>
      <c r="AU355" s="33" t="str">
        <f t="shared" si="65"/>
        <v/>
      </c>
    </row>
    <row r="356" spans="1:47" s="16" customFormat="1" ht="13.5" customHeight="1" x14ac:dyDescent="0.25">
      <c r="A356" s="573"/>
      <c r="B356" s="275" t="s">
        <v>1206</v>
      </c>
      <c r="C356" s="910"/>
      <c r="D356" s="548" t="s">
        <v>1207</v>
      </c>
      <c r="E356" s="1006"/>
      <c r="F356" s="974"/>
      <c r="G356" s="969"/>
      <c r="H356" s="154" t="s">
        <v>23</v>
      </c>
      <c r="I356" s="502" t="s">
        <v>115</v>
      </c>
      <c r="J356" s="502"/>
      <c r="K356" s="502" t="s">
        <v>1698</v>
      </c>
      <c r="L356" s="137" t="s">
        <v>97</v>
      </c>
      <c r="M356" s="229">
        <v>3</v>
      </c>
      <c r="N356" s="137" t="s">
        <v>24</v>
      </c>
      <c r="O356" s="137" t="s">
        <v>440</v>
      </c>
      <c r="P356" s="704">
        <v>4</v>
      </c>
      <c r="Q356" s="723"/>
      <c r="R356" s="709"/>
      <c r="S356" s="709"/>
      <c r="T356" s="709"/>
      <c r="U356" s="709"/>
      <c r="V356" s="709"/>
      <c r="W356" s="476"/>
      <c r="X356" s="24"/>
      <c r="Y356" s="24"/>
      <c r="Z356" s="34"/>
      <c r="AA356" s="34" t="str">
        <f t="shared" si="62"/>
        <v/>
      </c>
      <c r="AB356" s="88" t="str">
        <f>Z356&amp;AA356</f>
        <v/>
      </c>
      <c r="AC356"/>
      <c r="AD356"/>
      <c r="AU356" s="33" t="str">
        <f t="shared" si="65"/>
        <v/>
      </c>
    </row>
    <row r="357" spans="1:47" s="16" customFormat="1" ht="13.5" customHeight="1" x14ac:dyDescent="0.25">
      <c r="A357" s="573"/>
      <c r="B357" s="275" t="s">
        <v>1206</v>
      </c>
      <c r="C357" s="910"/>
      <c r="D357" s="548" t="s">
        <v>1207</v>
      </c>
      <c r="E357" s="1006"/>
      <c r="F357" s="974"/>
      <c r="G357" s="969"/>
      <c r="H357" s="154" t="s">
        <v>23</v>
      </c>
      <c r="I357" s="502" t="s">
        <v>115</v>
      </c>
      <c r="J357" s="502"/>
      <c r="K357" s="502" t="s">
        <v>1699</v>
      </c>
      <c r="L357" s="137" t="s">
        <v>97</v>
      </c>
      <c r="M357" s="229">
        <v>2</v>
      </c>
      <c r="N357" s="137" t="s">
        <v>24</v>
      </c>
      <c r="O357" s="137" t="s">
        <v>435</v>
      </c>
      <c r="P357" s="704">
        <v>3</v>
      </c>
      <c r="Q357" s="723"/>
      <c r="R357" s="709"/>
      <c r="S357" s="709"/>
      <c r="T357" s="709"/>
      <c r="U357" s="709"/>
      <c r="V357" s="709"/>
      <c r="W357" s="476"/>
      <c r="X357" s="24"/>
      <c r="Y357" s="24"/>
      <c r="Z357" s="34"/>
      <c r="AA357" s="34" t="str">
        <f t="shared" si="62"/>
        <v/>
      </c>
      <c r="AB357" s="88" t="str">
        <f t="shared" ref="AB357:AB358" si="67">Z357&amp;AA357</f>
        <v/>
      </c>
      <c r="AC357"/>
      <c r="AD357"/>
      <c r="AU357" s="33" t="str">
        <f t="shared" si="65"/>
        <v/>
      </c>
    </row>
    <row r="358" spans="1:47" s="16" customFormat="1" ht="13.5" customHeight="1" x14ac:dyDescent="0.25">
      <c r="A358" s="573"/>
      <c r="B358" s="275" t="s">
        <v>1206</v>
      </c>
      <c r="C358" s="910"/>
      <c r="D358" s="548" t="s">
        <v>1207</v>
      </c>
      <c r="E358" s="1006"/>
      <c r="F358" s="974"/>
      <c r="G358" s="969"/>
      <c r="H358" s="154" t="s">
        <v>23</v>
      </c>
      <c r="I358" s="502" t="s">
        <v>103</v>
      </c>
      <c r="J358" s="502"/>
      <c r="K358" s="502" t="s">
        <v>1700</v>
      </c>
      <c r="L358" s="137" t="s">
        <v>97</v>
      </c>
      <c r="M358" s="229">
        <v>5</v>
      </c>
      <c r="N358" s="137" t="s">
        <v>24</v>
      </c>
      <c r="O358" s="137" t="s">
        <v>440</v>
      </c>
      <c r="P358" s="704">
        <v>2</v>
      </c>
      <c r="Q358" s="723"/>
      <c r="R358" s="709"/>
      <c r="S358" s="709"/>
      <c r="T358" s="709"/>
      <c r="U358" s="709"/>
      <c r="V358" s="709"/>
      <c r="W358" s="476"/>
      <c r="X358" s="24"/>
      <c r="Y358" s="24"/>
      <c r="Z358" s="34"/>
      <c r="AA358" s="34" t="str">
        <f t="shared" si="62"/>
        <v/>
      </c>
      <c r="AB358" s="88" t="str">
        <f t="shared" si="67"/>
        <v/>
      </c>
      <c r="AC358"/>
      <c r="AD358"/>
      <c r="AU358" s="33" t="str">
        <f t="shared" si="65"/>
        <v/>
      </c>
    </row>
    <row r="359" spans="1:47" s="16" customFormat="1" ht="13.5" customHeight="1" x14ac:dyDescent="0.25">
      <c r="A359" s="550"/>
      <c r="B359" s="275" t="s">
        <v>1206</v>
      </c>
      <c r="C359" s="910"/>
      <c r="D359" s="548" t="s">
        <v>1207</v>
      </c>
      <c r="E359" s="1006"/>
      <c r="F359" s="974"/>
      <c r="G359" s="969"/>
      <c r="H359" s="154" t="s">
        <v>23</v>
      </c>
      <c r="I359" s="502" t="s">
        <v>106</v>
      </c>
      <c r="J359" s="502"/>
      <c r="K359" s="502" t="s">
        <v>1712</v>
      </c>
      <c r="L359" s="137" t="s">
        <v>97</v>
      </c>
      <c r="M359" s="229">
        <v>2</v>
      </c>
      <c r="N359" s="137" t="s">
        <v>24</v>
      </c>
      <c r="O359" s="137" t="s">
        <v>440</v>
      </c>
      <c r="P359" s="704">
        <v>2</v>
      </c>
      <c r="Q359" s="723"/>
      <c r="R359" s="709"/>
      <c r="S359" s="709"/>
      <c r="T359" s="709"/>
      <c r="U359" s="709"/>
      <c r="V359" s="709"/>
      <c r="W359" s="476"/>
      <c r="X359" s="24"/>
      <c r="Y359" s="24"/>
      <c r="Z359" s="34"/>
      <c r="AA359" s="34" t="str">
        <f t="shared" si="62"/>
        <v/>
      </c>
      <c r="AB359" s="88" t="str">
        <f>Z359&amp;AA359</f>
        <v/>
      </c>
      <c r="AC359"/>
      <c r="AD359"/>
      <c r="AU359" s="33" t="str">
        <f t="shared" si="65"/>
        <v/>
      </c>
    </row>
    <row r="360" spans="1:47" s="16" customFormat="1" ht="13.5" customHeight="1" x14ac:dyDescent="0.25">
      <c r="A360" s="130"/>
      <c r="B360" s="275" t="s">
        <v>1206</v>
      </c>
      <c r="C360" s="910"/>
      <c r="D360" s="548" t="s">
        <v>1207</v>
      </c>
      <c r="E360" s="1006"/>
      <c r="F360" s="974"/>
      <c r="G360" s="969"/>
      <c r="H360" s="154" t="s">
        <v>23</v>
      </c>
      <c r="I360" s="502" t="s">
        <v>106</v>
      </c>
      <c r="J360" s="502"/>
      <c r="K360" s="502" t="s">
        <v>1712</v>
      </c>
      <c r="L360" s="137" t="s">
        <v>97</v>
      </c>
      <c r="M360" s="229">
        <v>2</v>
      </c>
      <c r="N360" s="137" t="s">
        <v>101</v>
      </c>
      <c r="O360" s="137" t="s">
        <v>435</v>
      </c>
      <c r="P360" s="704">
        <v>2</v>
      </c>
      <c r="Q360" s="723"/>
      <c r="R360" s="709"/>
      <c r="S360" s="709"/>
      <c r="T360" s="709"/>
      <c r="U360" s="709"/>
      <c r="V360" s="709"/>
      <c r="W360" s="476"/>
      <c r="X360" s="24"/>
      <c r="Y360" s="24"/>
      <c r="Z360" s="34"/>
      <c r="AA360" s="34" t="str">
        <f t="shared" si="62"/>
        <v/>
      </c>
      <c r="AB360" s="88" t="str">
        <f t="shared" si="56"/>
        <v/>
      </c>
      <c r="AC360"/>
      <c r="AD360"/>
      <c r="AU360" s="33" t="str">
        <f t="shared" si="65"/>
        <v/>
      </c>
    </row>
    <row r="361" spans="1:47" s="16" customFormat="1" ht="13.5" customHeight="1" x14ac:dyDescent="0.25">
      <c r="A361" s="130"/>
      <c r="B361" s="275" t="s">
        <v>1206</v>
      </c>
      <c r="C361" s="910"/>
      <c r="D361" s="548" t="s">
        <v>1207</v>
      </c>
      <c r="E361" s="1006"/>
      <c r="F361" s="974"/>
      <c r="G361" s="969"/>
      <c r="H361" s="154" t="s">
        <v>23</v>
      </c>
      <c r="I361" s="502" t="s">
        <v>115</v>
      </c>
      <c r="J361" s="502"/>
      <c r="K361" s="502" t="s">
        <v>2106</v>
      </c>
      <c r="L361" s="137"/>
      <c r="M361" s="229"/>
      <c r="N361" s="137"/>
      <c r="O361" s="137"/>
      <c r="P361" s="704"/>
      <c r="Q361" s="723"/>
      <c r="R361" s="709"/>
      <c r="S361" s="709">
        <v>2</v>
      </c>
      <c r="T361" s="709"/>
      <c r="U361" s="709"/>
      <c r="V361" s="709"/>
      <c r="W361" s="476"/>
      <c r="X361" s="24"/>
      <c r="Y361" s="24"/>
      <c r="Z361" s="34"/>
      <c r="AA361" s="34" t="str">
        <f t="shared" si="62"/>
        <v/>
      </c>
      <c r="AB361" s="88" t="str">
        <f t="shared" si="56"/>
        <v/>
      </c>
      <c r="AC361"/>
      <c r="AD361"/>
      <c r="AU361" s="33" t="str">
        <f t="shared" si="65"/>
        <v/>
      </c>
    </row>
    <row r="362" spans="1:47" s="16" customFormat="1" ht="13.5" customHeight="1" thickBot="1" x14ac:dyDescent="0.3">
      <c r="A362" s="161"/>
      <c r="B362" s="283" t="s">
        <v>1206</v>
      </c>
      <c r="C362" s="911"/>
      <c r="D362" s="790" t="s">
        <v>1207</v>
      </c>
      <c r="E362" s="1008"/>
      <c r="F362" s="975"/>
      <c r="G362" s="971"/>
      <c r="H362" s="195" t="s">
        <v>23</v>
      </c>
      <c r="I362" s="503" t="s">
        <v>115</v>
      </c>
      <c r="J362" s="503"/>
      <c r="K362" s="503" t="s">
        <v>1391</v>
      </c>
      <c r="L362" s="233"/>
      <c r="M362" s="528"/>
      <c r="N362" s="233"/>
      <c r="O362" s="233"/>
      <c r="P362" s="705"/>
      <c r="Q362" s="724"/>
      <c r="R362" s="721"/>
      <c r="S362" s="721"/>
      <c r="T362" s="721"/>
      <c r="U362" s="721"/>
      <c r="V362" s="721"/>
      <c r="W362" s="484">
        <v>1</v>
      </c>
      <c r="X362" s="102">
        <f>SUM(P354:W362)</f>
        <v>20</v>
      </c>
      <c r="Y362" s="102">
        <f>X362</f>
        <v>20</v>
      </c>
      <c r="Z362" s="34" t="s">
        <v>1472</v>
      </c>
      <c r="AA362" s="34" t="str">
        <f t="shared" si="62"/>
        <v>MT</v>
      </c>
      <c r="AB362" s="88" t="str">
        <f t="shared" si="56"/>
        <v>ADMT</v>
      </c>
      <c r="AC362" t="s">
        <v>1479</v>
      </c>
      <c r="AD362"/>
      <c r="AU362" s="33" t="str">
        <f t="shared" si="65"/>
        <v/>
      </c>
    </row>
    <row r="363" spans="1:47" s="16" customFormat="1" ht="13.5" customHeight="1" x14ac:dyDescent="0.25">
      <c r="A363" s="549">
        <f>A354+1</f>
        <v>48</v>
      </c>
      <c r="B363" s="1224" t="s">
        <v>1793</v>
      </c>
      <c r="C363" s="909" t="s">
        <v>83</v>
      </c>
      <c r="D363" s="540" t="s">
        <v>1796</v>
      </c>
      <c r="E363" s="1003" t="s">
        <v>336</v>
      </c>
      <c r="F363" s="972" t="s">
        <v>1798</v>
      </c>
      <c r="G363" s="973" t="s">
        <v>1797</v>
      </c>
      <c r="H363" s="185" t="s">
        <v>861</v>
      </c>
      <c r="I363" s="506" t="s">
        <v>872</v>
      </c>
      <c r="J363" s="506"/>
      <c r="K363" s="506" t="s">
        <v>1794</v>
      </c>
      <c r="L363" s="124" t="s">
        <v>97</v>
      </c>
      <c r="M363" s="511">
        <v>1</v>
      </c>
      <c r="N363" s="124" t="s">
        <v>24</v>
      </c>
      <c r="O363" s="124" t="s">
        <v>625</v>
      </c>
      <c r="P363" s="707">
        <v>4</v>
      </c>
      <c r="Q363" s="726"/>
      <c r="R363" s="720"/>
      <c r="S363" s="720"/>
      <c r="T363" s="720"/>
      <c r="U363" s="720"/>
      <c r="V363" s="720"/>
      <c r="W363" s="471"/>
      <c r="X363" s="26"/>
      <c r="Y363" s="26"/>
      <c r="Z363" s="34"/>
      <c r="AA363" s="34" t="str">
        <f t="shared" si="62"/>
        <v/>
      </c>
      <c r="AB363" s="88" t="str">
        <f t="shared" ref="AB363:AB369" si="68">Z363&amp;AA363</f>
        <v/>
      </c>
      <c r="AC363"/>
      <c r="AD363"/>
      <c r="AU363" s="33">
        <f t="shared" si="65"/>
        <v>14</v>
      </c>
    </row>
    <row r="364" spans="1:47" s="16" customFormat="1" ht="13.5" customHeight="1" x14ac:dyDescent="0.25">
      <c r="A364" s="550"/>
      <c r="B364" s="275" t="s">
        <v>1793</v>
      </c>
      <c r="C364" s="910"/>
      <c r="D364" s="548" t="s">
        <v>1796</v>
      </c>
      <c r="E364" s="1006"/>
      <c r="F364" s="974"/>
      <c r="G364" s="969"/>
      <c r="H364" s="154" t="s">
        <v>861</v>
      </c>
      <c r="I364" s="502" t="s">
        <v>872</v>
      </c>
      <c r="J364" s="502"/>
      <c r="K364" s="502" t="s">
        <v>1795</v>
      </c>
      <c r="L364" s="137" t="s">
        <v>97</v>
      </c>
      <c r="M364" s="229">
        <v>2</v>
      </c>
      <c r="N364" s="137" t="s">
        <v>24</v>
      </c>
      <c r="O364" s="137" t="s">
        <v>625</v>
      </c>
      <c r="P364" s="704">
        <v>4</v>
      </c>
      <c r="Q364" s="723"/>
      <c r="R364" s="709"/>
      <c r="S364" s="709"/>
      <c r="T364" s="709"/>
      <c r="U364" s="709"/>
      <c r="V364" s="709"/>
      <c r="W364" s="476"/>
      <c r="X364" s="24"/>
      <c r="Y364" s="24"/>
      <c r="Z364" s="34"/>
      <c r="AA364" s="34" t="str">
        <f t="shared" si="62"/>
        <v/>
      </c>
      <c r="AB364" s="88" t="str">
        <f t="shared" si="68"/>
        <v/>
      </c>
      <c r="AC364"/>
      <c r="AD364"/>
      <c r="AU364" s="33" t="str">
        <f t="shared" si="65"/>
        <v/>
      </c>
    </row>
    <row r="365" spans="1:47" s="16" customFormat="1" ht="13.5" customHeight="1" x14ac:dyDescent="0.25">
      <c r="A365" s="550"/>
      <c r="B365" s="275" t="s">
        <v>1793</v>
      </c>
      <c r="C365" s="910"/>
      <c r="D365" s="548" t="s">
        <v>1796</v>
      </c>
      <c r="E365" s="1006"/>
      <c r="F365" s="974"/>
      <c r="G365" s="969"/>
      <c r="H365" s="154" t="s">
        <v>861</v>
      </c>
      <c r="I365" s="502" t="s">
        <v>872</v>
      </c>
      <c r="J365" s="502"/>
      <c r="K365" s="502" t="s">
        <v>551</v>
      </c>
      <c r="L365" s="137" t="s">
        <v>97</v>
      </c>
      <c r="M365" s="229">
        <v>3</v>
      </c>
      <c r="N365" s="137" t="s">
        <v>24</v>
      </c>
      <c r="O365" s="137" t="s">
        <v>625</v>
      </c>
      <c r="P365" s="704">
        <v>2</v>
      </c>
      <c r="Q365" s="723">
        <v>1</v>
      </c>
      <c r="R365" s="709"/>
      <c r="S365" s="709"/>
      <c r="T365" s="709"/>
      <c r="U365" s="709"/>
      <c r="V365" s="709"/>
      <c r="W365" s="476"/>
      <c r="X365" s="24"/>
      <c r="Y365" s="24"/>
      <c r="Z365" s="34"/>
      <c r="AA365" s="34" t="str">
        <f t="shared" si="62"/>
        <v/>
      </c>
      <c r="AB365" s="88" t="str">
        <f t="shared" si="68"/>
        <v/>
      </c>
      <c r="AC365"/>
      <c r="AD365"/>
      <c r="AU365" s="33" t="str">
        <f t="shared" si="65"/>
        <v/>
      </c>
    </row>
    <row r="366" spans="1:47" s="16" customFormat="1" ht="13.5" customHeight="1" x14ac:dyDescent="0.25">
      <c r="A366" s="550"/>
      <c r="B366" s="275" t="s">
        <v>1793</v>
      </c>
      <c r="C366" s="910"/>
      <c r="D366" s="548" t="s">
        <v>1796</v>
      </c>
      <c r="E366" s="1006"/>
      <c r="F366" s="974"/>
      <c r="G366" s="969"/>
      <c r="H366" s="154" t="s">
        <v>861</v>
      </c>
      <c r="I366" s="502" t="s">
        <v>872</v>
      </c>
      <c r="J366" s="502"/>
      <c r="K366" s="502" t="s">
        <v>1789</v>
      </c>
      <c r="L366" s="137" t="s">
        <v>97</v>
      </c>
      <c r="M366" s="229">
        <v>3</v>
      </c>
      <c r="N366" s="137" t="s">
        <v>24</v>
      </c>
      <c r="O366" s="137" t="s">
        <v>625</v>
      </c>
      <c r="P366" s="704">
        <v>2</v>
      </c>
      <c r="Q366" s="723">
        <v>1</v>
      </c>
      <c r="R366" s="709"/>
      <c r="S366" s="709"/>
      <c r="T366" s="709"/>
      <c r="U366" s="709"/>
      <c r="V366" s="709"/>
      <c r="W366" s="476"/>
      <c r="X366" s="24"/>
      <c r="Y366" s="24"/>
      <c r="Z366" s="34"/>
      <c r="AA366" s="34" t="str">
        <f t="shared" si="62"/>
        <v/>
      </c>
      <c r="AB366" s="88" t="str">
        <f>Z366&amp;AA366</f>
        <v/>
      </c>
      <c r="AC366"/>
      <c r="AD366"/>
      <c r="AU366" s="33" t="str">
        <f t="shared" si="65"/>
        <v/>
      </c>
    </row>
    <row r="367" spans="1:47" s="16" customFormat="1" ht="13.5" customHeight="1" x14ac:dyDescent="0.25">
      <c r="A367" s="573"/>
      <c r="B367" s="275" t="s">
        <v>1793</v>
      </c>
      <c r="C367" s="910"/>
      <c r="D367" s="548" t="s">
        <v>1796</v>
      </c>
      <c r="E367" s="1006"/>
      <c r="F367" s="974"/>
      <c r="G367" s="969"/>
      <c r="H367" s="286" t="s">
        <v>861</v>
      </c>
      <c r="I367" s="539" t="s">
        <v>1876</v>
      </c>
      <c r="J367" s="502"/>
      <c r="K367" s="518" t="s">
        <v>873</v>
      </c>
      <c r="L367" s="236" t="s">
        <v>97</v>
      </c>
      <c r="M367" s="285" t="s">
        <v>506</v>
      </c>
      <c r="N367" s="564" t="s">
        <v>24</v>
      </c>
      <c r="O367" s="563" t="s">
        <v>435</v>
      </c>
      <c r="P367" s="714">
        <v>2</v>
      </c>
      <c r="Q367" s="732"/>
      <c r="R367" s="709"/>
      <c r="S367" s="709"/>
      <c r="T367" s="709"/>
      <c r="U367" s="709"/>
      <c r="V367" s="709"/>
      <c r="W367" s="476"/>
      <c r="X367" s="24"/>
      <c r="Y367" s="24"/>
      <c r="Z367" s="34"/>
      <c r="AA367" s="34" t="str">
        <f t="shared" si="62"/>
        <v/>
      </c>
      <c r="AB367" s="88"/>
      <c r="AC367"/>
      <c r="AD367"/>
      <c r="AU367" s="33" t="str">
        <f t="shared" si="65"/>
        <v/>
      </c>
    </row>
    <row r="368" spans="1:47" s="16" customFormat="1" ht="13.5" customHeight="1" x14ac:dyDescent="0.25">
      <c r="A368" s="573"/>
      <c r="B368" s="275" t="s">
        <v>1793</v>
      </c>
      <c r="C368" s="910"/>
      <c r="D368" s="548" t="s">
        <v>1796</v>
      </c>
      <c r="E368" s="1006"/>
      <c r="F368" s="974"/>
      <c r="G368" s="969"/>
      <c r="H368" s="154" t="s">
        <v>861</v>
      </c>
      <c r="I368" s="194" t="s">
        <v>872</v>
      </c>
      <c r="J368" s="502"/>
      <c r="K368" s="194" t="s">
        <v>2007</v>
      </c>
      <c r="L368" s="194"/>
      <c r="M368" s="140"/>
      <c r="N368" s="140"/>
      <c r="O368" s="140"/>
      <c r="P368" s="701"/>
      <c r="Q368" s="709"/>
      <c r="R368" s="709"/>
      <c r="S368" s="709">
        <v>2</v>
      </c>
      <c r="T368" s="709"/>
      <c r="U368" s="709"/>
      <c r="V368" s="709"/>
      <c r="W368" s="476"/>
      <c r="X368" s="24"/>
      <c r="Y368" s="24"/>
      <c r="Z368" s="34"/>
      <c r="AA368" s="34" t="str">
        <f t="shared" si="62"/>
        <v/>
      </c>
      <c r="AB368" s="88"/>
      <c r="AC368"/>
      <c r="AD368"/>
      <c r="AU368" s="33" t="str">
        <f t="shared" si="65"/>
        <v/>
      </c>
    </row>
    <row r="369" spans="1:47" s="16" customFormat="1" ht="13.5" customHeight="1" thickBot="1" x14ac:dyDescent="0.3">
      <c r="A369" s="551"/>
      <c r="B369" s="283" t="s">
        <v>1793</v>
      </c>
      <c r="C369" s="911"/>
      <c r="D369" s="790" t="s">
        <v>1796</v>
      </c>
      <c r="E369" s="1008"/>
      <c r="F369" s="975"/>
      <c r="G369" s="971"/>
      <c r="H369" s="195" t="s">
        <v>861</v>
      </c>
      <c r="I369" s="503" t="s">
        <v>872</v>
      </c>
      <c r="J369" s="503"/>
      <c r="K369" s="503" t="s">
        <v>426</v>
      </c>
      <c r="L369" s="233"/>
      <c r="M369" s="528"/>
      <c r="N369" s="233"/>
      <c r="O369" s="543"/>
      <c r="P369" s="705"/>
      <c r="Q369" s="724"/>
      <c r="R369" s="721"/>
      <c r="S369" s="721">
        <v>2</v>
      </c>
      <c r="T369" s="721"/>
      <c r="U369" s="721"/>
      <c r="V369" s="721"/>
      <c r="W369" s="484"/>
      <c r="X369" s="102">
        <f>SUM(P363:W369)</f>
        <v>20</v>
      </c>
      <c r="Y369" s="102">
        <f>X369</f>
        <v>20</v>
      </c>
      <c r="Z369" s="34" t="s">
        <v>1476</v>
      </c>
      <c r="AA369" s="34" t="str">
        <f t="shared" si="62"/>
        <v>MT</v>
      </c>
      <c r="AB369" s="88" t="str">
        <f t="shared" si="68"/>
        <v>SAMT</v>
      </c>
      <c r="AC369" t="s">
        <v>1480</v>
      </c>
      <c r="AD369"/>
      <c r="AU369" s="33" t="str">
        <f t="shared" si="65"/>
        <v/>
      </c>
    </row>
    <row r="370" spans="1:47" s="16" customFormat="1" ht="13.5" customHeight="1" x14ac:dyDescent="0.25">
      <c r="A370" s="156">
        <f>A363+1</f>
        <v>49</v>
      </c>
      <c r="B370" s="1224" t="s">
        <v>1208</v>
      </c>
      <c r="C370" s="915" t="s">
        <v>35</v>
      </c>
      <c r="D370" s="540" t="s">
        <v>1209</v>
      </c>
      <c r="E370" s="1003" t="s">
        <v>336</v>
      </c>
      <c r="F370" s="972" t="s">
        <v>147</v>
      </c>
      <c r="G370" s="973" t="s">
        <v>152</v>
      </c>
      <c r="H370" s="185" t="s">
        <v>23</v>
      </c>
      <c r="I370" s="185" t="s">
        <v>111</v>
      </c>
      <c r="J370" s="185"/>
      <c r="K370" s="185" t="s">
        <v>1701</v>
      </c>
      <c r="L370" s="222" t="s">
        <v>97</v>
      </c>
      <c r="M370" s="204">
        <v>4</v>
      </c>
      <c r="N370" s="127" t="s">
        <v>24</v>
      </c>
      <c r="O370" s="127" t="s">
        <v>440</v>
      </c>
      <c r="P370" s="700">
        <v>4</v>
      </c>
      <c r="Q370" s="720"/>
      <c r="R370" s="720"/>
      <c r="S370" s="720"/>
      <c r="T370" s="720"/>
      <c r="U370" s="720"/>
      <c r="V370" s="720"/>
      <c r="W370" s="471"/>
      <c r="X370" s="26"/>
      <c r="Y370" s="26"/>
      <c r="Z370" s="34"/>
      <c r="AA370" s="34" t="str">
        <f t="shared" si="62"/>
        <v/>
      </c>
      <c r="AB370" s="88" t="str">
        <f t="shared" si="56"/>
        <v/>
      </c>
      <c r="AC370"/>
      <c r="AD370"/>
      <c r="AU370" s="33">
        <f t="shared" si="65"/>
        <v>20</v>
      </c>
    </row>
    <row r="371" spans="1:47" s="16" customFormat="1" ht="13.5" customHeight="1" x14ac:dyDescent="0.25">
      <c r="A371" s="130"/>
      <c r="B371" s="275" t="s">
        <v>1208</v>
      </c>
      <c r="C371" s="913"/>
      <c r="D371" s="548" t="s">
        <v>1209</v>
      </c>
      <c r="E371" s="1004"/>
      <c r="F371" s="974"/>
      <c r="G371" s="969"/>
      <c r="H371" s="154" t="s">
        <v>23</v>
      </c>
      <c r="I371" s="154" t="s">
        <v>111</v>
      </c>
      <c r="J371" s="154"/>
      <c r="K371" s="154" t="s">
        <v>1701</v>
      </c>
      <c r="L371" s="152" t="s">
        <v>97</v>
      </c>
      <c r="M371" s="155">
        <v>4</v>
      </c>
      <c r="N371" s="140" t="s">
        <v>101</v>
      </c>
      <c r="O371" s="140" t="s">
        <v>435</v>
      </c>
      <c r="P371" s="701">
        <v>4</v>
      </c>
      <c r="Q371" s="709"/>
      <c r="R371" s="709"/>
      <c r="S371" s="709"/>
      <c r="T371" s="709"/>
      <c r="U371" s="709"/>
      <c r="V371" s="709"/>
      <c r="W371" s="476"/>
      <c r="X371" s="24"/>
      <c r="Y371" s="24"/>
      <c r="Z371" s="34"/>
      <c r="AA371" s="34" t="str">
        <f t="shared" si="62"/>
        <v/>
      </c>
      <c r="AB371" s="88" t="str">
        <f t="shared" si="56"/>
        <v/>
      </c>
      <c r="AC371"/>
      <c r="AD371"/>
      <c r="AU371" s="33" t="str">
        <f t="shared" si="65"/>
        <v/>
      </c>
    </row>
    <row r="372" spans="1:47" s="16" customFormat="1" ht="13.5" customHeight="1" x14ac:dyDescent="0.25">
      <c r="A372" s="573"/>
      <c r="B372" s="275" t="s">
        <v>1208</v>
      </c>
      <c r="C372" s="913"/>
      <c r="D372" s="548" t="s">
        <v>1209</v>
      </c>
      <c r="E372" s="1004"/>
      <c r="F372" s="974"/>
      <c r="G372" s="969"/>
      <c r="H372" s="154" t="s">
        <v>23</v>
      </c>
      <c r="I372" s="509" t="s">
        <v>111</v>
      </c>
      <c r="J372" s="509"/>
      <c r="K372" s="509" t="s">
        <v>1677</v>
      </c>
      <c r="L372" s="563" t="s">
        <v>97</v>
      </c>
      <c r="M372" s="141">
        <v>4</v>
      </c>
      <c r="N372" s="563" t="s">
        <v>101</v>
      </c>
      <c r="O372" s="140" t="s">
        <v>435</v>
      </c>
      <c r="P372" s="708">
        <v>2</v>
      </c>
      <c r="Q372" s="727"/>
      <c r="R372" s="709"/>
      <c r="S372" s="709"/>
      <c r="T372" s="709"/>
      <c r="U372" s="709"/>
      <c r="V372" s="709"/>
      <c r="W372" s="476"/>
      <c r="X372" s="24"/>
      <c r="Y372" s="24"/>
      <c r="Z372" s="34"/>
      <c r="AA372" s="34" t="str">
        <f t="shared" si="62"/>
        <v/>
      </c>
      <c r="AB372" s="88" t="str">
        <f t="shared" ref="AB372:AB373" si="69">Z372&amp;AA372</f>
        <v/>
      </c>
      <c r="AC372"/>
      <c r="AD372"/>
      <c r="AU372" s="33" t="str">
        <f t="shared" si="65"/>
        <v/>
      </c>
    </row>
    <row r="373" spans="1:47" s="16" customFormat="1" ht="13.5" customHeight="1" x14ac:dyDescent="0.25">
      <c r="A373" s="573"/>
      <c r="B373" s="275" t="s">
        <v>1208</v>
      </c>
      <c r="C373" s="913"/>
      <c r="D373" s="548" t="s">
        <v>1209</v>
      </c>
      <c r="E373" s="1004"/>
      <c r="F373" s="974"/>
      <c r="G373" s="969"/>
      <c r="H373" s="154" t="s">
        <v>23</v>
      </c>
      <c r="I373" s="509" t="s">
        <v>111</v>
      </c>
      <c r="J373" s="509"/>
      <c r="K373" s="509" t="s">
        <v>1677</v>
      </c>
      <c r="L373" s="563" t="s">
        <v>97</v>
      </c>
      <c r="M373" s="141">
        <v>4</v>
      </c>
      <c r="N373" s="563" t="s">
        <v>24</v>
      </c>
      <c r="O373" s="140" t="s">
        <v>440</v>
      </c>
      <c r="P373" s="708">
        <v>2</v>
      </c>
      <c r="Q373" s="727"/>
      <c r="R373" s="709"/>
      <c r="S373" s="709"/>
      <c r="T373" s="709"/>
      <c r="U373" s="709"/>
      <c r="V373" s="709"/>
      <c r="W373" s="476"/>
      <c r="X373" s="24"/>
      <c r="Y373" s="24"/>
      <c r="Z373" s="34"/>
      <c r="AA373" s="34" t="str">
        <f t="shared" si="62"/>
        <v/>
      </c>
      <c r="AB373" s="88" t="str">
        <f t="shared" si="69"/>
        <v/>
      </c>
      <c r="AC373"/>
      <c r="AD373"/>
      <c r="AU373" s="33" t="str">
        <f t="shared" si="65"/>
        <v/>
      </c>
    </row>
    <row r="374" spans="1:47" s="16" customFormat="1" ht="13.5" customHeight="1" x14ac:dyDescent="0.25">
      <c r="A374" s="130"/>
      <c r="B374" s="275" t="s">
        <v>1208</v>
      </c>
      <c r="C374" s="913"/>
      <c r="D374" s="548" t="s">
        <v>1209</v>
      </c>
      <c r="E374" s="1004"/>
      <c r="F374" s="974"/>
      <c r="G374" s="969"/>
      <c r="H374" s="154" t="s">
        <v>23</v>
      </c>
      <c r="I374" s="509" t="s">
        <v>115</v>
      </c>
      <c r="J374" s="509"/>
      <c r="K374" s="509" t="s">
        <v>1702</v>
      </c>
      <c r="L374" s="563" t="s">
        <v>97</v>
      </c>
      <c r="M374" s="141">
        <v>8</v>
      </c>
      <c r="N374" s="563" t="s">
        <v>24</v>
      </c>
      <c r="O374" s="140" t="s">
        <v>440</v>
      </c>
      <c r="P374" s="708">
        <v>2</v>
      </c>
      <c r="Q374" s="727"/>
      <c r="R374" s="709"/>
      <c r="S374" s="709"/>
      <c r="T374" s="709"/>
      <c r="U374" s="709"/>
      <c r="V374" s="709"/>
      <c r="W374" s="476"/>
      <c r="X374" s="24"/>
      <c r="Y374" s="24"/>
      <c r="Z374" s="34"/>
      <c r="AA374" s="34" t="str">
        <f t="shared" si="62"/>
        <v/>
      </c>
      <c r="AB374" s="88" t="str">
        <f t="shared" si="56"/>
        <v/>
      </c>
      <c r="AC374"/>
      <c r="AD374"/>
      <c r="AU374" s="33" t="str">
        <f t="shared" si="65"/>
        <v/>
      </c>
    </row>
    <row r="375" spans="1:47" s="16" customFormat="1" ht="13.5" customHeight="1" x14ac:dyDescent="0.25">
      <c r="A375" s="573"/>
      <c r="B375" s="275" t="s">
        <v>1208</v>
      </c>
      <c r="C375" s="913"/>
      <c r="D375" s="548" t="s">
        <v>1209</v>
      </c>
      <c r="E375" s="1004"/>
      <c r="F375" s="974"/>
      <c r="G375" s="969"/>
      <c r="H375" s="509" t="s">
        <v>2242</v>
      </c>
      <c r="I375" s="502" t="s">
        <v>1888</v>
      </c>
      <c r="J375" s="509"/>
      <c r="K375" s="502" t="s">
        <v>1982</v>
      </c>
      <c r="L375" s="502" t="s">
        <v>1889</v>
      </c>
      <c r="M375" s="149">
        <v>2</v>
      </c>
      <c r="N375" s="149" t="s">
        <v>24</v>
      </c>
      <c r="O375" s="502" t="s">
        <v>440</v>
      </c>
      <c r="P375" s="704">
        <v>3</v>
      </c>
      <c r="Q375" s="727"/>
      <c r="R375" s="709"/>
      <c r="S375" s="709"/>
      <c r="T375" s="709"/>
      <c r="U375" s="709"/>
      <c r="V375" s="709"/>
      <c r="W375" s="476"/>
      <c r="X375" s="24"/>
      <c r="Y375" s="24"/>
      <c r="Z375" s="34"/>
      <c r="AA375" s="34" t="str">
        <f t="shared" si="62"/>
        <v/>
      </c>
      <c r="AB375" s="88"/>
      <c r="AC375"/>
      <c r="AD375"/>
      <c r="AU375" s="33" t="str">
        <f t="shared" si="65"/>
        <v/>
      </c>
    </row>
    <row r="376" spans="1:47" s="16" customFormat="1" ht="13.5" customHeight="1" x14ac:dyDescent="0.25">
      <c r="A376" s="573"/>
      <c r="B376" s="275" t="s">
        <v>1208</v>
      </c>
      <c r="C376" s="913"/>
      <c r="D376" s="548" t="s">
        <v>1209</v>
      </c>
      <c r="E376" s="1004"/>
      <c r="F376" s="974"/>
      <c r="G376" s="969"/>
      <c r="H376" s="509" t="s">
        <v>2242</v>
      </c>
      <c r="I376" s="194" t="s">
        <v>1888</v>
      </c>
      <c r="J376" s="509"/>
      <c r="K376" s="194" t="s">
        <v>1982</v>
      </c>
      <c r="L376" s="194" t="s">
        <v>1889</v>
      </c>
      <c r="M376" s="152">
        <v>2</v>
      </c>
      <c r="N376" s="152" t="s">
        <v>101</v>
      </c>
      <c r="O376" s="194" t="s">
        <v>440</v>
      </c>
      <c r="P376" s="701">
        <v>3</v>
      </c>
      <c r="Q376" s="727"/>
      <c r="R376" s="709"/>
      <c r="S376" s="709"/>
      <c r="T376" s="709"/>
      <c r="U376" s="709"/>
      <c r="V376" s="709"/>
      <c r="W376" s="476"/>
      <c r="X376" s="24"/>
      <c r="Y376" s="24"/>
      <c r="Z376" s="34"/>
      <c r="AA376" s="34" t="str">
        <f t="shared" si="62"/>
        <v/>
      </c>
      <c r="AB376" s="88"/>
      <c r="AC376"/>
      <c r="AD376"/>
      <c r="AU376" s="33" t="str">
        <f t="shared" ref="AU376:AU407" si="70">IF(C376&lt;&gt;"",SUMIF(D$6:D$1071,D376,P$6:Q$1071),"")</f>
        <v/>
      </c>
    </row>
    <row r="377" spans="1:47" s="16" customFormat="1" ht="13.5" customHeight="1" x14ac:dyDescent="0.25">
      <c r="A377" s="130"/>
      <c r="B377" s="275" t="s">
        <v>1208</v>
      </c>
      <c r="C377" s="913"/>
      <c r="D377" s="548" t="s">
        <v>1209</v>
      </c>
      <c r="E377" s="1004"/>
      <c r="F377" s="974"/>
      <c r="G377" s="969"/>
      <c r="H377" s="154" t="s">
        <v>23</v>
      </c>
      <c r="I377" s="509" t="s">
        <v>111</v>
      </c>
      <c r="J377" s="509"/>
      <c r="K377" s="509" t="s">
        <v>126</v>
      </c>
      <c r="L377" s="563"/>
      <c r="M377" s="141"/>
      <c r="N377" s="563"/>
      <c r="O377" s="140"/>
      <c r="P377" s="708"/>
      <c r="Q377" s="727"/>
      <c r="R377" s="709"/>
      <c r="S377" s="709">
        <v>5</v>
      </c>
      <c r="T377" s="709"/>
      <c r="U377" s="709"/>
      <c r="V377" s="709"/>
      <c r="W377" s="476"/>
      <c r="X377" s="24"/>
      <c r="Y377" s="24"/>
      <c r="Z377" s="34"/>
      <c r="AA377" s="34" t="str">
        <f t="shared" si="62"/>
        <v/>
      </c>
      <c r="AB377" s="88" t="str">
        <f t="shared" si="56"/>
        <v/>
      </c>
      <c r="AC377"/>
      <c r="AD377"/>
      <c r="AU377" s="33" t="str">
        <f t="shared" si="70"/>
        <v/>
      </c>
    </row>
    <row r="378" spans="1:47" s="16" customFormat="1" ht="13.5" customHeight="1" x14ac:dyDescent="0.25">
      <c r="A378" s="130"/>
      <c r="B378" s="275" t="s">
        <v>1208</v>
      </c>
      <c r="C378" s="913"/>
      <c r="D378" s="548" t="s">
        <v>1209</v>
      </c>
      <c r="E378" s="1004"/>
      <c r="F378" s="974"/>
      <c r="G378" s="969"/>
      <c r="H378" s="154" t="s">
        <v>23</v>
      </c>
      <c r="I378" s="154" t="s">
        <v>111</v>
      </c>
      <c r="J378" s="154"/>
      <c r="K378" s="509" t="s">
        <v>2116</v>
      </c>
      <c r="L378" s="140"/>
      <c r="M378" s="140"/>
      <c r="N378" s="563"/>
      <c r="O378" s="563"/>
      <c r="P378" s="708"/>
      <c r="Q378" s="727"/>
      <c r="R378" s="709"/>
      <c r="S378" s="709">
        <v>3</v>
      </c>
      <c r="T378" s="709"/>
      <c r="U378" s="709"/>
      <c r="V378" s="709"/>
      <c r="W378" s="476"/>
      <c r="X378" s="24"/>
      <c r="Y378" s="24"/>
      <c r="Z378" s="34"/>
      <c r="AA378" s="34" t="str">
        <f t="shared" si="62"/>
        <v/>
      </c>
      <c r="AB378" s="88" t="str">
        <f t="shared" si="56"/>
        <v/>
      </c>
      <c r="AC378"/>
      <c r="AD378"/>
      <c r="AU378" s="33" t="str">
        <f t="shared" si="70"/>
        <v/>
      </c>
    </row>
    <row r="379" spans="1:47" s="16" customFormat="1" ht="13.5" customHeight="1" x14ac:dyDescent="0.25">
      <c r="A379" s="130"/>
      <c r="B379" s="275" t="s">
        <v>1208</v>
      </c>
      <c r="C379" s="913"/>
      <c r="D379" s="548" t="s">
        <v>1209</v>
      </c>
      <c r="E379" s="1004"/>
      <c r="F379" s="974"/>
      <c r="G379" s="969"/>
      <c r="H379" s="154" t="s">
        <v>23</v>
      </c>
      <c r="I379" s="194" t="s">
        <v>111</v>
      </c>
      <c r="J379" s="194"/>
      <c r="K379" s="194" t="s">
        <v>1391</v>
      </c>
      <c r="L379" s="152"/>
      <c r="M379" s="260"/>
      <c r="N379" s="152"/>
      <c r="O379" s="152"/>
      <c r="P379" s="701"/>
      <c r="Q379" s="709"/>
      <c r="R379" s="709"/>
      <c r="S379" s="709"/>
      <c r="T379" s="709"/>
      <c r="U379" s="709"/>
      <c r="V379" s="709"/>
      <c r="W379" s="476">
        <v>2</v>
      </c>
      <c r="X379" s="24"/>
      <c r="Y379" s="24"/>
      <c r="Z379" s="34"/>
      <c r="AA379" s="34" t="str">
        <f t="shared" si="62"/>
        <v/>
      </c>
      <c r="AB379" s="88" t="str">
        <f t="shared" si="56"/>
        <v/>
      </c>
      <c r="AC379"/>
      <c r="AD379"/>
      <c r="AU379" s="33" t="str">
        <f t="shared" si="70"/>
        <v/>
      </c>
    </row>
    <row r="380" spans="1:47" s="16" customFormat="1" ht="13.5" customHeight="1" thickBot="1" x14ac:dyDescent="0.3">
      <c r="A380" s="161"/>
      <c r="B380" s="283" t="s">
        <v>1208</v>
      </c>
      <c r="C380" s="914"/>
      <c r="D380" s="790" t="s">
        <v>1209</v>
      </c>
      <c r="E380" s="1005"/>
      <c r="F380" s="975"/>
      <c r="G380" s="971"/>
      <c r="H380" s="195" t="s">
        <v>23</v>
      </c>
      <c r="I380" s="259" t="s">
        <v>1498</v>
      </c>
      <c r="J380" s="259"/>
      <c r="K380" s="259" t="s">
        <v>1650</v>
      </c>
      <c r="L380" s="261"/>
      <c r="M380" s="262"/>
      <c r="N380" s="261"/>
      <c r="O380" s="261"/>
      <c r="P380" s="702"/>
      <c r="Q380" s="721"/>
      <c r="R380" s="721"/>
      <c r="S380" s="721"/>
      <c r="T380" s="721">
        <v>10</v>
      </c>
      <c r="U380" s="721"/>
      <c r="V380" s="721"/>
      <c r="W380" s="484"/>
      <c r="X380" s="36">
        <f>SUM(P370:W380)</f>
        <v>40</v>
      </c>
      <c r="Y380" s="36">
        <v>40</v>
      </c>
      <c r="Z380" s="34" t="s">
        <v>1472</v>
      </c>
      <c r="AA380" s="34" t="str">
        <f t="shared" si="62"/>
        <v>TC</v>
      </c>
      <c r="AB380" s="88" t="str">
        <f t="shared" ref="AB380:AB464" si="71">Z380&amp;AA380</f>
        <v>ADTC</v>
      </c>
      <c r="AC380" t="s">
        <v>1479</v>
      </c>
      <c r="AD380"/>
      <c r="AU380" s="33" t="str">
        <f t="shared" si="70"/>
        <v/>
      </c>
    </row>
    <row r="381" spans="1:47" s="16" customFormat="1" ht="13.5" customHeight="1" x14ac:dyDescent="0.25">
      <c r="A381" s="180">
        <f>A370+1</f>
        <v>50</v>
      </c>
      <c r="B381" s="1230" t="s">
        <v>1093</v>
      </c>
      <c r="C381" s="909" t="s">
        <v>35</v>
      </c>
      <c r="D381" s="526" t="s">
        <v>1449</v>
      </c>
      <c r="E381" s="999" t="s">
        <v>336</v>
      </c>
      <c r="F381" s="976" t="s">
        <v>1094</v>
      </c>
      <c r="G381" s="949" t="s">
        <v>1095</v>
      </c>
      <c r="H381" s="185" t="s">
        <v>650</v>
      </c>
      <c r="I381" s="221" t="s">
        <v>1567</v>
      </c>
      <c r="J381" s="221" t="s">
        <v>1078</v>
      </c>
      <c r="K381" s="221" t="s">
        <v>785</v>
      </c>
      <c r="L381" s="221" t="s">
        <v>97</v>
      </c>
      <c r="M381" s="222">
        <v>3</v>
      </c>
      <c r="N381" s="222" t="s">
        <v>24</v>
      </c>
      <c r="O381" s="221" t="s">
        <v>740</v>
      </c>
      <c r="P381" s="700">
        <v>4</v>
      </c>
      <c r="Q381" s="720"/>
      <c r="R381" s="726"/>
      <c r="S381" s="726"/>
      <c r="T381" s="726"/>
      <c r="U381" s="726"/>
      <c r="V381" s="726"/>
      <c r="W381" s="241"/>
      <c r="X381" s="46"/>
      <c r="Y381" s="46"/>
      <c r="Z381" s="34"/>
      <c r="AA381" s="34" t="str">
        <f t="shared" si="62"/>
        <v/>
      </c>
      <c r="AB381" s="88" t="str">
        <f t="shared" si="71"/>
        <v/>
      </c>
      <c r="AC381"/>
      <c r="AD381"/>
      <c r="AU381" s="33">
        <f t="shared" si="70"/>
        <v>24</v>
      </c>
    </row>
    <row r="382" spans="1:47" s="16" customFormat="1" ht="13.5" customHeight="1" x14ac:dyDescent="0.25">
      <c r="A382" s="173"/>
      <c r="B382" s="284" t="s">
        <v>1093</v>
      </c>
      <c r="C382" s="910"/>
      <c r="D382" s="421" t="s">
        <v>1449</v>
      </c>
      <c r="E382" s="1001"/>
      <c r="F382" s="957"/>
      <c r="G382" s="977"/>
      <c r="H382" s="154" t="s">
        <v>650</v>
      </c>
      <c r="I382" s="194" t="s">
        <v>1567</v>
      </c>
      <c r="J382" s="194" t="s">
        <v>1078</v>
      </c>
      <c r="K382" s="194" t="s">
        <v>761</v>
      </c>
      <c r="L382" s="194" t="s">
        <v>97</v>
      </c>
      <c r="M382" s="152">
        <v>2</v>
      </c>
      <c r="N382" s="152" t="s">
        <v>24</v>
      </c>
      <c r="O382" s="194" t="s">
        <v>740</v>
      </c>
      <c r="P382" s="701">
        <v>4</v>
      </c>
      <c r="Q382" s="709"/>
      <c r="R382" s="723"/>
      <c r="S382" s="723"/>
      <c r="T382" s="723"/>
      <c r="U382" s="723"/>
      <c r="V382" s="723"/>
      <c r="W382" s="320"/>
      <c r="X382" s="47"/>
      <c r="Y382" s="47"/>
      <c r="Z382" s="34"/>
      <c r="AA382" s="34" t="str">
        <f t="shared" si="62"/>
        <v/>
      </c>
      <c r="AB382" s="88" t="str">
        <f t="shared" si="71"/>
        <v/>
      </c>
      <c r="AC382"/>
      <c r="AD382"/>
      <c r="AU382" s="33" t="str">
        <f t="shared" si="70"/>
        <v/>
      </c>
    </row>
    <row r="383" spans="1:47" s="16" customFormat="1" ht="13.5" customHeight="1" x14ac:dyDescent="0.25">
      <c r="A383" s="173"/>
      <c r="B383" s="284" t="s">
        <v>1093</v>
      </c>
      <c r="C383" s="910"/>
      <c r="D383" s="421" t="s">
        <v>1449</v>
      </c>
      <c r="E383" s="1001"/>
      <c r="F383" s="957"/>
      <c r="G383" s="977"/>
      <c r="H383" s="154" t="s">
        <v>650</v>
      </c>
      <c r="I383" s="194" t="s">
        <v>1567</v>
      </c>
      <c r="J383" s="194" t="s">
        <v>1078</v>
      </c>
      <c r="K383" s="194" t="s">
        <v>1585</v>
      </c>
      <c r="L383" s="194" t="s">
        <v>97</v>
      </c>
      <c r="M383" s="152">
        <v>8</v>
      </c>
      <c r="N383" s="152" t="s">
        <v>24</v>
      </c>
      <c r="O383" s="194" t="s">
        <v>740</v>
      </c>
      <c r="P383" s="701">
        <v>3</v>
      </c>
      <c r="Q383" s="709"/>
      <c r="R383" s="723"/>
      <c r="S383" s="723"/>
      <c r="T383" s="723"/>
      <c r="U383" s="723"/>
      <c r="V383" s="723"/>
      <c r="W383" s="320"/>
      <c r="X383" s="47"/>
      <c r="Y383" s="47"/>
      <c r="Z383" s="34"/>
      <c r="AA383" s="34" t="str">
        <f t="shared" si="62"/>
        <v/>
      </c>
      <c r="AB383" s="88" t="str">
        <f t="shared" ref="AB383:AB384" si="72">Z383&amp;AA383</f>
        <v/>
      </c>
      <c r="AC383"/>
      <c r="AD383"/>
      <c r="AU383" s="33" t="str">
        <f t="shared" si="70"/>
        <v/>
      </c>
    </row>
    <row r="384" spans="1:47" s="16" customFormat="1" ht="13.5" customHeight="1" x14ac:dyDescent="0.25">
      <c r="A384" s="173"/>
      <c r="B384" s="284" t="s">
        <v>1093</v>
      </c>
      <c r="C384" s="910"/>
      <c r="D384" s="421" t="s">
        <v>1449</v>
      </c>
      <c r="E384" s="1001"/>
      <c r="F384" s="957"/>
      <c r="G384" s="977"/>
      <c r="H384" s="154" t="s">
        <v>650</v>
      </c>
      <c r="I384" s="502" t="s">
        <v>1567</v>
      </c>
      <c r="J384" s="502" t="s">
        <v>1078</v>
      </c>
      <c r="K384" s="502" t="s">
        <v>762</v>
      </c>
      <c r="L384" s="502" t="s">
        <v>97</v>
      </c>
      <c r="M384" s="149">
        <v>4</v>
      </c>
      <c r="N384" s="149" t="s">
        <v>24</v>
      </c>
      <c r="O384" s="502" t="s">
        <v>740</v>
      </c>
      <c r="P384" s="704">
        <v>4</v>
      </c>
      <c r="Q384" s="723"/>
      <c r="R384" s="723"/>
      <c r="S384" s="723"/>
      <c r="T384" s="723"/>
      <c r="U384" s="723"/>
      <c r="V384" s="723"/>
      <c r="W384" s="320"/>
      <c r="X384" s="47"/>
      <c r="Y384" s="47"/>
      <c r="Z384" s="34"/>
      <c r="AA384" s="34" t="str">
        <f t="shared" si="62"/>
        <v/>
      </c>
      <c r="AB384" s="88" t="str">
        <f t="shared" si="72"/>
        <v/>
      </c>
      <c r="AC384"/>
      <c r="AD384"/>
      <c r="AU384" s="33" t="str">
        <f t="shared" si="70"/>
        <v/>
      </c>
    </row>
    <row r="385" spans="1:47" s="16" customFormat="1" ht="13.5" customHeight="1" x14ac:dyDescent="0.25">
      <c r="A385" s="173"/>
      <c r="B385" s="284" t="s">
        <v>1093</v>
      </c>
      <c r="C385" s="910"/>
      <c r="D385" s="421" t="s">
        <v>1449</v>
      </c>
      <c r="E385" s="1001"/>
      <c r="F385" s="957"/>
      <c r="G385" s="977"/>
      <c r="H385" s="154" t="s">
        <v>650</v>
      </c>
      <c r="I385" s="194" t="s">
        <v>1567</v>
      </c>
      <c r="J385" s="194" t="s">
        <v>1078</v>
      </c>
      <c r="K385" s="194" t="s">
        <v>763</v>
      </c>
      <c r="L385" s="194" t="s">
        <v>97</v>
      </c>
      <c r="M385" s="152">
        <v>5</v>
      </c>
      <c r="N385" s="152" t="s">
        <v>24</v>
      </c>
      <c r="O385" s="194" t="s">
        <v>740</v>
      </c>
      <c r="P385" s="701">
        <v>3</v>
      </c>
      <c r="Q385" s="709"/>
      <c r="R385" s="723"/>
      <c r="S385" s="723"/>
      <c r="T385" s="723"/>
      <c r="U385" s="723"/>
      <c r="V385" s="723"/>
      <c r="W385" s="320"/>
      <c r="X385" s="47"/>
      <c r="Y385" s="47"/>
      <c r="Z385" s="34"/>
      <c r="AA385" s="34" t="str">
        <f t="shared" si="62"/>
        <v/>
      </c>
      <c r="AB385" s="88" t="str">
        <f t="shared" si="71"/>
        <v/>
      </c>
      <c r="AC385"/>
      <c r="AD385"/>
      <c r="AU385" s="33" t="str">
        <f t="shared" si="70"/>
        <v/>
      </c>
    </row>
    <row r="386" spans="1:47" s="16" customFormat="1" ht="13.5" customHeight="1" x14ac:dyDescent="0.25">
      <c r="A386" s="173"/>
      <c r="B386" s="284" t="s">
        <v>1093</v>
      </c>
      <c r="C386" s="910"/>
      <c r="D386" s="421" t="s">
        <v>1449</v>
      </c>
      <c r="E386" s="1001"/>
      <c r="F386" s="957"/>
      <c r="G386" s="977"/>
      <c r="H386" s="154" t="s">
        <v>650</v>
      </c>
      <c r="I386" s="502" t="s">
        <v>1567</v>
      </c>
      <c r="J386" s="502" t="s">
        <v>1078</v>
      </c>
      <c r="K386" s="502" t="s">
        <v>764</v>
      </c>
      <c r="L386" s="502" t="s">
        <v>97</v>
      </c>
      <c r="M386" s="149">
        <v>7</v>
      </c>
      <c r="N386" s="149" t="s">
        <v>24</v>
      </c>
      <c r="O386" s="502" t="s">
        <v>740</v>
      </c>
      <c r="P386" s="704">
        <v>3</v>
      </c>
      <c r="Q386" s="723"/>
      <c r="R386" s="723"/>
      <c r="S386" s="723"/>
      <c r="T386" s="723"/>
      <c r="U386" s="723"/>
      <c r="V386" s="723"/>
      <c r="W386" s="320"/>
      <c r="X386" s="47"/>
      <c r="Y386" s="47"/>
      <c r="Z386" s="34"/>
      <c r="AA386" s="34" t="str">
        <f t="shared" si="62"/>
        <v/>
      </c>
      <c r="AB386" s="88" t="str">
        <f t="shared" si="71"/>
        <v/>
      </c>
      <c r="AC386"/>
      <c r="AD386"/>
      <c r="AU386" s="33" t="str">
        <f t="shared" si="70"/>
        <v/>
      </c>
    </row>
    <row r="387" spans="1:47" s="16" customFormat="1" ht="13.5" customHeight="1" x14ac:dyDescent="0.25">
      <c r="A387" s="173"/>
      <c r="B387" s="284" t="s">
        <v>1093</v>
      </c>
      <c r="C387" s="910"/>
      <c r="D387" s="421" t="s">
        <v>1449</v>
      </c>
      <c r="E387" s="1001"/>
      <c r="F387" s="957"/>
      <c r="G387" s="977"/>
      <c r="H387" s="136" t="s">
        <v>650</v>
      </c>
      <c r="I387" s="502" t="s">
        <v>1567</v>
      </c>
      <c r="J387" s="502" t="s">
        <v>1078</v>
      </c>
      <c r="K387" s="502" t="s">
        <v>1572</v>
      </c>
      <c r="L387" s="502" t="s">
        <v>97</v>
      </c>
      <c r="M387" s="149">
        <v>8</v>
      </c>
      <c r="N387" s="149" t="s">
        <v>24</v>
      </c>
      <c r="O387" s="502" t="s">
        <v>740</v>
      </c>
      <c r="P387" s="704">
        <v>3</v>
      </c>
      <c r="Q387" s="723"/>
      <c r="R387" s="723"/>
      <c r="S387" s="723"/>
      <c r="T387" s="723"/>
      <c r="U387" s="723"/>
      <c r="V387" s="723"/>
      <c r="W387" s="320"/>
      <c r="X387" s="47"/>
      <c r="Y387" s="47"/>
      <c r="Z387" s="34"/>
      <c r="AA387" s="34" t="str">
        <f t="shared" si="62"/>
        <v/>
      </c>
      <c r="AB387" s="88" t="str">
        <f t="shared" si="71"/>
        <v/>
      </c>
      <c r="AC387"/>
      <c r="AD387"/>
      <c r="AU387" s="33" t="str">
        <f t="shared" si="70"/>
        <v/>
      </c>
    </row>
    <row r="388" spans="1:47" s="16" customFormat="1" ht="13.5" customHeight="1" x14ac:dyDescent="0.25">
      <c r="A388" s="173"/>
      <c r="B388" s="284" t="s">
        <v>1093</v>
      </c>
      <c r="C388" s="910"/>
      <c r="D388" s="421" t="s">
        <v>1449</v>
      </c>
      <c r="E388" s="1001"/>
      <c r="F388" s="957"/>
      <c r="G388" s="977"/>
      <c r="H388" s="136" t="s">
        <v>650</v>
      </c>
      <c r="I388" s="502" t="s">
        <v>1567</v>
      </c>
      <c r="J388" s="502"/>
      <c r="K388" s="502" t="s">
        <v>2105</v>
      </c>
      <c r="L388" s="502"/>
      <c r="M388" s="149"/>
      <c r="N388" s="149"/>
      <c r="O388" s="502"/>
      <c r="P388" s="704"/>
      <c r="Q388" s="723"/>
      <c r="R388" s="723"/>
      <c r="S388" s="723">
        <v>5</v>
      </c>
      <c r="T388" s="723"/>
      <c r="U388" s="723"/>
      <c r="V388" s="723"/>
      <c r="W388" s="320"/>
      <c r="X388" s="47"/>
      <c r="Y388" s="47"/>
      <c r="Z388" s="34"/>
      <c r="AA388" s="34" t="str">
        <f t="shared" si="62"/>
        <v/>
      </c>
      <c r="AB388" s="88" t="str">
        <f t="shared" si="71"/>
        <v/>
      </c>
      <c r="AC388"/>
      <c r="AD388"/>
      <c r="AU388" s="33" t="str">
        <f t="shared" si="70"/>
        <v/>
      </c>
    </row>
    <row r="389" spans="1:47" s="16" customFormat="1" ht="13.5" customHeight="1" x14ac:dyDescent="0.25">
      <c r="A389" s="173"/>
      <c r="B389" s="284" t="s">
        <v>1093</v>
      </c>
      <c r="C389" s="910"/>
      <c r="D389" s="421" t="s">
        <v>1449</v>
      </c>
      <c r="E389" s="1001"/>
      <c r="F389" s="957"/>
      <c r="G389" s="977"/>
      <c r="H389" s="136" t="s">
        <v>650</v>
      </c>
      <c r="I389" s="502" t="s">
        <v>1567</v>
      </c>
      <c r="J389" s="502"/>
      <c r="K389" s="502" t="s">
        <v>2106</v>
      </c>
      <c r="L389" s="502"/>
      <c r="M389" s="149"/>
      <c r="N389" s="149"/>
      <c r="O389" s="502"/>
      <c r="P389" s="704"/>
      <c r="Q389" s="723"/>
      <c r="R389" s="723"/>
      <c r="S389" s="723">
        <v>3</v>
      </c>
      <c r="T389" s="723"/>
      <c r="U389" s="723"/>
      <c r="V389" s="723"/>
      <c r="W389" s="320"/>
      <c r="X389" s="47"/>
      <c r="Y389" s="47"/>
      <c r="Z389" s="34"/>
      <c r="AA389" s="34" t="str">
        <f t="shared" si="62"/>
        <v/>
      </c>
      <c r="AB389" s="88" t="str">
        <f t="shared" si="71"/>
        <v/>
      </c>
      <c r="AC389"/>
      <c r="AD389"/>
      <c r="AU389" s="33" t="str">
        <f t="shared" si="70"/>
        <v/>
      </c>
    </row>
    <row r="390" spans="1:47" s="16" customFormat="1" ht="13.5" customHeight="1" x14ac:dyDescent="0.25">
      <c r="A390" s="173"/>
      <c r="B390" s="284" t="s">
        <v>1093</v>
      </c>
      <c r="C390" s="910"/>
      <c r="D390" s="421" t="s">
        <v>1449</v>
      </c>
      <c r="E390" s="1001"/>
      <c r="F390" s="957"/>
      <c r="G390" s="977"/>
      <c r="H390" s="136" t="s">
        <v>650</v>
      </c>
      <c r="I390" s="502" t="s">
        <v>1567</v>
      </c>
      <c r="J390" s="502"/>
      <c r="K390" s="502" t="s">
        <v>1391</v>
      </c>
      <c r="L390" s="502"/>
      <c r="M390" s="149"/>
      <c r="N390" s="149"/>
      <c r="O390" s="502"/>
      <c r="P390" s="704"/>
      <c r="Q390" s="723"/>
      <c r="R390" s="723"/>
      <c r="S390" s="723"/>
      <c r="T390" s="723"/>
      <c r="U390" s="723"/>
      <c r="V390" s="723"/>
      <c r="W390" s="320">
        <v>2</v>
      </c>
      <c r="X390" s="47"/>
      <c r="Y390" s="47"/>
      <c r="Z390" s="34"/>
      <c r="AA390" s="34" t="str">
        <f t="shared" si="62"/>
        <v/>
      </c>
      <c r="AB390" s="88" t="str">
        <f t="shared" si="71"/>
        <v/>
      </c>
      <c r="AC390"/>
      <c r="AD390"/>
      <c r="AU390" s="33" t="str">
        <f t="shared" si="70"/>
        <v/>
      </c>
    </row>
    <row r="391" spans="1:47" s="16" customFormat="1" ht="13.5" customHeight="1" x14ac:dyDescent="0.25">
      <c r="A391" s="173"/>
      <c r="B391" s="284" t="s">
        <v>1093</v>
      </c>
      <c r="C391" s="910"/>
      <c r="D391" s="421" t="s">
        <v>1449</v>
      </c>
      <c r="E391" s="1001"/>
      <c r="F391" s="957"/>
      <c r="G391" s="977"/>
      <c r="H391" s="136" t="s">
        <v>650</v>
      </c>
      <c r="I391" s="502" t="s">
        <v>1567</v>
      </c>
      <c r="J391" s="502"/>
      <c r="K391" s="502" t="s">
        <v>2048</v>
      </c>
      <c r="L391" s="502"/>
      <c r="M391" s="149"/>
      <c r="N391" s="149"/>
      <c r="O391" s="502"/>
      <c r="P391" s="704"/>
      <c r="Q391" s="723"/>
      <c r="R391" s="723"/>
      <c r="S391" s="723"/>
      <c r="T391" s="723">
        <v>3</v>
      </c>
      <c r="U391" s="723"/>
      <c r="V391" s="723"/>
      <c r="W391" s="320"/>
      <c r="X391" s="47"/>
      <c r="Y391" s="47"/>
      <c r="Z391" s="34"/>
      <c r="AA391" s="34" t="str">
        <f t="shared" si="62"/>
        <v/>
      </c>
      <c r="AB391" s="88" t="str">
        <f t="shared" si="71"/>
        <v/>
      </c>
      <c r="AC391"/>
      <c r="AD391"/>
      <c r="AU391" s="33" t="str">
        <f t="shared" si="70"/>
        <v/>
      </c>
    </row>
    <row r="392" spans="1:47" s="16" customFormat="1" ht="13.5" customHeight="1" thickBot="1" x14ac:dyDescent="0.3">
      <c r="A392" s="176"/>
      <c r="B392" s="865" t="s">
        <v>1093</v>
      </c>
      <c r="C392" s="911"/>
      <c r="D392" s="791" t="s">
        <v>1449</v>
      </c>
      <c r="E392" s="1002"/>
      <c r="F392" s="958"/>
      <c r="G392" s="978"/>
      <c r="H392" s="232" t="s">
        <v>650</v>
      </c>
      <c r="I392" s="503" t="s">
        <v>1567</v>
      </c>
      <c r="J392" s="503"/>
      <c r="K392" s="503" t="s">
        <v>1559</v>
      </c>
      <c r="L392" s="503"/>
      <c r="M392" s="504"/>
      <c r="N392" s="282"/>
      <c r="O392" s="503"/>
      <c r="P392" s="705"/>
      <c r="Q392" s="724"/>
      <c r="R392" s="724"/>
      <c r="S392" s="724"/>
      <c r="T392" s="724"/>
      <c r="U392" s="724"/>
      <c r="V392" s="724">
        <v>3</v>
      </c>
      <c r="W392" s="247"/>
      <c r="X392" s="48">
        <f>SUM(P381:W392)</f>
        <v>40</v>
      </c>
      <c r="Y392" s="48">
        <f>X392</f>
        <v>40</v>
      </c>
      <c r="Z392" s="34" t="s">
        <v>1475</v>
      </c>
      <c r="AA392" s="34" t="str">
        <f t="shared" si="62"/>
        <v>TC</v>
      </c>
      <c r="AB392" s="88" t="str">
        <f t="shared" si="71"/>
        <v>JUTC</v>
      </c>
      <c r="AC392" t="s">
        <v>1480</v>
      </c>
      <c r="AD392"/>
      <c r="AU392" s="33" t="str">
        <f t="shared" si="70"/>
        <v/>
      </c>
    </row>
    <row r="393" spans="1:47" s="16" customFormat="1" ht="13.5" customHeight="1" x14ac:dyDescent="0.25">
      <c r="A393" s="180">
        <f>A381+1</f>
        <v>51</v>
      </c>
      <c r="B393" s="1230" t="s">
        <v>1096</v>
      </c>
      <c r="C393" s="909" t="s">
        <v>83</v>
      </c>
      <c r="D393" s="526" t="s">
        <v>1450</v>
      </c>
      <c r="E393" s="999" t="s">
        <v>336</v>
      </c>
      <c r="F393" s="976" t="s">
        <v>1097</v>
      </c>
      <c r="G393" s="949" t="s">
        <v>691</v>
      </c>
      <c r="H393" s="123" t="s">
        <v>650</v>
      </c>
      <c r="I393" s="506" t="s">
        <v>651</v>
      </c>
      <c r="J393" s="506" t="s">
        <v>1078</v>
      </c>
      <c r="K393" s="506" t="s">
        <v>766</v>
      </c>
      <c r="L393" s="506" t="s">
        <v>97</v>
      </c>
      <c r="M393" s="304">
        <v>4</v>
      </c>
      <c r="N393" s="304" t="s">
        <v>24</v>
      </c>
      <c r="O393" s="506" t="s">
        <v>739</v>
      </c>
      <c r="P393" s="707">
        <v>3</v>
      </c>
      <c r="Q393" s="726"/>
      <c r="R393" s="726"/>
      <c r="S393" s="726"/>
      <c r="T393" s="726"/>
      <c r="U393" s="726"/>
      <c r="V393" s="726"/>
      <c r="W393" s="241"/>
      <c r="X393" s="46"/>
      <c r="Y393" s="46"/>
      <c r="Z393" s="34"/>
      <c r="AA393" s="34" t="str">
        <f t="shared" si="62"/>
        <v/>
      </c>
      <c r="AB393" s="88" t="str">
        <f t="shared" si="71"/>
        <v/>
      </c>
      <c r="AC393"/>
      <c r="AD393"/>
      <c r="AU393" s="33">
        <f t="shared" si="70"/>
        <v>19</v>
      </c>
    </row>
    <row r="394" spans="1:47" s="16" customFormat="1" ht="13.5" customHeight="1" x14ac:dyDescent="0.25">
      <c r="A394" s="173"/>
      <c r="B394" s="284" t="s">
        <v>1096</v>
      </c>
      <c r="C394" s="910"/>
      <c r="D394" s="421" t="s">
        <v>1450</v>
      </c>
      <c r="E394" s="1001"/>
      <c r="F394" s="957"/>
      <c r="G394" s="977"/>
      <c r="H394" s="136" t="s">
        <v>650</v>
      </c>
      <c r="I394" s="502" t="s">
        <v>651</v>
      </c>
      <c r="J394" s="502" t="s">
        <v>1078</v>
      </c>
      <c r="K394" s="502" t="s">
        <v>766</v>
      </c>
      <c r="L394" s="502" t="s">
        <v>97</v>
      </c>
      <c r="M394" s="149">
        <v>4</v>
      </c>
      <c r="N394" s="149" t="s">
        <v>101</v>
      </c>
      <c r="O394" s="502" t="s">
        <v>739</v>
      </c>
      <c r="P394" s="704">
        <v>3</v>
      </c>
      <c r="Q394" s="723"/>
      <c r="R394" s="723"/>
      <c r="S394" s="723"/>
      <c r="T394" s="723"/>
      <c r="U394" s="723"/>
      <c r="V394" s="723"/>
      <c r="W394" s="320"/>
      <c r="X394" s="47"/>
      <c r="Y394" s="47"/>
      <c r="Z394" s="34"/>
      <c r="AA394" s="34" t="str">
        <f t="shared" si="62"/>
        <v/>
      </c>
      <c r="AB394" s="88" t="str">
        <f t="shared" si="71"/>
        <v/>
      </c>
      <c r="AC394"/>
      <c r="AD394"/>
      <c r="AU394" s="33" t="str">
        <f t="shared" si="70"/>
        <v/>
      </c>
    </row>
    <row r="395" spans="1:47" s="16" customFormat="1" ht="13.5" customHeight="1" x14ac:dyDescent="0.25">
      <c r="A395" s="173"/>
      <c r="B395" s="284" t="s">
        <v>1096</v>
      </c>
      <c r="C395" s="910"/>
      <c r="D395" s="421" t="s">
        <v>1450</v>
      </c>
      <c r="E395" s="1001"/>
      <c r="F395" s="957"/>
      <c r="G395" s="977"/>
      <c r="H395" s="136" t="s">
        <v>650</v>
      </c>
      <c r="I395" s="502" t="s">
        <v>651</v>
      </c>
      <c r="J395" s="502" t="s">
        <v>1078</v>
      </c>
      <c r="K395" s="502" t="s">
        <v>1569</v>
      </c>
      <c r="L395" s="502" t="s">
        <v>97</v>
      </c>
      <c r="M395" s="149">
        <v>9</v>
      </c>
      <c r="N395" s="149" t="s">
        <v>24</v>
      </c>
      <c r="O395" s="502" t="s">
        <v>739</v>
      </c>
      <c r="P395" s="704">
        <v>4</v>
      </c>
      <c r="Q395" s="723"/>
      <c r="R395" s="723"/>
      <c r="S395" s="723"/>
      <c r="T395" s="723"/>
      <c r="U395" s="723"/>
      <c r="V395" s="723"/>
      <c r="W395" s="320"/>
      <c r="X395" s="47"/>
      <c r="Y395" s="47"/>
      <c r="Z395" s="34"/>
      <c r="AA395" s="34" t="str">
        <f t="shared" si="62"/>
        <v/>
      </c>
      <c r="AB395" s="88" t="str">
        <f t="shared" si="71"/>
        <v/>
      </c>
      <c r="AC395"/>
      <c r="AD395"/>
      <c r="AU395" s="33" t="str">
        <f t="shared" si="70"/>
        <v/>
      </c>
    </row>
    <row r="396" spans="1:47" s="16" customFormat="1" ht="13.5" customHeight="1" x14ac:dyDescent="0.25">
      <c r="A396" s="173"/>
      <c r="B396" s="284" t="s">
        <v>1096</v>
      </c>
      <c r="C396" s="910"/>
      <c r="D396" s="421" t="s">
        <v>1450</v>
      </c>
      <c r="E396" s="1001"/>
      <c r="F396" s="957"/>
      <c r="G396" s="977"/>
      <c r="H396" s="136" t="s">
        <v>650</v>
      </c>
      <c r="I396" s="502" t="s">
        <v>651</v>
      </c>
      <c r="J396" s="502" t="s">
        <v>1078</v>
      </c>
      <c r="K396" s="502" t="s">
        <v>1584</v>
      </c>
      <c r="L396" s="502" t="s">
        <v>97</v>
      </c>
      <c r="M396" s="149">
        <v>6</v>
      </c>
      <c r="N396" s="149" t="s">
        <v>511</v>
      </c>
      <c r="O396" s="502" t="s">
        <v>740</v>
      </c>
      <c r="P396" s="704">
        <v>3</v>
      </c>
      <c r="Q396" s="723"/>
      <c r="R396" s="723"/>
      <c r="S396" s="723"/>
      <c r="T396" s="723"/>
      <c r="U396" s="723"/>
      <c r="V396" s="723"/>
      <c r="W396" s="320"/>
      <c r="X396" s="47"/>
      <c r="Y396" s="47"/>
      <c r="Z396" s="34"/>
      <c r="AA396" s="34" t="str">
        <f t="shared" ref="AA396:AA459" si="73">IF(Y396&lt;&gt;"",IF(Y396&gt;=40,"TC",IF(AND(Y396&gt;=20,Y396&lt;30),"MT",IF(Y396&lt;20,"TP",""))),"")</f>
        <v/>
      </c>
      <c r="AB396" s="88" t="str">
        <f t="shared" ref="AB396:AB397" si="74">Z396&amp;AA396</f>
        <v/>
      </c>
      <c r="AC396"/>
      <c r="AD396"/>
      <c r="AU396" s="33" t="str">
        <f t="shared" si="70"/>
        <v/>
      </c>
    </row>
    <row r="397" spans="1:47" s="16" customFormat="1" ht="13.5" customHeight="1" x14ac:dyDescent="0.25">
      <c r="A397" s="173"/>
      <c r="B397" s="284" t="s">
        <v>1096</v>
      </c>
      <c r="C397" s="910"/>
      <c r="D397" s="421" t="s">
        <v>1450</v>
      </c>
      <c r="E397" s="1001"/>
      <c r="F397" s="957"/>
      <c r="G397" s="977"/>
      <c r="H397" s="136" t="s">
        <v>650</v>
      </c>
      <c r="I397" s="502" t="s">
        <v>651</v>
      </c>
      <c r="J397" s="502" t="s">
        <v>1078</v>
      </c>
      <c r="K397" s="502" t="s">
        <v>733</v>
      </c>
      <c r="L397" s="502" t="s">
        <v>97</v>
      </c>
      <c r="M397" s="149">
        <v>7</v>
      </c>
      <c r="N397" s="149" t="s">
        <v>101</v>
      </c>
      <c r="O397" s="502" t="s">
        <v>739</v>
      </c>
      <c r="P397" s="704">
        <v>2</v>
      </c>
      <c r="Q397" s="723"/>
      <c r="R397" s="723"/>
      <c r="S397" s="723"/>
      <c r="T397" s="723"/>
      <c r="U397" s="723"/>
      <c r="V397" s="723"/>
      <c r="W397" s="320"/>
      <c r="X397" s="47"/>
      <c r="Y397" s="47"/>
      <c r="Z397" s="34"/>
      <c r="AA397" s="34" t="str">
        <f t="shared" si="73"/>
        <v/>
      </c>
      <c r="AB397" s="88" t="str">
        <f t="shared" si="74"/>
        <v/>
      </c>
      <c r="AC397"/>
      <c r="AD397"/>
      <c r="AU397" s="33" t="str">
        <f t="shared" si="70"/>
        <v/>
      </c>
    </row>
    <row r="398" spans="1:47" s="16" customFormat="1" ht="13.5" customHeight="1" x14ac:dyDescent="0.25">
      <c r="A398" s="173"/>
      <c r="B398" s="284" t="s">
        <v>1096</v>
      </c>
      <c r="C398" s="910"/>
      <c r="D398" s="421" t="s">
        <v>1450</v>
      </c>
      <c r="E398" s="1001"/>
      <c r="F398" s="957"/>
      <c r="G398" s="977"/>
      <c r="H398" s="136" t="s">
        <v>650</v>
      </c>
      <c r="I398" s="502" t="s">
        <v>651</v>
      </c>
      <c r="J398" s="502" t="s">
        <v>1078</v>
      </c>
      <c r="K398" s="502" t="s">
        <v>733</v>
      </c>
      <c r="L398" s="502" t="s">
        <v>97</v>
      </c>
      <c r="M398" s="149">
        <v>7</v>
      </c>
      <c r="N398" s="149" t="s">
        <v>511</v>
      </c>
      <c r="O398" s="502" t="s">
        <v>740</v>
      </c>
      <c r="P398" s="704">
        <v>2</v>
      </c>
      <c r="Q398" s="723"/>
      <c r="R398" s="723"/>
      <c r="S398" s="723"/>
      <c r="T398" s="723"/>
      <c r="U398" s="723"/>
      <c r="V398" s="723"/>
      <c r="W398" s="320"/>
      <c r="X398" s="47"/>
      <c r="Y398" s="47"/>
      <c r="Z398" s="34"/>
      <c r="AA398" s="34" t="str">
        <f t="shared" si="73"/>
        <v/>
      </c>
      <c r="AB398" s="88" t="str">
        <f t="shared" si="71"/>
        <v/>
      </c>
      <c r="AC398"/>
      <c r="AD398"/>
      <c r="AU398" s="33" t="str">
        <f t="shared" si="70"/>
        <v/>
      </c>
    </row>
    <row r="399" spans="1:47" s="16" customFormat="1" ht="13.5" customHeight="1" x14ac:dyDescent="0.25">
      <c r="A399" s="173"/>
      <c r="B399" s="284" t="s">
        <v>1096</v>
      </c>
      <c r="C399" s="910"/>
      <c r="D399" s="421" t="s">
        <v>1450</v>
      </c>
      <c r="E399" s="1001"/>
      <c r="F399" s="957"/>
      <c r="G399" s="977"/>
      <c r="H399" s="136" t="s">
        <v>650</v>
      </c>
      <c r="I399" s="502" t="s">
        <v>651</v>
      </c>
      <c r="J399" s="502" t="s">
        <v>1078</v>
      </c>
      <c r="K399" s="502" t="s">
        <v>760</v>
      </c>
      <c r="L399" s="502" t="s">
        <v>97</v>
      </c>
      <c r="M399" s="149">
        <v>2</v>
      </c>
      <c r="N399" s="149" t="s">
        <v>511</v>
      </c>
      <c r="O399" s="502" t="s">
        <v>740</v>
      </c>
      <c r="P399" s="704">
        <v>2</v>
      </c>
      <c r="Q399" s="723"/>
      <c r="R399" s="723"/>
      <c r="S399" s="723"/>
      <c r="T399" s="723"/>
      <c r="U399" s="723"/>
      <c r="V399" s="723"/>
      <c r="W399" s="320"/>
      <c r="X399" s="47"/>
      <c r="Y399" s="47"/>
      <c r="Z399" s="34"/>
      <c r="AA399" s="34" t="str">
        <f t="shared" si="73"/>
        <v/>
      </c>
      <c r="AB399" s="88" t="str">
        <f t="shared" si="71"/>
        <v/>
      </c>
      <c r="AC399"/>
      <c r="AD399"/>
      <c r="AU399" s="33" t="str">
        <f t="shared" si="70"/>
        <v/>
      </c>
    </row>
    <row r="400" spans="1:47" s="16" customFormat="1" ht="13.5" customHeight="1" thickBot="1" x14ac:dyDescent="0.3">
      <c r="A400" s="176"/>
      <c r="B400" s="865" t="s">
        <v>1096</v>
      </c>
      <c r="C400" s="911"/>
      <c r="D400" s="791" t="s">
        <v>1450</v>
      </c>
      <c r="E400" s="1002"/>
      <c r="F400" s="958"/>
      <c r="G400" s="978"/>
      <c r="H400" s="232" t="s">
        <v>650</v>
      </c>
      <c r="I400" s="503" t="s">
        <v>651</v>
      </c>
      <c r="J400" s="503"/>
      <c r="K400" s="503" t="s">
        <v>2105</v>
      </c>
      <c r="L400" s="503"/>
      <c r="M400" s="504"/>
      <c r="N400" s="504"/>
      <c r="O400" s="503"/>
      <c r="P400" s="705"/>
      <c r="Q400" s="724"/>
      <c r="R400" s="724"/>
      <c r="S400" s="724">
        <v>1</v>
      </c>
      <c r="T400" s="724"/>
      <c r="U400" s="724"/>
      <c r="V400" s="724"/>
      <c r="W400" s="247"/>
      <c r="X400" s="48">
        <f>SUM(P393:W400)</f>
        <v>20</v>
      </c>
      <c r="Y400" s="48">
        <f>X400</f>
        <v>20</v>
      </c>
      <c r="Z400" s="34" t="s">
        <v>1475</v>
      </c>
      <c r="AA400" s="34" t="str">
        <f t="shared" si="73"/>
        <v>MT</v>
      </c>
      <c r="AB400" s="88" t="str">
        <f t="shared" si="71"/>
        <v>JUMT</v>
      </c>
      <c r="AC400" t="s">
        <v>1479</v>
      </c>
      <c r="AD400"/>
      <c r="AU400" s="33" t="str">
        <f t="shared" si="70"/>
        <v/>
      </c>
    </row>
    <row r="401" spans="1:47" s="16" customFormat="1" ht="13.5" customHeight="1" x14ac:dyDescent="0.25">
      <c r="A401" s="180">
        <f>+A393+1</f>
        <v>52</v>
      </c>
      <c r="B401" s="1230" t="s">
        <v>1098</v>
      </c>
      <c r="C401" s="909" t="s">
        <v>83</v>
      </c>
      <c r="D401" s="526" t="s">
        <v>1099</v>
      </c>
      <c r="E401" s="999" t="s">
        <v>336</v>
      </c>
      <c r="F401" s="976" t="s">
        <v>660</v>
      </c>
      <c r="G401" s="949" t="s">
        <v>1100</v>
      </c>
      <c r="H401" s="185" t="s">
        <v>650</v>
      </c>
      <c r="I401" s="221" t="s">
        <v>651</v>
      </c>
      <c r="J401" s="221" t="s">
        <v>1078</v>
      </c>
      <c r="K401" s="221" t="s">
        <v>767</v>
      </c>
      <c r="L401" s="221" t="s">
        <v>97</v>
      </c>
      <c r="M401" s="222">
        <v>3</v>
      </c>
      <c r="N401" s="222" t="s">
        <v>24</v>
      </c>
      <c r="O401" s="221" t="s">
        <v>739</v>
      </c>
      <c r="P401" s="700">
        <v>2</v>
      </c>
      <c r="Q401" s="720"/>
      <c r="R401" s="726"/>
      <c r="S401" s="726"/>
      <c r="T401" s="726"/>
      <c r="U401" s="726"/>
      <c r="V401" s="726"/>
      <c r="W401" s="241"/>
      <c r="X401" s="46"/>
      <c r="Y401" s="46"/>
      <c r="Z401" s="34"/>
      <c r="AA401" s="34" t="str">
        <f t="shared" si="73"/>
        <v/>
      </c>
      <c r="AB401" s="88" t="str">
        <f t="shared" si="71"/>
        <v/>
      </c>
      <c r="AC401"/>
      <c r="AD401"/>
      <c r="AU401" s="33">
        <f t="shared" si="70"/>
        <v>16</v>
      </c>
    </row>
    <row r="402" spans="1:47" s="16" customFormat="1" ht="13.5" customHeight="1" x14ac:dyDescent="0.25">
      <c r="A402" s="173"/>
      <c r="B402" s="284" t="s">
        <v>1098</v>
      </c>
      <c r="C402" s="910"/>
      <c r="D402" s="421" t="s">
        <v>1099</v>
      </c>
      <c r="E402" s="1001"/>
      <c r="F402" s="957"/>
      <c r="G402" s="977"/>
      <c r="H402" s="154" t="s">
        <v>650</v>
      </c>
      <c r="I402" s="194" t="s">
        <v>651</v>
      </c>
      <c r="J402" s="194" t="s">
        <v>1078</v>
      </c>
      <c r="K402" s="194" t="s">
        <v>768</v>
      </c>
      <c r="L402" s="194" t="s">
        <v>97</v>
      </c>
      <c r="M402" s="152">
        <v>3</v>
      </c>
      <c r="N402" s="152" t="s">
        <v>101</v>
      </c>
      <c r="O402" s="194" t="s">
        <v>739</v>
      </c>
      <c r="P402" s="701">
        <v>2</v>
      </c>
      <c r="Q402" s="709"/>
      <c r="R402" s="723"/>
      <c r="S402" s="723"/>
      <c r="T402" s="723"/>
      <c r="U402" s="723"/>
      <c r="V402" s="723"/>
      <c r="W402" s="320"/>
      <c r="X402" s="47"/>
      <c r="Y402" s="47"/>
      <c r="Z402" s="34"/>
      <c r="AA402" s="34" t="str">
        <f t="shared" si="73"/>
        <v/>
      </c>
      <c r="AB402" s="88" t="str">
        <f t="shared" si="71"/>
        <v/>
      </c>
      <c r="AC402"/>
      <c r="AD402"/>
      <c r="AU402" s="33" t="str">
        <f t="shared" si="70"/>
        <v/>
      </c>
    </row>
    <row r="403" spans="1:47" s="16" customFormat="1" ht="13.5" customHeight="1" x14ac:dyDescent="0.25">
      <c r="A403" s="173"/>
      <c r="B403" s="284" t="s">
        <v>1098</v>
      </c>
      <c r="C403" s="910"/>
      <c r="D403" s="421" t="s">
        <v>1099</v>
      </c>
      <c r="E403" s="1001"/>
      <c r="F403" s="957"/>
      <c r="G403" s="977"/>
      <c r="H403" s="154" t="s">
        <v>650</v>
      </c>
      <c r="I403" s="194" t="s">
        <v>651</v>
      </c>
      <c r="J403" s="194" t="s">
        <v>1078</v>
      </c>
      <c r="K403" s="194" t="s">
        <v>767</v>
      </c>
      <c r="L403" s="194" t="s">
        <v>97</v>
      </c>
      <c r="M403" s="152">
        <v>3</v>
      </c>
      <c r="N403" s="152" t="s">
        <v>511</v>
      </c>
      <c r="O403" s="194" t="s">
        <v>740</v>
      </c>
      <c r="P403" s="701">
        <v>2</v>
      </c>
      <c r="Q403" s="709"/>
      <c r="R403" s="723"/>
      <c r="S403" s="723"/>
      <c r="T403" s="723"/>
      <c r="U403" s="723"/>
      <c r="V403" s="723"/>
      <c r="W403" s="320"/>
      <c r="X403" s="47"/>
      <c r="Y403" s="47"/>
      <c r="Z403" s="34"/>
      <c r="AA403" s="34" t="str">
        <f t="shared" si="73"/>
        <v/>
      </c>
      <c r="AB403" s="88" t="str">
        <f t="shared" ref="AB403:AB405" si="75">Z403&amp;AA403</f>
        <v/>
      </c>
      <c r="AC403"/>
      <c r="AD403"/>
      <c r="AU403" s="33" t="str">
        <f t="shared" si="70"/>
        <v/>
      </c>
    </row>
    <row r="404" spans="1:47" s="16" customFormat="1" ht="13.5" customHeight="1" x14ac:dyDescent="0.25">
      <c r="A404" s="173"/>
      <c r="B404" s="284" t="s">
        <v>1098</v>
      </c>
      <c r="C404" s="910"/>
      <c r="D404" s="421" t="s">
        <v>1099</v>
      </c>
      <c r="E404" s="1001"/>
      <c r="F404" s="957"/>
      <c r="G404" s="977"/>
      <c r="H404" s="154" t="s">
        <v>650</v>
      </c>
      <c r="I404" s="194" t="s">
        <v>651</v>
      </c>
      <c r="J404" s="194" t="s">
        <v>1078</v>
      </c>
      <c r="K404" s="194" t="s">
        <v>769</v>
      </c>
      <c r="L404" s="194" t="s">
        <v>97</v>
      </c>
      <c r="M404" s="152">
        <v>4</v>
      </c>
      <c r="N404" s="152" t="s">
        <v>24</v>
      </c>
      <c r="O404" s="194" t="s">
        <v>739</v>
      </c>
      <c r="P404" s="701">
        <v>2</v>
      </c>
      <c r="Q404" s="709"/>
      <c r="R404" s="723"/>
      <c r="S404" s="723"/>
      <c r="T404" s="723"/>
      <c r="U404" s="723"/>
      <c r="V404" s="723"/>
      <c r="W404" s="320"/>
      <c r="X404" s="47"/>
      <c r="Y404" s="47"/>
      <c r="Z404" s="34"/>
      <c r="AA404" s="34" t="str">
        <f t="shared" si="73"/>
        <v/>
      </c>
      <c r="AB404" s="88" t="str">
        <f t="shared" si="75"/>
        <v/>
      </c>
      <c r="AC404"/>
      <c r="AD404"/>
      <c r="AU404" s="33" t="str">
        <f t="shared" si="70"/>
        <v/>
      </c>
    </row>
    <row r="405" spans="1:47" s="16" customFormat="1" ht="13.5" customHeight="1" x14ac:dyDescent="0.25">
      <c r="A405" s="173"/>
      <c r="B405" s="284" t="s">
        <v>1098</v>
      </c>
      <c r="C405" s="910"/>
      <c r="D405" s="421" t="s">
        <v>1099</v>
      </c>
      <c r="E405" s="1001"/>
      <c r="F405" s="957"/>
      <c r="G405" s="977"/>
      <c r="H405" s="154" t="s">
        <v>650</v>
      </c>
      <c r="I405" s="194" t="s">
        <v>651</v>
      </c>
      <c r="J405" s="194" t="s">
        <v>1078</v>
      </c>
      <c r="K405" s="194" t="s">
        <v>769</v>
      </c>
      <c r="L405" s="194" t="s">
        <v>97</v>
      </c>
      <c r="M405" s="152">
        <v>4</v>
      </c>
      <c r="N405" s="152" t="s">
        <v>101</v>
      </c>
      <c r="O405" s="194" t="s">
        <v>739</v>
      </c>
      <c r="P405" s="701">
        <v>2</v>
      </c>
      <c r="Q405" s="709"/>
      <c r="R405" s="723"/>
      <c r="S405" s="723"/>
      <c r="T405" s="723"/>
      <c r="U405" s="723"/>
      <c r="V405" s="723"/>
      <c r="W405" s="320"/>
      <c r="X405" s="47"/>
      <c r="Y405" s="47"/>
      <c r="Z405" s="34"/>
      <c r="AA405" s="34" t="str">
        <f t="shared" si="73"/>
        <v/>
      </c>
      <c r="AB405" s="88" t="str">
        <f t="shared" si="75"/>
        <v/>
      </c>
      <c r="AC405"/>
      <c r="AD405"/>
      <c r="AU405" s="33" t="str">
        <f t="shared" si="70"/>
        <v/>
      </c>
    </row>
    <row r="406" spans="1:47" s="16" customFormat="1" ht="13.5" customHeight="1" x14ac:dyDescent="0.25">
      <c r="A406" s="173"/>
      <c r="B406" s="284" t="s">
        <v>1098</v>
      </c>
      <c r="C406" s="910"/>
      <c r="D406" s="421" t="s">
        <v>1099</v>
      </c>
      <c r="E406" s="1001"/>
      <c r="F406" s="957"/>
      <c r="G406" s="977"/>
      <c r="H406" s="154" t="s">
        <v>650</v>
      </c>
      <c r="I406" s="194" t="s">
        <v>651</v>
      </c>
      <c r="J406" s="194" t="s">
        <v>1078</v>
      </c>
      <c r="K406" s="194" t="s">
        <v>769</v>
      </c>
      <c r="L406" s="194" t="s">
        <v>97</v>
      </c>
      <c r="M406" s="152">
        <v>4</v>
      </c>
      <c r="N406" s="152" t="s">
        <v>511</v>
      </c>
      <c r="O406" s="194" t="s">
        <v>740</v>
      </c>
      <c r="P406" s="701">
        <v>2</v>
      </c>
      <c r="Q406" s="709"/>
      <c r="R406" s="723"/>
      <c r="S406" s="723"/>
      <c r="T406" s="723"/>
      <c r="U406" s="723"/>
      <c r="V406" s="723"/>
      <c r="W406" s="320"/>
      <c r="X406" s="47"/>
      <c r="Y406" s="47"/>
      <c r="Z406" s="34"/>
      <c r="AA406" s="34" t="str">
        <f t="shared" si="73"/>
        <v/>
      </c>
      <c r="AB406" s="88" t="str">
        <f t="shared" si="71"/>
        <v/>
      </c>
      <c r="AC406"/>
      <c r="AD406"/>
      <c r="AU406" s="33" t="str">
        <f t="shared" si="70"/>
        <v/>
      </c>
    </row>
    <row r="407" spans="1:47" s="16" customFormat="1" ht="13.5" customHeight="1" x14ac:dyDescent="0.25">
      <c r="A407" s="173"/>
      <c r="B407" s="284" t="s">
        <v>1098</v>
      </c>
      <c r="C407" s="910"/>
      <c r="D407" s="421" t="s">
        <v>1099</v>
      </c>
      <c r="E407" s="1001"/>
      <c r="F407" s="957"/>
      <c r="G407" s="977"/>
      <c r="H407" s="154" t="s">
        <v>650</v>
      </c>
      <c r="I407" s="194" t="s">
        <v>651</v>
      </c>
      <c r="J407" s="194" t="s">
        <v>1078</v>
      </c>
      <c r="K407" s="194" t="s">
        <v>1561</v>
      </c>
      <c r="L407" s="194" t="s">
        <v>97</v>
      </c>
      <c r="M407" s="152">
        <v>9</v>
      </c>
      <c r="N407" s="152" t="s">
        <v>511</v>
      </c>
      <c r="O407" s="194" t="s">
        <v>740</v>
      </c>
      <c r="P407" s="701">
        <v>4</v>
      </c>
      <c r="Q407" s="709"/>
      <c r="R407" s="723"/>
      <c r="S407" s="723"/>
      <c r="T407" s="723"/>
      <c r="U407" s="723"/>
      <c r="V407" s="723"/>
      <c r="W407" s="320"/>
      <c r="X407" s="47"/>
      <c r="Y407" s="47"/>
      <c r="Z407" s="34"/>
      <c r="AA407" s="34" t="str">
        <f t="shared" si="73"/>
        <v/>
      </c>
      <c r="AB407" s="88" t="str">
        <f t="shared" si="71"/>
        <v/>
      </c>
      <c r="AC407"/>
      <c r="AD407"/>
      <c r="AU407" s="33" t="str">
        <f t="shared" si="70"/>
        <v/>
      </c>
    </row>
    <row r="408" spans="1:47" s="16" customFormat="1" ht="13.5" customHeight="1" x14ac:dyDescent="0.25">
      <c r="A408" s="173"/>
      <c r="B408" s="284" t="s">
        <v>1098</v>
      </c>
      <c r="C408" s="910"/>
      <c r="D408" s="421" t="s">
        <v>1099</v>
      </c>
      <c r="E408" s="1001"/>
      <c r="F408" s="957"/>
      <c r="G408" s="977"/>
      <c r="H408" s="154" t="s">
        <v>650</v>
      </c>
      <c r="I408" s="194" t="s">
        <v>651</v>
      </c>
      <c r="J408" s="194"/>
      <c r="K408" s="194" t="s">
        <v>2105</v>
      </c>
      <c r="L408" s="194"/>
      <c r="M408" s="152"/>
      <c r="N408" s="152"/>
      <c r="O408" s="194"/>
      <c r="P408" s="701"/>
      <c r="Q408" s="709"/>
      <c r="R408" s="723"/>
      <c r="S408" s="723">
        <v>1</v>
      </c>
      <c r="T408" s="723"/>
      <c r="U408" s="723"/>
      <c r="V408" s="723"/>
      <c r="W408" s="320"/>
      <c r="X408" s="47"/>
      <c r="Y408" s="47"/>
      <c r="Z408" s="34"/>
      <c r="AA408" s="34" t="str">
        <f t="shared" si="73"/>
        <v/>
      </c>
      <c r="AB408" s="88" t="str">
        <f t="shared" si="71"/>
        <v/>
      </c>
      <c r="AC408"/>
      <c r="AD408"/>
      <c r="AU408" s="33" t="str">
        <f t="shared" ref="AU408:AU428" si="76">IF(C408&lt;&gt;"",SUMIF(D$6:D$1071,D408,P$6:Q$1071),"")</f>
        <v/>
      </c>
    </row>
    <row r="409" spans="1:47" s="16" customFormat="1" ht="13.5" customHeight="1" x14ac:dyDescent="0.25">
      <c r="A409" s="173"/>
      <c r="B409" s="284" t="s">
        <v>1098</v>
      </c>
      <c r="C409" s="910"/>
      <c r="D409" s="421" t="s">
        <v>1099</v>
      </c>
      <c r="E409" s="1001"/>
      <c r="F409" s="957"/>
      <c r="G409" s="977"/>
      <c r="H409" s="154" t="s">
        <v>650</v>
      </c>
      <c r="I409" s="194" t="s">
        <v>651</v>
      </c>
      <c r="J409" s="194"/>
      <c r="K409" s="194" t="s">
        <v>426</v>
      </c>
      <c r="L409" s="194"/>
      <c r="M409" s="152"/>
      <c r="N409" s="152"/>
      <c r="O409" s="194"/>
      <c r="P409" s="701"/>
      <c r="Q409" s="709"/>
      <c r="R409" s="723"/>
      <c r="S409" s="723">
        <v>1</v>
      </c>
      <c r="T409" s="723"/>
      <c r="U409" s="723"/>
      <c r="V409" s="723"/>
      <c r="W409" s="320"/>
      <c r="X409" s="47"/>
      <c r="Y409" s="47"/>
      <c r="Z409" s="34"/>
      <c r="AA409" s="34" t="str">
        <f t="shared" si="73"/>
        <v/>
      </c>
      <c r="AB409" s="88" t="str">
        <f t="shared" si="71"/>
        <v/>
      </c>
      <c r="AC409"/>
      <c r="AD409"/>
      <c r="AU409" s="33" t="str">
        <f t="shared" si="76"/>
        <v/>
      </c>
    </row>
    <row r="410" spans="1:47" s="16" customFormat="1" ht="13.5" customHeight="1" thickBot="1" x14ac:dyDescent="0.3">
      <c r="A410" s="176"/>
      <c r="B410" s="865" t="s">
        <v>1098</v>
      </c>
      <c r="C410" s="911"/>
      <c r="D410" s="791" t="s">
        <v>1099</v>
      </c>
      <c r="E410" s="1002"/>
      <c r="F410" s="958"/>
      <c r="G410" s="978"/>
      <c r="H410" s="195" t="s">
        <v>650</v>
      </c>
      <c r="I410" s="259" t="s">
        <v>651</v>
      </c>
      <c r="J410" s="259"/>
      <c r="K410" s="259" t="s">
        <v>1391</v>
      </c>
      <c r="L410" s="259"/>
      <c r="M410" s="261"/>
      <c r="N410" s="261"/>
      <c r="O410" s="259"/>
      <c r="P410" s="702"/>
      <c r="Q410" s="721"/>
      <c r="R410" s="724"/>
      <c r="S410" s="724"/>
      <c r="T410" s="724"/>
      <c r="U410" s="724"/>
      <c r="V410" s="724"/>
      <c r="W410" s="247">
        <v>2</v>
      </c>
      <c r="X410" s="48">
        <f>SUBTOTAL(9,P401:W410)</f>
        <v>20</v>
      </c>
      <c r="Y410" s="48">
        <f>X410</f>
        <v>20</v>
      </c>
      <c r="Z410" s="34" t="s">
        <v>1475</v>
      </c>
      <c r="AA410" s="34" t="str">
        <f t="shared" si="73"/>
        <v>MT</v>
      </c>
      <c r="AB410" s="88" t="str">
        <f t="shared" si="71"/>
        <v>JUMT</v>
      </c>
      <c r="AC410" t="s">
        <v>1480</v>
      </c>
      <c r="AD410"/>
      <c r="AU410" s="33" t="str">
        <f t="shared" si="76"/>
        <v/>
      </c>
    </row>
    <row r="411" spans="1:47" s="16" customFormat="1" ht="13.5" customHeight="1" x14ac:dyDescent="0.25">
      <c r="A411" s="156">
        <f>+A401+1</f>
        <v>53</v>
      </c>
      <c r="B411" s="1230" t="s">
        <v>1331</v>
      </c>
      <c r="C411" s="915" t="s">
        <v>83</v>
      </c>
      <c r="D411" s="678" t="s">
        <v>1451</v>
      </c>
      <c r="E411" s="999" t="s">
        <v>336</v>
      </c>
      <c r="F411" s="976" t="s">
        <v>1332</v>
      </c>
      <c r="G411" s="949" t="s">
        <v>896</v>
      </c>
      <c r="H411" s="185" t="s">
        <v>941</v>
      </c>
      <c r="I411" s="221" t="s">
        <v>1818</v>
      </c>
      <c r="J411" s="221" t="s">
        <v>1811</v>
      </c>
      <c r="K411" s="221" t="s">
        <v>1917</v>
      </c>
      <c r="L411" s="221" t="s">
        <v>97</v>
      </c>
      <c r="M411" s="127">
        <v>2</v>
      </c>
      <c r="N411" s="127" t="s">
        <v>24</v>
      </c>
      <c r="O411" s="222" t="s">
        <v>440</v>
      </c>
      <c r="P411" s="700">
        <v>4</v>
      </c>
      <c r="Q411" s="720"/>
      <c r="R411" s="720"/>
      <c r="S411" s="720"/>
      <c r="T411" s="720"/>
      <c r="U411" s="720"/>
      <c r="V411" s="720"/>
      <c r="W411" s="471"/>
      <c r="X411" s="14"/>
      <c r="Y411" s="14"/>
      <c r="Z411" s="34"/>
      <c r="AA411" s="34" t="str">
        <f t="shared" si="73"/>
        <v/>
      </c>
      <c r="AB411" s="88" t="str">
        <f t="shared" si="71"/>
        <v/>
      </c>
      <c r="AC411"/>
      <c r="AD411"/>
      <c r="AU411" s="33">
        <f t="shared" si="76"/>
        <v>16</v>
      </c>
    </row>
    <row r="412" spans="1:47" s="16" customFormat="1" ht="13.5" customHeight="1" x14ac:dyDescent="0.25">
      <c r="A412" s="573"/>
      <c r="B412" s="136" t="s">
        <v>1076</v>
      </c>
      <c r="C412" s="910"/>
      <c r="D412" s="679" t="s">
        <v>1451</v>
      </c>
      <c r="E412" s="1004"/>
      <c r="F412" s="974"/>
      <c r="G412" s="969"/>
      <c r="H412" s="154" t="s">
        <v>941</v>
      </c>
      <c r="I412" s="194" t="s">
        <v>1818</v>
      </c>
      <c r="J412" s="194" t="s">
        <v>1811</v>
      </c>
      <c r="K412" s="194" t="s">
        <v>1917</v>
      </c>
      <c r="L412" s="194" t="s">
        <v>97</v>
      </c>
      <c r="M412" s="140">
        <v>2</v>
      </c>
      <c r="N412" s="140" t="s">
        <v>101</v>
      </c>
      <c r="O412" s="152" t="s">
        <v>440</v>
      </c>
      <c r="P412" s="701">
        <v>4</v>
      </c>
      <c r="Q412" s="709"/>
      <c r="R412" s="709"/>
      <c r="S412" s="709"/>
      <c r="T412" s="709"/>
      <c r="U412" s="709"/>
      <c r="V412" s="709"/>
      <c r="W412" s="476"/>
      <c r="X412" s="15"/>
      <c r="Y412" s="15"/>
      <c r="Z412" s="34"/>
      <c r="AA412" s="34" t="str">
        <f t="shared" si="73"/>
        <v/>
      </c>
      <c r="AB412" s="88" t="str">
        <f t="shared" ref="AB412:AB414" si="77">Z412&amp;AA412</f>
        <v/>
      </c>
      <c r="AC412"/>
      <c r="AD412"/>
      <c r="AU412" s="33" t="str">
        <f t="shared" si="76"/>
        <v/>
      </c>
    </row>
    <row r="413" spans="1:47" s="16" customFormat="1" ht="13.5" customHeight="1" x14ac:dyDescent="0.25">
      <c r="A413" s="573"/>
      <c r="B413" s="136" t="s">
        <v>1076</v>
      </c>
      <c r="C413" s="910"/>
      <c r="D413" s="679" t="s">
        <v>1451</v>
      </c>
      <c r="E413" s="1004"/>
      <c r="F413" s="974"/>
      <c r="G413" s="969"/>
      <c r="H413" s="154" t="s">
        <v>941</v>
      </c>
      <c r="I413" s="194" t="s">
        <v>1818</v>
      </c>
      <c r="J413" s="194" t="s">
        <v>1811</v>
      </c>
      <c r="K413" s="194" t="s">
        <v>1917</v>
      </c>
      <c r="L413" s="194" t="s">
        <v>97</v>
      </c>
      <c r="M413" s="140">
        <v>2</v>
      </c>
      <c r="N413" s="140" t="s">
        <v>511</v>
      </c>
      <c r="O413" s="152" t="s">
        <v>440</v>
      </c>
      <c r="P413" s="701">
        <v>4</v>
      </c>
      <c r="Q413" s="709"/>
      <c r="R413" s="709"/>
      <c r="S413" s="709"/>
      <c r="T413" s="709"/>
      <c r="U413" s="709"/>
      <c r="V413" s="709"/>
      <c r="W413" s="476"/>
      <c r="X413" s="15"/>
      <c r="Y413" s="15"/>
      <c r="Z413" s="34"/>
      <c r="AA413" s="34" t="str">
        <f t="shared" si="73"/>
        <v/>
      </c>
      <c r="AB413" s="88" t="str">
        <f t="shared" ref="AB413" si="78">Z413&amp;AA413</f>
        <v/>
      </c>
      <c r="AC413"/>
      <c r="AD413"/>
      <c r="AU413" s="33" t="str">
        <f t="shared" si="76"/>
        <v/>
      </c>
    </row>
    <row r="414" spans="1:47" s="16" customFormat="1" ht="13.5" customHeight="1" x14ac:dyDescent="0.25">
      <c r="A414" s="573"/>
      <c r="B414" s="136" t="s">
        <v>1076</v>
      </c>
      <c r="C414" s="910"/>
      <c r="D414" s="679" t="s">
        <v>1451</v>
      </c>
      <c r="E414" s="1004"/>
      <c r="F414" s="974"/>
      <c r="G414" s="969"/>
      <c r="H414" s="154" t="s">
        <v>941</v>
      </c>
      <c r="I414" s="194" t="s">
        <v>1810</v>
      </c>
      <c r="J414" s="194" t="s">
        <v>1811</v>
      </c>
      <c r="K414" s="194" t="s">
        <v>1911</v>
      </c>
      <c r="L414" s="194" t="s">
        <v>97</v>
      </c>
      <c r="M414" s="140">
        <v>3</v>
      </c>
      <c r="N414" s="140" t="s">
        <v>101</v>
      </c>
      <c r="O414" s="152" t="s">
        <v>435</v>
      </c>
      <c r="P414" s="701">
        <v>2</v>
      </c>
      <c r="Q414" s="709"/>
      <c r="R414" s="709"/>
      <c r="S414" s="709"/>
      <c r="T414" s="709"/>
      <c r="U414" s="709"/>
      <c r="V414" s="709"/>
      <c r="W414" s="476"/>
      <c r="X414" s="15"/>
      <c r="Y414" s="15"/>
      <c r="Z414" s="34"/>
      <c r="AA414" s="34" t="str">
        <f t="shared" si="73"/>
        <v/>
      </c>
      <c r="AB414" s="88" t="str">
        <f t="shared" si="77"/>
        <v/>
      </c>
      <c r="AC414"/>
      <c r="AD414"/>
      <c r="AU414" s="33" t="str">
        <f t="shared" si="76"/>
        <v/>
      </c>
    </row>
    <row r="415" spans="1:47" s="16" customFormat="1" ht="13.5" customHeight="1" x14ac:dyDescent="0.25">
      <c r="A415" s="130"/>
      <c r="B415" s="136" t="s">
        <v>1076</v>
      </c>
      <c r="C415" s="910"/>
      <c r="D415" s="679" t="s">
        <v>1451</v>
      </c>
      <c r="E415" s="1004"/>
      <c r="F415" s="974"/>
      <c r="G415" s="969"/>
      <c r="H415" s="154" t="s">
        <v>941</v>
      </c>
      <c r="I415" s="194" t="s">
        <v>1810</v>
      </c>
      <c r="J415" s="194" t="s">
        <v>1811</v>
      </c>
      <c r="K415" s="194" t="s">
        <v>1911</v>
      </c>
      <c r="L415" s="194" t="s">
        <v>97</v>
      </c>
      <c r="M415" s="140">
        <v>3</v>
      </c>
      <c r="N415" s="140" t="s">
        <v>511</v>
      </c>
      <c r="O415" s="152" t="s">
        <v>435</v>
      </c>
      <c r="P415" s="701">
        <v>2</v>
      </c>
      <c r="Q415" s="709"/>
      <c r="R415" s="709"/>
      <c r="S415" s="709"/>
      <c r="T415" s="709"/>
      <c r="U415" s="709"/>
      <c r="V415" s="709"/>
      <c r="W415" s="476"/>
      <c r="X415" s="15"/>
      <c r="Y415" s="15"/>
      <c r="Z415" s="34"/>
      <c r="AA415" s="34" t="str">
        <f t="shared" si="73"/>
        <v/>
      </c>
      <c r="AB415" s="88" t="str">
        <f t="shared" si="71"/>
        <v/>
      </c>
      <c r="AC415"/>
      <c r="AD415"/>
      <c r="AU415" s="33" t="str">
        <f t="shared" si="76"/>
        <v/>
      </c>
    </row>
    <row r="416" spans="1:47" s="16" customFormat="1" ht="13.5" customHeight="1" x14ac:dyDescent="0.25">
      <c r="A416" s="573"/>
      <c r="B416" s="136" t="s">
        <v>1076</v>
      </c>
      <c r="C416" s="910"/>
      <c r="D416" s="679" t="s">
        <v>1451</v>
      </c>
      <c r="E416" s="1004"/>
      <c r="F416" s="974"/>
      <c r="G416" s="969"/>
      <c r="H416" s="154" t="s">
        <v>941</v>
      </c>
      <c r="I416" s="194" t="s">
        <v>1818</v>
      </c>
      <c r="J416" s="194"/>
      <c r="K416" s="194" t="s">
        <v>126</v>
      </c>
      <c r="L416" s="194"/>
      <c r="M416" s="140"/>
      <c r="N416" s="140"/>
      <c r="O416" s="152"/>
      <c r="P416" s="701"/>
      <c r="Q416" s="709"/>
      <c r="R416" s="709"/>
      <c r="S416" s="709">
        <v>2</v>
      </c>
      <c r="T416" s="709"/>
      <c r="U416" s="709"/>
      <c r="V416" s="709"/>
      <c r="W416" s="476"/>
      <c r="X416" s="15"/>
      <c r="Y416" s="15"/>
      <c r="Z416" s="34"/>
      <c r="AA416" s="34" t="str">
        <f t="shared" si="73"/>
        <v/>
      </c>
      <c r="AB416" s="88" t="str">
        <f t="shared" ref="AB416" si="79">Z416&amp;AA416</f>
        <v/>
      </c>
      <c r="AC416"/>
      <c r="AD416"/>
      <c r="AU416" s="33" t="str">
        <f t="shared" si="76"/>
        <v/>
      </c>
    </row>
    <row r="417" spans="1:47" s="16" customFormat="1" ht="13.5" customHeight="1" x14ac:dyDescent="0.25">
      <c r="A417" s="130"/>
      <c r="B417" s="136" t="s">
        <v>1076</v>
      </c>
      <c r="C417" s="910"/>
      <c r="D417" s="679" t="s">
        <v>1451</v>
      </c>
      <c r="E417" s="1004"/>
      <c r="F417" s="974"/>
      <c r="G417" s="969"/>
      <c r="H417" s="154" t="s">
        <v>941</v>
      </c>
      <c r="I417" s="194" t="s">
        <v>1818</v>
      </c>
      <c r="J417" s="194"/>
      <c r="K417" s="194" t="s">
        <v>426</v>
      </c>
      <c r="L417" s="194"/>
      <c r="M417" s="140"/>
      <c r="N417" s="140"/>
      <c r="O417" s="152"/>
      <c r="P417" s="701"/>
      <c r="Q417" s="709"/>
      <c r="R417" s="709"/>
      <c r="S417" s="709">
        <v>1</v>
      </c>
      <c r="T417" s="709"/>
      <c r="U417" s="709"/>
      <c r="V417" s="709"/>
      <c r="W417" s="476"/>
      <c r="X417" s="15"/>
      <c r="Y417" s="15"/>
      <c r="Z417" s="34"/>
      <c r="AA417" s="34" t="str">
        <f t="shared" si="73"/>
        <v/>
      </c>
      <c r="AB417" s="88" t="str">
        <f t="shared" si="71"/>
        <v/>
      </c>
      <c r="AC417"/>
      <c r="AD417"/>
      <c r="AU417" s="33" t="str">
        <f t="shared" si="76"/>
        <v/>
      </c>
    </row>
    <row r="418" spans="1:47" s="16" customFormat="1" ht="13.5" customHeight="1" thickBot="1" x14ac:dyDescent="0.3">
      <c r="A418" s="161"/>
      <c r="B418" s="232" t="s">
        <v>1076</v>
      </c>
      <c r="C418" s="911"/>
      <c r="D418" s="680" t="s">
        <v>1451</v>
      </c>
      <c r="E418" s="1005"/>
      <c r="F418" s="975"/>
      <c r="G418" s="971"/>
      <c r="H418" s="195" t="s">
        <v>941</v>
      </c>
      <c r="I418" s="259" t="s">
        <v>1818</v>
      </c>
      <c r="J418" s="259"/>
      <c r="K418" s="259" t="s">
        <v>1815</v>
      </c>
      <c r="L418" s="259"/>
      <c r="M418" s="167"/>
      <c r="N418" s="167"/>
      <c r="O418" s="261"/>
      <c r="P418" s="702"/>
      <c r="Q418" s="721"/>
      <c r="R418" s="721"/>
      <c r="S418" s="721"/>
      <c r="T418" s="721"/>
      <c r="U418" s="721"/>
      <c r="V418" s="721"/>
      <c r="W418" s="484">
        <v>1</v>
      </c>
      <c r="X418" s="37">
        <f>SUM(P411:W418)</f>
        <v>20</v>
      </c>
      <c r="Y418" s="37">
        <f>X418</f>
        <v>20</v>
      </c>
      <c r="Z418" s="34" t="s">
        <v>1474</v>
      </c>
      <c r="AA418" s="34" t="str">
        <f t="shared" si="73"/>
        <v>MT</v>
      </c>
      <c r="AB418" s="88" t="str">
        <f t="shared" si="71"/>
        <v>EDMT</v>
      </c>
      <c r="AC418" t="s">
        <v>1480</v>
      </c>
      <c r="AD418"/>
      <c r="AU418" s="33" t="str">
        <f t="shared" si="76"/>
        <v/>
      </c>
    </row>
    <row r="419" spans="1:47" s="16" customFormat="1" ht="13.5" customHeight="1" x14ac:dyDescent="0.25">
      <c r="A419" s="173">
        <f>+A411+1</f>
        <v>54</v>
      </c>
      <c r="B419" s="1238" t="s">
        <v>1238</v>
      </c>
      <c r="C419" s="912" t="s">
        <v>35</v>
      </c>
      <c r="D419" s="679" t="s">
        <v>1452</v>
      </c>
      <c r="E419" s="1018" t="s">
        <v>336</v>
      </c>
      <c r="F419" s="954" t="s">
        <v>851</v>
      </c>
      <c r="G419" s="963" t="s">
        <v>1239</v>
      </c>
      <c r="H419" s="286" t="s">
        <v>861</v>
      </c>
      <c r="I419" s="539" t="s">
        <v>874</v>
      </c>
      <c r="J419" s="539"/>
      <c r="K419" s="518" t="s">
        <v>1769</v>
      </c>
      <c r="L419" s="236" t="s">
        <v>97</v>
      </c>
      <c r="M419" s="285">
        <v>4</v>
      </c>
      <c r="N419" s="564" t="s">
        <v>24</v>
      </c>
      <c r="O419" s="564" t="s">
        <v>625</v>
      </c>
      <c r="P419" s="714">
        <v>2</v>
      </c>
      <c r="Q419" s="732">
        <v>1</v>
      </c>
      <c r="R419" s="732"/>
      <c r="S419" s="732"/>
      <c r="T419" s="743"/>
      <c r="U419" s="743"/>
      <c r="V419" s="743"/>
      <c r="W419" s="741"/>
      <c r="X419" s="76"/>
      <c r="Y419" s="76"/>
      <c r="Z419" s="34"/>
      <c r="AA419" s="34" t="str">
        <f t="shared" si="73"/>
        <v/>
      </c>
      <c r="AB419" s="88" t="str">
        <f t="shared" si="71"/>
        <v/>
      </c>
      <c r="AC419"/>
      <c r="AD419"/>
      <c r="AU419" s="33">
        <f t="shared" si="76"/>
        <v>16</v>
      </c>
    </row>
    <row r="420" spans="1:47" s="16" customFormat="1" ht="13.5" customHeight="1" x14ac:dyDescent="0.25">
      <c r="A420" s="173"/>
      <c r="B420" s="538" t="s">
        <v>1238</v>
      </c>
      <c r="C420" s="912"/>
      <c r="D420" s="679" t="s">
        <v>1452</v>
      </c>
      <c r="E420" s="1018"/>
      <c r="F420" s="954"/>
      <c r="G420" s="963"/>
      <c r="H420" s="286" t="s">
        <v>861</v>
      </c>
      <c r="I420" s="539" t="s">
        <v>874</v>
      </c>
      <c r="J420" s="539"/>
      <c r="K420" s="518" t="s">
        <v>1769</v>
      </c>
      <c r="L420" s="236" t="s">
        <v>97</v>
      </c>
      <c r="M420" s="285">
        <v>4</v>
      </c>
      <c r="N420" s="564" t="s">
        <v>101</v>
      </c>
      <c r="O420" s="564" t="s">
        <v>625</v>
      </c>
      <c r="P420" s="714">
        <v>2</v>
      </c>
      <c r="Q420" s="732">
        <v>1</v>
      </c>
      <c r="R420" s="732"/>
      <c r="S420" s="732"/>
      <c r="T420" s="743"/>
      <c r="U420" s="743"/>
      <c r="V420" s="743"/>
      <c r="W420" s="741"/>
      <c r="X420" s="76"/>
      <c r="Y420" s="76"/>
      <c r="Z420" s="34"/>
      <c r="AA420" s="34" t="str">
        <f t="shared" si="73"/>
        <v/>
      </c>
      <c r="AB420" s="88" t="str">
        <f t="shared" si="71"/>
        <v/>
      </c>
      <c r="AC420"/>
      <c r="AD420"/>
      <c r="AU420" s="33" t="str">
        <f t="shared" si="76"/>
        <v/>
      </c>
    </row>
    <row r="421" spans="1:47" s="16" customFormat="1" ht="13.5" customHeight="1" x14ac:dyDescent="0.25">
      <c r="A421" s="173"/>
      <c r="B421" s="538" t="s">
        <v>1238</v>
      </c>
      <c r="C421" s="912"/>
      <c r="D421" s="679" t="s">
        <v>1452</v>
      </c>
      <c r="E421" s="1018"/>
      <c r="F421" s="954"/>
      <c r="G421" s="963"/>
      <c r="H421" s="286" t="s">
        <v>861</v>
      </c>
      <c r="I421" s="539" t="s">
        <v>874</v>
      </c>
      <c r="J421" s="539"/>
      <c r="K421" s="518" t="s">
        <v>1769</v>
      </c>
      <c r="L421" s="236" t="s">
        <v>97</v>
      </c>
      <c r="M421" s="285">
        <v>4</v>
      </c>
      <c r="N421" s="564" t="s">
        <v>511</v>
      </c>
      <c r="O421" s="564" t="s">
        <v>625</v>
      </c>
      <c r="P421" s="714">
        <v>2</v>
      </c>
      <c r="Q421" s="732">
        <v>1</v>
      </c>
      <c r="R421" s="732"/>
      <c r="S421" s="732"/>
      <c r="T421" s="743"/>
      <c r="U421" s="743"/>
      <c r="V421" s="743"/>
      <c r="W421" s="741"/>
      <c r="X421" s="76"/>
      <c r="Y421" s="76"/>
      <c r="Z421" s="34"/>
      <c r="AA421" s="34" t="str">
        <f t="shared" si="73"/>
        <v/>
      </c>
      <c r="AB421" s="88" t="str">
        <f t="shared" si="71"/>
        <v/>
      </c>
      <c r="AC421"/>
      <c r="AD421"/>
      <c r="AU421" s="33" t="str">
        <f t="shared" si="76"/>
        <v/>
      </c>
    </row>
    <row r="422" spans="1:47" s="16" customFormat="1" ht="13.5" customHeight="1" x14ac:dyDescent="0.25">
      <c r="A422" s="173"/>
      <c r="B422" s="538" t="s">
        <v>1238</v>
      </c>
      <c r="C422" s="912"/>
      <c r="D422" s="679" t="s">
        <v>1452</v>
      </c>
      <c r="E422" s="1018"/>
      <c r="F422" s="954"/>
      <c r="G422" s="963"/>
      <c r="H422" s="286" t="s">
        <v>861</v>
      </c>
      <c r="I422" s="539" t="s">
        <v>874</v>
      </c>
      <c r="J422" s="539"/>
      <c r="K422" s="518" t="s">
        <v>1769</v>
      </c>
      <c r="L422" s="236" t="s">
        <v>97</v>
      </c>
      <c r="M422" s="285">
        <v>4</v>
      </c>
      <c r="N422" s="564" t="s">
        <v>404</v>
      </c>
      <c r="O422" s="564" t="s">
        <v>625</v>
      </c>
      <c r="P422" s="714">
        <v>2</v>
      </c>
      <c r="Q422" s="732">
        <v>1</v>
      </c>
      <c r="R422" s="732"/>
      <c r="S422" s="732"/>
      <c r="T422" s="743"/>
      <c r="U422" s="743"/>
      <c r="V422" s="743"/>
      <c r="W422" s="741"/>
      <c r="X422" s="76"/>
      <c r="Y422" s="76"/>
      <c r="Z422" s="34"/>
      <c r="AA422" s="34" t="str">
        <f t="shared" si="73"/>
        <v/>
      </c>
      <c r="AB422" s="88" t="str">
        <f t="shared" si="71"/>
        <v/>
      </c>
      <c r="AC422"/>
      <c r="AD422"/>
      <c r="AU422" s="33" t="str">
        <f t="shared" si="76"/>
        <v/>
      </c>
    </row>
    <row r="423" spans="1:47" s="16" customFormat="1" ht="13.5" customHeight="1" x14ac:dyDescent="0.25">
      <c r="A423" s="173"/>
      <c r="B423" s="538" t="s">
        <v>1238</v>
      </c>
      <c r="C423" s="912"/>
      <c r="D423" s="679" t="s">
        <v>1452</v>
      </c>
      <c r="E423" s="1018"/>
      <c r="F423" s="954"/>
      <c r="G423" s="963"/>
      <c r="H423" s="286" t="s">
        <v>861</v>
      </c>
      <c r="I423" s="539" t="s">
        <v>874</v>
      </c>
      <c r="J423" s="539"/>
      <c r="K423" s="518" t="s">
        <v>1770</v>
      </c>
      <c r="L423" s="236" t="s">
        <v>97</v>
      </c>
      <c r="M423" s="285">
        <v>6</v>
      </c>
      <c r="N423" s="564" t="s">
        <v>24</v>
      </c>
      <c r="O423" s="564" t="s">
        <v>625</v>
      </c>
      <c r="P423" s="714">
        <v>4</v>
      </c>
      <c r="Q423" s="732">
        <v>2</v>
      </c>
      <c r="R423" s="732"/>
      <c r="S423" s="732"/>
      <c r="T423" s="743"/>
      <c r="U423" s="743"/>
      <c r="V423" s="743"/>
      <c r="W423" s="741"/>
      <c r="X423" s="76"/>
      <c r="Y423" s="76"/>
      <c r="Z423" s="34"/>
      <c r="AA423" s="34" t="str">
        <f t="shared" si="73"/>
        <v/>
      </c>
      <c r="AB423" s="88" t="str">
        <f t="shared" si="71"/>
        <v/>
      </c>
      <c r="AC423"/>
      <c r="AD423"/>
      <c r="AU423" s="33" t="str">
        <f t="shared" si="76"/>
        <v/>
      </c>
    </row>
    <row r="424" spans="1:47" s="16" customFormat="1" ht="13.5" customHeight="1" x14ac:dyDescent="0.25">
      <c r="A424" s="173"/>
      <c r="B424" s="538" t="s">
        <v>1238</v>
      </c>
      <c r="C424" s="912"/>
      <c r="D424" s="679" t="s">
        <v>1452</v>
      </c>
      <c r="E424" s="1018"/>
      <c r="F424" s="954"/>
      <c r="G424" s="963"/>
      <c r="H424" s="286" t="s">
        <v>861</v>
      </c>
      <c r="I424" s="539" t="s">
        <v>874</v>
      </c>
      <c r="J424" s="539"/>
      <c r="K424" s="518" t="s">
        <v>1770</v>
      </c>
      <c r="L424" s="236" t="s">
        <v>97</v>
      </c>
      <c r="M424" s="285">
        <v>6</v>
      </c>
      <c r="N424" s="564" t="s">
        <v>101</v>
      </c>
      <c r="O424" s="564" t="s">
        <v>625</v>
      </c>
      <c r="P424" s="714">
        <v>4</v>
      </c>
      <c r="Q424" s="732">
        <v>2</v>
      </c>
      <c r="R424" s="732"/>
      <c r="S424" s="732"/>
      <c r="T424" s="744"/>
      <c r="U424" s="744"/>
      <c r="V424" s="743"/>
      <c r="W424" s="741"/>
      <c r="X424" s="76"/>
      <c r="Y424" s="76"/>
      <c r="Z424" s="34"/>
      <c r="AA424" s="34" t="str">
        <f t="shared" si="73"/>
        <v/>
      </c>
      <c r="AB424" s="88" t="str">
        <f t="shared" si="71"/>
        <v/>
      </c>
      <c r="AC424"/>
      <c r="AD424"/>
      <c r="AU424" s="33" t="str">
        <f t="shared" si="76"/>
        <v/>
      </c>
    </row>
    <row r="425" spans="1:47" s="16" customFormat="1" ht="13.5" customHeight="1" x14ac:dyDescent="0.25">
      <c r="A425" s="173"/>
      <c r="B425" s="538" t="s">
        <v>1238</v>
      </c>
      <c r="C425" s="912"/>
      <c r="D425" s="679" t="s">
        <v>1452</v>
      </c>
      <c r="E425" s="1018"/>
      <c r="F425" s="954"/>
      <c r="G425" s="963"/>
      <c r="H425" s="286" t="s">
        <v>861</v>
      </c>
      <c r="I425" s="539" t="s">
        <v>874</v>
      </c>
      <c r="J425" s="539"/>
      <c r="K425" s="518" t="s">
        <v>2007</v>
      </c>
      <c r="L425" s="236"/>
      <c r="M425" s="285"/>
      <c r="N425" s="564"/>
      <c r="O425" s="564"/>
      <c r="P425" s="714"/>
      <c r="Q425" s="732"/>
      <c r="R425" s="732"/>
      <c r="S425" s="732">
        <v>4</v>
      </c>
      <c r="T425" s="744"/>
      <c r="U425" s="744"/>
      <c r="V425" s="743"/>
      <c r="W425" s="741"/>
      <c r="X425" s="76"/>
      <c r="Y425" s="76"/>
      <c r="Z425" s="34"/>
      <c r="AA425" s="34" t="str">
        <f t="shared" si="73"/>
        <v/>
      </c>
      <c r="AB425" s="88" t="str">
        <f t="shared" si="71"/>
        <v/>
      </c>
      <c r="AC425"/>
      <c r="AD425"/>
      <c r="AU425" s="33" t="str">
        <f t="shared" si="76"/>
        <v/>
      </c>
    </row>
    <row r="426" spans="1:47" s="16" customFormat="1" ht="13.5" customHeight="1" x14ac:dyDescent="0.25">
      <c r="A426" s="173"/>
      <c r="B426" s="538" t="s">
        <v>1238</v>
      </c>
      <c r="C426" s="912"/>
      <c r="D426" s="679" t="s">
        <v>1452</v>
      </c>
      <c r="E426" s="1018"/>
      <c r="F426" s="954"/>
      <c r="G426" s="963"/>
      <c r="H426" s="286" t="s">
        <v>861</v>
      </c>
      <c r="I426" s="539" t="s">
        <v>874</v>
      </c>
      <c r="J426" s="539"/>
      <c r="K426" s="518" t="s">
        <v>426</v>
      </c>
      <c r="L426" s="236"/>
      <c r="M426" s="564"/>
      <c r="N426" s="564"/>
      <c r="O426" s="564"/>
      <c r="P426" s="714"/>
      <c r="Q426" s="732"/>
      <c r="R426" s="732"/>
      <c r="S426" s="732">
        <v>2</v>
      </c>
      <c r="T426" s="743"/>
      <c r="U426" s="743"/>
      <c r="V426" s="743"/>
      <c r="W426" s="741"/>
      <c r="X426" s="76"/>
      <c r="Y426" s="76"/>
      <c r="Z426" s="34"/>
      <c r="AA426" s="34" t="str">
        <f t="shared" si="73"/>
        <v/>
      </c>
      <c r="AB426" s="88" t="str">
        <f t="shared" si="71"/>
        <v/>
      </c>
      <c r="AC426"/>
      <c r="AD426"/>
      <c r="AU426" s="33" t="str">
        <f t="shared" si="76"/>
        <v/>
      </c>
    </row>
    <row r="427" spans="1:47" s="16" customFormat="1" ht="13.5" customHeight="1" x14ac:dyDescent="0.25">
      <c r="A427" s="173"/>
      <c r="B427" s="538" t="s">
        <v>1238</v>
      </c>
      <c r="C427" s="912"/>
      <c r="D427" s="679" t="s">
        <v>1452</v>
      </c>
      <c r="E427" s="1018"/>
      <c r="F427" s="954"/>
      <c r="G427" s="963"/>
      <c r="H427" s="286" t="s">
        <v>914</v>
      </c>
      <c r="I427" s="539" t="s">
        <v>868</v>
      </c>
      <c r="J427" s="539"/>
      <c r="K427" s="518" t="s">
        <v>1771</v>
      </c>
      <c r="L427" s="236"/>
      <c r="M427" s="564"/>
      <c r="N427" s="564"/>
      <c r="O427" s="564"/>
      <c r="P427" s="714"/>
      <c r="Q427" s="732"/>
      <c r="R427" s="732"/>
      <c r="S427" s="732"/>
      <c r="T427" s="743">
        <v>8</v>
      </c>
      <c r="U427" s="743"/>
      <c r="V427" s="743"/>
      <c r="W427" s="741"/>
      <c r="X427" s="76"/>
      <c r="Y427" s="76"/>
      <c r="Z427" s="34"/>
      <c r="AA427" s="34" t="str">
        <f t="shared" si="73"/>
        <v/>
      </c>
      <c r="AB427" s="88" t="str">
        <f t="shared" si="71"/>
        <v/>
      </c>
      <c r="AC427"/>
      <c r="AD427"/>
      <c r="AU427" s="33" t="str">
        <f t="shared" si="76"/>
        <v/>
      </c>
    </row>
    <row r="428" spans="1:47" s="16" customFormat="1" ht="13.5" customHeight="1" thickBot="1" x14ac:dyDescent="0.3">
      <c r="A428" s="176"/>
      <c r="B428" s="532" t="s">
        <v>1238</v>
      </c>
      <c r="C428" s="921"/>
      <c r="D428" s="680" t="s">
        <v>1452</v>
      </c>
      <c r="E428" s="1019"/>
      <c r="F428" s="955"/>
      <c r="G428" s="964"/>
      <c r="H428" s="545" t="s">
        <v>914</v>
      </c>
      <c r="I428" s="534" t="s">
        <v>868</v>
      </c>
      <c r="J428" s="534"/>
      <c r="K428" s="521" t="s">
        <v>1391</v>
      </c>
      <c r="L428" s="535"/>
      <c r="M428" s="536"/>
      <c r="N428" s="533"/>
      <c r="O428" s="533"/>
      <c r="P428" s="715"/>
      <c r="Q428" s="733"/>
      <c r="R428" s="733"/>
      <c r="S428" s="733"/>
      <c r="T428" s="733"/>
      <c r="U428" s="733"/>
      <c r="V428" s="733"/>
      <c r="W428" s="697">
        <v>2</v>
      </c>
      <c r="X428" s="62">
        <f>SUM(P419:W428)</f>
        <v>40</v>
      </c>
      <c r="Y428" s="62">
        <v>40</v>
      </c>
      <c r="Z428" s="34" t="s">
        <v>1476</v>
      </c>
      <c r="AA428" s="34" t="str">
        <f t="shared" si="73"/>
        <v>TC</v>
      </c>
      <c r="AB428" s="88" t="str">
        <f t="shared" si="71"/>
        <v>SATC</v>
      </c>
      <c r="AC428" t="s">
        <v>1479</v>
      </c>
      <c r="AD428"/>
      <c r="AU428" s="33" t="str">
        <f t="shared" si="76"/>
        <v/>
      </c>
    </row>
    <row r="429" spans="1:47" s="33" customFormat="1" ht="13.5" customHeight="1" x14ac:dyDescent="0.25">
      <c r="A429" s="572">
        <f>A419+1</f>
        <v>55</v>
      </c>
      <c r="B429" s="541" t="s">
        <v>2196</v>
      </c>
      <c r="C429" s="909" t="s">
        <v>83</v>
      </c>
      <c r="D429" s="540" t="s">
        <v>2298</v>
      </c>
      <c r="E429" s="1007"/>
      <c r="F429" s="972" t="s">
        <v>2197</v>
      </c>
      <c r="G429" s="973" t="s">
        <v>1407</v>
      </c>
      <c r="H429" s="185" t="s">
        <v>2242</v>
      </c>
      <c r="I429" s="501" t="s">
        <v>1888</v>
      </c>
      <c r="J429" s="501" t="s">
        <v>1078</v>
      </c>
      <c r="K429" s="501" t="s">
        <v>2152</v>
      </c>
      <c r="L429" s="127" t="s">
        <v>1979</v>
      </c>
      <c r="M429" s="204">
        <v>2</v>
      </c>
      <c r="N429" s="127" t="s">
        <v>24</v>
      </c>
      <c r="O429" s="127" t="s">
        <v>440</v>
      </c>
      <c r="P429" s="700">
        <v>3</v>
      </c>
      <c r="Q429" s="720"/>
      <c r="R429" s="720"/>
      <c r="S429" s="720"/>
      <c r="T429" s="720"/>
      <c r="U429" s="720"/>
      <c r="V429" s="720"/>
      <c r="W429" s="471"/>
      <c r="X429" s="26"/>
      <c r="Y429" s="70"/>
      <c r="Z429" s="34"/>
      <c r="AA429" s="34" t="str">
        <f t="shared" si="73"/>
        <v/>
      </c>
      <c r="AB429" s="88"/>
      <c r="AC429"/>
      <c r="AD429"/>
    </row>
    <row r="430" spans="1:47" s="33" customFormat="1" ht="13.5" customHeight="1" x14ac:dyDescent="0.25">
      <c r="A430" s="573"/>
      <c r="B430" s="275" t="s">
        <v>2196</v>
      </c>
      <c r="C430" s="910"/>
      <c r="D430" s="548" t="s">
        <v>2298</v>
      </c>
      <c r="E430" s="1006"/>
      <c r="F430" s="974"/>
      <c r="G430" s="969"/>
      <c r="H430" s="509" t="s">
        <v>2242</v>
      </c>
      <c r="I430" s="154" t="s">
        <v>1888</v>
      </c>
      <c r="J430" s="154" t="s">
        <v>1078</v>
      </c>
      <c r="K430" s="151" t="s">
        <v>2152</v>
      </c>
      <c r="L430" s="149" t="s">
        <v>1979</v>
      </c>
      <c r="M430" s="141">
        <v>2</v>
      </c>
      <c r="N430" s="149" t="s">
        <v>101</v>
      </c>
      <c r="O430" s="563" t="s">
        <v>440</v>
      </c>
      <c r="P430" s="701">
        <v>3</v>
      </c>
      <c r="Q430" s="709"/>
      <c r="R430" s="709"/>
      <c r="S430" s="709"/>
      <c r="T430" s="709"/>
      <c r="U430" s="709"/>
      <c r="V430" s="709"/>
      <c r="W430" s="476"/>
      <c r="X430" s="24"/>
      <c r="Y430" s="71"/>
      <c r="Z430" s="34"/>
      <c r="AA430" s="34" t="str">
        <f t="shared" si="73"/>
        <v/>
      </c>
      <c r="AB430" s="88"/>
      <c r="AC430"/>
      <c r="AD430"/>
    </row>
    <row r="431" spans="1:47" s="33" customFormat="1" ht="13.5" customHeight="1" x14ac:dyDescent="0.25">
      <c r="A431" s="573"/>
      <c r="B431" s="275" t="s">
        <v>2196</v>
      </c>
      <c r="C431" s="910"/>
      <c r="D431" s="548" t="s">
        <v>2298</v>
      </c>
      <c r="E431" s="1006"/>
      <c r="F431" s="974"/>
      <c r="G431" s="969"/>
      <c r="H431" s="509" t="s">
        <v>2242</v>
      </c>
      <c r="I431" s="154" t="s">
        <v>1888</v>
      </c>
      <c r="J431" s="154" t="s">
        <v>1078</v>
      </c>
      <c r="K431" s="151" t="s">
        <v>1981</v>
      </c>
      <c r="L431" s="149" t="s">
        <v>1979</v>
      </c>
      <c r="M431" s="141">
        <v>1</v>
      </c>
      <c r="N431" s="149" t="s">
        <v>24</v>
      </c>
      <c r="O431" s="563" t="s">
        <v>440</v>
      </c>
      <c r="P431" s="701">
        <v>3</v>
      </c>
      <c r="Q431" s="709"/>
      <c r="R431" s="709"/>
      <c r="S431" s="709"/>
      <c r="T431" s="709"/>
      <c r="U431" s="709"/>
      <c r="V431" s="709"/>
      <c r="W431" s="476"/>
      <c r="X431" s="24"/>
      <c r="Y431" s="71"/>
      <c r="Z431" s="34"/>
      <c r="AA431" s="34" t="str">
        <f t="shared" si="73"/>
        <v/>
      </c>
      <c r="AB431" s="88"/>
      <c r="AC431"/>
      <c r="AD431"/>
    </row>
    <row r="432" spans="1:47" s="33" customFormat="1" ht="13.5" customHeight="1" x14ac:dyDescent="0.25">
      <c r="A432" s="573"/>
      <c r="B432" s="275" t="s">
        <v>2196</v>
      </c>
      <c r="C432" s="910"/>
      <c r="D432" s="548" t="s">
        <v>2298</v>
      </c>
      <c r="E432" s="1006"/>
      <c r="F432" s="974"/>
      <c r="G432" s="969"/>
      <c r="H432" s="509" t="s">
        <v>2242</v>
      </c>
      <c r="I432" s="154" t="s">
        <v>1888</v>
      </c>
      <c r="J432" s="154" t="s">
        <v>1078</v>
      </c>
      <c r="K432" s="151" t="s">
        <v>1981</v>
      </c>
      <c r="L432" s="149" t="s">
        <v>1979</v>
      </c>
      <c r="M432" s="141">
        <v>1</v>
      </c>
      <c r="N432" s="149" t="s">
        <v>101</v>
      </c>
      <c r="O432" s="563" t="s">
        <v>440</v>
      </c>
      <c r="P432" s="701">
        <v>3</v>
      </c>
      <c r="Q432" s="709"/>
      <c r="R432" s="709"/>
      <c r="S432" s="709"/>
      <c r="T432" s="709"/>
      <c r="U432" s="709"/>
      <c r="V432" s="709"/>
      <c r="W432" s="476"/>
      <c r="X432" s="24"/>
      <c r="Y432" s="71"/>
      <c r="Z432" s="34"/>
      <c r="AA432" s="34" t="str">
        <f t="shared" si="73"/>
        <v/>
      </c>
      <c r="AB432" s="88"/>
      <c r="AC432"/>
      <c r="AD432"/>
    </row>
    <row r="433" spans="1:47" s="16" customFormat="1" ht="13.5" customHeight="1" x14ac:dyDescent="0.25">
      <c r="A433" s="573"/>
      <c r="B433" s="275" t="s">
        <v>2196</v>
      </c>
      <c r="C433" s="910"/>
      <c r="D433" s="548" t="s">
        <v>2298</v>
      </c>
      <c r="E433" s="1006"/>
      <c r="F433" s="974"/>
      <c r="G433" s="969"/>
      <c r="H433" s="509" t="s">
        <v>2242</v>
      </c>
      <c r="I433" s="154" t="s">
        <v>1888</v>
      </c>
      <c r="J433" s="154" t="s">
        <v>1078</v>
      </c>
      <c r="K433" s="151" t="s">
        <v>1506</v>
      </c>
      <c r="L433" s="149"/>
      <c r="M433" s="141"/>
      <c r="N433" s="149"/>
      <c r="O433" s="563"/>
      <c r="P433" s="701"/>
      <c r="Q433" s="709"/>
      <c r="R433" s="709"/>
      <c r="S433" s="709">
        <v>1</v>
      </c>
      <c r="T433" s="709"/>
      <c r="U433" s="709"/>
      <c r="V433" s="709"/>
      <c r="W433" s="476"/>
      <c r="X433" s="24"/>
      <c r="Y433" s="71"/>
      <c r="Z433" s="34"/>
      <c r="AA433" s="34" t="str">
        <f t="shared" si="73"/>
        <v/>
      </c>
      <c r="AB433" s="88" t="str">
        <f>Z433&amp;AA433</f>
        <v/>
      </c>
      <c r="AC433"/>
      <c r="AD433"/>
      <c r="AU433" s="33" t="str">
        <f>IF(C433&lt;&gt;"",SUMIF(D$6:D$1071,D433,P$6:Q$1071),"")</f>
        <v/>
      </c>
    </row>
    <row r="434" spans="1:47" s="16" customFormat="1" ht="13.5" customHeight="1" x14ac:dyDescent="0.25">
      <c r="A434" s="573"/>
      <c r="B434" s="275" t="s">
        <v>2196</v>
      </c>
      <c r="C434" s="910"/>
      <c r="D434" s="548" t="s">
        <v>2298</v>
      </c>
      <c r="E434" s="1006"/>
      <c r="F434" s="974"/>
      <c r="G434" s="969"/>
      <c r="H434" s="509" t="s">
        <v>2242</v>
      </c>
      <c r="I434" s="154" t="s">
        <v>1888</v>
      </c>
      <c r="J434" s="154" t="s">
        <v>1078</v>
      </c>
      <c r="K434" s="151" t="s">
        <v>426</v>
      </c>
      <c r="L434" s="149"/>
      <c r="M434" s="141"/>
      <c r="N434" s="149"/>
      <c r="O434" s="563"/>
      <c r="P434" s="701"/>
      <c r="Q434" s="709"/>
      <c r="R434" s="709"/>
      <c r="S434" s="709">
        <v>1</v>
      </c>
      <c r="T434" s="709"/>
      <c r="U434" s="709"/>
      <c r="V434" s="709"/>
      <c r="W434" s="476"/>
      <c r="X434" s="24"/>
      <c r="Y434" s="71"/>
      <c r="Z434" s="34"/>
      <c r="AA434" s="34"/>
      <c r="AB434" s="88"/>
      <c r="AC434"/>
      <c r="AD434"/>
      <c r="AU434" s="33"/>
    </row>
    <row r="435" spans="1:47" s="33" customFormat="1" ht="13.5" customHeight="1" x14ac:dyDescent="0.25">
      <c r="A435" s="573"/>
      <c r="B435" s="275" t="s">
        <v>2196</v>
      </c>
      <c r="C435" s="910"/>
      <c r="D435" s="548" t="s">
        <v>2298</v>
      </c>
      <c r="E435" s="1006"/>
      <c r="F435" s="974"/>
      <c r="G435" s="969"/>
      <c r="H435" s="509" t="s">
        <v>2242</v>
      </c>
      <c r="I435" s="154" t="s">
        <v>1888</v>
      </c>
      <c r="J435" s="154" t="s">
        <v>1078</v>
      </c>
      <c r="K435" s="518" t="s">
        <v>1745</v>
      </c>
      <c r="L435" s="149"/>
      <c r="M435" s="141"/>
      <c r="N435" s="149"/>
      <c r="O435" s="563"/>
      <c r="P435" s="701"/>
      <c r="Q435" s="709"/>
      <c r="R435" s="709"/>
      <c r="S435" s="709">
        <v>4</v>
      </c>
      <c r="T435" s="709"/>
      <c r="U435" s="709"/>
      <c r="V435" s="709"/>
      <c r="W435" s="476"/>
      <c r="X435" s="24"/>
      <c r="Y435" s="71"/>
      <c r="Z435" s="34"/>
      <c r="AA435" s="34" t="str">
        <f t="shared" si="73"/>
        <v/>
      </c>
      <c r="AB435" s="88" t="str">
        <f>Z435&amp;AA435</f>
        <v/>
      </c>
      <c r="AC435"/>
      <c r="AD435"/>
      <c r="AU435" s="33" t="str">
        <f t="shared" ref="AU435:AU498" si="80">IF(C435&lt;&gt;"",SUMIF(D$6:D$1071,D435,P$6:Q$1071),"")</f>
        <v/>
      </c>
    </row>
    <row r="436" spans="1:47" s="33" customFormat="1" ht="13.5" customHeight="1" thickBot="1" x14ac:dyDescent="0.3">
      <c r="A436" s="574"/>
      <c r="B436" s="275" t="s">
        <v>2196</v>
      </c>
      <c r="C436" s="911"/>
      <c r="D436" s="790" t="s">
        <v>2298</v>
      </c>
      <c r="E436" s="1008"/>
      <c r="F436" s="975"/>
      <c r="G436" s="971"/>
      <c r="H436" s="510" t="s">
        <v>2242</v>
      </c>
      <c r="I436" s="195" t="s">
        <v>1888</v>
      </c>
      <c r="J436" s="195" t="s">
        <v>1078</v>
      </c>
      <c r="K436" s="1103" t="s">
        <v>2198</v>
      </c>
      <c r="L436" s="504"/>
      <c r="M436" s="198"/>
      <c r="N436" s="504"/>
      <c r="O436" s="369"/>
      <c r="P436" s="702"/>
      <c r="Q436" s="721"/>
      <c r="R436" s="721"/>
      <c r="S436" s="721"/>
      <c r="T436" s="721">
        <v>2</v>
      </c>
      <c r="U436" s="721"/>
      <c r="V436" s="721"/>
      <c r="W436" s="484"/>
      <c r="X436" s="36">
        <f>SUM(P429:W436)</f>
        <v>20</v>
      </c>
      <c r="Y436" s="72">
        <f>X436</f>
        <v>20</v>
      </c>
      <c r="Z436" s="34" t="s">
        <v>1472</v>
      </c>
      <c r="AA436" s="34" t="str">
        <f t="shared" si="73"/>
        <v>MT</v>
      </c>
      <c r="AB436" s="88" t="str">
        <f>Z436&amp;AA436</f>
        <v>ADMT</v>
      </c>
      <c r="AC436" t="s">
        <v>1480</v>
      </c>
      <c r="AD436"/>
      <c r="AU436" s="33" t="str">
        <f t="shared" si="80"/>
        <v/>
      </c>
    </row>
    <row r="437" spans="1:47" s="33" customFormat="1" ht="13.5" customHeight="1" x14ac:dyDescent="0.25">
      <c r="A437" s="512">
        <f>A429+1</f>
        <v>56</v>
      </c>
      <c r="B437" s="1232" t="s">
        <v>2099</v>
      </c>
      <c r="C437" s="919" t="s">
        <v>83</v>
      </c>
      <c r="D437" s="526" t="s">
        <v>2100</v>
      </c>
      <c r="E437" s="1012" t="s">
        <v>336</v>
      </c>
      <c r="F437" s="984" t="s">
        <v>1057</v>
      </c>
      <c r="G437" s="985" t="s">
        <v>1060</v>
      </c>
      <c r="H437" s="125" t="s">
        <v>1809</v>
      </c>
      <c r="I437" s="123" t="s">
        <v>1810</v>
      </c>
      <c r="J437" s="221" t="s">
        <v>1811</v>
      </c>
      <c r="K437" s="123" t="s">
        <v>1966</v>
      </c>
      <c r="L437" s="124" t="s">
        <v>97</v>
      </c>
      <c r="M437" s="124">
        <v>8</v>
      </c>
      <c r="N437" s="124" t="s">
        <v>24</v>
      </c>
      <c r="O437" s="124" t="s">
        <v>440</v>
      </c>
      <c r="P437" s="707">
        <v>2</v>
      </c>
      <c r="Q437" s="726"/>
      <c r="R437" s="726"/>
      <c r="S437" s="726"/>
      <c r="T437" s="726"/>
      <c r="U437" s="726"/>
      <c r="V437" s="726"/>
      <c r="W437" s="241"/>
      <c r="X437" s="73"/>
      <c r="Y437" s="26"/>
      <c r="Z437" s="34"/>
      <c r="AA437" s="34" t="str">
        <f t="shared" si="73"/>
        <v/>
      </c>
      <c r="AB437" s="88" t="str">
        <f>Z437&amp;AA437</f>
        <v/>
      </c>
      <c r="AC437"/>
      <c r="AD437"/>
      <c r="AU437" s="33">
        <f t="shared" si="80"/>
        <v>16</v>
      </c>
    </row>
    <row r="438" spans="1:47" s="33" customFormat="1" ht="13.5" customHeight="1" x14ac:dyDescent="0.25">
      <c r="A438" s="517"/>
      <c r="B438" s="263" t="s">
        <v>2099</v>
      </c>
      <c r="C438" s="913"/>
      <c r="D438" s="421" t="s">
        <v>2100</v>
      </c>
      <c r="E438" s="1001"/>
      <c r="F438" s="957"/>
      <c r="G438" s="977"/>
      <c r="H438" s="136" t="s">
        <v>1809</v>
      </c>
      <c r="I438" s="136" t="s">
        <v>1810</v>
      </c>
      <c r="J438" s="194" t="s">
        <v>1811</v>
      </c>
      <c r="K438" s="136" t="s">
        <v>1966</v>
      </c>
      <c r="L438" s="137" t="s">
        <v>97</v>
      </c>
      <c r="M438" s="137">
        <v>8</v>
      </c>
      <c r="N438" s="137" t="s">
        <v>101</v>
      </c>
      <c r="O438" s="137" t="s">
        <v>440</v>
      </c>
      <c r="P438" s="704">
        <v>2</v>
      </c>
      <c r="Q438" s="723"/>
      <c r="R438" s="723"/>
      <c r="S438" s="723"/>
      <c r="T438" s="723"/>
      <c r="U438" s="723"/>
      <c r="V438" s="723"/>
      <c r="W438" s="320"/>
      <c r="X438" s="74"/>
      <c r="Y438" s="24"/>
      <c r="Z438" s="34"/>
      <c r="AA438" s="34" t="str">
        <f t="shared" si="73"/>
        <v/>
      </c>
      <c r="AB438" s="88" t="str">
        <f t="shared" ref="AB438:AB439" si="81">Z438&amp;AA438</f>
        <v/>
      </c>
      <c r="AC438"/>
      <c r="AD438"/>
      <c r="AU438" s="33" t="str">
        <f t="shared" si="80"/>
        <v/>
      </c>
    </row>
    <row r="439" spans="1:47" s="33" customFormat="1" ht="13.5" customHeight="1" x14ac:dyDescent="0.25">
      <c r="A439" s="517"/>
      <c r="B439" s="263" t="s">
        <v>2099</v>
      </c>
      <c r="C439" s="913"/>
      <c r="D439" s="421" t="s">
        <v>2100</v>
      </c>
      <c r="E439" s="1001"/>
      <c r="F439" s="957"/>
      <c r="G439" s="977"/>
      <c r="H439" s="138" t="s">
        <v>1809</v>
      </c>
      <c r="I439" s="263" t="s">
        <v>1810</v>
      </c>
      <c r="J439" s="194" t="s">
        <v>1811</v>
      </c>
      <c r="K439" s="136" t="s">
        <v>1859</v>
      </c>
      <c r="L439" s="137" t="s">
        <v>97</v>
      </c>
      <c r="M439" s="235">
        <v>6</v>
      </c>
      <c r="N439" s="235" t="s">
        <v>101</v>
      </c>
      <c r="O439" s="235" t="s">
        <v>440</v>
      </c>
      <c r="P439" s="704">
        <v>2</v>
      </c>
      <c r="Q439" s="723"/>
      <c r="R439" s="723"/>
      <c r="S439" s="723"/>
      <c r="T439" s="723"/>
      <c r="U439" s="723"/>
      <c r="V439" s="723"/>
      <c r="W439" s="320"/>
      <c r="X439" s="74"/>
      <c r="Y439" s="24"/>
      <c r="Z439" s="34"/>
      <c r="AA439" s="34" t="str">
        <f t="shared" si="73"/>
        <v/>
      </c>
      <c r="AB439" s="88" t="str">
        <f t="shared" si="81"/>
        <v/>
      </c>
      <c r="AC439"/>
      <c r="AD439"/>
      <c r="AU439" s="33" t="str">
        <f t="shared" si="80"/>
        <v/>
      </c>
    </row>
    <row r="440" spans="1:47" s="33" customFormat="1" ht="13.5" customHeight="1" x14ac:dyDescent="0.25">
      <c r="A440" s="517"/>
      <c r="B440" s="263" t="s">
        <v>2099</v>
      </c>
      <c r="C440" s="913"/>
      <c r="D440" s="421" t="s">
        <v>2100</v>
      </c>
      <c r="E440" s="1001"/>
      <c r="F440" s="957"/>
      <c r="G440" s="977"/>
      <c r="H440" s="136" t="s">
        <v>1809</v>
      </c>
      <c r="I440" s="136" t="s">
        <v>1810</v>
      </c>
      <c r="J440" s="194" t="s">
        <v>1811</v>
      </c>
      <c r="K440" s="136" t="s">
        <v>1859</v>
      </c>
      <c r="L440" s="137" t="s">
        <v>97</v>
      </c>
      <c r="M440" s="137">
        <v>6</v>
      </c>
      <c r="N440" s="137" t="s">
        <v>511</v>
      </c>
      <c r="O440" s="137" t="s">
        <v>440</v>
      </c>
      <c r="P440" s="704">
        <v>2</v>
      </c>
      <c r="Q440" s="723"/>
      <c r="R440" s="723"/>
      <c r="S440" s="723"/>
      <c r="T440" s="723"/>
      <c r="U440" s="723"/>
      <c r="V440" s="723"/>
      <c r="W440" s="320"/>
      <c r="X440" s="74"/>
      <c r="Y440" s="24"/>
      <c r="Z440" s="34"/>
      <c r="AA440" s="34" t="str">
        <f t="shared" si="73"/>
        <v/>
      </c>
      <c r="AB440" s="88" t="str">
        <f>Z440&amp;AA440</f>
        <v/>
      </c>
      <c r="AC440"/>
      <c r="AD440"/>
      <c r="AU440" s="33" t="str">
        <f t="shared" si="80"/>
        <v/>
      </c>
    </row>
    <row r="441" spans="1:47" s="33" customFormat="1" ht="13.5" customHeight="1" x14ac:dyDescent="0.25">
      <c r="A441" s="517"/>
      <c r="B441" s="263" t="s">
        <v>2099</v>
      </c>
      <c r="C441" s="913"/>
      <c r="D441" s="421" t="s">
        <v>2100</v>
      </c>
      <c r="E441" s="1001"/>
      <c r="F441" s="957"/>
      <c r="G441" s="977"/>
      <c r="H441" s="154" t="s">
        <v>1809</v>
      </c>
      <c r="I441" s="135" t="s">
        <v>1860</v>
      </c>
      <c r="J441" s="194"/>
      <c r="K441" s="135" t="s">
        <v>1974</v>
      </c>
      <c r="L441" s="135" t="s">
        <v>97</v>
      </c>
      <c r="M441" s="139">
        <v>2</v>
      </c>
      <c r="N441" s="139" t="s">
        <v>24</v>
      </c>
      <c r="O441" s="139" t="s">
        <v>440</v>
      </c>
      <c r="P441" s="706">
        <v>2</v>
      </c>
      <c r="Q441" s="723"/>
      <c r="R441" s="723"/>
      <c r="S441" s="723"/>
      <c r="T441" s="723"/>
      <c r="U441" s="723"/>
      <c r="V441" s="723"/>
      <c r="W441" s="320"/>
      <c r="X441" s="74"/>
      <c r="Y441" s="24"/>
      <c r="Z441" s="34"/>
      <c r="AA441" s="34" t="str">
        <f t="shared" si="73"/>
        <v/>
      </c>
      <c r="AB441" s="88"/>
      <c r="AC441"/>
      <c r="AD441"/>
      <c r="AU441" s="33" t="str">
        <f t="shared" si="80"/>
        <v/>
      </c>
    </row>
    <row r="442" spans="1:47" s="33" customFormat="1" ht="13.5" customHeight="1" x14ac:dyDescent="0.25">
      <c r="A442" s="517"/>
      <c r="B442" s="263" t="s">
        <v>2099</v>
      </c>
      <c r="C442" s="913"/>
      <c r="D442" s="421" t="s">
        <v>2100</v>
      </c>
      <c r="E442" s="1001"/>
      <c r="F442" s="957"/>
      <c r="G442" s="977"/>
      <c r="H442" s="154" t="s">
        <v>1809</v>
      </c>
      <c r="I442" s="135" t="s">
        <v>1860</v>
      </c>
      <c r="J442" s="194" t="s">
        <v>1811</v>
      </c>
      <c r="K442" s="135" t="s">
        <v>1974</v>
      </c>
      <c r="L442" s="135" t="s">
        <v>97</v>
      </c>
      <c r="M442" s="139">
        <v>2</v>
      </c>
      <c r="N442" s="139" t="s">
        <v>101</v>
      </c>
      <c r="O442" s="139" t="s">
        <v>440</v>
      </c>
      <c r="P442" s="706">
        <v>2</v>
      </c>
      <c r="Q442" s="723"/>
      <c r="R442" s="723"/>
      <c r="S442" s="723"/>
      <c r="T442" s="723"/>
      <c r="U442" s="723"/>
      <c r="V442" s="723"/>
      <c r="W442" s="320"/>
      <c r="X442" s="74"/>
      <c r="Y442" s="24"/>
      <c r="Z442" s="34"/>
      <c r="AA442" s="34" t="str">
        <f t="shared" si="73"/>
        <v/>
      </c>
      <c r="AB442" s="88" t="str">
        <f>Z442&amp;AA442</f>
        <v/>
      </c>
      <c r="AC442"/>
      <c r="AD442"/>
      <c r="AU442" s="33" t="str">
        <f t="shared" si="80"/>
        <v/>
      </c>
    </row>
    <row r="443" spans="1:47" s="33" customFormat="1" ht="13.5" customHeight="1" x14ac:dyDescent="0.25">
      <c r="A443" s="517"/>
      <c r="B443" s="263" t="s">
        <v>2099</v>
      </c>
      <c r="C443" s="913"/>
      <c r="D443" s="421" t="s">
        <v>2100</v>
      </c>
      <c r="E443" s="1001"/>
      <c r="F443" s="957"/>
      <c r="G443" s="977"/>
      <c r="H443" s="138" t="s">
        <v>941</v>
      </c>
      <c r="I443" s="136" t="s">
        <v>1860</v>
      </c>
      <c r="J443" s="868"/>
      <c r="K443" s="136" t="s">
        <v>1964</v>
      </c>
      <c r="L443" s="137" t="s">
        <v>97</v>
      </c>
      <c r="M443" s="137">
        <v>3</v>
      </c>
      <c r="N443" s="137" t="s">
        <v>24</v>
      </c>
      <c r="O443" s="137" t="s">
        <v>435</v>
      </c>
      <c r="P443" s="704">
        <v>2</v>
      </c>
      <c r="Q443" s="723"/>
      <c r="R443" s="723"/>
      <c r="S443" s="723"/>
      <c r="T443" s="723"/>
      <c r="U443" s="723"/>
      <c r="V443" s="723"/>
      <c r="W443" s="320"/>
      <c r="X443" s="74"/>
      <c r="Y443" s="24"/>
      <c r="Z443" s="34"/>
      <c r="AA443" s="34" t="str">
        <f t="shared" si="73"/>
        <v/>
      </c>
      <c r="AB443" s="88"/>
      <c r="AC443"/>
      <c r="AD443"/>
      <c r="AU443" s="33" t="str">
        <f t="shared" si="80"/>
        <v/>
      </c>
    </row>
    <row r="444" spans="1:47" s="33" customFormat="1" ht="13.5" customHeight="1" x14ac:dyDescent="0.25">
      <c r="A444" s="517"/>
      <c r="B444" s="263" t="s">
        <v>2099</v>
      </c>
      <c r="C444" s="913"/>
      <c r="D444" s="421" t="s">
        <v>2100</v>
      </c>
      <c r="E444" s="1001"/>
      <c r="F444" s="957"/>
      <c r="G444" s="977"/>
      <c r="H444" s="136" t="s">
        <v>941</v>
      </c>
      <c r="I444" s="136" t="s">
        <v>1860</v>
      </c>
      <c r="K444" s="136" t="s">
        <v>1965</v>
      </c>
      <c r="L444" s="137" t="s">
        <v>97</v>
      </c>
      <c r="M444" s="137">
        <v>3</v>
      </c>
      <c r="N444" s="137" t="s">
        <v>24</v>
      </c>
      <c r="O444" s="137" t="s">
        <v>435</v>
      </c>
      <c r="P444" s="704">
        <v>2</v>
      </c>
      <c r="Q444" s="723"/>
      <c r="R444" s="723"/>
      <c r="S444" s="723"/>
      <c r="T444" s="723"/>
      <c r="U444" s="723"/>
      <c r="V444" s="723"/>
      <c r="W444" s="320"/>
      <c r="X444" s="74"/>
      <c r="Y444" s="24"/>
      <c r="Z444" s="34"/>
      <c r="AA444" s="34" t="str">
        <f t="shared" si="73"/>
        <v/>
      </c>
      <c r="AB444" s="88" t="str">
        <f t="shared" ref="AB444" si="82">Z444&amp;AA444</f>
        <v/>
      </c>
      <c r="AC444"/>
      <c r="AD444"/>
      <c r="AU444" s="33" t="str">
        <f t="shared" si="80"/>
        <v/>
      </c>
    </row>
    <row r="445" spans="1:47" s="33" customFormat="1" ht="13.5" customHeight="1" x14ac:dyDescent="0.25">
      <c r="A445" s="517"/>
      <c r="B445" s="263" t="s">
        <v>2099</v>
      </c>
      <c r="C445" s="913"/>
      <c r="D445" s="421" t="s">
        <v>2100</v>
      </c>
      <c r="E445" s="1001"/>
      <c r="F445" s="957"/>
      <c r="G445" s="977"/>
      <c r="H445" s="136" t="s">
        <v>941</v>
      </c>
      <c r="I445" s="136" t="s">
        <v>1860</v>
      </c>
      <c r="K445" s="136" t="s">
        <v>1815</v>
      </c>
      <c r="L445" s="137"/>
      <c r="M445" s="137"/>
      <c r="N445" s="137"/>
      <c r="O445" s="137"/>
      <c r="P445" s="704"/>
      <c r="Q445" s="723"/>
      <c r="R445" s="723"/>
      <c r="S445" s="723"/>
      <c r="T445" s="723"/>
      <c r="U445" s="723"/>
      <c r="V445" s="723"/>
      <c r="W445" s="320">
        <v>2</v>
      </c>
      <c r="X445" s="74"/>
      <c r="Y445" s="24"/>
      <c r="Z445" s="34"/>
      <c r="AA445" s="34" t="str">
        <f t="shared" si="73"/>
        <v/>
      </c>
      <c r="AB445" s="88"/>
      <c r="AC445"/>
      <c r="AD445"/>
      <c r="AU445" s="33" t="str">
        <f t="shared" si="80"/>
        <v/>
      </c>
    </row>
    <row r="446" spans="1:47" s="33" customFormat="1" ht="13.5" customHeight="1" x14ac:dyDescent="0.25">
      <c r="A446" s="517"/>
      <c r="B446" s="263" t="s">
        <v>2099</v>
      </c>
      <c r="C446" s="913"/>
      <c r="D446" s="421" t="s">
        <v>2100</v>
      </c>
      <c r="E446" s="1001"/>
      <c r="F446" s="957"/>
      <c r="G446" s="977"/>
      <c r="H446" s="136" t="s">
        <v>941</v>
      </c>
      <c r="I446" s="136" t="s">
        <v>1860</v>
      </c>
      <c r="K446" s="194" t="s">
        <v>426</v>
      </c>
      <c r="L446" s="137"/>
      <c r="M446" s="137"/>
      <c r="N446" s="137"/>
      <c r="O446" s="137"/>
      <c r="P446" s="704"/>
      <c r="Q446" s="723"/>
      <c r="R446" s="723"/>
      <c r="S446" s="723">
        <v>1</v>
      </c>
      <c r="T446" s="723"/>
      <c r="U446" s="723"/>
      <c r="V446" s="723"/>
      <c r="W446" s="320"/>
      <c r="X446" s="74"/>
      <c r="Y446" s="24"/>
      <c r="Z446" s="34"/>
      <c r="AA446" s="34" t="str">
        <f t="shared" si="73"/>
        <v/>
      </c>
      <c r="AB446" s="88"/>
      <c r="AC446"/>
      <c r="AD446"/>
      <c r="AU446" s="33" t="str">
        <f t="shared" si="80"/>
        <v/>
      </c>
    </row>
    <row r="447" spans="1:47" s="33" customFormat="1" ht="13.5" customHeight="1" thickBot="1" x14ac:dyDescent="0.3">
      <c r="A447" s="517"/>
      <c r="B447" s="263" t="s">
        <v>2099</v>
      </c>
      <c r="C447" s="913"/>
      <c r="D447" s="421" t="s">
        <v>2100</v>
      </c>
      <c r="E447" s="1001"/>
      <c r="F447" s="957"/>
      <c r="G447" s="977"/>
      <c r="H447" s="136" t="s">
        <v>941</v>
      </c>
      <c r="I447" s="136" t="s">
        <v>1860</v>
      </c>
      <c r="J447" s="194"/>
      <c r="K447" s="136" t="s">
        <v>126</v>
      </c>
      <c r="L447" s="137"/>
      <c r="M447" s="137"/>
      <c r="N447" s="137"/>
      <c r="O447" s="137"/>
      <c r="P447" s="704"/>
      <c r="Q447" s="723"/>
      <c r="R447" s="723"/>
      <c r="S447" s="723">
        <v>1</v>
      </c>
      <c r="T447" s="723"/>
      <c r="U447" s="723"/>
      <c r="V447" s="723"/>
      <c r="W447" s="320"/>
      <c r="X447" s="32">
        <f>SUM(P437:W447)</f>
        <v>20</v>
      </c>
      <c r="Y447" s="37">
        <f>X447</f>
        <v>20</v>
      </c>
      <c r="Z447" s="34" t="s">
        <v>1474</v>
      </c>
      <c r="AA447" s="34" t="str">
        <f t="shared" si="73"/>
        <v>MT</v>
      </c>
      <c r="AB447" s="88" t="str">
        <f>Z447&amp;AA447</f>
        <v>EDMT</v>
      </c>
      <c r="AC447" t="s">
        <v>1480</v>
      </c>
      <c r="AD447"/>
      <c r="AU447" s="33" t="str">
        <f t="shared" si="80"/>
        <v/>
      </c>
    </row>
    <row r="448" spans="1:47" s="16" customFormat="1" ht="13.5" customHeight="1" x14ac:dyDescent="0.25">
      <c r="A448" s="180">
        <f>A437+1</f>
        <v>57</v>
      </c>
      <c r="B448" s="1230" t="s">
        <v>1101</v>
      </c>
      <c r="C448" s="909" t="s">
        <v>83</v>
      </c>
      <c r="D448" s="526" t="s">
        <v>1453</v>
      </c>
      <c r="E448" s="999" t="s">
        <v>336</v>
      </c>
      <c r="F448" s="976" t="s">
        <v>660</v>
      </c>
      <c r="G448" s="949" t="s">
        <v>1102</v>
      </c>
      <c r="H448" s="123" t="s">
        <v>650</v>
      </c>
      <c r="I448" s="506" t="s">
        <v>651</v>
      </c>
      <c r="J448" s="506" t="s">
        <v>1078</v>
      </c>
      <c r="K448" s="506" t="s">
        <v>731</v>
      </c>
      <c r="L448" s="506" t="s">
        <v>97</v>
      </c>
      <c r="M448" s="304">
        <v>1</v>
      </c>
      <c r="N448" s="304" t="s">
        <v>24</v>
      </c>
      <c r="O448" s="506" t="s">
        <v>739</v>
      </c>
      <c r="P448" s="707">
        <v>2</v>
      </c>
      <c r="Q448" s="726"/>
      <c r="R448" s="726"/>
      <c r="S448" s="726"/>
      <c r="T448" s="726"/>
      <c r="U448" s="726"/>
      <c r="V448" s="726"/>
      <c r="W448" s="241"/>
      <c r="X448" s="46"/>
      <c r="Y448" s="46"/>
      <c r="Z448" s="34"/>
      <c r="AA448" s="34" t="str">
        <f t="shared" si="73"/>
        <v/>
      </c>
      <c r="AB448" s="88" t="str">
        <f t="shared" si="71"/>
        <v/>
      </c>
      <c r="AC448"/>
      <c r="AD448"/>
      <c r="AU448" s="33">
        <f t="shared" si="80"/>
        <v>14</v>
      </c>
    </row>
    <row r="449" spans="1:47" s="16" customFormat="1" ht="13.5" customHeight="1" x14ac:dyDescent="0.25">
      <c r="A449" s="173"/>
      <c r="B449" s="284" t="s">
        <v>1101</v>
      </c>
      <c r="C449" s="910"/>
      <c r="D449" s="421" t="s">
        <v>1453</v>
      </c>
      <c r="E449" s="1001"/>
      <c r="F449" s="957"/>
      <c r="G449" s="977"/>
      <c r="H449" s="136" t="s">
        <v>650</v>
      </c>
      <c r="I449" s="502" t="s">
        <v>651</v>
      </c>
      <c r="J449" s="502" t="s">
        <v>1078</v>
      </c>
      <c r="K449" s="502" t="s">
        <v>758</v>
      </c>
      <c r="L449" s="502" t="s">
        <v>97</v>
      </c>
      <c r="M449" s="149">
        <v>2</v>
      </c>
      <c r="N449" s="149" t="s">
        <v>511</v>
      </c>
      <c r="O449" s="502" t="s">
        <v>740</v>
      </c>
      <c r="P449" s="704">
        <v>2</v>
      </c>
      <c r="Q449" s="723"/>
      <c r="R449" s="723"/>
      <c r="S449" s="723"/>
      <c r="T449" s="723"/>
      <c r="U449" s="723"/>
      <c r="V449" s="723"/>
      <c r="W449" s="320"/>
      <c r="X449" s="47"/>
      <c r="Y449" s="47"/>
      <c r="Z449" s="34"/>
      <c r="AA449" s="34" t="str">
        <f t="shared" si="73"/>
        <v/>
      </c>
      <c r="AB449" s="88" t="str">
        <f t="shared" si="71"/>
        <v/>
      </c>
      <c r="AC449"/>
      <c r="AD449"/>
      <c r="AU449" s="33" t="str">
        <f t="shared" si="80"/>
        <v/>
      </c>
    </row>
    <row r="450" spans="1:47" s="16" customFormat="1" ht="13.5" customHeight="1" x14ac:dyDescent="0.25">
      <c r="A450" s="173"/>
      <c r="B450" s="284" t="s">
        <v>1101</v>
      </c>
      <c r="C450" s="910"/>
      <c r="D450" s="421" t="s">
        <v>1453</v>
      </c>
      <c r="E450" s="1001"/>
      <c r="F450" s="957"/>
      <c r="G450" s="977"/>
      <c r="H450" s="154" t="s">
        <v>650</v>
      </c>
      <c r="I450" s="194" t="s">
        <v>1567</v>
      </c>
      <c r="J450" s="194" t="s">
        <v>1078</v>
      </c>
      <c r="K450" s="194" t="s">
        <v>789</v>
      </c>
      <c r="L450" s="194" t="s">
        <v>97</v>
      </c>
      <c r="M450" s="152">
        <v>4</v>
      </c>
      <c r="N450" s="152" t="s">
        <v>24</v>
      </c>
      <c r="O450" s="194" t="s">
        <v>740</v>
      </c>
      <c r="P450" s="701">
        <v>3</v>
      </c>
      <c r="Q450" s="709"/>
      <c r="R450" s="723"/>
      <c r="S450" s="723"/>
      <c r="T450" s="723"/>
      <c r="U450" s="723"/>
      <c r="V450" s="723"/>
      <c r="W450" s="320"/>
      <c r="X450" s="47"/>
      <c r="Y450" s="47"/>
      <c r="Z450" s="34"/>
      <c r="AA450" s="34" t="str">
        <f t="shared" si="73"/>
        <v/>
      </c>
      <c r="AB450" s="88" t="str">
        <f t="shared" ref="AB450" si="83">Z450&amp;AA450</f>
        <v/>
      </c>
      <c r="AC450"/>
      <c r="AD450"/>
      <c r="AU450" s="33" t="str">
        <f t="shared" si="80"/>
        <v/>
      </c>
    </row>
    <row r="451" spans="1:47" s="16" customFormat="1" ht="13.5" customHeight="1" x14ac:dyDescent="0.25">
      <c r="A451" s="173"/>
      <c r="B451" s="284" t="s">
        <v>1101</v>
      </c>
      <c r="C451" s="910"/>
      <c r="D451" s="421" t="s">
        <v>1453</v>
      </c>
      <c r="E451" s="1001"/>
      <c r="F451" s="957"/>
      <c r="G451" s="977"/>
      <c r="H451" s="154" t="s">
        <v>650</v>
      </c>
      <c r="I451" s="194" t="s">
        <v>651</v>
      </c>
      <c r="J451" s="194" t="s">
        <v>1078</v>
      </c>
      <c r="K451" s="194" t="s">
        <v>765</v>
      </c>
      <c r="L451" s="194" t="s">
        <v>97</v>
      </c>
      <c r="M451" s="152">
        <v>1</v>
      </c>
      <c r="N451" s="152" t="s">
        <v>101</v>
      </c>
      <c r="O451" s="194" t="s">
        <v>2147</v>
      </c>
      <c r="P451" s="701">
        <v>2</v>
      </c>
      <c r="Q451" s="709"/>
      <c r="R451" s="723"/>
      <c r="S451" s="723"/>
      <c r="T451" s="723"/>
      <c r="U451" s="723"/>
      <c r="V451" s="723"/>
      <c r="W451" s="320"/>
      <c r="X451" s="47"/>
      <c r="Y451" s="47"/>
      <c r="Z451" s="34"/>
      <c r="AA451" s="34" t="str">
        <f t="shared" si="73"/>
        <v/>
      </c>
      <c r="AB451" s="88" t="str">
        <f t="shared" si="71"/>
        <v/>
      </c>
      <c r="AC451"/>
      <c r="AD451"/>
      <c r="AU451" s="33" t="str">
        <f t="shared" si="80"/>
        <v/>
      </c>
    </row>
    <row r="452" spans="1:47" s="16" customFormat="1" ht="13.5" customHeight="1" x14ac:dyDescent="0.25">
      <c r="A452" s="173"/>
      <c r="B452" s="284" t="s">
        <v>1101</v>
      </c>
      <c r="C452" s="910"/>
      <c r="D452" s="421" t="s">
        <v>1453</v>
      </c>
      <c r="E452" s="1001"/>
      <c r="F452" s="957"/>
      <c r="G452" s="977"/>
      <c r="H452" s="154" t="s">
        <v>650</v>
      </c>
      <c r="I452" s="194" t="s">
        <v>651</v>
      </c>
      <c r="J452" s="194"/>
      <c r="K452" s="393" t="s">
        <v>758</v>
      </c>
      <c r="L452" s="393" t="s">
        <v>97</v>
      </c>
      <c r="M452" s="393">
        <v>2</v>
      </c>
      <c r="N452" s="393" t="s">
        <v>24</v>
      </c>
      <c r="O452" s="393" t="s">
        <v>739</v>
      </c>
      <c r="P452" s="617">
        <v>2</v>
      </c>
      <c r="Q452" s="709"/>
      <c r="R452" s="723"/>
      <c r="S452" s="723"/>
      <c r="T452" s="723"/>
      <c r="U452" s="723"/>
      <c r="V452" s="723"/>
      <c r="W452" s="320"/>
      <c r="X452" s="47"/>
      <c r="Y452" s="47"/>
      <c r="Z452" s="34"/>
      <c r="AA452" s="34" t="str">
        <f t="shared" si="73"/>
        <v/>
      </c>
      <c r="AB452" s="88"/>
      <c r="AC452"/>
      <c r="AD452"/>
      <c r="AU452" s="33" t="str">
        <f t="shared" si="80"/>
        <v/>
      </c>
    </row>
    <row r="453" spans="1:47" s="16" customFormat="1" ht="13.5" customHeight="1" x14ac:dyDescent="0.25">
      <c r="A453" s="173"/>
      <c r="B453" s="284" t="s">
        <v>1101</v>
      </c>
      <c r="C453" s="910"/>
      <c r="D453" s="421" t="s">
        <v>1453</v>
      </c>
      <c r="E453" s="1001"/>
      <c r="F453" s="957"/>
      <c r="G453" s="977"/>
      <c r="H453" s="154" t="s">
        <v>650</v>
      </c>
      <c r="I453" s="194" t="s">
        <v>1567</v>
      </c>
      <c r="J453" s="194"/>
      <c r="K453" s="393" t="s">
        <v>2018</v>
      </c>
      <c r="L453" s="393" t="s">
        <v>97</v>
      </c>
      <c r="M453" s="393">
        <v>7</v>
      </c>
      <c r="N453" s="393" t="s">
        <v>24</v>
      </c>
      <c r="O453" s="393" t="s">
        <v>740</v>
      </c>
      <c r="P453" s="617">
        <v>3</v>
      </c>
      <c r="Q453" s="709"/>
      <c r="R453" s="723"/>
      <c r="S453" s="723"/>
      <c r="T453" s="723"/>
      <c r="U453" s="723"/>
      <c r="V453" s="723"/>
      <c r="W453" s="320"/>
      <c r="X453" s="47"/>
      <c r="Y453" s="47"/>
      <c r="Z453" s="34"/>
      <c r="AA453" s="34" t="str">
        <f t="shared" si="73"/>
        <v/>
      </c>
      <c r="AB453" s="88"/>
      <c r="AC453"/>
      <c r="AD453"/>
      <c r="AU453" s="33" t="str">
        <f t="shared" si="80"/>
        <v/>
      </c>
    </row>
    <row r="454" spans="1:47" s="16" customFormat="1" ht="13.5" customHeight="1" x14ac:dyDescent="0.25">
      <c r="A454" s="173"/>
      <c r="B454" s="284" t="s">
        <v>1101</v>
      </c>
      <c r="C454" s="910"/>
      <c r="D454" s="421" t="s">
        <v>1453</v>
      </c>
      <c r="E454" s="1001"/>
      <c r="F454" s="957"/>
      <c r="G454" s="977"/>
      <c r="H454" s="154" t="s">
        <v>650</v>
      </c>
      <c r="I454" s="194" t="s">
        <v>651</v>
      </c>
      <c r="J454" s="194"/>
      <c r="K454" s="194" t="s">
        <v>2105</v>
      </c>
      <c r="L454" s="194"/>
      <c r="M454" s="152"/>
      <c r="N454" s="152"/>
      <c r="O454" s="194"/>
      <c r="P454" s="701"/>
      <c r="Q454" s="709"/>
      <c r="R454" s="723"/>
      <c r="S454" s="723">
        <v>1</v>
      </c>
      <c r="T454" s="723"/>
      <c r="U454" s="723"/>
      <c r="V454" s="723"/>
      <c r="W454" s="320"/>
      <c r="X454" s="47"/>
      <c r="Y454" s="47"/>
      <c r="Z454" s="34"/>
      <c r="AA454" s="34" t="str">
        <f t="shared" si="73"/>
        <v/>
      </c>
      <c r="AB454" s="88" t="str">
        <f t="shared" si="71"/>
        <v/>
      </c>
      <c r="AC454"/>
      <c r="AD454"/>
      <c r="AU454" s="33" t="str">
        <f t="shared" si="80"/>
        <v/>
      </c>
    </row>
    <row r="455" spans="1:47" s="16" customFormat="1" ht="13.5" customHeight="1" x14ac:dyDescent="0.25">
      <c r="A455" s="173"/>
      <c r="B455" s="284" t="s">
        <v>1101</v>
      </c>
      <c r="C455" s="910"/>
      <c r="D455" s="421" t="s">
        <v>1453</v>
      </c>
      <c r="E455" s="1001"/>
      <c r="F455" s="957"/>
      <c r="G455" s="977"/>
      <c r="H455" s="154" t="s">
        <v>650</v>
      </c>
      <c r="I455" s="194" t="s">
        <v>651</v>
      </c>
      <c r="J455" s="194"/>
      <c r="K455" s="194" t="s">
        <v>2106</v>
      </c>
      <c r="L455" s="194"/>
      <c r="M455" s="152"/>
      <c r="N455" s="152"/>
      <c r="O455" s="194"/>
      <c r="P455" s="701"/>
      <c r="Q455" s="709"/>
      <c r="R455" s="723"/>
      <c r="S455" s="723">
        <v>1</v>
      </c>
      <c r="T455" s="723"/>
      <c r="U455" s="723"/>
      <c r="V455" s="723"/>
      <c r="W455" s="320"/>
      <c r="X455" s="47"/>
      <c r="Y455" s="47"/>
      <c r="Z455" s="34"/>
      <c r="AA455" s="34" t="str">
        <f t="shared" si="73"/>
        <v/>
      </c>
      <c r="AB455" s="88" t="str">
        <f t="shared" si="71"/>
        <v/>
      </c>
      <c r="AC455"/>
      <c r="AD455"/>
      <c r="AU455" s="33" t="str">
        <f t="shared" si="80"/>
        <v/>
      </c>
    </row>
    <row r="456" spans="1:47" s="16" customFormat="1" ht="13.5" customHeight="1" thickBot="1" x14ac:dyDescent="0.3">
      <c r="A456" s="176"/>
      <c r="B456" s="865" t="s">
        <v>1101</v>
      </c>
      <c r="C456" s="911"/>
      <c r="D456" s="791" t="s">
        <v>1453</v>
      </c>
      <c r="E456" s="1002"/>
      <c r="F456" s="958"/>
      <c r="G456" s="978"/>
      <c r="H456" s="232" t="s">
        <v>650</v>
      </c>
      <c r="I456" s="503" t="s">
        <v>651</v>
      </c>
      <c r="J456" s="503"/>
      <c r="K456" s="503" t="s">
        <v>1391</v>
      </c>
      <c r="L456" s="503"/>
      <c r="M456" s="504"/>
      <c r="N456" s="504"/>
      <c r="O456" s="503"/>
      <c r="P456" s="705"/>
      <c r="Q456" s="724"/>
      <c r="R456" s="724"/>
      <c r="S456" s="724"/>
      <c r="T456" s="724"/>
      <c r="U456" s="724"/>
      <c r="V456" s="724"/>
      <c r="W456" s="247">
        <v>4</v>
      </c>
      <c r="X456" s="48">
        <f>SUM(P448:W456)</f>
        <v>20</v>
      </c>
      <c r="Y456" s="48">
        <f>X456</f>
        <v>20</v>
      </c>
      <c r="Z456" s="34" t="s">
        <v>1475</v>
      </c>
      <c r="AA456" s="34" t="str">
        <f t="shared" si="73"/>
        <v>MT</v>
      </c>
      <c r="AB456" s="88" t="str">
        <f t="shared" si="71"/>
        <v>JUMT</v>
      </c>
      <c r="AC456" t="s">
        <v>1480</v>
      </c>
      <c r="AD456"/>
      <c r="AU456" s="33" t="str">
        <f t="shared" si="80"/>
        <v/>
      </c>
    </row>
    <row r="457" spans="1:47" s="16" customFormat="1" ht="13.5" customHeight="1" x14ac:dyDescent="0.25">
      <c r="A457" s="180">
        <f>+A448+1</f>
        <v>58</v>
      </c>
      <c r="B457" s="1239" t="s">
        <v>1103</v>
      </c>
      <c r="C457" s="909" t="s">
        <v>417</v>
      </c>
      <c r="D457" s="526" t="s">
        <v>1454</v>
      </c>
      <c r="E457" s="999" t="s">
        <v>336</v>
      </c>
      <c r="F457" s="976" t="s">
        <v>660</v>
      </c>
      <c r="G457" s="949" t="s">
        <v>1104</v>
      </c>
      <c r="H457" s="185" t="s">
        <v>650</v>
      </c>
      <c r="I457" s="221" t="s">
        <v>651</v>
      </c>
      <c r="J457" s="221" t="s">
        <v>1078</v>
      </c>
      <c r="K457" s="7" t="s">
        <v>748</v>
      </c>
      <c r="L457" s="221" t="s">
        <v>97</v>
      </c>
      <c r="M457" s="222">
        <v>3</v>
      </c>
      <c r="N457" s="222" t="s">
        <v>511</v>
      </c>
      <c r="O457" s="221" t="s">
        <v>740</v>
      </c>
      <c r="P457" s="700">
        <v>4</v>
      </c>
      <c r="Q457" s="720"/>
      <c r="R457" s="726"/>
      <c r="S457" s="726"/>
      <c r="T457" s="726"/>
      <c r="U457" s="726"/>
      <c r="V457" s="726"/>
      <c r="W457" s="241"/>
      <c r="X457" s="46"/>
      <c r="Y457" s="46"/>
      <c r="Z457" s="34"/>
      <c r="AA457" s="34" t="str">
        <f t="shared" si="73"/>
        <v/>
      </c>
      <c r="AB457" s="88" t="str">
        <f t="shared" si="71"/>
        <v/>
      </c>
      <c r="AC457"/>
      <c r="AD457"/>
      <c r="AU457" s="33">
        <f t="shared" si="80"/>
        <v>12</v>
      </c>
    </row>
    <row r="458" spans="1:47" s="16" customFormat="1" ht="13.5" customHeight="1" x14ac:dyDescent="0.25">
      <c r="A458" s="173"/>
      <c r="B458" s="527" t="s">
        <v>1103</v>
      </c>
      <c r="C458" s="910"/>
      <c r="D458" s="421" t="s">
        <v>1454</v>
      </c>
      <c r="E458" s="1001"/>
      <c r="F458" s="957"/>
      <c r="G458" s="977"/>
      <c r="H458" s="154" t="s">
        <v>650</v>
      </c>
      <c r="I458" s="194" t="s">
        <v>651</v>
      </c>
      <c r="J458" s="194" t="s">
        <v>1078</v>
      </c>
      <c r="K458" s="194" t="s">
        <v>772</v>
      </c>
      <c r="L458" s="194" t="s">
        <v>97</v>
      </c>
      <c r="M458" s="152">
        <v>4</v>
      </c>
      <c r="N458" s="152" t="s">
        <v>511</v>
      </c>
      <c r="O458" s="194" t="s">
        <v>740</v>
      </c>
      <c r="P458" s="701">
        <v>2</v>
      </c>
      <c r="Q458" s="709"/>
      <c r="R458" s="723"/>
      <c r="S458" s="723"/>
      <c r="T458" s="723"/>
      <c r="U458" s="723"/>
      <c r="V458" s="723"/>
      <c r="W458" s="320"/>
      <c r="X458" s="47"/>
      <c r="Y458" s="47"/>
      <c r="Z458" s="34"/>
      <c r="AA458" s="34" t="str">
        <f t="shared" si="73"/>
        <v/>
      </c>
      <c r="AB458" s="88" t="str">
        <f t="shared" si="71"/>
        <v/>
      </c>
      <c r="AC458"/>
      <c r="AD458"/>
      <c r="AU458" s="33" t="str">
        <f t="shared" si="80"/>
        <v/>
      </c>
    </row>
    <row r="459" spans="1:47" s="16" customFormat="1" ht="13.5" customHeight="1" x14ac:dyDescent="0.25">
      <c r="A459" s="173"/>
      <c r="B459" s="527" t="s">
        <v>1103</v>
      </c>
      <c r="C459" s="910"/>
      <c r="D459" s="421" t="s">
        <v>1454</v>
      </c>
      <c r="E459" s="1001"/>
      <c r="F459" s="957"/>
      <c r="G459" s="977"/>
      <c r="H459" s="154" t="s">
        <v>650</v>
      </c>
      <c r="I459" s="194" t="s">
        <v>651</v>
      </c>
      <c r="J459" s="194" t="s">
        <v>1078</v>
      </c>
      <c r="K459" s="194" t="s">
        <v>773</v>
      </c>
      <c r="L459" s="194" t="s">
        <v>97</v>
      </c>
      <c r="M459" s="152">
        <v>5</v>
      </c>
      <c r="N459" s="152" t="s">
        <v>511</v>
      </c>
      <c r="O459" s="194" t="s">
        <v>740</v>
      </c>
      <c r="P459" s="701">
        <v>2</v>
      </c>
      <c r="Q459" s="709"/>
      <c r="R459" s="723"/>
      <c r="S459" s="723"/>
      <c r="T459" s="723"/>
      <c r="U459" s="723"/>
      <c r="V459" s="723"/>
      <c r="W459" s="320"/>
      <c r="X459" s="47"/>
      <c r="Y459" s="47"/>
      <c r="Z459" s="34"/>
      <c r="AA459" s="34" t="str">
        <f t="shared" si="73"/>
        <v/>
      </c>
      <c r="AB459" s="88" t="str">
        <f t="shared" si="71"/>
        <v/>
      </c>
      <c r="AC459"/>
      <c r="AD459"/>
      <c r="AU459" s="33" t="str">
        <f t="shared" si="80"/>
        <v/>
      </c>
    </row>
    <row r="460" spans="1:47" s="16" customFormat="1" ht="13.5" customHeight="1" x14ac:dyDescent="0.25">
      <c r="A460" s="173"/>
      <c r="B460" s="527" t="s">
        <v>1103</v>
      </c>
      <c r="C460" s="910"/>
      <c r="D460" s="421" t="s">
        <v>1454</v>
      </c>
      <c r="E460" s="1001"/>
      <c r="F460" s="957"/>
      <c r="G460" s="977"/>
      <c r="H460" s="154" t="s">
        <v>650</v>
      </c>
      <c r="I460" s="194" t="s">
        <v>651</v>
      </c>
      <c r="J460" s="194" t="s">
        <v>1078</v>
      </c>
      <c r="K460" s="194" t="s">
        <v>742</v>
      </c>
      <c r="L460" s="194" t="s">
        <v>97</v>
      </c>
      <c r="M460" s="152">
        <v>1</v>
      </c>
      <c r="N460" s="152" t="s">
        <v>511</v>
      </c>
      <c r="O460" s="194" t="s">
        <v>740</v>
      </c>
      <c r="P460" s="701">
        <v>4</v>
      </c>
      <c r="Q460" s="709"/>
      <c r="R460" s="723"/>
      <c r="S460" s="723"/>
      <c r="T460" s="723"/>
      <c r="U460" s="723"/>
      <c r="V460" s="723"/>
      <c r="W460" s="320"/>
      <c r="X460" s="47"/>
      <c r="Y460" s="47"/>
      <c r="Z460" s="34"/>
      <c r="AA460" s="34" t="str">
        <f t="shared" ref="AA460:AA513" si="84">IF(Y460&lt;&gt;"",IF(Y460&gt;=40,"TC",IF(AND(Y460&gt;=20,Y460&lt;30),"MT",IF(Y460&lt;20,"TP",""))),"")</f>
        <v/>
      </c>
      <c r="AB460" s="88" t="str">
        <f t="shared" ref="AB460" si="85">Z460&amp;AA460</f>
        <v/>
      </c>
      <c r="AC460"/>
      <c r="AD460"/>
      <c r="AU460" s="33" t="str">
        <f t="shared" si="80"/>
        <v/>
      </c>
    </row>
    <row r="461" spans="1:47" s="16" customFormat="1" ht="13.5" customHeight="1" x14ac:dyDescent="0.25">
      <c r="A461" s="173"/>
      <c r="B461" s="527" t="s">
        <v>1103</v>
      </c>
      <c r="C461" s="910"/>
      <c r="D461" s="421" t="s">
        <v>1454</v>
      </c>
      <c r="E461" s="1001"/>
      <c r="F461" s="957"/>
      <c r="G461" s="977"/>
      <c r="H461" s="154" t="s">
        <v>650</v>
      </c>
      <c r="I461" s="194" t="s">
        <v>651</v>
      </c>
      <c r="J461" s="194"/>
      <c r="K461" s="194" t="s">
        <v>2105</v>
      </c>
      <c r="L461" s="194"/>
      <c r="M461" s="152"/>
      <c r="N461" s="152"/>
      <c r="O461" s="194"/>
      <c r="P461" s="701"/>
      <c r="Q461" s="709"/>
      <c r="R461" s="723"/>
      <c r="S461" s="723">
        <v>1</v>
      </c>
      <c r="T461" s="723"/>
      <c r="U461" s="723"/>
      <c r="V461" s="723"/>
      <c r="W461" s="320"/>
      <c r="X461" s="47"/>
      <c r="Y461" s="47"/>
      <c r="Z461" s="34"/>
      <c r="AA461" s="34" t="str">
        <f t="shared" si="84"/>
        <v/>
      </c>
      <c r="AB461" s="88" t="str">
        <f t="shared" ref="AB461" si="86">Z461&amp;AA461</f>
        <v/>
      </c>
      <c r="AC461"/>
      <c r="AD461"/>
      <c r="AU461" s="33" t="str">
        <f t="shared" si="80"/>
        <v/>
      </c>
    </row>
    <row r="462" spans="1:47" s="16" customFormat="1" ht="13.5" customHeight="1" x14ac:dyDescent="0.25">
      <c r="A462" s="173"/>
      <c r="B462" s="527" t="s">
        <v>1103</v>
      </c>
      <c r="C462" s="910"/>
      <c r="D462" s="421" t="s">
        <v>1454</v>
      </c>
      <c r="E462" s="1001"/>
      <c r="F462" s="957"/>
      <c r="G462" s="977"/>
      <c r="H462" s="154" t="s">
        <v>650</v>
      </c>
      <c r="I462" s="194" t="s">
        <v>651</v>
      </c>
      <c r="J462" s="194"/>
      <c r="K462" s="194" t="s">
        <v>426</v>
      </c>
      <c r="L462" s="194"/>
      <c r="M462" s="152"/>
      <c r="N462" s="152"/>
      <c r="O462" s="194"/>
      <c r="P462" s="701"/>
      <c r="Q462" s="709"/>
      <c r="R462" s="723"/>
      <c r="S462" s="723">
        <v>1</v>
      </c>
      <c r="T462" s="723"/>
      <c r="U462" s="723"/>
      <c r="V462" s="723"/>
      <c r="W462" s="320"/>
      <c r="X462" s="47"/>
      <c r="Y462" s="47"/>
      <c r="Z462" s="34"/>
      <c r="AA462" s="34" t="str">
        <f t="shared" si="84"/>
        <v/>
      </c>
      <c r="AB462" s="88" t="str">
        <f t="shared" si="71"/>
        <v/>
      </c>
      <c r="AC462"/>
      <c r="AD462"/>
      <c r="AU462" s="33" t="str">
        <f t="shared" si="80"/>
        <v/>
      </c>
    </row>
    <row r="463" spans="1:47" s="16" customFormat="1" ht="13.5" customHeight="1" thickBot="1" x14ac:dyDescent="0.3">
      <c r="A463" s="176"/>
      <c r="B463" s="867" t="s">
        <v>1103</v>
      </c>
      <c r="C463" s="911"/>
      <c r="D463" s="791" t="s">
        <v>1454</v>
      </c>
      <c r="E463" s="1002"/>
      <c r="F463" s="958"/>
      <c r="G463" s="978"/>
      <c r="H463" s="195" t="s">
        <v>650</v>
      </c>
      <c r="I463" s="259" t="s">
        <v>651</v>
      </c>
      <c r="J463" s="259"/>
      <c r="K463" s="259" t="s">
        <v>1391</v>
      </c>
      <c r="L463" s="259"/>
      <c r="M463" s="261"/>
      <c r="N463" s="261"/>
      <c r="O463" s="259"/>
      <c r="P463" s="702"/>
      <c r="Q463" s="721"/>
      <c r="R463" s="724"/>
      <c r="S463" s="724"/>
      <c r="T463" s="724"/>
      <c r="U463" s="724"/>
      <c r="V463" s="724"/>
      <c r="W463" s="247">
        <v>2</v>
      </c>
      <c r="X463" s="48">
        <f>SUM(P457:W463)</f>
        <v>16</v>
      </c>
      <c r="Y463" s="48">
        <f>X463</f>
        <v>16</v>
      </c>
      <c r="Z463" s="34" t="s">
        <v>1475</v>
      </c>
      <c r="AA463" s="34" t="str">
        <f t="shared" si="84"/>
        <v>TP</v>
      </c>
      <c r="AB463" s="88" t="str">
        <f t="shared" si="71"/>
        <v>JUTP</v>
      </c>
      <c r="AC463" t="s">
        <v>1480</v>
      </c>
      <c r="AD463"/>
      <c r="AU463" s="33" t="str">
        <f t="shared" si="80"/>
        <v/>
      </c>
    </row>
    <row r="464" spans="1:47" s="16" customFormat="1" ht="13.5" customHeight="1" x14ac:dyDescent="0.25">
      <c r="A464" s="156">
        <f>+A457+1</f>
        <v>59</v>
      </c>
      <c r="B464" s="1227" t="s">
        <v>1210</v>
      </c>
      <c r="C464" s="915" t="s">
        <v>83</v>
      </c>
      <c r="D464" s="678" t="s">
        <v>1211</v>
      </c>
      <c r="E464" s="1003" t="s">
        <v>336</v>
      </c>
      <c r="F464" s="956" t="s">
        <v>130</v>
      </c>
      <c r="G464" s="979" t="s">
        <v>29</v>
      </c>
      <c r="H464" s="501" t="s">
        <v>23</v>
      </c>
      <c r="I464" s="501" t="s">
        <v>102</v>
      </c>
      <c r="J464" s="501"/>
      <c r="K464" s="501" t="s">
        <v>1704</v>
      </c>
      <c r="L464" s="370" t="s">
        <v>97</v>
      </c>
      <c r="M464" s="128">
        <v>7</v>
      </c>
      <c r="N464" s="370" t="s">
        <v>101</v>
      </c>
      <c r="O464" s="370" t="s">
        <v>435</v>
      </c>
      <c r="P464" s="703">
        <v>4</v>
      </c>
      <c r="Q464" s="722"/>
      <c r="R464" s="722"/>
      <c r="S464" s="720"/>
      <c r="T464" s="722"/>
      <c r="U464" s="722"/>
      <c r="V464" s="722"/>
      <c r="W464" s="693"/>
      <c r="X464" s="100"/>
      <c r="Y464" s="100"/>
      <c r="Z464" s="34"/>
      <c r="AA464" s="34" t="str">
        <f t="shared" si="84"/>
        <v/>
      </c>
      <c r="AB464" s="88" t="str">
        <f t="shared" si="71"/>
        <v/>
      </c>
      <c r="AC464"/>
      <c r="AD464"/>
      <c r="AU464" s="33">
        <f t="shared" si="80"/>
        <v>18</v>
      </c>
    </row>
    <row r="465" spans="1:47" s="33" customFormat="1" ht="13.5" customHeight="1" x14ac:dyDescent="0.25">
      <c r="A465" s="130"/>
      <c r="B465" s="151" t="s">
        <v>1210</v>
      </c>
      <c r="C465" s="913"/>
      <c r="D465" s="679" t="s">
        <v>1211</v>
      </c>
      <c r="E465" s="1004"/>
      <c r="F465" s="954"/>
      <c r="G465" s="963"/>
      <c r="H465" s="509" t="s">
        <v>23</v>
      </c>
      <c r="I465" s="194" t="s">
        <v>111</v>
      </c>
      <c r="J465" s="194"/>
      <c r="K465" s="194" t="s">
        <v>1704</v>
      </c>
      <c r="L465" s="152" t="s">
        <v>97</v>
      </c>
      <c r="M465" s="260">
        <v>7</v>
      </c>
      <c r="N465" s="152" t="s">
        <v>24</v>
      </c>
      <c r="O465" s="152" t="s">
        <v>440</v>
      </c>
      <c r="P465" s="701">
        <v>4</v>
      </c>
      <c r="Q465" s="709"/>
      <c r="R465" s="727"/>
      <c r="S465" s="709"/>
      <c r="T465" s="709"/>
      <c r="U465" s="709"/>
      <c r="V465" s="709"/>
      <c r="W465" s="476"/>
      <c r="X465" s="24"/>
      <c r="Y465" s="24"/>
      <c r="Z465" s="34"/>
      <c r="AA465" s="34" t="str">
        <f t="shared" si="84"/>
        <v/>
      </c>
      <c r="AB465" s="88" t="str">
        <f t="shared" ref="AB465:AB532" si="87">Z465&amp;AA465</f>
        <v/>
      </c>
      <c r="AC465"/>
      <c r="AD465"/>
      <c r="AU465" s="33" t="str">
        <f t="shared" si="80"/>
        <v/>
      </c>
    </row>
    <row r="466" spans="1:47" s="33" customFormat="1" ht="13.5" customHeight="1" x14ac:dyDescent="0.25">
      <c r="A466" s="573"/>
      <c r="B466" s="151" t="s">
        <v>1210</v>
      </c>
      <c r="C466" s="913"/>
      <c r="D466" s="679" t="s">
        <v>1211</v>
      </c>
      <c r="E466" s="1004"/>
      <c r="F466" s="954"/>
      <c r="G466" s="963"/>
      <c r="H466" s="509" t="s">
        <v>23</v>
      </c>
      <c r="I466" s="135" t="s">
        <v>111</v>
      </c>
      <c r="J466" s="135"/>
      <c r="K466" s="154" t="s">
        <v>1705</v>
      </c>
      <c r="L466" s="152" t="s">
        <v>97</v>
      </c>
      <c r="M466" s="139">
        <v>9</v>
      </c>
      <c r="N466" s="139" t="s">
        <v>24</v>
      </c>
      <c r="O466" s="563" t="s">
        <v>440</v>
      </c>
      <c r="P466" s="701">
        <v>2</v>
      </c>
      <c r="Q466" s="709"/>
      <c r="R466" s="727"/>
      <c r="S466" s="709"/>
      <c r="T466" s="709"/>
      <c r="U466" s="709"/>
      <c r="V466" s="709"/>
      <c r="W466" s="476"/>
      <c r="X466" s="24"/>
      <c r="Y466" s="24"/>
      <c r="Z466" s="34"/>
      <c r="AA466" s="34" t="str">
        <f t="shared" si="84"/>
        <v/>
      </c>
      <c r="AB466" s="88" t="str">
        <f t="shared" ref="AB466" si="88">Z466&amp;AA466</f>
        <v/>
      </c>
      <c r="AC466"/>
      <c r="AD466"/>
      <c r="AU466" s="33" t="str">
        <f t="shared" si="80"/>
        <v/>
      </c>
    </row>
    <row r="467" spans="1:47" s="33" customFormat="1" ht="13.5" customHeight="1" x14ac:dyDescent="0.25">
      <c r="A467" s="130"/>
      <c r="B467" s="151" t="s">
        <v>1210</v>
      </c>
      <c r="C467" s="913"/>
      <c r="D467" s="679" t="s">
        <v>1211</v>
      </c>
      <c r="E467" s="1004"/>
      <c r="F467" s="954"/>
      <c r="G467" s="963"/>
      <c r="H467" s="509" t="s">
        <v>23</v>
      </c>
      <c r="I467" s="135" t="s">
        <v>102</v>
      </c>
      <c r="J467" s="135"/>
      <c r="K467" s="154" t="s">
        <v>1692</v>
      </c>
      <c r="L467" s="152" t="s">
        <v>97</v>
      </c>
      <c r="M467" s="139">
        <v>5</v>
      </c>
      <c r="N467" s="139" t="s">
        <v>24</v>
      </c>
      <c r="O467" s="563" t="s">
        <v>440</v>
      </c>
      <c r="P467" s="701">
        <v>4</v>
      </c>
      <c r="Q467" s="709"/>
      <c r="R467" s="727"/>
      <c r="S467" s="709"/>
      <c r="T467" s="709"/>
      <c r="U467" s="709"/>
      <c r="V467" s="709"/>
      <c r="W467" s="476"/>
      <c r="X467" s="24"/>
      <c r="Y467" s="24"/>
      <c r="Z467" s="34"/>
      <c r="AA467" s="34" t="str">
        <f t="shared" si="84"/>
        <v/>
      </c>
      <c r="AB467" s="88" t="str">
        <f t="shared" si="87"/>
        <v/>
      </c>
      <c r="AC467"/>
      <c r="AD467"/>
      <c r="AU467" s="33" t="str">
        <f t="shared" si="80"/>
        <v/>
      </c>
    </row>
    <row r="468" spans="1:47" s="33" customFormat="1" ht="13.5" customHeight="1" x14ac:dyDescent="0.25">
      <c r="A468" s="130"/>
      <c r="B468" s="151" t="s">
        <v>1210</v>
      </c>
      <c r="C468" s="913"/>
      <c r="D468" s="679" t="s">
        <v>1211</v>
      </c>
      <c r="E468" s="1004"/>
      <c r="F468" s="954"/>
      <c r="G468" s="963"/>
      <c r="H468" s="509" t="s">
        <v>23</v>
      </c>
      <c r="I468" s="509" t="s">
        <v>102</v>
      </c>
      <c r="J468" s="509"/>
      <c r="K468" s="509" t="s">
        <v>1692</v>
      </c>
      <c r="L468" s="563" t="s">
        <v>97</v>
      </c>
      <c r="M468" s="141">
        <v>5</v>
      </c>
      <c r="N468" s="563" t="s">
        <v>162</v>
      </c>
      <c r="O468" s="563" t="s">
        <v>435</v>
      </c>
      <c r="P468" s="708">
        <v>4</v>
      </c>
      <c r="Q468" s="727"/>
      <c r="R468" s="727"/>
      <c r="S468" s="709"/>
      <c r="T468" s="709"/>
      <c r="U468" s="709"/>
      <c r="V468" s="709"/>
      <c r="W468" s="476"/>
      <c r="X468" s="24"/>
      <c r="Y468" s="24"/>
      <c r="Z468" s="34"/>
      <c r="AA468" s="34" t="str">
        <f t="shared" si="84"/>
        <v/>
      </c>
      <c r="AB468" s="88" t="str">
        <f t="shared" si="87"/>
        <v/>
      </c>
      <c r="AC468"/>
      <c r="AD468"/>
      <c r="AU468" s="33" t="str">
        <f t="shared" si="80"/>
        <v/>
      </c>
    </row>
    <row r="469" spans="1:47" s="33" customFormat="1" ht="13.5" customHeight="1" thickBot="1" x14ac:dyDescent="0.3">
      <c r="A469" s="161"/>
      <c r="B469" s="166" t="s">
        <v>1210</v>
      </c>
      <c r="C469" s="914"/>
      <c r="D469" s="680" t="s">
        <v>1211</v>
      </c>
      <c r="E469" s="1005"/>
      <c r="F469" s="955"/>
      <c r="G469" s="964"/>
      <c r="H469" s="510" t="s">
        <v>23</v>
      </c>
      <c r="I469" s="259" t="s">
        <v>102</v>
      </c>
      <c r="J469" s="259"/>
      <c r="K469" s="502" t="s">
        <v>2105</v>
      </c>
      <c r="L469" s="261"/>
      <c r="M469" s="262"/>
      <c r="N469" s="261"/>
      <c r="O469" s="261"/>
      <c r="P469" s="702"/>
      <c r="Q469" s="721"/>
      <c r="R469" s="730"/>
      <c r="S469" s="721"/>
      <c r="T469" s="721">
        <v>2</v>
      </c>
      <c r="U469" s="721"/>
      <c r="V469" s="721"/>
      <c r="W469" s="484"/>
      <c r="X469" s="36">
        <f>SUM(P464:W469)</f>
        <v>20</v>
      </c>
      <c r="Y469" s="36">
        <f>X469</f>
        <v>20</v>
      </c>
      <c r="Z469" s="34" t="s">
        <v>1472</v>
      </c>
      <c r="AA469" s="34" t="str">
        <f t="shared" si="84"/>
        <v>MT</v>
      </c>
      <c r="AB469" s="88" t="str">
        <f t="shared" si="87"/>
        <v>ADMT</v>
      </c>
      <c r="AC469" t="s">
        <v>1479</v>
      </c>
      <c r="AD469"/>
      <c r="AU469" s="33" t="str">
        <f t="shared" si="80"/>
        <v/>
      </c>
    </row>
    <row r="470" spans="1:47" s="33" customFormat="1" ht="13.5" customHeight="1" x14ac:dyDescent="0.25">
      <c r="A470" s="180">
        <f>+A464+1</f>
        <v>60</v>
      </c>
      <c r="B470" s="1235" t="s">
        <v>2246</v>
      </c>
      <c r="C470" s="919" t="s">
        <v>417</v>
      </c>
      <c r="D470" s="800" t="s">
        <v>2296</v>
      </c>
      <c r="E470" s="1020" t="s">
        <v>336</v>
      </c>
      <c r="F470" s="953" t="s">
        <v>851</v>
      </c>
      <c r="G470" s="953" t="s">
        <v>896</v>
      </c>
      <c r="H470" s="544" t="s">
        <v>861</v>
      </c>
      <c r="I470" s="530" t="s">
        <v>868</v>
      </c>
      <c r="J470" s="530"/>
      <c r="K470" s="514" t="s">
        <v>1772</v>
      </c>
      <c r="L470" s="516" t="s">
        <v>97</v>
      </c>
      <c r="M470" s="531">
        <v>6</v>
      </c>
      <c r="N470" s="529" t="s">
        <v>893</v>
      </c>
      <c r="O470" s="529" t="s">
        <v>625</v>
      </c>
      <c r="P470" s="713">
        <v>3</v>
      </c>
      <c r="Q470" s="731"/>
      <c r="R470" s="731"/>
      <c r="S470" s="731"/>
      <c r="T470" s="731"/>
      <c r="U470" s="731"/>
      <c r="V470" s="731"/>
      <c r="W470" s="696"/>
      <c r="X470" s="40"/>
      <c r="Y470" s="40"/>
      <c r="Z470" s="34"/>
      <c r="AA470" s="34" t="str">
        <f t="shared" si="84"/>
        <v/>
      </c>
      <c r="AB470" s="88" t="str">
        <f t="shared" si="87"/>
        <v/>
      </c>
      <c r="AC470" t="s">
        <v>2283</v>
      </c>
      <c r="AD470"/>
      <c r="AU470" s="33">
        <f t="shared" si="80"/>
        <v>11</v>
      </c>
    </row>
    <row r="471" spans="1:47" s="16" customFormat="1" ht="13.5" customHeight="1" x14ac:dyDescent="0.25">
      <c r="A471" s="173"/>
      <c r="B471" s="538" t="s">
        <v>2246</v>
      </c>
      <c r="C471" s="912"/>
      <c r="D471" s="679" t="s">
        <v>2296</v>
      </c>
      <c r="E471" s="1021"/>
      <c r="F471" s="954"/>
      <c r="G471" s="963"/>
      <c r="H471" s="286" t="s">
        <v>861</v>
      </c>
      <c r="I471" s="539" t="s">
        <v>868</v>
      </c>
      <c r="J471" s="539"/>
      <c r="K471" s="518" t="s">
        <v>1773</v>
      </c>
      <c r="L471" s="236" t="s">
        <v>97</v>
      </c>
      <c r="M471" s="285">
        <v>6</v>
      </c>
      <c r="N471" s="564" t="s">
        <v>24</v>
      </c>
      <c r="O471" s="564" t="s">
        <v>625</v>
      </c>
      <c r="P471" s="714">
        <v>4</v>
      </c>
      <c r="Q471" s="732"/>
      <c r="R471" s="732"/>
      <c r="S471" s="732"/>
      <c r="T471" s="732"/>
      <c r="U471" s="732"/>
      <c r="V471" s="732"/>
      <c r="W471" s="571"/>
      <c r="X471" s="38"/>
      <c r="Y471" s="38"/>
      <c r="Z471" s="34"/>
      <c r="AA471" s="34" t="str">
        <f t="shared" si="84"/>
        <v/>
      </c>
      <c r="AB471" s="88" t="str">
        <f t="shared" si="87"/>
        <v/>
      </c>
      <c r="AC471" t="s">
        <v>2286</v>
      </c>
      <c r="AD471"/>
      <c r="AU471" s="33" t="str">
        <f t="shared" si="80"/>
        <v/>
      </c>
    </row>
    <row r="472" spans="1:47" s="16" customFormat="1" ht="13.5" customHeight="1" x14ac:dyDescent="0.25">
      <c r="A472" s="173"/>
      <c r="B472" s="538" t="s">
        <v>2246</v>
      </c>
      <c r="C472" s="912"/>
      <c r="D472" s="679" t="s">
        <v>2296</v>
      </c>
      <c r="E472" s="1021"/>
      <c r="F472" s="954"/>
      <c r="G472" s="963"/>
      <c r="H472" s="286" t="s">
        <v>861</v>
      </c>
      <c r="I472" s="539" t="s">
        <v>868</v>
      </c>
      <c r="J472" s="539"/>
      <c r="K472" s="518" t="s">
        <v>1773</v>
      </c>
      <c r="L472" s="236" t="s">
        <v>97</v>
      </c>
      <c r="M472" s="285">
        <v>6</v>
      </c>
      <c r="N472" s="564" t="s">
        <v>101</v>
      </c>
      <c r="O472" s="564" t="s">
        <v>625</v>
      </c>
      <c r="P472" s="714">
        <v>4</v>
      </c>
      <c r="Q472" s="732"/>
      <c r="R472" s="732"/>
      <c r="S472" s="732"/>
      <c r="T472" s="732"/>
      <c r="U472" s="732"/>
      <c r="V472" s="732"/>
      <c r="W472" s="571"/>
      <c r="X472" s="38"/>
      <c r="Y472" s="38"/>
      <c r="Z472" s="34"/>
      <c r="AA472" s="34" t="str">
        <f t="shared" si="84"/>
        <v/>
      </c>
      <c r="AB472" s="88" t="str">
        <f t="shared" si="87"/>
        <v/>
      </c>
      <c r="AC472"/>
      <c r="AD472"/>
      <c r="AU472" s="33" t="str">
        <f t="shared" si="80"/>
        <v/>
      </c>
    </row>
    <row r="473" spans="1:47" s="16" customFormat="1" ht="13.5" customHeight="1" thickBot="1" x14ac:dyDescent="0.3">
      <c r="A473" s="176"/>
      <c r="B473" s="532" t="s">
        <v>2246</v>
      </c>
      <c r="C473" s="921"/>
      <c r="D473" s="680" t="s">
        <v>2296</v>
      </c>
      <c r="E473" s="1022"/>
      <c r="F473" s="955"/>
      <c r="G473" s="964"/>
      <c r="H473" s="545" t="s">
        <v>861</v>
      </c>
      <c r="I473" s="534" t="s">
        <v>868</v>
      </c>
      <c r="J473" s="534"/>
      <c r="K473" s="195" t="s">
        <v>1069</v>
      </c>
      <c r="L473" s="535"/>
      <c r="M473" s="198"/>
      <c r="N473" s="369"/>
      <c r="O473" s="533"/>
      <c r="P473" s="712"/>
      <c r="Q473" s="730"/>
      <c r="R473" s="733"/>
      <c r="S473" s="733"/>
      <c r="T473" s="733"/>
      <c r="U473" s="733"/>
      <c r="V473" s="733"/>
      <c r="W473" s="697">
        <v>4</v>
      </c>
      <c r="X473" s="62">
        <f>SUM(P470:W473)</f>
        <v>15</v>
      </c>
      <c r="Y473" s="62">
        <f>X473</f>
        <v>15</v>
      </c>
      <c r="Z473" s="34" t="s">
        <v>1476</v>
      </c>
      <c r="AA473" s="34" t="str">
        <f t="shared" si="84"/>
        <v>TP</v>
      </c>
      <c r="AB473" s="88" t="str">
        <f t="shared" si="87"/>
        <v>SATP</v>
      </c>
      <c r="AC473" t="s">
        <v>1479</v>
      </c>
      <c r="AD473"/>
      <c r="AU473" s="33" t="str">
        <f t="shared" si="80"/>
        <v/>
      </c>
    </row>
    <row r="474" spans="1:47" s="33" customFormat="1" ht="13.5" customHeight="1" x14ac:dyDescent="0.25">
      <c r="A474" s="512">
        <f>A470+1</f>
        <v>61</v>
      </c>
      <c r="B474" s="1232" t="s">
        <v>2084</v>
      </c>
      <c r="C474" s="919" t="s">
        <v>83</v>
      </c>
      <c r="D474" s="526" t="s">
        <v>1212</v>
      </c>
      <c r="E474" s="1012" t="s">
        <v>336</v>
      </c>
      <c r="F474" s="984" t="s">
        <v>36</v>
      </c>
      <c r="G474" s="985" t="s">
        <v>167</v>
      </c>
      <c r="H474" s="125" t="s">
        <v>1809</v>
      </c>
      <c r="I474" s="123" t="s">
        <v>1810</v>
      </c>
      <c r="J474" s="221" t="s">
        <v>1811</v>
      </c>
      <c r="K474" s="123" t="s">
        <v>1973</v>
      </c>
      <c r="L474" s="124" t="s">
        <v>97</v>
      </c>
      <c r="M474" s="124">
        <v>7</v>
      </c>
      <c r="N474" s="124" t="s">
        <v>24</v>
      </c>
      <c r="O474" s="124" t="s">
        <v>435</v>
      </c>
      <c r="P474" s="707">
        <v>2</v>
      </c>
      <c r="Q474" s="726"/>
      <c r="R474" s="726"/>
      <c r="S474" s="726"/>
      <c r="T474" s="726"/>
      <c r="U474" s="726"/>
      <c r="V474" s="726"/>
      <c r="W474" s="241"/>
      <c r="X474" s="73"/>
      <c r="Y474" s="26"/>
      <c r="Z474" s="34"/>
      <c r="AA474" s="34" t="str">
        <f t="shared" si="84"/>
        <v/>
      </c>
      <c r="AB474" s="88" t="str">
        <f>Z474&amp;AA474</f>
        <v/>
      </c>
      <c r="AC474"/>
      <c r="AD474"/>
      <c r="AU474" s="33">
        <f t="shared" si="80"/>
        <v>17</v>
      </c>
    </row>
    <row r="475" spans="1:47" s="33" customFormat="1" ht="13.5" customHeight="1" x14ac:dyDescent="0.25">
      <c r="A475" s="517"/>
      <c r="B475" s="263" t="s">
        <v>2084</v>
      </c>
      <c r="C475" s="913"/>
      <c r="D475" s="421" t="s">
        <v>1212</v>
      </c>
      <c r="E475" s="1001"/>
      <c r="F475" s="957"/>
      <c r="G475" s="977"/>
      <c r="H475" s="136" t="s">
        <v>1809</v>
      </c>
      <c r="I475" s="136" t="s">
        <v>1810</v>
      </c>
      <c r="J475" s="194" t="s">
        <v>1811</v>
      </c>
      <c r="K475" s="136" t="s">
        <v>1973</v>
      </c>
      <c r="L475" s="137" t="s">
        <v>97</v>
      </c>
      <c r="M475" s="137">
        <v>7</v>
      </c>
      <c r="N475" s="137" t="s">
        <v>101</v>
      </c>
      <c r="O475" s="137" t="s">
        <v>435</v>
      </c>
      <c r="P475" s="704">
        <v>2</v>
      </c>
      <c r="Q475" s="723"/>
      <c r="R475" s="723"/>
      <c r="S475" s="723"/>
      <c r="T475" s="723"/>
      <c r="U475" s="723"/>
      <c r="V475" s="723"/>
      <c r="W475" s="320"/>
      <c r="X475" s="74"/>
      <c r="Y475" s="24"/>
      <c r="Z475" s="34"/>
      <c r="AA475" s="34" t="str">
        <f t="shared" si="84"/>
        <v/>
      </c>
      <c r="AB475" s="88" t="str">
        <f t="shared" ref="AB475:AB476" si="89">Z475&amp;AA475</f>
        <v/>
      </c>
      <c r="AC475"/>
      <c r="AD475"/>
      <c r="AU475" s="33" t="str">
        <f t="shared" si="80"/>
        <v/>
      </c>
    </row>
    <row r="476" spans="1:47" s="33" customFormat="1" ht="13.5" customHeight="1" x14ac:dyDescent="0.25">
      <c r="A476" s="517"/>
      <c r="B476" s="263" t="s">
        <v>2084</v>
      </c>
      <c r="C476" s="913"/>
      <c r="D476" s="421" t="s">
        <v>1212</v>
      </c>
      <c r="E476" s="1001"/>
      <c r="F476" s="957"/>
      <c r="G476" s="977"/>
      <c r="H476" s="138" t="s">
        <v>1809</v>
      </c>
      <c r="I476" s="263" t="s">
        <v>1810</v>
      </c>
      <c r="J476" s="194" t="s">
        <v>1811</v>
      </c>
      <c r="K476" s="136" t="s">
        <v>1973</v>
      </c>
      <c r="L476" s="137" t="s">
        <v>97</v>
      </c>
      <c r="M476" s="235">
        <v>7</v>
      </c>
      <c r="N476" s="235" t="s">
        <v>511</v>
      </c>
      <c r="O476" s="235" t="s">
        <v>435</v>
      </c>
      <c r="P476" s="704">
        <v>2</v>
      </c>
      <c r="Q476" s="723"/>
      <c r="R476" s="723"/>
      <c r="S476" s="723"/>
      <c r="T476" s="723"/>
      <c r="U476" s="723"/>
      <c r="V476" s="723"/>
      <c r="W476" s="320"/>
      <c r="X476" s="74"/>
      <c r="Y476" s="24"/>
      <c r="Z476" s="34"/>
      <c r="AA476" s="34" t="str">
        <f t="shared" si="84"/>
        <v/>
      </c>
      <c r="AB476" s="88" t="str">
        <f t="shared" si="89"/>
        <v/>
      </c>
      <c r="AC476"/>
      <c r="AD476"/>
      <c r="AU476" s="33" t="str">
        <f t="shared" si="80"/>
        <v/>
      </c>
    </row>
    <row r="477" spans="1:47" s="33" customFormat="1" ht="13.5" customHeight="1" x14ac:dyDescent="0.25">
      <c r="A477" s="517"/>
      <c r="B477" s="263" t="s">
        <v>2084</v>
      </c>
      <c r="C477" s="913"/>
      <c r="D477" s="421" t="s">
        <v>1212</v>
      </c>
      <c r="E477" s="1001"/>
      <c r="F477" s="957"/>
      <c r="G477" s="977"/>
      <c r="H477" s="138" t="s">
        <v>941</v>
      </c>
      <c r="I477" s="263" t="s">
        <v>1810</v>
      </c>
      <c r="J477" s="194" t="s">
        <v>1811</v>
      </c>
      <c r="K477" s="136" t="s">
        <v>1945</v>
      </c>
      <c r="L477" s="137" t="s">
        <v>97</v>
      </c>
      <c r="M477" s="235">
        <v>5</v>
      </c>
      <c r="N477" s="235" t="s">
        <v>24</v>
      </c>
      <c r="O477" s="235" t="s">
        <v>435</v>
      </c>
      <c r="P477" s="704">
        <v>3</v>
      </c>
      <c r="Q477" s="723"/>
      <c r="R477" s="723"/>
      <c r="S477" s="723"/>
      <c r="T477" s="723"/>
      <c r="U477" s="723"/>
      <c r="V477" s="723"/>
      <c r="W477" s="320"/>
      <c r="X477" s="74"/>
      <c r="Y477" s="24"/>
      <c r="Z477" s="34"/>
      <c r="AA477" s="34" t="str">
        <f t="shared" si="84"/>
        <v/>
      </c>
      <c r="AB477" s="88" t="str">
        <f>Z477&amp;AA477</f>
        <v/>
      </c>
      <c r="AC477"/>
      <c r="AD477"/>
      <c r="AU477" s="33" t="str">
        <f t="shared" si="80"/>
        <v/>
      </c>
    </row>
    <row r="478" spans="1:47" s="33" customFormat="1" ht="13.5" customHeight="1" x14ac:dyDescent="0.25">
      <c r="A478" s="517"/>
      <c r="B478" s="263" t="s">
        <v>2084</v>
      </c>
      <c r="C478" s="913"/>
      <c r="D478" s="421" t="s">
        <v>1212</v>
      </c>
      <c r="E478" s="1001"/>
      <c r="F478" s="957"/>
      <c r="G478" s="977"/>
      <c r="H478" s="138" t="s">
        <v>941</v>
      </c>
      <c r="I478" s="263" t="s">
        <v>1810</v>
      </c>
      <c r="J478" s="194" t="s">
        <v>1811</v>
      </c>
      <c r="K478" s="136" t="s">
        <v>1945</v>
      </c>
      <c r="L478" s="137" t="s">
        <v>97</v>
      </c>
      <c r="M478" s="235">
        <v>5</v>
      </c>
      <c r="N478" s="235" t="s">
        <v>101</v>
      </c>
      <c r="O478" s="235" t="s">
        <v>435</v>
      </c>
      <c r="P478" s="704">
        <v>3</v>
      </c>
      <c r="Q478" s="723"/>
      <c r="R478" s="723"/>
      <c r="S478" s="723"/>
      <c r="T478" s="723"/>
      <c r="U478" s="723"/>
      <c r="V478" s="723"/>
      <c r="W478" s="320"/>
      <c r="X478" s="74"/>
      <c r="Y478" s="24"/>
      <c r="Z478" s="34"/>
      <c r="AA478" s="34" t="str">
        <f t="shared" si="84"/>
        <v/>
      </c>
      <c r="AB478" s="88" t="str">
        <f t="shared" ref="AB478" si="90">Z478&amp;AA478</f>
        <v/>
      </c>
      <c r="AC478"/>
      <c r="AD478"/>
      <c r="AU478" s="33" t="str">
        <f t="shared" si="80"/>
        <v/>
      </c>
    </row>
    <row r="479" spans="1:47" s="33" customFormat="1" ht="13.5" customHeight="1" x14ac:dyDescent="0.25">
      <c r="A479" s="517"/>
      <c r="B479" s="263" t="s">
        <v>2084</v>
      </c>
      <c r="C479" s="913"/>
      <c r="D479" s="421" t="s">
        <v>1212</v>
      </c>
      <c r="E479" s="1001"/>
      <c r="F479" s="957"/>
      <c r="G479" s="977"/>
      <c r="H479" s="138" t="s">
        <v>941</v>
      </c>
      <c r="I479" s="263" t="s">
        <v>1810</v>
      </c>
      <c r="J479" s="194"/>
      <c r="K479" s="136" t="s">
        <v>1945</v>
      </c>
      <c r="L479" s="137" t="s">
        <v>97</v>
      </c>
      <c r="M479" s="235">
        <v>5</v>
      </c>
      <c r="N479" s="235" t="s">
        <v>511</v>
      </c>
      <c r="O479" s="235" t="s">
        <v>435</v>
      </c>
      <c r="P479" s="709">
        <v>3</v>
      </c>
      <c r="Q479" s="723"/>
      <c r="R479" s="723"/>
      <c r="S479" s="723"/>
      <c r="T479" s="723"/>
      <c r="U479" s="723"/>
      <c r="V479" s="723"/>
      <c r="W479" s="320"/>
      <c r="X479" s="74"/>
      <c r="Y479" s="24"/>
      <c r="Z479" s="34"/>
      <c r="AA479" s="34" t="str">
        <f t="shared" si="84"/>
        <v/>
      </c>
      <c r="AB479" s="88"/>
      <c r="AC479"/>
      <c r="AD479"/>
      <c r="AU479" s="33" t="str">
        <f t="shared" si="80"/>
        <v/>
      </c>
    </row>
    <row r="480" spans="1:47" s="33" customFormat="1" ht="13.5" customHeight="1" x14ac:dyDescent="0.25">
      <c r="A480" s="517"/>
      <c r="B480" s="263" t="s">
        <v>2084</v>
      </c>
      <c r="C480" s="913"/>
      <c r="D480" s="421" t="s">
        <v>1212</v>
      </c>
      <c r="E480" s="1001"/>
      <c r="F480" s="957"/>
      <c r="G480" s="977"/>
      <c r="H480" s="136" t="s">
        <v>941</v>
      </c>
      <c r="I480" s="136" t="s">
        <v>1860</v>
      </c>
      <c r="J480" s="194" t="s">
        <v>1811</v>
      </c>
      <c r="K480" s="136" t="s">
        <v>1943</v>
      </c>
      <c r="L480" s="137" t="s">
        <v>97</v>
      </c>
      <c r="M480" s="137">
        <v>5</v>
      </c>
      <c r="N480" s="137" t="s">
        <v>24</v>
      </c>
      <c r="O480" s="137" t="s">
        <v>435</v>
      </c>
      <c r="P480" s="704">
        <v>2</v>
      </c>
      <c r="Q480" s="723"/>
      <c r="R480" s="723"/>
      <c r="S480" s="723"/>
      <c r="T480" s="723"/>
      <c r="U480" s="723"/>
      <c r="V480" s="723"/>
      <c r="W480" s="320"/>
      <c r="X480" s="74"/>
      <c r="Y480" s="24"/>
      <c r="Z480" s="34"/>
      <c r="AA480" s="34" t="str">
        <f t="shared" si="84"/>
        <v/>
      </c>
      <c r="AB480" s="88" t="str">
        <f t="shared" ref="AB480:AB481" si="91">Z480&amp;AA480</f>
        <v/>
      </c>
      <c r="AC480"/>
      <c r="AD480"/>
      <c r="AU480" s="33" t="str">
        <f t="shared" si="80"/>
        <v/>
      </c>
    </row>
    <row r="481" spans="1:47" s="33" customFormat="1" ht="13.5" customHeight="1" x14ac:dyDescent="0.25">
      <c r="A481" s="517"/>
      <c r="B481" s="263" t="s">
        <v>2084</v>
      </c>
      <c r="C481" s="913"/>
      <c r="D481" s="421" t="s">
        <v>1212</v>
      </c>
      <c r="E481" s="1001"/>
      <c r="F481" s="957"/>
      <c r="G481" s="977"/>
      <c r="H481" s="138" t="s">
        <v>941</v>
      </c>
      <c r="I481" s="263" t="s">
        <v>1810</v>
      </c>
      <c r="J481" s="194"/>
      <c r="K481" s="136" t="s">
        <v>126</v>
      </c>
      <c r="L481" s="137"/>
      <c r="M481" s="235"/>
      <c r="N481" s="235"/>
      <c r="O481" s="235"/>
      <c r="P481" s="704"/>
      <c r="Q481" s="723"/>
      <c r="R481" s="723"/>
      <c r="S481" s="723">
        <v>2</v>
      </c>
      <c r="T481" s="723"/>
      <c r="U481" s="723"/>
      <c r="V481" s="723"/>
      <c r="W481" s="320"/>
      <c r="X481" s="74"/>
      <c r="Y481" s="24"/>
      <c r="Z481" s="34"/>
      <c r="AA481" s="34" t="str">
        <f t="shared" si="84"/>
        <v/>
      </c>
      <c r="AB481" s="88" t="str">
        <f t="shared" si="91"/>
        <v/>
      </c>
      <c r="AC481"/>
      <c r="AD481"/>
      <c r="AU481" s="33" t="str">
        <f t="shared" si="80"/>
        <v/>
      </c>
    </row>
    <row r="482" spans="1:47" s="33" customFormat="1" ht="13.5" customHeight="1" thickBot="1" x14ac:dyDescent="0.3">
      <c r="A482" s="517"/>
      <c r="B482" s="263" t="s">
        <v>2084</v>
      </c>
      <c r="C482" s="913"/>
      <c r="D482" s="421" t="s">
        <v>1212</v>
      </c>
      <c r="E482" s="1001"/>
      <c r="F482" s="957"/>
      <c r="G482" s="977"/>
      <c r="H482" s="136" t="s">
        <v>941</v>
      </c>
      <c r="I482" s="136" t="s">
        <v>1810</v>
      </c>
      <c r="J482" s="194"/>
      <c r="K482" s="136" t="s">
        <v>545</v>
      </c>
      <c r="L482" s="137"/>
      <c r="M482" s="137"/>
      <c r="N482" s="137"/>
      <c r="O482" s="137"/>
      <c r="P482" s="704"/>
      <c r="Q482" s="723"/>
      <c r="R482" s="723"/>
      <c r="S482" s="723">
        <v>1</v>
      </c>
      <c r="T482" s="723"/>
      <c r="U482" s="723"/>
      <c r="V482" s="723"/>
      <c r="W482" s="320"/>
      <c r="X482" s="32">
        <f>SUM(P474:W482)</f>
        <v>20</v>
      </c>
      <c r="Y482" s="37">
        <f>X482</f>
        <v>20</v>
      </c>
      <c r="Z482" s="34" t="s">
        <v>1474</v>
      </c>
      <c r="AA482" s="34" t="str">
        <f t="shared" si="84"/>
        <v>MT</v>
      </c>
      <c r="AB482" s="88" t="str">
        <f>Z482&amp;AA482</f>
        <v>EDMT</v>
      </c>
      <c r="AC482" t="s">
        <v>1480</v>
      </c>
      <c r="AD482"/>
      <c r="AU482" s="33" t="str">
        <f t="shared" si="80"/>
        <v/>
      </c>
    </row>
    <row r="483" spans="1:47" s="16" customFormat="1" ht="13.5" customHeight="1" x14ac:dyDescent="0.25">
      <c r="A483" s="156">
        <f>A474+1</f>
        <v>62</v>
      </c>
      <c r="B483" s="1227" t="s">
        <v>1362</v>
      </c>
      <c r="C483" s="919" t="s">
        <v>417</v>
      </c>
      <c r="D483" s="678" t="s">
        <v>1455</v>
      </c>
      <c r="E483" s="1017" t="s">
        <v>336</v>
      </c>
      <c r="F483" s="956" t="s">
        <v>1248</v>
      </c>
      <c r="G483" s="979" t="s">
        <v>1363</v>
      </c>
      <c r="H483" s="544" t="s">
        <v>861</v>
      </c>
      <c r="I483" s="501" t="s">
        <v>874</v>
      </c>
      <c r="J483" s="501"/>
      <c r="K483" s="213" t="s">
        <v>1774</v>
      </c>
      <c r="L483" s="516" t="s">
        <v>97</v>
      </c>
      <c r="M483" s="531">
        <v>6</v>
      </c>
      <c r="N483" s="529" t="s">
        <v>893</v>
      </c>
      <c r="O483" s="529" t="s">
        <v>625</v>
      </c>
      <c r="P483" s="713">
        <v>3</v>
      </c>
      <c r="Q483" s="731"/>
      <c r="R483" s="731"/>
      <c r="S483" s="731"/>
      <c r="T483" s="731"/>
      <c r="U483" s="731"/>
      <c r="V483" s="731"/>
      <c r="W483" s="696"/>
      <c r="X483" s="40"/>
      <c r="Y483" s="40"/>
      <c r="Z483" s="34"/>
      <c r="AA483" s="34" t="str">
        <f t="shared" si="84"/>
        <v/>
      </c>
      <c r="AB483" s="88" t="str">
        <f t="shared" si="87"/>
        <v/>
      </c>
      <c r="AC483"/>
      <c r="AD483"/>
      <c r="AU483" s="33">
        <f t="shared" si="80"/>
        <v>11</v>
      </c>
    </row>
    <row r="484" spans="1:47" s="16" customFormat="1" ht="13.5" customHeight="1" x14ac:dyDescent="0.25">
      <c r="A484" s="130"/>
      <c r="B484" s="151" t="s">
        <v>1362</v>
      </c>
      <c r="C484" s="912"/>
      <c r="D484" s="679" t="s">
        <v>1455</v>
      </c>
      <c r="E484" s="1018"/>
      <c r="F484" s="954"/>
      <c r="G484" s="963"/>
      <c r="H484" s="286" t="s">
        <v>861</v>
      </c>
      <c r="I484" s="509" t="s">
        <v>874</v>
      </c>
      <c r="J484" s="509"/>
      <c r="K484" s="151" t="s">
        <v>1775</v>
      </c>
      <c r="L484" s="236" t="s">
        <v>97</v>
      </c>
      <c r="M484" s="285">
        <v>6</v>
      </c>
      <c r="N484" s="564" t="s">
        <v>893</v>
      </c>
      <c r="O484" s="564" t="s">
        <v>625</v>
      </c>
      <c r="P484" s="714">
        <v>3</v>
      </c>
      <c r="Q484" s="732"/>
      <c r="R484" s="732"/>
      <c r="S484" s="732"/>
      <c r="T484" s="732"/>
      <c r="U484" s="732"/>
      <c r="V484" s="732"/>
      <c r="W484" s="571"/>
      <c r="X484" s="38"/>
      <c r="Y484" s="38"/>
      <c r="Z484" s="34"/>
      <c r="AA484" s="34" t="str">
        <f t="shared" si="84"/>
        <v/>
      </c>
      <c r="AB484" s="88" t="str">
        <f t="shared" si="87"/>
        <v/>
      </c>
      <c r="AC484"/>
      <c r="AD484"/>
      <c r="AU484" s="33" t="str">
        <f t="shared" si="80"/>
        <v/>
      </c>
    </row>
    <row r="485" spans="1:47" s="16" customFormat="1" ht="13.5" customHeight="1" x14ac:dyDescent="0.25">
      <c r="A485" s="130"/>
      <c r="B485" s="151" t="s">
        <v>1362</v>
      </c>
      <c r="C485" s="912"/>
      <c r="D485" s="679" t="s">
        <v>1455</v>
      </c>
      <c r="E485" s="1018"/>
      <c r="F485" s="954"/>
      <c r="G485" s="963"/>
      <c r="H485" s="286" t="s">
        <v>861</v>
      </c>
      <c r="I485" s="509" t="s">
        <v>872</v>
      </c>
      <c r="J485" s="509"/>
      <c r="K485" s="151" t="s">
        <v>1776</v>
      </c>
      <c r="L485" s="236" t="s">
        <v>97</v>
      </c>
      <c r="M485" s="563">
        <v>1</v>
      </c>
      <c r="N485" s="563" t="s">
        <v>24</v>
      </c>
      <c r="O485" s="564" t="s">
        <v>435</v>
      </c>
      <c r="P485" s="708">
        <v>5</v>
      </c>
      <c r="Q485" s="732">
        <v>2</v>
      </c>
      <c r="R485" s="732"/>
      <c r="S485" s="732"/>
      <c r="T485" s="732"/>
      <c r="U485" s="732"/>
      <c r="V485" s="732"/>
      <c r="W485" s="571"/>
      <c r="X485" s="38"/>
      <c r="Y485" s="38"/>
      <c r="Z485" s="34"/>
      <c r="AA485" s="34" t="str">
        <f t="shared" si="84"/>
        <v/>
      </c>
      <c r="AB485" s="88" t="str">
        <f t="shared" si="87"/>
        <v/>
      </c>
      <c r="AC485"/>
      <c r="AD485"/>
      <c r="AU485" s="33" t="str">
        <f t="shared" si="80"/>
        <v/>
      </c>
    </row>
    <row r="486" spans="1:47" s="16" customFormat="1" ht="13.5" customHeight="1" thickBot="1" x14ac:dyDescent="0.3">
      <c r="A486" s="161"/>
      <c r="B486" s="166" t="s">
        <v>1362</v>
      </c>
      <c r="C486" s="921"/>
      <c r="D486" s="680" t="s">
        <v>1455</v>
      </c>
      <c r="E486" s="1019"/>
      <c r="F486" s="955"/>
      <c r="G486" s="964"/>
      <c r="H486" s="510" t="s">
        <v>861</v>
      </c>
      <c r="I486" s="510" t="s">
        <v>874</v>
      </c>
      <c r="J486" s="510"/>
      <c r="K486" s="166" t="s">
        <v>1069</v>
      </c>
      <c r="L486" s="535"/>
      <c r="M486" s="369"/>
      <c r="N486" s="369"/>
      <c r="O486" s="533"/>
      <c r="P486" s="712"/>
      <c r="Q486" s="730"/>
      <c r="R486" s="733"/>
      <c r="S486" s="733"/>
      <c r="T486" s="733"/>
      <c r="U486" s="733"/>
      <c r="V486" s="733"/>
      <c r="W486" s="697">
        <v>2</v>
      </c>
      <c r="X486" s="62">
        <f>SUBTOTAL(9,P483:W486)</f>
        <v>15</v>
      </c>
      <c r="Y486" s="62">
        <f>X486</f>
        <v>15</v>
      </c>
      <c r="Z486" s="34" t="s">
        <v>1476</v>
      </c>
      <c r="AA486" s="34" t="str">
        <f t="shared" si="84"/>
        <v>TP</v>
      </c>
      <c r="AB486" s="88" t="str">
        <f t="shared" si="87"/>
        <v>SATP</v>
      </c>
      <c r="AC486" t="s">
        <v>1480</v>
      </c>
      <c r="AD486"/>
      <c r="AU486" s="33" t="str">
        <f t="shared" si="80"/>
        <v/>
      </c>
    </row>
    <row r="487" spans="1:47" s="16" customFormat="1" ht="13.5" customHeight="1" x14ac:dyDescent="0.25">
      <c r="A487" s="156">
        <f>+A483+1</f>
        <v>63</v>
      </c>
      <c r="B487" s="1224" t="s">
        <v>1213</v>
      </c>
      <c r="C487" s="915" t="s">
        <v>35</v>
      </c>
      <c r="D487" s="540" t="s">
        <v>1214</v>
      </c>
      <c r="E487" s="1003" t="s">
        <v>336</v>
      </c>
      <c r="F487" s="972" t="s">
        <v>347</v>
      </c>
      <c r="G487" s="973" t="s">
        <v>129</v>
      </c>
      <c r="H487" s="185" t="s">
        <v>23</v>
      </c>
      <c r="I487" s="221" t="s">
        <v>103</v>
      </c>
      <c r="J487" s="221"/>
      <c r="K487" s="223" t="s">
        <v>1707</v>
      </c>
      <c r="L487" s="304" t="s">
        <v>97</v>
      </c>
      <c r="M487" s="204">
        <v>5</v>
      </c>
      <c r="N487" s="304" t="s">
        <v>24</v>
      </c>
      <c r="O487" s="127" t="s">
        <v>440</v>
      </c>
      <c r="P487" s="700">
        <v>4</v>
      </c>
      <c r="Q487" s="720"/>
      <c r="R487" s="720"/>
      <c r="S487" s="720"/>
      <c r="T487" s="720"/>
      <c r="U487" s="720"/>
      <c r="V487" s="720"/>
      <c r="W487" s="471"/>
      <c r="X487" s="26"/>
      <c r="Y487" s="26"/>
      <c r="Z487" s="34"/>
      <c r="AA487" s="34" t="str">
        <f t="shared" si="84"/>
        <v/>
      </c>
      <c r="AB487" s="88" t="str">
        <f t="shared" si="87"/>
        <v/>
      </c>
      <c r="AC487"/>
      <c r="AD487"/>
      <c r="AU487" s="33">
        <f t="shared" si="80"/>
        <v>12</v>
      </c>
    </row>
    <row r="488" spans="1:47" s="16" customFormat="1" ht="13.5" customHeight="1" x14ac:dyDescent="0.25">
      <c r="A488" s="130"/>
      <c r="B488" s="275" t="s">
        <v>1213</v>
      </c>
      <c r="C488" s="913"/>
      <c r="D488" s="548" t="s">
        <v>1214</v>
      </c>
      <c r="E488" s="1004"/>
      <c r="F488" s="974"/>
      <c r="G488" s="969"/>
      <c r="H488" s="154" t="s">
        <v>23</v>
      </c>
      <c r="I488" s="194" t="s">
        <v>103</v>
      </c>
      <c r="J488" s="194"/>
      <c r="K488" s="153" t="s">
        <v>1708</v>
      </c>
      <c r="L488" s="149" t="s">
        <v>97</v>
      </c>
      <c r="M488" s="155">
        <v>6</v>
      </c>
      <c r="N488" s="149" t="s">
        <v>24</v>
      </c>
      <c r="O488" s="140" t="s">
        <v>435</v>
      </c>
      <c r="P488" s="701">
        <v>4</v>
      </c>
      <c r="Q488" s="709"/>
      <c r="R488" s="709"/>
      <c r="S488" s="709"/>
      <c r="T488" s="709"/>
      <c r="U488" s="709"/>
      <c r="V488" s="709"/>
      <c r="W488" s="476"/>
      <c r="X488" s="24"/>
      <c r="Y488" s="24"/>
      <c r="Z488" s="34"/>
      <c r="AA488" s="34" t="str">
        <f t="shared" si="84"/>
        <v/>
      </c>
      <c r="AB488" s="88" t="str">
        <f t="shared" si="87"/>
        <v/>
      </c>
      <c r="AC488"/>
      <c r="AD488"/>
      <c r="AU488" s="33" t="str">
        <f t="shared" si="80"/>
        <v/>
      </c>
    </row>
    <row r="489" spans="1:47" s="33" customFormat="1" ht="13.5" customHeight="1" x14ac:dyDescent="0.25">
      <c r="A489" s="573"/>
      <c r="B489" s="275" t="s">
        <v>1213</v>
      </c>
      <c r="C489" s="913"/>
      <c r="D489" s="548" t="s">
        <v>1214</v>
      </c>
      <c r="E489" s="1004"/>
      <c r="F489" s="974"/>
      <c r="G489" s="969"/>
      <c r="H489" s="154" t="s">
        <v>23</v>
      </c>
      <c r="I489" s="194" t="s">
        <v>103</v>
      </c>
      <c r="J489" s="194"/>
      <c r="K489" s="194" t="s">
        <v>1507</v>
      </c>
      <c r="L489" s="152" t="s">
        <v>97</v>
      </c>
      <c r="M489" s="155">
        <v>9</v>
      </c>
      <c r="N489" s="140" t="s">
        <v>24</v>
      </c>
      <c r="O489" s="140" t="s">
        <v>440</v>
      </c>
      <c r="P489" s="701">
        <v>4</v>
      </c>
      <c r="Q489" s="709"/>
      <c r="R489" s="709"/>
      <c r="S489" s="709"/>
      <c r="T489" s="709"/>
      <c r="U489" s="709"/>
      <c r="V489" s="709"/>
      <c r="W489" s="476"/>
      <c r="X489" s="24"/>
      <c r="Y489" s="24"/>
      <c r="Z489" s="34"/>
      <c r="AA489" s="34" t="str">
        <f t="shared" si="84"/>
        <v/>
      </c>
      <c r="AB489" s="88" t="str">
        <f t="shared" ref="AB489" si="92">Z489&amp;AA489</f>
        <v/>
      </c>
      <c r="AC489"/>
      <c r="AD489"/>
      <c r="AU489" s="33" t="str">
        <f t="shared" si="80"/>
        <v/>
      </c>
    </row>
    <row r="490" spans="1:47" s="33" customFormat="1" ht="13.5" customHeight="1" x14ac:dyDescent="0.25">
      <c r="A490" s="130"/>
      <c r="B490" s="275" t="s">
        <v>1213</v>
      </c>
      <c r="C490" s="913"/>
      <c r="D490" s="548" t="s">
        <v>1214</v>
      </c>
      <c r="E490" s="1004"/>
      <c r="F490" s="974"/>
      <c r="G490" s="969"/>
      <c r="H490" s="154" t="s">
        <v>23</v>
      </c>
      <c r="I490" s="194" t="s">
        <v>103</v>
      </c>
      <c r="J490" s="194"/>
      <c r="K490" s="194" t="s">
        <v>126</v>
      </c>
      <c r="L490" s="152"/>
      <c r="M490" s="155"/>
      <c r="N490" s="140"/>
      <c r="O490" s="140"/>
      <c r="P490" s="701"/>
      <c r="Q490" s="709"/>
      <c r="R490" s="709"/>
      <c r="S490" s="709">
        <v>1</v>
      </c>
      <c r="T490" s="709"/>
      <c r="U490" s="709"/>
      <c r="V490" s="709"/>
      <c r="W490" s="476"/>
      <c r="X490" s="24"/>
      <c r="Y490" s="24"/>
      <c r="Z490" s="34"/>
      <c r="AA490" s="34" t="str">
        <f t="shared" si="84"/>
        <v/>
      </c>
      <c r="AB490" s="88" t="str">
        <f t="shared" si="87"/>
        <v/>
      </c>
      <c r="AC490"/>
      <c r="AD490"/>
      <c r="AU490" s="33" t="str">
        <f t="shared" si="80"/>
        <v/>
      </c>
    </row>
    <row r="491" spans="1:47" s="33" customFormat="1" ht="13.5" customHeight="1" x14ac:dyDescent="0.25">
      <c r="A491" s="130"/>
      <c r="B491" s="275" t="s">
        <v>1213</v>
      </c>
      <c r="C491" s="913"/>
      <c r="D491" s="548" t="s">
        <v>1214</v>
      </c>
      <c r="E491" s="1004"/>
      <c r="F491" s="974"/>
      <c r="G491" s="969"/>
      <c r="H491" s="154" t="s">
        <v>23</v>
      </c>
      <c r="I491" s="194" t="s">
        <v>103</v>
      </c>
      <c r="J491" s="194"/>
      <c r="K491" s="194" t="s">
        <v>2116</v>
      </c>
      <c r="L491" s="152"/>
      <c r="M491" s="155"/>
      <c r="N491" s="140"/>
      <c r="O491" s="140"/>
      <c r="P491" s="701"/>
      <c r="Q491" s="709"/>
      <c r="R491" s="709"/>
      <c r="S491" s="709">
        <v>1</v>
      </c>
      <c r="T491" s="709"/>
      <c r="U491" s="709"/>
      <c r="V491" s="709"/>
      <c r="W491" s="476"/>
      <c r="X491" s="24"/>
      <c r="Y491" s="24"/>
      <c r="Z491" s="34"/>
      <c r="AA491" s="34" t="str">
        <f t="shared" si="84"/>
        <v/>
      </c>
      <c r="AB491" s="88" t="str">
        <f t="shared" si="87"/>
        <v/>
      </c>
      <c r="AC491"/>
      <c r="AD491"/>
      <c r="AU491" s="33" t="str">
        <f t="shared" si="80"/>
        <v/>
      </c>
    </row>
    <row r="492" spans="1:47" s="33" customFormat="1" ht="13.5" customHeight="1" x14ac:dyDescent="0.25">
      <c r="A492" s="130"/>
      <c r="B492" s="275" t="s">
        <v>1213</v>
      </c>
      <c r="C492" s="913"/>
      <c r="D492" s="548" t="s">
        <v>1214</v>
      </c>
      <c r="E492" s="1004"/>
      <c r="F492" s="974"/>
      <c r="G492" s="969"/>
      <c r="H492" s="154" t="s">
        <v>23</v>
      </c>
      <c r="I492" s="194" t="s">
        <v>103</v>
      </c>
      <c r="J492" s="194"/>
      <c r="K492" s="194" t="s">
        <v>1391</v>
      </c>
      <c r="L492" s="152"/>
      <c r="M492" s="260"/>
      <c r="N492" s="152"/>
      <c r="O492" s="152"/>
      <c r="P492" s="701"/>
      <c r="Q492" s="709"/>
      <c r="R492" s="727"/>
      <c r="S492" s="709"/>
      <c r="T492" s="709"/>
      <c r="U492" s="709"/>
      <c r="V492" s="709"/>
      <c r="W492" s="476">
        <v>2</v>
      </c>
      <c r="X492" s="24"/>
      <c r="Y492" s="24"/>
      <c r="Z492" s="34"/>
      <c r="AA492" s="34" t="str">
        <f t="shared" si="84"/>
        <v/>
      </c>
      <c r="AB492" s="88" t="str">
        <f t="shared" si="87"/>
        <v/>
      </c>
      <c r="AC492"/>
      <c r="AD492"/>
      <c r="AU492" s="33" t="str">
        <f t="shared" si="80"/>
        <v/>
      </c>
    </row>
    <row r="493" spans="1:47" s="33" customFormat="1" ht="13.5" customHeight="1" thickBot="1" x14ac:dyDescent="0.3">
      <c r="A493" s="161"/>
      <c r="B493" s="283" t="s">
        <v>1213</v>
      </c>
      <c r="C493" s="914"/>
      <c r="D493" s="790" t="s">
        <v>1214</v>
      </c>
      <c r="E493" s="1005"/>
      <c r="F493" s="975"/>
      <c r="G493" s="971"/>
      <c r="H493" s="195" t="s">
        <v>23</v>
      </c>
      <c r="I493" s="259" t="s">
        <v>103</v>
      </c>
      <c r="J493" s="259"/>
      <c r="K493" s="259" t="s">
        <v>1274</v>
      </c>
      <c r="L493" s="261"/>
      <c r="M493" s="262"/>
      <c r="N493" s="261"/>
      <c r="O493" s="261"/>
      <c r="P493" s="702"/>
      <c r="Q493" s="721"/>
      <c r="R493" s="721"/>
      <c r="S493" s="721"/>
      <c r="T493" s="721">
        <v>24</v>
      </c>
      <c r="U493" s="721"/>
      <c r="V493" s="721"/>
      <c r="W493" s="484"/>
      <c r="X493" s="36">
        <f>SUM(P487:W493)</f>
        <v>40</v>
      </c>
      <c r="Y493" s="36">
        <f>X493</f>
        <v>40</v>
      </c>
      <c r="Z493" s="34" t="s">
        <v>1472</v>
      </c>
      <c r="AA493" s="34" t="str">
        <f t="shared" si="84"/>
        <v>TC</v>
      </c>
      <c r="AB493" s="88" t="str">
        <f t="shared" si="87"/>
        <v>ADTC</v>
      </c>
      <c r="AC493" t="s">
        <v>1479</v>
      </c>
      <c r="AD493"/>
      <c r="AU493" s="33" t="str">
        <f t="shared" si="80"/>
        <v/>
      </c>
    </row>
    <row r="494" spans="1:47" s="16" customFormat="1" ht="13.5" customHeight="1" x14ac:dyDescent="0.25">
      <c r="A494" s="156">
        <f>A487+1</f>
        <v>64</v>
      </c>
      <c r="B494" s="1224" t="s">
        <v>1328</v>
      </c>
      <c r="C494" s="909" t="s">
        <v>83</v>
      </c>
      <c r="D494" s="678" t="s">
        <v>1329</v>
      </c>
      <c r="E494" s="999" t="s">
        <v>336</v>
      </c>
      <c r="F494" s="972" t="s">
        <v>1004</v>
      </c>
      <c r="G494" s="973" t="s">
        <v>1330</v>
      </c>
      <c r="H494" s="185" t="s">
        <v>941</v>
      </c>
      <c r="I494" s="221" t="s">
        <v>1818</v>
      </c>
      <c r="J494" s="221" t="s">
        <v>1811</v>
      </c>
      <c r="K494" s="221" t="s">
        <v>1921</v>
      </c>
      <c r="L494" s="221" t="s">
        <v>97</v>
      </c>
      <c r="M494" s="127">
        <v>1</v>
      </c>
      <c r="N494" s="127" t="s">
        <v>24</v>
      </c>
      <c r="O494" s="222" t="s">
        <v>435</v>
      </c>
      <c r="P494" s="700">
        <v>3</v>
      </c>
      <c r="Q494" s="720"/>
      <c r="R494" s="720"/>
      <c r="S494" s="720"/>
      <c r="T494" s="720"/>
      <c r="U494" s="720"/>
      <c r="V494" s="720"/>
      <c r="W494" s="471"/>
      <c r="X494" s="14"/>
      <c r="Y494" s="14"/>
      <c r="Z494" s="34"/>
      <c r="AA494" s="34" t="str">
        <f t="shared" si="84"/>
        <v/>
      </c>
      <c r="AB494" s="88" t="str">
        <f>Z494&amp;AA494</f>
        <v/>
      </c>
      <c r="AC494"/>
      <c r="AD494"/>
      <c r="AU494" s="33">
        <f t="shared" si="80"/>
        <v>16</v>
      </c>
    </row>
    <row r="495" spans="1:47" s="16" customFormat="1" ht="13.5" customHeight="1" x14ac:dyDescent="0.25">
      <c r="A495" s="573"/>
      <c r="B495" s="275" t="s">
        <v>1328</v>
      </c>
      <c r="C495" s="910"/>
      <c r="D495" s="679" t="s">
        <v>1329</v>
      </c>
      <c r="E495" s="1004"/>
      <c r="F495" s="974"/>
      <c r="G495" s="969"/>
      <c r="H495" s="154" t="s">
        <v>941</v>
      </c>
      <c r="I495" s="194" t="s">
        <v>1818</v>
      </c>
      <c r="J495" s="194" t="s">
        <v>1811</v>
      </c>
      <c r="K495" s="194" t="s">
        <v>1921</v>
      </c>
      <c r="L495" s="194" t="s">
        <v>97</v>
      </c>
      <c r="M495" s="140">
        <v>1</v>
      </c>
      <c r="N495" s="140" t="s">
        <v>101</v>
      </c>
      <c r="O495" s="152" t="s">
        <v>435</v>
      </c>
      <c r="P495" s="701">
        <v>3</v>
      </c>
      <c r="Q495" s="709"/>
      <c r="R495" s="709"/>
      <c r="S495" s="709"/>
      <c r="T495" s="709"/>
      <c r="U495" s="709"/>
      <c r="V495" s="709"/>
      <c r="W495" s="476"/>
      <c r="X495" s="15"/>
      <c r="Y495" s="15"/>
      <c r="Z495" s="34"/>
      <c r="AA495" s="34" t="str">
        <f t="shared" si="84"/>
        <v/>
      </c>
      <c r="AB495" s="88" t="str">
        <f>Z495&amp;AA495</f>
        <v/>
      </c>
      <c r="AC495"/>
      <c r="AD495"/>
      <c r="AU495" s="33" t="str">
        <f t="shared" si="80"/>
        <v/>
      </c>
    </row>
    <row r="496" spans="1:47" s="16" customFormat="1" ht="13.5" customHeight="1" x14ac:dyDescent="0.25">
      <c r="A496" s="573"/>
      <c r="B496" s="275" t="s">
        <v>1328</v>
      </c>
      <c r="C496" s="910"/>
      <c r="D496" s="679" t="s">
        <v>1329</v>
      </c>
      <c r="E496" s="1004"/>
      <c r="F496" s="974"/>
      <c r="G496" s="969"/>
      <c r="H496" s="154" t="s">
        <v>941</v>
      </c>
      <c r="I496" s="194" t="s">
        <v>1818</v>
      </c>
      <c r="J496" s="194" t="s">
        <v>1811</v>
      </c>
      <c r="K496" s="194" t="s">
        <v>1921</v>
      </c>
      <c r="L496" s="194" t="s">
        <v>97</v>
      </c>
      <c r="M496" s="140">
        <v>1</v>
      </c>
      <c r="N496" s="140" t="s">
        <v>511</v>
      </c>
      <c r="O496" s="152" t="s">
        <v>435</v>
      </c>
      <c r="P496" s="701">
        <v>3</v>
      </c>
      <c r="Q496" s="709"/>
      <c r="R496" s="709"/>
      <c r="S496" s="709"/>
      <c r="T496" s="709"/>
      <c r="U496" s="709"/>
      <c r="V496" s="709"/>
      <c r="W496" s="476"/>
      <c r="X496" s="15"/>
      <c r="Y496" s="15"/>
      <c r="Z496" s="34"/>
      <c r="AA496" s="34" t="str">
        <f t="shared" si="84"/>
        <v/>
      </c>
      <c r="AB496" s="88" t="str">
        <f>Z496&amp;AA496</f>
        <v/>
      </c>
      <c r="AC496"/>
      <c r="AD496"/>
      <c r="AU496" s="33" t="str">
        <f t="shared" si="80"/>
        <v/>
      </c>
    </row>
    <row r="497" spans="1:47" s="16" customFormat="1" ht="13.5" customHeight="1" x14ac:dyDescent="0.25">
      <c r="A497" s="573"/>
      <c r="B497" s="275" t="s">
        <v>1328</v>
      </c>
      <c r="C497" s="910"/>
      <c r="D497" s="679" t="s">
        <v>1329</v>
      </c>
      <c r="E497" s="1004"/>
      <c r="F497" s="974"/>
      <c r="G497" s="969"/>
      <c r="H497" s="154" t="s">
        <v>941</v>
      </c>
      <c r="I497" s="194" t="s">
        <v>1818</v>
      </c>
      <c r="J497" s="194"/>
      <c r="K497" s="194" t="s">
        <v>1937</v>
      </c>
      <c r="L497" s="194" t="s">
        <v>97</v>
      </c>
      <c r="M497" s="140">
        <v>5</v>
      </c>
      <c r="N497" s="140" t="s">
        <v>24</v>
      </c>
      <c r="O497" s="152" t="s">
        <v>435</v>
      </c>
      <c r="P497" s="701">
        <v>2</v>
      </c>
      <c r="Q497" s="709"/>
      <c r="R497" s="709"/>
      <c r="S497" s="709"/>
      <c r="T497" s="709"/>
      <c r="U497" s="709"/>
      <c r="V497" s="709"/>
      <c r="W497" s="476"/>
      <c r="X497" s="15"/>
      <c r="Y497" s="15"/>
      <c r="Z497" s="34"/>
      <c r="AA497" s="34" t="str">
        <f t="shared" si="84"/>
        <v/>
      </c>
      <c r="AB497" s="88"/>
      <c r="AC497"/>
      <c r="AD497"/>
      <c r="AU497" s="33" t="str">
        <f t="shared" si="80"/>
        <v/>
      </c>
    </row>
    <row r="498" spans="1:47" s="16" customFormat="1" ht="13.5" customHeight="1" x14ac:dyDescent="0.25">
      <c r="A498" s="573"/>
      <c r="B498" s="275" t="s">
        <v>1328</v>
      </c>
      <c r="C498" s="910"/>
      <c r="D498" s="679" t="s">
        <v>1329</v>
      </c>
      <c r="E498" s="1004"/>
      <c r="F498" s="974"/>
      <c r="G498" s="969"/>
      <c r="H498" s="154" t="s">
        <v>941</v>
      </c>
      <c r="I498" s="194" t="s">
        <v>1818</v>
      </c>
      <c r="J498" s="194" t="s">
        <v>1811</v>
      </c>
      <c r="K498" s="194" t="s">
        <v>1937</v>
      </c>
      <c r="L498" s="194" t="s">
        <v>97</v>
      </c>
      <c r="M498" s="140">
        <v>5</v>
      </c>
      <c r="N498" s="140" t="s">
        <v>101</v>
      </c>
      <c r="O498" s="152" t="s">
        <v>435</v>
      </c>
      <c r="P498" s="701">
        <v>2</v>
      </c>
      <c r="Q498" s="709"/>
      <c r="R498" s="709"/>
      <c r="S498" s="709"/>
      <c r="T498" s="709"/>
      <c r="U498" s="709"/>
      <c r="V498" s="709"/>
      <c r="W498" s="476"/>
      <c r="X498" s="15"/>
      <c r="Y498" s="15"/>
      <c r="Z498" s="34"/>
      <c r="AA498" s="34" t="str">
        <f t="shared" si="84"/>
        <v/>
      </c>
      <c r="AB498" s="88" t="str">
        <f t="shared" ref="AB498" si="93">Z498&amp;AA498</f>
        <v/>
      </c>
      <c r="AC498"/>
      <c r="AD498"/>
      <c r="AU498" s="33" t="str">
        <f t="shared" si="80"/>
        <v/>
      </c>
    </row>
    <row r="499" spans="1:47" s="16" customFormat="1" ht="13.5" customHeight="1" x14ac:dyDescent="0.25">
      <c r="A499" s="573"/>
      <c r="B499" s="275" t="s">
        <v>1328</v>
      </c>
      <c r="C499" s="910"/>
      <c r="D499" s="679" t="s">
        <v>1329</v>
      </c>
      <c r="E499" s="1004"/>
      <c r="F499" s="974"/>
      <c r="G499" s="969"/>
      <c r="H499" s="154" t="s">
        <v>941</v>
      </c>
      <c r="I499" s="194" t="s">
        <v>1818</v>
      </c>
      <c r="J499" s="194" t="s">
        <v>1811</v>
      </c>
      <c r="K499" s="194" t="s">
        <v>1922</v>
      </c>
      <c r="L499" s="194" t="s">
        <v>97</v>
      </c>
      <c r="M499" s="140">
        <v>3</v>
      </c>
      <c r="N499" s="140" t="s">
        <v>24</v>
      </c>
      <c r="O499" s="152" t="s">
        <v>435</v>
      </c>
      <c r="P499" s="701">
        <v>3</v>
      </c>
      <c r="Q499" s="709"/>
      <c r="R499" s="709"/>
      <c r="S499" s="709"/>
      <c r="T499" s="709"/>
      <c r="U499" s="709"/>
      <c r="V499" s="709"/>
      <c r="W499" s="476"/>
      <c r="X499" s="15"/>
      <c r="Y499" s="15"/>
      <c r="Z499" s="34"/>
      <c r="AA499" s="34" t="str">
        <f t="shared" si="84"/>
        <v/>
      </c>
      <c r="AB499" s="88" t="str">
        <f t="shared" ref="AB499:AB504" si="94">Z499&amp;AA499</f>
        <v/>
      </c>
      <c r="AC499"/>
      <c r="AD499"/>
      <c r="AU499" s="33" t="str">
        <f t="shared" ref="AU499:AU562" si="95">IF(C499&lt;&gt;"",SUMIF(D$6:D$1071,D499,P$6:Q$1071),"")</f>
        <v/>
      </c>
    </row>
    <row r="500" spans="1:47" s="16" customFormat="1" ht="13.5" customHeight="1" x14ac:dyDescent="0.25">
      <c r="A500" s="130"/>
      <c r="B500" s="275" t="s">
        <v>1328</v>
      </c>
      <c r="C500" s="910"/>
      <c r="D500" s="679" t="s">
        <v>1329</v>
      </c>
      <c r="E500" s="1004"/>
      <c r="F500" s="974"/>
      <c r="G500" s="969"/>
      <c r="H500" s="154" t="s">
        <v>941</v>
      </c>
      <c r="I500" s="194" t="s">
        <v>1818</v>
      </c>
      <c r="J500" s="194" t="s">
        <v>1811</v>
      </c>
      <c r="K500" s="194" t="s">
        <v>126</v>
      </c>
      <c r="L500" s="194"/>
      <c r="M500" s="140"/>
      <c r="N500" s="140"/>
      <c r="O500" s="152"/>
      <c r="P500" s="701"/>
      <c r="Q500" s="709"/>
      <c r="R500" s="709"/>
      <c r="S500" s="709">
        <v>2</v>
      </c>
      <c r="T500" s="709"/>
      <c r="U500" s="709"/>
      <c r="V500" s="709"/>
      <c r="W500" s="476"/>
      <c r="X500" s="15"/>
      <c r="Y500" s="15"/>
      <c r="Z500" s="34"/>
      <c r="AA500" s="34" t="str">
        <f t="shared" si="84"/>
        <v/>
      </c>
      <c r="AB500" s="88" t="str">
        <f t="shared" si="94"/>
        <v/>
      </c>
      <c r="AC500"/>
      <c r="AD500"/>
      <c r="AU500" s="33" t="str">
        <f t="shared" si="95"/>
        <v/>
      </c>
    </row>
    <row r="501" spans="1:47" s="16" customFormat="1" ht="13.5" customHeight="1" x14ac:dyDescent="0.25">
      <c r="A501" s="557"/>
      <c r="B501" s="275" t="s">
        <v>1328</v>
      </c>
      <c r="C501" s="910"/>
      <c r="D501" s="679" t="s">
        <v>1329</v>
      </c>
      <c r="E501" s="1004"/>
      <c r="F501" s="974"/>
      <c r="G501" s="969"/>
      <c r="H501" s="154" t="s">
        <v>941</v>
      </c>
      <c r="I501" s="194" t="s">
        <v>1818</v>
      </c>
      <c r="J501" s="194" t="s">
        <v>1811</v>
      </c>
      <c r="K501" s="194" t="s">
        <v>426</v>
      </c>
      <c r="L501" s="194"/>
      <c r="M501" s="140"/>
      <c r="N501" s="140"/>
      <c r="O501" s="152"/>
      <c r="P501" s="701"/>
      <c r="Q501" s="709"/>
      <c r="R501" s="709"/>
      <c r="S501" s="709">
        <v>1</v>
      </c>
      <c r="T501" s="709"/>
      <c r="U501" s="709"/>
      <c r="V501" s="709"/>
      <c r="W501" s="476"/>
      <c r="X501" s="15"/>
      <c r="Y501" s="15"/>
      <c r="Z501" s="34"/>
      <c r="AA501" s="34" t="str">
        <f t="shared" si="84"/>
        <v/>
      </c>
      <c r="AB501" s="88" t="str">
        <f t="shared" si="94"/>
        <v/>
      </c>
      <c r="AC501"/>
      <c r="AD501"/>
      <c r="AU501" s="33" t="str">
        <f t="shared" si="95"/>
        <v/>
      </c>
    </row>
    <row r="502" spans="1:47" s="16" customFormat="1" ht="13.5" customHeight="1" thickBot="1" x14ac:dyDescent="0.3">
      <c r="A502" s="161"/>
      <c r="B502" s="283" t="s">
        <v>1328</v>
      </c>
      <c r="C502" s="911"/>
      <c r="D502" s="680" t="s">
        <v>1329</v>
      </c>
      <c r="E502" s="1005"/>
      <c r="F502" s="975"/>
      <c r="G502" s="971"/>
      <c r="H502" s="195" t="s">
        <v>941</v>
      </c>
      <c r="I502" s="259" t="s">
        <v>1818</v>
      </c>
      <c r="J502" s="259" t="s">
        <v>1811</v>
      </c>
      <c r="K502" s="259" t="s">
        <v>1815</v>
      </c>
      <c r="L502" s="259"/>
      <c r="M502" s="167"/>
      <c r="N502" s="167"/>
      <c r="O502" s="261"/>
      <c r="P502" s="702"/>
      <c r="Q502" s="721"/>
      <c r="R502" s="721"/>
      <c r="S502" s="721"/>
      <c r="T502" s="721"/>
      <c r="U502" s="721"/>
      <c r="V502" s="721"/>
      <c r="W502" s="484">
        <v>1</v>
      </c>
      <c r="X502" s="37">
        <f>SUM(P494:W502)</f>
        <v>20</v>
      </c>
      <c r="Y502" s="37">
        <f>X502</f>
        <v>20</v>
      </c>
      <c r="Z502" s="34" t="s">
        <v>1474</v>
      </c>
      <c r="AA502" s="34" t="str">
        <f t="shared" si="84"/>
        <v>MT</v>
      </c>
      <c r="AB502" s="88" t="str">
        <f t="shared" si="94"/>
        <v>EDMT</v>
      </c>
      <c r="AC502" t="s">
        <v>1479</v>
      </c>
      <c r="AD502"/>
      <c r="AU502" s="33" t="str">
        <f t="shared" si="95"/>
        <v/>
      </c>
    </row>
    <row r="503" spans="1:47" s="16" customFormat="1" ht="13.5" customHeight="1" x14ac:dyDescent="0.25">
      <c r="A503" s="156">
        <f>A494+1</f>
        <v>65</v>
      </c>
      <c r="B503" s="1240" t="s">
        <v>1403</v>
      </c>
      <c r="C503" s="909" t="s">
        <v>83</v>
      </c>
      <c r="D503" s="678" t="s">
        <v>1406</v>
      </c>
      <c r="E503" s="999" t="s">
        <v>336</v>
      </c>
      <c r="F503" s="956" t="s">
        <v>128</v>
      </c>
      <c r="G503" s="956" t="s">
        <v>1407</v>
      </c>
      <c r="H503" s="185" t="s">
        <v>23</v>
      </c>
      <c r="I503" s="506" t="s">
        <v>111</v>
      </c>
      <c r="J503" s="506"/>
      <c r="K503" s="506" t="s">
        <v>1709</v>
      </c>
      <c r="L503" s="124" t="s">
        <v>97</v>
      </c>
      <c r="M503" s="511">
        <v>2</v>
      </c>
      <c r="N503" s="124" t="s">
        <v>101</v>
      </c>
      <c r="O503" s="124" t="s">
        <v>435</v>
      </c>
      <c r="P503" s="707">
        <v>4</v>
      </c>
      <c r="Q503" s="726"/>
      <c r="R503" s="720"/>
      <c r="S503" s="720"/>
      <c r="T503" s="720"/>
      <c r="U503" s="720"/>
      <c r="V503" s="720"/>
      <c r="W503" s="471"/>
      <c r="X503" s="85"/>
      <c r="Y503" s="85"/>
      <c r="Z503" s="6"/>
      <c r="AA503" s="34" t="str">
        <f t="shared" si="84"/>
        <v/>
      </c>
      <c r="AB503" s="88" t="str">
        <f t="shared" si="94"/>
        <v/>
      </c>
      <c r="AC503"/>
      <c r="AD503"/>
      <c r="AU503" s="33">
        <f t="shared" si="95"/>
        <v>18</v>
      </c>
    </row>
    <row r="504" spans="1:47" s="16" customFormat="1" ht="13.5" customHeight="1" x14ac:dyDescent="0.25">
      <c r="A504" s="316"/>
      <c r="B504" s="538" t="s">
        <v>1403</v>
      </c>
      <c r="C504" s="910"/>
      <c r="D504" s="548" t="s">
        <v>1406</v>
      </c>
      <c r="E504" s="1006"/>
      <c r="F504" s="974"/>
      <c r="G504" s="969"/>
      <c r="H504" s="154" t="s">
        <v>23</v>
      </c>
      <c r="I504" s="194" t="s">
        <v>102</v>
      </c>
      <c r="J504" s="194"/>
      <c r="K504" s="194" t="s">
        <v>1709</v>
      </c>
      <c r="L504" s="140" t="s">
        <v>97</v>
      </c>
      <c r="M504" s="155">
        <v>2</v>
      </c>
      <c r="N504" s="140" t="s">
        <v>24</v>
      </c>
      <c r="O504" s="140" t="s">
        <v>435</v>
      </c>
      <c r="P504" s="701">
        <v>4</v>
      </c>
      <c r="Q504" s="709"/>
      <c r="R504" s="709"/>
      <c r="S504" s="709"/>
      <c r="T504" s="709"/>
      <c r="U504" s="709"/>
      <c r="V504" s="709"/>
      <c r="W504" s="476"/>
      <c r="X504" s="86"/>
      <c r="Y504" s="86"/>
      <c r="Z504" s="6"/>
      <c r="AA504" s="34" t="str">
        <f t="shared" si="84"/>
        <v/>
      </c>
      <c r="AB504" s="88" t="str">
        <f t="shared" si="94"/>
        <v/>
      </c>
      <c r="AC504"/>
      <c r="AD504"/>
      <c r="AU504" s="33" t="str">
        <f t="shared" si="95"/>
        <v/>
      </c>
    </row>
    <row r="505" spans="1:47" s="16" customFormat="1" ht="13.5" customHeight="1" x14ac:dyDescent="0.25">
      <c r="A505" s="316"/>
      <c r="B505" s="538" t="s">
        <v>1403</v>
      </c>
      <c r="C505" s="910"/>
      <c r="D505" s="548" t="s">
        <v>1406</v>
      </c>
      <c r="E505" s="1006"/>
      <c r="F505" s="974"/>
      <c r="G505" s="969"/>
      <c r="H505" s="154" t="s">
        <v>23</v>
      </c>
      <c r="I505" s="194" t="s">
        <v>102</v>
      </c>
      <c r="J505" s="194"/>
      <c r="K505" s="194" t="s">
        <v>1710</v>
      </c>
      <c r="L505" s="140" t="s">
        <v>97</v>
      </c>
      <c r="M505" s="155">
        <v>3</v>
      </c>
      <c r="N505" s="140" t="s">
        <v>101</v>
      </c>
      <c r="O505" s="140" t="s">
        <v>435</v>
      </c>
      <c r="P505" s="701">
        <v>4</v>
      </c>
      <c r="Q505" s="709"/>
      <c r="R505" s="709"/>
      <c r="S505" s="709"/>
      <c r="T505" s="709"/>
      <c r="U505" s="709"/>
      <c r="V505" s="709"/>
      <c r="W505" s="476"/>
      <c r="X505" s="86"/>
      <c r="Y505" s="86"/>
      <c r="Z505" s="6"/>
      <c r="AA505" s="34" t="str">
        <f t="shared" si="84"/>
        <v/>
      </c>
      <c r="AB505" s="88" t="str">
        <f t="shared" ref="AB505" si="96">Z505&amp;AA505</f>
        <v/>
      </c>
      <c r="AC505"/>
      <c r="AD505"/>
      <c r="AU505" s="33" t="str">
        <f t="shared" si="95"/>
        <v/>
      </c>
    </row>
    <row r="506" spans="1:47" s="16" customFormat="1" ht="13.5" customHeight="1" x14ac:dyDescent="0.25">
      <c r="A506" s="316"/>
      <c r="B506" s="538" t="s">
        <v>1403</v>
      </c>
      <c r="C506" s="910"/>
      <c r="D506" s="548" t="s">
        <v>1406</v>
      </c>
      <c r="E506" s="1006"/>
      <c r="F506" s="974"/>
      <c r="G506" s="969"/>
      <c r="H506" s="154" t="s">
        <v>23</v>
      </c>
      <c r="I506" s="194" t="s">
        <v>108</v>
      </c>
      <c r="J506" s="194"/>
      <c r="K506" s="194" t="s">
        <v>1750</v>
      </c>
      <c r="L506" s="140" t="s">
        <v>97</v>
      </c>
      <c r="M506" s="155">
        <v>6</v>
      </c>
      <c r="N506" s="140" t="s">
        <v>24</v>
      </c>
      <c r="O506" s="140" t="s">
        <v>435</v>
      </c>
      <c r="P506" s="701">
        <v>3</v>
      </c>
      <c r="Q506" s="709"/>
      <c r="R506" s="709"/>
      <c r="S506" s="709"/>
      <c r="T506" s="709"/>
      <c r="U506" s="709"/>
      <c r="V506" s="709"/>
      <c r="W506" s="476"/>
      <c r="X506" s="86"/>
      <c r="Y506" s="86"/>
      <c r="Z506" s="6"/>
      <c r="AA506" s="34" t="str">
        <f t="shared" si="84"/>
        <v/>
      </c>
      <c r="AB506" s="88" t="str">
        <f>Z506&amp;AA506</f>
        <v/>
      </c>
      <c r="AC506"/>
      <c r="AD506"/>
      <c r="AU506" s="33" t="str">
        <f t="shared" si="95"/>
        <v/>
      </c>
    </row>
    <row r="507" spans="1:47" s="16" customFormat="1" ht="13.5" customHeight="1" x14ac:dyDescent="0.25">
      <c r="A507" s="316"/>
      <c r="B507" s="538" t="s">
        <v>1403</v>
      </c>
      <c r="C507" s="910"/>
      <c r="D507" s="548" t="s">
        <v>1406</v>
      </c>
      <c r="E507" s="1006"/>
      <c r="F507" s="974"/>
      <c r="G507" s="969"/>
      <c r="H507" s="154" t="s">
        <v>23</v>
      </c>
      <c r="I507" s="194" t="s">
        <v>114</v>
      </c>
      <c r="J507" s="194"/>
      <c r="K507" s="194" t="s">
        <v>1747</v>
      </c>
      <c r="L507" s="140" t="s">
        <v>97</v>
      </c>
      <c r="M507" s="155">
        <v>6</v>
      </c>
      <c r="N507" s="140" t="s">
        <v>24</v>
      </c>
      <c r="O507" s="140" t="s">
        <v>435</v>
      </c>
      <c r="P507" s="701">
        <v>3</v>
      </c>
      <c r="Q507" s="709"/>
      <c r="R507" s="709"/>
      <c r="S507" s="709"/>
      <c r="T507" s="709"/>
      <c r="U507" s="709"/>
      <c r="V507" s="709"/>
      <c r="W507" s="476"/>
      <c r="X507" s="86"/>
      <c r="Y507" s="86"/>
      <c r="Z507" s="6"/>
      <c r="AA507" s="34" t="str">
        <f t="shared" si="84"/>
        <v/>
      </c>
      <c r="AB507" s="88" t="str">
        <f>Z507&amp;AA507</f>
        <v/>
      </c>
      <c r="AC507"/>
      <c r="AD507"/>
      <c r="AU507" s="33" t="str">
        <f t="shared" si="95"/>
        <v/>
      </c>
    </row>
    <row r="508" spans="1:47" s="16" customFormat="1" ht="13.5" customHeight="1" thickBot="1" x14ac:dyDescent="0.3">
      <c r="A508" s="316"/>
      <c r="B508" s="538" t="s">
        <v>1403</v>
      </c>
      <c r="C508" s="911"/>
      <c r="D508" s="790" t="s">
        <v>1406</v>
      </c>
      <c r="E508" s="1008"/>
      <c r="F508" s="975"/>
      <c r="G508" s="971"/>
      <c r="H508" s="195" t="s">
        <v>23</v>
      </c>
      <c r="I508" s="259" t="s">
        <v>111</v>
      </c>
      <c r="J508" s="546"/>
      <c r="K508" s="502" t="s">
        <v>2105</v>
      </c>
      <c r="L508" s="196"/>
      <c r="M508" s="546"/>
      <c r="N508" s="546"/>
      <c r="O508" s="546"/>
      <c r="P508" s="716"/>
      <c r="Q508" s="735"/>
      <c r="R508" s="721"/>
      <c r="S508" s="721">
        <v>2</v>
      </c>
      <c r="T508" s="721"/>
      <c r="U508" s="730"/>
      <c r="V508" s="721"/>
      <c r="W508" s="484"/>
      <c r="X508" s="37">
        <f>SUM(P503:W508)</f>
        <v>20</v>
      </c>
      <c r="Y508" s="37">
        <f>X508</f>
        <v>20</v>
      </c>
      <c r="Z508" s="34" t="s">
        <v>1472</v>
      </c>
      <c r="AA508" s="34" t="str">
        <f t="shared" si="84"/>
        <v>MT</v>
      </c>
      <c r="AB508" s="88" t="str">
        <f>Z508&amp;AA508</f>
        <v>ADMT</v>
      </c>
      <c r="AC508" t="s">
        <v>1479</v>
      </c>
      <c r="AD508"/>
      <c r="AU508" s="33" t="str">
        <f t="shared" si="95"/>
        <v/>
      </c>
    </row>
    <row r="509" spans="1:47" s="16" customFormat="1" ht="13.5" customHeight="1" x14ac:dyDescent="0.25">
      <c r="A509" s="512">
        <f>A503+1</f>
        <v>66</v>
      </c>
      <c r="B509" s="1231" t="s">
        <v>2117</v>
      </c>
      <c r="C509" s="919" t="s">
        <v>417</v>
      </c>
      <c r="D509" s="1241" t="s">
        <v>2119</v>
      </c>
      <c r="E509" s="999" t="s">
        <v>336</v>
      </c>
      <c r="F509" s="984" t="s">
        <v>1372</v>
      </c>
      <c r="G509" s="985" t="s">
        <v>2118</v>
      </c>
      <c r="H509" s="125" t="s">
        <v>861</v>
      </c>
      <c r="I509" s="513" t="s">
        <v>872</v>
      </c>
      <c r="J509" s="221"/>
      <c r="K509" s="513" t="s">
        <v>934</v>
      </c>
      <c r="L509" s="515" t="s">
        <v>97</v>
      </c>
      <c r="M509" s="515" t="s">
        <v>507</v>
      </c>
      <c r="N509" s="515" t="s">
        <v>24</v>
      </c>
      <c r="O509" s="515" t="s">
        <v>435</v>
      </c>
      <c r="P509" s="707">
        <v>5</v>
      </c>
      <c r="Q509" s="726">
        <v>2</v>
      </c>
      <c r="R509" s="726"/>
      <c r="S509" s="726"/>
      <c r="T509" s="726"/>
      <c r="U509" s="726"/>
      <c r="V509" s="726"/>
      <c r="W509" s="241"/>
      <c r="X509" s="73"/>
      <c r="Y509" s="26"/>
      <c r="Z509" s="34"/>
      <c r="AA509" s="34" t="str">
        <f t="shared" si="84"/>
        <v/>
      </c>
      <c r="AB509" s="88" t="str">
        <f t="shared" ref="AB509:AB511" si="97">Z509&amp;AA509</f>
        <v/>
      </c>
      <c r="AC509"/>
      <c r="AD509"/>
      <c r="AU509" s="33">
        <f t="shared" si="95"/>
        <v>11</v>
      </c>
    </row>
    <row r="510" spans="1:47" s="16" customFormat="1" ht="13.5" customHeight="1" x14ac:dyDescent="0.25">
      <c r="A510" s="517"/>
      <c r="B510" s="263" t="s">
        <v>2117</v>
      </c>
      <c r="C510" s="913"/>
      <c r="D510" s="421" t="s">
        <v>2119</v>
      </c>
      <c r="E510" s="1001"/>
      <c r="F510" s="957"/>
      <c r="G510" s="977"/>
      <c r="H510" s="138" t="s">
        <v>861</v>
      </c>
      <c r="I510" s="136" t="s">
        <v>874</v>
      </c>
      <c r="J510" s="194"/>
      <c r="K510" s="263" t="s">
        <v>933</v>
      </c>
      <c r="L510" s="235" t="s">
        <v>97</v>
      </c>
      <c r="M510" s="235" t="s">
        <v>504</v>
      </c>
      <c r="N510" s="235" t="s">
        <v>24</v>
      </c>
      <c r="O510" s="235" t="s">
        <v>625</v>
      </c>
      <c r="P510" s="704">
        <v>3</v>
      </c>
      <c r="Q510" s="723">
        <v>2</v>
      </c>
      <c r="R510" s="723"/>
      <c r="S510" s="723"/>
      <c r="T510" s="723"/>
      <c r="U510" s="723"/>
      <c r="V510" s="723"/>
      <c r="W510" s="320"/>
      <c r="X510" s="74"/>
      <c r="Y510" s="24"/>
      <c r="Z510" s="34"/>
      <c r="AA510" s="34" t="str">
        <f t="shared" si="84"/>
        <v/>
      </c>
      <c r="AB510" s="88" t="str">
        <f t="shared" si="97"/>
        <v/>
      </c>
      <c r="AC510"/>
      <c r="AD510"/>
      <c r="AU510" s="33" t="str">
        <f t="shared" si="95"/>
        <v/>
      </c>
    </row>
    <row r="511" spans="1:47" s="16" customFormat="1" ht="13.5" customHeight="1" thickBot="1" x14ac:dyDescent="0.3">
      <c r="A511" s="519"/>
      <c r="B511" s="520" t="s">
        <v>2117</v>
      </c>
      <c r="C511" s="914"/>
      <c r="D511" s="791" t="s">
        <v>2119</v>
      </c>
      <c r="E511" s="1002"/>
      <c r="F511" s="958"/>
      <c r="G511" s="978"/>
      <c r="H511" s="166" t="s">
        <v>861</v>
      </c>
      <c r="I511" s="520" t="s">
        <v>874</v>
      </c>
      <c r="J511" s="259"/>
      <c r="K511" s="232" t="s">
        <v>933</v>
      </c>
      <c r="L511" s="233" t="s">
        <v>97</v>
      </c>
      <c r="M511" s="233" t="s">
        <v>504</v>
      </c>
      <c r="N511" s="233" t="s">
        <v>101</v>
      </c>
      <c r="O511" s="233" t="s">
        <v>625</v>
      </c>
      <c r="P511" s="705">
        <v>3</v>
      </c>
      <c r="Q511" s="724">
        <v>2</v>
      </c>
      <c r="R511" s="724"/>
      <c r="S511" s="724"/>
      <c r="T511" s="724"/>
      <c r="U511" s="724"/>
      <c r="V511" s="724"/>
      <c r="W511" s="247"/>
      <c r="X511" s="32">
        <f>SUM(P509:W511)</f>
        <v>17</v>
      </c>
      <c r="Y511" s="37">
        <f>X511</f>
        <v>17</v>
      </c>
      <c r="Z511" s="34" t="s">
        <v>1476</v>
      </c>
      <c r="AA511" s="34" t="str">
        <f t="shared" si="84"/>
        <v>TP</v>
      </c>
      <c r="AB511" s="88" t="str">
        <f t="shared" si="97"/>
        <v>SATP</v>
      </c>
      <c r="AC511" t="s">
        <v>1480</v>
      </c>
      <c r="AD511"/>
      <c r="AU511" s="33" t="str">
        <f t="shared" si="95"/>
        <v/>
      </c>
    </row>
    <row r="512" spans="1:47" s="16" customFormat="1" ht="13.5" customHeight="1" x14ac:dyDescent="0.25">
      <c r="A512" s="512">
        <f>A509+1</f>
        <v>67</v>
      </c>
      <c r="B512" s="1231" t="s">
        <v>610</v>
      </c>
      <c r="C512" s="919" t="s">
        <v>83</v>
      </c>
      <c r="D512" s="526" t="s">
        <v>1341</v>
      </c>
      <c r="E512" s="999" t="s">
        <v>336</v>
      </c>
      <c r="F512" s="984" t="s">
        <v>1371</v>
      </c>
      <c r="G512" s="985" t="s">
        <v>1340</v>
      </c>
      <c r="H512" s="1027" t="s">
        <v>445</v>
      </c>
      <c r="I512" s="1027" t="s">
        <v>446</v>
      </c>
      <c r="J512" s="223"/>
      <c r="K512" s="1027" t="s">
        <v>1602</v>
      </c>
      <c r="L512" s="1027" t="s">
        <v>614</v>
      </c>
      <c r="M512" s="515">
        <v>1</v>
      </c>
      <c r="N512" s="515" t="s">
        <v>511</v>
      </c>
      <c r="O512" s="515" t="s">
        <v>1379</v>
      </c>
      <c r="P512" s="707">
        <v>4</v>
      </c>
      <c r="Q512" s="726"/>
      <c r="R512" s="726"/>
      <c r="S512" s="726"/>
      <c r="T512" s="726"/>
      <c r="U512" s="726"/>
      <c r="V512" s="726"/>
      <c r="W512" s="241"/>
      <c r="X512" s="73"/>
      <c r="Y512" s="26"/>
      <c r="Z512" s="34"/>
      <c r="AA512" s="34" t="str">
        <f t="shared" si="84"/>
        <v/>
      </c>
      <c r="AB512" s="88" t="str">
        <f t="shared" si="87"/>
        <v/>
      </c>
      <c r="AC512"/>
      <c r="AD512"/>
      <c r="AU512" s="33">
        <f t="shared" si="95"/>
        <v>19</v>
      </c>
    </row>
    <row r="513" spans="1:47" s="16" customFormat="1" ht="13.5" customHeight="1" x14ac:dyDescent="0.25">
      <c r="A513" s="517"/>
      <c r="B513" s="263" t="s">
        <v>610</v>
      </c>
      <c r="C513" s="913"/>
      <c r="D513" s="421" t="s">
        <v>1341</v>
      </c>
      <c r="E513" s="1001"/>
      <c r="F513" s="957"/>
      <c r="G513" s="977"/>
      <c r="H513" s="284" t="s">
        <v>445</v>
      </c>
      <c r="I513" s="284" t="s">
        <v>446</v>
      </c>
      <c r="J513" s="153"/>
      <c r="K513" s="284" t="s">
        <v>1635</v>
      </c>
      <c r="L513" s="284" t="s">
        <v>614</v>
      </c>
      <c r="M513" s="235">
        <v>2</v>
      </c>
      <c r="N513" s="235" t="s">
        <v>101</v>
      </c>
      <c r="O513" s="235" t="s">
        <v>440</v>
      </c>
      <c r="P513" s="704">
        <v>4</v>
      </c>
      <c r="Q513" s="723"/>
      <c r="R513" s="723"/>
      <c r="S513" s="723"/>
      <c r="T513" s="723"/>
      <c r="U513" s="723"/>
      <c r="V513" s="723"/>
      <c r="W513" s="320"/>
      <c r="X513" s="74"/>
      <c r="Y513" s="24"/>
      <c r="Z513" s="34"/>
      <c r="AA513" s="34" t="str">
        <f t="shared" si="84"/>
        <v/>
      </c>
      <c r="AB513" s="88" t="str">
        <f t="shared" ref="AB513:AB514" si="98">Z513&amp;AA513</f>
        <v/>
      </c>
      <c r="AC513"/>
      <c r="AD513"/>
      <c r="AU513" s="33" t="str">
        <f t="shared" si="95"/>
        <v/>
      </c>
    </row>
    <row r="514" spans="1:47" s="16" customFormat="1" ht="13.5" customHeight="1" x14ac:dyDescent="0.25">
      <c r="A514" s="517"/>
      <c r="B514" s="263" t="s">
        <v>610</v>
      </c>
      <c r="C514" s="913"/>
      <c r="D514" s="421" t="s">
        <v>1341</v>
      </c>
      <c r="E514" s="1001"/>
      <c r="F514" s="957"/>
      <c r="G514" s="977"/>
      <c r="H514" s="527" t="s">
        <v>445</v>
      </c>
      <c r="I514" s="284" t="s">
        <v>446</v>
      </c>
      <c r="J514" s="153"/>
      <c r="K514" s="284" t="s">
        <v>1603</v>
      </c>
      <c r="L514" s="284" t="s">
        <v>614</v>
      </c>
      <c r="M514" s="137">
        <v>2</v>
      </c>
      <c r="N514" s="137" t="s">
        <v>511</v>
      </c>
      <c r="O514" s="137" t="s">
        <v>1379</v>
      </c>
      <c r="P514" s="704">
        <v>4</v>
      </c>
      <c r="Q514" s="723"/>
      <c r="R514" s="723"/>
      <c r="S514" s="723"/>
      <c r="T514" s="723"/>
      <c r="U514" s="723"/>
      <c r="V514" s="723"/>
      <c r="W514" s="320"/>
      <c r="X514" s="74"/>
      <c r="Y514" s="24"/>
      <c r="Z514" s="34"/>
      <c r="AA514" s="34" t="str">
        <f t="shared" ref="AA514:AA577" si="99">IF(Y514&lt;&gt;"",IF(Y514&gt;=40,"TC",IF(AND(Y514&gt;=20,Y514&lt;30),"MT",IF(Y514&lt;20,"TP",""))),"")</f>
        <v/>
      </c>
      <c r="AB514" s="88" t="str">
        <f t="shared" si="98"/>
        <v/>
      </c>
      <c r="AC514"/>
      <c r="AD514"/>
      <c r="AU514" s="33" t="str">
        <f t="shared" si="95"/>
        <v/>
      </c>
    </row>
    <row r="515" spans="1:47" s="16" customFormat="1" ht="13.5" customHeight="1" x14ac:dyDescent="0.25">
      <c r="A515" s="517"/>
      <c r="B515" s="263" t="s">
        <v>610</v>
      </c>
      <c r="C515" s="913"/>
      <c r="D515" s="421" t="s">
        <v>1341</v>
      </c>
      <c r="E515" s="1001"/>
      <c r="F515" s="957"/>
      <c r="G515" s="977"/>
      <c r="H515" s="284" t="s">
        <v>445</v>
      </c>
      <c r="I515" s="284" t="s">
        <v>446</v>
      </c>
      <c r="J515" s="153"/>
      <c r="K515" s="284" t="s">
        <v>532</v>
      </c>
      <c r="L515" s="284" t="s">
        <v>614</v>
      </c>
      <c r="M515" s="235">
        <v>2</v>
      </c>
      <c r="N515" s="235" t="s">
        <v>511</v>
      </c>
      <c r="O515" s="235" t="s">
        <v>1379</v>
      </c>
      <c r="P515" s="704">
        <v>4</v>
      </c>
      <c r="Q515" s="723"/>
      <c r="R515" s="723"/>
      <c r="S515" s="723"/>
      <c r="T515" s="723"/>
      <c r="U515" s="723"/>
      <c r="V515" s="723"/>
      <c r="W515" s="320"/>
      <c r="X515" s="74"/>
      <c r="Y515" s="24"/>
      <c r="Z515" s="34"/>
      <c r="AA515" s="34" t="str">
        <f t="shared" si="99"/>
        <v/>
      </c>
      <c r="AB515" s="88" t="str">
        <f t="shared" si="87"/>
        <v/>
      </c>
      <c r="AC515"/>
      <c r="AD515"/>
      <c r="AU515" s="33" t="str">
        <f t="shared" si="95"/>
        <v/>
      </c>
    </row>
    <row r="516" spans="1:47" s="16" customFormat="1" ht="13.5" customHeight="1" x14ac:dyDescent="0.25">
      <c r="A516" s="517"/>
      <c r="B516" s="263" t="s">
        <v>610</v>
      </c>
      <c r="C516" s="913"/>
      <c r="D516" s="421" t="s">
        <v>1341</v>
      </c>
      <c r="E516" s="1001"/>
      <c r="F516" s="957"/>
      <c r="G516" s="977"/>
      <c r="H516" s="527" t="s">
        <v>445</v>
      </c>
      <c r="I516" s="284" t="s">
        <v>446</v>
      </c>
      <c r="J516" s="153"/>
      <c r="K516" s="284" t="s">
        <v>1608</v>
      </c>
      <c r="L516" s="284" t="s">
        <v>614</v>
      </c>
      <c r="M516" s="137">
        <v>6</v>
      </c>
      <c r="N516" s="137" t="s">
        <v>101</v>
      </c>
      <c r="O516" s="137" t="s">
        <v>1379</v>
      </c>
      <c r="P516" s="704">
        <v>3</v>
      </c>
      <c r="Q516" s="723"/>
      <c r="R516" s="723"/>
      <c r="S516" s="723"/>
      <c r="T516" s="723"/>
      <c r="U516" s="723"/>
      <c r="V516" s="723"/>
      <c r="W516" s="320"/>
      <c r="X516" s="74"/>
      <c r="Y516" s="24"/>
      <c r="Z516" s="34"/>
      <c r="AA516" s="34" t="str">
        <f t="shared" si="99"/>
        <v/>
      </c>
      <c r="AB516" s="88" t="str">
        <f t="shared" si="87"/>
        <v/>
      </c>
      <c r="AC516"/>
      <c r="AD516"/>
      <c r="AU516" s="33" t="str">
        <f t="shared" si="95"/>
        <v/>
      </c>
    </row>
    <row r="517" spans="1:47" s="16" customFormat="1" ht="13.5" customHeight="1" thickBot="1" x14ac:dyDescent="0.3">
      <c r="A517" s="519"/>
      <c r="B517" s="520" t="s">
        <v>610</v>
      </c>
      <c r="C517" s="914"/>
      <c r="D517" s="791" t="s">
        <v>1341</v>
      </c>
      <c r="E517" s="1002"/>
      <c r="F517" s="958"/>
      <c r="G517" s="978"/>
      <c r="H517" s="867" t="s">
        <v>445</v>
      </c>
      <c r="I517" s="865" t="s">
        <v>446</v>
      </c>
      <c r="J517" s="866"/>
      <c r="K517" s="865" t="s">
        <v>2007</v>
      </c>
      <c r="L517" s="865"/>
      <c r="M517" s="233"/>
      <c r="N517" s="233"/>
      <c r="O517" s="233"/>
      <c r="P517" s="705"/>
      <c r="Q517" s="724"/>
      <c r="R517" s="724"/>
      <c r="S517" s="724">
        <v>1</v>
      </c>
      <c r="T517" s="724"/>
      <c r="U517" s="724"/>
      <c r="V517" s="724"/>
      <c r="W517" s="247"/>
      <c r="X517" s="32">
        <f>SUM(P512:W517)</f>
        <v>20</v>
      </c>
      <c r="Y517" s="37">
        <f>X517</f>
        <v>20</v>
      </c>
      <c r="Z517" s="34" t="s">
        <v>1473</v>
      </c>
      <c r="AA517" s="34" t="str">
        <f t="shared" si="99"/>
        <v>MT</v>
      </c>
      <c r="AB517" s="88" t="str">
        <f t="shared" si="87"/>
        <v>AGMT</v>
      </c>
      <c r="AC517" t="s">
        <v>1479</v>
      </c>
      <c r="AD517"/>
      <c r="AU517" s="33" t="str">
        <f t="shared" si="95"/>
        <v/>
      </c>
    </row>
    <row r="518" spans="1:47" s="33" customFormat="1" ht="13.5" customHeight="1" x14ac:dyDescent="0.25">
      <c r="A518" s="156">
        <f>A512+1</f>
        <v>68</v>
      </c>
      <c r="B518" s="1224" t="s">
        <v>1431</v>
      </c>
      <c r="C518" s="909" t="s">
        <v>83</v>
      </c>
      <c r="D518" s="678" t="s">
        <v>1432</v>
      </c>
      <c r="E518" s="999" t="s">
        <v>336</v>
      </c>
      <c r="F518" s="972" t="s">
        <v>1433</v>
      </c>
      <c r="G518" s="973" t="s">
        <v>1434</v>
      </c>
      <c r="H518" s="185" t="s">
        <v>941</v>
      </c>
      <c r="I518" s="221" t="s">
        <v>1810</v>
      </c>
      <c r="J518" s="221" t="s">
        <v>1811</v>
      </c>
      <c r="K518" s="221" t="s">
        <v>1912</v>
      </c>
      <c r="L518" s="221" t="s">
        <v>97</v>
      </c>
      <c r="M518" s="127">
        <v>2</v>
      </c>
      <c r="N518" s="127" t="s">
        <v>24</v>
      </c>
      <c r="O518" s="222" t="s">
        <v>440</v>
      </c>
      <c r="P518" s="700">
        <v>3</v>
      </c>
      <c r="Q518" s="720"/>
      <c r="R518" s="720"/>
      <c r="S518" s="720"/>
      <c r="T518" s="720"/>
      <c r="U518" s="720"/>
      <c r="V518" s="720"/>
      <c r="W518" s="471"/>
      <c r="X518" s="14"/>
      <c r="Y518" s="14"/>
      <c r="Z518" s="34"/>
      <c r="AA518" s="34" t="str">
        <f t="shared" si="99"/>
        <v/>
      </c>
      <c r="AB518" s="88" t="str">
        <f t="shared" si="87"/>
        <v/>
      </c>
      <c r="AC518"/>
      <c r="AD518"/>
      <c r="AU518" s="33">
        <f t="shared" si="95"/>
        <v>16</v>
      </c>
    </row>
    <row r="519" spans="1:47" s="33" customFormat="1" ht="13.5" customHeight="1" x14ac:dyDescent="0.25">
      <c r="A519" s="573"/>
      <c r="B519" s="275" t="s">
        <v>1431</v>
      </c>
      <c r="C519" s="910"/>
      <c r="D519" s="679" t="s">
        <v>1432</v>
      </c>
      <c r="E519" s="1004"/>
      <c r="F519" s="974"/>
      <c r="G519" s="969"/>
      <c r="H519" s="154" t="s">
        <v>941</v>
      </c>
      <c r="I519" s="194" t="s">
        <v>1810</v>
      </c>
      <c r="J519" s="194" t="s">
        <v>1811</v>
      </c>
      <c r="K519" s="194" t="s">
        <v>1912</v>
      </c>
      <c r="L519" s="194" t="s">
        <v>97</v>
      </c>
      <c r="M519" s="140">
        <v>2</v>
      </c>
      <c r="N519" s="140" t="s">
        <v>101</v>
      </c>
      <c r="O519" s="152" t="s">
        <v>440</v>
      </c>
      <c r="P519" s="701">
        <v>3</v>
      </c>
      <c r="Q519" s="709"/>
      <c r="R519" s="709"/>
      <c r="S519" s="709"/>
      <c r="T519" s="709"/>
      <c r="U519" s="709"/>
      <c r="V519" s="709"/>
      <c r="W519" s="476"/>
      <c r="X519" s="15"/>
      <c r="Y519" s="15"/>
      <c r="Z519" s="34"/>
      <c r="AA519" s="34" t="str">
        <f t="shared" si="99"/>
        <v/>
      </c>
      <c r="AB519" s="88" t="str">
        <f t="shared" ref="AB519:AB521" si="100">Z519&amp;AA519</f>
        <v/>
      </c>
      <c r="AC519"/>
      <c r="AD519"/>
      <c r="AU519" s="33" t="str">
        <f t="shared" si="95"/>
        <v/>
      </c>
    </row>
    <row r="520" spans="1:47" s="33" customFormat="1" ht="13.5" customHeight="1" x14ac:dyDescent="0.25">
      <c r="A520" s="573"/>
      <c r="B520" s="275" t="s">
        <v>1431</v>
      </c>
      <c r="C520" s="910"/>
      <c r="D520" s="679" t="s">
        <v>1432</v>
      </c>
      <c r="E520" s="1004"/>
      <c r="F520" s="974"/>
      <c r="G520" s="969"/>
      <c r="H520" s="154" t="s">
        <v>941</v>
      </c>
      <c r="I520" s="194" t="s">
        <v>1810</v>
      </c>
      <c r="J520" s="194" t="s">
        <v>1811</v>
      </c>
      <c r="K520" s="194" t="s">
        <v>1912</v>
      </c>
      <c r="L520" s="194" t="s">
        <v>97</v>
      </c>
      <c r="M520" s="140">
        <v>2</v>
      </c>
      <c r="N520" s="140" t="s">
        <v>511</v>
      </c>
      <c r="O520" s="152" t="s">
        <v>440</v>
      </c>
      <c r="P520" s="701">
        <v>3</v>
      </c>
      <c r="Q520" s="709"/>
      <c r="R520" s="709"/>
      <c r="S520" s="709"/>
      <c r="T520" s="709"/>
      <c r="U520" s="709"/>
      <c r="V520" s="709"/>
      <c r="W520" s="476"/>
      <c r="X520" s="15"/>
      <c r="Y520" s="15"/>
      <c r="Z520" s="34"/>
      <c r="AA520" s="34" t="str">
        <f t="shared" si="99"/>
        <v/>
      </c>
      <c r="AB520" s="88" t="str">
        <f t="shared" si="100"/>
        <v/>
      </c>
      <c r="AC520"/>
      <c r="AD520"/>
      <c r="AU520" s="33" t="str">
        <f t="shared" si="95"/>
        <v/>
      </c>
    </row>
    <row r="521" spans="1:47" s="16" customFormat="1" ht="13.5" customHeight="1" x14ac:dyDescent="0.25">
      <c r="A521" s="573"/>
      <c r="B521" s="275" t="s">
        <v>1431</v>
      </c>
      <c r="C521" s="910"/>
      <c r="D521" s="679" t="s">
        <v>1432</v>
      </c>
      <c r="E521" s="1004"/>
      <c r="F521" s="974"/>
      <c r="G521" s="969"/>
      <c r="H521" s="154" t="s">
        <v>941</v>
      </c>
      <c r="I521" s="194" t="s">
        <v>1869</v>
      </c>
      <c r="J521" s="194" t="s">
        <v>1811</v>
      </c>
      <c r="K521" s="194" t="s">
        <v>1912</v>
      </c>
      <c r="L521" s="194" t="s">
        <v>97</v>
      </c>
      <c r="M521" s="140">
        <v>2</v>
      </c>
      <c r="N521" s="140" t="s">
        <v>24</v>
      </c>
      <c r="O521" s="152" t="s">
        <v>440</v>
      </c>
      <c r="P521" s="701">
        <v>2</v>
      </c>
      <c r="Q521" s="709"/>
      <c r="R521" s="709"/>
      <c r="S521" s="709"/>
      <c r="T521" s="709"/>
      <c r="U521" s="709"/>
      <c r="V521" s="709"/>
      <c r="W521" s="476"/>
      <c r="X521" s="15"/>
      <c r="Y521" s="15"/>
      <c r="Z521" s="34"/>
      <c r="AA521" s="34" t="str">
        <f t="shared" si="99"/>
        <v/>
      </c>
      <c r="AB521" s="88" t="str">
        <f t="shared" si="100"/>
        <v/>
      </c>
      <c r="AC521"/>
      <c r="AD521"/>
      <c r="AU521" s="33" t="str">
        <f t="shared" si="95"/>
        <v/>
      </c>
    </row>
    <row r="522" spans="1:47" s="33" customFormat="1" ht="13.5" customHeight="1" x14ac:dyDescent="0.25">
      <c r="A522" s="130"/>
      <c r="B522" s="275" t="s">
        <v>1431</v>
      </c>
      <c r="C522" s="910"/>
      <c r="D522" s="679" t="s">
        <v>1432</v>
      </c>
      <c r="E522" s="1004"/>
      <c r="F522" s="974"/>
      <c r="G522" s="969"/>
      <c r="H522" s="154" t="s">
        <v>941</v>
      </c>
      <c r="I522" s="194" t="s">
        <v>1837</v>
      </c>
      <c r="J522" s="194" t="s">
        <v>1811</v>
      </c>
      <c r="K522" s="194" t="s">
        <v>1911</v>
      </c>
      <c r="L522" s="194" t="s">
        <v>97</v>
      </c>
      <c r="M522" s="140">
        <v>3</v>
      </c>
      <c r="N522" s="140" t="s">
        <v>24</v>
      </c>
      <c r="O522" s="152" t="s">
        <v>435</v>
      </c>
      <c r="P522" s="701">
        <v>3</v>
      </c>
      <c r="Q522" s="709"/>
      <c r="R522" s="709"/>
      <c r="S522" s="709"/>
      <c r="T522" s="709"/>
      <c r="U522" s="709"/>
      <c r="V522" s="709"/>
      <c r="W522" s="476"/>
      <c r="X522" s="15"/>
      <c r="Y522" s="15"/>
      <c r="Z522" s="34"/>
      <c r="AA522" s="34" t="str">
        <f t="shared" si="99"/>
        <v/>
      </c>
      <c r="AB522" s="88" t="str">
        <f t="shared" si="87"/>
        <v/>
      </c>
      <c r="AC522"/>
      <c r="AD522"/>
      <c r="AU522" s="33" t="str">
        <f t="shared" si="95"/>
        <v/>
      </c>
    </row>
    <row r="523" spans="1:47" s="33" customFormat="1" ht="13.5" customHeight="1" x14ac:dyDescent="0.25">
      <c r="A523" s="130"/>
      <c r="B523" s="275" t="s">
        <v>1431</v>
      </c>
      <c r="C523" s="910"/>
      <c r="D523" s="679" t="s">
        <v>1432</v>
      </c>
      <c r="E523" s="1004"/>
      <c r="F523" s="974"/>
      <c r="G523" s="969"/>
      <c r="H523" s="154" t="s">
        <v>1809</v>
      </c>
      <c r="I523" s="194" t="s">
        <v>1860</v>
      </c>
      <c r="J523" s="194" t="s">
        <v>1811</v>
      </c>
      <c r="K523" s="194" t="s">
        <v>1976</v>
      </c>
      <c r="L523" s="194" t="s">
        <v>97</v>
      </c>
      <c r="M523" s="140">
        <v>5</v>
      </c>
      <c r="N523" s="140">
        <v>1</v>
      </c>
      <c r="O523" s="152" t="s">
        <v>435</v>
      </c>
      <c r="P523" s="701">
        <v>2</v>
      </c>
      <c r="Q523" s="709"/>
      <c r="R523" s="709"/>
      <c r="S523" s="709"/>
      <c r="T523" s="709"/>
      <c r="U523" s="709"/>
      <c r="V523" s="709"/>
      <c r="W523" s="476"/>
      <c r="X523" s="15"/>
      <c r="Y523" s="15"/>
      <c r="Z523" s="34"/>
      <c r="AA523" s="34" t="str">
        <f t="shared" si="99"/>
        <v/>
      </c>
      <c r="AB523" s="88" t="str">
        <f t="shared" si="87"/>
        <v/>
      </c>
      <c r="AC523"/>
      <c r="AD523"/>
      <c r="AU523" s="33" t="str">
        <f t="shared" si="95"/>
        <v/>
      </c>
    </row>
    <row r="524" spans="1:47" s="16" customFormat="1" ht="13.5" customHeight="1" x14ac:dyDescent="0.25">
      <c r="A524" s="573"/>
      <c r="B524" s="275" t="s">
        <v>1431</v>
      </c>
      <c r="C524" s="910"/>
      <c r="D524" s="679" t="s">
        <v>1432</v>
      </c>
      <c r="E524" s="1004"/>
      <c r="F524" s="974"/>
      <c r="G524" s="969"/>
      <c r="H524" s="154" t="s">
        <v>941</v>
      </c>
      <c r="I524" s="194" t="s">
        <v>1810</v>
      </c>
      <c r="J524" s="194" t="s">
        <v>1811</v>
      </c>
      <c r="K524" s="194" t="s">
        <v>126</v>
      </c>
      <c r="L524" s="194"/>
      <c r="M524" s="140"/>
      <c r="N524" s="140"/>
      <c r="O524" s="152"/>
      <c r="P524" s="701"/>
      <c r="Q524" s="709"/>
      <c r="R524" s="709"/>
      <c r="S524" s="709">
        <v>2</v>
      </c>
      <c r="T524" s="709"/>
      <c r="U524" s="709"/>
      <c r="V524" s="709"/>
      <c r="W524" s="476"/>
      <c r="X524" s="15"/>
      <c r="Y524" s="15"/>
      <c r="Z524" s="34"/>
      <c r="AA524" s="34" t="str">
        <f t="shared" si="99"/>
        <v/>
      </c>
      <c r="AB524" s="88" t="str">
        <f t="shared" ref="AB524" si="101">Z524&amp;AA524</f>
        <v/>
      </c>
      <c r="AC524"/>
      <c r="AD524"/>
      <c r="AU524" s="33" t="str">
        <f t="shared" si="95"/>
        <v/>
      </c>
    </row>
    <row r="525" spans="1:47" s="16" customFormat="1" ht="13.5" customHeight="1" x14ac:dyDescent="0.25">
      <c r="A525" s="130"/>
      <c r="B525" s="275" t="s">
        <v>1431</v>
      </c>
      <c r="C525" s="910"/>
      <c r="D525" s="679" t="s">
        <v>1432</v>
      </c>
      <c r="E525" s="1004"/>
      <c r="F525" s="974"/>
      <c r="G525" s="969"/>
      <c r="H525" s="154" t="s">
        <v>941</v>
      </c>
      <c r="I525" s="194" t="s">
        <v>1810</v>
      </c>
      <c r="J525" s="194"/>
      <c r="K525" s="194" t="s">
        <v>426</v>
      </c>
      <c r="L525" s="194"/>
      <c r="M525" s="140"/>
      <c r="N525" s="140"/>
      <c r="O525" s="152"/>
      <c r="P525" s="701"/>
      <c r="Q525" s="709"/>
      <c r="R525" s="709"/>
      <c r="S525" s="709">
        <v>1</v>
      </c>
      <c r="T525" s="709"/>
      <c r="U525" s="709"/>
      <c r="V525" s="709"/>
      <c r="W525" s="476"/>
      <c r="X525" s="15"/>
      <c r="Y525" s="15"/>
      <c r="Z525" s="34"/>
      <c r="AA525" s="34" t="str">
        <f t="shared" si="99"/>
        <v/>
      </c>
      <c r="AB525" s="88" t="str">
        <f t="shared" si="87"/>
        <v/>
      </c>
      <c r="AC525"/>
      <c r="AD525"/>
      <c r="AU525" s="33" t="str">
        <f t="shared" si="95"/>
        <v/>
      </c>
    </row>
    <row r="526" spans="1:47" s="16" customFormat="1" ht="13.5" customHeight="1" thickBot="1" x14ac:dyDescent="0.3">
      <c r="A526" s="161"/>
      <c r="B526" s="283" t="s">
        <v>1431</v>
      </c>
      <c r="C526" s="911"/>
      <c r="D526" s="680" t="s">
        <v>1432</v>
      </c>
      <c r="E526" s="1005"/>
      <c r="F526" s="975"/>
      <c r="G526" s="971"/>
      <c r="H526" s="195" t="s">
        <v>941</v>
      </c>
      <c r="I526" s="259" t="s">
        <v>1810</v>
      </c>
      <c r="J526" s="259"/>
      <c r="K526" s="259" t="s">
        <v>1815</v>
      </c>
      <c r="L526" s="259"/>
      <c r="M526" s="167"/>
      <c r="N526" s="167"/>
      <c r="O526" s="261"/>
      <c r="P526" s="702"/>
      <c r="Q526" s="721"/>
      <c r="R526" s="721"/>
      <c r="S526" s="721"/>
      <c r="T526" s="721"/>
      <c r="U526" s="721"/>
      <c r="V526" s="721"/>
      <c r="W526" s="484">
        <v>1</v>
      </c>
      <c r="X526" s="37">
        <f>SUM(P518:W526)</f>
        <v>20</v>
      </c>
      <c r="Y526" s="37">
        <v>20</v>
      </c>
      <c r="Z526" s="34" t="s">
        <v>1474</v>
      </c>
      <c r="AA526" s="34" t="str">
        <f t="shared" si="99"/>
        <v>MT</v>
      </c>
      <c r="AB526" s="88" t="str">
        <f t="shared" si="87"/>
        <v>EDMT</v>
      </c>
      <c r="AC526" t="s">
        <v>1479</v>
      </c>
      <c r="AD526"/>
      <c r="AU526" s="33" t="str">
        <f t="shared" si="95"/>
        <v/>
      </c>
    </row>
    <row r="527" spans="1:47" s="33" customFormat="1" ht="13.5" customHeight="1" x14ac:dyDescent="0.25">
      <c r="A527" s="156">
        <f>A518+1</f>
        <v>69</v>
      </c>
      <c r="B527" s="1224" t="s">
        <v>1573</v>
      </c>
      <c r="C527" s="909" t="s">
        <v>417</v>
      </c>
      <c r="D527" s="678" t="s">
        <v>1574</v>
      </c>
      <c r="E527" s="999" t="s">
        <v>336</v>
      </c>
      <c r="F527" s="972" t="s">
        <v>1127</v>
      </c>
      <c r="G527" s="973" t="s">
        <v>1104</v>
      </c>
      <c r="H527" s="185" t="s">
        <v>650</v>
      </c>
      <c r="I527" s="221" t="s">
        <v>651</v>
      </c>
      <c r="J527" s="221" t="s">
        <v>1084</v>
      </c>
      <c r="K527" s="221" t="s">
        <v>2009</v>
      </c>
      <c r="L527" s="221" t="s">
        <v>97</v>
      </c>
      <c r="M527" s="127">
        <v>9</v>
      </c>
      <c r="N527" s="127" t="s">
        <v>511</v>
      </c>
      <c r="O527" s="222" t="s">
        <v>740</v>
      </c>
      <c r="P527" s="700">
        <v>4</v>
      </c>
      <c r="Q527" s="720"/>
      <c r="R527" s="720"/>
      <c r="S527" s="720"/>
      <c r="T527" s="720"/>
      <c r="U527" s="720"/>
      <c r="V527" s="720"/>
      <c r="W527" s="471"/>
      <c r="X527" s="14"/>
      <c r="Y527" s="14"/>
      <c r="Z527" s="34"/>
      <c r="AA527" s="34" t="str">
        <f t="shared" si="99"/>
        <v/>
      </c>
      <c r="AB527" s="88" t="str">
        <f t="shared" si="87"/>
        <v/>
      </c>
      <c r="AC527"/>
      <c r="AD527"/>
      <c r="AU527" s="33">
        <f t="shared" si="95"/>
        <v>11</v>
      </c>
    </row>
    <row r="528" spans="1:47" s="33" customFormat="1" ht="13.5" customHeight="1" x14ac:dyDescent="0.25">
      <c r="A528" s="573"/>
      <c r="B528" s="275" t="s">
        <v>1573</v>
      </c>
      <c r="C528" s="910"/>
      <c r="D528" s="679" t="s">
        <v>1574</v>
      </c>
      <c r="E528" s="1004"/>
      <c r="F528" s="974"/>
      <c r="G528" s="969"/>
      <c r="H528" s="154" t="s">
        <v>650</v>
      </c>
      <c r="I528" s="194" t="s">
        <v>651</v>
      </c>
      <c r="J528" s="194" t="s">
        <v>1078</v>
      </c>
      <c r="K528" s="194" t="s">
        <v>749</v>
      </c>
      <c r="L528" s="194" t="s">
        <v>97</v>
      </c>
      <c r="M528" s="140">
        <v>5</v>
      </c>
      <c r="N528" s="140" t="s">
        <v>511</v>
      </c>
      <c r="O528" s="152" t="s">
        <v>740</v>
      </c>
      <c r="P528" s="701">
        <v>4</v>
      </c>
      <c r="Q528" s="709"/>
      <c r="R528" s="709"/>
      <c r="S528" s="709"/>
      <c r="T528" s="709"/>
      <c r="U528" s="709"/>
      <c r="V528" s="709"/>
      <c r="W528" s="476"/>
      <c r="X528" s="15"/>
      <c r="Y528" s="15"/>
      <c r="Z528" s="34"/>
      <c r="AA528" s="34" t="str">
        <f t="shared" si="99"/>
        <v/>
      </c>
      <c r="AB528" s="88" t="str">
        <f t="shared" si="87"/>
        <v/>
      </c>
      <c r="AC528"/>
      <c r="AD528"/>
      <c r="AU528" s="33" t="str">
        <f t="shared" si="95"/>
        <v/>
      </c>
    </row>
    <row r="529" spans="1:47" s="33" customFormat="1" ht="13.5" customHeight="1" x14ac:dyDescent="0.25">
      <c r="A529" s="573"/>
      <c r="B529" s="275" t="s">
        <v>1573</v>
      </c>
      <c r="C529" s="910"/>
      <c r="D529" s="679" t="s">
        <v>1574</v>
      </c>
      <c r="E529" s="1004"/>
      <c r="F529" s="974"/>
      <c r="G529" s="969"/>
      <c r="H529" s="154" t="s">
        <v>650</v>
      </c>
      <c r="I529" s="194" t="s">
        <v>1567</v>
      </c>
      <c r="J529" s="194" t="s">
        <v>1078</v>
      </c>
      <c r="K529" s="194" t="s">
        <v>774</v>
      </c>
      <c r="L529" s="194" t="s">
        <v>97</v>
      </c>
      <c r="M529" s="140">
        <v>4</v>
      </c>
      <c r="N529" s="140" t="s">
        <v>24</v>
      </c>
      <c r="O529" s="152" t="s">
        <v>740</v>
      </c>
      <c r="P529" s="701">
        <v>3</v>
      </c>
      <c r="Q529" s="709"/>
      <c r="R529" s="709"/>
      <c r="S529" s="709"/>
      <c r="T529" s="709"/>
      <c r="U529" s="709"/>
      <c r="V529" s="709"/>
      <c r="W529" s="476"/>
      <c r="X529" s="15"/>
      <c r="Y529" s="15"/>
      <c r="Z529" s="34"/>
      <c r="AA529" s="34" t="str">
        <f t="shared" si="99"/>
        <v/>
      </c>
      <c r="AB529" s="88" t="str">
        <f t="shared" ref="AB529" si="102">Z529&amp;AA529</f>
        <v/>
      </c>
      <c r="AC529"/>
      <c r="AD529"/>
      <c r="AU529" s="33" t="str">
        <f t="shared" si="95"/>
        <v/>
      </c>
    </row>
    <row r="530" spans="1:47" s="33" customFormat="1" ht="13.5" customHeight="1" x14ac:dyDescent="0.25">
      <c r="A530" s="573"/>
      <c r="B530" s="275" t="s">
        <v>1573</v>
      </c>
      <c r="C530" s="910"/>
      <c r="D530" s="679" t="s">
        <v>1574</v>
      </c>
      <c r="E530" s="1004"/>
      <c r="F530" s="974"/>
      <c r="G530" s="969"/>
      <c r="H530" s="154" t="s">
        <v>650</v>
      </c>
      <c r="I530" s="194"/>
      <c r="J530" s="194"/>
      <c r="K530" s="194" t="s">
        <v>2105</v>
      </c>
      <c r="L530" s="194"/>
      <c r="M530" s="140"/>
      <c r="N530" s="140"/>
      <c r="O530" s="152"/>
      <c r="P530" s="701"/>
      <c r="Q530" s="709"/>
      <c r="R530" s="709"/>
      <c r="S530" s="709">
        <v>1</v>
      </c>
      <c r="T530" s="709"/>
      <c r="U530" s="709"/>
      <c r="V530" s="709"/>
      <c r="W530" s="476"/>
      <c r="X530" s="15"/>
      <c r="Y530" s="15"/>
      <c r="Z530" s="34"/>
      <c r="AA530" s="34" t="str">
        <f t="shared" si="99"/>
        <v/>
      </c>
      <c r="AB530" s="88" t="str">
        <f t="shared" ref="AB530" si="103">Z530&amp;AA530</f>
        <v/>
      </c>
      <c r="AC530"/>
      <c r="AD530"/>
      <c r="AU530" s="33" t="str">
        <f t="shared" si="95"/>
        <v/>
      </c>
    </row>
    <row r="531" spans="1:47" s="33" customFormat="1" ht="13.5" customHeight="1" x14ac:dyDescent="0.25">
      <c r="A531" s="130"/>
      <c r="B531" s="275" t="s">
        <v>1573</v>
      </c>
      <c r="C531" s="910"/>
      <c r="D531" s="679" t="s">
        <v>1574</v>
      </c>
      <c r="E531" s="1004"/>
      <c r="F531" s="974"/>
      <c r="G531" s="969"/>
      <c r="H531" s="154" t="s">
        <v>650</v>
      </c>
      <c r="I531" s="194"/>
      <c r="J531" s="194"/>
      <c r="K531" s="194" t="s">
        <v>426</v>
      </c>
      <c r="L531" s="194"/>
      <c r="M531" s="140"/>
      <c r="N531" s="140"/>
      <c r="O531" s="152"/>
      <c r="P531" s="701"/>
      <c r="Q531" s="709"/>
      <c r="R531" s="709"/>
      <c r="S531" s="709">
        <v>1</v>
      </c>
      <c r="T531" s="709"/>
      <c r="U531" s="709"/>
      <c r="V531" s="709"/>
      <c r="W531" s="476"/>
      <c r="X531" s="15"/>
      <c r="Y531" s="15"/>
      <c r="Z531" s="34"/>
      <c r="AA531" s="34" t="str">
        <f t="shared" si="99"/>
        <v/>
      </c>
      <c r="AB531" s="88" t="str">
        <f t="shared" si="87"/>
        <v/>
      </c>
      <c r="AC531"/>
      <c r="AD531"/>
      <c r="AU531" s="33" t="str">
        <f t="shared" si="95"/>
        <v/>
      </c>
    </row>
    <row r="532" spans="1:47" s="16" customFormat="1" ht="13.5" customHeight="1" thickBot="1" x14ac:dyDescent="0.3">
      <c r="A532" s="161"/>
      <c r="B532" s="283" t="s">
        <v>1573</v>
      </c>
      <c r="C532" s="911"/>
      <c r="D532" s="680" t="s">
        <v>1574</v>
      </c>
      <c r="E532" s="1005"/>
      <c r="F532" s="975"/>
      <c r="G532" s="971"/>
      <c r="H532" s="195" t="s">
        <v>650</v>
      </c>
      <c r="I532" s="259"/>
      <c r="J532" s="259"/>
      <c r="K532" s="259" t="s">
        <v>1391</v>
      </c>
      <c r="L532" s="259"/>
      <c r="M532" s="167"/>
      <c r="N532" s="167"/>
      <c r="O532" s="261"/>
      <c r="P532" s="702"/>
      <c r="Q532" s="721"/>
      <c r="R532" s="721"/>
      <c r="S532" s="721"/>
      <c r="T532" s="721"/>
      <c r="U532" s="721"/>
      <c r="V532" s="721"/>
      <c r="W532" s="484">
        <v>2</v>
      </c>
      <c r="X532" s="37">
        <f>SUM(P527:W532)</f>
        <v>15</v>
      </c>
      <c r="Y532" s="37">
        <f>X532</f>
        <v>15</v>
      </c>
      <c r="Z532" s="34" t="s">
        <v>1475</v>
      </c>
      <c r="AA532" s="34" t="str">
        <f t="shared" si="99"/>
        <v>TP</v>
      </c>
      <c r="AB532" s="88" t="str">
        <f t="shared" si="87"/>
        <v>JUTP</v>
      </c>
      <c r="AC532" t="s">
        <v>1480</v>
      </c>
      <c r="AD532"/>
      <c r="AU532" s="33" t="str">
        <f t="shared" si="95"/>
        <v/>
      </c>
    </row>
    <row r="533" spans="1:47" s="33" customFormat="1" ht="13.5" customHeight="1" x14ac:dyDescent="0.25">
      <c r="A533" s="512">
        <f>A527+1</f>
        <v>70</v>
      </c>
      <c r="B533" s="1232" t="s">
        <v>2101</v>
      </c>
      <c r="C533" s="919" t="s">
        <v>83</v>
      </c>
      <c r="D533" s="526" t="s">
        <v>2102</v>
      </c>
      <c r="E533" s="1012" t="s">
        <v>336</v>
      </c>
      <c r="F533" s="984" t="s">
        <v>2104</v>
      </c>
      <c r="G533" s="985" t="s">
        <v>2103</v>
      </c>
      <c r="H533" s="125" t="s">
        <v>941</v>
      </c>
      <c r="I533" s="123" t="s">
        <v>1810</v>
      </c>
      <c r="J533" s="221" t="s">
        <v>1811</v>
      </c>
      <c r="K533" s="123" t="s">
        <v>1968</v>
      </c>
      <c r="L533" s="124" t="s">
        <v>97</v>
      </c>
      <c r="M533" s="124">
        <v>4</v>
      </c>
      <c r="N533" s="124" t="s">
        <v>24</v>
      </c>
      <c r="O533" s="124" t="s">
        <v>440</v>
      </c>
      <c r="P533" s="707">
        <v>2</v>
      </c>
      <c r="Q533" s="726"/>
      <c r="R533" s="726"/>
      <c r="S533" s="726"/>
      <c r="T533" s="726"/>
      <c r="U533" s="726"/>
      <c r="V533" s="726"/>
      <c r="W533" s="241"/>
      <c r="X533" s="73"/>
      <c r="Y533" s="26"/>
      <c r="Z533" s="34"/>
      <c r="AA533" s="34" t="str">
        <f t="shared" si="99"/>
        <v/>
      </c>
      <c r="AB533" s="88" t="str">
        <f>Z533&amp;AA533</f>
        <v/>
      </c>
      <c r="AC533"/>
      <c r="AD533"/>
      <c r="AU533" s="33">
        <f t="shared" si="95"/>
        <v>17</v>
      </c>
    </row>
    <row r="534" spans="1:47" s="33" customFormat="1" ht="13.5" customHeight="1" x14ac:dyDescent="0.25">
      <c r="A534" s="517"/>
      <c r="B534" s="263" t="s">
        <v>2101</v>
      </c>
      <c r="C534" s="913"/>
      <c r="D534" s="421" t="s">
        <v>2102</v>
      </c>
      <c r="E534" s="1001"/>
      <c r="F534" s="957"/>
      <c r="G534" s="977"/>
      <c r="H534" s="136" t="s">
        <v>941</v>
      </c>
      <c r="I534" s="136" t="s">
        <v>1810</v>
      </c>
      <c r="J534" s="194" t="s">
        <v>1811</v>
      </c>
      <c r="K534" s="136" t="s">
        <v>1968</v>
      </c>
      <c r="L534" s="137" t="s">
        <v>97</v>
      </c>
      <c r="M534" s="137">
        <v>4</v>
      </c>
      <c r="N534" s="137" t="s">
        <v>101</v>
      </c>
      <c r="O534" s="137" t="s">
        <v>440</v>
      </c>
      <c r="P534" s="704">
        <v>2</v>
      </c>
      <c r="Q534" s="723"/>
      <c r="R534" s="723"/>
      <c r="S534" s="723"/>
      <c r="T534" s="723"/>
      <c r="U534" s="723"/>
      <c r="V534" s="723"/>
      <c r="W534" s="320"/>
      <c r="X534" s="74"/>
      <c r="Y534" s="24"/>
      <c r="Z534" s="34"/>
      <c r="AA534" s="34" t="str">
        <f t="shared" si="99"/>
        <v/>
      </c>
      <c r="AB534" s="88" t="str">
        <f>Z534&amp;AA534</f>
        <v/>
      </c>
      <c r="AC534"/>
      <c r="AD534"/>
      <c r="AU534" s="33" t="str">
        <f t="shared" si="95"/>
        <v/>
      </c>
    </row>
    <row r="535" spans="1:47" s="33" customFormat="1" ht="13.5" customHeight="1" x14ac:dyDescent="0.25">
      <c r="A535" s="517"/>
      <c r="B535" s="263" t="s">
        <v>2101</v>
      </c>
      <c r="C535" s="913"/>
      <c r="D535" s="421" t="s">
        <v>2102</v>
      </c>
      <c r="E535" s="1001"/>
      <c r="F535" s="957"/>
      <c r="G535" s="977"/>
      <c r="H535" s="138" t="s">
        <v>941</v>
      </c>
      <c r="I535" s="136" t="s">
        <v>1810</v>
      </c>
      <c r="J535" s="194" t="s">
        <v>1811</v>
      </c>
      <c r="K535" s="136" t="s">
        <v>1968</v>
      </c>
      <c r="L535" s="137" t="s">
        <v>97</v>
      </c>
      <c r="M535" s="137">
        <v>4</v>
      </c>
      <c r="N535" s="137" t="s">
        <v>511</v>
      </c>
      <c r="O535" s="137" t="s">
        <v>440</v>
      </c>
      <c r="P535" s="704">
        <v>2</v>
      </c>
      <c r="Q535" s="723"/>
      <c r="R535" s="723"/>
      <c r="S535" s="723"/>
      <c r="T535" s="723"/>
      <c r="U535" s="723"/>
      <c r="V535" s="723"/>
      <c r="W535" s="320"/>
      <c r="X535" s="74"/>
      <c r="Y535" s="24"/>
      <c r="Z535" s="34"/>
      <c r="AA535" s="34" t="str">
        <f t="shared" si="99"/>
        <v/>
      </c>
      <c r="AB535" s="88" t="str">
        <f>Z535&amp;AA535</f>
        <v/>
      </c>
      <c r="AC535"/>
      <c r="AD535"/>
      <c r="AU535" s="33" t="str">
        <f t="shared" si="95"/>
        <v/>
      </c>
    </row>
    <row r="536" spans="1:47" s="33" customFormat="1" ht="13.5" customHeight="1" x14ac:dyDescent="0.25">
      <c r="A536" s="517"/>
      <c r="B536" s="263" t="s">
        <v>2101</v>
      </c>
      <c r="C536" s="913"/>
      <c r="D536" s="421" t="s">
        <v>2102</v>
      </c>
      <c r="E536" s="1001"/>
      <c r="F536" s="957"/>
      <c r="G536" s="977"/>
      <c r="H536" s="138" t="s">
        <v>941</v>
      </c>
      <c r="I536" s="136" t="s">
        <v>1831</v>
      </c>
      <c r="J536" s="194" t="s">
        <v>1811</v>
      </c>
      <c r="K536" s="136" t="s">
        <v>1969</v>
      </c>
      <c r="L536" s="137" t="s">
        <v>97</v>
      </c>
      <c r="M536" s="137">
        <v>2</v>
      </c>
      <c r="N536" s="137" t="s">
        <v>24</v>
      </c>
      <c r="O536" s="137" t="s">
        <v>440</v>
      </c>
      <c r="P536" s="704">
        <v>2</v>
      </c>
      <c r="Q536" s="723"/>
      <c r="R536" s="723"/>
      <c r="S536" s="723"/>
      <c r="T536" s="723"/>
      <c r="U536" s="723"/>
      <c r="V536" s="723"/>
      <c r="W536" s="320"/>
      <c r="X536" s="74"/>
      <c r="Y536" s="24"/>
      <c r="Z536" s="34"/>
      <c r="AA536" s="34" t="str">
        <f t="shared" si="99"/>
        <v/>
      </c>
      <c r="AB536" s="88" t="str">
        <f t="shared" ref="AB536" si="104">Z536&amp;AA536</f>
        <v/>
      </c>
      <c r="AC536"/>
      <c r="AD536"/>
      <c r="AU536" s="33" t="str">
        <f t="shared" si="95"/>
        <v/>
      </c>
    </row>
    <row r="537" spans="1:47" s="33" customFormat="1" ht="13.5" customHeight="1" x14ac:dyDescent="0.25">
      <c r="A537" s="517"/>
      <c r="B537" s="263" t="s">
        <v>2101</v>
      </c>
      <c r="C537" s="913"/>
      <c r="D537" s="421" t="s">
        <v>2102</v>
      </c>
      <c r="E537" s="1001"/>
      <c r="F537" s="957"/>
      <c r="G537" s="977"/>
      <c r="H537" s="138" t="s">
        <v>941</v>
      </c>
      <c r="I537" s="136" t="s">
        <v>1810</v>
      </c>
      <c r="J537" s="194" t="s">
        <v>1811</v>
      </c>
      <c r="K537" s="136" t="s">
        <v>1875</v>
      </c>
      <c r="L537" s="137" t="s">
        <v>1822</v>
      </c>
      <c r="M537" s="137">
        <v>2</v>
      </c>
      <c r="N537" s="137" t="s">
        <v>24</v>
      </c>
      <c r="O537" s="137" t="s">
        <v>440</v>
      </c>
      <c r="P537" s="704">
        <v>3</v>
      </c>
      <c r="Q537" s="723"/>
      <c r="R537" s="723"/>
      <c r="S537" s="723"/>
      <c r="T537" s="723"/>
      <c r="U537" s="723"/>
      <c r="V537" s="723"/>
      <c r="W537" s="320"/>
      <c r="X537" s="74"/>
      <c r="Y537" s="24"/>
      <c r="Z537" s="34"/>
      <c r="AA537" s="34" t="str">
        <f t="shared" si="99"/>
        <v/>
      </c>
      <c r="AB537" s="88" t="str">
        <f>Z537&amp;AA537</f>
        <v/>
      </c>
      <c r="AC537"/>
      <c r="AD537"/>
      <c r="AU537" s="33" t="str">
        <f t="shared" si="95"/>
        <v/>
      </c>
    </row>
    <row r="538" spans="1:47" s="33" customFormat="1" ht="13.5" customHeight="1" x14ac:dyDescent="0.25">
      <c r="A538" s="517"/>
      <c r="B538" s="263" t="s">
        <v>2101</v>
      </c>
      <c r="C538" s="913"/>
      <c r="D538" s="421" t="s">
        <v>2102</v>
      </c>
      <c r="E538" s="1001"/>
      <c r="F538" s="957"/>
      <c r="G538" s="977"/>
      <c r="H538" s="138" t="s">
        <v>941</v>
      </c>
      <c r="I538" s="136" t="s">
        <v>1810</v>
      </c>
      <c r="J538" s="194" t="s">
        <v>1811</v>
      </c>
      <c r="K538" s="136" t="s">
        <v>1875</v>
      </c>
      <c r="L538" s="137" t="s">
        <v>1822</v>
      </c>
      <c r="M538" s="137">
        <v>2</v>
      </c>
      <c r="N538" s="137" t="s">
        <v>101</v>
      </c>
      <c r="O538" s="137" t="s">
        <v>440</v>
      </c>
      <c r="P538" s="704">
        <v>3</v>
      </c>
      <c r="Q538" s="723"/>
      <c r="R538" s="723"/>
      <c r="S538" s="723"/>
      <c r="T538" s="723"/>
      <c r="U538" s="723"/>
      <c r="V538" s="723"/>
      <c r="W538" s="320"/>
      <c r="X538" s="74"/>
      <c r="Y538" s="24"/>
      <c r="Z538" s="34"/>
      <c r="AA538" s="34" t="str">
        <f t="shared" si="99"/>
        <v/>
      </c>
      <c r="AB538" s="88" t="str">
        <f t="shared" ref="AB538" si="105">Z538&amp;AA538</f>
        <v/>
      </c>
      <c r="AC538"/>
      <c r="AD538"/>
      <c r="AU538" s="33" t="str">
        <f t="shared" si="95"/>
        <v/>
      </c>
    </row>
    <row r="539" spans="1:47" s="33" customFormat="1" ht="13.5" customHeight="1" x14ac:dyDescent="0.25">
      <c r="A539" s="517"/>
      <c r="B539" s="263" t="s">
        <v>2101</v>
      </c>
      <c r="C539" s="913"/>
      <c r="D539" s="421" t="s">
        <v>2102</v>
      </c>
      <c r="E539" s="1001"/>
      <c r="F539" s="957"/>
      <c r="G539" s="977"/>
      <c r="H539" s="138" t="s">
        <v>941</v>
      </c>
      <c r="I539" s="136" t="s">
        <v>1810</v>
      </c>
      <c r="J539" s="194" t="s">
        <v>1811</v>
      </c>
      <c r="K539" s="136" t="s">
        <v>1875</v>
      </c>
      <c r="L539" s="137" t="s">
        <v>1822</v>
      </c>
      <c r="M539" s="137">
        <v>2</v>
      </c>
      <c r="N539" s="137" t="s">
        <v>511</v>
      </c>
      <c r="O539" s="137" t="s">
        <v>440</v>
      </c>
      <c r="P539" s="704">
        <v>3</v>
      </c>
      <c r="Q539" s="723"/>
      <c r="R539" s="723"/>
      <c r="S539" s="723"/>
      <c r="T539" s="723"/>
      <c r="U539" s="723"/>
      <c r="V539" s="723"/>
      <c r="W539" s="320"/>
      <c r="X539" s="74"/>
      <c r="Y539" s="24"/>
      <c r="Z539" s="34"/>
      <c r="AA539" s="34" t="str">
        <f t="shared" si="99"/>
        <v/>
      </c>
      <c r="AB539" s="88" t="str">
        <f>Z539&amp;AA539</f>
        <v/>
      </c>
      <c r="AC539"/>
      <c r="AD539"/>
      <c r="AU539" s="33" t="str">
        <f t="shared" si="95"/>
        <v/>
      </c>
    </row>
    <row r="540" spans="1:47" s="33" customFormat="1" ht="13.5" customHeight="1" x14ac:dyDescent="0.25">
      <c r="A540" s="517"/>
      <c r="B540" s="263" t="s">
        <v>2101</v>
      </c>
      <c r="C540" s="913"/>
      <c r="D540" s="421" t="s">
        <v>2102</v>
      </c>
      <c r="E540" s="1001"/>
      <c r="F540" s="957"/>
      <c r="G540" s="977"/>
      <c r="H540" s="138" t="s">
        <v>941</v>
      </c>
      <c r="I540" s="263" t="s">
        <v>1810</v>
      </c>
      <c r="J540" s="194"/>
      <c r="K540" s="136" t="s">
        <v>126</v>
      </c>
      <c r="L540" s="137"/>
      <c r="M540" s="235"/>
      <c r="N540" s="235"/>
      <c r="O540" s="235"/>
      <c r="P540" s="704"/>
      <c r="Q540" s="723"/>
      <c r="R540" s="723"/>
      <c r="S540" s="723">
        <v>2</v>
      </c>
      <c r="T540" s="723"/>
      <c r="U540" s="723"/>
      <c r="V540" s="723"/>
      <c r="W540" s="320"/>
      <c r="X540" s="74"/>
      <c r="Y540" s="24"/>
      <c r="Z540" s="34"/>
      <c r="AA540" s="34" t="str">
        <f t="shared" si="99"/>
        <v/>
      </c>
      <c r="AB540" s="88" t="str">
        <f>Z540&amp;AA540</f>
        <v/>
      </c>
      <c r="AC540"/>
      <c r="AD540"/>
      <c r="AU540" s="33" t="str">
        <f t="shared" si="95"/>
        <v/>
      </c>
    </row>
    <row r="541" spans="1:47" s="33" customFormat="1" ht="13.5" customHeight="1" thickBot="1" x14ac:dyDescent="0.3">
      <c r="A541" s="519"/>
      <c r="B541" s="520" t="s">
        <v>2101</v>
      </c>
      <c r="C541" s="914"/>
      <c r="D541" s="791" t="s">
        <v>2102</v>
      </c>
      <c r="E541" s="1002"/>
      <c r="F541" s="958"/>
      <c r="G541" s="978"/>
      <c r="H541" s="226" t="s">
        <v>941</v>
      </c>
      <c r="I541" s="520" t="s">
        <v>1810</v>
      </c>
      <c r="J541" s="259"/>
      <c r="K541" s="503" t="s">
        <v>545</v>
      </c>
      <c r="L541" s="233"/>
      <c r="M541" s="522"/>
      <c r="N541" s="522"/>
      <c r="O541" s="522"/>
      <c r="P541" s="705"/>
      <c r="Q541" s="730"/>
      <c r="R541" s="724"/>
      <c r="S541" s="724">
        <v>1</v>
      </c>
      <c r="T541" s="724"/>
      <c r="U541" s="724"/>
      <c r="V541" s="724"/>
      <c r="W541" s="247"/>
      <c r="X541" s="32">
        <f>SUM(P533:W541)</f>
        <v>20</v>
      </c>
      <c r="Y541" s="37">
        <f>X541</f>
        <v>20</v>
      </c>
      <c r="Z541" s="34" t="s">
        <v>1474</v>
      </c>
      <c r="AA541" s="34" t="str">
        <f t="shared" si="99"/>
        <v>MT</v>
      </c>
      <c r="AB541" s="88" t="str">
        <f>Z541&amp;AA541</f>
        <v>EDMT</v>
      </c>
      <c r="AC541" t="s">
        <v>1479</v>
      </c>
      <c r="AD541"/>
      <c r="AU541" s="33" t="str">
        <f t="shared" si="95"/>
        <v/>
      </c>
    </row>
    <row r="542" spans="1:47" s="16" customFormat="1" ht="13.5" customHeight="1" x14ac:dyDescent="0.25">
      <c r="A542" s="180">
        <f>A533+1</f>
        <v>71</v>
      </c>
      <c r="B542" s="1234" t="s">
        <v>1240</v>
      </c>
      <c r="C542" s="919" t="s">
        <v>83</v>
      </c>
      <c r="D542" s="678" t="s">
        <v>1241</v>
      </c>
      <c r="E542" s="1017" t="s">
        <v>336</v>
      </c>
      <c r="F542" s="956" t="s">
        <v>1242</v>
      </c>
      <c r="G542" s="979" t="s">
        <v>1243</v>
      </c>
      <c r="H542" s="544" t="s">
        <v>861</v>
      </c>
      <c r="I542" s="530" t="s">
        <v>868</v>
      </c>
      <c r="J542" s="530"/>
      <c r="K542" s="514" t="s">
        <v>1777</v>
      </c>
      <c r="L542" s="516" t="s">
        <v>97</v>
      </c>
      <c r="M542" s="531">
        <v>2</v>
      </c>
      <c r="N542" s="529" t="s">
        <v>24</v>
      </c>
      <c r="O542" s="529" t="s">
        <v>440</v>
      </c>
      <c r="P542" s="713">
        <v>2</v>
      </c>
      <c r="Q542" s="731"/>
      <c r="R542" s="731"/>
      <c r="S542" s="731"/>
      <c r="T542" s="731"/>
      <c r="U542" s="731"/>
      <c r="V542" s="731"/>
      <c r="W542" s="696"/>
      <c r="X542" s="40"/>
      <c r="Y542" s="40"/>
      <c r="Z542" s="106"/>
      <c r="AA542" s="34" t="str">
        <f t="shared" si="99"/>
        <v/>
      </c>
      <c r="AB542" s="88" t="str">
        <f t="shared" ref="AB542:AB587" si="106">Z542&amp;AA542</f>
        <v/>
      </c>
      <c r="AC542"/>
      <c r="AD542"/>
      <c r="AU542" s="33">
        <f t="shared" si="95"/>
        <v>18</v>
      </c>
    </row>
    <row r="543" spans="1:47" s="16" customFormat="1" ht="13.5" customHeight="1" x14ac:dyDescent="0.25">
      <c r="A543" s="173"/>
      <c r="B543" s="538" t="s">
        <v>1240</v>
      </c>
      <c r="C543" s="912"/>
      <c r="D543" s="679" t="s">
        <v>1241</v>
      </c>
      <c r="E543" s="1018"/>
      <c r="F543" s="954"/>
      <c r="G543" s="963"/>
      <c r="H543" s="286" t="s">
        <v>861</v>
      </c>
      <c r="I543" s="539" t="s">
        <v>868</v>
      </c>
      <c r="J543" s="539"/>
      <c r="K543" s="518" t="s">
        <v>1777</v>
      </c>
      <c r="L543" s="236" t="s">
        <v>97</v>
      </c>
      <c r="M543" s="285">
        <v>2</v>
      </c>
      <c r="N543" s="564" t="s">
        <v>101</v>
      </c>
      <c r="O543" s="564" t="s">
        <v>440</v>
      </c>
      <c r="P543" s="714">
        <v>2</v>
      </c>
      <c r="Q543" s="732"/>
      <c r="R543" s="732"/>
      <c r="S543" s="732"/>
      <c r="T543" s="732"/>
      <c r="U543" s="732"/>
      <c r="V543" s="732"/>
      <c r="W543" s="571"/>
      <c r="X543" s="38"/>
      <c r="Y543" s="38"/>
      <c r="Z543" s="34"/>
      <c r="AA543" s="34" t="str">
        <f t="shared" si="99"/>
        <v/>
      </c>
      <c r="AB543" s="88" t="str">
        <f t="shared" si="106"/>
        <v/>
      </c>
      <c r="AC543"/>
      <c r="AD543"/>
      <c r="AU543" s="33" t="str">
        <f t="shared" si="95"/>
        <v/>
      </c>
    </row>
    <row r="544" spans="1:47" s="16" customFormat="1" ht="13.5" customHeight="1" x14ac:dyDescent="0.25">
      <c r="A544" s="173"/>
      <c r="B544" s="538" t="s">
        <v>1240</v>
      </c>
      <c r="C544" s="912"/>
      <c r="D544" s="679" t="s">
        <v>1241</v>
      </c>
      <c r="E544" s="1018"/>
      <c r="F544" s="954"/>
      <c r="G544" s="963"/>
      <c r="H544" s="286" t="s">
        <v>861</v>
      </c>
      <c r="I544" s="539" t="s">
        <v>868</v>
      </c>
      <c r="J544" s="539"/>
      <c r="K544" s="518" t="s">
        <v>1594</v>
      </c>
      <c r="L544" s="236" t="s">
        <v>97</v>
      </c>
      <c r="M544" s="285">
        <v>3</v>
      </c>
      <c r="N544" s="564" t="s">
        <v>24</v>
      </c>
      <c r="O544" s="564" t="s">
        <v>625</v>
      </c>
      <c r="P544" s="714">
        <v>2</v>
      </c>
      <c r="Q544" s="732"/>
      <c r="R544" s="732"/>
      <c r="S544" s="732"/>
      <c r="T544" s="732"/>
      <c r="U544" s="732"/>
      <c r="V544" s="732"/>
      <c r="W544" s="571"/>
      <c r="X544" s="38"/>
      <c r="Y544" s="38"/>
      <c r="Z544" s="34"/>
      <c r="AA544" s="34" t="str">
        <f t="shared" si="99"/>
        <v/>
      </c>
      <c r="AB544" s="88" t="str">
        <f t="shared" si="106"/>
        <v/>
      </c>
      <c r="AC544"/>
      <c r="AD544"/>
      <c r="AU544" s="33" t="str">
        <f t="shared" si="95"/>
        <v/>
      </c>
    </row>
    <row r="545" spans="1:47" s="16" customFormat="1" ht="13.5" customHeight="1" x14ac:dyDescent="0.25">
      <c r="A545" s="173"/>
      <c r="B545" s="538" t="s">
        <v>1240</v>
      </c>
      <c r="C545" s="912"/>
      <c r="D545" s="679" t="s">
        <v>1241</v>
      </c>
      <c r="E545" s="1018"/>
      <c r="F545" s="954"/>
      <c r="G545" s="963"/>
      <c r="H545" s="286" t="s">
        <v>861</v>
      </c>
      <c r="I545" s="539" t="s">
        <v>868</v>
      </c>
      <c r="J545" s="539"/>
      <c r="K545" s="518" t="s">
        <v>1595</v>
      </c>
      <c r="L545" s="236" t="s">
        <v>97</v>
      </c>
      <c r="M545" s="285">
        <v>3</v>
      </c>
      <c r="N545" s="564" t="s">
        <v>101</v>
      </c>
      <c r="O545" s="564" t="s">
        <v>625</v>
      </c>
      <c r="P545" s="714">
        <v>2</v>
      </c>
      <c r="Q545" s="732"/>
      <c r="R545" s="732"/>
      <c r="S545" s="732"/>
      <c r="T545" s="732"/>
      <c r="U545" s="732"/>
      <c r="V545" s="732"/>
      <c r="W545" s="571"/>
      <c r="X545" s="38"/>
      <c r="Y545" s="38"/>
      <c r="Z545" s="34"/>
      <c r="AA545" s="34" t="str">
        <f t="shared" si="99"/>
        <v/>
      </c>
      <c r="AB545" s="88" t="str">
        <f t="shared" si="106"/>
        <v/>
      </c>
      <c r="AC545"/>
      <c r="AD545"/>
      <c r="AU545" s="33" t="str">
        <f t="shared" si="95"/>
        <v/>
      </c>
    </row>
    <row r="546" spans="1:47" s="16" customFormat="1" ht="13.5" customHeight="1" x14ac:dyDescent="0.25">
      <c r="A546" s="173"/>
      <c r="B546" s="538" t="s">
        <v>1240</v>
      </c>
      <c r="C546" s="912"/>
      <c r="D546" s="679" t="s">
        <v>1241</v>
      </c>
      <c r="E546" s="1018"/>
      <c r="F546" s="954"/>
      <c r="G546" s="963"/>
      <c r="H546" s="286" t="s">
        <v>861</v>
      </c>
      <c r="I546" s="539" t="s">
        <v>1876</v>
      </c>
      <c r="J546" s="539"/>
      <c r="K546" s="518" t="s">
        <v>177</v>
      </c>
      <c r="L546" s="236" t="s">
        <v>97</v>
      </c>
      <c r="M546" s="285">
        <v>1</v>
      </c>
      <c r="N546" s="564" t="s">
        <v>24</v>
      </c>
      <c r="O546" s="564" t="s">
        <v>625</v>
      </c>
      <c r="P546" s="714">
        <v>2</v>
      </c>
      <c r="Q546" s="732"/>
      <c r="R546" s="732"/>
      <c r="S546" s="732"/>
      <c r="T546" s="732"/>
      <c r="U546" s="732"/>
      <c r="V546" s="732"/>
      <c r="W546" s="571"/>
      <c r="X546" s="38"/>
      <c r="Y546" s="38"/>
      <c r="Z546" s="34"/>
      <c r="AA546" s="34" t="str">
        <f t="shared" si="99"/>
        <v/>
      </c>
      <c r="AB546" s="88" t="str">
        <f t="shared" si="106"/>
        <v/>
      </c>
      <c r="AC546"/>
      <c r="AD546"/>
      <c r="AU546" s="33" t="str">
        <f t="shared" si="95"/>
        <v/>
      </c>
    </row>
    <row r="547" spans="1:47" s="16" customFormat="1" ht="13.5" customHeight="1" x14ac:dyDescent="0.25">
      <c r="A547" s="173"/>
      <c r="B547" s="538" t="s">
        <v>1240</v>
      </c>
      <c r="C547" s="912"/>
      <c r="D547" s="679" t="s">
        <v>1241</v>
      </c>
      <c r="E547" s="1018"/>
      <c r="F547" s="954"/>
      <c r="G547" s="963"/>
      <c r="H547" s="286" t="s">
        <v>861</v>
      </c>
      <c r="I547" s="539" t="s">
        <v>868</v>
      </c>
      <c r="J547" s="539"/>
      <c r="K547" s="518" t="s">
        <v>1778</v>
      </c>
      <c r="L547" s="236" t="s">
        <v>97</v>
      </c>
      <c r="M547" s="285">
        <v>4</v>
      </c>
      <c r="N547" s="564" t="s">
        <v>24</v>
      </c>
      <c r="O547" s="564" t="s">
        <v>625</v>
      </c>
      <c r="P547" s="714">
        <v>2</v>
      </c>
      <c r="Q547" s="732"/>
      <c r="R547" s="732"/>
      <c r="S547" s="732"/>
      <c r="T547" s="732"/>
      <c r="U547" s="732"/>
      <c r="V547" s="732"/>
      <c r="W547" s="571"/>
      <c r="X547" s="38"/>
      <c r="Y547" s="38"/>
      <c r="Z547" s="34"/>
      <c r="AA547" s="34" t="str">
        <f t="shared" si="99"/>
        <v/>
      </c>
      <c r="AB547" s="88" t="str">
        <f t="shared" si="106"/>
        <v/>
      </c>
      <c r="AC547"/>
      <c r="AD547"/>
      <c r="AU547" s="33" t="str">
        <f t="shared" si="95"/>
        <v/>
      </c>
    </row>
    <row r="548" spans="1:47" s="16" customFormat="1" ht="13.5" customHeight="1" x14ac:dyDescent="0.25">
      <c r="A548" s="173"/>
      <c r="B548" s="538" t="s">
        <v>1240</v>
      </c>
      <c r="C548" s="912"/>
      <c r="D548" s="679" t="s">
        <v>1241</v>
      </c>
      <c r="E548" s="1018"/>
      <c r="F548" s="954"/>
      <c r="G548" s="963"/>
      <c r="H548" s="286" t="s">
        <v>861</v>
      </c>
      <c r="I548" s="539" t="s">
        <v>868</v>
      </c>
      <c r="J548" s="539"/>
      <c r="K548" s="518" t="s">
        <v>1778</v>
      </c>
      <c r="L548" s="236" t="s">
        <v>97</v>
      </c>
      <c r="M548" s="285">
        <v>4</v>
      </c>
      <c r="N548" s="564" t="s">
        <v>101</v>
      </c>
      <c r="O548" s="564" t="s">
        <v>625</v>
      </c>
      <c r="P548" s="714">
        <v>2</v>
      </c>
      <c r="Q548" s="732"/>
      <c r="R548" s="732"/>
      <c r="S548" s="732"/>
      <c r="T548" s="732"/>
      <c r="U548" s="732"/>
      <c r="V548" s="732"/>
      <c r="W548" s="571"/>
      <c r="X548" s="38"/>
      <c r="Y548" s="38"/>
      <c r="Z548" s="34"/>
      <c r="AA548" s="34" t="str">
        <f t="shared" si="99"/>
        <v/>
      </c>
      <c r="AB548" s="88" t="str">
        <f t="shared" si="106"/>
        <v/>
      </c>
      <c r="AC548"/>
      <c r="AD548"/>
      <c r="AU548" s="33" t="str">
        <f t="shared" si="95"/>
        <v/>
      </c>
    </row>
    <row r="549" spans="1:47" s="16" customFormat="1" ht="13.5" customHeight="1" x14ac:dyDescent="0.25">
      <c r="A549" s="173"/>
      <c r="B549" s="538" t="s">
        <v>1240</v>
      </c>
      <c r="C549" s="912"/>
      <c r="D549" s="679" t="s">
        <v>1241</v>
      </c>
      <c r="E549" s="1018"/>
      <c r="F549" s="954"/>
      <c r="G549" s="963"/>
      <c r="H549" s="286" t="s">
        <v>861</v>
      </c>
      <c r="I549" s="539" t="s">
        <v>868</v>
      </c>
      <c r="J549" s="539"/>
      <c r="K549" s="518" t="s">
        <v>1778</v>
      </c>
      <c r="L549" s="236" t="s">
        <v>97</v>
      </c>
      <c r="M549" s="285">
        <v>4</v>
      </c>
      <c r="N549" s="564" t="s">
        <v>511</v>
      </c>
      <c r="O549" s="564" t="s">
        <v>625</v>
      </c>
      <c r="P549" s="714">
        <v>2</v>
      </c>
      <c r="Q549" s="732"/>
      <c r="R549" s="732"/>
      <c r="S549" s="732"/>
      <c r="T549" s="732"/>
      <c r="U549" s="732"/>
      <c r="V549" s="732"/>
      <c r="W549" s="571"/>
      <c r="X549" s="38"/>
      <c r="Y549" s="38"/>
      <c r="Z549" s="34"/>
      <c r="AA549" s="34" t="str">
        <f t="shared" si="99"/>
        <v/>
      </c>
      <c r="AB549" s="88" t="str">
        <f t="shared" si="106"/>
        <v/>
      </c>
      <c r="AC549"/>
      <c r="AD549"/>
      <c r="AU549" s="33" t="str">
        <f t="shared" si="95"/>
        <v/>
      </c>
    </row>
    <row r="550" spans="1:47" s="16" customFormat="1" ht="13.5" customHeight="1" x14ac:dyDescent="0.25">
      <c r="A550" s="173"/>
      <c r="B550" s="538" t="s">
        <v>1240</v>
      </c>
      <c r="C550" s="912"/>
      <c r="D550" s="679" t="s">
        <v>1241</v>
      </c>
      <c r="E550" s="1018"/>
      <c r="F550" s="954"/>
      <c r="G550" s="963"/>
      <c r="H550" s="286" t="s">
        <v>861</v>
      </c>
      <c r="I550" s="539" t="s">
        <v>868</v>
      </c>
      <c r="J550" s="539"/>
      <c r="K550" s="518" t="s">
        <v>1778</v>
      </c>
      <c r="L550" s="236" t="s">
        <v>97</v>
      </c>
      <c r="M550" s="285">
        <v>4</v>
      </c>
      <c r="N550" s="564" t="s">
        <v>404</v>
      </c>
      <c r="O550" s="564" t="s">
        <v>625</v>
      </c>
      <c r="P550" s="714">
        <v>2</v>
      </c>
      <c r="Q550" s="732"/>
      <c r="R550" s="732"/>
      <c r="S550" s="732"/>
      <c r="T550" s="732"/>
      <c r="U550" s="732"/>
      <c r="V550" s="732"/>
      <c r="W550" s="571"/>
      <c r="X550" s="38"/>
      <c r="Y550" s="38"/>
      <c r="Z550" s="34"/>
      <c r="AA550" s="34" t="str">
        <f t="shared" si="99"/>
        <v/>
      </c>
      <c r="AB550" s="88" t="str">
        <f t="shared" si="106"/>
        <v/>
      </c>
      <c r="AC550"/>
      <c r="AD550"/>
      <c r="AU550" s="33" t="str">
        <f t="shared" si="95"/>
        <v/>
      </c>
    </row>
    <row r="551" spans="1:47" s="16" customFormat="1" ht="13.5" customHeight="1" x14ac:dyDescent="0.25">
      <c r="A551" s="173"/>
      <c r="B551" s="538" t="s">
        <v>1240</v>
      </c>
      <c r="C551" s="912"/>
      <c r="D551" s="679" t="s">
        <v>1241</v>
      </c>
      <c r="E551" s="1018"/>
      <c r="F551" s="954"/>
      <c r="G551" s="963"/>
      <c r="H551" s="286" t="s">
        <v>861</v>
      </c>
      <c r="I551" s="539" t="s">
        <v>868</v>
      </c>
      <c r="J551" s="539"/>
      <c r="K551" s="518" t="s">
        <v>2007</v>
      </c>
      <c r="L551" s="236"/>
      <c r="M551" s="285"/>
      <c r="N551" s="564"/>
      <c r="O551" s="564"/>
      <c r="P551" s="714"/>
      <c r="Q551" s="732"/>
      <c r="R551" s="732"/>
      <c r="S551" s="732">
        <v>1</v>
      </c>
      <c r="T551" s="732"/>
      <c r="U551" s="732"/>
      <c r="V551" s="732"/>
      <c r="W551" s="571"/>
      <c r="X551" s="38"/>
      <c r="Y551" s="38"/>
      <c r="Z551" s="34"/>
      <c r="AA551" s="34" t="str">
        <f t="shared" si="99"/>
        <v/>
      </c>
      <c r="AB551" s="88" t="str">
        <f t="shared" si="106"/>
        <v/>
      </c>
      <c r="AC551"/>
      <c r="AD551"/>
      <c r="AU551" s="33" t="str">
        <f t="shared" si="95"/>
        <v/>
      </c>
    </row>
    <row r="552" spans="1:47" s="16" customFormat="1" ht="13.5" customHeight="1" thickBot="1" x14ac:dyDescent="0.3">
      <c r="A552" s="176"/>
      <c r="B552" s="532" t="s">
        <v>1240</v>
      </c>
      <c r="C552" s="921"/>
      <c r="D552" s="680" t="s">
        <v>1241</v>
      </c>
      <c r="E552" s="1019"/>
      <c r="F552" s="955"/>
      <c r="G552" s="964"/>
      <c r="H552" s="545" t="s">
        <v>861</v>
      </c>
      <c r="I552" s="534" t="s">
        <v>874</v>
      </c>
      <c r="J552" s="534"/>
      <c r="K552" s="510" t="s">
        <v>1270</v>
      </c>
      <c r="L552" s="535"/>
      <c r="M552" s="536"/>
      <c r="N552" s="533"/>
      <c r="O552" s="533"/>
      <c r="P552" s="715"/>
      <c r="Q552" s="733"/>
      <c r="R552" s="733"/>
      <c r="S552" s="733"/>
      <c r="T552" s="733"/>
      <c r="U552" s="733"/>
      <c r="V552" s="733">
        <v>1</v>
      </c>
      <c r="W552" s="697"/>
      <c r="X552" s="62">
        <f>SUM(P542:W552)</f>
        <v>20</v>
      </c>
      <c r="Y552" s="62">
        <f>X552</f>
        <v>20</v>
      </c>
      <c r="Z552" s="34" t="s">
        <v>1476</v>
      </c>
      <c r="AA552" s="34" t="str">
        <f t="shared" si="99"/>
        <v>MT</v>
      </c>
      <c r="AB552" s="88" t="str">
        <f t="shared" si="106"/>
        <v>SAMT</v>
      </c>
      <c r="AC552" t="s">
        <v>1479</v>
      </c>
      <c r="AD552"/>
      <c r="AU552" s="33" t="str">
        <f t="shared" si="95"/>
        <v/>
      </c>
    </row>
    <row r="553" spans="1:47" s="33" customFormat="1" ht="13.5" customHeight="1" x14ac:dyDescent="0.25">
      <c r="A553" s="512">
        <f>A542+1</f>
        <v>72</v>
      </c>
      <c r="B553" s="1232" t="s">
        <v>2243</v>
      </c>
      <c r="C553" s="919" t="s">
        <v>417</v>
      </c>
      <c r="D553" s="526" t="s">
        <v>2244</v>
      </c>
      <c r="E553" s="1012" t="s">
        <v>336</v>
      </c>
      <c r="F553" s="984" t="s">
        <v>2245</v>
      </c>
      <c r="G553" s="985" t="s">
        <v>41</v>
      </c>
      <c r="H553" s="123" t="s">
        <v>1809</v>
      </c>
      <c r="I553" s="221" t="s">
        <v>1810</v>
      </c>
      <c r="J553" s="871" t="s">
        <v>1811</v>
      </c>
      <c r="K553" s="221" t="s">
        <v>1935</v>
      </c>
      <c r="L553" s="870" t="s">
        <v>97</v>
      </c>
      <c r="M553" s="127">
        <v>7</v>
      </c>
      <c r="N553" s="486" t="s">
        <v>24</v>
      </c>
      <c r="O553" s="222" t="s">
        <v>435</v>
      </c>
      <c r="P553" s="720">
        <v>2</v>
      </c>
      <c r="Q553" s="720"/>
      <c r="R553" s="726"/>
      <c r="S553" s="726"/>
      <c r="T553" s="726"/>
      <c r="U553" s="726"/>
      <c r="V553" s="726"/>
      <c r="W553" s="241"/>
      <c r="X553" s="73"/>
      <c r="Y553" s="26"/>
      <c r="Z553" s="34"/>
      <c r="AA553" s="34" t="str">
        <f t="shared" si="99"/>
        <v/>
      </c>
      <c r="AB553" s="88" t="str">
        <f>Z553&amp;AA553</f>
        <v/>
      </c>
      <c r="AC553"/>
      <c r="AD553"/>
      <c r="AU553" s="33">
        <f t="shared" si="95"/>
        <v>10</v>
      </c>
    </row>
    <row r="554" spans="1:47" s="33" customFormat="1" ht="13.5" customHeight="1" x14ac:dyDescent="0.25">
      <c r="A554" s="517"/>
      <c r="B554" s="263" t="s">
        <v>2243</v>
      </c>
      <c r="C554" s="913"/>
      <c r="D554" s="421" t="s">
        <v>2244</v>
      </c>
      <c r="E554" s="1001"/>
      <c r="F554" s="957"/>
      <c r="G554" s="977"/>
      <c r="H554" s="136" t="s">
        <v>1809</v>
      </c>
      <c r="I554" s="194" t="s">
        <v>1810</v>
      </c>
      <c r="J554" s="868" t="s">
        <v>1811</v>
      </c>
      <c r="K554" s="194" t="s">
        <v>1935</v>
      </c>
      <c r="L554" s="552" t="s">
        <v>97</v>
      </c>
      <c r="M554" s="140">
        <v>7</v>
      </c>
      <c r="N554" s="478" t="s">
        <v>101</v>
      </c>
      <c r="O554" s="152" t="s">
        <v>435</v>
      </c>
      <c r="P554" s="709">
        <v>2</v>
      </c>
      <c r="Q554" s="709"/>
      <c r="R554" s="723"/>
      <c r="S554" s="723"/>
      <c r="T554" s="723"/>
      <c r="U554" s="723"/>
      <c r="V554" s="723"/>
      <c r="W554" s="320"/>
      <c r="X554" s="74"/>
      <c r="Y554" s="24"/>
      <c r="Z554" s="34"/>
      <c r="AA554" s="34" t="str">
        <f t="shared" si="99"/>
        <v/>
      </c>
      <c r="AB554" s="88" t="str">
        <f>Z554&amp;AA554</f>
        <v/>
      </c>
      <c r="AC554"/>
      <c r="AD554"/>
      <c r="AU554" s="33" t="str">
        <f t="shared" si="95"/>
        <v/>
      </c>
    </row>
    <row r="555" spans="1:47" s="33" customFormat="1" ht="13.5" customHeight="1" x14ac:dyDescent="0.25">
      <c r="A555" s="517"/>
      <c r="B555" s="263" t="s">
        <v>2243</v>
      </c>
      <c r="C555" s="913"/>
      <c r="D555" s="421" t="s">
        <v>2244</v>
      </c>
      <c r="E555" s="1001"/>
      <c r="F555" s="957"/>
      <c r="G555" s="977"/>
      <c r="H555" s="136" t="s">
        <v>1809</v>
      </c>
      <c r="I555" s="194" t="s">
        <v>1810</v>
      </c>
      <c r="J555" s="868" t="s">
        <v>1811</v>
      </c>
      <c r="K555" s="194" t="s">
        <v>1935</v>
      </c>
      <c r="L555" s="552" t="s">
        <v>97</v>
      </c>
      <c r="M555" s="140">
        <v>7</v>
      </c>
      <c r="N555" s="478" t="s">
        <v>511</v>
      </c>
      <c r="O555" s="152" t="s">
        <v>435</v>
      </c>
      <c r="P555" s="709">
        <v>2</v>
      </c>
      <c r="Q555" s="709"/>
      <c r="R555" s="723"/>
      <c r="S555" s="723"/>
      <c r="T555" s="723"/>
      <c r="U555" s="723"/>
      <c r="V555" s="723"/>
      <c r="W555" s="320"/>
      <c r="X555" s="74"/>
      <c r="Y555" s="24"/>
      <c r="Z555" s="34"/>
      <c r="AA555" s="34" t="str">
        <f t="shared" si="99"/>
        <v/>
      </c>
      <c r="AB555" s="88"/>
      <c r="AC555"/>
      <c r="AD555"/>
      <c r="AU555" s="33" t="str">
        <f t="shared" si="95"/>
        <v/>
      </c>
    </row>
    <row r="556" spans="1:47" s="33" customFormat="1" ht="13.5" customHeight="1" x14ac:dyDescent="0.25">
      <c r="A556" s="517"/>
      <c r="B556" s="263" t="s">
        <v>2243</v>
      </c>
      <c r="C556" s="913"/>
      <c r="D556" s="421" t="s">
        <v>2244</v>
      </c>
      <c r="E556" s="1001"/>
      <c r="F556" s="957"/>
      <c r="G556" s="977"/>
      <c r="H556" s="136" t="s">
        <v>941</v>
      </c>
      <c r="I556" s="194" t="s">
        <v>1860</v>
      </c>
      <c r="J556" s="868" t="s">
        <v>1811</v>
      </c>
      <c r="K556" s="194" t="s">
        <v>1931</v>
      </c>
      <c r="L556" s="552" t="s">
        <v>97</v>
      </c>
      <c r="M556" s="140">
        <v>3</v>
      </c>
      <c r="N556" s="478" t="s">
        <v>24</v>
      </c>
      <c r="O556" s="152" t="s">
        <v>435</v>
      </c>
      <c r="P556" s="709">
        <v>2</v>
      </c>
      <c r="Q556" s="709"/>
      <c r="R556" s="723"/>
      <c r="S556" s="723"/>
      <c r="T556" s="723"/>
      <c r="U556" s="723"/>
      <c r="V556" s="723"/>
      <c r="W556" s="320"/>
      <c r="X556" s="74"/>
      <c r="Y556" s="24"/>
      <c r="Z556" s="34"/>
      <c r="AA556" s="34" t="str">
        <f t="shared" si="99"/>
        <v/>
      </c>
      <c r="AB556" s="88"/>
      <c r="AC556"/>
      <c r="AD556"/>
      <c r="AU556" s="33" t="str">
        <f t="shared" si="95"/>
        <v/>
      </c>
    </row>
    <row r="557" spans="1:47" s="33" customFormat="1" ht="13.5" customHeight="1" x14ac:dyDescent="0.25">
      <c r="A557" s="517"/>
      <c r="B557" s="263" t="s">
        <v>2243</v>
      </c>
      <c r="C557" s="913"/>
      <c r="D557" s="421" t="s">
        <v>2244</v>
      </c>
      <c r="E557" s="1001"/>
      <c r="F557" s="957"/>
      <c r="G557" s="977"/>
      <c r="H557" s="136" t="s">
        <v>1809</v>
      </c>
      <c r="I557" s="194" t="s">
        <v>1818</v>
      </c>
      <c r="J557" s="868" t="s">
        <v>1811</v>
      </c>
      <c r="K557" s="194" t="s">
        <v>1959</v>
      </c>
      <c r="L557" s="552" t="s">
        <v>97</v>
      </c>
      <c r="M557" s="140">
        <v>6</v>
      </c>
      <c r="N557" s="478" t="s">
        <v>24</v>
      </c>
      <c r="O557" s="152" t="s">
        <v>440</v>
      </c>
      <c r="P557" s="709">
        <v>2</v>
      </c>
      <c r="Q557" s="709"/>
      <c r="R557" s="723"/>
      <c r="S557" s="723"/>
      <c r="T557" s="723"/>
      <c r="U557" s="723"/>
      <c r="V557" s="723"/>
      <c r="W557" s="320"/>
      <c r="X557" s="74"/>
      <c r="Y557" s="24"/>
      <c r="Z557" s="34"/>
      <c r="AA557" s="34" t="str">
        <f t="shared" si="99"/>
        <v/>
      </c>
      <c r="AB557" s="88" t="str">
        <f>Z557&amp;AA557</f>
        <v/>
      </c>
      <c r="AC557"/>
      <c r="AD557"/>
      <c r="AU557" s="33" t="str">
        <f t="shared" si="95"/>
        <v/>
      </c>
    </row>
    <row r="558" spans="1:47" s="33" customFormat="1" ht="13.5" customHeight="1" x14ac:dyDescent="0.25">
      <c r="A558" s="517"/>
      <c r="B558" s="263" t="s">
        <v>2243</v>
      </c>
      <c r="C558" s="913"/>
      <c r="D558" s="421" t="s">
        <v>2244</v>
      </c>
      <c r="E558" s="1001"/>
      <c r="F558" s="957"/>
      <c r="G558" s="977"/>
      <c r="H558" s="136" t="s">
        <v>1809</v>
      </c>
      <c r="I558" s="194" t="s">
        <v>1810</v>
      </c>
      <c r="J558" s="868"/>
      <c r="K558" s="194" t="s">
        <v>126</v>
      </c>
      <c r="L558" s="552"/>
      <c r="M558" s="140"/>
      <c r="N558" s="478"/>
      <c r="O558" s="152"/>
      <c r="P558" s="709"/>
      <c r="Q558" s="709"/>
      <c r="R558" s="723"/>
      <c r="S558" s="723">
        <v>1</v>
      </c>
      <c r="T558" s="723"/>
      <c r="U558" s="723"/>
      <c r="V558" s="723"/>
      <c r="W558" s="320"/>
      <c r="X558" s="74"/>
      <c r="Y558" s="24"/>
      <c r="Z558" s="34"/>
      <c r="AA558" s="34" t="str">
        <f t="shared" si="99"/>
        <v/>
      </c>
      <c r="AB558" s="88"/>
      <c r="AC558"/>
      <c r="AD558"/>
      <c r="AU558" s="33" t="str">
        <f t="shared" si="95"/>
        <v/>
      </c>
    </row>
    <row r="559" spans="1:47" s="33" customFormat="1" ht="13.5" customHeight="1" x14ac:dyDescent="0.25">
      <c r="A559" s="517"/>
      <c r="B559" s="263" t="s">
        <v>2243</v>
      </c>
      <c r="C559" s="913"/>
      <c r="D559" s="421" t="s">
        <v>2244</v>
      </c>
      <c r="E559" s="1001"/>
      <c r="F559" s="957"/>
      <c r="G559" s="977"/>
      <c r="H559" s="136" t="s">
        <v>1809</v>
      </c>
      <c r="I559" s="194" t="s">
        <v>1810</v>
      </c>
      <c r="J559" s="868"/>
      <c r="K559" s="194" t="s">
        <v>545</v>
      </c>
      <c r="L559" s="552"/>
      <c r="M559" s="140"/>
      <c r="N559" s="478"/>
      <c r="O559" s="152"/>
      <c r="P559" s="709"/>
      <c r="Q559" s="709"/>
      <c r="R559" s="723"/>
      <c r="S559" s="723">
        <v>1</v>
      </c>
      <c r="T559" s="723"/>
      <c r="U559" s="723"/>
      <c r="V559" s="723"/>
      <c r="W559" s="320"/>
      <c r="X559" s="74"/>
      <c r="Y559" s="24"/>
      <c r="Z559" s="34"/>
      <c r="AA559" s="34" t="str">
        <f t="shared" si="99"/>
        <v/>
      </c>
      <c r="AB559" s="88" t="str">
        <f>Z559&amp;AA559</f>
        <v/>
      </c>
      <c r="AC559"/>
      <c r="AD559"/>
      <c r="AU559" s="33" t="str">
        <f t="shared" si="95"/>
        <v/>
      </c>
    </row>
    <row r="560" spans="1:47" s="33" customFormat="1" ht="13.5" customHeight="1" thickBot="1" x14ac:dyDescent="0.3">
      <c r="A560" s="519"/>
      <c r="B560" s="520" t="s">
        <v>2243</v>
      </c>
      <c r="C560" s="914"/>
      <c r="D560" s="791" t="s">
        <v>2244</v>
      </c>
      <c r="E560" s="1002"/>
      <c r="F560" s="958"/>
      <c r="G560" s="978"/>
      <c r="H560" s="232" t="s">
        <v>941</v>
      </c>
      <c r="I560" s="259" t="s">
        <v>1860</v>
      </c>
      <c r="J560" s="938"/>
      <c r="K560" s="259" t="s">
        <v>1879</v>
      </c>
      <c r="L560" s="941"/>
      <c r="M560" s="167"/>
      <c r="N560" s="481"/>
      <c r="O560" s="261"/>
      <c r="P560" s="721"/>
      <c r="Q560" s="721"/>
      <c r="R560" s="724"/>
      <c r="S560" s="724"/>
      <c r="T560" s="724"/>
      <c r="U560" s="724"/>
      <c r="V560" s="724"/>
      <c r="W560" s="247">
        <v>2</v>
      </c>
      <c r="X560" s="32">
        <f>SUM(P553:W560)</f>
        <v>14</v>
      </c>
      <c r="Y560" s="37">
        <f>X560</f>
        <v>14</v>
      </c>
      <c r="Z560" s="34" t="s">
        <v>1474</v>
      </c>
      <c r="AA560" s="34" t="str">
        <f t="shared" si="99"/>
        <v>TP</v>
      </c>
      <c r="AB560" s="88" t="str">
        <f>Z560&amp;AA560</f>
        <v>EDTP</v>
      </c>
      <c r="AC560" t="s">
        <v>1479</v>
      </c>
      <c r="AD560"/>
      <c r="AU560" s="33" t="str">
        <f t="shared" si="95"/>
        <v/>
      </c>
    </row>
    <row r="561" spans="1:47" s="33" customFormat="1" ht="13.5" customHeight="1" x14ac:dyDescent="0.25">
      <c r="A561" s="517">
        <f>A553+1</f>
        <v>73</v>
      </c>
      <c r="B561" s="1242" t="s">
        <v>2279</v>
      </c>
      <c r="C561" s="912" t="s">
        <v>83</v>
      </c>
      <c r="D561" s="421" t="s">
        <v>2280</v>
      </c>
      <c r="E561" s="1013" t="s">
        <v>336</v>
      </c>
      <c r="F561" s="987" t="s">
        <v>1134</v>
      </c>
      <c r="G561" s="988" t="s">
        <v>2281</v>
      </c>
      <c r="H561" s="138" t="s">
        <v>941</v>
      </c>
      <c r="I561" s="136" t="s">
        <v>1831</v>
      </c>
      <c r="J561" s="194" t="s">
        <v>1811</v>
      </c>
      <c r="K561" s="136" t="s">
        <v>1962</v>
      </c>
      <c r="L561" s="137" t="s">
        <v>97</v>
      </c>
      <c r="M561" s="137">
        <v>8</v>
      </c>
      <c r="N561" s="137" t="s">
        <v>24</v>
      </c>
      <c r="O561" s="137" t="s">
        <v>440</v>
      </c>
      <c r="P561" s="704">
        <v>2</v>
      </c>
      <c r="Q561" s="723"/>
      <c r="R561" s="723"/>
      <c r="S561" s="723"/>
      <c r="T561" s="723"/>
      <c r="U561" s="723"/>
      <c r="V561" s="723"/>
      <c r="W561" s="320"/>
      <c r="X561" s="74"/>
      <c r="Y561" s="24"/>
      <c r="Z561" s="34"/>
      <c r="AA561" s="34" t="str">
        <f t="shared" si="99"/>
        <v/>
      </c>
      <c r="AB561" s="88" t="str">
        <f t="shared" ref="AB561:AB567" si="107">Z561&amp;AA561</f>
        <v/>
      </c>
      <c r="AC561"/>
      <c r="AD561"/>
      <c r="AU561" s="33">
        <f t="shared" si="95"/>
        <v>17</v>
      </c>
    </row>
    <row r="562" spans="1:47" s="33" customFormat="1" ht="13.5" customHeight="1" x14ac:dyDescent="0.25">
      <c r="A562" s="517"/>
      <c r="B562" s="263" t="s">
        <v>2279</v>
      </c>
      <c r="C562" s="913"/>
      <c r="D562" s="421" t="s">
        <v>2280</v>
      </c>
      <c r="E562" s="1001"/>
      <c r="F562" s="957"/>
      <c r="G562" s="977"/>
      <c r="H562" s="138" t="s">
        <v>941</v>
      </c>
      <c r="I562" s="136" t="s">
        <v>1831</v>
      </c>
      <c r="J562" s="194" t="s">
        <v>1811</v>
      </c>
      <c r="K562" s="136" t="s">
        <v>1916</v>
      </c>
      <c r="L562" s="137" t="s">
        <v>97</v>
      </c>
      <c r="M562" s="137">
        <v>3</v>
      </c>
      <c r="N562" s="137" t="s">
        <v>24</v>
      </c>
      <c r="O562" s="137" t="s">
        <v>435</v>
      </c>
      <c r="P562" s="704">
        <v>3</v>
      </c>
      <c r="Q562" s="723"/>
      <c r="R562" s="723"/>
      <c r="S562" s="723"/>
      <c r="T562" s="723"/>
      <c r="U562" s="723"/>
      <c r="V562" s="723"/>
      <c r="W562" s="320"/>
      <c r="X562" s="74"/>
      <c r="Y562" s="24"/>
      <c r="Z562" s="34"/>
      <c r="AA562" s="34" t="str">
        <f t="shared" si="99"/>
        <v/>
      </c>
      <c r="AB562" s="88" t="str">
        <f t="shared" si="107"/>
        <v/>
      </c>
      <c r="AC562"/>
      <c r="AD562"/>
      <c r="AU562" s="33" t="str">
        <f t="shared" si="95"/>
        <v/>
      </c>
    </row>
    <row r="563" spans="1:47" s="33" customFormat="1" ht="13.5" customHeight="1" x14ac:dyDescent="0.25">
      <c r="A563" s="517"/>
      <c r="B563" s="263" t="s">
        <v>2279</v>
      </c>
      <c r="C563" s="913"/>
      <c r="D563" s="421" t="s">
        <v>2280</v>
      </c>
      <c r="E563" s="1001"/>
      <c r="F563" s="957"/>
      <c r="G563" s="977"/>
      <c r="H563" s="138" t="s">
        <v>941</v>
      </c>
      <c r="I563" s="136" t="s">
        <v>1810</v>
      </c>
      <c r="J563" s="194"/>
      <c r="K563" s="136" t="s">
        <v>1967</v>
      </c>
      <c r="L563" s="137" t="s">
        <v>97</v>
      </c>
      <c r="M563" s="137">
        <v>2</v>
      </c>
      <c r="N563" s="137" t="s">
        <v>24</v>
      </c>
      <c r="O563" s="137" t="s">
        <v>440</v>
      </c>
      <c r="P563" s="704">
        <v>4</v>
      </c>
      <c r="Q563" s="723"/>
      <c r="R563" s="723"/>
      <c r="S563" s="723"/>
      <c r="T563" s="723"/>
      <c r="U563" s="723"/>
      <c r="V563" s="723"/>
      <c r="W563" s="320"/>
      <c r="X563" s="74"/>
      <c r="Y563" s="24"/>
      <c r="Z563" s="34"/>
      <c r="AA563" s="34" t="str">
        <f t="shared" si="99"/>
        <v/>
      </c>
      <c r="AB563" s="88"/>
      <c r="AC563"/>
      <c r="AD563"/>
      <c r="AU563" s="33" t="str">
        <f t="shared" ref="AU563:AU626" si="108">IF(C563&lt;&gt;"",SUMIF(D$6:D$1071,D563,P$6:Q$1071),"")</f>
        <v/>
      </c>
    </row>
    <row r="564" spans="1:47" s="33" customFormat="1" ht="13.5" customHeight="1" x14ac:dyDescent="0.25">
      <c r="A564" s="517"/>
      <c r="B564" s="263" t="s">
        <v>2279</v>
      </c>
      <c r="C564" s="913"/>
      <c r="D564" s="421" t="s">
        <v>2280</v>
      </c>
      <c r="E564" s="1001"/>
      <c r="F564" s="957"/>
      <c r="G564" s="977"/>
      <c r="H564" s="136" t="s">
        <v>941</v>
      </c>
      <c r="I564" s="136" t="s">
        <v>1810</v>
      </c>
      <c r="J564" s="194"/>
      <c r="K564" s="136" t="s">
        <v>1967</v>
      </c>
      <c r="L564" s="137" t="s">
        <v>97</v>
      </c>
      <c r="M564" s="137">
        <v>2</v>
      </c>
      <c r="N564" s="137" t="s">
        <v>101</v>
      </c>
      <c r="O564" s="137" t="s">
        <v>440</v>
      </c>
      <c r="P564" s="704">
        <v>4</v>
      </c>
      <c r="Q564" s="723"/>
      <c r="R564" s="723"/>
      <c r="S564" s="723"/>
      <c r="T564" s="723"/>
      <c r="U564" s="723"/>
      <c r="V564" s="723"/>
      <c r="W564" s="320"/>
      <c r="X564" s="74"/>
      <c r="Y564" s="24"/>
      <c r="Z564" s="34"/>
      <c r="AA564" s="34" t="str">
        <f t="shared" si="99"/>
        <v/>
      </c>
      <c r="AB564" s="88"/>
      <c r="AC564"/>
      <c r="AD564"/>
      <c r="AU564" s="33" t="str">
        <f t="shared" si="108"/>
        <v/>
      </c>
    </row>
    <row r="565" spans="1:47" s="33" customFormat="1" ht="13.5" customHeight="1" x14ac:dyDescent="0.25">
      <c r="A565" s="517"/>
      <c r="B565" s="263" t="s">
        <v>2279</v>
      </c>
      <c r="C565" s="913"/>
      <c r="D565" s="421" t="s">
        <v>2280</v>
      </c>
      <c r="E565" s="1001"/>
      <c r="F565" s="957"/>
      <c r="G565" s="977"/>
      <c r="H565" s="138" t="s">
        <v>941</v>
      </c>
      <c r="I565" s="136" t="s">
        <v>1810</v>
      </c>
      <c r="J565" s="194"/>
      <c r="K565" s="136" t="s">
        <v>1967</v>
      </c>
      <c r="L565" s="137" t="s">
        <v>97</v>
      </c>
      <c r="M565" s="137">
        <v>2</v>
      </c>
      <c r="N565" s="137" t="s">
        <v>511</v>
      </c>
      <c r="O565" s="137" t="s">
        <v>440</v>
      </c>
      <c r="P565" s="704">
        <v>4</v>
      </c>
      <c r="Q565" s="723"/>
      <c r="R565" s="723"/>
      <c r="S565" s="723"/>
      <c r="T565" s="723"/>
      <c r="U565" s="723"/>
      <c r="V565" s="723"/>
      <c r="W565" s="320"/>
      <c r="X565" s="74"/>
      <c r="Y565" s="24"/>
      <c r="Z565" s="34"/>
      <c r="AA565" s="34" t="str">
        <f t="shared" si="99"/>
        <v/>
      </c>
      <c r="AB565" s="88"/>
      <c r="AC565"/>
      <c r="AD565"/>
      <c r="AU565" s="33" t="str">
        <f t="shared" si="108"/>
        <v/>
      </c>
    </row>
    <row r="566" spans="1:47" s="33" customFormat="1" ht="13.5" customHeight="1" x14ac:dyDescent="0.25">
      <c r="A566" s="517"/>
      <c r="B566" s="263" t="s">
        <v>2279</v>
      </c>
      <c r="C566" s="913"/>
      <c r="D566" s="421" t="s">
        <v>2280</v>
      </c>
      <c r="E566" s="1001"/>
      <c r="F566" s="957"/>
      <c r="G566" s="977"/>
      <c r="H566" s="138" t="s">
        <v>941</v>
      </c>
      <c r="I566" s="136" t="s">
        <v>1810</v>
      </c>
      <c r="J566" s="194"/>
      <c r="K566" s="136" t="s">
        <v>126</v>
      </c>
      <c r="L566" s="137"/>
      <c r="M566" s="137"/>
      <c r="N566" s="137"/>
      <c r="O566" s="137"/>
      <c r="P566" s="704"/>
      <c r="Q566" s="723"/>
      <c r="R566" s="723"/>
      <c r="S566" s="723">
        <v>2</v>
      </c>
      <c r="T566" s="723"/>
      <c r="U566" s="723"/>
      <c r="V566" s="723"/>
      <c r="W566" s="320"/>
      <c r="X566" s="74"/>
      <c r="Y566" s="24"/>
      <c r="Z566" s="34"/>
      <c r="AA566" s="34" t="str">
        <f t="shared" si="99"/>
        <v/>
      </c>
      <c r="AB566" s="88" t="str">
        <f t="shared" si="107"/>
        <v/>
      </c>
      <c r="AC566"/>
      <c r="AD566"/>
      <c r="AU566" s="33" t="str">
        <f t="shared" si="108"/>
        <v/>
      </c>
    </row>
    <row r="567" spans="1:47" s="33" customFormat="1" ht="13.5" customHeight="1" thickBot="1" x14ac:dyDescent="0.3">
      <c r="A567" s="517"/>
      <c r="B567" s="263" t="s">
        <v>2279</v>
      </c>
      <c r="C567" s="913"/>
      <c r="D567" s="421" t="s">
        <v>2280</v>
      </c>
      <c r="E567" s="1001"/>
      <c r="F567" s="957"/>
      <c r="G567" s="977"/>
      <c r="H567" s="138" t="s">
        <v>941</v>
      </c>
      <c r="I567" s="136" t="s">
        <v>1810</v>
      </c>
      <c r="J567" s="194"/>
      <c r="K567" s="136" t="s">
        <v>545</v>
      </c>
      <c r="L567" s="137"/>
      <c r="M567" s="235"/>
      <c r="N567" s="235"/>
      <c r="O567" s="235"/>
      <c r="P567" s="704"/>
      <c r="Q567" s="723"/>
      <c r="R567" s="723"/>
      <c r="S567" s="723">
        <v>1</v>
      </c>
      <c r="T567" s="723"/>
      <c r="U567" s="723"/>
      <c r="V567" s="723"/>
      <c r="W567" s="320"/>
      <c r="X567" s="32">
        <f>SUM(P561:W567)</f>
        <v>20</v>
      </c>
      <c r="Y567" s="37">
        <f>X567</f>
        <v>20</v>
      </c>
      <c r="Z567" s="34" t="s">
        <v>1474</v>
      </c>
      <c r="AA567" s="34" t="str">
        <f t="shared" si="99"/>
        <v>MT</v>
      </c>
      <c r="AB567" s="88" t="str">
        <f t="shared" si="107"/>
        <v>EDMT</v>
      </c>
      <c r="AC567" t="s">
        <v>1479</v>
      </c>
      <c r="AD567" s="1214">
        <v>32399</v>
      </c>
      <c r="AE567" s="33" t="s">
        <v>2274</v>
      </c>
      <c r="AF567" s="33" t="s">
        <v>2275</v>
      </c>
      <c r="AG567" s="1215" t="s">
        <v>2276</v>
      </c>
      <c r="AH567" s="1215" t="s">
        <v>2277</v>
      </c>
      <c r="AI567" s="1217" t="s">
        <v>2278</v>
      </c>
      <c r="AU567" s="33" t="str">
        <f t="shared" si="108"/>
        <v/>
      </c>
    </row>
    <row r="568" spans="1:47" s="16" customFormat="1" ht="13.5" customHeight="1" x14ac:dyDescent="0.25">
      <c r="A568" s="572">
        <f>A561+1</f>
        <v>74</v>
      </c>
      <c r="B568" s="1227" t="s">
        <v>2034</v>
      </c>
      <c r="C568" s="915" t="s">
        <v>83</v>
      </c>
      <c r="D568" s="526" t="s">
        <v>2155</v>
      </c>
      <c r="E568" s="1003"/>
      <c r="F568" s="976" t="s">
        <v>2153</v>
      </c>
      <c r="G568" s="949" t="s">
        <v>2154</v>
      </c>
      <c r="H568" s="123" t="s">
        <v>941</v>
      </c>
      <c r="I568" s="123" t="s">
        <v>1810</v>
      </c>
      <c r="J568" s="123" t="s">
        <v>1811</v>
      </c>
      <c r="K568" s="123" t="s">
        <v>1897</v>
      </c>
      <c r="L568" s="124" t="s">
        <v>97</v>
      </c>
      <c r="M568" s="511">
        <v>7</v>
      </c>
      <c r="N568" s="370" t="s">
        <v>24</v>
      </c>
      <c r="O568" s="124" t="s">
        <v>435</v>
      </c>
      <c r="P568" s="707">
        <v>2</v>
      </c>
      <c r="Q568" s="726"/>
      <c r="R568" s="726"/>
      <c r="S568" s="726"/>
      <c r="T568" s="720"/>
      <c r="U568" s="720"/>
      <c r="V568" s="720"/>
      <c r="W568" s="471"/>
      <c r="X568" s="14"/>
      <c r="Y568" s="14"/>
      <c r="Z568" s="34"/>
      <c r="AA568" s="34" t="str">
        <f t="shared" si="99"/>
        <v/>
      </c>
      <c r="AB568" s="88" t="str">
        <f t="shared" ref="AB568:AB576" si="109">Z568&amp;AA568</f>
        <v/>
      </c>
      <c r="AC568"/>
      <c r="AD568"/>
      <c r="AU568" s="33">
        <f t="shared" si="108"/>
        <v>15</v>
      </c>
    </row>
    <row r="569" spans="1:47" s="16" customFormat="1" ht="13.5" customHeight="1" x14ac:dyDescent="0.25">
      <c r="A569" s="573"/>
      <c r="B569" s="151" t="s">
        <v>2034</v>
      </c>
      <c r="C569" s="913"/>
      <c r="D569" s="421" t="s">
        <v>2155</v>
      </c>
      <c r="E569" s="1001"/>
      <c r="F569" s="957"/>
      <c r="G569" s="977"/>
      <c r="H569" s="136" t="s">
        <v>941</v>
      </c>
      <c r="I569" s="509" t="s">
        <v>1810</v>
      </c>
      <c r="J569" s="509" t="s">
        <v>1811</v>
      </c>
      <c r="K569" s="136" t="s">
        <v>1897</v>
      </c>
      <c r="L569" s="137" t="s">
        <v>97</v>
      </c>
      <c r="M569" s="229">
        <v>7</v>
      </c>
      <c r="N569" s="563" t="s">
        <v>101</v>
      </c>
      <c r="O569" s="137" t="s">
        <v>435</v>
      </c>
      <c r="P569" s="704">
        <v>2</v>
      </c>
      <c r="Q569" s="723"/>
      <c r="R569" s="723"/>
      <c r="S569" s="723"/>
      <c r="T569" s="709"/>
      <c r="U569" s="709"/>
      <c r="V569" s="709"/>
      <c r="W569" s="476"/>
      <c r="X569" s="15"/>
      <c r="Y569" s="15"/>
      <c r="Z569" s="34"/>
      <c r="AA569" s="34" t="str">
        <f t="shared" si="99"/>
        <v/>
      </c>
      <c r="AB569" s="88" t="str">
        <f t="shared" ref="AB569:AB573" si="110">Z569&amp;AA569</f>
        <v/>
      </c>
      <c r="AC569"/>
      <c r="AD569"/>
      <c r="AU569" s="33" t="str">
        <f t="shared" si="108"/>
        <v/>
      </c>
    </row>
    <row r="570" spans="1:47" s="16" customFormat="1" ht="13.5" customHeight="1" x14ac:dyDescent="0.25">
      <c r="A570" s="573"/>
      <c r="B570" s="151" t="s">
        <v>2034</v>
      </c>
      <c r="C570" s="913"/>
      <c r="D570" s="421" t="s">
        <v>2155</v>
      </c>
      <c r="E570" s="1001"/>
      <c r="F570" s="957"/>
      <c r="G570" s="977"/>
      <c r="H570" s="136" t="s">
        <v>941</v>
      </c>
      <c r="I570" s="154" t="s">
        <v>1810</v>
      </c>
      <c r="J570" s="154" t="s">
        <v>1811</v>
      </c>
      <c r="K570" s="509" t="s">
        <v>1897</v>
      </c>
      <c r="L570" s="140" t="s">
        <v>97</v>
      </c>
      <c r="M570" s="140">
        <v>7</v>
      </c>
      <c r="N570" s="563" t="s">
        <v>511</v>
      </c>
      <c r="O570" s="563" t="s">
        <v>435</v>
      </c>
      <c r="P570" s="708">
        <v>2</v>
      </c>
      <c r="Q570" s="727"/>
      <c r="R570" s="723"/>
      <c r="S570" s="723"/>
      <c r="T570" s="709"/>
      <c r="U570" s="709"/>
      <c r="V570" s="709"/>
      <c r="W570" s="476"/>
      <c r="X570" s="15"/>
      <c r="Y570" s="15"/>
      <c r="Z570" s="34"/>
      <c r="AA570" s="34" t="str">
        <f t="shared" si="99"/>
        <v/>
      </c>
      <c r="AB570" s="88" t="str">
        <f t="shared" si="110"/>
        <v/>
      </c>
      <c r="AC570"/>
      <c r="AD570"/>
      <c r="AU570" s="33" t="str">
        <f t="shared" si="108"/>
        <v/>
      </c>
    </row>
    <row r="571" spans="1:47" s="16" customFormat="1" ht="13.5" customHeight="1" x14ac:dyDescent="0.25">
      <c r="A571" s="573"/>
      <c r="B571" s="151" t="s">
        <v>2034</v>
      </c>
      <c r="C571" s="913"/>
      <c r="D571" s="421" t="s">
        <v>2155</v>
      </c>
      <c r="E571" s="1001"/>
      <c r="F571" s="957"/>
      <c r="G571" s="977"/>
      <c r="H571" s="136" t="s">
        <v>650</v>
      </c>
      <c r="I571" s="154" t="s">
        <v>1567</v>
      </c>
      <c r="J571" s="154" t="s">
        <v>1078</v>
      </c>
      <c r="K571" s="509" t="s">
        <v>1583</v>
      </c>
      <c r="L571" s="140" t="s">
        <v>97</v>
      </c>
      <c r="M571" s="140">
        <v>6</v>
      </c>
      <c r="N571" s="563" t="s">
        <v>24</v>
      </c>
      <c r="O571" s="563" t="s">
        <v>740</v>
      </c>
      <c r="P571" s="708">
        <v>3</v>
      </c>
      <c r="Q571" s="727"/>
      <c r="R571" s="723"/>
      <c r="S571" s="723"/>
      <c r="T571" s="709"/>
      <c r="U571" s="709"/>
      <c r="V571" s="709"/>
      <c r="W571" s="476"/>
      <c r="X571" s="15"/>
      <c r="Y571" s="15"/>
      <c r="Z571" s="34"/>
      <c r="AA571" s="34" t="str">
        <f t="shared" si="99"/>
        <v/>
      </c>
      <c r="AB571" s="88" t="str">
        <f t="shared" ref="AB571" si="111">Z571&amp;AA571</f>
        <v/>
      </c>
      <c r="AC571"/>
      <c r="AD571"/>
      <c r="AU571" s="33" t="str">
        <f t="shared" si="108"/>
        <v/>
      </c>
    </row>
    <row r="572" spans="1:47" s="16" customFormat="1" ht="13.5" customHeight="1" x14ac:dyDescent="0.25">
      <c r="A572" s="573"/>
      <c r="B572" s="151" t="s">
        <v>2034</v>
      </c>
      <c r="C572" s="913"/>
      <c r="D572" s="421" t="s">
        <v>2155</v>
      </c>
      <c r="E572" s="1001"/>
      <c r="F572" s="957"/>
      <c r="G572" s="977"/>
      <c r="H572" s="509" t="s">
        <v>2242</v>
      </c>
      <c r="I572" s="154" t="s">
        <v>1888</v>
      </c>
      <c r="J572" s="154" t="s">
        <v>1078</v>
      </c>
      <c r="K572" s="509" t="s">
        <v>1938</v>
      </c>
      <c r="L572" s="140" t="s">
        <v>1889</v>
      </c>
      <c r="M572" s="140">
        <v>1</v>
      </c>
      <c r="N572" s="563" t="s">
        <v>24</v>
      </c>
      <c r="O572" s="563" t="s">
        <v>440</v>
      </c>
      <c r="P572" s="708">
        <v>3</v>
      </c>
      <c r="Q572" s="727"/>
      <c r="R572" s="723"/>
      <c r="S572" s="723"/>
      <c r="T572" s="709"/>
      <c r="U572" s="709"/>
      <c r="V572" s="709"/>
      <c r="W572" s="476"/>
      <c r="X572" s="15"/>
      <c r="Y572" s="15"/>
      <c r="Z572" s="34"/>
      <c r="AA572" s="34" t="str">
        <f t="shared" si="99"/>
        <v/>
      </c>
      <c r="AB572" s="88" t="str">
        <f t="shared" ref="AB572" si="112">Z572&amp;AA572</f>
        <v/>
      </c>
      <c r="AC572"/>
      <c r="AD572"/>
      <c r="AU572" s="33" t="str">
        <f t="shared" si="108"/>
        <v/>
      </c>
    </row>
    <row r="573" spans="1:47" s="16" customFormat="1" ht="13.5" customHeight="1" x14ac:dyDescent="0.25">
      <c r="A573" s="573"/>
      <c r="B573" s="151" t="s">
        <v>2034</v>
      </c>
      <c r="C573" s="913"/>
      <c r="D573" s="421" t="s">
        <v>2155</v>
      </c>
      <c r="E573" s="1001"/>
      <c r="F573" s="957"/>
      <c r="G573" s="977"/>
      <c r="H573" s="509" t="s">
        <v>2242</v>
      </c>
      <c r="I573" s="154" t="s">
        <v>1888</v>
      </c>
      <c r="J573" s="154" t="s">
        <v>1078</v>
      </c>
      <c r="K573" s="509" t="s">
        <v>1938</v>
      </c>
      <c r="L573" s="140" t="s">
        <v>1889</v>
      </c>
      <c r="M573" s="140">
        <v>1</v>
      </c>
      <c r="N573" s="563" t="s">
        <v>101</v>
      </c>
      <c r="O573" s="563" t="s">
        <v>440</v>
      </c>
      <c r="P573" s="708">
        <v>3</v>
      </c>
      <c r="Q573" s="727"/>
      <c r="R573" s="723"/>
      <c r="S573" s="723"/>
      <c r="T573" s="709"/>
      <c r="U573" s="709"/>
      <c r="V573" s="709"/>
      <c r="W573" s="476"/>
      <c r="X573" s="15"/>
      <c r="Y573" s="15"/>
      <c r="Z573" s="34"/>
      <c r="AA573" s="34" t="str">
        <f t="shared" si="99"/>
        <v/>
      </c>
      <c r="AB573" s="88" t="str">
        <f t="shared" si="110"/>
        <v/>
      </c>
      <c r="AC573"/>
      <c r="AD573"/>
      <c r="AU573" s="33" t="str">
        <f t="shared" si="108"/>
        <v/>
      </c>
    </row>
    <row r="574" spans="1:47" s="16" customFormat="1" ht="13.5" customHeight="1" x14ac:dyDescent="0.25">
      <c r="A574" s="573"/>
      <c r="B574" s="151" t="s">
        <v>2034</v>
      </c>
      <c r="C574" s="913"/>
      <c r="D574" s="421" t="s">
        <v>2155</v>
      </c>
      <c r="E574" s="1001"/>
      <c r="F574" s="957"/>
      <c r="G574" s="977"/>
      <c r="H574" s="136" t="s">
        <v>941</v>
      </c>
      <c r="I574" s="509" t="s">
        <v>1810</v>
      </c>
      <c r="J574" s="154"/>
      <c r="K574" s="136" t="s">
        <v>126</v>
      </c>
      <c r="L574" s="137"/>
      <c r="M574" s="229"/>
      <c r="N574" s="563"/>
      <c r="O574" s="137"/>
      <c r="P574" s="704"/>
      <c r="Q574" s="723"/>
      <c r="R574" s="723"/>
      <c r="S574" s="723">
        <v>2</v>
      </c>
      <c r="T574" s="709"/>
      <c r="U574" s="709"/>
      <c r="V574" s="709"/>
      <c r="W574" s="476"/>
      <c r="X574" s="15"/>
      <c r="Y574" s="15"/>
      <c r="Z574" s="34"/>
      <c r="AA574" s="34" t="str">
        <f t="shared" si="99"/>
        <v/>
      </c>
      <c r="AB574" s="88" t="str">
        <f t="shared" si="109"/>
        <v/>
      </c>
      <c r="AC574"/>
      <c r="AD574"/>
      <c r="AU574" s="33" t="str">
        <f t="shared" si="108"/>
        <v/>
      </c>
    </row>
    <row r="575" spans="1:47" s="16" customFormat="1" ht="13.5" customHeight="1" x14ac:dyDescent="0.25">
      <c r="A575" s="573"/>
      <c r="B575" s="151" t="s">
        <v>2034</v>
      </c>
      <c r="C575" s="913"/>
      <c r="D575" s="421" t="s">
        <v>2155</v>
      </c>
      <c r="E575" s="1001"/>
      <c r="F575" s="957"/>
      <c r="G575" s="977"/>
      <c r="H575" s="136" t="s">
        <v>941</v>
      </c>
      <c r="I575" s="154" t="s">
        <v>1810</v>
      </c>
      <c r="J575" s="154"/>
      <c r="K575" s="509" t="s">
        <v>545</v>
      </c>
      <c r="L575" s="140"/>
      <c r="M575" s="140"/>
      <c r="N575" s="563"/>
      <c r="O575" s="563"/>
      <c r="P575" s="708"/>
      <c r="Q575" s="727"/>
      <c r="R575" s="723"/>
      <c r="S575" s="723">
        <v>1</v>
      </c>
      <c r="T575" s="709"/>
      <c r="U575" s="709"/>
      <c r="V575" s="709"/>
      <c r="W575" s="476"/>
      <c r="X575" s="15"/>
      <c r="Y575" s="15"/>
      <c r="Z575" s="34"/>
      <c r="AA575" s="34" t="str">
        <f t="shared" si="99"/>
        <v/>
      </c>
      <c r="AB575" s="88" t="str">
        <f t="shared" si="109"/>
        <v/>
      </c>
      <c r="AC575"/>
      <c r="AD575"/>
      <c r="AU575" s="33" t="str">
        <f t="shared" si="108"/>
        <v/>
      </c>
    </row>
    <row r="576" spans="1:47" s="16" customFormat="1" ht="13.5" customHeight="1" thickBot="1" x14ac:dyDescent="0.3">
      <c r="A576" s="574"/>
      <c r="B576" s="166" t="s">
        <v>2034</v>
      </c>
      <c r="C576" s="914"/>
      <c r="D576" s="791" t="s">
        <v>2155</v>
      </c>
      <c r="E576" s="1002"/>
      <c r="F576" s="958"/>
      <c r="G576" s="978"/>
      <c r="H576" s="232" t="s">
        <v>941</v>
      </c>
      <c r="I576" s="232" t="s">
        <v>1810</v>
      </c>
      <c r="J576" s="232"/>
      <c r="K576" s="259" t="s">
        <v>1879</v>
      </c>
      <c r="L576" s="261"/>
      <c r="M576" s="211"/>
      <c r="N576" s="167"/>
      <c r="O576" s="167"/>
      <c r="P576" s="702"/>
      <c r="Q576" s="721"/>
      <c r="R576" s="721"/>
      <c r="S576" s="721"/>
      <c r="T576" s="721"/>
      <c r="U576" s="730"/>
      <c r="V576" s="721"/>
      <c r="W576" s="695">
        <v>2</v>
      </c>
      <c r="X576" s="32">
        <f>SUM(P568:W576)</f>
        <v>20</v>
      </c>
      <c r="Y576" s="37">
        <f>X576</f>
        <v>20</v>
      </c>
      <c r="Z576" s="34" t="s">
        <v>1474</v>
      </c>
      <c r="AA576" s="34" t="str">
        <f t="shared" si="99"/>
        <v>MT</v>
      </c>
      <c r="AB576" s="88" t="str">
        <f t="shared" si="109"/>
        <v>EDMT</v>
      </c>
      <c r="AC576" t="s">
        <v>1480</v>
      </c>
      <c r="AD576"/>
      <c r="AU576" s="33" t="str">
        <f t="shared" si="108"/>
        <v/>
      </c>
    </row>
    <row r="577" spans="1:47" s="16" customFormat="1" ht="13.5" customHeight="1" x14ac:dyDescent="0.25">
      <c r="A577" s="512">
        <f>A568+1</f>
        <v>75</v>
      </c>
      <c r="B577" s="1229" t="s">
        <v>611</v>
      </c>
      <c r="C577" s="915" t="s">
        <v>35</v>
      </c>
      <c r="D577" s="526" t="s">
        <v>1342</v>
      </c>
      <c r="E577" s="999" t="s">
        <v>336</v>
      </c>
      <c r="F577" s="976" t="s">
        <v>332</v>
      </c>
      <c r="G577" s="949" t="s">
        <v>1281</v>
      </c>
      <c r="H577" s="125" t="s">
        <v>445</v>
      </c>
      <c r="I577" s="513" t="s">
        <v>508</v>
      </c>
      <c r="J577" s="221"/>
      <c r="K577" s="513" t="s">
        <v>372</v>
      </c>
      <c r="L577" s="515" t="s">
        <v>614</v>
      </c>
      <c r="M577" s="515">
        <v>2</v>
      </c>
      <c r="N577" s="515" t="s">
        <v>24</v>
      </c>
      <c r="O577" s="515" t="s">
        <v>440</v>
      </c>
      <c r="P577" s="707">
        <v>4</v>
      </c>
      <c r="Q577" s="726"/>
      <c r="R577" s="726"/>
      <c r="S577" s="726"/>
      <c r="T577" s="726"/>
      <c r="U577" s="726"/>
      <c r="V577" s="726"/>
      <c r="W577" s="241"/>
      <c r="X577" s="73"/>
      <c r="Y577" s="26"/>
      <c r="Z577" s="34"/>
      <c r="AA577" s="34" t="str">
        <f t="shared" si="99"/>
        <v/>
      </c>
      <c r="AB577" s="88" t="str">
        <f t="shared" si="106"/>
        <v/>
      </c>
      <c r="AC577"/>
      <c r="AD577"/>
      <c r="AU577" s="33">
        <f t="shared" si="108"/>
        <v>23</v>
      </c>
    </row>
    <row r="578" spans="1:47" s="16" customFormat="1" ht="13.5" customHeight="1" x14ac:dyDescent="0.25">
      <c r="A578" s="517"/>
      <c r="B578" s="263" t="s">
        <v>611</v>
      </c>
      <c r="C578" s="913"/>
      <c r="D578" s="421" t="s">
        <v>1342</v>
      </c>
      <c r="E578" s="1001"/>
      <c r="F578" s="957"/>
      <c r="G578" s="977"/>
      <c r="H578" s="138" t="s">
        <v>445</v>
      </c>
      <c r="I578" s="263" t="s">
        <v>508</v>
      </c>
      <c r="J578" s="194"/>
      <c r="K578" s="263" t="s">
        <v>372</v>
      </c>
      <c r="L578" s="235" t="s">
        <v>614</v>
      </c>
      <c r="M578" s="235">
        <v>2</v>
      </c>
      <c r="N578" s="235" t="s">
        <v>101</v>
      </c>
      <c r="O578" s="235" t="s">
        <v>440</v>
      </c>
      <c r="P578" s="704">
        <v>4</v>
      </c>
      <c r="Q578" s="723"/>
      <c r="R578" s="723"/>
      <c r="S578" s="723"/>
      <c r="T578" s="723"/>
      <c r="U578" s="723"/>
      <c r="V578" s="723"/>
      <c r="W578" s="320"/>
      <c r="X578" s="74"/>
      <c r="Y578" s="24"/>
      <c r="Z578" s="34"/>
      <c r="AA578" s="34" t="str">
        <f t="shared" ref="AA578:AA641" si="113">IF(Y578&lt;&gt;"",IF(Y578&gt;=40,"TC",IF(AND(Y578&gt;=20,Y578&lt;30),"MT",IF(Y578&lt;20,"TP",""))),"")</f>
        <v/>
      </c>
      <c r="AB578" s="88" t="str">
        <f t="shared" si="106"/>
        <v/>
      </c>
      <c r="AC578"/>
      <c r="AD578"/>
      <c r="AU578" s="33" t="str">
        <f t="shared" si="108"/>
        <v/>
      </c>
    </row>
    <row r="579" spans="1:47" s="16" customFormat="1" ht="13.5" customHeight="1" x14ac:dyDescent="0.25">
      <c r="A579" s="517"/>
      <c r="B579" s="263" t="s">
        <v>611</v>
      </c>
      <c r="C579" s="913"/>
      <c r="D579" s="421" t="s">
        <v>1342</v>
      </c>
      <c r="E579" s="1001"/>
      <c r="F579" s="957"/>
      <c r="G579" s="977"/>
      <c r="H579" s="136" t="s">
        <v>445</v>
      </c>
      <c r="I579" s="136" t="s">
        <v>489</v>
      </c>
      <c r="J579" s="194"/>
      <c r="K579" s="136" t="s">
        <v>158</v>
      </c>
      <c r="L579" s="137" t="s">
        <v>614</v>
      </c>
      <c r="M579" s="137">
        <v>6</v>
      </c>
      <c r="N579" s="137" t="s">
        <v>495</v>
      </c>
      <c r="O579" s="137" t="s">
        <v>440</v>
      </c>
      <c r="P579" s="704">
        <v>4</v>
      </c>
      <c r="Q579" s="723"/>
      <c r="R579" s="723"/>
      <c r="S579" s="723"/>
      <c r="T579" s="723"/>
      <c r="U579" s="723"/>
      <c r="V579" s="723"/>
      <c r="W579" s="320"/>
      <c r="X579" s="74"/>
      <c r="Y579" s="24"/>
      <c r="Z579" s="34"/>
      <c r="AA579" s="34" t="str">
        <f t="shared" si="113"/>
        <v/>
      </c>
      <c r="AB579" s="88" t="str">
        <f t="shared" si="106"/>
        <v/>
      </c>
      <c r="AC579"/>
      <c r="AD579"/>
      <c r="AU579" s="33" t="str">
        <f t="shared" si="108"/>
        <v/>
      </c>
    </row>
    <row r="580" spans="1:47" s="16" customFormat="1" ht="13.5" customHeight="1" x14ac:dyDescent="0.25">
      <c r="A580" s="517"/>
      <c r="B580" s="263" t="s">
        <v>611</v>
      </c>
      <c r="C580" s="913"/>
      <c r="D580" s="421" t="s">
        <v>1342</v>
      </c>
      <c r="E580" s="1001"/>
      <c r="F580" s="957"/>
      <c r="G580" s="977"/>
      <c r="H580" s="138" t="s">
        <v>445</v>
      </c>
      <c r="I580" s="263" t="s">
        <v>446</v>
      </c>
      <c r="J580" s="194"/>
      <c r="K580" s="263" t="s">
        <v>1591</v>
      </c>
      <c r="L580" s="149" t="s">
        <v>614</v>
      </c>
      <c r="M580" s="235">
        <v>1</v>
      </c>
      <c r="N580" s="235" t="s">
        <v>511</v>
      </c>
      <c r="O580" s="235" t="s">
        <v>440</v>
      </c>
      <c r="P580" s="704">
        <v>3</v>
      </c>
      <c r="Q580" s="723"/>
      <c r="R580" s="723"/>
      <c r="S580" s="723"/>
      <c r="T580" s="723"/>
      <c r="U580" s="723"/>
      <c r="V580" s="723"/>
      <c r="W580" s="320"/>
      <c r="X580" s="74"/>
      <c r="Y580" s="24"/>
      <c r="Z580" s="34"/>
      <c r="AA580" s="34" t="str">
        <f t="shared" si="113"/>
        <v/>
      </c>
      <c r="AB580" s="88" t="str">
        <f t="shared" ref="AB580:AB582" si="114">Z580&amp;AA580</f>
        <v/>
      </c>
      <c r="AC580"/>
      <c r="AD580"/>
      <c r="AU580" s="33" t="str">
        <f t="shared" si="108"/>
        <v/>
      </c>
    </row>
    <row r="581" spans="1:47" s="16" customFormat="1" ht="13.5" customHeight="1" x14ac:dyDescent="0.25">
      <c r="A581" s="517"/>
      <c r="B581" s="263" t="s">
        <v>611</v>
      </c>
      <c r="C581" s="913"/>
      <c r="D581" s="421" t="s">
        <v>1342</v>
      </c>
      <c r="E581" s="1001"/>
      <c r="F581" s="957"/>
      <c r="G581" s="977"/>
      <c r="H581" s="138" t="s">
        <v>445</v>
      </c>
      <c r="I581" s="263" t="s">
        <v>508</v>
      </c>
      <c r="J581" s="194"/>
      <c r="K581" s="518" t="s">
        <v>1605</v>
      </c>
      <c r="L581" s="235" t="s">
        <v>614</v>
      </c>
      <c r="M581" s="235">
        <v>4</v>
      </c>
      <c r="N581" s="236" t="s">
        <v>24</v>
      </c>
      <c r="O581" s="235" t="s">
        <v>440</v>
      </c>
      <c r="P581" s="708">
        <v>4</v>
      </c>
      <c r="Q581" s="723"/>
      <c r="R581" s="723"/>
      <c r="S581" s="723"/>
      <c r="T581" s="723"/>
      <c r="U581" s="723"/>
      <c r="V581" s="723"/>
      <c r="W581" s="320"/>
      <c r="X581" s="74"/>
      <c r="Y581" s="24"/>
      <c r="Z581" s="34"/>
      <c r="AA581" s="34" t="str">
        <f t="shared" si="113"/>
        <v/>
      </c>
      <c r="AB581" s="88" t="str">
        <f t="shared" si="114"/>
        <v/>
      </c>
      <c r="AC581"/>
      <c r="AD581"/>
      <c r="AU581" s="33" t="str">
        <f t="shared" si="108"/>
        <v/>
      </c>
    </row>
    <row r="582" spans="1:47" s="16" customFormat="1" ht="13.5" customHeight="1" x14ac:dyDescent="0.25">
      <c r="A582" s="517"/>
      <c r="B582" s="263" t="s">
        <v>611</v>
      </c>
      <c r="C582" s="913"/>
      <c r="D582" s="421" t="s">
        <v>1342</v>
      </c>
      <c r="E582" s="1001"/>
      <c r="F582" s="957"/>
      <c r="G582" s="977"/>
      <c r="H582" s="138" t="s">
        <v>445</v>
      </c>
      <c r="I582" s="136" t="s">
        <v>508</v>
      </c>
      <c r="J582" s="194"/>
      <c r="K582" s="136" t="s">
        <v>1605</v>
      </c>
      <c r="L582" s="137" t="s">
        <v>614</v>
      </c>
      <c r="M582" s="149">
        <v>4</v>
      </c>
      <c r="N582" s="149" t="s">
        <v>101</v>
      </c>
      <c r="O582" s="235" t="s">
        <v>440</v>
      </c>
      <c r="P582" s="704">
        <v>4</v>
      </c>
      <c r="Q582" s="723"/>
      <c r="R582" s="723"/>
      <c r="S582" s="723"/>
      <c r="T582" s="723"/>
      <c r="U582" s="723"/>
      <c r="V582" s="723"/>
      <c r="W582" s="320"/>
      <c r="X582" s="74"/>
      <c r="Y582" s="24"/>
      <c r="Z582" s="34"/>
      <c r="AA582" s="34" t="str">
        <f t="shared" si="113"/>
        <v/>
      </c>
      <c r="AB582" s="88" t="str">
        <f t="shared" si="114"/>
        <v/>
      </c>
      <c r="AC582"/>
      <c r="AD582"/>
      <c r="AU582" s="33" t="str">
        <f t="shared" si="108"/>
        <v/>
      </c>
    </row>
    <row r="583" spans="1:47" s="16" customFormat="1" ht="13.5" customHeight="1" x14ac:dyDescent="0.25">
      <c r="A583" s="517"/>
      <c r="B583" s="263" t="s">
        <v>611</v>
      </c>
      <c r="C583" s="913"/>
      <c r="D583" s="421" t="s">
        <v>1342</v>
      </c>
      <c r="E583" s="1001"/>
      <c r="F583" s="957"/>
      <c r="G583" s="977"/>
      <c r="H583" s="138" t="s">
        <v>445</v>
      </c>
      <c r="I583" s="263" t="s">
        <v>508</v>
      </c>
      <c r="J583" s="194"/>
      <c r="K583" s="263" t="s">
        <v>157</v>
      </c>
      <c r="L583" s="149"/>
      <c r="M583" s="235"/>
      <c r="N583" s="235"/>
      <c r="O583" s="235"/>
      <c r="P583" s="704"/>
      <c r="Q583" s="723"/>
      <c r="R583" s="723"/>
      <c r="S583" s="723"/>
      <c r="T583" s="723"/>
      <c r="U583" s="723"/>
      <c r="V583" s="723"/>
      <c r="W583" s="320">
        <v>2</v>
      </c>
      <c r="X583" s="74"/>
      <c r="Y583" s="24"/>
      <c r="Z583" s="34"/>
      <c r="AA583" s="34" t="str">
        <f t="shared" si="113"/>
        <v/>
      </c>
      <c r="AB583" s="88" t="str">
        <f t="shared" si="106"/>
        <v/>
      </c>
      <c r="AC583"/>
      <c r="AD583"/>
      <c r="AU583" s="33" t="str">
        <f t="shared" si="108"/>
        <v/>
      </c>
    </row>
    <row r="584" spans="1:47" s="16" customFormat="1" ht="13.5" customHeight="1" x14ac:dyDescent="0.25">
      <c r="A584" s="517"/>
      <c r="B584" s="263" t="s">
        <v>611</v>
      </c>
      <c r="C584" s="913"/>
      <c r="D584" s="421" t="s">
        <v>1342</v>
      </c>
      <c r="E584" s="1001"/>
      <c r="F584" s="957"/>
      <c r="G584" s="977"/>
      <c r="H584" s="138" t="s">
        <v>445</v>
      </c>
      <c r="I584" s="263" t="s">
        <v>508</v>
      </c>
      <c r="J584" s="194"/>
      <c r="K584" s="518" t="s">
        <v>1816</v>
      </c>
      <c r="L584" s="235"/>
      <c r="M584" s="235"/>
      <c r="N584" s="236"/>
      <c r="O584" s="235"/>
      <c r="P584" s="708"/>
      <c r="Q584" s="723"/>
      <c r="R584" s="723"/>
      <c r="S584" s="723"/>
      <c r="T584" s="723">
        <v>5</v>
      </c>
      <c r="U584" s="723"/>
      <c r="V584" s="723"/>
      <c r="W584" s="320"/>
      <c r="X584" s="74"/>
      <c r="Y584" s="24"/>
      <c r="Z584" s="34"/>
      <c r="AA584" s="34" t="str">
        <f t="shared" si="113"/>
        <v/>
      </c>
      <c r="AB584" s="88" t="str">
        <f t="shared" si="106"/>
        <v/>
      </c>
      <c r="AC584"/>
      <c r="AD584"/>
      <c r="AU584" s="33" t="str">
        <f t="shared" si="108"/>
        <v/>
      </c>
    </row>
    <row r="585" spans="1:47" s="16" customFormat="1" ht="13.5" customHeight="1" x14ac:dyDescent="0.25">
      <c r="A585" s="517"/>
      <c r="B585" s="263" t="s">
        <v>611</v>
      </c>
      <c r="C585" s="913"/>
      <c r="D585" s="421" t="s">
        <v>1342</v>
      </c>
      <c r="E585" s="1001"/>
      <c r="F585" s="957"/>
      <c r="G585" s="977"/>
      <c r="H585" s="138" t="s">
        <v>445</v>
      </c>
      <c r="I585" s="136" t="s">
        <v>508</v>
      </c>
      <c r="J585" s="194"/>
      <c r="K585" s="136" t="s">
        <v>1270</v>
      </c>
      <c r="L585" s="137"/>
      <c r="M585" s="149"/>
      <c r="N585" s="149"/>
      <c r="O585" s="235"/>
      <c r="P585" s="704"/>
      <c r="Q585" s="723"/>
      <c r="R585" s="723"/>
      <c r="S585" s="723"/>
      <c r="T585" s="723"/>
      <c r="U585" s="723"/>
      <c r="V585" s="723">
        <v>2</v>
      </c>
      <c r="W585" s="320"/>
      <c r="X585" s="74"/>
      <c r="Y585" s="24"/>
      <c r="Z585" s="34"/>
      <c r="AA585" s="34" t="str">
        <f t="shared" si="113"/>
        <v/>
      </c>
      <c r="AB585" s="88" t="str">
        <f t="shared" si="106"/>
        <v/>
      </c>
      <c r="AC585"/>
      <c r="AD585"/>
      <c r="AU585" s="33" t="str">
        <f t="shared" si="108"/>
        <v/>
      </c>
    </row>
    <row r="586" spans="1:47" s="16" customFormat="1" ht="13.5" customHeight="1" x14ac:dyDescent="0.25">
      <c r="A586" s="517"/>
      <c r="B586" s="263" t="s">
        <v>611</v>
      </c>
      <c r="C586" s="913"/>
      <c r="D586" s="421" t="s">
        <v>1342</v>
      </c>
      <c r="E586" s="1001"/>
      <c r="F586" s="957"/>
      <c r="G586" s="977"/>
      <c r="H586" s="138" t="s">
        <v>445</v>
      </c>
      <c r="I586" s="263" t="s">
        <v>508</v>
      </c>
      <c r="J586" s="194"/>
      <c r="K586" s="136" t="s">
        <v>2007</v>
      </c>
      <c r="L586" s="137"/>
      <c r="M586" s="235"/>
      <c r="N586" s="235"/>
      <c r="O586" s="235"/>
      <c r="P586" s="704"/>
      <c r="Q586" s="723"/>
      <c r="R586" s="723"/>
      <c r="S586" s="723">
        <v>5</v>
      </c>
      <c r="T586" s="723"/>
      <c r="U586" s="723"/>
      <c r="V586" s="723"/>
      <c r="W586" s="320"/>
      <c r="X586" s="74"/>
      <c r="Y586" s="24"/>
      <c r="Z586" s="34"/>
      <c r="AA586" s="34" t="str">
        <f t="shared" si="113"/>
        <v/>
      </c>
      <c r="AB586" s="88" t="str">
        <f t="shared" si="106"/>
        <v/>
      </c>
      <c r="AC586"/>
      <c r="AD586"/>
      <c r="AU586" s="33" t="str">
        <f t="shared" si="108"/>
        <v/>
      </c>
    </row>
    <row r="587" spans="1:47" s="16" customFormat="1" ht="13.5" customHeight="1" thickBot="1" x14ac:dyDescent="0.3">
      <c r="A587" s="519"/>
      <c r="B587" s="520" t="s">
        <v>611</v>
      </c>
      <c r="C587" s="914"/>
      <c r="D587" s="791" t="s">
        <v>1342</v>
      </c>
      <c r="E587" s="1002"/>
      <c r="F587" s="958"/>
      <c r="G587" s="978"/>
      <c r="H587" s="226" t="s">
        <v>445</v>
      </c>
      <c r="I587" s="520" t="s">
        <v>508</v>
      </c>
      <c r="J587" s="259"/>
      <c r="K587" s="503" t="s">
        <v>426</v>
      </c>
      <c r="L587" s="233"/>
      <c r="M587" s="522"/>
      <c r="N587" s="522"/>
      <c r="O587" s="522"/>
      <c r="P587" s="705"/>
      <c r="Q587" s="730"/>
      <c r="R587" s="724"/>
      <c r="S587" s="724">
        <v>3</v>
      </c>
      <c r="T587" s="724"/>
      <c r="U587" s="724"/>
      <c r="V587" s="724"/>
      <c r="W587" s="247"/>
      <c r="X587" s="32">
        <f>SUM(P577:W587)</f>
        <v>40</v>
      </c>
      <c r="Y587" s="37">
        <f>X587</f>
        <v>40</v>
      </c>
      <c r="Z587" s="34" t="s">
        <v>1473</v>
      </c>
      <c r="AA587" s="34" t="str">
        <f t="shared" si="113"/>
        <v>TC</v>
      </c>
      <c r="AB587" s="88" t="str">
        <f t="shared" si="106"/>
        <v>AGTC</v>
      </c>
      <c r="AC587" t="s">
        <v>1480</v>
      </c>
      <c r="AD587"/>
      <c r="AU587" s="33" t="str">
        <f t="shared" si="108"/>
        <v/>
      </c>
    </row>
    <row r="588" spans="1:47" s="16" customFormat="1" ht="13.5" customHeight="1" x14ac:dyDescent="0.25">
      <c r="A588" s="572">
        <f>A577+1</f>
        <v>76</v>
      </c>
      <c r="B588" s="1227" t="s">
        <v>2029</v>
      </c>
      <c r="C588" s="915" t="s">
        <v>83</v>
      </c>
      <c r="D588" s="526" t="s">
        <v>2028</v>
      </c>
      <c r="E588" s="1003" t="s">
        <v>336</v>
      </c>
      <c r="F588" s="976" t="s">
        <v>1080</v>
      </c>
      <c r="G588" s="949" t="s">
        <v>1058</v>
      </c>
      <c r="H588" s="123" t="s">
        <v>1809</v>
      </c>
      <c r="I588" s="123" t="s">
        <v>1810</v>
      </c>
      <c r="J588" s="123" t="s">
        <v>1811</v>
      </c>
      <c r="K588" s="123" t="s">
        <v>1977</v>
      </c>
      <c r="L588" s="124" t="s">
        <v>97</v>
      </c>
      <c r="M588" s="511">
        <v>8</v>
      </c>
      <c r="N588" s="370" t="s">
        <v>24</v>
      </c>
      <c r="O588" s="124" t="s">
        <v>440</v>
      </c>
      <c r="P588" s="707">
        <v>3</v>
      </c>
      <c r="Q588" s="726"/>
      <c r="R588" s="726"/>
      <c r="S588" s="726"/>
      <c r="T588" s="720"/>
      <c r="U588" s="720"/>
      <c r="V588" s="720"/>
      <c r="W588" s="471"/>
      <c r="X588" s="14"/>
      <c r="Y588" s="14"/>
      <c r="Z588" s="34"/>
      <c r="AA588" s="34" t="str">
        <f t="shared" si="113"/>
        <v/>
      </c>
      <c r="AB588" s="88" t="str">
        <f t="shared" ref="AB588:AB593" si="115">Z588&amp;AA588</f>
        <v/>
      </c>
      <c r="AC588"/>
      <c r="AD588"/>
      <c r="AU588" s="33">
        <f t="shared" si="108"/>
        <v>15</v>
      </c>
    </row>
    <row r="589" spans="1:47" s="16" customFormat="1" ht="13.5" customHeight="1" x14ac:dyDescent="0.25">
      <c r="A589" s="573"/>
      <c r="B589" s="151" t="s">
        <v>2029</v>
      </c>
      <c r="C589" s="913"/>
      <c r="D589" s="421" t="s">
        <v>2028</v>
      </c>
      <c r="E589" s="1001"/>
      <c r="F589" s="957"/>
      <c r="G589" s="977"/>
      <c r="H589" s="136" t="s">
        <v>1809</v>
      </c>
      <c r="I589" s="509" t="s">
        <v>1810</v>
      </c>
      <c r="J589" s="509" t="s">
        <v>1811</v>
      </c>
      <c r="K589" s="136" t="s">
        <v>1977</v>
      </c>
      <c r="L589" s="137" t="s">
        <v>97</v>
      </c>
      <c r="M589" s="229">
        <v>8</v>
      </c>
      <c r="N589" s="563" t="s">
        <v>101</v>
      </c>
      <c r="O589" s="137" t="s">
        <v>440</v>
      </c>
      <c r="P589" s="704">
        <v>3</v>
      </c>
      <c r="Q589" s="723"/>
      <c r="R589" s="723"/>
      <c r="S589" s="723"/>
      <c r="T589" s="709"/>
      <c r="U589" s="709"/>
      <c r="V589" s="709"/>
      <c r="W589" s="476"/>
      <c r="X589" s="15"/>
      <c r="Y589" s="15"/>
      <c r="Z589" s="34"/>
      <c r="AA589" s="34" t="str">
        <f t="shared" si="113"/>
        <v/>
      </c>
      <c r="AB589" s="88" t="str">
        <f t="shared" si="115"/>
        <v/>
      </c>
      <c r="AC589"/>
      <c r="AD589"/>
      <c r="AU589" s="33" t="str">
        <f t="shared" si="108"/>
        <v/>
      </c>
    </row>
    <row r="590" spans="1:47" s="16" customFormat="1" ht="13.5" customHeight="1" x14ac:dyDescent="0.25">
      <c r="A590" s="573"/>
      <c r="B590" s="151" t="s">
        <v>2029</v>
      </c>
      <c r="C590" s="913"/>
      <c r="D590" s="421" t="s">
        <v>2028</v>
      </c>
      <c r="E590" s="1001"/>
      <c r="F590" s="957"/>
      <c r="G590" s="977"/>
      <c r="H590" s="136" t="s">
        <v>1809</v>
      </c>
      <c r="I590" s="154" t="s">
        <v>1810</v>
      </c>
      <c r="J590" s="154" t="s">
        <v>1811</v>
      </c>
      <c r="K590" s="509" t="s">
        <v>1851</v>
      </c>
      <c r="L590" s="140" t="s">
        <v>97</v>
      </c>
      <c r="M590" s="140">
        <v>6</v>
      </c>
      <c r="N590" s="563" t="s">
        <v>24</v>
      </c>
      <c r="O590" s="563" t="s">
        <v>440</v>
      </c>
      <c r="P590" s="708">
        <v>3</v>
      </c>
      <c r="Q590" s="727"/>
      <c r="R590" s="723"/>
      <c r="S590" s="723"/>
      <c r="T590" s="709"/>
      <c r="U590" s="709"/>
      <c r="V590" s="709"/>
      <c r="W590" s="476"/>
      <c r="X590" s="15"/>
      <c r="Y590" s="15"/>
      <c r="Z590" s="34"/>
      <c r="AA590" s="34" t="str">
        <f t="shared" si="113"/>
        <v/>
      </c>
      <c r="AB590" s="88" t="str">
        <f t="shared" si="115"/>
        <v/>
      </c>
      <c r="AC590"/>
      <c r="AD590"/>
      <c r="AU590" s="33" t="str">
        <f t="shared" si="108"/>
        <v/>
      </c>
    </row>
    <row r="591" spans="1:47" s="16" customFormat="1" ht="13.5" customHeight="1" x14ac:dyDescent="0.25">
      <c r="A591" s="573"/>
      <c r="B591" s="151" t="s">
        <v>2029</v>
      </c>
      <c r="C591" s="913"/>
      <c r="D591" s="421" t="s">
        <v>2028</v>
      </c>
      <c r="E591" s="1001"/>
      <c r="F591" s="957"/>
      <c r="G591" s="977"/>
      <c r="H591" s="136" t="s">
        <v>1809</v>
      </c>
      <c r="I591" s="509" t="s">
        <v>1810</v>
      </c>
      <c r="J591" s="509" t="s">
        <v>1811</v>
      </c>
      <c r="K591" s="136" t="s">
        <v>1851</v>
      </c>
      <c r="L591" s="137" t="s">
        <v>97</v>
      </c>
      <c r="M591" s="229">
        <v>6</v>
      </c>
      <c r="N591" s="563" t="s">
        <v>101</v>
      </c>
      <c r="O591" s="137" t="s">
        <v>440</v>
      </c>
      <c r="P591" s="704">
        <v>3</v>
      </c>
      <c r="Q591" s="723"/>
      <c r="R591" s="723"/>
      <c r="S591" s="723"/>
      <c r="T591" s="709"/>
      <c r="U591" s="709"/>
      <c r="V591" s="709"/>
      <c r="W591" s="476"/>
      <c r="X591" s="15"/>
      <c r="Y591" s="15"/>
      <c r="Z591" s="34"/>
      <c r="AA591" s="34" t="str">
        <f t="shared" si="113"/>
        <v/>
      </c>
      <c r="AB591" s="88" t="str">
        <f t="shared" ref="AB591:AB592" si="116">Z591&amp;AA591</f>
        <v/>
      </c>
      <c r="AC591"/>
      <c r="AD591"/>
      <c r="AU591" s="33" t="str">
        <f t="shared" si="108"/>
        <v/>
      </c>
    </row>
    <row r="592" spans="1:47" s="16" customFormat="1" ht="13.5" customHeight="1" x14ac:dyDescent="0.25">
      <c r="A592" s="573"/>
      <c r="B592" s="151" t="s">
        <v>2029</v>
      </c>
      <c r="C592" s="913"/>
      <c r="D592" s="421" t="s">
        <v>2028</v>
      </c>
      <c r="E592" s="1001"/>
      <c r="F592" s="957"/>
      <c r="G592" s="977"/>
      <c r="H592" s="136" t="s">
        <v>941</v>
      </c>
      <c r="I592" s="154" t="s">
        <v>1810</v>
      </c>
      <c r="J592" s="154" t="s">
        <v>1811</v>
      </c>
      <c r="K592" s="509" t="s">
        <v>1978</v>
      </c>
      <c r="L592" s="140" t="s">
        <v>97</v>
      </c>
      <c r="M592" s="140">
        <v>6</v>
      </c>
      <c r="N592" s="563" t="s">
        <v>511</v>
      </c>
      <c r="O592" s="563" t="s">
        <v>440</v>
      </c>
      <c r="P592" s="708">
        <v>3</v>
      </c>
      <c r="Q592" s="727"/>
      <c r="R592" s="723"/>
      <c r="S592" s="723"/>
      <c r="T592" s="709"/>
      <c r="U592" s="709"/>
      <c r="V592" s="709"/>
      <c r="W592" s="476"/>
      <c r="X592" s="15"/>
      <c r="Y592" s="15"/>
      <c r="Z592" s="34"/>
      <c r="AA592" s="34" t="str">
        <f t="shared" si="113"/>
        <v/>
      </c>
      <c r="AB592" s="88" t="str">
        <f t="shared" si="116"/>
        <v/>
      </c>
      <c r="AC592"/>
      <c r="AD592"/>
      <c r="AU592" s="33" t="str">
        <f t="shared" si="108"/>
        <v/>
      </c>
    </row>
    <row r="593" spans="1:47" s="16" customFormat="1" ht="13.5" customHeight="1" x14ac:dyDescent="0.25">
      <c r="A593" s="573"/>
      <c r="B593" s="151" t="s">
        <v>2029</v>
      </c>
      <c r="C593" s="913"/>
      <c r="D593" s="421" t="s">
        <v>2028</v>
      </c>
      <c r="E593" s="1001"/>
      <c r="F593" s="957"/>
      <c r="G593" s="977"/>
      <c r="H593" s="136" t="s">
        <v>941</v>
      </c>
      <c r="I593" s="509" t="s">
        <v>1810</v>
      </c>
      <c r="J593" s="509"/>
      <c r="K593" s="136" t="s">
        <v>126</v>
      </c>
      <c r="L593" s="137"/>
      <c r="M593" s="229"/>
      <c r="N593" s="563"/>
      <c r="O593" s="137"/>
      <c r="P593" s="704"/>
      <c r="Q593" s="723"/>
      <c r="R593" s="723"/>
      <c r="S593" s="723">
        <v>2</v>
      </c>
      <c r="T593" s="709"/>
      <c r="U593" s="709"/>
      <c r="V593" s="709"/>
      <c r="W593" s="476"/>
      <c r="X593" s="15"/>
      <c r="Y593" s="15"/>
      <c r="Z593" s="34"/>
      <c r="AA593" s="34" t="str">
        <f t="shared" si="113"/>
        <v/>
      </c>
      <c r="AB593" s="88" t="str">
        <f t="shared" si="115"/>
        <v/>
      </c>
      <c r="AC593"/>
      <c r="AD593"/>
      <c r="AU593" s="33" t="str">
        <f t="shared" si="108"/>
        <v/>
      </c>
    </row>
    <row r="594" spans="1:47" s="16" customFormat="1" ht="13.5" customHeight="1" x14ac:dyDescent="0.25">
      <c r="A594" s="573"/>
      <c r="B594" s="151" t="s">
        <v>2029</v>
      </c>
      <c r="C594" s="913"/>
      <c r="D594" s="421" t="s">
        <v>2028</v>
      </c>
      <c r="E594" s="1001"/>
      <c r="F594" s="957"/>
      <c r="G594" s="977"/>
      <c r="H594" s="136" t="s">
        <v>941</v>
      </c>
      <c r="I594" s="154" t="s">
        <v>1810</v>
      </c>
      <c r="J594" s="154"/>
      <c r="K594" s="509" t="s">
        <v>545</v>
      </c>
      <c r="L594" s="140"/>
      <c r="M594" s="140"/>
      <c r="N594" s="563"/>
      <c r="O594" s="563"/>
      <c r="P594" s="708"/>
      <c r="Q594" s="727"/>
      <c r="R594" s="723"/>
      <c r="S594" s="723">
        <v>1</v>
      </c>
      <c r="T594" s="709"/>
      <c r="U594" s="709"/>
      <c r="V594" s="709"/>
      <c r="W594" s="476"/>
      <c r="X594" s="15"/>
      <c r="Y594" s="15"/>
      <c r="Z594" s="34"/>
      <c r="AA594" s="34" t="str">
        <f t="shared" si="113"/>
        <v/>
      </c>
      <c r="AB594" s="88" t="str">
        <f t="shared" ref="AB594:AB595" si="117">Z594&amp;AA594</f>
        <v/>
      </c>
      <c r="AC594"/>
      <c r="AD594"/>
      <c r="AU594" s="33" t="str">
        <f t="shared" si="108"/>
        <v/>
      </c>
    </row>
    <row r="595" spans="1:47" s="16" customFormat="1" ht="13.5" customHeight="1" thickBot="1" x14ac:dyDescent="0.3">
      <c r="A595" s="574"/>
      <c r="B595" s="166" t="s">
        <v>2029</v>
      </c>
      <c r="C595" s="914"/>
      <c r="D595" s="791" t="s">
        <v>2028</v>
      </c>
      <c r="E595" s="1002"/>
      <c r="F595" s="958"/>
      <c r="G595" s="978"/>
      <c r="H595" s="232" t="s">
        <v>941</v>
      </c>
      <c r="I595" s="232" t="s">
        <v>1810</v>
      </c>
      <c r="J595" s="232"/>
      <c r="K595" s="259" t="s">
        <v>1815</v>
      </c>
      <c r="L595" s="261"/>
      <c r="M595" s="211"/>
      <c r="N595" s="167"/>
      <c r="O595" s="167"/>
      <c r="P595" s="702"/>
      <c r="Q595" s="721"/>
      <c r="R595" s="721"/>
      <c r="S595" s="721"/>
      <c r="T595" s="721"/>
      <c r="U595" s="730"/>
      <c r="V595" s="721"/>
      <c r="W595" s="695">
        <v>2</v>
      </c>
      <c r="X595" s="32">
        <f>SUM(P588:W595)</f>
        <v>20</v>
      </c>
      <c r="Y595" s="37">
        <f>X595</f>
        <v>20</v>
      </c>
      <c r="Z595" s="34" t="s">
        <v>1474</v>
      </c>
      <c r="AA595" s="34" t="str">
        <f t="shared" si="113"/>
        <v>MT</v>
      </c>
      <c r="AB595" s="88" t="str">
        <f t="shared" si="117"/>
        <v>EDMT</v>
      </c>
      <c r="AC595" t="s">
        <v>1480</v>
      </c>
      <c r="AD595"/>
      <c r="AU595" s="33" t="str">
        <f t="shared" si="108"/>
        <v/>
      </c>
    </row>
    <row r="596" spans="1:47" s="16" customFormat="1" ht="13.5" customHeight="1" x14ac:dyDescent="0.25">
      <c r="A596" s="512">
        <f>A588+1</f>
        <v>77</v>
      </c>
      <c r="B596" s="1229" t="s">
        <v>1627</v>
      </c>
      <c r="C596" s="915" t="s">
        <v>35</v>
      </c>
      <c r="D596" s="526" t="s">
        <v>2299</v>
      </c>
      <c r="E596" s="999" t="s">
        <v>336</v>
      </c>
      <c r="F596" s="976" t="s">
        <v>1264</v>
      </c>
      <c r="G596" s="949" t="s">
        <v>1628</v>
      </c>
      <c r="H596" s="125" t="s">
        <v>445</v>
      </c>
      <c r="I596" s="513" t="s">
        <v>450</v>
      </c>
      <c r="J596" s="221"/>
      <c r="K596" s="513" t="s">
        <v>1629</v>
      </c>
      <c r="L596" s="515" t="s">
        <v>614</v>
      </c>
      <c r="M596" s="515">
        <v>9</v>
      </c>
      <c r="N596" s="515" t="s">
        <v>24</v>
      </c>
      <c r="O596" s="515" t="s">
        <v>1379</v>
      </c>
      <c r="P596" s="707">
        <v>4</v>
      </c>
      <c r="Q596" s="726"/>
      <c r="R596" s="726"/>
      <c r="S596" s="726"/>
      <c r="T596" s="726"/>
      <c r="U596" s="726"/>
      <c r="V596" s="726"/>
      <c r="W596" s="241"/>
      <c r="X596" s="73"/>
      <c r="Y596" s="26"/>
      <c r="Z596" s="34"/>
      <c r="AA596" s="34" t="str">
        <f t="shared" si="113"/>
        <v/>
      </c>
      <c r="AB596" s="88" t="str">
        <f t="shared" ref="AB596:AB609" si="118">Z596&amp;AA596</f>
        <v/>
      </c>
      <c r="AC596"/>
      <c r="AD596"/>
      <c r="AU596" s="33">
        <f t="shared" si="108"/>
        <v>26</v>
      </c>
    </row>
    <row r="597" spans="1:47" s="16" customFormat="1" ht="13.5" customHeight="1" x14ac:dyDescent="0.25">
      <c r="A597" s="517"/>
      <c r="B597" s="263" t="s">
        <v>1627</v>
      </c>
      <c r="C597" s="913"/>
      <c r="D597" s="421" t="s">
        <v>2299</v>
      </c>
      <c r="E597" s="1001"/>
      <c r="F597" s="957"/>
      <c r="G597" s="977"/>
      <c r="H597" s="138" t="s">
        <v>445</v>
      </c>
      <c r="I597" s="263" t="s">
        <v>446</v>
      </c>
      <c r="J597" s="194"/>
      <c r="K597" s="263" t="s">
        <v>1630</v>
      </c>
      <c r="L597" s="235" t="s">
        <v>614</v>
      </c>
      <c r="M597" s="235">
        <v>7</v>
      </c>
      <c r="N597" s="235" t="s">
        <v>24</v>
      </c>
      <c r="O597" s="235" t="s">
        <v>440</v>
      </c>
      <c r="P597" s="704">
        <v>4</v>
      </c>
      <c r="Q597" s="723"/>
      <c r="R597" s="723"/>
      <c r="S597" s="723"/>
      <c r="T597" s="723"/>
      <c r="U597" s="723"/>
      <c r="V597" s="723"/>
      <c r="W597" s="320"/>
      <c r="X597" s="74"/>
      <c r="Y597" s="24"/>
      <c r="Z597" s="34"/>
      <c r="AA597" s="34" t="str">
        <f t="shared" si="113"/>
        <v/>
      </c>
      <c r="AB597" s="88" t="str">
        <f t="shared" si="118"/>
        <v/>
      </c>
      <c r="AC597"/>
      <c r="AD597"/>
      <c r="AU597" s="33" t="str">
        <f t="shared" si="108"/>
        <v/>
      </c>
    </row>
    <row r="598" spans="1:47" s="16" customFormat="1" ht="13.5" customHeight="1" x14ac:dyDescent="0.25">
      <c r="A598" s="517"/>
      <c r="B598" s="263" t="s">
        <v>1627</v>
      </c>
      <c r="C598" s="913"/>
      <c r="D598" s="421" t="s">
        <v>2299</v>
      </c>
      <c r="E598" s="1001"/>
      <c r="F598" s="957"/>
      <c r="G598" s="977"/>
      <c r="H598" s="138" t="s">
        <v>445</v>
      </c>
      <c r="I598" s="263" t="s">
        <v>446</v>
      </c>
      <c r="J598" s="194"/>
      <c r="K598" s="263" t="s">
        <v>1630</v>
      </c>
      <c r="L598" s="235" t="s">
        <v>614</v>
      </c>
      <c r="M598" s="235">
        <v>7</v>
      </c>
      <c r="N598" s="235" t="s">
        <v>101</v>
      </c>
      <c r="O598" s="235" t="s">
        <v>440</v>
      </c>
      <c r="P598" s="704">
        <v>4</v>
      </c>
      <c r="Q598" s="723"/>
      <c r="R598" s="723"/>
      <c r="S598" s="723"/>
      <c r="T598" s="723"/>
      <c r="U598" s="723"/>
      <c r="V598" s="723"/>
      <c r="W598" s="320"/>
      <c r="X598" s="74"/>
      <c r="Y598" s="24"/>
      <c r="Z598" s="34"/>
      <c r="AA598" s="34" t="str">
        <f t="shared" si="113"/>
        <v/>
      </c>
      <c r="AB598" s="88" t="str">
        <f t="shared" si="118"/>
        <v/>
      </c>
      <c r="AC598"/>
      <c r="AD598"/>
      <c r="AU598" s="33" t="str">
        <f t="shared" si="108"/>
        <v/>
      </c>
    </row>
    <row r="599" spans="1:47" s="16" customFormat="1" ht="13.5" customHeight="1" x14ac:dyDescent="0.25">
      <c r="A599" s="517"/>
      <c r="B599" s="263" t="s">
        <v>1627</v>
      </c>
      <c r="C599" s="913"/>
      <c r="D599" s="421" t="s">
        <v>2299</v>
      </c>
      <c r="E599" s="1001"/>
      <c r="F599" s="957"/>
      <c r="G599" s="977"/>
      <c r="H599" s="138" t="s">
        <v>445</v>
      </c>
      <c r="I599" s="263" t="s">
        <v>446</v>
      </c>
      <c r="J599" s="194"/>
      <c r="K599" s="263" t="s">
        <v>1631</v>
      </c>
      <c r="L599" s="149" t="s">
        <v>614</v>
      </c>
      <c r="M599" s="235">
        <v>4</v>
      </c>
      <c r="N599" s="235" t="s">
        <v>101</v>
      </c>
      <c r="O599" s="235" t="s">
        <v>440</v>
      </c>
      <c r="P599" s="704">
        <v>4</v>
      </c>
      <c r="Q599" s="723"/>
      <c r="R599" s="723"/>
      <c r="S599" s="723"/>
      <c r="T599" s="723"/>
      <c r="U599" s="723"/>
      <c r="V599" s="723"/>
      <c r="W599" s="320"/>
      <c r="X599" s="74"/>
      <c r="Y599" s="24"/>
      <c r="Z599" s="34"/>
      <c r="AA599" s="34" t="str">
        <f t="shared" si="113"/>
        <v/>
      </c>
      <c r="AB599" s="88" t="str">
        <f t="shared" ref="AB599:AB600" si="119">Z599&amp;AA599</f>
        <v/>
      </c>
      <c r="AC599"/>
      <c r="AD599"/>
      <c r="AU599" s="33" t="str">
        <f t="shared" si="108"/>
        <v/>
      </c>
    </row>
    <row r="600" spans="1:47" s="16" customFormat="1" ht="13.5" customHeight="1" x14ac:dyDescent="0.25">
      <c r="A600" s="517"/>
      <c r="B600" s="263" t="s">
        <v>1627</v>
      </c>
      <c r="C600" s="913"/>
      <c r="D600" s="421" t="s">
        <v>2299</v>
      </c>
      <c r="E600" s="1001"/>
      <c r="F600" s="957"/>
      <c r="G600" s="977"/>
      <c r="H600" s="138" t="s">
        <v>445</v>
      </c>
      <c r="I600" s="263" t="s">
        <v>446</v>
      </c>
      <c r="J600" s="194"/>
      <c r="K600" s="518" t="s">
        <v>1632</v>
      </c>
      <c r="L600" s="235" t="s">
        <v>614</v>
      </c>
      <c r="M600" s="235">
        <v>4</v>
      </c>
      <c r="N600" s="236" t="s">
        <v>24</v>
      </c>
      <c r="O600" s="235" t="s">
        <v>1379</v>
      </c>
      <c r="P600" s="708">
        <v>4</v>
      </c>
      <c r="Q600" s="723"/>
      <c r="R600" s="723"/>
      <c r="S600" s="723"/>
      <c r="T600" s="723"/>
      <c r="U600" s="723"/>
      <c r="V600" s="723"/>
      <c r="W600" s="320"/>
      <c r="X600" s="74"/>
      <c r="Y600" s="24"/>
      <c r="Z600" s="34"/>
      <c r="AA600" s="34" t="str">
        <f t="shared" si="113"/>
        <v/>
      </c>
      <c r="AB600" s="88" t="str">
        <f t="shared" si="119"/>
        <v/>
      </c>
      <c r="AC600"/>
      <c r="AD600"/>
      <c r="AU600" s="33" t="str">
        <f t="shared" si="108"/>
        <v/>
      </c>
    </row>
    <row r="601" spans="1:47" s="16" customFormat="1" ht="13.5" customHeight="1" x14ac:dyDescent="0.25">
      <c r="A601" s="517"/>
      <c r="B601" s="263" t="s">
        <v>1627</v>
      </c>
      <c r="C601" s="913"/>
      <c r="D601" s="421" t="s">
        <v>2299</v>
      </c>
      <c r="E601" s="1001"/>
      <c r="F601" s="957"/>
      <c r="G601" s="977"/>
      <c r="H601" s="138" t="s">
        <v>445</v>
      </c>
      <c r="I601" s="263" t="s">
        <v>446</v>
      </c>
      <c r="J601" s="194"/>
      <c r="K601" s="263" t="s">
        <v>1600</v>
      </c>
      <c r="L601" s="149" t="s">
        <v>614</v>
      </c>
      <c r="M601" s="235">
        <v>6</v>
      </c>
      <c r="N601" s="235" t="s">
        <v>24</v>
      </c>
      <c r="O601" s="235" t="s">
        <v>1379</v>
      </c>
      <c r="P601" s="704">
        <v>3</v>
      </c>
      <c r="Q601" s="723"/>
      <c r="R601" s="723"/>
      <c r="S601" s="723"/>
      <c r="T601" s="723"/>
      <c r="U601" s="723"/>
      <c r="V601" s="723"/>
      <c r="W601" s="320"/>
      <c r="X601" s="74"/>
      <c r="Y601" s="24"/>
      <c r="Z601" s="34"/>
      <c r="AA601" s="34" t="str">
        <f t="shared" si="113"/>
        <v/>
      </c>
      <c r="AB601" s="88" t="str">
        <f t="shared" si="118"/>
        <v/>
      </c>
      <c r="AC601"/>
      <c r="AD601"/>
      <c r="AU601" s="33" t="str">
        <f t="shared" si="108"/>
        <v/>
      </c>
    </row>
    <row r="602" spans="1:47" s="16" customFormat="1" ht="13.5" customHeight="1" x14ac:dyDescent="0.25">
      <c r="A602" s="517"/>
      <c r="B602" s="263" t="s">
        <v>1627</v>
      </c>
      <c r="C602" s="913"/>
      <c r="D602" s="421" t="s">
        <v>2299</v>
      </c>
      <c r="E602" s="1001"/>
      <c r="F602" s="957"/>
      <c r="G602" s="977"/>
      <c r="H602" s="138" t="s">
        <v>445</v>
      </c>
      <c r="I602" s="263" t="s">
        <v>446</v>
      </c>
      <c r="J602" s="194"/>
      <c r="K602" s="518" t="s">
        <v>1600</v>
      </c>
      <c r="L602" s="235" t="s">
        <v>614</v>
      </c>
      <c r="M602" s="235">
        <v>6</v>
      </c>
      <c r="N602" s="236" t="s">
        <v>101</v>
      </c>
      <c r="O602" s="235" t="s">
        <v>1379</v>
      </c>
      <c r="P602" s="708">
        <v>3</v>
      </c>
      <c r="Q602" s="723"/>
      <c r="R602" s="723"/>
      <c r="S602" s="723"/>
      <c r="T602" s="723"/>
      <c r="U602" s="723"/>
      <c r="V602" s="723"/>
      <c r="W602" s="320"/>
      <c r="X602" s="74"/>
      <c r="Y602" s="24"/>
      <c r="Z602" s="34"/>
      <c r="AA602" s="34" t="str">
        <f t="shared" si="113"/>
        <v/>
      </c>
      <c r="AB602" s="88" t="str">
        <f t="shared" si="118"/>
        <v/>
      </c>
      <c r="AC602"/>
      <c r="AD602"/>
      <c r="AU602" s="33" t="str">
        <f t="shared" si="108"/>
        <v/>
      </c>
    </row>
    <row r="603" spans="1:47" s="16" customFormat="1" ht="13.5" customHeight="1" x14ac:dyDescent="0.25">
      <c r="A603" s="517"/>
      <c r="B603" s="263" t="s">
        <v>1627</v>
      </c>
      <c r="C603" s="913"/>
      <c r="D603" s="421" t="s">
        <v>2299</v>
      </c>
      <c r="E603" s="1001"/>
      <c r="F603" s="957"/>
      <c r="G603" s="977"/>
      <c r="H603" s="138" t="s">
        <v>445</v>
      </c>
      <c r="I603" s="136" t="s">
        <v>446</v>
      </c>
      <c r="J603" s="194"/>
      <c r="K603" s="136" t="s">
        <v>1517</v>
      </c>
      <c r="L603" s="137"/>
      <c r="M603" s="149"/>
      <c r="N603" s="149"/>
      <c r="O603" s="235"/>
      <c r="P603" s="704"/>
      <c r="Q603" s="723"/>
      <c r="R603" s="723"/>
      <c r="S603" s="723"/>
      <c r="T603" s="723">
        <v>6</v>
      </c>
      <c r="U603" s="723"/>
      <c r="V603" s="723"/>
      <c r="W603" s="320"/>
      <c r="X603" s="74"/>
      <c r="Y603" s="24"/>
      <c r="Z603" s="34"/>
      <c r="AA603" s="34" t="str">
        <f t="shared" si="113"/>
        <v/>
      </c>
      <c r="AB603" s="88" t="str">
        <f t="shared" si="118"/>
        <v/>
      </c>
      <c r="AC603"/>
      <c r="AD603"/>
      <c r="AU603" s="33" t="str">
        <f t="shared" si="108"/>
        <v/>
      </c>
    </row>
    <row r="604" spans="1:47" s="16" customFormat="1" ht="13.5" customHeight="1" x14ac:dyDescent="0.25">
      <c r="A604" s="517"/>
      <c r="B604" s="263" t="s">
        <v>1627</v>
      </c>
      <c r="C604" s="913"/>
      <c r="D604" s="421" t="s">
        <v>2299</v>
      </c>
      <c r="E604" s="1001"/>
      <c r="F604" s="957"/>
      <c r="G604" s="977"/>
      <c r="H604" s="138" t="s">
        <v>445</v>
      </c>
      <c r="I604" s="263" t="s">
        <v>446</v>
      </c>
      <c r="J604" s="194"/>
      <c r="K604" s="136" t="s">
        <v>2007</v>
      </c>
      <c r="L604" s="137"/>
      <c r="M604" s="235"/>
      <c r="N604" s="235"/>
      <c r="O604" s="235"/>
      <c r="P604" s="704"/>
      <c r="Q604" s="723"/>
      <c r="R604" s="723"/>
      <c r="S604" s="723">
        <v>5</v>
      </c>
      <c r="T604" s="723"/>
      <c r="U604" s="723"/>
      <c r="V604" s="723"/>
      <c r="W604" s="320"/>
      <c r="X604" s="74"/>
      <c r="Y604" s="24"/>
      <c r="Z604" s="34"/>
      <c r="AA604" s="34" t="str">
        <f t="shared" si="113"/>
        <v/>
      </c>
      <c r="AB604" s="88" t="str">
        <f t="shared" si="118"/>
        <v/>
      </c>
      <c r="AC604"/>
      <c r="AD604"/>
      <c r="AU604" s="33" t="str">
        <f t="shared" si="108"/>
        <v/>
      </c>
    </row>
    <row r="605" spans="1:47" s="16" customFormat="1" ht="13.5" customHeight="1" thickBot="1" x14ac:dyDescent="0.3">
      <c r="A605" s="519"/>
      <c r="B605" s="520" t="s">
        <v>1627</v>
      </c>
      <c r="C605" s="914"/>
      <c r="D605" s="791" t="s">
        <v>2299</v>
      </c>
      <c r="E605" s="1002"/>
      <c r="F605" s="958"/>
      <c r="G605" s="978"/>
      <c r="H605" s="138" t="s">
        <v>445</v>
      </c>
      <c r="I605" s="520" t="s">
        <v>446</v>
      </c>
      <c r="J605" s="259"/>
      <c r="K605" s="503" t="s">
        <v>426</v>
      </c>
      <c r="L605" s="233"/>
      <c r="M605" s="522"/>
      <c r="N605" s="522"/>
      <c r="O605" s="522"/>
      <c r="P605" s="705"/>
      <c r="Q605" s="730"/>
      <c r="R605" s="724"/>
      <c r="S605" s="724">
        <v>3</v>
      </c>
      <c r="T605" s="724"/>
      <c r="U605" s="724"/>
      <c r="V605" s="724"/>
      <c r="W605" s="247"/>
      <c r="X605" s="32">
        <f>SUM(P596:W605)</f>
        <v>40</v>
      </c>
      <c r="Y605" s="37">
        <f>X605</f>
        <v>40</v>
      </c>
      <c r="Z605" s="34" t="s">
        <v>1473</v>
      </c>
      <c r="AA605" s="34" t="str">
        <f t="shared" si="113"/>
        <v>TC</v>
      </c>
      <c r="AB605" s="88" t="str">
        <f t="shared" si="118"/>
        <v>AGTC</v>
      </c>
      <c r="AC605" t="s">
        <v>1480</v>
      </c>
      <c r="AD605"/>
      <c r="AU605" s="33" t="str">
        <f t="shared" si="108"/>
        <v/>
      </c>
    </row>
    <row r="606" spans="1:47" s="16" customFormat="1" ht="13.5" customHeight="1" x14ac:dyDescent="0.25">
      <c r="A606" s="572">
        <f>A596+1</f>
        <v>78</v>
      </c>
      <c r="B606" s="1224" t="s">
        <v>2156</v>
      </c>
      <c r="C606" s="909" t="s">
        <v>35</v>
      </c>
      <c r="D606" s="940" t="s">
        <v>2157</v>
      </c>
      <c r="E606" s="1003" t="s">
        <v>336</v>
      </c>
      <c r="F606" s="956" t="s">
        <v>2158</v>
      </c>
      <c r="G606" s="1203" t="s">
        <v>2159</v>
      </c>
      <c r="H606" s="185" t="s">
        <v>2242</v>
      </c>
      <c r="I606" s="1205" t="s">
        <v>1888</v>
      </c>
      <c r="J606" s="501" t="s">
        <v>1078</v>
      </c>
      <c r="K606" s="501" t="s">
        <v>104</v>
      </c>
      <c r="L606" s="370" t="s">
        <v>1979</v>
      </c>
      <c r="M606" s="370">
        <v>2</v>
      </c>
      <c r="N606" s="370" t="s">
        <v>24</v>
      </c>
      <c r="O606" s="370" t="s">
        <v>440</v>
      </c>
      <c r="P606" s="703">
        <v>3</v>
      </c>
      <c r="Q606" s="722"/>
      <c r="R606" s="720"/>
      <c r="S606" s="720"/>
      <c r="T606" s="720"/>
      <c r="U606" s="720"/>
      <c r="V606" s="720"/>
      <c r="W606" s="471"/>
      <c r="X606" s="26"/>
      <c r="Y606" s="70"/>
      <c r="Z606" s="34"/>
      <c r="AA606" s="34" t="str">
        <f t="shared" si="113"/>
        <v/>
      </c>
      <c r="AB606" s="88" t="str">
        <f t="shared" si="118"/>
        <v/>
      </c>
      <c r="AC606"/>
      <c r="AD606"/>
      <c r="AU606" s="33">
        <f t="shared" si="108"/>
        <v>12</v>
      </c>
    </row>
    <row r="607" spans="1:47" s="16" customFormat="1" ht="13.5" customHeight="1" x14ac:dyDescent="0.25">
      <c r="A607" s="573"/>
      <c r="B607" s="275" t="s">
        <v>2156</v>
      </c>
      <c r="C607" s="910"/>
      <c r="D607" s="548" t="s">
        <v>2157</v>
      </c>
      <c r="E607" s="1006"/>
      <c r="F607" s="974"/>
      <c r="G607" s="1204"/>
      <c r="H607" s="154" t="s">
        <v>2242</v>
      </c>
      <c r="I607" s="1206" t="s">
        <v>1888</v>
      </c>
      <c r="J607" s="509" t="s">
        <v>1078</v>
      </c>
      <c r="K607" s="509" t="s">
        <v>104</v>
      </c>
      <c r="L607" s="563" t="s">
        <v>1979</v>
      </c>
      <c r="M607" s="563">
        <v>2</v>
      </c>
      <c r="N607" s="563" t="s">
        <v>101</v>
      </c>
      <c r="O607" s="563" t="s">
        <v>440</v>
      </c>
      <c r="P607" s="708">
        <v>3</v>
      </c>
      <c r="Q607" s="727"/>
      <c r="R607" s="709"/>
      <c r="S607" s="709"/>
      <c r="T607" s="709"/>
      <c r="U607" s="709"/>
      <c r="V607" s="709"/>
      <c r="W607" s="476"/>
      <c r="X607" s="24"/>
      <c r="Y607" s="71"/>
      <c r="Z607" s="34"/>
      <c r="AA607" s="34" t="str">
        <f t="shared" si="113"/>
        <v/>
      </c>
      <c r="AB607" s="88" t="str">
        <f t="shared" si="118"/>
        <v/>
      </c>
      <c r="AC607"/>
      <c r="AD607"/>
      <c r="AU607" s="33" t="str">
        <f t="shared" si="108"/>
        <v/>
      </c>
    </row>
    <row r="608" spans="1:47" s="16" customFormat="1" ht="13.5" customHeight="1" x14ac:dyDescent="0.25">
      <c r="A608" s="573"/>
      <c r="B608" s="275" t="s">
        <v>2156</v>
      </c>
      <c r="C608" s="910"/>
      <c r="D608" s="548" t="s">
        <v>2157</v>
      </c>
      <c r="E608" s="1006"/>
      <c r="F608" s="974"/>
      <c r="G608" s="1204"/>
      <c r="H608" s="154" t="s">
        <v>2242</v>
      </c>
      <c r="I608" s="1207" t="s">
        <v>1888</v>
      </c>
      <c r="J608" s="154" t="s">
        <v>1078</v>
      </c>
      <c r="K608" s="151" t="s">
        <v>1983</v>
      </c>
      <c r="L608" s="149" t="s">
        <v>1979</v>
      </c>
      <c r="M608" s="141">
        <v>3</v>
      </c>
      <c r="N608" s="149" t="s">
        <v>24</v>
      </c>
      <c r="O608" s="563" t="s">
        <v>440</v>
      </c>
      <c r="P608" s="701">
        <v>3</v>
      </c>
      <c r="Q608" s="709"/>
      <c r="R608" s="709"/>
      <c r="S608" s="709"/>
      <c r="T608" s="709"/>
      <c r="U608" s="709"/>
      <c r="V608" s="709"/>
      <c r="W608" s="476"/>
      <c r="X608" s="24"/>
      <c r="Y608" s="71"/>
      <c r="Z608" s="34"/>
      <c r="AA608" s="34" t="str">
        <f t="shared" si="113"/>
        <v/>
      </c>
      <c r="AB608" s="88" t="str">
        <f t="shared" si="118"/>
        <v/>
      </c>
      <c r="AC608"/>
      <c r="AD608"/>
      <c r="AU608" s="33" t="str">
        <f t="shared" si="108"/>
        <v/>
      </c>
    </row>
    <row r="609" spans="1:47" s="33" customFormat="1" ht="13.5" customHeight="1" x14ac:dyDescent="0.25">
      <c r="A609" s="573"/>
      <c r="B609" s="275" t="s">
        <v>2156</v>
      </c>
      <c r="C609" s="910"/>
      <c r="D609" s="548" t="s">
        <v>2157</v>
      </c>
      <c r="E609" s="1006"/>
      <c r="F609" s="974"/>
      <c r="G609" s="1204"/>
      <c r="H609" s="154" t="s">
        <v>2242</v>
      </c>
      <c r="I609" s="1207" t="s">
        <v>1888</v>
      </c>
      <c r="J609" s="154" t="s">
        <v>1078</v>
      </c>
      <c r="K609" s="151" t="s">
        <v>1983</v>
      </c>
      <c r="L609" s="149" t="s">
        <v>1979</v>
      </c>
      <c r="M609" s="141">
        <v>3</v>
      </c>
      <c r="N609" s="149" t="s">
        <v>101</v>
      </c>
      <c r="O609" s="563" t="s">
        <v>440</v>
      </c>
      <c r="P609" s="701">
        <v>3</v>
      </c>
      <c r="Q609" s="709"/>
      <c r="R609" s="709"/>
      <c r="S609" s="709"/>
      <c r="T609" s="709"/>
      <c r="U609" s="709"/>
      <c r="V609" s="709"/>
      <c r="W609" s="476"/>
      <c r="X609" s="24"/>
      <c r="Y609" s="71"/>
      <c r="Z609" s="34"/>
      <c r="AA609" s="34" t="str">
        <f t="shared" si="113"/>
        <v/>
      </c>
      <c r="AB609" s="88" t="str">
        <f t="shared" si="118"/>
        <v/>
      </c>
      <c r="AC609"/>
      <c r="AD609"/>
      <c r="AU609" s="33" t="str">
        <f t="shared" si="108"/>
        <v/>
      </c>
    </row>
    <row r="610" spans="1:47" s="16" customFormat="1" ht="13.5" customHeight="1" x14ac:dyDescent="0.25">
      <c r="A610" s="573"/>
      <c r="B610" s="275" t="s">
        <v>2156</v>
      </c>
      <c r="C610" s="910"/>
      <c r="D610" s="548" t="s">
        <v>2157</v>
      </c>
      <c r="E610" s="1006"/>
      <c r="F610" s="974"/>
      <c r="G610" s="1204"/>
      <c r="H610" s="154" t="s">
        <v>2242</v>
      </c>
      <c r="I610" s="16" t="s">
        <v>1888</v>
      </c>
      <c r="J610" s="16" t="s">
        <v>1078</v>
      </c>
      <c r="K610" s="16" t="s">
        <v>1506</v>
      </c>
      <c r="Q610" s="709"/>
      <c r="R610" s="709"/>
      <c r="S610" s="709">
        <v>1</v>
      </c>
      <c r="T610" s="709"/>
      <c r="U610" s="709"/>
      <c r="V610" s="709"/>
      <c r="W610" s="476"/>
      <c r="X610" s="24"/>
      <c r="Y610" s="71"/>
      <c r="Z610" s="34"/>
      <c r="AA610" s="34" t="str">
        <f t="shared" si="113"/>
        <v/>
      </c>
      <c r="AB610" s="88" t="str">
        <f t="shared" ref="AB610:AB612" si="120">Z610&amp;AA610</f>
        <v/>
      </c>
      <c r="AC610"/>
      <c r="AD610"/>
      <c r="AU610" s="33" t="str">
        <f t="shared" si="108"/>
        <v/>
      </c>
    </row>
    <row r="611" spans="1:47" s="16" customFormat="1" ht="13.5" customHeight="1" x14ac:dyDescent="0.25">
      <c r="A611" s="573"/>
      <c r="B611" s="275" t="s">
        <v>2156</v>
      </c>
      <c r="C611" s="910"/>
      <c r="D611" s="548" t="s">
        <v>2157</v>
      </c>
      <c r="E611" s="1006"/>
      <c r="F611" s="974"/>
      <c r="G611" s="1204"/>
      <c r="H611" s="154" t="s">
        <v>2242</v>
      </c>
      <c r="I611" s="16" t="s">
        <v>1888</v>
      </c>
      <c r="J611" s="16" t="s">
        <v>1078</v>
      </c>
      <c r="K611" s="16" t="s">
        <v>426</v>
      </c>
      <c r="Q611" s="709"/>
      <c r="R611" s="709"/>
      <c r="S611" s="709">
        <v>1</v>
      </c>
      <c r="T611" s="709"/>
      <c r="U611" s="709"/>
      <c r="V611" s="709"/>
      <c r="W611" s="476"/>
      <c r="X611" s="24"/>
      <c r="Y611" s="71"/>
      <c r="Z611" s="34"/>
      <c r="AA611" s="34" t="str">
        <f t="shared" si="113"/>
        <v/>
      </c>
      <c r="AB611" s="88" t="str">
        <f t="shared" si="120"/>
        <v/>
      </c>
      <c r="AC611"/>
      <c r="AD611"/>
      <c r="AU611" s="33" t="str">
        <f t="shared" si="108"/>
        <v/>
      </c>
    </row>
    <row r="612" spans="1:47" s="16" customFormat="1" ht="13.5" customHeight="1" thickBot="1" x14ac:dyDescent="0.3">
      <c r="A612" s="573"/>
      <c r="B612" s="275" t="s">
        <v>2156</v>
      </c>
      <c r="C612" s="910"/>
      <c r="D612" s="548" t="s">
        <v>2157</v>
      </c>
      <c r="E612" s="1006"/>
      <c r="F612" s="974"/>
      <c r="G612" s="1204"/>
      <c r="H612" s="195" t="s">
        <v>2242</v>
      </c>
      <c r="I612" s="16" t="s">
        <v>1888</v>
      </c>
      <c r="J612" s="16" t="s">
        <v>1078</v>
      </c>
      <c r="K612" s="16" t="s">
        <v>2192</v>
      </c>
      <c r="Q612" s="709"/>
      <c r="R612" s="709"/>
      <c r="S612" s="709"/>
      <c r="T612" s="709">
        <v>26</v>
      </c>
      <c r="U612" s="709"/>
      <c r="V612" s="709"/>
      <c r="W612" s="476"/>
      <c r="X612" s="24">
        <f>SUM(P606:W612)</f>
        <v>40</v>
      </c>
      <c r="Y612" s="71">
        <f>X612</f>
        <v>40</v>
      </c>
      <c r="Z612" s="34" t="s">
        <v>1472</v>
      </c>
      <c r="AA612" s="34" t="str">
        <f t="shared" si="113"/>
        <v>TC</v>
      </c>
      <c r="AB612" s="88" t="str">
        <f t="shared" si="120"/>
        <v>ADTC</v>
      </c>
      <c r="AC612" t="s">
        <v>1480</v>
      </c>
      <c r="AD612"/>
      <c r="AU612" s="33" t="str">
        <f t="shared" si="108"/>
        <v/>
      </c>
    </row>
    <row r="613" spans="1:47" s="33" customFormat="1" ht="13.5" customHeight="1" x14ac:dyDescent="0.25">
      <c r="A613" s="180">
        <f>A606+1</f>
        <v>79</v>
      </c>
      <c r="B613" s="1226" t="s">
        <v>1387</v>
      </c>
      <c r="C613" s="909" t="s">
        <v>35</v>
      </c>
      <c r="D613" s="540" t="s">
        <v>1457</v>
      </c>
      <c r="E613" s="1007" t="s">
        <v>336</v>
      </c>
      <c r="F613" s="972" t="s">
        <v>655</v>
      </c>
      <c r="G613" s="973" t="s">
        <v>1388</v>
      </c>
      <c r="H613" s="154" t="s">
        <v>650</v>
      </c>
      <c r="I613" s="221" t="s">
        <v>651</v>
      </c>
      <c r="J613" s="221" t="s">
        <v>1078</v>
      </c>
      <c r="K613" s="221" t="s">
        <v>705</v>
      </c>
      <c r="L613" s="221" t="s">
        <v>97</v>
      </c>
      <c r="M613" s="222">
        <v>2</v>
      </c>
      <c r="N613" s="222" t="s">
        <v>511</v>
      </c>
      <c r="O613" s="221" t="s">
        <v>740</v>
      </c>
      <c r="P613" s="700">
        <v>2</v>
      </c>
      <c r="Q613" s="720"/>
      <c r="R613" s="720"/>
      <c r="S613" s="720"/>
      <c r="T613" s="720"/>
      <c r="U613" s="720"/>
      <c r="V613" s="720"/>
      <c r="W613" s="471"/>
      <c r="X613" s="26"/>
      <c r="Y613" s="26"/>
      <c r="Z613" s="34"/>
      <c r="AA613" s="34" t="str">
        <f t="shared" si="113"/>
        <v/>
      </c>
      <c r="AB613" s="88" t="str">
        <f t="shared" ref="AB613:AB624" si="121">Z613&amp;AA613</f>
        <v/>
      </c>
      <c r="AC613"/>
      <c r="AD613"/>
      <c r="AU613" s="33">
        <f t="shared" si="108"/>
        <v>23</v>
      </c>
    </row>
    <row r="614" spans="1:47" s="16" customFormat="1" ht="13.5" customHeight="1" x14ac:dyDescent="0.25">
      <c r="A614" s="173"/>
      <c r="B614" s="284" t="s">
        <v>1387</v>
      </c>
      <c r="C614" s="910"/>
      <c r="D614" s="548" t="s">
        <v>1457</v>
      </c>
      <c r="E614" s="1006"/>
      <c r="F614" s="974"/>
      <c r="G614" s="969"/>
      <c r="H614" s="154" t="s">
        <v>650</v>
      </c>
      <c r="I614" s="194" t="s">
        <v>651</v>
      </c>
      <c r="J614" s="194" t="s">
        <v>1078</v>
      </c>
      <c r="K614" s="194" t="s">
        <v>705</v>
      </c>
      <c r="L614" s="194" t="s">
        <v>97</v>
      </c>
      <c r="M614" s="152">
        <v>2</v>
      </c>
      <c r="N614" s="152" t="s">
        <v>101</v>
      </c>
      <c r="O614" s="194" t="s">
        <v>739</v>
      </c>
      <c r="P614" s="701">
        <v>2</v>
      </c>
      <c r="Q614" s="709"/>
      <c r="R614" s="709"/>
      <c r="S614" s="709"/>
      <c r="T614" s="709"/>
      <c r="U614" s="709"/>
      <c r="V614" s="709"/>
      <c r="W614" s="476"/>
      <c r="X614" s="24"/>
      <c r="Y614" s="24"/>
      <c r="Z614" s="34"/>
      <c r="AA614" s="34" t="str">
        <f t="shared" si="113"/>
        <v/>
      </c>
      <c r="AB614" s="88" t="str">
        <f t="shared" si="121"/>
        <v/>
      </c>
      <c r="AC614"/>
      <c r="AD614"/>
      <c r="AU614" s="33" t="str">
        <f t="shared" si="108"/>
        <v/>
      </c>
    </row>
    <row r="615" spans="1:47" s="16" customFormat="1" ht="13.5" customHeight="1" x14ac:dyDescent="0.25">
      <c r="A615" s="173"/>
      <c r="B615" s="153" t="s">
        <v>1387</v>
      </c>
      <c r="C615" s="910"/>
      <c r="D615" s="548" t="s">
        <v>1457</v>
      </c>
      <c r="E615" s="1006"/>
      <c r="F615" s="974"/>
      <c r="G615" s="969"/>
      <c r="H615" s="154" t="s">
        <v>650</v>
      </c>
      <c r="I615" s="194" t="s">
        <v>651</v>
      </c>
      <c r="J615" s="194" t="s">
        <v>1078</v>
      </c>
      <c r="K615" s="194" t="s">
        <v>705</v>
      </c>
      <c r="L615" s="194" t="s">
        <v>97</v>
      </c>
      <c r="M615" s="152">
        <v>2</v>
      </c>
      <c r="N615" s="152" t="s">
        <v>24</v>
      </c>
      <c r="O615" s="194" t="s">
        <v>739</v>
      </c>
      <c r="P615" s="701">
        <v>2</v>
      </c>
      <c r="Q615" s="709"/>
      <c r="R615" s="709"/>
      <c r="S615" s="709"/>
      <c r="T615" s="709"/>
      <c r="U615" s="709"/>
      <c r="V615" s="709"/>
      <c r="W615" s="476"/>
      <c r="X615" s="24"/>
      <c r="Y615" s="24"/>
      <c r="Z615" s="34"/>
      <c r="AA615" s="34" t="str">
        <f t="shared" si="113"/>
        <v/>
      </c>
      <c r="AB615" s="88" t="str">
        <f t="shared" si="121"/>
        <v/>
      </c>
      <c r="AC615"/>
      <c r="AD615"/>
      <c r="AU615" s="33" t="str">
        <f t="shared" si="108"/>
        <v/>
      </c>
    </row>
    <row r="616" spans="1:47" s="16" customFormat="1" ht="13.5" customHeight="1" x14ac:dyDescent="0.25">
      <c r="A616" s="173"/>
      <c r="B616" s="284" t="s">
        <v>1387</v>
      </c>
      <c r="C616" s="910"/>
      <c r="D616" s="548" t="s">
        <v>1457</v>
      </c>
      <c r="E616" s="1006"/>
      <c r="F616" s="974"/>
      <c r="G616" s="969"/>
      <c r="H616" s="154" t="s">
        <v>650</v>
      </c>
      <c r="I616" s="194" t="s">
        <v>651</v>
      </c>
      <c r="J616" s="194" t="s">
        <v>1078</v>
      </c>
      <c r="K616" s="194" t="s">
        <v>790</v>
      </c>
      <c r="L616" s="194" t="s">
        <v>97</v>
      </c>
      <c r="M616" s="152">
        <v>7</v>
      </c>
      <c r="N616" s="152" t="s">
        <v>24</v>
      </c>
      <c r="O616" s="194" t="s">
        <v>739</v>
      </c>
      <c r="P616" s="701">
        <v>4</v>
      </c>
      <c r="Q616" s="709"/>
      <c r="R616" s="709"/>
      <c r="S616" s="709"/>
      <c r="T616" s="709"/>
      <c r="U616" s="709"/>
      <c r="V616" s="709"/>
      <c r="W616" s="476"/>
      <c r="X616" s="24"/>
      <c r="Y616" s="24"/>
      <c r="Z616" s="34"/>
      <c r="AA616" s="34" t="str">
        <f t="shared" si="113"/>
        <v/>
      </c>
      <c r="AB616" s="88" t="str">
        <f t="shared" ref="AB616:AB617" si="122">Z616&amp;AA616</f>
        <v/>
      </c>
      <c r="AC616"/>
      <c r="AD616"/>
      <c r="AU616" s="33" t="str">
        <f t="shared" si="108"/>
        <v/>
      </c>
    </row>
    <row r="617" spans="1:47" s="16" customFormat="1" ht="13.5" customHeight="1" x14ac:dyDescent="0.25">
      <c r="A617" s="173"/>
      <c r="B617" s="153" t="s">
        <v>1387</v>
      </c>
      <c r="C617" s="910"/>
      <c r="D617" s="548" t="s">
        <v>1457</v>
      </c>
      <c r="E617" s="1006"/>
      <c r="F617" s="974"/>
      <c r="G617" s="969"/>
      <c r="H617" s="154" t="s">
        <v>650</v>
      </c>
      <c r="I617" s="194" t="s">
        <v>651</v>
      </c>
      <c r="J617" s="194" t="s">
        <v>1078</v>
      </c>
      <c r="K617" s="194" t="s">
        <v>790</v>
      </c>
      <c r="L617" s="194" t="s">
        <v>97</v>
      </c>
      <c r="M617" s="152">
        <v>7</v>
      </c>
      <c r="N617" s="152" t="s">
        <v>101</v>
      </c>
      <c r="O617" s="194" t="s">
        <v>739</v>
      </c>
      <c r="P617" s="701">
        <v>4</v>
      </c>
      <c r="Q617" s="709"/>
      <c r="R617" s="709"/>
      <c r="S617" s="709"/>
      <c r="T617" s="709"/>
      <c r="U617" s="709"/>
      <c r="V617" s="709"/>
      <c r="W617" s="476"/>
      <c r="X617" s="24"/>
      <c r="Y617" s="24"/>
      <c r="Z617" s="34"/>
      <c r="AA617" s="34" t="str">
        <f t="shared" si="113"/>
        <v/>
      </c>
      <c r="AB617" s="88" t="str">
        <f t="shared" si="122"/>
        <v/>
      </c>
      <c r="AC617"/>
      <c r="AD617"/>
      <c r="AU617" s="33" t="str">
        <f t="shared" si="108"/>
        <v/>
      </c>
    </row>
    <row r="618" spans="1:47" s="16" customFormat="1" ht="13.5" customHeight="1" x14ac:dyDescent="0.25">
      <c r="A618" s="173"/>
      <c r="B618" s="284" t="s">
        <v>1387</v>
      </c>
      <c r="C618" s="910"/>
      <c r="D618" s="548" t="s">
        <v>1457</v>
      </c>
      <c r="E618" s="1006"/>
      <c r="F618" s="974"/>
      <c r="G618" s="969"/>
      <c r="H618" s="154" t="s">
        <v>650</v>
      </c>
      <c r="I618" s="194" t="s">
        <v>651</v>
      </c>
      <c r="J618" s="194" t="s">
        <v>1084</v>
      </c>
      <c r="K618" s="194" t="s">
        <v>755</v>
      </c>
      <c r="L618" s="194" t="s">
        <v>97</v>
      </c>
      <c r="M618" s="152">
        <v>10</v>
      </c>
      <c r="N618" s="152" t="s">
        <v>562</v>
      </c>
      <c r="O618" s="194" t="s">
        <v>739</v>
      </c>
      <c r="P618" s="701">
        <v>6</v>
      </c>
      <c r="Q618" s="709"/>
      <c r="R618" s="709"/>
      <c r="S618" s="709"/>
      <c r="T618" s="709"/>
      <c r="U618" s="709"/>
      <c r="V618" s="709"/>
      <c r="W618" s="476"/>
      <c r="X618" s="24"/>
      <c r="Y618" s="24"/>
      <c r="Z618" s="34"/>
      <c r="AA618" s="34" t="str">
        <f t="shared" si="113"/>
        <v/>
      </c>
      <c r="AB618" s="88" t="str">
        <f t="shared" si="121"/>
        <v/>
      </c>
      <c r="AC618"/>
      <c r="AD618"/>
      <c r="AU618" s="33" t="str">
        <f t="shared" si="108"/>
        <v/>
      </c>
    </row>
    <row r="619" spans="1:47" s="16" customFormat="1" ht="13.5" customHeight="1" x14ac:dyDescent="0.25">
      <c r="A619" s="173"/>
      <c r="B619" s="153" t="s">
        <v>1387</v>
      </c>
      <c r="C619" s="910"/>
      <c r="D619" s="548" t="s">
        <v>1457</v>
      </c>
      <c r="E619" s="1006"/>
      <c r="F619" s="974"/>
      <c r="G619" s="969"/>
      <c r="H619" s="154" t="s">
        <v>650</v>
      </c>
      <c r="I619" s="194" t="s">
        <v>651</v>
      </c>
      <c r="J619" s="194" t="s">
        <v>1078</v>
      </c>
      <c r="K619" s="194" t="s">
        <v>745</v>
      </c>
      <c r="L619" s="194" t="s">
        <v>97</v>
      </c>
      <c r="M619" s="152">
        <v>2</v>
      </c>
      <c r="N619" s="152" t="s">
        <v>101</v>
      </c>
      <c r="O619" s="194" t="s">
        <v>739</v>
      </c>
      <c r="P619" s="701">
        <v>3</v>
      </c>
      <c r="Q619" s="709"/>
      <c r="R619" s="709"/>
      <c r="S619" s="709"/>
      <c r="T619" s="709"/>
      <c r="U619" s="709"/>
      <c r="V619" s="709"/>
      <c r="W619" s="476"/>
      <c r="X619" s="24"/>
      <c r="Y619" s="24"/>
      <c r="Z619" s="34"/>
      <c r="AA619" s="34" t="str">
        <f t="shared" si="113"/>
        <v/>
      </c>
      <c r="AB619" s="88" t="str">
        <f t="shared" si="121"/>
        <v/>
      </c>
      <c r="AC619"/>
      <c r="AD619"/>
      <c r="AU619" s="33" t="str">
        <f t="shared" si="108"/>
        <v/>
      </c>
    </row>
    <row r="620" spans="1:47" s="16" customFormat="1" ht="13.5" customHeight="1" x14ac:dyDescent="0.25">
      <c r="A620" s="173"/>
      <c r="B620" s="284" t="s">
        <v>1387</v>
      </c>
      <c r="C620" s="910"/>
      <c r="D620" s="548" t="s">
        <v>1457</v>
      </c>
      <c r="E620" s="1006"/>
      <c r="F620" s="974"/>
      <c r="G620" s="969"/>
      <c r="H620" s="154" t="s">
        <v>650</v>
      </c>
      <c r="I620" s="194" t="s">
        <v>651</v>
      </c>
      <c r="J620" s="194"/>
      <c r="K620" s="194" t="s">
        <v>2105</v>
      </c>
      <c r="L620" s="194"/>
      <c r="M620" s="152"/>
      <c r="N620" s="152"/>
      <c r="O620" s="194"/>
      <c r="P620" s="701"/>
      <c r="Q620" s="709"/>
      <c r="R620" s="709"/>
      <c r="S620" s="709">
        <v>5</v>
      </c>
      <c r="T620" s="709"/>
      <c r="U620" s="709"/>
      <c r="V620" s="709"/>
      <c r="W620" s="476"/>
      <c r="X620" s="24"/>
      <c r="Y620" s="24"/>
      <c r="Z620" s="34"/>
      <c r="AA620" s="34" t="str">
        <f t="shared" si="113"/>
        <v/>
      </c>
      <c r="AB620" s="88" t="str">
        <f t="shared" si="121"/>
        <v/>
      </c>
      <c r="AC620"/>
      <c r="AD620"/>
      <c r="AU620" s="33" t="str">
        <f t="shared" si="108"/>
        <v/>
      </c>
    </row>
    <row r="621" spans="1:47" s="16" customFormat="1" ht="13.5" customHeight="1" x14ac:dyDescent="0.25">
      <c r="A621" s="173"/>
      <c r="B621" s="153" t="s">
        <v>1387</v>
      </c>
      <c r="C621" s="910"/>
      <c r="D621" s="548" t="s">
        <v>1457</v>
      </c>
      <c r="E621" s="1006"/>
      <c r="F621" s="974"/>
      <c r="G621" s="969"/>
      <c r="H621" s="154" t="s">
        <v>650</v>
      </c>
      <c r="I621" s="194" t="s">
        <v>651</v>
      </c>
      <c r="J621" s="194"/>
      <c r="K621" s="194" t="s">
        <v>2106</v>
      </c>
      <c r="L621" s="194"/>
      <c r="M621" s="152"/>
      <c r="N621" s="152"/>
      <c r="O621" s="194"/>
      <c r="P621" s="701"/>
      <c r="Q621" s="709"/>
      <c r="R621" s="709"/>
      <c r="S621" s="709">
        <v>3</v>
      </c>
      <c r="T621" s="709"/>
      <c r="U621" s="709"/>
      <c r="V621" s="709"/>
      <c r="W621" s="476"/>
      <c r="X621" s="24"/>
      <c r="Y621" s="24"/>
      <c r="Z621" s="34"/>
      <c r="AA621" s="34" t="str">
        <f t="shared" si="113"/>
        <v/>
      </c>
      <c r="AB621" s="88" t="str">
        <f t="shared" si="121"/>
        <v/>
      </c>
      <c r="AC621"/>
      <c r="AD621"/>
      <c r="AU621" s="33" t="str">
        <f t="shared" si="108"/>
        <v/>
      </c>
    </row>
    <row r="622" spans="1:47" s="16" customFormat="1" ht="13.5" customHeight="1" x14ac:dyDescent="0.25">
      <c r="A622" s="173"/>
      <c r="B622" s="284" t="s">
        <v>1387</v>
      </c>
      <c r="C622" s="910"/>
      <c r="D622" s="548" t="s">
        <v>1457</v>
      </c>
      <c r="E622" s="1006"/>
      <c r="F622" s="974"/>
      <c r="G622" s="969"/>
      <c r="H622" s="154" t="s">
        <v>650</v>
      </c>
      <c r="I622" s="194" t="s">
        <v>651</v>
      </c>
      <c r="J622" s="194"/>
      <c r="K622" s="194" t="s">
        <v>1816</v>
      </c>
      <c r="L622" s="194"/>
      <c r="M622" s="152"/>
      <c r="N622" s="152"/>
      <c r="O622" s="194"/>
      <c r="P622" s="701"/>
      <c r="Q622" s="709"/>
      <c r="R622" s="709"/>
      <c r="S622" s="709"/>
      <c r="T622" s="709">
        <v>3</v>
      </c>
      <c r="U622" s="709"/>
      <c r="V622" s="709"/>
      <c r="W622" s="476"/>
      <c r="X622" s="24"/>
      <c r="Y622" s="24"/>
      <c r="Z622" s="34"/>
      <c r="AA622" s="34" t="str">
        <f t="shared" si="113"/>
        <v/>
      </c>
      <c r="AB622" s="88" t="str">
        <f t="shared" si="121"/>
        <v/>
      </c>
      <c r="AC622"/>
      <c r="AD622"/>
      <c r="AU622" s="33" t="str">
        <f t="shared" si="108"/>
        <v/>
      </c>
    </row>
    <row r="623" spans="1:47" s="16" customFormat="1" ht="13.5" customHeight="1" x14ac:dyDescent="0.25">
      <c r="A623" s="173"/>
      <c r="B623" s="153" t="s">
        <v>1387</v>
      </c>
      <c r="C623" s="910"/>
      <c r="D623" s="548" t="s">
        <v>1457</v>
      </c>
      <c r="E623" s="1006"/>
      <c r="F623" s="974"/>
      <c r="G623" s="969"/>
      <c r="H623" s="154" t="s">
        <v>650</v>
      </c>
      <c r="I623" s="194" t="s">
        <v>651</v>
      </c>
      <c r="J623" s="194"/>
      <c r="K623" s="194" t="s">
        <v>1391</v>
      </c>
      <c r="L623" s="194"/>
      <c r="M623" s="152"/>
      <c r="N623" s="152"/>
      <c r="O623" s="194"/>
      <c r="P623" s="701"/>
      <c r="Q623" s="709"/>
      <c r="R623" s="709"/>
      <c r="S623" s="709"/>
      <c r="T623" s="709"/>
      <c r="U623" s="709"/>
      <c r="V623" s="709"/>
      <c r="W623" s="476">
        <v>3</v>
      </c>
      <c r="X623" s="24"/>
      <c r="Y623" s="24"/>
      <c r="Z623" s="34"/>
      <c r="AA623" s="34" t="str">
        <f t="shared" si="113"/>
        <v/>
      </c>
      <c r="AB623" s="88" t="str">
        <f t="shared" si="121"/>
        <v/>
      </c>
      <c r="AC623"/>
      <c r="AD623"/>
      <c r="AU623" s="33" t="str">
        <f t="shared" si="108"/>
        <v/>
      </c>
    </row>
    <row r="624" spans="1:47" s="16" customFormat="1" ht="13.5" customHeight="1" thickBot="1" x14ac:dyDescent="0.3">
      <c r="A624" s="176"/>
      <c r="B624" s="866" t="s">
        <v>1387</v>
      </c>
      <c r="C624" s="911"/>
      <c r="D624" s="790" t="s">
        <v>1457</v>
      </c>
      <c r="E624" s="1008"/>
      <c r="F624" s="975"/>
      <c r="G624" s="971"/>
      <c r="H624" s="232" t="s">
        <v>650</v>
      </c>
      <c r="I624" s="503" t="s">
        <v>651</v>
      </c>
      <c r="J624" s="503"/>
      <c r="K624" s="503" t="s">
        <v>2145</v>
      </c>
      <c r="L624" s="503"/>
      <c r="M624" s="504"/>
      <c r="N624" s="504"/>
      <c r="O624" s="503"/>
      <c r="P624" s="705"/>
      <c r="Q624" s="724"/>
      <c r="R624" s="721"/>
      <c r="S624" s="721"/>
      <c r="T624" s="721"/>
      <c r="U624" s="721"/>
      <c r="V624" s="721">
        <v>3</v>
      </c>
      <c r="W624" s="484"/>
      <c r="X624" s="36">
        <f>SUM(P613:W624)</f>
        <v>40</v>
      </c>
      <c r="Y624" s="36">
        <f>X624</f>
        <v>40</v>
      </c>
      <c r="Z624" s="34" t="s">
        <v>1475</v>
      </c>
      <c r="AA624" s="34" t="str">
        <f t="shared" si="113"/>
        <v>TC</v>
      </c>
      <c r="AB624" s="88" t="str">
        <f t="shared" si="121"/>
        <v>JUTC</v>
      </c>
      <c r="AC624" t="s">
        <v>1480</v>
      </c>
      <c r="AD624"/>
      <c r="AU624" s="33" t="str">
        <f t="shared" si="108"/>
        <v/>
      </c>
    </row>
    <row r="625" spans="1:47" s="33" customFormat="1" ht="13.5" customHeight="1" x14ac:dyDescent="0.25">
      <c r="A625" s="156">
        <f>A613+1</f>
        <v>80</v>
      </c>
      <c r="B625" s="1243" t="s">
        <v>1305</v>
      </c>
      <c r="C625" s="922" t="s">
        <v>35</v>
      </c>
      <c r="D625" s="792" t="s">
        <v>1458</v>
      </c>
      <c r="E625" s="1003" t="s">
        <v>336</v>
      </c>
      <c r="F625" s="976" t="s">
        <v>1306</v>
      </c>
      <c r="G625" s="949" t="s">
        <v>1307</v>
      </c>
      <c r="H625" s="185" t="s">
        <v>941</v>
      </c>
      <c r="I625" s="221" t="s">
        <v>1810</v>
      </c>
      <c r="J625" s="221" t="s">
        <v>1811</v>
      </c>
      <c r="K625" s="221" t="s">
        <v>1923</v>
      </c>
      <c r="L625" s="221" t="s">
        <v>97</v>
      </c>
      <c r="M625" s="127">
        <v>4</v>
      </c>
      <c r="N625" s="127" t="s">
        <v>24</v>
      </c>
      <c r="O625" s="222" t="s">
        <v>440</v>
      </c>
      <c r="P625" s="700">
        <v>3</v>
      </c>
      <c r="Q625" s="720"/>
      <c r="R625" s="720"/>
      <c r="S625" s="720"/>
      <c r="T625" s="720"/>
      <c r="U625" s="720"/>
      <c r="V625" s="720"/>
      <c r="W625" s="471"/>
      <c r="X625" s="14"/>
      <c r="Y625" s="14"/>
      <c r="Z625" s="34"/>
      <c r="AA625" s="34" t="str">
        <f t="shared" si="113"/>
        <v/>
      </c>
      <c r="AB625" s="88" t="str">
        <f t="shared" ref="AB625:AB669" si="123">Z625&amp;AA625</f>
        <v/>
      </c>
      <c r="AC625"/>
      <c r="AD625"/>
      <c r="AU625" s="33">
        <f t="shared" si="108"/>
        <v>12</v>
      </c>
    </row>
    <row r="626" spans="1:47" s="33" customFormat="1" ht="13.5" customHeight="1" x14ac:dyDescent="0.25">
      <c r="A626" s="130"/>
      <c r="B626" s="194" t="s">
        <v>1305</v>
      </c>
      <c r="C626" s="923"/>
      <c r="D626" s="548" t="s">
        <v>1458</v>
      </c>
      <c r="E626" s="1006"/>
      <c r="F626" s="974"/>
      <c r="G626" s="969"/>
      <c r="H626" s="154" t="s">
        <v>941</v>
      </c>
      <c r="I626" s="194" t="s">
        <v>1810</v>
      </c>
      <c r="J626" s="194" t="s">
        <v>1811</v>
      </c>
      <c r="K626" s="194" t="s">
        <v>1923</v>
      </c>
      <c r="L626" s="194" t="s">
        <v>97</v>
      </c>
      <c r="M626" s="140">
        <v>4</v>
      </c>
      <c r="N626" s="140" t="s">
        <v>101</v>
      </c>
      <c r="O626" s="152" t="s">
        <v>440</v>
      </c>
      <c r="P626" s="701">
        <v>3</v>
      </c>
      <c r="Q626" s="709"/>
      <c r="R626" s="709"/>
      <c r="S626" s="709"/>
      <c r="T626" s="709"/>
      <c r="U626" s="709"/>
      <c r="V626" s="709"/>
      <c r="W626" s="476"/>
      <c r="X626" s="15"/>
      <c r="Y626" s="15"/>
      <c r="Z626" s="34"/>
      <c r="AA626" s="34" t="str">
        <f t="shared" si="113"/>
        <v/>
      </c>
      <c r="AB626" s="88" t="str">
        <f t="shared" si="123"/>
        <v/>
      </c>
      <c r="AC626"/>
      <c r="AD626"/>
      <c r="AU626" s="33" t="str">
        <f t="shared" si="108"/>
        <v/>
      </c>
    </row>
    <row r="627" spans="1:47" s="33" customFormat="1" ht="13.5" customHeight="1" x14ac:dyDescent="0.25">
      <c r="A627" s="130"/>
      <c r="B627" s="194" t="s">
        <v>1305</v>
      </c>
      <c r="C627" s="910"/>
      <c r="D627" s="679" t="s">
        <v>1458</v>
      </c>
      <c r="E627" s="1004"/>
      <c r="F627" s="974"/>
      <c r="G627" s="969"/>
      <c r="H627" s="154" t="s">
        <v>941</v>
      </c>
      <c r="I627" s="194" t="s">
        <v>1810</v>
      </c>
      <c r="J627" s="194" t="s">
        <v>1811</v>
      </c>
      <c r="K627" s="194" t="s">
        <v>1923</v>
      </c>
      <c r="L627" s="194" t="s">
        <v>97</v>
      </c>
      <c r="M627" s="140">
        <v>4</v>
      </c>
      <c r="N627" s="140" t="s">
        <v>511</v>
      </c>
      <c r="O627" s="152" t="s">
        <v>440</v>
      </c>
      <c r="P627" s="701">
        <v>3</v>
      </c>
      <c r="Q627" s="709"/>
      <c r="R627" s="709"/>
      <c r="S627" s="709"/>
      <c r="T627" s="709"/>
      <c r="U627" s="709"/>
      <c r="V627" s="709"/>
      <c r="W627" s="476"/>
      <c r="X627" s="15"/>
      <c r="Y627" s="15"/>
      <c r="Z627" s="34"/>
      <c r="AA627" s="34" t="str">
        <f t="shared" si="113"/>
        <v/>
      </c>
      <c r="AB627" s="88" t="str">
        <f t="shared" si="123"/>
        <v/>
      </c>
      <c r="AC627"/>
      <c r="AD627"/>
      <c r="AU627" s="33" t="str">
        <f t="shared" ref="AU627:AU690" si="124">IF(C627&lt;&gt;"",SUMIF(D$6:D$1071,D627,P$6:Q$1071),"")</f>
        <v/>
      </c>
    </row>
    <row r="628" spans="1:47" s="33" customFormat="1" ht="13.5" customHeight="1" x14ac:dyDescent="0.25">
      <c r="A628" s="573"/>
      <c r="B628" s="194" t="s">
        <v>1305</v>
      </c>
      <c r="C628" s="910"/>
      <c r="D628" s="679" t="s">
        <v>1458</v>
      </c>
      <c r="E628" s="1004"/>
      <c r="F628" s="974"/>
      <c r="G628" s="969"/>
      <c r="H628" s="138" t="s">
        <v>1809</v>
      </c>
      <c r="I628" s="263" t="s">
        <v>1810</v>
      </c>
      <c r="J628" s="194"/>
      <c r="K628" s="136" t="s">
        <v>1867</v>
      </c>
      <c r="L628" s="137" t="s">
        <v>97</v>
      </c>
      <c r="M628" s="235">
        <v>3</v>
      </c>
      <c r="N628" s="235" t="s">
        <v>511</v>
      </c>
      <c r="O628" s="235" t="s">
        <v>435</v>
      </c>
      <c r="P628" s="704">
        <v>3</v>
      </c>
      <c r="Q628" s="709"/>
      <c r="R628" s="709"/>
      <c r="S628" s="709"/>
      <c r="T628" s="709"/>
      <c r="U628" s="709"/>
      <c r="V628" s="709"/>
      <c r="W628" s="476"/>
      <c r="X628" s="15"/>
      <c r="Y628" s="15"/>
      <c r="Z628" s="34"/>
      <c r="AA628" s="34" t="str">
        <f t="shared" si="113"/>
        <v/>
      </c>
      <c r="AB628" s="88"/>
      <c r="AC628"/>
      <c r="AD628"/>
      <c r="AU628" s="33" t="str">
        <f t="shared" si="124"/>
        <v/>
      </c>
    </row>
    <row r="629" spans="1:47" s="33" customFormat="1" ht="13.5" customHeight="1" x14ac:dyDescent="0.25">
      <c r="A629" s="130"/>
      <c r="B629" s="194" t="s">
        <v>1305</v>
      </c>
      <c r="C629" s="910"/>
      <c r="D629" s="679" t="s">
        <v>1458</v>
      </c>
      <c r="E629" s="1004"/>
      <c r="F629" s="974"/>
      <c r="G629" s="969"/>
      <c r="H629" s="154" t="s">
        <v>941</v>
      </c>
      <c r="I629" s="194" t="s">
        <v>1810</v>
      </c>
      <c r="J629" s="194"/>
      <c r="K629" s="194" t="s">
        <v>126</v>
      </c>
      <c r="L629" s="194"/>
      <c r="M629" s="152"/>
      <c r="N629" s="140"/>
      <c r="O629" s="152"/>
      <c r="P629" s="701"/>
      <c r="Q629" s="709"/>
      <c r="R629" s="709"/>
      <c r="S629" s="709">
        <v>1</v>
      </c>
      <c r="T629" s="709"/>
      <c r="U629" s="709"/>
      <c r="V629" s="709"/>
      <c r="W629" s="476"/>
      <c r="X629" s="15"/>
      <c r="Y629" s="15"/>
      <c r="Z629" s="34"/>
      <c r="AA629" s="34" t="str">
        <f t="shared" si="113"/>
        <v/>
      </c>
      <c r="AB629" s="88" t="str">
        <f t="shared" si="123"/>
        <v/>
      </c>
      <c r="AC629"/>
      <c r="AD629"/>
      <c r="AU629" s="33" t="str">
        <f t="shared" si="124"/>
        <v/>
      </c>
    </row>
    <row r="630" spans="1:47" s="33" customFormat="1" ht="13.5" customHeight="1" x14ac:dyDescent="0.25">
      <c r="A630" s="130"/>
      <c r="B630" s="194" t="s">
        <v>1305</v>
      </c>
      <c r="C630" s="910"/>
      <c r="D630" s="679" t="s">
        <v>1458</v>
      </c>
      <c r="E630" s="1004"/>
      <c r="F630" s="974"/>
      <c r="G630" s="969"/>
      <c r="H630" s="154" t="s">
        <v>941</v>
      </c>
      <c r="I630" s="194" t="s">
        <v>1810</v>
      </c>
      <c r="J630" s="194"/>
      <c r="K630" s="194" t="s">
        <v>426</v>
      </c>
      <c r="L630" s="194"/>
      <c r="M630" s="152"/>
      <c r="N630" s="140"/>
      <c r="O630" s="152"/>
      <c r="P630" s="701"/>
      <c r="Q630" s="709"/>
      <c r="R630" s="709"/>
      <c r="S630" s="709">
        <v>1</v>
      </c>
      <c r="T630" s="709"/>
      <c r="U630" s="709"/>
      <c r="V630" s="709"/>
      <c r="W630" s="476"/>
      <c r="X630" s="15"/>
      <c r="Y630" s="15"/>
      <c r="Z630" s="34"/>
      <c r="AA630" s="34" t="str">
        <f t="shared" si="113"/>
        <v/>
      </c>
      <c r="AB630" s="88" t="str">
        <f t="shared" si="123"/>
        <v/>
      </c>
      <c r="AC630"/>
      <c r="AD630"/>
      <c r="AU630" s="33" t="str">
        <f t="shared" si="124"/>
        <v/>
      </c>
    </row>
    <row r="631" spans="1:47" s="33" customFormat="1" ht="13.5" customHeight="1" thickBot="1" x14ac:dyDescent="0.3">
      <c r="A631" s="161"/>
      <c r="B631" s="259" t="s">
        <v>1305</v>
      </c>
      <c r="C631" s="911"/>
      <c r="D631" s="680" t="s">
        <v>1458</v>
      </c>
      <c r="E631" s="1005"/>
      <c r="F631" s="975"/>
      <c r="G631" s="971"/>
      <c r="H631" s="195" t="s">
        <v>941</v>
      </c>
      <c r="I631" s="259" t="s">
        <v>1810</v>
      </c>
      <c r="J631" s="259"/>
      <c r="K631" s="259" t="s">
        <v>2142</v>
      </c>
      <c r="L631" s="259"/>
      <c r="M631" s="261"/>
      <c r="N631" s="167"/>
      <c r="O631" s="261"/>
      <c r="P631" s="702"/>
      <c r="Q631" s="721"/>
      <c r="R631" s="721"/>
      <c r="S631" s="721"/>
      <c r="T631" s="721">
        <v>26</v>
      </c>
      <c r="U631" s="721"/>
      <c r="V631" s="721"/>
      <c r="W631" s="484"/>
      <c r="X631" s="37">
        <f>SUM(P625:T631)</f>
        <v>40</v>
      </c>
      <c r="Y631" s="37">
        <v>40</v>
      </c>
      <c r="Z631" s="34" t="s">
        <v>1474</v>
      </c>
      <c r="AA631" s="34" t="str">
        <f t="shared" si="113"/>
        <v>TC</v>
      </c>
      <c r="AB631" s="88" t="str">
        <f t="shared" si="123"/>
        <v>EDTC</v>
      </c>
      <c r="AC631" t="s">
        <v>1479</v>
      </c>
      <c r="AD631"/>
      <c r="AU631" s="33" t="str">
        <f t="shared" si="124"/>
        <v/>
      </c>
    </row>
    <row r="632" spans="1:47" s="33" customFormat="1" ht="13.5" customHeight="1" x14ac:dyDescent="0.25">
      <c r="A632" s="512">
        <f>+A625+1</f>
        <v>81</v>
      </c>
      <c r="B632" s="1232" t="s">
        <v>1343</v>
      </c>
      <c r="C632" s="919" t="s">
        <v>83</v>
      </c>
      <c r="D632" s="526" t="s">
        <v>1346</v>
      </c>
      <c r="E632" s="1012" t="s">
        <v>336</v>
      </c>
      <c r="F632" s="984" t="s">
        <v>1344</v>
      </c>
      <c r="G632" s="985" t="s">
        <v>1345</v>
      </c>
      <c r="H632" s="125" t="s">
        <v>445</v>
      </c>
      <c r="I632" s="123" t="s">
        <v>489</v>
      </c>
      <c r="J632" s="221"/>
      <c r="K632" s="123" t="s">
        <v>1620</v>
      </c>
      <c r="L632" s="124" t="s">
        <v>614</v>
      </c>
      <c r="M632" s="124">
        <v>1</v>
      </c>
      <c r="N632" s="124" t="s">
        <v>24</v>
      </c>
      <c r="O632" s="124" t="s">
        <v>440</v>
      </c>
      <c r="P632" s="707">
        <v>4</v>
      </c>
      <c r="Q632" s="726"/>
      <c r="R632" s="726"/>
      <c r="S632" s="726"/>
      <c r="T632" s="726"/>
      <c r="U632" s="726"/>
      <c r="V632" s="726"/>
      <c r="W632" s="241"/>
      <c r="X632" s="73"/>
      <c r="Y632" s="26"/>
      <c r="Z632" s="34"/>
      <c r="AA632" s="34" t="str">
        <f t="shared" si="113"/>
        <v/>
      </c>
      <c r="AB632" s="88" t="str">
        <f t="shared" si="123"/>
        <v/>
      </c>
      <c r="AC632"/>
      <c r="AD632"/>
      <c r="AU632" s="33">
        <f t="shared" si="124"/>
        <v>15</v>
      </c>
    </row>
    <row r="633" spans="1:47" s="33" customFormat="1" ht="13.5" customHeight="1" x14ac:dyDescent="0.25">
      <c r="A633" s="517"/>
      <c r="B633" s="263" t="s">
        <v>1343</v>
      </c>
      <c r="C633" s="913"/>
      <c r="D633" s="421" t="s">
        <v>1346</v>
      </c>
      <c r="E633" s="1001"/>
      <c r="F633" s="957"/>
      <c r="G633" s="977"/>
      <c r="H633" s="136" t="s">
        <v>445</v>
      </c>
      <c r="I633" s="136" t="s">
        <v>508</v>
      </c>
      <c r="J633" s="194"/>
      <c r="K633" s="136" t="s">
        <v>1604</v>
      </c>
      <c r="L633" s="137" t="s">
        <v>614</v>
      </c>
      <c r="M633" s="137">
        <v>2</v>
      </c>
      <c r="N633" s="137" t="s">
        <v>24</v>
      </c>
      <c r="O633" s="137" t="s">
        <v>440</v>
      </c>
      <c r="P633" s="704">
        <v>4</v>
      </c>
      <c r="Q633" s="723"/>
      <c r="R633" s="723"/>
      <c r="S633" s="723"/>
      <c r="T633" s="723"/>
      <c r="U633" s="723"/>
      <c r="V633" s="723"/>
      <c r="W633" s="320"/>
      <c r="X633" s="74"/>
      <c r="Y633" s="24"/>
      <c r="Z633" s="34"/>
      <c r="AA633" s="34" t="str">
        <f t="shared" si="113"/>
        <v/>
      </c>
      <c r="AB633" s="88" t="str">
        <f t="shared" ref="AB633:AB634" si="125">Z633&amp;AA633</f>
        <v/>
      </c>
      <c r="AC633"/>
      <c r="AD633"/>
      <c r="AU633" s="33" t="str">
        <f t="shared" si="124"/>
        <v/>
      </c>
    </row>
    <row r="634" spans="1:47" s="33" customFormat="1" ht="13.5" customHeight="1" x14ac:dyDescent="0.25">
      <c r="A634" s="517"/>
      <c r="B634" s="263" t="s">
        <v>1343</v>
      </c>
      <c r="C634" s="913"/>
      <c r="D634" s="421" t="s">
        <v>1346</v>
      </c>
      <c r="E634" s="1001"/>
      <c r="F634" s="957"/>
      <c r="G634" s="977"/>
      <c r="H634" s="136" t="s">
        <v>445</v>
      </c>
      <c r="I634" s="136" t="s">
        <v>508</v>
      </c>
      <c r="J634" s="194"/>
      <c r="K634" s="136" t="s">
        <v>1604</v>
      </c>
      <c r="L634" s="137" t="s">
        <v>614</v>
      </c>
      <c r="M634" s="137">
        <v>2</v>
      </c>
      <c r="N634" s="137" t="s">
        <v>101</v>
      </c>
      <c r="O634" s="137" t="s">
        <v>440</v>
      </c>
      <c r="P634" s="704">
        <v>4</v>
      </c>
      <c r="Q634" s="723"/>
      <c r="R634" s="723"/>
      <c r="S634" s="723"/>
      <c r="T634" s="723"/>
      <c r="U634" s="723"/>
      <c r="V634" s="723"/>
      <c r="W634" s="320"/>
      <c r="X634" s="74"/>
      <c r="Y634" s="24"/>
      <c r="Z634" s="34"/>
      <c r="AA634" s="34" t="str">
        <f t="shared" si="113"/>
        <v/>
      </c>
      <c r="AB634" s="88" t="str">
        <f t="shared" si="125"/>
        <v/>
      </c>
      <c r="AC634"/>
      <c r="AD634"/>
      <c r="AU634" s="33" t="str">
        <f t="shared" si="124"/>
        <v/>
      </c>
    </row>
    <row r="635" spans="1:47" s="33" customFormat="1" ht="13.5" customHeight="1" x14ac:dyDescent="0.25">
      <c r="A635" s="517"/>
      <c r="B635" s="263" t="s">
        <v>1343</v>
      </c>
      <c r="C635" s="913"/>
      <c r="D635" s="421" t="s">
        <v>1346</v>
      </c>
      <c r="E635" s="1001"/>
      <c r="F635" s="957"/>
      <c r="G635" s="977"/>
      <c r="H635" s="136" t="s">
        <v>445</v>
      </c>
      <c r="I635" s="136" t="s">
        <v>508</v>
      </c>
      <c r="J635" s="194"/>
      <c r="K635" s="136" t="s">
        <v>937</v>
      </c>
      <c r="L635" s="137" t="s">
        <v>614</v>
      </c>
      <c r="M635" s="137" t="s">
        <v>504</v>
      </c>
      <c r="N635" s="137" t="s">
        <v>24</v>
      </c>
      <c r="O635" s="137" t="s">
        <v>440</v>
      </c>
      <c r="P635" s="704">
        <v>3</v>
      </c>
      <c r="Q635" s="723"/>
      <c r="R635" s="723"/>
      <c r="S635" s="723"/>
      <c r="T635" s="723"/>
      <c r="U635" s="723"/>
      <c r="V635" s="723"/>
      <c r="W635" s="320"/>
      <c r="X635" s="74"/>
      <c r="Y635" s="24"/>
      <c r="Z635" s="34"/>
      <c r="AA635" s="34" t="str">
        <f t="shared" si="113"/>
        <v/>
      </c>
      <c r="AB635" s="88" t="str">
        <f t="shared" si="123"/>
        <v/>
      </c>
      <c r="AC635"/>
      <c r="AD635"/>
      <c r="AU635" s="33" t="str">
        <f t="shared" si="124"/>
        <v/>
      </c>
    </row>
    <row r="636" spans="1:47" s="33" customFormat="1" ht="13.5" customHeight="1" x14ac:dyDescent="0.25">
      <c r="A636" s="517"/>
      <c r="B636" s="263" t="s">
        <v>1343</v>
      </c>
      <c r="C636" s="913"/>
      <c r="D636" s="421" t="s">
        <v>1346</v>
      </c>
      <c r="E636" s="1001"/>
      <c r="F636" s="957"/>
      <c r="G636" s="977"/>
      <c r="H636" s="136" t="s">
        <v>445</v>
      </c>
      <c r="I636" s="136" t="s">
        <v>508</v>
      </c>
      <c r="J636" s="194"/>
      <c r="K636" s="136" t="s">
        <v>157</v>
      </c>
      <c r="L636" s="137"/>
      <c r="M636" s="137"/>
      <c r="N636" s="137"/>
      <c r="O636" s="137"/>
      <c r="P636" s="704"/>
      <c r="Q636" s="723"/>
      <c r="R636" s="723"/>
      <c r="S636" s="723"/>
      <c r="T636" s="723"/>
      <c r="U636" s="723"/>
      <c r="V636" s="723"/>
      <c r="W636" s="320">
        <v>2</v>
      </c>
      <c r="X636" s="74"/>
      <c r="Y636" s="24"/>
      <c r="Z636" s="34"/>
      <c r="AA636" s="34" t="str">
        <f t="shared" si="113"/>
        <v/>
      </c>
      <c r="AB636" s="88" t="str">
        <f t="shared" ref="AB636" si="126">Z636&amp;AA636</f>
        <v/>
      </c>
      <c r="AC636"/>
      <c r="AD636"/>
      <c r="AU636" s="33" t="str">
        <f t="shared" si="124"/>
        <v/>
      </c>
    </row>
    <row r="637" spans="1:47" s="33" customFormat="1" ht="13.5" customHeight="1" x14ac:dyDescent="0.25">
      <c r="A637" s="517"/>
      <c r="B637" s="263" t="s">
        <v>1343</v>
      </c>
      <c r="C637" s="913"/>
      <c r="D637" s="421" t="s">
        <v>1346</v>
      </c>
      <c r="E637" s="1001"/>
      <c r="F637" s="957"/>
      <c r="G637" s="977"/>
      <c r="H637" s="136" t="s">
        <v>445</v>
      </c>
      <c r="I637" s="136" t="s">
        <v>508</v>
      </c>
      <c r="J637" s="194"/>
      <c r="K637" s="136" t="s">
        <v>2007</v>
      </c>
      <c r="L637" s="137"/>
      <c r="M637" s="137"/>
      <c r="N637" s="137"/>
      <c r="O637" s="137"/>
      <c r="P637" s="704"/>
      <c r="Q637" s="723"/>
      <c r="R637" s="723">
        <v>2</v>
      </c>
      <c r="S637" s="723"/>
      <c r="T637" s="723"/>
      <c r="U637" s="723"/>
      <c r="V637" s="723"/>
      <c r="W637" s="320"/>
      <c r="X637" s="74"/>
      <c r="Y637" s="24"/>
      <c r="Z637" s="34"/>
      <c r="AA637" s="34" t="str">
        <f t="shared" si="113"/>
        <v/>
      </c>
      <c r="AB637" s="88" t="str">
        <f t="shared" si="123"/>
        <v/>
      </c>
      <c r="AC637"/>
      <c r="AD637"/>
      <c r="AU637" s="33" t="str">
        <f t="shared" si="124"/>
        <v/>
      </c>
    </row>
    <row r="638" spans="1:47" s="33" customFormat="1" ht="13.5" customHeight="1" thickBot="1" x14ac:dyDescent="0.3">
      <c r="A638" s="519"/>
      <c r="B638" s="520" t="s">
        <v>1343</v>
      </c>
      <c r="C638" s="914"/>
      <c r="D638" s="791" t="s">
        <v>1346</v>
      </c>
      <c r="E638" s="1002"/>
      <c r="F638" s="958"/>
      <c r="G638" s="978"/>
      <c r="H638" s="226" t="s">
        <v>445</v>
      </c>
      <c r="I638" s="136" t="s">
        <v>508</v>
      </c>
      <c r="J638" s="259"/>
      <c r="K638" s="503" t="s">
        <v>426</v>
      </c>
      <c r="L638" s="233"/>
      <c r="M638" s="522"/>
      <c r="N638" s="522"/>
      <c r="O638" s="522"/>
      <c r="P638" s="705"/>
      <c r="Q638" s="730"/>
      <c r="R638" s="724">
        <v>1</v>
      </c>
      <c r="S638" s="724"/>
      <c r="T638" s="724"/>
      <c r="U638" s="724"/>
      <c r="V638" s="724"/>
      <c r="W638" s="247"/>
      <c r="X638" s="32">
        <f>SUM(P632:W638)</f>
        <v>20</v>
      </c>
      <c r="Y638" s="37">
        <f>X638</f>
        <v>20</v>
      </c>
      <c r="Z638" s="34" t="s">
        <v>1473</v>
      </c>
      <c r="AA638" s="34" t="str">
        <f t="shared" si="113"/>
        <v>MT</v>
      </c>
      <c r="AB638" s="88" t="str">
        <f t="shared" si="123"/>
        <v>AGMT</v>
      </c>
      <c r="AC638" t="s">
        <v>1480</v>
      </c>
      <c r="AD638"/>
      <c r="AU638" s="33" t="str">
        <f t="shared" si="124"/>
        <v/>
      </c>
    </row>
    <row r="639" spans="1:47" s="16" customFormat="1" ht="13.5" customHeight="1" x14ac:dyDescent="0.25">
      <c r="A639" s="156">
        <f>A632+1</f>
        <v>82</v>
      </c>
      <c r="B639" s="1230" t="s">
        <v>1430</v>
      </c>
      <c r="C639" s="915" t="s">
        <v>83</v>
      </c>
      <c r="D639" s="678" t="s">
        <v>1459</v>
      </c>
      <c r="E639" s="1003" t="s">
        <v>336</v>
      </c>
      <c r="F639" s="972" t="s">
        <v>2187</v>
      </c>
      <c r="G639" s="973" t="s">
        <v>2186</v>
      </c>
      <c r="H639" s="185" t="s">
        <v>1809</v>
      </c>
      <c r="I639" s="221" t="s">
        <v>1831</v>
      </c>
      <c r="J639" s="221" t="s">
        <v>1811</v>
      </c>
      <c r="K639" s="221" t="s">
        <v>1926</v>
      </c>
      <c r="L639" s="221" t="s">
        <v>97</v>
      </c>
      <c r="M639" s="127">
        <v>7</v>
      </c>
      <c r="N639" s="127" t="s">
        <v>24</v>
      </c>
      <c r="O639" s="222" t="s">
        <v>435</v>
      </c>
      <c r="P639" s="700">
        <v>2</v>
      </c>
      <c r="Q639" s="720"/>
      <c r="R639" s="720"/>
      <c r="S639" s="720"/>
      <c r="T639" s="720"/>
      <c r="U639" s="720"/>
      <c r="V639" s="720"/>
      <c r="W639" s="471"/>
      <c r="X639" s="14"/>
      <c r="Y639" s="14"/>
      <c r="Z639" s="34"/>
      <c r="AA639" s="34" t="str">
        <f t="shared" si="113"/>
        <v/>
      </c>
      <c r="AB639" s="88" t="str">
        <f t="shared" si="123"/>
        <v/>
      </c>
      <c r="AC639"/>
      <c r="AD639" t="s">
        <v>2289</v>
      </c>
      <c r="AU639" s="33">
        <f t="shared" si="124"/>
        <v>18</v>
      </c>
    </row>
    <row r="640" spans="1:47" s="16" customFormat="1" ht="13.5" customHeight="1" x14ac:dyDescent="0.25">
      <c r="A640" s="573"/>
      <c r="B640" s="194" t="s">
        <v>1430</v>
      </c>
      <c r="C640" s="910"/>
      <c r="D640" s="548" t="s">
        <v>1459</v>
      </c>
      <c r="E640" s="1001"/>
      <c r="F640" s="974"/>
      <c r="G640" s="969"/>
      <c r="H640" s="154" t="s">
        <v>1809</v>
      </c>
      <c r="I640" s="194" t="s">
        <v>1810</v>
      </c>
      <c r="J640" s="194" t="s">
        <v>1811</v>
      </c>
      <c r="K640" s="194" t="s">
        <v>1926</v>
      </c>
      <c r="L640" s="194" t="s">
        <v>97</v>
      </c>
      <c r="M640" s="140">
        <v>8</v>
      </c>
      <c r="N640" s="140" t="s">
        <v>24</v>
      </c>
      <c r="O640" s="152" t="s">
        <v>440</v>
      </c>
      <c r="P640" s="701">
        <v>3</v>
      </c>
      <c r="Q640" s="709"/>
      <c r="R640" s="709"/>
      <c r="S640" s="709"/>
      <c r="T640" s="709"/>
      <c r="U640" s="709"/>
      <c r="V640" s="709"/>
      <c r="W640" s="476"/>
      <c r="X640" s="15"/>
      <c r="Y640" s="15"/>
      <c r="Z640" s="34"/>
      <c r="AA640" s="34" t="str">
        <f t="shared" si="113"/>
        <v/>
      </c>
      <c r="AB640" s="88" t="str">
        <f t="shared" ref="AB640:AB642" si="127">Z640&amp;AA640</f>
        <v/>
      </c>
      <c r="AC640"/>
      <c r="AD640"/>
      <c r="AU640" s="33" t="str">
        <f t="shared" si="124"/>
        <v/>
      </c>
    </row>
    <row r="641" spans="1:47" s="33" customFormat="1" ht="13.5" customHeight="1" x14ac:dyDescent="0.25">
      <c r="A641" s="573"/>
      <c r="B641" s="194" t="s">
        <v>1430</v>
      </c>
      <c r="C641" s="910"/>
      <c r="D641" s="679" t="s">
        <v>1459</v>
      </c>
      <c r="E641" s="1004"/>
      <c r="F641" s="974"/>
      <c r="G641" s="969"/>
      <c r="H641" s="154" t="s">
        <v>1809</v>
      </c>
      <c r="I641" s="194" t="s">
        <v>1810</v>
      </c>
      <c r="J641" s="194" t="s">
        <v>1811</v>
      </c>
      <c r="K641" s="194" t="s">
        <v>1926</v>
      </c>
      <c r="L641" s="194" t="s">
        <v>97</v>
      </c>
      <c r="M641" s="140">
        <v>8</v>
      </c>
      <c r="N641" s="140" t="s">
        <v>101</v>
      </c>
      <c r="O641" s="152" t="s">
        <v>440</v>
      </c>
      <c r="P641" s="701">
        <v>3</v>
      </c>
      <c r="Q641" s="709"/>
      <c r="R641" s="709"/>
      <c r="S641" s="709"/>
      <c r="T641" s="709"/>
      <c r="U641" s="709"/>
      <c r="V641" s="709"/>
      <c r="W641" s="476"/>
      <c r="X641" s="15"/>
      <c r="Y641" s="15"/>
      <c r="Z641" s="34"/>
      <c r="AA641" s="34" t="str">
        <f t="shared" si="113"/>
        <v/>
      </c>
      <c r="AB641" s="88" t="str">
        <f t="shared" si="127"/>
        <v/>
      </c>
      <c r="AC641"/>
      <c r="AD641"/>
      <c r="AU641" s="33" t="str">
        <f t="shared" si="124"/>
        <v/>
      </c>
    </row>
    <row r="642" spans="1:47" s="33" customFormat="1" ht="13.5" customHeight="1" x14ac:dyDescent="0.25">
      <c r="A642" s="573"/>
      <c r="B642" s="194" t="s">
        <v>1430</v>
      </c>
      <c r="C642" s="910"/>
      <c r="D642" s="679" t="s">
        <v>1459</v>
      </c>
      <c r="E642" s="1004"/>
      <c r="F642" s="974"/>
      <c r="G642" s="969"/>
      <c r="H642" s="154" t="s">
        <v>941</v>
      </c>
      <c r="I642" s="194" t="s">
        <v>1818</v>
      </c>
      <c r="J642" s="194" t="s">
        <v>1811</v>
      </c>
      <c r="K642" s="194" t="s">
        <v>1927</v>
      </c>
      <c r="L642" s="194" t="s">
        <v>97</v>
      </c>
      <c r="M642" s="140">
        <v>7</v>
      </c>
      <c r="N642" s="140" t="s">
        <v>24</v>
      </c>
      <c r="O642" s="152" t="s">
        <v>435</v>
      </c>
      <c r="P642" s="701">
        <v>2</v>
      </c>
      <c r="Q642" s="709"/>
      <c r="R642" s="709"/>
      <c r="S642" s="709"/>
      <c r="T642" s="709"/>
      <c r="U642" s="709"/>
      <c r="V642" s="709"/>
      <c r="W642" s="476"/>
      <c r="X642" s="15"/>
      <c r="Y642" s="15"/>
      <c r="Z642" s="34"/>
      <c r="AA642" s="34" t="str">
        <f t="shared" ref="AA642:AA715" si="128">IF(Y642&lt;&gt;"",IF(Y642&gt;=40,"TC",IF(AND(Y642&gt;=20,Y642&lt;30),"MT",IF(Y642&lt;20,"TP",""))),"")</f>
        <v/>
      </c>
      <c r="AB642" s="88" t="str">
        <f t="shared" si="127"/>
        <v/>
      </c>
      <c r="AC642"/>
      <c r="AD642"/>
      <c r="AU642" s="33" t="str">
        <f t="shared" si="124"/>
        <v/>
      </c>
    </row>
    <row r="643" spans="1:47" s="16" customFormat="1" ht="13.5" customHeight="1" x14ac:dyDescent="0.25">
      <c r="A643" s="130"/>
      <c r="B643" s="194" t="s">
        <v>1430</v>
      </c>
      <c r="C643" s="910"/>
      <c r="D643" s="548" t="s">
        <v>1459</v>
      </c>
      <c r="E643" s="1001"/>
      <c r="F643" s="974"/>
      <c r="G643" s="969"/>
      <c r="H643" s="154" t="s">
        <v>941</v>
      </c>
      <c r="I643" s="194" t="s">
        <v>1818</v>
      </c>
      <c r="J643" s="194" t="s">
        <v>1811</v>
      </c>
      <c r="K643" s="194" t="s">
        <v>1927</v>
      </c>
      <c r="L643" s="194" t="s">
        <v>97</v>
      </c>
      <c r="M643" s="140">
        <v>7</v>
      </c>
      <c r="N643" s="140" t="s">
        <v>101</v>
      </c>
      <c r="O643" s="152" t="s">
        <v>435</v>
      </c>
      <c r="P643" s="701">
        <v>2</v>
      </c>
      <c r="Q643" s="709"/>
      <c r="R643" s="709"/>
      <c r="S643" s="709"/>
      <c r="T643" s="709"/>
      <c r="U643" s="709"/>
      <c r="V643" s="709"/>
      <c r="W643" s="476"/>
      <c r="X643" s="15"/>
      <c r="Y643" s="15"/>
      <c r="Z643" s="34"/>
      <c r="AA643" s="34" t="str">
        <f t="shared" si="128"/>
        <v/>
      </c>
      <c r="AB643" s="88" t="str">
        <f t="shared" si="123"/>
        <v/>
      </c>
      <c r="AC643"/>
      <c r="AD643"/>
      <c r="AU643" s="33" t="str">
        <f t="shared" si="124"/>
        <v/>
      </c>
    </row>
    <row r="644" spans="1:47" s="33" customFormat="1" ht="13.5" customHeight="1" x14ac:dyDescent="0.25">
      <c r="A644" s="573"/>
      <c r="B644" s="194" t="s">
        <v>1430</v>
      </c>
      <c r="C644" s="910"/>
      <c r="D644" s="679" t="s">
        <v>1459</v>
      </c>
      <c r="E644" s="1004"/>
      <c r="F644" s="974"/>
      <c r="G644" s="969"/>
      <c r="H644" s="154" t="s">
        <v>1809</v>
      </c>
      <c r="I644" s="194" t="s">
        <v>1860</v>
      </c>
      <c r="J644" s="194" t="s">
        <v>1811</v>
      </c>
      <c r="K644" s="194" t="s">
        <v>2288</v>
      </c>
      <c r="L644" s="194" t="s">
        <v>97</v>
      </c>
      <c r="M644" s="140">
        <v>4</v>
      </c>
      <c r="N644" s="140" t="s">
        <v>24</v>
      </c>
      <c r="O644" s="152" t="s">
        <v>435</v>
      </c>
      <c r="P644" s="701">
        <v>2</v>
      </c>
      <c r="Q644" s="709"/>
      <c r="R644" s="709"/>
      <c r="S644" s="709"/>
      <c r="T644" s="709"/>
      <c r="U644" s="709"/>
      <c r="V644" s="709"/>
      <c r="W644" s="476"/>
      <c r="X644" s="15"/>
      <c r="Y644" s="15"/>
      <c r="Z644" s="34"/>
      <c r="AA644" s="34" t="str">
        <f t="shared" ref="AA644" si="129">IF(Y644&lt;&gt;"",IF(Y644&gt;=40,"TC",IF(AND(Y644&gt;=20,Y644&lt;30),"MT",IF(Y644&lt;20,"TP",""))),"")</f>
        <v/>
      </c>
      <c r="AB644" s="88" t="str">
        <f t="shared" ref="AB644" si="130">Z644&amp;AA644</f>
        <v/>
      </c>
      <c r="AC644"/>
      <c r="AD644"/>
      <c r="AU644" s="33" t="str">
        <f t="shared" si="124"/>
        <v/>
      </c>
    </row>
    <row r="645" spans="1:47" s="33" customFormat="1" ht="13.5" customHeight="1" x14ac:dyDescent="0.25">
      <c r="A645" s="130"/>
      <c r="B645" s="194" t="s">
        <v>1430</v>
      </c>
      <c r="C645" s="910"/>
      <c r="D645" s="679" t="s">
        <v>1459</v>
      </c>
      <c r="E645" s="1004"/>
      <c r="F645" s="974"/>
      <c r="G645" s="969"/>
      <c r="H645" s="154" t="s">
        <v>1809</v>
      </c>
      <c r="I645" s="194" t="s">
        <v>1831</v>
      </c>
      <c r="J645" s="194" t="s">
        <v>1811</v>
      </c>
      <c r="K645" s="194" t="s">
        <v>1824</v>
      </c>
      <c r="L645" s="194" t="s">
        <v>97</v>
      </c>
      <c r="M645" s="140">
        <v>2</v>
      </c>
      <c r="N645" s="140" t="s">
        <v>24</v>
      </c>
      <c r="O645" s="152" t="s">
        <v>440</v>
      </c>
      <c r="P645" s="701">
        <v>2</v>
      </c>
      <c r="Q645" s="709"/>
      <c r="R645" s="709"/>
      <c r="S645" s="709"/>
      <c r="T645" s="709"/>
      <c r="U645" s="709"/>
      <c r="V645" s="709"/>
      <c r="W645" s="476"/>
      <c r="X645" s="15"/>
      <c r="Y645" s="15"/>
      <c r="Z645" s="34"/>
      <c r="AA645" s="34" t="str">
        <f t="shared" si="128"/>
        <v/>
      </c>
      <c r="AB645" s="88" t="str">
        <f t="shared" si="123"/>
        <v/>
      </c>
      <c r="AC645"/>
      <c r="AD645"/>
      <c r="AU645" s="33" t="str">
        <f t="shared" si="124"/>
        <v/>
      </c>
    </row>
    <row r="646" spans="1:47" s="33" customFormat="1" ht="13.5" customHeight="1" x14ac:dyDescent="0.25">
      <c r="A646" s="130"/>
      <c r="B646" s="194" t="s">
        <v>1430</v>
      </c>
      <c r="C646" s="910"/>
      <c r="D646" s="679" t="s">
        <v>1459</v>
      </c>
      <c r="E646" s="1004"/>
      <c r="F646" s="974"/>
      <c r="G646" s="969"/>
      <c r="H646" s="154" t="s">
        <v>1809</v>
      </c>
      <c r="I646" s="194" t="s">
        <v>1860</v>
      </c>
      <c r="J646" s="194" t="s">
        <v>1811</v>
      </c>
      <c r="K646" s="194" t="s">
        <v>1926</v>
      </c>
      <c r="L646" s="194" t="s">
        <v>97</v>
      </c>
      <c r="M646" s="140">
        <v>5</v>
      </c>
      <c r="N646" s="140" t="s">
        <v>24</v>
      </c>
      <c r="O646" s="152" t="s">
        <v>435</v>
      </c>
      <c r="P646" s="701">
        <v>2</v>
      </c>
      <c r="Q646" s="709"/>
      <c r="R646" s="709"/>
      <c r="S646" s="709"/>
      <c r="T646" s="709"/>
      <c r="U646" s="709"/>
      <c r="V646" s="709"/>
      <c r="W646" s="476"/>
      <c r="X646" s="15"/>
      <c r="Y646" s="15"/>
      <c r="Z646" s="34"/>
      <c r="AA646" s="34" t="str">
        <f t="shared" si="128"/>
        <v/>
      </c>
      <c r="AB646" s="88" t="str">
        <f t="shared" si="123"/>
        <v/>
      </c>
      <c r="AC646"/>
      <c r="AD646"/>
      <c r="AU646" s="33" t="str">
        <f t="shared" si="124"/>
        <v/>
      </c>
    </row>
    <row r="647" spans="1:47" s="33" customFormat="1" ht="13.5" customHeight="1" x14ac:dyDescent="0.25">
      <c r="A647" s="130"/>
      <c r="B647" s="194" t="s">
        <v>1430</v>
      </c>
      <c r="C647" s="910"/>
      <c r="D647" s="679" t="s">
        <v>1459</v>
      </c>
      <c r="E647" s="1004"/>
      <c r="F647" s="974"/>
      <c r="G647" s="969"/>
      <c r="H647" s="154" t="s">
        <v>941</v>
      </c>
      <c r="I647" s="194" t="s">
        <v>1810</v>
      </c>
      <c r="J647" s="194"/>
      <c r="K647" s="194" t="s">
        <v>126</v>
      </c>
      <c r="L647" s="194"/>
      <c r="M647" s="140"/>
      <c r="N647" s="140"/>
      <c r="O647" s="152"/>
      <c r="P647" s="701"/>
      <c r="Q647" s="709"/>
      <c r="R647" s="709"/>
      <c r="S647" s="709">
        <v>1</v>
      </c>
      <c r="T647" s="709"/>
      <c r="U647" s="709"/>
      <c r="V647" s="709"/>
      <c r="W647" s="476"/>
      <c r="X647" s="15"/>
      <c r="Y647" s="15"/>
      <c r="Z647" s="34"/>
      <c r="AA647" s="34" t="str">
        <f t="shared" si="128"/>
        <v/>
      </c>
      <c r="AB647" s="88" t="str">
        <f t="shared" si="123"/>
        <v/>
      </c>
      <c r="AC647"/>
      <c r="AD647"/>
      <c r="AU647" s="33" t="str">
        <f t="shared" si="124"/>
        <v/>
      </c>
    </row>
    <row r="648" spans="1:47" s="33" customFormat="1" ht="13.5" customHeight="1" thickBot="1" x14ac:dyDescent="0.3">
      <c r="A648" s="161"/>
      <c r="B648" s="259" t="s">
        <v>1430</v>
      </c>
      <c r="C648" s="911"/>
      <c r="D648" s="680" t="s">
        <v>1459</v>
      </c>
      <c r="E648" s="1005"/>
      <c r="F648" s="975"/>
      <c r="G648" s="971"/>
      <c r="H648" s="195" t="s">
        <v>941</v>
      </c>
      <c r="I648" s="259" t="s">
        <v>1810</v>
      </c>
      <c r="J648" s="259"/>
      <c r="K648" s="259" t="s">
        <v>426</v>
      </c>
      <c r="L648" s="259"/>
      <c r="M648" s="167"/>
      <c r="N648" s="167"/>
      <c r="O648" s="261"/>
      <c r="P648" s="702"/>
      <c r="Q648" s="721"/>
      <c r="R648" s="721"/>
      <c r="S648" s="721">
        <v>1</v>
      </c>
      <c r="T648" s="721"/>
      <c r="U648" s="721"/>
      <c r="V648" s="721"/>
      <c r="W648" s="484"/>
      <c r="X648" s="37">
        <f>SUM(P639:W648)</f>
        <v>20</v>
      </c>
      <c r="Y648" s="37">
        <f>X648</f>
        <v>20</v>
      </c>
      <c r="Z648" s="34" t="s">
        <v>1474</v>
      </c>
      <c r="AA648" s="34" t="str">
        <f t="shared" si="128"/>
        <v>MT</v>
      </c>
      <c r="AB648" s="88" t="str">
        <f t="shared" si="123"/>
        <v>EDMT</v>
      </c>
      <c r="AC648" t="s">
        <v>1480</v>
      </c>
      <c r="AD648"/>
      <c r="AU648" s="33" t="str">
        <f t="shared" si="124"/>
        <v/>
      </c>
    </row>
    <row r="649" spans="1:47" s="33" customFormat="1" ht="13.5" customHeight="1" x14ac:dyDescent="0.25">
      <c r="A649" s="156">
        <f>A639+1</f>
        <v>83</v>
      </c>
      <c r="B649" s="1224" t="s">
        <v>1215</v>
      </c>
      <c r="C649" s="909" t="s">
        <v>417</v>
      </c>
      <c r="D649" s="540" t="s">
        <v>1216</v>
      </c>
      <c r="E649" s="1003" t="s">
        <v>336</v>
      </c>
      <c r="F649" s="972" t="s">
        <v>413</v>
      </c>
      <c r="G649" s="973" t="s">
        <v>414</v>
      </c>
      <c r="H649" s="185" t="s">
        <v>23</v>
      </c>
      <c r="I649" s="506" t="s">
        <v>115</v>
      </c>
      <c r="J649" s="506"/>
      <c r="K649" s="506" t="s">
        <v>1723</v>
      </c>
      <c r="L649" s="124" t="s">
        <v>97</v>
      </c>
      <c r="M649" s="511">
        <v>8</v>
      </c>
      <c r="N649" s="124" t="s">
        <v>24</v>
      </c>
      <c r="O649" s="124" t="s">
        <v>440</v>
      </c>
      <c r="P649" s="707">
        <v>3</v>
      </c>
      <c r="Q649" s="726"/>
      <c r="R649" s="720"/>
      <c r="S649" s="720"/>
      <c r="T649" s="720"/>
      <c r="U649" s="720"/>
      <c r="V649" s="720"/>
      <c r="W649" s="471"/>
      <c r="X649" s="26"/>
      <c r="Y649" s="26"/>
      <c r="Z649" s="34"/>
      <c r="AA649" s="34" t="str">
        <f t="shared" si="128"/>
        <v/>
      </c>
      <c r="AB649" s="88" t="str">
        <f t="shared" si="123"/>
        <v/>
      </c>
      <c r="AC649"/>
      <c r="AD649"/>
      <c r="AU649" s="33">
        <f t="shared" si="124"/>
        <v>11</v>
      </c>
    </row>
    <row r="650" spans="1:47" s="33" customFormat="1" ht="13.5" customHeight="1" x14ac:dyDescent="0.25">
      <c r="A650" s="130"/>
      <c r="B650" s="275" t="s">
        <v>1215</v>
      </c>
      <c r="C650" s="910"/>
      <c r="D650" s="548" t="s">
        <v>1216</v>
      </c>
      <c r="E650" s="1006"/>
      <c r="F650" s="974"/>
      <c r="G650" s="969"/>
      <c r="H650" s="154" t="s">
        <v>23</v>
      </c>
      <c r="I650" s="136" t="s">
        <v>115</v>
      </c>
      <c r="J650" s="136"/>
      <c r="K650" s="136" t="s">
        <v>1725</v>
      </c>
      <c r="L650" s="137" t="s">
        <v>97</v>
      </c>
      <c r="M650" s="137">
        <v>5</v>
      </c>
      <c r="N650" s="137" t="s">
        <v>24</v>
      </c>
      <c r="O650" s="137" t="s">
        <v>435</v>
      </c>
      <c r="P650" s="704">
        <v>4</v>
      </c>
      <c r="Q650" s="723"/>
      <c r="R650" s="709"/>
      <c r="S650" s="709"/>
      <c r="T650" s="709"/>
      <c r="U650" s="709"/>
      <c r="V650" s="709"/>
      <c r="W650" s="476"/>
      <c r="X650" s="24"/>
      <c r="Y650" s="24"/>
      <c r="Z650" s="34"/>
      <c r="AA650" s="34" t="str">
        <f t="shared" si="128"/>
        <v/>
      </c>
      <c r="AB650" s="88" t="str">
        <f t="shared" si="123"/>
        <v/>
      </c>
      <c r="AC650"/>
      <c r="AD650"/>
      <c r="AU650" s="33" t="str">
        <f t="shared" si="124"/>
        <v/>
      </c>
    </row>
    <row r="651" spans="1:47" s="33" customFormat="1" ht="13.5" customHeight="1" x14ac:dyDescent="0.25">
      <c r="A651" s="550"/>
      <c r="B651" s="275" t="s">
        <v>1215</v>
      </c>
      <c r="C651" s="910"/>
      <c r="D651" s="548" t="s">
        <v>1216</v>
      </c>
      <c r="E651" s="1006"/>
      <c r="F651" s="974"/>
      <c r="G651" s="969"/>
      <c r="H651" s="154" t="s">
        <v>23</v>
      </c>
      <c r="I651" s="136" t="s">
        <v>115</v>
      </c>
      <c r="J651" s="136"/>
      <c r="K651" s="136" t="s">
        <v>1726</v>
      </c>
      <c r="L651" s="137" t="s">
        <v>97</v>
      </c>
      <c r="M651" s="137">
        <v>9</v>
      </c>
      <c r="N651" s="137" t="s">
        <v>24</v>
      </c>
      <c r="O651" s="137" t="s">
        <v>435</v>
      </c>
      <c r="P651" s="704">
        <v>2</v>
      </c>
      <c r="Q651" s="723"/>
      <c r="R651" s="709"/>
      <c r="S651" s="709"/>
      <c r="T651" s="709"/>
      <c r="U651" s="709"/>
      <c r="V651" s="709"/>
      <c r="W651" s="476"/>
      <c r="X651" s="24"/>
      <c r="Y651" s="24"/>
      <c r="Z651" s="34"/>
      <c r="AA651" s="34" t="str">
        <f t="shared" si="128"/>
        <v/>
      </c>
      <c r="AB651" s="88" t="str">
        <f t="shared" si="123"/>
        <v/>
      </c>
      <c r="AC651"/>
      <c r="AD651"/>
      <c r="AU651" s="33" t="str">
        <f t="shared" si="124"/>
        <v/>
      </c>
    </row>
    <row r="652" spans="1:47" s="33" customFormat="1" ht="13.5" customHeight="1" x14ac:dyDescent="0.25">
      <c r="A652" s="130"/>
      <c r="B652" s="275" t="s">
        <v>1215</v>
      </c>
      <c r="C652" s="910"/>
      <c r="D652" s="548" t="s">
        <v>1216</v>
      </c>
      <c r="E652" s="1006"/>
      <c r="F652" s="974"/>
      <c r="G652" s="969"/>
      <c r="H652" s="154" t="s">
        <v>23</v>
      </c>
      <c r="I652" s="136" t="s">
        <v>111</v>
      </c>
      <c r="J652" s="136"/>
      <c r="K652" s="136" t="s">
        <v>1727</v>
      </c>
      <c r="L652" s="137" t="s">
        <v>97</v>
      </c>
      <c r="M652" s="137">
        <v>9</v>
      </c>
      <c r="N652" s="137" t="s">
        <v>24</v>
      </c>
      <c r="O652" s="137" t="s">
        <v>440</v>
      </c>
      <c r="P652" s="704">
        <v>2</v>
      </c>
      <c r="Q652" s="723"/>
      <c r="R652" s="709"/>
      <c r="S652" s="709"/>
      <c r="T652" s="709"/>
      <c r="U652" s="709"/>
      <c r="V652" s="709"/>
      <c r="W652" s="476"/>
      <c r="X652" s="24"/>
      <c r="Y652" s="24"/>
      <c r="Z652" s="34"/>
      <c r="AA652" s="34" t="str">
        <f t="shared" si="128"/>
        <v/>
      </c>
      <c r="AB652" s="88" t="str">
        <f t="shared" si="123"/>
        <v/>
      </c>
      <c r="AC652"/>
      <c r="AD652"/>
      <c r="AU652" s="33" t="str">
        <f t="shared" si="124"/>
        <v/>
      </c>
    </row>
    <row r="653" spans="1:47" s="33" customFormat="1" ht="13.5" customHeight="1" x14ac:dyDescent="0.25">
      <c r="A653" s="573"/>
      <c r="B653" s="275" t="s">
        <v>1215</v>
      </c>
      <c r="C653" s="910"/>
      <c r="D653" s="548" t="s">
        <v>1216</v>
      </c>
      <c r="E653" s="1006"/>
      <c r="F653" s="974"/>
      <c r="G653" s="969"/>
      <c r="H653" s="154" t="s">
        <v>23</v>
      </c>
      <c r="I653" s="136" t="s">
        <v>115</v>
      </c>
      <c r="J653" s="136"/>
      <c r="K653" s="194" t="s">
        <v>2105</v>
      </c>
      <c r="L653" s="137"/>
      <c r="M653" s="229"/>
      <c r="N653" s="137"/>
      <c r="O653" s="137"/>
      <c r="P653" s="704"/>
      <c r="Q653" s="723"/>
      <c r="R653" s="709"/>
      <c r="S653" s="709">
        <v>2</v>
      </c>
      <c r="T653" s="709"/>
      <c r="U653" s="709"/>
      <c r="V653" s="709"/>
      <c r="W653" s="476"/>
      <c r="X653" s="24"/>
      <c r="Y653" s="24"/>
      <c r="Z653" s="34"/>
      <c r="AA653" s="34" t="str">
        <f t="shared" si="128"/>
        <v/>
      </c>
      <c r="AB653" s="88"/>
      <c r="AC653"/>
      <c r="AD653"/>
      <c r="AU653" s="33" t="str">
        <f t="shared" si="124"/>
        <v/>
      </c>
    </row>
    <row r="654" spans="1:47" s="33" customFormat="1" ht="13.5" customHeight="1" thickBot="1" x14ac:dyDescent="0.3">
      <c r="A654" s="161"/>
      <c r="B654" s="283" t="s">
        <v>1215</v>
      </c>
      <c r="C654" s="911"/>
      <c r="D654" s="790" t="s">
        <v>1216</v>
      </c>
      <c r="E654" s="1008"/>
      <c r="F654" s="975"/>
      <c r="G654" s="971"/>
      <c r="H654" s="195" t="s">
        <v>23</v>
      </c>
      <c r="I654" s="136" t="s">
        <v>115</v>
      </c>
      <c r="J654" s="259"/>
      <c r="K654" s="259" t="s">
        <v>2082</v>
      </c>
      <c r="L654" s="165"/>
      <c r="M654" s="165"/>
      <c r="N654" s="165"/>
      <c r="O654" s="165"/>
      <c r="P654" s="711"/>
      <c r="Q654" s="729"/>
      <c r="R654" s="729"/>
      <c r="S654" s="721"/>
      <c r="T654" s="721">
        <v>2</v>
      </c>
      <c r="U654" s="721"/>
      <c r="V654" s="721"/>
      <c r="W654" s="484"/>
      <c r="X654" s="102">
        <f>SUM(P649:W654)</f>
        <v>15</v>
      </c>
      <c r="Y654" s="102">
        <f>X654</f>
        <v>15</v>
      </c>
      <c r="Z654" s="34" t="s">
        <v>1472</v>
      </c>
      <c r="AA654" s="34" t="str">
        <f t="shared" si="128"/>
        <v>TP</v>
      </c>
      <c r="AB654" s="88" t="str">
        <f t="shared" si="123"/>
        <v>ADTP</v>
      </c>
      <c r="AC654" t="s">
        <v>1479</v>
      </c>
      <c r="AD654"/>
      <c r="AU654" s="33" t="str">
        <f t="shared" si="124"/>
        <v/>
      </c>
    </row>
    <row r="655" spans="1:47" s="33" customFormat="1" ht="13.5" customHeight="1" x14ac:dyDescent="0.25">
      <c r="A655" s="156">
        <f>A649+1</f>
        <v>84</v>
      </c>
      <c r="B655" s="1224" t="s">
        <v>1217</v>
      </c>
      <c r="C655" s="924" t="s">
        <v>83</v>
      </c>
      <c r="D655" s="540" t="s">
        <v>1233</v>
      </c>
      <c r="E655" s="1003" t="s">
        <v>336</v>
      </c>
      <c r="F655" s="972" t="s">
        <v>327</v>
      </c>
      <c r="G655" s="973" t="s">
        <v>412</v>
      </c>
      <c r="H655" s="185" t="s">
        <v>23</v>
      </c>
      <c r="I655" s="221" t="s">
        <v>114</v>
      </c>
      <c r="J655" s="221"/>
      <c r="K655" s="221" t="s">
        <v>1671</v>
      </c>
      <c r="L655" s="222" t="s">
        <v>97</v>
      </c>
      <c r="M655" s="542">
        <v>1</v>
      </c>
      <c r="N655" s="222" t="s">
        <v>24</v>
      </c>
      <c r="O655" s="222" t="s">
        <v>440</v>
      </c>
      <c r="P655" s="700">
        <v>3</v>
      </c>
      <c r="Q655" s="720"/>
      <c r="R655" s="720"/>
      <c r="S655" s="720"/>
      <c r="T655" s="720"/>
      <c r="U655" s="720"/>
      <c r="V655" s="720"/>
      <c r="W655" s="471"/>
      <c r="X655" s="26"/>
      <c r="Y655" s="26"/>
      <c r="Z655" s="34"/>
      <c r="AA655" s="34" t="str">
        <f t="shared" si="128"/>
        <v/>
      </c>
      <c r="AB655" s="88" t="str">
        <f t="shared" si="123"/>
        <v/>
      </c>
      <c r="AC655"/>
      <c r="AD655"/>
      <c r="AU655" s="33">
        <f t="shared" si="124"/>
        <v>17</v>
      </c>
    </row>
    <row r="656" spans="1:47" s="33" customFormat="1" ht="13.5" customHeight="1" x14ac:dyDescent="0.25">
      <c r="A656" s="130"/>
      <c r="B656" s="275" t="s">
        <v>1217</v>
      </c>
      <c r="C656" s="918"/>
      <c r="D656" s="548" t="s">
        <v>1233</v>
      </c>
      <c r="E656" s="1015"/>
      <c r="F656" s="974"/>
      <c r="G656" s="969"/>
      <c r="H656" s="154" t="s">
        <v>23</v>
      </c>
      <c r="I656" s="194" t="s">
        <v>110</v>
      </c>
      <c r="J656" s="194"/>
      <c r="K656" s="194" t="s">
        <v>1671</v>
      </c>
      <c r="L656" s="152" t="s">
        <v>97</v>
      </c>
      <c r="M656" s="260">
        <v>1</v>
      </c>
      <c r="N656" s="152" t="s">
        <v>101</v>
      </c>
      <c r="O656" s="152" t="s">
        <v>435</v>
      </c>
      <c r="P656" s="701">
        <v>3</v>
      </c>
      <c r="Q656" s="709"/>
      <c r="R656" s="709"/>
      <c r="S656" s="709"/>
      <c r="T656" s="709"/>
      <c r="U656" s="709"/>
      <c r="V656" s="709"/>
      <c r="W656" s="476"/>
      <c r="X656" s="24"/>
      <c r="Y656" s="24"/>
      <c r="Z656" s="34"/>
      <c r="AA656" s="34" t="str">
        <f t="shared" si="128"/>
        <v/>
      </c>
      <c r="AB656" s="88" t="str">
        <f t="shared" si="123"/>
        <v/>
      </c>
      <c r="AC656"/>
      <c r="AD656"/>
      <c r="AU656" s="33" t="str">
        <f t="shared" si="124"/>
        <v/>
      </c>
    </row>
    <row r="657" spans="1:266" s="33" customFormat="1" ht="13.5" customHeight="1" x14ac:dyDescent="0.25">
      <c r="A657" s="573"/>
      <c r="B657" s="275" t="s">
        <v>1217</v>
      </c>
      <c r="C657" s="918"/>
      <c r="D657" s="548" t="s">
        <v>1233</v>
      </c>
      <c r="E657" s="1015"/>
      <c r="F657" s="974"/>
      <c r="G657" s="969"/>
      <c r="H657" s="154" t="s">
        <v>23</v>
      </c>
      <c r="I657" s="194" t="s">
        <v>114</v>
      </c>
      <c r="J657" s="194"/>
      <c r="K657" s="194" t="s">
        <v>1729</v>
      </c>
      <c r="L657" s="152" t="s">
        <v>97</v>
      </c>
      <c r="M657" s="260">
        <v>3</v>
      </c>
      <c r="N657" s="152" t="s">
        <v>24</v>
      </c>
      <c r="O657" s="152" t="s">
        <v>440</v>
      </c>
      <c r="P657" s="701">
        <v>3</v>
      </c>
      <c r="Q657" s="709"/>
      <c r="R657" s="709"/>
      <c r="S657" s="709"/>
      <c r="T657" s="709"/>
      <c r="U657" s="709"/>
      <c r="V657" s="709"/>
      <c r="W657" s="476"/>
      <c r="X657" s="24"/>
      <c r="Y657" s="24"/>
      <c r="Z657" s="34"/>
      <c r="AA657" s="34" t="str">
        <f t="shared" si="128"/>
        <v/>
      </c>
      <c r="AB657" s="88" t="str">
        <f t="shared" ref="AB657" si="131">Z657&amp;AA657</f>
        <v/>
      </c>
      <c r="AC657"/>
      <c r="AD657"/>
      <c r="AU657" s="33" t="str">
        <f t="shared" si="124"/>
        <v/>
      </c>
    </row>
    <row r="658" spans="1:266" s="33" customFormat="1" ht="13.5" customHeight="1" x14ac:dyDescent="0.25">
      <c r="A658" s="130"/>
      <c r="B658" s="275" t="s">
        <v>1217</v>
      </c>
      <c r="C658" s="918"/>
      <c r="D658" s="548" t="s">
        <v>1233</v>
      </c>
      <c r="E658" s="1015"/>
      <c r="F658" s="974"/>
      <c r="G658" s="969"/>
      <c r="H658" s="154" t="s">
        <v>23</v>
      </c>
      <c r="I658" s="194" t="s">
        <v>110</v>
      </c>
      <c r="J658" s="194"/>
      <c r="K658" s="194" t="s">
        <v>1665</v>
      </c>
      <c r="L658" s="152" t="s">
        <v>97</v>
      </c>
      <c r="M658" s="260">
        <v>4</v>
      </c>
      <c r="N658" s="152" t="s">
        <v>101</v>
      </c>
      <c r="O658" s="152" t="s">
        <v>435</v>
      </c>
      <c r="P658" s="701">
        <v>4</v>
      </c>
      <c r="Q658" s="709"/>
      <c r="R658" s="709"/>
      <c r="S658" s="709"/>
      <c r="T658" s="709"/>
      <c r="U658" s="709"/>
      <c r="V658" s="709"/>
      <c r="W658" s="476"/>
      <c r="X658" s="24"/>
      <c r="Y658" s="24"/>
      <c r="Z658" s="34"/>
      <c r="AA658" s="34" t="str">
        <f t="shared" si="128"/>
        <v/>
      </c>
      <c r="AB658" s="88" t="str">
        <f t="shared" si="123"/>
        <v/>
      </c>
      <c r="AC658"/>
      <c r="AD658"/>
      <c r="AU658" s="33" t="str">
        <f t="shared" si="124"/>
        <v/>
      </c>
    </row>
    <row r="659" spans="1:266" s="33" customFormat="1" ht="13.5" customHeight="1" x14ac:dyDescent="0.25">
      <c r="A659" s="130"/>
      <c r="B659" s="275" t="s">
        <v>1217</v>
      </c>
      <c r="C659" s="918"/>
      <c r="D659" s="548" t="s">
        <v>1233</v>
      </c>
      <c r="E659" s="1015"/>
      <c r="F659" s="974"/>
      <c r="G659" s="969"/>
      <c r="H659" s="154" t="s">
        <v>23</v>
      </c>
      <c r="I659" s="194" t="s">
        <v>114</v>
      </c>
      <c r="J659" s="194"/>
      <c r="K659" s="194" t="s">
        <v>1767</v>
      </c>
      <c r="L659" s="152" t="s">
        <v>97</v>
      </c>
      <c r="M659" s="260">
        <v>9</v>
      </c>
      <c r="N659" s="152" t="s">
        <v>24</v>
      </c>
      <c r="O659" s="152" t="s">
        <v>440</v>
      </c>
      <c r="P659" s="701">
        <v>4</v>
      </c>
      <c r="Q659" s="709"/>
      <c r="R659" s="709"/>
      <c r="S659" s="709"/>
      <c r="T659" s="709"/>
      <c r="U659" s="709"/>
      <c r="V659" s="709"/>
      <c r="W659" s="476"/>
      <c r="X659" s="24"/>
      <c r="Y659" s="24"/>
      <c r="Z659" s="34"/>
      <c r="AA659" s="34" t="str">
        <f t="shared" si="128"/>
        <v/>
      </c>
      <c r="AB659" s="88" t="str">
        <f t="shared" si="123"/>
        <v/>
      </c>
      <c r="AC659"/>
      <c r="AD659"/>
      <c r="AU659" s="33" t="str">
        <f t="shared" si="124"/>
        <v/>
      </c>
    </row>
    <row r="660" spans="1:266" s="33" customFormat="1" ht="13.5" customHeight="1" x14ac:dyDescent="0.25">
      <c r="A660" s="573"/>
      <c r="B660" s="275" t="s">
        <v>1217</v>
      </c>
      <c r="C660" s="918"/>
      <c r="D660" s="548" t="s">
        <v>1233</v>
      </c>
      <c r="E660" s="1015"/>
      <c r="F660" s="974"/>
      <c r="G660" s="969"/>
      <c r="H660" s="154" t="s">
        <v>23</v>
      </c>
      <c r="I660" s="194" t="s">
        <v>114</v>
      </c>
      <c r="J660" s="194"/>
      <c r="K660" s="194" t="s">
        <v>2105</v>
      </c>
      <c r="L660" s="152"/>
      <c r="M660" s="260"/>
      <c r="N660" s="152"/>
      <c r="O660" s="152"/>
      <c r="P660" s="701"/>
      <c r="Q660" s="709"/>
      <c r="R660" s="709"/>
      <c r="S660" s="709">
        <v>1</v>
      </c>
      <c r="T660" s="709"/>
      <c r="U660" s="709"/>
      <c r="V660" s="709"/>
      <c r="W660" s="476"/>
      <c r="X660" s="24"/>
      <c r="Y660" s="24"/>
      <c r="Z660" s="34"/>
      <c r="AA660" s="34" t="str">
        <f t="shared" si="128"/>
        <v/>
      </c>
      <c r="AB660" s="88"/>
      <c r="AC660"/>
      <c r="AD660"/>
      <c r="AU660" s="33" t="str">
        <f t="shared" si="124"/>
        <v/>
      </c>
    </row>
    <row r="661" spans="1:266" s="33" customFormat="1" ht="13.5" customHeight="1" thickBot="1" x14ac:dyDescent="0.3">
      <c r="A661" s="161"/>
      <c r="B661" s="283" t="s">
        <v>1217</v>
      </c>
      <c r="C661" s="925"/>
      <c r="D661" s="790" t="s">
        <v>1233</v>
      </c>
      <c r="E661" s="1023"/>
      <c r="F661" s="975"/>
      <c r="G661" s="971"/>
      <c r="H661" s="195" t="s">
        <v>23</v>
      </c>
      <c r="I661" s="259" t="s">
        <v>114</v>
      </c>
      <c r="K661" s="135" t="s">
        <v>1391</v>
      </c>
      <c r="Q661" s="721"/>
      <c r="R661" s="721"/>
      <c r="S661" s="721"/>
      <c r="T661" s="721"/>
      <c r="U661" s="721"/>
      <c r="V661" s="721"/>
      <c r="W661" s="484">
        <v>2</v>
      </c>
      <c r="X661" s="36">
        <f>SUM(P655:W661)</f>
        <v>20</v>
      </c>
      <c r="Y661" s="36">
        <v>20</v>
      </c>
      <c r="Z661" s="34" t="s">
        <v>1472</v>
      </c>
      <c r="AA661" s="34" t="str">
        <f t="shared" si="128"/>
        <v>MT</v>
      </c>
      <c r="AB661" s="88" t="str">
        <f t="shared" si="123"/>
        <v>ADMT</v>
      </c>
      <c r="AC661" t="s">
        <v>1480</v>
      </c>
      <c r="AD661"/>
      <c r="AU661" s="33" t="str">
        <f t="shared" si="124"/>
        <v/>
      </c>
    </row>
    <row r="662" spans="1:266" s="8" customFormat="1" ht="13.5" customHeight="1" x14ac:dyDescent="0.25">
      <c r="A662" s="277">
        <f>A655+1</f>
        <v>85</v>
      </c>
      <c r="B662" s="119" t="s">
        <v>1435</v>
      </c>
      <c r="C662" s="915" t="s">
        <v>417</v>
      </c>
      <c r="D662" s="576" t="s">
        <v>1460</v>
      </c>
      <c r="E662" s="950" t="s">
        <v>336</v>
      </c>
      <c r="F662" s="976" t="s">
        <v>655</v>
      </c>
      <c r="G662" s="976" t="s">
        <v>686</v>
      </c>
      <c r="H662" s="185" t="s">
        <v>650</v>
      </c>
      <c r="I662" s="221" t="s">
        <v>651</v>
      </c>
      <c r="J662" s="221" t="s">
        <v>1078</v>
      </c>
      <c r="K662" s="221" t="s">
        <v>672</v>
      </c>
      <c r="L662" s="221" t="s">
        <v>97</v>
      </c>
      <c r="M662" s="222">
        <v>2</v>
      </c>
      <c r="N662" s="222" t="s">
        <v>511</v>
      </c>
      <c r="O662" s="223" t="s">
        <v>740</v>
      </c>
      <c r="P662" s="700">
        <v>3</v>
      </c>
      <c r="Q662" s="720"/>
      <c r="R662" s="726"/>
      <c r="S662" s="726"/>
      <c r="T662" s="726"/>
      <c r="U662" s="726"/>
      <c r="V662" s="726"/>
      <c r="W662" s="241"/>
      <c r="X662" s="27"/>
      <c r="Y662" s="27"/>
      <c r="Z662" s="83"/>
      <c r="AA662" s="34" t="str">
        <f t="shared" si="128"/>
        <v/>
      </c>
      <c r="AB662" s="88" t="str">
        <f t="shared" si="123"/>
        <v/>
      </c>
      <c r="AC662"/>
      <c r="AD662"/>
      <c r="AE662" s="83"/>
      <c r="AF662" s="83"/>
      <c r="AG662" s="83"/>
      <c r="AH662" s="83"/>
      <c r="AI662" s="83"/>
      <c r="AJ662" s="83"/>
      <c r="AK662" s="83"/>
      <c r="AL662" s="83"/>
      <c r="AM662" s="83"/>
      <c r="AN662" s="83"/>
      <c r="AO662" s="83"/>
      <c r="AP662" s="83"/>
      <c r="AQ662" s="83"/>
      <c r="AR662" s="83"/>
      <c r="AS662" s="83"/>
      <c r="AT662" s="83"/>
      <c r="AU662" s="33">
        <f t="shared" si="124"/>
        <v>13</v>
      </c>
      <c r="AV662" s="83"/>
      <c r="AW662" s="83"/>
      <c r="AX662" s="83"/>
      <c r="AY662" s="83"/>
      <c r="AZ662" s="83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  <c r="BM662" s="83"/>
      <c r="BN662" s="83"/>
      <c r="BO662" s="83"/>
      <c r="BP662" s="83"/>
      <c r="BQ662" s="83"/>
      <c r="BR662" s="83"/>
      <c r="BS662" s="83"/>
      <c r="BT662" s="83"/>
      <c r="BU662" s="83"/>
      <c r="BV662" s="83"/>
      <c r="BW662" s="83"/>
      <c r="BX662" s="83"/>
      <c r="BY662" s="83"/>
      <c r="BZ662" s="83"/>
      <c r="CA662" s="83"/>
      <c r="CB662" s="83"/>
      <c r="CC662" s="83"/>
      <c r="CD662" s="83"/>
      <c r="CE662" s="83"/>
      <c r="CF662" s="83"/>
      <c r="CG662" s="83"/>
      <c r="CH662" s="83"/>
      <c r="CI662" s="83"/>
      <c r="CJ662" s="83"/>
      <c r="CK662" s="83"/>
      <c r="CL662" s="83"/>
      <c r="CM662" s="83"/>
      <c r="CN662" s="83"/>
      <c r="CO662" s="83"/>
      <c r="CP662" s="83"/>
      <c r="CQ662" s="83"/>
      <c r="CR662" s="83"/>
      <c r="CS662" s="83"/>
      <c r="CT662" s="83"/>
      <c r="CU662" s="83"/>
      <c r="CV662" s="83"/>
      <c r="CW662" s="83"/>
      <c r="CX662" s="83"/>
      <c r="CY662" s="83"/>
      <c r="CZ662" s="83"/>
      <c r="DA662" s="83"/>
      <c r="DB662" s="83"/>
      <c r="DC662" s="83"/>
      <c r="DD662" s="83"/>
      <c r="DE662" s="83"/>
      <c r="DF662" s="83"/>
      <c r="DG662" s="83"/>
      <c r="DH662" s="83"/>
      <c r="DI662" s="83"/>
      <c r="DJ662" s="83"/>
      <c r="DK662" s="83"/>
      <c r="DL662" s="83"/>
      <c r="DM662" s="83"/>
      <c r="DN662" s="83"/>
      <c r="DO662" s="83"/>
      <c r="DP662" s="83"/>
      <c r="DQ662" s="83"/>
      <c r="DR662" s="83"/>
      <c r="DS662" s="83"/>
      <c r="DT662" s="83"/>
      <c r="DU662" s="83"/>
      <c r="DV662" s="83"/>
      <c r="DW662" s="83"/>
      <c r="DX662" s="83"/>
      <c r="DY662" s="83"/>
      <c r="DZ662" s="83"/>
      <c r="EA662" s="83"/>
      <c r="EB662" s="83"/>
      <c r="EC662" s="83"/>
      <c r="ED662" s="83"/>
      <c r="EE662" s="83"/>
      <c r="EF662" s="83"/>
      <c r="EG662" s="83"/>
      <c r="EH662" s="83"/>
      <c r="EI662" s="83"/>
      <c r="EJ662" s="83"/>
      <c r="EK662" s="83"/>
      <c r="EL662" s="83"/>
      <c r="EM662" s="83"/>
      <c r="EN662" s="83"/>
      <c r="EO662" s="83"/>
      <c r="EP662" s="83"/>
      <c r="EQ662" s="83"/>
      <c r="ER662" s="83"/>
      <c r="ES662" s="83"/>
      <c r="ET662" s="83"/>
      <c r="EU662" s="83"/>
      <c r="EV662" s="83"/>
      <c r="EW662" s="83"/>
      <c r="EX662" s="83"/>
      <c r="EY662" s="83"/>
      <c r="EZ662" s="83"/>
      <c r="FA662" s="83"/>
      <c r="FB662" s="83"/>
      <c r="FC662" s="83"/>
      <c r="FD662" s="83"/>
      <c r="FE662" s="83"/>
      <c r="FF662" s="83"/>
      <c r="FG662" s="83"/>
      <c r="FH662" s="83"/>
      <c r="FI662" s="83"/>
      <c r="FJ662" s="83"/>
      <c r="FK662" s="83"/>
      <c r="FL662" s="83"/>
      <c r="FM662" s="83"/>
      <c r="FN662" s="83"/>
      <c r="FO662" s="83"/>
      <c r="FP662" s="83"/>
      <c r="FQ662" s="83"/>
      <c r="FR662" s="83"/>
      <c r="FS662" s="83"/>
      <c r="FT662" s="83"/>
      <c r="FU662" s="83"/>
      <c r="FV662" s="83"/>
      <c r="FW662" s="83"/>
      <c r="FX662" s="83"/>
      <c r="FY662" s="83"/>
      <c r="FZ662" s="83"/>
      <c r="GA662" s="83"/>
      <c r="GB662" s="83"/>
      <c r="GC662" s="83"/>
      <c r="GD662" s="83"/>
      <c r="GE662" s="83"/>
      <c r="GF662" s="83"/>
      <c r="GG662" s="83"/>
      <c r="GH662" s="83"/>
      <c r="GI662" s="83"/>
      <c r="GJ662" s="83"/>
      <c r="GK662" s="83"/>
      <c r="GL662" s="83"/>
      <c r="GM662" s="83"/>
      <c r="GN662" s="83"/>
      <c r="GO662" s="83"/>
      <c r="GP662" s="83"/>
      <c r="GQ662" s="83"/>
      <c r="GR662" s="83"/>
      <c r="GS662" s="83"/>
      <c r="GT662" s="83"/>
      <c r="GU662" s="83"/>
      <c r="GV662" s="83"/>
      <c r="GW662" s="83"/>
      <c r="GX662" s="83"/>
      <c r="GY662" s="83"/>
      <c r="GZ662" s="83"/>
      <c r="HA662" s="83"/>
      <c r="HB662" s="83"/>
      <c r="HC662" s="83"/>
      <c r="HD662" s="83"/>
      <c r="HE662" s="83"/>
      <c r="HF662" s="83"/>
      <c r="HG662" s="83"/>
      <c r="HH662" s="83"/>
      <c r="HI662" s="83"/>
      <c r="HJ662" s="83"/>
      <c r="HK662" s="83"/>
      <c r="HL662" s="83"/>
      <c r="HM662" s="83"/>
      <c r="HN662" s="83"/>
      <c r="HO662" s="83"/>
      <c r="HP662" s="83"/>
      <c r="HQ662" s="83"/>
      <c r="HR662" s="83"/>
      <c r="HS662" s="83"/>
      <c r="HT662" s="83"/>
      <c r="HU662" s="83"/>
      <c r="HV662" s="83"/>
      <c r="HW662" s="83"/>
      <c r="HX662" s="83"/>
      <c r="HY662" s="83"/>
      <c r="HZ662" s="83"/>
      <c r="IA662" s="83"/>
      <c r="IB662" s="83"/>
      <c r="IC662" s="83"/>
      <c r="ID662" s="83"/>
      <c r="IE662" s="83"/>
      <c r="IF662" s="83"/>
      <c r="IG662" s="83"/>
      <c r="IH662" s="83"/>
      <c r="II662" s="83"/>
      <c r="IJ662" s="83"/>
      <c r="IK662" s="83"/>
      <c r="IL662" s="83"/>
      <c r="IM662" s="83"/>
      <c r="IN662" s="83"/>
      <c r="IO662" s="83"/>
      <c r="IP662" s="83"/>
      <c r="IQ662" s="83"/>
      <c r="IR662" s="83"/>
      <c r="IS662" s="83"/>
      <c r="IT662" s="83"/>
      <c r="IU662" s="83"/>
      <c r="IV662" s="83"/>
      <c r="IW662" s="83"/>
      <c r="IX662" s="83"/>
      <c r="IY662" s="83"/>
      <c r="IZ662" s="83"/>
      <c r="JA662" s="83"/>
      <c r="JB662" s="83"/>
      <c r="JC662" s="83"/>
      <c r="JD662" s="83"/>
      <c r="JE662" s="83"/>
      <c r="JF662" s="83"/>
    </row>
    <row r="663" spans="1:266" ht="13.5" customHeight="1" x14ac:dyDescent="0.25">
      <c r="A663" s="144"/>
      <c r="B663" s="151" t="s">
        <v>1435</v>
      </c>
      <c r="C663" s="926"/>
      <c r="D663" s="679" t="s">
        <v>1460</v>
      </c>
      <c r="E663" s="951"/>
      <c r="F663" s="957"/>
      <c r="G663" s="957"/>
      <c r="H663" s="133" t="s">
        <v>650</v>
      </c>
      <c r="I663" s="194" t="s">
        <v>651</v>
      </c>
      <c r="J663" s="194" t="s">
        <v>1078</v>
      </c>
      <c r="K663" s="194" t="s">
        <v>730</v>
      </c>
      <c r="L663" s="194" t="s">
        <v>97</v>
      </c>
      <c r="M663" s="152">
        <v>1</v>
      </c>
      <c r="N663" s="152" t="s">
        <v>511</v>
      </c>
      <c r="O663" s="153" t="s">
        <v>740</v>
      </c>
      <c r="P663" s="701">
        <v>4</v>
      </c>
      <c r="Q663" s="709"/>
      <c r="R663" s="723"/>
      <c r="S663" s="723"/>
      <c r="T663" s="723"/>
      <c r="U663" s="723"/>
      <c r="V663" s="723"/>
      <c r="W663" s="320"/>
      <c r="X663" s="25"/>
      <c r="Y663" s="25"/>
      <c r="AA663" s="34" t="str">
        <f t="shared" si="128"/>
        <v/>
      </c>
      <c r="AB663" s="88" t="str">
        <f t="shared" si="123"/>
        <v/>
      </c>
      <c r="AU663" s="33" t="str">
        <f t="shared" si="124"/>
        <v/>
      </c>
    </row>
    <row r="664" spans="1:266" ht="13.5" customHeight="1" x14ac:dyDescent="0.25">
      <c r="A664" s="144"/>
      <c r="B664" s="151" t="s">
        <v>1435</v>
      </c>
      <c r="C664" s="926"/>
      <c r="D664" s="679" t="s">
        <v>1460</v>
      </c>
      <c r="E664" s="951"/>
      <c r="F664" s="957"/>
      <c r="G664" s="957"/>
      <c r="H664" s="133" t="s">
        <v>650</v>
      </c>
      <c r="I664" s="194" t="s">
        <v>1567</v>
      </c>
      <c r="J664" s="194" t="s">
        <v>1078</v>
      </c>
      <c r="K664" s="194" t="s">
        <v>2049</v>
      </c>
      <c r="L664" s="194" t="s">
        <v>97</v>
      </c>
      <c r="M664" s="152">
        <v>2</v>
      </c>
      <c r="N664" s="152" t="s">
        <v>24</v>
      </c>
      <c r="O664" s="153" t="s">
        <v>740</v>
      </c>
      <c r="P664" s="701">
        <v>3</v>
      </c>
      <c r="Q664" s="709"/>
      <c r="R664" s="723"/>
      <c r="S664" s="723"/>
      <c r="T664" s="723"/>
      <c r="U664" s="723"/>
      <c r="V664" s="723"/>
      <c r="W664" s="320"/>
      <c r="X664" s="25"/>
      <c r="Y664" s="25"/>
      <c r="AA664" s="34" t="str">
        <f t="shared" si="128"/>
        <v/>
      </c>
      <c r="AB664" s="88" t="str">
        <f t="shared" si="123"/>
        <v/>
      </c>
      <c r="AU664" s="33" t="str">
        <f t="shared" si="124"/>
        <v/>
      </c>
    </row>
    <row r="665" spans="1:266" ht="13.5" customHeight="1" x14ac:dyDescent="0.25">
      <c r="A665" s="144"/>
      <c r="B665" s="151" t="s">
        <v>1435</v>
      </c>
      <c r="C665" s="926"/>
      <c r="D665" s="679" t="s">
        <v>1460</v>
      </c>
      <c r="E665" s="951"/>
      <c r="F665" s="957"/>
      <c r="G665" s="957"/>
      <c r="H665" s="133" t="s">
        <v>650</v>
      </c>
      <c r="I665" s="194" t="s">
        <v>1567</v>
      </c>
      <c r="J665" s="194" t="s">
        <v>1078</v>
      </c>
      <c r="K665" s="194" t="s">
        <v>2050</v>
      </c>
      <c r="L665" s="194" t="s">
        <v>97</v>
      </c>
      <c r="M665" s="152">
        <v>3</v>
      </c>
      <c r="N665" s="152" t="s">
        <v>24</v>
      </c>
      <c r="O665" s="153" t="s">
        <v>740</v>
      </c>
      <c r="P665" s="701">
        <v>3</v>
      </c>
      <c r="Q665" s="709"/>
      <c r="R665" s="723"/>
      <c r="S665" s="723"/>
      <c r="T665" s="723"/>
      <c r="U665" s="723"/>
      <c r="V665" s="723"/>
      <c r="W665" s="320"/>
      <c r="X665" s="25"/>
      <c r="Y665" s="25"/>
      <c r="AA665" s="34" t="str">
        <f t="shared" si="128"/>
        <v/>
      </c>
      <c r="AB665" s="88" t="str">
        <f t="shared" ref="AB665" si="132">Z665&amp;AA665</f>
        <v/>
      </c>
      <c r="AU665" s="33" t="str">
        <f t="shared" si="124"/>
        <v/>
      </c>
    </row>
    <row r="666" spans="1:266" ht="13.5" customHeight="1" x14ac:dyDescent="0.25">
      <c r="A666" s="144"/>
      <c r="B666" s="151" t="s">
        <v>1435</v>
      </c>
      <c r="C666" s="926"/>
      <c r="D666" s="679" t="s">
        <v>1460</v>
      </c>
      <c r="E666" s="951"/>
      <c r="F666" s="957"/>
      <c r="G666" s="957"/>
      <c r="H666" s="133" t="s">
        <v>650</v>
      </c>
      <c r="I666" s="194"/>
      <c r="J666" s="194"/>
      <c r="K666" s="194" t="s">
        <v>2105</v>
      </c>
      <c r="L666" s="194"/>
      <c r="M666" s="152"/>
      <c r="N666" s="152"/>
      <c r="O666" s="153"/>
      <c r="P666" s="701"/>
      <c r="Q666" s="709"/>
      <c r="R666" s="723"/>
      <c r="S666" s="723">
        <v>1</v>
      </c>
      <c r="T666" s="723"/>
      <c r="U666" s="723"/>
      <c r="V666" s="723"/>
      <c r="W666" s="320"/>
      <c r="X666" s="25"/>
      <c r="Y666" s="25"/>
      <c r="AA666" s="34" t="str">
        <f t="shared" si="128"/>
        <v/>
      </c>
      <c r="AB666" s="88" t="str">
        <f t="shared" ref="AB666" si="133">Z666&amp;AA666</f>
        <v/>
      </c>
      <c r="AU666" s="33" t="str">
        <f t="shared" si="124"/>
        <v/>
      </c>
    </row>
    <row r="667" spans="1:266" ht="13.5" customHeight="1" x14ac:dyDescent="0.25">
      <c r="A667" s="144"/>
      <c r="B667" s="151" t="s">
        <v>1435</v>
      </c>
      <c r="C667" s="926"/>
      <c r="D667" s="679" t="s">
        <v>1460</v>
      </c>
      <c r="E667" s="951"/>
      <c r="F667" s="957"/>
      <c r="G667" s="957"/>
      <c r="H667" s="133" t="s">
        <v>650</v>
      </c>
      <c r="I667" s="194"/>
      <c r="J667" s="194"/>
      <c r="K667" s="194" t="s">
        <v>426</v>
      </c>
      <c r="L667" s="194"/>
      <c r="M667" s="152"/>
      <c r="N667" s="152"/>
      <c r="O667" s="153"/>
      <c r="P667" s="701"/>
      <c r="Q667" s="709"/>
      <c r="R667" s="723"/>
      <c r="S667" s="723">
        <v>1</v>
      </c>
      <c r="T667" s="723"/>
      <c r="U667" s="723"/>
      <c r="V667" s="723"/>
      <c r="W667" s="320"/>
      <c r="X667" s="25"/>
      <c r="Y667" s="25"/>
      <c r="AA667" s="34" t="str">
        <f t="shared" si="128"/>
        <v/>
      </c>
      <c r="AB667" s="88" t="str">
        <f t="shared" si="123"/>
        <v/>
      </c>
      <c r="AU667" s="33" t="str">
        <f t="shared" si="124"/>
        <v/>
      </c>
    </row>
    <row r="668" spans="1:266" ht="13.5" customHeight="1" thickBot="1" x14ac:dyDescent="0.3">
      <c r="A668" s="130"/>
      <c r="B668" s="166" t="s">
        <v>1435</v>
      </c>
      <c r="C668" s="927"/>
      <c r="D668" s="680" t="s">
        <v>1460</v>
      </c>
      <c r="E668" s="952"/>
      <c r="F668" s="958"/>
      <c r="G668" s="958"/>
      <c r="H668" s="232" t="s">
        <v>650</v>
      </c>
      <c r="I668" s="232"/>
      <c r="J668" s="232"/>
      <c r="K668" s="232" t="s">
        <v>1391</v>
      </c>
      <c r="L668" s="233"/>
      <c r="M668" s="233"/>
      <c r="N668" s="233"/>
      <c r="O668" s="226"/>
      <c r="P668" s="705"/>
      <c r="Q668" s="724"/>
      <c r="R668" s="724"/>
      <c r="S668" s="724"/>
      <c r="T668" s="724"/>
      <c r="U668" s="724"/>
      <c r="V668" s="724"/>
      <c r="W668" s="247">
        <v>2</v>
      </c>
      <c r="X668" s="32">
        <f>SUM(P662:W668)</f>
        <v>17</v>
      </c>
      <c r="Y668" s="32">
        <f>X668</f>
        <v>17</v>
      </c>
      <c r="Z668" s="34" t="s">
        <v>1475</v>
      </c>
      <c r="AA668" s="34" t="str">
        <f t="shared" si="128"/>
        <v>TP</v>
      </c>
      <c r="AB668" s="88" t="str">
        <f t="shared" si="123"/>
        <v>JUTP</v>
      </c>
      <c r="AC668" t="s">
        <v>1480</v>
      </c>
      <c r="AU668" s="33" t="str">
        <f t="shared" si="124"/>
        <v/>
      </c>
    </row>
    <row r="669" spans="1:266" s="33" customFormat="1" ht="13.5" customHeight="1" x14ac:dyDescent="0.25">
      <c r="A669" s="156">
        <f>A662+1</f>
        <v>86</v>
      </c>
      <c r="B669" s="1224" t="s">
        <v>1218</v>
      </c>
      <c r="C669" s="915" t="s">
        <v>35</v>
      </c>
      <c r="D669" s="540" t="s">
        <v>2300</v>
      </c>
      <c r="E669" s="1003" t="s">
        <v>336</v>
      </c>
      <c r="F669" s="972" t="s">
        <v>153</v>
      </c>
      <c r="G669" s="973" t="s">
        <v>150</v>
      </c>
      <c r="H669" s="185" t="s">
        <v>23</v>
      </c>
      <c r="I669" s="501" t="s">
        <v>102</v>
      </c>
      <c r="J669" s="501"/>
      <c r="K669" s="501" t="s">
        <v>1730</v>
      </c>
      <c r="L669" s="370" t="s">
        <v>97</v>
      </c>
      <c r="M669" s="128">
        <v>5</v>
      </c>
      <c r="N669" s="370" t="s">
        <v>24</v>
      </c>
      <c r="O669" s="370" t="s">
        <v>440</v>
      </c>
      <c r="P669" s="703">
        <v>4</v>
      </c>
      <c r="Q669" s="722"/>
      <c r="R669" s="720"/>
      <c r="S669" s="720"/>
      <c r="T669" s="720"/>
      <c r="U669" s="720"/>
      <c r="V669" s="720"/>
      <c r="W669" s="471"/>
      <c r="X669" s="26"/>
      <c r="Y669" s="26"/>
      <c r="Z669" s="34"/>
      <c r="AA669" s="34" t="str">
        <f t="shared" si="128"/>
        <v/>
      </c>
      <c r="AB669" s="88" t="str">
        <f t="shared" si="123"/>
        <v/>
      </c>
      <c r="AC669"/>
      <c r="AD669"/>
      <c r="AU669" s="33">
        <f t="shared" si="124"/>
        <v>20</v>
      </c>
    </row>
    <row r="670" spans="1:266" s="33" customFormat="1" ht="13.5" customHeight="1" x14ac:dyDescent="0.25">
      <c r="A670" s="130"/>
      <c r="B670" s="275" t="s">
        <v>1218</v>
      </c>
      <c r="C670" s="913"/>
      <c r="D670" s="548" t="s">
        <v>2300</v>
      </c>
      <c r="E670" s="1004"/>
      <c r="F670" s="974"/>
      <c r="G670" s="969"/>
      <c r="H670" s="154" t="s">
        <v>23</v>
      </c>
      <c r="I670" s="154" t="s">
        <v>102</v>
      </c>
      <c r="J670" s="154"/>
      <c r="K670" s="509" t="s">
        <v>1691</v>
      </c>
      <c r="L670" s="140" t="s">
        <v>97</v>
      </c>
      <c r="M670" s="563">
        <v>4</v>
      </c>
      <c r="N670" s="563" t="s">
        <v>101</v>
      </c>
      <c r="O670" s="563" t="s">
        <v>435</v>
      </c>
      <c r="P670" s="708">
        <v>4</v>
      </c>
      <c r="Q670" s="727"/>
      <c r="R670" s="709"/>
      <c r="S670" s="709"/>
      <c r="T670" s="709"/>
      <c r="U670" s="709"/>
      <c r="V670" s="709"/>
      <c r="W670" s="476"/>
      <c r="X670" s="24"/>
      <c r="Y670" s="24"/>
      <c r="Z670" s="34"/>
      <c r="AA670" s="34" t="str">
        <f t="shared" si="128"/>
        <v/>
      </c>
      <c r="AB670" s="88" t="str">
        <f t="shared" ref="AB670:AB762" si="134">Z670&amp;AA670</f>
        <v/>
      </c>
      <c r="AC670"/>
      <c r="AD670"/>
      <c r="AU670" s="33" t="str">
        <f t="shared" si="124"/>
        <v/>
      </c>
    </row>
    <row r="671" spans="1:266" s="33" customFormat="1" ht="13.5" customHeight="1" x14ac:dyDescent="0.25">
      <c r="A671" s="130"/>
      <c r="B671" s="275" t="s">
        <v>1218</v>
      </c>
      <c r="C671" s="913"/>
      <c r="D671" s="548" t="s">
        <v>2300</v>
      </c>
      <c r="E671" s="1004"/>
      <c r="F671" s="974"/>
      <c r="G671" s="969"/>
      <c r="H671" s="154" t="s">
        <v>23</v>
      </c>
      <c r="I671" s="154" t="s">
        <v>102</v>
      </c>
      <c r="J671" s="154"/>
      <c r="K671" s="509" t="s">
        <v>1731</v>
      </c>
      <c r="L671" s="140" t="s">
        <v>97</v>
      </c>
      <c r="M671" s="563">
        <v>9</v>
      </c>
      <c r="N671" s="563" t="s">
        <v>24</v>
      </c>
      <c r="O671" s="563" t="s">
        <v>440</v>
      </c>
      <c r="P671" s="708">
        <v>4</v>
      </c>
      <c r="Q671" s="727"/>
      <c r="R671" s="709"/>
      <c r="S671" s="709"/>
      <c r="T671" s="709"/>
      <c r="U671" s="709"/>
      <c r="V671" s="709"/>
      <c r="W671" s="476"/>
      <c r="X671" s="24"/>
      <c r="Y671" s="24"/>
      <c r="Z671" s="34"/>
      <c r="AA671" s="34" t="str">
        <f t="shared" si="128"/>
        <v/>
      </c>
      <c r="AB671" s="88" t="str">
        <f t="shared" si="134"/>
        <v/>
      </c>
      <c r="AC671"/>
      <c r="AD671"/>
      <c r="AU671" s="33" t="str">
        <f t="shared" si="124"/>
        <v/>
      </c>
    </row>
    <row r="672" spans="1:266" s="33" customFormat="1" ht="13.5" customHeight="1" x14ac:dyDescent="0.25">
      <c r="A672" s="130"/>
      <c r="B672" s="275" t="s">
        <v>1218</v>
      </c>
      <c r="C672" s="913"/>
      <c r="D672" s="548" t="s">
        <v>2300</v>
      </c>
      <c r="E672" s="1004"/>
      <c r="F672" s="974"/>
      <c r="G672" s="969"/>
      <c r="H672" s="154" t="s">
        <v>23</v>
      </c>
      <c r="I672" s="136" t="s">
        <v>106</v>
      </c>
      <c r="J672" s="136"/>
      <c r="K672" s="136" t="s">
        <v>1732</v>
      </c>
      <c r="L672" s="137" t="s">
        <v>97</v>
      </c>
      <c r="M672" s="137">
        <v>4</v>
      </c>
      <c r="N672" s="137" t="s">
        <v>24</v>
      </c>
      <c r="O672" s="563" t="s">
        <v>440</v>
      </c>
      <c r="P672" s="708">
        <v>2</v>
      </c>
      <c r="Q672" s="723"/>
      <c r="R672" s="709"/>
      <c r="S672" s="709"/>
      <c r="T672" s="709"/>
      <c r="U672" s="709"/>
      <c r="V672" s="709"/>
      <c r="W672" s="476"/>
      <c r="X672" s="24"/>
      <c r="Y672" s="24"/>
      <c r="Z672" s="34"/>
      <c r="AA672" s="34" t="str">
        <f t="shared" si="128"/>
        <v/>
      </c>
      <c r="AB672" s="88" t="str">
        <f t="shared" si="134"/>
        <v/>
      </c>
      <c r="AC672"/>
      <c r="AD672"/>
      <c r="AU672" s="33" t="str">
        <f t="shared" si="124"/>
        <v/>
      </c>
    </row>
    <row r="673" spans="1:47" s="33" customFormat="1" ht="13.5" customHeight="1" x14ac:dyDescent="0.25">
      <c r="A673" s="130"/>
      <c r="B673" s="275" t="s">
        <v>1218</v>
      </c>
      <c r="C673" s="913"/>
      <c r="D673" s="548" t="s">
        <v>2300</v>
      </c>
      <c r="E673" s="1004"/>
      <c r="F673" s="974"/>
      <c r="G673" s="969"/>
      <c r="H673" s="154" t="s">
        <v>23</v>
      </c>
      <c r="I673" s="136" t="s">
        <v>106</v>
      </c>
      <c r="J673" s="136"/>
      <c r="K673" s="136" t="s">
        <v>1732</v>
      </c>
      <c r="L673" s="137" t="s">
        <v>97</v>
      </c>
      <c r="M673" s="137">
        <v>4</v>
      </c>
      <c r="N673" s="137" t="s">
        <v>101</v>
      </c>
      <c r="O673" s="137" t="s">
        <v>435</v>
      </c>
      <c r="P673" s="704">
        <v>2</v>
      </c>
      <c r="Q673" s="723"/>
      <c r="R673" s="709"/>
      <c r="S673" s="709"/>
      <c r="T673" s="709"/>
      <c r="U673" s="709"/>
      <c r="V673" s="709"/>
      <c r="W673" s="476"/>
      <c r="X673" s="24"/>
      <c r="Y673" s="24"/>
      <c r="Z673" s="34"/>
      <c r="AA673" s="34" t="str">
        <f t="shared" si="128"/>
        <v/>
      </c>
      <c r="AB673" s="88" t="str">
        <f t="shared" si="134"/>
        <v/>
      </c>
      <c r="AC673"/>
      <c r="AD673"/>
      <c r="AU673" s="33" t="str">
        <f t="shared" si="124"/>
        <v/>
      </c>
    </row>
    <row r="674" spans="1:47" s="33" customFormat="1" ht="13.5" customHeight="1" x14ac:dyDescent="0.25">
      <c r="A674" s="130"/>
      <c r="B674" s="275" t="s">
        <v>1218</v>
      </c>
      <c r="C674" s="913"/>
      <c r="D674" s="548" t="s">
        <v>2300</v>
      </c>
      <c r="E674" s="1004"/>
      <c r="F674" s="974"/>
      <c r="G674" s="969"/>
      <c r="H674" s="154" t="s">
        <v>23</v>
      </c>
      <c r="I674" s="194" t="s">
        <v>102</v>
      </c>
      <c r="J674" s="194"/>
      <c r="K674" s="194" t="s">
        <v>1706</v>
      </c>
      <c r="L674" s="152" t="s">
        <v>97</v>
      </c>
      <c r="M674" s="155">
        <v>7</v>
      </c>
      <c r="N674" s="140" t="s">
        <v>101</v>
      </c>
      <c r="O674" s="140" t="s">
        <v>435</v>
      </c>
      <c r="P674" s="701">
        <v>2</v>
      </c>
      <c r="Q674" s="709"/>
      <c r="R674" s="709"/>
      <c r="S674" s="709"/>
      <c r="T674" s="709"/>
      <c r="U674" s="709"/>
      <c r="V674" s="709"/>
      <c r="W674" s="476"/>
      <c r="X674" s="24"/>
      <c r="Y674" s="24"/>
      <c r="Z674" s="34"/>
      <c r="AA674" s="34" t="str">
        <f t="shared" si="128"/>
        <v/>
      </c>
      <c r="AB674" s="88" t="str">
        <f t="shared" si="134"/>
        <v/>
      </c>
      <c r="AC674"/>
      <c r="AD674"/>
      <c r="AU674" s="33" t="str">
        <f t="shared" si="124"/>
        <v/>
      </c>
    </row>
    <row r="675" spans="1:47" s="33" customFormat="1" ht="13.5" customHeight="1" x14ac:dyDescent="0.25">
      <c r="A675" s="573"/>
      <c r="B675" s="275" t="s">
        <v>1218</v>
      </c>
      <c r="C675" s="913"/>
      <c r="D675" s="548" t="s">
        <v>2300</v>
      </c>
      <c r="E675" s="1004"/>
      <c r="F675" s="974"/>
      <c r="G675" s="969"/>
      <c r="H675" s="154" t="s">
        <v>23</v>
      </c>
      <c r="I675" s="135" t="s">
        <v>115</v>
      </c>
      <c r="J675" s="135"/>
      <c r="K675" s="135" t="s">
        <v>1693</v>
      </c>
      <c r="L675" s="135" t="s">
        <v>97</v>
      </c>
      <c r="M675" s="139">
        <v>9</v>
      </c>
      <c r="N675" s="139" t="s">
        <v>24</v>
      </c>
      <c r="O675" s="139" t="s">
        <v>435</v>
      </c>
      <c r="P675" s="706">
        <v>2</v>
      </c>
      <c r="Q675" s="725"/>
      <c r="R675" s="725"/>
      <c r="S675" s="709"/>
      <c r="T675" s="709"/>
      <c r="U675" s="709"/>
      <c r="V675" s="709"/>
      <c r="W675" s="476"/>
      <c r="X675" s="24"/>
      <c r="Y675" s="24"/>
      <c r="Z675" s="34"/>
      <c r="AA675" s="34" t="str">
        <f t="shared" si="128"/>
        <v/>
      </c>
      <c r="AB675" s="88" t="str">
        <f t="shared" ref="AB675" si="135">Z675&amp;AA675</f>
        <v/>
      </c>
      <c r="AC675"/>
      <c r="AD675"/>
      <c r="AU675" s="33" t="str">
        <f t="shared" si="124"/>
        <v/>
      </c>
    </row>
    <row r="676" spans="1:47" s="33" customFormat="1" ht="13.5" customHeight="1" x14ac:dyDescent="0.25">
      <c r="A676" s="130"/>
      <c r="B676" s="275" t="s">
        <v>1218</v>
      </c>
      <c r="C676" s="913"/>
      <c r="D676" s="548" t="s">
        <v>2300</v>
      </c>
      <c r="E676" s="1004"/>
      <c r="F676" s="974"/>
      <c r="G676" s="969"/>
      <c r="H676" s="154" t="s">
        <v>23</v>
      </c>
      <c r="I676" s="135" t="s">
        <v>102</v>
      </c>
      <c r="J676" s="135"/>
      <c r="K676" s="135" t="s">
        <v>2105</v>
      </c>
      <c r="L676" s="135"/>
      <c r="M676" s="139"/>
      <c r="N676" s="139"/>
      <c r="O676" s="139"/>
      <c r="P676" s="706"/>
      <c r="Q676" s="725"/>
      <c r="R676" s="725"/>
      <c r="S676" s="709">
        <v>5</v>
      </c>
      <c r="T676" s="709"/>
      <c r="U676" s="709"/>
      <c r="V676" s="709"/>
      <c r="W676" s="476"/>
      <c r="X676" s="24"/>
      <c r="Y676" s="24"/>
      <c r="Z676" s="34"/>
      <c r="AA676" s="34" t="str">
        <f t="shared" si="128"/>
        <v/>
      </c>
      <c r="AB676" s="88" t="str">
        <f t="shared" si="134"/>
        <v/>
      </c>
      <c r="AC676"/>
      <c r="AD676"/>
      <c r="AU676" s="33" t="str">
        <f t="shared" si="124"/>
        <v/>
      </c>
    </row>
    <row r="677" spans="1:47" s="33" customFormat="1" ht="13.5" customHeight="1" x14ac:dyDescent="0.25">
      <c r="A677" s="130"/>
      <c r="B677" s="275" t="s">
        <v>1218</v>
      </c>
      <c r="C677" s="913"/>
      <c r="D677" s="548" t="s">
        <v>2300</v>
      </c>
      <c r="E677" s="1004"/>
      <c r="F677" s="974"/>
      <c r="G677" s="969"/>
      <c r="H677" s="154" t="s">
        <v>23</v>
      </c>
      <c r="I677" s="135" t="s">
        <v>102</v>
      </c>
      <c r="J677" s="135"/>
      <c r="K677" s="135" t="s">
        <v>2106</v>
      </c>
      <c r="L677" s="139"/>
      <c r="M677" s="139"/>
      <c r="N677" s="139"/>
      <c r="O677" s="563"/>
      <c r="P677" s="706"/>
      <c r="Q677" s="725"/>
      <c r="R677" s="725"/>
      <c r="S677" s="709">
        <v>3</v>
      </c>
      <c r="T677" s="709"/>
      <c r="U677" s="709"/>
      <c r="V677" s="709"/>
      <c r="W677" s="476"/>
      <c r="X677" s="24"/>
      <c r="Y677" s="24"/>
      <c r="Z677" s="34"/>
      <c r="AA677" s="34" t="str">
        <f t="shared" si="128"/>
        <v/>
      </c>
      <c r="AB677" s="88" t="str">
        <f t="shared" si="134"/>
        <v/>
      </c>
      <c r="AC677"/>
      <c r="AD677"/>
      <c r="AU677" s="33" t="str">
        <f t="shared" si="124"/>
        <v/>
      </c>
    </row>
    <row r="678" spans="1:47" s="33" customFormat="1" ht="13.5" customHeight="1" x14ac:dyDescent="0.25">
      <c r="A678" s="130"/>
      <c r="B678" s="275" t="s">
        <v>1218</v>
      </c>
      <c r="C678" s="913"/>
      <c r="D678" s="548" t="s">
        <v>2300</v>
      </c>
      <c r="E678" s="1004"/>
      <c r="F678" s="974"/>
      <c r="G678" s="969"/>
      <c r="H678" s="154" t="s">
        <v>23</v>
      </c>
      <c r="I678" s="135" t="s">
        <v>102</v>
      </c>
      <c r="J678" s="135"/>
      <c r="K678" s="194" t="s">
        <v>1391</v>
      </c>
      <c r="L678" s="135"/>
      <c r="M678" s="139"/>
      <c r="N678" s="139"/>
      <c r="O678" s="139"/>
      <c r="P678" s="706"/>
      <c r="Q678" s="725"/>
      <c r="R678" s="725"/>
      <c r="S678" s="709"/>
      <c r="T678" s="709"/>
      <c r="U678" s="709"/>
      <c r="V678" s="709"/>
      <c r="W678" s="476">
        <v>4</v>
      </c>
      <c r="X678" s="24"/>
      <c r="Y678" s="24"/>
      <c r="Z678" s="34"/>
      <c r="AA678" s="34" t="str">
        <f t="shared" si="128"/>
        <v/>
      </c>
      <c r="AB678" s="88" t="str">
        <f t="shared" si="134"/>
        <v/>
      </c>
      <c r="AC678"/>
      <c r="AD678"/>
      <c r="AU678" s="33" t="str">
        <f t="shared" si="124"/>
        <v/>
      </c>
    </row>
    <row r="679" spans="1:47" s="33" customFormat="1" ht="13.5" customHeight="1" thickBot="1" x14ac:dyDescent="0.3">
      <c r="A679" s="161"/>
      <c r="B679" s="283" t="s">
        <v>1218</v>
      </c>
      <c r="C679" s="914"/>
      <c r="D679" s="790" t="s">
        <v>2300</v>
      </c>
      <c r="E679" s="1005"/>
      <c r="F679" s="975"/>
      <c r="G679" s="971"/>
      <c r="H679" s="195" t="s">
        <v>23</v>
      </c>
      <c r="I679" s="462" t="s">
        <v>106</v>
      </c>
      <c r="J679" s="462"/>
      <c r="K679" s="259" t="s">
        <v>1641</v>
      </c>
      <c r="L679" s="259"/>
      <c r="M679" s="261"/>
      <c r="N679" s="261"/>
      <c r="O679" s="259"/>
      <c r="P679" s="702"/>
      <c r="Q679" s="721"/>
      <c r="R679" s="721"/>
      <c r="S679" s="721"/>
      <c r="T679" s="721">
        <v>8</v>
      </c>
      <c r="U679" s="721"/>
      <c r="V679" s="721"/>
      <c r="W679" s="484"/>
      <c r="X679" s="36">
        <f>SUM(P669:W679)</f>
        <v>40</v>
      </c>
      <c r="Y679" s="36">
        <f>X679</f>
        <v>40</v>
      </c>
      <c r="Z679" s="34" t="s">
        <v>1472</v>
      </c>
      <c r="AA679" s="34" t="str">
        <f t="shared" si="128"/>
        <v>TC</v>
      </c>
      <c r="AB679" s="88" t="str">
        <f t="shared" si="134"/>
        <v>ADTC</v>
      </c>
      <c r="AC679" t="s">
        <v>1480</v>
      </c>
      <c r="AD679"/>
      <c r="AU679" s="33" t="str">
        <f t="shared" si="124"/>
        <v/>
      </c>
    </row>
    <row r="680" spans="1:47" s="33" customFormat="1" ht="13.5" customHeight="1" x14ac:dyDescent="0.25">
      <c r="A680" s="156">
        <f>+A669+1</f>
        <v>87</v>
      </c>
      <c r="B680" s="1224" t="s">
        <v>1219</v>
      </c>
      <c r="C680" s="909" t="s">
        <v>83</v>
      </c>
      <c r="D680" s="540" t="s">
        <v>1220</v>
      </c>
      <c r="E680" s="1003" t="s">
        <v>336</v>
      </c>
      <c r="F680" s="972" t="s">
        <v>350</v>
      </c>
      <c r="G680" s="973" t="s">
        <v>351</v>
      </c>
      <c r="H680" s="185" t="s">
        <v>23</v>
      </c>
      <c r="I680" s="221" t="s">
        <v>114</v>
      </c>
      <c r="J680" s="221"/>
      <c r="K680" s="221" t="s">
        <v>1733</v>
      </c>
      <c r="L680" s="222" t="s">
        <v>97</v>
      </c>
      <c r="M680" s="542">
        <v>4</v>
      </c>
      <c r="N680" s="222" t="s">
        <v>24</v>
      </c>
      <c r="O680" s="222" t="s">
        <v>440</v>
      </c>
      <c r="P680" s="700">
        <v>3</v>
      </c>
      <c r="Q680" s="720"/>
      <c r="R680" s="720"/>
      <c r="S680" s="720"/>
      <c r="T680" s="720"/>
      <c r="U680" s="720"/>
      <c r="V680" s="720"/>
      <c r="W680" s="471"/>
      <c r="X680" s="26"/>
      <c r="Y680" s="26"/>
      <c r="Z680" s="34"/>
      <c r="AA680" s="34" t="str">
        <f t="shared" si="128"/>
        <v/>
      </c>
      <c r="AB680" s="88" t="str">
        <f t="shared" si="134"/>
        <v/>
      </c>
      <c r="AC680"/>
      <c r="AD680"/>
      <c r="AU680" s="33">
        <f t="shared" si="124"/>
        <v>19</v>
      </c>
    </row>
    <row r="681" spans="1:47" s="33" customFormat="1" ht="13.5" customHeight="1" x14ac:dyDescent="0.25">
      <c r="A681" s="130"/>
      <c r="B681" s="275" t="s">
        <v>1219</v>
      </c>
      <c r="C681" s="910"/>
      <c r="D681" s="548" t="s">
        <v>1220</v>
      </c>
      <c r="E681" s="1006"/>
      <c r="F681" s="974"/>
      <c r="G681" s="969"/>
      <c r="H681" s="154" t="s">
        <v>23</v>
      </c>
      <c r="I681" s="194" t="s">
        <v>114</v>
      </c>
      <c r="J681" s="194"/>
      <c r="K681" s="194" t="s">
        <v>1733</v>
      </c>
      <c r="L681" s="152" t="s">
        <v>97</v>
      </c>
      <c r="M681" s="260">
        <v>4</v>
      </c>
      <c r="N681" s="152" t="s">
        <v>101</v>
      </c>
      <c r="O681" s="152" t="s">
        <v>435</v>
      </c>
      <c r="P681" s="701">
        <v>3</v>
      </c>
      <c r="Q681" s="709"/>
      <c r="R681" s="709"/>
      <c r="S681" s="709"/>
      <c r="T681" s="709"/>
      <c r="U681" s="709"/>
      <c r="V681" s="709"/>
      <c r="W681" s="476"/>
      <c r="X681" s="24"/>
      <c r="Y681" s="24"/>
      <c r="Z681" s="34"/>
      <c r="AA681" s="34" t="str">
        <f t="shared" si="128"/>
        <v/>
      </c>
      <c r="AB681" s="88" t="str">
        <f t="shared" si="134"/>
        <v/>
      </c>
      <c r="AC681"/>
      <c r="AD681"/>
      <c r="AU681" s="33" t="str">
        <f t="shared" si="124"/>
        <v/>
      </c>
    </row>
    <row r="682" spans="1:47" s="33" customFormat="1" ht="13.5" customHeight="1" x14ac:dyDescent="0.25">
      <c r="A682" s="573"/>
      <c r="B682" s="275" t="s">
        <v>1219</v>
      </c>
      <c r="C682" s="910"/>
      <c r="D682" s="548" t="s">
        <v>1220</v>
      </c>
      <c r="E682" s="1006"/>
      <c r="F682" s="974"/>
      <c r="G682" s="969"/>
      <c r="H682" s="154" t="s">
        <v>23</v>
      </c>
      <c r="I682" s="194" t="s">
        <v>114</v>
      </c>
      <c r="J682" s="194"/>
      <c r="K682" s="194" t="s">
        <v>1734</v>
      </c>
      <c r="L682" s="152" t="s">
        <v>97</v>
      </c>
      <c r="M682" s="260">
        <v>3</v>
      </c>
      <c r="N682" s="152" t="s">
        <v>24</v>
      </c>
      <c r="O682" s="152" t="s">
        <v>440</v>
      </c>
      <c r="P682" s="701">
        <v>3</v>
      </c>
      <c r="Q682" s="709"/>
      <c r="R682" s="709"/>
      <c r="S682" s="709"/>
      <c r="T682" s="709"/>
      <c r="U682" s="709"/>
      <c r="V682" s="709"/>
      <c r="W682" s="476"/>
      <c r="X682" s="24"/>
      <c r="Y682" s="24"/>
      <c r="Z682" s="34"/>
      <c r="AA682" s="34" t="str">
        <f t="shared" si="128"/>
        <v/>
      </c>
      <c r="AB682" s="88" t="str">
        <f t="shared" ref="AB682:AB683" si="136">Z682&amp;AA682</f>
        <v/>
      </c>
      <c r="AC682"/>
      <c r="AD682"/>
      <c r="AU682" s="33" t="str">
        <f t="shared" si="124"/>
        <v/>
      </c>
    </row>
    <row r="683" spans="1:47" s="33" customFormat="1" ht="13.5" customHeight="1" x14ac:dyDescent="0.25">
      <c r="A683" s="573"/>
      <c r="B683" s="275" t="s">
        <v>1219</v>
      </c>
      <c r="C683" s="910"/>
      <c r="D683" s="548" t="s">
        <v>1220</v>
      </c>
      <c r="E683" s="1006"/>
      <c r="F683" s="974"/>
      <c r="G683" s="969"/>
      <c r="H683" s="154" t="s">
        <v>23</v>
      </c>
      <c r="I683" s="194" t="s">
        <v>114</v>
      </c>
      <c r="J683" s="194"/>
      <c r="K683" s="194" t="s">
        <v>1734</v>
      </c>
      <c r="L683" s="152" t="s">
        <v>97</v>
      </c>
      <c r="M683" s="260">
        <v>3</v>
      </c>
      <c r="N683" s="152" t="s">
        <v>101</v>
      </c>
      <c r="O683" s="152" t="s">
        <v>435</v>
      </c>
      <c r="P683" s="701">
        <v>3</v>
      </c>
      <c r="Q683" s="709"/>
      <c r="R683" s="709"/>
      <c r="S683" s="709"/>
      <c r="T683" s="709"/>
      <c r="U683" s="709"/>
      <c r="V683" s="709"/>
      <c r="W683" s="476"/>
      <c r="X683" s="24"/>
      <c r="Y683" s="24"/>
      <c r="Z683" s="34"/>
      <c r="AA683" s="34" t="str">
        <f t="shared" si="128"/>
        <v/>
      </c>
      <c r="AB683" s="88" t="str">
        <f t="shared" si="136"/>
        <v/>
      </c>
      <c r="AC683"/>
      <c r="AD683"/>
      <c r="AU683" s="33" t="str">
        <f t="shared" si="124"/>
        <v/>
      </c>
    </row>
    <row r="684" spans="1:47" s="33" customFormat="1" ht="13.5" customHeight="1" x14ac:dyDescent="0.25">
      <c r="A684" s="130"/>
      <c r="B684" s="275" t="s">
        <v>1219</v>
      </c>
      <c r="C684" s="910"/>
      <c r="D684" s="548" t="s">
        <v>1220</v>
      </c>
      <c r="E684" s="1006"/>
      <c r="F684" s="974"/>
      <c r="G684" s="969"/>
      <c r="H684" s="154" t="s">
        <v>23</v>
      </c>
      <c r="I684" s="194" t="s">
        <v>110</v>
      </c>
      <c r="J684" s="194"/>
      <c r="K684" s="194" t="s">
        <v>1735</v>
      </c>
      <c r="L684" s="152" t="s">
        <v>97</v>
      </c>
      <c r="M684" s="260">
        <v>7</v>
      </c>
      <c r="N684" s="152" t="s">
        <v>24</v>
      </c>
      <c r="O684" s="152" t="s">
        <v>440</v>
      </c>
      <c r="P684" s="701">
        <v>4</v>
      </c>
      <c r="Q684" s="709"/>
      <c r="R684" s="709"/>
      <c r="S684" s="709"/>
      <c r="T684" s="709"/>
      <c r="U684" s="709"/>
      <c r="V684" s="709"/>
      <c r="W684" s="476"/>
      <c r="X684" s="24"/>
      <c r="Y684" s="24"/>
      <c r="Z684" s="34"/>
      <c r="AA684" s="34" t="str">
        <f t="shared" si="128"/>
        <v/>
      </c>
      <c r="AB684" s="88" t="str">
        <f t="shared" si="134"/>
        <v/>
      </c>
      <c r="AC684"/>
      <c r="AD684"/>
      <c r="AU684" s="33" t="str">
        <f t="shared" si="124"/>
        <v/>
      </c>
    </row>
    <row r="685" spans="1:47" s="33" customFormat="1" ht="13.5" customHeight="1" x14ac:dyDescent="0.25">
      <c r="A685" s="130"/>
      <c r="B685" s="275" t="s">
        <v>1219</v>
      </c>
      <c r="C685" s="910"/>
      <c r="D685" s="548" t="s">
        <v>1220</v>
      </c>
      <c r="E685" s="1006"/>
      <c r="F685" s="974"/>
      <c r="G685" s="969"/>
      <c r="H685" s="154" t="s">
        <v>23</v>
      </c>
      <c r="I685" s="194" t="s">
        <v>114</v>
      </c>
      <c r="J685" s="194"/>
      <c r="K685" s="194" t="s">
        <v>1674</v>
      </c>
      <c r="L685" s="152" t="s">
        <v>97</v>
      </c>
      <c r="M685" s="260">
        <v>6</v>
      </c>
      <c r="N685" s="152" t="s">
        <v>24</v>
      </c>
      <c r="O685" s="152" t="s">
        <v>435</v>
      </c>
      <c r="P685" s="701">
        <v>3</v>
      </c>
      <c r="Q685" s="709"/>
      <c r="R685" s="709"/>
      <c r="S685" s="709"/>
      <c r="T685" s="709"/>
      <c r="U685" s="709"/>
      <c r="V685" s="709"/>
      <c r="W685" s="476"/>
      <c r="X685" s="24"/>
      <c r="Y685" s="24"/>
      <c r="Z685" s="34"/>
      <c r="AA685" s="34" t="str">
        <f t="shared" si="128"/>
        <v/>
      </c>
      <c r="AB685" s="88" t="str">
        <f t="shared" si="134"/>
        <v/>
      </c>
      <c r="AC685"/>
      <c r="AD685"/>
      <c r="AU685" s="33" t="str">
        <f t="shared" si="124"/>
        <v/>
      </c>
    </row>
    <row r="686" spans="1:47" s="33" customFormat="1" ht="13.5" customHeight="1" thickBot="1" x14ac:dyDescent="0.3">
      <c r="A686" s="161"/>
      <c r="B686" s="283" t="s">
        <v>1219</v>
      </c>
      <c r="C686" s="911"/>
      <c r="D686" s="790" t="s">
        <v>1220</v>
      </c>
      <c r="E686" s="1008"/>
      <c r="F686" s="975"/>
      <c r="G686" s="971"/>
      <c r="H686" s="195" t="s">
        <v>23</v>
      </c>
      <c r="I686" s="259" t="s">
        <v>114</v>
      </c>
      <c r="J686" s="259"/>
      <c r="K686" s="462" t="s">
        <v>2105</v>
      </c>
      <c r="L686" s="261"/>
      <c r="M686" s="262"/>
      <c r="N686" s="261"/>
      <c r="O686" s="261"/>
      <c r="P686" s="702"/>
      <c r="Q686" s="721"/>
      <c r="R686" s="721"/>
      <c r="S686" s="721"/>
      <c r="T686" s="721">
        <v>1</v>
      </c>
      <c r="U686" s="721"/>
      <c r="V686" s="721"/>
      <c r="W686" s="484"/>
      <c r="X686" s="36">
        <f>SUM(P680:W686)</f>
        <v>20</v>
      </c>
      <c r="Y686" s="36">
        <f>X686</f>
        <v>20</v>
      </c>
      <c r="Z686" s="34" t="s">
        <v>1472</v>
      </c>
      <c r="AA686" s="34" t="str">
        <f t="shared" si="128"/>
        <v>MT</v>
      </c>
      <c r="AB686" s="88" t="str">
        <f t="shared" si="134"/>
        <v>ADMT</v>
      </c>
      <c r="AC686" t="s">
        <v>1479</v>
      </c>
      <c r="AD686"/>
      <c r="AU686" s="33" t="str">
        <f t="shared" si="124"/>
        <v/>
      </c>
    </row>
    <row r="687" spans="1:47" s="33" customFormat="1" ht="13.5" customHeight="1" x14ac:dyDescent="0.25">
      <c r="A687" s="512">
        <f>A680+1</f>
        <v>88</v>
      </c>
      <c r="B687" s="1229" t="s">
        <v>2201</v>
      </c>
      <c r="C687" s="919" t="s">
        <v>83</v>
      </c>
      <c r="D687" s="526" t="s">
        <v>2200</v>
      </c>
      <c r="E687" s="1003" t="s">
        <v>336</v>
      </c>
      <c r="F687" s="984" t="s">
        <v>2202</v>
      </c>
      <c r="G687" s="985" t="s">
        <v>1797</v>
      </c>
      <c r="H687" s="125" t="s">
        <v>941</v>
      </c>
      <c r="I687" s="123" t="s">
        <v>1818</v>
      </c>
      <c r="J687" s="221" t="s">
        <v>1811</v>
      </c>
      <c r="K687" s="123" t="s">
        <v>723</v>
      </c>
      <c r="L687" s="124" t="s">
        <v>1822</v>
      </c>
      <c r="M687" s="124">
        <v>4</v>
      </c>
      <c r="N687" s="124" t="s">
        <v>24</v>
      </c>
      <c r="O687" s="823" t="s">
        <v>440</v>
      </c>
      <c r="P687" s="726">
        <v>2</v>
      </c>
      <c r="Q687" s="726"/>
      <c r="R687" s="726"/>
      <c r="S687" s="849"/>
      <c r="T687" s="726"/>
      <c r="U687" s="726"/>
      <c r="V687" s="726"/>
      <c r="W687" s="241"/>
      <c r="X687" s="73"/>
      <c r="Y687" s="26"/>
      <c r="Z687" s="34"/>
      <c r="AA687" s="34" t="str">
        <f t="shared" ref="AA687:AA696" si="137">IF(Y687&lt;&gt;"",IF(Y687&gt;=40,"TC",IF(AND(Y687&gt;=20,Y687&lt;30),"MT",IF(Y687&lt;20,"TP",""))),"")</f>
        <v/>
      </c>
      <c r="AB687" s="88" t="str">
        <f t="shared" ref="AB687:AB696" si="138">Z687&amp;AA687</f>
        <v/>
      </c>
      <c r="AC687"/>
      <c r="AD687"/>
      <c r="AU687" s="33">
        <f t="shared" si="124"/>
        <v>18</v>
      </c>
    </row>
    <row r="688" spans="1:47" s="33" customFormat="1" ht="13.5" customHeight="1" x14ac:dyDescent="0.25">
      <c r="A688" s="517"/>
      <c r="B688" s="263" t="s">
        <v>2201</v>
      </c>
      <c r="C688" s="913"/>
      <c r="D688" s="421" t="s">
        <v>2200</v>
      </c>
      <c r="E688" s="1001"/>
      <c r="F688" s="957"/>
      <c r="G688" s="977"/>
      <c r="H688" s="136" t="s">
        <v>941</v>
      </c>
      <c r="I688" s="136" t="s">
        <v>1818</v>
      </c>
      <c r="J688" s="194" t="s">
        <v>1811</v>
      </c>
      <c r="K688" s="136" t="s">
        <v>723</v>
      </c>
      <c r="L688" s="137" t="s">
        <v>1822</v>
      </c>
      <c r="M688" s="137">
        <v>4</v>
      </c>
      <c r="N688" s="137" t="s">
        <v>101</v>
      </c>
      <c r="O688" s="494" t="s">
        <v>440</v>
      </c>
      <c r="P688" s="723">
        <v>2</v>
      </c>
      <c r="Q688" s="723"/>
      <c r="R688" s="723"/>
      <c r="S688" s="850"/>
      <c r="T688" s="723"/>
      <c r="U688" s="723"/>
      <c r="V688" s="723"/>
      <c r="W688" s="320"/>
      <c r="X688" s="74"/>
      <c r="Y688" s="24"/>
      <c r="Z688" s="34"/>
      <c r="AA688" s="34" t="str">
        <f t="shared" si="137"/>
        <v/>
      </c>
      <c r="AB688" s="88" t="str">
        <f t="shared" ref="AB688:AB690" si="139">Z688&amp;AA688</f>
        <v/>
      </c>
      <c r="AC688"/>
      <c r="AD688"/>
      <c r="AU688" s="33" t="str">
        <f t="shared" si="124"/>
        <v/>
      </c>
    </row>
    <row r="689" spans="1:47" s="33" customFormat="1" ht="13.5" customHeight="1" x14ac:dyDescent="0.25">
      <c r="A689" s="517"/>
      <c r="B689" s="263" t="s">
        <v>2201</v>
      </c>
      <c r="C689" s="913"/>
      <c r="D689" s="421" t="s">
        <v>2200</v>
      </c>
      <c r="E689" s="1001"/>
      <c r="F689" s="957"/>
      <c r="G689" s="977"/>
      <c r="H689" s="136" t="s">
        <v>941</v>
      </c>
      <c r="I689" s="136" t="s">
        <v>1818</v>
      </c>
      <c r="J689" s="194" t="s">
        <v>1811</v>
      </c>
      <c r="K689" s="136" t="s">
        <v>1828</v>
      </c>
      <c r="L689" s="137" t="s">
        <v>1822</v>
      </c>
      <c r="M689" s="137">
        <v>4</v>
      </c>
      <c r="N689" s="137" t="s">
        <v>24</v>
      </c>
      <c r="O689" s="494" t="s">
        <v>440</v>
      </c>
      <c r="P689" s="723">
        <v>2</v>
      </c>
      <c r="Q689" s="723"/>
      <c r="R689" s="723"/>
      <c r="S689" s="850"/>
      <c r="T689" s="723"/>
      <c r="U689" s="723"/>
      <c r="V689" s="723"/>
      <c r="W689" s="320"/>
      <c r="X689" s="74"/>
      <c r="Y689" s="24"/>
      <c r="Z689" s="34"/>
      <c r="AA689" s="34" t="str">
        <f t="shared" si="137"/>
        <v/>
      </c>
      <c r="AB689" s="88" t="str">
        <f t="shared" si="139"/>
        <v/>
      </c>
      <c r="AC689"/>
      <c r="AD689"/>
      <c r="AU689" s="33" t="str">
        <f t="shared" si="124"/>
        <v/>
      </c>
    </row>
    <row r="690" spans="1:47" s="33" customFormat="1" ht="13.5" customHeight="1" x14ac:dyDescent="0.25">
      <c r="A690" s="517"/>
      <c r="B690" s="263" t="s">
        <v>2201</v>
      </c>
      <c r="C690" s="913"/>
      <c r="D690" s="421" t="s">
        <v>2200</v>
      </c>
      <c r="E690" s="1001"/>
      <c r="F690" s="957"/>
      <c r="G690" s="977"/>
      <c r="H690" s="138" t="s">
        <v>941</v>
      </c>
      <c r="I690" s="136" t="s">
        <v>1818</v>
      </c>
      <c r="J690" s="194" t="s">
        <v>1811</v>
      </c>
      <c r="K690" s="136" t="s">
        <v>1828</v>
      </c>
      <c r="L690" s="137" t="s">
        <v>1822</v>
      </c>
      <c r="M690" s="137">
        <v>4</v>
      </c>
      <c r="N690" s="137" t="s">
        <v>101</v>
      </c>
      <c r="O690" s="494" t="s">
        <v>440</v>
      </c>
      <c r="P690" s="723">
        <v>2</v>
      </c>
      <c r="Q690" s="723"/>
      <c r="R690" s="723"/>
      <c r="S690" s="850"/>
      <c r="T690" s="723"/>
      <c r="U690" s="723"/>
      <c r="V690" s="723"/>
      <c r="W690" s="320"/>
      <c r="X690" s="74"/>
      <c r="Y690" s="24"/>
      <c r="Z690" s="34"/>
      <c r="AA690" s="34" t="str">
        <f t="shared" si="137"/>
        <v/>
      </c>
      <c r="AB690" s="88" t="str">
        <f t="shared" si="139"/>
        <v/>
      </c>
      <c r="AC690"/>
      <c r="AD690"/>
      <c r="AU690" s="33" t="str">
        <f t="shared" si="124"/>
        <v/>
      </c>
    </row>
    <row r="691" spans="1:47" s="33" customFormat="1" ht="13.5" customHeight="1" x14ac:dyDescent="0.25">
      <c r="A691" s="517"/>
      <c r="B691" s="263" t="s">
        <v>2201</v>
      </c>
      <c r="C691" s="913"/>
      <c r="D691" s="421" t="s">
        <v>2200</v>
      </c>
      <c r="E691" s="1001"/>
      <c r="F691" s="957"/>
      <c r="G691" s="977"/>
      <c r="H691" s="136" t="s">
        <v>941</v>
      </c>
      <c r="I691" s="136" t="s">
        <v>1818</v>
      </c>
      <c r="J691" s="194" t="s">
        <v>1811</v>
      </c>
      <c r="K691" s="136" t="s">
        <v>1829</v>
      </c>
      <c r="L691" s="137" t="s">
        <v>97</v>
      </c>
      <c r="M691" s="137">
        <v>8</v>
      </c>
      <c r="N691" s="137" t="s">
        <v>24</v>
      </c>
      <c r="O691" s="494" t="s">
        <v>440</v>
      </c>
      <c r="P691" s="723">
        <v>2</v>
      </c>
      <c r="Q691" s="723"/>
      <c r="R691" s="723"/>
      <c r="S691" s="850"/>
      <c r="T691" s="723"/>
      <c r="U691" s="723"/>
      <c r="V691" s="723"/>
      <c r="W691" s="320"/>
      <c r="X691" s="74"/>
      <c r="Y691" s="24"/>
      <c r="Z691" s="34"/>
      <c r="AA691" s="34" t="str">
        <f t="shared" si="137"/>
        <v/>
      </c>
      <c r="AB691" s="88" t="str">
        <f t="shared" si="138"/>
        <v/>
      </c>
      <c r="AC691"/>
      <c r="AD691"/>
      <c r="AU691" s="33" t="str">
        <f t="shared" ref="AU691:AU754" si="140">IF(C691&lt;&gt;"",SUMIF(D$6:D$1071,D691,P$6:Q$1071),"")</f>
        <v/>
      </c>
    </row>
    <row r="692" spans="1:47" s="33" customFormat="1" ht="13.5" customHeight="1" x14ac:dyDescent="0.25">
      <c r="A692" s="517"/>
      <c r="B692" s="263" t="s">
        <v>2201</v>
      </c>
      <c r="C692" s="913"/>
      <c r="D692" s="421" t="s">
        <v>2200</v>
      </c>
      <c r="E692" s="1001"/>
      <c r="F692" s="957"/>
      <c r="G692" s="977"/>
      <c r="H692" s="136" t="s">
        <v>941</v>
      </c>
      <c r="I692" s="136" t="s">
        <v>1837</v>
      </c>
      <c r="J692" s="194" t="s">
        <v>1811</v>
      </c>
      <c r="K692" s="136" t="s">
        <v>1830</v>
      </c>
      <c r="L692" s="137" t="s">
        <v>97</v>
      </c>
      <c r="M692" s="137">
        <v>8</v>
      </c>
      <c r="N692" s="137" t="s">
        <v>24</v>
      </c>
      <c r="O692" s="494" t="s">
        <v>440</v>
      </c>
      <c r="P692" s="723">
        <v>2</v>
      </c>
      <c r="Q692" s="723"/>
      <c r="R692" s="723"/>
      <c r="S692" s="850"/>
      <c r="T692" s="723"/>
      <c r="U692" s="723"/>
      <c r="V692" s="723"/>
      <c r="W692" s="320"/>
      <c r="X692" s="74"/>
      <c r="Y692" s="24"/>
      <c r="Z692" s="34"/>
      <c r="AA692" s="34" t="str">
        <f t="shared" si="137"/>
        <v/>
      </c>
      <c r="AB692" s="88" t="str">
        <f t="shared" si="138"/>
        <v/>
      </c>
      <c r="AC692"/>
      <c r="AD692"/>
      <c r="AU692" s="33" t="str">
        <f t="shared" si="140"/>
        <v/>
      </c>
    </row>
    <row r="693" spans="1:47" s="33" customFormat="1" ht="13.5" customHeight="1" x14ac:dyDescent="0.25">
      <c r="A693" s="517"/>
      <c r="B693" s="263" t="s">
        <v>2201</v>
      </c>
      <c r="C693" s="913"/>
      <c r="D693" s="421" t="s">
        <v>2200</v>
      </c>
      <c r="E693" s="1001"/>
      <c r="F693" s="957"/>
      <c r="G693" s="977"/>
      <c r="H693" s="138" t="s">
        <v>861</v>
      </c>
      <c r="I693" s="136" t="s">
        <v>1547</v>
      </c>
      <c r="J693" s="194"/>
      <c r="K693" s="136" t="s">
        <v>1549</v>
      </c>
      <c r="L693" s="137" t="s">
        <v>97</v>
      </c>
      <c r="M693" s="137" t="s">
        <v>504</v>
      </c>
      <c r="N693" s="137" t="s">
        <v>2095</v>
      </c>
      <c r="O693" s="494" t="s">
        <v>625</v>
      </c>
      <c r="P693" s="723">
        <v>4</v>
      </c>
      <c r="Q693" s="723"/>
      <c r="R693" s="723"/>
      <c r="S693" s="850"/>
      <c r="T693" s="723"/>
      <c r="U693" s="723"/>
      <c r="V693" s="723"/>
      <c r="W693" s="320"/>
      <c r="X693" s="74"/>
      <c r="Y693" s="24"/>
      <c r="Z693" s="34"/>
      <c r="AA693" s="34" t="str">
        <f t="shared" si="137"/>
        <v/>
      </c>
      <c r="AB693" s="88" t="str">
        <f t="shared" ref="AB693" si="141">Z693&amp;AA693</f>
        <v/>
      </c>
      <c r="AC693"/>
      <c r="AD693"/>
      <c r="AU693" s="33" t="str">
        <f t="shared" si="140"/>
        <v/>
      </c>
    </row>
    <row r="694" spans="1:47" s="33" customFormat="1" ht="13.5" customHeight="1" x14ac:dyDescent="0.25">
      <c r="A694" s="517"/>
      <c r="B694" s="263" t="s">
        <v>2201</v>
      </c>
      <c r="C694" s="913"/>
      <c r="D694" s="421" t="s">
        <v>2200</v>
      </c>
      <c r="E694" s="1001"/>
      <c r="F694" s="957"/>
      <c r="G694" s="977"/>
      <c r="H694" s="509" t="s">
        <v>2242</v>
      </c>
      <c r="I694" s="136" t="s">
        <v>1888</v>
      </c>
      <c r="J694" s="194" t="s">
        <v>1078</v>
      </c>
      <c r="K694" s="136" t="s">
        <v>1549</v>
      </c>
      <c r="L694" s="137" t="s">
        <v>1889</v>
      </c>
      <c r="M694" s="137">
        <v>3</v>
      </c>
      <c r="N694" s="137" t="s">
        <v>2095</v>
      </c>
      <c r="O694" s="494" t="s">
        <v>440</v>
      </c>
      <c r="P694" s="723">
        <v>2</v>
      </c>
      <c r="Q694" s="723"/>
      <c r="R694" s="723"/>
      <c r="S694" s="850"/>
      <c r="T694" s="723"/>
      <c r="U694" s="723"/>
      <c r="V694" s="723"/>
      <c r="W694" s="320"/>
      <c r="X694" s="74"/>
      <c r="Y694" s="24"/>
      <c r="Z694" s="34"/>
      <c r="AA694" s="34" t="str">
        <f t="shared" si="137"/>
        <v/>
      </c>
      <c r="AB694" s="88" t="str">
        <f t="shared" si="138"/>
        <v/>
      </c>
      <c r="AC694"/>
      <c r="AD694"/>
      <c r="AU694" s="33" t="str">
        <f t="shared" si="140"/>
        <v/>
      </c>
    </row>
    <row r="695" spans="1:47" s="33" customFormat="1" ht="13.5" customHeight="1" x14ac:dyDescent="0.25">
      <c r="A695" s="517"/>
      <c r="B695" s="263" t="s">
        <v>2201</v>
      </c>
      <c r="C695" s="913"/>
      <c r="D695" s="421" t="s">
        <v>2200</v>
      </c>
      <c r="E695" s="1001"/>
      <c r="F695" s="957"/>
      <c r="G695" s="977"/>
      <c r="H695" s="138" t="s">
        <v>941</v>
      </c>
      <c r="I695" s="263" t="s">
        <v>1818</v>
      </c>
      <c r="J695" s="194"/>
      <c r="K695" s="136" t="s">
        <v>126</v>
      </c>
      <c r="L695" s="137"/>
      <c r="M695" s="235"/>
      <c r="N695" s="235"/>
      <c r="O695" s="824"/>
      <c r="P695" s="704"/>
      <c r="Q695" s="723"/>
      <c r="R695" s="723"/>
      <c r="S695" s="851">
        <v>1</v>
      </c>
      <c r="T695" s="723"/>
      <c r="U695" s="723"/>
      <c r="V695" s="723"/>
      <c r="W695" s="320"/>
      <c r="X695" s="74"/>
      <c r="Y695" s="24"/>
      <c r="Z695" s="34"/>
      <c r="AA695" s="34" t="str">
        <f t="shared" si="137"/>
        <v/>
      </c>
      <c r="AB695" s="88" t="str">
        <f t="shared" ref="AB695" si="142">Z695&amp;AA695</f>
        <v/>
      </c>
      <c r="AC695"/>
      <c r="AD695"/>
      <c r="AU695" s="33" t="str">
        <f t="shared" si="140"/>
        <v/>
      </c>
    </row>
    <row r="696" spans="1:47" s="33" customFormat="1" ht="13.5" customHeight="1" thickBot="1" x14ac:dyDescent="0.3">
      <c r="A696" s="519"/>
      <c r="B696" s="263" t="s">
        <v>2194</v>
      </c>
      <c r="C696" s="914"/>
      <c r="D696" s="791" t="s">
        <v>2200</v>
      </c>
      <c r="E696" s="1002"/>
      <c r="F696" s="958"/>
      <c r="G696" s="978"/>
      <c r="H696" s="226" t="s">
        <v>941</v>
      </c>
      <c r="I696" s="520" t="s">
        <v>1818</v>
      </c>
      <c r="J696" s="259"/>
      <c r="K696" s="503" t="s">
        <v>545</v>
      </c>
      <c r="L696" s="233"/>
      <c r="M696" s="522"/>
      <c r="N696" s="522"/>
      <c r="O696" s="825"/>
      <c r="P696" s="705"/>
      <c r="Q696" s="730"/>
      <c r="R696" s="724"/>
      <c r="S696" s="852">
        <v>1</v>
      </c>
      <c r="T696" s="724"/>
      <c r="U696" s="724"/>
      <c r="V696" s="724"/>
      <c r="W696" s="247"/>
      <c r="X696" s="32">
        <f>SUM(P687:W696)</f>
        <v>20</v>
      </c>
      <c r="Y696" s="37">
        <f>X696</f>
        <v>20</v>
      </c>
      <c r="Z696" s="34" t="s">
        <v>1474</v>
      </c>
      <c r="AA696" s="34" t="str">
        <f t="shared" si="137"/>
        <v>MT</v>
      </c>
      <c r="AB696" s="88" t="str">
        <f t="shared" si="138"/>
        <v>EDMT</v>
      </c>
      <c r="AC696" t="s">
        <v>1479</v>
      </c>
      <c r="AD696"/>
      <c r="AU696" s="33" t="str">
        <f t="shared" si="140"/>
        <v/>
      </c>
    </row>
    <row r="697" spans="1:47" s="33" customFormat="1" ht="13.5" customHeight="1" x14ac:dyDescent="0.25">
      <c r="A697" s="512">
        <f>A687+1</f>
        <v>89</v>
      </c>
      <c r="B697" s="1232" t="s">
        <v>2096</v>
      </c>
      <c r="C697" s="919" t="s">
        <v>83</v>
      </c>
      <c r="D697" s="526" t="s">
        <v>2097</v>
      </c>
      <c r="E697" s="1012" t="s">
        <v>336</v>
      </c>
      <c r="F697" s="984" t="s">
        <v>1309</v>
      </c>
      <c r="G697" s="985" t="s">
        <v>2098</v>
      </c>
      <c r="H697" s="125" t="s">
        <v>941</v>
      </c>
      <c r="I697" s="123" t="s">
        <v>1810</v>
      </c>
      <c r="J697" s="221" t="s">
        <v>1811</v>
      </c>
      <c r="K697" s="123" t="s">
        <v>1874</v>
      </c>
      <c r="L697" s="124" t="s">
        <v>1822</v>
      </c>
      <c r="M697" s="124">
        <v>1</v>
      </c>
      <c r="N697" s="124" t="s">
        <v>24</v>
      </c>
      <c r="O697" s="124" t="s">
        <v>435</v>
      </c>
      <c r="P697" s="707">
        <v>3</v>
      </c>
      <c r="Q697" s="726"/>
      <c r="R697" s="726"/>
      <c r="S697" s="726"/>
      <c r="T697" s="726"/>
      <c r="U697" s="726"/>
      <c r="V697" s="726"/>
      <c r="W697" s="241"/>
      <c r="X697" s="73"/>
      <c r="Y697" s="26"/>
      <c r="Z697" s="34"/>
      <c r="AA697" s="34" t="str">
        <f t="shared" si="128"/>
        <v/>
      </c>
      <c r="AB697" s="88" t="str">
        <f t="shared" ref="AB697:AB703" si="143">Z697&amp;AA697</f>
        <v/>
      </c>
      <c r="AC697"/>
      <c r="AD697"/>
      <c r="AU697" s="33">
        <f t="shared" si="140"/>
        <v>18</v>
      </c>
    </row>
    <row r="698" spans="1:47" s="33" customFormat="1" ht="13.5" customHeight="1" x14ac:dyDescent="0.25">
      <c r="A698" s="517"/>
      <c r="B698" s="263" t="s">
        <v>2096</v>
      </c>
      <c r="C698" s="913"/>
      <c r="D698" s="421" t="s">
        <v>2097</v>
      </c>
      <c r="E698" s="1001"/>
      <c r="F698" s="957"/>
      <c r="G698" s="977"/>
      <c r="H698" s="136" t="s">
        <v>941</v>
      </c>
      <c r="I698" s="136" t="s">
        <v>1810</v>
      </c>
      <c r="J698" s="194" t="s">
        <v>1811</v>
      </c>
      <c r="K698" s="136" t="s">
        <v>1874</v>
      </c>
      <c r="L698" s="137" t="s">
        <v>1822</v>
      </c>
      <c r="M698" s="137">
        <v>1</v>
      </c>
      <c r="N698" s="137" t="s">
        <v>101</v>
      </c>
      <c r="O698" s="137" t="s">
        <v>435</v>
      </c>
      <c r="P698" s="704">
        <v>3</v>
      </c>
      <c r="Q698" s="723"/>
      <c r="R698" s="723"/>
      <c r="S698" s="723"/>
      <c r="T698" s="723"/>
      <c r="U698" s="723"/>
      <c r="V698" s="723"/>
      <c r="W698" s="320"/>
      <c r="X698" s="74"/>
      <c r="Y698" s="24"/>
      <c r="Z698" s="34"/>
      <c r="AA698" s="34" t="str">
        <f t="shared" si="128"/>
        <v/>
      </c>
      <c r="AB698" s="88" t="str">
        <f t="shared" si="143"/>
        <v/>
      </c>
      <c r="AC698"/>
      <c r="AD698"/>
      <c r="AU698" s="33" t="str">
        <f t="shared" si="140"/>
        <v/>
      </c>
    </row>
    <row r="699" spans="1:47" s="33" customFormat="1" ht="13.5" customHeight="1" x14ac:dyDescent="0.25">
      <c r="A699" s="517"/>
      <c r="B699" s="263" t="s">
        <v>2096</v>
      </c>
      <c r="C699" s="913"/>
      <c r="D699" s="421" t="s">
        <v>2097</v>
      </c>
      <c r="E699" s="1001"/>
      <c r="F699" s="957"/>
      <c r="G699" s="977"/>
      <c r="H699" s="509" t="s">
        <v>941</v>
      </c>
      <c r="I699" s="275" t="s">
        <v>1810</v>
      </c>
      <c r="J699" s="194" t="s">
        <v>1811</v>
      </c>
      <c r="K699" s="502" t="s">
        <v>1874</v>
      </c>
      <c r="L699" s="502" t="s">
        <v>1822</v>
      </c>
      <c r="M699" s="149">
        <v>1</v>
      </c>
      <c r="N699" s="149" t="s">
        <v>511</v>
      </c>
      <c r="O699" s="502" t="s">
        <v>435</v>
      </c>
      <c r="P699" s="704">
        <v>3</v>
      </c>
      <c r="Q699" s="723"/>
      <c r="R699" s="723"/>
      <c r="S699" s="723"/>
      <c r="T699" s="723"/>
      <c r="U699" s="723"/>
      <c r="V699" s="723"/>
      <c r="W699" s="320"/>
      <c r="X699" s="74"/>
      <c r="Y699" s="24"/>
      <c r="Z699" s="34"/>
      <c r="AA699" s="34" t="str">
        <f t="shared" si="128"/>
        <v/>
      </c>
      <c r="AB699" s="88" t="str">
        <f t="shared" si="143"/>
        <v/>
      </c>
      <c r="AC699"/>
      <c r="AD699"/>
      <c r="AU699" s="33" t="str">
        <f t="shared" si="140"/>
        <v/>
      </c>
    </row>
    <row r="700" spans="1:47" s="33" customFormat="1" ht="13.5" customHeight="1" x14ac:dyDescent="0.25">
      <c r="A700" s="517"/>
      <c r="B700" s="263" t="s">
        <v>2096</v>
      </c>
      <c r="C700" s="913"/>
      <c r="D700" s="421" t="s">
        <v>2097</v>
      </c>
      <c r="E700" s="1001"/>
      <c r="F700" s="957"/>
      <c r="G700" s="977"/>
      <c r="H700" s="136" t="s">
        <v>941</v>
      </c>
      <c r="I700" s="136" t="s">
        <v>1810</v>
      </c>
      <c r="J700" s="194" t="s">
        <v>1811</v>
      </c>
      <c r="K700" s="136" t="s">
        <v>1842</v>
      </c>
      <c r="L700" s="137" t="s">
        <v>97</v>
      </c>
      <c r="M700" s="137">
        <v>3</v>
      </c>
      <c r="N700" s="137" t="s">
        <v>24</v>
      </c>
      <c r="O700" s="137" t="s">
        <v>435</v>
      </c>
      <c r="P700" s="704">
        <v>3</v>
      </c>
      <c r="Q700" s="723"/>
      <c r="R700" s="723"/>
      <c r="S700" s="723"/>
      <c r="T700" s="723"/>
      <c r="U700" s="723"/>
      <c r="V700" s="723"/>
      <c r="W700" s="320"/>
      <c r="X700" s="74"/>
      <c r="Y700" s="24"/>
      <c r="Z700" s="34"/>
      <c r="AA700" s="34" t="str">
        <f t="shared" si="128"/>
        <v/>
      </c>
      <c r="AB700" s="88" t="str">
        <f t="shared" si="143"/>
        <v/>
      </c>
      <c r="AC700"/>
      <c r="AD700"/>
      <c r="AU700" s="33" t="str">
        <f t="shared" si="140"/>
        <v/>
      </c>
    </row>
    <row r="701" spans="1:47" s="33" customFormat="1" ht="13.5" customHeight="1" x14ac:dyDescent="0.25">
      <c r="A701" s="517"/>
      <c r="B701" s="263" t="s">
        <v>2096</v>
      </c>
      <c r="C701" s="913"/>
      <c r="D701" s="421" t="s">
        <v>2097</v>
      </c>
      <c r="E701" s="1001"/>
      <c r="F701" s="957"/>
      <c r="G701" s="977"/>
      <c r="H701" s="509" t="s">
        <v>941</v>
      </c>
      <c r="I701" s="275" t="s">
        <v>1810</v>
      </c>
      <c r="J701" s="194" t="s">
        <v>1811</v>
      </c>
      <c r="K701" s="502" t="s">
        <v>1842</v>
      </c>
      <c r="L701" s="502" t="s">
        <v>97</v>
      </c>
      <c r="M701" s="149">
        <v>3</v>
      </c>
      <c r="N701" s="149" t="s">
        <v>101</v>
      </c>
      <c r="O701" s="502" t="s">
        <v>435</v>
      </c>
      <c r="P701" s="704">
        <v>3</v>
      </c>
      <c r="Q701" s="723"/>
      <c r="R701" s="723"/>
      <c r="S701" s="723"/>
      <c r="T701" s="723"/>
      <c r="U701" s="723"/>
      <c r="V701" s="723"/>
      <c r="W701" s="320"/>
      <c r="X701" s="74"/>
      <c r="Y701" s="24"/>
      <c r="Z701" s="34"/>
      <c r="AA701" s="34" t="str">
        <f t="shared" si="128"/>
        <v/>
      </c>
      <c r="AB701" s="88" t="str">
        <f t="shared" ref="AB701" si="144">Z701&amp;AA701</f>
        <v/>
      </c>
      <c r="AC701"/>
      <c r="AD701"/>
      <c r="AU701" s="33" t="str">
        <f t="shared" si="140"/>
        <v/>
      </c>
    </row>
    <row r="702" spans="1:47" s="33" customFormat="1" ht="13.5" customHeight="1" x14ac:dyDescent="0.25">
      <c r="A702" s="517"/>
      <c r="B702" s="263" t="s">
        <v>2096</v>
      </c>
      <c r="C702" s="913"/>
      <c r="D702" s="421" t="s">
        <v>2097</v>
      </c>
      <c r="E702" s="1001"/>
      <c r="F702" s="957"/>
      <c r="G702" s="977"/>
      <c r="H702" s="509" t="s">
        <v>941</v>
      </c>
      <c r="I702" s="275" t="s">
        <v>1810</v>
      </c>
      <c r="J702" s="194" t="s">
        <v>1811</v>
      </c>
      <c r="K702" s="502" t="s">
        <v>1842</v>
      </c>
      <c r="L702" s="502" t="s">
        <v>97</v>
      </c>
      <c r="M702" s="149">
        <v>3</v>
      </c>
      <c r="N702" s="149" t="s">
        <v>511</v>
      </c>
      <c r="O702" s="502" t="s">
        <v>435</v>
      </c>
      <c r="P702" s="704">
        <v>3</v>
      </c>
      <c r="Q702" s="723"/>
      <c r="R702" s="723"/>
      <c r="S702" s="723"/>
      <c r="T702" s="723"/>
      <c r="U702" s="723"/>
      <c r="V702" s="723"/>
      <c r="W702" s="320"/>
      <c r="X702" s="74"/>
      <c r="Y702" s="24"/>
      <c r="Z702" s="34"/>
      <c r="AA702" s="34" t="str">
        <f t="shared" si="128"/>
        <v/>
      </c>
      <c r="AB702" s="88" t="str">
        <f t="shared" si="143"/>
        <v/>
      </c>
      <c r="AC702"/>
      <c r="AD702"/>
      <c r="AU702" s="33" t="str">
        <f t="shared" si="140"/>
        <v/>
      </c>
    </row>
    <row r="703" spans="1:47" s="33" customFormat="1" ht="13.5" customHeight="1" thickBot="1" x14ac:dyDescent="0.3">
      <c r="A703" s="519"/>
      <c r="B703" s="520" t="s">
        <v>2096</v>
      </c>
      <c r="C703" s="914"/>
      <c r="D703" s="421" t="s">
        <v>2097</v>
      </c>
      <c r="E703" s="1002"/>
      <c r="F703" s="958"/>
      <c r="G703" s="978"/>
      <c r="H703" s="226" t="s">
        <v>941</v>
      </c>
      <c r="I703" s="520" t="s">
        <v>1810</v>
      </c>
      <c r="J703" s="259"/>
      <c r="K703" s="503" t="s">
        <v>126</v>
      </c>
      <c r="L703" s="233"/>
      <c r="M703" s="522"/>
      <c r="N703" s="522"/>
      <c r="O703" s="522"/>
      <c r="P703" s="705"/>
      <c r="Q703" s="730"/>
      <c r="R703" s="724"/>
      <c r="S703" s="724">
        <v>2</v>
      </c>
      <c r="T703" s="724"/>
      <c r="U703" s="724"/>
      <c r="V703" s="724"/>
      <c r="W703" s="247"/>
      <c r="X703" s="32">
        <f>SUM(P697:W703)</f>
        <v>20</v>
      </c>
      <c r="Y703" s="37">
        <f>X703</f>
        <v>20</v>
      </c>
      <c r="Z703" s="34" t="s">
        <v>1474</v>
      </c>
      <c r="AA703" s="34" t="str">
        <f t="shared" si="128"/>
        <v>MT</v>
      </c>
      <c r="AB703" s="88" t="str">
        <f t="shared" si="143"/>
        <v>EDMT</v>
      </c>
      <c r="AC703" t="s">
        <v>1479</v>
      </c>
      <c r="AD703"/>
      <c r="AU703" s="33" t="str">
        <f t="shared" si="140"/>
        <v/>
      </c>
    </row>
    <row r="704" spans="1:47" s="33" customFormat="1" ht="13.5" customHeight="1" x14ac:dyDescent="0.25">
      <c r="A704" s="156">
        <f>A697+1</f>
        <v>90</v>
      </c>
      <c r="B704" s="1230" t="s">
        <v>1323</v>
      </c>
      <c r="C704" s="915" t="s">
        <v>83</v>
      </c>
      <c r="D704" s="678" t="s">
        <v>1326</v>
      </c>
      <c r="E704" s="1009" t="s">
        <v>336</v>
      </c>
      <c r="F704" s="976" t="s">
        <v>1324</v>
      </c>
      <c r="G704" s="949" t="s">
        <v>1325</v>
      </c>
      <c r="H704" s="185" t="s">
        <v>941</v>
      </c>
      <c r="I704" s="221" t="s">
        <v>1818</v>
      </c>
      <c r="J704" s="221" t="s">
        <v>1811</v>
      </c>
      <c r="K704" s="221" t="s">
        <v>1924</v>
      </c>
      <c r="L704" s="221" t="s">
        <v>97</v>
      </c>
      <c r="M704" s="127">
        <v>1</v>
      </c>
      <c r="N704" s="127" t="s">
        <v>24</v>
      </c>
      <c r="O704" s="222" t="s">
        <v>435</v>
      </c>
      <c r="P704" s="700">
        <v>2</v>
      </c>
      <c r="Q704" s="720"/>
      <c r="R704" s="720"/>
      <c r="S704" s="720"/>
      <c r="T704" s="720"/>
      <c r="U704" s="720"/>
      <c r="V704" s="720"/>
      <c r="W704" s="471"/>
      <c r="X704" s="14"/>
      <c r="Y704" s="14"/>
      <c r="Z704" s="34"/>
      <c r="AA704" s="34" t="str">
        <f t="shared" si="128"/>
        <v/>
      </c>
      <c r="AB704" s="88" t="str">
        <f t="shared" si="134"/>
        <v/>
      </c>
      <c r="AC704"/>
      <c r="AD704"/>
      <c r="AU704" s="33">
        <f t="shared" si="140"/>
        <v>15</v>
      </c>
    </row>
    <row r="705" spans="1:47" s="33" customFormat="1" ht="13.5" customHeight="1" x14ac:dyDescent="0.25">
      <c r="A705" s="573"/>
      <c r="B705" s="194" t="s">
        <v>1323</v>
      </c>
      <c r="C705" s="910"/>
      <c r="D705" s="679" t="s">
        <v>1326</v>
      </c>
      <c r="E705" s="1004"/>
      <c r="F705" s="974"/>
      <c r="G705" s="969"/>
      <c r="H705" s="154" t="s">
        <v>941</v>
      </c>
      <c r="I705" s="194" t="s">
        <v>1818</v>
      </c>
      <c r="J705" s="194" t="s">
        <v>1811</v>
      </c>
      <c r="K705" s="194" t="s">
        <v>1924</v>
      </c>
      <c r="L705" s="194" t="s">
        <v>97</v>
      </c>
      <c r="M705" s="140">
        <v>1</v>
      </c>
      <c r="N705" s="140" t="s">
        <v>101</v>
      </c>
      <c r="O705" s="152" t="s">
        <v>435</v>
      </c>
      <c r="P705" s="701">
        <v>2</v>
      </c>
      <c r="Q705" s="709"/>
      <c r="R705" s="709"/>
      <c r="S705" s="709"/>
      <c r="T705" s="709"/>
      <c r="U705" s="709"/>
      <c r="V705" s="709"/>
      <c r="W705" s="476"/>
      <c r="X705" s="15"/>
      <c r="Y705" s="15"/>
      <c r="Z705" s="34"/>
      <c r="AA705" s="34" t="str">
        <f t="shared" si="128"/>
        <v/>
      </c>
      <c r="AB705" s="88" t="str">
        <f t="shared" ref="AB705:AB707" si="145">Z705&amp;AA705</f>
        <v/>
      </c>
      <c r="AC705"/>
      <c r="AD705"/>
      <c r="AU705" s="33" t="str">
        <f t="shared" si="140"/>
        <v/>
      </c>
    </row>
    <row r="706" spans="1:47" s="33" customFormat="1" ht="13.5" customHeight="1" x14ac:dyDescent="0.25">
      <c r="A706" s="573"/>
      <c r="B706" s="194" t="s">
        <v>1323</v>
      </c>
      <c r="C706" s="910"/>
      <c r="D706" s="679" t="s">
        <v>1326</v>
      </c>
      <c r="E706" s="1004"/>
      <c r="F706" s="974"/>
      <c r="G706" s="969"/>
      <c r="H706" s="154" t="s">
        <v>941</v>
      </c>
      <c r="I706" s="194" t="s">
        <v>1818</v>
      </c>
      <c r="J706" s="194" t="s">
        <v>1811</v>
      </c>
      <c r="K706" s="194" t="s">
        <v>1924</v>
      </c>
      <c r="L706" s="194" t="s">
        <v>97</v>
      </c>
      <c r="M706" s="140">
        <v>1</v>
      </c>
      <c r="N706" s="140" t="s">
        <v>511</v>
      </c>
      <c r="O706" s="152" t="s">
        <v>435</v>
      </c>
      <c r="P706" s="701">
        <v>2</v>
      </c>
      <c r="Q706" s="709"/>
      <c r="R706" s="709"/>
      <c r="S706" s="709"/>
      <c r="T706" s="709"/>
      <c r="U706" s="709"/>
      <c r="V706" s="709"/>
      <c r="W706" s="476"/>
      <c r="X706" s="15"/>
      <c r="Y706" s="15"/>
      <c r="Z706" s="34"/>
      <c r="AA706" s="34" t="str">
        <f t="shared" si="128"/>
        <v/>
      </c>
      <c r="AB706" s="88" t="str">
        <f t="shared" si="145"/>
        <v/>
      </c>
      <c r="AC706"/>
      <c r="AD706"/>
      <c r="AU706" s="33" t="str">
        <f t="shared" si="140"/>
        <v/>
      </c>
    </row>
    <row r="707" spans="1:47" s="33" customFormat="1" ht="13.5" customHeight="1" x14ac:dyDescent="0.25">
      <c r="A707" s="573"/>
      <c r="B707" s="194" t="s">
        <v>1323</v>
      </c>
      <c r="C707" s="910"/>
      <c r="D707" s="679" t="s">
        <v>1326</v>
      </c>
      <c r="E707" s="1004"/>
      <c r="F707" s="974"/>
      <c r="G707" s="969"/>
      <c r="H707" s="154" t="s">
        <v>941</v>
      </c>
      <c r="I707" s="194" t="s">
        <v>1818</v>
      </c>
      <c r="J707" s="194" t="s">
        <v>1811</v>
      </c>
      <c r="K707" s="194" t="s">
        <v>1925</v>
      </c>
      <c r="L707" s="194" t="s">
        <v>97</v>
      </c>
      <c r="M707" s="140">
        <v>2</v>
      </c>
      <c r="N707" s="140" t="s">
        <v>24</v>
      </c>
      <c r="O707" s="152" t="s">
        <v>440</v>
      </c>
      <c r="P707" s="701">
        <v>3</v>
      </c>
      <c r="Q707" s="709"/>
      <c r="R707" s="709"/>
      <c r="S707" s="709"/>
      <c r="T707" s="709"/>
      <c r="U707" s="709"/>
      <c r="V707" s="709"/>
      <c r="W707" s="476"/>
      <c r="X707" s="15"/>
      <c r="Y707" s="15"/>
      <c r="Z707" s="34"/>
      <c r="AA707" s="34" t="str">
        <f t="shared" si="128"/>
        <v/>
      </c>
      <c r="AB707" s="88" t="str">
        <f t="shared" si="145"/>
        <v/>
      </c>
      <c r="AC707"/>
      <c r="AD707"/>
      <c r="AU707" s="33" t="str">
        <f t="shared" si="140"/>
        <v/>
      </c>
    </row>
    <row r="708" spans="1:47" s="33" customFormat="1" ht="13.5" customHeight="1" x14ac:dyDescent="0.25">
      <c r="A708" s="130"/>
      <c r="B708" s="194" t="s">
        <v>1323</v>
      </c>
      <c r="C708" s="910"/>
      <c r="D708" s="679" t="s">
        <v>1326</v>
      </c>
      <c r="E708" s="1004"/>
      <c r="F708" s="974"/>
      <c r="G708" s="969"/>
      <c r="H708" s="154" t="s">
        <v>941</v>
      </c>
      <c r="I708" s="194" t="s">
        <v>1818</v>
      </c>
      <c r="J708" s="194" t="s">
        <v>1811</v>
      </c>
      <c r="K708" s="194" t="s">
        <v>1925</v>
      </c>
      <c r="L708" s="194" t="s">
        <v>97</v>
      </c>
      <c r="M708" s="140">
        <v>2</v>
      </c>
      <c r="N708" s="140" t="s">
        <v>101</v>
      </c>
      <c r="O708" s="152" t="s">
        <v>440</v>
      </c>
      <c r="P708" s="701">
        <v>3</v>
      </c>
      <c r="Q708" s="709"/>
      <c r="R708" s="709"/>
      <c r="S708" s="709"/>
      <c r="T708" s="709"/>
      <c r="U708" s="709"/>
      <c r="V708" s="709"/>
      <c r="W708" s="476"/>
      <c r="X708" s="15"/>
      <c r="Y708" s="15"/>
      <c r="Z708" s="34"/>
      <c r="AA708" s="34" t="str">
        <f t="shared" si="128"/>
        <v/>
      </c>
      <c r="AB708" s="88" t="str">
        <f t="shared" si="134"/>
        <v/>
      </c>
      <c r="AC708"/>
      <c r="AD708"/>
      <c r="AU708" s="33" t="str">
        <f t="shared" si="140"/>
        <v/>
      </c>
    </row>
    <row r="709" spans="1:47" s="33" customFormat="1" ht="13.5" customHeight="1" x14ac:dyDescent="0.25">
      <c r="A709" s="130"/>
      <c r="B709" s="194" t="s">
        <v>1323</v>
      </c>
      <c r="C709" s="910"/>
      <c r="D709" s="679" t="s">
        <v>1326</v>
      </c>
      <c r="E709" s="1004"/>
      <c r="F709" s="974"/>
      <c r="G709" s="969"/>
      <c r="H709" s="154" t="s">
        <v>941</v>
      </c>
      <c r="I709" s="194" t="s">
        <v>1818</v>
      </c>
      <c r="J709" s="194" t="s">
        <v>1811</v>
      </c>
      <c r="K709" s="194" t="s">
        <v>1925</v>
      </c>
      <c r="L709" s="194" t="s">
        <v>97</v>
      </c>
      <c r="M709" s="140">
        <v>2</v>
      </c>
      <c r="N709" s="140" t="s">
        <v>511</v>
      </c>
      <c r="O709" s="152" t="s">
        <v>440</v>
      </c>
      <c r="P709" s="701">
        <v>3</v>
      </c>
      <c r="Q709" s="709"/>
      <c r="R709" s="709"/>
      <c r="S709" s="709"/>
      <c r="T709" s="709"/>
      <c r="U709" s="709"/>
      <c r="V709" s="709"/>
      <c r="W709" s="476"/>
      <c r="X709" s="15"/>
      <c r="Y709" s="15"/>
      <c r="Z709" s="34"/>
      <c r="AA709" s="34" t="str">
        <f t="shared" si="128"/>
        <v/>
      </c>
      <c r="AB709" s="88" t="str">
        <f t="shared" si="134"/>
        <v/>
      </c>
      <c r="AC709"/>
      <c r="AD709"/>
      <c r="AU709" s="33" t="str">
        <f t="shared" si="140"/>
        <v/>
      </c>
    </row>
    <row r="710" spans="1:47" s="33" customFormat="1" ht="13.5" customHeight="1" x14ac:dyDescent="0.25">
      <c r="A710" s="130"/>
      <c r="B710" s="194" t="s">
        <v>1323</v>
      </c>
      <c r="C710" s="910"/>
      <c r="D710" s="679" t="s">
        <v>1326</v>
      </c>
      <c r="E710" s="1004"/>
      <c r="F710" s="974"/>
      <c r="G710" s="969"/>
      <c r="H710" s="154" t="s">
        <v>941</v>
      </c>
      <c r="I710" s="194" t="s">
        <v>1818</v>
      </c>
      <c r="J710" s="194" t="s">
        <v>1811</v>
      </c>
      <c r="K710" s="194" t="s">
        <v>126</v>
      </c>
      <c r="L710" s="194"/>
      <c r="M710" s="140"/>
      <c r="N710" s="140"/>
      <c r="O710" s="152"/>
      <c r="P710" s="701"/>
      <c r="Q710" s="709"/>
      <c r="R710" s="709"/>
      <c r="S710" s="709">
        <v>2</v>
      </c>
      <c r="T710" s="709"/>
      <c r="U710" s="709"/>
      <c r="V710" s="709"/>
      <c r="W710" s="476"/>
      <c r="X710" s="15"/>
      <c r="Y710" s="15"/>
      <c r="Z710" s="34"/>
      <c r="AA710" s="34" t="str">
        <f t="shared" si="128"/>
        <v/>
      </c>
      <c r="AB710" s="88" t="str">
        <f t="shared" si="134"/>
        <v/>
      </c>
      <c r="AC710"/>
      <c r="AD710"/>
      <c r="AU710" s="33" t="str">
        <f t="shared" si="140"/>
        <v/>
      </c>
    </row>
    <row r="711" spans="1:47" s="33" customFormat="1" ht="13.5" customHeight="1" x14ac:dyDescent="0.25">
      <c r="A711" s="130"/>
      <c r="B711" s="194" t="s">
        <v>1323</v>
      </c>
      <c r="C711" s="910"/>
      <c r="D711" s="679" t="s">
        <v>1326</v>
      </c>
      <c r="E711" s="1004"/>
      <c r="F711" s="974"/>
      <c r="G711" s="969"/>
      <c r="H711" s="154" t="s">
        <v>941</v>
      </c>
      <c r="I711" s="194" t="s">
        <v>1818</v>
      </c>
      <c r="J711" s="194" t="s">
        <v>1811</v>
      </c>
      <c r="K711" s="194" t="s">
        <v>426</v>
      </c>
      <c r="L711" s="194"/>
      <c r="M711" s="140"/>
      <c r="N711" s="140"/>
      <c r="O711" s="152"/>
      <c r="P711" s="701"/>
      <c r="Q711" s="709"/>
      <c r="R711" s="709"/>
      <c r="S711" s="709">
        <v>1</v>
      </c>
      <c r="T711" s="709"/>
      <c r="U711" s="709"/>
      <c r="V711" s="709"/>
      <c r="W711" s="476"/>
      <c r="X711" s="15"/>
      <c r="Y711" s="15"/>
      <c r="Z711" s="34"/>
      <c r="AA711" s="34" t="str">
        <f t="shared" si="128"/>
        <v/>
      </c>
      <c r="AB711" s="88" t="str">
        <f t="shared" si="134"/>
        <v/>
      </c>
      <c r="AC711"/>
      <c r="AD711"/>
      <c r="AU711" s="33" t="str">
        <f t="shared" si="140"/>
        <v/>
      </c>
    </row>
    <row r="712" spans="1:47" s="33" customFormat="1" ht="13.5" customHeight="1" thickBot="1" x14ac:dyDescent="0.3">
      <c r="A712" s="130"/>
      <c r="B712" s="194" t="s">
        <v>1323</v>
      </c>
      <c r="C712" s="910"/>
      <c r="D712" s="679" t="s">
        <v>1326</v>
      </c>
      <c r="E712" s="1004"/>
      <c r="F712" s="974"/>
      <c r="G712" s="969"/>
      <c r="H712" s="154" t="s">
        <v>941</v>
      </c>
      <c r="I712" s="194" t="s">
        <v>1818</v>
      </c>
      <c r="J712" s="194" t="s">
        <v>1811</v>
      </c>
      <c r="K712" s="194" t="s">
        <v>1815</v>
      </c>
      <c r="L712" s="194"/>
      <c r="M712" s="140"/>
      <c r="N712" s="140"/>
      <c r="O712" s="152"/>
      <c r="P712" s="701"/>
      <c r="Q712" s="709"/>
      <c r="R712" s="709"/>
      <c r="S712" s="709"/>
      <c r="T712" s="709"/>
      <c r="U712" s="709"/>
      <c r="V712" s="709"/>
      <c r="W712" s="476">
        <v>2</v>
      </c>
      <c r="X712" s="37">
        <f>SUM(P704:W712)</f>
        <v>20</v>
      </c>
      <c r="Y712" s="37">
        <f>X712</f>
        <v>20</v>
      </c>
      <c r="Z712" s="34" t="s">
        <v>1474</v>
      </c>
      <c r="AA712" s="34" t="str">
        <f t="shared" si="128"/>
        <v>MT</v>
      </c>
      <c r="AB712" s="88" t="str">
        <f t="shared" si="134"/>
        <v>EDMT</v>
      </c>
      <c r="AC712" t="s">
        <v>1480</v>
      </c>
      <c r="AD712"/>
      <c r="AU712" s="33" t="str">
        <f t="shared" si="140"/>
        <v/>
      </c>
    </row>
    <row r="713" spans="1:47" s="33" customFormat="1" ht="13.5" customHeight="1" x14ac:dyDescent="0.25">
      <c r="A713" s="180">
        <f>A704+1</f>
        <v>91</v>
      </c>
      <c r="B713" s="1230" t="s">
        <v>1575</v>
      </c>
      <c r="C713" s="909" t="s">
        <v>83</v>
      </c>
      <c r="D713" s="526" t="s">
        <v>1576</v>
      </c>
      <c r="E713" s="999" t="s">
        <v>336</v>
      </c>
      <c r="F713" s="976" t="s">
        <v>1578</v>
      </c>
      <c r="G713" s="949" t="s">
        <v>1577</v>
      </c>
      <c r="H713" s="185" t="s">
        <v>650</v>
      </c>
      <c r="I713" s="221" t="s">
        <v>1567</v>
      </c>
      <c r="J713" s="221" t="s">
        <v>1078</v>
      </c>
      <c r="K713" s="221" t="s">
        <v>1579</v>
      </c>
      <c r="L713" s="221" t="s">
        <v>97</v>
      </c>
      <c r="M713" s="222">
        <v>1</v>
      </c>
      <c r="N713" s="222" t="s">
        <v>24</v>
      </c>
      <c r="O713" s="221" t="s">
        <v>740</v>
      </c>
      <c r="P713" s="700">
        <v>3</v>
      </c>
      <c r="Q713" s="720"/>
      <c r="R713" s="726"/>
      <c r="S713" s="726"/>
      <c r="T713" s="726"/>
      <c r="U713" s="726"/>
      <c r="V713" s="726"/>
      <c r="W713" s="241"/>
      <c r="X713" s="46"/>
      <c r="Y713" s="46"/>
      <c r="Z713" s="34"/>
      <c r="AA713" s="34" t="str">
        <f t="shared" si="128"/>
        <v/>
      </c>
      <c r="AB713" s="88" t="str">
        <f t="shared" si="134"/>
        <v/>
      </c>
      <c r="AC713"/>
      <c r="AD713"/>
      <c r="AU713" s="33">
        <f t="shared" si="140"/>
        <v>16</v>
      </c>
    </row>
    <row r="714" spans="1:47" s="33" customFormat="1" ht="13.5" customHeight="1" x14ac:dyDescent="0.25">
      <c r="A714" s="173"/>
      <c r="B714" s="284" t="s">
        <v>1575</v>
      </c>
      <c r="C714" s="910"/>
      <c r="D714" s="421" t="s">
        <v>1576</v>
      </c>
      <c r="E714" s="1001"/>
      <c r="F714" s="957"/>
      <c r="G714" s="977"/>
      <c r="H714" s="154" t="s">
        <v>650</v>
      </c>
      <c r="I714" s="194" t="s">
        <v>1567</v>
      </c>
      <c r="J714" s="194" t="s">
        <v>1078</v>
      </c>
      <c r="K714" s="194" t="s">
        <v>746</v>
      </c>
      <c r="L714" s="194" t="s">
        <v>97</v>
      </c>
      <c r="M714" s="152">
        <v>5</v>
      </c>
      <c r="N714" s="152" t="s">
        <v>24</v>
      </c>
      <c r="O714" s="194" t="s">
        <v>740</v>
      </c>
      <c r="P714" s="701">
        <v>4</v>
      </c>
      <c r="Q714" s="709"/>
      <c r="R714" s="723"/>
      <c r="S714" s="723"/>
      <c r="T714" s="723"/>
      <c r="U714" s="723"/>
      <c r="V714" s="723"/>
      <c r="W714" s="320"/>
      <c r="X714" s="47"/>
      <c r="Y714" s="47"/>
      <c r="Z714" s="34"/>
      <c r="AA714" s="34" t="str">
        <f t="shared" si="128"/>
        <v/>
      </c>
      <c r="AB714" s="88" t="str">
        <f t="shared" ref="AB714:AB716" si="146">Z714&amp;AA714</f>
        <v/>
      </c>
      <c r="AC714"/>
      <c r="AD714"/>
      <c r="AU714" s="33" t="str">
        <f t="shared" si="140"/>
        <v/>
      </c>
    </row>
    <row r="715" spans="1:47" s="33" customFormat="1" ht="13.5" customHeight="1" x14ac:dyDescent="0.25">
      <c r="A715" s="173"/>
      <c r="B715" s="284" t="s">
        <v>1575</v>
      </c>
      <c r="C715" s="910"/>
      <c r="D715" s="421" t="s">
        <v>1576</v>
      </c>
      <c r="E715" s="1001"/>
      <c r="F715" s="957"/>
      <c r="G715" s="977"/>
      <c r="H715" s="154" t="s">
        <v>650</v>
      </c>
      <c r="I715" s="194" t="s">
        <v>1567</v>
      </c>
      <c r="J715" s="194" t="s">
        <v>1078</v>
      </c>
      <c r="K715" s="194" t="s">
        <v>747</v>
      </c>
      <c r="L715" s="194" t="s">
        <v>97</v>
      </c>
      <c r="M715" s="152">
        <v>7</v>
      </c>
      <c r="N715" s="152" t="s">
        <v>24</v>
      </c>
      <c r="O715" s="194" t="s">
        <v>740</v>
      </c>
      <c r="P715" s="701">
        <v>3</v>
      </c>
      <c r="Q715" s="709"/>
      <c r="R715" s="723"/>
      <c r="S715" s="723"/>
      <c r="T715" s="723"/>
      <c r="U715" s="723"/>
      <c r="V715" s="723"/>
      <c r="W715" s="320"/>
      <c r="X715" s="47"/>
      <c r="Y715" s="47"/>
      <c r="Z715" s="34"/>
      <c r="AA715" s="34" t="str">
        <f t="shared" si="128"/>
        <v/>
      </c>
      <c r="AB715" s="88" t="str">
        <f t="shared" si="146"/>
        <v/>
      </c>
      <c r="AC715"/>
      <c r="AD715"/>
      <c r="AU715" s="33" t="str">
        <f t="shared" si="140"/>
        <v/>
      </c>
    </row>
    <row r="716" spans="1:47" s="33" customFormat="1" ht="13.5" customHeight="1" x14ac:dyDescent="0.25">
      <c r="A716" s="173"/>
      <c r="B716" s="284" t="s">
        <v>1575</v>
      </c>
      <c r="C716" s="910"/>
      <c r="D716" s="421" t="s">
        <v>1576</v>
      </c>
      <c r="E716" s="1001"/>
      <c r="F716" s="957"/>
      <c r="G716" s="977"/>
      <c r="H716" s="136" t="s">
        <v>650</v>
      </c>
      <c r="I716" s="502" t="s">
        <v>1567</v>
      </c>
      <c r="J716" s="502" t="s">
        <v>1078</v>
      </c>
      <c r="K716" s="502" t="s">
        <v>1580</v>
      </c>
      <c r="L716" s="502" t="s">
        <v>97</v>
      </c>
      <c r="M716" s="149">
        <v>8</v>
      </c>
      <c r="N716" s="149" t="s">
        <v>24</v>
      </c>
      <c r="O716" s="502" t="s">
        <v>740</v>
      </c>
      <c r="P716" s="704">
        <v>3</v>
      </c>
      <c r="Q716" s="723"/>
      <c r="R716" s="723"/>
      <c r="S716" s="723"/>
      <c r="T716" s="723"/>
      <c r="U716" s="723"/>
      <c r="V716" s="723"/>
      <c r="W716" s="320"/>
      <c r="X716" s="47"/>
      <c r="Y716" s="47"/>
      <c r="Z716" s="34"/>
      <c r="AA716" s="34" t="str">
        <f t="shared" ref="AA716:AA779" si="147">IF(Y716&lt;&gt;"",IF(Y716&gt;=40,"TC",IF(AND(Y716&gt;=20,Y716&lt;30),"MT",IF(Y716&lt;20,"TP",""))),"")</f>
        <v/>
      </c>
      <c r="AB716" s="88" t="str">
        <f t="shared" si="146"/>
        <v/>
      </c>
      <c r="AC716"/>
      <c r="AD716"/>
      <c r="AU716" s="33" t="str">
        <f t="shared" si="140"/>
        <v/>
      </c>
    </row>
    <row r="717" spans="1:47" s="33" customFormat="1" ht="13.5" customHeight="1" x14ac:dyDescent="0.25">
      <c r="A717" s="173"/>
      <c r="B717" s="284" t="s">
        <v>1575</v>
      </c>
      <c r="C717" s="910"/>
      <c r="D717" s="421" t="s">
        <v>1576</v>
      </c>
      <c r="E717" s="1001"/>
      <c r="F717" s="957"/>
      <c r="G717" s="977"/>
      <c r="H717" s="154" t="s">
        <v>650</v>
      </c>
      <c r="I717" s="194" t="s">
        <v>1567</v>
      </c>
      <c r="J717" s="194" t="s">
        <v>1078</v>
      </c>
      <c r="K717" s="194" t="s">
        <v>787</v>
      </c>
      <c r="L717" s="194" t="s">
        <v>97</v>
      </c>
      <c r="M717" s="152">
        <v>6</v>
      </c>
      <c r="N717" s="152" t="s">
        <v>24</v>
      </c>
      <c r="O717" s="194" t="s">
        <v>740</v>
      </c>
      <c r="P717" s="701">
        <v>3</v>
      </c>
      <c r="Q717" s="709"/>
      <c r="R717" s="723"/>
      <c r="S717" s="723"/>
      <c r="T717" s="723"/>
      <c r="U717" s="723"/>
      <c r="V717" s="723"/>
      <c r="W717" s="320"/>
      <c r="X717" s="47"/>
      <c r="Y717" s="47"/>
      <c r="Z717" s="34"/>
      <c r="AA717" s="34" t="str">
        <f t="shared" si="147"/>
        <v/>
      </c>
      <c r="AB717" s="88" t="str">
        <f t="shared" si="134"/>
        <v/>
      </c>
      <c r="AC717"/>
      <c r="AD717"/>
      <c r="AU717" s="33" t="str">
        <f t="shared" si="140"/>
        <v/>
      </c>
    </row>
    <row r="718" spans="1:47" s="33" customFormat="1" ht="13.5" customHeight="1" x14ac:dyDescent="0.25">
      <c r="A718" s="173"/>
      <c r="B718" s="284" t="s">
        <v>1575</v>
      </c>
      <c r="C718" s="910"/>
      <c r="D718" s="421" t="s">
        <v>1576</v>
      </c>
      <c r="E718" s="1001"/>
      <c r="F718" s="957"/>
      <c r="G718" s="977"/>
      <c r="H718" s="154" t="s">
        <v>650</v>
      </c>
      <c r="I718" s="194" t="s">
        <v>1567</v>
      </c>
      <c r="J718" s="194"/>
      <c r="K718" s="194" t="s">
        <v>2105</v>
      </c>
      <c r="L718" s="194"/>
      <c r="M718" s="152"/>
      <c r="N718" s="152"/>
      <c r="O718" s="194"/>
      <c r="P718" s="701"/>
      <c r="Q718" s="709"/>
      <c r="R718" s="723"/>
      <c r="S718" s="723">
        <v>1</v>
      </c>
      <c r="T718" s="723"/>
      <c r="U718" s="723"/>
      <c r="V718" s="723"/>
      <c r="W718" s="320"/>
      <c r="X718" s="47"/>
      <c r="Y718" s="47"/>
      <c r="Z718" s="34"/>
      <c r="AA718" s="34" t="str">
        <f t="shared" si="147"/>
        <v/>
      </c>
      <c r="AB718" s="88" t="str">
        <f t="shared" si="134"/>
        <v/>
      </c>
      <c r="AC718"/>
      <c r="AD718"/>
      <c r="AU718" s="33" t="str">
        <f t="shared" si="140"/>
        <v/>
      </c>
    </row>
    <row r="719" spans="1:47" s="33" customFormat="1" ht="13.5" customHeight="1" x14ac:dyDescent="0.25">
      <c r="A719" s="173"/>
      <c r="B719" s="284" t="s">
        <v>1575</v>
      </c>
      <c r="C719" s="910"/>
      <c r="D719" s="421" t="s">
        <v>1576</v>
      </c>
      <c r="E719" s="1001"/>
      <c r="F719" s="957"/>
      <c r="G719" s="977"/>
      <c r="H719" s="136" t="s">
        <v>650</v>
      </c>
      <c r="I719" s="502" t="s">
        <v>1567</v>
      </c>
      <c r="J719" s="502"/>
      <c r="K719" s="502" t="s">
        <v>426</v>
      </c>
      <c r="L719" s="502"/>
      <c r="M719" s="149"/>
      <c r="N719" s="149"/>
      <c r="O719" s="502"/>
      <c r="P719" s="704"/>
      <c r="Q719" s="723"/>
      <c r="R719" s="723"/>
      <c r="S719" s="723">
        <v>1</v>
      </c>
      <c r="T719" s="723"/>
      <c r="U719" s="723"/>
      <c r="V719" s="723"/>
      <c r="W719" s="320"/>
      <c r="X719" s="47"/>
      <c r="Y719" s="47"/>
      <c r="Z719" s="34"/>
      <c r="AA719" s="34" t="str">
        <f t="shared" si="147"/>
        <v/>
      </c>
      <c r="AB719" s="88" t="str">
        <f t="shared" si="134"/>
        <v/>
      </c>
      <c r="AC719"/>
      <c r="AD719"/>
      <c r="AU719" s="33" t="str">
        <f t="shared" si="140"/>
        <v/>
      </c>
    </row>
    <row r="720" spans="1:47" s="33" customFormat="1" ht="13.5" customHeight="1" thickBot="1" x14ac:dyDescent="0.3">
      <c r="A720" s="176"/>
      <c r="B720" s="865" t="s">
        <v>1575</v>
      </c>
      <c r="C720" s="911"/>
      <c r="D720" s="791" t="s">
        <v>1576</v>
      </c>
      <c r="E720" s="1002"/>
      <c r="F720" s="958"/>
      <c r="G720" s="978"/>
      <c r="H720" s="232" t="s">
        <v>650</v>
      </c>
      <c r="I720" s="503" t="s">
        <v>1567</v>
      </c>
      <c r="J720" s="503"/>
      <c r="K720" s="503" t="s">
        <v>1391</v>
      </c>
      <c r="L720" s="503"/>
      <c r="M720" s="504"/>
      <c r="N720" s="504"/>
      <c r="O720" s="503"/>
      <c r="P720" s="705"/>
      <c r="Q720" s="724"/>
      <c r="R720" s="724"/>
      <c r="S720" s="724"/>
      <c r="T720" s="724"/>
      <c r="U720" s="724"/>
      <c r="V720" s="724"/>
      <c r="W720" s="247">
        <v>2</v>
      </c>
      <c r="X720" s="48">
        <f>SUM(P713:W720)</f>
        <v>20</v>
      </c>
      <c r="Y720" s="48">
        <f>X720</f>
        <v>20</v>
      </c>
      <c r="Z720" s="34" t="s">
        <v>1475</v>
      </c>
      <c r="AA720" s="34" t="str">
        <f t="shared" si="147"/>
        <v>MT</v>
      </c>
      <c r="AB720" s="88" t="str">
        <f t="shared" si="134"/>
        <v>JUMT</v>
      </c>
      <c r="AC720" t="s">
        <v>1479</v>
      </c>
      <c r="AD720"/>
      <c r="AU720" s="33" t="str">
        <f t="shared" si="140"/>
        <v/>
      </c>
    </row>
    <row r="721" spans="1:47" s="33" customFormat="1" ht="13.5" customHeight="1" x14ac:dyDescent="0.25">
      <c r="A721" s="180">
        <f>A713+1</f>
        <v>92</v>
      </c>
      <c r="B721" s="1230" t="s">
        <v>1106</v>
      </c>
      <c r="C721" s="909" t="s">
        <v>35</v>
      </c>
      <c r="D721" s="526" t="s">
        <v>1107</v>
      </c>
      <c r="E721" s="999" t="s">
        <v>336</v>
      </c>
      <c r="F721" s="976" t="s">
        <v>1108</v>
      </c>
      <c r="G721" s="949" t="s">
        <v>1105</v>
      </c>
      <c r="H721" s="185" t="s">
        <v>650</v>
      </c>
      <c r="I721" s="221" t="s">
        <v>1567</v>
      </c>
      <c r="J721" s="221" t="s">
        <v>1078</v>
      </c>
      <c r="K721" s="221" t="s">
        <v>679</v>
      </c>
      <c r="L721" s="221" t="s">
        <v>97</v>
      </c>
      <c r="M721" s="222">
        <v>1</v>
      </c>
      <c r="N721" s="222" t="s">
        <v>24</v>
      </c>
      <c r="O721" s="221" t="s">
        <v>740</v>
      </c>
      <c r="P721" s="700">
        <v>3</v>
      </c>
      <c r="Q721" s="720"/>
      <c r="R721" s="726"/>
      <c r="S721" s="726"/>
      <c r="T721" s="726"/>
      <c r="U721" s="726"/>
      <c r="V721" s="726"/>
      <c r="W721" s="241"/>
      <c r="X721" s="46"/>
      <c r="Y721" s="46"/>
      <c r="Z721" s="34"/>
      <c r="AA721" s="34" t="str">
        <f t="shared" si="147"/>
        <v/>
      </c>
      <c r="AB721" s="88" t="str">
        <f t="shared" si="134"/>
        <v/>
      </c>
      <c r="AC721"/>
      <c r="AD721"/>
      <c r="AU721" s="33">
        <f t="shared" si="140"/>
        <v>23</v>
      </c>
    </row>
    <row r="722" spans="1:47" s="33" customFormat="1" ht="13.5" customHeight="1" x14ac:dyDescent="0.25">
      <c r="A722" s="173"/>
      <c r="B722" s="284" t="s">
        <v>1106</v>
      </c>
      <c r="C722" s="910"/>
      <c r="D722" s="421" t="s">
        <v>1107</v>
      </c>
      <c r="E722" s="1001"/>
      <c r="F722" s="957"/>
      <c r="G722" s="977"/>
      <c r="H722" s="154" t="s">
        <v>650</v>
      </c>
      <c r="I722" s="194" t="s">
        <v>1567</v>
      </c>
      <c r="J722" s="194" t="s">
        <v>1078</v>
      </c>
      <c r="K722" s="194" t="s">
        <v>680</v>
      </c>
      <c r="L722" s="194" t="s">
        <v>97</v>
      </c>
      <c r="M722" s="152">
        <v>3</v>
      </c>
      <c r="N722" s="152" t="s">
        <v>24</v>
      </c>
      <c r="O722" s="194" t="s">
        <v>740</v>
      </c>
      <c r="P722" s="701">
        <v>3</v>
      </c>
      <c r="Q722" s="709"/>
      <c r="R722" s="723"/>
      <c r="S722" s="723"/>
      <c r="T722" s="723"/>
      <c r="U722" s="723"/>
      <c r="V722" s="723"/>
      <c r="W722" s="320"/>
      <c r="X722" s="47"/>
      <c r="Y722" s="47"/>
      <c r="Z722" s="34"/>
      <c r="AA722" s="34" t="str">
        <f t="shared" si="147"/>
        <v/>
      </c>
      <c r="AB722" s="88" t="str">
        <f t="shared" si="134"/>
        <v/>
      </c>
      <c r="AC722"/>
      <c r="AD722"/>
      <c r="AU722" s="33" t="str">
        <f t="shared" si="140"/>
        <v/>
      </c>
    </row>
    <row r="723" spans="1:47" s="33" customFormat="1" ht="13.5" customHeight="1" x14ac:dyDescent="0.25">
      <c r="A723" s="173"/>
      <c r="B723" s="284" t="s">
        <v>1106</v>
      </c>
      <c r="C723" s="910"/>
      <c r="D723" s="421" t="s">
        <v>1107</v>
      </c>
      <c r="E723" s="1001"/>
      <c r="F723" s="957"/>
      <c r="G723" s="977"/>
      <c r="H723" s="154" t="s">
        <v>650</v>
      </c>
      <c r="I723" s="194" t="s">
        <v>1567</v>
      </c>
      <c r="J723" s="194" t="s">
        <v>1078</v>
      </c>
      <c r="K723" s="194" t="s">
        <v>681</v>
      </c>
      <c r="L723" s="194" t="s">
        <v>97</v>
      </c>
      <c r="M723" s="152">
        <v>4</v>
      </c>
      <c r="N723" s="152" t="s">
        <v>24</v>
      </c>
      <c r="O723" s="194" t="s">
        <v>740</v>
      </c>
      <c r="P723" s="701">
        <v>3</v>
      </c>
      <c r="Q723" s="709"/>
      <c r="R723" s="723"/>
      <c r="S723" s="723"/>
      <c r="T723" s="723"/>
      <c r="U723" s="723"/>
      <c r="V723" s="723"/>
      <c r="W723" s="320"/>
      <c r="X723" s="47"/>
      <c r="Y723" s="47"/>
      <c r="Z723" s="34"/>
      <c r="AA723" s="34" t="str">
        <f t="shared" si="147"/>
        <v/>
      </c>
      <c r="AB723" s="88" t="str">
        <f t="shared" si="134"/>
        <v/>
      </c>
      <c r="AC723"/>
      <c r="AD723"/>
      <c r="AU723" s="33" t="str">
        <f t="shared" si="140"/>
        <v/>
      </c>
    </row>
    <row r="724" spans="1:47" s="33" customFormat="1" ht="13.5" customHeight="1" x14ac:dyDescent="0.25">
      <c r="A724" s="173"/>
      <c r="B724" s="284" t="s">
        <v>1106</v>
      </c>
      <c r="C724" s="910"/>
      <c r="D724" s="421" t="s">
        <v>1107</v>
      </c>
      <c r="E724" s="1001"/>
      <c r="F724" s="957"/>
      <c r="G724" s="977"/>
      <c r="H724" s="154" t="s">
        <v>650</v>
      </c>
      <c r="I724" s="502" t="s">
        <v>1567</v>
      </c>
      <c r="J724" s="502" t="s">
        <v>1078</v>
      </c>
      <c r="K724" s="502" t="s">
        <v>682</v>
      </c>
      <c r="L724" s="502" t="s">
        <v>97</v>
      </c>
      <c r="M724" s="149">
        <v>5</v>
      </c>
      <c r="N724" s="149" t="s">
        <v>24</v>
      </c>
      <c r="O724" s="502" t="s">
        <v>740</v>
      </c>
      <c r="P724" s="704">
        <v>2</v>
      </c>
      <c r="Q724" s="723"/>
      <c r="R724" s="723"/>
      <c r="S724" s="723"/>
      <c r="T724" s="723"/>
      <c r="U724" s="723"/>
      <c r="V724" s="723"/>
      <c r="W724" s="320"/>
      <c r="X724" s="47"/>
      <c r="Y724" s="47"/>
      <c r="Z724" s="34"/>
      <c r="AA724" s="34" t="str">
        <f t="shared" si="147"/>
        <v/>
      </c>
      <c r="AB724" s="88" t="str">
        <f t="shared" si="134"/>
        <v/>
      </c>
      <c r="AC724"/>
      <c r="AD724"/>
      <c r="AU724" s="33" t="str">
        <f t="shared" si="140"/>
        <v/>
      </c>
    </row>
    <row r="725" spans="1:47" s="33" customFormat="1" ht="13.5" customHeight="1" x14ac:dyDescent="0.25">
      <c r="A725" s="173"/>
      <c r="B725" s="284" t="s">
        <v>1106</v>
      </c>
      <c r="C725" s="910"/>
      <c r="D725" s="421" t="s">
        <v>1107</v>
      </c>
      <c r="E725" s="1001"/>
      <c r="F725" s="957"/>
      <c r="G725" s="977"/>
      <c r="H725" s="154" t="s">
        <v>650</v>
      </c>
      <c r="I725" s="502" t="s">
        <v>1567</v>
      </c>
      <c r="J725" s="502" t="s">
        <v>1078</v>
      </c>
      <c r="K725" s="502" t="s">
        <v>791</v>
      </c>
      <c r="L725" s="502" t="s">
        <v>97</v>
      </c>
      <c r="M725" s="149">
        <v>6</v>
      </c>
      <c r="N725" s="149" t="s">
        <v>24</v>
      </c>
      <c r="O725" s="502" t="s">
        <v>740</v>
      </c>
      <c r="P725" s="704">
        <v>3</v>
      </c>
      <c r="Q725" s="723"/>
      <c r="R725" s="723"/>
      <c r="S725" s="723"/>
      <c r="T725" s="723"/>
      <c r="U725" s="723"/>
      <c r="V725" s="723"/>
      <c r="W725" s="320"/>
      <c r="X725" s="47"/>
      <c r="Y725" s="47"/>
      <c r="Z725" s="34"/>
      <c r="AA725" s="34" t="str">
        <f t="shared" si="147"/>
        <v/>
      </c>
      <c r="AB725" s="88" t="str">
        <f t="shared" si="134"/>
        <v/>
      </c>
      <c r="AC725"/>
      <c r="AD725"/>
      <c r="AU725" s="33" t="str">
        <f t="shared" si="140"/>
        <v/>
      </c>
    </row>
    <row r="726" spans="1:47" s="33" customFormat="1" ht="13.5" customHeight="1" x14ac:dyDescent="0.25">
      <c r="A726" s="173"/>
      <c r="B726" s="284" t="s">
        <v>1106</v>
      </c>
      <c r="C726" s="910"/>
      <c r="D726" s="421" t="s">
        <v>1107</v>
      </c>
      <c r="E726" s="1001"/>
      <c r="F726" s="957"/>
      <c r="G726" s="977"/>
      <c r="H726" s="136" t="s">
        <v>650</v>
      </c>
      <c r="I726" s="502" t="s">
        <v>1567</v>
      </c>
      <c r="J726" s="502" t="s">
        <v>1078</v>
      </c>
      <c r="K726" s="502" t="s">
        <v>1581</v>
      </c>
      <c r="L726" s="502" t="s">
        <v>97</v>
      </c>
      <c r="M726" s="149">
        <v>8</v>
      </c>
      <c r="N726" s="149" t="s">
        <v>24</v>
      </c>
      <c r="O726" s="502" t="s">
        <v>740</v>
      </c>
      <c r="P726" s="704">
        <v>3</v>
      </c>
      <c r="Q726" s="723"/>
      <c r="R726" s="723"/>
      <c r="S726" s="723"/>
      <c r="T726" s="723"/>
      <c r="U726" s="723"/>
      <c r="V726" s="723"/>
      <c r="W726" s="320"/>
      <c r="X726" s="47"/>
      <c r="Y726" s="47"/>
      <c r="Z726" s="34"/>
      <c r="AA726" s="34" t="str">
        <f t="shared" si="147"/>
        <v/>
      </c>
      <c r="AB726" s="88" t="str">
        <f t="shared" ref="AB726" si="148">Z726&amp;AA726</f>
        <v/>
      </c>
      <c r="AC726"/>
      <c r="AD726"/>
      <c r="AU726" s="33" t="str">
        <f t="shared" si="140"/>
        <v/>
      </c>
    </row>
    <row r="727" spans="1:47" s="33" customFormat="1" ht="13.5" customHeight="1" x14ac:dyDescent="0.25">
      <c r="A727" s="173"/>
      <c r="B727" s="284" t="s">
        <v>1106</v>
      </c>
      <c r="C727" s="910"/>
      <c r="D727" s="421" t="s">
        <v>1107</v>
      </c>
      <c r="E727" s="1001"/>
      <c r="F727" s="957"/>
      <c r="G727" s="977"/>
      <c r="H727" s="136" t="s">
        <v>650</v>
      </c>
      <c r="I727" s="502" t="s">
        <v>1567</v>
      </c>
      <c r="J727" s="502" t="s">
        <v>1078</v>
      </c>
      <c r="K727" s="502" t="s">
        <v>1582</v>
      </c>
      <c r="L727" s="502" t="s">
        <v>97</v>
      </c>
      <c r="M727" s="149">
        <v>8</v>
      </c>
      <c r="N727" s="149" t="s">
        <v>24</v>
      </c>
      <c r="O727" s="502" t="s">
        <v>740</v>
      </c>
      <c r="P727" s="704">
        <v>3</v>
      </c>
      <c r="Q727" s="723"/>
      <c r="R727" s="723"/>
      <c r="S727" s="723"/>
      <c r="T727" s="723"/>
      <c r="U727" s="723"/>
      <c r="V727" s="723"/>
      <c r="W727" s="320"/>
      <c r="X727" s="47"/>
      <c r="Y727" s="47"/>
      <c r="Z727" s="34"/>
      <c r="AA727" s="34" t="str">
        <f t="shared" si="147"/>
        <v/>
      </c>
      <c r="AB727" s="88" t="str">
        <f t="shared" si="134"/>
        <v/>
      </c>
      <c r="AC727"/>
      <c r="AD727"/>
      <c r="AU727" s="33" t="str">
        <f t="shared" si="140"/>
        <v/>
      </c>
    </row>
    <row r="728" spans="1:47" s="33" customFormat="1" ht="13.5" customHeight="1" x14ac:dyDescent="0.25">
      <c r="A728" s="173"/>
      <c r="B728" s="284" t="s">
        <v>1106</v>
      </c>
      <c r="C728" s="910"/>
      <c r="D728" s="421" t="s">
        <v>1107</v>
      </c>
      <c r="E728" s="1001"/>
      <c r="F728" s="957"/>
      <c r="G728" s="977"/>
      <c r="H728" s="154" t="s">
        <v>650</v>
      </c>
      <c r="I728" s="194" t="s">
        <v>1567</v>
      </c>
      <c r="J728" s="194" t="s">
        <v>1078</v>
      </c>
      <c r="K728" s="194" t="s">
        <v>788</v>
      </c>
      <c r="L728" s="194" t="s">
        <v>97</v>
      </c>
      <c r="M728" s="152">
        <v>7</v>
      </c>
      <c r="N728" s="152" t="s">
        <v>24</v>
      </c>
      <c r="O728" s="194" t="s">
        <v>740</v>
      </c>
      <c r="P728" s="701">
        <v>3</v>
      </c>
      <c r="Q728" s="709"/>
      <c r="R728" s="723"/>
      <c r="S728" s="723"/>
      <c r="T728" s="723"/>
      <c r="U728" s="723"/>
      <c r="V728" s="723"/>
      <c r="W728" s="320"/>
      <c r="X728" s="47"/>
      <c r="Y728" s="47"/>
      <c r="Z728" s="34"/>
      <c r="AA728" s="34" t="str">
        <f t="shared" si="147"/>
        <v/>
      </c>
      <c r="AB728" s="88" t="str">
        <f t="shared" si="134"/>
        <v/>
      </c>
      <c r="AC728"/>
      <c r="AD728"/>
      <c r="AU728" s="33" t="str">
        <f t="shared" si="140"/>
        <v/>
      </c>
    </row>
    <row r="729" spans="1:47" s="33" customFormat="1" ht="13.5" customHeight="1" x14ac:dyDescent="0.25">
      <c r="A729" s="173"/>
      <c r="B729" s="284" t="s">
        <v>1106</v>
      </c>
      <c r="C729" s="910"/>
      <c r="D729" s="421" t="s">
        <v>1107</v>
      </c>
      <c r="E729" s="1001"/>
      <c r="F729" s="957"/>
      <c r="G729" s="977"/>
      <c r="H729" s="154" t="s">
        <v>650</v>
      </c>
      <c r="I729" s="502" t="s">
        <v>1567</v>
      </c>
      <c r="J729" s="502"/>
      <c r="K729" s="502" t="s">
        <v>2105</v>
      </c>
      <c r="L729" s="502"/>
      <c r="M729" s="149"/>
      <c r="N729" s="149"/>
      <c r="O729" s="502"/>
      <c r="P729" s="704"/>
      <c r="Q729" s="723"/>
      <c r="R729" s="723"/>
      <c r="S729" s="723">
        <v>5</v>
      </c>
      <c r="T729" s="723"/>
      <c r="U729" s="723"/>
      <c r="V729" s="723"/>
      <c r="W729" s="320"/>
      <c r="X729" s="47"/>
      <c r="Y729" s="47"/>
      <c r="Z729" s="34"/>
      <c r="AA729" s="34" t="str">
        <f t="shared" si="147"/>
        <v/>
      </c>
      <c r="AB729" s="88" t="str">
        <f t="shared" si="134"/>
        <v/>
      </c>
      <c r="AC729"/>
      <c r="AD729"/>
      <c r="AU729" s="33" t="str">
        <f t="shared" si="140"/>
        <v/>
      </c>
    </row>
    <row r="730" spans="1:47" s="33" customFormat="1" ht="13.5" customHeight="1" x14ac:dyDescent="0.25">
      <c r="A730" s="173"/>
      <c r="B730" s="284" t="s">
        <v>1106</v>
      </c>
      <c r="C730" s="910"/>
      <c r="D730" s="421" t="s">
        <v>1107</v>
      </c>
      <c r="E730" s="1001"/>
      <c r="F730" s="957"/>
      <c r="G730" s="977"/>
      <c r="H730" s="154" t="s">
        <v>650</v>
      </c>
      <c r="I730" s="502" t="s">
        <v>1567</v>
      </c>
      <c r="J730" s="502"/>
      <c r="K730" s="502" t="s">
        <v>2106</v>
      </c>
      <c r="L730" s="502"/>
      <c r="M730" s="149"/>
      <c r="N730" s="149"/>
      <c r="O730" s="502"/>
      <c r="P730" s="704"/>
      <c r="Q730" s="723"/>
      <c r="R730" s="723"/>
      <c r="S730" s="723">
        <v>3</v>
      </c>
      <c r="T730" s="723"/>
      <c r="U730" s="723"/>
      <c r="V730" s="723"/>
      <c r="W730" s="320"/>
      <c r="X730" s="47"/>
      <c r="Y730" s="47"/>
      <c r="Z730" s="34"/>
      <c r="AA730" s="34" t="str">
        <f t="shared" si="147"/>
        <v/>
      </c>
      <c r="AB730" s="88" t="str">
        <f t="shared" si="134"/>
        <v/>
      </c>
      <c r="AC730"/>
      <c r="AD730"/>
      <c r="AU730" s="33" t="str">
        <f t="shared" si="140"/>
        <v/>
      </c>
    </row>
    <row r="731" spans="1:47" s="33" customFormat="1" ht="13.5" customHeight="1" x14ac:dyDescent="0.25">
      <c r="A731" s="173"/>
      <c r="B731" s="284" t="s">
        <v>1106</v>
      </c>
      <c r="C731" s="910"/>
      <c r="D731" s="421" t="s">
        <v>1107</v>
      </c>
      <c r="E731" s="1001"/>
      <c r="F731" s="957"/>
      <c r="G731" s="977"/>
      <c r="H731" s="136" t="s">
        <v>650</v>
      </c>
      <c r="I731" s="502" t="s">
        <v>1567</v>
      </c>
      <c r="J731" s="502"/>
      <c r="K731" s="502" t="s">
        <v>1559</v>
      </c>
      <c r="L731" s="502"/>
      <c r="M731" s="149"/>
      <c r="N731" s="149"/>
      <c r="O731" s="502"/>
      <c r="P731" s="704"/>
      <c r="Q731" s="723"/>
      <c r="R731" s="723"/>
      <c r="S731" s="723"/>
      <c r="T731" s="723"/>
      <c r="U731" s="723"/>
      <c r="V731" s="723">
        <v>3</v>
      </c>
      <c r="W731" s="320"/>
      <c r="X731" s="47"/>
      <c r="Y731" s="47"/>
      <c r="Z731" s="34"/>
      <c r="AA731" s="34" t="str">
        <f t="shared" si="147"/>
        <v/>
      </c>
      <c r="AB731" s="88" t="str">
        <f t="shared" si="134"/>
        <v/>
      </c>
      <c r="AC731"/>
      <c r="AD731"/>
      <c r="AU731" s="33" t="str">
        <f t="shared" si="140"/>
        <v/>
      </c>
    </row>
    <row r="732" spans="1:47" s="33" customFormat="1" ht="13.5" customHeight="1" x14ac:dyDescent="0.25">
      <c r="A732" s="173"/>
      <c r="B732" s="284" t="s">
        <v>1106</v>
      </c>
      <c r="C732" s="910"/>
      <c r="D732" s="421" t="s">
        <v>1107</v>
      </c>
      <c r="E732" s="1001"/>
      <c r="F732" s="957"/>
      <c r="G732" s="977"/>
      <c r="H732" s="136" t="s">
        <v>650</v>
      </c>
      <c r="I732" s="502" t="s">
        <v>1567</v>
      </c>
      <c r="J732" s="502"/>
      <c r="K732" s="502" t="s">
        <v>1391</v>
      </c>
      <c r="L732" s="502"/>
      <c r="M732" s="149"/>
      <c r="N732" s="149"/>
      <c r="O732" s="502"/>
      <c r="P732" s="704"/>
      <c r="Q732" s="723"/>
      <c r="R732" s="723"/>
      <c r="S732" s="723"/>
      <c r="T732" s="723"/>
      <c r="U732" s="723"/>
      <c r="V732" s="723"/>
      <c r="W732" s="320">
        <v>3</v>
      </c>
      <c r="X732" s="47"/>
      <c r="Y732" s="47"/>
      <c r="Z732" s="34"/>
      <c r="AA732" s="34" t="str">
        <f t="shared" si="147"/>
        <v/>
      </c>
      <c r="AB732" s="88" t="str">
        <f t="shared" si="134"/>
        <v/>
      </c>
      <c r="AC732"/>
      <c r="AD732"/>
      <c r="AU732" s="33" t="str">
        <f t="shared" si="140"/>
        <v/>
      </c>
    </row>
    <row r="733" spans="1:47" s="33" customFormat="1" ht="13.5" customHeight="1" thickBot="1" x14ac:dyDescent="0.3">
      <c r="A733" s="176"/>
      <c r="B733" s="865" t="s">
        <v>1106</v>
      </c>
      <c r="C733" s="911"/>
      <c r="D733" s="791" t="s">
        <v>1107</v>
      </c>
      <c r="E733" s="1002"/>
      <c r="F733" s="958"/>
      <c r="G733" s="978"/>
      <c r="H733" s="232" t="s">
        <v>650</v>
      </c>
      <c r="I733" s="503" t="s">
        <v>1567</v>
      </c>
      <c r="J733" s="503"/>
      <c r="K733" s="503" t="s">
        <v>708</v>
      </c>
      <c r="L733" s="503"/>
      <c r="M733" s="504"/>
      <c r="N733" s="504"/>
      <c r="O733" s="503"/>
      <c r="P733" s="705"/>
      <c r="Q733" s="724"/>
      <c r="R733" s="724"/>
      <c r="S733" s="724"/>
      <c r="T733" s="724"/>
      <c r="U733" s="724"/>
      <c r="V733" s="724"/>
      <c r="W733" s="247">
        <v>3</v>
      </c>
      <c r="X733" s="48">
        <f>SUM(P721:W733)</f>
        <v>40</v>
      </c>
      <c r="Y733" s="48">
        <f>X733</f>
        <v>40</v>
      </c>
      <c r="Z733" s="34" t="s">
        <v>1475</v>
      </c>
      <c r="AA733" s="34" t="str">
        <f t="shared" si="147"/>
        <v>TC</v>
      </c>
      <c r="AB733" s="88" t="str">
        <f t="shared" si="134"/>
        <v>JUTC</v>
      </c>
      <c r="AC733" t="s">
        <v>1480</v>
      </c>
      <c r="AD733"/>
      <c r="AU733" s="33" t="str">
        <f t="shared" si="140"/>
        <v/>
      </c>
    </row>
    <row r="734" spans="1:47" s="33" customFormat="1" ht="13.5" customHeight="1" x14ac:dyDescent="0.25">
      <c r="A734" s="156">
        <f>+A721+1</f>
        <v>93</v>
      </c>
      <c r="B734" s="1237" t="s">
        <v>1265</v>
      </c>
      <c r="C734" s="909" t="s">
        <v>35</v>
      </c>
      <c r="D734" s="678" t="s">
        <v>1310</v>
      </c>
      <c r="E734" s="999" t="s">
        <v>336</v>
      </c>
      <c r="F734" s="972" t="s">
        <v>1311</v>
      </c>
      <c r="G734" s="973" t="s">
        <v>22</v>
      </c>
      <c r="H734" s="185" t="s">
        <v>941</v>
      </c>
      <c r="I734" s="221" t="s">
        <v>1810</v>
      </c>
      <c r="J734" s="221" t="s">
        <v>1811</v>
      </c>
      <c r="K734" s="221" t="s">
        <v>1928</v>
      </c>
      <c r="L734" s="221" t="s">
        <v>97</v>
      </c>
      <c r="M734" s="127">
        <v>4</v>
      </c>
      <c r="N734" s="127" t="s">
        <v>24</v>
      </c>
      <c r="O734" s="222" t="s">
        <v>440</v>
      </c>
      <c r="P734" s="700">
        <v>3</v>
      </c>
      <c r="Q734" s="720"/>
      <c r="R734" s="720"/>
      <c r="S734" s="720"/>
      <c r="T734" s="720"/>
      <c r="U734" s="720"/>
      <c r="V734" s="720"/>
      <c r="W734" s="471"/>
      <c r="X734" s="14"/>
      <c r="Y734" s="14"/>
      <c r="Z734" s="34"/>
      <c r="AA734" s="34" t="str">
        <f t="shared" si="147"/>
        <v/>
      </c>
      <c r="AB734" s="88" t="str">
        <f t="shared" si="134"/>
        <v/>
      </c>
      <c r="AC734"/>
      <c r="AD734"/>
      <c r="AU734" s="33">
        <f t="shared" si="140"/>
        <v>24</v>
      </c>
    </row>
    <row r="735" spans="1:47" s="33" customFormat="1" ht="13.5" customHeight="1" x14ac:dyDescent="0.25">
      <c r="A735" s="557"/>
      <c r="B735" s="194" t="s">
        <v>1265</v>
      </c>
      <c r="C735" s="910"/>
      <c r="D735" s="679" t="s">
        <v>1310</v>
      </c>
      <c r="E735" s="1004"/>
      <c r="F735" s="974"/>
      <c r="G735" s="969"/>
      <c r="H735" s="154" t="s">
        <v>941</v>
      </c>
      <c r="I735" s="194" t="s">
        <v>1810</v>
      </c>
      <c r="J735" s="194" t="s">
        <v>1811</v>
      </c>
      <c r="K735" s="194" t="s">
        <v>1928</v>
      </c>
      <c r="L735" s="194" t="s">
        <v>97</v>
      </c>
      <c r="M735" s="140">
        <v>4</v>
      </c>
      <c r="N735" s="140" t="s">
        <v>101</v>
      </c>
      <c r="O735" s="152" t="s">
        <v>440</v>
      </c>
      <c r="P735" s="701">
        <v>3</v>
      </c>
      <c r="Q735" s="709"/>
      <c r="R735" s="709"/>
      <c r="S735" s="709"/>
      <c r="T735" s="709"/>
      <c r="U735" s="709"/>
      <c r="V735" s="709"/>
      <c r="W735" s="476"/>
      <c r="X735" s="15"/>
      <c r="Y735" s="15"/>
      <c r="Z735" s="34"/>
      <c r="AA735" s="34" t="str">
        <f t="shared" si="147"/>
        <v/>
      </c>
      <c r="AB735" s="88" t="str">
        <f t="shared" ref="AB735:AB742" si="149">Z735&amp;AA735</f>
        <v/>
      </c>
      <c r="AC735"/>
      <c r="AD735"/>
      <c r="AU735" s="33" t="str">
        <f t="shared" si="140"/>
        <v/>
      </c>
    </row>
    <row r="736" spans="1:47" s="33" customFormat="1" ht="13.5" customHeight="1" x14ac:dyDescent="0.25">
      <c r="A736" s="557"/>
      <c r="B736" s="194" t="s">
        <v>1265</v>
      </c>
      <c r="C736" s="910"/>
      <c r="D736" s="679" t="s">
        <v>1310</v>
      </c>
      <c r="E736" s="1004"/>
      <c r="F736" s="974"/>
      <c r="G736" s="969"/>
      <c r="H736" s="154" t="s">
        <v>941</v>
      </c>
      <c r="I736" s="194" t="s">
        <v>1810</v>
      </c>
      <c r="J736" s="194" t="s">
        <v>1811</v>
      </c>
      <c r="K736" s="194" t="s">
        <v>1928</v>
      </c>
      <c r="L736" s="194" t="s">
        <v>97</v>
      </c>
      <c r="M736" s="140">
        <v>4</v>
      </c>
      <c r="N736" s="140" t="s">
        <v>511</v>
      </c>
      <c r="O736" s="152" t="s">
        <v>440</v>
      </c>
      <c r="P736" s="701">
        <v>3</v>
      </c>
      <c r="Q736" s="709"/>
      <c r="R736" s="709"/>
      <c r="S736" s="709"/>
      <c r="T736" s="709"/>
      <c r="U736" s="709"/>
      <c r="V736" s="709"/>
      <c r="W736" s="476"/>
      <c r="X736" s="15"/>
      <c r="Y736" s="15"/>
      <c r="Z736" s="34"/>
      <c r="AA736" s="34" t="str">
        <f t="shared" si="147"/>
        <v/>
      </c>
      <c r="AB736" s="88" t="str">
        <f t="shared" si="149"/>
        <v/>
      </c>
      <c r="AC736"/>
      <c r="AD736"/>
      <c r="AU736" s="33" t="str">
        <f t="shared" si="140"/>
        <v/>
      </c>
    </row>
    <row r="737" spans="1:47" s="33" customFormat="1" ht="13.5" customHeight="1" x14ac:dyDescent="0.25">
      <c r="A737" s="573"/>
      <c r="B737" s="194" t="s">
        <v>1265</v>
      </c>
      <c r="C737" s="910"/>
      <c r="D737" s="679" t="s">
        <v>1310</v>
      </c>
      <c r="E737" s="1004"/>
      <c r="F737" s="974"/>
      <c r="G737" s="969"/>
      <c r="H737" s="154" t="s">
        <v>941</v>
      </c>
      <c r="I737" s="194" t="s">
        <v>1810</v>
      </c>
      <c r="J737" s="194" t="s">
        <v>1811</v>
      </c>
      <c r="K737" s="194" t="s">
        <v>1929</v>
      </c>
      <c r="L737" s="194" t="s">
        <v>97</v>
      </c>
      <c r="M737" s="140">
        <v>3</v>
      </c>
      <c r="N737" s="140" t="s">
        <v>24</v>
      </c>
      <c r="O737" s="152" t="s">
        <v>435</v>
      </c>
      <c r="P737" s="701">
        <v>3</v>
      </c>
      <c r="Q737" s="709"/>
      <c r="R737" s="709"/>
      <c r="S737" s="709"/>
      <c r="T737" s="709"/>
      <c r="U737" s="709"/>
      <c r="V737" s="709"/>
      <c r="W737" s="476"/>
      <c r="X737" s="15"/>
      <c r="Y737" s="15"/>
      <c r="Z737" s="34"/>
      <c r="AA737" s="34" t="str">
        <f t="shared" si="147"/>
        <v/>
      </c>
      <c r="AB737" s="88" t="str">
        <f t="shared" si="149"/>
        <v/>
      </c>
      <c r="AC737"/>
      <c r="AD737"/>
      <c r="AU737" s="33" t="str">
        <f t="shared" si="140"/>
        <v/>
      </c>
    </row>
    <row r="738" spans="1:47" s="33" customFormat="1" ht="13.5" customHeight="1" x14ac:dyDescent="0.25">
      <c r="A738" s="573"/>
      <c r="B738" s="194" t="s">
        <v>1265</v>
      </c>
      <c r="C738" s="910"/>
      <c r="D738" s="679" t="s">
        <v>1310</v>
      </c>
      <c r="E738" s="1004"/>
      <c r="F738" s="974"/>
      <c r="G738" s="969"/>
      <c r="H738" s="154" t="s">
        <v>941</v>
      </c>
      <c r="I738" s="194" t="s">
        <v>1810</v>
      </c>
      <c r="J738" s="194" t="s">
        <v>1811</v>
      </c>
      <c r="K738" s="194" t="s">
        <v>1929</v>
      </c>
      <c r="L738" s="194" t="s">
        <v>97</v>
      </c>
      <c r="M738" s="140">
        <v>3</v>
      </c>
      <c r="N738" s="140" t="s">
        <v>101</v>
      </c>
      <c r="O738" s="152" t="s">
        <v>435</v>
      </c>
      <c r="P738" s="701">
        <v>3</v>
      </c>
      <c r="Q738" s="709"/>
      <c r="R738" s="709"/>
      <c r="S738" s="709"/>
      <c r="T738" s="709"/>
      <c r="U738" s="709"/>
      <c r="V738" s="709"/>
      <c r="W738" s="476"/>
      <c r="X738" s="15"/>
      <c r="Y738" s="15"/>
      <c r="Z738" s="34"/>
      <c r="AA738" s="34" t="str">
        <f t="shared" si="147"/>
        <v/>
      </c>
      <c r="AB738" s="88" t="str">
        <f t="shared" si="149"/>
        <v/>
      </c>
      <c r="AC738"/>
      <c r="AD738"/>
      <c r="AU738" s="33" t="str">
        <f t="shared" si="140"/>
        <v/>
      </c>
    </row>
    <row r="739" spans="1:47" s="33" customFormat="1" ht="13.5" customHeight="1" x14ac:dyDescent="0.25">
      <c r="A739" s="573"/>
      <c r="B739" s="194" t="s">
        <v>1265</v>
      </c>
      <c r="C739" s="910"/>
      <c r="D739" s="679" t="s">
        <v>1310</v>
      </c>
      <c r="E739" s="1004"/>
      <c r="F739" s="974"/>
      <c r="G739" s="969"/>
      <c r="H739" s="154" t="s">
        <v>941</v>
      </c>
      <c r="I739" s="194" t="s">
        <v>1810</v>
      </c>
      <c r="J739" s="194" t="s">
        <v>1811</v>
      </c>
      <c r="K739" s="194" t="s">
        <v>1929</v>
      </c>
      <c r="L739" s="194" t="s">
        <v>97</v>
      </c>
      <c r="M739" s="140">
        <v>3</v>
      </c>
      <c r="N739" s="140" t="s">
        <v>511</v>
      </c>
      <c r="O739" s="152" t="s">
        <v>435</v>
      </c>
      <c r="P739" s="701">
        <v>3</v>
      </c>
      <c r="Q739" s="709"/>
      <c r="R739" s="709"/>
      <c r="S739" s="709"/>
      <c r="T739" s="709"/>
      <c r="U739" s="709"/>
      <c r="V739" s="709"/>
      <c r="W739" s="476"/>
      <c r="X739" s="15"/>
      <c r="Y739" s="15"/>
      <c r="Z739" s="34"/>
      <c r="AA739" s="34" t="str">
        <f t="shared" si="147"/>
        <v/>
      </c>
      <c r="AB739" s="88" t="str">
        <f t="shared" si="149"/>
        <v/>
      </c>
      <c r="AC739"/>
      <c r="AD739"/>
      <c r="AU739" s="33" t="str">
        <f t="shared" si="140"/>
        <v/>
      </c>
    </row>
    <row r="740" spans="1:47" s="33" customFormat="1" ht="13.5" customHeight="1" x14ac:dyDescent="0.25">
      <c r="A740" s="557"/>
      <c r="B740" s="194" t="s">
        <v>1265</v>
      </c>
      <c r="C740" s="910"/>
      <c r="D740" s="679" t="s">
        <v>1310</v>
      </c>
      <c r="E740" s="1004"/>
      <c r="F740" s="974"/>
      <c r="G740" s="969"/>
      <c r="H740" s="154" t="s">
        <v>941</v>
      </c>
      <c r="I740" s="194" t="s">
        <v>1810</v>
      </c>
      <c r="J740" s="194" t="s">
        <v>1811</v>
      </c>
      <c r="K740" s="194" t="s">
        <v>1930</v>
      </c>
      <c r="L740" s="194" t="s">
        <v>1822</v>
      </c>
      <c r="M740" s="140">
        <v>5</v>
      </c>
      <c r="N740" s="140" t="s">
        <v>24</v>
      </c>
      <c r="O740" s="152" t="s">
        <v>435</v>
      </c>
      <c r="P740" s="701">
        <v>2</v>
      </c>
      <c r="Q740" s="709"/>
      <c r="R740" s="709"/>
      <c r="S740" s="709"/>
      <c r="T740" s="709"/>
      <c r="U740" s="709"/>
      <c r="V740" s="709"/>
      <c r="W740" s="476"/>
      <c r="X740" s="15"/>
      <c r="Y740" s="15"/>
      <c r="Z740" s="34"/>
      <c r="AA740" s="34" t="str">
        <f t="shared" si="147"/>
        <v/>
      </c>
      <c r="AB740" s="88" t="str">
        <f t="shared" si="149"/>
        <v/>
      </c>
      <c r="AC740"/>
      <c r="AD740"/>
      <c r="AU740" s="33" t="str">
        <f t="shared" si="140"/>
        <v/>
      </c>
    </row>
    <row r="741" spans="1:47" s="33" customFormat="1" ht="13.5" customHeight="1" x14ac:dyDescent="0.25">
      <c r="A741" s="557"/>
      <c r="B741" s="194" t="s">
        <v>1265</v>
      </c>
      <c r="C741" s="910"/>
      <c r="D741" s="679" t="s">
        <v>1310</v>
      </c>
      <c r="E741" s="1004"/>
      <c r="F741" s="974"/>
      <c r="G741" s="969"/>
      <c r="H741" s="154" t="s">
        <v>941</v>
      </c>
      <c r="I741" s="194" t="s">
        <v>1810</v>
      </c>
      <c r="J741" s="194" t="s">
        <v>1811</v>
      </c>
      <c r="K741" s="194" t="s">
        <v>1930</v>
      </c>
      <c r="L741" s="194" t="s">
        <v>1822</v>
      </c>
      <c r="M741" s="140">
        <v>5</v>
      </c>
      <c r="N741" s="140" t="s">
        <v>101</v>
      </c>
      <c r="O741" s="152" t="s">
        <v>435</v>
      </c>
      <c r="P741" s="701">
        <v>2</v>
      </c>
      <c r="Q741" s="709"/>
      <c r="R741" s="709"/>
      <c r="S741" s="709"/>
      <c r="T741" s="709"/>
      <c r="U741" s="709"/>
      <c r="V741" s="709"/>
      <c r="W741" s="476"/>
      <c r="X741" s="15"/>
      <c r="Y741" s="15"/>
      <c r="Z741" s="34"/>
      <c r="AA741" s="34" t="str">
        <f t="shared" si="147"/>
        <v/>
      </c>
      <c r="AB741" s="88" t="str">
        <f t="shared" si="149"/>
        <v/>
      </c>
      <c r="AC741"/>
      <c r="AD741"/>
      <c r="AU741" s="33" t="str">
        <f t="shared" si="140"/>
        <v/>
      </c>
    </row>
    <row r="742" spans="1:47" s="33" customFormat="1" ht="13.5" customHeight="1" x14ac:dyDescent="0.25">
      <c r="A742" s="557"/>
      <c r="B742" s="194" t="s">
        <v>1265</v>
      </c>
      <c r="C742" s="910"/>
      <c r="D742" s="679" t="s">
        <v>1310</v>
      </c>
      <c r="E742" s="1004"/>
      <c r="F742" s="974"/>
      <c r="G742" s="969"/>
      <c r="H742" s="154" t="s">
        <v>941</v>
      </c>
      <c r="I742" s="194" t="s">
        <v>1810</v>
      </c>
      <c r="J742" s="194" t="s">
        <v>1811</v>
      </c>
      <c r="K742" s="194" t="s">
        <v>1930</v>
      </c>
      <c r="L742" s="194" t="s">
        <v>1822</v>
      </c>
      <c r="M742" s="140">
        <v>5</v>
      </c>
      <c r="N742" s="140" t="s">
        <v>511</v>
      </c>
      <c r="O742" s="152" t="s">
        <v>435</v>
      </c>
      <c r="P742" s="701">
        <v>2</v>
      </c>
      <c r="Q742" s="709"/>
      <c r="R742" s="709"/>
      <c r="S742" s="709"/>
      <c r="T742" s="709"/>
      <c r="U742" s="709"/>
      <c r="V742" s="709"/>
      <c r="W742" s="476"/>
      <c r="X742" s="15"/>
      <c r="Y742" s="15"/>
      <c r="Z742" s="34"/>
      <c r="AA742" s="34" t="str">
        <f t="shared" si="147"/>
        <v/>
      </c>
      <c r="AB742" s="88" t="str">
        <f t="shared" si="149"/>
        <v/>
      </c>
      <c r="AC742"/>
      <c r="AD742"/>
      <c r="AU742" s="33" t="str">
        <f t="shared" si="140"/>
        <v/>
      </c>
    </row>
    <row r="743" spans="1:47" s="33" customFormat="1" ht="13.5" customHeight="1" x14ac:dyDescent="0.25">
      <c r="A743" s="130"/>
      <c r="B743" s="194" t="s">
        <v>1265</v>
      </c>
      <c r="C743" s="910"/>
      <c r="D743" s="679" t="s">
        <v>1310</v>
      </c>
      <c r="E743" s="1004"/>
      <c r="F743" s="974"/>
      <c r="G743" s="969"/>
      <c r="H743" s="154" t="s">
        <v>941</v>
      </c>
      <c r="I743" s="194" t="s">
        <v>1810</v>
      </c>
      <c r="J743" s="194"/>
      <c r="K743" s="194" t="s">
        <v>126</v>
      </c>
      <c r="L743" s="194"/>
      <c r="M743" s="140"/>
      <c r="N743" s="140"/>
      <c r="O743" s="152"/>
      <c r="P743" s="701"/>
      <c r="Q743" s="709"/>
      <c r="R743" s="709"/>
      <c r="S743" s="709">
        <v>4</v>
      </c>
      <c r="T743" s="709"/>
      <c r="U743" s="709"/>
      <c r="V743" s="709"/>
      <c r="W743" s="476"/>
      <c r="X743" s="15"/>
      <c r="Y743" s="15"/>
      <c r="Z743" s="34"/>
      <c r="AA743" s="34" t="str">
        <f t="shared" si="147"/>
        <v/>
      </c>
      <c r="AB743" s="88" t="str">
        <f t="shared" si="134"/>
        <v/>
      </c>
      <c r="AC743"/>
      <c r="AD743"/>
      <c r="AU743" s="33" t="str">
        <f t="shared" si="140"/>
        <v/>
      </c>
    </row>
    <row r="744" spans="1:47" s="33" customFormat="1" ht="13.5" customHeight="1" x14ac:dyDescent="0.25">
      <c r="A744" s="130"/>
      <c r="B744" s="194" t="s">
        <v>1265</v>
      </c>
      <c r="C744" s="910"/>
      <c r="D744" s="679" t="s">
        <v>1310</v>
      </c>
      <c r="E744" s="1004"/>
      <c r="F744" s="974"/>
      <c r="G744" s="969"/>
      <c r="H744" s="154" t="s">
        <v>941</v>
      </c>
      <c r="I744" s="194" t="s">
        <v>1810</v>
      </c>
      <c r="J744" s="194"/>
      <c r="K744" s="194" t="s">
        <v>545</v>
      </c>
      <c r="L744" s="194"/>
      <c r="M744" s="140"/>
      <c r="N744" s="140"/>
      <c r="O744" s="152"/>
      <c r="P744" s="701"/>
      <c r="Q744" s="709"/>
      <c r="R744" s="709"/>
      <c r="S744" s="709">
        <v>2</v>
      </c>
      <c r="T744" s="709"/>
      <c r="U744" s="709"/>
      <c r="V744" s="709"/>
      <c r="W744" s="476"/>
      <c r="X744" s="15"/>
      <c r="Y744" s="15"/>
      <c r="Z744" s="34"/>
      <c r="AA744" s="34" t="str">
        <f t="shared" si="147"/>
        <v/>
      </c>
      <c r="AB744" s="88" t="str">
        <f t="shared" si="134"/>
        <v/>
      </c>
      <c r="AC744"/>
      <c r="AD744"/>
      <c r="AU744" s="33" t="str">
        <f t="shared" si="140"/>
        <v/>
      </c>
    </row>
    <row r="745" spans="1:47" s="33" customFormat="1" ht="13.5" customHeight="1" x14ac:dyDescent="0.25">
      <c r="A745" s="130"/>
      <c r="B745" s="194" t="s">
        <v>1265</v>
      </c>
      <c r="C745" s="910"/>
      <c r="D745" s="679" t="s">
        <v>1310</v>
      </c>
      <c r="E745" s="1004"/>
      <c r="F745" s="974"/>
      <c r="G745" s="969"/>
      <c r="H745" s="154" t="s">
        <v>941</v>
      </c>
      <c r="I745" s="194" t="s">
        <v>1810</v>
      </c>
      <c r="J745" s="194"/>
      <c r="K745" s="194" t="s">
        <v>2137</v>
      </c>
      <c r="L745" s="194"/>
      <c r="M745" s="140"/>
      <c r="N745" s="140"/>
      <c r="O745" s="152"/>
      <c r="P745" s="701"/>
      <c r="Q745" s="709"/>
      <c r="R745" s="709"/>
      <c r="S745" s="709"/>
      <c r="T745" s="709">
        <v>5</v>
      </c>
      <c r="U745" s="709"/>
      <c r="V745" s="709"/>
      <c r="W745" s="476"/>
      <c r="X745" s="15"/>
      <c r="Y745" s="15"/>
      <c r="Z745" s="34"/>
      <c r="AA745" s="34" t="str">
        <f t="shared" si="147"/>
        <v/>
      </c>
      <c r="AB745" s="88" t="str">
        <f t="shared" si="134"/>
        <v/>
      </c>
      <c r="AC745"/>
      <c r="AD745"/>
      <c r="AU745" s="33" t="str">
        <f t="shared" si="140"/>
        <v/>
      </c>
    </row>
    <row r="746" spans="1:47" s="33" customFormat="1" ht="13.5" customHeight="1" thickBot="1" x14ac:dyDescent="0.3">
      <c r="A746" s="161"/>
      <c r="B746" s="259" t="s">
        <v>1265</v>
      </c>
      <c r="C746" s="911"/>
      <c r="D746" s="680" t="s">
        <v>1310</v>
      </c>
      <c r="E746" s="1005"/>
      <c r="F746" s="975"/>
      <c r="G746" s="971"/>
      <c r="H746" s="195" t="s">
        <v>941</v>
      </c>
      <c r="I746" s="259" t="s">
        <v>1810</v>
      </c>
      <c r="J746" s="259"/>
      <c r="K746" s="259" t="s">
        <v>1816</v>
      </c>
      <c r="L746" s="259"/>
      <c r="M746" s="167"/>
      <c r="N746" s="167"/>
      <c r="O746" s="261"/>
      <c r="P746" s="702"/>
      <c r="Q746" s="721"/>
      <c r="R746" s="721"/>
      <c r="S746" s="721"/>
      <c r="T746" s="721">
        <v>5</v>
      </c>
      <c r="U746" s="721"/>
      <c r="V746" s="721"/>
      <c r="W746" s="484"/>
      <c r="X746" s="37">
        <f>SUM(P734:W746)</f>
        <v>40</v>
      </c>
      <c r="Y746" s="37">
        <f>X746</f>
        <v>40</v>
      </c>
      <c r="Z746" s="34" t="s">
        <v>1474</v>
      </c>
      <c r="AA746" s="34" t="str">
        <f t="shared" si="147"/>
        <v>TC</v>
      </c>
      <c r="AB746" s="88" t="str">
        <f t="shared" si="134"/>
        <v>EDTC</v>
      </c>
      <c r="AC746" t="s">
        <v>1479</v>
      </c>
      <c r="AD746"/>
      <c r="AU746" s="33" t="str">
        <f t="shared" si="140"/>
        <v/>
      </c>
    </row>
    <row r="747" spans="1:47" s="33" customFormat="1" ht="13.5" customHeight="1" x14ac:dyDescent="0.25">
      <c r="A747" s="156">
        <f>+A734+1</f>
        <v>94</v>
      </c>
      <c r="B747" s="1227" t="s">
        <v>1221</v>
      </c>
      <c r="C747" s="924" t="s">
        <v>83</v>
      </c>
      <c r="D747" s="678" t="s">
        <v>1222</v>
      </c>
      <c r="E747" s="1003" t="s">
        <v>336</v>
      </c>
      <c r="F747" s="956" t="s">
        <v>169</v>
      </c>
      <c r="G747" s="979" t="s">
        <v>170</v>
      </c>
      <c r="H747" s="501" t="s">
        <v>23</v>
      </c>
      <c r="I747" s="501" t="s">
        <v>108</v>
      </c>
      <c r="J747" s="501"/>
      <c r="K747" s="501" t="s">
        <v>1736</v>
      </c>
      <c r="L747" s="264" t="s">
        <v>97</v>
      </c>
      <c r="M747" s="265">
        <v>1</v>
      </c>
      <c r="N747" s="264" t="s">
        <v>24</v>
      </c>
      <c r="O747" s="264" t="s">
        <v>440</v>
      </c>
      <c r="P747" s="703">
        <v>4</v>
      </c>
      <c r="Q747" s="722"/>
      <c r="R747" s="722"/>
      <c r="S747" s="722"/>
      <c r="T747" s="722"/>
      <c r="U747" s="722"/>
      <c r="V747" s="722"/>
      <c r="W747" s="693"/>
      <c r="X747" s="100"/>
      <c r="Y747" s="100"/>
      <c r="Z747" s="34"/>
      <c r="AA747" s="34" t="str">
        <f t="shared" si="147"/>
        <v/>
      </c>
      <c r="AB747" s="88" t="str">
        <f t="shared" si="134"/>
        <v/>
      </c>
      <c r="AC747"/>
      <c r="AD747"/>
      <c r="AU747" s="33">
        <f t="shared" si="140"/>
        <v>18</v>
      </c>
    </row>
    <row r="748" spans="1:47" s="33" customFormat="1" ht="13.5" customHeight="1" x14ac:dyDescent="0.25">
      <c r="A748" s="130"/>
      <c r="B748" s="151" t="s">
        <v>1221</v>
      </c>
      <c r="C748" s="918"/>
      <c r="D748" s="679" t="s">
        <v>1222</v>
      </c>
      <c r="E748" s="1015"/>
      <c r="F748" s="954"/>
      <c r="G748" s="963"/>
      <c r="H748" s="154" t="s">
        <v>23</v>
      </c>
      <c r="I748" s="136" t="s">
        <v>108</v>
      </c>
      <c r="J748" s="136"/>
      <c r="K748" s="136" t="s">
        <v>1737</v>
      </c>
      <c r="L748" s="137" t="s">
        <v>97</v>
      </c>
      <c r="M748" s="229">
        <v>6</v>
      </c>
      <c r="N748" s="563" t="s">
        <v>24</v>
      </c>
      <c r="O748" s="137" t="s">
        <v>435</v>
      </c>
      <c r="P748" s="704">
        <v>3</v>
      </c>
      <c r="Q748" s="723"/>
      <c r="R748" s="727"/>
      <c r="S748" s="727"/>
      <c r="T748" s="727"/>
      <c r="U748" s="727"/>
      <c r="V748" s="727"/>
      <c r="W748" s="694"/>
      <c r="X748" s="101"/>
      <c r="Y748" s="101"/>
      <c r="Z748" s="34"/>
      <c r="AA748" s="34" t="str">
        <f t="shared" si="147"/>
        <v/>
      </c>
      <c r="AB748" s="88" t="str">
        <f t="shared" si="134"/>
        <v/>
      </c>
      <c r="AC748"/>
      <c r="AD748"/>
      <c r="AU748" s="33" t="str">
        <f t="shared" si="140"/>
        <v/>
      </c>
    </row>
    <row r="749" spans="1:47" s="33" customFormat="1" ht="13.5" customHeight="1" x14ac:dyDescent="0.25">
      <c r="A749" s="573"/>
      <c r="B749" s="151" t="s">
        <v>1221</v>
      </c>
      <c r="C749" s="918"/>
      <c r="D749" s="679" t="s">
        <v>1222</v>
      </c>
      <c r="E749" s="1015"/>
      <c r="F749" s="954"/>
      <c r="G749" s="963"/>
      <c r="H749" s="509" t="s">
        <v>23</v>
      </c>
      <c r="I749" s="136" t="s">
        <v>108</v>
      </c>
      <c r="J749" s="136"/>
      <c r="K749" s="509" t="s">
        <v>1738</v>
      </c>
      <c r="L749" s="563" t="s">
        <v>97</v>
      </c>
      <c r="M749" s="141">
        <v>5</v>
      </c>
      <c r="N749" s="563" t="s">
        <v>24</v>
      </c>
      <c r="O749" s="563" t="s">
        <v>440</v>
      </c>
      <c r="P749" s="708">
        <v>3</v>
      </c>
      <c r="Q749" s="727"/>
      <c r="R749" s="727"/>
      <c r="S749" s="727"/>
      <c r="T749" s="727"/>
      <c r="U749" s="727"/>
      <c r="V749" s="727"/>
      <c r="W749" s="694"/>
      <c r="X749" s="101"/>
      <c r="Y749" s="101"/>
      <c r="Z749" s="34"/>
      <c r="AA749" s="34" t="str">
        <f t="shared" si="147"/>
        <v/>
      </c>
      <c r="AB749" s="88" t="str">
        <f t="shared" ref="AB749:AB750" si="150">Z749&amp;AA749</f>
        <v/>
      </c>
      <c r="AC749"/>
      <c r="AD749"/>
      <c r="AU749" s="33" t="str">
        <f t="shared" si="140"/>
        <v/>
      </c>
    </row>
    <row r="750" spans="1:47" s="33" customFormat="1" ht="13.5" customHeight="1" x14ac:dyDescent="0.25">
      <c r="A750" s="573"/>
      <c r="B750" s="151" t="s">
        <v>1221</v>
      </c>
      <c r="C750" s="918"/>
      <c r="D750" s="679" t="s">
        <v>1222</v>
      </c>
      <c r="E750" s="1015"/>
      <c r="F750" s="954"/>
      <c r="G750" s="963"/>
      <c r="H750" s="509" t="s">
        <v>23</v>
      </c>
      <c r="I750" s="136" t="s">
        <v>108</v>
      </c>
      <c r="J750" s="136"/>
      <c r="K750" s="136" t="s">
        <v>1739</v>
      </c>
      <c r="L750" s="137" t="s">
        <v>97</v>
      </c>
      <c r="M750" s="137">
        <v>2</v>
      </c>
      <c r="N750" s="137" t="s">
        <v>24</v>
      </c>
      <c r="O750" s="563" t="s">
        <v>435</v>
      </c>
      <c r="P750" s="708">
        <v>2</v>
      </c>
      <c r="Q750" s="727"/>
      <c r="R750" s="727"/>
      <c r="S750" s="727"/>
      <c r="T750" s="727"/>
      <c r="U750" s="727"/>
      <c r="V750" s="727"/>
      <c r="W750" s="694"/>
      <c r="X750" s="101"/>
      <c r="Y750" s="101"/>
      <c r="Z750" s="34"/>
      <c r="AA750" s="34" t="str">
        <f t="shared" si="147"/>
        <v/>
      </c>
      <c r="AB750" s="88" t="str">
        <f t="shared" si="150"/>
        <v/>
      </c>
      <c r="AC750"/>
      <c r="AD750"/>
      <c r="AU750" s="33" t="str">
        <f t="shared" si="140"/>
        <v/>
      </c>
    </row>
    <row r="751" spans="1:47" s="33" customFormat="1" ht="13.5" customHeight="1" x14ac:dyDescent="0.25">
      <c r="A751" s="130"/>
      <c r="B751" s="151" t="s">
        <v>1221</v>
      </c>
      <c r="C751" s="918"/>
      <c r="D751" s="679" t="s">
        <v>1222</v>
      </c>
      <c r="E751" s="1015"/>
      <c r="F751" s="954"/>
      <c r="G751" s="963"/>
      <c r="H751" s="509" t="s">
        <v>23</v>
      </c>
      <c r="I751" s="136" t="s">
        <v>114</v>
      </c>
      <c r="J751" s="136"/>
      <c r="K751" s="509" t="s">
        <v>1669</v>
      </c>
      <c r="L751" s="563" t="s">
        <v>97</v>
      </c>
      <c r="M751" s="141">
        <v>2</v>
      </c>
      <c r="N751" s="563" t="s">
        <v>24</v>
      </c>
      <c r="O751" s="563" t="s">
        <v>440</v>
      </c>
      <c r="P751" s="708">
        <v>3</v>
      </c>
      <c r="Q751" s="727"/>
      <c r="R751" s="727"/>
      <c r="S751" s="727"/>
      <c r="T751" s="727"/>
      <c r="U751" s="727"/>
      <c r="V751" s="727"/>
      <c r="W751" s="694"/>
      <c r="X751" s="101"/>
      <c r="Y751" s="101"/>
      <c r="Z751" s="34"/>
      <c r="AA751" s="34" t="str">
        <f t="shared" si="147"/>
        <v/>
      </c>
      <c r="AB751" s="88" t="str">
        <f t="shared" si="134"/>
        <v/>
      </c>
      <c r="AC751"/>
      <c r="AD751"/>
      <c r="AU751" s="33" t="str">
        <f t="shared" si="140"/>
        <v/>
      </c>
    </row>
    <row r="752" spans="1:47" s="33" customFormat="1" ht="13.5" customHeight="1" x14ac:dyDescent="0.25">
      <c r="A752" s="130"/>
      <c r="B752" s="151" t="s">
        <v>1221</v>
      </c>
      <c r="C752" s="918"/>
      <c r="D752" s="679" t="s">
        <v>1222</v>
      </c>
      <c r="E752" s="1015"/>
      <c r="F752" s="954"/>
      <c r="G752" s="963"/>
      <c r="H752" s="509" t="s">
        <v>23</v>
      </c>
      <c r="I752" s="136" t="s">
        <v>114</v>
      </c>
      <c r="J752" s="136"/>
      <c r="K752" s="136" t="s">
        <v>1669</v>
      </c>
      <c r="L752" s="137" t="s">
        <v>97</v>
      </c>
      <c r="M752" s="137">
        <v>2</v>
      </c>
      <c r="N752" s="137" t="s">
        <v>101</v>
      </c>
      <c r="O752" s="563" t="s">
        <v>435</v>
      </c>
      <c r="P752" s="708">
        <v>3</v>
      </c>
      <c r="Q752" s="727"/>
      <c r="R752" s="727"/>
      <c r="S752" s="727"/>
      <c r="T752" s="727"/>
      <c r="U752" s="727"/>
      <c r="V752" s="727"/>
      <c r="W752" s="694"/>
      <c r="X752" s="101"/>
      <c r="Y752" s="101"/>
      <c r="Z752" s="34"/>
      <c r="AA752" s="34" t="str">
        <f t="shared" si="147"/>
        <v/>
      </c>
      <c r="AB752" s="88" t="str">
        <f t="shared" si="134"/>
        <v/>
      </c>
      <c r="AC752"/>
      <c r="AD752"/>
      <c r="AU752" s="33" t="str">
        <f t="shared" si="140"/>
        <v/>
      </c>
    </row>
    <row r="753" spans="1:47" s="33" customFormat="1" ht="13.5" customHeight="1" thickBot="1" x14ac:dyDescent="0.3">
      <c r="A753" s="161"/>
      <c r="B753" s="166" t="s">
        <v>1221</v>
      </c>
      <c r="C753" s="925"/>
      <c r="D753" s="680" t="s">
        <v>1222</v>
      </c>
      <c r="E753" s="1023"/>
      <c r="F753" s="955"/>
      <c r="G753" s="964"/>
      <c r="H753" s="510" t="s">
        <v>23</v>
      </c>
      <c r="I753" s="510" t="s">
        <v>108</v>
      </c>
      <c r="J753" s="510"/>
      <c r="K753" s="462" t="s">
        <v>2105</v>
      </c>
      <c r="L753" s="369"/>
      <c r="M753" s="198"/>
      <c r="N753" s="369"/>
      <c r="O753" s="369"/>
      <c r="P753" s="712"/>
      <c r="Q753" s="730"/>
      <c r="R753" s="730"/>
      <c r="S753" s="730"/>
      <c r="T753" s="730">
        <v>2</v>
      </c>
      <c r="U753" s="730"/>
      <c r="V753" s="730"/>
      <c r="W753" s="695"/>
      <c r="X753" s="36">
        <f>SUM(P747:W753)</f>
        <v>20</v>
      </c>
      <c r="Y753" s="36">
        <v>20</v>
      </c>
      <c r="Z753" s="34" t="s">
        <v>1472</v>
      </c>
      <c r="AA753" s="34" t="str">
        <f t="shared" si="147"/>
        <v>MT</v>
      </c>
      <c r="AB753" s="88" t="str">
        <f t="shared" si="134"/>
        <v>ADMT</v>
      </c>
      <c r="AC753" t="s">
        <v>1479</v>
      </c>
      <c r="AD753"/>
      <c r="AU753" s="33" t="str">
        <f t="shared" si="140"/>
        <v/>
      </c>
    </row>
    <row r="754" spans="1:47" s="33" customFormat="1" ht="13.5" customHeight="1" x14ac:dyDescent="0.25">
      <c r="A754" s="180">
        <f>+A747+1</f>
        <v>95</v>
      </c>
      <c r="B754" s="1224" t="s">
        <v>1292</v>
      </c>
      <c r="C754" s="909" t="s">
        <v>83</v>
      </c>
      <c r="D754" s="678" t="s">
        <v>1308</v>
      </c>
      <c r="E754" s="999" t="s">
        <v>336</v>
      </c>
      <c r="F754" s="972" t="s">
        <v>1309</v>
      </c>
      <c r="G754" s="973" t="s">
        <v>22</v>
      </c>
      <c r="H754" s="154" t="s">
        <v>1809</v>
      </c>
      <c r="I754" s="135" t="s">
        <v>1831</v>
      </c>
      <c r="J754" s="135" t="s">
        <v>1811</v>
      </c>
      <c r="K754" s="135" t="s">
        <v>1842</v>
      </c>
      <c r="L754" s="135" t="s">
        <v>97</v>
      </c>
      <c r="M754" s="139">
        <v>3</v>
      </c>
      <c r="N754" s="139" t="s">
        <v>24</v>
      </c>
      <c r="O754" s="139" t="s">
        <v>435</v>
      </c>
      <c r="P754" s="706">
        <v>2</v>
      </c>
      <c r="Q754" s="725"/>
      <c r="R754" s="720"/>
      <c r="S754" s="720"/>
      <c r="T754" s="720"/>
      <c r="U754" s="720"/>
      <c r="V754" s="720"/>
      <c r="W754" s="471"/>
      <c r="X754" s="14"/>
      <c r="Y754" s="14"/>
      <c r="Z754" s="34"/>
      <c r="AA754" s="34" t="str">
        <f t="shared" si="147"/>
        <v/>
      </c>
      <c r="AB754" s="88" t="str">
        <f t="shared" si="134"/>
        <v/>
      </c>
      <c r="AC754"/>
      <c r="AD754"/>
      <c r="AU754" s="33">
        <f t="shared" si="140"/>
        <v>15</v>
      </c>
    </row>
    <row r="755" spans="1:47" s="33" customFormat="1" ht="13.5" customHeight="1" x14ac:dyDescent="0.25">
      <c r="A755" s="173"/>
      <c r="B755" s="275" t="s">
        <v>1292</v>
      </c>
      <c r="C755" s="910"/>
      <c r="D755" s="679" t="s">
        <v>1308</v>
      </c>
      <c r="E755" s="1001"/>
      <c r="F755" s="974"/>
      <c r="G755" s="969"/>
      <c r="H755" s="154" t="s">
        <v>1809</v>
      </c>
      <c r="I755" s="135" t="s">
        <v>1831</v>
      </c>
      <c r="J755" s="135" t="s">
        <v>1811</v>
      </c>
      <c r="K755" s="135" t="s">
        <v>1975</v>
      </c>
      <c r="L755" s="135" t="s">
        <v>97</v>
      </c>
      <c r="M755" s="139">
        <v>3</v>
      </c>
      <c r="N755" s="139" t="s">
        <v>24</v>
      </c>
      <c r="O755" s="139" t="s">
        <v>435</v>
      </c>
      <c r="P755" s="706">
        <v>3</v>
      </c>
      <c r="Q755" s="725"/>
      <c r="R755" s="709"/>
      <c r="S755" s="709"/>
      <c r="T755" s="709"/>
      <c r="U755" s="709"/>
      <c r="V755" s="709"/>
      <c r="W755" s="476"/>
      <c r="X755" s="15"/>
      <c r="Y755" s="15"/>
      <c r="Z755" s="34"/>
      <c r="AA755" s="34" t="str">
        <f t="shared" si="147"/>
        <v/>
      </c>
      <c r="AB755" s="88" t="str">
        <f t="shared" si="134"/>
        <v/>
      </c>
      <c r="AC755"/>
      <c r="AD755"/>
      <c r="AU755" s="33" t="str">
        <f t="shared" ref="AU755:AU812" si="151">IF(C755&lt;&gt;"",SUMIF(D$6:D$1071,D755,P$6:Q$1071),"")</f>
        <v/>
      </c>
    </row>
    <row r="756" spans="1:47" s="33" customFormat="1" ht="13.5" customHeight="1" x14ac:dyDescent="0.25">
      <c r="A756" s="173"/>
      <c r="B756" s="275" t="s">
        <v>1292</v>
      </c>
      <c r="C756" s="910"/>
      <c r="D756" s="679" t="s">
        <v>1308</v>
      </c>
      <c r="E756" s="1001"/>
      <c r="F756" s="974"/>
      <c r="G756" s="969"/>
      <c r="H756" s="136" t="s">
        <v>941</v>
      </c>
      <c r="I756" s="136" t="s">
        <v>1810</v>
      </c>
      <c r="J756" s="194" t="s">
        <v>1811</v>
      </c>
      <c r="K756" s="136" t="s">
        <v>1841</v>
      </c>
      <c r="L756" s="137" t="s">
        <v>97</v>
      </c>
      <c r="M756" s="137">
        <v>1</v>
      </c>
      <c r="N756" s="137" t="s">
        <v>511</v>
      </c>
      <c r="O756" s="137" t="s">
        <v>435</v>
      </c>
      <c r="P756" s="704">
        <v>4</v>
      </c>
      <c r="Q756" s="725"/>
      <c r="R756" s="709"/>
      <c r="S756" s="709"/>
      <c r="T756" s="709"/>
      <c r="U756" s="709"/>
      <c r="V756" s="709"/>
      <c r="W756" s="476"/>
      <c r="X756" s="15"/>
      <c r="Y756" s="15"/>
      <c r="Z756" s="34"/>
      <c r="AA756" s="34" t="str">
        <f t="shared" si="147"/>
        <v/>
      </c>
      <c r="AB756" s="88" t="str">
        <f t="shared" ref="AB756:AB757" si="152">Z756&amp;AA756</f>
        <v/>
      </c>
      <c r="AC756"/>
      <c r="AD756"/>
      <c r="AU756" s="33" t="str">
        <f t="shared" si="151"/>
        <v/>
      </c>
    </row>
    <row r="757" spans="1:47" s="33" customFormat="1" ht="13.5" customHeight="1" x14ac:dyDescent="0.25">
      <c r="A757" s="173"/>
      <c r="B757" s="275" t="s">
        <v>1292</v>
      </c>
      <c r="C757" s="910"/>
      <c r="D757" s="679" t="s">
        <v>1308</v>
      </c>
      <c r="E757" s="1001"/>
      <c r="F757" s="974"/>
      <c r="G757" s="969"/>
      <c r="H757" s="154" t="s">
        <v>1809</v>
      </c>
      <c r="I757" s="135" t="s">
        <v>1810</v>
      </c>
      <c r="J757" s="135" t="s">
        <v>1811</v>
      </c>
      <c r="K757" s="135" t="s">
        <v>1933</v>
      </c>
      <c r="L757" s="135" t="s">
        <v>97</v>
      </c>
      <c r="M757" s="139">
        <v>5</v>
      </c>
      <c r="N757" s="139" t="s">
        <v>24</v>
      </c>
      <c r="O757" s="139" t="s">
        <v>435</v>
      </c>
      <c r="P757" s="706">
        <v>2</v>
      </c>
      <c r="Q757" s="725"/>
      <c r="R757" s="709"/>
      <c r="S757" s="709"/>
      <c r="T757" s="709"/>
      <c r="U757" s="709"/>
      <c r="V757" s="709"/>
      <c r="W757" s="476"/>
      <c r="X757" s="15"/>
      <c r="Y757" s="15"/>
      <c r="Z757" s="34"/>
      <c r="AA757" s="34" t="str">
        <f t="shared" si="147"/>
        <v/>
      </c>
      <c r="AB757" s="88" t="str">
        <f t="shared" si="152"/>
        <v/>
      </c>
      <c r="AC757"/>
      <c r="AD757"/>
      <c r="AU757" s="33" t="str">
        <f t="shared" si="151"/>
        <v/>
      </c>
    </row>
    <row r="758" spans="1:47" s="33" customFormat="1" ht="13.5" customHeight="1" x14ac:dyDescent="0.25">
      <c r="A758" s="173"/>
      <c r="B758" s="275" t="s">
        <v>1292</v>
      </c>
      <c r="C758" s="910"/>
      <c r="D758" s="679" t="s">
        <v>1308</v>
      </c>
      <c r="E758" s="1001"/>
      <c r="F758" s="974"/>
      <c r="G758" s="969"/>
      <c r="H758" s="154" t="s">
        <v>1809</v>
      </c>
      <c r="I758" s="135" t="s">
        <v>1810</v>
      </c>
      <c r="J758" s="135" t="s">
        <v>1811</v>
      </c>
      <c r="K758" s="135" t="s">
        <v>1933</v>
      </c>
      <c r="L758" s="135" t="s">
        <v>97</v>
      </c>
      <c r="M758" s="139">
        <v>5</v>
      </c>
      <c r="N758" s="139" t="s">
        <v>101</v>
      </c>
      <c r="O758" s="139" t="s">
        <v>435</v>
      </c>
      <c r="P758" s="706">
        <v>2</v>
      </c>
      <c r="Q758" s="725"/>
      <c r="R758" s="709"/>
      <c r="S758" s="709"/>
      <c r="T758" s="709"/>
      <c r="U758" s="709"/>
      <c r="V758" s="709"/>
      <c r="W758" s="476"/>
      <c r="X758" s="15"/>
      <c r="Y758" s="15"/>
      <c r="Z758" s="34"/>
      <c r="AA758" s="34" t="str">
        <f t="shared" si="147"/>
        <v/>
      </c>
      <c r="AB758" s="88" t="str">
        <f t="shared" si="134"/>
        <v/>
      </c>
      <c r="AC758"/>
      <c r="AD758"/>
      <c r="AU758" s="33" t="str">
        <f t="shared" si="151"/>
        <v/>
      </c>
    </row>
    <row r="759" spans="1:47" s="33" customFormat="1" ht="13.5" customHeight="1" x14ac:dyDescent="0.25">
      <c r="A759" s="173"/>
      <c r="B759" s="275" t="s">
        <v>1292</v>
      </c>
      <c r="C759" s="910"/>
      <c r="D759" s="679" t="s">
        <v>1308</v>
      </c>
      <c r="E759" s="1001"/>
      <c r="F759" s="974"/>
      <c r="G759" s="969"/>
      <c r="H759" s="154" t="s">
        <v>1809</v>
      </c>
      <c r="I759" s="135" t="s">
        <v>1810</v>
      </c>
      <c r="J759" s="135" t="s">
        <v>1811</v>
      </c>
      <c r="K759" s="135" t="s">
        <v>1933</v>
      </c>
      <c r="L759" s="135" t="s">
        <v>97</v>
      </c>
      <c r="M759" s="139">
        <v>5</v>
      </c>
      <c r="N759" s="139" t="s">
        <v>511</v>
      </c>
      <c r="O759" s="139" t="s">
        <v>435</v>
      </c>
      <c r="P759" s="706">
        <v>2</v>
      </c>
      <c r="Q759" s="725"/>
      <c r="R759" s="709"/>
      <c r="S759" s="709"/>
      <c r="T759" s="709"/>
      <c r="U759" s="709"/>
      <c r="V759" s="709"/>
      <c r="W759" s="476"/>
      <c r="X759" s="15"/>
      <c r="Y759" s="15"/>
      <c r="Z759" s="34"/>
      <c r="AA759" s="34" t="str">
        <f t="shared" si="147"/>
        <v/>
      </c>
      <c r="AB759" s="88" t="str">
        <f t="shared" si="134"/>
        <v/>
      </c>
      <c r="AC759"/>
      <c r="AD759"/>
      <c r="AU759" s="33" t="str">
        <f t="shared" si="151"/>
        <v/>
      </c>
    </row>
    <row r="760" spans="1:47" s="33" customFormat="1" ht="13.5" customHeight="1" x14ac:dyDescent="0.25">
      <c r="A760" s="173"/>
      <c r="B760" s="275" t="s">
        <v>1292</v>
      </c>
      <c r="C760" s="910"/>
      <c r="D760" s="679" t="s">
        <v>1308</v>
      </c>
      <c r="E760" s="1001"/>
      <c r="F760" s="974"/>
      <c r="G760" s="969"/>
      <c r="H760" s="154" t="s">
        <v>941</v>
      </c>
      <c r="I760" s="135" t="s">
        <v>1810</v>
      </c>
      <c r="J760" s="135"/>
      <c r="K760" s="135" t="s">
        <v>126</v>
      </c>
      <c r="L760" s="135"/>
      <c r="M760" s="139"/>
      <c r="N760" s="139"/>
      <c r="O760" s="139"/>
      <c r="P760" s="706"/>
      <c r="Q760" s="725"/>
      <c r="R760" s="709"/>
      <c r="S760" s="709">
        <v>2</v>
      </c>
      <c r="T760" s="709"/>
      <c r="U760" s="709"/>
      <c r="V760" s="709"/>
      <c r="W760" s="476"/>
      <c r="X760" s="15"/>
      <c r="Y760" s="15"/>
      <c r="Z760" s="34"/>
      <c r="AA760" s="34" t="str">
        <f t="shared" si="147"/>
        <v/>
      </c>
      <c r="AB760" s="88" t="str">
        <f t="shared" si="134"/>
        <v/>
      </c>
      <c r="AC760"/>
      <c r="AD760"/>
      <c r="AU760" s="33" t="str">
        <f t="shared" si="151"/>
        <v/>
      </c>
    </row>
    <row r="761" spans="1:47" s="33" customFormat="1" ht="13.5" customHeight="1" x14ac:dyDescent="0.25">
      <c r="A761" s="173"/>
      <c r="B761" s="275" t="s">
        <v>1292</v>
      </c>
      <c r="C761" s="910"/>
      <c r="D761" s="679" t="s">
        <v>1308</v>
      </c>
      <c r="E761" s="1004"/>
      <c r="F761" s="974"/>
      <c r="G761" s="969"/>
      <c r="H761" s="154" t="s">
        <v>941</v>
      </c>
      <c r="I761" s="194" t="s">
        <v>1810</v>
      </c>
      <c r="J761" s="194"/>
      <c r="K761" s="194" t="s">
        <v>545</v>
      </c>
      <c r="L761" s="194"/>
      <c r="M761" s="140"/>
      <c r="N761" s="140"/>
      <c r="O761" s="140"/>
      <c r="P761" s="701"/>
      <c r="Q761" s="709"/>
      <c r="R761" s="709"/>
      <c r="S761" s="709">
        <v>1</v>
      </c>
      <c r="T761" s="709"/>
      <c r="U761" s="709"/>
      <c r="V761" s="709"/>
      <c r="W761" s="476"/>
      <c r="X761" s="15"/>
      <c r="Y761" s="15"/>
      <c r="Z761" s="34"/>
      <c r="AA761" s="34" t="str">
        <f t="shared" si="147"/>
        <v/>
      </c>
      <c r="AB761" s="88" t="str">
        <f t="shared" si="134"/>
        <v/>
      </c>
      <c r="AC761"/>
      <c r="AD761"/>
      <c r="AU761" s="33" t="str">
        <f t="shared" si="151"/>
        <v/>
      </c>
    </row>
    <row r="762" spans="1:47" s="33" customFormat="1" ht="13.5" customHeight="1" thickBot="1" x14ac:dyDescent="0.3">
      <c r="A762" s="176"/>
      <c r="B762" s="283" t="s">
        <v>1292</v>
      </c>
      <c r="C762" s="911"/>
      <c r="D762" s="680" t="s">
        <v>1308</v>
      </c>
      <c r="E762" s="1005"/>
      <c r="F762" s="975"/>
      <c r="G762" s="971"/>
      <c r="H762" s="195" t="s">
        <v>941</v>
      </c>
      <c r="I762" s="259" t="s">
        <v>1831</v>
      </c>
      <c r="J762" s="259"/>
      <c r="K762" s="259" t="s">
        <v>530</v>
      </c>
      <c r="L762" s="259"/>
      <c r="M762" s="167"/>
      <c r="N762" s="167"/>
      <c r="O762" s="167"/>
      <c r="P762" s="702"/>
      <c r="Q762" s="721"/>
      <c r="R762" s="721"/>
      <c r="S762" s="721"/>
      <c r="T762" s="721"/>
      <c r="U762" s="721"/>
      <c r="V762" s="721"/>
      <c r="W762" s="484">
        <v>2</v>
      </c>
      <c r="X762" s="37">
        <f>SUBTOTAL(9,P754:W762)</f>
        <v>20</v>
      </c>
      <c r="Y762" s="37">
        <f>X762</f>
        <v>20</v>
      </c>
      <c r="Z762" s="34" t="s">
        <v>1474</v>
      </c>
      <c r="AA762" s="34" t="str">
        <f t="shared" si="147"/>
        <v>MT</v>
      </c>
      <c r="AB762" s="88" t="str">
        <f t="shared" si="134"/>
        <v>EDMT</v>
      </c>
      <c r="AC762" t="s">
        <v>1479</v>
      </c>
      <c r="AD762"/>
      <c r="AU762" s="33" t="str">
        <f t="shared" si="151"/>
        <v/>
      </c>
    </row>
    <row r="763" spans="1:47" s="33" customFormat="1" ht="13.5" customHeight="1" x14ac:dyDescent="0.25">
      <c r="A763" s="512">
        <f>A754+1</f>
        <v>96</v>
      </c>
      <c r="B763" s="1229" t="s">
        <v>1348</v>
      </c>
      <c r="C763" s="915" t="s">
        <v>35</v>
      </c>
      <c r="D763" s="526" t="s">
        <v>1349</v>
      </c>
      <c r="E763" s="999" t="s">
        <v>336</v>
      </c>
      <c r="F763" s="976" t="s">
        <v>976</v>
      </c>
      <c r="G763" s="949" t="s">
        <v>1350</v>
      </c>
      <c r="H763" s="213" t="s">
        <v>445</v>
      </c>
      <c r="I763" s="513" t="s">
        <v>446</v>
      </c>
      <c r="J763" s="221"/>
      <c r="K763" s="513" t="s">
        <v>1606</v>
      </c>
      <c r="L763" s="515" t="s">
        <v>614</v>
      </c>
      <c r="M763" s="515">
        <v>7</v>
      </c>
      <c r="N763" s="515" t="s">
        <v>24</v>
      </c>
      <c r="O763" s="124" t="s">
        <v>440</v>
      </c>
      <c r="P763" s="707">
        <v>4</v>
      </c>
      <c r="Q763" s="726"/>
      <c r="R763" s="726"/>
      <c r="S763" s="726"/>
      <c r="T763" s="726"/>
      <c r="U763" s="726"/>
      <c r="V763" s="726"/>
      <c r="W763" s="241"/>
      <c r="X763" s="73"/>
      <c r="Y763" s="26"/>
      <c r="Z763" s="34"/>
      <c r="AA763" s="34" t="str">
        <f t="shared" si="147"/>
        <v/>
      </c>
      <c r="AB763" s="88" t="str">
        <f t="shared" ref="AB763:AB831" si="153">Z763&amp;AA763</f>
        <v/>
      </c>
      <c r="AC763"/>
      <c r="AD763"/>
      <c r="AU763" s="33">
        <f t="shared" si="151"/>
        <v>26</v>
      </c>
    </row>
    <row r="764" spans="1:47" s="33" customFormat="1" ht="13.5" customHeight="1" x14ac:dyDescent="0.25">
      <c r="A764" s="517"/>
      <c r="B764" s="263" t="s">
        <v>1348</v>
      </c>
      <c r="C764" s="913"/>
      <c r="D764" s="421" t="s">
        <v>1349</v>
      </c>
      <c r="E764" s="1001"/>
      <c r="F764" s="957"/>
      <c r="G764" s="977"/>
      <c r="H764" s="151" t="s">
        <v>445</v>
      </c>
      <c r="I764" s="560" t="s">
        <v>446</v>
      </c>
      <c r="J764" s="552"/>
      <c r="K764" s="263" t="s">
        <v>1606</v>
      </c>
      <c r="L764" s="235" t="s">
        <v>614</v>
      </c>
      <c r="M764" s="235">
        <v>7</v>
      </c>
      <c r="N764" s="235" t="s">
        <v>101</v>
      </c>
      <c r="O764" s="137" t="s">
        <v>440</v>
      </c>
      <c r="P764" s="704">
        <v>4</v>
      </c>
      <c r="Q764" s="723"/>
      <c r="R764" s="723"/>
      <c r="S764" s="723"/>
      <c r="T764" s="723"/>
      <c r="U764" s="723"/>
      <c r="V764" s="723"/>
      <c r="W764" s="320"/>
      <c r="X764" s="74"/>
      <c r="Y764" s="24"/>
      <c r="Z764" s="34"/>
      <c r="AA764" s="34" t="str">
        <f t="shared" si="147"/>
        <v/>
      </c>
      <c r="AB764" s="88" t="str">
        <f t="shared" si="153"/>
        <v/>
      </c>
      <c r="AC764"/>
      <c r="AD764"/>
      <c r="AU764" s="33" t="str">
        <f t="shared" si="151"/>
        <v/>
      </c>
    </row>
    <row r="765" spans="1:47" s="33" customFormat="1" ht="13.5" customHeight="1" x14ac:dyDescent="0.25">
      <c r="A765" s="517"/>
      <c r="B765" s="263" t="s">
        <v>1348</v>
      </c>
      <c r="C765" s="913"/>
      <c r="D765" s="421" t="s">
        <v>1349</v>
      </c>
      <c r="E765" s="1001"/>
      <c r="F765" s="957"/>
      <c r="G765" s="977"/>
      <c r="H765" s="136" t="s">
        <v>445</v>
      </c>
      <c r="I765" s="559" t="s">
        <v>446</v>
      </c>
      <c r="J765" s="561"/>
      <c r="K765" s="136" t="s">
        <v>509</v>
      </c>
      <c r="L765" s="137" t="s">
        <v>614</v>
      </c>
      <c r="M765" s="137">
        <v>6</v>
      </c>
      <c r="N765" s="137" t="s">
        <v>101</v>
      </c>
      <c r="O765" s="138" t="s">
        <v>625</v>
      </c>
      <c r="P765" s="704">
        <v>4</v>
      </c>
      <c r="Q765" s="723"/>
      <c r="R765" s="723"/>
      <c r="S765" s="723"/>
      <c r="T765" s="723"/>
      <c r="U765" s="723"/>
      <c r="V765" s="723"/>
      <c r="W765" s="320"/>
      <c r="X765" s="74"/>
      <c r="Y765" s="24"/>
      <c r="Z765" s="34"/>
      <c r="AA765" s="34" t="str">
        <f t="shared" si="147"/>
        <v/>
      </c>
      <c r="AB765" s="88" t="str">
        <f t="shared" ref="AB765:AB767" si="154">Z765&amp;AA765</f>
        <v/>
      </c>
      <c r="AC765"/>
      <c r="AD765"/>
      <c r="AU765" s="33" t="str">
        <f t="shared" si="151"/>
        <v/>
      </c>
    </row>
    <row r="766" spans="1:47" s="33" customFormat="1" ht="13.5" customHeight="1" x14ac:dyDescent="0.25">
      <c r="A766" s="517"/>
      <c r="B766" s="263" t="s">
        <v>1348</v>
      </c>
      <c r="C766" s="913"/>
      <c r="D766" s="421" t="s">
        <v>1349</v>
      </c>
      <c r="E766" s="1001"/>
      <c r="F766" s="957"/>
      <c r="G766" s="977"/>
      <c r="H766" s="151" t="s">
        <v>445</v>
      </c>
      <c r="I766" s="553" t="s">
        <v>446</v>
      </c>
      <c r="J766" s="194"/>
      <c r="K766" s="263" t="s">
        <v>1607</v>
      </c>
      <c r="L766" s="235" t="s">
        <v>614</v>
      </c>
      <c r="M766" s="235">
        <v>5</v>
      </c>
      <c r="N766" s="235" t="s">
        <v>24</v>
      </c>
      <c r="O766" s="137" t="s">
        <v>1379</v>
      </c>
      <c r="P766" s="704">
        <v>4</v>
      </c>
      <c r="Q766" s="723"/>
      <c r="R766" s="723"/>
      <c r="S766" s="723"/>
      <c r="T766" s="723"/>
      <c r="U766" s="723"/>
      <c r="V766" s="753"/>
      <c r="W766" s="320"/>
      <c r="X766" s="74"/>
      <c r="Y766" s="24"/>
      <c r="Z766" s="34"/>
      <c r="AA766" s="34" t="str">
        <f t="shared" si="147"/>
        <v/>
      </c>
      <c r="AB766" s="88" t="str">
        <f t="shared" si="154"/>
        <v/>
      </c>
      <c r="AC766"/>
      <c r="AD766"/>
      <c r="AU766" s="33" t="str">
        <f t="shared" si="151"/>
        <v/>
      </c>
    </row>
    <row r="767" spans="1:47" s="33" customFormat="1" ht="13.5" customHeight="1" x14ac:dyDescent="0.25">
      <c r="A767" s="517"/>
      <c r="B767" s="263" t="s">
        <v>1348</v>
      </c>
      <c r="C767" s="913"/>
      <c r="D767" s="421" t="s">
        <v>1349</v>
      </c>
      <c r="E767" s="1001"/>
      <c r="F767" s="957"/>
      <c r="G767" s="977"/>
      <c r="H767" s="151" t="s">
        <v>445</v>
      </c>
      <c r="I767" s="136" t="s">
        <v>446</v>
      </c>
      <c r="J767" s="194"/>
      <c r="K767" s="263" t="s">
        <v>1607</v>
      </c>
      <c r="L767" s="137" t="s">
        <v>614</v>
      </c>
      <c r="M767" s="235">
        <v>5</v>
      </c>
      <c r="N767" s="235" t="s">
        <v>101</v>
      </c>
      <c r="O767" s="137" t="s">
        <v>1379</v>
      </c>
      <c r="P767" s="704">
        <v>4</v>
      </c>
      <c r="Q767" s="723"/>
      <c r="R767" s="723"/>
      <c r="S767" s="723"/>
      <c r="T767" s="723"/>
      <c r="U767" s="723"/>
      <c r="V767" s="723"/>
      <c r="W767" s="320"/>
      <c r="X767" s="74"/>
      <c r="Y767" s="24"/>
      <c r="Z767" s="34"/>
      <c r="AA767" s="34" t="str">
        <f t="shared" si="147"/>
        <v/>
      </c>
      <c r="AB767" s="88" t="str">
        <f t="shared" si="154"/>
        <v/>
      </c>
      <c r="AC767"/>
      <c r="AD767"/>
      <c r="AU767" s="33" t="str">
        <f t="shared" si="151"/>
        <v/>
      </c>
    </row>
    <row r="768" spans="1:47" s="33" customFormat="1" ht="13.5" customHeight="1" x14ac:dyDescent="0.25">
      <c r="A768" s="517"/>
      <c r="B768" s="263" t="s">
        <v>1348</v>
      </c>
      <c r="C768" s="913"/>
      <c r="D768" s="421" t="s">
        <v>1349</v>
      </c>
      <c r="E768" s="1001"/>
      <c r="F768" s="957"/>
      <c r="G768" s="977"/>
      <c r="H768" s="136" t="s">
        <v>445</v>
      </c>
      <c r="I768" s="559" t="s">
        <v>446</v>
      </c>
      <c r="J768" s="561"/>
      <c r="K768" s="136" t="s">
        <v>1608</v>
      </c>
      <c r="L768" s="137" t="s">
        <v>614</v>
      </c>
      <c r="M768" s="137">
        <v>6</v>
      </c>
      <c r="N768" s="137" t="s">
        <v>24</v>
      </c>
      <c r="O768" s="138" t="s">
        <v>1379</v>
      </c>
      <c r="P768" s="704">
        <v>3</v>
      </c>
      <c r="Q768" s="723"/>
      <c r="R768" s="723"/>
      <c r="S768" s="723"/>
      <c r="T768" s="723"/>
      <c r="U768" s="723"/>
      <c r="V768" s="723"/>
      <c r="W768" s="320"/>
      <c r="X768" s="74"/>
      <c r="Y768" s="24"/>
      <c r="Z768" s="34"/>
      <c r="AA768" s="34" t="str">
        <f t="shared" si="147"/>
        <v/>
      </c>
      <c r="AB768" s="88" t="str">
        <f t="shared" si="153"/>
        <v/>
      </c>
      <c r="AC768"/>
      <c r="AD768"/>
      <c r="AU768" s="33" t="str">
        <f t="shared" si="151"/>
        <v/>
      </c>
    </row>
    <row r="769" spans="1:47" s="33" customFormat="1" ht="13.5" customHeight="1" x14ac:dyDescent="0.25">
      <c r="A769" s="517"/>
      <c r="B769" s="263" t="s">
        <v>1348</v>
      </c>
      <c r="C769" s="913"/>
      <c r="D769" s="421" t="s">
        <v>1349</v>
      </c>
      <c r="E769" s="1001"/>
      <c r="F769" s="957"/>
      <c r="G769" s="977"/>
      <c r="H769" s="151" t="s">
        <v>445</v>
      </c>
      <c r="I769" s="553" t="s">
        <v>450</v>
      </c>
      <c r="J769" s="194"/>
      <c r="K769" s="263" t="s">
        <v>1599</v>
      </c>
      <c r="L769" s="235" t="s">
        <v>614</v>
      </c>
      <c r="M769" s="235">
        <v>9</v>
      </c>
      <c r="N769" s="235" t="s">
        <v>1511</v>
      </c>
      <c r="O769" s="137" t="s">
        <v>1379</v>
      </c>
      <c r="P769" s="704">
        <v>3</v>
      </c>
      <c r="Q769" s="723"/>
      <c r="R769" s="723"/>
      <c r="S769" s="723"/>
      <c r="T769" s="723"/>
      <c r="U769" s="723"/>
      <c r="V769" s="753"/>
      <c r="W769" s="320"/>
      <c r="X769" s="74"/>
      <c r="Y769" s="24"/>
      <c r="Z769" s="34"/>
      <c r="AA769" s="34" t="str">
        <f t="shared" si="147"/>
        <v/>
      </c>
      <c r="AB769" s="88" t="str">
        <f t="shared" si="153"/>
        <v/>
      </c>
      <c r="AC769"/>
      <c r="AD769"/>
      <c r="AU769" s="33" t="str">
        <f t="shared" si="151"/>
        <v/>
      </c>
    </row>
    <row r="770" spans="1:47" s="33" customFormat="1" ht="13.5" customHeight="1" x14ac:dyDescent="0.25">
      <c r="A770" s="517"/>
      <c r="B770" s="263" t="s">
        <v>1348</v>
      </c>
      <c r="C770" s="913"/>
      <c r="D770" s="421" t="s">
        <v>1349</v>
      </c>
      <c r="E770" s="1001"/>
      <c r="F770" s="957"/>
      <c r="G770" s="977"/>
      <c r="H770" s="151" t="s">
        <v>445</v>
      </c>
      <c r="I770" s="136" t="s">
        <v>446</v>
      </c>
      <c r="J770" s="194"/>
      <c r="K770" s="263" t="s">
        <v>1816</v>
      </c>
      <c r="L770" s="137"/>
      <c r="M770" s="235"/>
      <c r="N770" s="235"/>
      <c r="O770" s="137"/>
      <c r="P770" s="704"/>
      <c r="Q770" s="723"/>
      <c r="R770" s="723"/>
      <c r="S770" s="723"/>
      <c r="T770" s="723">
        <v>4</v>
      </c>
      <c r="U770" s="723"/>
      <c r="V770" s="723"/>
      <c r="W770" s="320"/>
      <c r="X770" s="74"/>
      <c r="Y770" s="24"/>
      <c r="Z770" s="34"/>
      <c r="AA770" s="34" t="str">
        <f t="shared" si="147"/>
        <v/>
      </c>
      <c r="AB770" s="88" t="str">
        <f t="shared" si="153"/>
        <v/>
      </c>
      <c r="AC770"/>
      <c r="AD770"/>
      <c r="AU770" s="33" t="str">
        <f t="shared" si="151"/>
        <v/>
      </c>
    </row>
    <row r="771" spans="1:47" s="33" customFormat="1" ht="13.5" customHeight="1" x14ac:dyDescent="0.25">
      <c r="A771" s="517"/>
      <c r="B771" s="263" t="s">
        <v>1348</v>
      </c>
      <c r="C771" s="913"/>
      <c r="D771" s="421" t="s">
        <v>1349</v>
      </c>
      <c r="E771" s="1001"/>
      <c r="F771" s="957"/>
      <c r="G771" s="977"/>
      <c r="H771" s="151" t="s">
        <v>445</v>
      </c>
      <c r="I771" s="263" t="s">
        <v>446</v>
      </c>
      <c r="J771" s="194"/>
      <c r="K771" s="263" t="s">
        <v>157</v>
      </c>
      <c r="L771" s="235"/>
      <c r="M771" s="235"/>
      <c r="N771" s="235"/>
      <c r="O771" s="235"/>
      <c r="P771" s="704"/>
      <c r="Q771" s="723"/>
      <c r="R771" s="723"/>
      <c r="S771" s="723"/>
      <c r="T771" s="723"/>
      <c r="U771" s="723"/>
      <c r="V771" s="723"/>
      <c r="W771" s="320">
        <v>2</v>
      </c>
      <c r="X771" s="74"/>
      <c r="Y771" s="24"/>
      <c r="Z771" s="34"/>
      <c r="AA771" s="34" t="str">
        <f t="shared" si="147"/>
        <v/>
      </c>
      <c r="AB771" s="88" t="str">
        <f t="shared" si="153"/>
        <v/>
      </c>
      <c r="AC771"/>
      <c r="AD771"/>
      <c r="AU771" s="33" t="str">
        <f t="shared" si="151"/>
        <v/>
      </c>
    </row>
    <row r="772" spans="1:47" s="33" customFormat="1" ht="13.5" customHeight="1" x14ac:dyDescent="0.25">
      <c r="A772" s="517"/>
      <c r="B772" s="263" t="s">
        <v>1348</v>
      </c>
      <c r="C772" s="913"/>
      <c r="D772" s="421" t="s">
        <v>1349</v>
      </c>
      <c r="E772" s="1001"/>
      <c r="F772" s="957"/>
      <c r="G772" s="977"/>
      <c r="H772" s="151" t="s">
        <v>445</v>
      </c>
      <c r="I772" s="263" t="s">
        <v>446</v>
      </c>
      <c r="J772" s="194"/>
      <c r="K772" s="136" t="s">
        <v>2007</v>
      </c>
      <c r="L772" s="235"/>
      <c r="M772" s="149"/>
      <c r="N772" s="149"/>
      <c r="O772" s="502"/>
      <c r="P772" s="704"/>
      <c r="Q772" s="723"/>
      <c r="R772" s="723"/>
      <c r="S772" s="723">
        <v>5</v>
      </c>
      <c r="T772" s="723"/>
      <c r="U772" s="723"/>
      <c r="V772" s="723"/>
      <c r="W772" s="320"/>
      <c r="X772" s="74"/>
      <c r="Y772" s="24"/>
      <c r="Z772" s="34"/>
      <c r="AA772" s="34" t="str">
        <f t="shared" si="147"/>
        <v/>
      </c>
      <c r="AB772" s="88" t="str">
        <f t="shared" si="153"/>
        <v/>
      </c>
      <c r="AC772"/>
      <c r="AD772"/>
      <c r="AU772" s="33" t="str">
        <f t="shared" si="151"/>
        <v/>
      </c>
    </row>
    <row r="773" spans="1:47" s="33" customFormat="1" ht="13.5" customHeight="1" thickBot="1" x14ac:dyDescent="0.3">
      <c r="A773" s="519"/>
      <c r="B773" s="520" t="s">
        <v>1348</v>
      </c>
      <c r="C773" s="914"/>
      <c r="D773" s="791" t="s">
        <v>1349</v>
      </c>
      <c r="E773" s="1002"/>
      <c r="F773" s="958"/>
      <c r="G773" s="978"/>
      <c r="H773" s="166" t="s">
        <v>445</v>
      </c>
      <c r="I773" s="520" t="s">
        <v>446</v>
      </c>
      <c r="J773" s="259"/>
      <c r="K773" s="232" t="s">
        <v>426</v>
      </c>
      <c r="L773" s="522"/>
      <c r="M773" s="504"/>
      <c r="N773" s="504"/>
      <c r="O773" s="503"/>
      <c r="P773" s="705"/>
      <c r="Q773" s="724"/>
      <c r="R773" s="724"/>
      <c r="S773" s="724">
        <v>3</v>
      </c>
      <c r="T773" s="724"/>
      <c r="U773" s="724"/>
      <c r="V773" s="724"/>
      <c r="W773" s="247"/>
      <c r="X773" s="32">
        <f>SUM(P763:W773)</f>
        <v>40</v>
      </c>
      <c r="Y773" s="37">
        <f>X773</f>
        <v>40</v>
      </c>
      <c r="Z773" s="34" t="s">
        <v>1473</v>
      </c>
      <c r="AA773" s="34" t="str">
        <f t="shared" si="147"/>
        <v>TC</v>
      </c>
      <c r="AB773" s="88" t="str">
        <f t="shared" si="153"/>
        <v>AGTC</v>
      </c>
      <c r="AC773" t="s">
        <v>1480</v>
      </c>
      <c r="AD773"/>
      <c r="AU773" s="33" t="str">
        <f t="shared" si="151"/>
        <v/>
      </c>
    </row>
    <row r="774" spans="1:47" s="16" customFormat="1" ht="13.5" customHeight="1" x14ac:dyDescent="0.25">
      <c r="A774" s="180">
        <f>A763+1</f>
        <v>97</v>
      </c>
      <c r="B774" s="1234" t="s">
        <v>1423</v>
      </c>
      <c r="C774" s="919" t="s">
        <v>83</v>
      </c>
      <c r="D774" s="678" t="s">
        <v>1461</v>
      </c>
      <c r="E774" s="1017" t="s">
        <v>336</v>
      </c>
      <c r="F774" s="956" t="s">
        <v>1425</v>
      </c>
      <c r="G774" s="979" t="s">
        <v>1424</v>
      </c>
      <c r="H774" s="501" t="s">
        <v>861</v>
      </c>
      <c r="I774" s="501" t="s">
        <v>874</v>
      </c>
      <c r="J774" s="501"/>
      <c r="K774" s="501" t="s">
        <v>922</v>
      </c>
      <c r="L774" s="370" t="s">
        <v>97</v>
      </c>
      <c r="M774" s="370">
        <v>2</v>
      </c>
      <c r="N774" s="370" t="s">
        <v>24</v>
      </c>
      <c r="O774" s="529" t="s">
        <v>440</v>
      </c>
      <c r="P774" s="703">
        <v>4</v>
      </c>
      <c r="Q774" s="722">
        <v>2</v>
      </c>
      <c r="R774" s="722"/>
      <c r="S774" s="731"/>
      <c r="T774" s="731"/>
      <c r="U774" s="731"/>
      <c r="V774" s="731"/>
      <c r="W774" s="696"/>
      <c r="X774" s="40"/>
      <c r="Y774" s="40"/>
      <c r="Z774" s="34"/>
      <c r="AA774" s="34" t="str">
        <f t="shared" si="147"/>
        <v/>
      </c>
      <c r="AB774" s="88" t="str">
        <f t="shared" ref="AB774:AB778" si="155">Z774&amp;AA774</f>
        <v/>
      </c>
      <c r="AC774"/>
      <c r="AD774"/>
      <c r="AU774" s="33">
        <f t="shared" si="151"/>
        <v>14</v>
      </c>
    </row>
    <row r="775" spans="1:47" s="16" customFormat="1" ht="13.5" customHeight="1" x14ac:dyDescent="0.25">
      <c r="A775" s="173"/>
      <c r="B775" s="538" t="s">
        <v>1423</v>
      </c>
      <c r="C775" s="912"/>
      <c r="D775" s="679" t="s">
        <v>1461</v>
      </c>
      <c r="E775" s="1018"/>
      <c r="F775" s="954"/>
      <c r="G775" s="963"/>
      <c r="H775" s="509" t="s">
        <v>861</v>
      </c>
      <c r="I775" s="509" t="s">
        <v>874</v>
      </c>
      <c r="J775" s="509"/>
      <c r="K775" s="509" t="s">
        <v>922</v>
      </c>
      <c r="L775" s="563" t="s">
        <v>97</v>
      </c>
      <c r="M775" s="563" t="s">
        <v>507</v>
      </c>
      <c r="N775" s="563" t="s">
        <v>101</v>
      </c>
      <c r="O775" s="564" t="s">
        <v>440</v>
      </c>
      <c r="P775" s="708">
        <v>4</v>
      </c>
      <c r="Q775" s="727">
        <v>2</v>
      </c>
      <c r="R775" s="727"/>
      <c r="S775" s="732"/>
      <c r="T775" s="732"/>
      <c r="U775" s="732"/>
      <c r="V775" s="732"/>
      <c r="W775" s="571"/>
      <c r="X775" s="38"/>
      <c r="Y775" s="38"/>
      <c r="Z775" s="34"/>
      <c r="AA775" s="34" t="str">
        <f t="shared" si="147"/>
        <v/>
      </c>
      <c r="AB775" s="88" t="str">
        <f t="shared" si="155"/>
        <v/>
      </c>
      <c r="AC775"/>
      <c r="AD775"/>
      <c r="AU775" s="33" t="str">
        <f t="shared" si="151"/>
        <v/>
      </c>
    </row>
    <row r="776" spans="1:47" s="16" customFormat="1" ht="13.5" customHeight="1" x14ac:dyDescent="0.25">
      <c r="A776" s="173"/>
      <c r="B776" s="538" t="s">
        <v>1423</v>
      </c>
      <c r="C776" s="912"/>
      <c r="D776" s="679" t="s">
        <v>1461</v>
      </c>
      <c r="E776" s="1018"/>
      <c r="F776" s="954"/>
      <c r="G776" s="963"/>
      <c r="H776" s="509" t="s">
        <v>861</v>
      </c>
      <c r="I776" s="509" t="s">
        <v>874</v>
      </c>
      <c r="J776" s="509"/>
      <c r="K776" s="509" t="s">
        <v>1768</v>
      </c>
      <c r="L776" s="563" t="s">
        <v>97</v>
      </c>
      <c r="M776" s="563">
        <v>6</v>
      </c>
      <c r="N776" s="563" t="s">
        <v>893</v>
      </c>
      <c r="O776" s="494" t="s">
        <v>435</v>
      </c>
      <c r="P776" s="708">
        <v>3</v>
      </c>
      <c r="Q776" s="727"/>
      <c r="R776" s="727"/>
      <c r="S776" s="732"/>
      <c r="T776" s="732"/>
      <c r="U776" s="732"/>
      <c r="V776" s="732"/>
      <c r="W776" s="571"/>
      <c r="X776" s="38"/>
      <c r="Y776" s="38"/>
      <c r="Z776" s="34"/>
      <c r="AA776" s="34" t="str">
        <f t="shared" si="147"/>
        <v/>
      </c>
      <c r="AB776" s="88" t="str">
        <f t="shared" ref="AB776" si="156">Z776&amp;AA776</f>
        <v/>
      </c>
      <c r="AC776"/>
      <c r="AD776"/>
      <c r="AU776" s="33" t="str">
        <f t="shared" si="151"/>
        <v/>
      </c>
    </row>
    <row r="777" spans="1:47" s="16" customFormat="1" ht="13.5" customHeight="1" x14ac:dyDescent="0.25">
      <c r="A777" s="173"/>
      <c r="B777" s="538" t="s">
        <v>1423</v>
      </c>
      <c r="C777" s="912"/>
      <c r="D777" s="679" t="s">
        <v>1461</v>
      </c>
      <c r="E777" s="1018"/>
      <c r="F777" s="954"/>
      <c r="G777" s="963"/>
      <c r="H777" s="509" t="s">
        <v>861</v>
      </c>
      <c r="I777" s="509" t="s">
        <v>874</v>
      </c>
      <c r="J777" s="509"/>
      <c r="K777" s="509" t="s">
        <v>1788</v>
      </c>
      <c r="L777" s="563" t="s">
        <v>97</v>
      </c>
      <c r="M777" s="563">
        <v>6</v>
      </c>
      <c r="N777" s="563" t="s">
        <v>893</v>
      </c>
      <c r="O777" s="494" t="s">
        <v>435</v>
      </c>
      <c r="P777" s="708">
        <v>3</v>
      </c>
      <c r="Q777" s="727"/>
      <c r="R777" s="727"/>
      <c r="S777" s="732"/>
      <c r="T777" s="732"/>
      <c r="U777" s="732"/>
      <c r="V777" s="732"/>
      <c r="W777" s="571"/>
      <c r="X777" s="38"/>
      <c r="Y777" s="38"/>
      <c r="Z777" s="34"/>
      <c r="AA777" s="34" t="str">
        <f t="shared" si="147"/>
        <v/>
      </c>
      <c r="AB777" s="88" t="str">
        <f t="shared" si="155"/>
        <v/>
      </c>
      <c r="AC777"/>
      <c r="AD777"/>
      <c r="AU777" s="33" t="str">
        <f t="shared" si="151"/>
        <v/>
      </c>
    </row>
    <row r="778" spans="1:47" s="16" customFormat="1" ht="13.5" customHeight="1" thickBot="1" x14ac:dyDescent="0.3">
      <c r="A778" s="176"/>
      <c r="B778" s="532" t="s">
        <v>1423</v>
      </c>
      <c r="C778" s="921"/>
      <c r="D778" s="680" t="s">
        <v>1461</v>
      </c>
      <c r="E778" s="1019"/>
      <c r="F778" s="955"/>
      <c r="G778" s="964"/>
      <c r="H778" s="510" t="s">
        <v>861</v>
      </c>
      <c r="I778" s="534" t="s">
        <v>874</v>
      </c>
      <c r="J778" s="521"/>
      <c r="K778" s="521" t="s">
        <v>127</v>
      </c>
      <c r="L778" s="535"/>
      <c r="M778" s="536"/>
      <c r="N778" s="533"/>
      <c r="O778" s="533"/>
      <c r="P778" s="715"/>
      <c r="Q778" s="730"/>
      <c r="R778" s="730"/>
      <c r="S778" s="733"/>
      <c r="T778" s="733"/>
      <c r="U778" s="733"/>
      <c r="V778" s="733"/>
      <c r="W778" s="697">
        <v>2</v>
      </c>
      <c r="X778" s="62">
        <f>SUBTOTAL(9,P774:W778)</f>
        <v>20</v>
      </c>
      <c r="Y778" s="62">
        <f>X778</f>
        <v>20</v>
      </c>
      <c r="Z778" s="34" t="s">
        <v>1476</v>
      </c>
      <c r="AA778" s="34" t="str">
        <f t="shared" si="147"/>
        <v>MT</v>
      </c>
      <c r="AB778" s="88" t="str">
        <f t="shared" si="155"/>
        <v>SAMT</v>
      </c>
      <c r="AC778" t="s">
        <v>1479</v>
      </c>
      <c r="AD778"/>
      <c r="AU778" s="33" t="str">
        <f t="shared" si="151"/>
        <v/>
      </c>
    </row>
    <row r="779" spans="1:47" s="33" customFormat="1" ht="13.5" customHeight="1" x14ac:dyDescent="0.25">
      <c r="A779" s="173">
        <f>A774+1</f>
        <v>98</v>
      </c>
      <c r="B779" s="1244" t="s">
        <v>1244</v>
      </c>
      <c r="C779" s="912" t="s">
        <v>35</v>
      </c>
      <c r="D779" s="679" t="s">
        <v>1462</v>
      </c>
      <c r="E779" s="1018" t="s">
        <v>336</v>
      </c>
      <c r="F779" s="954" t="s">
        <v>190</v>
      </c>
      <c r="G779" s="963" t="s">
        <v>22</v>
      </c>
      <c r="H779" s="286" t="s">
        <v>861</v>
      </c>
      <c r="I779" s="509" t="s">
        <v>1547</v>
      </c>
      <c r="J779" s="554"/>
      <c r="K779" s="518" t="s">
        <v>1777</v>
      </c>
      <c r="L779" s="236" t="s">
        <v>97</v>
      </c>
      <c r="M779" s="285">
        <v>1</v>
      </c>
      <c r="N779" s="564" t="s">
        <v>24</v>
      </c>
      <c r="O779" s="563" t="s">
        <v>625</v>
      </c>
      <c r="P779" s="714">
        <v>4</v>
      </c>
      <c r="Q779" s="732"/>
      <c r="R779" s="732"/>
      <c r="S779" s="732"/>
      <c r="T779" s="732"/>
      <c r="U779" s="732"/>
      <c r="V779" s="732"/>
      <c r="W779" s="571"/>
      <c r="X779" s="38"/>
      <c r="Y779" s="38"/>
      <c r="Z779" s="34"/>
      <c r="AA779" s="34" t="str">
        <f t="shared" si="147"/>
        <v/>
      </c>
      <c r="AB779" s="88" t="str">
        <f t="shared" si="153"/>
        <v/>
      </c>
      <c r="AC779"/>
      <c r="AD779"/>
      <c r="AU779" s="33">
        <f t="shared" si="151"/>
        <v>24</v>
      </c>
    </row>
    <row r="780" spans="1:47" s="33" customFormat="1" ht="13.5" customHeight="1" x14ac:dyDescent="0.25">
      <c r="A780" s="173"/>
      <c r="B780" s="538" t="s">
        <v>1244</v>
      </c>
      <c r="C780" s="912"/>
      <c r="D780" s="679" t="s">
        <v>1462</v>
      </c>
      <c r="E780" s="1018"/>
      <c r="F780" s="954"/>
      <c r="G780" s="963"/>
      <c r="H780" s="286" t="s">
        <v>861</v>
      </c>
      <c r="I780" s="509" t="s">
        <v>1547</v>
      </c>
      <c r="J780" s="554"/>
      <c r="K780" s="518" t="s">
        <v>1777</v>
      </c>
      <c r="L780" s="236" t="s">
        <v>97</v>
      </c>
      <c r="M780" s="285">
        <v>1</v>
      </c>
      <c r="N780" s="564" t="s">
        <v>101</v>
      </c>
      <c r="O780" s="563" t="s">
        <v>625</v>
      </c>
      <c r="P780" s="714">
        <v>4</v>
      </c>
      <c r="Q780" s="732"/>
      <c r="R780" s="732"/>
      <c r="S780" s="732"/>
      <c r="T780" s="732"/>
      <c r="U780" s="732"/>
      <c r="V780" s="732"/>
      <c r="W780" s="571"/>
      <c r="X780" s="38"/>
      <c r="Y780" s="38"/>
      <c r="Z780" s="34"/>
      <c r="AA780" s="34" t="str">
        <f t="shared" ref="AA780:AA847" si="157">IF(Y780&lt;&gt;"",IF(Y780&gt;=40,"TC",IF(AND(Y780&gt;=20,Y780&lt;30),"MT",IF(Y780&lt;20,"TP",""))),"")</f>
        <v/>
      </c>
      <c r="AB780" s="88" t="str">
        <f t="shared" si="153"/>
        <v/>
      </c>
      <c r="AC780"/>
      <c r="AD780"/>
      <c r="AU780" s="33" t="str">
        <f t="shared" si="151"/>
        <v/>
      </c>
    </row>
    <row r="781" spans="1:47" s="33" customFormat="1" ht="13.5" customHeight="1" x14ac:dyDescent="0.25">
      <c r="A781" s="173"/>
      <c r="B781" s="538" t="s">
        <v>1244</v>
      </c>
      <c r="C781" s="912"/>
      <c r="D781" s="679" t="s">
        <v>1462</v>
      </c>
      <c r="E781" s="1018"/>
      <c r="F781" s="954"/>
      <c r="G781" s="963"/>
      <c r="H781" s="286" t="s">
        <v>861</v>
      </c>
      <c r="I781" s="151" t="s">
        <v>1547</v>
      </c>
      <c r="J781" s="554"/>
      <c r="K781" s="518" t="s">
        <v>1594</v>
      </c>
      <c r="L781" s="236" t="s">
        <v>97</v>
      </c>
      <c r="M781" s="285">
        <v>2</v>
      </c>
      <c r="N781" s="564" t="s">
        <v>24</v>
      </c>
      <c r="O781" s="563" t="s">
        <v>625</v>
      </c>
      <c r="P781" s="714">
        <v>4</v>
      </c>
      <c r="Q781" s="732"/>
      <c r="R781" s="732"/>
      <c r="S781" s="732"/>
      <c r="T781" s="732"/>
      <c r="U781" s="732"/>
      <c r="V781" s="732"/>
      <c r="W781" s="571"/>
      <c r="X781" s="38"/>
      <c r="Y781" s="38"/>
      <c r="Z781" s="34"/>
      <c r="AA781" s="34" t="str">
        <f t="shared" si="157"/>
        <v/>
      </c>
      <c r="AB781" s="88" t="str">
        <f t="shared" si="153"/>
        <v/>
      </c>
      <c r="AC781"/>
      <c r="AD781"/>
      <c r="AU781" s="33" t="str">
        <f t="shared" si="151"/>
        <v/>
      </c>
    </row>
    <row r="782" spans="1:47" s="33" customFormat="1" ht="13.5" customHeight="1" x14ac:dyDescent="0.25">
      <c r="A782" s="173"/>
      <c r="B782" s="538" t="s">
        <v>1244</v>
      </c>
      <c r="C782" s="912"/>
      <c r="D782" s="679" t="s">
        <v>1462</v>
      </c>
      <c r="E782" s="1018"/>
      <c r="F782" s="954"/>
      <c r="G782" s="963"/>
      <c r="H782" s="286" t="s">
        <v>861</v>
      </c>
      <c r="I782" s="151" t="s">
        <v>1547</v>
      </c>
      <c r="J782" s="554"/>
      <c r="K782" s="518" t="s">
        <v>1594</v>
      </c>
      <c r="L782" s="236" t="s">
        <v>97</v>
      </c>
      <c r="M782" s="285">
        <v>2</v>
      </c>
      <c r="N782" s="564" t="s">
        <v>101</v>
      </c>
      <c r="O782" s="563" t="s">
        <v>625</v>
      </c>
      <c r="P782" s="714">
        <v>4</v>
      </c>
      <c r="Q782" s="732"/>
      <c r="R782" s="732"/>
      <c r="S782" s="732"/>
      <c r="T782" s="732"/>
      <c r="U782" s="732"/>
      <c r="V782" s="732"/>
      <c r="W782" s="571"/>
      <c r="X782" s="13"/>
      <c r="Y782" s="13"/>
      <c r="Z782" s="34"/>
      <c r="AA782" s="34" t="str">
        <f t="shared" si="157"/>
        <v/>
      </c>
      <c r="AB782" s="88" t="str">
        <f>Z782&amp;AA782</f>
        <v/>
      </c>
      <c r="AC782"/>
      <c r="AD782"/>
      <c r="AU782" s="33" t="str">
        <f t="shared" si="151"/>
        <v/>
      </c>
    </row>
    <row r="783" spans="1:47" s="33" customFormat="1" ht="13.5" customHeight="1" x14ac:dyDescent="0.25">
      <c r="A783" s="173"/>
      <c r="B783" s="538" t="s">
        <v>1244</v>
      </c>
      <c r="C783" s="912"/>
      <c r="D783" s="679" t="s">
        <v>1462</v>
      </c>
      <c r="E783" s="1018"/>
      <c r="F783" s="954"/>
      <c r="G783" s="963"/>
      <c r="H783" s="679" t="s">
        <v>1877</v>
      </c>
      <c r="I783" s="151" t="s">
        <v>1877</v>
      </c>
      <c r="J783" s="509"/>
      <c r="K783" s="151" t="s">
        <v>1886</v>
      </c>
      <c r="L783" s="286" t="s">
        <v>97</v>
      </c>
      <c r="M783" s="563">
        <v>1</v>
      </c>
      <c r="N783" s="855" t="s">
        <v>24</v>
      </c>
      <c r="O783" s="518" t="s">
        <v>625</v>
      </c>
      <c r="P783" s="855">
        <v>4</v>
      </c>
      <c r="Q783" s="856"/>
      <c r="R783" s="732"/>
      <c r="S783" s="732"/>
      <c r="T783" s="732"/>
      <c r="U783" s="732"/>
      <c r="V783" s="732"/>
      <c r="W783" s="571"/>
      <c r="X783" s="13"/>
      <c r="Y783" s="13"/>
      <c r="Z783" s="34"/>
      <c r="AA783" s="34" t="str">
        <f t="shared" si="157"/>
        <v/>
      </c>
      <c r="AB783" s="88" t="str">
        <f t="shared" ref="AB783" si="158">Z783&amp;AA783</f>
        <v/>
      </c>
      <c r="AC783"/>
      <c r="AD783"/>
      <c r="AU783" s="33" t="str">
        <f t="shared" si="151"/>
        <v/>
      </c>
    </row>
    <row r="784" spans="1:47" s="33" customFormat="1" ht="13.5" customHeight="1" x14ac:dyDescent="0.25">
      <c r="A784" s="173"/>
      <c r="B784" s="538" t="s">
        <v>1244</v>
      </c>
      <c r="C784" s="912"/>
      <c r="D784" s="679" t="s">
        <v>1462</v>
      </c>
      <c r="E784" s="1018"/>
      <c r="F784" s="954"/>
      <c r="G784" s="963"/>
      <c r="H784" s="679" t="s">
        <v>1877</v>
      </c>
      <c r="I784" s="151" t="s">
        <v>1877</v>
      </c>
      <c r="J784" s="509"/>
      <c r="K784" s="151" t="s">
        <v>1887</v>
      </c>
      <c r="L784" s="286" t="s">
        <v>97</v>
      </c>
      <c r="M784" s="563">
        <v>2</v>
      </c>
      <c r="N784" s="855" t="s">
        <v>24</v>
      </c>
      <c r="O784" s="518" t="s">
        <v>625</v>
      </c>
      <c r="P784" s="855">
        <v>4</v>
      </c>
      <c r="Q784" s="856"/>
      <c r="R784" s="732"/>
      <c r="S784" s="732"/>
      <c r="T784" s="732"/>
      <c r="U784" s="732"/>
      <c r="V784" s="732"/>
      <c r="W784" s="571"/>
      <c r="X784" s="13"/>
      <c r="Y784" s="13"/>
      <c r="Z784" s="34"/>
      <c r="AA784" s="34" t="str">
        <f t="shared" si="157"/>
        <v/>
      </c>
      <c r="AB784" s="88" t="str">
        <f t="shared" si="153"/>
        <v/>
      </c>
      <c r="AC784"/>
      <c r="AD784"/>
      <c r="AU784" s="33" t="str">
        <f t="shared" si="151"/>
        <v/>
      </c>
    </row>
    <row r="785" spans="1:16384" s="33" customFormat="1" ht="13.5" customHeight="1" x14ac:dyDescent="0.25">
      <c r="A785" s="173"/>
      <c r="B785" s="538" t="s">
        <v>1244</v>
      </c>
      <c r="C785" s="912"/>
      <c r="D785" s="679" t="s">
        <v>1462</v>
      </c>
      <c r="E785" s="1018"/>
      <c r="F785" s="954"/>
      <c r="G785" s="963"/>
      <c r="H785" s="286" t="s">
        <v>861</v>
      </c>
      <c r="I785" s="151" t="s">
        <v>1547</v>
      </c>
      <c r="J785" s="554"/>
      <c r="K785" s="518" t="s">
        <v>2007</v>
      </c>
      <c r="L785" s="236" t="s">
        <v>97</v>
      </c>
      <c r="M785" s="285"/>
      <c r="N785" s="564"/>
      <c r="O785" s="563" t="s">
        <v>440</v>
      </c>
      <c r="P785" s="714"/>
      <c r="Q785" s="732"/>
      <c r="R785" s="732"/>
      <c r="S785" s="732">
        <v>4</v>
      </c>
      <c r="T785" s="732"/>
      <c r="U785" s="732"/>
      <c r="V785" s="732"/>
      <c r="W785" s="571"/>
      <c r="X785" s="38"/>
      <c r="Y785" s="38"/>
      <c r="Z785" s="34"/>
      <c r="AA785" s="34" t="str">
        <f t="shared" si="157"/>
        <v/>
      </c>
      <c r="AB785" s="88" t="str">
        <f t="shared" si="153"/>
        <v/>
      </c>
      <c r="AC785"/>
      <c r="AD785"/>
      <c r="AU785" s="33" t="str">
        <f t="shared" si="151"/>
        <v/>
      </c>
    </row>
    <row r="786" spans="1:16384" s="33" customFormat="1" ht="13.5" customHeight="1" x14ac:dyDescent="0.25">
      <c r="A786" s="173"/>
      <c r="B786" s="538" t="s">
        <v>1244</v>
      </c>
      <c r="C786" s="912"/>
      <c r="D786" s="679" t="s">
        <v>1462</v>
      </c>
      <c r="E786" s="1018"/>
      <c r="F786" s="954"/>
      <c r="G786" s="963"/>
      <c r="H786" s="286" t="s">
        <v>861</v>
      </c>
      <c r="I786" s="509" t="s">
        <v>1547</v>
      </c>
      <c r="J786" s="554"/>
      <c r="K786" s="136" t="s">
        <v>426</v>
      </c>
      <c r="L786" s="236" t="s">
        <v>97</v>
      </c>
      <c r="M786" s="285"/>
      <c r="N786" s="564"/>
      <c r="O786" s="563" t="s">
        <v>440</v>
      </c>
      <c r="P786" s="714"/>
      <c r="Q786" s="732"/>
      <c r="R786" s="732"/>
      <c r="S786" s="732">
        <v>2</v>
      </c>
      <c r="T786" s="732"/>
      <c r="U786" s="732"/>
      <c r="V786" s="732"/>
      <c r="W786" s="571"/>
      <c r="X786" s="38"/>
      <c r="Y786" s="38"/>
      <c r="Z786" s="34"/>
      <c r="AA786" s="34" t="str">
        <f t="shared" si="157"/>
        <v/>
      </c>
      <c r="AB786" s="88" t="str">
        <f t="shared" si="153"/>
        <v/>
      </c>
      <c r="AC786"/>
      <c r="AD786"/>
      <c r="AU786" s="33" t="str">
        <f t="shared" si="151"/>
        <v/>
      </c>
    </row>
    <row r="787" spans="1:16384" s="33" customFormat="1" ht="13.5" customHeight="1" thickBot="1" x14ac:dyDescent="0.3">
      <c r="A787" s="173"/>
      <c r="B787" s="538" t="s">
        <v>1244</v>
      </c>
      <c r="C787" s="912"/>
      <c r="D787" s="679" t="s">
        <v>1462</v>
      </c>
      <c r="E787" s="1018"/>
      <c r="F787" s="954"/>
      <c r="G787" s="963"/>
      <c r="H787" s="286" t="s">
        <v>861</v>
      </c>
      <c r="I787" s="509" t="s">
        <v>1547</v>
      </c>
      <c r="J787" s="554"/>
      <c r="K787" s="503" t="s">
        <v>2191</v>
      </c>
      <c r="L787" s="236"/>
      <c r="M787" s="285"/>
      <c r="N787" s="564"/>
      <c r="O787" s="563"/>
      <c r="P787" s="714"/>
      <c r="Q787" s="732"/>
      <c r="R787" s="732"/>
      <c r="S787" s="732"/>
      <c r="T787" s="732">
        <v>10</v>
      </c>
      <c r="U787" s="732"/>
      <c r="V787" s="732"/>
      <c r="W787" s="571"/>
      <c r="X787" s="62">
        <f>SUM(P779:T787)</f>
        <v>40</v>
      </c>
      <c r="Y787" s="62">
        <f>X787</f>
        <v>40</v>
      </c>
      <c r="Z787" s="34" t="s">
        <v>1476</v>
      </c>
      <c r="AA787" s="34" t="str">
        <f t="shared" si="157"/>
        <v>TC</v>
      </c>
      <c r="AB787" s="88" t="str">
        <f t="shared" si="153"/>
        <v>SATC</v>
      </c>
      <c r="AC787" t="s">
        <v>1480</v>
      </c>
      <c r="AD787"/>
      <c r="AU787" s="33" t="str">
        <f t="shared" si="151"/>
        <v/>
      </c>
    </row>
    <row r="788" spans="1:16384" s="33" customFormat="1" ht="13.5" customHeight="1" x14ac:dyDescent="0.25">
      <c r="A788" s="180">
        <f>+A779+1</f>
        <v>99</v>
      </c>
      <c r="B788" s="1230" t="s">
        <v>1109</v>
      </c>
      <c r="C788" s="909" t="s">
        <v>83</v>
      </c>
      <c r="D788" s="526" t="s">
        <v>1463</v>
      </c>
      <c r="E788" s="999" t="s">
        <v>336</v>
      </c>
      <c r="F788" s="976" t="s">
        <v>1110</v>
      </c>
      <c r="G788" s="949" t="s">
        <v>1111</v>
      </c>
      <c r="H788" s="185" t="s">
        <v>650</v>
      </c>
      <c r="I788" s="221" t="s">
        <v>1567</v>
      </c>
      <c r="J788" s="871" t="s">
        <v>1078</v>
      </c>
      <c r="K788" s="221" t="s">
        <v>776</v>
      </c>
      <c r="L788" s="871" t="s">
        <v>97</v>
      </c>
      <c r="M788" s="873">
        <v>1</v>
      </c>
      <c r="N788" s="222" t="s">
        <v>24</v>
      </c>
      <c r="O788" s="870" t="s">
        <v>740</v>
      </c>
      <c r="P788" s="720">
        <v>3</v>
      </c>
      <c r="Q788" s="720"/>
      <c r="R788" s="726"/>
      <c r="S788" s="726"/>
      <c r="T788" s="726"/>
      <c r="U788" s="726"/>
      <c r="V788" s="726"/>
      <c r="W788" s="241"/>
      <c r="X788" s="46"/>
      <c r="Y788" s="46"/>
      <c r="Z788" s="34"/>
      <c r="AA788" s="34" t="str">
        <f t="shared" si="157"/>
        <v/>
      </c>
      <c r="AB788" s="88" t="str">
        <f t="shared" si="153"/>
        <v/>
      </c>
      <c r="AC788"/>
      <c r="AD788"/>
      <c r="AU788" s="33">
        <f t="shared" si="151"/>
        <v>17</v>
      </c>
    </row>
    <row r="789" spans="1:16384" s="33" customFormat="1" ht="13.5" customHeight="1" x14ac:dyDescent="0.25">
      <c r="A789" s="173"/>
      <c r="B789" s="284" t="s">
        <v>1109</v>
      </c>
      <c r="C789" s="910"/>
      <c r="D789" s="421" t="s">
        <v>1463</v>
      </c>
      <c r="E789" s="1001"/>
      <c r="F789" s="957"/>
      <c r="G789" s="977"/>
      <c r="H789" s="154" t="s">
        <v>650</v>
      </c>
      <c r="I789" s="194" t="s">
        <v>1567</v>
      </c>
      <c r="J789" s="868" t="s">
        <v>1078</v>
      </c>
      <c r="K789" s="194" t="s">
        <v>777</v>
      </c>
      <c r="L789" s="868" t="s">
        <v>97</v>
      </c>
      <c r="M789" s="874">
        <v>2</v>
      </c>
      <c r="N789" s="152" t="s">
        <v>24</v>
      </c>
      <c r="O789" s="552" t="s">
        <v>740</v>
      </c>
      <c r="P789" s="709">
        <v>4</v>
      </c>
      <c r="Q789" s="709"/>
      <c r="R789" s="723"/>
      <c r="S789" s="723"/>
      <c r="T789" s="723"/>
      <c r="U789" s="723"/>
      <c r="V789" s="723"/>
      <c r="W789" s="320"/>
      <c r="X789" s="47"/>
      <c r="Y789" s="47"/>
      <c r="Z789" s="34"/>
      <c r="AA789" s="34" t="str">
        <f t="shared" si="157"/>
        <v/>
      </c>
      <c r="AB789" s="88" t="str">
        <f t="shared" si="153"/>
        <v/>
      </c>
      <c r="AC789"/>
      <c r="AD789"/>
      <c r="AU789" s="33" t="str">
        <f t="shared" si="151"/>
        <v/>
      </c>
    </row>
    <row r="790" spans="1:16384" s="33" customFormat="1" ht="13.5" customHeight="1" x14ac:dyDescent="0.25">
      <c r="A790" s="173"/>
      <c r="B790" s="284" t="s">
        <v>1109</v>
      </c>
      <c r="C790" s="910"/>
      <c r="D790" s="421" t="s">
        <v>1463</v>
      </c>
      <c r="E790" s="1001"/>
      <c r="F790" s="957"/>
      <c r="G790" s="977"/>
      <c r="H790" s="154" t="s">
        <v>650</v>
      </c>
      <c r="I790" s="194" t="s">
        <v>1567</v>
      </c>
      <c r="J790" s="868" t="s">
        <v>1078</v>
      </c>
      <c r="K790" s="194" t="s">
        <v>778</v>
      </c>
      <c r="L790" s="868" t="s">
        <v>97</v>
      </c>
      <c r="M790" s="874">
        <v>3</v>
      </c>
      <c r="N790" s="152" t="s">
        <v>24</v>
      </c>
      <c r="O790" s="552" t="s">
        <v>740</v>
      </c>
      <c r="P790" s="709">
        <v>4</v>
      </c>
      <c r="Q790" s="709"/>
      <c r="R790" s="723"/>
      <c r="S790" s="723"/>
      <c r="T790" s="723"/>
      <c r="U790" s="723"/>
      <c r="V790" s="723"/>
      <c r="W790" s="320"/>
      <c r="X790" s="47"/>
      <c r="Y790" s="47"/>
      <c r="Z790" s="34"/>
      <c r="AA790" s="34" t="str">
        <f t="shared" si="157"/>
        <v/>
      </c>
      <c r="AB790" s="88" t="str">
        <f t="shared" si="153"/>
        <v/>
      </c>
      <c r="AC790"/>
      <c r="AD790" s="173"/>
      <c r="AE790" s="284"/>
      <c r="AF790" s="910"/>
      <c r="AG790" s="421"/>
      <c r="AH790" s="137"/>
      <c r="AI790" s="136"/>
      <c r="AJ790" s="138"/>
      <c r="AK790" s="154"/>
      <c r="AL790" s="194"/>
      <c r="AM790" s="868"/>
      <c r="AN790" s="194"/>
      <c r="AO790" s="868"/>
      <c r="AP790" s="874"/>
      <c r="AQ790" s="152"/>
      <c r="AR790" s="552"/>
      <c r="AS790" s="709"/>
      <c r="AT790" s="709"/>
      <c r="AU790" s="33" t="str">
        <f t="shared" si="151"/>
        <v/>
      </c>
      <c r="AV790" s="723"/>
      <c r="AW790" s="723"/>
      <c r="AX790" s="723"/>
      <c r="AY790" s="723"/>
      <c r="AZ790" s="320"/>
      <c r="BA790" s="47"/>
      <c r="BB790" s="47"/>
      <c r="BC790" s="34"/>
      <c r="BD790" s="34"/>
      <c r="BE790" s="88"/>
      <c r="BF790"/>
      <c r="BG790" s="173"/>
      <c r="BH790" s="284"/>
      <c r="BI790" s="910"/>
      <c r="BJ790" s="421"/>
      <c r="BK790" s="137"/>
      <c r="BL790" s="136"/>
      <c r="BM790" s="138"/>
      <c r="BN790" s="154"/>
      <c r="BO790" s="194"/>
      <c r="BP790" s="868"/>
      <c r="BQ790" s="194"/>
      <c r="BR790" s="868"/>
      <c r="BS790" s="874"/>
      <c r="BT790" s="152"/>
      <c r="BU790" s="552"/>
      <c r="BV790" s="709"/>
      <c r="BW790" s="709"/>
      <c r="BX790" s="723"/>
      <c r="BY790" s="723"/>
      <c r="BZ790" s="723"/>
      <c r="CA790" s="723"/>
      <c r="CB790" s="723"/>
      <c r="CC790" s="320"/>
      <c r="CD790" s="47"/>
      <c r="CE790" s="47"/>
      <c r="CF790" s="34"/>
      <c r="CG790" s="34"/>
      <c r="CH790" s="88"/>
      <c r="CI790"/>
      <c r="CJ790" s="173"/>
      <c r="CK790" s="284"/>
      <c r="CL790" s="910"/>
      <c r="CM790" s="421"/>
      <c r="CN790" s="137"/>
      <c r="CO790" s="136"/>
      <c r="CP790" s="138"/>
      <c r="CQ790" s="154"/>
      <c r="CR790" s="194"/>
      <c r="CS790" s="868"/>
      <c r="CT790" s="194"/>
      <c r="CU790" s="868"/>
      <c r="CV790" s="874"/>
      <c r="CW790" s="152"/>
      <c r="CX790" s="552"/>
      <c r="CY790" s="709"/>
      <c r="CZ790" s="709"/>
      <c r="DA790" s="723"/>
      <c r="DB790" s="723"/>
      <c r="DC790" s="723"/>
      <c r="DD790" s="723"/>
      <c r="DE790" s="723"/>
      <c r="DF790" s="320"/>
      <c r="DG790" s="47"/>
      <c r="DH790" s="47"/>
      <c r="DI790" s="34"/>
      <c r="DJ790" s="34"/>
      <c r="DK790" s="88"/>
      <c r="DL790"/>
      <c r="DM790" s="173"/>
      <c r="DN790" s="284"/>
      <c r="DO790" s="910"/>
      <c r="DP790" s="421"/>
      <c r="DQ790" s="137"/>
      <c r="DR790" s="136"/>
      <c r="DS790" s="138"/>
      <c r="DT790" s="154"/>
      <c r="DU790" s="194"/>
      <c r="DV790" s="868"/>
      <c r="DW790" s="194"/>
      <c r="DX790" s="868"/>
      <c r="DY790" s="874"/>
      <c r="DZ790" s="152"/>
      <c r="EA790" s="552"/>
      <c r="EB790" s="709"/>
      <c r="EC790" s="709"/>
      <c r="ED790" s="723"/>
      <c r="EE790" s="723"/>
      <c r="EF790" s="723"/>
      <c r="EG790" s="723"/>
      <c r="EH790" s="723"/>
      <c r="EI790" s="320"/>
      <c r="EJ790" s="47"/>
      <c r="EK790" s="47"/>
      <c r="EL790" s="34"/>
      <c r="EM790" s="34"/>
      <c r="EN790" s="88"/>
      <c r="EO790"/>
      <c r="EP790" s="173"/>
      <c r="EQ790" s="284"/>
      <c r="ER790" s="910"/>
      <c r="ES790" s="421"/>
      <c r="ET790" s="137"/>
      <c r="EU790" s="136"/>
      <c r="EV790" s="138"/>
      <c r="EW790" s="154"/>
      <c r="EX790" s="194"/>
      <c r="EY790" s="868"/>
      <c r="EZ790" s="194"/>
      <c r="FA790" s="868"/>
      <c r="FB790" s="874"/>
      <c r="FC790" s="152"/>
      <c r="FD790" s="552"/>
      <c r="FE790" s="709"/>
      <c r="FF790" s="709"/>
      <c r="FG790" s="723"/>
      <c r="FH790" s="723"/>
      <c r="FI790" s="723"/>
      <c r="FJ790" s="723"/>
      <c r="FK790" s="723"/>
      <c r="FL790" s="320"/>
      <c r="FM790" s="47"/>
      <c r="FN790" s="47"/>
      <c r="FO790" s="34"/>
      <c r="FP790" s="34"/>
      <c r="FQ790" s="88"/>
      <c r="FR790"/>
      <c r="FS790" s="173"/>
      <c r="FT790" s="284"/>
      <c r="FU790" s="910"/>
      <c r="FV790" s="421"/>
      <c r="FW790" s="137"/>
      <c r="FX790" s="136"/>
      <c r="FY790" s="138"/>
      <c r="FZ790" s="154"/>
      <c r="GA790" s="194"/>
      <c r="GB790" s="868"/>
      <c r="GC790" s="194"/>
      <c r="GD790" s="868"/>
      <c r="GE790" s="874"/>
      <c r="GF790" s="152"/>
      <c r="GG790" s="552"/>
      <c r="GH790" s="709"/>
      <c r="GI790" s="709"/>
      <c r="GJ790" s="723"/>
      <c r="GK790" s="723"/>
      <c r="GL790" s="723"/>
      <c r="GM790" s="723"/>
      <c r="GN790" s="723"/>
      <c r="GO790" s="320"/>
      <c r="GP790" s="47"/>
      <c r="GQ790" s="47"/>
      <c r="GR790" s="34"/>
      <c r="GS790" s="34"/>
      <c r="GT790" s="88"/>
      <c r="GU790"/>
      <c r="GV790" s="173"/>
      <c r="GW790" s="284"/>
      <c r="GX790" s="910"/>
      <c r="GY790" s="421"/>
      <c r="GZ790" s="137"/>
      <c r="HA790" s="136"/>
      <c r="HB790" s="138"/>
      <c r="HC790" s="154"/>
      <c r="HD790" s="194"/>
      <c r="HE790" s="868"/>
      <c r="HF790" s="194"/>
      <c r="HG790" s="868"/>
      <c r="HH790" s="874"/>
      <c r="HI790" s="152"/>
      <c r="HJ790" s="552"/>
      <c r="HK790" s="709"/>
      <c r="HL790" s="709"/>
      <c r="HM790" s="723"/>
      <c r="HN790" s="723"/>
      <c r="HO790" s="723"/>
      <c r="HP790" s="723"/>
      <c r="HQ790" s="723"/>
      <c r="HR790" s="320"/>
      <c r="HS790" s="47"/>
      <c r="HT790" s="47"/>
      <c r="HU790" s="34"/>
      <c r="HV790" s="34"/>
      <c r="HW790" s="88"/>
      <c r="HX790"/>
      <c r="HY790" s="173"/>
      <c r="HZ790" s="284"/>
      <c r="IA790" s="910"/>
      <c r="IB790" s="421"/>
      <c r="IC790" s="137"/>
      <c r="ID790" s="136"/>
      <c r="IE790" s="138"/>
      <c r="IF790" s="154"/>
      <c r="IG790" s="194"/>
      <c r="IH790" s="868"/>
      <c r="II790" s="194"/>
      <c r="IJ790" s="868"/>
      <c r="IK790" s="874"/>
      <c r="IL790" s="152"/>
      <c r="IM790" s="552"/>
      <c r="IN790" s="709"/>
      <c r="IO790" s="709"/>
      <c r="IP790" s="723"/>
      <c r="IQ790" s="723"/>
      <c r="IR790" s="723"/>
      <c r="IS790" s="723"/>
      <c r="IT790" s="723"/>
      <c r="IU790" s="320"/>
      <c r="IV790" s="47"/>
      <c r="IW790" s="47"/>
      <c r="IX790" s="34"/>
      <c r="IY790" s="34"/>
      <c r="IZ790" s="88"/>
      <c r="JA790"/>
      <c r="JB790" s="173"/>
      <c r="JC790" s="284"/>
      <c r="JD790" s="910"/>
      <c r="JE790" s="421"/>
      <c r="JF790" s="137"/>
      <c r="JG790" s="136"/>
      <c r="JH790" s="138"/>
      <c r="JI790" s="154"/>
      <c r="JJ790" s="194"/>
      <c r="JK790" s="868"/>
      <c r="JL790" s="194"/>
      <c r="JM790" s="868"/>
      <c r="JN790" s="874"/>
      <c r="JO790" s="152"/>
      <c r="JP790" s="552"/>
      <c r="JQ790" s="709"/>
      <c r="JR790" s="709"/>
      <c r="JS790" s="723"/>
      <c r="JT790" s="723"/>
      <c r="JU790" s="723"/>
      <c r="JV790" s="723"/>
      <c r="JW790" s="723"/>
      <c r="JX790" s="320"/>
      <c r="JY790" s="47"/>
      <c r="JZ790" s="47"/>
      <c r="KA790" s="34"/>
      <c r="KB790" s="34"/>
      <c r="KC790" s="88"/>
      <c r="KD790"/>
      <c r="KE790" s="173"/>
      <c r="KF790" s="284"/>
      <c r="KG790" s="910"/>
      <c r="KH790" s="421"/>
      <c r="KI790" s="137"/>
      <c r="KJ790" s="136"/>
      <c r="KK790" s="138"/>
      <c r="KL790" s="154"/>
      <c r="KM790" s="194"/>
      <c r="KN790" s="868"/>
      <c r="KO790" s="194"/>
      <c r="KP790" s="868"/>
      <c r="KQ790" s="874"/>
      <c r="KR790" s="152"/>
      <c r="KS790" s="552"/>
      <c r="KT790" s="709"/>
      <c r="KU790" s="709"/>
      <c r="KV790" s="723"/>
      <c r="KW790" s="723"/>
      <c r="KX790" s="723"/>
      <c r="KY790" s="723"/>
      <c r="KZ790" s="723"/>
      <c r="LA790" s="320"/>
      <c r="LB790" s="47"/>
      <c r="LC790" s="47"/>
      <c r="LD790" s="34"/>
      <c r="LE790" s="34"/>
      <c r="LF790" s="88"/>
      <c r="LG790"/>
      <c r="LH790" s="173"/>
      <c r="LI790" s="284"/>
      <c r="LJ790" s="910"/>
      <c r="LK790" s="421"/>
      <c r="LL790" s="137"/>
      <c r="LM790" s="136"/>
      <c r="LN790" s="138"/>
      <c r="LO790" s="154"/>
      <c r="LP790" s="194"/>
      <c r="LQ790" s="868"/>
      <c r="LR790" s="194"/>
      <c r="LS790" s="868"/>
      <c r="LT790" s="874"/>
      <c r="LU790" s="152"/>
      <c r="LV790" s="552"/>
      <c r="LW790" s="709"/>
      <c r="LX790" s="709"/>
      <c r="LY790" s="723"/>
      <c r="LZ790" s="723"/>
      <c r="MA790" s="723"/>
      <c r="MB790" s="723"/>
      <c r="MC790" s="723"/>
      <c r="MD790" s="320"/>
      <c r="ME790" s="47"/>
      <c r="MF790" s="47"/>
      <c r="MG790" s="34"/>
      <c r="MH790" s="34"/>
      <c r="MI790" s="88"/>
      <c r="MJ790"/>
      <c r="MK790" s="173"/>
      <c r="ML790" s="284"/>
      <c r="MM790" s="910"/>
      <c r="MN790" s="421"/>
      <c r="MO790" s="137"/>
      <c r="MP790" s="136"/>
      <c r="MQ790" s="138"/>
      <c r="MR790" s="154"/>
      <c r="MS790" s="194"/>
      <c r="MT790" s="868"/>
      <c r="MU790" s="194"/>
      <c r="MV790" s="868"/>
      <c r="MW790" s="874"/>
      <c r="MX790" s="152"/>
      <c r="MY790" s="552"/>
      <c r="MZ790" s="709"/>
      <c r="NA790" s="709"/>
      <c r="NB790" s="723"/>
      <c r="NC790" s="723"/>
      <c r="ND790" s="723"/>
      <c r="NE790" s="723"/>
      <c r="NF790" s="723"/>
      <c r="NG790" s="320"/>
      <c r="NH790" s="47"/>
      <c r="NI790" s="47"/>
      <c r="NJ790" s="34"/>
      <c r="NK790" s="34"/>
      <c r="NL790" s="88"/>
      <c r="NM790"/>
      <c r="NN790" s="173"/>
      <c r="NO790" s="284"/>
      <c r="NP790" s="910"/>
      <c r="NQ790" s="421"/>
      <c r="NR790" s="137"/>
      <c r="NS790" s="136"/>
      <c r="NT790" s="138"/>
      <c r="NU790" s="154"/>
      <c r="NV790" s="194"/>
      <c r="NW790" s="868"/>
      <c r="NX790" s="194"/>
      <c r="NY790" s="868"/>
      <c r="NZ790" s="874"/>
      <c r="OA790" s="152"/>
      <c r="OB790" s="552"/>
      <c r="OC790" s="709"/>
      <c r="OD790" s="709"/>
      <c r="OE790" s="723"/>
      <c r="OF790" s="723"/>
      <c r="OG790" s="723"/>
      <c r="OH790" s="723"/>
      <c r="OI790" s="723"/>
      <c r="OJ790" s="320"/>
      <c r="OK790" s="47"/>
      <c r="OL790" s="47"/>
      <c r="OM790" s="34"/>
      <c r="ON790" s="34"/>
      <c r="OO790" s="88"/>
      <c r="OP790"/>
      <c r="OQ790" s="173"/>
      <c r="OR790" s="284"/>
      <c r="OS790" s="910"/>
      <c r="OT790" s="421"/>
      <c r="OU790" s="137"/>
      <c r="OV790" s="136"/>
      <c r="OW790" s="138"/>
      <c r="OX790" s="154"/>
      <c r="OY790" s="194"/>
      <c r="OZ790" s="868"/>
      <c r="PA790" s="194"/>
      <c r="PB790" s="868"/>
      <c r="PC790" s="874"/>
      <c r="PD790" s="152"/>
      <c r="PE790" s="552"/>
      <c r="PF790" s="709"/>
      <c r="PG790" s="709"/>
      <c r="PH790" s="723"/>
      <c r="PI790" s="723"/>
      <c r="PJ790" s="723"/>
      <c r="PK790" s="723"/>
      <c r="PL790" s="723"/>
      <c r="PM790" s="320"/>
      <c r="PN790" s="47"/>
      <c r="PO790" s="47"/>
      <c r="PP790" s="34"/>
      <c r="PQ790" s="34"/>
      <c r="PR790" s="88"/>
      <c r="PS790"/>
      <c r="PT790" s="173"/>
      <c r="PU790" s="284"/>
      <c r="PV790" s="910"/>
      <c r="PW790" s="421"/>
      <c r="PX790" s="137"/>
      <c r="PY790" s="136"/>
      <c r="PZ790" s="138"/>
      <c r="QA790" s="154"/>
      <c r="QB790" s="194"/>
      <c r="QC790" s="868"/>
      <c r="QD790" s="194"/>
      <c r="QE790" s="868"/>
      <c r="QF790" s="874"/>
      <c r="QG790" s="152"/>
      <c r="QH790" s="552"/>
      <c r="QI790" s="709"/>
      <c r="QJ790" s="709"/>
      <c r="QK790" s="723"/>
      <c r="QL790" s="723"/>
      <c r="QM790" s="723"/>
      <c r="QN790" s="723"/>
      <c r="QO790" s="723"/>
      <c r="QP790" s="320"/>
      <c r="QQ790" s="47"/>
      <c r="QR790" s="47"/>
      <c r="QS790" s="34"/>
      <c r="QT790" s="34"/>
      <c r="QU790" s="88"/>
      <c r="QV790"/>
      <c r="QW790" s="173"/>
      <c r="QX790" s="284"/>
      <c r="QY790" s="910"/>
      <c r="QZ790" s="421"/>
      <c r="RA790" s="137"/>
      <c r="RB790" s="136"/>
      <c r="RC790" s="138"/>
      <c r="RD790" s="154"/>
      <c r="RE790" s="194"/>
      <c r="RF790" s="868"/>
      <c r="RG790" s="194"/>
      <c r="RH790" s="868"/>
      <c r="RI790" s="874"/>
      <c r="RJ790" s="152"/>
      <c r="RK790" s="552"/>
      <c r="RL790" s="709"/>
      <c r="RM790" s="709"/>
      <c r="RN790" s="723"/>
      <c r="RO790" s="723"/>
      <c r="RP790" s="723"/>
      <c r="RQ790" s="723"/>
      <c r="RR790" s="723"/>
      <c r="RS790" s="320"/>
      <c r="RT790" s="47"/>
      <c r="RU790" s="47"/>
      <c r="RV790" s="34"/>
      <c r="RW790" s="34"/>
      <c r="RX790" s="88"/>
      <c r="RY790"/>
      <c r="RZ790" s="173"/>
      <c r="SA790" s="284"/>
      <c r="SB790" s="910"/>
      <c r="SC790" s="421"/>
      <c r="SD790" s="137"/>
      <c r="SE790" s="136"/>
      <c r="SF790" s="138"/>
      <c r="SG790" s="154"/>
      <c r="SH790" s="194"/>
      <c r="SI790" s="868"/>
      <c r="SJ790" s="194"/>
      <c r="SK790" s="868"/>
      <c r="SL790" s="874"/>
      <c r="SM790" s="152"/>
      <c r="SN790" s="552"/>
      <c r="SO790" s="709"/>
      <c r="SP790" s="709"/>
      <c r="SQ790" s="723"/>
      <c r="SR790" s="723"/>
      <c r="SS790" s="723"/>
      <c r="ST790" s="723"/>
      <c r="SU790" s="723"/>
      <c r="SV790" s="320"/>
      <c r="SW790" s="47"/>
      <c r="SX790" s="47"/>
      <c r="SY790" s="34"/>
      <c r="SZ790" s="34"/>
      <c r="TA790" s="88"/>
      <c r="TB790"/>
      <c r="TC790" s="173"/>
      <c r="TD790" s="284"/>
      <c r="TE790" s="910"/>
      <c r="TF790" s="421"/>
      <c r="TG790" s="137"/>
      <c r="TH790" s="136"/>
      <c r="TI790" s="138"/>
      <c r="TJ790" s="154"/>
      <c r="TK790" s="194"/>
      <c r="TL790" s="868"/>
      <c r="TM790" s="194"/>
      <c r="TN790" s="868"/>
      <c r="TO790" s="874"/>
      <c r="TP790" s="152"/>
      <c r="TQ790" s="552"/>
      <c r="TR790" s="709"/>
      <c r="TS790" s="709"/>
      <c r="TT790" s="723"/>
      <c r="TU790" s="723"/>
      <c r="TV790" s="723"/>
      <c r="TW790" s="723"/>
      <c r="TX790" s="723"/>
      <c r="TY790" s="320"/>
      <c r="TZ790" s="47"/>
      <c r="UA790" s="47"/>
      <c r="UB790" s="34"/>
      <c r="UC790" s="34"/>
      <c r="UD790" s="88"/>
      <c r="UE790"/>
      <c r="UF790" s="173"/>
      <c r="UG790" s="284"/>
      <c r="UH790" s="910"/>
      <c r="UI790" s="421"/>
      <c r="UJ790" s="137"/>
      <c r="UK790" s="136"/>
      <c r="UL790" s="138"/>
      <c r="UM790" s="154"/>
      <c r="UN790" s="194"/>
      <c r="UO790" s="868"/>
      <c r="UP790" s="194"/>
      <c r="UQ790" s="868"/>
      <c r="UR790" s="874"/>
      <c r="US790" s="152"/>
      <c r="UT790" s="552"/>
      <c r="UU790" s="709"/>
      <c r="UV790" s="709"/>
      <c r="UW790" s="723"/>
      <c r="UX790" s="723"/>
      <c r="UY790" s="723"/>
      <c r="UZ790" s="723"/>
      <c r="VA790" s="723"/>
      <c r="VB790" s="320"/>
      <c r="VC790" s="47"/>
      <c r="VD790" s="47"/>
      <c r="VE790" s="34"/>
      <c r="VF790" s="34"/>
      <c r="VG790" s="88"/>
      <c r="VH790"/>
      <c r="VI790" s="173"/>
      <c r="VJ790" s="284"/>
      <c r="VK790" s="910"/>
      <c r="VL790" s="421"/>
      <c r="VM790" s="137"/>
      <c r="VN790" s="136"/>
      <c r="VO790" s="138"/>
      <c r="VP790" s="154"/>
      <c r="VQ790" s="194"/>
      <c r="VR790" s="868"/>
      <c r="VS790" s="194"/>
      <c r="VT790" s="868"/>
      <c r="VU790" s="874"/>
      <c r="VV790" s="152"/>
      <c r="VW790" s="552"/>
      <c r="VX790" s="709"/>
      <c r="VY790" s="709"/>
      <c r="VZ790" s="723"/>
      <c r="WA790" s="723"/>
      <c r="WB790" s="723"/>
      <c r="WC790" s="723"/>
      <c r="WD790" s="723"/>
      <c r="WE790" s="320"/>
      <c r="WF790" s="47"/>
      <c r="WG790" s="47"/>
      <c r="WH790" s="34"/>
      <c r="WI790" s="34"/>
      <c r="WJ790" s="88"/>
      <c r="WK790"/>
      <c r="WL790" s="173"/>
      <c r="WM790" s="284"/>
      <c r="WN790" s="910"/>
      <c r="WO790" s="421"/>
      <c r="WP790" s="137"/>
      <c r="WQ790" s="136"/>
      <c r="WR790" s="138"/>
      <c r="WS790" s="154"/>
      <c r="WT790" s="194"/>
      <c r="WU790" s="868"/>
      <c r="WV790" s="194"/>
      <c r="WW790" s="868"/>
      <c r="WX790" s="874"/>
      <c r="WY790" s="152"/>
      <c r="WZ790" s="552"/>
      <c r="XA790" s="709"/>
      <c r="XB790" s="709"/>
      <c r="XC790" s="723"/>
      <c r="XD790" s="723"/>
      <c r="XE790" s="723"/>
      <c r="XF790" s="723"/>
      <c r="XG790" s="723"/>
      <c r="XH790" s="320"/>
      <c r="XI790" s="47"/>
      <c r="XJ790" s="47"/>
      <c r="XK790" s="34"/>
      <c r="XL790" s="34"/>
      <c r="XM790" s="88"/>
      <c r="XN790"/>
      <c r="XO790" s="173"/>
      <c r="XP790" s="284"/>
      <c r="XQ790" s="910"/>
      <c r="XR790" s="421"/>
      <c r="XS790" s="137"/>
      <c r="XT790" s="136"/>
      <c r="XU790" s="138"/>
      <c r="XV790" s="154"/>
      <c r="XW790" s="194"/>
      <c r="XX790" s="868"/>
      <c r="XY790" s="194"/>
      <c r="XZ790" s="868"/>
      <c r="YA790" s="874"/>
      <c r="YB790" s="152"/>
      <c r="YC790" s="552"/>
      <c r="YD790" s="709"/>
      <c r="YE790" s="709"/>
      <c r="YF790" s="723"/>
      <c r="YG790" s="723"/>
      <c r="YH790" s="723"/>
      <c r="YI790" s="723"/>
      <c r="YJ790" s="723"/>
      <c r="YK790" s="320"/>
      <c r="YL790" s="47"/>
      <c r="YM790" s="47"/>
      <c r="YN790" s="34"/>
      <c r="YO790" s="34"/>
      <c r="YP790" s="88"/>
      <c r="YQ790"/>
      <c r="YR790" s="173"/>
      <c r="YS790" s="284"/>
      <c r="YT790" s="910"/>
      <c r="YU790" s="421"/>
      <c r="YV790" s="137"/>
      <c r="YW790" s="136"/>
      <c r="YX790" s="138"/>
      <c r="YY790" s="154"/>
      <c r="YZ790" s="194"/>
      <c r="ZA790" s="868"/>
      <c r="ZB790" s="194"/>
      <c r="ZC790" s="868"/>
      <c r="ZD790" s="874"/>
      <c r="ZE790" s="152"/>
      <c r="ZF790" s="552"/>
      <c r="ZG790" s="709"/>
      <c r="ZH790" s="709"/>
      <c r="ZI790" s="723"/>
      <c r="ZJ790" s="723"/>
      <c r="ZK790" s="723"/>
      <c r="ZL790" s="723"/>
      <c r="ZM790" s="723"/>
      <c r="ZN790" s="320"/>
      <c r="ZO790" s="47"/>
      <c r="ZP790" s="47"/>
      <c r="ZQ790" s="34"/>
      <c r="ZR790" s="34"/>
      <c r="ZS790" s="88"/>
      <c r="ZT790"/>
      <c r="ZU790" s="173"/>
      <c r="ZV790" s="284"/>
      <c r="ZW790" s="910"/>
      <c r="ZX790" s="421"/>
      <c r="ZY790" s="137"/>
      <c r="ZZ790" s="136"/>
      <c r="AAA790" s="138"/>
      <c r="AAB790" s="154"/>
      <c r="AAC790" s="194"/>
      <c r="AAD790" s="868"/>
      <c r="AAE790" s="194"/>
      <c r="AAF790" s="868"/>
      <c r="AAG790" s="874"/>
      <c r="AAH790" s="152"/>
      <c r="AAI790" s="552"/>
      <c r="AAJ790" s="709"/>
      <c r="AAK790" s="709"/>
      <c r="AAL790" s="723"/>
      <c r="AAM790" s="723"/>
      <c r="AAN790" s="723"/>
      <c r="AAO790" s="723"/>
      <c r="AAP790" s="723"/>
      <c r="AAQ790" s="320"/>
      <c r="AAR790" s="47"/>
      <c r="AAS790" s="47"/>
      <c r="AAT790" s="34"/>
      <c r="AAU790" s="34"/>
      <c r="AAV790" s="88"/>
      <c r="AAW790"/>
      <c r="AAX790" s="173"/>
      <c r="AAY790" s="284"/>
      <c r="AAZ790" s="910"/>
      <c r="ABA790" s="421"/>
      <c r="ABB790" s="137"/>
      <c r="ABC790" s="136"/>
      <c r="ABD790" s="138"/>
      <c r="ABE790" s="154"/>
      <c r="ABF790" s="194"/>
      <c r="ABG790" s="868"/>
      <c r="ABH790" s="194"/>
      <c r="ABI790" s="868"/>
      <c r="ABJ790" s="874"/>
      <c r="ABK790" s="152"/>
      <c r="ABL790" s="552"/>
      <c r="ABM790" s="709"/>
      <c r="ABN790" s="709"/>
      <c r="ABO790" s="723"/>
      <c r="ABP790" s="723"/>
      <c r="ABQ790" s="723"/>
      <c r="ABR790" s="723"/>
      <c r="ABS790" s="723"/>
      <c r="ABT790" s="320"/>
      <c r="ABU790" s="47"/>
      <c r="ABV790" s="47"/>
      <c r="ABW790" s="34"/>
      <c r="ABX790" s="34"/>
      <c r="ABY790" s="88"/>
      <c r="ABZ790"/>
      <c r="ACA790" s="173"/>
      <c r="ACB790" s="284"/>
      <c r="ACC790" s="910"/>
      <c r="ACD790" s="421"/>
      <c r="ACE790" s="137"/>
      <c r="ACF790" s="136"/>
      <c r="ACG790" s="138"/>
      <c r="ACH790" s="154"/>
      <c r="ACI790" s="194"/>
      <c r="ACJ790" s="868"/>
      <c r="ACK790" s="194"/>
      <c r="ACL790" s="868"/>
      <c r="ACM790" s="874"/>
      <c r="ACN790" s="152"/>
      <c r="ACO790" s="552"/>
      <c r="ACP790" s="709"/>
      <c r="ACQ790" s="709"/>
      <c r="ACR790" s="723"/>
      <c r="ACS790" s="723"/>
      <c r="ACT790" s="723"/>
      <c r="ACU790" s="723"/>
      <c r="ACV790" s="723"/>
      <c r="ACW790" s="320"/>
      <c r="ACX790" s="47"/>
      <c r="ACY790" s="47"/>
      <c r="ACZ790" s="34"/>
      <c r="ADA790" s="34"/>
      <c r="ADB790" s="88"/>
      <c r="ADC790"/>
      <c r="ADD790" s="173"/>
      <c r="ADE790" s="284"/>
      <c r="ADF790" s="910"/>
      <c r="ADG790" s="421"/>
      <c r="ADH790" s="137"/>
      <c r="ADI790" s="136"/>
      <c r="ADJ790" s="138"/>
      <c r="ADK790" s="154"/>
      <c r="ADL790" s="194"/>
      <c r="ADM790" s="868"/>
      <c r="ADN790" s="194"/>
      <c r="ADO790" s="868"/>
      <c r="ADP790" s="874"/>
      <c r="ADQ790" s="152"/>
      <c r="ADR790" s="552"/>
      <c r="ADS790" s="709"/>
      <c r="ADT790" s="709"/>
      <c r="ADU790" s="723"/>
      <c r="ADV790" s="723"/>
      <c r="ADW790" s="723"/>
      <c r="ADX790" s="723"/>
      <c r="ADY790" s="723"/>
      <c r="ADZ790" s="320"/>
      <c r="AEA790" s="47"/>
      <c r="AEB790" s="47"/>
      <c r="AEC790" s="34"/>
      <c r="AED790" s="34"/>
      <c r="AEE790" s="88"/>
      <c r="AEF790"/>
      <c r="AEG790" s="173"/>
      <c r="AEH790" s="284"/>
      <c r="AEI790" s="910"/>
      <c r="AEJ790" s="421"/>
      <c r="AEK790" s="137"/>
      <c r="AEL790" s="136"/>
      <c r="AEM790" s="138"/>
      <c r="AEN790" s="154"/>
      <c r="AEO790" s="194"/>
      <c r="AEP790" s="868"/>
      <c r="AEQ790" s="194"/>
      <c r="AER790" s="868"/>
      <c r="AES790" s="874"/>
      <c r="AET790" s="152"/>
      <c r="AEU790" s="552"/>
      <c r="AEV790" s="709"/>
      <c r="AEW790" s="709"/>
      <c r="AEX790" s="723"/>
      <c r="AEY790" s="723"/>
      <c r="AEZ790" s="723"/>
      <c r="AFA790" s="723"/>
      <c r="AFB790" s="723"/>
      <c r="AFC790" s="320"/>
      <c r="AFD790" s="47"/>
      <c r="AFE790" s="47"/>
      <c r="AFF790" s="34"/>
      <c r="AFG790" s="34"/>
      <c r="AFH790" s="88"/>
      <c r="AFI790"/>
      <c r="AFJ790" s="173"/>
      <c r="AFK790" s="284"/>
      <c r="AFL790" s="910"/>
      <c r="AFM790" s="421"/>
      <c r="AFN790" s="137"/>
      <c r="AFO790" s="136"/>
      <c r="AFP790" s="138"/>
      <c r="AFQ790" s="154"/>
      <c r="AFR790" s="194"/>
      <c r="AFS790" s="868"/>
      <c r="AFT790" s="194"/>
      <c r="AFU790" s="868"/>
      <c r="AFV790" s="874"/>
      <c r="AFW790" s="152"/>
      <c r="AFX790" s="552"/>
      <c r="AFY790" s="709"/>
      <c r="AFZ790" s="709"/>
      <c r="AGA790" s="723"/>
      <c r="AGB790" s="723"/>
      <c r="AGC790" s="723"/>
      <c r="AGD790" s="723"/>
      <c r="AGE790" s="723"/>
      <c r="AGF790" s="320"/>
      <c r="AGG790" s="47"/>
      <c r="AGH790" s="47"/>
      <c r="AGI790" s="34"/>
      <c r="AGJ790" s="34"/>
      <c r="AGK790" s="88"/>
      <c r="AGL790"/>
      <c r="AGM790" s="173"/>
      <c r="AGN790" s="284"/>
      <c r="AGO790" s="910"/>
      <c r="AGP790" s="421"/>
      <c r="AGQ790" s="137"/>
      <c r="AGR790" s="136"/>
      <c r="AGS790" s="138"/>
      <c r="AGT790" s="154"/>
      <c r="AGU790" s="194"/>
      <c r="AGV790" s="868"/>
      <c r="AGW790" s="194"/>
      <c r="AGX790" s="868"/>
      <c r="AGY790" s="874"/>
      <c r="AGZ790" s="152"/>
      <c r="AHA790" s="552"/>
      <c r="AHB790" s="709"/>
      <c r="AHC790" s="709"/>
      <c r="AHD790" s="723"/>
      <c r="AHE790" s="723"/>
      <c r="AHF790" s="723"/>
      <c r="AHG790" s="723"/>
      <c r="AHH790" s="723"/>
      <c r="AHI790" s="320"/>
      <c r="AHJ790" s="47"/>
      <c r="AHK790" s="47"/>
      <c r="AHL790" s="34"/>
      <c r="AHM790" s="34"/>
      <c r="AHN790" s="88"/>
      <c r="AHO790"/>
      <c r="AHP790" s="173"/>
      <c r="AHQ790" s="284"/>
      <c r="AHR790" s="910"/>
      <c r="AHS790" s="421"/>
      <c r="AHT790" s="137"/>
      <c r="AHU790" s="136"/>
      <c r="AHV790" s="138"/>
      <c r="AHW790" s="154"/>
      <c r="AHX790" s="194"/>
      <c r="AHY790" s="868"/>
      <c r="AHZ790" s="194"/>
      <c r="AIA790" s="868"/>
      <c r="AIB790" s="874"/>
      <c r="AIC790" s="152"/>
      <c r="AID790" s="552"/>
      <c r="AIE790" s="709"/>
      <c r="AIF790" s="709"/>
      <c r="AIG790" s="723"/>
      <c r="AIH790" s="723"/>
      <c r="AII790" s="723"/>
      <c r="AIJ790" s="723"/>
      <c r="AIK790" s="723"/>
      <c r="AIL790" s="320"/>
      <c r="AIM790" s="47"/>
      <c r="AIN790" s="47"/>
      <c r="AIO790" s="34"/>
      <c r="AIP790" s="34"/>
      <c r="AIQ790" s="88"/>
      <c r="AIR790"/>
      <c r="AIS790" s="173"/>
      <c r="AIT790" s="284"/>
      <c r="AIU790" s="910"/>
      <c r="AIV790" s="421"/>
      <c r="AIW790" s="137"/>
      <c r="AIX790" s="136"/>
      <c r="AIY790" s="138"/>
      <c r="AIZ790" s="154"/>
      <c r="AJA790" s="194"/>
      <c r="AJB790" s="868"/>
      <c r="AJC790" s="194"/>
      <c r="AJD790" s="868"/>
      <c r="AJE790" s="874"/>
      <c r="AJF790" s="152"/>
      <c r="AJG790" s="552"/>
      <c r="AJH790" s="709"/>
      <c r="AJI790" s="709"/>
      <c r="AJJ790" s="723"/>
      <c r="AJK790" s="723"/>
      <c r="AJL790" s="723"/>
      <c r="AJM790" s="723"/>
      <c r="AJN790" s="723"/>
      <c r="AJO790" s="320"/>
      <c r="AJP790" s="47"/>
      <c r="AJQ790" s="47"/>
      <c r="AJR790" s="34"/>
      <c r="AJS790" s="34"/>
      <c r="AJT790" s="88"/>
      <c r="AJU790"/>
      <c r="AJV790" s="173"/>
      <c r="AJW790" s="284"/>
      <c r="AJX790" s="910"/>
      <c r="AJY790" s="421"/>
      <c r="AJZ790" s="137"/>
      <c r="AKA790" s="136"/>
      <c r="AKB790" s="138"/>
      <c r="AKC790" s="154"/>
      <c r="AKD790" s="194"/>
      <c r="AKE790" s="868"/>
      <c r="AKF790" s="194"/>
      <c r="AKG790" s="868"/>
      <c r="AKH790" s="874"/>
      <c r="AKI790" s="152"/>
      <c r="AKJ790" s="552"/>
      <c r="AKK790" s="709"/>
      <c r="AKL790" s="709"/>
      <c r="AKM790" s="723"/>
      <c r="AKN790" s="723"/>
      <c r="AKO790" s="723"/>
      <c r="AKP790" s="723"/>
      <c r="AKQ790" s="723"/>
      <c r="AKR790" s="320"/>
      <c r="AKS790" s="47"/>
      <c r="AKT790" s="47"/>
      <c r="AKU790" s="34"/>
      <c r="AKV790" s="34"/>
      <c r="AKW790" s="88"/>
      <c r="AKX790"/>
      <c r="AKY790" s="173"/>
      <c r="AKZ790" s="284"/>
      <c r="ALA790" s="910"/>
      <c r="ALB790" s="421"/>
      <c r="ALC790" s="137"/>
      <c r="ALD790" s="136"/>
      <c r="ALE790" s="138"/>
      <c r="ALF790" s="154"/>
      <c r="ALG790" s="194"/>
      <c r="ALH790" s="868"/>
      <c r="ALI790" s="194"/>
      <c r="ALJ790" s="868"/>
      <c r="ALK790" s="874"/>
      <c r="ALL790" s="152"/>
      <c r="ALM790" s="552"/>
      <c r="ALN790" s="709"/>
      <c r="ALO790" s="709"/>
      <c r="ALP790" s="723"/>
      <c r="ALQ790" s="723"/>
      <c r="ALR790" s="723"/>
      <c r="ALS790" s="723"/>
      <c r="ALT790" s="723"/>
      <c r="ALU790" s="320"/>
      <c r="ALV790" s="47"/>
      <c r="ALW790" s="47"/>
      <c r="ALX790" s="34"/>
      <c r="ALY790" s="34"/>
      <c r="ALZ790" s="88"/>
      <c r="AMA790"/>
      <c r="AMB790" s="173"/>
      <c r="AMC790" s="284"/>
      <c r="AMD790" s="910"/>
      <c r="AME790" s="421"/>
      <c r="AMF790" s="137"/>
      <c r="AMG790" s="136"/>
      <c r="AMH790" s="138"/>
      <c r="AMI790" s="154"/>
      <c r="AMJ790" s="194"/>
      <c r="AMK790" s="868"/>
      <c r="AML790" s="194"/>
      <c r="AMM790" s="868"/>
      <c r="AMN790" s="874"/>
      <c r="AMO790" s="152"/>
      <c r="AMP790" s="552"/>
      <c r="AMQ790" s="709"/>
      <c r="AMR790" s="709"/>
      <c r="AMS790" s="723"/>
      <c r="AMT790" s="723"/>
      <c r="AMU790" s="723"/>
      <c r="AMV790" s="723"/>
      <c r="AMW790" s="723"/>
      <c r="AMX790" s="320"/>
      <c r="AMY790" s="47"/>
      <c r="AMZ790" s="47"/>
      <c r="ANA790" s="34"/>
      <c r="ANB790" s="34"/>
      <c r="ANC790" s="88"/>
      <c r="AND790"/>
      <c r="ANE790" s="173"/>
      <c r="ANF790" s="284"/>
      <c r="ANG790" s="910"/>
      <c r="ANH790" s="421"/>
      <c r="ANI790" s="137"/>
      <c r="ANJ790" s="136"/>
      <c r="ANK790" s="138"/>
      <c r="ANL790" s="154"/>
      <c r="ANM790" s="194"/>
      <c r="ANN790" s="868"/>
      <c r="ANO790" s="194"/>
      <c r="ANP790" s="868"/>
      <c r="ANQ790" s="874"/>
      <c r="ANR790" s="152"/>
      <c r="ANS790" s="552"/>
      <c r="ANT790" s="709"/>
      <c r="ANU790" s="709"/>
      <c r="ANV790" s="723"/>
      <c r="ANW790" s="723"/>
      <c r="ANX790" s="723"/>
      <c r="ANY790" s="723"/>
      <c r="ANZ790" s="723"/>
      <c r="AOA790" s="320"/>
      <c r="AOB790" s="47"/>
      <c r="AOC790" s="47"/>
      <c r="AOD790" s="34"/>
      <c r="AOE790" s="34"/>
      <c r="AOF790" s="88"/>
      <c r="AOG790"/>
      <c r="AOH790" s="173"/>
      <c r="AOI790" s="284"/>
      <c r="AOJ790" s="910"/>
      <c r="AOK790" s="421"/>
      <c r="AOL790" s="137"/>
      <c r="AOM790" s="136"/>
      <c r="AON790" s="138"/>
      <c r="AOO790" s="154"/>
      <c r="AOP790" s="194"/>
      <c r="AOQ790" s="868"/>
      <c r="AOR790" s="194"/>
      <c r="AOS790" s="868"/>
      <c r="AOT790" s="874"/>
      <c r="AOU790" s="152"/>
      <c r="AOV790" s="552"/>
      <c r="AOW790" s="709"/>
      <c r="AOX790" s="709"/>
      <c r="AOY790" s="723"/>
      <c r="AOZ790" s="723"/>
      <c r="APA790" s="723"/>
      <c r="APB790" s="723"/>
      <c r="APC790" s="723"/>
      <c r="APD790" s="320"/>
      <c r="APE790" s="47"/>
      <c r="APF790" s="47"/>
      <c r="APG790" s="34"/>
      <c r="APH790" s="34"/>
      <c r="API790" s="88"/>
      <c r="APJ790"/>
      <c r="APK790" s="173"/>
      <c r="APL790" s="284"/>
      <c r="APM790" s="910"/>
      <c r="APN790" s="421"/>
      <c r="APO790" s="137"/>
      <c r="APP790" s="136"/>
      <c r="APQ790" s="138"/>
      <c r="APR790" s="154"/>
      <c r="APS790" s="194"/>
      <c r="APT790" s="868"/>
      <c r="APU790" s="194"/>
      <c r="APV790" s="868"/>
      <c r="APW790" s="874"/>
      <c r="APX790" s="152"/>
      <c r="APY790" s="552"/>
      <c r="APZ790" s="709"/>
      <c r="AQA790" s="709"/>
      <c r="AQB790" s="723"/>
      <c r="AQC790" s="723"/>
      <c r="AQD790" s="723"/>
      <c r="AQE790" s="723"/>
      <c r="AQF790" s="723"/>
      <c r="AQG790" s="320"/>
      <c r="AQH790" s="47"/>
      <c r="AQI790" s="47"/>
      <c r="AQJ790" s="34"/>
      <c r="AQK790" s="34"/>
      <c r="AQL790" s="88"/>
      <c r="AQM790"/>
      <c r="AQN790" s="173"/>
      <c r="AQO790" s="284"/>
      <c r="AQP790" s="910"/>
      <c r="AQQ790" s="421"/>
      <c r="AQR790" s="137"/>
      <c r="AQS790" s="136"/>
      <c r="AQT790" s="138"/>
      <c r="AQU790" s="154"/>
      <c r="AQV790" s="194"/>
      <c r="AQW790" s="868"/>
      <c r="AQX790" s="194"/>
      <c r="AQY790" s="868"/>
      <c r="AQZ790" s="874"/>
      <c r="ARA790" s="152"/>
      <c r="ARB790" s="552"/>
      <c r="ARC790" s="709"/>
      <c r="ARD790" s="709"/>
      <c r="ARE790" s="723"/>
      <c r="ARF790" s="723"/>
      <c r="ARG790" s="723"/>
      <c r="ARH790" s="723"/>
      <c r="ARI790" s="723"/>
      <c r="ARJ790" s="320"/>
      <c r="ARK790" s="47"/>
      <c r="ARL790" s="47"/>
      <c r="ARM790" s="34"/>
      <c r="ARN790" s="34"/>
      <c r="ARO790" s="88"/>
      <c r="ARP790"/>
      <c r="ARQ790" s="173"/>
      <c r="ARR790" s="284"/>
      <c r="ARS790" s="910"/>
      <c r="ART790" s="421"/>
      <c r="ARU790" s="137"/>
      <c r="ARV790" s="136"/>
      <c r="ARW790" s="138"/>
      <c r="ARX790" s="154"/>
      <c r="ARY790" s="194"/>
      <c r="ARZ790" s="868"/>
      <c r="ASA790" s="194"/>
      <c r="ASB790" s="868"/>
      <c r="ASC790" s="874"/>
      <c r="ASD790" s="152"/>
      <c r="ASE790" s="552"/>
      <c r="ASF790" s="709"/>
      <c r="ASG790" s="709"/>
      <c r="ASH790" s="723"/>
      <c r="ASI790" s="723"/>
      <c r="ASJ790" s="723"/>
      <c r="ASK790" s="723"/>
      <c r="ASL790" s="723"/>
      <c r="ASM790" s="320"/>
      <c r="ASN790" s="47"/>
      <c r="ASO790" s="47"/>
      <c r="ASP790" s="34"/>
      <c r="ASQ790" s="34"/>
      <c r="ASR790" s="88"/>
      <c r="ASS790"/>
      <c r="AST790" s="173"/>
      <c r="ASU790" s="284"/>
      <c r="ASV790" s="910"/>
      <c r="ASW790" s="421"/>
      <c r="ASX790" s="137"/>
      <c r="ASY790" s="136"/>
      <c r="ASZ790" s="138"/>
      <c r="ATA790" s="154"/>
      <c r="ATB790" s="194"/>
      <c r="ATC790" s="868"/>
      <c r="ATD790" s="194"/>
      <c r="ATE790" s="868"/>
      <c r="ATF790" s="874"/>
      <c r="ATG790" s="152"/>
      <c r="ATH790" s="552"/>
      <c r="ATI790" s="709"/>
      <c r="ATJ790" s="709"/>
      <c r="ATK790" s="723"/>
      <c r="ATL790" s="723"/>
      <c r="ATM790" s="723"/>
      <c r="ATN790" s="723"/>
      <c r="ATO790" s="723"/>
      <c r="ATP790" s="320"/>
      <c r="ATQ790" s="47"/>
      <c r="ATR790" s="47"/>
      <c r="ATS790" s="34"/>
      <c r="ATT790" s="34"/>
      <c r="ATU790" s="88"/>
      <c r="ATV790"/>
      <c r="ATW790" s="173"/>
      <c r="ATX790" s="284"/>
      <c r="ATY790" s="910"/>
      <c r="ATZ790" s="421"/>
      <c r="AUA790" s="137"/>
      <c r="AUB790" s="136"/>
      <c r="AUC790" s="138"/>
      <c r="AUD790" s="154"/>
      <c r="AUE790" s="194"/>
      <c r="AUF790" s="868"/>
      <c r="AUG790" s="194"/>
      <c r="AUH790" s="868"/>
      <c r="AUI790" s="874"/>
      <c r="AUJ790" s="152"/>
      <c r="AUK790" s="552"/>
      <c r="AUL790" s="709"/>
      <c r="AUM790" s="709"/>
      <c r="AUN790" s="723"/>
      <c r="AUO790" s="723"/>
      <c r="AUP790" s="723"/>
      <c r="AUQ790" s="723"/>
      <c r="AUR790" s="723"/>
      <c r="AUS790" s="320"/>
      <c r="AUT790" s="47"/>
      <c r="AUU790" s="47"/>
      <c r="AUV790" s="34"/>
      <c r="AUW790" s="34"/>
      <c r="AUX790" s="88"/>
      <c r="AUY790"/>
      <c r="AUZ790" s="173"/>
      <c r="AVA790" s="284"/>
      <c r="AVB790" s="910"/>
      <c r="AVC790" s="421"/>
      <c r="AVD790" s="137"/>
      <c r="AVE790" s="136"/>
      <c r="AVF790" s="138"/>
      <c r="AVG790" s="154"/>
      <c r="AVH790" s="194"/>
      <c r="AVI790" s="868"/>
      <c r="AVJ790" s="194"/>
      <c r="AVK790" s="868"/>
      <c r="AVL790" s="874"/>
      <c r="AVM790" s="152"/>
      <c r="AVN790" s="552"/>
      <c r="AVO790" s="709"/>
      <c r="AVP790" s="709"/>
      <c r="AVQ790" s="723"/>
      <c r="AVR790" s="723"/>
      <c r="AVS790" s="723"/>
      <c r="AVT790" s="723"/>
      <c r="AVU790" s="723"/>
      <c r="AVV790" s="320"/>
      <c r="AVW790" s="47"/>
      <c r="AVX790" s="47"/>
      <c r="AVY790" s="34"/>
      <c r="AVZ790" s="34"/>
      <c r="AWA790" s="88"/>
      <c r="AWB790"/>
      <c r="AWC790" s="173"/>
      <c r="AWD790" s="284"/>
      <c r="AWE790" s="910"/>
      <c r="AWF790" s="421"/>
      <c r="AWG790" s="137"/>
      <c r="AWH790" s="136"/>
      <c r="AWI790" s="138"/>
      <c r="AWJ790" s="154"/>
      <c r="AWK790" s="194"/>
      <c r="AWL790" s="868"/>
      <c r="AWM790" s="194"/>
      <c r="AWN790" s="868"/>
      <c r="AWO790" s="874"/>
      <c r="AWP790" s="152"/>
      <c r="AWQ790" s="552"/>
      <c r="AWR790" s="709"/>
      <c r="AWS790" s="709"/>
      <c r="AWT790" s="723"/>
      <c r="AWU790" s="723"/>
      <c r="AWV790" s="723"/>
      <c r="AWW790" s="723"/>
      <c r="AWX790" s="723"/>
      <c r="AWY790" s="320"/>
      <c r="AWZ790" s="47"/>
      <c r="AXA790" s="47"/>
      <c r="AXB790" s="34"/>
      <c r="AXC790" s="34"/>
      <c r="AXD790" s="88"/>
      <c r="AXE790"/>
      <c r="AXF790" s="173"/>
      <c r="AXG790" s="284"/>
      <c r="AXH790" s="910"/>
      <c r="AXI790" s="421"/>
      <c r="AXJ790" s="137"/>
      <c r="AXK790" s="136"/>
      <c r="AXL790" s="138"/>
      <c r="AXM790" s="154"/>
      <c r="AXN790" s="194"/>
      <c r="AXO790" s="868"/>
      <c r="AXP790" s="194"/>
      <c r="AXQ790" s="868"/>
      <c r="AXR790" s="874"/>
      <c r="AXS790" s="152"/>
      <c r="AXT790" s="552"/>
      <c r="AXU790" s="709"/>
      <c r="AXV790" s="709"/>
      <c r="AXW790" s="723"/>
      <c r="AXX790" s="723"/>
      <c r="AXY790" s="723"/>
      <c r="AXZ790" s="723"/>
      <c r="AYA790" s="723"/>
      <c r="AYB790" s="320"/>
      <c r="AYC790" s="47"/>
      <c r="AYD790" s="47"/>
      <c r="AYE790" s="34"/>
      <c r="AYF790" s="34"/>
      <c r="AYG790" s="88"/>
      <c r="AYH790"/>
      <c r="AYI790" s="173"/>
      <c r="AYJ790" s="284"/>
      <c r="AYK790" s="910"/>
      <c r="AYL790" s="421"/>
      <c r="AYM790" s="137"/>
      <c r="AYN790" s="136"/>
      <c r="AYO790" s="138"/>
      <c r="AYP790" s="154"/>
      <c r="AYQ790" s="194"/>
      <c r="AYR790" s="868"/>
      <c r="AYS790" s="194"/>
      <c r="AYT790" s="868"/>
      <c r="AYU790" s="874"/>
      <c r="AYV790" s="152"/>
      <c r="AYW790" s="552"/>
      <c r="AYX790" s="709"/>
      <c r="AYY790" s="709"/>
      <c r="AYZ790" s="723"/>
      <c r="AZA790" s="723"/>
      <c r="AZB790" s="723"/>
      <c r="AZC790" s="723"/>
      <c r="AZD790" s="723"/>
      <c r="AZE790" s="320"/>
      <c r="AZF790" s="47"/>
      <c r="AZG790" s="47"/>
      <c r="AZH790" s="34"/>
      <c r="AZI790" s="34"/>
      <c r="AZJ790" s="88"/>
      <c r="AZK790"/>
      <c r="AZL790" s="173"/>
      <c r="AZM790" s="284"/>
      <c r="AZN790" s="910"/>
      <c r="AZO790" s="421"/>
      <c r="AZP790" s="137"/>
      <c r="AZQ790" s="136"/>
      <c r="AZR790" s="138"/>
      <c r="AZS790" s="154"/>
      <c r="AZT790" s="194"/>
      <c r="AZU790" s="868"/>
      <c r="AZV790" s="194"/>
      <c r="AZW790" s="868"/>
      <c r="AZX790" s="874"/>
      <c r="AZY790" s="152"/>
      <c r="AZZ790" s="552"/>
      <c r="BAA790" s="709"/>
      <c r="BAB790" s="709"/>
      <c r="BAC790" s="723"/>
      <c r="BAD790" s="723"/>
      <c r="BAE790" s="723"/>
      <c r="BAF790" s="723"/>
      <c r="BAG790" s="723"/>
      <c r="BAH790" s="320"/>
      <c r="BAI790" s="47"/>
      <c r="BAJ790" s="47"/>
      <c r="BAK790" s="34"/>
      <c r="BAL790" s="34"/>
      <c r="BAM790" s="88"/>
      <c r="BAN790"/>
      <c r="BAO790" s="173"/>
      <c r="BAP790" s="284"/>
      <c r="BAQ790" s="910"/>
      <c r="BAR790" s="421"/>
      <c r="BAS790" s="137"/>
      <c r="BAT790" s="136"/>
      <c r="BAU790" s="138"/>
      <c r="BAV790" s="154"/>
      <c r="BAW790" s="194"/>
      <c r="BAX790" s="868"/>
      <c r="BAY790" s="194"/>
      <c r="BAZ790" s="868"/>
      <c r="BBA790" s="874"/>
      <c r="BBB790" s="152"/>
      <c r="BBC790" s="552"/>
      <c r="BBD790" s="709"/>
      <c r="BBE790" s="709"/>
      <c r="BBF790" s="723"/>
      <c r="BBG790" s="723"/>
      <c r="BBH790" s="723"/>
      <c r="BBI790" s="723"/>
      <c r="BBJ790" s="723"/>
      <c r="BBK790" s="320"/>
      <c r="BBL790" s="47"/>
      <c r="BBM790" s="47"/>
      <c r="BBN790" s="34"/>
      <c r="BBO790" s="34"/>
      <c r="BBP790" s="88"/>
      <c r="BBQ790"/>
      <c r="BBR790" s="173"/>
      <c r="BBS790" s="284"/>
      <c r="BBT790" s="910"/>
      <c r="BBU790" s="421"/>
      <c r="BBV790" s="137"/>
      <c r="BBW790" s="136"/>
      <c r="BBX790" s="138"/>
      <c r="BBY790" s="154"/>
      <c r="BBZ790" s="194"/>
      <c r="BCA790" s="868"/>
      <c r="BCB790" s="194"/>
      <c r="BCC790" s="868"/>
      <c r="BCD790" s="874"/>
      <c r="BCE790" s="152"/>
      <c r="BCF790" s="552"/>
      <c r="BCG790" s="709"/>
      <c r="BCH790" s="709"/>
      <c r="BCI790" s="723"/>
      <c r="BCJ790" s="723"/>
      <c r="BCK790" s="723"/>
      <c r="BCL790" s="723"/>
      <c r="BCM790" s="723"/>
      <c r="BCN790" s="320"/>
      <c r="BCO790" s="47"/>
      <c r="BCP790" s="47"/>
      <c r="BCQ790" s="34"/>
      <c r="BCR790" s="34"/>
      <c r="BCS790" s="88"/>
      <c r="BCT790"/>
      <c r="BCU790" s="173"/>
      <c r="BCV790" s="284"/>
      <c r="BCW790" s="910"/>
      <c r="BCX790" s="421"/>
      <c r="BCY790" s="137"/>
      <c r="BCZ790" s="136"/>
      <c r="BDA790" s="138"/>
      <c r="BDB790" s="154"/>
      <c r="BDC790" s="194"/>
      <c r="BDD790" s="868"/>
      <c r="BDE790" s="194"/>
      <c r="BDF790" s="868"/>
      <c r="BDG790" s="874"/>
      <c r="BDH790" s="152"/>
      <c r="BDI790" s="552"/>
      <c r="BDJ790" s="709"/>
      <c r="BDK790" s="709"/>
      <c r="BDL790" s="723"/>
      <c r="BDM790" s="723"/>
      <c r="BDN790" s="723"/>
      <c r="BDO790" s="723"/>
      <c r="BDP790" s="723"/>
      <c r="BDQ790" s="320"/>
      <c r="BDR790" s="47"/>
      <c r="BDS790" s="47"/>
      <c r="BDT790" s="34"/>
      <c r="BDU790" s="34"/>
      <c r="BDV790" s="88"/>
      <c r="BDW790"/>
      <c r="BDX790" s="173"/>
      <c r="BDY790" s="284"/>
      <c r="BDZ790" s="910"/>
      <c r="BEA790" s="421"/>
      <c r="BEB790" s="137"/>
      <c r="BEC790" s="136"/>
      <c r="BED790" s="138"/>
      <c r="BEE790" s="154"/>
      <c r="BEF790" s="194"/>
      <c r="BEG790" s="868"/>
      <c r="BEH790" s="194"/>
      <c r="BEI790" s="868"/>
      <c r="BEJ790" s="874"/>
      <c r="BEK790" s="152"/>
      <c r="BEL790" s="552"/>
      <c r="BEM790" s="709"/>
      <c r="BEN790" s="709"/>
      <c r="BEO790" s="723"/>
      <c r="BEP790" s="723"/>
      <c r="BEQ790" s="723"/>
      <c r="BER790" s="723"/>
      <c r="BES790" s="723"/>
      <c r="BET790" s="320"/>
      <c r="BEU790" s="47"/>
      <c r="BEV790" s="47"/>
      <c r="BEW790" s="34"/>
      <c r="BEX790" s="34"/>
      <c r="BEY790" s="88"/>
      <c r="BEZ790"/>
      <c r="BFA790" s="173"/>
      <c r="BFB790" s="284"/>
      <c r="BFC790" s="910"/>
      <c r="BFD790" s="421"/>
      <c r="BFE790" s="137"/>
      <c r="BFF790" s="136"/>
      <c r="BFG790" s="138"/>
      <c r="BFH790" s="154"/>
      <c r="BFI790" s="194"/>
      <c r="BFJ790" s="868"/>
      <c r="BFK790" s="194"/>
      <c r="BFL790" s="868"/>
      <c r="BFM790" s="874"/>
      <c r="BFN790" s="152"/>
      <c r="BFO790" s="552"/>
      <c r="BFP790" s="709"/>
      <c r="BFQ790" s="709"/>
      <c r="BFR790" s="723"/>
      <c r="BFS790" s="723"/>
      <c r="BFT790" s="723"/>
      <c r="BFU790" s="723"/>
      <c r="BFV790" s="723"/>
      <c r="BFW790" s="320"/>
      <c r="BFX790" s="47"/>
      <c r="BFY790" s="47"/>
      <c r="BFZ790" s="34"/>
      <c r="BGA790" s="34"/>
      <c r="BGB790" s="88"/>
      <c r="BGC790"/>
      <c r="BGD790" s="173"/>
      <c r="BGE790" s="284"/>
      <c r="BGF790" s="910"/>
      <c r="BGG790" s="421"/>
      <c r="BGH790" s="137"/>
      <c r="BGI790" s="136"/>
      <c r="BGJ790" s="138"/>
      <c r="BGK790" s="154"/>
      <c r="BGL790" s="194"/>
      <c r="BGM790" s="868"/>
      <c r="BGN790" s="194"/>
      <c r="BGO790" s="868"/>
      <c r="BGP790" s="874"/>
      <c r="BGQ790" s="152"/>
      <c r="BGR790" s="552"/>
      <c r="BGS790" s="709"/>
      <c r="BGT790" s="709"/>
      <c r="BGU790" s="723"/>
      <c r="BGV790" s="723"/>
      <c r="BGW790" s="723"/>
      <c r="BGX790" s="723"/>
      <c r="BGY790" s="723"/>
      <c r="BGZ790" s="320"/>
      <c r="BHA790" s="47"/>
      <c r="BHB790" s="47"/>
      <c r="BHC790" s="34"/>
      <c r="BHD790" s="34"/>
      <c r="BHE790" s="88"/>
      <c r="BHF790"/>
      <c r="BHG790" s="173"/>
      <c r="BHH790" s="284"/>
      <c r="BHI790" s="910"/>
      <c r="BHJ790" s="421"/>
      <c r="BHK790" s="137"/>
      <c r="BHL790" s="136"/>
      <c r="BHM790" s="138"/>
      <c r="BHN790" s="154"/>
      <c r="BHO790" s="194"/>
      <c r="BHP790" s="868"/>
      <c r="BHQ790" s="194"/>
      <c r="BHR790" s="868"/>
      <c r="BHS790" s="874"/>
      <c r="BHT790" s="152"/>
      <c r="BHU790" s="552"/>
      <c r="BHV790" s="709"/>
      <c r="BHW790" s="709"/>
      <c r="BHX790" s="723"/>
      <c r="BHY790" s="723"/>
      <c r="BHZ790" s="723"/>
      <c r="BIA790" s="723"/>
      <c r="BIB790" s="723"/>
      <c r="BIC790" s="320"/>
      <c r="BID790" s="47"/>
      <c r="BIE790" s="47"/>
      <c r="BIF790" s="34"/>
      <c r="BIG790" s="34"/>
      <c r="BIH790" s="88"/>
      <c r="BII790"/>
      <c r="BIJ790" s="173"/>
      <c r="BIK790" s="284"/>
      <c r="BIL790" s="910"/>
      <c r="BIM790" s="421"/>
      <c r="BIN790" s="137"/>
      <c r="BIO790" s="136"/>
      <c r="BIP790" s="138"/>
      <c r="BIQ790" s="154"/>
      <c r="BIR790" s="194"/>
      <c r="BIS790" s="868"/>
      <c r="BIT790" s="194"/>
      <c r="BIU790" s="868"/>
      <c r="BIV790" s="874"/>
      <c r="BIW790" s="152"/>
      <c r="BIX790" s="552"/>
      <c r="BIY790" s="709"/>
      <c r="BIZ790" s="709"/>
      <c r="BJA790" s="723"/>
      <c r="BJB790" s="723"/>
      <c r="BJC790" s="723"/>
      <c r="BJD790" s="723"/>
      <c r="BJE790" s="723"/>
      <c r="BJF790" s="320"/>
      <c r="BJG790" s="47"/>
      <c r="BJH790" s="47"/>
      <c r="BJI790" s="34"/>
      <c r="BJJ790" s="34"/>
      <c r="BJK790" s="88"/>
      <c r="BJL790"/>
      <c r="BJM790" s="173"/>
      <c r="BJN790" s="284"/>
      <c r="BJO790" s="910"/>
      <c r="BJP790" s="421"/>
      <c r="BJQ790" s="137"/>
      <c r="BJR790" s="136"/>
      <c r="BJS790" s="138"/>
      <c r="BJT790" s="154"/>
      <c r="BJU790" s="194"/>
      <c r="BJV790" s="868"/>
      <c r="BJW790" s="194"/>
      <c r="BJX790" s="868"/>
      <c r="BJY790" s="874"/>
      <c r="BJZ790" s="152"/>
      <c r="BKA790" s="552"/>
      <c r="BKB790" s="709"/>
      <c r="BKC790" s="709"/>
      <c r="BKD790" s="723"/>
      <c r="BKE790" s="723"/>
      <c r="BKF790" s="723"/>
      <c r="BKG790" s="723"/>
      <c r="BKH790" s="723"/>
      <c r="BKI790" s="320"/>
      <c r="BKJ790" s="47"/>
      <c r="BKK790" s="47"/>
      <c r="BKL790" s="34"/>
      <c r="BKM790" s="34"/>
      <c r="BKN790" s="88"/>
      <c r="BKO790"/>
      <c r="BKP790" s="173"/>
      <c r="BKQ790" s="284"/>
      <c r="BKR790" s="910"/>
      <c r="BKS790" s="421"/>
      <c r="BKT790" s="137"/>
      <c r="BKU790" s="136"/>
      <c r="BKV790" s="138"/>
      <c r="BKW790" s="154"/>
      <c r="BKX790" s="194"/>
      <c r="BKY790" s="868"/>
      <c r="BKZ790" s="194"/>
      <c r="BLA790" s="868"/>
      <c r="BLB790" s="874"/>
      <c r="BLC790" s="152"/>
      <c r="BLD790" s="552"/>
      <c r="BLE790" s="709"/>
      <c r="BLF790" s="709"/>
      <c r="BLG790" s="723"/>
      <c r="BLH790" s="723"/>
      <c r="BLI790" s="723"/>
      <c r="BLJ790" s="723"/>
      <c r="BLK790" s="723"/>
      <c r="BLL790" s="320"/>
      <c r="BLM790" s="47"/>
      <c r="BLN790" s="47"/>
      <c r="BLO790" s="34"/>
      <c r="BLP790" s="34"/>
      <c r="BLQ790" s="88"/>
      <c r="BLR790"/>
      <c r="BLS790" s="173"/>
      <c r="BLT790" s="284"/>
      <c r="BLU790" s="910"/>
      <c r="BLV790" s="421"/>
      <c r="BLW790" s="137"/>
      <c r="BLX790" s="136"/>
      <c r="BLY790" s="138"/>
      <c r="BLZ790" s="154"/>
      <c r="BMA790" s="194"/>
      <c r="BMB790" s="868"/>
      <c r="BMC790" s="194"/>
      <c r="BMD790" s="868"/>
      <c r="BME790" s="874"/>
      <c r="BMF790" s="152"/>
      <c r="BMG790" s="552"/>
      <c r="BMH790" s="709"/>
      <c r="BMI790" s="709"/>
      <c r="BMJ790" s="723"/>
      <c r="BMK790" s="723"/>
      <c r="BML790" s="723"/>
      <c r="BMM790" s="723"/>
      <c r="BMN790" s="723"/>
      <c r="BMO790" s="320"/>
      <c r="BMP790" s="47"/>
      <c r="BMQ790" s="47"/>
      <c r="BMR790" s="34"/>
      <c r="BMS790" s="34"/>
      <c r="BMT790" s="88"/>
      <c r="BMU790"/>
      <c r="BMV790" s="173"/>
      <c r="BMW790" s="284"/>
      <c r="BMX790" s="910"/>
      <c r="BMY790" s="421"/>
      <c r="BMZ790" s="137"/>
      <c r="BNA790" s="136"/>
      <c r="BNB790" s="138"/>
      <c r="BNC790" s="154"/>
      <c r="BND790" s="194"/>
      <c r="BNE790" s="868"/>
      <c r="BNF790" s="194"/>
      <c r="BNG790" s="868"/>
      <c r="BNH790" s="874"/>
      <c r="BNI790" s="152"/>
      <c r="BNJ790" s="552"/>
      <c r="BNK790" s="709"/>
      <c r="BNL790" s="709"/>
      <c r="BNM790" s="723"/>
      <c r="BNN790" s="723"/>
      <c r="BNO790" s="723"/>
      <c r="BNP790" s="723"/>
      <c r="BNQ790" s="723"/>
      <c r="BNR790" s="320"/>
      <c r="BNS790" s="47"/>
      <c r="BNT790" s="47"/>
      <c r="BNU790" s="34"/>
      <c r="BNV790" s="34"/>
      <c r="BNW790" s="88"/>
      <c r="BNX790"/>
      <c r="BNY790" s="173"/>
      <c r="BNZ790" s="284"/>
      <c r="BOA790" s="910"/>
      <c r="BOB790" s="421"/>
      <c r="BOC790" s="137"/>
      <c r="BOD790" s="136"/>
      <c r="BOE790" s="138"/>
      <c r="BOF790" s="154"/>
      <c r="BOG790" s="194"/>
      <c r="BOH790" s="868"/>
      <c r="BOI790" s="194"/>
      <c r="BOJ790" s="868"/>
      <c r="BOK790" s="874"/>
      <c r="BOL790" s="152"/>
      <c r="BOM790" s="552"/>
      <c r="BON790" s="709"/>
      <c r="BOO790" s="709"/>
      <c r="BOP790" s="723"/>
      <c r="BOQ790" s="723"/>
      <c r="BOR790" s="723"/>
      <c r="BOS790" s="723"/>
      <c r="BOT790" s="723"/>
      <c r="BOU790" s="320"/>
      <c r="BOV790" s="47"/>
      <c r="BOW790" s="47"/>
      <c r="BOX790" s="34"/>
      <c r="BOY790" s="34"/>
      <c r="BOZ790" s="88"/>
      <c r="BPA790"/>
      <c r="BPB790" s="173"/>
      <c r="BPC790" s="284"/>
      <c r="BPD790" s="910"/>
      <c r="BPE790" s="421"/>
      <c r="BPF790" s="137"/>
      <c r="BPG790" s="136"/>
      <c r="BPH790" s="138"/>
      <c r="BPI790" s="154"/>
      <c r="BPJ790" s="194"/>
      <c r="BPK790" s="868"/>
      <c r="BPL790" s="194"/>
      <c r="BPM790" s="868"/>
      <c r="BPN790" s="874"/>
      <c r="BPO790" s="152"/>
      <c r="BPP790" s="552"/>
      <c r="BPQ790" s="709"/>
      <c r="BPR790" s="709"/>
      <c r="BPS790" s="723"/>
      <c r="BPT790" s="723"/>
      <c r="BPU790" s="723"/>
      <c r="BPV790" s="723"/>
      <c r="BPW790" s="723"/>
      <c r="BPX790" s="320"/>
      <c r="BPY790" s="47"/>
      <c r="BPZ790" s="47"/>
      <c r="BQA790" s="34"/>
      <c r="BQB790" s="34"/>
      <c r="BQC790" s="88"/>
      <c r="BQD790"/>
      <c r="BQE790" s="173"/>
      <c r="BQF790" s="284"/>
      <c r="BQG790" s="910"/>
      <c r="BQH790" s="421"/>
      <c r="BQI790" s="137"/>
      <c r="BQJ790" s="136"/>
      <c r="BQK790" s="138"/>
      <c r="BQL790" s="154"/>
      <c r="BQM790" s="194"/>
      <c r="BQN790" s="868"/>
      <c r="BQO790" s="194"/>
      <c r="BQP790" s="868"/>
      <c r="BQQ790" s="874"/>
      <c r="BQR790" s="152"/>
      <c r="BQS790" s="552"/>
      <c r="BQT790" s="709"/>
      <c r="BQU790" s="709"/>
      <c r="BQV790" s="723"/>
      <c r="BQW790" s="723"/>
      <c r="BQX790" s="723"/>
      <c r="BQY790" s="723"/>
      <c r="BQZ790" s="723"/>
      <c r="BRA790" s="320"/>
      <c r="BRB790" s="47"/>
      <c r="BRC790" s="47"/>
      <c r="BRD790" s="34"/>
      <c r="BRE790" s="34"/>
      <c r="BRF790" s="88"/>
      <c r="BRG790"/>
      <c r="BRH790" s="173"/>
      <c r="BRI790" s="284"/>
      <c r="BRJ790" s="910"/>
      <c r="BRK790" s="421"/>
      <c r="BRL790" s="137"/>
      <c r="BRM790" s="136"/>
      <c r="BRN790" s="138"/>
      <c r="BRO790" s="154"/>
      <c r="BRP790" s="194"/>
      <c r="BRQ790" s="868"/>
      <c r="BRR790" s="194"/>
      <c r="BRS790" s="868"/>
      <c r="BRT790" s="874"/>
      <c r="BRU790" s="152"/>
      <c r="BRV790" s="552"/>
      <c r="BRW790" s="709"/>
      <c r="BRX790" s="709"/>
      <c r="BRY790" s="723"/>
      <c r="BRZ790" s="723"/>
      <c r="BSA790" s="723"/>
      <c r="BSB790" s="723"/>
      <c r="BSC790" s="723"/>
      <c r="BSD790" s="320"/>
      <c r="BSE790" s="47"/>
      <c r="BSF790" s="47"/>
      <c r="BSG790" s="34"/>
      <c r="BSH790" s="34"/>
      <c r="BSI790" s="88"/>
      <c r="BSJ790"/>
      <c r="BSK790" s="173"/>
      <c r="BSL790" s="284"/>
      <c r="BSM790" s="910"/>
      <c r="BSN790" s="421"/>
      <c r="BSO790" s="137"/>
      <c r="BSP790" s="136"/>
      <c r="BSQ790" s="138"/>
      <c r="BSR790" s="154"/>
      <c r="BSS790" s="194"/>
      <c r="BST790" s="868"/>
      <c r="BSU790" s="194"/>
      <c r="BSV790" s="868"/>
      <c r="BSW790" s="874"/>
      <c r="BSX790" s="152"/>
      <c r="BSY790" s="552"/>
      <c r="BSZ790" s="709"/>
      <c r="BTA790" s="709"/>
      <c r="BTB790" s="723"/>
      <c r="BTC790" s="723"/>
      <c r="BTD790" s="723"/>
      <c r="BTE790" s="723"/>
      <c r="BTF790" s="723"/>
      <c r="BTG790" s="320"/>
      <c r="BTH790" s="47"/>
      <c r="BTI790" s="47"/>
      <c r="BTJ790" s="34"/>
      <c r="BTK790" s="34"/>
      <c r="BTL790" s="88"/>
      <c r="BTM790"/>
      <c r="BTN790" s="173"/>
      <c r="BTO790" s="284"/>
      <c r="BTP790" s="910"/>
      <c r="BTQ790" s="421"/>
      <c r="BTR790" s="137"/>
      <c r="BTS790" s="136"/>
      <c r="BTT790" s="138"/>
      <c r="BTU790" s="154"/>
      <c r="BTV790" s="194"/>
      <c r="BTW790" s="868"/>
      <c r="BTX790" s="194"/>
      <c r="BTY790" s="868"/>
      <c r="BTZ790" s="874"/>
      <c r="BUA790" s="152"/>
      <c r="BUB790" s="552"/>
      <c r="BUC790" s="709"/>
      <c r="BUD790" s="709"/>
      <c r="BUE790" s="723"/>
      <c r="BUF790" s="723"/>
      <c r="BUG790" s="723"/>
      <c r="BUH790" s="723"/>
      <c r="BUI790" s="723"/>
      <c r="BUJ790" s="320"/>
      <c r="BUK790" s="47"/>
      <c r="BUL790" s="47"/>
      <c r="BUM790" s="34"/>
      <c r="BUN790" s="34"/>
      <c r="BUO790" s="88"/>
      <c r="BUP790"/>
      <c r="BUQ790" s="173"/>
      <c r="BUR790" s="284"/>
      <c r="BUS790" s="910"/>
      <c r="BUT790" s="421"/>
      <c r="BUU790" s="137"/>
      <c r="BUV790" s="136"/>
      <c r="BUW790" s="138"/>
      <c r="BUX790" s="154"/>
      <c r="BUY790" s="194"/>
      <c r="BUZ790" s="868"/>
      <c r="BVA790" s="194"/>
      <c r="BVB790" s="868"/>
      <c r="BVC790" s="874"/>
      <c r="BVD790" s="152"/>
      <c r="BVE790" s="552"/>
      <c r="BVF790" s="709"/>
      <c r="BVG790" s="709"/>
      <c r="BVH790" s="723"/>
      <c r="BVI790" s="723"/>
      <c r="BVJ790" s="723"/>
      <c r="BVK790" s="723"/>
      <c r="BVL790" s="723"/>
      <c r="BVM790" s="320"/>
      <c r="BVN790" s="47"/>
      <c r="BVO790" s="47"/>
      <c r="BVP790" s="34"/>
      <c r="BVQ790" s="34"/>
      <c r="BVR790" s="88"/>
      <c r="BVS790"/>
      <c r="BVT790" s="173"/>
      <c r="BVU790" s="284"/>
      <c r="BVV790" s="910"/>
      <c r="BVW790" s="421"/>
      <c r="BVX790" s="137"/>
      <c r="BVY790" s="136"/>
      <c r="BVZ790" s="138"/>
      <c r="BWA790" s="154"/>
      <c r="BWB790" s="194"/>
      <c r="BWC790" s="868"/>
      <c r="BWD790" s="194"/>
      <c r="BWE790" s="868"/>
      <c r="BWF790" s="874"/>
      <c r="BWG790" s="152"/>
      <c r="BWH790" s="552"/>
      <c r="BWI790" s="709"/>
      <c r="BWJ790" s="709"/>
      <c r="BWK790" s="723"/>
      <c r="BWL790" s="723"/>
      <c r="BWM790" s="723"/>
      <c r="BWN790" s="723"/>
      <c r="BWO790" s="723"/>
      <c r="BWP790" s="320"/>
      <c r="BWQ790" s="47"/>
      <c r="BWR790" s="47"/>
      <c r="BWS790" s="34"/>
      <c r="BWT790" s="34"/>
      <c r="BWU790" s="88"/>
      <c r="BWV790"/>
      <c r="BWW790" s="173"/>
      <c r="BWX790" s="284"/>
      <c r="BWY790" s="910"/>
      <c r="BWZ790" s="421"/>
      <c r="BXA790" s="137"/>
      <c r="BXB790" s="136"/>
      <c r="BXC790" s="138"/>
      <c r="BXD790" s="154"/>
      <c r="BXE790" s="194"/>
      <c r="BXF790" s="868"/>
      <c r="BXG790" s="194"/>
      <c r="BXH790" s="868"/>
      <c r="BXI790" s="874"/>
      <c r="BXJ790" s="152"/>
      <c r="BXK790" s="552"/>
      <c r="BXL790" s="709"/>
      <c r="BXM790" s="709"/>
      <c r="BXN790" s="723"/>
      <c r="BXO790" s="723"/>
      <c r="BXP790" s="723"/>
      <c r="BXQ790" s="723"/>
      <c r="BXR790" s="723"/>
      <c r="BXS790" s="320"/>
      <c r="BXT790" s="47"/>
      <c r="BXU790" s="47"/>
      <c r="BXV790" s="34"/>
      <c r="BXW790" s="34"/>
      <c r="BXX790" s="88"/>
      <c r="BXY790"/>
      <c r="BXZ790" s="173"/>
      <c r="BYA790" s="284"/>
      <c r="BYB790" s="910"/>
      <c r="BYC790" s="421"/>
      <c r="BYD790" s="137"/>
      <c r="BYE790" s="136"/>
      <c r="BYF790" s="138"/>
      <c r="BYG790" s="154"/>
      <c r="BYH790" s="194"/>
      <c r="BYI790" s="868"/>
      <c r="BYJ790" s="194"/>
      <c r="BYK790" s="868"/>
      <c r="BYL790" s="874"/>
      <c r="BYM790" s="152"/>
      <c r="BYN790" s="552"/>
      <c r="BYO790" s="709"/>
      <c r="BYP790" s="709"/>
      <c r="BYQ790" s="723"/>
      <c r="BYR790" s="723"/>
      <c r="BYS790" s="723"/>
      <c r="BYT790" s="723"/>
      <c r="BYU790" s="723"/>
      <c r="BYV790" s="320"/>
      <c r="BYW790" s="47"/>
      <c r="BYX790" s="47"/>
      <c r="BYY790" s="34"/>
      <c r="BYZ790" s="34"/>
      <c r="BZA790" s="88"/>
      <c r="BZB790"/>
      <c r="BZC790" s="173"/>
      <c r="BZD790" s="284"/>
      <c r="BZE790" s="910"/>
      <c r="BZF790" s="421"/>
      <c r="BZG790" s="137"/>
      <c r="BZH790" s="136"/>
      <c r="BZI790" s="138"/>
      <c r="BZJ790" s="154"/>
      <c r="BZK790" s="194"/>
      <c r="BZL790" s="868"/>
      <c r="BZM790" s="194"/>
      <c r="BZN790" s="868"/>
      <c r="BZO790" s="874"/>
      <c r="BZP790" s="152"/>
      <c r="BZQ790" s="552"/>
      <c r="BZR790" s="709"/>
      <c r="BZS790" s="709"/>
      <c r="BZT790" s="723"/>
      <c r="BZU790" s="723"/>
      <c r="BZV790" s="723"/>
      <c r="BZW790" s="723"/>
      <c r="BZX790" s="723"/>
      <c r="BZY790" s="320"/>
      <c r="BZZ790" s="47"/>
      <c r="CAA790" s="47"/>
      <c r="CAB790" s="34"/>
      <c r="CAC790" s="34"/>
      <c r="CAD790" s="88"/>
      <c r="CAE790"/>
      <c r="CAF790" s="173"/>
      <c r="CAG790" s="284"/>
      <c r="CAH790" s="910"/>
      <c r="CAI790" s="421"/>
      <c r="CAJ790" s="137"/>
      <c r="CAK790" s="136"/>
      <c r="CAL790" s="138"/>
      <c r="CAM790" s="154"/>
      <c r="CAN790" s="194"/>
      <c r="CAO790" s="868"/>
      <c r="CAP790" s="194"/>
      <c r="CAQ790" s="868"/>
      <c r="CAR790" s="874"/>
      <c r="CAS790" s="152"/>
      <c r="CAT790" s="552"/>
      <c r="CAU790" s="709"/>
      <c r="CAV790" s="709"/>
      <c r="CAW790" s="723"/>
      <c r="CAX790" s="723"/>
      <c r="CAY790" s="723"/>
      <c r="CAZ790" s="723"/>
      <c r="CBA790" s="723"/>
      <c r="CBB790" s="320"/>
      <c r="CBC790" s="47"/>
      <c r="CBD790" s="47"/>
      <c r="CBE790" s="34"/>
      <c r="CBF790" s="34"/>
      <c r="CBG790" s="88"/>
      <c r="CBH790"/>
      <c r="CBI790" s="173"/>
      <c r="CBJ790" s="284"/>
      <c r="CBK790" s="910"/>
      <c r="CBL790" s="421"/>
      <c r="CBM790" s="137"/>
      <c r="CBN790" s="136"/>
      <c r="CBO790" s="138"/>
      <c r="CBP790" s="154"/>
      <c r="CBQ790" s="194"/>
      <c r="CBR790" s="868"/>
      <c r="CBS790" s="194"/>
      <c r="CBT790" s="868"/>
      <c r="CBU790" s="874"/>
      <c r="CBV790" s="152"/>
      <c r="CBW790" s="552"/>
      <c r="CBX790" s="709"/>
      <c r="CBY790" s="709"/>
      <c r="CBZ790" s="723"/>
      <c r="CCA790" s="723"/>
      <c r="CCB790" s="723"/>
      <c r="CCC790" s="723"/>
      <c r="CCD790" s="723"/>
      <c r="CCE790" s="320"/>
      <c r="CCF790" s="47"/>
      <c r="CCG790" s="47"/>
      <c r="CCH790" s="34"/>
      <c r="CCI790" s="34"/>
      <c r="CCJ790" s="88"/>
      <c r="CCK790"/>
      <c r="CCL790" s="173"/>
      <c r="CCM790" s="284"/>
      <c r="CCN790" s="910"/>
      <c r="CCO790" s="421"/>
      <c r="CCP790" s="137"/>
      <c r="CCQ790" s="136"/>
      <c r="CCR790" s="138"/>
      <c r="CCS790" s="154"/>
      <c r="CCT790" s="194"/>
      <c r="CCU790" s="868"/>
      <c r="CCV790" s="194"/>
      <c r="CCW790" s="868"/>
      <c r="CCX790" s="874"/>
      <c r="CCY790" s="152"/>
      <c r="CCZ790" s="552"/>
      <c r="CDA790" s="709"/>
      <c r="CDB790" s="709"/>
      <c r="CDC790" s="723"/>
      <c r="CDD790" s="723"/>
      <c r="CDE790" s="723"/>
      <c r="CDF790" s="723"/>
      <c r="CDG790" s="723"/>
      <c r="CDH790" s="320"/>
      <c r="CDI790" s="47"/>
      <c r="CDJ790" s="47"/>
      <c r="CDK790" s="34"/>
      <c r="CDL790" s="34"/>
      <c r="CDM790" s="88"/>
      <c r="CDN790"/>
      <c r="CDO790" s="173"/>
      <c r="CDP790" s="284"/>
      <c r="CDQ790" s="910"/>
      <c r="CDR790" s="421"/>
      <c r="CDS790" s="137"/>
      <c r="CDT790" s="136"/>
      <c r="CDU790" s="138"/>
      <c r="CDV790" s="154"/>
      <c r="CDW790" s="194"/>
      <c r="CDX790" s="868"/>
      <c r="CDY790" s="194"/>
      <c r="CDZ790" s="868"/>
      <c r="CEA790" s="874"/>
      <c r="CEB790" s="152"/>
      <c r="CEC790" s="552"/>
      <c r="CED790" s="709"/>
      <c r="CEE790" s="709"/>
      <c r="CEF790" s="723"/>
      <c r="CEG790" s="723"/>
      <c r="CEH790" s="723"/>
      <c r="CEI790" s="723"/>
      <c r="CEJ790" s="723"/>
      <c r="CEK790" s="320"/>
      <c r="CEL790" s="47"/>
      <c r="CEM790" s="47"/>
      <c r="CEN790" s="34"/>
      <c r="CEO790" s="34"/>
      <c r="CEP790" s="88"/>
      <c r="CEQ790"/>
      <c r="CER790" s="173"/>
      <c r="CES790" s="284"/>
      <c r="CET790" s="910"/>
      <c r="CEU790" s="421"/>
      <c r="CEV790" s="137"/>
      <c r="CEW790" s="136"/>
      <c r="CEX790" s="138"/>
      <c r="CEY790" s="154"/>
      <c r="CEZ790" s="194"/>
      <c r="CFA790" s="868"/>
      <c r="CFB790" s="194"/>
      <c r="CFC790" s="868"/>
      <c r="CFD790" s="874"/>
      <c r="CFE790" s="152"/>
      <c r="CFF790" s="552"/>
      <c r="CFG790" s="709"/>
      <c r="CFH790" s="709"/>
      <c r="CFI790" s="723"/>
      <c r="CFJ790" s="723"/>
      <c r="CFK790" s="723"/>
      <c r="CFL790" s="723"/>
      <c r="CFM790" s="723"/>
      <c r="CFN790" s="320"/>
      <c r="CFO790" s="47"/>
      <c r="CFP790" s="47"/>
      <c r="CFQ790" s="34"/>
      <c r="CFR790" s="34"/>
      <c r="CFS790" s="88"/>
      <c r="CFT790"/>
      <c r="CFU790" s="173"/>
      <c r="CFV790" s="284"/>
      <c r="CFW790" s="910"/>
      <c r="CFX790" s="421"/>
      <c r="CFY790" s="137"/>
      <c r="CFZ790" s="136"/>
      <c r="CGA790" s="138"/>
      <c r="CGB790" s="154"/>
      <c r="CGC790" s="194"/>
      <c r="CGD790" s="868"/>
      <c r="CGE790" s="194"/>
      <c r="CGF790" s="868"/>
      <c r="CGG790" s="874"/>
      <c r="CGH790" s="152"/>
      <c r="CGI790" s="552"/>
      <c r="CGJ790" s="709"/>
      <c r="CGK790" s="709"/>
      <c r="CGL790" s="723"/>
      <c r="CGM790" s="723"/>
      <c r="CGN790" s="723"/>
      <c r="CGO790" s="723"/>
      <c r="CGP790" s="723"/>
      <c r="CGQ790" s="320"/>
      <c r="CGR790" s="47"/>
      <c r="CGS790" s="47"/>
      <c r="CGT790" s="34"/>
      <c r="CGU790" s="34"/>
      <c r="CGV790" s="88"/>
      <c r="CGW790"/>
      <c r="CGX790" s="173"/>
      <c r="CGY790" s="284"/>
      <c r="CGZ790" s="910"/>
      <c r="CHA790" s="421"/>
      <c r="CHB790" s="137"/>
      <c r="CHC790" s="136"/>
      <c r="CHD790" s="138"/>
      <c r="CHE790" s="154"/>
      <c r="CHF790" s="194"/>
      <c r="CHG790" s="868"/>
      <c r="CHH790" s="194"/>
      <c r="CHI790" s="868"/>
      <c r="CHJ790" s="874"/>
      <c r="CHK790" s="152"/>
      <c r="CHL790" s="552"/>
      <c r="CHM790" s="709"/>
      <c r="CHN790" s="709"/>
      <c r="CHO790" s="723"/>
      <c r="CHP790" s="723"/>
      <c r="CHQ790" s="723"/>
      <c r="CHR790" s="723"/>
      <c r="CHS790" s="723"/>
      <c r="CHT790" s="320"/>
      <c r="CHU790" s="47"/>
      <c r="CHV790" s="47"/>
      <c r="CHW790" s="34"/>
      <c r="CHX790" s="34"/>
      <c r="CHY790" s="88"/>
      <c r="CHZ790"/>
      <c r="CIA790" s="173"/>
      <c r="CIB790" s="284"/>
      <c r="CIC790" s="910"/>
      <c r="CID790" s="421"/>
      <c r="CIE790" s="137"/>
      <c r="CIF790" s="136"/>
      <c r="CIG790" s="138"/>
      <c r="CIH790" s="154"/>
      <c r="CII790" s="194"/>
      <c r="CIJ790" s="868"/>
      <c r="CIK790" s="194"/>
      <c r="CIL790" s="868"/>
      <c r="CIM790" s="874"/>
      <c r="CIN790" s="152"/>
      <c r="CIO790" s="552"/>
      <c r="CIP790" s="709"/>
      <c r="CIQ790" s="709"/>
      <c r="CIR790" s="723"/>
      <c r="CIS790" s="723"/>
      <c r="CIT790" s="723"/>
      <c r="CIU790" s="723"/>
      <c r="CIV790" s="723"/>
      <c r="CIW790" s="320"/>
      <c r="CIX790" s="47"/>
      <c r="CIY790" s="47"/>
      <c r="CIZ790" s="34"/>
      <c r="CJA790" s="34"/>
      <c r="CJB790" s="88"/>
      <c r="CJC790"/>
      <c r="CJD790" s="173"/>
      <c r="CJE790" s="284"/>
      <c r="CJF790" s="910"/>
      <c r="CJG790" s="421"/>
      <c r="CJH790" s="137"/>
      <c r="CJI790" s="136"/>
      <c r="CJJ790" s="138"/>
      <c r="CJK790" s="154"/>
      <c r="CJL790" s="194"/>
      <c r="CJM790" s="868"/>
      <c r="CJN790" s="194"/>
      <c r="CJO790" s="868"/>
      <c r="CJP790" s="874"/>
      <c r="CJQ790" s="152"/>
      <c r="CJR790" s="552"/>
      <c r="CJS790" s="709"/>
      <c r="CJT790" s="709"/>
      <c r="CJU790" s="723"/>
      <c r="CJV790" s="723"/>
      <c r="CJW790" s="723"/>
      <c r="CJX790" s="723"/>
      <c r="CJY790" s="723"/>
      <c r="CJZ790" s="320"/>
      <c r="CKA790" s="47"/>
      <c r="CKB790" s="47"/>
      <c r="CKC790" s="34"/>
      <c r="CKD790" s="34"/>
      <c r="CKE790" s="88"/>
      <c r="CKF790"/>
      <c r="CKG790" s="173"/>
      <c r="CKH790" s="284"/>
      <c r="CKI790" s="910"/>
      <c r="CKJ790" s="421"/>
      <c r="CKK790" s="137"/>
      <c r="CKL790" s="136"/>
      <c r="CKM790" s="138"/>
      <c r="CKN790" s="154"/>
      <c r="CKO790" s="194"/>
      <c r="CKP790" s="868"/>
      <c r="CKQ790" s="194"/>
      <c r="CKR790" s="868"/>
      <c r="CKS790" s="874"/>
      <c r="CKT790" s="152"/>
      <c r="CKU790" s="552"/>
      <c r="CKV790" s="709"/>
      <c r="CKW790" s="709"/>
      <c r="CKX790" s="723"/>
      <c r="CKY790" s="723"/>
      <c r="CKZ790" s="723"/>
      <c r="CLA790" s="723"/>
      <c r="CLB790" s="723"/>
      <c r="CLC790" s="320"/>
      <c r="CLD790" s="47"/>
      <c r="CLE790" s="47"/>
      <c r="CLF790" s="34"/>
      <c r="CLG790" s="34"/>
      <c r="CLH790" s="88"/>
      <c r="CLI790"/>
      <c r="CLJ790" s="173"/>
      <c r="CLK790" s="284"/>
      <c r="CLL790" s="910"/>
      <c r="CLM790" s="421"/>
      <c r="CLN790" s="137"/>
      <c r="CLO790" s="136"/>
      <c r="CLP790" s="138"/>
      <c r="CLQ790" s="154"/>
      <c r="CLR790" s="194"/>
      <c r="CLS790" s="868"/>
      <c r="CLT790" s="194"/>
      <c r="CLU790" s="868"/>
      <c r="CLV790" s="874"/>
      <c r="CLW790" s="152"/>
      <c r="CLX790" s="552"/>
      <c r="CLY790" s="709"/>
      <c r="CLZ790" s="709"/>
      <c r="CMA790" s="723"/>
      <c r="CMB790" s="723"/>
      <c r="CMC790" s="723"/>
      <c r="CMD790" s="723"/>
      <c r="CME790" s="723"/>
      <c r="CMF790" s="320"/>
      <c r="CMG790" s="47"/>
      <c r="CMH790" s="47"/>
      <c r="CMI790" s="34"/>
      <c r="CMJ790" s="34"/>
      <c r="CMK790" s="88"/>
      <c r="CML790"/>
      <c r="CMM790" s="173"/>
      <c r="CMN790" s="284"/>
      <c r="CMO790" s="910"/>
      <c r="CMP790" s="421"/>
      <c r="CMQ790" s="137"/>
      <c r="CMR790" s="136"/>
      <c r="CMS790" s="138"/>
      <c r="CMT790" s="154"/>
      <c r="CMU790" s="194"/>
      <c r="CMV790" s="868"/>
      <c r="CMW790" s="194"/>
      <c r="CMX790" s="868"/>
      <c r="CMY790" s="874"/>
      <c r="CMZ790" s="152"/>
      <c r="CNA790" s="552"/>
      <c r="CNB790" s="709"/>
      <c r="CNC790" s="709"/>
      <c r="CND790" s="723"/>
      <c r="CNE790" s="723"/>
      <c r="CNF790" s="723"/>
      <c r="CNG790" s="723"/>
      <c r="CNH790" s="723"/>
      <c r="CNI790" s="320"/>
      <c r="CNJ790" s="47"/>
      <c r="CNK790" s="47"/>
      <c r="CNL790" s="34"/>
      <c r="CNM790" s="34"/>
      <c r="CNN790" s="88"/>
      <c r="CNO790"/>
      <c r="CNP790" s="173"/>
      <c r="CNQ790" s="284"/>
      <c r="CNR790" s="910"/>
      <c r="CNS790" s="421"/>
      <c r="CNT790" s="137"/>
      <c r="CNU790" s="136"/>
      <c r="CNV790" s="138"/>
      <c r="CNW790" s="154"/>
      <c r="CNX790" s="194"/>
      <c r="CNY790" s="868"/>
      <c r="CNZ790" s="194"/>
      <c r="COA790" s="868"/>
      <c r="COB790" s="874"/>
      <c r="COC790" s="152"/>
      <c r="COD790" s="552"/>
      <c r="COE790" s="709"/>
      <c r="COF790" s="709"/>
      <c r="COG790" s="723"/>
      <c r="COH790" s="723"/>
      <c r="COI790" s="723"/>
      <c r="COJ790" s="723"/>
      <c r="COK790" s="723"/>
      <c r="COL790" s="320"/>
      <c r="COM790" s="47"/>
      <c r="CON790" s="47"/>
      <c r="COO790" s="34"/>
      <c r="COP790" s="34"/>
      <c r="COQ790" s="88"/>
      <c r="COR790"/>
      <c r="COS790" s="173"/>
      <c r="COT790" s="284"/>
      <c r="COU790" s="910"/>
      <c r="COV790" s="421"/>
      <c r="COW790" s="137"/>
      <c r="COX790" s="136"/>
      <c r="COY790" s="138"/>
      <c r="COZ790" s="154"/>
      <c r="CPA790" s="194"/>
      <c r="CPB790" s="868"/>
      <c r="CPC790" s="194"/>
      <c r="CPD790" s="868"/>
      <c r="CPE790" s="874"/>
      <c r="CPF790" s="152"/>
      <c r="CPG790" s="552"/>
      <c r="CPH790" s="709"/>
      <c r="CPI790" s="709"/>
      <c r="CPJ790" s="723"/>
      <c r="CPK790" s="723"/>
      <c r="CPL790" s="723"/>
      <c r="CPM790" s="723"/>
      <c r="CPN790" s="723"/>
      <c r="CPO790" s="320"/>
      <c r="CPP790" s="47"/>
      <c r="CPQ790" s="47"/>
      <c r="CPR790" s="34"/>
      <c r="CPS790" s="34"/>
      <c r="CPT790" s="88"/>
      <c r="CPU790"/>
      <c r="CPV790" s="173"/>
      <c r="CPW790" s="284"/>
      <c r="CPX790" s="910"/>
      <c r="CPY790" s="421"/>
      <c r="CPZ790" s="137"/>
      <c r="CQA790" s="136"/>
      <c r="CQB790" s="138"/>
      <c r="CQC790" s="154"/>
      <c r="CQD790" s="194"/>
      <c r="CQE790" s="868"/>
      <c r="CQF790" s="194"/>
      <c r="CQG790" s="868"/>
      <c r="CQH790" s="874"/>
      <c r="CQI790" s="152"/>
      <c r="CQJ790" s="552"/>
      <c r="CQK790" s="709"/>
      <c r="CQL790" s="709"/>
      <c r="CQM790" s="723"/>
      <c r="CQN790" s="723"/>
      <c r="CQO790" s="723"/>
      <c r="CQP790" s="723"/>
      <c r="CQQ790" s="723"/>
      <c r="CQR790" s="320"/>
      <c r="CQS790" s="47"/>
      <c r="CQT790" s="47"/>
      <c r="CQU790" s="34"/>
      <c r="CQV790" s="34"/>
      <c r="CQW790" s="88"/>
      <c r="CQX790"/>
      <c r="CQY790" s="173"/>
      <c r="CQZ790" s="284"/>
      <c r="CRA790" s="910"/>
      <c r="CRB790" s="421"/>
      <c r="CRC790" s="137"/>
      <c r="CRD790" s="136"/>
      <c r="CRE790" s="138"/>
      <c r="CRF790" s="154"/>
      <c r="CRG790" s="194"/>
      <c r="CRH790" s="868"/>
      <c r="CRI790" s="194"/>
      <c r="CRJ790" s="868"/>
      <c r="CRK790" s="874"/>
      <c r="CRL790" s="152"/>
      <c r="CRM790" s="552"/>
      <c r="CRN790" s="709"/>
      <c r="CRO790" s="709"/>
      <c r="CRP790" s="723"/>
      <c r="CRQ790" s="723"/>
      <c r="CRR790" s="723"/>
      <c r="CRS790" s="723"/>
      <c r="CRT790" s="723"/>
      <c r="CRU790" s="320"/>
      <c r="CRV790" s="47"/>
      <c r="CRW790" s="47"/>
      <c r="CRX790" s="34"/>
      <c r="CRY790" s="34"/>
      <c r="CRZ790" s="88"/>
      <c r="CSA790"/>
      <c r="CSB790" s="173"/>
      <c r="CSC790" s="284"/>
      <c r="CSD790" s="910"/>
      <c r="CSE790" s="421"/>
      <c r="CSF790" s="137"/>
      <c r="CSG790" s="136"/>
      <c r="CSH790" s="138"/>
      <c r="CSI790" s="154"/>
      <c r="CSJ790" s="194"/>
      <c r="CSK790" s="868"/>
      <c r="CSL790" s="194"/>
      <c r="CSM790" s="868"/>
      <c r="CSN790" s="874"/>
      <c r="CSO790" s="152"/>
      <c r="CSP790" s="552"/>
      <c r="CSQ790" s="709"/>
      <c r="CSR790" s="709"/>
      <c r="CSS790" s="723"/>
      <c r="CST790" s="723"/>
      <c r="CSU790" s="723"/>
      <c r="CSV790" s="723"/>
      <c r="CSW790" s="723"/>
      <c r="CSX790" s="320"/>
      <c r="CSY790" s="47"/>
      <c r="CSZ790" s="47"/>
      <c r="CTA790" s="34"/>
      <c r="CTB790" s="34"/>
      <c r="CTC790" s="88"/>
      <c r="CTD790"/>
      <c r="CTE790" s="173"/>
      <c r="CTF790" s="284"/>
      <c r="CTG790" s="910"/>
      <c r="CTH790" s="421"/>
      <c r="CTI790" s="137"/>
      <c r="CTJ790" s="136"/>
      <c r="CTK790" s="138"/>
      <c r="CTL790" s="154"/>
      <c r="CTM790" s="194"/>
      <c r="CTN790" s="868"/>
      <c r="CTO790" s="194"/>
      <c r="CTP790" s="868"/>
      <c r="CTQ790" s="874"/>
      <c r="CTR790" s="152"/>
      <c r="CTS790" s="552"/>
      <c r="CTT790" s="709"/>
      <c r="CTU790" s="709"/>
      <c r="CTV790" s="723"/>
      <c r="CTW790" s="723"/>
      <c r="CTX790" s="723"/>
      <c r="CTY790" s="723"/>
      <c r="CTZ790" s="723"/>
      <c r="CUA790" s="320"/>
      <c r="CUB790" s="47"/>
      <c r="CUC790" s="47"/>
      <c r="CUD790" s="34"/>
      <c r="CUE790" s="34"/>
      <c r="CUF790" s="88"/>
      <c r="CUG790"/>
      <c r="CUH790" s="173"/>
      <c r="CUI790" s="284"/>
      <c r="CUJ790" s="910"/>
      <c r="CUK790" s="421"/>
      <c r="CUL790" s="137"/>
      <c r="CUM790" s="136"/>
      <c r="CUN790" s="138"/>
      <c r="CUO790" s="154"/>
      <c r="CUP790" s="194"/>
      <c r="CUQ790" s="868"/>
      <c r="CUR790" s="194"/>
      <c r="CUS790" s="868"/>
      <c r="CUT790" s="874"/>
      <c r="CUU790" s="152"/>
      <c r="CUV790" s="552"/>
      <c r="CUW790" s="709"/>
      <c r="CUX790" s="709"/>
      <c r="CUY790" s="723"/>
      <c r="CUZ790" s="723"/>
      <c r="CVA790" s="723"/>
      <c r="CVB790" s="723"/>
      <c r="CVC790" s="723"/>
      <c r="CVD790" s="320"/>
      <c r="CVE790" s="47"/>
      <c r="CVF790" s="47"/>
      <c r="CVG790" s="34"/>
      <c r="CVH790" s="34"/>
      <c r="CVI790" s="88"/>
      <c r="CVJ790"/>
      <c r="CVK790" s="173"/>
      <c r="CVL790" s="284"/>
      <c r="CVM790" s="910"/>
      <c r="CVN790" s="421"/>
      <c r="CVO790" s="137"/>
      <c r="CVP790" s="136"/>
      <c r="CVQ790" s="138"/>
      <c r="CVR790" s="154"/>
      <c r="CVS790" s="194"/>
      <c r="CVT790" s="868"/>
      <c r="CVU790" s="194"/>
      <c r="CVV790" s="868"/>
      <c r="CVW790" s="874"/>
      <c r="CVX790" s="152"/>
      <c r="CVY790" s="552"/>
      <c r="CVZ790" s="709"/>
      <c r="CWA790" s="709"/>
      <c r="CWB790" s="723"/>
      <c r="CWC790" s="723"/>
      <c r="CWD790" s="723"/>
      <c r="CWE790" s="723"/>
      <c r="CWF790" s="723"/>
      <c r="CWG790" s="320"/>
      <c r="CWH790" s="47"/>
      <c r="CWI790" s="47"/>
      <c r="CWJ790" s="34"/>
      <c r="CWK790" s="34"/>
      <c r="CWL790" s="88"/>
      <c r="CWM790"/>
      <c r="CWN790" s="173"/>
      <c r="CWO790" s="284"/>
      <c r="CWP790" s="910"/>
      <c r="CWQ790" s="421"/>
      <c r="CWR790" s="137"/>
      <c r="CWS790" s="136"/>
      <c r="CWT790" s="138"/>
      <c r="CWU790" s="154"/>
      <c r="CWV790" s="194"/>
      <c r="CWW790" s="868"/>
      <c r="CWX790" s="194"/>
      <c r="CWY790" s="868"/>
      <c r="CWZ790" s="874"/>
      <c r="CXA790" s="152"/>
      <c r="CXB790" s="552"/>
      <c r="CXC790" s="709"/>
      <c r="CXD790" s="709"/>
      <c r="CXE790" s="723"/>
      <c r="CXF790" s="723"/>
      <c r="CXG790" s="723"/>
      <c r="CXH790" s="723"/>
      <c r="CXI790" s="723"/>
      <c r="CXJ790" s="320"/>
      <c r="CXK790" s="47"/>
      <c r="CXL790" s="47"/>
      <c r="CXM790" s="34"/>
      <c r="CXN790" s="34"/>
      <c r="CXO790" s="88"/>
      <c r="CXP790"/>
      <c r="CXQ790" s="173"/>
      <c r="CXR790" s="284"/>
      <c r="CXS790" s="910"/>
      <c r="CXT790" s="421"/>
      <c r="CXU790" s="137"/>
      <c r="CXV790" s="136"/>
      <c r="CXW790" s="138"/>
      <c r="CXX790" s="154"/>
      <c r="CXY790" s="194"/>
      <c r="CXZ790" s="868"/>
      <c r="CYA790" s="194"/>
      <c r="CYB790" s="868"/>
      <c r="CYC790" s="874"/>
      <c r="CYD790" s="152"/>
      <c r="CYE790" s="552"/>
      <c r="CYF790" s="709"/>
      <c r="CYG790" s="709"/>
      <c r="CYH790" s="723"/>
      <c r="CYI790" s="723"/>
      <c r="CYJ790" s="723"/>
      <c r="CYK790" s="723"/>
      <c r="CYL790" s="723"/>
      <c r="CYM790" s="320"/>
      <c r="CYN790" s="47"/>
      <c r="CYO790" s="47"/>
      <c r="CYP790" s="34"/>
      <c r="CYQ790" s="34"/>
      <c r="CYR790" s="88"/>
      <c r="CYS790"/>
      <c r="CYT790" s="173"/>
      <c r="CYU790" s="284"/>
      <c r="CYV790" s="910"/>
      <c r="CYW790" s="421"/>
      <c r="CYX790" s="137"/>
      <c r="CYY790" s="136"/>
      <c r="CYZ790" s="138"/>
      <c r="CZA790" s="154"/>
      <c r="CZB790" s="194"/>
      <c r="CZC790" s="868"/>
      <c r="CZD790" s="194"/>
      <c r="CZE790" s="868"/>
      <c r="CZF790" s="874"/>
      <c r="CZG790" s="152"/>
      <c r="CZH790" s="552"/>
      <c r="CZI790" s="709"/>
      <c r="CZJ790" s="709"/>
      <c r="CZK790" s="723"/>
      <c r="CZL790" s="723"/>
      <c r="CZM790" s="723"/>
      <c r="CZN790" s="723"/>
      <c r="CZO790" s="723"/>
      <c r="CZP790" s="320"/>
      <c r="CZQ790" s="47"/>
      <c r="CZR790" s="47"/>
      <c r="CZS790" s="34"/>
      <c r="CZT790" s="34"/>
      <c r="CZU790" s="88"/>
      <c r="CZV790"/>
      <c r="CZW790" s="173"/>
      <c r="CZX790" s="284"/>
      <c r="CZY790" s="910"/>
      <c r="CZZ790" s="421"/>
      <c r="DAA790" s="137"/>
      <c r="DAB790" s="136"/>
      <c r="DAC790" s="138"/>
      <c r="DAD790" s="154"/>
      <c r="DAE790" s="194"/>
      <c r="DAF790" s="868"/>
      <c r="DAG790" s="194"/>
      <c r="DAH790" s="868"/>
      <c r="DAI790" s="874"/>
      <c r="DAJ790" s="152"/>
      <c r="DAK790" s="552"/>
      <c r="DAL790" s="709"/>
      <c r="DAM790" s="709"/>
      <c r="DAN790" s="723"/>
      <c r="DAO790" s="723"/>
      <c r="DAP790" s="723"/>
      <c r="DAQ790" s="723"/>
      <c r="DAR790" s="723"/>
      <c r="DAS790" s="320"/>
      <c r="DAT790" s="47"/>
      <c r="DAU790" s="47"/>
      <c r="DAV790" s="34"/>
      <c r="DAW790" s="34"/>
      <c r="DAX790" s="88"/>
      <c r="DAY790"/>
      <c r="DAZ790" s="173"/>
      <c r="DBA790" s="284"/>
      <c r="DBB790" s="910"/>
      <c r="DBC790" s="421"/>
      <c r="DBD790" s="137"/>
      <c r="DBE790" s="136"/>
      <c r="DBF790" s="138"/>
      <c r="DBG790" s="154"/>
      <c r="DBH790" s="194"/>
      <c r="DBI790" s="868"/>
      <c r="DBJ790" s="194"/>
      <c r="DBK790" s="868"/>
      <c r="DBL790" s="874"/>
      <c r="DBM790" s="152"/>
      <c r="DBN790" s="552"/>
      <c r="DBO790" s="709"/>
      <c r="DBP790" s="709"/>
      <c r="DBQ790" s="723"/>
      <c r="DBR790" s="723"/>
      <c r="DBS790" s="723"/>
      <c r="DBT790" s="723"/>
      <c r="DBU790" s="723"/>
      <c r="DBV790" s="320"/>
      <c r="DBW790" s="47"/>
      <c r="DBX790" s="47"/>
      <c r="DBY790" s="34"/>
      <c r="DBZ790" s="34"/>
      <c r="DCA790" s="88"/>
      <c r="DCB790"/>
      <c r="DCC790" s="173"/>
      <c r="DCD790" s="284"/>
      <c r="DCE790" s="910"/>
      <c r="DCF790" s="421"/>
      <c r="DCG790" s="137"/>
      <c r="DCH790" s="136"/>
      <c r="DCI790" s="138"/>
      <c r="DCJ790" s="154"/>
      <c r="DCK790" s="194"/>
      <c r="DCL790" s="868"/>
      <c r="DCM790" s="194"/>
      <c r="DCN790" s="868"/>
      <c r="DCO790" s="874"/>
      <c r="DCP790" s="152"/>
      <c r="DCQ790" s="552"/>
      <c r="DCR790" s="709"/>
      <c r="DCS790" s="709"/>
      <c r="DCT790" s="723"/>
      <c r="DCU790" s="723"/>
      <c r="DCV790" s="723"/>
      <c r="DCW790" s="723"/>
      <c r="DCX790" s="723"/>
      <c r="DCY790" s="320"/>
      <c r="DCZ790" s="47"/>
      <c r="DDA790" s="47"/>
      <c r="DDB790" s="34"/>
      <c r="DDC790" s="34"/>
      <c r="DDD790" s="88"/>
      <c r="DDE790"/>
      <c r="DDF790" s="173"/>
      <c r="DDG790" s="284"/>
      <c r="DDH790" s="910"/>
      <c r="DDI790" s="421"/>
      <c r="DDJ790" s="137"/>
      <c r="DDK790" s="136"/>
      <c r="DDL790" s="138"/>
      <c r="DDM790" s="154"/>
      <c r="DDN790" s="194"/>
      <c r="DDO790" s="868"/>
      <c r="DDP790" s="194"/>
      <c r="DDQ790" s="868"/>
      <c r="DDR790" s="874"/>
      <c r="DDS790" s="152"/>
      <c r="DDT790" s="552"/>
      <c r="DDU790" s="709"/>
      <c r="DDV790" s="709"/>
      <c r="DDW790" s="723"/>
      <c r="DDX790" s="723"/>
      <c r="DDY790" s="723"/>
      <c r="DDZ790" s="723"/>
      <c r="DEA790" s="723"/>
      <c r="DEB790" s="320"/>
      <c r="DEC790" s="47"/>
      <c r="DED790" s="47"/>
      <c r="DEE790" s="34"/>
      <c r="DEF790" s="34"/>
      <c r="DEG790" s="88"/>
      <c r="DEH790"/>
      <c r="DEI790" s="173"/>
      <c r="DEJ790" s="284"/>
      <c r="DEK790" s="910"/>
      <c r="DEL790" s="421"/>
      <c r="DEM790" s="137"/>
      <c r="DEN790" s="136"/>
      <c r="DEO790" s="138"/>
      <c r="DEP790" s="154"/>
      <c r="DEQ790" s="194"/>
      <c r="DER790" s="868"/>
      <c r="DES790" s="194"/>
      <c r="DET790" s="868"/>
      <c r="DEU790" s="874"/>
      <c r="DEV790" s="152"/>
      <c r="DEW790" s="552"/>
      <c r="DEX790" s="709"/>
      <c r="DEY790" s="709"/>
      <c r="DEZ790" s="723"/>
      <c r="DFA790" s="723"/>
      <c r="DFB790" s="723"/>
      <c r="DFC790" s="723"/>
      <c r="DFD790" s="723"/>
      <c r="DFE790" s="320"/>
      <c r="DFF790" s="47"/>
      <c r="DFG790" s="47"/>
      <c r="DFH790" s="34"/>
      <c r="DFI790" s="34"/>
      <c r="DFJ790" s="88"/>
      <c r="DFK790"/>
      <c r="DFL790" s="173"/>
      <c r="DFM790" s="284"/>
      <c r="DFN790" s="910"/>
      <c r="DFO790" s="421"/>
      <c r="DFP790" s="137"/>
      <c r="DFQ790" s="136"/>
      <c r="DFR790" s="138"/>
      <c r="DFS790" s="154"/>
      <c r="DFT790" s="194"/>
      <c r="DFU790" s="868"/>
      <c r="DFV790" s="194"/>
      <c r="DFW790" s="868"/>
      <c r="DFX790" s="874"/>
      <c r="DFY790" s="152"/>
      <c r="DFZ790" s="552"/>
      <c r="DGA790" s="709"/>
      <c r="DGB790" s="709"/>
      <c r="DGC790" s="723"/>
      <c r="DGD790" s="723"/>
      <c r="DGE790" s="723"/>
      <c r="DGF790" s="723"/>
      <c r="DGG790" s="723"/>
      <c r="DGH790" s="320"/>
      <c r="DGI790" s="47"/>
      <c r="DGJ790" s="47"/>
      <c r="DGK790" s="34"/>
      <c r="DGL790" s="34"/>
      <c r="DGM790" s="88"/>
      <c r="DGN790"/>
      <c r="DGO790" s="173"/>
      <c r="DGP790" s="284"/>
      <c r="DGQ790" s="910"/>
      <c r="DGR790" s="421"/>
      <c r="DGS790" s="137"/>
      <c r="DGT790" s="136"/>
      <c r="DGU790" s="138"/>
      <c r="DGV790" s="154"/>
      <c r="DGW790" s="194"/>
      <c r="DGX790" s="868"/>
      <c r="DGY790" s="194"/>
      <c r="DGZ790" s="868"/>
      <c r="DHA790" s="874"/>
      <c r="DHB790" s="152"/>
      <c r="DHC790" s="552"/>
      <c r="DHD790" s="709"/>
      <c r="DHE790" s="709"/>
      <c r="DHF790" s="723"/>
      <c r="DHG790" s="723"/>
      <c r="DHH790" s="723"/>
      <c r="DHI790" s="723"/>
      <c r="DHJ790" s="723"/>
      <c r="DHK790" s="320"/>
      <c r="DHL790" s="47"/>
      <c r="DHM790" s="47"/>
      <c r="DHN790" s="34"/>
      <c r="DHO790" s="34"/>
      <c r="DHP790" s="88"/>
      <c r="DHQ790"/>
      <c r="DHR790" s="173"/>
      <c r="DHS790" s="284"/>
      <c r="DHT790" s="910"/>
      <c r="DHU790" s="421"/>
      <c r="DHV790" s="137"/>
      <c r="DHW790" s="136"/>
      <c r="DHX790" s="138"/>
      <c r="DHY790" s="154"/>
      <c r="DHZ790" s="194"/>
      <c r="DIA790" s="868"/>
      <c r="DIB790" s="194"/>
      <c r="DIC790" s="868"/>
      <c r="DID790" s="874"/>
      <c r="DIE790" s="152"/>
      <c r="DIF790" s="552"/>
      <c r="DIG790" s="709"/>
      <c r="DIH790" s="709"/>
      <c r="DII790" s="723"/>
      <c r="DIJ790" s="723"/>
      <c r="DIK790" s="723"/>
      <c r="DIL790" s="723"/>
      <c r="DIM790" s="723"/>
      <c r="DIN790" s="320"/>
      <c r="DIO790" s="47"/>
      <c r="DIP790" s="47"/>
      <c r="DIQ790" s="34"/>
      <c r="DIR790" s="34"/>
      <c r="DIS790" s="88"/>
      <c r="DIT790"/>
      <c r="DIU790" s="173"/>
      <c r="DIV790" s="284"/>
      <c r="DIW790" s="910"/>
      <c r="DIX790" s="421"/>
      <c r="DIY790" s="137"/>
      <c r="DIZ790" s="136"/>
      <c r="DJA790" s="138"/>
      <c r="DJB790" s="154"/>
      <c r="DJC790" s="194"/>
      <c r="DJD790" s="868"/>
      <c r="DJE790" s="194"/>
      <c r="DJF790" s="868"/>
      <c r="DJG790" s="874"/>
      <c r="DJH790" s="152"/>
      <c r="DJI790" s="552"/>
      <c r="DJJ790" s="709"/>
      <c r="DJK790" s="709"/>
      <c r="DJL790" s="723"/>
      <c r="DJM790" s="723"/>
      <c r="DJN790" s="723"/>
      <c r="DJO790" s="723"/>
      <c r="DJP790" s="723"/>
      <c r="DJQ790" s="320"/>
      <c r="DJR790" s="47"/>
      <c r="DJS790" s="47"/>
      <c r="DJT790" s="34"/>
      <c r="DJU790" s="34"/>
      <c r="DJV790" s="88"/>
      <c r="DJW790"/>
      <c r="DJX790" s="173"/>
      <c r="DJY790" s="284"/>
      <c r="DJZ790" s="910"/>
      <c r="DKA790" s="421"/>
      <c r="DKB790" s="137"/>
      <c r="DKC790" s="136"/>
      <c r="DKD790" s="138"/>
      <c r="DKE790" s="154"/>
      <c r="DKF790" s="194"/>
      <c r="DKG790" s="868"/>
      <c r="DKH790" s="194"/>
      <c r="DKI790" s="868"/>
      <c r="DKJ790" s="874"/>
      <c r="DKK790" s="152"/>
      <c r="DKL790" s="552"/>
      <c r="DKM790" s="709"/>
      <c r="DKN790" s="709"/>
      <c r="DKO790" s="723"/>
      <c r="DKP790" s="723"/>
      <c r="DKQ790" s="723"/>
      <c r="DKR790" s="723"/>
      <c r="DKS790" s="723"/>
      <c r="DKT790" s="320"/>
      <c r="DKU790" s="47"/>
      <c r="DKV790" s="47"/>
      <c r="DKW790" s="34"/>
      <c r="DKX790" s="34"/>
      <c r="DKY790" s="88"/>
      <c r="DKZ790"/>
      <c r="DLA790" s="173"/>
      <c r="DLB790" s="284"/>
      <c r="DLC790" s="910"/>
      <c r="DLD790" s="421"/>
      <c r="DLE790" s="137"/>
      <c r="DLF790" s="136"/>
      <c r="DLG790" s="138"/>
      <c r="DLH790" s="154"/>
      <c r="DLI790" s="194"/>
      <c r="DLJ790" s="868"/>
      <c r="DLK790" s="194"/>
      <c r="DLL790" s="868"/>
      <c r="DLM790" s="874"/>
      <c r="DLN790" s="152"/>
      <c r="DLO790" s="552"/>
      <c r="DLP790" s="709"/>
      <c r="DLQ790" s="709"/>
      <c r="DLR790" s="723"/>
      <c r="DLS790" s="723"/>
      <c r="DLT790" s="723"/>
      <c r="DLU790" s="723"/>
      <c r="DLV790" s="723"/>
      <c r="DLW790" s="320"/>
      <c r="DLX790" s="47"/>
      <c r="DLY790" s="47"/>
      <c r="DLZ790" s="34"/>
      <c r="DMA790" s="34"/>
      <c r="DMB790" s="88"/>
      <c r="DMC790"/>
      <c r="DMD790" s="173"/>
      <c r="DME790" s="284"/>
      <c r="DMF790" s="910"/>
      <c r="DMG790" s="421"/>
      <c r="DMH790" s="137"/>
      <c r="DMI790" s="136"/>
      <c r="DMJ790" s="138"/>
      <c r="DMK790" s="154"/>
      <c r="DML790" s="194"/>
      <c r="DMM790" s="868"/>
      <c r="DMN790" s="194"/>
      <c r="DMO790" s="868"/>
      <c r="DMP790" s="874"/>
      <c r="DMQ790" s="152"/>
      <c r="DMR790" s="552"/>
      <c r="DMS790" s="709"/>
      <c r="DMT790" s="709"/>
      <c r="DMU790" s="723"/>
      <c r="DMV790" s="723"/>
      <c r="DMW790" s="723"/>
      <c r="DMX790" s="723"/>
      <c r="DMY790" s="723"/>
      <c r="DMZ790" s="320"/>
      <c r="DNA790" s="47"/>
      <c r="DNB790" s="47"/>
      <c r="DNC790" s="34"/>
      <c r="DND790" s="34"/>
      <c r="DNE790" s="88"/>
      <c r="DNF790"/>
      <c r="DNG790" s="173"/>
      <c r="DNH790" s="284"/>
      <c r="DNI790" s="910"/>
      <c r="DNJ790" s="421"/>
      <c r="DNK790" s="137"/>
      <c r="DNL790" s="136"/>
      <c r="DNM790" s="138"/>
      <c r="DNN790" s="154"/>
      <c r="DNO790" s="194"/>
      <c r="DNP790" s="868"/>
      <c r="DNQ790" s="194"/>
      <c r="DNR790" s="868"/>
      <c r="DNS790" s="874"/>
      <c r="DNT790" s="152"/>
      <c r="DNU790" s="552"/>
      <c r="DNV790" s="709"/>
      <c r="DNW790" s="709"/>
      <c r="DNX790" s="723"/>
      <c r="DNY790" s="723"/>
      <c r="DNZ790" s="723"/>
      <c r="DOA790" s="723"/>
      <c r="DOB790" s="723"/>
      <c r="DOC790" s="320"/>
      <c r="DOD790" s="47"/>
      <c r="DOE790" s="47"/>
      <c r="DOF790" s="34"/>
      <c r="DOG790" s="34"/>
      <c r="DOH790" s="88"/>
      <c r="DOI790"/>
      <c r="DOJ790" s="173"/>
      <c r="DOK790" s="284"/>
      <c r="DOL790" s="910"/>
      <c r="DOM790" s="421"/>
      <c r="DON790" s="137"/>
      <c r="DOO790" s="136"/>
      <c r="DOP790" s="138"/>
      <c r="DOQ790" s="154"/>
      <c r="DOR790" s="194"/>
      <c r="DOS790" s="868"/>
      <c r="DOT790" s="194"/>
      <c r="DOU790" s="868"/>
      <c r="DOV790" s="874"/>
      <c r="DOW790" s="152"/>
      <c r="DOX790" s="552"/>
      <c r="DOY790" s="709"/>
      <c r="DOZ790" s="709"/>
      <c r="DPA790" s="723"/>
      <c r="DPB790" s="723"/>
      <c r="DPC790" s="723"/>
      <c r="DPD790" s="723"/>
      <c r="DPE790" s="723"/>
      <c r="DPF790" s="320"/>
      <c r="DPG790" s="47"/>
      <c r="DPH790" s="47"/>
      <c r="DPI790" s="34"/>
      <c r="DPJ790" s="34"/>
      <c r="DPK790" s="88"/>
      <c r="DPL790"/>
      <c r="DPM790" s="173"/>
      <c r="DPN790" s="284"/>
      <c r="DPO790" s="910"/>
      <c r="DPP790" s="421"/>
      <c r="DPQ790" s="137"/>
      <c r="DPR790" s="136"/>
      <c r="DPS790" s="138"/>
      <c r="DPT790" s="154"/>
      <c r="DPU790" s="194"/>
      <c r="DPV790" s="868"/>
      <c r="DPW790" s="194"/>
      <c r="DPX790" s="868"/>
      <c r="DPY790" s="874"/>
      <c r="DPZ790" s="152"/>
      <c r="DQA790" s="552"/>
      <c r="DQB790" s="709"/>
      <c r="DQC790" s="709"/>
      <c r="DQD790" s="723"/>
      <c r="DQE790" s="723"/>
      <c r="DQF790" s="723"/>
      <c r="DQG790" s="723"/>
      <c r="DQH790" s="723"/>
      <c r="DQI790" s="320"/>
      <c r="DQJ790" s="47"/>
      <c r="DQK790" s="47"/>
      <c r="DQL790" s="34"/>
      <c r="DQM790" s="34"/>
      <c r="DQN790" s="88"/>
      <c r="DQO790"/>
      <c r="DQP790" s="173"/>
      <c r="DQQ790" s="284"/>
      <c r="DQR790" s="910"/>
      <c r="DQS790" s="421"/>
      <c r="DQT790" s="137"/>
      <c r="DQU790" s="136"/>
      <c r="DQV790" s="138"/>
      <c r="DQW790" s="154"/>
      <c r="DQX790" s="194"/>
      <c r="DQY790" s="868"/>
      <c r="DQZ790" s="194"/>
      <c r="DRA790" s="868"/>
      <c r="DRB790" s="874"/>
      <c r="DRC790" s="152"/>
      <c r="DRD790" s="552"/>
      <c r="DRE790" s="709"/>
      <c r="DRF790" s="709"/>
      <c r="DRG790" s="723"/>
      <c r="DRH790" s="723"/>
      <c r="DRI790" s="723"/>
      <c r="DRJ790" s="723"/>
      <c r="DRK790" s="723"/>
      <c r="DRL790" s="320"/>
      <c r="DRM790" s="47"/>
      <c r="DRN790" s="47"/>
      <c r="DRO790" s="34"/>
      <c r="DRP790" s="34"/>
      <c r="DRQ790" s="88"/>
      <c r="DRR790"/>
      <c r="DRS790" s="173"/>
      <c r="DRT790" s="284"/>
      <c r="DRU790" s="910"/>
      <c r="DRV790" s="421"/>
      <c r="DRW790" s="137"/>
      <c r="DRX790" s="136"/>
      <c r="DRY790" s="138"/>
      <c r="DRZ790" s="154"/>
      <c r="DSA790" s="194"/>
      <c r="DSB790" s="868"/>
      <c r="DSC790" s="194"/>
      <c r="DSD790" s="868"/>
      <c r="DSE790" s="874"/>
      <c r="DSF790" s="152"/>
      <c r="DSG790" s="552"/>
      <c r="DSH790" s="709"/>
      <c r="DSI790" s="709"/>
      <c r="DSJ790" s="723"/>
      <c r="DSK790" s="723"/>
      <c r="DSL790" s="723"/>
      <c r="DSM790" s="723"/>
      <c r="DSN790" s="723"/>
      <c r="DSO790" s="320"/>
      <c r="DSP790" s="47"/>
      <c r="DSQ790" s="47"/>
      <c r="DSR790" s="34"/>
      <c r="DSS790" s="34"/>
      <c r="DST790" s="88"/>
      <c r="DSU790"/>
      <c r="DSV790" s="173"/>
      <c r="DSW790" s="284"/>
      <c r="DSX790" s="910"/>
      <c r="DSY790" s="421"/>
      <c r="DSZ790" s="137"/>
      <c r="DTA790" s="136"/>
      <c r="DTB790" s="138"/>
      <c r="DTC790" s="154"/>
      <c r="DTD790" s="194"/>
      <c r="DTE790" s="868"/>
      <c r="DTF790" s="194"/>
      <c r="DTG790" s="868"/>
      <c r="DTH790" s="874"/>
      <c r="DTI790" s="152"/>
      <c r="DTJ790" s="552"/>
      <c r="DTK790" s="709"/>
      <c r="DTL790" s="709"/>
      <c r="DTM790" s="723"/>
      <c r="DTN790" s="723"/>
      <c r="DTO790" s="723"/>
      <c r="DTP790" s="723"/>
      <c r="DTQ790" s="723"/>
      <c r="DTR790" s="320"/>
      <c r="DTS790" s="47"/>
      <c r="DTT790" s="47"/>
      <c r="DTU790" s="34"/>
      <c r="DTV790" s="34"/>
      <c r="DTW790" s="88"/>
      <c r="DTX790"/>
      <c r="DTY790" s="173"/>
      <c r="DTZ790" s="284"/>
      <c r="DUA790" s="910"/>
      <c r="DUB790" s="421"/>
      <c r="DUC790" s="137"/>
      <c r="DUD790" s="136"/>
      <c r="DUE790" s="138"/>
      <c r="DUF790" s="154"/>
      <c r="DUG790" s="194"/>
      <c r="DUH790" s="868"/>
      <c r="DUI790" s="194"/>
      <c r="DUJ790" s="868"/>
      <c r="DUK790" s="874"/>
      <c r="DUL790" s="152"/>
      <c r="DUM790" s="552"/>
      <c r="DUN790" s="709"/>
      <c r="DUO790" s="709"/>
      <c r="DUP790" s="723"/>
      <c r="DUQ790" s="723"/>
      <c r="DUR790" s="723"/>
      <c r="DUS790" s="723"/>
      <c r="DUT790" s="723"/>
      <c r="DUU790" s="320"/>
      <c r="DUV790" s="47"/>
      <c r="DUW790" s="47"/>
      <c r="DUX790" s="34"/>
      <c r="DUY790" s="34"/>
      <c r="DUZ790" s="88"/>
      <c r="DVA790"/>
      <c r="DVB790" s="173"/>
      <c r="DVC790" s="284"/>
      <c r="DVD790" s="910"/>
      <c r="DVE790" s="421"/>
      <c r="DVF790" s="137"/>
      <c r="DVG790" s="136"/>
      <c r="DVH790" s="138"/>
      <c r="DVI790" s="154"/>
      <c r="DVJ790" s="194"/>
      <c r="DVK790" s="868"/>
      <c r="DVL790" s="194"/>
      <c r="DVM790" s="868"/>
      <c r="DVN790" s="874"/>
      <c r="DVO790" s="152"/>
      <c r="DVP790" s="552"/>
      <c r="DVQ790" s="709"/>
      <c r="DVR790" s="709"/>
      <c r="DVS790" s="723"/>
      <c r="DVT790" s="723"/>
      <c r="DVU790" s="723"/>
      <c r="DVV790" s="723"/>
      <c r="DVW790" s="723"/>
      <c r="DVX790" s="320"/>
      <c r="DVY790" s="47"/>
      <c r="DVZ790" s="47"/>
      <c r="DWA790" s="34"/>
      <c r="DWB790" s="34"/>
      <c r="DWC790" s="88"/>
      <c r="DWD790"/>
      <c r="DWE790" s="173"/>
      <c r="DWF790" s="284"/>
      <c r="DWG790" s="910"/>
      <c r="DWH790" s="421"/>
      <c r="DWI790" s="137"/>
      <c r="DWJ790" s="136"/>
      <c r="DWK790" s="138"/>
      <c r="DWL790" s="154"/>
      <c r="DWM790" s="194"/>
      <c r="DWN790" s="868"/>
      <c r="DWO790" s="194"/>
      <c r="DWP790" s="868"/>
      <c r="DWQ790" s="874"/>
      <c r="DWR790" s="152"/>
      <c r="DWS790" s="552"/>
      <c r="DWT790" s="709"/>
      <c r="DWU790" s="709"/>
      <c r="DWV790" s="723"/>
      <c r="DWW790" s="723"/>
      <c r="DWX790" s="723"/>
      <c r="DWY790" s="723"/>
      <c r="DWZ790" s="723"/>
      <c r="DXA790" s="320"/>
      <c r="DXB790" s="47"/>
      <c r="DXC790" s="47"/>
      <c r="DXD790" s="34"/>
      <c r="DXE790" s="34"/>
      <c r="DXF790" s="88"/>
      <c r="DXG790"/>
      <c r="DXH790" s="173"/>
      <c r="DXI790" s="284"/>
      <c r="DXJ790" s="910"/>
      <c r="DXK790" s="421"/>
      <c r="DXL790" s="137"/>
      <c r="DXM790" s="136"/>
      <c r="DXN790" s="138"/>
      <c r="DXO790" s="154"/>
      <c r="DXP790" s="194"/>
      <c r="DXQ790" s="868"/>
      <c r="DXR790" s="194"/>
      <c r="DXS790" s="868"/>
      <c r="DXT790" s="874"/>
      <c r="DXU790" s="152"/>
      <c r="DXV790" s="552"/>
      <c r="DXW790" s="709"/>
      <c r="DXX790" s="709"/>
      <c r="DXY790" s="723"/>
      <c r="DXZ790" s="723"/>
      <c r="DYA790" s="723"/>
      <c r="DYB790" s="723"/>
      <c r="DYC790" s="723"/>
      <c r="DYD790" s="320"/>
      <c r="DYE790" s="47"/>
      <c r="DYF790" s="47"/>
      <c r="DYG790" s="34"/>
      <c r="DYH790" s="34"/>
      <c r="DYI790" s="88"/>
      <c r="DYJ790"/>
      <c r="DYK790" s="173"/>
      <c r="DYL790" s="284"/>
      <c r="DYM790" s="910"/>
      <c r="DYN790" s="421"/>
      <c r="DYO790" s="137"/>
      <c r="DYP790" s="136"/>
      <c r="DYQ790" s="138"/>
      <c r="DYR790" s="154"/>
      <c r="DYS790" s="194"/>
      <c r="DYT790" s="868"/>
      <c r="DYU790" s="194"/>
      <c r="DYV790" s="868"/>
      <c r="DYW790" s="874"/>
      <c r="DYX790" s="152"/>
      <c r="DYY790" s="552"/>
      <c r="DYZ790" s="709"/>
      <c r="DZA790" s="709"/>
      <c r="DZB790" s="723"/>
      <c r="DZC790" s="723"/>
      <c r="DZD790" s="723"/>
      <c r="DZE790" s="723"/>
      <c r="DZF790" s="723"/>
      <c r="DZG790" s="320"/>
      <c r="DZH790" s="47"/>
      <c r="DZI790" s="47"/>
      <c r="DZJ790" s="34"/>
      <c r="DZK790" s="34"/>
      <c r="DZL790" s="88"/>
      <c r="DZM790"/>
      <c r="DZN790" s="173"/>
      <c r="DZO790" s="284"/>
      <c r="DZP790" s="910"/>
      <c r="DZQ790" s="421"/>
      <c r="DZR790" s="137"/>
      <c r="DZS790" s="136"/>
      <c r="DZT790" s="138"/>
      <c r="DZU790" s="154"/>
      <c r="DZV790" s="194"/>
      <c r="DZW790" s="868"/>
      <c r="DZX790" s="194"/>
      <c r="DZY790" s="868"/>
      <c r="DZZ790" s="874"/>
      <c r="EAA790" s="152"/>
      <c r="EAB790" s="552"/>
      <c r="EAC790" s="709"/>
      <c r="EAD790" s="709"/>
      <c r="EAE790" s="723"/>
      <c r="EAF790" s="723"/>
      <c r="EAG790" s="723"/>
      <c r="EAH790" s="723"/>
      <c r="EAI790" s="723"/>
      <c r="EAJ790" s="320"/>
      <c r="EAK790" s="47"/>
      <c r="EAL790" s="47"/>
      <c r="EAM790" s="34"/>
      <c r="EAN790" s="34"/>
      <c r="EAO790" s="88"/>
      <c r="EAP790"/>
      <c r="EAQ790" s="173"/>
      <c r="EAR790" s="284"/>
      <c r="EAS790" s="910"/>
      <c r="EAT790" s="421"/>
      <c r="EAU790" s="137"/>
      <c r="EAV790" s="136"/>
      <c r="EAW790" s="138"/>
      <c r="EAX790" s="154"/>
      <c r="EAY790" s="194"/>
      <c r="EAZ790" s="868"/>
      <c r="EBA790" s="194"/>
      <c r="EBB790" s="868"/>
      <c r="EBC790" s="874"/>
      <c r="EBD790" s="152"/>
      <c r="EBE790" s="552"/>
      <c r="EBF790" s="709"/>
      <c r="EBG790" s="709"/>
      <c r="EBH790" s="723"/>
      <c r="EBI790" s="723"/>
      <c r="EBJ790" s="723"/>
      <c r="EBK790" s="723"/>
      <c r="EBL790" s="723"/>
      <c r="EBM790" s="320"/>
      <c r="EBN790" s="47"/>
      <c r="EBO790" s="47"/>
      <c r="EBP790" s="34"/>
      <c r="EBQ790" s="34"/>
      <c r="EBR790" s="88"/>
      <c r="EBS790"/>
      <c r="EBT790" s="173"/>
      <c r="EBU790" s="284"/>
      <c r="EBV790" s="910"/>
      <c r="EBW790" s="421"/>
      <c r="EBX790" s="137"/>
      <c r="EBY790" s="136"/>
      <c r="EBZ790" s="138"/>
      <c r="ECA790" s="154"/>
      <c r="ECB790" s="194"/>
      <c r="ECC790" s="868"/>
      <c r="ECD790" s="194"/>
      <c r="ECE790" s="868"/>
      <c r="ECF790" s="874"/>
      <c r="ECG790" s="152"/>
      <c r="ECH790" s="552"/>
      <c r="ECI790" s="709"/>
      <c r="ECJ790" s="709"/>
      <c r="ECK790" s="723"/>
      <c r="ECL790" s="723"/>
      <c r="ECM790" s="723"/>
      <c r="ECN790" s="723"/>
      <c r="ECO790" s="723"/>
      <c r="ECP790" s="320"/>
      <c r="ECQ790" s="47"/>
      <c r="ECR790" s="47"/>
      <c r="ECS790" s="34"/>
      <c r="ECT790" s="34"/>
      <c r="ECU790" s="88"/>
      <c r="ECV790"/>
      <c r="ECW790" s="173"/>
      <c r="ECX790" s="284"/>
      <c r="ECY790" s="910"/>
      <c r="ECZ790" s="421"/>
      <c r="EDA790" s="137"/>
      <c r="EDB790" s="136"/>
      <c r="EDC790" s="138"/>
      <c r="EDD790" s="154"/>
      <c r="EDE790" s="194"/>
      <c r="EDF790" s="868"/>
      <c r="EDG790" s="194"/>
      <c r="EDH790" s="868"/>
      <c r="EDI790" s="874"/>
      <c r="EDJ790" s="152"/>
      <c r="EDK790" s="552"/>
      <c r="EDL790" s="709"/>
      <c r="EDM790" s="709"/>
      <c r="EDN790" s="723"/>
      <c r="EDO790" s="723"/>
      <c r="EDP790" s="723"/>
      <c r="EDQ790" s="723"/>
      <c r="EDR790" s="723"/>
      <c r="EDS790" s="320"/>
      <c r="EDT790" s="47"/>
      <c r="EDU790" s="47"/>
      <c r="EDV790" s="34"/>
      <c r="EDW790" s="34"/>
      <c r="EDX790" s="88"/>
      <c r="EDY790"/>
      <c r="EDZ790" s="173"/>
      <c r="EEA790" s="284"/>
      <c r="EEB790" s="910"/>
      <c r="EEC790" s="421"/>
      <c r="EED790" s="137"/>
      <c r="EEE790" s="136"/>
      <c r="EEF790" s="138"/>
      <c r="EEG790" s="154"/>
      <c r="EEH790" s="194"/>
      <c r="EEI790" s="868"/>
      <c r="EEJ790" s="194"/>
      <c r="EEK790" s="868"/>
      <c r="EEL790" s="874"/>
      <c r="EEM790" s="152"/>
      <c r="EEN790" s="552"/>
      <c r="EEO790" s="709"/>
      <c r="EEP790" s="709"/>
      <c r="EEQ790" s="723"/>
      <c r="EER790" s="723"/>
      <c r="EES790" s="723"/>
      <c r="EET790" s="723"/>
      <c r="EEU790" s="723"/>
      <c r="EEV790" s="320"/>
      <c r="EEW790" s="47"/>
      <c r="EEX790" s="47"/>
      <c r="EEY790" s="34"/>
      <c r="EEZ790" s="34"/>
      <c r="EFA790" s="88"/>
      <c r="EFB790"/>
      <c r="EFC790" s="173"/>
      <c r="EFD790" s="284"/>
      <c r="EFE790" s="910"/>
      <c r="EFF790" s="421"/>
      <c r="EFG790" s="137"/>
      <c r="EFH790" s="136"/>
      <c r="EFI790" s="138"/>
      <c r="EFJ790" s="154"/>
      <c r="EFK790" s="194"/>
      <c r="EFL790" s="868"/>
      <c r="EFM790" s="194"/>
      <c r="EFN790" s="868"/>
      <c r="EFO790" s="874"/>
      <c r="EFP790" s="152"/>
      <c r="EFQ790" s="552"/>
      <c r="EFR790" s="709"/>
      <c r="EFS790" s="709"/>
      <c r="EFT790" s="723"/>
      <c r="EFU790" s="723"/>
      <c r="EFV790" s="723"/>
      <c r="EFW790" s="723"/>
      <c r="EFX790" s="723"/>
      <c r="EFY790" s="320"/>
      <c r="EFZ790" s="47"/>
      <c r="EGA790" s="47"/>
      <c r="EGB790" s="34"/>
      <c r="EGC790" s="34"/>
      <c r="EGD790" s="88"/>
      <c r="EGE790"/>
      <c r="EGF790" s="173"/>
      <c r="EGG790" s="284"/>
      <c r="EGH790" s="910"/>
      <c r="EGI790" s="421"/>
      <c r="EGJ790" s="137"/>
      <c r="EGK790" s="136"/>
      <c r="EGL790" s="138"/>
      <c r="EGM790" s="154"/>
      <c r="EGN790" s="194"/>
      <c r="EGO790" s="868"/>
      <c r="EGP790" s="194"/>
      <c r="EGQ790" s="868"/>
      <c r="EGR790" s="874"/>
      <c r="EGS790" s="152"/>
      <c r="EGT790" s="552"/>
      <c r="EGU790" s="709"/>
      <c r="EGV790" s="709"/>
      <c r="EGW790" s="723"/>
      <c r="EGX790" s="723"/>
      <c r="EGY790" s="723"/>
      <c r="EGZ790" s="723"/>
      <c r="EHA790" s="723"/>
      <c r="EHB790" s="320"/>
      <c r="EHC790" s="47"/>
      <c r="EHD790" s="47"/>
      <c r="EHE790" s="34"/>
      <c r="EHF790" s="34"/>
      <c r="EHG790" s="88"/>
      <c r="EHH790"/>
      <c r="EHI790" s="173"/>
      <c r="EHJ790" s="284"/>
      <c r="EHK790" s="910"/>
      <c r="EHL790" s="421"/>
      <c r="EHM790" s="137"/>
      <c r="EHN790" s="136"/>
      <c r="EHO790" s="138"/>
      <c r="EHP790" s="154"/>
      <c r="EHQ790" s="194"/>
      <c r="EHR790" s="868"/>
      <c r="EHS790" s="194"/>
      <c r="EHT790" s="868"/>
      <c r="EHU790" s="874"/>
      <c r="EHV790" s="152"/>
      <c r="EHW790" s="552"/>
      <c r="EHX790" s="709"/>
      <c r="EHY790" s="709"/>
      <c r="EHZ790" s="723"/>
      <c r="EIA790" s="723"/>
      <c r="EIB790" s="723"/>
      <c r="EIC790" s="723"/>
      <c r="EID790" s="723"/>
      <c r="EIE790" s="320"/>
      <c r="EIF790" s="47"/>
      <c r="EIG790" s="47"/>
      <c r="EIH790" s="34"/>
      <c r="EII790" s="34"/>
      <c r="EIJ790" s="88"/>
      <c r="EIK790"/>
      <c r="EIL790" s="173"/>
      <c r="EIM790" s="284"/>
      <c r="EIN790" s="910"/>
      <c r="EIO790" s="421"/>
      <c r="EIP790" s="137"/>
      <c r="EIQ790" s="136"/>
      <c r="EIR790" s="138"/>
      <c r="EIS790" s="154"/>
      <c r="EIT790" s="194"/>
      <c r="EIU790" s="868"/>
      <c r="EIV790" s="194"/>
      <c r="EIW790" s="868"/>
      <c r="EIX790" s="874"/>
      <c r="EIY790" s="152"/>
      <c r="EIZ790" s="552"/>
      <c r="EJA790" s="709"/>
      <c r="EJB790" s="709"/>
      <c r="EJC790" s="723"/>
      <c r="EJD790" s="723"/>
      <c r="EJE790" s="723"/>
      <c r="EJF790" s="723"/>
      <c r="EJG790" s="723"/>
      <c r="EJH790" s="320"/>
      <c r="EJI790" s="47"/>
      <c r="EJJ790" s="47"/>
      <c r="EJK790" s="34"/>
      <c r="EJL790" s="34"/>
      <c r="EJM790" s="88"/>
      <c r="EJN790"/>
      <c r="EJO790" s="173"/>
      <c r="EJP790" s="284"/>
      <c r="EJQ790" s="910"/>
      <c r="EJR790" s="421"/>
      <c r="EJS790" s="137"/>
      <c r="EJT790" s="136"/>
      <c r="EJU790" s="138"/>
      <c r="EJV790" s="154"/>
      <c r="EJW790" s="194"/>
      <c r="EJX790" s="868"/>
      <c r="EJY790" s="194"/>
      <c r="EJZ790" s="868"/>
      <c r="EKA790" s="874"/>
      <c r="EKB790" s="152"/>
      <c r="EKC790" s="552"/>
      <c r="EKD790" s="709"/>
      <c r="EKE790" s="709"/>
      <c r="EKF790" s="723"/>
      <c r="EKG790" s="723"/>
      <c r="EKH790" s="723"/>
      <c r="EKI790" s="723"/>
      <c r="EKJ790" s="723"/>
      <c r="EKK790" s="320"/>
      <c r="EKL790" s="47"/>
      <c r="EKM790" s="47"/>
      <c r="EKN790" s="34"/>
      <c r="EKO790" s="34"/>
      <c r="EKP790" s="88"/>
      <c r="EKQ790"/>
      <c r="EKR790" s="173"/>
      <c r="EKS790" s="284"/>
      <c r="EKT790" s="910"/>
      <c r="EKU790" s="421"/>
      <c r="EKV790" s="137"/>
      <c r="EKW790" s="136"/>
      <c r="EKX790" s="138"/>
      <c r="EKY790" s="154"/>
      <c r="EKZ790" s="194"/>
      <c r="ELA790" s="868"/>
      <c r="ELB790" s="194"/>
      <c r="ELC790" s="868"/>
      <c r="ELD790" s="874"/>
      <c r="ELE790" s="152"/>
      <c r="ELF790" s="552"/>
      <c r="ELG790" s="709"/>
      <c r="ELH790" s="709"/>
      <c r="ELI790" s="723"/>
      <c r="ELJ790" s="723"/>
      <c r="ELK790" s="723"/>
      <c r="ELL790" s="723"/>
      <c r="ELM790" s="723"/>
      <c r="ELN790" s="320"/>
      <c r="ELO790" s="47"/>
      <c r="ELP790" s="47"/>
      <c r="ELQ790" s="34"/>
      <c r="ELR790" s="34"/>
      <c r="ELS790" s="88"/>
      <c r="ELT790"/>
      <c r="ELU790" s="173"/>
      <c r="ELV790" s="284"/>
      <c r="ELW790" s="910"/>
      <c r="ELX790" s="421"/>
      <c r="ELY790" s="137"/>
      <c r="ELZ790" s="136"/>
      <c r="EMA790" s="138"/>
      <c r="EMB790" s="154"/>
      <c r="EMC790" s="194"/>
      <c r="EMD790" s="868"/>
      <c r="EME790" s="194"/>
      <c r="EMF790" s="868"/>
      <c r="EMG790" s="874"/>
      <c r="EMH790" s="152"/>
      <c r="EMI790" s="552"/>
      <c r="EMJ790" s="709"/>
      <c r="EMK790" s="709"/>
      <c r="EML790" s="723"/>
      <c r="EMM790" s="723"/>
      <c r="EMN790" s="723"/>
      <c r="EMO790" s="723"/>
      <c r="EMP790" s="723"/>
      <c r="EMQ790" s="320"/>
      <c r="EMR790" s="47"/>
      <c r="EMS790" s="47"/>
      <c r="EMT790" s="34"/>
      <c r="EMU790" s="34"/>
      <c r="EMV790" s="88"/>
      <c r="EMW790"/>
      <c r="EMX790" s="173"/>
      <c r="EMY790" s="284"/>
      <c r="EMZ790" s="910"/>
      <c r="ENA790" s="421"/>
      <c r="ENB790" s="137"/>
      <c r="ENC790" s="136"/>
      <c r="END790" s="138"/>
      <c r="ENE790" s="154"/>
      <c r="ENF790" s="194"/>
      <c r="ENG790" s="868"/>
      <c r="ENH790" s="194"/>
      <c r="ENI790" s="868"/>
      <c r="ENJ790" s="874"/>
      <c r="ENK790" s="152"/>
      <c r="ENL790" s="552"/>
      <c r="ENM790" s="709"/>
      <c r="ENN790" s="709"/>
      <c r="ENO790" s="723"/>
      <c r="ENP790" s="723"/>
      <c r="ENQ790" s="723"/>
      <c r="ENR790" s="723"/>
      <c r="ENS790" s="723"/>
      <c r="ENT790" s="320"/>
      <c r="ENU790" s="47"/>
      <c r="ENV790" s="47"/>
      <c r="ENW790" s="34"/>
      <c r="ENX790" s="34"/>
      <c r="ENY790" s="88"/>
      <c r="ENZ790"/>
      <c r="EOA790" s="173"/>
      <c r="EOB790" s="284"/>
      <c r="EOC790" s="910"/>
      <c r="EOD790" s="421"/>
      <c r="EOE790" s="137"/>
      <c r="EOF790" s="136"/>
      <c r="EOG790" s="138"/>
      <c r="EOH790" s="154"/>
      <c r="EOI790" s="194"/>
      <c r="EOJ790" s="868"/>
      <c r="EOK790" s="194"/>
      <c r="EOL790" s="868"/>
      <c r="EOM790" s="874"/>
      <c r="EON790" s="152"/>
      <c r="EOO790" s="552"/>
      <c r="EOP790" s="709"/>
      <c r="EOQ790" s="709"/>
      <c r="EOR790" s="723"/>
      <c r="EOS790" s="723"/>
      <c r="EOT790" s="723"/>
      <c r="EOU790" s="723"/>
      <c r="EOV790" s="723"/>
      <c r="EOW790" s="320"/>
      <c r="EOX790" s="47"/>
      <c r="EOY790" s="47"/>
      <c r="EOZ790" s="34"/>
      <c r="EPA790" s="34"/>
      <c r="EPB790" s="88"/>
      <c r="EPC790"/>
      <c r="EPD790" s="173"/>
      <c r="EPE790" s="284"/>
      <c r="EPF790" s="910"/>
      <c r="EPG790" s="421"/>
      <c r="EPH790" s="137"/>
      <c r="EPI790" s="136"/>
      <c r="EPJ790" s="138"/>
      <c r="EPK790" s="154"/>
      <c r="EPL790" s="194"/>
      <c r="EPM790" s="868"/>
      <c r="EPN790" s="194"/>
      <c r="EPO790" s="868"/>
      <c r="EPP790" s="874"/>
      <c r="EPQ790" s="152"/>
      <c r="EPR790" s="552"/>
      <c r="EPS790" s="709"/>
      <c r="EPT790" s="709"/>
      <c r="EPU790" s="723"/>
      <c r="EPV790" s="723"/>
      <c r="EPW790" s="723"/>
      <c r="EPX790" s="723"/>
      <c r="EPY790" s="723"/>
      <c r="EPZ790" s="320"/>
      <c r="EQA790" s="47"/>
      <c r="EQB790" s="47"/>
      <c r="EQC790" s="34"/>
      <c r="EQD790" s="34"/>
      <c r="EQE790" s="88"/>
      <c r="EQF790"/>
      <c r="EQG790" s="173"/>
      <c r="EQH790" s="284"/>
      <c r="EQI790" s="910"/>
      <c r="EQJ790" s="421"/>
      <c r="EQK790" s="137"/>
      <c r="EQL790" s="136"/>
      <c r="EQM790" s="138"/>
      <c r="EQN790" s="154"/>
      <c r="EQO790" s="194"/>
      <c r="EQP790" s="868"/>
      <c r="EQQ790" s="194"/>
      <c r="EQR790" s="868"/>
      <c r="EQS790" s="874"/>
      <c r="EQT790" s="152"/>
      <c r="EQU790" s="552"/>
      <c r="EQV790" s="709"/>
      <c r="EQW790" s="709"/>
      <c r="EQX790" s="723"/>
      <c r="EQY790" s="723"/>
      <c r="EQZ790" s="723"/>
      <c r="ERA790" s="723"/>
      <c r="ERB790" s="723"/>
      <c r="ERC790" s="320"/>
      <c r="ERD790" s="47"/>
      <c r="ERE790" s="47"/>
      <c r="ERF790" s="34"/>
      <c r="ERG790" s="34"/>
      <c r="ERH790" s="88"/>
      <c r="ERI790"/>
      <c r="ERJ790" s="173"/>
      <c r="ERK790" s="284"/>
      <c r="ERL790" s="910"/>
      <c r="ERM790" s="421"/>
      <c r="ERN790" s="137"/>
      <c r="ERO790" s="136"/>
      <c r="ERP790" s="138"/>
      <c r="ERQ790" s="154"/>
      <c r="ERR790" s="194"/>
      <c r="ERS790" s="868"/>
      <c r="ERT790" s="194"/>
      <c r="ERU790" s="868"/>
      <c r="ERV790" s="874"/>
      <c r="ERW790" s="152"/>
      <c r="ERX790" s="552"/>
      <c r="ERY790" s="709"/>
      <c r="ERZ790" s="709"/>
      <c r="ESA790" s="723"/>
      <c r="ESB790" s="723"/>
      <c r="ESC790" s="723"/>
      <c r="ESD790" s="723"/>
      <c r="ESE790" s="723"/>
      <c r="ESF790" s="320"/>
      <c r="ESG790" s="47"/>
      <c r="ESH790" s="47"/>
      <c r="ESI790" s="34"/>
      <c r="ESJ790" s="34"/>
      <c r="ESK790" s="88"/>
      <c r="ESL790"/>
      <c r="ESM790" s="173"/>
      <c r="ESN790" s="284"/>
      <c r="ESO790" s="910"/>
      <c r="ESP790" s="421"/>
      <c r="ESQ790" s="137"/>
      <c r="ESR790" s="136"/>
      <c r="ESS790" s="138"/>
      <c r="EST790" s="154"/>
      <c r="ESU790" s="194"/>
      <c r="ESV790" s="868"/>
      <c r="ESW790" s="194"/>
      <c r="ESX790" s="868"/>
      <c r="ESY790" s="874"/>
      <c r="ESZ790" s="152"/>
      <c r="ETA790" s="552"/>
      <c r="ETB790" s="709"/>
      <c r="ETC790" s="709"/>
      <c r="ETD790" s="723"/>
      <c r="ETE790" s="723"/>
      <c r="ETF790" s="723"/>
      <c r="ETG790" s="723"/>
      <c r="ETH790" s="723"/>
      <c r="ETI790" s="320"/>
      <c r="ETJ790" s="47"/>
      <c r="ETK790" s="47"/>
      <c r="ETL790" s="34"/>
      <c r="ETM790" s="34"/>
      <c r="ETN790" s="88"/>
      <c r="ETO790"/>
      <c r="ETP790" s="173"/>
      <c r="ETQ790" s="284"/>
      <c r="ETR790" s="910"/>
      <c r="ETS790" s="421"/>
      <c r="ETT790" s="137"/>
      <c r="ETU790" s="136"/>
      <c r="ETV790" s="138"/>
      <c r="ETW790" s="154"/>
      <c r="ETX790" s="194"/>
      <c r="ETY790" s="868"/>
      <c r="ETZ790" s="194"/>
      <c r="EUA790" s="868"/>
      <c r="EUB790" s="874"/>
      <c r="EUC790" s="152"/>
      <c r="EUD790" s="552"/>
      <c r="EUE790" s="709"/>
      <c r="EUF790" s="709"/>
      <c r="EUG790" s="723"/>
      <c r="EUH790" s="723"/>
      <c r="EUI790" s="723"/>
      <c r="EUJ790" s="723"/>
      <c r="EUK790" s="723"/>
      <c r="EUL790" s="320"/>
      <c r="EUM790" s="47"/>
      <c r="EUN790" s="47"/>
      <c r="EUO790" s="34"/>
      <c r="EUP790" s="34"/>
      <c r="EUQ790" s="88"/>
      <c r="EUR790"/>
      <c r="EUS790" s="173"/>
      <c r="EUT790" s="284"/>
      <c r="EUU790" s="910"/>
      <c r="EUV790" s="421"/>
      <c r="EUW790" s="137"/>
      <c r="EUX790" s="136"/>
      <c r="EUY790" s="138"/>
      <c r="EUZ790" s="154"/>
      <c r="EVA790" s="194"/>
      <c r="EVB790" s="868"/>
      <c r="EVC790" s="194"/>
      <c r="EVD790" s="868"/>
      <c r="EVE790" s="874"/>
      <c r="EVF790" s="152"/>
      <c r="EVG790" s="552"/>
      <c r="EVH790" s="709"/>
      <c r="EVI790" s="709"/>
      <c r="EVJ790" s="723"/>
      <c r="EVK790" s="723"/>
      <c r="EVL790" s="723"/>
      <c r="EVM790" s="723"/>
      <c r="EVN790" s="723"/>
      <c r="EVO790" s="320"/>
      <c r="EVP790" s="47"/>
      <c r="EVQ790" s="47"/>
      <c r="EVR790" s="34"/>
      <c r="EVS790" s="34"/>
      <c r="EVT790" s="88"/>
      <c r="EVU790"/>
      <c r="EVV790" s="173"/>
      <c r="EVW790" s="284"/>
      <c r="EVX790" s="910"/>
      <c r="EVY790" s="421"/>
      <c r="EVZ790" s="137"/>
      <c r="EWA790" s="136"/>
      <c r="EWB790" s="138"/>
      <c r="EWC790" s="154"/>
      <c r="EWD790" s="194"/>
      <c r="EWE790" s="868"/>
      <c r="EWF790" s="194"/>
      <c r="EWG790" s="868"/>
      <c r="EWH790" s="874"/>
      <c r="EWI790" s="152"/>
      <c r="EWJ790" s="552"/>
      <c r="EWK790" s="709"/>
      <c r="EWL790" s="709"/>
      <c r="EWM790" s="723"/>
      <c r="EWN790" s="723"/>
      <c r="EWO790" s="723"/>
      <c r="EWP790" s="723"/>
      <c r="EWQ790" s="723"/>
      <c r="EWR790" s="320"/>
      <c r="EWS790" s="47"/>
      <c r="EWT790" s="47"/>
      <c r="EWU790" s="34"/>
      <c r="EWV790" s="34"/>
      <c r="EWW790" s="88"/>
      <c r="EWX790"/>
      <c r="EWY790" s="173"/>
      <c r="EWZ790" s="284"/>
      <c r="EXA790" s="910"/>
      <c r="EXB790" s="421"/>
      <c r="EXC790" s="137"/>
      <c r="EXD790" s="136"/>
      <c r="EXE790" s="138"/>
      <c r="EXF790" s="154"/>
      <c r="EXG790" s="194"/>
      <c r="EXH790" s="868"/>
      <c r="EXI790" s="194"/>
      <c r="EXJ790" s="868"/>
      <c r="EXK790" s="874"/>
      <c r="EXL790" s="152"/>
      <c r="EXM790" s="552"/>
      <c r="EXN790" s="709"/>
      <c r="EXO790" s="709"/>
      <c r="EXP790" s="723"/>
      <c r="EXQ790" s="723"/>
      <c r="EXR790" s="723"/>
      <c r="EXS790" s="723"/>
      <c r="EXT790" s="723"/>
      <c r="EXU790" s="320"/>
      <c r="EXV790" s="47"/>
      <c r="EXW790" s="47"/>
      <c r="EXX790" s="34"/>
      <c r="EXY790" s="34"/>
      <c r="EXZ790" s="88"/>
      <c r="EYA790"/>
      <c r="EYB790" s="173"/>
      <c r="EYC790" s="284"/>
      <c r="EYD790" s="910"/>
      <c r="EYE790" s="421"/>
      <c r="EYF790" s="137"/>
      <c r="EYG790" s="136"/>
      <c r="EYH790" s="138"/>
      <c r="EYI790" s="154"/>
      <c r="EYJ790" s="194"/>
      <c r="EYK790" s="868"/>
      <c r="EYL790" s="194"/>
      <c r="EYM790" s="868"/>
      <c r="EYN790" s="874"/>
      <c r="EYO790" s="152"/>
      <c r="EYP790" s="552"/>
      <c r="EYQ790" s="709"/>
      <c r="EYR790" s="709"/>
      <c r="EYS790" s="723"/>
      <c r="EYT790" s="723"/>
      <c r="EYU790" s="723"/>
      <c r="EYV790" s="723"/>
      <c r="EYW790" s="723"/>
      <c r="EYX790" s="320"/>
      <c r="EYY790" s="47"/>
      <c r="EYZ790" s="47"/>
      <c r="EZA790" s="34"/>
      <c r="EZB790" s="34"/>
      <c r="EZC790" s="88"/>
      <c r="EZD790"/>
      <c r="EZE790" s="173"/>
      <c r="EZF790" s="284"/>
      <c r="EZG790" s="910"/>
      <c r="EZH790" s="421"/>
      <c r="EZI790" s="137"/>
      <c r="EZJ790" s="136"/>
      <c r="EZK790" s="138"/>
      <c r="EZL790" s="154"/>
      <c r="EZM790" s="194"/>
      <c r="EZN790" s="868"/>
      <c r="EZO790" s="194"/>
      <c r="EZP790" s="868"/>
      <c r="EZQ790" s="874"/>
      <c r="EZR790" s="152"/>
      <c r="EZS790" s="552"/>
      <c r="EZT790" s="709"/>
      <c r="EZU790" s="709"/>
      <c r="EZV790" s="723"/>
      <c r="EZW790" s="723"/>
      <c r="EZX790" s="723"/>
      <c r="EZY790" s="723"/>
      <c r="EZZ790" s="723"/>
      <c r="FAA790" s="320"/>
      <c r="FAB790" s="47"/>
      <c r="FAC790" s="47"/>
      <c r="FAD790" s="34"/>
      <c r="FAE790" s="34"/>
      <c r="FAF790" s="88"/>
      <c r="FAG790"/>
      <c r="FAH790" s="173"/>
      <c r="FAI790" s="284"/>
      <c r="FAJ790" s="910"/>
      <c r="FAK790" s="421"/>
      <c r="FAL790" s="137"/>
      <c r="FAM790" s="136"/>
      <c r="FAN790" s="138"/>
      <c r="FAO790" s="154"/>
      <c r="FAP790" s="194"/>
      <c r="FAQ790" s="868"/>
      <c r="FAR790" s="194"/>
      <c r="FAS790" s="868"/>
      <c r="FAT790" s="874"/>
      <c r="FAU790" s="152"/>
      <c r="FAV790" s="552"/>
      <c r="FAW790" s="709"/>
      <c r="FAX790" s="709"/>
      <c r="FAY790" s="723"/>
      <c r="FAZ790" s="723"/>
      <c r="FBA790" s="723"/>
      <c r="FBB790" s="723"/>
      <c r="FBC790" s="723"/>
      <c r="FBD790" s="320"/>
      <c r="FBE790" s="47"/>
      <c r="FBF790" s="47"/>
      <c r="FBG790" s="34"/>
      <c r="FBH790" s="34"/>
      <c r="FBI790" s="88"/>
      <c r="FBJ790"/>
      <c r="FBK790" s="173"/>
      <c r="FBL790" s="284"/>
      <c r="FBM790" s="910"/>
      <c r="FBN790" s="421"/>
      <c r="FBO790" s="137"/>
      <c r="FBP790" s="136"/>
      <c r="FBQ790" s="138"/>
      <c r="FBR790" s="154"/>
      <c r="FBS790" s="194"/>
      <c r="FBT790" s="868"/>
      <c r="FBU790" s="194"/>
      <c r="FBV790" s="868"/>
      <c r="FBW790" s="874"/>
      <c r="FBX790" s="152"/>
      <c r="FBY790" s="552"/>
      <c r="FBZ790" s="709"/>
      <c r="FCA790" s="709"/>
      <c r="FCB790" s="723"/>
      <c r="FCC790" s="723"/>
      <c r="FCD790" s="723"/>
      <c r="FCE790" s="723"/>
      <c r="FCF790" s="723"/>
      <c r="FCG790" s="320"/>
      <c r="FCH790" s="47"/>
      <c r="FCI790" s="47"/>
      <c r="FCJ790" s="34"/>
      <c r="FCK790" s="34"/>
      <c r="FCL790" s="88"/>
      <c r="FCM790"/>
      <c r="FCN790" s="173"/>
      <c r="FCO790" s="284"/>
      <c r="FCP790" s="910"/>
      <c r="FCQ790" s="421"/>
      <c r="FCR790" s="137"/>
      <c r="FCS790" s="136"/>
      <c r="FCT790" s="138"/>
      <c r="FCU790" s="154"/>
      <c r="FCV790" s="194"/>
      <c r="FCW790" s="868"/>
      <c r="FCX790" s="194"/>
      <c r="FCY790" s="868"/>
      <c r="FCZ790" s="874"/>
      <c r="FDA790" s="152"/>
      <c r="FDB790" s="552"/>
      <c r="FDC790" s="709"/>
      <c r="FDD790" s="709"/>
      <c r="FDE790" s="723"/>
      <c r="FDF790" s="723"/>
      <c r="FDG790" s="723"/>
      <c r="FDH790" s="723"/>
      <c r="FDI790" s="723"/>
      <c r="FDJ790" s="320"/>
      <c r="FDK790" s="47"/>
      <c r="FDL790" s="47"/>
      <c r="FDM790" s="34"/>
      <c r="FDN790" s="34"/>
      <c r="FDO790" s="88"/>
      <c r="FDP790"/>
      <c r="FDQ790" s="173"/>
      <c r="FDR790" s="284"/>
      <c r="FDS790" s="910"/>
      <c r="FDT790" s="421"/>
      <c r="FDU790" s="137"/>
      <c r="FDV790" s="136"/>
      <c r="FDW790" s="138"/>
      <c r="FDX790" s="154"/>
      <c r="FDY790" s="194"/>
      <c r="FDZ790" s="868"/>
      <c r="FEA790" s="194"/>
      <c r="FEB790" s="868"/>
      <c r="FEC790" s="874"/>
      <c r="FED790" s="152"/>
      <c r="FEE790" s="552"/>
      <c r="FEF790" s="709"/>
      <c r="FEG790" s="709"/>
      <c r="FEH790" s="723"/>
      <c r="FEI790" s="723"/>
      <c r="FEJ790" s="723"/>
      <c r="FEK790" s="723"/>
      <c r="FEL790" s="723"/>
      <c r="FEM790" s="320"/>
      <c r="FEN790" s="47"/>
      <c r="FEO790" s="47"/>
      <c r="FEP790" s="34"/>
      <c r="FEQ790" s="34"/>
      <c r="FER790" s="88"/>
      <c r="FES790"/>
      <c r="FET790" s="173"/>
      <c r="FEU790" s="284"/>
      <c r="FEV790" s="910"/>
      <c r="FEW790" s="421"/>
      <c r="FEX790" s="137"/>
      <c r="FEY790" s="136"/>
      <c r="FEZ790" s="138"/>
      <c r="FFA790" s="154"/>
      <c r="FFB790" s="194"/>
      <c r="FFC790" s="868"/>
      <c r="FFD790" s="194"/>
      <c r="FFE790" s="868"/>
      <c r="FFF790" s="874"/>
      <c r="FFG790" s="152"/>
      <c r="FFH790" s="552"/>
      <c r="FFI790" s="709"/>
      <c r="FFJ790" s="709"/>
      <c r="FFK790" s="723"/>
      <c r="FFL790" s="723"/>
      <c r="FFM790" s="723"/>
      <c r="FFN790" s="723"/>
      <c r="FFO790" s="723"/>
      <c r="FFP790" s="320"/>
      <c r="FFQ790" s="47"/>
      <c r="FFR790" s="47"/>
      <c r="FFS790" s="34"/>
      <c r="FFT790" s="34"/>
      <c r="FFU790" s="88"/>
      <c r="FFV790"/>
      <c r="FFW790" s="173"/>
      <c r="FFX790" s="284"/>
      <c r="FFY790" s="910"/>
      <c r="FFZ790" s="421"/>
      <c r="FGA790" s="137"/>
      <c r="FGB790" s="136"/>
      <c r="FGC790" s="138"/>
      <c r="FGD790" s="154"/>
      <c r="FGE790" s="194"/>
      <c r="FGF790" s="868"/>
      <c r="FGG790" s="194"/>
      <c r="FGH790" s="868"/>
      <c r="FGI790" s="874"/>
      <c r="FGJ790" s="152"/>
      <c r="FGK790" s="552"/>
      <c r="FGL790" s="709"/>
      <c r="FGM790" s="709"/>
      <c r="FGN790" s="723"/>
      <c r="FGO790" s="723"/>
      <c r="FGP790" s="723"/>
      <c r="FGQ790" s="723"/>
      <c r="FGR790" s="723"/>
      <c r="FGS790" s="320"/>
      <c r="FGT790" s="47"/>
      <c r="FGU790" s="47"/>
      <c r="FGV790" s="34"/>
      <c r="FGW790" s="34"/>
      <c r="FGX790" s="88"/>
      <c r="FGY790"/>
      <c r="FGZ790" s="173"/>
      <c r="FHA790" s="284"/>
      <c r="FHB790" s="910"/>
      <c r="FHC790" s="421"/>
      <c r="FHD790" s="137"/>
      <c r="FHE790" s="136"/>
      <c r="FHF790" s="138"/>
      <c r="FHG790" s="154"/>
      <c r="FHH790" s="194"/>
      <c r="FHI790" s="868"/>
      <c r="FHJ790" s="194"/>
      <c r="FHK790" s="868"/>
      <c r="FHL790" s="874"/>
      <c r="FHM790" s="152"/>
      <c r="FHN790" s="552"/>
      <c r="FHO790" s="709"/>
      <c r="FHP790" s="709"/>
      <c r="FHQ790" s="723"/>
      <c r="FHR790" s="723"/>
      <c r="FHS790" s="723"/>
      <c r="FHT790" s="723"/>
      <c r="FHU790" s="723"/>
      <c r="FHV790" s="320"/>
      <c r="FHW790" s="47"/>
      <c r="FHX790" s="47"/>
      <c r="FHY790" s="34"/>
      <c r="FHZ790" s="34"/>
      <c r="FIA790" s="88"/>
      <c r="FIB790"/>
      <c r="FIC790" s="173"/>
      <c r="FID790" s="284"/>
      <c r="FIE790" s="910"/>
      <c r="FIF790" s="421"/>
      <c r="FIG790" s="137"/>
      <c r="FIH790" s="136"/>
      <c r="FII790" s="138"/>
      <c r="FIJ790" s="154"/>
      <c r="FIK790" s="194"/>
      <c r="FIL790" s="868"/>
      <c r="FIM790" s="194"/>
      <c r="FIN790" s="868"/>
      <c r="FIO790" s="874"/>
      <c r="FIP790" s="152"/>
      <c r="FIQ790" s="552"/>
      <c r="FIR790" s="709"/>
      <c r="FIS790" s="709"/>
      <c r="FIT790" s="723"/>
      <c r="FIU790" s="723"/>
      <c r="FIV790" s="723"/>
      <c r="FIW790" s="723"/>
      <c r="FIX790" s="723"/>
      <c r="FIY790" s="320"/>
      <c r="FIZ790" s="47"/>
      <c r="FJA790" s="47"/>
      <c r="FJB790" s="34"/>
      <c r="FJC790" s="34"/>
      <c r="FJD790" s="88"/>
      <c r="FJE790"/>
      <c r="FJF790" s="173"/>
      <c r="FJG790" s="284"/>
      <c r="FJH790" s="910"/>
      <c r="FJI790" s="421"/>
      <c r="FJJ790" s="137"/>
      <c r="FJK790" s="136"/>
      <c r="FJL790" s="138"/>
      <c r="FJM790" s="154"/>
      <c r="FJN790" s="194"/>
      <c r="FJO790" s="868"/>
      <c r="FJP790" s="194"/>
      <c r="FJQ790" s="868"/>
      <c r="FJR790" s="874"/>
      <c r="FJS790" s="152"/>
      <c r="FJT790" s="552"/>
      <c r="FJU790" s="709"/>
      <c r="FJV790" s="709"/>
      <c r="FJW790" s="723"/>
      <c r="FJX790" s="723"/>
      <c r="FJY790" s="723"/>
      <c r="FJZ790" s="723"/>
      <c r="FKA790" s="723"/>
      <c r="FKB790" s="320"/>
      <c r="FKC790" s="47"/>
      <c r="FKD790" s="47"/>
      <c r="FKE790" s="34"/>
      <c r="FKF790" s="34"/>
      <c r="FKG790" s="88"/>
      <c r="FKH790"/>
      <c r="FKI790" s="173"/>
      <c r="FKJ790" s="284"/>
      <c r="FKK790" s="910"/>
      <c r="FKL790" s="421"/>
      <c r="FKM790" s="137"/>
      <c r="FKN790" s="136"/>
      <c r="FKO790" s="138"/>
      <c r="FKP790" s="154"/>
      <c r="FKQ790" s="194"/>
      <c r="FKR790" s="868"/>
      <c r="FKS790" s="194"/>
      <c r="FKT790" s="868"/>
      <c r="FKU790" s="874"/>
      <c r="FKV790" s="152"/>
      <c r="FKW790" s="552"/>
      <c r="FKX790" s="709"/>
      <c r="FKY790" s="709"/>
      <c r="FKZ790" s="723"/>
      <c r="FLA790" s="723"/>
      <c r="FLB790" s="723"/>
      <c r="FLC790" s="723"/>
      <c r="FLD790" s="723"/>
      <c r="FLE790" s="320"/>
      <c r="FLF790" s="47"/>
      <c r="FLG790" s="47"/>
      <c r="FLH790" s="34"/>
      <c r="FLI790" s="34"/>
      <c r="FLJ790" s="88"/>
      <c r="FLK790"/>
      <c r="FLL790" s="173"/>
      <c r="FLM790" s="284"/>
      <c r="FLN790" s="910"/>
      <c r="FLO790" s="421"/>
      <c r="FLP790" s="137"/>
      <c r="FLQ790" s="136"/>
      <c r="FLR790" s="138"/>
      <c r="FLS790" s="154"/>
      <c r="FLT790" s="194"/>
      <c r="FLU790" s="868"/>
      <c r="FLV790" s="194"/>
      <c r="FLW790" s="868"/>
      <c r="FLX790" s="874"/>
      <c r="FLY790" s="152"/>
      <c r="FLZ790" s="552"/>
      <c r="FMA790" s="709"/>
      <c r="FMB790" s="709"/>
      <c r="FMC790" s="723"/>
      <c r="FMD790" s="723"/>
      <c r="FME790" s="723"/>
      <c r="FMF790" s="723"/>
      <c r="FMG790" s="723"/>
      <c r="FMH790" s="320"/>
      <c r="FMI790" s="47"/>
      <c r="FMJ790" s="47"/>
      <c r="FMK790" s="34"/>
      <c r="FML790" s="34"/>
      <c r="FMM790" s="88"/>
      <c r="FMN790"/>
      <c r="FMO790" s="173"/>
      <c r="FMP790" s="284"/>
      <c r="FMQ790" s="910"/>
      <c r="FMR790" s="421"/>
      <c r="FMS790" s="137"/>
      <c r="FMT790" s="136"/>
      <c r="FMU790" s="138"/>
      <c r="FMV790" s="154"/>
      <c r="FMW790" s="194"/>
      <c r="FMX790" s="868"/>
      <c r="FMY790" s="194"/>
      <c r="FMZ790" s="868"/>
      <c r="FNA790" s="874"/>
      <c r="FNB790" s="152"/>
      <c r="FNC790" s="552"/>
      <c r="FND790" s="709"/>
      <c r="FNE790" s="709"/>
      <c r="FNF790" s="723"/>
      <c r="FNG790" s="723"/>
      <c r="FNH790" s="723"/>
      <c r="FNI790" s="723"/>
      <c r="FNJ790" s="723"/>
      <c r="FNK790" s="320"/>
      <c r="FNL790" s="47"/>
      <c r="FNM790" s="47"/>
      <c r="FNN790" s="34"/>
      <c r="FNO790" s="34"/>
      <c r="FNP790" s="88"/>
      <c r="FNQ790"/>
      <c r="FNR790" s="173"/>
      <c r="FNS790" s="284"/>
      <c r="FNT790" s="910"/>
      <c r="FNU790" s="421"/>
      <c r="FNV790" s="137"/>
      <c r="FNW790" s="136"/>
      <c r="FNX790" s="138"/>
      <c r="FNY790" s="154"/>
      <c r="FNZ790" s="194"/>
      <c r="FOA790" s="868"/>
      <c r="FOB790" s="194"/>
      <c r="FOC790" s="868"/>
      <c r="FOD790" s="874"/>
      <c r="FOE790" s="152"/>
      <c r="FOF790" s="552"/>
      <c r="FOG790" s="709"/>
      <c r="FOH790" s="709"/>
      <c r="FOI790" s="723"/>
      <c r="FOJ790" s="723"/>
      <c r="FOK790" s="723"/>
      <c r="FOL790" s="723"/>
      <c r="FOM790" s="723"/>
      <c r="FON790" s="320"/>
      <c r="FOO790" s="47"/>
      <c r="FOP790" s="47"/>
      <c r="FOQ790" s="34"/>
      <c r="FOR790" s="34"/>
      <c r="FOS790" s="88"/>
      <c r="FOT790"/>
      <c r="FOU790" s="173"/>
      <c r="FOV790" s="284"/>
      <c r="FOW790" s="910"/>
      <c r="FOX790" s="421"/>
      <c r="FOY790" s="137"/>
      <c r="FOZ790" s="136"/>
      <c r="FPA790" s="138"/>
      <c r="FPB790" s="154"/>
      <c r="FPC790" s="194"/>
      <c r="FPD790" s="868"/>
      <c r="FPE790" s="194"/>
      <c r="FPF790" s="868"/>
      <c r="FPG790" s="874"/>
      <c r="FPH790" s="152"/>
      <c r="FPI790" s="552"/>
      <c r="FPJ790" s="709"/>
      <c r="FPK790" s="709"/>
      <c r="FPL790" s="723"/>
      <c r="FPM790" s="723"/>
      <c r="FPN790" s="723"/>
      <c r="FPO790" s="723"/>
      <c r="FPP790" s="723"/>
      <c r="FPQ790" s="320"/>
      <c r="FPR790" s="47"/>
      <c r="FPS790" s="47"/>
      <c r="FPT790" s="34"/>
      <c r="FPU790" s="34"/>
      <c r="FPV790" s="88"/>
      <c r="FPW790"/>
      <c r="FPX790" s="173"/>
      <c r="FPY790" s="284"/>
      <c r="FPZ790" s="910"/>
      <c r="FQA790" s="421"/>
      <c r="FQB790" s="137"/>
      <c r="FQC790" s="136"/>
      <c r="FQD790" s="138"/>
      <c r="FQE790" s="154"/>
      <c r="FQF790" s="194"/>
      <c r="FQG790" s="868"/>
      <c r="FQH790" s="194"/>
      <c r="FQI790" s="868"/>
      <c r="FQJ790" s="874"/>
      <c r="FQK790" s="152"/>
      <c r="FQL790" s="552"/>
      <c r="FQM790" s="709"/>
      <c r="FQN790" s="709"/>
      <c r="FQO790" s="723"/>
      <c r="FQP790" s="723"/>
      <c r="FQQ790" s="723"/>
      <c r="FQR790" s="723"/>
      <c r="FQS790" s="723"/>
      <c r="FQT790" s="320"/>
      <c r="FQU790" s="47"/>
      <c r="FQV790" s="47"/>
      <c r="FQW790" s="34"/>
      <c r="FQX790" s="34"/>
      <c r="FQY790" s="88"/>
      <c r="FQZ790"/>
      <c r="FRA790" s="173"/>
      <c r="FRB790" s="284"/>
      <c r="FRC790" s="910"/>
      <c r="FRD790" s="421"/>
      <c r="FRE790" s="137"/>
      <c r="FRF790" s="136"/>
      <c r="FRG790" s="138"/>
      <c r="FRH790" s="154"/>
      <c r="FRI790" s="194"/>
      <c r="FRJ790" s="868"/>
      <c r="FRK790" s="194"/>
      <c r="FRL790" s="868"/>
      <c r="FRM790" s="874"/>
      <c r="FRN790" s="152"/>
      <c r="FRO790" s="552"/>
      <c r="FRP790" s="709"/>
      <c r="FRQ790" s="709"/>
      <c r="FRR790" s="723"/>
      <c r="FRS790" s="723"/>
      <c r="FRT790" s="723"/>
      <c r="FRU790" s="723"/>
      <c r="FRV790" s="723"/>
      <c r="FRW790" s="320"/>
      <c r="FRX790" s="47"/>
      <c r="FRY790" s="47"/>
      <c r="FRZ790" s="34"/>
      <c r="FSA790" s="34"/>
      <c r="FSB790" s="88"/>
      <c r="FSC790"/>
      <c r="FSD790" s="173"/>
      <c r="FSE790" s="284"/>
      <c r="FSF790" s="910"/>
      <c r="FSG790" s="421"/>
      <c r="FSH790" s="137"/>
      <c r="FSI790" s="136"/>
      <c r="FSJ790" s="138"/>
      <c r="FSK790" s="154"/>
      <c r="FSL790" s="194"/>
      <c r="FSM790" s="868"/>
      <c r="FSN790" s="194"/>
      <c r="FSO790" s="868"/>
      <c r="FSP790" s="874"/>
      <c r="FSQ790" s="152"/>
      <c r="FSR790" s="552"/>
      <c r="FSS790" s="709"/>
      <c r="FST790" s="709"/>
      <c r="FSU790" s="723"/>
      <c r="FSV790" s="723"/>
      <c r="FSW790" s="723"/>
      <c r="FSX790" s="723"/>
      <c r="FSY790" s="723"/>
      <c r="FSZ790" s="320"/>
      <c r="FTA790" s="47"/>
      <c r="FTB790" s="47"/>
      <c r="FTC790" s="34"/>
      <c r="FTD790" s="34"/>
      <c r="FTE790" s="88"/>
      <c r="FTF790"/>
      <c r="FTG790" s="173"/>
      <c r="FTH790" s="284"/>
      <c r="FTI790" s="910"/>
      <c r="FTJ790" s="421"/>
      <c r="FTK790" s="137"/>
      <c r="FTL790" s="136"/>
      <c r="FTM790" s="138"/>
      <c r="FTN790" s="154"/>
      <c r="FTO790" s="194"/>
      <c r="FTP790" s="868"/>
      <c r="FTQ790" s="194"/>
      <c r="FTR790" s="868"/>
      <c r="FTS790" s="874"/>
      <c r="FTT790" s="152"/>
      <c r="FTU790" s="552"/>
      <c r="FTV790" s="709"/>
      <c r="FTW790" s="709"/>
      <c r="FTX790" s="723"/>
      <c r="FTY790" s="723"/>
      <c r="FTZ790" s="723"/>
      <c r="FUA790" s="723"/>
      <c r="FUB790" s="723"/>
      <c r="FUC790" s="320"/>
      <c r="FUD790" s="47"/>
      <c r="FUE790" s="47"/>
      <c r="FUF790" s="34"/>
      <c r="FUG790" s="34"/>
      <c r="FUH790" s="88"/>
      <c r="FUI790"/>
      <c r="FUJ790" s="173"/>
      <c r="FUK790" s="284"/>
      <c r="FUL790" s="910"/>
      <c r="FUM790" s="421"/>
      <c r="FUN790" s="137"/>
      <c r="FUO790" s="136"/>
      <c r="FUP790" s="138"/>
      <c r="FUQ790" s="154"/>
      <c r="FUR790" s="194"/>
      <c r="FUS790" s="868"/>
      <c r="FUT790" s="194"/>
      <c r="FUU790" s="868"/>
      <c r="FUV790" s="874"/>
      <c r="FUW790" s="152"/>
      <c r="FUX790" s="552"/>
      <c r="FUY790" s="709"/>
      <c r="FUZ790" s="709"/>
      <c r="FVA790" s="723"/>
      <c r="FVB790" s="723"/>
      <c r="FVC790" s="723"/>
      <c r="FVD790" s="723"/>
      <c r="FVE790" s="723"/>
      <c r="FVF790" s="320"/>
      <c r="FVG790" s="47"/>
      <c r="FVH790" s="47"/>
      <c r="FVI790" s="34"/>
      <c r="FVJ790" s="34"/>
      <c r="FVK790" s="88"/>
      <c r="FVL790"/>
      <c r="FVM790" s="173"/>
      <c r="FVN790" s="284"/>
      <c r="FVO790" s="910"/>
      <c r="FVP790" s="421"/>
      <c r="FVQ790" s="137"/>
      <c r="FVR790" s="136"/>
      <c r="FVS790" s="138"/>
      <c r="FVT790" s="154"/>
      <c r="FVU790" s="194"/>
      <c r="FVV790" s="868"/>
      <c r="FVW790" s="194"/>
      <c r="FVX790" s="868"/>
      <c r="FVY790" s="874"/>
      <c r="FVZ790" s="152"/>
      <c r="FWA790" s="552"/>
      <c r="FWB790" s="709"/>
      <c r="FWC790" s="709"/>
      <c r="FWD790" s="723"/>
      <c r="FWE790" s="723"/>
      <c r="FWF790" s="723"/>
      <c r="FWG790" s="723"/>
      <c r="FWH790" s="723"/>
      <c r="FWI790" s="320"/>
      <c r="FWJ790" s="47"/>
      <c r="FWK790" s="47"/>
      <c r="FWL790" s="34"/>
      <c r="FWM790" s="34"/>
      <c r="FWN790" s="88"/>
      <c r="FWO790"/>
      <c r="FWP790" s="173"/>
      <c r="FWQ790" s="284"/>
      <c r="FWR790" s="910"/>
      <c r="FWS790" s="421"/>
      <c r="FWT790" s="137"/>
      <c r="FWU790" s="136"/>
      <c r="FWV790" s="138"/>
      <c r="FWW790" s="154"/>
      <c r="FWX790" s="194"/>
      <c r="FWY790" s="868"/>
      <c r="FWZ790" s="194"/>
      <c r="FXA790" s="868"/>
      <c r="FXB790" s="874"/>
      <c r="FXC790" s="152"/>
      <c r="FXD790" s="552"/>
      <c r="FXE790" s="709"/>
      <c r="FXF790" s="709"/>
      <c r="FXG790" s="723"/>
      <c r="FXH790" s="723"/>
      <c r="FXI790" s="723"/>
      <c r="FXJ790" s="723"/>
      <c r="FXK790" s="723"/>
      <c r="FXL790" s="320"/>
      <c r="FXM790" s="47"/>
      <c r="FXN790" s="47"/>
      <c r="FXO790" s="34"/>
      <c r="FXP790" s="34"/>
      <c r="FXQ790" s="88"/>
      <c r="FXR790"/>
      <c r="FXS790" s="173"/>
      <c r="FXT790" s="284"/>
      <c r="FXU790" s="910"/>
      <c r="FXV790" s="421"/>
      <c r="FXW790" s="137"/>
      <c r="FXX790" s="136"/>
      <c r="FXY790" s="138"/>
      <c r="FXZ790" s="154"/>
      <c r="FYA790" s="194"/>
      <c r="FYB790" s="868"/>
      <c r="FYC790" s="194"/>
      <c r="FYD790" s="868"/>
      <c r="FYE790" s="874"/>
      <c r="FYF790" s="152"/>
      <c r="FYG790" s="552"/>
      <c r="FYH790" s="709"/>
      <c r="FYI790" s="709"/>
      <c r="FYJ790" s="723"/>
      <c r="FYK790" s="723"/>
      <c r="FYL790" s="723"/>
      <c r="FYM790" s="723"/>
      <c r="FYN790" s="723"/>
      <c r="FYO790" s="320"/>
      <c r="FYP790" s="47"/>
      <c r="FYQ790" s="47"/>
      <c r="FYR790" s="34"/>
      <c r="FYS790" s="34"/>
      <c r="FYT790" s="88"/>
      <c r="FYU790"/>
      <c r="FYV790" s="173"/>
      <c r="FYW790" s="284"/>
      <c r="FYX790" s="910"/>
      <c r="FYY790" s="421"/>
      <c r="FYZ790" s="137"/>
      <c r="FZA790" s="136"/>
      <c r="FZB790" s="138"/>
      <c r="FZC790" s="154"/>
      <c r="FZD790" s="194"/>
      <c r="FZE790" s="868"/>
      <c r="FZF790" s="194"/>
      <c r="FZG790" s="868"/>
      <c r="FZH790" s="874"/>
      <c r="FZI790" s="152"/>
      <c r="FZJ790" s="552"/>
      <c r="FZK790" s="709"/>
      <c r="FZL790" s="709"/>
      <c r="FZM790" s="723"/>
      <c r="FZN790" s="723"/>
      <c r="FZO790" s="723"/>
      <c r="FZP790" s="723"/>
      <c r="FZQ790" s="723"/>
      <c r="FZR790" s="320"/>
      <c r="FZS790" s="47"/>
      <c r="FZT790" s="47"/>
      <c r="FZU790" s="34"/>
      <c r="FZV790" s="34"/>
      <c r="FZW790" s="88"/>
      <c r="FZX790"/>
      <c r="FZY790" s="173"/>
      <c r="FZZ790" s="284"/>
      <c r="GAA790" s="910"/>
      <c r="GAB790" s="421"/>
      <c r="GAC790" s="137"/>
      <c r="GAD790" s="136"/>
      <c r="GAE790" s="138"/>
      <c r="GAF790" s="154"/>
      <c r="GAG790" s="194"/>
      <c r="GAH790" s="868"/>
      <c r="GAI790" s="194"/>
      <c r="GAJ790" s="868"/>
      <c r="GAK790" s="874"/>
      <c r="GAL790" s="152"/>
      <c r="GAM790" s="552"/>
      <c r="GAN790" s="709"/>
      <c r="GAO790" s="709"/>
      <c r="GAP790" s="723"/>
      <c r="GAQ790" s="723"/>
      <c r="GAR790" s="723"/>
      <c r="GAS790" s="723"/>
      <c r="GAT790" s="723"/>
      <c r="GAU790" s="320"/>
      <c r="GAV790" s="47"/>
      <c r="GAW790" s="47"/>
      <c r="GAX790" s="34"/>
      <c r="GAY790" s="34"/>
      <c r="GAZ790" s="88"/>
      <c r="GBA790"/>
      <c r="GBB790" s="173"/>
      <c r="GBC790" s="284"/>
      <c r="GBD790" s="910"/>
      <c r="GBE790" s="421"/>
      <c r="GBF790" s="137"/>
      <c r="GBG790" s="136"/>
      <c r="GBH790" s="138"/>
      <c r="GBI790" s="154"/>
      <c r="GBJ790" s="194"/>
      <c r="GBK790" s="868"/>
      <c r="GBL790" s="194"/>
      <c r="GBM790" s="868"/>
      <c r="GBN790" s="874"/>
      <c r="GBO790" s="152"/>
      <c r="GBP790" s="552"/>
      <c r="GBQ790" s="709"/>
      <c r="GBR790" s="709"/>
      <c r="GBS790" s="723"/>
      <c r="GBT790" s="723"/>
      <c r="GBU790" s="723"/>
      <c r="GBV790" s="723"/>
      <c r="GBW790" s="723"/>
      <c r="GBX790" s="320"/>
      <c r="GBY790" s="47"/>
      <c r="GBZ790" s="47"/>
      <c r="GCA790" s="34"/>
      <c r="GCB790" s="34"/>
      <c r="GCC790" s="88"/>
      <c r="GCD790"/>
      <c r="GCE790" s="173"/>
      <c r="GCF790" s="284"/>
      <c r="GCG790" s="910"/>
      <c r="GCH790" s="421"/>
      <c r="GCI790" s="137"/>
      <c r="GCJ790" s="136"/>
      <c r="GCK790" s="138"/>
      <c r="GCL790" s="154"/>
      <c r="GCM790" s="194"/>
      <c r="GCN790" s="868"/>
      <c r="GCO790" s="194"/>
      <c r="GCP790" s="868"/>
      <c r="GCQ790" s="874"/>
      <c r="GCR790" s="152"/>
      <c r="GCS790" s="552"/>
      <c r="GCT790" s="709"/>
      <c r="GCU790" s="709"/>
      <c r="GCV790" s="723"/>
      <c r="GCW790" s="723"/>
      <c r="GCX790" s="723"/>
      <c r="GCY790" s="723"/>
      <c r="GCZ790" s="723"/>
      <c r="GDA790" s="320"/>
      <c r="GDB790" s="47"/>
      <c r="GDC790" s="47"/>
      <c r="GDD790" s="34"/>
      <c r="GDE790" s="34"/>
      <c r="GDF790" s="88"/>
      <c r="GDG790"/>
      <c r="GDH790" s="173"/>
      <c r="GDI790" s="284"/>
      <c r="GDJ790" s="910"/>
      <c r="GDK790" s="421"/>
      <c r="GDL790" s="137"/>
      <c r="GDM790" s="136"/>
      <c r="GDN790" s="138"/>
      <c r="GDO790" s="154"/>
      <c r="GDP790" s="194"/>
      <c r="GDQ790" s="868"/>
      <c r="GDR790" s="194"/>
      <c r="GDS790" s="868"/>
      <c r="GDT790" s="874"/>
      <c r="GDU790" s="152"/>
      <c r="GDV790" s="552"/>
      <c r="GDW790" s="709"/>
      <c r="GDX790" s="709"/>
      <c r="GDY790" s="723"/>
      <c r="GDZ790" s="723"/>
      <c r="GEA790" s="723"/>
      <c r="GEB790" s="723"/>
      <c r="GEC790" s="723"/>
      <c r="GED790" s="320"/>
      <c r="GEE790" s="47"/>
      <c r="GEF790" s="47"/>
      <c r="GEG790" s="34"/>
      <c r="GEH790" s="34"/>
      <c r="GEI790" s="88"/>
      <c r="GEJ790"/>
      <c r="GEK790" s="173"/>
      <c r="GEL790" s="284"/>
      <c r="GEM790" s="910"/>
      <c r="GEN790" s="421"/>
      <c r="GEO790" s="137"/>
      <c r="GEP790" s="136"/>
      <c r="GEQ790" s="138"/>
      <c r="GER790" s="154"/>
      <c r="GES790" s="194"/>
      <c r="GET790" s="868"/>
      <c r="GEU790" s="194"/>
      <c r="GEV790" s="868"/>
      <c r="GEW790" s="874"/>
      <c r="GEX790" s="152"/>
      <c r="GEY790" s="552"/>
      <c r="GEZ790" s="709"/>
      <c r="GFA790" s="709"/>
      <c r="GFB790" s="723"/>
      <c r="GFC790" s="723"/>
      <c r="GFD790" s="723"/>
      <c r="GFE790" s="723"/>
      <c r="GFF790" s="723"/>
      <c r="GFG790" s="320"/>
      <c r="GFH790" s="47"/>
      <c r="GFI790" s="47"/>
      <c r="GFJ790" s="34"/>
      <c r="GFK790" s="34"/>
      <c r="GFL790" s="88"/>
      <c r="GFM790"/>
      <c r="GFN790" s="173"/>
      <c r="GFO790" s="284"/>
      <c r="GFP790" s="910"/>
      <c r="GFQ790" s="421"/>
      <c r="GFR790" s="137"/>
      <c r="GFS790" s="136"/>
      <c r="GFT790" s="138"/>
      <c r="GFU790" s="154"/>
      <c r="GFV790" s="194"/>
      <c r="GFW790" s="868"/>
      <c r="GFX790" s="194"/>
      <c r="GFY790" s="868"/>
      <c r="GFZ790" s="874"/>
      <c r="GGA790" s="152"/>
      <c r="GGB790" s="552"/>
      <c r="GGC790" s="709"/>
      <c r="GGD790" s="709"/>
      <c r="GGE790" s="723"/>
      <c r="GGF790" s="723"/>
      <c r="GGG790" s="723"/>
      <c r="GGH790" s="723"/>
      <c r="GGI790" s="723"/>
      <c r="GGJ790" s="320"/>
      <c r="GGK790" s="47"/>
      <c r="GGL790" s="47"/>
      <c r="GGM790" s="34"/>
      <c r="GGN790" s="34"/>
      <c r="GGO790" s="88"/>
      <c r="GGP790"/>
      <c r="GGQ790" s="173"/>
      <c r="GGR790" s="284"/>
      <c r="GGS790" s="910"/>
      <c r="GGT790" s="421"/>
      <c r="GGU790" s="137"/>
      <c r="GGV790" s="136"/>
      <c r="GGW790" s="138"/>
      <c r="GGX790" s="154"/>
      <c r="GGY790" s="194"/>
      <c r="GGZ790" s="868"/>
      <c r="GHA790" s="194"/>
      <c r="GHB790" s="868"/>
      <c r="GHC790" s="874"/>
      <c r="GHD790" s="152"/>
      <c r="GHE790" s="552"/>
      <c r="GHF790" s="709"/>
      <c r="GHG790" s="709"/>
      <c r="GHH790" s="723"/>
      <c r="GHI790" s="723"/>
      <c r="GHJ790" s="723"/>
      <c r="GHK790" s="723"/>
      <c r="GHL790" s="723"/>
      <c r="GHM790" s="320"/>
      <c r="GHN790" s="47"/>
      <c r="GHO790" s="47"/>
      <c r="GHP790" s="34"/>
      <c r="GHQ790" s="34"/>
      <c r="GHR790" s="88"/>
      <c r="GHS790"/>
      <c r="GHT790" s="173"/>
      <c r="GHU790" s="284"/>
      <c r="GHV790" s="910"/>
      <c r="GHW790" s="421"/>
      <c r="GHX790" s="137"/>
      <c r="GHY790" s="136"/>
      <c r="GHZ790" s="138"/>
      <c r="GIA790" s="154"/>
      <c r="GIB790" s="194"/>
      <c r="GIC790" s="868"/>
      <c r="GID790" s="194"/>
      <c r="GIE790" s="868"/>
      <c r="GIF790" s="874"/>
      <c r="GIG790" s="152"/>
      <c r="GIH790" s="552"/>
      <c r="GII790" s="709"/>
      <c r="GIJ790" s="709"/>
      <c r="GIK790" s="723"/>
      <c r="GIL790" s="723"/>
      <c r="GIM790" s="723"/>
      <c r="GIN790" s="723"/>
      <c r="GIO790" s="723"/>
      <c r="GIP790" s="320"/>
      <c r="GIQ790" s="47"/>
      <c r="GIR790" s="47"/>
      <c r="GIS790" s="34"/>
      <c r="GIT790" s="34"/>
      <c r="GIU790" s="88"/>
      <c r="GIV790"/>
      <c r="GIW790" s="173"/>
      <c r="GIX790" s="284"/>
      <c r="GIY790" s="910"/>
      <c r="GIZ790" s="421"/>
      <c r="GJA790" s="137"/>
      <c r="GJB790" s="136"/>
      <c r="GJC790" s="138"/>
      <c r="GJD790" s="154"/>
      <c r="GJE790" s="194"/>
      <c r="GJF790" s="868"/>
      <c r="GJG790" s="194"/>
      <c r="GJH790" s="868"/>
      <c r="GJI790" s="874"/>
      <c r="GJJ790" s="152"/>
      <c r="GJK790" s="552"/>
      <c r="GJL790" s="709"/>
      <c r="GJM790" s="709"/>
      <c r="GJN790" s="723"/>
      <c r="GJO790" s="723"/>
      <c r="GJP790" s="723"/>
      <c r="GJQ790" s="723"/>
      <c r="GJR790" s="723"/>
      <c r="GJS790" s="320"/>
      <c r="GJT790" s="47"/>
      <c r="GJU790" s="47"/>
      <c r="GJV790" s="34"/>
      <c r="GJW790" s="34"/>
      <c r="GJX790" s="88"/>
      <c r="GJY790"/>
      <c r="GJZ790" s="173"/>
      <c r="GKA790" s="284"/>
      <c r="GKB790" s="910"/>
      <c r="GKC790" s="421"/>
      <c r="GKD790" s="137"/>
      <c r="GKE790" s="136"/>
      <c r="GKF790" s="138"/>
      <c r="GKG790" s="154"/>
      <c r="GKH790" s="194"/>
      <c r="GKI790" s="868"/>
      <c r="GKJ790" s="194"/>
      <c r="GKK790" s="868"/>
      <c r="GKL790" s="874"/>
      <c r="GKM790" s="152"/>
      <c r="GKN790" s="552"/>
      <c r="GKO790" s="709"/>
      <c r="GKP790" s="709"/>
      <c r="GKQ790" s="723"/>
      <c r="GKR790" s="723"/>
      <c r="GKS790" s="723"/>
      <c r="GKT790" s="723"/>
      <c r="GKU790" s="723"/>
      <c r="GKV790" s="320"/>
      <c r="GKW790" s="47"/>
      <c r="GKX790" s="47"/>
      <c r="GKY790" s="34"/>
      <c r="GKZ790" s="34"/>
      <c r="GLA790" s="88"/>
      <c r="GLB790"/>
      <c r="GLC790" s="173"/>
      <c r="GLD790" s="284"/>
      <c r="GLE790" s="910"/>
      <c r="GLF790" s="421"/>
      <c r="GLG790" s="137"/>
      <c r="GLH790" s="136"/>
      <c r="GLI790" s="138"/>
      <c r="GLJ790" s="154"/>
      <c r="GLK790" s="194"/>
      <c r="GLL790" s="868"/>
      <c r="GLM790" s="194"/>
      <c r="GLN790" s="868"/>
      <c r="GLO790" s="874"/>
      <c r="GLP790" s="152"/>
      <c r="GLQ790" s="552"/>
      <c r="GLR790" s="709"/>
      <c r="GLS790" s="709"/>
      <c r="GLT790" s="723"/>
      <c r="GLU790" s="723"/>
      <c r="GLV790" s="723"/>
      <c r="GLW790" s="723"/>
      <c r="GLX790" s="723"/>
      <c r="GLY790" s="320"/>
      <c r="GLZ790" s="47"/>
      <c r="GMA790" s="47"/>
      <c r="GMB790" s="34"/>
      <c r="GMC790" s="34"/>
      <c r="GMD790" s="88"/>
      <c r="GME790"/>
      <c r="GMF790" s="173"/>
      <c r="GMG790" s="284"/>
      <c r="GMH790" s="910"/>
      <c r="GMI790" s="421"/>
      <c r="GMJ790" s="137"/>
      <c r="GMK790" s="136"/>
      <c r="GML790" s="138"/>
      <c r="GMM790" s="154"/>
      <c r="GMN790" s="194"/>
      <c r="GMO790" s="868"/>
      <c r="GMP790" s="194"/>
      <c r="GMQ790" s="868"/>
      <c r="GMR790" s="874"/>
      <c r="GMS790" s="152"/>
      <c r="GMT790" s="552"/>
      <c r="GMU790" s="709"/>
      <c r="GMV790" s="709"/>
      <c r="GMW790" s="723"/>
      <c r="GMX790" s="723"/>
      <c r="GMY790" s="723"/>
      <c r="GMZ790" s="723"/>
      <c r="GNA790" s="723"/>
      <c r="GNB790" s="320"/>
      <c r="GNC790" s="47"/>
      <c r="GND790" s="47"/>
      <c r="GNE790" s="34"/>
      <c r="GNF790" s="34"/>
      <c r="GNG790" s="88"/>
      <c r="GNH790"/>
      <c r="GNI790" s="173"/>
      <c r="GNJ790" s="284"/>
      <c r="GNK790" s="910"/>
      <c r="GNL790" s="421"/>
      <c r="GNM790" s="137"/>
      <c r="GNN790" s="136"/>
      <c r="GNO790" s="138"/>
      <c r="GNP790" s="154"/>
      <c r="GNQ790" s="194"/>
      <c r="GNR790" s="868"/>
      <c r="GNS790" s="194"/>
      <c r="GNT790" s="868"/>
      <c r="GNU790" s="874"/>
      <c r="GNV790" s="152"/>
      <c r="GNW790" s="552"/>
      <c r="GNX790" s="709"/>
      <c r="GNY790" s="709"/>
      <c r="GNZ790" s="723"/>
      <c r="GOA790" s="723"/>
      <c r="GOB790" s="723"/>
      <c r="GOC790" s="723"/>
      <c r="GOD790" s="723"/>
      <c r="GOE790" s="320"/>
      <c r="GOF790" s="47"/>
      <c r="GOG790" s="47"/>
      <c r="GOH790" s="34"/>
      <c r="GOI790" s="34"/>
      <c r="GOJ790" s="88"/>
      <c r="GOK790"/>
      <c r="GOL790" s="173"/>
      <c r="GOM790" s="284"/>
      <c r="GON790" s="910"/>
      <c r="GOO790" s="421"/>
      <c r="GOP790" s="137"/>
      <c r="GOQ790" s="136"/>
      <c r="GOR790" s="138"/>
      <c r="GOS790" s="154"/>
      <c r="GOT790" s="194"/>
      <c r="GOU790" s="868"/>
      <c r="GOV790" s="194"/>
      <c r="GOW790" s="868"/>
      <c r="GOX790" s="874"/>
      <c r="GOY790" s="152"/>
      <c r="GOZ790" s="552"/>
      <c r="GPA790" s="709"/>
      <c r="GPB790" s="709"/>
      <c r="GPC790" s="723"/>
      <c r="GPD790" s="723"/>
      <c r="GPE790" s="723"/>
      <c r="GPF790" s="723"/>
      <c r="GPG790" s="723"/>
      <c r="GPH790" s="320"/>
      <c r="GPI790" s="47"/>
      <c r="GPJ790" s="47"/>
      <c r="GPK790" s="34"/>
      <c r="GPL790" s="34"/>
      <c r="GPM790" s="88"/>
      <c r="GPN790"/>
      <c r="GPO790" s="173"/>
      <c r="GPP790" s="284"/>
      <c r="GPQ790" s="910"/>
      <c r="GPR790" s="421"/>
      <c r="GPS790" s="137"/>
      <c r="GPT790" s="136"/>
      <c r="GPU790" s="138"/>
      <c r="GPV790" s="154"/>
      <c r="GPW790" s="194"/>
      <c r="GPX790" s="868"/>
      <c r="GPY790" s="194"/>
      <c r="GPZ790" s="868"/>
      <c r="GQA790" s="874"/>
      <c r="GQB790" s="152"/>
      <c r="GQC790" s="552"/>
      <c r="GQD790" s="709"/>
      <c r="GQE790" s="709"/>
      <c r="GQF790" s="723"/>
      <c r="GQG790" s="723"/>
      <c r="GQH790" s="723"/>
      <c r="GQI790" s="723"/>
      <c r="GQJ790" s="723"/>
      <c r="GQK790" s="320"/>
      <c r="GQL790" s="47"/>
      <c r="GQM790" s="47"/>
      <c r="GQN790" s="34"/>
      <c r="GQO790" s="34"/>
      <c r="GQP790" s="88"/>
      <c r="GQQ790"/>
      <c r="GQR790" s="173"/>
      <c r="GQS790" s="284"/>
      <c r="GQT790" s="910"/>
      <c r="GQU790" s="421"/>
      <c r="GQV790" s="137"/>
      <c r="GQW790" s="136"/>
      <c r="GQX790" s="138"/>
      <c r="GQY790" s="154"/>
      <c r="GQZ790" s="194"/>
      <c r="GRA790" s="868"/>
      <c r="GRB790" s="194"/>
      <c r="GRC790" s="868"/>
      <c r="GRD790" s="874"/>
      <c r="GRE790" s="152"/>
      <c r="GRF790" s="552"/>
      <c r="GRG790" s="709"/>
      <c r="GRH790" s="709"/>
      <c r="GRI790" s="723"/>
      <c r="GRJ790" s="723"/>
      <c r="GRK790" s="723"/>
      <c r="GRL790" s="723"/>
      <c r="GRM790" s="723"/>
      <c r="GRN790" s="320"/>
      <c r="GRO790" s="47"/>
      <c r="GRP790" s="47"/>
      <c r="GRQ790" s="34"/>
      <c r="GRR790" s="34"/>
      <c r="GRS790" s="88"/>
      <c r="GRT790"/>
      <c r="GRU790" s="173"/>
      <c r="GRV790" s="284"/>
      <c r="GRW790" s="910"/>
      <c r="GRX790" s="421"/>
      <c r="GRY790" s="137"/>
      <c r="GRZ790" s="136"/>
      <c r="GSA790" s="138"/>
      <c r="GSB790" s="154"/>
      <c r="GSC790" s="194"/>
      <c r="GSD790" s="868"/>
      <c r="GSE790" s="194"/>
      <c r="GSF790" s="868"/>
      <c r="GSG790" s="874"/>
      <c r="GSH790" s="152"/>
      <c r="GSI790" s="552"/>
      <c r="GSJ790" s="709"/>
      <c r="GSK790" s="709"/>
      <c r="GSL790" s="723"/>
      <c r="GSM790" s="723"/>
      <c r="GSN790" s="723"/>
      <c r="GSO790" s="723"/>
      <c r="GSP790" s="723"/>
      <c r="GSQ790" s="320"/>
      <c r="GSR790" s="47"/>
      <c r="GSS790" s="47"/>
      <c r="GST790" s="34"/>
      <c r="GSU790" s="34"/>
      <c r="GSV790" s="88"/>
      <c r="GSW790"/>
      <c r="GSX790" s="173"/>
      <c r="GSY790" s="284"/>
      <c r="GSZ790" s="910"/>
      <c r="GTA790" s="421"/>
      <c r="GTB790" s="137"/>
      <c r="GTC790" s="136"/>
      <c r="GTD790" s="138"/>
      <c r="GTE790" s="154"/>
      <c r="GTF790" s="194"/>
      <c r="GTG790" s="868"/>
      <c r="GTH790" s="194"/>
      <c r="GTI790" s="868"/>
      <c r="GTJ790" s="874"/>
      <c r="GTK790" s="152"/>
      <c r="GTL790" s="552"/>
      <c r="GTM790" s="709"/>
      <c r="GTN790" s="709"/>
      <c r="GTO790" s="723"/>
      <c r="GTP790" s="723"/>
      <c r="GTQ790" s="723"/>
      <c r="GTR790" s="723"/>
      <c r="GTS790" s="723"/>
      <c r="GTT790" s="320"/>
      <c r="GTU790" s="47"/>
      <c r="GTV790" s="47"/>
      <c r="GTW790" s="34"/>
      <c r="GTX790" s="34"/>
      <c r="GTY790" s="88"/>
      <c r="GTZ790"/>
      <c r="GUA790" s="173"/>
      <c r="GUB790" s="284"/>
      <c r="GUC790" s="910"/>
      <c r="GUD790" s="421"/>
      <c r="GUE790" s="137"/>
      <c r="GUF790" s="136"/>
      <c r="GUG790" s="138"/>
      <c r="GUH790" s="154"/>
      <c r="GUI790" s="194"/>
      <c r="GUJ790" s="868"/>
      <c r="GUK790" s="194"/>
      <c r="GUL790" s="868"/>
      <c r="GUM790" s="874"/>
      <c r="GUN790" s="152"/>
      <c r="GUO790" s="552"/>
      <c r="GUP790" s="709"/>
      <c r="GUQ790" s="709"/>
      <c r="GUR790" s="723"/>
      <c r="GUS790" s="723"/>
      <c r="GUT790" s="723"/>
      <c r="GUU790" s="723"/>
      <c r="GUV790" s="723"/>
      <c r="GUW790" s="320"/>
      <c r="GUX790" s="47"/>
      <c r="GUY790" s="47"/>
      <c r="GUZ790" s="34"/>
      <c r="GVA790" s="34"/>
      <c r="GVB790" s="88"/>
      <c r="GVC790"/>
      <c r="GVD790" s="173"/>
      <c r="GVE790" s="284"/>
      <c r="GVF790" s="910"/>
      <c r="GVG790" s="421"/>
      <c r="GVH790" s="137"/>
      <c r="GVI790" s="136"/>
      <c r="GVJ790" s="138"/>
      <c r="GVK790" s="154"/>
      <c r="GVL790" s="194"/>
      <c r="GVM790" s="868"/>
      <c r="GVN790" s="194"/>
      <c r="GVO790" s="868"/>
      <c r="GVP790" s="874"/>
      <c r="GVQ790" s="152"/>
      <c r="GVR790" s="552"/>
      <c r="GVS790" s="709"/>
      <c r="GVT790" s="709"/>
      <c r="GVU790" s="723"/>
      <c r="GVV790" s="723"/>
      <c r="GVW790" s="723"/>
      <c r="GVX790" s="723"/>
      <c r="GVY790" s="723"/>
      <c r="GVZ790" s="320"/>
      <c r="GWA790" s="47"/>
      <c r="GWB790" s="47"/>
      <c r="GWC790" s="34"/>
      <c r="GWD790" s="34"/>
      <c r="GWE790" s="88"/>
      <c r="GWF790"/>
      <c r="GWG790" s="173"/>
      <c r="GWH790" s="284"/>
      <c r="GWI790" s="910"/>
      <c r="GWJ790" s="421"/>
      <c r="GWK790" s="137"/>
      <c r="GWL790" s="136"/>
      <c r="GWM790" s="138"/>
      <c r="GWN790" s="154"/>
      <c r="GWO790" s="194"/>
      <c r="GWP790" s="868"/>
      <c r="GWQ790" s="194"/>
      <c r="GWR790" s="868"/>
      <c r="GWS790" s="874"/>
      <c r="GWT790" s="152"/>
      <c r="GWU790" s="552"/>
      <c r="GWV790" s="709"/>
      <c r="GWW790" s="709"/>
      <c r="GWX790" s="723"/>
      <c r="GWY790" s="723"/>
      <c r="GWZ790" s="723"/>
      <c r="GXA790" s="723"/>
      <c r="GXB790" s="723"/>
      <c r="GXC790" s="320"/>
      <c r="GXD790" s="47"/>
      <c r="GXE790" s="47"/>
      <c r="GXF790" s="34"/>
      <c r="GXG790" s="34"/>
      <c r="GXH790" s="88"/>
      <c r="GXI790"/>
      <c r="GXJ790" s="173"/>
      <c r="GXK790" s="284"/>
      <c r="GXL790" s="910"/>
      <c r="GXM790" s="421"/>
      <c r="GXN790" s="137"/>
      <c r="GXO790" s="136"/>
      <c r="GXP790" s="138"/>
      <c r="GXQ790" s="154"/>
      <c r="GXR790" s="194"/>
      <c r="GXS790" s="868"/>
      <c r="GXT790" s="194"/>
      <c r="GXU790" s="868"/>
      <c r="GXV790" s="874"/>
      <c r="GXW790" s="152"/>
      <c r="GXX790" s="552"/>
      <c r="GXY790" s="709"/>
      <c r="GXZ790" s="709"/>
      <c r="GYA790" s="723"/>
      <c r="GYB790" s="723"/>
      <c r="GYC790" s="723"/>
      <c r="GYD790" s="723"/>
      <c r="GYE790" s="723"/>
      <c r="GYF790" s="320"/>
      <c r="GYG790" s="47"/>
      <c r="GYH790" s="47"/>
      <c r="GYI790" s="34"/>
      <c r="GYJ790" s="34"/>
      <c r="GYK790" s="88"/>
      <c r="GYL790"/>
      <c r="GYM790" s="173"/>
      <c r="GYN790" s="284"/>
      <c r="GYO790" s="910"/>
      <c r="GYP790" s="421"/>
      <c r="GYQ790" s="137"/>
      <c r="GYR790" s="136"/>
      <c r="GYS790" s="138"/>
      <c r="GYT790" s="154"/>
      <c r="GYU790" s="194"/>
      <c r="GYV790" s="868"/>
      <c r="GYW790" s="194"/>
      <c r="GYX790" s="868"/>
      <c r="GYY790" s="874"/>
      <c r="GYZ790" s="152"/>
      <c r="GZA790" s="552"/>
      <c r="GZB790" s="709"/>
      <c r="GZC790" s="709"/>
      <c r="GZD790" s="723"/>
      <c r="GZE790" s="723"/>
      <c r="GZF790" s="723"/>
      <c r="GZG790" s="723"/>
      <c r="GZH790" s="723"/>
      <c r="GZI790" s="320"/>
      <c r="GZJ790" s="47"/>
      <c r="GZK790" s="47"/>
      <c r="GZL790" s="34"/>
      <c r="GZM790" s="34"/>
      <c r="GZN790" s="88"/>
      <c r="GZO790"/>
      <c r="GZP790" s="173"/>
      <c r="GZQ790" s="284"/>
      <c r="GZR790" s="910"/>
      <c r="GZS790" s="421"/>
      <c r="GZT790" s="137"/>
      <c r="GZU790" s="136"/>
      <c r="GZV790" s="138"/>
      <c r="GZW790" s="154"/>
      <c r="GZX790" s="194"/>
      <c r="GZY790" s="868"/>
      <c r="GZZ790" s="194"/>
      <c r="HAA790" s="868"/>
      <c r="HAB790" s="874"/>
      <c r="HAC790" s="152"/>
      <c r="HAD790" s="552"/>
      <c r="HAE790" s="709"/>
      <c r="HAF790" s="709"/>
      <c r="HAG790" s="723"/>
      <c r="HAH790" s="723"/>
      <c r="HAI790" s="723"/>
      <c r="HAJ790" s="723"/>
      <c r="HAK790" s="723"/>
      <c r="HAL790" s="320"/>
      <c r="HAM790" s="47"/>
      <c r="HAN790" s="47"/>
      <c r="HAO790" s="34"/>
      <c r="HAP790" s="34"/>
      <c r="HAQ790" s="88"/>
      <c r="HAR790"/>
      <c r="HAS790" s="173"/>
      <c r="HAT790" s="284"/>
      <c r="HAU790" s="910"/>
      <c r="HAV790" s="421"/>
      <c r="HAW790" s="137"/>
      <c r="HAX790" s="136"/>
      <c r="HAY790" s="138"/>
      <c r="HAZ790" s="154"/>
      <c r="HBA790" s="194"/>
      <c r="HBB790" s="868"/>
      <c r="HBC790" s="194"/>
      <c r="HBD790" s="868"/>
      <c r="HBE790" s="874"/>
      <c r="HBF790" s="152"/>
      <c r="HBG790" s="552"/>
      <c r="HBH790" s="709"/>
      <c r="HBI790" s="709"/>
      <c r="HBJ790" s="723"/>
      <c r="HBK790" s="723"/>
      <c r="HBL790" s="723"/>
      <c r="HBM790" s="723"/>
      <c r="HBN790" s="723"/>
      <c r="HBO790" s="320"/>
      <c r="HBP790" s="47"/>
      <c r="HBQ790" s="47"/>
      <c r="HBR790" s="34"/>
      <c r="HBS790" s="34"/>
      <c r="HBT790" s="88"/>
      <c r="HBU790"/>
      <c r="HBV790" s="173"/>
      <c r="HBW790" s="284"/>
      <c r="HBX790" s="910"/>
      <c r="HBY790" s="421"/>
      <c r="HBZ790" s="137"/>
      <c r="HCA790" s="136"/>
      <c r="HCB790" s="138"/>
      <c r="HCC790" s="154"/>
      <c r="HCD790" s="194"/>
      <c r="HCE790" s="868"/>
      <c r="HCF790" s="194"/>
      <c r="HCG790" s="868"/>
      <c r="HCH790" s="874"/>
      <c r="HCI790" s="152"/>
      <c r="HCJ790" s="552"/>
      <c r="HCK790" s="709"/>
      <c r="HCL790" s="709"/>
      <c r="HCM790" s="723"/>
      <c r="HCN790" s="723"/>
      <c r="HCO790" s="723"/>
      <c r="HCP790" s="723"/>
      <c r="HCQ790" s="723"/>
      <c r="HCR790" s="320"/>
      <c r="HCS790" s="47"/>
      <c r="HCT790" s="47"/>
      <c r="HCU790" s="34"/>
      <c r="HCV790" s="34"/>
      <c r="HCW790" s="88"/>
      <c r="HCX790"/>
      <c r="HCY790" s="173"/>
      <c r="HCZ790" s="284"/>
      <c r="HDA790" s="910"/>
      <c r="HDB790" s="421"/>
      <c r="HDC790" s="137"/>
      <c r="HDD790" s="136"/>
      <c r="HDE790" s="138"/>
      <c r="HDF790" s="154"/>
      <c r="HDG790" s="194"/>
      <c r="HDH790" s="868"/>
      <c r="HDI790" s="194"/>
      <c r="HDJ790" s="868"/>
      <c r="HDK790" s="874"/>
      <c r="HDL790" s="152"/>
      <c r="HDM790" s="552"/>
      <c r="HDN790" s="709"/>
      <c r="HDO790" s="709"/>
      <c r="HDP790" s="723"/>
      <c r="HDQ790" s="723"/>
      <c r="HDR790" s="723"/>
      <c r="HDS790" s="723"/>
      <c r="HDT790" s="723"/>
      <c r="HDU790" s="320"/>
      <c r="HDV790" s="47"/>
      <c r="HDW790" s="47"/>
      <c r="HDX790" s="34"/>
      <c r="HDY790" s="34"/>
      <c r="HDZ790" s="88"/>
      <c r="HEA790"/>
      <c r="HEB790" s="173"/>
      <c r="HEC790" s="284"/>
      <c r="HED790" s="910"/>
      <c r="HEE790" s="421"/>
      <c r="HEF790" s="137"/>
      <c r="HEG790" s="136"/>
      <c r="HEH790" s="138"/>
      <c r="HEI790" s="154"/>
      <c r="HEJ790" s="194"/>
      <c r="HEK790" s="868"/>
      <c r="HEL790" s="194"/>
      <c r="HEM790" s="868"/>
      <c r="HEN790" s="874"/>
      <c r="HEO790" s="152"/>
      <c r="HEP790" s="552"/>
      <c r="HEQ790" s="709"/>
      <c r="HER790" s="709"/>
      <c r="HES790" s="723"/>
      <c r="HET790" s="723"/>
      <c r="HEU790" s="723"/>
      <c r="HEV790" s="723"/>
      <c r="HEW790" s="723"/>
      <c r="HEX790" s="320"/>
      <c r="HEY790" s="47"/>
      <c r="HEZ790" s="47"/>
      <c r="HFA790" s="34"/>
      <c r="HFB790" s="34"/>
      <c r="HFC790" s="88"/>
      <c r="HFD790"/>
      <c r="HFE790" s="173"/>
      <c r="HFF790" s="284"/>
      <c r="HFG790" s="910"/>
      <c r="HFH790" s="421"/>
      <c r="HFI790" s="137"/>
      <c r="HFJ790" s="136"/>
      <c r="HFK790" s="138"/>
      <c r="HFL790" s="154"/>
      <c r="HFM790" s="194"/>
      <c r="HFN790" s="868"/>
      <c r="HFO790" s="194"/>
      <c r="HFP790" s="868"/>
      <c r="HFQ790" s="874"/>
      <c r="HFR790" s="152"/>
      <c r="HFS790" s="552"/>
      <c r="HFT790" s="709"/>
      <c r="HFU790" s="709"/>
      <c r="HFV790" s="723"/>
      <c r="HFW790" s="723"/>
      <c r="HFX790" s="723"/>
      <c r="HFY790" s="723"/>
      <c r="HFZ790" s="723"/>
      <c r="HGA790" s="320"/>
      <c r="HGB790" s="47"/>
      <c r="HGC790" s="47"/>
      <c r="HGD790" s="34"/>
      <c r="HGE790" s="34"/>
      <c r="HGF790" s="88"/>
      <c r="HGG790"/>
      <c r="HGH790" s="173"/>
      <c r="HGI790" s="284"/>
      <c r="HGJ790" s="910"/>
      <c r="HGK790" s="421"/>
      <c r="HGL790" s="137"/>
      <c r="HGM790" s="136"/>
      <c r="HGN790" s="138"/>
      <c r="HGO790" s="154"/>
      <c r="HGP790" s="194"/>
      <c r="HGQ790" s="868"/>
      <c r="HGR790" s="194"/>
      <c r="HGS790" s="868"/>
      <c r="HGT790" s="874"/>
      <c r="HGU790" s="152"/>
      <c r="HGV790" s="552"/>
      <c r="HGW790" s="709"/>
      <c r="HGX790" s="709"/>
      <c r="HGY790" s="723"/>
      <c r="HGZ790" s="723"/>
      <c r="HHA790" s="723"/>
      <c r="HHB790" s="723"/>
      <c r="HHC790" s="723"/>
      <c r="HHD790" s="320"/>
      <c r="HHE790" s="47"/>
      <c r="HHF790" s="47"/>
      <c r="HHG790" s="34"/>
      <c r="HHH790" s="34"/>
      <c r="HHI790" s="88"/>
      <c r="HHJ790"/>
      <c r="HHK790" s="173"/>
      <c r="HHL790" s="284"/>
      <c r="HHM790" s="910"/>
      <c r="HHN790" s="421"/>
      <c r="HHO790" s="137"/>
      <c r="HHP790" s="136"/>
      <c r="HHQ790" s="138"/>
      <c r="HHR790" s="154"/>
      <c r="HHS790" s="194"/>
      <c r="HHT790" s="868"/>
      <c r="HHU790" s="194"/>
      <c r="HHV790" s="868"/>
      <c r="HHW790" s="874"/>
      <c r="HHX790" s="152"/>
      <c r="HHY790" s="552"/>
      <c r="HHZ790" s="709"/>
      <c r="HIA790" s="709"/>
      <c r="HIB790" s="723"/>
      <c r="HIC790" s="723"/>
      <c r="HID790" s="723"/>
      <c r="HIE790" s="723"/>
      <c r="HIF790" s="723"/>
      <c r="HIG790" s="320"/>
      <c r="HIH790" s="47"/>
      <c r="HII790" s="47"/>
      <c r="HIJ790" s="34"/>
      <c r="HIK790" s="34"/>
      <c r="HIL790" s="88"/>
      <c r="HIM790"/>
      <c r="HIN790" s="173"/>
      <c r="HIO790" s="284"/>
      <c r="HIP790" s="910"/>
      <c r="HIQ790" s="421"/>
      <c r="HIR790" s="137"/>
      <c r="HIS790" s="136"/>
      <c r="HIT790" s="138"/>
      <c r="HIU790" s="154"/>
      <c r="HIV790" s="194"/>
      <c r="HIW790" s="868"/>
      <c r="HIX790" s="194"/>
      <c r="HIY790" s="868"/>
      <c r="HIZ790" s="874"/>
      <c r="HJA790" s="152"/>
      <c r="HJB790" s="552"/>
      <c r="HJC790" s="709"/>
      <c r="HJD790" s="709"/>
      <c r="HJE790" s="723"/>
      <c r="HJF790" s="723"/>
      <c r="HJG790" s="723"/>
      <c r="HJH790" s="723"/>
      <c r="HJI790" s="723"/>
      <c r="HJJ790" s="320"/>
      <c r="HJK790" s="47"/>
      <c r="HJL790" s="47"/>
      <c r="HJM790" s="34"/>
      <c r="HJN790" s="34"/>
      <c r="HJO790" s="88"/>
      <c r="HJP790"/>
      <c r="HJQ790" s="173"/>
      <c r="HJR790" s="284"/>
      <c r="HJS790" s="910"/>
      <c r="HJT790" s="421"/>
      <c r="HJU790" s="137"/>
      <c r="HJV790" s="136"/>
      <c r="HJW790" s="138"/>
      <c r="HJX790" s="154"/>
      <c r="HJY790" s="194"/>
      <c r="HJZ790" s="868"/>
      <c r="HKA790" s="194"/>
      <c r="HKB790" s="868"/>
      <c r="HKC790" s="874"/>
      <c r="HKD790" s="152"/>
      <c r="HKE790" s="552"/>
      <c r="HKF790" s="709"/>
      <c r="HKG790" s="709"/>
      <c r="HKH790" s="723"/>
      <c r="HKI790" s="723"/>
      <c r="HKJ790" s="723"/>
      <c r="HKK790" s="723"/>
      <c r="HKL790" s="723"/>
      <c r="HKM790" s="320"/>
      <c r="HKN790" s="47"/>
      <c r="HKO790" s="47"/>
      <c r="HKP790" s="34"/>
      <c r="HKQ790" s="34"/>
      <c r="HKR790" s="88"/>
      <c r="HKS790"/>
      <c r="HKT790" s="173"/>
      <c r="HKU790" s="284"/>
      <c r="HKV790" s="910"/>
      <c r="HKW790" s="421"/>
      <c r="HKX790" s="137"/>
      <c r="HKY790" s="136"/>
      <c r="HKZ790" s="138"/>
      <c r="HLA790" s="154"/>
      <c r="HLB790" s="194"/>
      <c r="HLC790" s="868"/>
      <c r="HLD790" s="194"/>
      <c r="HLE790" s="868"/>
      <c r="HLF790" s="874"/>
      <c r="HLG790" s="152"/>
      <c r="HLH790" s="552"/>
      <c r="HLI790" s="709"/>
      <c r="HLJ790" s="709"/>
      <c r="HLK790" s="723"/>
      <c r="HLL790" s="723"/>
      <c r="HLM790" s="723"/>
      <c r="HLN790" s="723"/>
      <c r="HLO790" s="723"/>
      <c r="HLP790" s="320"/>
      <c r="HLQ790" s="47"/>
      <c r="HLR790" s="47"/>
      <c r="HLS790" s="34"/>
      <c r="HLT790" s="34"/>
      <c r="HLU790" s="88"/>
      <c r="HLV790"/>
      <c r="HLW790" s="173"/>
      <c r="HLX790" s="284"/>
      <c r="HLY790" s="910"/>
      <c r="HLZ790" s="421"/>
      <c r="HMA790" s="137"/>
      <c r="HMB790" s="136"/>
      <c r="HMC790" s="138"/>
      <c r="HMD790" s="154"/>
      <c r="HME790" s="194"/>
      <c r="HMF790" s="868"/>
      <c r="HMG790" s="194"/>
      <c r="HMH790" s="868"/>
      <c r="HMI790" s="874"/>
      <c r="HMJ790" s="152"/>
      <c r="HMK790" s="552"/>
      <c r="HML790" s="709"/>
      <c r="HMM790" s="709"/>
      <c r="HMN790" s="723"/>
      <c r="HMO790" s="723"/>
      <c r="HMP790" s="723"/>
      <c r="HMQ790" s="723"/>
      <c r="HMR790" s="723"/>
      <c r="HMS790" s="320"/>
      <c r="HMT790" s="47"/>
      <c r="HMU790" s="47"/>
      <c r="HMV790" s="34"/>
      <c r="HMW790" s="34"/>
      <c r="HMX790" s="88"/>
      <c r="HMY790"/>
      <c r="HMZ790" s="173"/>
      <c r="HNA790" s="284"/>
      <c r="HNB790" s="910"/>
      <c r="HNC790" s="421"/>
      <c r="HND790" s="137"/>
      <c r="HNE790" s="136"/>
      <c r="HNF790" s="138"/>
      <c r="HNG790" s="154"/>
      <c r="HNH790" s="194"/>
      <c r="HNI790" s="868"/>
      <c r="HNJ790" s="194"/>
      <c r="HNK790" s="868"/>
      <c r="HNL790" s="874"/>
      <c r="HNM790" s="152"/>
      <c r="HNN790" s="552"/>
      <c r="HNO790" s="709"/>
      <c r="HNP790" s="709"/>
      <c r="HNQ790" s="723"/>
      <c r="HNR790" s="723"/>
      <c r="HNS790" s="723"/>
      <c r="HNT790" s="723"/>
      <c r="HNU790" s="723"/>
      <c r="HNV790" s="320"/>
      <c r="HNW790" s="47"/>
      <c r="HNX790" s="47"/>
      <c r="HNY790" s="34"/>
      <c r="HNZ790" s="34"/>
      <c r="HOA790" s="88"/>
      <c r="HOB790"/>
      <c r="HOC790" s="173"/>
      <c r="HOD790" s="284"/>
      <c r="HOE790" s="910"/>
      <c r="HOF790" s="421"/>
      <c r="HOG790" s="137"/>
      <c r="HOH790" s="136"/>
      <c r="HOI790" s="138"/>
      <c r="HOJ790" s="154"/>
      <c r="HOK790" s="194"/>
      <c r="HOL790" s="868"/>
      <c r="HOM790" s="194"/>
      <c r="HON790" s="868"/>
      <c r="HOO790" s="874"/>
      <c r="HOP790" s="152"/>
      <c r="HOQ790" s="552"/>
      <c r="HOR790" s="709"/>
      <c r="HOS790" s="709"/>
      <c r="HOT790" s="723"/>
      <c r="HOU790" s="723"/>
      <c r="HOV790" s="723"/>
      <c r="HOW790" s="723"/>
      <c r="HOX790" s="723"/>
      <c r="HOY790" s="320"/>
      <c r="HOZ790" s="47"/>
      <c r="HPA790" s="47"/>
      <c r="HPB790" s="34"/>
      <c r="HPC790" s="34"/>
      <c r="HPD790" s="88"/>
      <c r="HPE790"/>
      <c r="HPF790" s="173"/>
      <c r="HPG790" s="284"/>
      <c r="HPH790" s="910"/>
      <c r="HPI790" s="421"/>
      <c r="HPJ790" s="137"/>
      <c r="HPK790" s="136"/>
      <c r="HPL790" s="138"/>
      <c r="HPM790" s="154"/>
      <c r="HPN790" s="194"/>
      <c r="HPO790" s="868"/>
      <c r="HPP790" s="194"/>
      <c r="HPQ790" s="868"/>
      <c r="HPR790" s="874"/>
      <c r="HPS790" s="152"/>
      <c r="HPT790" s="552"/>
      <c r="HPU790" s="709"/>
      <c r="HPV790" s="709"/>
      <c r="HPW790" s="723"/>
      <c r="HPX790" s="723"/>
      <c r="HPY790" s="723"/>
      <c r="HPZ790" s="723"/>
      <c r="HQA790" s="723"/>
      <c r="HQB790" s="320"/>
      <c r="HQC790" s="47"/>
      <c r="HQD790" s="47"/>
      <c r="HQE790" s="34"/>
      <c r="HQF790" s="34"/>
      <c r="HQG790" s="88"/>
      <c r="HQH790"/>
      <c r="HQI790" s="173"/>
      <c r="HQJ790" s="284"/>
      <c r="HQK790" s="910"/>
      <c r="HQL790" s="421"/>
      <c r="HQM790" s="137"/>
      <c r="HQN790" s="136"/>
      <c r="HQO790" s="138"/>
      <c r="HQP790" s="154"/>
      <c r="HQQ790" s="194"/>
      <c r="HQR790" s="868"/>
      <c r="HQS790" s="194"/>
      <c r="HQT790" s="868"/>
      <c r="HQU790" s="874"/>
      <c r="HQV790" s="152"/>
      <c r="HQW790" s="552"/>
      <c r="HQX790" s="709"/>
      <c r="HQY790" s="709"/>
      <c r="HQZ790" s="723"/>
      <c r="HRA790" s="723"/>
      <c r="HRB790" s="723"/>
      <c r="HRC790" s="723"/>
      <c r="HRD790" s="723"/>
      <c r="HRE790" s="320"/>
      <c r="HRF790" s="47"/>
      <c r="HRG790" s="47"/>
      <c r="HRH790" s="34"/>
      <c r="HRI790" s="34"/>
      <c r="HRJ790" s="88"/>
      <c r="HRK790"/>
      <c r="HRL790" s="173"/>
      <c r="HRM790" s="284"/>
      <c r="HRN790" s="910"/>
      <c r="HRO790" s="421"/>
      <c r="HRP790" s="137"/>
      <c r="HRQ790" s="136"/>
      <c r="HRR790" s="138"/>
      <c r="HRS790" s="154"/>
      <c r="HRT790" s="194"/>
      <c r="HRU790" s="868"/>
      <c r="HRV790" s="194"/>
      <c r="HRW790" s="868"/>
      <c r="HRX790" s="874"/>
      <c r="HRY790" s="152"/>
      <c r="HRZ790" s="552"/>
      <c r="HSA790" s="709"/>
      <c r="HSB790" s="709"/>
      <c r="HSC790" s="723"/>
      <c r="HSD790" s="723"/>
      <c r="HSE790" s="723"/>
      <c r="HSF790" s="723"/>
      <c r="HSG790" s="723"/>
      <c r="HSH790" s="320"/>
      <c r="HSI790" s="47"/>
      <c r="HSJ790" s="47"/>
      <c r="HSK790" s="34"/>
      <c r="HSL790" s="34"/>
      <c r="HSM790" s="88"/>
      <c r="HSN790"/>
      <c r="HSO790" s="173"/>
      <c r="HSP790" s="284"/>
      <c r="HSQ790" s="910"/>
      <c r="HSR790" s="421"/>
      <c r="HSS790" s="137"/>
      <c r="HST790" s="136"/>
      <c r="HSU790" s="138"/>
      <c r="HSV790" s="154"/>
      <c r="HSW790" s="194"/>
      <c r="HSX790" s="868"/>
      <c r="HSY790" s="194"/>
      <c r="HSZ790" s="868"/>
      <c r="HTA790" s="874"/>
      <c r="HTB790" s="152"/>
      <c r="HTC790" s="552"/>
      <c r="HTD790" s="709"/>
      <c r="HTE790" s="709"/>
      <c r="HTF790" s="723"/>
      <c r="HTG790" s="723"/>
      <c r="HTH790" s="723"/>
      <c r="HTI790" s="723"/>
      <c r="HTJ790" s="723"/>
      <c r="HTK790" s="320"/>
      <c r="HTL790" s="47"/>
      <c r="HTM790" s="47"/>
      <c r="HTN790" s="34"/>
      <c r="HTO790" s="34"/>
      <c r="HTP790" s="88"/>
      <c r="HTQ790"/>
      <c r="HTR790" s="173"/>
      <c r="HTS790" s="284"/>
      <c r="HTT790" s="910"/>
      <c r="HTU790" s="421"/>
      <c r="HTV790" s="137"/>
      <c r="HTW790" s="136"/>
      <c r="HTX790" s="138"/>
      <c r="HTY790" s="154"/>
      <c r="HTZ790" s="194"/>
      <c r="HUA790" s="868"/>
      <c r="HUB790" s="194"/>
      <c r="HUC790" s="868"/>
      <c r="HUD790" s="874"/>
      <c r="HUE790" s="152"/>
      <c r="HUF790" s="552"/>
      <c r="HUG790" s="709"/>
      <c r="HUH790" s="709"/>
      <c r="HUI790" s="723"/>
      <c r="HUJ790" s="723"/>
      <c r="HUK790" s="723"/>
      <c r="HUL790" s="723"/>
      <c r="HUM790" s="723"/>
      <c r="HUN790" s="320"/>
      <c r="HUO790" s="47"/>
      <c r="HUP790" s="47"/>
      <c r="HUQ790" s="34"/>
      <c r="HUR790" s="34"/>
      <c r="HUS790" s="88"/>
      <c r="HUT790"/>
      <c r="HUU790" s="173"/>
      <c r="HUV790" s="284"/>
      <c r="HUW790" s="910"/>
      <c r="HUX790" s="421"/>
      <c r="HUY790" s="137"/>
      <c r="HUZ790" s="136"/>
      <c r="HVA790" s="138"/>
      <c r="HVB790" s="154"/>
      <c r="HVC790" s="194"/>
      <c r="HVD790" s="868"/>
      <c r="HVE790" s="194"/>
      <c r="HVF790" s="868"/>
      <c r="HVG790" s="874"/>
      <c r="HVH790" s="152"/>
      <c r="HVI790" s="552"/>
      <c r="HVJ790" s="709"/>
      <c r="HVK790" s="709"/>
      <c r="HVL790" s="723"/>
      <c r="HVM790" s="723"/>
      <c r="HVN790" s="723"/>
      <c r="HVO790" s="723"/>
      <c r="HVP790" s="723"/>
      <c r="HVQ790" s="320"/>
      <c r="HVR790" s="47"/>
      <c r="HVS790" s="47"/>
      <c r="HVT790" s="34"/>
      <c r="HVU790" s="34"/>
      <c r="HVV790" s="88"/>
      <c r="HVW790"/>
      <c r="HVX790" s="173"/>
      <c r="HVY790" s="284"/>
      <c r="HVZ790" s="910"/>
      <c r="HWA790" s="421"/>
      <c r="HWB790" s="137"/>
      <c r="HWC790" s="136"/>
      <c r="HWD790" s="138"/>
      <c r="HWE790" s="154"/>
      <c r="HWF790" s="194"/>
      <c r="HWG790" s="868"/>
      <c r="HWH790" s="194"/>
      <c r="HWI790" s="868"/>
      <c r="HWJ790" s="874"/>
      <c r="HWK790" s="152"/>
      <c r="HWL790" s="552"/>
      <c r="HWM790" s="709"/>
      <c r="HWN790" s="709"/>
      <c r="HWO790" s="723"/>
      <c r="HWP790" s="723"/>
      <c r="HWQ790" s="723"/>
      <c r="HWR790" s="723"/>
      <c r="HWS790" s="723"/>
      <c r="HWT790" s="320"/>
      <c r="HWU790" s="47"/>
      <c r="HWV790" s="47"/>
      <c r="HWW790" s="34"/>
      <c r="HWX790" s="34"/>
      <c r="HWY790" s="88"/>
      <c r="HWZ790"/>
      <c r="HXA790" s="173"/>
      <c r="HXB790" s="284"/>
      <c r="HXC790" s="910"/>
      <c r="HXD790" s="421"/>
      <c r="HXE790" s="137"/>
      <c r="HXF790" s="136"/>
      <c r="HXG790" s="138"/>
      <c r="HXH790" s="154"/>
      <c r="HXI790" s="194"/>
      <c r="HXJ790" s="868"/>
      <c r="HXK790" s="194"/>
      <c r="HXL790" s="868"/>
      <c r="HXM790" s="874"/>
      <c r="HXN790" s="152"/>
      <c r="HXO790" s="552"/>
      <c r="HXP790" s="709"/>
      <c r="HXQ790" s="709"/>
      <c r="HXR790" s="723"/>
      <c r="HXS790" s="723"/>
      <c r="HXT790" s="723"/>
      <c r="HXU790" s="723"/>
      <c r="HXV790" s="723"/>
      <c r="HXW790" s="320"/>
      <c r="HXX790" s="47"/>
      <c r="HXY790" s="47"/>
      <c r="HXZ790" s="34"/>
      <c r="HYA790" s="34"/>
      <c r="HYB790" s="88"/>
      <c r="HYC790"/>
      <c r="HYD790" s="173"/>
      <c r="HYE790" s="284"/>
      <c r="HYF790" s="910"/>
      <c r="HYG790" s="421"/>
      <c r="HYH790" s="137"/>
      <c r="HYI790" s="136"/>
      <c r="HYJ790" s="138"/>
      <c r="HYK790" s="154"/>
      <c r="HYL790" s="194"/>
      <c r="HYM790" s="868"/>
      <c r="HYN790" s="194"/>
      <c r="HYO790" s="868"/>
      <c r="HYP790" s="874"/>
      <c r="HYQ790" s="152"/>
      <c r="HYR790" s="552"/>
      <c r="HYS790" s="709"/>
      <c r="HYT790" s="709"/>
      <c r="HYU790" s="723"/>
      <c r="HYV790" s="723"/>
      <c r="HYW790" s="723"/>
      <c r="HYX790" s="723"/>
      <c r="HYY790" s="723"/>
      <c r="HYZ790" s="320"/>
      <c r="HZA790" s="47"/>
      <c r="HZB790" s="47"/>
      <c r="HZC790" s="34"/>
      <c r="HZD790" s="34"/>
      <c r="HZE790" s="88"/>
      <c r="HZF790"/>
      <c r="HZG790" s="173"/>
      <c r="HZH790" s="284"/>
      <c r="HZI790" s="910"/>
      <c r="HZJ790" s="421"/>
      <c r="HZK790" s="137"/>
      <c r="HZL790" s="136"/>
      <c r="HZM790" s="138"/>
      <c r="HZN790" s="154"/>
      <c r="HZO790" s="194"/>
      <c r="HZP790" s="868"/>
      <c r="HZQ790" s="194"/>
      <c r="HZR790" s="868"/>
      <c r="HZS790" s="874"/>
      <c r="HZT790" s="152"/>
      <c r="HZU790" s="552"/>
      <c r="HZV790" s="709"/>
      <c r="HZW790" s="709"/>
      <c r="HZX790" s="723"/>
      <c r="HZY790" s="723"/>
      <c r="HZZ790" s="723"/>
      <c r="IAA790" s="723"/>
      <c r="IAB790" s="723"/>
      <c r="IAC790" s="320"/>
      <c r="IAD790" s="47"/>
      <c r="IAE790" s="47"/>
      <c r="IAF790" s="34"/>
      <c r="IAG790" s="34"/>
      <c r="IAH790" s="88"/>
      <c r="IAI790"/>
      <c r="IAJ790" s="173"/>
      <c r="IAK790" s="284"/>
      <c r="IAL790" s="910"/>
      <c r="IAM790" s="421"/>
      <c r="IAN790" s="137"/>
      <c r="IAO790" s="136"/>
      <c r="IAP790" s="138"/>
      <c r="IAQ790" s="154"/>
      <c r="IAR790" s="194"/>
      <c r="IAS790" s="868"/>
      <c r="IAT790" s="194"/>
      <c r="IAU790" s="868"/>
      <c r="IAV790" s="874"/>
      <c r="IAW790" s="152"/>
      <c r="IAX790" s="552"/>
      <c r="IAY790" s="709"/>
      <c r="IAZ790" s="709"/>
      <c r="IBA790" s="723"/>
      <c r="IBB790" s="723"/>
      <c r="IBC790" s="723"/>
      <c r="IBD790" s="723"/>
      <c r="IBE790" s="723"/>
      <c r="IBF790" s="320"/>
      <c r="IBG790" s="47"/>
      <c r="IBH790" s="47"/>
      <c r="IBI790" s="34"/>
      <c r="IBJ790" s="34"/>
      <c r="IBK790" s="88"/>
      <c r="IBL790"/>
      <c r="IBM790" s="173"/>
      <c r="IBN790" s="284"/>
      <c r="IBO790" s="910"/>
      <c r="IBP790" s="421"/>
      <c r="IBQ790" s="137"/>
      <c r="IBR790" s="136"/>
      <c r="IBS790" s="138"/>
      <c r="IBT790" s="154"/>
      <c r="IBU790" s="194"/>
      <c r="IBV790" s="868"/>
      <c r="IBW790" s="194"/>
      <c r="IBX790" s="868"/>
      <c r="IBY790" s="874"/>
      <c r="IBZ790" s="152"/>
      <c r="ICA790" s="552"/>
      <c r="ICB790" s="709"/>
      <c r="ICC790" s="709"/>
      <c r="ICD790" s="723"/>
      <c r="ICE790" s="723"/>
      <c r="ICF790" s="723"/>
      <c r="ICG790" s="723"/>
      <c r="ICH790" s="723"/>
      <c r="ICI790" s="320"/>
      <c r="ICJ790" s="47"/>
      <c r="ICK790" s="47"/>
      <c r="ICL790" s="34"/>
      <c r="ICM790" s="34"/>
      <c r="ICN790" s="88"/>
      <c r="ICO790"/>
      <c r="ICP790" s="173"/>
      <c r="ICQ790" s="284"/>
      <c r="ICR790" s="910"/>
      <c r="ICS790" s="421"/>
      <c r="ICT790" s="137"/>
      <c r="ICU790" s="136"/>
      <c r="ICV790" s="138"/>
      <c r="ICW790" s="154"/>
      <c r="ICX790" s="194"/>
      <c r="ICY790" s="868"/>
      <c r="ICZ790" s="194"/>
      <c r="IDA790" s="868"/>
      <c r="IDB790" s="874"/>
      <c r="IDC790" s="152"/>
      <c r="IDD790" s="552"/>
      <c r="IDE790" s="709"/>
      <c r="IDF790" s="709"/>
      <c r="IDG790" s="723"/>
      <c r="IDH790" s="723"/>
      <c r="IDI790" s="723"/>
      <c r="IDJ790" s="723"/>
      <c r="IDK790" s="723"/>
      <c r="IDL790" s="320"/>
      <c r="IDM790" s="47"/>
      <c r="IDN790" s="47"/>
      <c r="IDO790" s="34"/>
      <c r="IDP790" s="34"/>
      <c r="IDQ790" s="88"/>
      <c r="IDR790"/>
      <c r="IDS790" s="173"/>
      <c r="IDT790" s="284"/>
      <c r="IDU790" s="910"/>
      <c r="IDV790" s="421"/>
      <c r="IDW790" s="137"/>
      <c r="IDX790" s="136"/>
      <c r="IDY790" s="138"/>
      <c r="IDZ790" s="154"/>
      <c r="IEA790" s="194"/>
      <c r="IEB790" s="868"/>
      <c r="IEC790" s="194"/>
      <c r="IED790" s="868"/>
      <c r="IEE790" s="874"/>
      <c r="IEF790" s="152"/>
      <c r="IEG790" s="552"/>
      <c r="IEH790" s="709"/>
      <c r="IEI790" s="709"/>
      <c r="IEJ790" s="723"/>
      <c r="IEK790" s="723"/>
      <c r="IEL790" s="723"/>
      <c r="IEM790" s="723"/>
      <c r="IEN790" s="723"/>
      <c r="IEO790" s="320"/>
      <c r="IEP790" s="47"/>
      <c r="IEQ790" s="47"/>
      <c r="IER790" s="34"/>
      <c r="IES790" s="34"/>
      <c r="IET790" s="88"/>
      <c r="IEU790"/>
      <c r="IEV790" s="173"/>
      <c r="IEW790" s="284"/>
      <c r="IEX790" s="910"/>
      <c r="IEY790" s="421"/>
      <c r="IEZ790" s="137"/>
      <c r="IFA790" s="136"/>
      <c r="IFB790" s="138"/>
      <c r="IFC790" s="154"/>
      <c r="IFD790" s="194"/>
      <c r="IFE790" s="868"/>
      <c r="IFF790" s="194"/>
      <c r="IFG790" s="868"/>
      <c r="IFH790" s="874"/>
      <c r="IFI790" s="152"/>
      <c r="IFJ790" s="552"/>
      <c r="IFK790" s="709"/>
      <c r="IFL790" s="709"/>
      <c r="IFM790" s="723"/>
      <c r="IFN790" s="723"/>
      <c r="IFO790" s="723"/>
      <c r="IFP790" s="723"/>
      <c r="IFQ790" s="723"/>
      <c r="IFR790" s="320"/>
      <c r="IFS790" s="47"/>
      <c r="IFT790" s="47"/>
      <c r="IFU790" s="34"/>
      <c r="IFV790" s="34"/>
      <c r="IFW790" s="88"/>
      <c r="IFX790"/>
      <c r="IFY790" s="173"/>
      <c r="IFZ790" s="284"/>
      <c r="IGA790" s="910"/>
      <c r="IGB790" s="421"/>
      <c r="IGC790" s="137"/>
      <c r="IGD790" s="136"/>
      <c r="IGE790" s="138"/>
      <c r="IGF790" s="154"/>
      <c r="IGG790" s="194"/>
      <c r="IGH790" s="868"/>
      <c r="IGI790" s="194"/>
      <c r="IGJ790" s="868"/>
      <c r="IGK790" s="874"/>
      <c r="IGL790" s="152"/>
      <c r="IGM790" s="552"/>
      <c r="IGN790" s="709"/>
      <c r="IGO790" s="709"/>
      <c r="IGP790" s="723"/>
      <c r="IGQ790" s="723"/>
      <c r="IGR790" s="723"/>
      <c r="IGS790" s="723"/>
      <c r="IGT790" s="723"/>
      <c r="IGU790" s="320"/>
      <c r="IGV790" s="47"/>
      <c r="IGW790" s="47"/>
      <c r="IGX790" s="34"/>
      <c r="IGY790" s="34"/>
      <c r="IGZ790" s="88"/>
      <c r="IHA790"/>
      <c r="IHB790" s="173"/>
      <c r="IHC790" s="284"/>
      <c r="IHD790" s="910"/>
      <c r="IHE790" s="421"/>
      <c r="IHF790" s="137"/>
      <c r="IHG790" s="136"/>
      <c r="IHH790" s="138"/>
      <c r="IHI790" s="154"/>
      <c r="IHJ790" s="194"/>
      <c r="IHK790" s="868"/>
      <c r="IHL790" s="194"/>
      <c r="IHM790" s="868"/>
      <c r="IHN790" s="874"/>
      <c r="IHO790" s="152"/>
      <c r="IHP790" s="552"/>
      <c r="IHQ790" s="709"/>
      <c r="IHR790" s="709"/>
      <c r="IHS790" s="723"/>
      <c r="IHT790" s="723"/>
      <c r="IHU790" s="723"/>
      <c r="IHV790" s="723"/>
      <c r="IHW790" s="723"/>
      <c r="IHX790" s="320"/>
      <c r="IHY790" s="47"/>
      <c r="IHZ790" s="47"/>
      <c r="IIA790" s="34"/>
      <c r="IIB790" s="34"/>
      <c r="IIC790" s="88"/>
      <c r="IID790"/>
      <c r="IIE790" s="173"/>
      <c r="IIF790" s="284"/>
      <c r="IIG790" s="910"/>
      <c r="IIH790" s="421"/>
      <c r="III790" s="137"/>
      <c r="IIJ790" s="136"/>
      <c r="IIK790" s="138"/>
      <c r="IIL790" s="154"/>
      <c r="IIM790" s="194"/>
      <c r="IIN790" s="868"/>
      <c r="IIO790" s="194"/>
      <c r="IIP790" s="868"/>
      <c r="IIQ790" s="874"/>
      <c r="IIR790" s="152"/>
      <c r="IIS790" s="552"/>
      <c r="IIT790" s="709"/>
      <c r="IIU790" s="709"/>
      <c r="IIV790" s="723"/>
      <c r="IIW790" s="723"/>
      <c r="IIX790" s="723"/>
      <c r="IIY790" s="723"/>
      <c r="IIZ790" s="723"/>
      <c r="IJA790" s="320"/>
      <c r="IJB790" s="47"/>
      <c r="IJC790" s="47"/>
      <c r="IJD790" s="34"/>
      <c r="IJE790" s="34"/>
      <c r="IJF790" s="88"/>
      <c r="IJG790"/>
      <c r="IJH790" s="173"/>
      <c r="IJI790" s="284"/>
      <c r="IJJ790" s="910"/>
      <c r="IJK790" s="421"/>
      <c r="IJL790" s="137"/>
      <c r="IJM790" s="136"/>
      <c r="IJN790" s="138"/>
      <c r="IJO790" s="154"/>
      <c r="IJP790" s="194"/>
      <c r="IJQ790" s="868"/>
      <c r="IJR790" s="194"/>
      <c r="IJS790" s="868"/>
      <c r="IJT790" s="874"/>
      <c r="IJU790" s="152"/>
      <c r="IJV790" s="552"/>
      <c r="IJW790" s="709"/>
      <c r="IJX790" s="709"/>
      <c r="IJY790" s="723"/>
      <c r="IJZ790" s="723"/>
      <c r="IKA790" s="723"/>
      <c r="IKB790" s="723"/>
      <c r="IKC790" s="723"/>
      <c r="IKD790" s="320"/>
      <c r="IKE790" s="47"/>
      <c r="IKF790" s="47"/>
      <c r="IKG790" s="34"/>
      <c r="IKH790" s="34"/>
      <c r="IKI790" s="88"/>
      <c r="IKJ790"/>
      <c r="IKK790" s="173"/>
      <c r="IKL790" s="284"/>
      <c r="IKM790" s="910"/>
      <c r="IKN790" s="421"/>
      <c r="IKO790" s="137"/>
      <c r="IKP790" s="136"/>
      <c r="IKQ790" s="138"/>
      <c r="IKR790" s="154"/>
      <c r="IKS790" s="194"/>
      <c r="IKT790" s="868"/>
      <c r="IKU790" s="194"/>
      <c r="IKV790" s="868"/>
      <c r="IKW790" s="874"/>
      <c r="IKX790" s="152"/>
      <c r="IKY790" s="552"/>
      <c r="IKZ790" s="709"/>
      <c r="ILA790" s="709"/>
      <c r="ILB790" s="723"/>
      <c r="ILC790" s="723"/>
      <c r="ILD790" s="723"/>
      <c r="ILE790" s="723"/>
      <c r="ILF790" s="723"/>
      <c r="ILG790" s="320"/>
      <c r="ILH790" s="47"/>
      <c r="ILI790" s="47"/>
      <c r="ILJ790" s="34"/>
      <c r="ILK790" s="34"/>
      <c r="ILL790" s="88"/>
      <c r="ILM790"/>
      <c r="ILN790" s="173"/>
      <c r="ILO790" s="284"/>
      <c r="ILP790" s="910"/>
      <c r="ILQ790" s="421"/>
      <c r="ILR790" s="137"/>
      <c r="ILS790" s="136"/>
      <c r="ILT790" s="138"/>
      <c r="ILU790" s="154"/>
      <c r="ILV790" s="194"/>
      <c r="ILW790" s="868"/>
      <c r="ILX790" s="194"/>
      <c r="ILY790" s="868"/>
      <c r="ILZ790" s="874"/>
      <c r="IMA790" s="152"/>
      <c r="IMB790" s="552"/>
      <c r="IMC790" s="709"/>
      <c r="IMD790" s="709"/>
      <c r="IME790" s="723"/>
      <c r="IMF790" s="723"/>
      <c r="IMG790" s="723"/>
      <c r="IMH790" s="723"/>
      <c r="IMI790" s="723"/>
      <c r="IMJ790" s="320"/>
      <c r="IMK790" s="47"/>
      <c r="IML790" s="47"/>
      <c r="IMM790" s="34"/>
      <c r="IMN790" s="34"/>
      <c r="IMO790" s="88"/>
      <c r="IMP790"/>
      <c r="IMQ790" s="173"/>
      <c r="IMR790" s="284"/>
      <c r="IMS790" s="910"/>
      <c r="IMT790" s="421"/>
      <c r="IMU790" s="137"/>
      <c r="IMV790" s="136"/>
      <c r="IMW790" s="138"/>
      <c r="IMX790" s="154"/>
      <c r="IMY790" s="194"/>
      <c r="IMZ790" s="868"/>
      <c r="INA790" s="194"/>
      <c r="INB790" s="868"/>
      <c r="INC790" s="874"/>
      <c r="IND790" s="152"/>
      <c r="INE790" s="552"/>
      <c r="INF790" s="709"/>
      <c r="ING790" s="709"/>
      <c r="INH790" s="723"/>
      <c r="INI790" s="723"/>
      <c r="INJ790" s="723"/>
      <c r="INK790" s="723"/>
      <c r="INL790" s="723"/>
      <c r="INM790" s="320"/>
      <c r="INN790" s="47"/>
      <c r="INO790" s="47"/>
      <c r="INP790" s="34"/>
      <c r="INQ790" s="34"/>
      <c r="INR790" s="88"/>
      <c r="INS790"/>
      <c r="INT790" s="173"/>
      <c r="INU790" s="284"/>
      <c r="INV790" s="910"/>
      <c r="INW790" s="421"/>
      <c r="INX790" s="137"/>
      <c r="INY790" s="136"/>
      <c r="INZ790" s="138"/>
      <c r="IOA790" s="154"/>
      <c r="IOB790" s="194"/>
      <c r="IOC790" s="868"/>
      <c r="IOD790" s="194"/>
      <c r="IOE790" s="868"/>
      <c r="IOF790" s="874"/>
      <c r="IOG790" s="152"/>
      <c r="IOH790" s="552"/>
      <c r="IOI790" s="709"/>
      <c r="IOJ790" s="709"/>
      <c r="IOK790" s="723"/>
      <c r="IOL790" s="723"/>
      <c r="IOM790" s="723"/>
      <c r="ION790" s="723"/>
      <c r="IOO790" s="723"/>
      <c r="IOP790" s="320"/>
      <c r="IOQ790" s="47"/>
      <c r="IOR790" s="47"/>
      <c r="IOS790" s="34"/>
      <c r="IOT790" s="34"/>
      <c r="IOU790" s="88"/>
      <c r="IOV790"/>
      <c r="IOW790" s="173"/>
      <c r="IOX790" s="284"/>
      <c r="IOY790" s="910"/>
      <c r="IOZ790" s="421"/>
      <c r="IPA790" s="137"/>
      <c r="IPB790" s="136"/>
      <c r="IPC790" s="138"/>
      <c r="IPD790" s="154"/>
      <c r="IPE790" s="194"/>
      <c r="IPF790" s="868"/>
      <c r="IPG790" s="194"/>
      <c r="IPH790" s="868"/>
      <c r="IPI790" s="874"/>
      <c r="IPJ790" s="152"/>
      <c r="IPK790" s="552"/>
      <c r="IPL790" s="709"/>
      <c r="IPM790" s="709"/>
      <c r="IPN790" s="723"/>
      <c r="IPO790" s="723"/>
      <c r="IPP790" s="723"/>
      <c r="IPQ790" s="723"/>
      <c r="IPR790" s="723"/>
      <c r="IPS790" s="320"/>
      <c r="IPT790" s="47"/>
      <c r="IPU790" s="47"/>
      <c r="IPV790" s="34"/>
      <c r="IPW790" s="34"/>
      <c r="IPX790" s="88"/>
      <c r="IPY790"/>
      <c r="IPZ790" s="173"/>
      <c r="IQA790" s="284"/>
      <c r="IQB790" s="910"/>
      <c r="IQC790" s="421"/>
      <c r="IQD790" s="137"/>
      <c r="IQE790" s="136"/>
      <c r="IQF790" s="138"/>
      <c r="IQG790" s="154"/>
      <c r="IQH790" s="194"/>
      <c r="IQI790" s="868"/>
      <c r="IQJ790" s="194"/>
      <c r="IQK790" s="868"/>
      <c r="IQL790" s="874"/>
      <c r="IQM790" s="152"/>
      <c r="IQN790" s="552"/>
      <c r="IQO790" s="709"/>
      <c r="IQP790" s="709"/>
      <c r="IQQ790" s="723"/>
      <c r="IQR790" s="723"/>
      <c r="IQS790" s="723"/>
      <c r="IQT790" s="723"/>
      <c r="IQU790" s="723"/>
      <c r="IQV790" s="320"/>
      <c r="IQW790" s="47"/>
      <c r="IQX790" s="47"/>
      <c r="IQY790" s="34"/>
      <c r="IQZ790" s="34"/>
      <c r="IRA790" s="88"/>
      <c r="IRB790"/>
      <c r="IRC790" s="173"/>
      <c r="IRD790" s="284"/>
      <c r="IRE790" s="910"/>
      <c r="IRF790" s="421"/>
      <c r="IRG790" s="137"/>
      <c r="IRH790" s="136"/>
      <c r="IRI790" s="138"/>
      <c r="IRJ790" s="154"/>
      <c r="IRK790" s="194"/>
      <c r="IRL790" s="868"/>
      <c r="IRM790" s="194"/>
      <c r="IRN790" s="868"/>
      <c r="IRO790" s="874"/>
      <c r="IRP790" s="152"/>
      <c r="IRQ790" s="552"/>
      <c r="IRR790" s="709"/>
      <c r="IRS790" s="709"/>
      <c r="IRT790" s="723"/>
      <c r="IRU790" s="723"/>
      <c r="IRV790" s="723"/>
      <c r="IRW790" s="723"/>
      <c r="IRX790" s="723"/>
      <c r="IRY790" s="320"/>
      <c r="IRZ790" s="47"/>
      <c r="ISA790" s="47"/>
      <c r="ISB790" s="34"/>
      <c r="ISC790" s="34"/>
      <c r="ISD790" s="88"/>
      <c r="ISE790"/>
      <c r="ISF790" s="173"/>
      <c r="ISG790" s="284"/>
      <c r="ISH790" s="910"/>
      <c r="ISI790" s="421"/>
      <c r="ISJ790" s="137"/>
      <c r="ISK790" s="136"/>
      <c r="ISL790" s="138"/>
      <c r="ISM790" s="154"/>
      <c r="ISN790" s="194"/>
      <c r="ISO790" s="868"/>
      <c r="ISP790" s="194"/>
      <c r="ISQ790" s="868"/>
      <c r="ISR790" s="874"/>
      <c r="ISS790" s="152"/>
      <c r="IST790" s="552"/>
      <c r="ISU790" s="709"/>
      <c r="ISV790" s="709"/>
      <c r="ISW790" s="723"/>
      <c r="ISX790" s="723"/>
      <c r="ISY790" s="723"/>
      <c r="ISZ790" s="723"/>
      <c r="ITA790" s="723"/>
      <c r="ITB790" s="320"/>
      <c r="ITC790" s="47"/>
      <c r="ITD790" s="47"/>
      <c r="ITE790" s="34"/>
      <c r="ITF790" s="34"/>
      <c r="ITG790" s="88"/>
      <c r="ITH790"/>
      <c r="ITI790" s="173"/>
      <c r="ITJ790" s="284"/>
      <c r="ITK790" s="910"/>
      <c r="ITL790" s="421"/>
      <c r="ITM790" s="137"/>
      <c r="ITN790" s="136"/>
      <c r="ITO790" s="138"/>
      <c r="ITP790" s="154"/>
      <c r="ITQ790" s="194"/>
      <c r="ITR790" s="868"/>
      <c r="ITS790" s="194"/>
      <c r="ITT790" s="868"/>
      <c r="ITU790" s="874"/>
      <c r="ITV790" s="152"/>
      <c r="ITW790" s="552"/>
      <c r="ITX790" s="709"/>
      <c r="ITY790" s="709"/>
      <c r="ITZ790" s="723"/>
      <c r="IUA790" s="723"/>
      <c r="IUB790" s="723"/>
      <c r="IUC790" s="723"/>
      <c r="IUD790" s="723"/>
      <c r="IUE790" s="320"/>
      <c r="IUF790" s="47"/>
      <c r="IUG790" s="47"/>
      <c r="IUH790" s="34"/>
      <c r="IUI790" s="34"/>
      <c r="IUJ790" s="88"/>
      <c r="IUK790"/>
      <c r="IUL790" s="173"/>
      <c r="IUM790" s="284"/>
      <c r="IUN790" s="910"/>
      <c r="IUO790" s="421"/>
      <c r="IUP790" s="137"/>
      <c r="IUQ790" s="136"/>
      <c r="IUR790" s="138"/>
      <c r="IUS790" s="154"/>
      <c r="IUT790" s="194"/>
      <c r="IUU790" s="868"/>
      <c r="IUV790" s="194"/>
      <c r="IUW790" s="868"/>
      <c r="IUX790" s="874"/>
      <c r="IUY790" s="152"/>
      <c r="IUZ790" s="552"/>
      <c r="IVA790" s="709"/>
      <c r="IVB790" s="709"/>
      <c r="IVC790" s="723"/>
      <c r="IVD790" s="723"/>
      <c r="IVE790" s="723"/>
      <c r="IVF790" s="723"/>
      <c r="IVG790" s="723"/>
      <c r="IVH790" s="320"/>
      <c r="IVI790" s="47"/>
      <c r="IVJ790" s="47"/>
      <c r="IVK790" s="34"/>
      <c r="IVL790" s="34"/>
      <c r="IVM790" s="88"/>
      <c r="IVN790"/>
      <c r="IVO790" s="173"/>
      <c r="IVP790" s="284"/>
      <c r="IVQ790" s="910"/>
      <c r="IVR790" s="421"/>
      <c r="IVS790" s="137"/>
      <c r="IVT790" s="136"/>
      <c r="IVU790" s="138"/>
      <c r="IVV790" s="154"/>
      <c r="IVW790" s="194"/>
      <c r="IVX790" s="868"/>
      <c r="IVY790" s="194"/>
      <c r="IVZ790" s="868"/>
      <c r="IWA790" s="874"/>
      <c r="IWB790" s="152"/>
      <c r="IWC790" s="552"/>
      <c r="IWD790" s="709"/>
      <c r="IWE790" s="709"/>
      <c r="IWF790" s="723"/>
      <c r="IWG790" s="723"/>
      <c r="IWH790" s="723"/>
      <c r="IWI790" s="723"/>
      <c r="IWJ790" s="723"/>
      <c r="IWK790" s="320"/>
      <c r="IWL790" s="47"/>
      <c r="IWM790" s="47"/>
      <c r="IWN790" s="34"/>
      <c r="IWO790" s="34"/>
      <c r="IWP790" s="88"/>
      <c r="IWQ790"/>
      <c r="IWR790" s="173"/>
      <c r="IWS790" s="284"/>
      <c r="IWT790" s="910"/>
      <c r="IWU790" s="421"/>
      <c r="IWV790" s="137"/>
      <c r="IWW790" s="136"/>
      <c r="IWX790" s="138"/>
      <c r="IWY790" s="154"/>
      <c r="IWZ790" s="194"/>
      <c r="IXA790" s="868"/>
      <c r="IXB790" s="194"/>
      <c r="IXC790" s="868"/>
      <c r="IXD790" s="874"/>
      <c r="IXE790" s="152"/>
      <c r="IXF790" s="552"/>
      <c r="IXG790" s="709"/>
      <c r="IXH790" s="709"/>
      <c r="IXI790" s="723"/>
      <c r="IXJ790" s="723"/>
      <c r="IXK790" s="723"/>
      <c r="IXL790" s="723"/>
      <c r="IXM790" s="723"/>
      <c r="IXN790" s="320"/>
      <c r="IXO790" s="47"/>
      <c r="IXP790" s="47"/>
      <c r="IXQ790" s="34"/>
      <c r="IXR790" s="34"/>
      <c r="IXS790" s="88"/>
      <c r="IXT790"/>
      <c r="IXU790" s="173"/>
      <c r="IXV790" s="284"/>
      <c r="IXW790" s="910"/>
      <c r="IXX790" s="421"/>
      <c r="IXY790" s="137"/>
      <c r="IXZ790" s="136"/>
      <c r="IYA790" s="138"/>
      <c r="IYB790" s="154"/>
      <c r="IYC790" s="194"/>
      <c r="IYD790" s="868"/>
      <c r="IYE790" s="194"/>
      <c r="IYF790" s="868"/>
      <c r="IYG790" s="874"/>
      <c r="IYH790" s="152"/>
      <c r="IYI790" s="552"/>
      <c r="IYJ790" s="709"/>
      <c r="IYK790" s="709"/>
      <c r="IYL790" s="723"/>
      <c r="IYM790" s="723"/>
      <c r="IYN790" s="723"/>
      <c r="IYO790" s="723"/>
      <c r="IYP790" s="723"/>
      <c r="IYQ790" s="320"/>
      <c r="IYR790" s="47"/>
      <c r="IYS790" s="47"/>
      <c r="IYT790" s="34"/>
      <c r="IYU790" s="34"/>
      <c r="IYV790" s="88"/>
      <c r="IYW790"/>
      <c r="IYX790" s="173"/>
      <c r="IYY790" s="284"/>
      <c r="IYZ790" s="910"/>
      <c r="IZA790" s="421"/>
      <c r="IZB790" s="137"/>
      <c r="IZC790" s="136"/>
      <c r="IZD790" s="138"/>
      <c r="IZE790" s="154"/>
      <c r="IZF790" s="194"/>
      <c r="IZG790" s="868"/>
      <c r="IZH790" s="194"/>
      <c r="IZI790" s="868"/>
      <c r="IZJ790" s="874"/>
      <c r="IZK790" s="152"/>
      <c r="IZL790" s="552"/>
      <c r="IZM790" s="709"/>
      <c r="IZN790" s="709"/>
      <c r="IZO790" s="723"/>
      <c r="IZP790" s="723"/>
      <c r="IZQ790" s="723"/>
      <c r="IZR790" s="723"/>
      <c r="IZS790" s="723"/>
      <c r="IZT790" s="320"/>
      <c r="IZU790" s="47"/>
      <c r="IZV790" s="47"/>
      <c r="IZW790" s="34"/>
      <c r="IZX790" s="34"/>
      <c r="IZY790" s="88"/>
      <c r="IZZ790"/>
      <c r="JAA790" s="173"/>
      <c r="JAB790" s="284"/>
      <c r="JAC790" s="910"/>
      <c r="JAD790" s="421"/>
      <c r="JAE790" s="137"/>
      <c r="JAF790" s="136"/>
      <c r="JAG790" s="138"/>
      <c r="JAH790" s="154"/>
      <c r="JAI790" s="194"/>
      <c r="JAJ790" s="868"/>
      <c r="JAK790" s="194"/>
      <c r="JAL790" s="868"/>
      <c r="JAM790" s="874"/>
      <c r="JAN790" s="152"/>
      <c r="JAO790" s="552"/>
      <c r="JAP790" s="709"/>
      <c r="JAQ790" s="709"/>
      <c r="JAR790" s="723"/>
      <c r="JAS790" s="723"/>
      <c r="JAT790" s="723"/>
      <c r="JAU790" s="723"/>
      <c r="JAV790" s="723"/>
      <c r="JAW790" s="320"/>
      <c r="JAX790" s="47"/>
      <c r="JAY790" s="47"/>
      <c r="JAZ790" s="34"/>
      <c r="JBA790" s="34"/>
      <c r="JBB790" s="88"/>
      <c r="JBC790"/>
      <c r="JBD790" s="173"/>
      <c r="JBE790" s="284"/>
      <c r="JBF790" s="910"/>
      <c r="JBG790" s="421"/>
      <c r="JBH790" s="137"/>
      <c r="JBI790" s="136"/>
      <c r="JBJ790" s="138"/>
      <c r="JBK790" s="154"/>
      <c r="JBL790" s="194"/>
      <c r="JBM790" s="868"/>
      <c r="JBN790" s="194"/>
      <c r="JBO790" s="868"/>
      <c r="JBP790" s="874"/>
      <c r="JBQ790" s="152"/>
      <c r="JBR790" s="552"/>
      <c r="JBS790" s="709"/>
      <c r="JBT790" s="709"/>
      <c r="JBU790" s="723"/>
      <c r="JBV790" s="723"/>
      <c r="JBW790" s="723"/>
      <c r="JBX790" s="723"/>
      <c r="JBY790" s="723"/>
      <c r="JBZ790" s="320"/>
      <c r="JCA790" s="47"/>
      <c r="JCB790" s="47"/>
      <c r="JCC790" s="34"/>
      <c r="JCD790" s="34"/>
      <c r="JCE790" s="88"/>
      <c r="JCF790"/>
      <c r="JCG790" s="173"/>
      <c r="JCH790" s="284"/>
      <c r="JCI790" s="910"/>
      <c r="JCJ790" s="421"/>
      <c r="JCK790" s="137"/>
      <c r="JCL790" s="136"/>
      <c r="JCM790" s="138"/>
      <c r="JCN790" s="154"/>
      <c r="JCO790" s="194"/>
      <c r="JCP790" s="868"/>
      <c r="JCQ790" s="194"/>
      <c r="JCR790" s="868"/>
      <c r="JCS790" s="874"/>
      <c r="JCT790" s="152"/>
      <c r="JCU790" s="552"/>
      <c r="JCV790" s="709"/>
      <c r="JCW790" s="709"/>
      <c r="JCX790" s="723"/>
      <c r="JCY790" s="723"/>
      <c r="JCZ790" s="723"/>
      <c r="JDA790" s="723"/>
      <c r="JDB790" s="723"/>
      <c r="JDC790" s="320"/>
      <c r="JDD790" s="47"/>
      <c r="JDE790" s="47"/>
      <c r="JDF790" s="34"/>
      <c r="JDG790" s="34"/>
      <c r="JDH790" s="88"/>
      <c r="JDI790"/>
      <c r="JDJ790" s="173"/>
      <c r="JDK790" s="284"/>
      <c r="JDL790" s="910"/>
      <c r="JDM790" s="421"/>
      <c r="JDN790" s="137"/>
      <c r="JDO790" s="136"/>
      <c r="JDP790" s="138"/>
      <c r="JDQ790" s="154"/>
      <c r="JDR790" s="194"/>
      <c r="JDS790" s="868"/>
      <c r="JDT790" s="194"/>
      <c r="JDU790" s="868"/>
      <c r="JDV790" s="874"/>
      <c r="JDW790" s="152"/>
      <c r="JDX790" s="552"/>
      <c r="JDY790" s="709"/>
      <c r="JDZ790" s="709"/>
      <c r="JEA790" s="723"/>
      <c r="JEB790" s="723"/>
      <c r="JEC790" s="723"/>
      <c r="JED790" s="723"/>
      <c r="JEE790" s="723"/>
      <c r="JEF790" s="320"/>
      <c r="JEG790" s="47"/>
      <c r="JEH790" s="47"/>
      <c r="JEI790" s="34"/>
      <c r="JEJ790" s="34"/>
      <c r="JEK790" s="88"/>
      <c r="JEL790"/>
      <c r="JEM790" s="173"/>
      <c r="JEN790" s="284"/>
      <c r="JEO790" s="910"/>
      <c r="JEP790" s="421"/>
      <c r="JEQ790" s="137"/>
      <c r="JER790" s="136"/>
      <c r="JES790" s="138"/>
      <c r="JET790" s="154"/>
      <c r="JEU790" s="194"/>
      <c r="JEV790" s="868"/>
      <c r="JEW790" s="194"/>
      <c r="JEX790" s="868"/>
      <c r="JEY790" s="874"/>
      <c r="JEZ790" s="152"/>
      <c r="JFA790" s="552"/>
      <c r="JFB790" s="709"/>
      <c r="JFC790" s="709"/>
      <c r="JFD790" s="723"/>
      <c r="JFE790" s="723"/>
      <c r="JFF790" s="723"/>
      <c r="JFG790" s="723"/>
      <c r="JFH790" s="723"/>
      <c r="JFI790" s="320"/>
      <c r="JFJ790" s="47"/>
      <c r="JFK790" s="47"/>
      <c r="JFL790" s="34"/>
      <c r="JFM790" s="34"/>
      <c r="JFN790" s="88"/>
      <c r="JFO790"/>
      <c r="JFP790" s="173"/>
      <c r="JFQ790" s="284"/>
      <c r="JFR790" s="910"/>
      <c r="JFS790" s="421"/>
      <c r="JFT790" s="137"/>
      <c r="JFU790" s="136"/>
      <c r="JFV790" s="138"/>
      <c r="JFW790" s="154"/>
      <c r="JFX790" s="194"/>
      <c r="JFY790" s="868"/>
      <c r="JFZ790" s="194"/>
      <c r="JGA790" s="868"/>
      <c r="JGB790" s="874"/>
      <c r="JGC790" s="152"/>
      <c r="JGD790" s="552"/>
      <c r="JGE790" s="709"/>
      <c r="JGF790" s="709"/>
      <c r="JGG790" s="723"/>
      <c r="JGH790" s="723"/>
      <c r="JGI790" s="723"/>
      <c r="JGJ790" s="723"/>
      <c r="JGK790" s="723"/>
      <c r="JGL790" s="320"/>
      <c r="JGM790" s="47"/>
      <c r="JGN790" s="47"/>
      <c r="JGO790" s="34"/>
      <c r="JGP790" s="34"/>
      <c r="JGQ790" s="88"/>
      <c r="JGR790"/>
      <c r="JGS790" s="173"/>
      <c r="JGT790" s="284"/>
      <c r="JGU790" s="910"/>
      <c r="JGV790" s="421"/>
      <c r="JGW790" s="137"/>
      <c r="JGX790" s="136"/>
      <c r="JGY790" s="138"/>
      <c r="JGZ790" s="154"/>
      <c r="JHA790" s="194"/>
      <c r="JHB790" s="868"/>
      <c r="JHC790" s="194"/>
      <c r="JHD790" s="868"/>
      <c r="JHE790" s="874"/>
      <c r="JHF790" s="152"/>
      <c r="JHG790" s="552"/>
      <c r="JHH790" s="709"/>
      <c r="JHI790" s="709"/>
      <c r="JHJ790" s="723"/>
      <c r="JHK790" s="723"/>
      <c r="JHL790" s="723"/>
      <c r="JHM790" s="723"/>
      <c r="JHN790" s="723"/>
      <c r="JHO790" s="320"/>
      <c r="JHP790" s="47"/>
      <c r="JHQ790" s="47"/>
      <c r="JHR790" s="34"/>
      <c r="JHS790" s="34"/>
      <c r="JHT790" s="88"/>
      <c r="JHU790"/>
      <c r="JHV790" s="173"/>
      <c r="JHW790" s="284"/>
      <c r="JHX790" s="910"/>
      <c r="JHY790" s="421"/>
      <c r="JHZ790" s="137"/>
      <c r="JIA790" s="136"/>
      <c r="JIB790" s="138"/>
      <c r="JIC790" s="154"/>
      <c r="JID790" s="194"/>
      <c r="JIE790" s="868"/>
      <c r="JIF790" s="194"/>
      <c r="JIG790" s="868"/>
      <c r="JIH790" s="874"/>
      <c r="JII790" s="152"/>
      <c r="JIJ790" s="552"/>
      <c r="JIK790" s="709"/>
      <c r="JIL790" s="709"/>
      <c r="JIM790" s="723"/>
      <c r="JIN790" s="723"/>
      <c r="JIO790" s="723"/>
      <c r="JIP790" s="723"/>
      <c r="JIQ790" s="723"/>
      <c r="JIR790" s="320"/>
      <c r="JIS790" s="47"/>
      <c r="JIT790" s="47"/>
      <c r="JIU790" s="34"/>
      <c r="JIV790" s="34"/>
      <c r="JIW790" s="88"/>
      <c r="JIX790"/>
      <c r="JIY790" s="173"/>
      <c r="JIZ790" s="284"/>
      <c r="JJA790" s="910"/>
      <c r="JJB790" s="421"/>
      <c r="JJC790" s="137"/>
      <c r="JJD790" s="136"/>
      <c r="JJE790" s="138"/>
      <c r="JJF790" s="154"/>
      <c r="JJG790" s="194"/>
      <c r="JJH790" s="868"/>
      <c r="JJI790" s="194"/>
      <c r="JJJ790" s="868"/>
      <c r="JJK790" s="874"/>
      <c r="JJL790" s="152"/>
      <c r="JJM790" s="552"/>
      <c r="JJN790" s="709"/>
      <c r="JJO790" s="709"/>
      <c r="JJP790" s="723"/>
      <c r="JJQ790" s="723"/>
      <c r="JJR790" s="723"/>
      <c r="JJS790" s="723"/>
      <c r="JJT790" s="723"/>
      <c r="JJU790" s="320"/>
      <c r="JJV790" s="47"/>
      <c r="JJW790" s="47"/>
      <c r="JJX790" s="34"/>
      <c r="JJY790" s="34"/>
      <c r="JJZ790" s="88"/>
      <c r="JKA790"/>
      <c r="JKB790" s="173"/>
      <c r="JKC790" s="284"/>
      <c r="JKD790" s="910"/>
      <c r="JKE790" s="421"/>
      <c r="JKF790" s="137"/>
      <c r="JKG790" s="136"/>
      <c r="JKH790" s="138"/>
      <c r="JKI790" s="154"/>
      <c r="JKJ790" s="194"/>
      <c r="JKK790" s="868"/>
      <c r="JKL790" s="194"/>
      <c r="JKM790" s="868"/>
      <c r="JKN790" s="874"/>
      <c r="JKO790" s="152"/>
      <c r="JKP790" s="552"/>
      <c r="JKQ790" s="709"/>
      <c r="JKR790" s="709"/>
      <c r="JKS790" s="723"/>
      <c r="JKT790" s="723"/>
      <c r="JKU790" s="723"/>
      <c r="JKV790" s="723"/>
      <c r="JKW790" s="723"/>
      <c r="JKX790" s="320"/>
      <c r="JKY790" s="47"/>
      <c r="JKZ790" s="47"/>
      <c r="JLA790" s="34"/>
      <c r="JLB790" s="34"/>
      <c r="JLC790" s="88"/>
      <c r="JLD790"/>
      <c r="JLE790" s="173"/>
      <c r="JLF790" s="284"/>
      <c r="JLG790" s="910"/>
      <c r="JLH790" s="421"/>
      <c r="JLI790" s="137"/>
      <c r="JLJ790" s="136"/>
      <c r="JLK790" s="138"/>
      <c r="JLL790" s="154"/>
      <c r="JLM790" s="194"/>
      <c r="JLN790" s="868"/>
      <c r="JLO790" s="194"/>
      <c r="JLP790" s="868"/>
      <c r="JLQ790" s="874"/>
      <c r="JLR790" s="152"/>
      <c r="JLS790" s="552"/>
      <c r="JLT790" s="709"/>
      <c r="JLU790" s="709"/>
      <c r="JLV790" s="723"/>
      <c r="JLW790" s="723"/>
      <c r="JLX790" s="723"/>
      <c r="JLY790" s="723"/>
      <c r="JLZ790" s="723"/>
      <c r="JMA790" s="320"/>
      <c r="JMB790" s="47"/>
      <c r="JMC790" s="47"/>
      <c r="JMD790" s="34"/>
      <c r="JME790" s="34"/>
      <c r="JMF790" s="88"/>
      <c r="JMG790"/>
      <c r="JMH790" s="173"/>
      <c r="JMI790" s="284"/>
      <c r="JMJ790" s="910"/>
      <c r="JMK790" s="421"/>
      <c r="JML790" s="137"/>
      <c r="JMM790" s="136"/>
      <c r="JMN790" s="138"/>
      <c r="JMO790" s="154"/>
      <c r="JMP790" s="194"/>
      <c r="JMQ790" s="868"/>
      <c r="JMR790" s="194"/>
      <c r="JMS790" s="868"/>
      <c r="JMT790" s="874"/>
      <c r="JMU790" s="152"/>
      <c r="JMV790" s="552"/>
      <c r="JMW790" s="709"/>
      <c r="JMX790" s="709"/>
      <c r="JMY790" s="723"/>
      <c r="JMZ790" s="723"/>
      <c r="JNA790" s="723"/>
      <c r="JNB790" s="723"/>
      <c r="JNC790" s="723"/>
      <c r="JND790" s="320"/>
      <c r="JNE790" s="47"/>
      <c r="JNF790" s="47"/>
      <c r="JNG790" s="34"/>
      <c r="JNH790" s="34"/>
      <c r="JNI790" s="88"/>
      <c r="JNJ790"/>
      <c r="JNK790" s="173"/>
      <c r="JNL790" s="284"/>
      <c r="JNM790" s="910"/>
      <c r="JNN790" s="421"/>
      <c r="JNO790" s="137"/>
      <c r="JNP790" s="136"/>
      <c r="JNQ790" s="138"/>
      <c r="JNR790" s="154"/>
      <c r="JNS790" s="194"/>
      <c r="JNT790" s="868"/>
      <c r="JNU790" s="194"/>
      <c r="JNV790" s="868"/>
      <c r="JNW790" s="874"/>
      <c r="JNX790" s="152"/>
      <c r="JNY790" s="552"/>
      <c r="JNZ790" s="709"/>
      <c r="JOA790" s="709"/>
      <c r="JOB790" s="723"/>
      <c r="JOC790" s="723"/>
      <c r="JOD790" s="723"/>
      <c r="JOE790" s="723"/>
      <c r="JOF790" s="723"/>
      <c r="JOG790" s="320"/>
      <c r="JOH790" s="47"/>
      <c r="JOI790" s="47"/>
      <c r="JOJ790" s="34"/>
      <c r="JOK790" s="34"/>
      <c r="JOL790" s="88"/>
      <c r="JOM790"/>
      <c r="JON790" s="173"/>
      <c r="JOO790" s="284"/>
      <c r="JOP790" s="910"/>
      <c r="JOQ790" s="421"/>
      <c r="JOR790" s="137"/>
      <c r="JOS790" s="136"/>
      <c r="JOT790" s="138"/>
      <c r="JOU790" s="154"/>
      <c r="JOV790" s="194"/>
      <c r="JOW790" s="868"/>
      <c r="JOX790" s="194"/>
      <c r="JOY790" s="868"/>
      <c r="JOZ790" s="874"/>
      <c r="JPA790" s="152"/>
      <c r="JPB790" s="552"/>
      <c r="JPC790" s="709"/>
      <c r="JPD790" s="709"/>
      <c r="JPE790" s="723"/>
      <c r="JPF790" s="723"/>
      <c r="JPG790" s="723"/>
      <c r="JPH790" s="723"/>
      <c r="JPI790" s="723"/>
      <c r="JPJ790" s="320"/>
      <c r="JPK790" s="47"/>
      <c r="JPL790" s="47"/>
      <c r="JPM790" s="34"/>
      <c r="JPN790" s="34"/>
      <c r="JPO790" s="88"/>
      <c r="JPP790"/>
      <c r="JPQ790" s="173"/>
      <c r="JPR790" s="284"/>
      <c r="JPS790" s="910"/>
      <c r="JPT790" s="421"/>
      <c r="JPU790" s="137"/>
      <c r="JPV790" s="136"/>
      <c r="JPW790" s="138"/>
      <c r="JPX790" s="154"/>
      <c r="JPY790" s="194"/>
      <c r="JPZ790" s="868"/>
      <c r="JQA790" s="194"/>
      <c r="JQB790" s="868"/>
      <c r="JQC790" s="874"/>
      <c r="JQD790" s="152"/>
      <c r="JQE790" s="552"/>
      <c r="JQF790" s="709"/>
      <c r="JQG790" s="709"/>
      <c r="JQH790" s="723"/>
      <c r="JQI790" s="723"/>
      <c r="JQJ790" s="723"/>
      <c r="JQK790" s="723"/>
      <c r="JQL790" s="723"/>
      <c r="JQM790" s="320"/>
      <c r="JQN790" s="47"/>
      <c r="JQO790" s="47"/>
      <c r="JQP790" s="34"/>
      <c r="JQQ790" s="34"/>
      <c r="JQR790" s="88"/>
      <c r="JQS790"/>
      <c r="JQT790" s="173"/>
      <c r="JQU790" s="284"/>
      <c r="JQV790" s="910"/>
      <c r="JQW790" s="421"/>
      <c r="JQX790" s="137"/>
      <c r="JQY790" s="136"/>
      <c r="JQZ790" s="138"/>
      <c r="JRA790" s="154"/>
      <c r="JRB790" s="194"/>
      <c r="JRC790" s="868"/>
      <c r="JRD790" s="194"/>
      <c r="JRE790" s="868"/>
      <c r="JRF790" s="874"/>
      <c r="JRG790" s="152"/>
      <c r="JRH790" s="552"/>
      <c r="JRI790" s="709"/>
      <c r="JRJ790" s="709"/>
      <c r="JRK790" s="723"/>
      <c r="JRL790" s="723"/>
      <c r="JRM790" s="723"/>
      <c r="JRN790" s="723"/>
      <c r="JRO790" s="723"/>
      <c r="JRP790" s="320"/>
      <c r="JRQ790" s="47"/>
      <c r="JRR790" s="47"/>
      <c r="JRS790" s="34"/>
      <c r="JRT790" s="34"/>
      <c r="JRU790" s="88"/>
      <c r="JRV790"/>
      <c r="JRW790" s="173"/>
      <c r="JRX790" s="284"/>
      <c r="JRY790" s="910"/>
      <c r="JRZ790" s="421"/>
      <c r="JSA790" s="137"/>
      <c r="JSB790" s="136"/>
      <c r="JSC790" s="138"/>
      <c r="JSD790" s="154"/>
      <c r="JSE790" s="194"/>
      <c r="JSF790" s="868"/>
      <c r="JSG790" s="194"/>
      <c r="JSH790" s="868"/>
      <c r="JSI790" s="874"/>
      <c r="JSJ790" s="152"/>
      <c r="JSK790" s="552"/>
      <c r="JSL790" s="709"/>
      <c r="JSM790" s="709"/>
      <c r="JSN790" s="723"/>
      <c r="JSO790" s="723"/>
      <c r="JSP790" s="723"/>
      <c r="JSQ790" s="723"/>
      <c r="JSR790" s="723"/>
      <c r="JSS790" s="320"/>
      <c r="JST790" s="47"/>
      <c r="JSU790" s="47"/>
      <c r="JSV790" s="34"/>
      <c r="JSW790" s="34"/>
      <c r="JSX790" s="88"/>
      <c r="JSY790"/>
      <c r="JSZ790" s="173"/>
      <c r="JTA790" s="284"/>
      <c r="JTB790" s="910"/>
      <c r="JTC790" s="421"/>
      <c r="JTD790" s="137"/>
      <c r="JTE790" s="136"/>
      <c r="JTF790" s="138"/>
      <c r="JTG790" s="154"/>
      <c r="JTH790" s="194"/>
      <c r="JTI790" s="868"/>
      <c r="JTJ790" s="194"/>
      <c r="JTK790" s="868"/>
      <c r="JTL790" s="874"/>
      <c r="JTM790" s="152"/>
      <c r="JTN790" s="552"/>
      <c r="JTO790" s="709"/>
      <c r="JTP790" s="709"/>
      <c r="JTQ790" s="723"/>
      <c r="JTR790" s="723"/>
      <c r="JTS790" s="723"/>
      <c r="JTT790" s="723"/>
      <c r="JTU790" s="723"/>
      <c r="JTV790" s="320"/>
      <c r="JTW790" s="47"/>
      <c r="JTX790" s="47"/>
      <c r="JTY790" s="34"/>
      <c r="JTZ790" s="34"/>
      <c r="JUA790" s="88"/>
      <c r="JUB790"/>
      <c r="JUC790" s="173"/>
      <c r="JUD790" s="284"/>
      <c r="JUE790" s="910"/>
      <c r="JUF790" s="421"/>
      <c r="JUG790" s="137"/>
      <c r="JUH790" s="136"/>
      <c r="JUI790" s="138"/>
      <c r="JUJ790" s="154"/>
      <c r="JUK790" s="194"/>
      <c r="JUL790" s="868"/>
      <c r="JUM790" s="194"/>
      <c r="JUN790" s="868"/>
      <c r="JUO790" s="874"/>
      <c r="JUP790" s="152"/>
      <c r="JUQ790" s="552"/>
      <c r="JUR790" s="709"/>
      <c r="JUS790" s="709"/>
      <c r="JUT790" s="723"/>
      <c r="JUU790" s="723"/>
      <c r="JUV790" s="723"/>
      <c r="JUW790" s="723"/>
      <c r="JUX790" s="723"/>
      <c r="JUY790" s="320"/>
      <c r="JUZ790" s="47"/>
      <c r="JVA790" s="47"/>
      <c r="JVB790" s="34"/>
      <c r="JVC790" s="34"/>
      <c r="JVD790" s="88"/>
      <c r="JVE790"/>
      <c r="JVF790" s="173"/>
      <c r="JVG790" s="284"/>
      <c r="JVH790" s="910"/>
      <c r="JVI790" s="421"/>
      <c r="JVJ790" s="137"/>
      <c r="JVK790" s="136"/>
      <c r="JVL790" s="138"/>
      <c r="JVM790" s="154"/>
      <c r="JVN790" s="194"/>
      <c r="JVO790" s="868"/>
      <c r="JVP790" s="194"/>
      <c r="JVQ790" s="868"/>
      <c r="JVR790" s="874"/>
      <c r="JVS790" s="152"/>
      <c r="JVT790" s="552"/>
      <c r="JVU790" s="709"/>
      <c r="JVV790" s="709"/>
      <c r="JVW790" s="723"/>
      <c r="JVX790" s="723"/>
      <c r="JVY790" s="723"/>
      <c r="JVZ790" s="723"/>
      <c r="JWA790" s="723"/>
      <c r="JWB790" s="320"/>
      <c r="JWC790" s="47"/>
      <c r="JWD790" s="47"/>
      <c r="JWE790" s="34"/>
      <c r="JWF790" s="34"/>
      <c r="JWG790" s="88"/>
      <c r="JWH790"/>
      <c r="JWI790" s="173"/>
      <c r="JWJ790" s="284"/>
      <c r="JWK790" s="910"/>
      <c r="JWL790" s="421"/>
      <c r="JWM790" s="137"/>
      <c r="JWN790" s="136"/>
      <c r="JWO790" s="138"/>
      <c r="JWP790" s="154"/>
      <c r="JWQ790" s="194"/>
      <c r="JWR790" s="868"/>
      <c r="JWS790" s="194"/>
      <c r="JWT790" s="868"/>
      <c r="JWU790" s="874"/>
      <c r="JWV790" s="152"/>
      <c r="JWW790" s="552"/>
      <c r="JWX790" s="709"/>
      <c r="JWY790" s="709"/>
      <c r="JWZ790" s="723"/>
      <c r="JXA790" s="723"/>
      <c r="JXB790" s="723"/>
      <c r="JXC790" s="723"/>
      <c r="JXD790" s="723"/>
      <c r="JXE790" s="320"/>
      <c r="JXF790" s="47"/>
      <c r="JXG790" s="47"/>
      <c r="JXH790" s="34"/>
      <c r="JXI790" s="34"/>
      <c r="JXJ790" s="88"/>
      <c r="JXK790"/>
      <c r="JXL790" s="173"/>
      <c r="JXM790" s="284"/>
      <c r="JXN790" s="910"/>
      <c r="JXO790" s="421"/>
      <c r="JXP790" s="137"/>
      <c r="JXQ790" s="136"/>
      <c r="JXR790" s="138"/>
      <c r="JXS790" s="154"/>
      <c r="JXT790" s="194"/>
      <c r="JXU790" s="868"/>
      <c r="JXV790" s="194"/>
      <c r="JXW790" s="868"/>
      <c r="JXX790" s="874"/>
      <c r="JXY790" s="152"/>
      <c r="JXZ790" s="552"/>
      <c r="JYA790" s="709"/>
      <c r="JYB790" s="709"/>
      <c r="JYC790" s="723"/>
      <c r="JYD790" s="723"/>
      <c r="JYE790" s="723"/>
      <c r="JYF790" s="723"/>
      <c r="JYG790" s="723"/>
      <c r="JYH790" s="320"/>
      <c r="JYI790" s="47"/>
      <c r="JYJ790" s="47"/>
      <c r="JYK790" s="34"/>
      <c r="JYL790" s="34"/>
      <c r="JYM790" s="88"/>
      <c r="JYN790"/>
      <c r="JYO790" s="173"/>
      <c r="JYP790" s="284"/>
      <c r="JYQ790" s="910"/>
      <c r="JYR790" s="421"/>
      <c r="JYS790" s="137"/>
      <c r="JYT790" s="136"/>
      <c r="JYU790" s="138"/>
      <c r="JYV790" s="154"/>
      <c r="JYW790" s="194"/>
      <c r="JYX790" s="868"/>
      <c r="JYY790" s="194"/>
      <c r="JYZ790" s="868"/>
      <c r="JZA790" s="874"/>
      <c r="JZB790" s="152"/>
      <c r="JZC790" s="552"/>
      <c r="JZD790" s="709"/>
      <c r="JZE790" s="709"/>
      <c r="JZF790" s="723"/>
      <c r="JZG790" s="723"/>
      <c r="JZH790" s="723"/>
      <c r="JZI790" s="723"/>
      <c r="JZJ790" s="723"/>
      <c r="JZK790" s="320"/>
      <c r="JZL790" s="47"/>
      <c r="JZM790" s="47"/>
      <c r="JZN790" s="34"/>
      <c r="JZO790" s="34"/>
      <c r="JZP790" s="88"/>
      <c r="JZQ790"/>
      <c r="JZR790" s="173"/>
      <c r="JZS790" s="284"/>
      <c r="JZT790" s="910"/>
      <c r="JZU790" s="421"/>
      <c r="JZV790" s="137"/>
      <c r="JZW790" s="136"/>
      <c r="JZX790" s="138"/>
      <c r="JZY790" s="154"/>
      <c r="JZZ790" s="194"/>
      <c r="KAA790" s="868"/>
      <c r="KAB790" s="194"/>
      <c r="KAC790" s="868"/>
      <c r="KAD790" s="874"/>
      <c r="KAE790" s="152"/>
      <c r="KAF790" s="552"/>
      <c r="KAG790" s="709"/>
      <c r="KAH790" s="709"/>
      <c r="KAI790" s="723"/>
      <c r="KAJ790" s="723"/>
      <c r="KAK790" s="723"/>
      <c r="KAL790" s="723"/>
      <c r="KAM790" s="723"/>
      <c r="KAN790" s="320"/>
      <c r="KAO790" s="47"/>
      <c r="KAP790" s="47"/>
      <c r="KAQ790" s="34"/>
      <c r="KAR790" s="34"/>
      <c r="KAS790" s="88"/>
      <c r="KAT790"/>
      <c r="KAU790" s="173"/>
      <c r="KAV790" s="284"/>
      <c r="KAW790" s="910"/>
      <c r="KAX790" s="421"/>
      <c r="KAY790" s="137"/>
      <c r="KAZ790" s="136"/>
      <c r="KBA790" s="138"/>
      <c r="KBB790" s="154"/>
      <c r="KBC790" s="194"/>
      <c r="KBD790" s="868"/>
      <c r="KBE790" s="194"/>
      <c r="KBF790" s="868"/>
      <c r="KBG790" s="874"/>
      <c r="KBH790" s="152"/>
      <c r="KBI790" s="552"/>
      <c r="KBJ790" s="709"/>
      <c r="KBK790" s="709"/>
      <c r="KBL790" s="723"/>
      <c r="KBM790" s="723"/>
      <c r="KBN790" s="723"/>
      <c r="KBO790" s="723"/>
      <c r="KBP790" s="723"/>
      <c r="KBQ790" s="320"/>
      <c r="KBR790" s="47"/>
      <c r="KBS790" s="47"/>
      <c r="KBT790" s="34"/>
      <c r="KBU790" s="34"/>
      <c r="KBV790" s="88"/>
      <c r="KBW790"/>
      <c r="KBX790" s="173"/>
      <c r="KBY790" s="284"/>
      <c r="KBZ790" s="910"/>
      <c r="KCA790" s="421"/>
      <c r="KCB790" s="137"/>
      <c r="KCC790" s="136"/>
      <c r="KCD790" s="138"/>
      <c r="KCE790" s="154"/>
      <c r="KCF790" s="194"/>
      <c r="KCG790" s="868"/>
      <c r="KCH790" s="194"/>
      <c r="KCI790" s="868"/>
      <c r="KCJ790" s="874"/>
      <c r="KCK790" s="152"/>
      <c r="KCL790" s="552"/>
      <c r="KCM790" s="709"/>
      <c r="KCN790" s="709"/>
      <c r="KCO790" s="723"/>
      <c r="KCP790" s="723"/>
      <c r="KCQ790" s="723"/>
      <c r="KCR790" s="723"/>
      <c r="KCS790" s="723"/>
      <c r="KCT790" s="320"/>
      <c r="KCU790" s="47"/>
      <c r="KCV790" s="47"/>
      <c r="KCW790" s="34"/>
      <c r="KCX790" s="34"/>
      <c r="KCY790" s="88"/>
      <c r="KCZ790"/>
      <c r="KDA790" s="173"/>
      <c r="KDB790" s="284"/>
      <c r="KDC790" s="910"/>
      <c r="KDD790" s="421"/>
      <c r="KDE790" s="137"/>
      <c r="KDF790" s="136"/>
      <c r="KDG790" s="138"/>
      <c r="KDH790" s="154"/>
      <c r="KDI790" s="194"/>
      <c r="KDJ790" s="868"/>
      <c r="KDK790" s="194"/>
      <c r="KDL790" s="868"/>
      <c r="KDM790" s="874"/>
      <c r="KDN790" s="152"/>
      <c r="KDO790" s="552"/>
      <c r="KDP790" s="709"/>
      <c r="KDQ790" s="709"/>
      <c r="KDR790" s="723"/>
      <c r="KDS790" s="723"/>
      <c r="KDT790" s="723"/>
      <c r="KDU790" s="723"/>
      <c r="KDV790" s="723"/>
      <c r="KDW790" s="320"/>
      <c r="KDX790" s="47"/>
      <c r="KDY790" s="47"/>
      <c r="KDZ790" s="34"/>
      <c r="KEA790" s="34"/>
      <c r="KEB790" s="88"/>
      <c r="KEC790"/>
      <c r="KED790" s="173"/>
      <c r="KEE790" s="284"/>
      <c r="KEF790" s="910"/>
      <c r="KEG790" s="421"/>
      <c r="KEH790" s="137"/>
      <c r="KEI790" s="136"/>
      <c r="KEJ790" s="138"/>
      <c r="KEK790" s="154"/>
      <c r="KEL790" s="194"/>
      <c r="KEM790" s="868"/>
      <c r="KEN790" s="194"/>
      <c r="KEO790" s="868"/>
      <c r="KEP790" s="874"/>
      <c r="KEQ790" s="152"/>
      <c r="KER790" s="552"/>
      <c r="KES790" s="709"/>
      <c r="KET790" s="709"/>
      <c r="KEU790" s="723"/>
      <c r="KEV790" s="723"/>
      <c r="KEW790" s="723"/>
      <c r="KEX790" s="723"/>
      <c r="KEY790" s="723"/>
      <c r="KEZ790" s="320"/>
      <c r="KFA790" s="47"/>
      <c r="KFB790" s="47"/>
      <c r="KFC790" s="34"/>
      <c r="KFD790" s="34"/>
      <c r="KFE790" s="88"/>
      <c r="KFF790"/>
      <c r="KFG790" s="173"/>
      <c r="KFH790" s="284"/>
      <c r="KFI790" s="910"/>
      <c r="KFJ790" s="421"/>
      <c r="KFK790" s="137"/>
      <c r="KFL790" s="136"/>
      <c r="KFM790" s="138"/>
      <c r="KFN790" s="154"/>
      <c r="KFO790" s="194"/>
      <c r="KFP790" s="868"/>
      <c r="KFQ790" s="194"/>
      <c r="KFR790" s="868"/>
      <c r="KFS790" s="874"/>
      <c r="KFT790" s="152"/>
      <c r="KFU790" s="552"/>
      <c r="KFV790" s="709"/>
      <c r="KFW790" s="709"/>
      <c r="KFX790" s="723"/>
      <c r="KFY790" s="723"/>
      <c r="KFZ790" s="723"/>
      <c r="KGA790" s="723"/>
      <c r="KGB790" s="723"/>
      <c r="KGC790" s="320"/>
      <c r="KGD790" s="47"/>
      <c r="KGE790" s="47"/>
      <c r="KGF790" s="34"/>
      <c r="KGG790" s="34"/>
      <c r="KGH790" s="88"/>
      <c r="KGI790"/>
      <c r="KGJ790" s="173"/>
      <c r="KGK790" s="284"/>
      <c r="KGL790" s="910"/>
      <c r="KGM790" s="421"/>
      <c r="KGN790" s="137"/>
      <c r="KGO790" s="136"/>
      <c r="KGP790" s="138"/>
      <c r="KGQ790" s="154"/>
      <c r="KGR790" s="194"/>
      <c r="KGS790" s="868"/>
      <c r="KGT790" s="194"/>
      <c r="KGU790" s="868"/>
      <c r="KGV790" s="874"/>
      <c r="KGW790" s="152"/>
      <c r="KGX790" s="552"/>
      <c r="KGY790" s="709"/>
      <c r="KGZ790" s="709"/>
      <c r="KHA790" s="723"/>
      <c r="KHB790" s="723"/>
      <c r="KHC790" s="723"/>
      <c r="KHD790" s="723"/>
      <c r="KHE790" s="723"/>
      <c r="KHF790" s="320"/>
      <c r="KHG790" s="47"/>
      <c r="KHH790" s="47"/>
      <c r="KHI790" s="34"/>
      <c r="KHJ790" s="34"/>
      <c r="KHK790" s="88"/>
      <c r="KHL790"/>
      <c r="KHM790" s="173"/>
      <c r="KHN790" s="284"/>
      <c r="KHO790" s="910"/>
      <c r="KHP790" s="421"/>
      <c r="KHQ790" s="137"/>
      <c r="KHR790" s="136"/>
      <c r="KHS790" s="138"/>
      <c r="KHT790" s="154"/>
      <c r="KHU790" s="194"/>
      <c r="KHV790" s="868"/>
      <c r="KHW790" s="194"/>
      <c r="KHX790" s="868"/>
      <c r="KHY790" s="874"/>
      <c r="KHZ790" s="152"/>
      <c r="KIA790" s="552"/>
      <c r="KIB790" s="709"/>
      <c r="KIC790" s="709"/>
      <c r="KID790" s="723"/>
      <c r="KIE790" s="723"/>
      <c r="KIF790" s="723"/>
      <c r="KIG790" s="723"/>
      <c r="KIH790" s="723"/>
      <c r="KII790" s="320"/>
      <c r="KIJ790" s="47"/>
      <c r="KIK790" s="47"/>
      <c r="KIL790" s="34"/>
      <c r="KIM790" s="34"/>
      <c r="KIN790" s="88"/>
      <c r="KIO790"/>
      <c r="KIP790" s="173"/>
      <c r="KIQ790" s="284"/>
      <c r="KIR790" s="910"/>
      <c r="KIS790" s="421"/>
      <c r="KIT790" s="137"/>
      <c r="KIU790" s="136"/>
      <c r="KIV790" s="138"/>
      <c r="KIW790" s="154"/>
      <c r="KIX790" s="194"/>
      <c r="KIY790" s="868"/>
      <c r="KIZ790" s="194"/>
      <c r="KJA790" s="868"/>
      <c r="KJB790" s="874"/>
      <c r="KJC790" s="152"/>
      <c r="KJD790" s="552"/>
      <c r="KJE790" s="709"/>
      <c r="KJF790" s="709"/>
      <c r="KJG790" s="723"/>
      <c r="KJH790" s="723"/>
      <c r="KJI790" s="723"/>
      <c r="KJJ790" s="723"/>
      <c r="KJK790" s="723"/>
      <c r="KJL790" s="320"/>
      <c r="KJM790" s="47"/>
      <c r="KJN790" s="47"/>
      <c r="KJO790" s="34"/>
      <c r="KJP790" s="34"/>
      <c r="KJQ790" s="88"/>
      <c r="KJR790"/>
      <c r="KJS790" s="173"/>
      <c r="KJT790" s="284"/>
      <c r="KJU790" s="910"/>
      <c r="KJV790" s="421"/>
      <c r="KJW790" s="137"/>
      <c r="KJX790" s="136"/>
      <c r="KJY790" s="138"/>
      <c r="KJZ790" s="154"/>
      <c r="KKA790" s="194"/>
      <c r="KKB790" s="868"/>
      <c r="KKC790" s="194"/>
      <c r="KKD790" s="868"/>
      <c r="KKE790" s="874"/>
      <c r="KKF790" s="152"/>
      <c r="KKG790" s="552"/>
      <c r="KKH790" s="709"/>
      <c r="KKI790" s="709"/>
      <c r="KKJ790" s="723"/>
      <c r="KKK790" s="723"/>
      <c r="KKL790" s="723"/>
      <c r="KKM790" s="723"/>
      <c r="KKN790" s="723"/>
      <c r="KKO790" s="320"/>
      <c r="KKP790" s="47"/>
      <c r="KKQ790" s="47"/>
      <c r="KKR790" s="34"/>
      <c r="KKS790" s="34"/>
      <c r="KKT790" s="88"/>
      <c r="KKU790"/>
      <c r="KKV790" s="173"/>
      <c r="KKW790" s="284"/>
      <c r="KKX790" s="910"/>
      <c r="KKY790" s="421"/>
      <c r="KKZ790" s="137"/>
      <c r="KLA790" s="136"/>
      <c r="KLB790" s="138"/>
      <c r="KLC790" s="154"/>
      <c r="KLD790" s="194"/>
      <c r="KLE790" s="868"/>
      <c r="KLF790" s="194"/>
      <c r="KLG790" s="868"/>
      <c r="KLH790" s="874"/>
      <c r="KLI790" s="152"/>
      <c r="KLJ790" s="552"/>
      <c r="KLK790" s="709"/>
      <c r="KLL790" s="709"/>
      <c r="KLM790" s="723"/>
      <c r="KLN790" s="723"/>
      <c r="KLO790" s="723"/>
      <c r="KLP790" s="723"/>
      <c r="KLQ790" s="723"/>
      <c r="KLR790" s="320"/>
      <c r="KLS790" s="47"/>
      <c r="KLT790" s="47"/>
      <c r="KLU790" s="34"/>
      <c r="KLV790" s="34"/>
      <c r="KLW790" s="88"/>
      <c r="KLX790"/>
      <c r="KLY790" s="173"/>
      <c r="KLZ790" s="284"/>
      <c r="KMA790" s="910"/>
      <c r="KMB790" s="421"/>
      <c r="KMC790" s="137"/>
      <c r="KMD790" s="136"/>
      <c r="KME790" s="138"/>
      <c r="KMF790" s="154"/>
      <c r="KMG790" s="194"/>
      <c r="KMH790" s="868"/>
      <c r="KMI790" s="194"/>
      <c r="KMJ790" s="868"/>
      <c r="KMK790" s="874"/>
      <c r="KML790" s="152"/>
      <c r="KMM790" s="552"/>
      <c r="KMN790" s="709"/>
      <c r="KMO790" s="709"/>
      <c r="KMP790" s="723"/>
      <c r="KMQ790" s="723"/>
      <c r="KMR790" s="723"/>
      <c r="KMS790" s="723"/>
      <c r="KMT790" s="723"/>
      <c r="KMU790" s="320"/>
      <c r="KMV790" s="47"/>
      <c r="KMW790" s="47"/>
      <c r="KMX790" s="34"/>
      <c r="KMY790" s="34"/>
      <c r="KMZ790" s="88"/>
      <c r="KNA790"/>
      <c r="KNB790" s="173"/>
      <c r="KNC790" s="284"/>
      <c r="KND790" s="910"/>
      <c r="KNE790" s="421"/>
      <c r="KNF790" s="137"/>
      <c r="KNG790" s="136"/>
      <c r="KNH790" s="138"/>
      <c r="KNI790" s="154"/>
      <c r="KNJ790" s="194"/>
      <c r="KNK790" s="868"/>
      <c r="KNL790" s="194"/>
      <c r="KNM790" s="868"/>
      <c r="KNN790" s="874"/>
      <c r="KNO790" s="152"/>
      <c r="KNP790" s="552"/>
      <c r="KNQ790" s="709"/>
      <c r="KNR790" s="709"/>
      <c r="KNS790" s="723"/>
      <c r="KNT790" s="723"/>
      <c r="KNU790" s="723"/>
      <c r="KNV790" s="723"/>
      <c r="KNW790" s="723"/>
      <c r="KNX790" s="320"/>
      <c r="KNY790" s="47"/>
      <c r="KNZ790" s="47"/>
      <c r="KOA790" s="34"/>
      <c r="KOB790" s="34"/>
      <c r="KOC790" s="88"/>
      <c r="KOD790"/>
      <c r="KOE790" s="173"/>
      <c r="KOF790" s="284"/>
      <c r="KOG790" s="910"/>
      <c r="KOH790" s="421"/>
      <c r="KOI790" s="137"/>
      <c r="KOJ790" s="136"/>
      <c r="KOK790" s="138"/>
      <c r="KOL790" s="154"/>
      <c r="KOM790" s="194"/>
      <c r="KON790" s="868"/>
      <c r="KOO790" s="194"/>
      <c r="KOP790" s="868"/>
      <c r="KOQ790" s="874"/>
      <c r="KOR790" s="152"/>
      <c r="KOS790" s="552"/>
      <c r="KOT790" s="709"/>
      <c r="KOU790" s="709"/>
      <c r="KOV790" s="723"/>
      <c r="KOW790" s="723"/>
      <c r="KOX790" s="723"/>
      <c r="KOY790" s="723"/>
      <c r="KOZ790" s="723"/>
      <c r="KPA790" s="320"/>
      <c r="KPB790" s="47"/>
      <c r="KPC790" s="47"/>
      <c r="KPD790" s="34"/>
      <c r="KPE790" s="34"/>
      <c r="KPF790" s="88"/>
      <c r="KPG790"/>
      <c r="KPH790" s="173"/>
      <c r="KPI790" s="284"/>
      <c r="KPJ790" s="910"/>
      <c r="KPK790" s="421"/>
      <c r="KPL790" s="137"/>
      <c r="KPM790" s="136"/>
      <c r="KPN790" s="138"/>
      <c r="KPO790" s="154"/>
      <c r="KPP790" s="194"/>
      <c r="KPQ790" s="868"/>
      <c r="KPR790" s="194"/>
      <c r="KPS790" s="868"/>
      <c r="KPT790" s="874"/>
      <c r="KPU790" s="152"/>
      <c r="KPV790" s="552"/>
      <c r="KPW790" s="709"/>
      <c r="KPX790" s="709"/>
      <c r="KPY790" s="723"/>
      <c r="KPZ790" s="723"/>
      <c r="KQA790" s="723"/>
      <c r="KQB790" s="723"/>
      <c r="KQC790" s="723"/>
      <c r="KQD790" s="320"/>
      <c r="KQE790" s="47"/>
      <c r="KQF790" s="47"/>
      <c r="KQG790" s="34"/>
      <c r="KQH790" s="34"/>
      <c r="KQI790" s="88"/>
      <c r="KQJ790"/>
      <c r="KQK790" s="173"/>
      <c r="KQL790" s="284"/>
      <c r="KQM790" s="910"/>
      <c r="KQN790" s="421"/>
      <c r="KQO790" s="137"/>
      <c r="KQP790" s="136"/>
      <c r="KQQ790" s="138"/>
      <c r="KQR790" s="154"/>
      <c r="KQS790" s="194"/>
      <c r="KQT790" s="868"/>
      <c r="KQU790" s="194"/>
      <c r="KQV790" s="868"/>
      <c r="KQW790" s="874"/>
      <c r="KQX790" s="152"/>
      <c r="KQY790" s="552"/>
      <c r="KQZ790" s="709"/>
      <c r="KRA790" s="709"/>
      <c r="KRB790" s="723"/>
      <c r="KRC790" s="723"/>
      <c r="KRD790" s="723"/>
      <c r="KRE790" s="723"/>
      <c r="KRF790" s="723"/>
      <c r="KRG790" s="320"/>
      <c r="KRH790" s="47"/>
      <c r="KRI790" s="47"/>
      <c r="KRJ790" s="34"/>
      <c r="KRK790" s="34"/>
      <c r="KRL790" s="88"/>
      <c r="KRM790"/>
      <c r="KRN790" s="173"/>
      <c r="KRO790" s="284"/>
      <c r="KRP790" s="910"/>
      <c r="KRQ790" s="421"/>
      <c r="KRR790" s="137"/>
      <c r="KRS790" s="136"/>
      <c r="KRT790" s="138"/>
      <c r="KRU790" s="154"/>
      <c r="KRV790" s="194"/>
      <c r="KRW790" s="868"/>
      <c r="KRX790" s="194"/>
      <c r="KRY790" s="868"/>
      <c r="KRZ790" s="874"/>
      <c r="KSA790" s="152"/>
      <c r="KSB790" s="552"/>
      <c r="KSC790" s="709"/>
      <c r="KSD790" s="709"/>
      <c r="KSE790" s="723"/>
      <c r="KSF790" s="723"/>
      <c r="KSG790" s="723"/>
      <c r="KSH790" s="723"/>
      <c r="KSI790" s="723"/>
      <c r="KSJ790" s="320"/>
      <c r="KSK790" s="47"/>
      <c r="KSL790" s="47"/>
      <c r="KSM790" s="34"/>
      <c r="KSN790" s="34"/>
      <c r="KSO790" s="88"/>
      <c r="KSP790"/>
      <c r="KSQ790" s="173"/>
      <c r="KSR790" s="284"/>
      <c r="KSS790" s="910"/>
      <c r="KST790" s="421"/>
      <c r="KSU790" s="137"/>
      <c r="KSV790" s="136"/>
      <c r="KSW790" s="138"/>
      <c r="KSX790" s="154"/>
      <c r="KSY790" s="194"/>
      <c r="KSZ790" s="868"/>
      <c r="KTA790" s="194"/>
      <c r="KTB790" s="868"/>
      <c r="KTC790" s="874"/>
      <c r="KTD790" s="152"/>
      <c r="KTE790" s="552"/>
      <c r="KTF790" s="709"/>
      <c r="KTG790" s="709"/>
      <c r="KTH790" s="723"/>
      <c r="KTI790" s="723"/>
      <c r="KTJ790" s="723"/>
      <c r="KTK790" s="723"/>
      <c r="KTL790" s="723"/>
      <c r="KTM790" s="320"/>
      <c r="KTN790" s="47"/>
      <c r="KTO790" s="47"/>
      <c r="KTP790" s="34"/>
      <c r="KTQ790" s="34"/>
      <c r="KTR790" s="88"/>
      <c r="KTS790"/>
      <c r="KTT790" s="173"/>
      <c r="KTU790" s="284"/>
      <c r="KTV790" s="910"/>
      <c r="KTW790" s="421"/>
      <c r="KTX790" s="137"/>
      <c r="KTY790" s="136"/>
      <c r="KTZ790" s="138"/>
      <c r="KUA790" s="154"/>
      <c r="KUB790" s="194"/>
      <c r="KUC790" s="868"/>
      <c r="KUD790" s="194"/>
      <c r="KUE790" s="868"/>
      <c r="KUF790" s="874"/>
      <c r="KUG790" s="152"/>
      <c r="KUH790" s="552"/>
      <c r="KUI790" s="709"/>
      <c r="KUJ790" s="709"/>
      <c r="KUK790" s="723"/>
      <c r="KUL790" s="723"/>
      <c r="KUM790" s="723"/>
      <c r="KUN790" s="723"/>
      <c r="KUO790" s="723"/>
      <c r="KUP790" s="320"/>
      <c r="KUQ790" s="47"/>
      <c r="KUR790" s="47"/>
      <c r="KUS790" s="34"/>
      <c r="KUT790" s="34"/>
      <c r="KUU790" s="88"/>
      <c r="KUV790"/>
      <c r="KUW790" s="173"/>
      <c r="KUX790" s="284"/>
      <c r="KUY790" s="910"/>
      <c r="KUZ790" s="421"/>
      <c r="KVA790" s="137"/>
      <c r="KVB790" s="136"/>
      <c r="KVC790" s="138"/>
      <c r="KVD790" s="154"/>
      <c r="KVE790" s="194"/>
      <c r="KVF790" s="868"/>
      <c r="KVG790" s="194"/>
      <c r="KVH790" s="868"/>
      <c r="KVI790" s="874"/>
      <c r="KVJ790" s="152"/>
      <c r="KVK790" s="552"/>
      <c r="KVL790" s="709"/>
      <c r="KVM790" s="709"/>
      <c r="KVN790" s="723"/>
      <c r="KVO790" s="723"/>
      <c r="KVP790" s="723"/>
      <c r="KVQ790" s="723"/>
      <c r="KVR790" s="723"/>
      <c r="KVS790" s="320"/>
      <c r="KVT790" s="47"/>
      <c r="KVU790" s="47"/>
      <c r="KVV790" s="34"/>
      <c r="KVW790" s="34"/>
      <c r="KVX790" s="88"/>
      <c r="KVY790"/>
      <c r="KVZ790" s="173"/>
      <c r="KWA790" s="284"/>
      <c r="KWB790" s="910"/>
      <c r="KWC790" s="421"/>
      <c r="KWD790" s="137"/>
      <c r="KWE790" s="136"/>
      <c r="KWF790" s="138"/>
      <c r="KWG790" s="154"/>
      <c r="KWH790" s="194"/>
      <c r="KWI790" s="868"/>
      <c r="KWJ790" s="194"/>
      <c r="KWK790" s="868"/>
      <c r="KWL790" s="874"/>
      <c r="KWM790" s="152"/>
      <c r="KWN790" s="552"/>
      <c r="KWO790" s="709"/>
      <c r="KWP790" s="709"/>
      <c r="KWQ790" s="723"/>
      <c r="KWR790" s="723"/>
      <c r="KWS790" s="723"/>
      <c r="KWT790" s="723"/>
      <c r="KWU790" s="723"/>
      <c r="KWV790" s="320"/>
      <c r="KWW790" s="47"/>
      <c r="KWX790" s="47"/>
      <c r="KWY790" s="34"/>
      <c r="KWZ790" s="34"/>
      <c r="KXA790" s="88"/>
      <c r="KXB790"/>
      <c r="KXC790" s="173"/>
      <c r="KXD790" s="284"/>
      <c r="KXE790" s="910"/>
      <c r="KXF790" s="421"/>
      <c r="KXG790" s="137"/>
      <c r="KXH790" s="136"/>
      <c r="KXI790" s="138"/>
      <c r="KXJ790" s="154"/>
      <c r="KXK790" s="194"/>
      <c r="KXL790" s="868"/>
      <c r="KXM790" s="194"/>
      <c r="KXN790" s="868"/>
      <c r="KXO790" s="874"/>
      <c r="KXP790" s="152"/>
      <c r="KXQ790" s="552"/>
      <c r="KXR790" s="709"/>
      <c r="KXS790" s="709"/>
      <c r="KXT790" s="723"/>
      <c r="KXU790" s="723"/>
      <c r="KXV790" s="723"/>
      <c r="KXW790" s="723"/>
      <c r="KXX790" s="723"/>
      <c r="KXY790" s="320"/>
      <c r="KXZ790" s="47"/>
      <c r="KYA790" s="47"/>
      <c r="KYB790" s="34"/>
      <c r="KYC790" s="34"/>
      <c r="KYD790" s="88"/>
      <c r="KYE790"/>
      <c r="KYF790" s="173"/>
      <c r="KYG790" s="284"/>
      <c r="KYH790" s="910"/>
      <c r="KYI790" s="421"/>
      <c r="KYJ790" s="137"/>
      <c r="KYK790" s="136"/>
      <c r="KYL790" s="138"/>
      <c r="KYM790" s="154"/>
      <c r="KYN790" s="194"/>
      <c r="KYO790" s="868"/>
      <c r="KYP790" s="194"/>
      <c r="KYQ790" s="868"/>
      <c r="KYR790" s="874"/>
      <c r="KYS790" s="152"/>
      <c r="KYT790" s="552"/>
      <c r="KYU790" s="709"/>
      <c r="KYV790" s="709"/>
      <c r="KYW790" s="723"/>
      <c r="KYX790" s="723"/>
      <c r="KYY790" s="723"/>
      <c r="KYZ790" s="723"/>
      <c r="KZA790" s="723"/>
      <c r="KZB790" s="320"/>
      <c r="KZC790" s="47"/>
      <c r="KZD790" s="47"/>
      <c r="KZE790" s="34"/>
      <c r="KZF790" s="34"/>
      <c r="KZG790" s="88"/>
      <c r="KZH790"/>
      <c r="KZI790" s="173"/>
      <c r="KZJ790" s="284"/>
      <c r="KZK790" s="910"/>
      <c r="KZL790" s="421"/>
      <c r="KZM790" s="137"/>
      <c r="KZN790" s="136"/>
      <c r="KZO790" s="138"/>
      <c r="KZP790" s="154"/>
      <c r="KZQ790" s="194"/>
      <c r="KZR790" s="868"/>
      <c r="KZS790" s="194"/>
      <c r="KZT790" s="868"/>
      <c r="KZU790" s="874"/>
      <c r="KZV790" s="152"/>
      <c r="KZW790" s="552"/>
      <c r="KZX790" s="709"/>
      <c r="KZY790" s="709"/>
      <c r="KZZ790" s="723"/>
      <c r="LAA790" s="723"/>
      <c r="LAB790" s="723"/>
      <c r="LAC790" s="723"/>
      <c r="LAD790" s="723"/>
      <c r="LAE790" s="320"/>
      <c r="LAF790" s="47"/>
      <c r="LAG790" s="47"/>
      <c r="LAH790" s="34"/>
      <c r="LAI790" s="34"/>
      <c r="LAJ790" s="88"/>
      <c r="LAK790"/>
      <c r="LAL790" s="173"/>
      <c r="LAM790" s="284"/>
      <c r="LAN790" s="910"/>
      <c r="LAO790" s="421"/>
      <c r="LAP790" s="137"/>
      <c r="LAQ790" s="136"/>
      <c r="LAR790" s="138"/>
      <c r="LAS790" s="154"/>
      <c r="LAT790" s="194"/>
      <c r="LAU790" s="868"/>
      <c r="LAV790" s="194"/>
      <c r="LAW790" s="868"/>
      <c r="LAX790" s="874"/>
      <c r="LAY790" s="152"/>
      <c r="LAZ790" s="552"/>
      <c r="LBA790" s="709"/>
      <c r="LBB790" s="709"/>
      <c r="LBC790" s="723"/>
      <c r="LBD790" s="723"/>
      <c r="LBE790" s="723"/>
      <c r="LBF790" s="723"/>
      <c r="LBG790" s="723"/>
      <c r="LBH790" s="320"/>
      <c r="LBI790" s="47"/>
      <c r="LBJ790" s="47"/>
      <c r="LBK790" s="34"/>
      <c r="LBL790" s="34"/>
      <c r="LBM790" s="88"/>
      <c r="LBN790"/>
      <c r="LBO790" s="173"/>
      <c r="LBP790" s="284"/>
      <c r="LBQ790" s="910"/>
      <c r="LBR790" s="421"/>
      <c r="LBS790" s="137"/>
      <c r="LBT790" s="136"/>
      <c r="LBU790" s="138"/>
      <c r="LBV790" s="154"/>
      <c r="LBW790" s="194"/>
      <c r="LBX790" s="868"/>
      <c r="LBY790" s="194"/>
      <c r="LBZ790" s="868"/>
      <c r="LCA790" s="874"/>
      <c r="LCB790" s="152"/>
      <c r="LCC790" s="552"/>
      <c r="LCD790" s="709"/>
      <c r="LCE790" s="709"/>
      <c r="LCF790" s="723"/>
      <c r="LCG790" s="723"/>
      <c r="LCH790" s="723"/>
      <c r="LCI790" s="723"/>
      <c r="LCJ790" s="723"/>
      <c r="LCK790" s="320"/>
      <c r="LCL790" s="47"/>
      <c r="LCM790" s="47"/>
      <c r="LCN790" s="34"/>
      <c r="LCO790" s="34"/>
      <c r="LCP790" s="88"/>
      <c r="LCQ790"/>
      <c r="LCR790" s="173"/>
      <c r="LCS790" s="284"/>
      <c r="LCT790" s="910"/>
      <c r="LCU790" s="421"/>
      <c r="LCV790" s="137"/>
      <c r="LCW790" s="136"/>
      <c r="LCX790" s="138"/>
      <c r="LCY790" s="154"/>
      <c r="LCZ790" s="194"/>
      <c r="LDA790" s="868"/>
      <c r="LDB790" s="194"/>
      <c r="LDC790" s="868"/>
      <c r="LDD790" s="874"/>
      <c r="LDE790" s="152"/>
      <c r="LDF790" s="552"/>
      <c r="LDG790" s="709"/>
      <c r="LDH790" s="709"/>
      <c r="LDI790" s="723"/>
      <c r="LDJ790" s="723"/>
      <c r="LDK790" s="723"/>
      <c r="LDL790" s="723"/>
      <c r="LDM790" s="723"/>
      <c r="LDN790" s="320"/>
      <c r="LDO790" s="47"/>
      <c r="LDP790" s="47"/>
      <c r="LDQ790" s="34"/>
      <c r="LDR790" s="34"/>
      <c r="LDS790" s="88"/>
      <c r="LDT790"/>
      <c r="LDU790" s="173"/>
      <c r="LDV790" s="284"/>
      <c r="LDW790" s="910"/>
      <c r="LDX790" s="421"/>
      <c r="LDY790" s="137"/>
      <c r="LDZ790" s="136"/>
      <c r="LEA790" s="138"/>
      <c r="LEB790" s="154"/>
      <c r="LEC790" s="194"/>
      <c r="LED790" s="868"/>
      <c r="LEE790" s="194"/>
      <c r="LEF790" s="868"/>
      <c r="LEG790" s="874"/>
      <c r="LEH790" s="152"/>
      <c r="LEI790" s="552"/>
      <c r="LEJ790" s="709"/>
      <c r="LEK790" s="709"/>
      <c r="LEL790" s="723"/>
      <c r="LEM790" s="723"/>
      <c r="LEN790" s="723"/>
      <c r="LEO790" s="723"/>
      <c r="LEP790" s="723"/>
      <c r="LEQ790" s="320"/>
      <c r="LER790" s="47"/>
      <c r="LES790" s="47"/>
      <c r="LET790" s="34"/>
      <c r="LEU790" s="34"/>
      <c r="LEV790" s="88"/>
      <c r="LEW790"/>
      <c r="LEX790" s="173"/>
      <c r="LEY790" s="284"/>
      <c r="LEZ790" s="910"/>
      <c r="LFA790" s="421"/>
      <c r="LFB790" s="137"/>
      <c r="LFC790" s="136"/>
      <c r="LFD790" s="138"/>
      <c r="LFE790" s="154"/>
      <c r="LFF790" s="194"/>
      <c r="LFG790" s="868"/>
      <c r="LFH790" s="194"/>
      <c r="LFI790" s="868"/>
      <c r="LFJ790" s="874"/>
      <c r="LFK790" s="152"/>
      <c r="LFL790" s="552"/>
      <c r="LFM790" s="709"/>
      <c r="LFN790" s="709"/>
      <c r="LFO790" s="723"/>
      <c r="LFP790" s="723"/>
      <c r="LFQ790" s="723"/>
      <c r="LFR790" s="723"/>
      <c r="LFS790" s="723"/>
      <c r="LFT790" s="320"/>
      <c r="LFU790" s="47"/>
      <c r="LFV790" s="47"/>
      <c r="LFW790" s="34"/>
      <c r="LFX790" s="34"/>
      <c r="LFY790" s="88"/>
      <c r="LFZ790"/>
      <c r="LGA790" s="173"/>
      <c r="LGB790" s="284"/>
      <c r="LGC790" s="910"/>
      <c r="LGD790" s="421"/>
      <c r="LGE790" s="137"/>
      <c r="LGF790" s="136"/>
      <c r="LGG790" s="138"/>
      <c r="LGH790" s="154"/>
      <c r="LGI790" s="194"/>
      <c r="LGJ790" s="868"/>
      <c r="LGK790" s="194"/>
      <c r="LGL790" s="868"/>
      <c r="LGM790" s="874"/>
      <c r="LGN790" s="152"/>
      <c r="LGO790" s="552"/>
      <c r="LGP790" s="709"/>
      <c r="LGQ790" s="709"/>
      <c r="LGR790" s="723"/>
      <c r="LGS790" s="723"/>
      <c r="LGT790" s="723"/>
      <c r="LGU790" s="723"/>
      <c r="LGV790" s="723"/>
      <c r="LGW790" s="320"/>
      <c r="LGX790" s="47"/>
      <c r="LGY790" s="47"/>
      <c r="LGZ790" s="34"/>
      <c r="LHA790" s="34"/>
      <c r="LHB790" s="88"/>
      <c r="LHC790"/>
      <c r="LHD790" s="173"/>
      <c r="LHE790" s="284"/>
      <c r="LHF790" s="910"/>
      <c r="LHG790" s="421"/>
      <c r="LHH790" s="137"/>
      <c r="LHI790" s="136"/>
      <c r="LHJ790" s="138"/>
      <c r="LHK790" s="154"/>
      <c r="LHL790" s="194"/>
      <c r="LHM790" s="868"/>
      <c r="LHN790" s="194"/>
      <c r="LHO790" s="868"/>
      <c r="LHP790" s="874"/>
      <c r="LHQ790" s="152"/>
      <c r="LHR790" s="552"/>
      <c r="LHS790" s="709"/>
      <c r="LHT790" s="709"/>
      <c r="LHU790" s="723"/>
      <c r="LHV790" s="723"/>
      <c r="LHW790" s="723"/>
      <c r="LHX790" s="723"/>
      <c r="LHY790" s="723"/>
      <c r="LHZ790" s="320"/>
      <c r="LIA790" s="47"/>
      <c r="LIB790" s="47"/>
      <c r="LIC790" s="34"/>
      <c r="LID790" s="34"/>
      <c r="LIE790" s="88"/>
      <c r="LIF790"/>
      <c r="LIG790" s="173"/>
      <c r="LIH790" s="284"/>
      <c r="LII790" s="910"/>
      <c r="LIJ790" s="421"/>
      <c r="LIK790" s="137"/>
      <c r="LIL790" s="136"/>
      <c r="LIM790" s="138"/>
      <c r="LIN790" s="154"/>
      <c r="LIO790" s="194"/>
      <c r="LIP790" s="868"/>
      <c r="LIQ790" s="194"/>
      <c r="LIR790" s="868"/>
      <c r="LIS790" s="874"/>
      <c r="LIT790" s="152"/>
      <c r="LIU790" s="552"/>
      <c r="LIV790" s="709"/>
      <c r="LIW790" s="709"/>
      <c r="LIX790" s="723"/>
      <c r="LIY790" s="723"/>
      <c r="LIZ790" s="723"/>
      <c r="LJA790" s="723"/>
      <c r="LJB790" s="723"/>
      <c r="LJC790" s="320"/>
      <c r="LJD790" s="47"/>
      <c r="LJE790" s="47"/>
      <c r="LJF790" s="34"/>
      <c r="LJG790" s="34"/>
      <c r="LJH790" s="88"/>
      <c r="LJI790"/>
      <c r="LJJ790" s="173"/>
      <c r="LJK790" s="284"/>
      <c r="LJL790" s="910"/>
      <c r="LJM790" s="421"/>
      <c r="LJN790" s="137"/>
      <c r="LJO790" s="136"/>
      <c r="LJP790" s="138"/>
      <c r="LJQ790" s="154"/>
      <c r="LJR790" s="194"/>
      <c r="LJS790" s="868"/>
      <c r="LJT790" s="194"/>
      <c r="LJU790" s="868"/>
      <c r="LJV790" s="874"/>
      <c r="LJW790" s="152"/>
      <c r="LJX790" s="552"/>
      <c r="LJY790" s="709"/>
      <c r="LJZ790" s="709"/>
      <c r="LKA790" s="723"/>
      <c r="LKB790" s="723"/>
      <c r="LKC790" s="723"/>
      <c r="LKD790" s="723"/>
      <c r="LKE790" s="723"/>
      <c r="LKF790" s="320"/>
      <c r="LKG790" s="47"/>
      <c r="LKH790" s="47"/>
      <c r="LKI790" s="34"/>
      <c r="LKJ790" s="34"/>
      <c r="LKK790" s="88"/>
      <c r="LKL790"/>
      <c r="LKM790" s="173"/>
      <c r="LKN790" s="284"/>
      <c r="LKO790" s="910"/>
      <c r="LKP790" s="421"/>
      <c r="LKQ790" s="137"/>
      <c r="LKR790" s="136"/>
      <c r="LKS790" s="138"/>
      <c r="LKT790" s="154"/>
      <c r="LKU790" s="194"/>
      <c r="LKV790" s="868"/>
      <c r="LKW790" s="194"/>
      <c r="LKX790" s="868"/>
      <c r="LKY790" s="874"/>
      <c r="LKZ790" s="152"/>
      <c r="LLA790" s="552"/>
      <c r="LLB790" s="709"/>
      <c r="LLC790" s="709"/>
      <c r="LLD790" s="723"/>
      <c r="LLE790" s="723"/>
      <c r="LLF790" s="723"/>
      <c r="LLG790" s="723"/>
      <c r="LLH790" s="723"/>
      <c r="LLI790" s="320"/>
      <c r="LLJ790" s="47"/>
      <c r="LLK790" s="47"/>
      <c r="LLL790" s="34"/>
      <c r="LLM790" s="34"/>
      <c r="LLN790" s="88"/>
      <c r="LLO790"/>
      <c r="LLP790" s="173"/>
      <c r="LLQ790" s="284"/>
      <c r="LLR790" s="910"/>
      <c r="LLS790" s="421"/>
      <c r="LLT790" s="137"/>
      <c r="LLU790" s="136"/>
      <c r="LLV790" s="138"/>
      <c r="LLW790" s="154"/>
      <c r="LLX790" s="194"/>
      <c r="LLY790" s="868"/>
      <c r="LLZ790" s="194"/>
      <c r="LMA790" s="868"/>
      <c r="LMB790" s="874"/>
      <c r="LMC790" s="152"/>
      <c r="LMD790" s="552"/>
      <c r="LME790" s="709"/>
      <c r="LMF790" s="709"/>
      <c r="LMG790" s="723"/>
      <c r="LMH790" s="723"/>
      <c r="LMI790" s="723"/>
      <c r="LMJ790" s="723"/>
      <c r="LMK790" s="723"/>
      <c r="LML790" s="320"/>
      <c r="LMM790" s="47"/>
      <c r="LMN790" s="47"/>
      <c r="LMO790" s="34"/>
      <c r="LMP790" s="34"/>
      <c r="LMQ790" s="88"/>
      <c r="LMR790"/>
      <c r="LMS790" s="173"/>
      <c r="LMT790" s="284"/>
      <c r="LMU790" s="910"/>
      <c r="LMV790" s="421"/>
      <c r="LMW790" s="137"/>
      <c r="LMX790" s="136"/>
      <c r="LMY790" s="138"/>
      <c r="LMZ790" s="154"/>
      <c r="LNA790" s="194"/>
      <c r="LNB790" s="868"/>
      <c r="LNC790" s="194"/>
      <c r="LND790" s="868"/>
      <c r="LNE790" s="874"/>
      <c r="LNF790" s="152"/>
      <c r="LNG790" s="552"/>
      <c r="LNH790" s="709"/>
      <c r="LNI790" s="709"/>
      <c r="LNJ790" s="723"/>
      <c r="LNK790" s="723"/>
      <c r="LNL790" s="723"/>
      <c r="LNM790" s="723"/>
      <c r="LNN790" s="723"/>
      <c r="LNO790" s="320"/>
      <c r="LNP790" s="47"/>
      <c r="LNQ790" s="47"/>
      <c r="LNR790" s="34"/>
      <c r="LNS790" s="34"/>
      <c r="LNT790" s="88"/>
      <c r="LNU790"/>
      <c r="LNV790" s="173"/>
      <c r="LNW790" s="284"/>
      <c r="LNX790" s="910"/>
      <c r="LNY790" s="421"/>
      <c r="LNZ790" s="137"/>
      <c r="LOA790" s="136"/>
      <c r="LOB790" s="138"/>
      <c r="LOC790" s="154"/>
      <c r="LOD790" s="194"/>
      <c r="LOE790" s="868"/>
      <c r="LOF790" s="194"/>
      <c r="LOG790" s="868"/>
      <c r="LOH790" s="874"/>
      <c r="LOI790" s="152"/>
      <c r="LOJ790" s="552"/>
      <c r="LOK790" s="709"/>
      <c r="LOL790" s="709"/>
      <c r="LOM790" s="723"/>
      <c r="LON790" s="723"/>
      <c r="LOO790" s="723"/>
      <c r="LOP790" s="723"/>
      <c r="LOQ790" s="723"/>
      <c r="LOR790" s="320"/>
      <c r="LOS790" s="47"/>
      <c r="LOT790" s="47"/>
      <c r="LOU790" s="34"/>
      <c r="LOV790" s="34"/>
      <c r="LOW790" s="88"/>
      <c r="LOX790"/>
      <c r="LOY790" s="173"/>
      <c r="LOZ790" s="284"/>
      <c r="LPA790" s="910"/>
      <c r="LPB790" s="421"/>
      <c r="LPC790" s="137"/>
      <c r="LPD790" s="136"/>
      <c r="LPE790" s="138"/>
      <c r="LPF790" s="154"/>
      <c r="LPG790" s="194"/>
      <c r="LPH790" s="868"/>
      <c r="LPI790" s="194"/>
      <c r="LPJ790" s="868"/>
      <c r="LPK790" s="874"/>
      <c r="LPL790" s="152"/>
      <c r="LPM790" s="552"/>
      <c r="LPN790" s="709"/>
      <c r="LPO790" s="709"/>
      <c r="LPP790" s="723"/>
      <c r="LPQ790" s="723"/>
      <c r="LPR790" s="723"/>
      <c r="LPS790" s="723"/>
      <c r="LPT790" s="723"/>
      <c r="LPU790" s="320"/>
      <c r="LPV790" s="47"/>
      <c r="LPW790" s="47"/>
      <c r="LPX790" s="34"/>
      <c r="LPY790" s="34"/>
      <c r="LPZ790" s="88"/>
      <c r="LQA790"/>
      <c r="LQB790" s="173"/>
      <c r="LQC790" s="284"/>
      <c r="LQD790" s="910"/>
      <c r="LQE790" s="421"/>
      <c r="LQF790" s="137"/>
      <c r="LQG790" s="136"/>
      <c r="LQH790" s="138"/>
      <c r="LQI790" s="154"/>
      <c r="LQJ790" s="194"/>
      <c r="LQK790" s="868"/>
      <c r="LQL790" s="194"/>
      <c r="LQM790" s="868"/>
      <c r="LQN790" s="874"/>
      <c r="LQO790" s="152"/>
      <c r="LQP790" s="552"/>
      <c r="LQQ790" s="709"/>
      <c r="LQR790" s="709"/>
      <c r="LQS790" s="723"/>
      <c r="LQT790" s="723"/>
      <c r="LQU790" s="723"/>
      <c r="LQV790" s="723"/>
      <c r="LQW790" s="723"/>
      <c r="LQX790" s="320"/>
      <c r="LQY790" s="47"/>
      <c r="LQZ790" s="47"/>
      <c r="LRA790" s="34"/>
      <c r="LRB790" s="34"/>
      <c r="LRC790" s="88"/>
      <c r="LRD790"/>
      <c r="LRE790" s="173"/>
      <c r="LRF790" s="284"/>
      <c r="LRG790" s="910"/>
      <c r="LRH790" s="421"/>
      <c r="LRI790" s="137"/>
      <c r="LRJ790" s="136"/>
      <c r="LRK790" s="138"/>
      <c r="LRL790" s="154"/>
      <c r="LRM790" s="194"/>
      <c r="LRN790" s="868"/>
      <c r="LRO790" s="194"/>
      <c r="LRP790" s="868"/>
      <c r="LRQ790" s="874"/>
      <c r="LRR790" s="152"/>
      <c r="LRS790" s="552"/>
      <c r="LRT790" s="709"/>
      <c r="LRU790" s="709"/>
      <c r="LRV790" s="723"/>
      <c r="LRW790" s="723"/>
      <c r="LRX790" s="723"/>
      <c r="LRY790" s="723"/>
      <c r="LRZ790" s="723"/>
      <c r="LSA790" s="320"/>
      <c r="LSB790" s="47"/>
      <c r="LSC790" s="47"/>
      <c r="LSD790" s="34"/>
      <c r="LSE790" s="34"/>
      <c r="LSF790" s="88"/>
      <c r="LSG790"/>
      <c r="LSH790" s="173"/>
      <c r="LSI790" s="284"/>
      <c r="LSJ790" s="910"/>
      <c r="LSK790" s="421"/>
      <c r="LSL790" s="137"/>
      <c r="LSM790" s="136"/>
      <c r="LSN790" s="138"/>
      <c r="LSO790" s="154"/>
      <c r="LSP790" s="194"/>
      <c r="LSQ790" s="868"/>
      <c r="LSR790" s="194"/>
      <c r="LSS790" s="868"/>
      <c r="LST790" s="874"/>
      <c r="LSU790" s="152"/>
      <c r="LSV790" s="552"/>
      <c r="LSW790" s="709"/>
      <c r="LSX790" s="709"/>
      <c r="LSY790" s="723"/>
      <c r="LSZ790" s="723"/>
      <c r="LTA790" s="723"/>
      <c r="LTB790" s="723"/>
      <c r="LTC790" s="723"/>
      <c r="LTD790" s="320"/>
      <c r="LTE790" s="47"/>
      <c r="LTF790" s="47"/>
      <c r="LTG790" s="34"/>
      <c r="LTH790" s="34"/>
      <c r="LTI790" s="88"/>
      <c r="LTJ790"/>
      <c r="LTK790" s="173"/>
      <c r="LTL790" s="284"/>
      <c r="LTM790" s="910"/>
      <c r="LTN790" s="421"/>
      <c r="LTO790" s="137"/>
      <c r="LTP790" s="136"/>
      <c r="LTQ790" s="138"/>
      <c r="LTR790" s="154"/>
      <c r="LTS790" s="194"/>
      <c r="LTT790" s="868"/>
      <c r="LTU790" s="194"/>
      <c r="LTV790" s="868"/>
      <c r="LTW790" s="874"/>
      <c r="LTX790" s="152"/>
      <c r="LTY790" s="552"/>
      <c r="LTZ790" s="709"/>
      <c r="LUA790" s="709"/>
      <c r="LUB790" s="723"/>
      <c r="LUC790" s="723"/>
      <c r="LUD790" s="723"/>
      <c r="LUE790" s="723"/>
      <c r="LUF790" s="723"/>
      <c r="LUG790" s="320"/>
      <c r="LUH790" s="47"/>
      <c r="LUI790" s="47"/>
      <c r="LUJ790" s="34"/>
      <c r="LUK790" s="34"/>
      <c r="LUL790" s="88"/>
      <c r="LUM790"/>
      <c r="LUN790" s="173"/>
      <c r="LUO790" s="284"/>
      <c r="LUP790" s="910"/>
      <c r="LUQ790" s="421"/>
      <c r="LUR790" s="137"/>
      <c r="LUS790" s="136"/>
      <c r="LUT790" s="138"/>
      <c r="LUU790" s="154"/>
      <c r="LUV790" s="194"/>
      <c r="LUW790" s="868"/>
      <c r="LUX790" s="194"/>
      <c r="LUY790" s="868"/>
      <c r="LUZ790" s="874"/>
      <c r="LVA790" s="152"/>
      <c r="LVB790" s="552"/>
      <c r="LVC790" s="709"/>
      <c r="LVD790" s="709"/>
      <c r="LVE790" s="723"/>
      <c r="LVF790" s="723"/>
      <c r="LVG790" s="723"/>
      <c r="LVH790" s="723"/>
      <c r="LVI790" s="723"/>
      <c r="LVJ790" s="320"/>
      <c r="LVK790" s="47"/>
      <c r="LVL790" s="47"/>
      <c r="LVM790" s="34"/>
      <c r="LVN790" s="34"/>
      <c r="LVO790" s="88"/>
      <c r="LVP790"/>
      <c r="LVQ790" s="173"/>
      <c r="LVR790" s="284"/>
      <c r="LVS790" s="910"/>
      <c r="LVT790" s="421"/>
      <c r="LVU790" s="137"/>
      <c r="LVV790" s="136"/>
      <c r="LVW790" s="138"/>
      <c r="LVX790" s="154"/>
      <c r="LVY790" s="194"/>
      <c r="LVZ790" s="868"/>
      <c r="LWA790" s="194"/>
      <c r="LWB790" s="868"/>
      <c r="LWC790" s="874"/>
      <c r="LWD790" s="152"/>
      <c r="LWE790" s="552"/>
      <c r="LWF790" s="709"/>
      <c r="LWG790" s="709"/>
      <c r="LWH790" s="723"/>
      <c r="LWI790" s="723"/>
      <c r="LWJ790" s="723"/>
      <c r="LWK790" s="723"/>
      <c r="LWL790" s="723"/>
      <c r="LWM790" s="320"/>
      <c r="LWN790" s="47"/>
      <c r="LWO790" s="47"/>
      <c r="LWP790" s="34"/>
      <c r="LWQ790" s="34"/>
      <c r="LWR790" s="88"/>
      <c r="LWS790"/>
      <c r="LWT790" s="173"/>
      <c r="LWU790" s="284"/>
      <c r="LWV790" s="910"/>
      <c r="LWW790" s="421"/>
      <c r="LWX790" s="137"/>
      <c r="LWY790" s="136"/>
      <c r="LWZ790" s="138"/>
      <c r="LXA790" s="154"/>
      <c r="LXB790" s="194"/>
      <c r="LXC790" s="868"/>
      <c r="LXD790" s="194"/>
      <c r="LXE790" s="868"/>
      <c r="LXF790" s="874"/>
      <c r="LXG790" s="152"/>
      <c r="LXH790" s="552"/>
      <c r="LXI790" s="709"/>
      <c r="LXJ790" s="709"/>
      <c r="LXK790" s="723"/>
      <c r="LXL790" s="723"/>
      <c r="LXM790" s="723"/>
      <c r="LXN790" s="723"/>
      <c r="LXO790" s="723"/>
      <c r="LXP790" s="320"/>
      <c r="LXQ790" s="47"/>
      <c r="LXR790" s="47"/>
      <c r="LXS790" s="34"/>
      <c r="LXT790" s="34"/>
      <c r="LXU790" s="88"/>
      <c r="LXV790"/>
      <c r="LXW790" s="173"/>
      <c r="LXX790" s="284"/>
      <c r="LXY790" s="910"/>
      <c r="LXZ790" s="421"/>
      <c r="LYA790" s="137"/>
      <c r="LYB790" s="136"/>
      <c r="LYC790" s="138"/>
      <c r="LYD790" s="154"/>
      <c r="LYE790" s="194"/>
      <c r="LYF790" s="868"/>
      <c r="LYG790" s="194"/>
      <c r="LYH790" s="868"/>
      <c r="LYI790" s="874"/>
      <c r="LYJ790" s="152"/>
      <c r="LYK790" s="552"/>
      <c r="LYL790" s="709"/>
      <c r="LYM790" s="709"/>
      <c r="LYN790" s="723"/>
      <c r="LYO790" s="723"/>
      <c r="LYP790" s="723"/>
      <c r="LYQ790" s="723"/>
      <c r="LYR790" s="723"/>
      <c r="LYS790" s="320"/>
      <c r="LYT790" s="47"/>
      <c r="LYU790" s="47"/>
      <c r="LYV790" s="34"/>
      <c r="LYW790" s="34"/>
      <c r="LYX790" s="88"/>
      <c r="LYY790"/>
      <c r="LYZ790" s="173"/>
      <c r="LZA790" s="284"/>
      <c r="LZB790" s="910"/>
      <c r="LZC790" s="421"/>
      <c r="LZD790" s="137"/>
      <c r="LZE790" s="136"/>
      <c r="LZF790" s="138"/>
      <c r="LZG790" s="154"/>
      <c r="LZH790" s="194"/>
      <c r="LZI790" s="868"/>
      <c r="LZJ790" s="194"/>
      <c r="LZK790" s="868"/>
      <c r="LZL790" s="874"/>
      <c r="LZM790" s="152"/>
      <c r="LZN790" s="552"/>
      <c r="LZO790" s="709"/>
      <c r="LZP790" s="709"/>
      <c r="LZQ790" s="723"/>
      <c r="LZR790" s="723"/>
      <c r="LZS790" s="723"/>
      <c r="LZT790" s="723"/>
      <c r="LZU790" s="723"/>
      <c r="LZV790" s="320"/>
      <c r="LZW790" s="47"/>
      <c r="LZX790" s="47"/>
      <c r="LZY790" s="34"/>
      <c r="LZZ790" s="34"/>
      <c r="MAA790" s="88"/>
      <c r="MAB790"/>
      <c r="MAC790" s="173"/>
      <c r="MAD790" s="284"/>
      <c r="MAE790" s="910"/>
      <c r="MAF790" s="421"/>
      <c r="MAG790" s="137"/>
      <c r="MAH790" s="136"/>
      <c r="MAI790" s="138"/>
      <c r="MAJ790" s="154"/>
      <c r="MAK790" s="194"/>
      <c r="MAL790" s="868"/>
      <c r="MAM790" s="194"/>
      <c r="MAN790" s="868"/>
      <c r="MAO790" s="874"/>
      <c r="MAP790" s="152"/>
      <c r="MAQ790" s="552"/>
      <c r="MAR790" s="709"/>
      <c r="MAS790" s="709"/>
      <c r="MAT790" s="723"/>
      <c r="MAU790" s="723"/>
      <c r="MAV790" s="723"/>
      <c r="MAW790" s="723"/>
      <c r="MAX790" s="723"/>
      <c r="MAY790" s="320"/>
      <c r="MAZ790" s="47"/>
      <c r="MBA790" s="47"/>
      <c r="MBB790" s="34"/>
      <c r="MBC790" s="34"/>
      <c r="MBD790" s="88"/>
      <c r="MBE790"/>
      <c r="MBF790" s="173"/>
      <c r="MBG790" s="284"/>
      <c r="MBH790" s="910"/>
      <c r="MBI790" s="421"/>
      <c r="MBJ790" s="137"/>
      <c r="MBK790" s="136"/>
      <c r="MBL790" s="138"/>
      <c r="MBM790" s="154"/>
      <c r="MBN790" s="194"/>
      <c r="MBO790" s="868"/>
      <c r="MBP790" s="194"/>
      <c r="MBQ790" s="868"/>
      <c r="MBR790" s="874"/>
      <c r="MBS790" s="152"/>
      <c r="MBT790" s="552"/>
      <c r="MBU790" s="709"/>
      <c r="MBV790" s="709"/>
      <c r="MBW790" s="723"/>
      <c r="MBX790" s="723"/>
      <c r="MBY790" s="723"/>
      <c r="MBZ790" s="723"/>
      <c r="MCA790" s="723"/>
      <c r="MCB790" s="320"/>
      <c r="MCC790" s="47"/>
      <c r="MCD790" s="47"/>
      <c r="MCE790" s="34"/>
      <c r="MCF790" s="34"/>
      <c r="MCG790" s="88"/>
      <c r="MCH790"/>
      <c r="MCI790" s="173"/>
      <c r="MCJ790" s="284"/>
      <c r="MCK790" s="910"/>
      <c r="MCL790" s="421"/>
      <c r="MCM790" s="137"/>
      <c r="MCN790" s="136"/>
      <c r="MCO790" s="138"/>
      <c r="MCP790" s="154"/>
      <c r="MCQ790" s="194"/>
      <c r="MCR790" s="868"/>
      <c r="MCS790" s="194"/>
      <c r="MCT790" s="868"/>
      <c r="MCU790" s="874"/>
      <c r="MCV790" s="152"/>
      <c r="MCW790" s="552"/>
      <c r="MCX790" s="709"/>
      <c r="MCY790" s="709"/>
      <c r="MCZ790" s="723"/>
      <c r="MDA790" s="723"/>
      <c r="MDB790" s="723"/>
      <c r="MDC790" s="723"/>
      <c r="MDD790" s="723"/>
      <c r="MDE790" s="320"/>
      <c r="MDF790" s="47"/>
      <c r="MDG790" s="47"/>
      <c r="MDH790" s="34"/>
      <c r="MDI790" s="34"/>
      <c r="MDJ790" s="88"/>
      <c r="MDK790"/>
      <c r="MDL790" s="173"/>
      <c r="MDM790" s="284"/>
      <c r="MDN790" s="910"/>
      <c r="MDO790" s="421"/>
      <c r="MDP790" s="137"/>
      <c r="MDQ790" s="136"/>
      <c r="MDR790" s="138"/>
      <c r="MDS790" s="154"/>
      <c r="MDT790" s="194"/>
      <c r="MDU790" s="868"/>
      <c r="MDV790" s="194"/>
      <c r="MDW790" s="868"/>
      <c r="MDX790" s="874"/>
      <c r="MDY790" s="152"/>
      <c r="MDZ790" s="552"/>
      <c r="MEA790" s="709"/>
      <c r="MEB790" s="709"/>
      <c r="MEC790" s="723"/>
      <c r="MED790" s="723"/>
      <c r="MEE790" s="723"/>
      <c r="MEF790" s="723"/>
      <c r="MEG790" s="723"/>
      <c r="MEH790" s="320"/>
      <c r="MEI790" s="47"/>
      <c r="MEJ790" s="47"/>
      <c r="MEK790" s="34"/>
      <c r="MEL790" s="34"/>
      <c r="MEM790" s="88"/>
      <c r="MEN790"/>
      <c r="MEO790" s="173"/>
      <c r="MEP790" s="284"/>
      <c r="MEQ790" s="910"/>
      <c r="MER790" s="421"/>
      <c r="MES790" s="137"/>
      <c r="MET790" s="136"/>
      <c r="MEU790" s="138"/>
      <c r="MEV790" s="154"/>
      <c r="MEW790" s="194"/>
      <c r="MEX790" s="868"/>
      <c r="MEY790" s="194"/>
      <c r="MEZ790" s="868"/>
      <c r="MFA790" s="874"/>
      <c r="MFB790" s="152"/>
      <c r="MFC790" s="552"/>
      <c r="MFD790" s="709"/>
      <c r="MFE790" s="709"/>
      <c r="MFF790" s="723"/>
      <c r="MFG790" s="723"/>
      <c r="MFH790" s="723"/>
      <c r="MFI790" s="723"/>
      <c r="MFJ790" s="723"/>
      <c r="MFK790" s="320"/>
      <c r="MFL790" s="47"/>
      <c r="MFM790" s="47"/>
      <c r="MFN790" s="34"/>
      <c r="MFO790" s="34"/>
      <c r="MFP790" s="88"/>
      <c r="MFQ790"/>
      <c r="MFR790" s="173"/>
      <c r="MFS790" s="284"/>
      <c r="MFT790" s="910"/>
      <c r="MFU790" s="421"/>
      <c r="MFV790" s="137"/>
      <c r="MFW790" s="136"/>
      <c r="MFX790" s="138"/>
      <c r="MFY790" s="154"/>
      <c r="MFZ790" s="194"/>
      <c r="MGA790" s="868"/>
      <c r="MGB790" s="194"/>
      <c r="MGC790" s="868"/>
      <c r="MGD790" s="874"/>
      <c r="MGE790" s="152"/>
      <c r="MGF790" s="552"/>
      <c r="MGG790" s="709"/>
      <c r="MGH790" s="709"/>
      <c r="MGI790" s="723"/>
      <c r="MGJ790" s="723"/>
      <c r="MGK790" s="723"/>
      <c r="MGL790" s="723"/>
      <c r="MGM790" s="723"/>
      <c r="MGN790" s="320"/>
      <c r="MGO790" s="47"/>
      <c r="MGP790" s="47"/>
      <c r="MGQ790" s="34"/>
      <c r="MGR790" s="34"/>
      <c r="MGS790" s="88"/>
      <c r="MGT790"/>
      <c r="MGU790" s="173"/>
      <c r="MGV790" s="284"/>
      <c r="MGW790" s="910"/>
      <c r="MGX790" s="421"/>
      <c r="MGY790" s="137"/>
      <c r="MGZ790" s="136"/>
      <c r="MHA790" s="138"/>
      <c r="MHB790" s="154"/>
      <c r="MHC790" s="194"/>
      <c r="MHD790" s="868"/>
      <c r="MHE790" s="194"/>
      <c r="MHF790" s="868"/>
      <c r="MHG790" s="874"/>
      <c r="MHH790" s="152"/>
      <c r="MHI790" s="552"/>
      <c r="MHJ790" s="709"/>
      <c r="MHK790" s="709"/>
      <c r="MHL790" s="723"/>
      <c r="MHM790" s="723"/>
      <c r="MHN790" s="723"/>
      <c r="MHO790" s="723"/>
      <c r="MHP790" s="723"/>
      <c r="MHQ790" s="320"/>
      <c r="MHR790" s="47"/>
      <c r="MHS790" s="47"/>
      <c r="MHT790" s="34"/>
      <c r="MHU790" s="34"/>
      <c r="MHV790" s="88"/>
      <c r="MHW790"/>
      <c r="MHX790" s="173"/>
      <c r="MHY790" s="284"/>
      <c r="MHZ790" s="910"/>
      <c r="MIA790" s="421"/>
      <c r="MIB790" s="137"/>
      <c r="MIC790" s="136"/>
      <c r="MID790" s="138"/>
      <c r="MIE790" s="154"/>
      <c r="MIF790" s="194"/>
      <c r="MIG790" s="868"/>
      <c r="MIH790" s="194"/>
      <c r="MII790" s="868"/>
      <c r="MIJ790" s="874"/>
      <c r="MIK790" s="152"/>
      <c r="MIL790" s="552"/>
      <c r="MIM790" s="709"/>
      <c r="MIN790" s="709"/>
      <c r="MIO790" s="723"/>
      <c r="MIP790" s="723"/>
      <c r="MIQ790" s="723"/>
      <c r="MIR790" s="723"/>
      <c r="MIS790" s="723"/>
      <c r="MIT790" s="320"/>
      <c r="MIU790" s="47"/>
      <c r="MIV790" s="47"/>
      <c r="MIW790" s="34"/>
      <c r="MIX790" s="34"/>
      <c r="MIY790" s="88"/>
      <c r="MIZ790"/>
      <c r="MJA790" s="173"/>
      <c r="MJB790" s="284"/>
      <c r="MJC790" s="910"/>
      <c r="MJD790" s="421"/>
      <c r="MJE790" s="137"/>
      <c r="MJF790" s="136"/>
      <c r="MJG790" s="138"/>
      <c r="MJH790" s="154"/>
      <c r="MJI790" s="194"/>
      <c r="MJJ790" s="868"/>
      <c r="MJK790" s="194"/>
      <c r="MJL790" s="868"/>
      <c r="MJM790" s="874"/>
      <c r="MJN790" s="152"/>
      <c r="MJO790" s="552"/>
      <c r="MJP790" s="709"/>
      <c r="MJQ790" s="709"/>
      <c r="MJR790" s="723"/>
      <c r="MJS790" s="723"/>
      <c r="MJT790" s="723"/>
      <c r="MJU790" s="723"/>
      <c r="MJV790" s="723"/>
      <c r="MJW790" s="320"/>
      <c r="MJX790" s="47"/>
      <c r="MJY790" s="47"/>
      <c r="MJZ790" s="34"/>
      <c r="MKA790" s="34"/>
      <c r="MKB790" s="88"/>
      <c r="MKC790"/>
      <c r="MKD790" s="173"/>
      <c r="MKE790" s="284"/>
      <c r="MKF790" s="910"/>
      <c r="MKG790" s="421"/>
      <c r="MKH790" s="137"/>
      <c r="MKI790" s="136"/>
      <c r="MKJ790" s="138"/>
      <c r="MKK790" s="154"/>
      <c r="MKL790" s="194"/>
      <c r="MKM790" s="868"/>
      <c r="MKN790" s="194"/>
      <c r="MKO790" s="868"/>
      <c r="MKP790" s="874"/>
      <c r="MKQ790" s="152"/>
      <c r="MKR790" s="552"/>
      <c r="MKS790" s="709"/>
      <c r="MKT790" s="709"/>
      <c r="MKU790" s="723"/>
      <c r="MKV790" s="723"/>
      <c r="MKW790" s="723"/>
      <c r="MKX790" s="723"/>
      <c r="MKY790" s="723"/>
      <c r="MKZ790" s="320"/>
      <c r="MLA790" s="47"/>
      <c r="MLB790" s="47"/>
      <c r="MLC790" s="34"/>
      <c r="MLD790" s="34"/>
      <c r="MLE790" s="88"/>
      <c r="MLF790"/>
      <c r="MLG790" s="173"/>
      <c r="MLH790" s="284"/>
      <c r="MLI790" s="910"/>
      <c r="MLJ790" s="421"/>
      <c r="MLK790" s="137"/>
      <c r="MLL790" s="136"/>
      <c r="MLM790" s="138"/>
      <c r="MLN790" s="154"/>
      <c r="MLO790" s="194"/>
      <c r="MLP790" s="868"/>
      <c r="MLQ790" s="194"/>
      <c r="MLR790" s="868"/>
      <c r="MLS790" s="874"/>
      <c r="MLT790" s="152"/>
      <c r="MLU790" s="552"/>
      <c r="MLV790" s="709"/>
      <c r="MLW790" s="709"/>
      <c r="MLX790" s="723"/>
      <c r="MLY790" s="723"/>
      <c r="MLZ790" s="723"/>
      <c r="MMA790" s="723"/>
      <c r="MMB790" s="723"/>
      <c r="MMC790" s="320"/>
      <c r="MMD790" s="47"/>
      <c r="MME790" s="47"/>
      <c r="MMF790" s="34"/>
      <c r="MMG790" s="34"/>
      <c r="MMH790" s="88"/>
      <c r="MMI790"/>
      <c r="MMJ790" s="173"/>
      <c r="MMK790" s="284"/>
      <c r="MML790" s="910"/>
      <c r="MMM790" s="421"/>
      <c r="MMN790" s="137"/>
      <c r="MMO790" s="136"/>
      <c r="MMP790" s="138"/>
      <c r="MMQ790" s="154"/>
      <c r="MMR790" s="194"/>
      <c r="MMS790" s="868"/>
      <c r="MMT790" s="194"/>
      <c r="MMU790" s="868"/>
      <c r="MMV790" s="874"/>
      <c r="MMW790" s="152"/>
      <c r="MMX790" s="552"/>
      <c r="MMY790" s="709"/>
      <c r="MMZ790" s="709"/>
      <c r="MNA790" s="723"/>
      <c r="MNB790" s="723"/>
      <c r="MNC790" s="723"/>
      <c r="MND790" s="723"/>
      <c r="MNE790" s="723"/>
      <c r="MNF790" s="320"/>
      <c r="MNG790" s="47"/>
      <c r="MNH790" s="47"/>
      <c r="MNI790" s="34"/>
      <c r="MNJ790" s="34"/>
      <c r="MNK790" s="88"/>
      <c r="MNL790"/>
      <c r="MNM790" s="173"/>
      <c r="MNN790" s="284"/>
      <c r="MNO790" s="910"/>
      <c r="MNP790" s="421"/>
      <c r="MNQ790" s="137"/>
      <c r="MNR790" s="136"/>
      <c r="MNS790" s="138"/>
      <c r="MNT790" s="154"/>
      <c r="MNU790" s="194"/>
      <c r="MNV790" s="868"/>
      <c r="MNW790" s="194"/>
      <c r="MNX790" s="868"/>
      <c r="MNY790" s="874"/>
      <c r="MNZ790" s="152"/>
      <c r="MOA790" s="552"/>
      <c r="MOB790" s="709"/>
      <c r="MOC790" s="709"/>
      <c r="MOD790" s="723"/>
      <c r="MOE790" s="723"/>
      <c r="MOF790" s="723"/>
      <c r="MOG790" s="723"/>
      <c r="MOH790" s="723"/>
      <c r="MOI790" s="320"/>
      <c r="MOJ790" s="47"/>
      <c r="MOK790" s="47"/>
      <c r="MOL790" s="34"/>
      <c r="MOM790" s="34"/>
      <c r="MON790" s="88"/>
      <c r="MOO790"/>
      <c r="MOP790" s="173"/>
      <c r="MOQ790" s="284"/>
      <c r="MOR790" s="910"/>
      <c r="MOS790" s="421"/>
      <c r="MOT790" s="137"/>
      <c r="MOU790" s="136"/>
      <c r="MOV790" s="138"/>
      <c r="MOW790" s="154"/>
      <c r="MOX790" s="194"/>
      <c r="MOY790" s="868"/>
      <c r="MOZ790" s="194"/>
      <c r="MPA790" s="868"/>
      <c r="MPB790" s="874"/>
      <c r="MPC790" s="152"/>
      <c r="MPD790" s="552"/>
      <c r="MPE790" s="709"/>
      <c r="MPF790" s="709"/>
      <c r="MPG790" s="723"/>
      <c r="MPH790" s="723"/>
      <c r="MPI790" s="723"/>
      <c r="MPJ790" s="723"/>
      <c r="MPK790" s="723"/>
      <c r="MPL790" s="320"/>
      <c r="MPM790" s="47"/>
      <c r="MPN790" s="47"/>
      <c r="MPO790" s="34"/>
      <c r="MPP790" s="34"/>
      <c r="MPQ790" s="88"/>
      <c r="MPR790"/>
      <c r="MPS790" s="173"/>
      <c r="MPT790" s="284"/>
      <c r="MPU790" s="910"/>
      <c r="MPV790" s="421"/>
      <c r="MPW790" s="137"/>
      <c r="MPX790" s="136"/>
      <c r="MPY790" s="138"/>
      <c r="MPZ790" s="154"/>
      <c r="MQA790" s="194"/>
      <c r="MQB790" s="868"/>
      <c r="MQC790" s="194"/>
      <c r="MQD790" s="868"/>
      <c r="MQE790" s="874"/>
      <c r="MQF790" s="152"/>
      <c r="MQG790" s="552"/>
      <c r="MQH790" s="709"/>
      <c r="MQI790" s="709"/>
      <c r="MQJ790" s="723"/>
      <c r="MQK790" s="723"/>
      <c r="MQL790" s="723"/>
      <c r="MQM790" s="723"/>
      <c r="MQN790" s="723"/>
      <c r="MQO790" s="320"/>
      <c r="MQP790" s="47"/>
      <c r="MQQ790" s="47"/>
      <c r="MQR790" s="34"/>
      <c r="MQS790" s="34"/>
      <c r="MQT790" s="88"/>
      <c r="MQU790"/>
      <c r="MQV790" s="173"/>
      <c r="MQW790" s="284"/>
      <c r="MQX790" s="910"/>
      <c r="MQY790" s="421"/>
      <c r="MQZ790" s="137"/>
      <c r="MRA790" s="136"/>
      <c r="MRB790" s="138"/>
      <c r="MRC790" s="154"/>
      <c r="MRD790" s="194"/>
      <c r="MRE790" s="868"/>
      <c r="MRF790" s="194"/>
      <c r="MRG790" s="868"/>
      <c r="MRH790" s="874"/>
      <c r="MRI790" s="152"/>
      <c r="MRJ790" s="552"/>
      <c r="MRK790" s="709"/>
      <c r="MRL790" s="709"/>
      <c r="MRM790" s="723"/>
      <c r="MRN790" s="723"/>
      <c r="MRO790" s="723"/>
      <c r="MRP790" s="723"/>
      <c r="MRQ790" s="723"/>
      <c r="MRR790" s="320"/>
      <c r="MRS790" s="47"/>
      <c r="MRT790" s="47"/>
      <c r="MRU790" s="34"/>
      <c r="MRV790" s="34"/>
      <c r="MRW790" s="88"/>
      <c r="MRX790"/>
      <c r="MRY790" s="173"/>
      <c r="MRZ790" s="284"/>
      <c r="MSA790" s="910"/>
      <c r="MSB790" s="421"/>
      <c r="MSC790" s="137"/>
      <c r="MSD790" s="136"/>
      <c r="MSE790" s="138"/>
      <c r="MSF790" s="154"/>
      <c r="MSG790" s="194"/>
      <c r="MSH790" s="868"/>
      <c r="MSI790" s="194"/>
      <c r="MSJ790" s="868"/>
      <c r="MSK790" s="874"/>
      <c r="MSL790" s="152"/>
      <c r="MSM790" s="552"/>
      <c r="MSN790" s="709"/>
      <c r="MSO790" s="709"/>
      <c r="MSP790" s="723"/>
      <c r="MSQ790" s="723"/>
      <c r="MSR790" s="723"/>
      <c r="MSS790" s="723"/>
      <c r="MST790" s="723"/>
      <c r="MSU790" s="320"/>
      <c r="MSV790" s="47"/>
      <c r="MSW790" s="47"/>
      <c r="MSX790" s="34"/>
      <c r="MSY790" s="34"/>
      <c r="MSZ790" s="88"/>
      <c r="MTA790"/>
      <c r="MTB790" s="173"/>
      <c r="MTC790" s="284"/>
      <c r="MTD790" s="910"/>
      <c r="MTE790" s="421"/>
      <c r="MTF790" s="137"/>
      <c r="MTG790" s="136"/>
      <c r="MTH790" s="138"/>
      <c r="MTI790" s="154"/>
      <c r="MTJ790" s="194"/>
      <c r="MTK790" s="868"/>
      <c r="MTL790" s="194"/>
      <c r="MTM790" s="868"/>
      <c r="MTN790" s="874"/>
      <c r="MTO790" s="152"/>
      <c r="MTP790" s="552"/>
      <c r="MTQ790" s="709"/>
      <c r="MTR790" s="709"/>
      <c r="MTS790" s="723"/>
      <c r="MTT790" s="723"/>
      <c r="MTU790" s="723"/>
      <c r="MTV790" s="723"/>
      <c r="MTW790" s="723"/>
      <c r="MTX790" s="320"/>
      <c r="MTY790" s="47"/>
      <c r="MTZ790" s="47"/>
      <c r="MUA790" s="34"/>
      <c r="MUB790" s="34"/>
      <c r="MUC790" s="88"/>
      <c r="MUD790"/>
      <c r="MUE790" s="173"/>
      <c r="MUF790" s="284"/>
      <c r="MUG790" s="910"/>
      <c r="MUH790" s="421"/>
      <c r="MUI790" s="137"/>
      <c r="MUJ790" s="136"/>
      <c r="MUK790" s="138"/>
      <c r="MUL790" s="154"/>
      <c r="MUM790" s="194"/>
      <c r="MUN790" s="868"/>
      <c r="MUO790" s="194"/>
      <c r="MUP790" s="868"/>
      <c r="MUQ790" s="874"/>
      <c r="MUR790" s="152"/>
      <c r="MUS790" s="552"/>
      <c r="MUT790" s="709"/>
      <c r="MUU790" s="709"/>
      <c r="MUV790" s="723"/>
      <c r="MUW790" s="723"/>
      <c r="MUX790" s="723"/>
      <c r="MUY790" s="723"/>
      <c r="MUZ790" s="723"/>
      <c r="MVA790" s="320"/>
      <c r="MVB790" s="47"/>
      <c r="MVC790" s="47"/>
      <c r="MVD790" s="34"/>
      <c r="MVE790" s="34"/>
      <c r="MVF790" s="88"/>
      <c r="MVG790"/>
      <c r="MVH790" s="173"/>
      <c r="MVI790" s="284"/>
      <c r="MVJ790" s="910"/>
      <c r="MVK790" s="421"/>
      <c r="MVL790" s="137"/>
      <c r="MVM790" s="136"/>
      <c r="MVN790" s="138"/>
      <c r="MVO790" s="154"/>
      <c r="MVP790" s="194"/>
      <c r="MVQ790" s="868"/>
      <c r="MVR790" s="194"/>
      <c r="MVS790" s="868"/>
      <c r="MVT790" s="874"/>
      <c r="MVU790" s="152"/>
      <c r="MVV790" s="552"/>
      <c r="MVW790" s="709"/>
      <c r="MVX790" s="709"/>
      <c r="MVY790" s="723"/>
      <c r="MVZ790" s="723"/>
      <c r="MWA790" s="723"/>
      <c r="MWB790" s="723"/>
      <c r="MWC790" s="723"/>
      <c r="MWD790" s="320"/>
      <c r="MWE790" s="47"/>
      <c r="MWF790" s="47"/>
      <c r="MWG790" s="34"/>
      <c r="MWH790" s="34"/>
      <c r="MWI790" s="88"/>
      <c r="MWJ790"/>
      <c r="MWK790" s="173"/>
      <c r="MWL790" s="284"/>
      <c r="MWM790" s="910"/>
      <c r="MWN790" s="421"/>
      <c r="MWO790" s="137"/>
      <c r="MWP790" s="136"/>
      <c r="MWQ790" s="138"/>
      <c r="MWR790" s="154"/>
      <c r="MWS790" s="194"/>
      <c r="MWT790" s="868"/>
      <c r="MWU790" s="194"/>
      <c r="MWV790" s="868"/>
      <c r="MWW790" s="874"/>
      <c r="MWX790" s="152"/>
      <c r="MWY790" s="552"/>
      <c r="MWZ790" s="709"/>
      <c r="MXA790" s="709"/>
      <c r="MXB790" s="723"/>
      <c r="MXC790" s="723"/>
      <c r="MXD790" s="723"/>
      <c r="MXE790" s="723"/>
      <c r="MXF790" s="723"/>
      <c r="MXG790" s="320"/>
      <c r="MXH790" s="47"/>
      <c r="MXI790" s="47"/>
      <c r="MXJ790" s="34"/>
      <c r="MXK790" s="34"/>
      <c r="MXL790" s="88"/>
      <c r="MXM790"/>
      <c r="MXN790" s="173"/>
      <c r="MXO790" s="284"/>
      <c r="MXP790" s="910"/>
      <c r="MXQ790" s="421"/>
      <c r="MXR790" s="137"/>
      <c r="MXS790" s="136"/>
      <c r="MXT790" s="138"/>
      <c r="MXU790" s="154"/>
      <c r="MXV790" s="194"/>
      <c r="MXW790" s="868"/>
      <c r="MXX790" s="194"/>
      <c r="MXY790" s="868"/>
      <c r="MXZ790" s="874"/>
      <c r="MYA790" s="152"/>
      <c r="MYB790" s="552"/>
      <c r="MYC790" s="709"/>
      <c r="MYD790" s="709"/>
      <c r="MYE790" s="723"/>
      <c r="MYF790" s="723"/>
      <c r="MYG790" s="723"/>
      <c r="MYH790" s="723"/>
      <c r="MYI790" s="723"/>
      <c r="MYJ790" s="320"/>
      <c r="MYK790" s="47"/>
      <c r="MYL790" s="47"/>
      <c r="MYM790" s="34"/>
      <c r="MYN790" s="34"/>
      <c r="MYO790" s="88"/>
      <c r="MYP790"/>
      <c r="MYQ790" s="173"/>
      <c r="MYR790" s="284"/>
      <c r="MYS790" s="910"/>
      <c r="MYT790" s="421"/>
      <c r="MYU790" s="137"/>
      <c r="MYV790" s="136"/>
      <c r="MYW790" s="138"/>
      <c r="MYX790" s="154"/>
      <c r="MYY790" s="194"/>
      <c r="MYZ790" s="868"/>
      <c r="MZA790" s="194"/>
      <c r="MZB790" s="868"/>
      <c r="MZC790" s="874"/>
      <c r="MZD790" s="152"/>
      <c r="MZE790" s="552"/>
      <c r="MZF790" s="709"/>
      <c r="MZG790" s="709"/>
      <c r="MZH790" s="723"/>
      <c r="MZI790" s="723"/>
      <c r="MZJ790" s="723"/>
      <c r="MZK790" s="723"/>
      <c r="MZL790" s="723"/>
      <c r="MZM790" s="320"/>
      <c r="MZN790" s="47"/>
      <c r="MZO790" s="47"/>
      <c r="MZP790" s="34"/>
      <c r="MZQ790" s="34"/>
      <c r="MZR790" s="88"/>
      <c r="MZS790"/>
      <c r="MZT790" s="173"/>
      <c r="MZU790" s="284"/>
      <c r="MZV790" s="910"/>
      <c r="MZW790" s="421"/>
      <c r="MZX790" s="137"/>
      <c r="MZY790" s="136"/>
      <c r="MZZ790" s="138"/>
      <c r="NAA790" s="154"/>
      <c r="NAB790" s="194"/>
      <c r="NAC790" s="868"/>
      <c r="NAD790" s="194"/>
      <c r="NAE790" s="868"/>
      <c r="NAF790" s="874"/>
      <c r="NAG790" s="152"/>
      <c r="NAH790" s="552"/>
      <c r="NAI790" s="709"/>
      <c r="NAJ790" s="709"/>
      <c r="NAK790" s="723"/>
      <c r="NAL790" s="723"/>
      <c r="NAM790" s="723"/>
      <c r="NAN790" s="723"/>
      <c r="NAO790" s="723"/>
      <c r="NAP790" s="320"/>
      <c r="NAQ790" s="47"/>
      <c r="NAR790" s="47"/>
      <c r="NAS790" s="34"/>
      <c r="NAT790" s="34"/>
      <c r="NAU790" s="88"/>
      <c r="NAV790"/>
      <c r="NAW790" s="173"/>
      <c r="NAX790" s="284"/>
      <c r="NAY790" s="910"/>
      <c r="NAZ790" s="421"/>
      <c r="NBA790" s="137"/>
      <c r="NBB790" s="136"/>
      <c r="NBC790" s="138"/>
      <c r="NBD790" s="154"/>
      <c r="NBE790" s="194"/>
      <c r="NBF790" s="868"/>
      <c r="NBG790" s="194"/>
      <c r="NBH790" s="868"/>
      <c r="NBI790" s="874"/>
      <c r="NBJ790" s="152"/>
      <c r="NBK790" s="552"/>
      <c r="NBL790" s="709"/>
      <c r="NBM790" s="709"/>
      <c r="NBN790" s="723"/>
      <c r="NBO790" s="723"/>
      <c r="NBP790" s="723"/>
      <c r="NBQ790" s="723"/>
      <c r="NBR790" s="723"/>
      <c r="NBS790" s="320"/>
      <c r="NBT790" s="47"/>
      <c r="NBU790" s="47"/>
      <c r="NBV790" s="34"/>
      <c r="NBW790" s="34"/>
      <c r="NBX790" s="88"/>
      <c r="NBY790"/>
      <c r="NBZ790" s="173"/>
      <c r="NCA790" s="284"/>
      <c r="NCB790" s="910"/>
      <c r="NCC790" s="421"/>
      <c r="NCD790" s="137"/>
      <c r="NCE790" s="136"/>
      <c r="NCF790" s="138"/>
      <c r="NCG790" s="154"/>
      <c r="NCH790" s="194"/>
      <c r="NCI790" s="868"/>
      <c r="NCJ790" s="194"/>
      <c r="NCK790" s="868"/>
      <c r="NCL790" s="874"/>
      <c r="NCM790" s="152"/>
      <c r="NCN790" s="552"/>
      <c r="NCO790" s="709"/>
      <c r="NCP790" s="709"/>
      <c r="NCQ790" s="723"/>
      <c r="NCR790" s="723"/>
      <c r="NCS790" s="723"/>
      <c r="NCT790" s="723"/>
      <c r="NCU790" s="723"/>
      <c r="NCV790" s="320"/>
      <c r="NCW790" s="47"/>
      <c r="NCX790" s="47"/>
      <c r="NCY790" s="34"/>
      <c r="NCZ790" s="34"/>
      <c r="NDA790" s="88"/>
      <c r="NDB790"/>
      <c r="NDC790" s="173"/>
      <c r="NDD790" s="284"/>
      <c r="NDE790" s="910"/>
      <c r="NDF790" s="421"/>
      <c r="NDG790" s="137"/>
      <c r="NDH790" s="136"/>
      <c r="NDI790" s="138"/>
      <c r="NDJ790" s="154"/>
      <c r="NDK790" s="194"/>
      <c r="NDL790" s="868"/>
      <c r="NDM790" s="194"/>
      <c r="NDN790" s="868"/>
      <c r="NDO790" s="874"/>
      <c r="NDP790" s="152"/>
      <c r="NDQ790" s="552"/>
      <c r="NDR790" s="709"/>
      <c r="NDS790" s="709"/>
      <c r="NDT790" s="723"/>
      <c r="NDU790" s="723"/>
      <c r="NDV790" s="723"/>
      <c r="NDW790" s="723"/>
      <c r="NDX790" s="723"/>
      <c r="NDY790" s="320"/>
      <c r="NDZ790" s="47"/>
      <c r="NEA790" s="47"/>
      <c r="NEB790" s="34"/>
      <c r="NEC790" s="34"/>
      <c r="NED790" s="88"/>
      <c r="NEE790"/>
      <c r="NEF790" s="173"/>
      <c r="NEG790" s="284"/>
      <c r="NEH790" s="910"/>
      <c r="NEI790" s="421"/>
      <c r="NEJ790" s="137"/>
      <c r="NEK790" s="136"/>
      <c r="NEL790" s="138"/>
      <c r="NEM790" s="154"/>
      <c r="NEN790" s="194"/>
      <c r="NEO790" s="868"/>
      <c r="NEP790" s="194"/>
      <c r="NEQ790" s="868"/>
      <c r="NER790" s="874"/>
      <c r="NES790" s="152"/>
      <c r="NET790" s="552"/>
      <c r="NEU790" s="709"/>
      <c r="NEV790" s="709"/>
      <c r="NEW790" s="723"/>
      <c r="NEX790" s="723"/>
      <c r="NEY790" s="723"/>
      <c r="NEZ790" s="723"/>
      <c r="NFA790" s="723"/>
      <c r="NFB790" s="320"/>
      <c r="NFC790" s="47"/>
      <c r="NFD790" s="47"/>
      <c r="NFE790" s="34"/>
      <c r="NFF790" s="34"/>
      <c r="NFG790" s="88"/>
      <c r="NFH790"/>
      <c r="NFI790" s="173"/>
      <c r="NFJ790" s="284"/>
      <c r="NFK790" s="910"/>
      <c r="NFL790" s="421"/>
      <c r="NFM790" s="137"/>
      <c r="NFN790" s="136"/>
      <c r="NFO790" s="138"/>
      <c r="NFP790" s="154"/>
      <c r="NFQ790" s="194"/>
      <c r="NFR790" s="868"/>
      <c r="NFS790" s="194"/>
      <c r="NFT790" s="868"/>
      <c r="NFU790" s="874"/>
      <c r="NFV790" s="152"/>
      <c r="NFW790" s="552"/>
      <c r="NFX790" s="709"/>
      <c r="NFY790" s="709"/>
      <c r="NFZ790" s="723"/>
      <c r="NGA790" s="723"/>
      <c r="NGB790" s="723"/>
      <c r="NGC790" s="723"/>
      <c r="NGD790" s="723"/>
      <c r="NGE790" s="320"/>
      <c r="NGF790" s="47"/>
      <c r="NGG790" s="47"/>
      <c r="NGH790" s="34"/>
      <c r="NGI790" s="34"/>
      <c r="NGJ790" s="88"/>
      <c r="NGK790"/>
      <c r="NGL790" s="173"/>
      <c r="NGM790" s="284"/>
      <c r="NGN790" s="910"/>
      <c r="NGO790" s="421"/>
      <c r="NGP790" s="137"/>
      <c r="NGQ790" s="136"/>
      <c r="NGR790" s="138"/>
      <c r="NGS790" s="154"/>
      <c r="NGT790" s="194"/>
      <c r="NGU790" s="868"/>
      <c r="NGV790" s="194"/>
      <c r="NGW790" s="868"/>
      <c r="NGX790" s="874"/>
      <c r="NGY790" s="152"/>
      <c r="NGZ790" s="552"/>
      <c r="NHA790" s="709"/>
      <c r="NHB790" s="709"/>
      <c r="NHC790" s="723"/>
      <c r="NHD790" s="723"/>
      <c r="NHE790" s="723"/>
      <c r="NHF790" s="723"/>
      <c r="NHG790" s="723"/>
      <c r="NHH790" s="320"/>
      <c r="NHI790" s="47"/>
      <c r="NHJ790" s="47"/>
      <c r="NHK790" s="34"/>
      <c r="NHL790" s="34"/>
      <c r="NHM790" s="88"/>
      <c r="NHN790"/>
      <c r="NHO790" s="173"/>
      <c r="NHP790" s="284"/>
      <c r="NHQ790" s="910"/>
      <c r="NHR790" s="421"/>
      <c r="NHS790" s="137"/>
      <c r="NHT790" s="136"/>
      <c r="NHU790" s="138"/>
      <c r="NHV790" s="154"/>
      <c r="NHW790" s="194"/>
      <c r="NHX790" s="868"/>
      <c r="NHY790" s="194"/>
      <c r="NHZ790" s="868"/>
      <c r="NIA790" s="874"/>
      <c r="NIB790" s="152"/>
      <c r="NIC790" s="552"/>
      <c r="NID790" s="709"/>
      <c r="NIE790" s="709"/>
      <c r="NIF790" s="723"/>
      <c r="NIG790" s="723"/>
      <c r="NIH790" s="723"/>
      <c r="NII790" s="723"/>
      <c r="NIJ790" s="723"/>
      <c r="NIK790" s="320"/>
      <c r="NIL790" s="47"/>
      <c r="NIM790" s="47"/>
      <c r="NIN790" s="34"/>
      <c r="NIO790" s="34"/>
      <c r="NIP790" s="88"/>
      <c r="NIQ790"/>
      <c r="NIR790" s="173"/>
      <c r="NIS790" s="284"/>
      <c r="NIT790" s="910"/>
      <c r="NIU790" s="421"/>
      <c r="NIV790" s="137"/>
      <c r="NIW790" s="136"/>
      <c r="NIX790" s="138"/>
      <c r="NIY790" s="154"/>
      <c r="NIZ790" s="194"/>
      <c r="NJA790" s="868"/>
      <c r="NJB790" s="194"/>
      <c r="NJC790" s="868"/>
      <c r="NJD790" s="874"/>
      <c r="NJE790" s="152"/>
      <c r="NJF790" s="552"/>
      <c r="NJG790" s="709"/>
      <c r="NJH790" s="709"/>
      <c r="NJI790" s="723"/>
      <c r="NJJ790" s="723"/>
      <c r="NJK790" s="723"/>
      <c r="NJL790" s="723"/>
      <c r="NJM790" s="723"/>
      <c r="NJN790" s="320"/>
      <c r="NJO790" s="47"/>
      <c r="NJP790" s="47"/>
      <c r="NJQ790" s="34"/>
      <c r="NJR790" s="34"/>
      <c r="NJS790" s="88"/>
      <c r="NJT790"/>
      <c r="NJU790" s="173"/>
      <c r="NJV790" s="284"/>
      <c r="NJW790" s="910"/>
      <c r="NJX790" s="421"/>
      <c r="NJY790" s="137"/>
      <c r="NJZ790" s="136"/>
      <c r="NKA790" s="138"/>
      <c r="NKB790" s="154"/>
      <c r="NKC790" s="194"/>
      <c r="NKD790" s="868"/>
      <c r="NKE790" s="194"/>
      <c r="NKF790" s="868"/>
      <c r="NKG790" s="874"/>
      <c r="NKH790" s="152"/>
      <c r="NKI790" s="552"/>
      <c r="NKJ790" s="709"/>
      <c r="NKK790" s="709"/>
      <c r="NKL790" s="723"/>
      <c r="NKM790" s="723"/>
      <c r="NKN790" s="723"/>
      <c r="NKO790" s="723"/>
      <c r="NKP790" s="723"/>
      <c r="NKQ790" s="320"/>
      <c r="NKR790" s="47"/>
      <c r="NKS790" s="47"/>
      <c r="NKT790" s="34"/>
      <c r="NKU790" s="34"/>
      <c r="NKV790" s="88"/>
      <c r="NKW790"/>
      <c r="NKX790" s="173"/>
      <c r="NKY790" s="284"/>
      <c r="NKZ790" s="910"/>
      <c r="NLA790" s="421"/>
      <c r="NLB790" s="137"/>
      <c r="NLC790" s="136"/>
      <c r="NLD790" s="138"/>
      <c r="NLE790" s="154"/>
      <c r="NLF790" s="194"/>
      <c r="NLG790" s="868"/>
      <c r="NLH790" s="194"/>
      <c r="NLI790" s="868"/>
      <c r="NLJ790" s="874"/>
      <c r="NLK790" s="152"/>
      <c r="NLL790" s="552"/>
      <c r="NLM790" s="709"/>
      <c r="NLN790" s="709"/>
      <c r="NLO790" s="723"/>
      <c r="NLP790" s="723"/>
      <c r="NLQ790" s="723"/>
      <c r="NLR790" s="723"/>
      <c r="NLS790" s="723"/>
      <c r="NLT790" s="320"/>
      <c r="NLU790" s="47"/>
      <c r="NLV790" s="47"/>
      <c r="NLW790" s="34"/>
      <c r="NLX790" s="34"/>
      <c r="NLY790" s="88"/>
      <c r="NLZ790"/>
      <c r="NMA790" s="173"/>
      <c r="NMB790" s="284"/>
      <c r="NMC790" s="910"/>
      <c r="NMD790" s="421"/>
      <c r="NME790" s="137"/>
      <c r="NMF790" s="136"/>
      <c r="NMG790" s="138"/>
      <c r="NMH790" s="154"/>
      <c r="NMI790" s="194"/>
      <c r="NMJ790" s="868"/>
      <c r="NMK790" s="194"/>
      <c r="NML790" s="868"/>
      <c r="NMM790" s="874"/>
      <c r="NMN790" s="152"/>
      <c r="NMO790" s="552"/>
      <c r="NMP790" s="709"/>
      <c r="NMQ790" s="709"/>
      <c r="NMR790" s="723"/>
      <c r="NMS790" s="723"/>
      <c r="NMT790" s="723"/>
      <c r="NMU790" s="723"/>
      <c r="NMV790" s="723"/>
      <c r="NMW790" s="320"/>
      <c r="NMX790" s="47"/>
      <c r="NMY790" s="47"/>
      <c r="NMZ790" s="34"/>
      <c r="NNA790" s="34"/>
      <c r="NNB790" s="88"/>
      <c r="NNC790"/>
      <c r="NND790" s="173"/>
      <c r="NNE790" s="284"/>
      <c r="NNF790" s="910"/>
      <c r="NNG790" s="421"/>
      <c r="NNH790" s="137"/>
      <c r="NNI790" s="136"/>
      <c r="NNJ790" s="138"/>
      <c r="NNK790" s="154"/>
      <c r="NNL790" s="194"/>
      <c r="NNM790" s="868"/>
      <c r="NNN790" s="194"/>
      <c r="NNO790" s="868"/>
      <c r="NNP790" s="874"/>
      <c r="NNQ790" s="152"/>
      <c r="NNR790" s="552"/>
      <c r="NNS790" s="709"/>
      <c r="NNT790" s="709"/>
      <c r="NNU790" s="723"/>
      <c r="NNV790" s="723"/>
      <c r="NNW790" s="723"/>
      <c r="NNX790" s="723"/>
      <c r="NNY790" s="723"/>
      <c r="NNZ790" s="320"/>
      <c r="NOA790" s="47"/>
      <c r="NOB790" s="47"/>
      <c r="NOC790" s="34"/>
      <c r="NOD790" s="34"/>
      <c r="NOE790" s="88"/>
      <c r="NOF790"/>
      <c r="NOG790" s="173"/>
      <c r="NOH790" s="284"/>
      <c r="NOI790" s="910"/>
      <c r="NOJ790" s="421"/>
      <c r="NOK790" s="137"/>
      <c r="NOL790" s="136"/>
      <c r="NOM790" s="138"/>
      <c r="NON790" s="154"/>
      <c r="NOO790" s="194"/>
      <c r="NOP790" s="868"/>
      <c r="NOQ790" s="194"/>
      <c r="NOR790" s="868"/>
      <c r="NOS790" s="874"/>
      <c r="NOT790" s="152"/>
      <c r="NOU790" s="552"/>
      <c r="NOV790" s="709"/>
      <c r="NOW790" s="709"/>
      <c r="NOX790" s="723"/>
      <c r="NOY790" s="723"/>
      <c r="NOZ790" s="723"/>
      <c r="NPA790" s="723"/>
      <c r="NPB790" s="723"/>
      <c r="NPC790" s="320"/>
      <c r="NPD790" s="47"/>
      <c r="NPE790" s="47"/>
      <c r="NPF790" s="34"/>
      <c r="NPG790" s="34"/>
      <c r="NPH790" s="88"/>
      <c r="NPI790"/>
      <c r="NPJ790" s="173"/>
      <c r="NPK790" s="284"/>
      <c r="NPL790" s="910"/>
      <c r="NPM790" s="421"/>
      <c r="NPN790" s="137"/>
      <c r="NPO790" s="136"/>
      <c r="NPP790" s="138"/>
      <c r="NPQ790" s="154"/>
      <c r="NPR790" s="194"/>
      <c r="NPS790" s="868"/>
      <c r="NPT790" s="194"/>
      <c r="NPU790" s="868"/>
      <c r="NPV790" s="874"/>
      <c r="NPW790" s="152"/>
      <c r="NPX790" s="552"/>
      <c r="NPY790" s="709"/>
      <c r="NPZ790" s="709"/>
      <c r="NQA790" s="723"/>
      <c r="NQB790" s="723"/>
      <c r="NQC790" s="723"/>
      <c r="NQD790" s="723"/>
      <c r="NQE790" s="723"/>
      <c r="NQF790" s="320"/>
      <c r="NQG790" s="47"/>
      <c r="NQH790" s="47"/>
      <c r="NQI790" s="34"/>
      <c r="NQJ790" s="34"/>
      <c r="NQK790" s="88"/>
      <c r="NQL790"/>
      <c r="NQM790" s="173"/>
      <c r="NQN790" s="284"/>
      <c r="NQO790" s="910"/>
      <c r="NQP790" s="421"/>
      <c r="NQQ790" s="137"/>
      <c r="NQR790" s="136"/>
      <c r="NQS790" s="138"/>
      <c r="NQT790" s="154"/>
      <c r="NQU790" s="194"/>
      <c r="NQV790" s="868"/>
      <c r="NQW790" s="194"/>
      <c r="NQX790" s="868"/>
      <c r="NQY790" s="874"/>
      <c r="NQZ790" s="152"/>
      <c r="NRA790" s="552"/>
      <c r="NRB790" s="709"/>
      <c r="NRC790" s="709"/>
      <c r="NRD790" s="723"/>
      <c r="NRE790" s="723"/>
      <c r="NRF790" s="723"/>
      <c r="NRG790" s="723"/>
      <c r="NRH790" s="723"/>
      <c r="NRI790" s="320"/>
      <c r="NRJ790" s="47"/>
      <c r="NRK790" s="47"/>
      <c r="NRL790" s="34"/>
      <c r="NRM790" s="34"/>
      <c r="NRN790" s="88"/>
      <c r="NRO790"/>
      <c r="NRP790" s="173"/>
      <c r="NRQ790" s="284"/>
      <c r="NRR790" s="910"/>
      <c r="NRS790" s="421"/>
      <c r="NRT790" s="137"/>
      <c r="NRU790" s="136"/>
      <c r="NRV790" s="138"/>
      <c r="NRW790" s="154"/>
      <c r="NRX790" s="194"/>
      <c r="NRY790" s="868"/>
      <c r="NRZ790" s="194"/>
      <c r="NSA790" s="868"/>
      <c r="NSB790" s="874"/>
      <c r="NSC790" s="152"/>
      <c r="NSD790" s="552"/>
      <c r="NSE790" s="709"/>
      <c r="NSF790" s="709"/>
      <c r="NSG790" s="723"/>
      <c r="NSH790" s="723"/>
      <c r="NSI790" s="723"/>
      <c r="NSJ790" s="723"/>
      <c r="NSK790" s="723"/>
      <c r="NSL790" s="320"/>
      <c r="NSM790" s="47"/>
      <c r="NSN790" s="47"/>
      <c r="NSO790" s="34"/>
      <c r="NSP790" s="34"/>
      <c r="NSQ790" s="88"/>
      <c r="NSR790"/>
      <c r="NSS790" s="173"/>
      <c r="NST790" s="284"/>
      <c r="NSU790" s="910"/>
      <c r="NSV790" s="421"/>
      <c r="NSW790" s="137"/>
      <c r="NSX790" s="136"/>
      <c r="NSY790" s="138"/>
      <c r="NSZ790" s="154"/>
      <c r="NTA790" s="194"/>
      <c r="NTB790" s="868"/>
      <c r="NTC790" s="194"/>
      <c r="NTD790" s="868"/>
      <c r="NTE790" s="874"/>
      <c r="NTF790" s="152"/>
      <c r="NTG790" s="552"/>
      <c r="NTH790" s="709"/>
      <c r="NTI790" s="709"/>
      <c r="NTJ790" s="723"/>
      <c r="NTK790" s="723"/>
      <c r="NTL790" s="723"/>
      <c r="NTM790" s="723"/>
      <c r="NTN790" s="723"/>
      <c r="NTO790" s="320"/>
      <c r="NTP790" s="47"/>
      <c r="NTQ790" s="47"/>
      <c r="NTR790" s="34"/>
      <c r="NTS790" s="34"/>
      <c r="NTT790" s="88"/>
      <c r="NTU790"/>
      <c r="NTV790" s="173"/>
      <c r="NTW790" s="284"/>
      <c r="NTX790" s="910"/>
      <c r="NTY790" s="421"/>
      <c r="NTZ790" s="137"/>
      <c r="NUA790" s="136"/>
      <c r="NUB790" s="138"/>
      <c r="NUC790" s="154"/>
      <c r="NUD790" s="194"/>
      <c r="NUE790" s="868"/>
      <c r="NUF790" s="194"/>
      <c r="NUG790" s="868"/>
      <c r="NUH790" s="874"/>
      <c r="NUI790" s="152"/>
      <c r="NUJ790" s="552"/>
      <c r="NUK790" s="709"/>
      <c r="NUL790" s="709"/>
      <c r="NUM790" s="723"/>
      <c r="NUN790" s="723"/>
      <c r="NUO790" s="723"/>
      <c r="NUP790" s="723"/>
      <c r="NUQ790" s="723"/>
      <c r="NUR790" s="320"/>
      <c r="NUS790" s="47"/>
      <c r="NUT790" s="47"/>
      <c r="NUU790" s="34"/>
      <c r="NUV790" s="34"/>
      <c r="NUW790" s="88"/>
      <c r="NUX790"/>
      <c r="NUY790" s="173"/>
      <c r="NUZ790" s="284"/>
      <c r="NVA790" s="910"/>
      <c r="NVB790" s="421"/>
      <c r="NVC790" s="137"/>
      <c r="NVD790" s="136"/>
      <c r="NVE790" s="138"/>
      <c r="NVF790" s="154"/>
      <c r="NVG790" s="194"/>
      <c r="NVH790" s="868"/>
      <c r="NVI790" s="194"/>
      <c r="NVJ790" s="868"/>
      <c r="NVK790" s="874"/>
      <c r="NVL790" s="152"/>
      <c r="NVM790" s="552"/>
      <c r="NVN790" s="709"/>
      <c r="NVO790" s="709"/>
      <c r="NVP790" s="723"/>
      <c r="NVQ790" s="723"/>
      <c r="NVR790" s="723"/>
      <c r="NVS790" s="723"/>
      <c r="NVT790" s="723"/>
      <c r="NVU790" s="320"/>
      <c r="NVV790" s="47"/>
      <c r="NVW790" s="47"/>
      <c r="NVX790" s="34"/>
      <c r="NVY790" s="34"/>
      <c r="NVZ790" s="88"/>
      <c r="NWA790"/>
      <c r="NWB790" s="173"/>
      <c r="NWC790" s="284"/>
      <c r="NWD790" s="910"/>
      <c r="NWE790" s="421"/>
      <c r="NWF790" s="137"/>
      <c r="NWG790" s="136"/>
      <c r="NWH790" s="138"/>
      <c r="NWI790" s="154"/>
      <c r="NWJ790" s="194"/>
      <c r="NWK790" s="868"/>
      <c r="NWL790" s="194"/>
      <c r="NWM790" s="868"/>
      <c r="NWN790" s="874"/>
      <c r="NWO790" s="152"/>
      <c r="NWP790" s="552"/>
      <c r="NWQ790" s="709"/>
      <c r="NWR790" s="709"/>
      <c r="NWS790" s="723"/>
      <c r="NWT790" s="723"/>
      <c r="NWU790" s="723"/>
      <c r="NWV790" s="723"/>
      <c r="NWW790" s="723"/>
      <c r="NWX790" s="320"/>
      <c r="NWY790" s="47"/>
      <c r="NWZ790" s="47"/>
      <c r="NXA790" s="34"/>
      <c r="NXB790" s="34"/>
      <c r="NXC790" s="88"/>
      <c r="NXD790"/>
      <c r="NXE790" s="173"/>
      <c r="NXF790" s="284"/>
      <c r="NXG790" s="910"/>
      <c r="NXH790" s="421"/>
      <c r="NXI790" s="137"/>
      <c r="NXJ790" s="136"/>
      <c r="NXK790" s="138"/>
      <c r="NXL790" s="154"/>
      <c r="NXM790" s="194"/>
      <c r="NXN790" s="868"/>
      <c r="NXO790" s="194"/>
      <c r="NXP790" s="868"/>
      <c r="NXQ790" s="874"/>
      <c r="NXR790" s="152"/>
      <c r="NXS790" s="552"/>
      <c r="NXT790" s="709"/>
      <c r="NXU790" s="709"/>
      <c r="NXV790" s="723"/>
      <c r="NXW790" s="723"/>
      <c r="NXX790" s="723"/>
      <c r="NXY790" s="723"/>
      <c r="NXZ790" s="723"/>
      <c r="NYA790" s="320"/>
      <c r="NYB790" s="47"/>
      <c r="NYC790" s="47"/>
      <c r="NYD790" s="34"/>
      <c r="NYE790" s="34"/>
      <c r="NYF790" s="88"/>
      <c r="NYG790"/>
      <c r="NYH790" s="173"/>
      <c r="NYI790" s="284"/>
      <c r="NYJ790" s="910"/>
      <c r="NYK790" s="421"/>
      <c r="NYL790" s="137"/>
      <c r="NYM790" s="136"/>
      <c r="NYN790" s="138"/>
      <c r="NYO790" s="154"/>
      <c r="NYP790" s="194"/>
      <c r="NYQ790" s="868"/>
      <c r="NYR790" s="194"/>
      <c r="NYS790" s="868"/>
      <c r="NYT790" s="874"/>
      <c r="NYU790" s="152"/>
      <c r="NYV790" s="552"/>
      <c r="NYW790" s="709"/>
      <c r="NYX790" s="709"/>
      <c r="NYY790" s="723"/>
      <c r="NYZ790" s="723"/>
      <c r="NZA790" s="723"/>
      <c r="NZB790" s="723"/>
      <c r="NZC790" s="723"/>
      <c r="NZD790" s="320"/>
      <c r="NZE790" s="47"/>
      <c r="NZF790" s="47"/>
      <c r="NZG790" s="34"/>
      <c r="NZH790" s="34"/>
      <c r="NZI790" s="88"/>
      <c r="NZJ790"/>
      <c r="NZK790" s="173"/>
      <c r="NZL790" s="284"/>
      <c r="NZM790" s="910"/>
      <c r="NZN790" s="421"/>
      <c r="NZO790" s="137"/>
      <c r="NZP790" s="136"/>
      <c r="NZQ790" s="138"/>
      <c r="NZR790" s="154"/>
      <c r="NZS790" s="194"/>
      <c r="NZT790" s="868"/>
      <c r="NZU790" s="194"/>
      <c r="NZV790" s="868"/>
      <c r="NZW790" s="874"/>
      <c r="NZX790" s="152"/>
      <c r="NZY790" s="552"/>
      <c r="NZZ790" s="709"/>
      <c r="OAA790" s="709"/>
      <c r="OAB790" s="723"/>
      <c r="OAC790" s="723"/>
      <c r="OAD790" s="723"/>
      <c r="OAE790" s="723"/>
      <c r="OAF790" s="723"/>
      <c r="OAG790" s="320"/>
      <c r="OAH790" s="47"/>
      <c r="OAI790" s="47"/>
      <c r="OAJ790" s="34"/>
      <c r="OAK790" s="34"/>
      <c r="OAL790" s="88"/>
      <c r="OAM790"/>
      <c r="OAN790" s="173"/>
      <c r="OAO790" s="284"/>
      <c r="OAP790" s="910"/>
      <c r="OAQ790" s="421"/>
      <c r="OAR790" s="137"/>
      <c r="OAS790" s="136"/>
      <c r="OAT790" s="138"/>
      <c r="OAU790" s="154"/>
      <c r="OAV790" s="194"/>
      <c r="OAW790" s="868"/>
      <c r="OAX790" s="194"/>
      <c r="OAY790" s="868"/>
      <c r="OAZ790" s="874"/>
      <c r="OBA790" s="152"/>
      <c r="OBB790" s="552"/>
      <c r="OBC790" s="709"/>
      <c r="OBD790" s="709"/>
      <c r="OBE790" s="723"/>
      <c r="OBF790" s="723"/>
      <c r="OBG790" s="723"/>
      <c r="OBH790" s="723"/>
      <c r="OBI790" s="723"/>
      <c r="OBJ790" s="320"/>
      <c r="OBK790" s="47"/>
      <c r="OBL790" s="47"/>
      <c r="OBM790" s="34"/>
      <c r="OBN790" s="34"/>
      <c r="OBO790" s="88"/>
      <c r="OBP790"/>
      <c r="OBQ790" s="173"/>
      <c r="OBR790" s="284"/>
      <c r="OBS790" s="910"/>
      <c r="OBT790" s="421"/>
      <c r="OBU790" s="137"/>
      <c r="OBV790" s="136"/>
      <c r="OBW790" s="138"/>
      <c r="OBX790" s="154"/>
      <c r="OBY790" s="194"/>
      <c r="OBZ790" s="868"/>
      <c r="OCA790" s="194"/>
      <c r="OCB790" s="868"/>
      <c r="OCC790" s="874"/>
      <c r="OCD790" s="152"/>
      <c r="OCE790" s="552"/>
      <c r="OCF790" s="709"/>
      <c r="OCG790" s="709"/>
      <c r="OCH790" s="723"/>
      <c r="OCI790" s="723"/>
      <c r="OCJ790" s="723"/>
      <c r="OCK790" s="723"/>
      <c r="OCL790" s="723"/>
      <c r="OCM790" s="320"/>
      <c r="OCN790" s="47"/>
      <c r="OCO790" s="47"/>
      <c r="OCP790" s="34"/>
      <c r="OCQ790" s="34"/>
      <c r="OCR790" s="88"/>
      <c r="OCS790"/>
      <c r="OCT790" s="173"/>
      <c r="OCU790" s="284"/>
      <c r="OCV790" s="910"/>
      <c r="OCW790" s="421"/>
      <c r="OCX790" s="137"/>
      <c r="OCY790" s="136"/>
      <c r="OCZ790" s="138"/>
      <c r="ODA790" s="154"/>
      <c r="ODB790" s="194"/>
      <c r="ODC790" s="868"/>
      <c r="ODD790" s="194"/>
      <c r="ODE790" s="868"/>
      <c r="ODF790" s="874"/>
      <c r="ODG790" s="152"/>
      <c r="ODH790" s="552"/>
      <c r="ODI790" s="709"/>
      <c r="ODJ790" s="709"/>
      <c r="ODK790" s="723"/>
      <c r="ODL790" s="723"/>
      <c r="ODM790" s="723"/>
      <c r="ODN790" s="723"/>
      <c r="ODO790" s="723"/>
      <c r="ODP790" s="320"/>
      <c r="ODQ790" s="47"/>
      <c r="ODR790" s="47"/>
      <c r="ODS790" s="34"/>
      <c r="ODT790" s="34"/>
      <c r="ODU790" s="88"/>
      <c r="ODV790"/>
      <c r="ODW790" s="173"/>
      <c r="ODX790" s="284"/>
      <c r="ODY790" s="910"/>
      <c r="ODZ790" s="421"/>
      <c r="OEA790" s="137"/>
      <c r="OEB790" s="136"/>
      <c r="OEC790" s="138"/>
      <c r="OED790" s="154"/>
      <c r="OEE790" s="194"/>
      <c r="OEF790" s="868"/>
      <c r="OEG790" s="194"/>
      <c r="OEH790" s="868"/>
      <c r="OEI790" s="874"/>
      <c r="OEJ790" s="152"/>
      <c r="OEK790" s="552"/>
      <c r="OEL790" s="709"/>
      <c r="OEM790" s="709"/>
      <c r="OEN790" s="723"/>
      <c r="OEO790" s="723"/>
      <c r="OEP790" s="723"/>
      <c r="OEQ790" s="723"/>
      <c r="OER790" s="723"/>
      <c r="OES790" s="320"/>
      <c r="OET790" s="47"/>
      <c r="OEU790" s="47"/>
      <c r="OEV790" s="34"/>
      <c r="OEW790" s="34"/>
      <c r="OEX790" s="88"/>
      <c r="OEY790"/>
      <c r="OEZ790" s="173"/>
      <c r="OFA790" s="284"/>
      <c r="OFB790" s="910"/>
      <c r="OFC790" s="421"/>
      <c r="OFD790" s="137"/>
      <c r="OFE790" s="136"/>
      <c r="OFF790" s="138"/>
      <c r="OFG790" s="154"/>
      <c r="OFH790" s="194"/>
      <c r="OFI790" s="868"/>
      <c r="OFJ790" s="194"/>
      <c r="OFK790" s="868"/>
      <c r="OFL790" s="874"/>
      <c r="OFM790" s="152"/>
      <c r="OFN790" s="552"/>
      <c r="OFO790" s="709"/>
      <c r="OFP790" s="709"/>
      <c r="OFQ790" s="723"/>
      <c r="OFR790" s="723"/>
      <c r="OFS790" s="723"/>
      <c r="OFT790" s="723"/>
      <c r="OFU790" s="723"/>
      <c r="OFV790" s="320"/>
      <c r="OFW790" s="47"/>
      <c r="OFX790" s="47"/>
      <c r="OFY790" s="34"/>
      <c r="OFZ790" s="34"/>
      <c r="OGA790" s="88"/>
      <c r="OGB790"/>
      <c r="OGC790" s="173"/>
      <c r="OGD790" s="284"/>
      <c r="OGE790" s="910"/>
      <c r="OGF790" s="421"/>
      <c r="OGG790" s="137"/>
      <c r="OGH790" s="136"/>
      <c r="OGI790" s="138"/>
      <c r="OGJ790" s="154"/>
      <c r="OGK790" s="194"/>
      <c r="OGL790" s="868"/>
      <c r="OGM790" s="194"/>
      <c r="OGN790" s="868"/>
      <c r="OGO790" s="874"/>
      <c r="OGP790" s="152"/>
      <c r="OGQ790" s="552"/>
      <c r="OGR790" s="709"/>
      <c r="OGS790" s="709"/>
      <c r="OGT790" s="723"/>
      <c r="OGU790" s="723"/>
      <c r="OGV790" s="723"/>
      <c r="OGW790" s="723"/>
      <c r="OGX790" s="723"/>
      <c r="OGY790" s="320"/>
      <c r="OGZ790" s="47"/>
      <c r="OHA790" s="47"/>
      <c r="OHB790" s="34"/>
      <c r="OHC790" s="34"/>
      <c r="OHD790" s="88"/>
      <c r="OHE790"/>
      <c r="OHF790" s="173"/>
      <c r="OHG790" s="284"/>
      <c r="OHH790" s="910"/>
      <c r="OHI790" s="421"/>
      <c r="OHJ790" s="137"/>
      <c r="OHK790" s="136"/>
      <c r="OHL790" s="138"/>
      <c r="OHM790" s="154"/>
      <c r="OHN790" s="194"/>
      <c r="OHO790" s="868"/>
      <c r="OHP790" s="194"/>
      <c r="OHQ790" s="868"/>
      <c r="OHR790" s="874"/>
      <c r="OHS790" s="152"/>
      <c r="OHT790" s="552"/>
      <c r="OHU790" s="709"/>
      <c r="OHV790" s="709"/>
      <c r="OHW790" s="723"/>
      <c r="OHX790" s="723"/>
      <c r="OHY790" s="723"/>
      <c r="OHZ790" s="723"/>
      <c r="OIA790" s="723"/>
      <c r="OIB790" s="320"/>
      <c r="OIC790" s="47"/>
      <c r="OID790" s="47"/>
      <c r="OIE790" s="34"/>
      <c r="OIF790" s="34"/>
      <c r="OIG790" s="88"/>
      <c r="OIH790"/>
      <c r="OII790" s="173"/>
      <c r="OIJ790" s="284"/>
      <c r="OIK790" s="910"/>
      <c r="OIL790" s="421"/>
      <c r="OIM790" s="137"/>
      <c r="OIN790" s="136"/>
      <c r="OIO790" s="138"/>
      <c r="OIP790" s="154"/>
      <c r="OIQ790" s="194"/>
      <c r="OIR790" s="868"/>
      <c r="OIS790" s="194"/>
      <c r="OIT790" s="868"/>
      <c r="OIU790" s="874"/>
      <c r="OIV790" s="152"/>
      <c r="OIW790" s="552"/>
      <c r="OIX790" s="709"/>
      <c r="OIY790" s="709"/>
      <c r="OIZ790" s="723"/>
      <c r="OJA790" s="723"/>
      <c r="OJB790" s="723"/>
      <c r="OJC790" s="723"/>
      <c r="OJD790" s="723"/>
      <c r="OJE790" s="320"/>
      <c r="OJF790" s="47"/>
      <c r="OJG790" s="47"/>
      <c r="OJH790" s="34"/>
      <c r="OJI790" s="34"/>
      <c r="OJJ790" s="88"/>
      <c r="OJK790"/>
      <c r="OJL790" s="173"/>
      <c r="OJM790" s="284"/>
      <c r="OJN790" s="910"/>
      <c r="OJO790" s="421"/>
      <c r="OJP790" s="137"/>
      <c r="OJQ790" s="136"/>
      <c r="OJR790" s="138"/>
      <c r="OJS790" s="154"/>
      <c r="OJT790" s="194"/>
      <c r="OJU790" s="868"/>
      <c r="OJV790" s="194"/>
      <c r="OJW790" s="868"/>
      <c r="OJX790" s="874"/>
      <c r="OJY790" s="152"/>
      <c r="OJZ790" s="552"/>
      <c r="OKA790" s="709"/>
      <c r="OKB790" s="709"/>
      <c r="OKC790" s="723"/>
      <c r="OKD790" s="723"/>
      <c r="OKE790" s="723"/>
      <c r="OKF790" s="723"/>
      <c r="OKG790" s="723"/>
      <c r="OKH790" s="320"/>
      <c r="OKI790" s="47"/>
      <c r="OKJ790" s="47"/>
      <c r="OKK790" s="34"/>
      <c r="OKL790" s="34"/>
      <c r="OKM790" s="88"/>
      <c r="OKN790"/>
      <c r="OKO790" s="173"/>
      <c r="OKP790" s="284"/>
      <c r="OKQ790" s="910"/>
      <c r="OKR790" s="421"/>
      <c r="OKS790" s="137"/>
      <c r="OKT790" s="136"/>
      <c r="OKU790" s="138"/>
      <c r="OKV790" s="154"/>
      <c r="OKW790" s="194"/>
      <c r="OKX790" s="868"/>
      <c r="OKY790" s="194"/>
      <c r="OKZ790" s="868"/>
      <c r="OLA790" s="874"/>
      <c r="OLB790" s="152"/>
      <c r="OLC790" s="552"/>
      <c r="OLD790" s="709"/>
      <c r="OLE790" s="709"/>
      <c r="OLF790" s="723"/>
      <c r="OLG790" s="723"/>
      <c r="OLH790" s="723"/>
      <c r="OLI790" s="723"/>
      <c r="OLJ790" s="723"/>
      <c r="OLK790" s="320"/>
      <c r="OLL790" s="47"/>
      <c r="OLM790" s="47"/>
      <c r="OLN790" s="34"/>
      <c r="OLO790" s="34"/>
      <c r="OLP790" s="88"/>
      <c r="OLQ790"/>
      <c r="OLR790" s="173"/>
      <c r="OLS790" s="284"/>
      <c r="OLT790" s="910"/>
      <c r="OLU790" s="421"/>
      <c r="OLV790" s="137"/>
      <c r="OLW790" s="136"/>
      <c r="OLX790" s="138"/>
      <c r="OLY790" s="154"/>
      <c r="OLZ790" s="194"/>
      <c r="OMA790" s="868"/>
      <c r="OMB790" s="194"/>
      <c r="OMC790" s="868"/>
      <c r="OMD790" s="874"/>
      <c r="OME790" s="152"/>
      <c r="OMF790" s="552"/>
      <c r="OMG790" s="709"/>
      <c r="OMH790" s="709"/>
      <c r="OMI790" s="723"/>
      <c r="OMJ790" s="723"/>
      <c r="OMK790" s="723"/>
      <c r="OML790" s="723"/>
      <c r="OMM790" s="723"/>
      <c r="OMN790" s="320"/>
      <c r="OMO790" s="47"/>
      <c r="OMP790" s="47"/>
      <c r="OMQ790" s="34"/>
      <c r="OMR790" s="34"/>
      <c r="OMS790" s="88"/>
      <c r="OMT790"/>
      <c r="OMU790" s="173"/>
      <c r="OMV790" s="284"/>
      <c r="OMW790" s="910"/>
      <c r="OMX790" s="421"/>
      <c r="OMY790" s="137"/>
      <c r="OMZ790" s="136"/>
      <c r="ONA790" s="138"/>
      <c r="ONB790" s="154"/>
      <c r="ONC790" s="194"/>
      <c r="OND790" s="868"/>
      <c r="ONE790" s="194"/>
      <c r="ONF790" s="868"/>
      <c r="ONG790" s="874"/>
      <c r="ONH790" s="152"/>
      <c r="ONI790" s="552"/>
      <c r="ONJ790" s="709"/>
      <c r="ONK790" s="709"/>
      <c r="ONL790" s="723"/>
      <c r="ONM790" s="723"/>
      <c r="ONN790" s="723"/>
      <c r="ONO790" s="723"/>
      <c r="ONP790" s="723"/>
      <c r="ONQ790" s="320"/>
      <c r="ONR790" s="47"/>
      <c r="ONS790" s="47"/>
      <c r="ONT790" s="34"/>
      <c r="ONU790" s="34"/>
      <c r="ONV790" s="88"/>
      <c r="ONW790"/>
      <c r="ONX790" s="173"/>
      <c r="ONY790" s="284"/>
      <c r="ONZ790" s="910"/>
      <c r="OOA790" s="421"/>
      <c r="OOB790" s="137"/>
      <c r="OOC790" s="136"/>
      <c r="OOD790" s="138"/>
      <c r="OOE790" s="154"/>
      <c r="OOF790" s="194"/>
      <c r="OOG790" s="868"/>
      <c r="OOH790" s="194"/>
      <c r="OOI790" s="868"/>
      <c r="OOJ790" s="874"/>
      <c r="OOK790" s="152"/>
      <c r="OOL790" s="552"/>
      <c r="OOM790" s="709"/>
      <c r="OON790" s="709"/>
      <c r="OOO790" s="723"/>
      <c r="OOP790" s="723"/>
      <c r="OOQ790" s="723"/>
      <c r="OOR790" s="723"/>
      <c r="OOS790" s="723"/>
      <c r="OOT790" s="320"/>
      <c r="OOU790" s="47"/>
      <c r="OOV790" s="47"/>
      <c r="OOW790" s="34"/>
      <c r="OOX790" s="34"/>
      <c r="OOY790" s="88"/>
      <c r="OOZ790"/>
      <c r="OPA790" s="173"/>
      <c r="OPB790" s="284"/>
      <c r="OPC790" s="910"/>
      <c r="OPD790" s="421"/>
      <c r="OPE790" s="137"/>
      <c r="OPF790" s="136"/>
      <c r="OPG790" s="138"/>
      <c r="OPH790" s="154"/>
      <c r="OPI790" s="194"/>
      <c r="OPJ790" s="868"/>
      <c r="OPK790" s="194"/>
      <c r="OPL790" s="868"/>
      <c r="OPM790" s="874"/>
      <c r="OPN790" s="152"/>
      <c r="OPO790" s="552"/>
      <c r="OPP790" s="709"/>
      <c r="OPQ790" s="709"/>
      <c r="OPR790" s="723"/>
      <c r="OPS790" s="723"/>
      <c r="OPT790" s="723"/>
      <c r="OPU790" s="723"/>
      <c r="OPV790" s="723"/>
      <c r="OPW790" s="320"/>
      <c r="OPX790" s="47"/>
      <c r="OPY790" s="47"/>
      <c r="OPZ790" s="34"/>
      <c r="OQA790" s="34"/>
      <c r="OQB790" s="88"/>
      <c r="OQC790"/>
      <c r="OQD790" s="173"/>
      <c r="OQE790" s="284"/>
      <c r="OQF790" s="910"/>
      <c r="OQG790" s="421"/>
      <c r="OQH790" s="137"/>
      <c r="OQI790" s="136"/>
      <c r="OQJ790" s="138"/>
      <c r="OQK790" s="154"/>
      <c r="OQL790" s="194"/>
      <c r="OQM790" s="868"/>
      <c r="OQN790" s="194"/>
      <c r="OQO790" s="868"/>
      <c r="OQP790" s="874"/>
      <c r="OQQ790" s="152"/>
      <c r="OQR790" s="552"/>
      <c r="OQS790" s="709"/>
      <c r="OQT790" s="709"/>
      <c r="OQU790" s="723"/>
      <c r="OQV790" s="723"/>
      <c r="OQW790" s="723"/>
      <c r="OQX790" s="723"/>
      <c r="OQY790" s="723"/>
      <c r="OQZ790" s="320"/>
      <c r="ORA790" s="47"/>
      <c r="ORB790" s="47"/>
      <c r="ORC790" s="34"/>
      <c r="ORD790" s="34"/>
      <c r="ORE790" s="88"/>
      <c r="ORF790"/>
      <c r="ORG790" s="173"/>
      <c r="ORH790" s="284"/>
      <c r="ORI790" s="910"/>
      <c r="ORJ790" s="421"/>
      <c r="ORK790" s="137"/>
      <c r="ORL790" s="136"/>
      <c r="ORM790" s="138"/>
      <c r="ORN790" s="154"/>
      <c r="ORO790" s="194"/>
      <c r="ORP790" s="868"/>
      <c r="ORQ790" s="194"/>
      <c r="ORR790" s="868"/>
      <c r="ORS790" s="874"/>
      <c r="ORT790" s="152"/>
      <c r="ORU790" s="552"/>
      <c r="ORV790" s="709"/>
      <c r="ORW790" s="709"/>
      <c r="ORX790" s="723"/>
      <c r="ORY790" s="723"/>
      <c r="ORZ790" s="723"/>
      <c r="OSA790" s="723"/>
      <c r="OSB790" s="723"/>
      <c r="OSC790" s="320"/>
      <c r="OSD790" s="47"/>
      <c r="OSE790" s="47"/>
      <c r="OSF790" s="34"/>
      <c r="OSG790" s="34"/>
      <c r="OSH790" s="88"/>
      <c r="OSI790"/>
      <c r="OSJ790" s="173"/>
      <c r="OSK790" s="284"/>
      <c r="OSL790" s="910"/>
      <c r="OSM790" s="421"/>
      <c r="OSN790" s="137"/>
      <c r="OSO790" s="136"/>
      <c r="OSP790" s="138"/>
      <c r="OSQ790" s="154"/>
      <c r="OSR790" s="194"/>
      <c r="OSS790" s="868"/>
      <c r="OST790" s="194"/>
      <c r="OSU790" s="868"/>
      <c r="OSV790" s="874"/>
      <c r="OSW790" s="152"/>
      <c r="OSX790" s="552"/>
      <c r="OSY790" s="709"/>
      <c r="OSZ790" s="709"/>
      <c r="OTA790" s="723"/>
      <c r="OTB790" s="723"/>
      <c r="OTC790" s="723"/>
      <c r="OTD790" s="723"/>
      <c r="OTE790" s="723"/>
      <c r="OTF790" s="320"/>
      <c r="OTG790" s="47"/>
      <c r="OTH790" s="47"/>
      <c r="OTI790" s="34"/>
      <c r="OTJ790" s="34"/>
      <c r="OTK790" s="88"/>
      <c r="OTL790"/>
      <c r="OTM790" s="173"/>
      <c r="OTN790" s="284"/>
      <c r="OTO790" s="910"/>
      <c r="OTP790" s="421"/>
      <c r="OTQ790" s="137"/>
      <c r="OTR790" s="136"/>
      <c r="OTS790" s="138"/>
      <c r="OTT790" s="154"/>
      <c r="OTU790" s="194"/>
      <c r="OTV790" s="868"/>
      <c r="OTW790" s="194"/>
      <c r="OTX790" s="868"/>
      <c r="OTY790" s="874"/>
      <c r="OTZ790" s="152"/>
      <c r="OUA790" s="552"/>
      <c r="OUB790" s="709"/>
      <c r="OUC790" s="709"/>
      <c r="OUD790" s="723"/>
      <c r="OUE790" s="723"/>
      <c r="OUF790" s="723"/>
      <c r="OUG790" s="723"/>
      <c r="OUH790" s="723"/>
      <c r="OUI790" s="320"/>
      <c r="OUJ790" s="47"/>
      <c r="OUK790" s="47"/>
      <c r="OUL790" s="34"/>
      <c r="OUM790" s="34"/>
      <c r="OUN790" s="88"/>
      <c r="OUO790"/>
      <c r="OUP790" s="173"/>
      <c r="OUQ790" s="284"/>
      <c r="OUR790" s="910"/>
      <c r="OUS790" s="421"/>
      <c r="OUT790" s="137"/>
      <c r="OUU790" s="136"/>
      <c r="OUV790" s="138"/>
      <c r="OUW790" s="154"/>
      <c r="OUX790" s="194"/>
      <c r="OUY790" s="868"/>
      <c r="OUZ790" s="194"/>
      <c r="OVA790" s="868"/>
      <c r="OVB790" s="874"/>
      <c r="OVC790" s="152"/>
      <c r="OVD790" s="552"/>
      <c r="OVE790" s="709"/>
      <c r="OVF790" s="709"/>
      <c r="OVG790" s="723"/>
      <c r="OVH790" s="723"/>
      <c r="OVI790" s="723"/>
      <c r="OVJ790" s="723"/>
      <c r="OVK790" s="723"/>
      <c r="OVL790" s="320"/>
      <c r="OVM790" s="47"/>
      <c r="OVN790" s="47"/>
      <c r="OVO790" s="34"/>
      <c r="OVP790" s="34"/>
      <c r="OVQ790" s="88"/>
      <c r="OVR790"/>
      <c r="OVS790" s="173"/>
      <c r="OVT790" s="284"/>
      <c r="OVU790" s="910"/>
      <c r="OVV790" s="421"/>
      <c r="OVW790" s="137"/>
      <c r="OVX790" s="136"/>
      <c r="OVY790" s="138"/>
      <c r="OVZ790" s="154"/>
      <c r="OWA790" s="194"/>
      <c r="OWB790" s="868"/>
      <c r="OWC790" s="194"/>
      <c r="OWD790" s="868"/>
      <c r="OWE790" s="874"/>
      <c r="OWF790" s="152"/>
      <c r="OWG790" s="552"/>
      <c r="OWH790" s="709"/>
      <c r="OWI790" s="709"/>
      <c r="OWJ790" s="723"/>
      <c r="OWK790" s="723"/>
      <c r="OWL790" s="723"/>
      <c r="OWM790" s="723"/>
      <c r="OWN790" s="723"/>
      <c r="OWO790" s="320"/>
      <c r="OWP790" s="47"/>
      <c r="OWQ790" s="47"/>
      <c r="OWR790" s="34"/>
      <c r="OWS790" s="34"/>
      <c r="OWT790" s="88"/>
      <c r="OWU790"/>
      <c r="OWV790" s="173"/>
      <c r="OWW790" s="284"/>
      <c r="OWX790" s="910"/>
      <c r="OWY790" s="421"/>
      <c r="OWZ790" s="137"/>
      <c r="OXA790" s="136"/>
      <c r="OXB790" s="138"/>
      <c r="OXC790" s="154"/>
      <c r="OXD790" s="194"/>
      <c r="OXE790" s="868"/>
      <c r="OXF790" s="194"/>
      <c r="OXG790" s="868"/>
      <c r="OXH790" s="874"/>
      <c r="OXI790" s="152"/>
      <c r="OXJ790" s="552"/>
      <c r="OXK790" s="709"/>
      <c r="OXL790" s="709"/>
      <c r="OXM790" s="723"/>
      <c r="OXN790" s="723"/>
      <c r="OXO790" s="723"/>
      <c r="OXP790" s="723"/>
      <c r="OXQ790" s="723"/>
      <c r="OXR790" s="320"/>
      <c r="OXS790" s="47"/>
      <c r="OXT790" s="47"/>
      <c r="OXU790" s="34"/>
      <c r="OXV790" s="34"/>
      <c r="OXW790" s="88"/>
      <c r="OXX790"/>
      <c r="OXY790" s="173"/>
      <c r="OXZ790" s="284"/>
      <c r="OYA790" s="910"/>
      <c r="OYB790" s="421"/>
      <c r="OYC790" s="137"/>
      <c r="OYD790" s="136"/>
      <c r="OYE790" s="138"/>
      <c r="OYF790" s="154"/>
      <c r="OYG790" s="194"/>
      <c r="OYH790" s="868"/>
      <c r="OYI790" s="194"/>
      <c r="OYJ790" s="868"/>
      <c r="OYK790" s="874"/>
      <c r="OYL790" s="152"/>
      <c r="OYM790" s="552"/>
      <c r="OYN790" s="709"/>
      <c r="OYO790" s="709"/>
      <c r="OYP790" s="723"/>
      <c r="OYQ790" s="723"/>
      <c r="OYR790" s="723"/>
      <c r="OYS790" s="723"/>
      <c r="OYT790" s="723"/>
      <c r="OYU790" s="320"/>
      <c r="OYV790" s="47"/>
      <c r="OYW790" s="47"/>
      <c r="OYX790" s="34"/>
      <c r="OYY790" s="34"/>
      <c r="OYZ790" s="88"/>
      <c r="OZA790"/>
      <c r="OZB790" s="173"/>
      <c r="OZC790" s="284"/>
      <c r="OZD790" s="910"/>
      <c r="OZE790" s="421"/>
      <c r="OZF790" s="137"/>
      <c r="OZG790" s="136"/>
      <c r="OZH790" s="138"/>
      <c r="OZI790" s="154"/>
      <c r="OZJ790" s="194"/>
      <c r="OZK790" s="868"/>
      <c r="OZL790" s="194"/>
      <c r="OZM790" s="868"/>
      <c r="OZN790" s="874"/>
      <c r="OZO790" s="152"/>
      <c r="OZP790" s="552"/>
      <c r="OZQ790" s="709"/>
      <c r="OZR790" s="709"/>
      <c r="OZS790" s="723"/>
      <c r="OZT790" s="723"/>
      <c r="OZU790" s="723"/>
      <c r="OZV790" s="723"/>
      <c r="OZW790" s="723"/>
      <c r="OZX790" s="320"/>
      <c r="OZY790" s="47"/>
      <c r="OZZ790" s="47"/>
      <c r="PAA790" s="34"/>
      <c r="PAB790" s="34"/>
      <c r="PAC790" s="88"/>
      <c r="PAD790"/>
      <c r="PAE790" s="173"/>
      <c r="PAF790" s="284"/>
      <c r="PAG790" s="910"/>
      <c r="PAH790" s="421"/>
      <c r="PAI790" s="137"/>
      <c r="PAJ790" s="136"/>
      <c r="PAK790" s="138"/>
      <c r="PAL790" s="154"/>
      <c r="PAM790" s="194"/>
      <c r="PAN790" s="868"/>
      <c r="PAO790" s="194"/>
      <c r="PAP790" s="868"/>
      <c r="PAQ790" s="874"/>
      <c r="PAR790" s="152"/>
      <c r="PAS790" s="552"/>
      <c r="PAT790" s="709"/>
      <c r="PAU790" s="709"/>
      <c r="PAV790" s="723"/>
      <c r="PAW790" s="723"/>
      <c r="PAX790" s="723"/>
      <c r="PAY790" s="723"/>
      <c r="PAZ790" s="723"/>
      <c r="PBA790" s="320"/>
      <c r="PBB790" s="47"/>
      <c r="PBC790" s="47"/>
      <c r="PBD790" s="34"/>
      <c r="PBE790" s="34"/>
      <c r="PBF790" s="88"/>
      <c r="PBG790"/>
      <c r="PBH790" s="173"/>
      <c r="PBI790" s="284"/>
      <c r="PBJ790" s="910"/>
      <c r="PBK790" s="421"/>
      <c r="PBL790" s="137"/>
      <c r="PBM790" s="136"/>
      <c r="PBN790" s="138"/>
      <c r="PBO790" s="154"/>
      <c r="PBP790" s="194"/>
      <c r="PBQ790" s="868"/>
      <c r="PBR790" s="194"/>
      <c r="PBS790" s="868"/>
      <c r="PBT790" s="874"/>
      <c r="PBU790" s="152"/>
      <c r="PBV790" s="552"/>
      <c r="PBW790" s="709"/>
      <c r="PBX790" s="709"/>
      <c r="PBY790" s="723"/>
      <c r="PBZ790" s="723"/>
      <c r="PCA790" s="723"/>
      <c r="PCB790" s="723"/>
      <c r="PCC790" s="723"/>
      <c r="PCD790" s="320"/>
      <c r="PCE790" s="47"/>
      <c r="PCF790" s="47"/>
      <c r="PCG790" s="34"/>
      <c r="PCH790" s="34"/>
      <c r="PCI790" s="88"/>
      <c r="PCJ790"/>
      <c r="PCK790" s="173"/>
      <c r="PCL790" s="284"/>
      <c r="PCM790" s="910"/>
      <c r="PCN790" s="421"/>
      <c r="PCO790" s="137"/>
      <c r="PCP790" s="136"/>
      <c r="PCQ790" s="138"/>
      <c r="PCR790" s="154"/>
      <c r="PCS790" s="194"/>
      <c r="PCT790" s="868"/>
      <c r="PCU790" s="194"/>
      <c r="PCV790" s="868"/>
      <c r="PCW790" s="874"/>
      <c r="PCX790" s="152"/>
      <c r="PCY790" s="552"/>
      <c r="PCZ790" s="709"/>
      <c r="PDA790" s="709"/>
      <c r="PDB790" s="723"/>
      <c r="PDC790" s="723"/>
      <c r="PDD790" s="723"/>
      <c r="PDE790" s="723"/>
      <c r="PDF790" s="723"/>
      <c r="PDG790" s="320"/>
      <c r="PDH790" s="47"/>
      <c r="PDI790" s="47"/>
      <c r="PDJ790" s="34"/>
      <c r="PDK790" s="34"/>
      <c r="PDL790" s="88"/>
      <c r="PDM790"/>
      <c r="PDN790" s="173"/>
      <c r="PDO790" s="284"/>
      <c r="PDP790" s="910"/>
      <c r="PDQ790" s="421"/>
      <c r="PDR790" s="137"/>
      <c r="PDS790" s="136"/>
      <c r="PDT790" s="138"/>
      <c r="PDU790" s="154"/>
      <c r="PDV790" s="194"/>
      <c r="PDW790" s="868"/>
      <c r="PDX790" s="194"/>
      <c r="PDY790" s="868"/>
      <c r="PDZ790" s="874"/>
      <c r="PEA790" s="152"/>
      <c r="PEB790" s="552"/>
      <c r="PEC790" s="709"/>
      <c r="PED790" s="709"/>
      <c r="PEE790" s="723"/>
      <c r="PEF790" s="723"/>
      <c r="PEG790" s="723"/>
      <c r="PEH790" s="723"/>
      <c r="PEI790" s="723"/>
      <c r="PEJ790" s="320"/>
      <c r="PEK790" s="47"/>
      <c r="PEL790" s="47"/>
      <c r="PEM790" s="34"/>
      <c r="PEN790" s="34"/>
      <c r="PEO790" s="88"/>
      <c r="PEP790"/>
      <c r="PEQ790" s="173"/>
      <c r="PER790" s="284"/>
      <c r="PES790" s="910"/>
      <c r="PET790" s="421"/>
      <c r="PEU790" s="137"/>
      <c r="PEV790" s="136"/>
      <c r="PEW790" s="138"/>
      <c r="PEX790" s="154"/>
      <c r="PEY790" s="194"/>
      <c r="PEZ790" s="868"/>
      <c r="PFA790" s="194"/>
      <c r="PFB790" s="868"/>
      <c r="PFC790" s="874"/>
      <c r="PFD790" s="152"/>
      <c r="PFE790" s="552"/>
      <c r="PFF790" s="709"/>
      <c r="PFG790" s="709"/>
      <c r="PFH790" s="723"/>
      <c r="PFI790" s="723"/>
      <c r="PFJ790" s="723"/>
      <c r="PFK790" s="723"/>
      <c r="PFL790" s="723"/>
      <c r="PFM790" s="320"/>
      <c r="PFN790" s="47"/>
      <c r="PFO790" s="47"/>
      <c r="PFP790" s="34"/>
      <c r="PFQ790" s="34"/>
      <c r="PFR790" s="88"/>
      <c r="PFS790"/>
      <c r="PFT790" s="173"/>
      <c r="PFU790" s="284"/>
      <c r="PFV790" s="910"/>
      <c r="PFW790" s="421"/>
      <c r="PFX790" s="137"/>
      <c r="PFY790" s="136"/>
      <c r="PFZ790" s="138"/>
      <c r="PGA790" s="154"/>
      <c r="PGB790" s="194"/>
      <c r="PGC790" s="868"/>
      <c r="PGD790" s="194"/>
      <c r="PGE790" s="868"/>
      <c r="PGF790" s="874"/>
      <c r="PGG790" s="152"/>
      <c r="PGH790" s="552"/>
      <c r="PGI790" s="709"/>
      <c r="PGJ790" s="709"/>
      <c r="PGK790" s="723"/>
      <c r="PGL790" s="723"/>
      <c r="PGM790" s="723"/>
      <c r="PGN790" s="723"/>
      <c r="PGO790" s="723"/>
      <c r="PGP790" s="320"/>
      <c r="PGQ790" s="47"/>
      <c r="PGR790" s="47"/>
      <c r="PGS790" s="34"/>
      <c r="PGT790" s="34"/>
      <c r="PGU790" s="88"/>
      <c r="PGV790"/>
      <c r="PGW790" s="173"/>
      <c r="PGX790" s="284"/>
      <c r="PGY790" s="910"/>
      <c r="PGZ790" s="421"/>
      <c r="PHA790" s="137"/>
      <c r="PHB790" s="136"/>
      <c r="PHC790" s="138"/>
      <c r="PHD790" s="154"/>
      <c r="PHE790" s="194"/>
      <c r="PHF790" s="868"/>
      <c r="PHG790" s="194"/>
      <c r="PHH790" s="868"/>
      <c r="PHI790" s="874"/>
      <c r="PHJ790" s="152"/>
      <c r="PHK790" s="552"/>
      <c r="PHL790" s="709"/>
      <c r="PHM790" s="709"/>
      <c r="PHN790" s="723"/>
      <c r="PHO790" s="723"/>
      <c r="PHP790" s="723"/>
      <c r="PHQ790" s="723"/>
      <c r="PHR790" s="723"/>
      <c r="PHS790" s="320"/>
      <c r="PHT790" s="47"/>
      <c r="PHU790" s="47"/>
      <c r="PHV790" s="34"/>
      <c r="PHW790" s="34"/>
      <c r="PHX790" s="88"/>
      <c r="PHY790"/>
      <c r="PHZ790" s="173"/>
      <c r="PIA790" s="284"/>
      <c r="PIB790" s="910"/>
      <c r="PIC790" s="421"/>
      <c r="PID790" s="137"/>
      <c r="PIE790" s="136"/>
      <c r="PIF790" s="138"/>
      <c r="PIG790" s="154"/>
      <c r="PIH790" s="194"/>
      <c r="PII790" s="868"/>
      <c r="PIJ790" s="194"/>
      <c r="PIK790" s="868"/>
      <c r="PIL790" s="874"/>
      <c r="PIM790" s="152"/>
      <c r="PIN790" s="552"/>
      <c r="PIO790" s="709"/>
      <c r="PIP790" s="709"/>
      <c r="PIQ790" s="723"/>
      <c r="PIR790" s="723"/>
      <c r="PIS790" s="723"/>
      <c r="PIT790" s="723"/>
      <c r="PIU790" s="723"/>
      <c r="PIV790" s="320"/>
      <c r="PIW790" s="47"/>
      <c r="PIX790" s="47"/>
      <c r="PIY790" s="34"/>
      <c r="PIZ790" s="34"/>
      <c r="PJA790" s="88"/>
      <c r="PJB790"/>
      <c r="PJC790" s="173"/>
      <c r="PJD790" s="284"/>
      <c r="PJE790" s="910"/>
      <c r="PJF790" s="421"/>
      <c r="PJG790" s="137"/>
      <c r="PJH790" s="136"/>
      <c r="PJI790" s="138"/>
      <c r="PJJ790" s="154"/>
      <c r="PJK790" s="194"/>
      <c r="PJL790" s="868"/>
      <c r="PJM790" s="194"/>
      <c r="PJN790" s="868"/>
      <c r="PJO790" s="874"/>
      <c r="PJP790" s="152"/>
      <c r="PJQ790" s="552"/>
      <c r="PJR790" s="709"/>
      <c r="PJS790" s="709"/>
      <c r="PJT790" s="723"/>
      <c r="PJU790" s="723"/>
      <c r="PJV790" s="723"/>
      <c r="PJW790" s="723"/>
      <c r="PJX790" s="723"/>
      <c r="PJY790" s="320"/>
      <c r="PJZ790" s="47"/>
      <c r="PKA790" s="47"/>
      <c r="PKB790" s="34"/>
      <c r="PKC790" s="34"/>
      <c r="PKD790" s="88"/>
      <c r="PKE790"/>
      <c r="PKF790" s="173"/>
      <c r="PKG790" s="284"/>
      <c r="PKH790" s="910"/>
      <c r="PKI790" s="421"/>
      <c r="PKJ790" s="137"/>
      <c r="PKK790" s="136"/>
      <c r="PKL790" s="138"/>
      <c r="PKM790" s="154"/>
      <c r="PKN790" s="194"/>
      <c r="PKO790" s="868"/>
      <c r="PKP790" s="194"/>
      <c r="PKQ790" s="868"/>
      <c r="PKR790" s="874"/>
      <c r="PKS790" s="152"/>
      <c r="PKT790" s="552"/>
      <c r="PKU790" s="709"/>
      <c r="PKV790" s="709"/>
      <c r="PKW790" s="723"/>
      <c r="PKX790" s="723"/>
      <c r="PKY790" s="723"/>
      <c r="PKZ790" s="723"/>
      <c r="PLA790" s="723"/>
      <c r="PLB790" s="320"/>
      <c r="PLC790" s="47"/>
      <c r="PLD790" s="47"/>
      <c r="PLE790" s="34"/>
      <c r="PLF790" s="34"/>
      <c r="PLG790" s="88"/>
      <c r="PLH790"/>
      <c r="PLI790" s="173"/>
      <c r="PLJ790" s="284"/>
      <c r="PLK790" s="910"/>
      <c r="PLL790" s="421"/>
      <c r="PLM790" s="137"/>
      <c r="PLN790" s="136"/>
      <c r="PLO790" s="138"/>
      <c r="PLP790" s="154"/>
      <c r="PLQ790" s="194"/>
      <c r="PLR790" s="868"/>
      <c r="PLS790" s="194"/>
      <c r="PLT790" s="868"/>
      <c r="PLU790" s="874"/>
      <c r="PLV790" s="152"/>
      <c r="PLW790" s="552"/>
      <c r="PLX790" s="709"/>
      <c r="PLY790" s="709"/>
      <c r="PLZ790" s="723"/>
      <c r="PMA790" s="723"/>
      <c r="PMB790" s="723"/>
      <c r="PMC790" s="723"/>
      <c r="PMD790" s="723"/>
      <c r="PME790" s="320"/>
      <c r="PMF790" s="47"/>
      <c r="PMG790" s="47"/>
      <c r="PMH790" s="34"/>
      <c r="PMI790" s="34"/>
      <c r="PMJ790" s="88"/>
      <c r="PMK790"/>
      <c r="PML790" s="173"/>
      <c r="PMM790" s="284"/>
      <c r="PMN790" s="910"/>
      <c r="PMO790" s="421"/>
      <c r="PMP790" s="137"/>
      <c r="PMQ790" s="136"/>
      <c r="PMR790" s="138"/>
      <c r="PMS790" s="154"/>
      <c r="PMT790" s="194"/>
      <c r="PMU790" s="868"/>
      <c r="PMV790" s="194"/>
      <c r="PMW790" s="868"/>
      <c r="PMX790" s="874"/>
      <c r="PMY790" s="152"/>
      <c r="PMZ790" s="552"/>
      <c r="PNA790" s="709"/>
      <c r="PNB790" s="709"/>
      <c r="PNC790" s="723"/>
      <c r="PND790" s="723"/>
      <c r="PNE790" s="723"/>
      <c r="PNF790" s="723"/>
      <c r="PNG790" s="723"/>
      <c r="PNH790" s="320"/>
      <c r="PNI790" s="47"/>
      <c r="PNJ790" s="47"/>
      <c r="PNK790" s="34"/>
      <c r="PNL790" s="34"/>
      <c r="PNM790" s="88"/>
      <c r="PNN790"/>
      <c r="PNO790" s="173"/>
      <c r="PNP790" s="284"/>
      <c r="PNQ790" s="910"/>
      <c r="PNR790" s="421"/>
      <c r="PNS790" s="137"/>
      <c r="PNT790" s="136"/>
      <c r="PNU790" s="138"/>
      <c r="PNV790" s="154"/>
      <c r="PNW790" s="194"/>
      <c r="PNX790" s="868"/>
      <c r="PNY790" s="194"/>
      <c r="PNZ790" s="868"/>
      <c r="POA790" s="874"/>
      <c r="POB790" s="152"/>
      <c r="POC790" s="552"/>
      <c r="POD790" s="709"/>
      <c r="POE790" s="709"/>
      <c r="POF790" s="723"/>
      <c r="POG790" s="723"/>
      <c r="POH790" s="723"/>
      <c r="POI790" s="723"/>
      <c r="POJ790" s="723"/>
      <c r="POK790" s="320"/>
      <c r="POL790" s="47"/>
      <c r="POM790" s="47"/>
      <c r="PON790" s="34"/>
      <c r="POO790" s="34"/>
      <c r="POP790" s="88"/>
      <c r="POQ790"/>
      <c r="POR790" s="173"/>
      <c r="POS790" s="284"/>
      <c r="POT790" s="910"/>
      <c r="POU790" s="421"/>
      <c r="POV790" s="137"/>
      <c r="POW790" s="136"/>
      <c r="POX790" s="138"/>
      <c r="POY790" s="154"/>
      <c r="POZ790" s="194"/>
      <c r="PPA790" s="868"/>
      <c r="PPB790" s="194"/>
      <c r="PPC790" s="868"/>
      <c r="PPD790" s="874"/>
      <c r="PPE790" s="152"/>
      <c r="PPF790" s="552"/>
      <c r="PPG790" s="709"/>
      <c r="PPH790" s="709"/>
      <c r="PPI790" s="723"/>
      <c r="PPJ790" s="723"/>
      <c r="PPK790" s="723"/>
      <c r="PPL790" s="723"/>
      <c r="PPM790" s="723"/>
      <c r="PPN790" s="320"/>
      <c r="PPO790" s="47"/>
      <c r="PPP790" s="47"/>
      <c r="PPQ790" s="34"/>
      <c r="PPR790" s="34"/>
      <c r="PPS790" s="88"/>
      <c r="PPT790"/>
      <c r="PPU790" s="173"/>
      <c r="PPV790" s="284"/>
      <c r="PPW790" s="910"/>
      <c r="PPX790" s="421"/>
      <c r="PPY790" s="137"/>
      <c r="PPZ790" s="136"/>
      <c r="PQA790" s="138"/>
      <c r="PQB790" s="154"/>
      <c r="PQC790" s="194"/>
      <c r="PQD790" s="868"/>
      <c r="PQE790" s="194"/>
      <c r="PQF790" s="868"/>
      <c r="PQG790" s="874"/>
      <c r="PQH790" s="152"/>
      <c r="PQI790" s="552"/>
      <c r="PQJ790" s="709"/>
      <c r="PQK790" s="709"/>
      <c r="PQL790" s="723"/>
      <c r="PQM790" s="723"/>
      <c r="PQN790" s="723"/>
      <c r="PQO790" s="723"/>
      <c r="PQP790" s="723"/>
      <c r="PQQ790" s="320"/>
      <c r="PQR790" s="47"/>
      <c r="PQS790" s="47"/>
      <c r="PQT790" s="34"/>
      <c r="PQU790" s="34"/>
      <c r="PQV790" s="88"/>
      <c r="PQW790"/>
      <c r="PQX790" s="173"/>
      <c r="PQY790" s="284"/>
      <c r="PQZ790" s="910"/>
      <c r="PRA790" s="421"/>
      <c r="PRB790" s="137"/>
      <c r="PRC790" s="136"/>
      <c r="PRD790" s="138"/>
      <c r="PRE790" s="154"/>
      <c r="PRF790" s="194"/>
      <c r="PRG790" s="868"/>
      <c r="PRH790" s="194"/>
      <c r="PRI790" s="868"/>
      <c r="PRJ790" s="874"/>
      <c r="PRK790" s="152"/>
      <c r="PRL790" s="552"/>
      <c r="PRM790" s="709"/>
      <c r="PRN790" s="709"/>
      <c r="PRO790" s="723"/>
      <c r="PRP790" s="723"/>
      <c r="PRQ790" s="723"/>
      <c r="PRR790" s="723"/>
      <c r="PRS790" s="723"/>
      <c r="PRT790" s="320"/>
      <c r="PRU790" s="47"/>
      <c r="PRV790" s="47"/>
      <c r="PRW790" s="34"/>
      <c r="PRX790" s="34"/>
      <c r="PRY790" s="88"/>
      <c r="PRZ790"/>
      <c r="PSA790" s="173"/>
      <c r="PSB790" s="284"/>
      <c r="PSC790" s="910"/>
      <c r="PSD790" s="421"/>
      <c r="PSE790" s="137"/>
      <c r="PSF790" s="136"/>
      <c r="PSG790" s="138"/>
      <c r="PSH790" s="154"/>
      <c r="PSI790" s="194"/>
      <c r="PSJ790" s="868"/>
      <c r="PSK790" s="194"/>
      <c r="PSL790" s="868"/>
      <c r="PSM790" s="874"/>
      <c r="PSN790" s="152"/>
      <c r="PSO790" s="552"/>
      <c r="PSP790" s="709"/>
      <c r="PSQ790" s="709"/>
      <c r="PSR790" s="723"/>
      <c r="PSS790" s="723"/>
      <c r="PST790" s="723"/>
      <c r="PSU790" s="723"/>
      <c r="PSV790" s="723"/>
      <c r="PSW790" s="320"/>
      <c r="PSX790" s="47"/>
      <c r="PSY790" s="47"/>
      <c r="PSZ790" s="34"/>
      <c r="PTA790" s="34"/>
      <c r="PTB790" s="88"/>
      <c r="PTC790"/>
      <c r="PTD790" s="173"/>
      <c r="PTE790" s="284"/>
      <c r="PTF790" s="910"/>
      <c r="PTG790" s="421"/>
      <c r="PTH790" s="137"/>
      <c r="PTI790" s="136"/>
      <c r="PTJ790" s="138"/>
      <c r="PTK790" s="154"/>
      <c r="PTL790" s="194"/>
      <c r="PTM790" s="868"/>
      <c r="PTN790" s="194"/>
      <c r="PTO790" s="868"/>
      <c r="PTP790" s="874"/>
      <c r="PTQ790" s="152"/>
      <c r="PTR790" s="552"/>
      <c r="PTS790" s="709"/>
      <c r="PTT790" s="709"/>
      <c r="PTU790" s="723"/>
      <c r="PTV790" s="723"/>
      <c r="PTW790" s="723"/>
      <c r="PTX790" s="723"/>
      <c r="PTY790" s="723"/>
      <c r="PTZ790" s="320"/>
      <c r="PUA790" s="47"/>
      <c r="PUB790" s="47"/>
      <c r="PUC790" s="34"/>
      <c r="PUD790" s="34"/>
      <c r="PUE790" s="88"/>
      <c r="PUF790"/>
      <c r="PUG790" s="173"/>
      <c r="PUH790" s="284"/>
      <c r="PUI790" s="910"/>
      <c r="PUJ790" s="421"/>
      <c r="PUK790" s="137"/>
      <c r="PUL790" s="136"/>
      <c r="PUM790" s="138"/>
      <c r="PUN790" s="154"/>
      <c r="PUO790" s="194"/>
      <c r="PUP790" s="868"/>
      <c r="PUQ790" s="194"/>
      <c r="PUR790" s="868"/>
      <c r="PUS790" s="874"/>
      <c r="PUT790" s="152"/>
      <c r="PUU790" s="552"/>
      <c r="PUV790" s="709"/>
      <c r="PUW790" s="709"/>
      <c r="PUX790" s="723"/>
      <c r="PUY790" s="723"/>
      <c r="PUZ790" s="723"/>
      <c r="PVA790" s="723"/>
      <c r="PVB790" s="723"/>
      <c r="PVC790" s="320"/>
      <c r="PVD790" s="47"/>
      <c r="PVE790" s="47"/>
      <c r="PVF790" s="34"/>
      <c r="PVG790" s="34"/>
      <c r="PVH790" s="88"/>
      <c r="PVI790"/>
      <c r="PVJ790" s="173"/>
      <c r="PVK790" s="284"/>
      <c r="PVL790" s="910"/>
      <c r="PVM790" s="421"/>
      <c r="PVN790" s="137"/>
      <c r="PVO790" s="136"/>
      <c r="PVP790" s="138"/>
      <c r="PVQ790" s="154"/>
      <c r="PVR790" s="194"/>
      <c r="PVS790" s="868"/>
      <c r="PVT790" s="194"/>
      <c r="PVU790" s="868"/>
      <c r="PVV790" s="874"/>
      <c r="PVW790" s="152"/>
      <c r="PVX790" s="552"/>
      <c r="PVY790" s="709"/>
      <c r="PVZ790" s="709"/>
      <c r="PWA790" s="723"/>
      <c r="PWB790" s="723"/>
      <c r="PWC790" s="723"/>
      <c r="PWD790" s="723"/>
      <c r="PWE790" s="723"/>
      <c r="PWF790" s="320"/>
      <c r="PWG790" s="47"/>
      <c r="PWH790" s="47"/>
      <c r="PWI790" s="34"/>
      <c r="PWJ790" s="34"/>
      <c r="PWK790" s="88"/>
      <c r="PWL790"/>
      <c r="PWM790" s="173"/>
      <c r="PWN790" s="284"/>
      <c r="PWO790" s="910"/>
      <c r="PWP790" s="421"/>
      <c r="PWQ790" s="137"/>
      <c r="PWR790" s="136"/>
      <c r="PWS790" s="138"/>
      <c r="PWT790" s="154"/>
      <c r="PWU790" s="194"/>
      <c r="PWV790" s="868"/>
      <c r="PWW790" s="194"/>
      <c r="PWX790" s="868"/>
      <c r="PWY790" s="874"/>
      <c r="PWZ790" s="152"/>
      <c r="PXA790" s="552"/>
      <c r="PXB790" s="709"/>
      <c r="PXC790" s="709"/>
      <c r="PXD790" s="723"/>
      <c r="PXE790" s="723"/>
      <c r="PXF790" s="723"/>
      <c r="PXG790" s="723"/>
      <c r="PXH790" s="723"/>
      <c r="PXI790" s="320"/>
      <c r="PXJ790" s="47"/>
      <c r="PXK790" s="47"/>
      <c r="PXL790" s="34"/>
      <c r="PXM790" s="34"/>
      <c r="PXN790" s="88"/>
      <c r="PXO790"/>
      <c r="PXP790" s="173"/>
      <c r="PXQ790" s="284"/>
      <c r="PXR790" s="910"/>
      <c r="PXS790" s="421"/>
      <c r="PXT790" s="137"/>
      <c r="PXU790" s="136"/>
      <c r="PXV790" s="138"/>
      <c r="PXW790" s="154"/>
      <c r="PXX790" s="194"/>
      <c r="PXY790" s="868"/>
      <c r="PXZ790" s="194"/>
      <c r="PYA790" s="868"/>
      <c r="PYB790" s="874"/>
      <c r="PYC790" s="152"/>
      <c r="PYD790" s="552"/>
      <c r="PYE790" s="709"/>
      <c r="PYF790" s="709"/>
      <c r="PYG790" s="723"/>
      <c r="PYH790" s="723"/>
      <c r="PYI790" s="723"/>
      <c r="PYJ790" s="723"/>
      <c r="PYK790" s="723"/>
      <c r="PYL790" s="320"/>
      <c r="PYM790" s="47"/>
      <c r="PYN790" s="47"/>
      <c r="PYO790" s="34"/>
      <c r="PYP790" s="34"/>
      <c r="PYQ790" s="88"/>
      <c r="PYR790"/>
      <c r="PYS790" s="173"/>
      <c r="PYT790" s="284"/>
      <c r="PYU790" s="910"/>
      <c r="PYV790" s="421"/>
      <c r="PYW790" s="137"/>
      <c r="PYX790" s="136"/>
      <c r="PYY790" s="138"/>
      <c r="PYZ790" s="154"/>
      <c r="PZA790" s="194"/>
      <c r="PZB790" s="868"/>
      <c r="PZC790" s="194"/>
      <c r="PZD790" s="868"/>
      <c r="PZE790" s="874"/>
      <c r="PZF790" s="152"/>
      <c r="PZG790" s="552"/>
      <c r="PZH790" s="709"/>
      <c r="PZI790" s="709"/>
      <c r="PZJ790" s="723"/>
      <c r="PZK790" s="723"/>
      <c r="PZL790" s="723"/>
      <c r="PZM790" s="723"/>
      <c r="PZN790" s="723"/>
      <c r="PZO790" s="320"/>
      <c r="PZP790" s="47"/>
      <c r="PZQ790" s="47"/>
      <c r="PZR790" s="34"/>
      <c r="PZS790" s="34"/>
      <c r="PZT790" s="88"/>
      <c r="PZU790"/>
      <c r="PZV790" s="173"/>
      <c r="PZW790" s="284"/>
      <c r="PZX790" s="910"/>
      <c r="PZY790" s="421"/>
      <c r="PZZ790" s="137"/>
      <c r="QAA790" s="136"/>
      <c r="QAB790" s="138"/>
      <c r="QAC790" s="154"/>
      <c r="QAD790" s="194"/>
      <c r="QAE790" s="868"/>
      <c r="QAF790" s="194"/>
      <c r="QAG790" s="868"/>
      <c r="QAH790" s="874"/>
      <c r="QAI790" s="152"/>
      <c r="QAJ790" s="552"/>
      <c r="QAK790" s="709"/>
      <c r="QAL790" s="709"/>
      <c r="QAM790" s="723"/>
      <c r="QAN790" s="723"/>
      <c r="QAO790" s="723"/>
      <c r="QAP790" s="723"/>
      <c r="QAQ790" s="723"/>
      <c r="QAR790" s="320"/>
      <c r="QAS790" s="47"/>
      <c r="QAT790" s="47"/>
      <c r="QAU790" s="34"/>
      <c r="QAV790" s="34"/>
      <c r="QAW790" s="88"/>
      <c r="QAX790"/>
      <c r="QAY790" s="173"/>
      <c r="QAZ790" s="284"/>
      <c r="QBA790" s="910"/>
      <c r="QBB790" s="421"/>
      <c r="QBC790" s="137"/>
      <c r="QBD790" s="136"/>
      <c r="QBE790" s="138"/>
      <c r="QBF790" s="154"/>
      <c r="QBG790" s="194"/>
      <c r="QBH790" s="868"/>
      <c r="QBI790" s="194"/>
      <c r="QBJ790" s="868"/>
      <c r="QBK790" s="874"/>
      <c r="QBL790" s="152"/>
      <c r="QBM790" s="552"/>
      <c r="QBN790" s="709"/>
      <c r="QBO790" s="709"/>
      <c r="QBP790" s="723"/>
      <c r="QBQ790" s="723"/>
      <c r="QBR790" s="723"/>
      <c r="QBS790" s="723"/>
      <c r="QBT790" s="723"/>
      <c r="QBU790" s="320"/>
      <c r="QBV790" s="47"/>
      <c r="QBW790" s="47"/>
      <c r="QBX790" s="34"/>
      <c r="QBY790" s="34"/>
      <c r="QBZ790" s="88"/>
      <c r="QCA790"/>
      <c r="QCB790" s="173"/>
      <c r="QCC790" s="284"/>
      <c r="QCD790" s="910"/>
      <c r="QCE790" s="421"/>
      <c r="QCF790" s="137"/>
      <c r="QCG790" s="136"/>
      <c r="QCH790" s="138"/>
      <c r="QCI790" s="154"/>
      <c r="QCJ790" s="194"/>
      <c r="QCK790" s="868"/>
      <c r="QCL790" s="194"/>
      <c r="QCM790" s="868"/>
      <c r="QCN790" s="874"/>
      <c r="QCO790" s="152"/>
      <c r="QCP790" s="552"/>
      <c r="QCQ790" s="709"/>
      <c r="QCR790" s="709"/>
      <c r="QCS790" s="723"/>
      <c r="QCT790" s="723"/>
      <c r="QCU790" s="723"/>
      <c r="QCV790" s="723"/>
      <c r="QCW790" s="723"/>
      <c r="QCX790" s="320"/>
      <c r="QCY790" s="47"/>
      <c r="QCZ790" s="47"/>
      <c r="QDA790" s="34"/>
      <c r="QDB790" s="34"/>
      <c r="QDC790" s="88"/>
      <c r="QDD790"/>
      <c r="QDE790" s="173"/>
      <c r="QDF790" s="284"/>
      <c r="QDG790" s="910"/>
      <c r="QDH790" s="421"/>
      <c r="QDI790" s="137"/>
      <c r="QDJ790" s="136"/>
      <c r="QDK790" s="138"/>
      <c r="QDL790" s="154"/>
      <c r="QDM790" s="194"/>
      <c r="QDN790" s="868"/>
      <c r="QDO790" s="194"/>
      <c r="QDP790" s="868"/>
      <c r="QDQ790" s="874"/>
      <c r="QDR790" s="152"/>
      <c r="QDS790" s="552"/>
      <c r="QDT790" s="709"/>
      <c r="QDU790" s="709"/>
      <c r="QDV790" s="723"/>
      <c r="QDW790" s="723"/>
      <c r="QDX790" s="723"/>
      <c r="QDY790" s="723"/>
      <c r="QDZ790" s="723"/>
      <c r="QEA790" s="320"/>
      <c r="QEB790" s="47"/>
      <c r="QEC790" s="47"/>
      <c r="QED790" s="34"/>
      <c r="QEE790" s="34"/>
      <c r="QEF790" s="88"/>
      <c r="QEG790"/>
      <c r="QEH790" s="173"/>
      <c r="QEI790" s="284"/>
      <c r="QEJ790" s="910"/>
      <c r="QEK790" s="421"/>
      <c r="QEL790" s="137"/>
      <c r="QEM790" s="136"/>
      <c r="QEN790" s="138"/>
      <c r="QEO790" s="154"/>
      <c r="QEP790" s="194"/>
      <c r="QEQ790" s="868"/>
      <c r="QER790" s="194"/>
      <c r="QES790" s="868"/>
      <c r="QET790" s="874"/>
      <c r="QEU790" s="152"/>
      <c r="QEV790" s="552"/>
      <c r="QEW790" s="709"/>
      <c r="QEX790" s="709"/>
      <c r="QEY790" s="723"/>
      <c r="QEZ790" s="723"/>
      <c r="QFA790" s="723"/>
      <c r="QFB790" s="723"/>
      <c r="QFC790" s="723"/>
      <c r="QFD790" s="320"/>
      <c r="QFE790" s="47"/>
      <c r="QFF790" s="47"/>
      <c r="QFG790" s="34"/>
      <c r="QFH790" s="34"/>
      <c r="QFI790" s="88"/>
      <c r="QFJ790"/>
      <c r="QFK790" s="173"/>
      <c r="QFL790" s="284"/>
      <c r="QFM790" s="910"/>
      <c r="QFN790" s="421"/>
      <c r="QFO790" s="137"/>
      <c r="QFP790" s="136"/>
      <c r="QFQ790" s="138"/>
      <c r="QFR790" s="154"/>
      <c r="QFS790" s="194"/>
      <c r="QFT790" s="868"/>
      <c r="QFU790" s="194"/>
      <c r="QFV790" s="868"/>
      <c r="QFW790" s="874"/>
      <c r="QFX790" s="152"/>
      <c r="QFY790" s="552"/>
      <c r="QFZ790" s="709"/>
      <c r="QGA790" s="709"/>
      <c r="QGB790" s="723"/>
      <c r="QGC790" s="723"/>
      <c r="QGD790" s="723"/>
      <c r="QGE790" s="723"/>
      <c r="QGF790" s="723"/>
      <c r="QGG790" s="320"/>
      <c r="QGH790" s="47"/>
      <c r="QGI790" s="47"/>
      <c r="QGJ790" s="34"/>
      <c r="QGK790" s="34"/>
      <c r="QGL790" s="88"/>
      <c r="QGM790"/>
      <c r="QGN790" s="173"/>
      <c r="QGO790" s="284"/>
      <c r="QGP790" s="910"/>
      <c r="QGQ790" s="421"/>
      <c r="QGR790" s="137"/>
      <c r="QGS790" s="136"/>
      <c r="QGT790" s="138"/>
      <c r="QGU790" s="154"/>
      <c r="QGV790" s="194"/>
      <c r="QGW790" s="868"/>
      <c r="QGX790" s="194"/>
      <c r="QGY790" s="868"/>
      <c r="QGZ790" s="874"/>
      <c r="QHA790" s="152"/>
      <c r="QHB790" s="552"/>
      <c r="QHC790" s="709"/>
      <c r="QHD790" s="709"/>
      <c r="QHE790" s="723"/>
      <c r="QHF790" s="723"/>
      <c r="QHG790" s="723"/>
      <c r="QHH790" s="723"/>
      <c r="QHI790" s="723"/>
      <c r="QHJ790" s="320"/>
      <c r="QHK790" s="47"/>
      <c r="QHL790" s="47"/>
      <c r="QHM790" s="34"/>
      <c r="QHN790" s="34"/>
      <c r="QHO790" s="88"/>
      <c r="QHP790"/>
      <c r="QHQ790" s="173"/>
      <c r="QHR790" s="284"/>
      <c r="QHS790" s="910"/>
      <c r="QHT790" s="421"/>
      <c r="QHU790" s="137"/>
      <c r="QHV790" s="136"/>
      <c r="QHW790" s="138"/>
      <c r="QHX790" s="154"/>
      <c r="QHY790" s="194"/>
      <c r="QHZ790" s="868"/>
      <c r="QIA790" s="194"/>
      <c r="QIB790" s="868"/>
      <c r="QIC790" s="874"/>
      <c r="QID790" s="152"/>
      <c r="QIE790" s="552"/>
      <c r="QIF790" s="709"/>
      <c r="QIG790" s="709"/>
      <c r="QIH790" s="723"/>
      <c r="QII790" s="723"/>
      <c r="QIJ790" s="723"/>
      <c r="QIK790" s="723"/>
      <c r="QIL790" s="723"/>
      <c r="QIM790" s="320"/>
      <c r="QIN790" s="47"/>
      <c r="QIO790" s="47"/>
      <c r="QIP790" s="34"/>
      <c r="QIQ790" s="34"/>
      <c r="QIR790" s="88"/>
      <c r="QIS790"/>
      <c r="QIT790" s="173"/>
      <c r="QIU790" s="284"/>
      <c r="QIV790" s="910"/>
      <c r="QIW790" s="421"/>
      <c r="QIX790" s="137"/>
      <c r="QIY790" s="136"/>
      <c r="QIZ790" s="138"/>
      <c r="QJA790" s="154"/>
      <c r="QJB790" s="194"/>
      <c r="QJC790" s="868"/>
      <c r="QJD790" s="194"/>
      <c r="QJE790" s="868"/>
      <c r="QJF790" s="874"/>
      <c r="QJG790" s="152"/>
      <c r="QJH790" s="552"/>
      <c r="QJI790" s="709"/>
      <c r="QJJ790" s="709"/>
      <c r="QJK790" s="723"/>
      <c r="QJL790" s="723"/>
      <c r="QJM790" s="723"/>
      <c r="QJN790" s="723"/>
      <c r="QJO790" s="723"/>
      <c r="QJP790" s="320"/>
      <c r="QJQ790" s="47"/>
      <c r="QJR790" s="47"/>
      <c r="QJS790" s="34"/>
      <c r="QJT790" s="34"/>
      <c r="QJU790" s="88"/>
      <c r="QJV790"/>
      <c r="QJW790" s="173"/>
      <c r="QJX790" s="284"/>
      <c r="QJY790" s="910"/>
      <c r="QJZ790" s="421"/>
      <c r="QKA790" s="137"/>
      <c r="QKB790" s="136"/>
      <c r="QKC790" s="138"/>
      <c r="QKD790" s="154"/>
      <c r="QKE790" s="194"/>
      <c r="QKF790" s="868"/>
      <c r="QKG790" s="194"/>
      <c r="QKH790" s="868"/>
      <c r="QKI790" s="874"/>
      <c r="QKJ790" s="152"/>
      <c r="QKK790" s="552"/>
      <c r="QKL790" s="709"/>
      <c r="QKM790" s="709"/>
      <c r="QKN790" s="723"/>
      <c r="QKO790" s="723"/>
      <c r="QKP790" s="723"/>
      <c r="QKQ790" s="723"/>
      <c r="QKR790" s="723"/>
      <c r="QKS790" s="320"/>
      <c r="QKT790" s="47"/>
      <c r="QKU790" s="47"/>
      <c r="QKV790" s="34"/>
      <c r="QKW790" s="34"/>
      <c r="QKX790" s="88"/>
      <c r="QKY790"/>
      <c r="QKZ790" s="173"/>
      <c r="QLA790" s="284"/>
      <c r="QLB790" s="910"/>
      <c r="QLC790" s="421"/>
      <c r="QLD790" s="137"/>
      <c r="QLE790" s="136"/>
      <c r="QLF790" s="138"/>
      <c r="QLG790" s="154"/>
      <c r="QLH790" s="194"/>
      <c r="QLI790" s="868"/>
      <c r="QLJ790" s="194"/>
      <c r="QLK790" s="868"/>
      <c r="QLL790" s="874"/>
      <c r="QLM790" s="152"/>
      <c r="QLN790" s="552"/>
      <c r="QLO790" s="709"/>
      <c r="QLP790" s="709"/>
      <c r="QLQ790" s="723"/>
      <c r="QLR790" s="723"/>
      <c r="QLS790" s="723"/>
      <c r="QLT790" s="723"/>
      <c r="QLU790" s="723"/>
      <c r="QLV790" s="320"/>
      <c r="QLW790" s="47"/>
      <c r="QLX790" s="47"/>
      <c r="QLY790" s="34"/>
      <c r="QLZ790" s="34"/>
      <c r="QMA790" s="88"/>
      <c r="QMB790"/>
      <c r="QMC790" s="173"/>
      <c r="QMD790" s="284"/>
      <c r="QME790" s="910"/>
      <c r="QMF790" s="421"/>
      <c r="QMG790" s="137"/>
      <c r="QMH790" s="136"/>
      <c r="QMI790" s="138"/>
      <c r="QMJ790" s="154"/>
      <c r="QMK790" s="194"/>
      <c r="QML790" s="868"/>
      <c r="QMM790" s="194"/>
      <c r="QMN790" s="868"/>
      <c r="QMO790" s="874"/>
      <c r="QMP790" s="152"/>
      <c r="QMQ790" s="552"/>
      <c r="QMR790" s="709"/>
      <c r="QMS790" s="709"/>
      <c r="QMT790" s="723"/>
      <c r="QMU790" s="723"/>
      <c r="QMV790" s="723"/>
      <c r="QMW790" s="723"/>
      <c r="QMX790" s="723"/>
      <c r="QMY790" s="320"/>
      <c r="QMZ790" s="47"/>
      <c r="QNA790" s="47"/>
      <c r="QNB790" s="34"/>
      <c r="QNC790" s="34"/>
      <c r="QND790" s="88"/>
      <c r="QNE790"/>
      <c r="QNF790" s="173"/>
      <c r="QNG790" s="284"/>
      <c r="QNH790" s="910"/>
      <c r="QNI790" s="421"/>
      <c r="QNJ790" s="137"/>
      <c r="QNK790" s="136"/>
      <c r="QNL790" s="138"/>
      <c r="QNM790" s="154"/>
      <c r="QNN790" s="194"/>
      <c r="QNO790" s="868"/>
      <c r="QNP790" s="194"/>
      <c r="QNQ790" s="868"/>
      <c r="QNR790" s="874"/>
      <c r="QNS790" s="152"/>
      <c r="QNT790" s="552"/>
      <c r="QNU790" s="709"/>
      <c r="QNV790" s="709"/>
      <c r="QNW790" s="723"/>
      <c r="QNX790" s="723"/>
      <c r="QNY790" s="723"/>
      <c r="QNZ790" s="723"/>
      <c r="QOA790" s="723"/>
      <c r="QOB790" s="320"/>
      <c r="QOC790" s="47"/>
      <c r="QOD790" s="47"/>
      <c r="QOE790" s="34"/>
      <c r="QOF790" s="34"/>
      <c r="QOG790" s="88"/>
      <c r="QOH790"/>
      <c r="QOI790" s="173"/>
      <c r="QOJ790" s="284"/>
      <c r="QOK790" s="910"/>
      <c r="QOL790" s="421"/>
      <c r="QOM790" s="137"/>
      <c r="QON790" s="136"/>
      <c r="QOO790" s="138"/>
      <c r="QOP790" s="154"/>
      <c r="QOQ790" s="194"/>
      <c r="QOR790" s="868"/>
      <c r="QOS790" s="194"/>
      <c r="QOT790" s="868"/>
      <c r="QOU790" s="874"/>
      <c r="QOV790" s="152"/>
      <c r="QOW790" s="552"/>
      <c r="QOX790" s="709"/>
      <c r="QOY790" s="709"/>
      <c r="QOZ790" s="723"/>
      <c r="QPA790" s="723"/>
      <c r="QPB790" s="723"/>
      <c r="QPC790" s="723"/>
      <c r="QPD790" s="723"/>
      <c r="QPE790" s="320"/>
      <c r="QPF790" s="47"/>
      <c r="QPG790" s="47"/>
      <c r="QPH790" s="34"/>
      <c r="QPI790" s="34"/>
      <c r="QPJ790" s="88"/>
      <c r="QPK790"/>
      <c r="QPL790" s="173"/>
      <c r="QPM790" s="284"/>
      <c r="QPN790" s="910"/>
      <c r="QPO790" s="421"/>
      <c r="QPP790" s="137"/>
      <c r="QPQ790" s="136"/>
      <c r="QPR790" s="138"/>
      <c r="QPS790" s="154"/>
      <c r="QPT790" s="194"/>
      <c r="QPU790" s="868"/>
      <c r="QPV790" s="194"/>
      <c r="QPW790" s="868"/>
      <c r="QPX790" s="874"/>
      <c r="QPY790" s="152"/>
      <c r="QPZ790" s="552"/>
      <c r="QQA790" s="709"/>
      <c r="QQB790" s="709"/>
      <c r="QQC790" s="723"/>
      <c r="QQD790" s="723"/>
      <c r="QQE790" s="723"/>
      <c r="QQF790" s="723"/>
      <c r="QQG790" s="723"/>
      <c r="QQH790" s="320"/>
      <c r="QQI790" s="47"/>
      <c r="QQJ790" s="47"/>
      <c r="QQK790" s="34"/>
      <c r="QQL790" s="34"/>
      <c r="QQM790" s="88"/>
      <c r="QQN790"/>
      <c r="QQO790" s="173"/>
      <c r="QQP790" s="284"/>
      <c r="QQQ790" s="910"/>
      <c r="QQR790" s="421"/>
      <c r="QQS790" s="137"/>
      <c r="QQT790" s="136"/>
      <c r="QQU790" s="138"/>
      <c r="QQV790" s="154"/>
      <c r="QQW790" s="194"/>
      <c r="QQX790" s="868"/>
      <c r="QQY790" s="194"/>
      <c r="QQZ790" s="868"/>
      <c r="QRA790" s="874"/>
      <c r="QRB790" s="152"/>
      <c r="QRC790" s="552"/>
      <c r="QRD790" s="709"/>
      <c r="QRE790" s="709"/>
      <c r="QRF790" s="723"/>
      <c r="QRG790" s="723"/>
      <c r="QRH790" s="723"/>
      <c r="QRI790" s="723"/>
      <c r="QRJ790" s="723"/>
      <c r="QRK790" s="320"/>
      <c r="QRL790" s="47"/>
      <c r="QRM790" s="47"/>
      <c r="QRN790" s="34"/>
      <c r="QRO790" s="34"/>
      <c r="QRP790" s="88"/>
      <c r="QRQ790"/>
      <c r="QRR790" s="173"/>
      <c r="QRS790" s="284"/>
      <c r="QRT790" s="910"/>
      <c r="QRU790" s="421"/>
      <c r="QRV790" s="137"/>
      <c r="QRW790" s="136"/>
      <c r="QRX790" s="138"/>
      <c r="QRY790" s="154"/>
      <c r="QRZ790" s="194"/>
      <c r="QSA790" s="868"/>
      <c r="QSB790" s="194"/>
      <c r="QSC790" s="868"/>
      <c r="QSD790" s="874"/>
      <c r="QSE790" s="152"/>
      <c r="QSF790" s="552"/>
      <c r="QSG790" s="709"/>
      <c r="QSH790" s="709"/>
      <c r="QSI790" s="723"/>
      <c r="QSJ790" s="723"/>
      <c r="QSK790" s="723"/>
      <c r="QSL790" s="723"/>
      <c r="QSM790" s="723"/>
      <c r="QSN790" s="320"/>
      <c r="QSO790" s="47"/>
      <c r="QSP790" s="47"/>
      <c r="QSQ790" s="34"/>
      <c r="QSR790" s="34"/>
      <c r="QSS790" s="88"/>
      <c r="QST790"/>
      <c r="QSU790" s="173"/>
      <c r="QSV790" s="284"/>
      <c r="QSW790" s="910"/>
      <c r="QSX790" s="421"/>
      <c r="QSY790" s="137"/>
      <c r="QSZ790" s="136"/>
      <c r="QTA790" s="138"/>
      <c r="QTB790" s="154"/>
      <c r="QTC790" s="194"/>
      <c r="QTD790" s="868"/>
      <c r="QTE790" s="194"/>
      <c r="QTF790" s="868"/>
      <c r="QTG790" s="874"/>
      <c r="QTH790" s="152"/>
      <c r="QTI790" s="552"/>
      <c r="QTJ790" s="709"/>
      <c r="QTK790" s="709"/>
      <c r="QTL790" s="723"/>
      <c r="QTM790" s="723"/>
      <c r="QTN790" s="723"/>
      <c r="QTO790" s="723"/>
      <c r="QTP790" s="723"/>
      <c r="QTQ790" s="320"/>
      <c r="QTR790" s="47"/>
      <c r="QTS790" s="47"/>
      <c r="QTT790" s="34"/>
      <c r="QTU790" s="34"/>
      <c r="QTV790" s="88"/>
      <c r="QTW790"/>
      <c r="QTX790" s="173"/>
      <c r="QTY790" s="284"/>
      <c r="QTZ790" s="910"/>
      <c r="QUA790" s="421"/>
      <c r="QUB790" s="137"/>
      <c r="QUC790" s="136"/>
      <c r="QUD790" s="138"/>
      <c r="QUE790" s="154"/>
      <c r="QUF790" s="194"/>
      <c r="QUG790" s="868"/>
      <c r="QUH790" s="194"/>
      <c r="QUI790" s="868"/>
      <c r="QUJ790" s="874"/>
      <c r="QUK790" s="152"/>
      <c r="QUL790" s="552"/>
      <c r="QUM790" s="709"/>
      <c r="QUN790" s="709"/>
      <c r="QUO790" s="723"/>
      <c r="QUP790" s="723"/>
      <c r="QUQ790" s="723"/>
      <c r="QUR790" s="723"/>
      <c r="QUS790" s="723"/>
      <c r="QUT790" s="320"/>
      <c r="QUU790" s="47"/>
      <c r="QUV790" s="47"/>
      <c r="QUW790" s="34"/>
      <c r="QUX790" s="34"/>
      <c r="QUY790" s="88"/>
      <c r="QUZ790"/>
      <c r="QVA790" s="173"/>
      <c r="QVB790" s="284"/>
      <c r="QVC790" s="910"/>
      <c r="QVD790" s="421"/>
      <c r="QVE790" s="137"/>
      <c r="QVF790" s="136"/>
      <c r="QVG790" s="138"/>
      <c r="QVH790" s="154"/>
      <c r="QVI790" s="194"/>
      <c r="QVJ790" s="868"/>
      <c r="QVK790" s="194"/>
      <c r="QVL790" s="868"/>
      <c r="QVM790" s="874"/>
      <c r="QVN790" s="152"/>
      <c r="QVO790" s="552"/>
      <c r="QVP790" s="709"/>
      <c r="QVQ790" s="709"/>
      <c r="QVR790" s="723"/>
      <c r="QVS790" s="723"/>
      <c r="QVT790" s="723"/>
      <c r="QVU790" s="723"/>
      <c r="QVV790" s="723"/>
      <c r="QVW790" s="320"/>
      <c r="QVX790" s="47"/>
      <c r="QVY790" s="47"/>
      <c r="QVZ790" s="34"/>
      <c r="QWA790" s="34"/>
      <c r="QWB790" s="88"/>
      <c r="QWC790"/>
      <c r="QWD790" s="173"/>
      <c r="QWE790" s="284"/>
      <c r="QWF790" s="910"/>
      <c r="QWG790" s="421"/>
      <c r="QWH790" s="137"/>
      <c r="QWI790" s="136"/>
      <c r="QWJ790" s="138"/>
      <c r="QWK790" s="154"/>
      <c r="QWL790" s="194"/>
      <c r="QWM790" s="868"/>
      <c r="QWN790" s="194"/>
      <c r="QWO790" s="868"/>
      <c r="QWP790" s="874"/>
      <c r="QWQ790" s="152"/>
      <c r="QWR790" s="552"/>
      <c r="QWS790" s="709"/>
      <c r="QWT790" s="709"/>
      <c r="QWU790" s="723"/>
      <c r="QWV790" s="723"/>
      <c r="QWW790" s="723"/>
      <c r="QWX790" s="723"/>
      <c r="QWY790" s="723"/>
      <c r="QWZ790" s="320"/>
      <c r="QXA790" s="47"/>
      <c r="QXB790" s="47"/>
      <c r="QXC790" s="34"/>
      <c r="QXD790" s="34"/>
      <c r="QXE790" s="88"/>
      <c r="QXF790"/>
      <c r="QXG790" s="173"/>
      <c r="QXH790" s="284"/>
      <c r="QXI790" s="910"/>
      <c r="QXJ790" s="421"/>
      <c r="QXK790" s="137"/>
      <c r="QXL790" s="136"/>
      <c r="QXM790" s="138"/>
      <c r="QXN790" s="154"/>
      <c r="QXO790" s="194"/>
      <c r="QXP790" s="868"/>
      <c r="QXQ790" s="194"/>
      <c r="QXR790" s="868"/>
      <c r="QXS790" s="874"/>
      <c r="QXT790" s="152"/>
      <c r="QXU790" s="552"/>
      <c r="QXV790" s="709"/>
      <c r="QXW790" s="709"/>
      <c r="QXX790" s="723"/>
      <c r="QXY790" s="723"/>
      <c r="QXZ790" s="723"/>
      <c r="QYA790" s="723"/>
      <c r="QYB790" s="723"/>
      <c r="QYC790" s="320"/>
      <c r="QYD790" s="47"/>
      <c r="QYE790" s="47"/>
      <c r="QYF790" s="34"/>
      <c r="QYG790" s="34"/>
      <c r="QYH790" s="88"/>
      <c r="QYI790"/>
      <c r="QYJ790" s="173"/>
      <c r="QYK790" s="284"/>
      <c r="QYL790" s="910"/>
      <c r="QYM790" s="421"/>
      <c r="QYN790" s="137"/>
      <c r="QYO790" s="136"/>
      <c r="QYP790" s="138"/>
      <c r="QYQ790" s="154"/>
      <c r="QYR790" s="194"/>
      <c r="QYS790" s="868"/>
      <c r="QYT790" s="194"/>
      <c r="QYU790" s="868"/>
      <c r="QYV790" s="874"/>
      <c r="QYW790" s="152"/>
      <c r="QYX790" s="552"/>
      <c r="QYY790" s="709"/>
      <c r="QYZ790" s="709"/>
      <c r="QZA790" s="723"/>
      <c r="QZB790" s="723"/>
      <c r="QZC790" s="723"/>
      <c r="QZD790" s="723"/>
      <c r="QZE790" s="723"/>
      <c r="QZF790" s="320"/>
      <c r="QZG790" s="47"/>
      <c r="QZH790" s="47"/>
      <c r="QZI790" s="34"/>
      <c r="QZJ790" s="34"/>
      <c r="QZK790" s="88"/>
      <c r="QZL790"/>
      <c r="QZM790" s="173"/>
      <c r="QZN790" s="284"/>
      <c r="QZO790" s="910"/>
      <c r="QZP790" s="421"/>
      <c r="QZQ790" s="137"/>
      <c r="QZR790" s="136"/>
      <c r="QZS790" s="138"/>
      <c r="QZT790" s="154"/>
      <c r="QZU790" s="194"/>
      <c r="QZV790" s="868"/>
      <c r="QZW790" s="194"/>
      <c r="QZX790" s="868"/>
      <c r="QZY790" s="874"/>
      <c r="QZZ790" s="152"/>
      <c r="RAA790" s="552"/>
      <c r="RAB790" s="709"/>
      <c r="RAC790" s="709"/>
      <c r="RAD790" s="723"/>
      <c r="RAE790" s="723"/>
      <c r="RAF790" s="723"/>
      <c r="RAG790" s="723"/>
      <c r="RAH790" s="723"/>
      <c r="RAI790" s="320"/>
      <c r="RAJ790" s="47"/>
      <c r="RAK790" s="47"/>
      <c r="RAL790" s="34"/>
      <c r="RAM790" s="34"/>
      <c r="RAN790" s="88"/>
      <c r="RAO790"/>
      <c r="RAP790" s="173"/>
      <c r="RAQ790" s="284"/>
      <c r="RAR790" s="910"/>
      <c r="RAS790" s="421"/>
      <c r="RAT790" s="137"/>
      <c r="RAU790" s="136"/>
      <c r="RAV790" s="138"/>
      <c r="RAW790" s="154"/>
      <c r="RAX790" s="194"/>
      <c r="RAY790" s="868"/>
      <c r="RAZ790" s="194"/>
      <c r="RBA790" s="868"/>
      <c r="RBB790" s="874"/>
      <c r="RBC790" s="152"/>
      <c r="RBD790" s="552"/>
      <c r="RBE790" s="709"/>
      <c r="RBF790" s="709"/>
      <c r="RBG790" s="723"/>
      <c r="RBH790" s="723"/>
      <c r="RBI790" s="723"/>
      <c r="RBJ790" s="723"/>
      <c r="RBK790" s="723"/>
      <c r="RBL790" s="320"/>
      <c r="RBM790" s="47"/>
      <c r="RBN790" s="47"/>
      <c r="RBO790" s="34"/>
      <c r="RBP790" s="34"/>
      <c r="RBQ790" s="88"/>
      <c r="RBR790"/>
      <c r="RBS790" s="173"/>
      <c r="RBT790" s="284"/>
      <c r="RBU790" s="910"/>
      <c r="RBV790" s="421"/>
      <c r="RBW790" s="137"/>
      <c r="RBX790" s="136"/>
      <c r="RBY790" s="138"/>
      <c r="RBZ790" s="154"/>
      <c r="RCA790" s="194"/>
      <c r="RCB790" s="868"/>
      <c r="RCC790" s="194"/>
      <c r="RCD790" s="868"/>
      <c r="RCE790" s="874"/>
      <c r="RCF790" s="152"/>
      <c r="RCG790" s="552"/>
      <c r="RCH790" s="709"/>
      <c r="RCI790" s="709"/>
      <c r="RCJ790" s="723"/>
      <c r="RCK790" s="723"/>
      <c r="RCL790" s="723"/>
      <c r="RCM790" s="723"/>
      <c r="RCN790" s="723"/>
      <c r="RCO790" s="320"/>
      <c r="RCP790" s="47"/>
      <c r="RCQ790" s="47"/>
      <c r="RCR790" s="34"/>
      <c r="RCS790" s="34"/>
      <c r="RCT790" s="88"/>
      <c r="RCU790"/>
      <c r="RCV790" s="173"/>
      <c r="RCW790" s="284"/>
      <c r="RCX790" s="910"/>
      <c r="RCY790" s="421"/>
      <c r="RCZ790" s="137"/>
      <c r="RDA790" s="136"/>
      <c r="RDB790" s="138"/>
      <c r="RDC790" s="154"/>
      <c r="RDD790" s="194"/>
      <c r="RDE790" s="868"/>
      <c r="RDF790" s="194"/>
      <c r="RDG790" s="868"/>
      <c r="RDH790" s="874"/>
      <c r="RDI790" s="152"/>
      <c r="RDJ790" s="552"/>
      <c r="RDK790" s="709"/>
      <c r="RDL790" s="709"/>
      <c r="RDM790" s="723"/>
      <c r="RDN790" s="723"/>
      <c r="RDO790" s="723"/>
      <c r="RDP790" s="723"/>
      <c r="RDQ790" s="723"/>
      <c r="RDR790" s="320"/>
      <c r="RDS790" s="47"/>
      <c r="RDT790" s="47"/>
      <c r="RDU790" s="34"/>
      <c r="RDV790" s="34"/>
      <c r="RDW790" s="88"/>
      <c r="RDX790"/>
      <c r="RDY790" s="173"/>
      <c r="RDZ790" s="284"/>
      <c r="REA790" s="910"/>
      <c r="REB790" s="421"/>
      <c r="REC790" s="137"/>
      <c r="RED790" s="136"/>
      <c r="REE790" s="138"/>
      <c r="REF790" s="154"/>
      <c r="REG790" s="194"/>
      <c r="REH790" s="868"/>
      <c r="REI790" s="194"/>
      <c r="REJ790" s="868"/>
      <c r="REK790" s="874"/>
      <c r="REL790" s="152"/>
      <c r="REM790" s="552"/>
      <c r="REN790" s="709"/>
      <c r="REO790" s="709"/>
      <c r="REP790" s="723"/>
      <c r="REQ790" s="723"/>
      <c r="RER790" s="723"/>
      <c r="RES790" s="723"/>
      <c r="RET790" s="723"/>
      <c r="REU790" s="320"/>
      <c r="REV790" s="47"/>
      <c r="REW790" s="47"/>
      <c r="REX790" s="34"/>
      <c r="REY790" s="34"/>
      <c r="REZ790" s="88"/>
      <c r="RFA790"/>
      <c r="RFB790" s="173"/>
      <c r="RFC790" s="284"/>
      <c r="RFD790" s="910"/>
      <c r="RFE790" s="421"/>
      <c r="RFF790" s="137"/>
      <c r="RFG790" s="136"/>
      <c r="RFH790" s="138"/>
      <c r="RFI790" s="154"/>
      <c r="RFJ790" s="194"/>
      <c r="RFK790" s="868"/>
      <c r="RFL790" s="194"/>
      <c r="RFM790" s="868"/>
      <c r="RFN790" s="874"/>
      <c r="RFO790" s="152"/>
      <c r="RFP790" s="552"/>
      <c r="RFQ790" s="709"/>
      <c r="RFR790" s="709"/>
      <c r="RFS790" s="723"/>
      <c r="RFT790" s="723"/>
      <c r="RFU790" s="723"/>
      <c r="RFV790" s="723"/>
      <c r="RFW790" s="723"/>
      <c r="RFX790" s="320"/>
      <c r="RFY790" s="47"/>
      <c r="RFZ790" s="47"/>
      <c r="RGA790" s="34"/>
      <c r="RGB790" s="34"/>
      <c r="RGC790" s="88"/>
      <c r="RGD790"/>
      <c r="RGE790" s="173"/>
      <c r="RGF790" s="284"/>
      <c r="RGG790" s="910"/>
      <c r="RGH790" s="421"/>
      <c r="RGI790" s="137"/>
      <c r="RGJ790" s="136"/>
      <c r="RGK790" s="138"/>
      <c r="RGL790" s="154"/>
      <c r="RGM790" s="194"/>
      <c r="RGN790" s="868"/>
      <c r="RGO790" s="194"/>
      <c r="RGP790" s="868"/>
      <c r="RGQ790" s="874"/>
      <c r="RGR790" s="152"/>
      <c r="RGS790" s="552"/>
      <c r="RGT790" s="709"/>
      <c r="RGU790" s="709"/>
      <c r="RGV790" s="723"/>
      <c r="RGW790" s="723"/>
      <c r="RGX790" s="723"/>
      <c r="RGY790" s="723"/>
      <c r="RGZ790" s="723"/>
      <c r="RHA790" s="320"/>
      <c r="RHB790" s="47"/>
      <c r="RHC790" s="47"/>
      <c r="RHD790" s="34"/>
      <c r="RHE790" s="34"/>
      <c r="RHF790" s="88"/>
      <c r="RHG790"/>
      <c r="RHH790" s="173"/>
      <c r="RHI790" s="284"/>
      <c r="RHJ790" s="910"/>
      <c r="RHK790" s="421"/>
      <c r="RHL790" s="137"/>
      <c r="RHM790" s="136"/>
      <c r="RHN790" s="138"/>
      <c r="RHO790" s="154"/>
      <c r="RHP790" s="194"/>
      <c r="RHQ790" s="868"/>
      <c r="RHR790" s="194"/>
      <c r="RHS790" s="868"/>
      <c r="RHT790" s="874"/>
      <c r="RHU790" s="152"/>
      <c r="RHV790" s="552"/>
      <c r="RHW790" s="709"/>
      <c r="RHX790" s="709"/>
      <c r="RHY790" s="723"/>
      <c r="RHZ790" s="723"/>
      <c r="RIA790" s="723"/>
      <c r="RIB790" s="723"/>
      <c r="RIC790" s="723"/>
      <c r="RID790" s="320"/>
      <c r="RIE790" s="47"/>
      <c r="RIF790" s="47"/>
      <c r="RIG790" s="34"/>
      <c r="RIH790" s="34"/>
      <c r="RII790" s="88"/>
      <c r="RIJ790"/>
      <c r="RIK790" s="173"/>
      <c r="RIL790" s="284"/>
      <c r="RIM790" s="910"/>
      <c r="RIN790" s="421"/>
      <c r="RIO790" s="137"/>
      <c r="RIP790" s="136"/>
      <c r="RIQ790" s="138"/>
      <c r="RIR790" s="154"/>
      <c r="RIS790" s="194"/>
      <c r="RIT790" s="868"/>
      <c r="RIU790" s="194"/>
      <c r="RIV790" s="868"/>
      <c r="RIW790" s="874"/>
      <c r="RIX790" s="152"/>
      <c r="RIY790" s="552"/>
      <c r="RIZ790" s="709"/>
      <c r="RJA790" s="709"/>
      <c r="RJB790" s="723"/>
      <c r="RJC790" s="723"/>
      <c r="RJD790" s="723"/>
      <c r="RJE790" s="723"/>
      <c r="RJF790" s="723"/>
      <c r="RJG790" s="320"/>
      <c r="RJH790" s="47"/>
      <c r="RJI790" s="47"/>
      <c r="RJJ790" s="34"/>
      <c r="RJK790" s="34"/>
      <c r="RJL790" s="88"/>
      <c r="RJM790"/>
      <c r="RJN790" s="173"/>
      <c r="RJO790" s="284"/>
      <c r="RJP790" s="910"/>
      <c r="RJQ790" s="421"/>
      <c r="RJR790" s="137"/>
      <c r="RJS790" s="136"/>
      <c r="RJT790" s="138"/>
      <c r="RJU790" s="154"/>
      <c r="RJV790" s="194"/>
      <c r="RJW790" s="868"/>
      <c r="RJX790" s="194"/>
      <c r="RJY790" s="868"/>
      <c r="RJZ790" s="874"/>
      <c r="RKA790" s="152"/>
      <c r="RKB790" s="552"/>
      <c r="RKC790" s="709"/>
      <c r="RKD790" s="709"/>
      <c r="RKE790" s="723"/>
      <c r="RKF790" s="723"/>
      <c r="RKG790" s="723"/>
      <c r="RKH790" s="723"/>
      <c r="RKI790" s="723"/>
      <c r="RKJ790" s="320"/>
      <c r="RKK790" s="47"/>
      <c r="RKL790" s="47"/>
      <c r="RKM790" s="34"/>
      <c r="RKN790" s="34"/>
      <c r="RKO790" s="88"/>
      <c r="RKP790"/>
      <c r="RKQ790" s="173"/>
      <c r="RKR790" s="284"/>
      <c r="RKS790" s="910"/>
      <c r="RKT790" s="421"/>
      <c r="RKU790" s="137"/>
      <c r="RKV790" s="136"/>
      <c r="RKW790" s="138"/>
      <c r="RKX790" s="154"/>
      <c r="RKY790" s="194"/>
      <c r="RKZ790" s="868"/>
      <c r="RLA790" s="194"/>
      <c r="RLB790" s="868"/>
      <c r="RLC790" s="874"/>
      <c r="RLD790" s="152"/>
      <c r="RLE790" s="552"/>
      <c r="RLF790" s="709"/>
      <c r="RLG790" s="709"/>
      <c r="RLH790" s="723"/>
      <c r="RLI790" s="723"/>
      <c r="RLJ790" s="723"/>
      <c r="RLK790" s="723"/>
      <c r="RLL790" s="723"/>
      <c r="RLM790" s="320"/>
      <c r="RLN790" s="47"/>
      <c r="RLO790" s="47"/>
      <c r="RLP790" s="34"/>
      <c r="RLQ790" s="34"/>
      <c r="RLR790" s="88"/>
      <c r="RLS790"/>
      <c r="RLT790" s="173"/>
      <c r="RLU790" s="284"/>
      <c r="RLV790" s="910"/>
      <c r="RLW790" s="421"/>
      <c r="RLX790" s="137"/>
      <c r="RLY790" s="136"/>
      <c r="RLZ790" s="138"/>
      <c r="RMA790" s="154"/>
      <c r="RMB790" s="194"/>
      <c r="RMC790" s="868"/>
      <c r="RMD790" s="194"/>
      <c r="RME790" s="868"/>
      <c r="RMF790" s="874"/>
      <c r="RMG790" s="152"/>
      <c r="RMH790" s="552"/>
      <c r="RMI790" s="709"/>
      <c r="RMJ790" s="709"/>
      <c r="RMK790" s="723"/>
      <c r="RML790" s="723"/>
      <c r="RMM790" s="723"/>
      <c r="RMN790" s="723"/>
      <c r="RMO790" s="723"/>
      <c r="RMP790" s="320"/>
      <c r="RMQ790" s="47"/>
      <c r="RMR790" s="47"/>
      <c r="RMS790" s="34"/>
      <c r="RMT790" s="34"/>
      <c r="RMU790" s="88"/>
      <c r="RMV790"/>
      <c r="RMW790" s="173"/>
      <c r="RMX790" s="284"/>
      <c r="RMY790" s="910"/>
      <c r="RMZ790" s="421"/>
      <c r="RNA790" s="137"/>
      <c r="RNB790" s="136"/>
      <c r="RNC790" s="138"/>
      <c r="RND790" s="154"/>
      <c r="RNE790" s="194"/>
      <c r="RNF790" s="868"/>
      <c r="RNG790" s="194"/>
      <c r="RNH790" s="868"/>
      <c r="RNI790" s="874"/>
      <c r="RNJ790" s="152"/>
      <c r="RNK790" s="552"/>
      <c r="RNL790" s="709"/>
      <c r="RNM790" s="709"/>
      <c r="RNN790" s="723"/>
      <c r="RNO790" s="723"/>
      <c r="RNP790" s="723"/>
      <c r="RNQ790" s="723"/>
      <c r="RNR790" s="723"/>
      <c r="RNS790" s="320"/>
      <c r="RNT790" s="47"/>
      <c r="RNU790" s="47"/>
      <c r="RNV790" s="34"/>
      <c r="RNW790" s="34"/>
      <c r="RNX790" s="88"/>
      <c r="RNY790"/>
      <c r="RNZ790" s="173"/>
      <c r="ROA790" s="284"/>
      <c r="ROB790" s="910"/>
      <c r="ROC790" s="421"/>
      <c r="ROD790" s="137"/>
      <c r="ROE790" s="136"/>
      <c r="ROF790" s="138"/>
      <c r="ROG790" s="154"/>
      <c r="ROH790" s="194"/>
      <c r="ROI790" s="868"/>
      <c r="ROJ790" s="194"/>
      <c r="ROK790" s="868"/>
      <c r="ROL790" s="874"/>
      <c r="ROM790" s="152"/>
      <c r="RON790" s="552"/>
      <c r="ROO790" s="709"/>
      <c r="ROP790" s="709"/>
      <c r="ROQ790" s="723"/>
      <c r="ROR790" s="723"/>
      <c r="ROS790" s="723"/>
      <c r="ROT790" s="723"/>
      <c r="ROU790" s="723"/>
      <c r="ROV790" s="320"/>
      <c r="ROW790" s="47"/>
      <c r="ROX790" s="47"/>
      <c r="ROY790" s="34"/>
      <c r="ROZ790" s="34"/>
      <c r="RPA790" s="88"/>
      <c r="RPB790"/>
      <c r="RPC790" s="173"/>
      <c r="RPD790" s="284"/>
      <c r="RPE790" s="910"/>
      <c r="RPF790" s="421"/>
      <c r="RPG790" s="137"/>
      <c r="RPH790" s="136"/>
      <c r="RPI790" s="138"/>
      <c r="RPJ790" s="154"/>
      <c r="RPK790" s="194"/>
      <c r="RPL790" s="868"/>
      <c r="RPM790" s="194"/>
      <c r="RPN790" s="868"/>
      <c r="RPO790" s="874"/>
      <c r="RPP790" s="152"/>
      <c r="RPQ790" s="552"/>
      <c r="RPR790" s="709"/>
      <c r="RPS790" s="709"/>
      <c r="RPT790" s="723"/>
      <c r="RPU790" s="723"/>
      <c r="RPV790" s="723"/>
      <c r="RPW790" s="723"/>
      <c r="RPX790" s="723"/>
      <c r="RPY790" s="320"/>
      <c r="RPZ790" s="47"/>
      <c r="RQA790" s="47"/>
      <c r="RQB790" s="34"/>
      <c r="RQC790" s="34"/>
      <c r="RQD790" s="88"/>
      <c r="RQE790"/>
      <c r="RQF790" s="173"/>
      <c r="RQG790" s="284"/>
      <c r="RQH790" s="910"/>
      <c r="RQI790" s="421"/>
      <c r="RQJ790" s="137"/>
      <c r="RQK790" s="136"/>
      <c r="RQL790" s="138"/>
      <c r="RQM790" s="154"/>
      <c r="RQN790" s="194"/>
      <c r="RQO790" s="868"/>
      <c r="RQP790" s="194"/>
      <c r="RQQ790" s="868"/>
      <c r="RQR790" s="874"/>
      <c r="RQS790" s="152"/>
      <c r="RQT790" s="552"/>
      <c r="RQU790" s="709"/>
      <c r="RQV790" s="709"/>
      <c r="RQW790" s="723"/>
      <c r="RQX790" s="723"/>
      <c r="RQY790" s="723"/>
      <c r="RQZ790" s="723"/>
      <c r="RRA790" s="723"/>
      <c r="RRB790" s="320"/>
      <c r="RRC790" s="47"/>
      <c r="RRD790" s="47"/>
      <c r="RRE790" s="34"/>
      <c r="RRF790" s="34"/>
      <c r="RRG790" s="88"/>
      <c r="RRH790"/>
      <c r="RRI790" s="173"/>
      <c r="RRJ790" s="284"/>
      <c r="RRK790" s="910"/>
      <c r="RRL790" s="421"/>
      <c r="RRM790" s="137"/>
      <c r="RRN790" s="136"/>
      <c r="RRO790" s="138"/>
      <c r="RRP790" s="154"/>
      <c r="RRQ790" s="194"/>
      <c r="RRR790" s="868"/>
      <c r="RRS790" s="194"/>
      <c r="RRT790" s="868"/>
      <c r="RRU790" s="874"/>
      <c r="RRV790" s="152"/>
      <c r="RRW790" s="552"/>
      <c r="RRX790" s="709"/>
      <c r="RRY790" s="709"/>
      <c r="RRZ790" s="723"/>
      <c r="RSA790" s="723"/>
      <c r="RSB790" s="723"/>
      <c r="RSC790" s="723"/>
      <c r="RSD790" s="723"/>
      <c r="RSE790" s="320"/>
      <c r="RSF790" s="47"/>
      <c r="RSG790" s="47"/>
      <c r="RSH790" s="34"/>
      <c r="RSI790" s="34"/>
      <c r="RSJ790" s="88"/>
      <c r="RSK790"/>
      <c r="RSL790" s="173"/>
      <c r="RSM790" s="284"/>
      <c r="RSN790" s="910"/>
      <c r="RSO790" s="421"/>
      <c r="RSP790" s="137"/>
      <c r="RSQ790" s="136"/>
      <c r="RSR790" s="138"/>
      <c r="RSS790" s="154"/>
      <c r="RST790" s="194"/>
      <c r="RSU790" s="868"/>
      <c r="RSV790" s="194"/>
      <c r="RSW790" s="868"/>
      <c r="RSX790" s="874"/>
      <c r="RSY790" s="152"/>
      <c r="RSZ790" s="552"/>
      <c r="RTA790" s="709"/>
      <c r="RTB790" s="709"/>
      <c r="RTC790" s="723"/>
      <c r="RTD790" s="723"/>
      <c r="RTE790" s="723"/>
      <c r="RTF790" s="723"/>
      <c r="RTG790" s="723"/>
      <c r="RTH790" s="320"/>
      <c r="RTI790" s="47"/>
      <c r="RTJ790" s="47"/>
      <c r="RTK790" s="34"/>
      <c r="RTL790" s="34"/>
      <c r="RTM790" s="88"/>
      <c r="RTN790"/>
      <c r="RTO790" s="173"/>
      <c r="RTP790" s="284"/>
      <c r="RTQ790" s="910"/>
      <c r="RTR790" s="421"/>
      <c r="RTS790" s="137"/>
      <c r="RTT790" s="136"/>
      <c r="RTU790" s="138"/>
      <c r="RTV790" s="154"/>
      <c r="RTW790" s="194"/>
      <c r="RTX790" s="868"/>
      <c r="RTY790" s="194"/>
      <c r="RTZ790" s="868"/>
      <c r="RUA790" s="874"/>
      <c r="RUB790" s="152"/>
      <c r="RUC790" s="552"/>
      <c r="RUD790" s="709"/>
      <c r="RUE790" s="709"/>
      <c r="RUF790" s="723"/>
      <c r="RUG790" s="723"/>
      <c r="RUH790" s="723"/>
      <c r="RUI790" s="723"/>
      <c r="RUJ790" s="723"/>
      <c r="RUK790" s="320"/>
      <c r="RUL790" s="47"/>
      <c r="RUM790" s="47"/>
      <c r="RUN790" s="34"/>
      <c r="RUO790" s="34"/>
      <c r="RUP790" s="88"/>
      <c r="RUQ790"/>
      <c r="RUR790" s="173"/>
      <c r="RUS790" s="284"/>
      <c r="RUT790" s="910"/>
      <c r="RUU790" s="421"/>
      <c r="RUV790" s="137"/>
      <c r="RUW790" s="136"/>
      <c r="RUX790" s="138"/>
      <c r="RUY790" s="154"/>
      <c r="RUZ790" s="194"/>
      <c r="RVA790" s="868"/>
      <c r="RVB790" s="194"/>
      <c r="RVC790" s="868"/>
      <c r="RVD790" s="874"/>
      <c r="RVE790" s="152"/>
      <c r="RVF790" s="552"/>
      <c r="RVG790" s="709"/>
      <c r="RVH790" s="709"/>
      <c r="RVI790" s="723"/>
      <c r="RVJ790" s="723"/>
      <c r="RVK790" s="723"/>
      <c r="RVL790" s="723"/>
      <c r="RVM790" s="723"/>
      <c r="RVN790" s="320"/>
      <c r="RVO790" s="47"/>
      <c r="RVP790" s="47"/>
      <c r="RVQ790" s="34"/>
      <c r="RVR790" s="34"/>
      <c r="RVS790" s="88"/>
      <c r="RVT790"/>
      <c r="RVU790" s="173"/>
      <c r="RVV790" s="284"/>
      <c r="RVW790" s="910"/>
      <c r="RVX790" s="421"/>
      <c r="RVY790" s="137"/>
      <c r="RVZ790" s="136"/>
      <c r="RWA790" s="138"/>
      <c r="RWB790" s="154"/>
      <c r="RWC790" s="194"/>
      <c r="RWD790" s="868"/>
      <c r="RWE790" s="194"/>
      <c r="RWF790" s="868"/>
      <c r="RWG790" s="874"/>
      <c r="RWH790" s="152"/>
      <c r="RWI790" s="552"/>
      <c r="RWJ790" s="709"/>
      <c r="RWK790" s="709"/>
      <c r="RWL790" s="723"/>
      <c r="RWM790" s="723"/>
      <c r="RWN790" s="723"/>
      <c r="RWO790" s="723"/>
      <c r="RWP790" s="723"/>
      <c r="RWQ790" s="320"/>
      <c r="RWR790" s="47"/>
      <c r="RWS790" s="47"/>
      <c r="RWT790" s="34"/>
      <c r="RWU790" s="34"/>
      <c r="RWV790" s="88"/>
      <c r="RWW790"/>
      <c r="RWX790" s="173"/>
      <c r="RWY790" s="284"/>
      <c r="RWZ790" s="910"/>
      <c r="RXA790" s="421"/>
      <c r="RXB790" s="137"/>
      <c r="RXC790" s="136"/>
      <c r="RXD790" s="138"/>
      <c r="RXE790" s="154"/>
      <c r="RXF790" s="194"/>
      <c r="RXG790" s="868"/>
      <c r="RXH790" s="194"/>
      <c r="RXI790" s="868"/>
      <c r="RXJ790" s="874"/>
      <c r="RXK790" s="152"/>
      <c r="RXL790" s="552"/>
      <c r="RXM790" s="709"/>
      <c r="RXN790" s="709"/>
      <c r="RXO790" s="723"/>
      <c r="RXP790" s="723"/>
      <c r="RXQ790" s="723"/>
      <c r="RXR790" s="723"/>
      <c r="RXS790" s="723"/>
      <c r="RXT790" s="320"/>
      <c r="RXU790" s="47"/>
      <c r="RXV790" s="47"/>
      <c r="RXW790" s="34"/>
      <c r="RXX790" s="34"/>
      <c r="RXY790" s="88"/>
      <c r="RXZ790"/>
      <c r="RYA790" s="173"/>
      <c r="RYB790" s="284"/>
      <c r="RYC790" s="910"/>
      <c r="RYD790" s="421"/>
      <c r="RYE790" s="137"/>
      <c r="RYF790" s="136"/>
      <c r="RYG790" s="138"/>
      <c r="RYH790" s="154"/>
      <c r="RYI790" s="194"/>
      <c r="RYJ790" s="868"/>
      <c r="RYK790" s="194"/>
      <c r="RYL790" s="868"/>
      <c r="RYM790" s="874"/>
      <c r="RYN790" s="152"/>
      <c r="RYO790" s="552"/>
      <c r="RYP790" s="709"/>
      <c r="RYQ790" s="709"/>
      <c r="RYR790" s="723"/>
      <c r="RYS790" s="723"/>
      <c r="RYT790" s="723"/>
      <c r="RYU790" s="723"/>
      <c r="RYV790" s="723"/>
      <c r="RYW790" s="320"/>
      <c r="RYX790" s="47"/>
      <c r="RYY790" s="47"/>
      <c r="RYZ790" s="34"/>
      <c r="RZA790" s="34"/>
      <c r="RZB790" s="88"/>
      <c r="RZC790"/>
      <c r="RZD790" s="173"/>
      <c r="RZE790" s="284"/>
      <c r="RZF790" s="910"/>
      <c r="RZG790" s="421"/>
      <c r="RZH790" s="137"/>
      <c r="RZI790" s="136"/>
      <c r="RZJ790" s="138"/>
      <c r="RZK790" s="154"/>
      <c r="RZL790" s="194"/>
      <c r="RZM790" s="868"/>
      <c r="RZN790" s="194"/>
      <c r="RZO790" s="868"/>
      <c r="RZP790" s="874"/>
      <c r="RZQ790" s="152"/>
      <c r="RZR790" s="552"/>
      <c r="RZS790" s="709"/>
      <c r="RZT790" s="709"/>
      <c r="RZU790" s="723"/>
      <c r="RZV790" s="723"/>
      <c r="RZW790" s="723"/>
      <c r="RZX790" s="723"/>
      <c r="RZY790" s="723"/>
      <c r="RZZ790" s="320"/>
      <c r="SAA790" s="47"/>
      <c r="SAB790" s="47"/>
      <c r="SAC790" s="34"/>
      <c r="SAD790" s="34"/>
      <c r="SAE790" s="88"/>
      <c r="SAF790"/>
      <c r="SAG790" s="173"/>
      <c r="SAH790" s="284"/>
      <c r="SAI790" s="910"/>
      <c r="SAJ790" s="421"/>
      <c r="SAK790" s="137"/>
      <c r="SAL790" s="136"/>
      <c r="SAM790" s="138"/>
      <c r="SAN790" s="154"/>
      <c r="SAO790" s="194"/>
      <c r="SAP790" s="868"/>
      <c r="SAQ790" s="194"/>
      <c r="SAR790" s="868"/>
      <c r="SAS790" s="874"/>
      <c r="SAT790" s="152"/>
      <c r="SAU790" s="552"/>
      <c r="SAV790" s="709"/>
      <c r="SAW790" s="709"/>
      <c r="SAX790" s="723"/>
      <c r="SAY790" s="723"/>
      <c r="SAZ790" s="723"/>
      <c r="SBA790" s="723"/>
      <c r="SBB790" s="723"/>
      <c r="SBC790" s="320"/>
      <c r="SBD790" s="47"/>
      <c r="SBE790" s="47"/>
      <c r="SBF790" s="34"/>
      <c r="SBG790" s="34"/>
      <c r="SBH790" s="88"/>
      <c r="SBI790"/>
      <c r="SBJ790" s="173"/>
      <c r="SBK790" s="284"/>
      <c r="SBL790" s="910"/>
      <c r="SBM790" s="421"/>
      <c r="SBN790" s="137"/>
      <c r="SBO790" s="136"/>
      <c r="SBP790" s="138"/>
      <c r="SBQ790" s="154"/>
      <c r="SBR790" s="194"/>
      <c r="SBS790" s="868"/>
      <c r="SBT790" s="194"/>
      <c r="SBU790" s="868"/>
      <c r="SBV790" s="874"/>
      <c r="SBW790" s="152"/>
      <c r="SBX790" s="552"/>
      <c r="SBY790" s="709"/>
      <c r="SBZ790" s="709"/>
      <c r="SCA790" s="723"/>
      <c r="SCB790" s="723"/>
      <c r="SCC790" s="723"/>
      <c r="SCD790" s="723"/>
      <c r="SCE790" s="723"/>
      <c r="SCF790" s="320"/>
      <c r="SCG790" s="47"/>
      <c r="SCH790" s="47"/>
      <c r="SCI790" s="34"/>
      <c r="SCJ790" s="34"/>
      <c r="SCK790" s="88"/>
      <c r="SCL790"/>
      <c r="SCM790" s="173"/>
      <c r="SCN790" s="284"/>
      <c r="SCO790" s="910"/>
      <c r="SCP790" s="421"/>
      <c r="SCQ790" s="137"/>
      <c r="SCR790" s="136"/>
      <c r="SCS790" s="138"/>
      <c r="SCT790" s="154"/>
      <c r="SCU790" s="194"/>
      <c r="SCV790" s="868"/>
      <c r="SCW790" s="194"/>
      <c r="SCX790" s="868"/>
      <c r="SCY790" s="874"/>
      <c r="SCZ790" s="152"/>
      <c r="SDA790" s="552"/>
      <c r="SDB790" s="709"/>
      <c r="SDC790" s="709"/>
      <c r="SDD790" s="723"/>
      <c r="SDE790" s="723"/>
      <c r="SDF790" s="723"/>
      <c r="SDG790" s="723"/>
      <c r="SDH790" s="723"/>
      <c r="SDI790" s="320"/>
      <c r="SDJ790" s="47"/>
      <c r="SDK790" s="47"/>
      <c r="SDL790" s="34"/>
      <c r="SDM790" s="34"/>
      <c r="SDN790" s="88"/>
      <c r="SDO790"/>
      <c r="SDP790" s="173"/>
      <c r="SDQ790" s="284"/>
      <c r="SDR790" s="910"/>
      <c r="SDS790" s="421"/>
      <c r="SDT790" s="137"/>
      <c r="SDU790" s="136"/>
      <c r="SDV790" s="138"/>
      <c r="SDW790" s="154"/>
      <c r="SDX790" s="194"/>
      <c r="SDY790" s="868"/>
      <c r="SDZ790" s="194"/>
      <c r="SEA790" s="868"/>
      <c r="SEB790" s="874"/>
      <c r="SEC790" s="152"/>
      <c r="SED790" s="552"/>
      <c r="SEE790" s="709"/>
      <c r="SEF790" s="709"/>
      <c r="SEG790" s="723"/>
      <c r="SEH790" s="723"/>
      <c r="SEI790" s="723"/>
      <c r="SEJ790" s="723"/>
      <c r="SEK790" s="723"/>
      <c r="SEL790" s="320"/>
      <c r="SEM790" s="47"/>
      <c r="SEN790" s="47"/>
      <c r="SEO790" s="34"/>
      <c r="SEP790" s="34"/>
      <c r="SEQ790" s="88"/>
      <c r="SER790"/>
      <c r="SES790" s="173"/>
      <c r="SET790" s="284"/>
      <c r="SEU790" s="910"/>
      <c r="SEV790" s="421"/>
      <c r="SEW790" s="137"/>
      <c r="SEX790" s="136"/>
      <c r="SEY790" s="138"/>
      <c r="SEZ790" s="154"/>
      <c r="SFA790" s="194"/>
      <c r="SFB790" s="868"/>
      <c r="SFC790" s="194"/>
      <c r="SFD790" s="868"/>
      <c r="SFE790" s="874"/>
      <c r="SFF790" s="152"/>
      <c r="SFG790" s="552"/>
      <c r="SFH790" s="709"/>
      <c r="SFI790" s="709"/>
      <c r="SFJ790" s="723"/>
      <c r="SFK790" s="723"/>
      <c r="SFL790" s="723"/>
      <c r="SFM790" s="723"/>
      <c r="SFN790" s="723"/>
      <c r="SFO790" s="320"/>
      <c r="SFP790" s="47"/>
      <c r="SFQ790" s="47"/>
      <c r="SFR790" s="34"/>
      <c r="SFS790" s="34"/>
      <c r="SFT790" s="88"/>
      <c r="SFU790"/>
      <c r="SFV790" s="173"/>
      <c r="SFW790" s="284"/>
      <c r="SFX790" s="910"/>
      <c r="SFY790" s="421"/>
      <c r="SFZ790" s="137"/>
      <c r="SGA790" s="136"/>
      <c r="SGB790" s="138"/>
      <c r="SGC790" s="154"/>
      <c r="SGD790" s="194"/>
      <c r="SGE790" s="868"/>
      <c r="SGF790" s="194"/>
      <c r="SGG790" s="868"/>
      <c r="SGH790" s="874"/>
      <c r="SGI790" s="152"/>
      <c r="SGJ790" s="552"/>
      <c r="SGK790" s="709"/>
      <c r="SGL790" s="709"/>
      <c r="SGM790" s="723"/>
      <c r="SGN790" s="723"/>
      <c r="SGO790" s="723"/>
      <c r="SGP790" s="723"/>
      <c r="SGQ790" s="723"/>
      <c r="SGR790" s="320"/>
      <c r="SGS790" s="47"/>
      <c r="SGT790" s="47"/>
      <c r="SGU790" s="34"/>
      <c r="SGV790" s="34"/>
      <c r="SGW790" s="88"/>
      <c r="SGX790"/>
      <c r="SGY790" s="173"/>
      <c r="SGZ790" s="284"/>
      <c r="SHA790" s="910"/>
      <c r="SHB790" s="421"/>
      <c r="SHC790" s="137"/>
      <c r="SHD790" s="136"/>
      <c r="SHE790" s="138"/>
      <c r="SHF790" s="154"/>
      <c r="SHG790" s="194"/>
      <c r="SHH790" s="868"/>
      <c r="SHI790" s="194"/>
      <c r="SHJ790" s="868"/>
      <c r="SHK790" s="874"/>
      <c r="SHL790" s="152"/>
      <c r="SHM790" s="552"/>
      <c r="SHN790" s="709"/>
      <c r="SHO790" s="709"/>
      <c r="SHP790" s="723"/>
      <c r="SHQ790" s="723"/>
      <c r="SHR790" s="723"/>
      <c r="SHS790" s="723"/>
      <c r="SHT790" s="723"/>
      <c r="SHU790" s="320"/>
      <c r="SHV790" s="47"/>
      <c r="SHW790" s="47"/>
      <c r="SHX790" s="34"/>
      <c r="SHY790" s="34"/>
      <c r="SHZ790" s="88"/>
      <c r="SIA790"/>
      <c r="SIB790" s="173"/>
      <c r="SIC790" s="284"/>
      <c r="SID790" s="910"/>
      <c r="SIE790" s="421"/>
      <c r="SIF790" s="137"/>
      <c r="SIG790" s="136"/>
      <c r="SIH790" s="138"/>
      <c r="SII790" s="154"/>
      <c r="SIJ790" s="194"/>
      <c r="SIK790" s="868"/>
      <c r="SIL790" s="194"/>
      <c r="SIM790" s="868"/>
      <c r="SIN790" s="874"/>
      <c r="SIO790" s="152"/>
      <c r="SIP790" s="552"/>
      <c r="SIQ790" s="709"/>
      <c r="SIR790" s="709"/>
      <c r="SIS790" s="723"/>
      <c r="SIT790" s="723"/>
      <c r="SIU790" s="723"/>
      <c r="SIV790" s="723"/>
      <c r="SIW790" s="723"/>
      <c r="SIX790" s="320"/>
      <c r="SIY790" s="47"/>
      <c r="SIZ790" s="47"/>
      <c r="SJA790" s="34"/>
      <c r="SJB790" s="34"/>
      <c r="SJC790" s="88"/>
      <c r="SJD790"/>
      <c r="SJE790" s="173"/>
      <c r="SJF790" s="284"/>
      <c r="SJG790" s="910"/>
      <c r="SJH790" s="421"/>
      <c r="SJI790" s="137"/>
      <c r="SJJ790" s="136"/>
      <c r="SJK790" s="138"/>
      <c r="SJL790" s="154"/>
      <c r="SJM790" s="194"/>
      <c r="SJN790" s="868"/>
      <c r="SJO790" s="194"/>
      <c r="SJP790" s="868"/>
      <c r="SJQ790" s="874"/>
      <c r="SJR790" s="152"/>
      <c r="SJS790" s="552"/>
      <c r="SJT790" s="709"/>
      <c r="SJU790" s="709"/>
      <c r="SJV790" s="723"/>
      <c r="SJW790" s="723"/>
      <c r="SJX790" s="723"/>
      <c r="SJY790" s="723"/>
      <c r="SJZ790" s="723"/>
      <c r="SKA790" s="320"/>
      <c r="SKB790" s="47"/>
      <c r="SKC790" s="47"/>
      <c r="SKD790" s="34"/>
      <c r="SKE790" s="34"/>
      <c r="SKF790" s="88"/>
      <c r="SKG790"/>
      <c r="SKH790" s="173"/>
      <c r="SKI790" s="284"/>
      <c r="SKJ790" s="910"/>
      <c r="SKK790" s="421"/>
      <c r="SKL790" s="137"/>
      <c r="SKM790" s="136"/>
      <c r="SKN790" s="138"/>
      <c r="SKO790" s="154"/>
      <c r="SKP790" s="194"/>
      <c r="SKQ790" s="868"/>
      <c r="SKR790" s="194"/>
      <c r="SKS790" s="868"/>
      <c r="SKT790" s="874"/>
      <c r="SKU790" s="152"/>
      <c r="SKV790" s="552"/>
      <c r="SKW790" s="709"/>
      <c r="SKX790" s="709"/>
      <c r="SKY790" s="723"/>
      <c r="SKZ790" s="723"/>
      <c r="SLA790" s="723"/>
      <c r="SLB790" s="723"/>
      <c r="SLC790" s="723"/>
      <c r="SLD790" s="320"/>
      <c r="SLE790" s="47"/>
      <c r="SLF790" s="47"/>
      <c r="SLG790" s="34"/>
      <c r="SLH790" s="34"/>
      <c r="SLI790" s="88"/>
      <c r="SLJ790"/>
      <c r="SLK790" s="173"/>
      <c r="SLL790" s="284"/>
      <c r="SLM790" s="910"/>
      <c r="SLN790" s="421"/>
      <c r="SLO790" s="137"/>
      <c r="SLP790" s="136"/>
      <c r="SLQ790" s="138"/>
      <c r="SLR790" s="154"/>
      <c r="SLS790" s="194"/>
      <c r="SLT790" s="868"/>
      <c r="SLU790" s="194"/>
      <c r="SLV790" s="868"/>
      <c r="SLW790" s="874"/>
      <c r="SLX790" s="152"/>
      <c r="SLY790" s="552"/>
      <c r="SLZ790" s="709"/>
      <c r="SMA790" s="709"/>
      <c r="SMB790" s="723"/>
      <c r="SMC790" s="723"/>
      <c r="SMD790" s="723"/>
      <c r="SME790" s="723"/>
      <c r="SMF790" s="723"/>
      <c r="SMG790" s="320"/>
      <c r="SMH790" s="47"/>
      <c r="SMI790" s="47"/>
      <c r="SMJ790" s="34"/>
      <c r="SMK790" s="34"/>
      <c r="SML790" s="88"/>
      <c r="SMM790"/>
      <c r="SMN790" s="173"/>
      <c r="SMO790" s="284"/>
      <c r="SMP790" s="910"/>
      <c r="SMQ790" s="421"/>
      <c r="SMR790" s="137"/>
      <c r="SMS790" s="136"/>
      <c r="SMT790" s="138"/>
      <c r="SMU790" s="154"/>
      <c r="SMV790" s="194"/>
      <c r="SMW790" s="868"/>
      <c r="SMX790" s="194"/>
      <c r="SMY790" s="868"/>
      <c r="SMZ790" s="874"/>
      <c r="SNA790" s="152"/>
      <c r="SNB790" s="552"/>
      <c r="SNC790" s="709"/>
      <c r="SND790" s="709"/>
      <c r="SNE790" s="723"/>
      <c r="SNF790" s="723"/>
      <c r="SNG790" s="723"/>
      <c r="SNH790" s="723"/>
      <c r="SNI790" s="723"/>
      <c r="SNJ790" s="320"/>
      <c r="SNK790" s="47"/>
      <c r="SNL790" s="47"/>
      <c r="SNM790" s="34"/>
      <c r="SNN790" s="34"/>
      <c r="SNO790" s="88"/>
      <c r="SNP790"/>
      <c r="SNQ790" s="173"/>
      <c r="SNR790" s="284"/>
      <c r="SNS790" s="910"/>
      <c r="SNT790" s="421"/>
      <c r="SNU790" s="137"/>
      <c r="SNV790" s="136"/>
      <c r="SNW790" s="138"/>
      <c r="SNX790" s="154"/>
      <c r="SNY790" s="194"/>
      <c r="SNZ790" s="868"/>
      <c r="SOA790" s="194"/>
      <c r="SOB790" s="868"/>
      <c r="SOC790" s="874"/>
      <c r="SOD790" s="152"/>
      <c r="SOE790" s="552"/>
      <c r="SOF790" s="709"/>
      <c r="SOG790" s="709"/>
      <c r="SOH790" s="723"/>
      <c r="SOI790" s="723"/>
      <c r="SOJ790" s="723"/>
      <c r="SOK790" s="723"/>
      <c r="SOL790" s="723"/>
      <c r="SOM790" s="320"/>
      <c r="SON790" s="47"/>
      <c r="SOO790" s="47"/>
      <c r="SOP790" s="34"/>
      <c r="SOQ790" s="34"/>
      <c r="SOR790" s="88"/>
      <c r="SOS790"/>
      <c r="SOT790" s="173"/>
      <c r="SOU790" s="284"/>
      <c r="SOV790" s="910"/>
      <c r="SOW790" s="421"/>
      <c r="SOX790" s="137"/>
      <c r="SOY790" s="136"/>
      <c r="SOZ790" s="138"/>
      <c r="SPA790" s="154"/>
      <c r="SPB790" s="194"/>
      <c r="SPC790" s="868"/>
      <c r="SPD790" s="194"/>
      <c r="SPE790" s="868"/>
      <c r="SPF790" s="874"/>
      <c r="SPG790" s="152"/>
      <c r="SPH790" s="552"/>
      <c r="SPI790" s="709"/>
      <c r="SPJ790" s="709"/>
      <c r="SPK790" s="723"/>
      <c r="SPL790" s="723"/>
      <c r="SPM790" s="723"/>
      <c r="SPN790" s="723"/>
      <c r="SPO790" s="723"/>
      <c r="SPP790" s="320"/>
      <c r="SPQ790" s="47"/>
      <c r="SPR790" s="47"/>
      <c r="SPS790" s="34"/>
      <c r="SPT790" s="34"/>
      <c r="SPU790" s="88"/>
      <c r="SPV790"/>
      <c r="SPW790" s="173"/>
      <c r="SPX790" s="284"/>
      <c r="SPY790" s="910"/>
      <c r="SPZ790" s="421"/>
      <c r="SQA790" s="137"/>
      <c r="SQB790" s="136"/>
      <c r="SQC790" s="138"/>
      <c r="SQD790" s="154"/>
      <c r="SQE790" s="194"/>
      <c r="SQF790" s="868"/>
      <c r="SQG790" s="194"/>
      <c r="SQH790" s="868"/>
      <c r="SQI790" s="874"/>
      <c r="SQJ790" s="152"/>
      <c r="SQK790" s="552"/>
      <c r="SQL790" s="709"/>
      <c r="SQM790" s="709"/>
      <c r="SQN790" s="723"/>
      <c r="SQO790" s="723"/>
      <c r="SQP790" s="723"/>
      <c r="SQQ790" s="723"/>
      <c r="SQR790" s="723"/>
      <c r="SQS790" s="320"/>
      <c r="SQT790" s="47"/>
      <c r="SQU790" s="47"/>
      <c r="SQV790" s="34"/>
      <c r="SQW790" s="34"/>
      <c r="SQX790" s="88"/>
      <c r="SQY790"/>
      <c r="SQZ790" s="173"/>
      <c r="SRA790" s="284"/>
      <c r="SRB790" s="910"/>
      <c r="SRC790" s="421"/>
      <c r="SRD790" s="137"/>
      <c r="SRE790" s="136"/>
      <c r="SRF790" s="138"/>
      <c r="SRG790" s="154"/>
      <c r="SRH790" s="194"/>
      <c r="SRI790" s="868"/>
      <c r="SRJ790" s="194"/>
      <c r="SRK790" s="868"/>
      <c r="SRL790" s="874"/>
      <c r="SRM790" s="152"/>
      <c r="SRN790" s="552"/>
      <c r="SRO790" s="709"/>
      <c r="SRP790" s="709"/>
      <c r="SRQ790" s="723"/>
      <c r="SRR790" s="723"/>
      <c r="SRS790" s="723"/>
      <c r="SRT790" s="723"/>
      <c r="SRU790" s="723"/>
      <c r="SRV790" s="320"/>
      <c r="SRW790" s="47"/>
      <c r="SRX790" s="47"/>
      <c r="SRY790" s="34"/>
      <c r="SRZ790" s="34"/>
      <c r="SSA790" s="88"/>
      <c r="SSB790"/>
      <c r="SSC790" s="173"/>
      <c r="SSD790" s="284"/>
      <c r="SSE790" s="910"/>
      <c r="SSF790" s="421"/>
      <c r="SSG790" s="137"/>
      <c r="SSH790" s="136"/>
      <c r="SSI790" s="138"/>
      <c r="SSJ790" s="154"/>
      <c r="SSK790" s="194"/>
      <c r="SSL790" s="868"/>
      <c r="SSM790" s="194"/>
      <c r="SSN790" s="868"/>
      <c r="SSO790" s="874"/>
      <c r="SSP790" s="152"/>
      <c r="SSQ790" s="552"/>
      <c r="SSR790" s="709"/>
      <c r="SSS790" s="709"/>
      <c r="SST790" s="723"/>
      <c r="SSU790" s="723"/>
      <c r="SSV790" s="723"/>
      <c r="SSW790" s="723"/>
      <c r="SSX790" s="723"/>
      <c r="SSY790" s="320"/>
      <c r="SSZ790" s="47"/>
      <c r="STA790" s="47"/>
      <c r="STB790" s="34"/>
      <c r="STC790" s="34"/>
      <c r="STD790" s="88"/>
      <c r="STE790"/>
      <c r="STF790" s="173"/>
      <c r="STG790" s="284"/>
      <c r="STH790" s="910"/>
      <c r="STI790" s="421"/>
      <c r="STJ790" s="137"/>
      <c r="STK790" s="136"/>
      <c r="STL790" s="138"/>
      <c r="STM790" s="154"/>
      <c r="STN790" s="194"/>
      <c r="STO790" s="868"/>
      <c r="STP790" s="194"/>
      <c r="STQ790" s="868"/>
      <c r="STR790" s="874"/>
      <c r="STS790" s="152"/>
      <c r="STT790" s="552"/>
      <c r="STU790" s="709"/>
      <c r="STV790" s="709"/>
      <c r="STW790" s="723"/>
      <c r="STX790" s="723"/>
      <c r="STY790" s="723"/>
      <c r="STZ790" s="723"/>
      <c r="SUA790" s="723"/>
      <c r="SUB790" s="320"/>
      <c r="SUC790" s="47"/>
      <c r="SUD790" s="47"/>
      <c r="SUE790" s="34"/>
      <c r="SUF790" s="34"/>
      <c r="SUG790" s="88"/>
      <c r="SUH790"/>
      <c r="SUI790" s="173"/>
      <c r="SUJ790" s="284"/>
      <c r="SUK790" s="910"/>
      <c r="SUL790" s="421"/>
      <c r="SUM790" s="137"/>
      <c r="SUN790" s="136"/>
      <c r="SUO790" s="138"/>
      <c r="SUP790" s="154"/>
      <c r="SUQ790" s="194"/>
      <c r="SUR790" s="868"/>
      <c r="SUS790" s="194"/>
      <c r="SUT790" s="868"/>
      <c r="SUU790" s="874"/>
      <c r="SUV790" s="152"/>
      <c r="SUW790" s="552"/>
      <c r="SUX790" s="709"/>
      <c r="SUY790" s="709"/>
      <c r="SUZ790" s="723"/>
      <c r="SVA790" s="723"/>
      <c r="SVB790" s="723"/>
      <c r="SVC790" s="723"/>
      <c r="SVD790" s="723"/>
      <c r="SVE790" s="320"/>
      <c r="SVF790" s="47"/>
      <c r="SVG790" s="47"/>
      <c r="SVH790" s="34"/>
      <c r="SVI790" s="34"/>
      <c r="SVJ790" s="88"/>
      <c r="SVK790"/>
      <c r="SVL790" s="173"/>
      <c r="SVM790" s="284"/>
      <c r="SVN790" s="910"/>
      <c r="SVO790" s="421"/>
      <c r="SVP790" s="137"/>
      <c r="SVQ790" s="136"/>
      <c r="SVR790" s="138"/>
      <c r="SVS790" s="154"/>
      <c r="SVT790" s="194"/>
      <c r="SVU790" s="868"/>
      <c r="SVV790" s="194"/>
      <c r="SVW790" s="868"/>
      <c r="SVX790" s="874"/>
      <c r="SVY790" s="152"/>
      <c r="SVZ790" s="552"/>
      <c r="SWA790" s="709"/>
      <c r="SWB790" s="709"/>
      <c r="SWC790" s="723"/>
      <c r="SWD790" s="723"/>
      <c r="SWE790" s="723"/>
      <c r="SWF790" s="723"/>
      <c r="SWG790" s="723"/>
      <c r="SWH790" s="320"/>
      <c r="SWI790" s="47"/>
      <c r="SWJ790" s="47"/>
      <c r="SWK790" s="34"/>
      <c r="SWL790" s="34"/>
      <c r="SWM790" s="88"/>
      <c r="SWN790"/>
      <c r="SWO790" s="173"/>
      <c r="SWP790" s="284"/>
      <c r="SWQ790" s="910"/>
      <c r="SWR790" s="421"/>
      <c r="SWS790" s="137"/>
      <c r="SWT790" s="136"/>
      <c r="SWU790" s="138"/>
      <c r="SWV790" s="154"/>
      <c r="SWW790" s="194"/>
      <c r="SWX790" s="868"/>
      <c r="SWY790" s="194"/>
      <c r="SWZ790" s="868"/>
      <c r="SXA790" s="874"/>
      <c r="SXB790" s="152"/>
      <c r="SXC790" s="552"/>
      <c r="SXD790" s="709"/>
      <c r="SXE790" s="709"/>
      <c r="SXF790" s="723"/>
      <c r="SXG790" s="723"/>
      <c r="SXH790" s="723"/>
      <c r="SXI790" s="723"/>
      <c r="SXJ790" s="723"/>
      <c r="SXK790" s="320"/>
      <c r="SXL790" s="47"/>
      <c r="SXM790" s="47"/>
      <c r="SXN790" s="34"/>
      <c r="SXO790" s="34"/>
      <c r="SXP790" s="88"/>
      <c r="SXQ790"/>
      <c r="SXR790" s="173"/>
      <c r="SXS790" s="284"/>
      <c r="SXT790" s="910"/>
      <c r="SXU790" s="421"/>
      <c r="SXV790" s="137"/>
      <c r="SXW790" s="136"/>
      <c r="SXX790" s="138"/>
      <c r="SXY790" s="154"/>
      <c r="SXZ790" s="194"/>
      <c r="SYA790" s="868"/>
      <c r="SYB790" s="194"/>
      <c r="SYC790" s="868"/>
      <c r="SYD790" s="874"/>
      <c r="SYE790" s="152"/>
      <c r="SYF790" s="552"/>
      <c r="SYG790" s="709"/>
      <c r="SYH790" s="709"/>
      <c r="SYI790" s="723"/>
      <c r="SYJ790" s="723"/>
      <c r="SYK790" s="723"/>
      <c r="SYL790" s="723"/>
      <c r="SYM790" s="723"/>
      <c r="SYN790" s="320"/>
      <c r="SYO790" s="47"/>
      <c r="SYP790" s="47"/>
      <c r="SYQ790" s="34"/>
      <c r="SYR790" s="34"/>
      <c r="SYS790" s="88"/>
      <c r="SYT790"/>
      <c r="SYU790" s="173"/>
      <c r="SYV790" s="284"/>
      <c r="SYW790" s="910"/>
      <c r="SYX790" s="421"/>
      <c r="SYY790" s="137"/>
      <c r="SYZ790" s="136"/>
      <c r="SZA790" s="138"/>
      <c r="SZB790" s="154"/>
      <c r="SZC790" s="194"/>
      <c r="SZD790" s="868"/>
      <c r="SZE790" s="194"/>
      <c r="SZF790" s="868"/>
      <c r="SZG790" s="874"/>
      <c r="SZH790" s="152"/>
      <c r="SZI790" s="552"/>
      <c r="SZJ790" s="709"/>
      <c r="SZK790" s="709"/>
      <c r="SZL790" s="723"/>
      <c r="SZM790" s="723"/>
      <c r="SZN790" s="723"/>
      <c r="SZO790" s="723"/>
      <c r="SZP790" s="723"/>
      <c r="SZQ790" s="320"/>
      <c r="SZR790" s="47"/>
      <c r="SZS790" s="47"/>
      <c r="SZT790" s="34"/>
      <c r="SZU790" s="34"/>
      <c r="SZV790" s="88"/>
      <c r="SZW790"/>
      <c r="SZX790" s="173"/>
      <c r="SZY790" s="284"/>
      <c r="SZZ790" s="910"/>
      <c r="TAA790" s="421"/>
      <c r="TAB790" s="137"/>
      <c r="TAC790" s="136"/>
      <c r="TAD790" s="138"/>
      <c r="TAE790" s="154"/>
      <c r="TAF790" s="194"/>
      <c r="TAG790" s="868"/>
      <c r="TAH790" s="194"/>
      <c r="TAI790" s="868"/>
      <c r="TAJ790" s="874"/>
      <c r="TAK790" s="152"/>
      <c r="TAL790" s="552"/>
      <c r="TAM790" s="709"/>
      <c r="TAN790" s="709"/>
      <c r="TAO790" s="723"/>
      <c r="TAP790" s="723"/>
      <c r="TAQ790" s="723"/>
      <c r="TAR790" s="723"/>
      <c r="TAS790" s="723"/>
      <c r="TAT790" s="320"/>
      <c r="TAU790" s="47"/>
      <c r="TAV790" s="47"/>
      <c r="TAW790" s="34"/>
      <c r="TAX790" s="34"/>
      <c r="TAY790" s="88"/>
      <c r="TAZ790"/>
      <c r="TBA790" s="173"/>
      <c r="TBB790" s="284"/>
      <c r="TBC790" s="910"/>
      <c r="TBD790" s="421"/>
      <c r="TBE790" s="137"/>
      <c r="TBF790" s="136"/>
      <c r="TBG790" s="138"/>
      <c r="TBH790" s="154"/>
      <c r="TBI790" s="194"/>
      <c r="TBJ790" s="868"/>
      <c r="TBK790" s="194"/>
      <c r="TBL790" s="868"/>
      <c r="TBM790" s="874"/>
      <c r="TBN790" s="152"/>
      <c r="TBO790" s="552"/>
      <c r="TBP790" s="709"/>
      <c r="TBQ790" s="709"/>
      <c r="TBR790" s="723"/>
      <c r="TBS790" s="723"/>
      <c r="TBT790" s="723"/>
      <c r="TBU790" s="723"/>
      <c r="TBV790" s="723"/>
      <c r="TBW790" s="320"/>
      <c r="TBX790" s="47"/>
      <c r="TBY790" s="47"/>
      <c r="TBZ790" s="34"/>
      <c r="TCA790" s="34"/>
      <c r="TCB790" s="88"/>
      <c r="TCC790"/>
      <c r="TCD790" s="173"/>
      <c r="TCE790" s="284"/>
      <c r="TCF790" s="910"/>
      <c r="TCG790" s="421"/>
      <c r="TCH790" s="137"/>
      <c r="TCI790" s="136"/>
      <c r="TCJ790" s="138"/>
      <c r="TCK790" s="154"/>
      <c r="TCL790" s="194"/>
      <c r="TCM790" s="868"/>
      <c r="TCN790" s="194"/>
      <c r="TCO790" s="868"/>
      <c r="TCP790" s="874"/>
      <c r="TCQ790" s="152"/>
      <c r="TCR790" s="552"/>
      <c r="TCS790" s="709"/>
      <c r="TCT790" s="709"/>
      <c r="TCU790" s="723"/>
      <c r="TCV790" s="723"/>
      <c r="TCW790" s="723"/>
      <c r="TCX790" s="723"/>
      <c r="TCY790" s="723"/>
      <c r="TCZ790" s="320"/>
      <c r="TDA790" s="47"/>
      <c r="TDB790" s="47"/>
      <c r="TDC790" s="34"/>
      <c r="TDD790" s="34"/>
      <c r="TDE790" s="88"/>
      <c r="TDF790"/>
      <c r="TDG790" s="173"/>
      <c r="TDH790" s="284"/>
      <c r="TDI790" s="910"/>
      <c r="TDJ790" s="421"/>
      <c r="TDK790" s="137"/>
      <c r="TDL790" s="136"/>
      <c r="TDM790" s="138"/>
      <c r="TDN790" s="154"/>
      <c r="TDO790" s="194"/>
      <c r="TDP790" s="868"/>
      <c r="TDQ790" s="194"/>
      <c r="TDR790" s="868"/>
      <c r="TDS790" s="874"/>
      <c r="TDT790" s="152"/>
      <c r="TDU790" s="552"/>
      <c r="TDV790" s="709"/>
      <c r="TDW790" s="709"/>
      <c r="TDX790" s="723"/>
      <c r="TDY790" s="723"/>
      <c r="TDZ790" s="723"/>
      <c r="TEA790" s="723"/>
      <c r="TEB790" s="723"/>
      <c r="TEC790" s="320"/>
      <c r="TED790" s="47"/>
      <c r="TEE790" s="47"/>
      <c r="TEF790" s="34"/>
      <c r="TEG790" s="34"/>
      <c r="TEH790" s="88"/>
      <c r="TEI790"/>
      <c r="TEJ790" s="173"/>
      <c r="TEK790" s="284"/>
      <c r="TEL790" s="910"/>
      <c r="TEM790" s="421"/>
      <c r="TEN790" s="137"/>
      <c r="TEO790" s="136"/>
      <c r="TEP790" s="138"/>
      <c r="TEQ790" s="154"/>
      <c r="TER790" s="194"/>
      <c r="TES790" s="868"/>
      <c r="TET790" s="194"/>
      <c r="TEU790" s="868"/>
      <c r="TEV790" s="874"/>
      <c r="TEW790" s="152"/>
      <c r="TEX790" s="552"/>
      <c r="TEY790" s="709"/>
      <c r="TEZ790" s="709"/>
      <c r="TFA790" s="723"/>
      <c r="TFB790" s="723"/>
      <c r="TFC790" s="723"/>
      <c r="TFD790" s="723"/>
      <c r="TFE790" s="723"/>
      <c r="TFF790" s="320"/>
      <c r="TFG790" s="47"/>
      <c r="TFH790" s="47"/>
      <c r="TFI790" s="34"/>
      <c r="TFJ790" s="34"/>
      <c r="TFK790" s="88"/>
      <c r="TFL790"/>
      <c r="TFM790" s="173"/>
      <c r="TFN790" s="284"/>
      <c r="TFO790" s="910"/>
      <c r="TFP790" s="421"/>
      <c r="TFQ790" s="137"/>
      <c r="TFR790" s="136"/>
      <c r="TFS790" s="138"/>
      <c r="TFT790" s="154"/>
      <c r="TFU790" s="194"/>
      <c r="TFV790" s="868"/>
      <c r="TFW790" s="194"/>
      <c r="TFX790" s="868"/>
      <c r="TFY790" s="874"/>
      <c r="TFZ790" s="152"/>
      <c r="TGA790" s="552"/>
      <c r="TGB790" s="709"/>
      <c r="TGC790" s="709"/>
      <c r="TGD790" s="723"/>
      <c r="TGE790" s="723"/>
      <c r="TGF790" s="723"/>
      <c r="TGG790" s="723"/>
      <c r="TGH790" s="723"/>
      <c r="TGI790" s="320"/>
      <c r="TGJ790" s="47"/>
      <c r="TGK790" s="47"/>
      <c r="TGL790" s="34"/>
      <c r="TGM790" s="34"/>
      <c r="TGN790" s="88"/>
      <c r="TGO790"/>
      <c r="TGP790" s="173"/>
      <c r="TGQ790" s="284"/>
      <c r="TGR790" s="910"/>
      <c r="TGS790" s="421"/>
      <c r="TGT790" s="137"/>
      <c r="TGU790" s="136"/>
      <c r="TGV790" s="138"/>
      <c r="TGW790" s="154"/>
      <c r="TGX790" s="194"/>
      <c r="TGY790" s="868"/>
      <c r="TGZ790" s="194"/>
      <c r="THA790" s="868"/>
      <c r="THB790" s="874"/>
      <c r="THC790" s="152"/>
      <c r="THD790" s="552"/>
      <c r="THE790" s="709"/>
      <c r="THF790" s="709"/>
      <c r="THG790" s="723"/>
      <c r="THH790" s="723"/>
      <c r="THI790" s="723"/>
      <c r="THJ790" s="723"/>
      <c r="THK790" s="723"/>
      <c r="THL790" s="320"/>
      <c r="THM790" s="47"/>
      <c r="THN790" s="47"/>
      <c r="THO790" s="34"/>
      <c r="THP790" s="34"/>
      <c r="THQ790" s="88"/>
      <c r="THR790"/>
      <c r="THS790" s="173"/>
      <c r="THT790" s="284"/>
      <c r="THU790" s="910"/>
      <c r="THV790" s="421"/>
      <c r="THW790" s="137"/>
      <c r="THX790" s="136"/>
      <c r="THY790" s="138"/>
      <c r="THZ790" s="154"/>
      <c r="TIA790" s="194"/>
      <c r="TIB790" s="868"/>
      <c r="TIC790" s="194"/>
      <c r="TID790" s="868"/>
      <c r="TIE790" s="874"/>
      <c r="TIF790" s="152"/>
      <c r="TIG790" s="552"/>
      <c r="TIH790" s="709"/>
      <c r="TII790" s="709"/>
      <c r="TIJ790" s="723"/>
      <c r="TIK790" s="723"/>
      <c r="TIL790" s="723"/>
      <c r="TIM790" s="723"/>
      <c r="TIN790" s="723"/>
      <c r="TIO790" s="320"/>
      <c r="TIP790" s="47"/>
      <c r="TIQ790" s="47"/>
      <c r="TIR790" s="34"/>
      <c r="TIS790" s="34"/>
      <c r="TIT790" s="88"/>
      <c r="TIU790"/>
      <c r="TIV790" s="173"/>
      <c r="TIW790" s="284"/>
      <c r="TIX790" s="910"/>
      <c r="TIY790" s="421"/>
      <c r="TIZ790" s="137"/>
      <c r="TJA790" s="136"/>
      <c r="TJB790" s="138"/>
      <c r="TJC790" s="154"/>
      <c r="TJD790" s="194"/>
      <c r="TJE790" s="868"/>
      <c r="TJF790" s="194"/>
      <c r="TJG790" s="868"/>
      <c r="TJH790" s="874"/>
      <c r="TJI790" s="152"/>
      <c r="TJJ790" s="552"/>
      <c r="TJK790" s="709"/>
      <c r="TJL790" s="709"/>
      <c r="TJM790" s="723"/>
      <c r="TJN790" s="723"/>
      <c r="TJO790" s="723"/>
      <c r="TJP790" s="723"/>
      <c r="TJQ790" s="723"/>
      <c r="TJR790" s="320"/>
      <c r="TJS790" s="47"/>
      <c r="TJT790" s="47"/>
      <c r="TJU790" s="34"/>
      <c r="TJV790" s="34"/>
      <c r="TJW790" s="88"/>
      <c r="TJX790"/>
      <c r="TJY790" s="173"/>
      <c r="TJZ790" s="284"/>
      <c r="TKA790" s="910"/>
      <c r="TKB790" s="421"/>
      <c r="TKC790" s="137"/>
      <c r="TKD790" s="136"/>
      <c r="TKE790" s="138"/>
      <c r="TKF790" s="154"/>
      <c r="TKG790" s="194"/>
      <c r="TKH790" s="868"/>
      <c r="TKI790" s="194"/>
      <c r="TKJ790" s="868"/>
      <c r="TKK790" s="874"/>
      <c r="TKL790" s="152"/>
      <c r="TKM790" s="552"/>
      <c r="TKN790" s="709"/>
      <c r="TKO790" s="709"/>
      <c r="TKP790" s="723"/>
      <c r="TKQ790" s="723"/>
      <c r="TKR790" s="723"/>
      <c r="TKS790" s="723"/>
      <c r="TKT790" s="723"/>
      <c r="TKU790" s="320"/>
      <c r="TKV790" s="47"/>
      <c r="TKW790" s="47"/>
      <c r="TKX790" s="34"/>
      <c r="TKY790" s="34"/>
      <c r="TKZ790" s="88"/>
      <c r="TLA790"/>
      <c r="TLB790" s="173"/>
      <c r="TLC790" s="284"/>
      <c r="TLD790" s="910"/>
      <c r="TLE790" s="421"/>
      <c r="TLF790" s="137"/>
      <c r="TLG790" s="136"/>
      <c r="TLH790" s="138"/>
      <c r="TLI790" s="154"/>
      <c r="TLJ790" s="194"/>
      <c r="TLK790" s="868"/>
      <c r="TLL790" s="194"/>
      <c r="TLM790" s="868"/>
      <c r="TLN790" s="874"/>
      <c r="TLO790" s="152"/>
      <c r="TLP790" s="552"/>
      <c r="TLQ790" s="709"/>
      <c r="TLR790" s="709"/>
      <c r="TLS790" s="723"/>
      <c r="TLT790" s="723"/>
      <c r="TLU790" s="723"/>
      <c r="TLV790" s="723"/>
      <c r="TLW790" s="723"/>
      <c r="TLX790" s="320"/>
      <c r="TLY790" s="47"/>
      <c r="TLZ790" s="47"/>
      <c r="TMA790" s="34"/>
      <c r="TMB790" s="34"/>
      <c r="TMC790" s="88"/>
      <c r="TMD790"/>
      <c r="TME790" s="173"/>
      <c r="TMF790" s="284"/>
      <c r="TMG790" s="910"/>
      <c r="TMH790" s="421"/>
      <c r="TMI790" s="137"/>
      <c r="TMJ790" s="136"/>
      <c r="TMK790" s="138"/>
      <c r="TML790" s="154"/>
      <c r="TMM790" s="194"/>
      <c r="TMN790" s="868"/>
      <c r="TMO790" s="194"/>
      <c r="TMP790" s="868"/>
      <c r="TMQ790" s="874"/>
      <c r="TMR790" s="152"/>
      <c r="TMS790" s="552"/>
      <c r="TMT790" s="709"/>
      <c r="TMU790" s="709"/>
      <c r="TMV790" s="723"/>
      <c r="TMW790" s="723"/>
      <c r="TMX790" s="723"/>
      <c r="TMY790" s="723"/>
      <c r="TMZ790" s="723"/>
      <c r="TNA790" s="320"/>
      <c r="TNB790" s="47"/>
      <c r="TNC790" s="47"/>
      <c r="TND790" s="34"/>
      <c r="TNE790" s="34"/>
      <c r="TNF790" s="88"/>
      <c r="TNG790"/>
      <c r="TNH790" s="173"/>
      <c r="TNI790" s="284"/>
      <c r="TNJ790" s="910"/>
      <c r="TNK790" s="421"/>
      <c r="TNL790" s="137"/>
      <c r="TNM790" s="136"/>
      <c r="TNN790" s="138"/>
      <c r="TNO790" s="154"/>
      <c r="TNP790" s="194"/>
      <c r="TNQ790" s="868"/>
      <c r="TNR790" s="194"/>
      <c r="TNS790" s="868"/>
      <c r="TNT790" s="874"/>
      <c r="TNU790" s="152"/>
      <c r="TNV790" s="552"/>
      <c r="TNW790" s="709"/>
      <c r="TNX790" s="709"/>
      <c r="TNY790" s="723"/>
      <c r="TNZ790" s="723"/>
      <c r="TOA790" s="723"/>
      <c r="TOB790" s="723"/>
      <c r="TOC790" s="723"/>
      <c r="TOD790" s="320"/>
      <c r="TOE790" s="47"/>
      <c r="TOF790" s="47"/>
      <c r="TOG790" s="34"/>
      <c r="TOH790" s="34"/>
      <c r="TOI790" s="88"/>
      <c r="TOJ790"/>
      <c r="TOK790" s="173"/>
      <c r="TOL790" s="284"/>
      <c r="TOM790" s="910"/>
      <c r="TON790" s="421"/>
      <c r="TOO790" s="137"/>
      <c r="TOP790" s="136"/>
      <c r="TOQ790" s="138"/>
      <c r="TOR790" s="154"/>
      <c r="TOS790" s="194"/>
      <c r="TOT790" s="868"/>
      <c r="TOU790" s="194"/>
      <c r="TOV790" s="868"/>
      <c r="TOW790" s="874"/>
      <c r="TOX790" s="152"/>
      <c r="TOY790" s="552"/>
      <c r="TOZ790" s="709"/>
      <c r="TPA790" s="709"/>
      <c r="TPB790" s="723"/>
      <c r="TPC790" s="723"/>
      <c r="TPD790" s="723"/>
      <c r="TPE790" s="723"/>
      <c r="TPF790" s="723"/>
      <c r="TPG790" s="320"/>
      <c r="TPH790" s="47"/>
      <c r="TPI790" s="47"/>
      <c r="TPJ790" s="34"/>
      <c r="TPK790" s="34"/>
      <c r="TPL790" s="88"/>
      <c r="TPM790"/>
      <c r="TPN790" s="173"/>
      <c r="TPO790" s="284"/>
      <c r="TPP790" s="910"/>
      <c r="TPQ790" s="421"/>
      <c r="TPR790" s="137"/>
      <c r="TPS790" s="136"/>
      <c r="TPT790" s="138"/>
      <c r="TPU790" s="154"/>
      <c r="TPV790" s="194"/>
      <c r="TPW790" s="868"/>
      <c r="TPX790" s="194"/>
      <c r="TPY790" s="868"/>
      <c r="TPZ790" s="874"/>
      <c r="TQA790" s="152"/>
      <c r="TQB790" s="552"/>
      <c r="TQC790" s="709"/>
      <c r="TQD790" s="709"/>
      <c r="TQE790" s="723"/>
      <c r="TQF790" s="723"/>
      <c r="TQG790" s="723"/>
      <c r="TQH790" s="723"/>
      <c r="TQI790" s="723"/>
      <c r="TQJ790" s="320"/>
      <c r="TQK790" s="47"/>
      <c r="TQL790" s="47"/>
      <c r="TQM790" s="34"/>
      <c r="TQN790" s="34"/>
      <c r="TQO790" s="88"/>
      <c r="TQP790"/>
      <c r="TQQ790" s="173"/>
      <c r="TQR790" s="284"/>
      <c r="TQS790" s="910"/>
      <c r="TQT790" s="421"/>
      <c r="TQU790" s="137"/>
      <c r="TQV790" s="136"/>
      <c r="TQW790" s="138"/>
      <c r="TQX790" s="154"/>
      <c r="TQY790" s="194"/>
      <c r="TQZ790" s="868"/>
      <c r="TRA790" s="194"/>
      <c r="TRB790" s="868"/>
      <c r="TRC790" s="874"/>
      <c r="TRD790" s="152"/>
      <c r="TRE790" s="552"/>
      <c r="TRF790" s="709"/>
      <c r="TRG790" s="709"/>
      <c r="TRH790" s="723"/>
      <c r="TRI790" s="723"/>
      <c r="TRJ790" s="723"/>
      <c r="TRK790" s="723"/>
      <c r="TRL790" s="723"/>
      <c r="TRM790" s="320"/>
      <c r="TRN790" s="47"/>
      <c r="TRO790" s="47"/>
      <c r="TRP790" s="34"/>
      <c r="TRQ790" s="34"/>
      <c r="TRR790" s="88"/>
      <c r="TRS790"/>
      <c r="TRT790" s="173"/>
      <c r="TRU790" s="284"/>
      <c r="TRV790" s="910"/>
      <c r="TRW790" s="421"/>
      <c r="TRX790" s="137"/>
      <c r="TRY790" s="136"/>
      <c r="TRZ790" s="138"/>
      <c r="TSA790" s="154"/>
      <c r="TSB790" s="194"/>
      <c r="TSC790" s="868"/>
      <c r="TSD790" s="194"/>
      <c r="TSE790" s="868"/>
      <c r="TSF790" s="874"/>
      <c r="TSG790" s="152"/>
      <c r="TSH790" s="552"/>
      <c r="TSI790" s="709"/>
      <c r="TSJ790" s="709"/>
      <c r="TSK790" s="723"/>
      <c r="TSL790" s="723"/>
      <c r="TSM790" s="723"/>
      <c r="TSN790" s="723"/>
      <c r="TSO790" s="723"/>
      <c r="TSP790" s="320"/>
      <c r="TSQ790" s="47"/>
      <c r="TSR790" s="47"/>
      <c r="TSS790" s="34"/>
      <c r="TST790" s="34"/>
      <c r="TSU790" s="88"/>
      <c r="TSV790"/>
      <c r="TSW790" s="173"/>
      <c r="TSX790" s="284"/>
      <c r="TSY790" s="910"/>
      <c r="TSZ790" s="421"/>
      <c r="TTA790" s="137"/>
      <c r="TTB790" s="136"/>
      <c r="TTC790" s="138"/>
      <c r="TTD790" s="154"/>
      <c r="TTE790" s="194"/>
      <c r="TTF790" s="868"/>
      <c r="TTG790" s="194"/>
      <c r="TTH790" s="868"/>
      <c r="TTI790" s="874"/>
      <c r="TTJ790" s="152"/>
      <c r="TTK790" s="552"/>
      <c r="TTL790" s="709"/>
      <c r="TTM790" s="709"/>
      <c r="TTN790" s="723"/>
      <c r="TTO790" s="723"/>
      <c r="TTP790" s="723"/>
      <c r="TTQ790" s="723"/>
      <c r="TTR790" s="723"/>
      <c r="TTS790" s="320"/>
      <c r="TTT790" s="47"/>
      <c r="TTU790" s="47"/>
      <c r="TTV790" s="34"/>
      <c r="TTW790" s="34"/>
      <c r="TTX790" s="88"/>
      <c r="TTY790"/>
      <c r="TTZ790" s="173"/>
      <c r="TUA790" s="284"/>
      <c r="TUB790" s="910"/>
      <c r="TUC790" s="421"/>
      <c r="TUD790" s="137"/>
      <c r="TUE790" s="136"/>
      <c r="TUF790" s="138"/>
      <c r="TUG790" s="154"/>
      <c r="TUH790" s="194"/>
      <c r="TUI790" s="868"/>
      <c r="TUJ790" s="194"/>
      <c r="TUK790" s="868"/>
      <c r="TUL790" s="874"/>
      <c r="TUM790" s="152"/>
      <c r="TUN790" s="552"/>
      <c r="TUO790" s="709"/>
      <c r="TUP790" s="709"/>
      <c r="TUQ790" s="723"/>
      <c r="TUR790" s="723"/>
      <c r="TUS790" s="723"/>
      <c r="TUT790" s="723"/>
      <c r="TUU790" s="723"/>
      <c r="TUV790" s="320"/>
      <c r="TUW790" s="47"/>
      <c r="TUX790" s="47"/>
      <c r="TUY790" s="34"/>
      <c r="TUZ790" s="34"/>
      <c r="TVA790" s="88"/>
      <c r="TVB790"/>
      <c r="TVC790" s="173"/>
      <c r="TVD790" s="284"/>
      <c r="TVE790" s="910"/>
      <c r="TVF790" s="421"/>
      <c r="TVG790" s="137"/>
      <c r="TVH790" s="136"/>
      <c r="TVI790" s="138"/>
      <c r="TVJ790" s="154"/>
      <c r="TVK790" s="194"/>
      <c r="TVL790" s="868"/>
      <c r="TVM790" s="194"/>
      <c r="TVN790" s="868"/>
      <c r="TVO790" s="874"/>
      <c r="TVP790" s="152"/>
      <c r="TVQ790" s="552"/>
      <c r="TVR790" s="709"/>
      <c r="TVS790" s="709"/>
      <c r="TVT790" s="723"/>
      <c r="TVU790" s="723"/>
      <c r="TVV790" s="723"/>
      <c r="TVW790" s="723"/>
      <c r="TVX790" s="723"/>
      <c r="TVY790" s="320"/>
      <c r="TVZ790" s="47"/>
      <c r="TWA790" s="47"/>
      <c r="TWB790" s="34"/>
      <c r="TWC790" s="34"/>
      <c r="TWD790" s="88"/>
      <c r="TWE790"/>
      <c r="TWF790" s="173"/>
      <c r="TWG790" s="284"/>
      <c r="TWH790" s="910"/>
      <c r="TWI790" s="421"/>
      <c r="TWJ790" s="137"/>
      <c r="TWK790" s="136"/>
      <c r="TWL790" s="138"/>
      <c r="TWM790" s="154"/>
      <c r="TWN790" s="194"/>
      <c r="TWO790" s="868"/>
      <c r="TWP790" s="194"/>
      <c r="TWQ790" s="868"/>
      <c r="TWR790" s="874"/>
      <c r="TWS790" s="152"/>
      <c r="TWT790" s="552"/>
      <c r="TWU790" s="709"/>
      <c r="TWV790" s="709"/>
      <c r="TWW790" s="723"/>
      <c r="TWX790" s="723"/>
      <c r="TWY790" s="723"/>
      <c r="TWZ790" s="723"/>
      <c r="TXA790" s="723"/>
      <c r="TXB790" s="320"/>
      <c r="TXC790" s="47"/>
      <c r="TXD790" s="47"/>
      <c r="TXE790" s="34"/>
      <c r="TXF790" s="34"/>
      <c r="TXG790" s="88"/>
      <c r="TXH790"/>
      <c r="TXI790" s="173"/>
      <c r="TXJ790" s="284"/>
      <c r="TXK790" s="910"/>
      <c r="TXL790" s="421"/>
      <c r="TXM790" s="137"/>
      <c r="TXN790" s="136"/>
      <c r="TXO790" s="138"/>
      <c r="TXP790" s="154"/>
      <c r="TXQ790" s="194"/>
      <c r="TXR790" s="868"/>
      <c r="TXS790" s="194"/>
      <c r="TXT790" s="868"/>
      <c r="TXU790" s="874"/>
      <c r="TXV790" s="152"/>
      <c r="TXW790" s="552"/>
      <c r="TXX790" s="709"/>
      <c r="TXY790" s="709"/>
      <c r="TXZ790" s="723"/>
      <c r="TYA790" s="723"/>
      <c r="TYB790" s="723"/>
      <c r="TYC790" s="723"/>
      <c r="TYD790" s="723"/>
      <c r="TYE790" s="320"/>
      <c r="TYF790" s="47"/>
      <c r="TYG790" s="47"/>
      <c r="TYH790" s="34"/>
      <c r="TYI790" s="34"/>
      <c r="TYJ790" s="88"/>
      <c r="TYK790"/>
      <c r="TYL790" s="173"/>
      <c r="TYM790" s="284"/>
      <c r="TYN790" s="910"/>
      <c r="TYO790" s="421"/>
      <c r="TYP790" s="137"/>
      <c r="TYQ790" s="136"/>
      <c r="TYR790" s="138"/>
      <c r="TYS790" s="154"/>
      <c r="TYT790" s="194"/>
      <c r="TYU790" s="868"/>
      <c r="TYV790" s="194"/>
      <c r="TYW790" s="868"/>
      <c r="TYX790" s="874"/>
      <c r="TYY790" s="152"/>
      <c r="TYZ790" s="552"/>
      <c r="TZA790" s="709"/>
      <c r="TZB790" s="709"/>
      <c r="TZC790" s="723"/>
      <c r="TZD790" s="723"/>
      <c r="TZE790" s="723"/>
      <c r="TZF790" s="723"/>
      <c r="TZG790" s="723"/>
      <c r="TZH790" s="320"/>
      <c r="TZI790" s="47"/>
      <c r="TZJ790" s="47"/>
      <c r="TZK790" s="34"/>
      <c r="TZL790" s="34"/>
      <c r="TZM790" s="88"/>
      <c r="TZN790"/>
      <c r="TZO790" s="173"/>
      <c r="TZP790" s="284"/>
      <c r="TZQ790" s="910"/>
      <c r="TZR790" s="421"/>
      <c r="TZS790" s="137"/>
      <c r="TZT790" s="136"/>
      <c r="TZU790" s="138"/>
      <c r="TZV790" s="154"/>
      <c r="TZW790" s="194"/>
      <c r="TZX790" s="868"/>
      <c r="TZY790" s="194"/>
      <c r="TZZ790" s="868"/>
      <c r="UAA790" s="874"/>
      <c r="UAB790" s="152"/>
      <c r="UAC790" s="552"/>
      <c r="UAD790" s="709"/>
      <c r="UAE790" s="709"/>
      <c r="UAF790" s="723"/>
      <c r="UAG790" s="723"/>
      <c r="UAH790" s="723"/>
      <c r="UAI790" s="723"/>
      <c r="UAJ790" s="723"/>
      <c r="UAK790" s="320"/>
      <c r="UAL790" s="47"/>
      <c r="UAM790" s="47"/>
      <c r="UAN790" s="34"/>
      <c r="UAO790" s="34"/>
      <c r="UAP790" s="88"/>
      <c r="UAQ790"/>
      <c r="UAR790" s="173"/>
      <c r="UAS790" s="284"/>
      <c r="UAT790" s="910"/>
      <c r="UAU790" s="421"/>
      <c r="UAV790" s="137"/>
      <c r="UAW790" s="136"/>
      <c r="UAX790" s="138"/>
      <c r="UAY790" s="154"/>
      <c r="UAZ790" s="194"/>
      <c r="UBA790" s="868"/>
      <c r="UBB790" s="194"/>
      <c r="UBC790" s="868"/>
      <c r="UBD790" s="874"/>
      <c r="UBE790" s="152"/>
      <c r="UBF790" s="552"/>
      <c r="UBG790" s="709"/>
      <c r="UBH790" s="709"/>
      <c r="UBI790" s="723"/>
      <c r="UBJ790" s="723"/>
      <c r="UBK790" s="723"/>
      <c r="UBL790" s="723"/>
      <c r="UBM790" s="723"/>
      <c r="UBN790" s="320"/>
      <c r="UBO790" s="47"/>
      <c r="UBP790" s="47"/>
      <c r="UBQ790" s="34"/>
      <c r="UBR790" s="34"/>
      <c r="UBS790" s="88"/>
      <c r="UBT790"/>
      <c r="UBU790" s="173"/>
      <c r="UBV790" s="284"/>
      <c r="UBW790" s="910"/>
      <c r="UBX790" s="421"/>
      <c r="UBY790" s="137"/>
      <c r="UBZ790" s="136"/>
      <c r="UCA790" s="138"/>
      <c r="UCB790" s="154"/>
      <c r="UCC790" s="194"/>
      <c r="UCD790" s="868"/>
      <c r="UCE790" s="194"/>
      <c r="UCF790" s="868"/>
      <c r="UCG790" s="874"/>
      <c r="UCH790" s="152"/>
      <c r="UCI790" s="552"/>
      <c r="UCJ790" s="709"/>
      <c r="UCK790" s="709"/>
      <c r="UCL790" s="723"/>
      <c r="UCM790" s="723"/>
      <c r="UCN790" s="723"/>
      <c r="UCO790" s="723"/>
      <c r="UCP790" s="723"/>
      <c r="UCQ790" s="320"/>
      <c r="UCR790" s="47"/>
      <c r="UCS790" s="47"/>
      <c r="UCT790" s="34"/>
      <c r="UCU790" s="34"/>
      <c r="UCV790" s="88"/>
      <c r="UCW790"/>
      <c r="UCX790" s="173"/>
      <c r="UCY790" s="284"/>
      <c r="UCZ790" s="910"/>
      <c r="UDA790" s="421"/>
      <c r="UDB790" s="137"/>
      <c r="UDC790" s="136"/>
      <c r="UDD790" s="138"/>
      <c r="UDE790" s="154"/>
      <c r="UDF790" s="194"/>
      <c r="UDG790" s="868"/>
      <c r="UDH790" s="194"/>
      <c r="UDI790" s="868"/>
      <c r="UDJ790" s="874"/>
      <c r="UDK790" s="152"/>
      <c r="UDL790" s="552"/>
      <c r="UDM790" s="709"/>
      <c r="UDN790" s="709"/>
      <c r="UDO790" s="723"/>
      <c r="UDP790" s="723"/>
      <c r="UDQ790" s="723"/>
      <c r="UDR790" s="723"/>
      <c r="UDS790" s="723"/>
      <c r="UDT790" s="320"/>
      <c r="UDU790" s="47"/>
      <c r="UDV790" s="47"/>
      <c r="UDW790" s="34"/>
      <c r="UDX790" s="34"/>
      <c r="UDY790" s="88"/>
      <c r="UDZ790"/>
      <c r="UEA790" s="173"/>
      <c r="UEB790" s="284"/>
      <c r="UEC790" s="910"/>
      <c r="UED790" s="421"/>
      <c r="UEE790" s="137"/>
      <c r="UEF790" s="136"/>
      <c r="UEG790" s="138"/>
      <c r="UEH790" s="154"/>
      <c r="UEI790" s="194"/>
      <c r="UEJ790" s="868"/>
      <c r="UEK790" s="194"/>
      <c r="UEL790" s="868"/>
      <c r="UEM790" s="874"/>
      <c r="UEN790" s="152"/>
      <c r="UEO790" s="552"/>
      <c r="UEP790" s="709"/>
      <c r="UEQ790" s="709"/>
      <c r="UER790" s="723"/>
      <c r="UES790" s="723"/>
      <c r="UET790" s="723"/>
      <c r="UEU790" s="723"/>
      <c r="UEV790" s="723"/>
      <c r="UEW790" s="320"/>
      <c r="UEX790" s="47"/>
      <c r="UEY790" s="47"/>
      <c r="UEZ790" s="34"/>
      <c r="UFA790" s="34"/>
      <c r="UFB790" s="88"/>
      <c r="UFC790"/>
      <c r="UFD790" s="173"/>
      <c r="UFE790" s="284"/>
      <c r="UFF790" s="910"/>
      <c r="UFG790" s="421"/>
      <c r="UFH790" s="137"/>
      <c r="UFI790" s="136"/>
      <c r="UFJ790" s="138"/>
      <c r="UFK790" s="154"/>
      <c r="UFL790" s="194"/>
      <c r="UFM790" s="868"/>
      <c r="UFN790" s="194"/>
      <c r="UFO790" s="868"/>
      <c r="UFP790" s="874"/>
      <c r="UFQ790" s="152"/>
      <c r="UFR790" s="552"/>
      <c r="UFS790" s="709"/>
      <c r="UFT790" s="709"/>
      <c r="UFU790" s="723"/>
      <c r="UFV790" s="723"/>
      <c r="UFW790" s="723"/>
      <c r="UFX790" s="723"/>
      <c r="UFY790" s="723"/>
      <c r="UFZ790" s="320"/>
      <c r="UGA790" s="47"/>
      <c r="UGB790" s="47"/>
      <c r="UGC790" s="34"/>
      <c r="UGD790" s="34"/>
      <c r="UGE790" s="88"/>
      <c r="UGF790"/>
      <c r="UGG790" s="173"/>
      <c r="UGH790" s="284"/>
      <c r="UGI790" s="910"/>
      <c r="UGJ790" s="421"/>
      <c r="UGK790" s="137"/>
      <c r="UGL790" s="136"/>
      <c r="UGM790" s="138"/>
      <c r="UGN790" s="154"/>
      <c r="UGO790" s="194"/>
      <c r="UGP790" s="868"/>
      <c r="UGQ790" s="194"/>
      <c r="UGR790" s="868"/>
      <c r="UGS790" s="874"/>
      <c r="UGT790" s="152"/>
      <c r="UGU790" s="552"/>
      <c r="UGV790" s="709"/>
      <c r="UGW790" s="709"/>
      <c r="UGX790" s="723"/>
      <c r="UGY790" s="723"/>
      <c r="UGZ790" s="723"/>
      <c r="UHA790" s="723"/>
      <c r="UHB790" s="723"/>
      <c r="UHC790" s="320"/>
      <c r="UHD790" s="47"/>
      <c r="UHE790" s="47"/>
      <c r="UHF790" s="34"/>
      <c r="UHG790" s="34"/>
      <c r="UHH790" s="88"/>
      <c r="UHI790"/>
      <c r="UHJ790" s="173"/>
      <c r="UHK790" s="284"/>
      <c r="UHL790" s="910"/>
      <c r="UHM790" s="421"/>
      <c r="UHN790" s="137"/>
      <c r="UHO790" s="136"/>
      <c r="UHP790" s="138"/>
      <c r="UHQ790" s="154"/>
      <c r="UHR790" s="194"/>
      <c r="UHS790" s="868"/>
      <c r="UHT790" s="194"/>
      <c r="UHU790" s="868"/>
      <c r="UHV790" s="874"/>
      <c r="UHW790" s="152"/>
      <c r="UHX790" s="552"/>
      <c r="UHY790" s="709"/>
      <c r="UHZ790" s="709"/>
      <c r="UIA790" s="723"/>
      <c r="UIB790" s="723"/>
      <c r="UIC790" s="723"/>
      <c r="UID790" s="723"/>
      <c r="UIE790" s="723"/>
      <c r="UIF790" s="320"/>
      <c r="UIG790" s="47"/>
      <c r="UIH790" s="47"/>
      <c r="UII790" s="34"/>
      <c r="UIJ790" s="34"/>
      <c r="UIK790" s="88"/>
      <c r="UIL790"/>
      <c r="UIM790" s="173"/>
      <c r="UIN790" s="284"/>
      <c r="UIO790" s="910"/>
      <c r="UIP790" s="421"/>
      <c r="UIQ790" s="137"/>
      <c r="UIR790" s="136"/>
      <c r="UIS790" s="138"/>
      <c r="UIT790" s="154"/>
      <c r="UIU790" s="194"/>
      <c r="UIV790" s="868"/>
      <c r="UIW790" s="194"/>
      <c r="UIX790" s="868"/>
      <c r="UIY790" s="874"/>
      <c r="UIZ790" s="152"/>
      <c r="UJA790" s="552"/>
      <c r="UJB790" s="709"/>
      <c r="UJC790" s="709"/>
      <c r="UJD790" s="723"/>
      <c r="UJE790" s="723"/>
      <c r="UJF790" s="723"/>
      <c r="UJG790" s="723"/>
      <c r="UJH790" s="723"/>
      <c r="UJI790" s="320"/>
      <c r="UJJ790" s="47"/>
      <c r="UJK790" s="47"/>
      <c r="UJL790" s="34"/>
      <c r="UJM790" s="34"/>
      <c r="UJN790" s="88"/>
      <c r="UJO790"/>
      <c r="UJP790" s="173"/>
      <c r="UJQ790" s="284"/>
      <c r="UJR790" s="910"/>
      <c r="UJS790" s="421"/>
      <c r="UJT790" s="137"/>
      <c r="UJU790" s="136"/>
      <c r="UJV790" s="138"/>
      <c r="UJW790" s="154"/>
      <c r="UJX790" s="194"/>
      <c r="UJY790" s="868"/>
      <c r="UJZ790" s="194"/>
      <c r="UKA790" s="868"/>
      <c r="UKB790" s="874"/>
      <c r="UKC790" s="152"/>
      <c r="UKD790" s="552"/>
      <c r="UKE790" s="709"/>
      <c r="UKF790" s="709"/>
      <c r="UKG790" s="723"/>
      <c r="UKH790" s="723"/>
      <c r="UKI790" s="723"/>
      <c r="UKJ790" s="723"/>
      <c r="UKK790" s="723"/>
      <c r="UKL790" s="320"/>
      <c r="UKM790" s="47"/>
      <c r="UKN790" s="47"/>
      <c r="UKO790" s="34"/>
      <c r="UKP790" s="34"/>
      <c r="UKQ790" s="88"/>
      <c r="UKR790"/>
      <c r="UKS790" s="173"/>
      <c r="UKT790" s="284"/>
      <c r="UKU790" s="910"/>
      <c r="UKV790" s="421"/>
      <c r="UKW790" s="137"/>
      <c r="UKX790" s="136"/>
      <c r="UKY790" s="138"/>
      <c r="UKZ790" s="154"/>
      <c r="ULA790" s="194"/>
      <c r="ULB790" s="868"/>
      <c r="ULC790" s="194"/>
      <c r="ULD790" s="868"/>
      <c r="ULE790" s="874"/>
      <c r="ULF790" s="152"/>
      <c r="ULG790" s="552"/>
      <c r="ULH790" s="709"/>
      <c r="ULI790" s="709"/>
      <c r="ULJ790" s="723"/>
      <c r="ULK790" s="723"/>
      <c r="ULL790" s="723"/>
      <c r="ULM790" s="723"/>
      <c r="ULN790" s="723"/>
      <c r="ULO790" s="320"/>
      <c r="ULP790" s="47"/>
      <c r="ULQ790" s="47"/>
      <c r="ULR790" s="34"/>
      <c r="ULS790" s="34"/>
      <c r="ULT790" s="88"/>
      <c r="ULU790"/>
      <c r="ULV790" s="173"/>
      <c r="ULW790" s="284"/>
      <c r="ULX790" s="910"/>
      <c r="ULY790" s="421"/>
      <c r="ULZ790" s="137"/>
      <c r="UMA790" s="136"/>
      <c r="UMB790" s="138"/>
      <c r="UMC790" s="154"/>
      <c r="UMD790" s="194"/>
      <c r="UME790" s="868"/>
      <c r="UMF790" s="194"/>
      <c r="UMG790" s="868"/>
      <c r="UMH790" s="874"/>
      <c r="UMI790" s="152"/>
      <c r="UMJ790" s="552"/>
      <c r="UMK790" s="709"/>
      <c r="UML790" s="709"/>
      <c r="UMM790" s="723"/>
      <c r="UMN790" s="723"/>
      <c r="UMO790" s="723"/>
      <c r="UMP790" s="723"/>
      <c r="UMQ790" s="723"/>
      <c r="UMR790" s="320"/>
      <c r="UMS790" s="47"/>
      <c r="UMT790" s="47"/>
      <c r="UMU790" s="34"/>
      <c r="UMV790" s="34"/>
      <c r="UMW790" s="88"/>
      <c r="UMX790"/>
      <c r="UMY790" s="173"/>
      <c r="UMZ790" s="284"/>
      <c r="UNA790" s="910"/>
      <c r="UNB790" s="421"/>
      <c r="UNC790" s="137"/>
      <c r="UND790" s="136"/>
      <c r="UNE790" s="138"/>
      <c r="UNF790" s="154"/>
      <c r="UNG790" s="194"/>
      <c r="UNH790" s="868"/>
      <c r="UNI790" s="194"/>
      <c r="UNJ790" s="868"/>
      <c r="UNK790" s="874"/>
      <c r="UNL790" s="152"/>
      <c r="UNM790" s="552"/>
      <c r="UNN790" s="709"/>
      <c r="UNO790" s="709"/>
      <c r="UNP790" s="723"/>
      <c r="UNQ790" s="723"/>
      <c r="UNR790" s="723"/>
      <c r="UNS790" s="723"/>
      <c r="UNT790" s="723"/>
      <c r="UNU790" s="320"/>
      <c r="UNV790" s="47"/>
      <c r="UNW790" s="47"/>
      <c r="UNX790" s="34"/>
      <c r="UNY790" s="34"/>
      <c r="UNZ790" s="88"/>
      <c r="UOA790"/>
      <c r="UOB790" s="173"/>
      <c r="UOC790" s="284"/>
      <c r="UOD790" s="910"/>
      <c r="UOE790" s="421"/>
      <c r="UOF790" s="137"/>
      <c r="UOG790" s="136"/>
      <c r="UOH790" s="138"/>
      <c r="UOI790" s="154"/>
      <c r="UOJ790" s="194"/>
      <c r="UOK790" s="868"/>
      <c r="UOL790" s="194"/>
      <c r="UOM790" s="868"/>
      <c r="UON790" s="874"/>
      <c r="UOO790" s="152"/>
      <c r="UOP790" s="552"/>
      <c r="UOQ790" s="709"/>
      <c r="UOR790" s="709"/>
      <c r="UOS790" s="723"/>
      <c r="UOT790" s="723"/>
      <c r="UOU790" s="723"/>
      <c r="UOV790" s="723"/>
      <c r="UOW790" s="723"/>
      <c r="UOX790" s="320"/>
      <c r="UOY790" s="47"/>
      <c r="UOZ790" s="47"/>
      <c r="UPA790" s="34"/>
      <c r="UPB790" s="34"/>
      <c r="UPC790" s="88"/>
      <c r="UPD790"/>
      <c r="UPE790" s="173"/>
      <c r="UPF790" s="284"/>
      <c r="UPG790" s="910"/>
      <c r="UPH790" s="421"/>
      <c r="UPI790" s="137"/>
      <c r="UPJ790" s="136"/>
      <c r="UPK790" s="138"/>
      <c r="UPL790" s="154"/>
      <c r="UPM790" s="194"/>
      <c r="UPN790" s="868"/>
      <c r="UPO790" s="194"/>
      <c r="UPP790" s="868"/>
      <c r="UPQ790" s="874"/>
      <c r="UPR790" s="152"/>
      <c r="UPS790" s="552"/>
      <c r="UPT790" s="709"/>
      <c r="UPU790" s="709"/>
      <c r="UPV790" s="723"/>
      <c r="UPW790" s="723"/>
      <c r="UPX790" s="723"/>
      <c r="UPY790" s="723"/>
      <c r="UPZ790" s="723"/>
      <c r="UQA790" s="320"/>
      <c r="UQB790" s="47"/>
      <c r="UQC790" s="47"/>
      <c r="UQD790" s="34"/>
      <c r="UQE790" s="34"/>
      <c r="UQF790" s="88"/>
      <c r="UQG790"/>
      <c r="UQH790" s="173"/>
      <c r="UQI790" s="284"/>
      <c r="UQJ790" s="910"/>
      <c r="UQK790" s="421"/>
      <c r="UQL790" s="137"/>
      <c r="UQM790" s="136"/>
      <c r="UQN790" s="138"/>
      <c r="UQO790" s="154"/>
      <c r="UQP790" s="194"/>
      <c r="UQQ790" s="868"/>
      <c r="UQR790" s="194"/>
      <c r="UQS790" s="868"/>
      <c r="UQT790" s="874"/>
      <c r="UQU790" s="152"/>
      <c r="UQV790" s="552"/>
      <c r="UQW790" s="709"/>
      <c r="UQX790" s="709"/>
      <c r="UQY790" s="723"/>
      <c r="UQZ790" s="723"/>
      <c r="URA790" s="723"/>
      <c r="URB790" s="723"/>
      <c r="URC790" s="723"/>
      <c r="URD790" s="320"/>
      <c r="URE790" s="47"/>
      <c r="URF790" s="47"/>
      <c r="URG790" s="34"/>
      <c r="URH790" s="34"/>
      <c r="URI790" s="88"/>
      <c r="URJ790"/>
      <c r="URK790" s="173"/>
      <c r="URL790" s="284"/>
      <c r="URM790" s="910"/>
      <c r="URN790" s="421"/>
      <c r="URO790" s="137"/>
      <c r="URP790" s="136"/>
      <c r="URQ790" s="138"/>
      <c r="URR790" s="154"/>
      <c r="URS790" s="194"/>
      <c r="URT790" s="868"/>
      <c r="URU790" s="194"/>
      <c r="URV790" s="868"/>
      <c r="URW790" s="874"/>
      <c r="URX790" s="152"/>
      <c r="URY790" s="552"/>
      <c r="URZ790" s="709"/>
      <c r="USA790" s="709"/>
      <c r="USB790" s="723"/>
      <c r="USC790" s="723"/>
      <c r="USD790" s="723"/>
      <c r="USE790" s="723"/>
      <c r="USF790" s="723"/>
      <c r="USG790" s="320"/>
      <c r="USH790" s="47"/>
      <c r="USI790" s="47"/>
      <c r="USJ790" s="34"/>
      <c r="USK790" s="34"/>
      <c r="USL790" s="88"/>
      <c r="USM790"/>
      <c r="USN790" s="173"/>
      <c r="USO790" s="284"/>
      <c r="USP790" s="910"/>
      <c r="USQ790" s="421"/>
      <c r="USR790" s="137"/>
      <c r="USS790" s="136"/>
      <c r="UST790" s="138"/>
      <c r="USU790" s="154"/>
      <c r="USV790" s="194"/>
      <c r="USW790" s="868"/>
      <c r="USX790" s="194"/>
      <c r="USY790" s="868"/>
      <c r="USZ790" s="874"/>
      <c r="UTA790" s="152"/>
      <c r="UTB790" s="552"/>
      <c r="UTC790" s="709"/>
      <c r="UTD790" s="709"/>
      <c r="UTE790" s="723"/>
      <c r="UTF790" s="723"/>
      <c r="UTG790" s="723"/>
      <c r="UTH790" s="723"/>
      <c r="UTI790" s="723"/>
      <c r="UTJ790" s="320"/>
      <c r="UTK790" s="47"/>
      <c r="UTL790" s="47"/>
      <c r="UTM790" s="34"/>
      <c r="UTN790" s="34"/>
      <c r="UTO790" s="88"/>
      <c r="UTP790"/>
      <c r="UTQ790" s="173"/>
      <c r="UTR790" s="284"/>
      <c r="UTS790" s="910"/>
      <c r="UTT790" s="421"/>
      <c r="UTU790" s="137"/>
      <c r="UTV790" s="136"/>
      <c r="UTW790" s="138"/>
      <c r="UTX790" s="154"/>
      <c r="UTY790" s="194"/>
      <c r="UTZ790" s="868"/>
      <c r="UUA790" s="194"/>
      <c r="UUB790" s="868"/>
      <c r="UUC790" s="874"/>
      <c r="UUD790" s="152"/>
      <c r="UUE790" s="552"/>
      <c r="UUF790" s="709"/>
      <c r="UUG790" s="709"/>
      <c r="UUH790" s="723"/>
      <c r="UUI790" s="723"/>
      <c r="UUJ790" s="723"/>
      <c r="UUK790" s="723"/>
      <c r="UUL790" s="723"/>
      <c r="UUM790" s="320"/>
      <c r="UUN790" s="47"/>
      <c r="UUO790" s="47"/>
      <c r="UUP790" s="34"/>
      <c r="UUQ790" s="34"/>
      <c r="UUR790" s="88"/>
      <c r="UUS790"/>
      <c r="UUT790" s="173"/>
      <c r="UUU790" s="284"/>
      <c r="UUV790" s="910"/>
      <c r="UUW790" s="421"/>
      <c r="UUX790" s="137"/>
      <c r="UUY790" s="136"/>
      <c r="UUZ790" s="138"/>
      <c r="UVA790" s="154"/>
      <c r="UVB790" s="194"/>
      <c r="UVC790" s="868"/>
      <c r="UVD790" s="194"/>
      <c r="UVE790" s="868"/>
      <c r="UVF790" s="874"/>
      <c r="UVG790" s="152"/>
      <c r="UVH790" s="552"/>
      <c r="UVI790" s="709"/>
      <c r="UVJ790" s="709"/>
      <c r="UVK790" s="723"/>
      <c r="UVL790" s="723"/>
      <c r="UVM790" s="723"/>
      <c r="UVN790" s="723"/>
      <c r="UVO790" s="723"/>
      <c r="UVP790" s="320"/>
      <c r="UVQ790" s="47"/>
      <c r="UVR790" s="47"/>
      <c r="UVS790" s="34"/>
      <c r="UVT790" s="34"/>
      <c r="UVU790" s="88"/>
      <c r="UVV790"/>
      <c r="UVW790" s="173"/>
      <c r="UVX790" s="284"/>
      <c r="UVY790" s="910"/>
      <c r="UVZ790" s="421"/>
      <c r="UWA790" s="137"/>
      <c r="UWB790" s="136"/>
      <c r="UWC790" s="138"/>
      <c r="UWD790" s="154"/>
      <c r="UWE790" s="194"/>
      <c r="UWF790" s="868"/>
      <c r="UWG790" s="194"/>
      <c r="UWH790" s="868"/>
      <c r="UWI790" s="874"/>
      <c r="UWJ790" s="152"/>
      <c r="UWK790" s="552"/>
      <c r="UWL790" s="709"/>
      <c r="UWM790" s="709"/>
      <c r="UWN790" s="723"/>
      <c r="UWO790" s="723"/>
      <c r="UWP790" s="723"/>
      <c r="UWQ790" s="723"/>
      <c r="UWR790" s="723"/>
      <c r="UWS790" s="320"/>
      <c r="UWT790" s="47"/>
      <c r="UWU790" s="47"/>
      <c r="UWV790" s="34"/>
      <c r="UWW790" s="34"/>
      <c r="UWX790" s="88"/>
      <c r="UWY790"/>
      <c r="UWZ790" s="173"/>
      <c r="UXA790" s="284"/>
      <c r="UXB790" s="910"/>
      <c r="UXC790" s="421"/>
      <c r="UXD790" s="137"/>
      <c r="UXE790" s="136"/>
      <c r="UXF790" s="138"/>
      <c r="UXG790" s="154"/>
      <c r="UXH790" s="194"/>
      <c r="UXI790" s="868"/>
      <c r="UXJ790" s="194"/>
      <c r="UXK790" s="868"/>
      <c r="UXL790" s="874"/>
      <c r="UXM790" s="152"/>
      <c r="UXN790" s="552"/>
      <c r="UXO790" s="709"/>
      <c r="UXP790" s="709"/>
      <c r="UXQ790" s="723"/>
      <c r="UXR790" s="723"/>
      <c r="UXS790" s="723"/>
      <c r="UXT790" s="723"/>
      <c r="UXU790" s="723"/>
      <c r="UXV790" s="320"/>
      <c r="UXW790" s="47"/>
      <c r="UXX790" s="47"/>
      <c r="UXY790" s="34"/>
      <c r="UXZ790" s="34"/>
      <c r="UYA790" s="88"/>
      <c r="UYB790"/>
      <c r="UYC790" s="173"/>
      <c r="UYD790" s="284"/>
      <c r="UYE790" s="910"/>
      <c r="UYF790" s="421"/>
      <c r="UYG790" s="137"/>
      <c r="UYH790" s="136"/>
      <c r="UYI790" s="138"/>
      <c r="UYJ790" s="154"/>
      <c r="UYK790" s="194"/>
      <c r="UYL790" s="868"/>
      <c r="UYM790" s="194"/>
      <c r="UYN790" s="868"/>
      <c r="UYO790" s="874"/>
      <c r="UYP790" s="152"/>
      <c r="UYQ790" s="552"/>
      <c r="UYR790" s="709"/>
      <c r="UYS790" s="709"/>
      <c r="UYT790" s="723"/>
      <c r="UYU790" s="723"/>
      <c r="UYV790" s="723"/>
      <c r="UYW790" s="723"/>
      <c r="UYX790" s="723"/>
      <c r="UYY790" s="320"/>
      <c r="UYZ790" s="47"/>
      <c r="UZA790" s="47"/>
      <c r="UZB790" s="34"/>
      <c r="UZC790" s="34"/>
      <c r="UZD790" s="88"/>
      <c r="UZE790"/>
      <c r="UZF790" s="173"/>
      <c r="UZG790" s="284"/>
      <c r="UZH790" s="910"/>
      <c r="UZI790" s="421"/>
      <c r="UZJ790" s="137"/>
      <c r="UZK790" s="136"/>
      <c r="UZL790" s="138"/>
      <c r="UZM790" s="154"/>
      <c r="UZN790" s="194"/>
      <c r="UZO790" s="868"/>
      <c r="UZP790" s="194"/>
      <c r="UZQ790" s="868"/>
      <c r="UZR790" s="874"/>
      <c r="UZS790" s="152"/>
      <c r="UZT790" s="552"/>
      <c r="UZU790" s="709"/>
      <c r="UZV790" s="709"/>
      <c r="UZW790" s="723"/>
      <c r="UZX790" s="723"/>
      <c r="UZY790" s="723"/>
      <c r="UZZ790" s="723"/>
      <c r="VAA790" s="723"/>
      <c r="VAB790" s="320"/>
      <c r="VAC790" s="47"/>
      <c r="VAD790" s="47"/>
      <c r="VAE790" s="34"/>
      <c r="VAF790" s="34"/>
      <c r="VAG790" s="88"/>
      <c r="VAH790"/>
      <c r="VAI790" s="173"/>
      <c r="VAJ790" s="284"/>
      <c r="VAK790" s="910"/>
      <c r="VAL790" s="421"/>
      <c r="VAM790" s="137"/>
      <c r="VAN790" s="136"/>
      <c r="VAO790" s="138"/>
      <c r="VAP790" s="154"/>
      <c r="VAQ790" s="194"/>
      <c r="VAR790" s="868"/>
      <c r="VAS790" s="194"/>
      <c r="VAT790" s="868"/>
      <c r="VAU790" s="874"/>
      <c r="VAV790" s="152"/>
      <c r="VAW790" s="552"/>
      <c r="VAX790" s="709"/>
      <c r="VAY790" s="709"/>
      <c r="VAZ790" s="723"/>
      <c r="VBA790" s="723"/>
      <c r="VBB790" s="723"/>
      <c r="VBC790" s="723"/>
      <c r="VBD790" s="723"/>
      <c r="VBE790" s="320"/>
      <c r="VBF790" s="47"/>
      <c r="VBG790" s="47"/>
      <c r="VBH790" s="34"/>
      <c r="VBI790" s="34"/>
      <c r="VBJ790" s="88"/>
      <c r="VBK790"/>
      <c r="VBL790" s="173"/>
      <c r="VBM790" s="284"/>
      <c r="VBN790" s="910"/>
      <c r="VBO790" s="421"/>
      <c r="VBP790" s="137"/>
      <c r="VBQ790" s="136"/>
      <c r="VBR790" s="138"/>
      <c r="VBS790" s="154"/>
      <c r="VBT790" s="194"/>
      <c r="VBU790" s="868"/>
      <c r="VBV790" s="194"/>
      <c r="VBW790" s="868"/>
      <c r="VBX790" s="874"/>
      <c r="VBY790" s="152"/>
      <c r="VBZ790" s="552"/>
      <c r="VCA790" s="709"/>
      <c r="VCB790" s="709"/>
      <c r="VCC790" s="723"/>
      <c r="VCD790" s="723"/>
      <c r="VCE790" s="723"/>
      <c r="VCF790" s="723"/>
      <c r="VCG790" s="723"/>
      <c r="VCH790" s="320"/>
      <c r="VCI790" s="47"/>
      <c r="VCJ790" s="47"/>
      <c r="VCK790" s="34"/>
      <c r="VCL790" s="34"/>
      <c r="VCM790" s="88"/>
      <c r="VCN790"/>
      <c r="VCO790" s="173"/>
      <c r="VCP790" s="284"/>
      <c r="VCQ790" s="910"/>
      <c r="VCR790" s="421"/>
      <c r="VCS790" s="137"/>
      <c r="VCT790" s="136"/>
      <c r="VCU790" s="138"/>
      <c r="VCV790" s="154"/>
      <c r="VCW790" s="194"/>
      <c r="VCX790" s="868"/>
      <c r="VCY790" s="194"/>
      <c r="VCZ790" s="868"/>
      <c r="VDA790" s="874"/>
      <c r="VDB790" s="152"/>
      <c r="VDC790" s="552"/>
      <c r="VDD790" s="709"/>
      <c r="VDE790" s="709"/>
      <c r="VDF790" s="723"/>
      <c r="VDG790" s="723"/>
      <c r="VDH790" s="723"/>
      <c r="VDI790" s="723"/>
      <c r="VDJ790" s="723"/>
      <c r="VDK790" s="320"/>
      <c r="VDL790" s="47"/>
      <c r="VDM790" s="47"/>
      <c r="VDN790" s="34"/>
      <c r="VDO790" s="34"/>
      <c r="VDP790" s="88"/>
      <c r="VDQ790"/>
      <c r="VDR790" s="173"/>
      <c r="VDS790" s="284"/>
      <c r="VDT790" s="910"/>
      <c r="VDU790" s="421"/>
      <c r="VDV790" s="137"/>
      <c r="VDW790" s="136"/>
      <c r="VDX790" s="138"/>
      <c r="VDY790" s="154"/>
      <c r="VDZ790" s="194"/>
      <c r="VEA790" s="868"/>
      <c r="VEB790" s="194"/>
      <c r="VEC790" s="868"/>
      <c r="VED790" s="874"/>
      <c r="VEE790" s="152"/>
      <c r="VEF790" s="552"/>
      <c r="VEG790" s="709"/>
      <c r="VEH790" s="709"/>
      <c r="VEI790" s="723"/>
      <c r="VEJ790" s="723"/>
      <c r="VEK790" s="723"/>
      <c r="VEL790" s="723"/>
      <c r="VEM790" s="723"/>
      <c r="VEN790" s="320"/>
      <c r="VEO790" s="47"/>
      <c r="VEP790" s="47"/>
      <c r="VEQ790" s="34"/>
      <c r="VER790" s="34"/>
      <c r="VES790" s="88"/>
      <c r="VET790"/>
      <c r="VEU790" s="173"/>
      <c r="VEV790" s="284"/>
      <c r="VEW790" s="910"/>
      <c r="VEX790" s="421"/>
      <c r="VEY790" s="137"/>
      <c r="VEZ790" s="136"/>
      <c r="VFA790" s="138"/>
      <c r="VFB790" s="154"/>
      <c r="VFC790" s="194"/>
      <c r="VFD790" s="868"/>
      <c r="VFE790" s="194"/>
      <c r="VFF790" s="868"/>
      <c r="VFG790" s="874"/>
      <c r="VFH790" s="152"/>
      <c r="VFI790" s="552"/>
      <c r="VFJ790" s="709"/>
      <c r="VFK790" s="709"/>
      <c r="VFL790" s="723"/>
      <c r="VFM790" s="723"/>
      <c r="VFN790" s="723"/>
      <c r="VFO790" s="723"/>
      <c r="VFP790" s="723"/>
      <c r="VFQ790" s="320"/>
      <c r="VFR790" s="47"/>
      <c r="VFS790" s="47"/>
      <c r="VFT790" s="34"/>
      <c r="VFU790" s="34"/>
      <c r="VFV790" s="88"/>
      <c r="VFW790"/>
      <c r="VFX790" s="173"/>
      <c r="VFY790" s="284"/>
      <c r="VFZ790" s="910"/>
      <c r="VGA790" s="421"/>
      <c r="VGB790" s="137"/>
      <c r="VGC790" s="136"/>
      <c r="VGD790" s="138"/>
      <c r="VGE790" s="154"/>
      <c r="VGF790" s="194"/>
      <c r="VGG790" s="868"/>
      <c r="VGH790" s="194"/>
      <c r="VGI790" s="868"/>
      <c r="VGJ790" s="874"/>
      <c r="VGK790" s="152"/>
      <c r="VGL790" s="552"/>
      <c r="VGM790" s="709"/>
      <c r="VGN790" s="709"/>
      <c r="VGO790" s="723"/>
      <c r="VGP790" s="723"/>
      <c r="VGQ790" s="723"/>
      <c r="VGR790" s="723"/>
      <c r="VGS790" s="723"/>
      <c r="VGT790" s="320"/>
      <c r="VGU790" s="47"/>
      <c r="VGV790" s="47"/>
      <c r="VGW790" s="34"/>
      <c r="VGX790" s="34"/>
      <c r="VGY790" s="88"/>
      <c r="VGZ790"/>
      <c r="VHA790" s="173"/>
      <c r="VHB790" s="284"/>
      <c r="VHC790" s="910"/>
      <c r="VHD790" s="421"/>
      <c r="VHE790" s="137"/>
      <c r="VHF790" s="136"/>
      <c r="VHG790" s="138"/>
      <c r="VHH790" s="154"/>
      <c r="VHI790" s="194"/>
      <c r="VHJ790" s="868"/>
      <c r="VHK790" s="194"/>
      <c r="VHL790" s="868"/>
      <c r="VHM790" s="874"/>
      <c r="VHN790" s="152"/>
      <c r="VHO790" s="552"/>
      <c r="VHP790" s="709"/>
      <c r="VHQ790" s="709"/>
      <c r="VHR790" s="723"/>
      <c r="VHS790" s="723"/>
      <c r="VHT790" s="723"/>
      <c r="VHU790" s="723"/>
      <c r="VHV790" s="723"/>
      <c r="VHW790" s="320"/>
      <c r="VHX790" s="47"/>
      <c r="VHY790" s="47"/>
      <c r="VHZ790" s="34"/>
      <c r="VIA790" s="34"/>
      <c r="VIB790" s="88"/>
      <c r="VIC790"/>
      <c r="VID790" s="173"/>
      <c r="VIE790" s="284"/>
      <c r="VIF790" s="910"/>
      <c r="VIG790" s="421"/>
      <c r="VIH790" s="137"/>
      <c r="VII790" s="136"/>
      <c r="VIJ790" s="138"/>
      <c r="VIK790" s="154"/>
      <c r="VIL790" s="194"/>
      <c r="VIM790" s="868"/>
      <c r="VIN790" s="194"/>
      <c r="VIO790" s="868"/>
      <c r="VIP790" s="874"/>
      <c r="VIQ790" s="152"/>
      <c r="VIR790" s="552"/>
      <c r="VIS790" s="709"/>
      <c r="VIT790" s="709"/>
      <c r="VIU790" s="723"/>
      <c r="VIV790" s="723"/>
      <c r="VIW790" s="723"/>
      <c r="VIX790" s="723"/>
      <c r="VIY790" s="723"/>
      <c r="VIZ790" s="320"/>
      <c r="VJA790" s="47"/>
      <c r="VJB790" s="47"/>
      <c r="VJC790" s="34"/>
      <c r="VJD790" s="34"/>
      <c r="VJE790" s="88"/>
      <c r="VJF790"/>
      <c r="VJG790" s="173"/>
      <c r="VJH790" s="284"/>
      <c r="VJI790" s="910"/>
      <c r="VJJ790" s="421"/>
      <c r="VJK790" s="137"/>
      <c r="VJL790" s="136"/>
      <c r="VJM790" s="138"/>
      <c r="VJN790" s="154"/>
      <c r="VJO790" s="194"/>
      <c r="VJP790" s="868"/>
      <c r="VJQ790" s="194"/>
      <c r="VJR790" s="868"/>
      <c r="VJS790" s="874"/>
      <c r="VJT790" s="152"/>
      <c r="VJU790" s="552"/>
      <c r="VJV790" s="709"/>
      <c r="VJW790" s="709"/>
      <c r="VJX790" s="723"/>
      <c r="VJY790" s="723"/>
      <c r="VJZ790" s="723"/>
      <c r="VKA790" s="723"/>
      <c r="VKB790" s="723"/>
      <c r="VKC790" s="320"/>
      <c r="VKD790" s="47"/>
      <c r="VKE790" s="47"/>
      <c r="VKF790" s="34"/>
      <c r="VKG790" s="34"/>
      <c r="VKH790" s="88"/>
      <c r="VKI790"/>
      <c r="VKJ790" s="173"/>
      <c r="VKK790" s="284"/>
      <c r="VKL790" s="910"/>
      <c r="VKM790" s="421"/>
      <c r="VKN790" s="137"/>
      <c r="VKO790" s="136"/>
      <c r="VKP790" s="138"/>
      <c r="VKQ790" s="154"/>
      <c r="VKR790" s="194"/>
      <c r="VKS790" s="868"/>
      <c r="VKT790" s="194"/>
      <c r="VKU790" s="868"/>
      <c r="VKV790" s="874"/>
      <c r="VKW790" s="152"/>
      <c r="VKX790" s="552"/>
      <c r="VKY790" s="709"/>
      <c r="VKZ790" s="709"/>
      <c r="VLA790" s="723"/>
      <c r="VLB790" s="723"/>
      <c r="VLC790" s="723"/>
      <c r="VLD790" s="723"/>
      <c r="VLE790" s="723"/>
      <c r="VLF790" s="320"/>
      <c r="VLG790" s="47"/>
      <c r="VLH790" s="47"/>
      <c r="VLI790" s="34"/>
      <c r="VLJ790" s="34"/>
      <c r="VLK790" s="88"/>
      <c r="VLL790"/>
      <c r="VLM790" s="173"/>
      <c r="VLN790" s="284"/>
      <c r="VLO790" s="910"/>
      <c r="VLP790" s="421"/>
      <c r="VLQ790" s="137"/>
      <c r="VLR790" s="136"/>
      <c r="VLS790" s="138"/>
      <c r="VLT790" s="154"/>
      <c r="VLU790" s="194"/>
      <c r="VLV790" s="868"/>
      <c r="VLW790" s="194"/>
      <c r="VLX790" s="868"/>
      <c r="VLY790" s="874"/>
      <c r="VLZ790" s="152"/>
      <c r="VMA790" s="552"/>
      <c r="VMB790" s="709"/>
      <c r="VMC790" s="709"/>
      <c r="VMD790" s="723"/>
      <c r="VME790" s="723"/>
      <c r="VMF790" s="723"/>
      <c r="VMG790" s="723"/>
      <c r="VMH790" s="723"/>
      <c r="VMI790" s="320"/>
      <c r="VMJ790" s="47"/>
      <c r="VMK790" s="47"/>
      <c r="VML790" s="34"/>
      <c r="VMM790" s="34"/>
      <c r="VMN790" s="88"/>
      <c r="VMO790"/>
      <c r="VMP790" s="173"/>
      <c r="VMQ790" s="284"/>
      <c r="VMR790" s="910"/>
      <c r="VMS790" s="421"/>
      <c r="VMT790" s="137"/>
      <c r="VMU790" s="136"/>
      <c r="VMV790" s="138"/>
      <c r="VMW790" s="154"/>
      <c r="VMX790" s="194"/>
      <c r="VMY790" s="868"/>
      <c r="VMZ790" s="194"/>
      <c r="VNA790" s="868"/>
      <c r="VNB790" s="874"/>
      <c r="VNC790" s="152"/>
      <c r="VND790" s="552"/>
      <c r="VNE790" s="709"/>
      <c r="VNF790" s="709"/>
      <c r="VNG790" s="723"/>
      <c r="VNH790" s="723"/>
      <c r="VNI790" s="723"/>
      <c r="VNJ790" s="723"/>
      <c r="VNK790" s="723"/>
      <c r="VNL790" s="320"/>
      <c r="VNM790" s="47"/>
      <c r="VNN790" s="47"/>
      <c r="VNO790" s="34"/>
      <c r="VNP790" s="34"/>
      <c r="VNQ790" s="88"/>
      <c r="VNR790"/>
      <c r="VNS790" s="173"/>
      <c r="VNT790" s="284"/>
      <c r="VNU790" s="910"/>
      <c r="VNV790" s="421"/>
      <c r="VNW790" s="137"/>
      <c r="VNX790" s="136"/>
      <c r="VNY790" s="138"/>
      <c r="VNZ790" s="154"/>
      <c r="VOA790" s="194"/>
      <c r="VOB790" s="868"/>
      <c r="VOC790" s="194"/>
      <c r="VOD790" s="868"/>
      <c r="VOE790" s="874"/>
      <c r="VOF790" s="152"/>
      <c r="VOG790" s="552"/>
      <c r="VOH790" s="709"/>
      <c r="VOI790" s="709"/>
      <c r="VOJ790" s="723"/>
      <c r="VOK790" s="723"/>
      <c r="VOL790" s="723"/>
      <c r="VOM790" s="723"/>
      <c r="VON790" s="723"/>
      <c r="VOO790" s="320"/>
      <c r="VOP790" s="47"/>
      <c r="VOQ790" s="47"/>
      <c r="VOR790" s="34"/>
      <c r="VOS790" s="34"/>
      <c r="VOT790" s="88"/>
      <c r="VOU790"/>
      <c r="VOV790" s="173"/>
      <c r="VOW790" s="284"/>
      <c r="VOX790" s="910"/>
      <c r="VOY790" s="421"/>
      <c r="VOZ790" s="137"/>
      <c r="VPA790" s="136"/>
      <c r="VPB790" s="138"/>
      <c r="VPC790" s="154"/>
      <c r="VPD790" s="194"/>
      <c r="VPE790" s="868"/>
      <c r="VPF790" s="194"/>
      <c r="VPG790" s="868"/>
      <c r="VPH790" s="874"/>
      <c r="VPI790" s="152"/>
      <c r="VPJ790" s="552"/>
      <c r="VPK790" s="709"/>
      <c r="VPL790" s="709"/>
      <c r="VPM790" s="723"/>
      <c r="VPN790" s="723"/>
      <c r="VPO790" s="723"/>
      <c r="VPP790" s="723"/>
      <c r="VPQ790" s="723"/>
      <c r="VPR790" s="320"/>
      <c r="VPS790" s="47"/>
      <c r="VPT790" s="47"/>
      <c r="VPU790" s="34"/>
      <c r="VPV790" s="34"/>
      <c r="VPW790" s="88"/>
      <c r="VPX790"/>
      <c r="VPY790" s="173"/>
      <c r="VPZ790" s="284"/>
      <c r="VQA790" s="910"/>
      <c r="VQB790" s="421"/>
      <c r="VQC790" s="137"/>
      <c r="VQD790" s="136"/>
      <c r="VQE790" s="138"/>
      <c r="VQF790" s="154"/>
      <c r="VQG790" s="194"/>
      <c r="VQH790" s="868"/>
      <c r="VQI790" s="194"/>
      <c r="VQJ790" s="868"/>
      <c r="VQK790" s="874"/>
      <c r="VQL790" s="152"/>
      <c r="VQM790" s="552"/>
      <c r="VQN790" s="709"/>
      <c r="VQO790" s="709"/>
      <c r="VQP790" s="723"/>
      <c r="VQQ790" s="723"/>
      <c r="VQR790" s="723"/>
      <c r="VQS790" s="723"/>
      <c r="VQT790" s="723"/>
      <c r="VQU790" s="320"/>
      <c r="VQV790" s="47"/>
      <c r="VQW790" s="47"/>
      <c r="VQX790" s="34"/>
      <c r="VQY790" s="34"/>
      <c r="VQZ790" s="88"/>
      <c r="VRA790"/>
      <c r="VRB790" s="173"/>
      <c r="VRC790" s="284"/>
      <c r="VRD790" s="910"/>
      <c r="VRE790" s="421"/>
      <c r="VRF790" s="137"/>
      <c r="VRG790" s="136"/>
      <c r="VRH790" s="138"/>
      <c r="VRI790" s="154"/>
      <c r="VRJ790" s="194"/>
      <c r="VRK790" s="868"/>
      <c r="VRL790" s="194"/>
      <c r="VRM790" s="868"/>
      <c r="VRN790" s="874"/>
      <c r="VRO790" s="152"/>
      <c r="VRP790" s="552"/>
      <c r="VRQ790" s="709"/>
      <c r="VRR790" s="709"/>
      <c r="VRS790" s="723"/>
      <c r="VRT790" s="723"/>
      <c r="VRU790" s="723"/>
      <c r="VRV790" s="723"/>
      <c r="VRW790" s="723"/>
      <c r="VRX790" s="320"/>
      <c r="VRY790" s="47"/>
      <c r="VRZ790" s="47"/>
      <c r="VSA790" s="34"/>
      <c r="VSB790" s="34"/>
      <c r="VSC790" s="88"/>
      <c r="VSD790"/>
      <c r="VSE790" s="173"/>
      <c r="VSF790" s="284"/>
      <c r="VSG790" s="910"/>
      <c r="VSH790" s="421"/>
      <c r="VSI790" s="137"/>
      <c r="VSJ790" s="136"/>
      <c r="VSK790" s="138"/>
      <c r="VSL790" s="154"/>
      <c r="VSM790" s="194"/>
      <c r="VSN790" s="868"/>
      <c r="VSO790" s="194"/>
      <c r="VSP790" s="868"/>
      <c r="VSQ790" s="874"/>
      <c r="VSR790" s="152"/>
      <c r="VSS790" s="552"/>
      <c r="VST790" s="709"/>
      <c r="VSU790" s="709"/>
      <c r="VSV790" s="723"/>
      <c r="VSW790" s="723"/>
      <c r="VSX790" s="723"/>
      <c r="VSY790" s="723"/>
      <c r="VSZ790" s="723"/>
      <c r="VTA790" s="320"/>
      <c r="VTB790" s="47"/>
      <c r="VTC790" s="47"/>
      <c r="VTD790" s="34"/>
      <c r="VTE790" s="34"/>
      <c r="VTF790" s="88"/>
      <c r="VTG790"/>
      <c r="VTH790" s="173"/>
      <c r="VTI790" s="284"/>
      <c r="VTJ790" s="910"/>
      <c r="VTK790" s="421"/>
      <c r="VTL790" s="137"/>
      <c r="VTM790" s="136"/>
      <c r="VTN790" s="138"/>
      <c r="VTO790" s="154"/>
      <c r="VTP790" s="194"/>
      <c r="VTQ790" s="868"/>
      <c r="VTR790" s="194"/>
      <c r="VTS790" s="868"/>
      <c r="VTT790" s="874"/>
      <c r="VTU790" s="152"/>
      <c r="VTV790" s="552"/>
      <c r="VTW790" s="709"/>
      <c r="VTX790" s="709"/>
      <c r="VTY790" s="723"/>
      <c r="VTZ790" s="723"/>
      <c r="VUA790" s="723"/>
      <c r="VUB790" s="723"/>
      <c r="VUC790" s="723"/>
      <c r="VUD790" s="320"/>
      <c r="VUE790" s="47"/>
      <c r="VUF790" s="47"/>
      <c r="VUG790" s="34"/>
      <c r="VUH790" s="34"/>
      <c r="VUI790" s="88"/>
      <c r="VUJ790"/>
      <c r="VUK790" s="173"/>
      <c r="VUL790" s="284"/>
      <c r="VUM790" s="910"/>
      <c r="VUN790" s="421"/>
      <c r="VUO790" s="137"/>
      <c r="VUP790" s="136"/>
      <c r="VUQ790" s="138"/>
      <c r="VUR790" s="154"/>
      <c r="VUS790" s="194"/>
      <c r="VUT790" s="868"/>
      <c r="VUU790" s="194"/>
      <c r="VUV790" s="868"/>
      <c r="VUW790" s="874"/>
      <c r="VUX790" s="152"/>
      <c r="VUY790" s="552"/>
      <c r="VUZ790" s="709"/>
      <c r="VVA790" s="709"/>
      <c r="VVB790" s="723"/>
      <c r="VVC790" s="723"/>
      <c r="VVD790" s="723"/>
      <c r="VVE790" s="723"/>
      <c r="VVF790" s="723"/>
      <c r="VVG790" s="320"/>
      <c r="VVH790" s="47"/>
      <c r="VVI790" s="47"/>
      <c r="VVJ790" s="34"/>
      <c r="VVK790" s="34"/>
      <c r="VVL790" s="88"/>
      <c r="VVM790"/>
      <c r="VVN790" s="173"/>
      <c r="VVO790" s="284"/>
      <c r="VVP790" s="910"/>
      <c r="VVQ790" s="421"/>
      <c r="VVR790" s="137"/>
      <c r="VVS790" s="136"/>
      <c r="VVT790" s="138"/>
      <c r="VVU790" s="154"/>
      <c r="VVV790" s="194"/>
      <c r="VVW790" s="868"/>
      <c r="VVX790" s="194"/>
      <c r="VVY790" s="868"/>
      <c r="VVZ790" s="874"/>
      <c r="VWA790" s="152"/>
      <c r="VWB790" s="552"/>
      <c r="VWC790" s="709"/>
      <c r="VWD790" s="709"/>
      <c r="VWE790" s="723"/>
      <c r="VWF790" s="723"/>
      <c r="VWG790" s="723"/>
      <c r="VWH790" s="723"/>
      <c r="VWI790" s="723"/>
      <c r="VWJ790" s="320"/>
      <c r="VWK790" s="47"/>
      <c r="VWL790" s="47"/>
      <c r="VWM790" s="34"/>
      <c r="VWN790" s="34"/>
      <c r="VWO790" s="88"/>
      <c r="VWP790"/>
      <c r="VWQ790" s="173"/>
      <c r="VWR790" s="284"/>
      <c r="VWS790" s="910"/>
      <c r="VWT790" s="421"/>
      <c r="VWU790" s="137"/>
      <c r="VWV790" s="136"/>
      <c r="VWW790" s="138"/>
      <c r="VWX790" s="154"/>
      <c r="VWY790" s="194"/>
      <c r="VWZ790" s="868"/>
      <c r="VXA790" s="194"/>
      <c r="VXB790" s="868"/>
      <c r="VXC790" s="874"/>
      <c r="VXD790" s="152"/>
      <c r="VXE790" s="552"/>
      <c r="VXF790" s="709"/>
      <c r="VXG790" s="709"/>
      <c r="VXH790" s="723"/>
      <c r="VXI790" s="723"/>
      <c r="VXJ790" s="723"/>
      <c r="VXK790" s="723"/>
      <c r="VXL790" s="723"/>
      <c r="VXM790" s="320"/>
      <c r="VXN790" s="47"/>
      <c r="VXO790" s="47"/>
      <c r="VXP790" s="34"/>
      <c r="VXQ790" s="34"/>
      <c r="VXR790" s="88"/>
      <c r="VXS790"/>
      <c r="VXT790" s="173"/>
      <c r="VXU790" s="284"/>
      <c r="VXV790" s="910"/>
      <c r="VXW790" s="421"/>
      <c r="VXX790" s="137"/>
      <c r="VXY790" s="136"/>
      <c r="VXZ790" s="138"/>
      <c r="VYA790" s="154"/>
      <c r="VYB790" s="194"/>
      <c r="VYC790" s="868"/>
      <c r="VYD790" s="194"/>
      <c r="VYE790" s="868"/>
      <c r="VYF790" s="874"/>
      <c r="VYG790" s="152"/>
      <c r="VYH790" s="552"/>
      <c r="VYI790" s="709"/>
      <c r="VYJ790" s="709"/>
      <c r="VYK790" s="723"/>
      <c r="VYL790" s="723"/>
      <c r="VYM790" s="723"/>
      <c r="VYN790" s="723"/>
      <c r="VYO790" s="723"/>
      <c r="VYP790" s="320"/>
      <c r="VYQ790" s="47"/>
      <c r="VYR790" s="47"/>
      <c r="VYS790" s="34"/>
      <c r="VYT790" s="34"/>
      <c r="VYU790" s="88"/>
      <c r="VYV790"/>
      <c r="VYW790" s="173"/>
      <c r="VYX790" s="284"/>
      <c r="VYY790" s="910"/>
      <c r="VYZ790" s="421"/>
      <c r="VZA790" s="137"/>
      <c r="VZB790" s="136"/>
      <c r="VZC790" s="138"/>
      <c r="VZD790" s="154"/>
      <c r="VZE790" s="194"/>
      <c r="VZF790" s="868"/>
      <c r="VZG790" s="194"/>
      <c r="VZH790" s="868"/>
      <c r="VZI790" s="874"/>
      <c r="VZJ790" s="152"/>
      <c r="VZK790" s="552"/>
      <c r="VZL790" s="709"/>
      <c r="VZM790" s="709"/>
      <c r="VZN790" s="723"/>
      <c r="VZO790" s="723"/>
      <c r="VZP790" s="723"/>
      <c r="VZQ790" s="723"/>
      <c r="VZR790" s="723"/>
      <c r="VZS790" s="320"/>
      <c r="VZT790" s="47"/>
      <c r="VZU790" s="47"/>
      <c r="VZV790" s="34"/>
      <c r="VZW790" s="34"/>
      <c r="VZX790" s="88"/>
      <c r="VZY790"/>
      <c r="VZZ790" s="173"/>
      <c r="WAA790" s="284"/>
      <c r="WAB790" s="910"/>
      <c r="WAC790" s="421"/>
      <c r="WAD790" s="137"/>
      <c r="WAE790" s="136"/>
      <c r="WAF790" s="138"/>
      <c r="WAG790" s="154"/>
      <c r="WAH790" s="194"/>
      <c r="WAI790" s="868"/>
      <c r="WAJ790" s="194"/>
      <c r="WAK790" s="868"/>
      <c r="WAL790" s="874"/>
      <c r="WAM790" s="152"/>
      <c r="WAN790" s="552"/>
      <c r="WAO790" s="709"/>
      <c r="WAP790" s="709"/>
      <c r="WAQ790" s="723"/>
      <c r="WAR790" s="723"/>
      <c r="WAS790" s="723"/>
      <c r="WAT790" s="723"/>
      <c r="WAU790" s="723"/>
      <c r="WAV790" s="320"/>
      <c r="WAW790" s="47"/>
      <c r="WAX790" s="47"/>
      <c r="WAY790" s="34"/>
      <c r="WAZ790" s="34"/>
      <c r="WBA790" s="88"/>
      <c r="WBB790"/>
      <c r="WBC790" s="173"/>
      <c r="WBD790" s="284"/>
      <c r="WBE790" s="910"/>
      <c r="WBF790" s="421"/>
      <c r="WBG790" s="137"/>
      <c r="WBH790" s="136"/>
      <c r="WBI790" s="138"/>
      <c r="WBJ790" s="154"/>
      <c r="WBK790" s="194"/>
      <c r="WBL790" s="868"/>
      <c r="WBM790" s="194"/>
      <c r="WBN790" s="868"/>
      <c r="WBO790" s="874"/>
      <c r="WBP790" s="152"/>
      <c r="WBQ790" s="552"/>
      <c r="WBR790" s="709"/>
      <c r="WBS790" s="709"/>
      <c r="WBT790" s="723"/>
      <c r="WBU790" s="723"/>
      <c r="WBV790" s="723"/>
      <c r="WBW790" s="723"/>
      <c r="WBX790" s="723"/>
      <c r="WBY790" s="320"/>
      <c r="WBZ790" s="47"/>
      <c r="WCA790" s="47"/>
      <c r="WCB790" s="34"/>
      <c r="WCC790" s="34"/>
      <c r="WCD790" s="88"/>
      <c r="WCE790"/>
      <c r="WCF790" s="173"/>
      <c r="WCG790" s="284"/>
      <c r="WCH790" s="910"/>
      <c r="WCI790" s="421"/>
      <c r="WCJ790" s="137"/>
      <c r="WCK790" s="136"/>
      <c r="WCL790" s="138"/>
      <c r="WCM790" s="154"/>
      <c r="WCN790" s="194"/>
      <c r="WCO790" s="868"/>
      <c r="WCP790" s="194"/>
      <c r="WCQ790" s="868"/>
      <c r="WCR790" s="874"/>
      <c r="WCS790" s="152"/>
      <c r="WCT790" s="552"/>
      <c r="WCU790" s="709"/>
      <c r="WCV790" s="709"/>
      <c r="WCW790" s="723"/>
      <c r="WCX790" s="723"/>
      <c r="WCY790" s="723"/>
      <c r="WCZ790" s="723"/>
      <c r="WDA790" s="723"/>
      <c r="WDB790" s="320"/>
      <c r="WDC790" s="47"/>
      <c r="WDD790" s="47"/>
      <c r="WDE790" s="34"/>
      <c r="WDF790" s="34"/>
      <c r="WDG790" s="88"/>
      <c r="WDH790"/>
      <c r="WDI790" s="173"/>
      <c r="WDJ790" s="284"/>
      <c r="WDK790" s="910"/>
      <c r="WDL790" s="421"/>
      <c r="WDM790" s="137"/>
      <c r="WDN790" s="136"/>
      <c r="WDO790" s="138"/>
      <c r="WDP790" s="154"/>
      <c r="WDQ790" s="194"/>
      <c r="WDR790" s="868"/>
      <c r="WDS790" s="194"/>
      <c r="WDT790" s="868"/>
      <c r="WDU790" s="874"/>
      <c r="WDV790" s="152"/>
      <c r="WDW790" s="552"/>
      <c r="WDX790" s="709"/>
      <c r="WDY790" s="709"/>
      <c r="WDZ790" s="723"/>
      <c r="WEA790" s="723"/>
      <c r="WEB790" s="723"/>
      <c r="WEC790" s="723"/>
      <c r="WED790" s="723"/>
      <c r="WEE790" s="320"/>
      <c r="WEF790" s="47"/>
      <c r="WEG790" s="47"/>
      <c r="WEH790" s="34"/>
      <c r="WEI790" s="34"/>
      <c r="WEJ790" s="88"/>
      <c r="WEK790"/>
      <c r="WEL790" s="173"/>
      <c r="WEM790" s="284"/>
      <c r="WEN790" s="910"/>
      <c r="WEO790" s="421"/>
      <c r="WEP790" s="137"/>
      <c r="WEQ790" s="136"/>
      <c r="WER790" s="138"/>
      <c r="WES790" s="154"/>
      <c r="WET790" s="194"/>
      <c r="WEU790" s="868"/>
      <c r="WEV790" s="194"/>
      <c r="WEW790" s="868"/>
      <c r="WEX790" s="874"/>
      <c r="WEY790" s="152"/>
      <c r="WEZ790" s="552"/>
      <c r="WFA790" s="709"/>
      <c r="WFB790" s="709"/>
      <c r="WFC790" s="723"/>
      <c r="WFD790" s="723"/>
      <c r="WFE790" s="723"/>
      <c r="WFF790" s="723"/>
      <c r="WFG790" s="723"/>
      <c r="WFH790" s="320"/>
      <c r="WFI790" s="47"/>
      <c r="WFJ790" s="47"/>
      <c r="WFK790" s="34"/>
      <c r="WFL790" s="34"/>
      <c r="WFM790" s="88"/>
      <c r="WFN790"/>
      <c r="WFO790" s="173"/>
      <c r="WFP790" s="284"/>
      <c r="WFQ790" s="910"/>
      <c r="WFR790" s="421"/>
      <c r="WFS790" s="137"/>
      <c r="WFT790" s="136"/>
      <c r="WFU790" s="138"/>
      <c r="WFV790" s="154"/>
      <c r="WFW790" s="194"/>
      <c r="WFX790" s="868"/>
      <c r="WFY790" s="194"/>
      <c r="WFZ790" s="868"/>
      <c r="WGA790" s="874"/>
      <c r="WGB790" s="152"/>
      <c r="WGC790" s="552"/>
      <c r="WGD790" s="709"/>
      <c r="WGE790" s="709"/>
      <c r="WGF790" s="723"/>
      <c r="WGG790" s="723"/>
      <c r="WGH790" s="723"/>
      <c r="WGI790" s="723"/>
      <c r="WGJ790" s="723"/>
      <c r="WGK790" s="320"/>
      <c r="WGL790" s="47"/>
      <c r="WGM790" s="47"/>
      <c r="WGN790" s="34"/>
      <c r="WGO790" s="34"/>
      <c r="WGP790" s="88"/>
      <c r="WGQ790"/>
      <c r="WGR790" s="173"/>
      <c r="WGS790" s="284"/>
      <c r="WGT790" s="910"/>
      <c r="WGU790" s="421"/>
      <c r="WGV790" s="137"/>
      <c r="WGW790" s="136"/>
      <c r="WGX790" s="138"/>
      <c r="WGY790" s="154"/>
      <c r="WGZ790" s="194"/>
      <c r="WHA790" s="868"/>
      <c r="WHB790" s="194"/>
      <c r="WHC790" s="868"/>
      <c r="WHD790" s="874"/>
      <c r="WHE790" s="152"/>
      <c r="WHF790" s="552"/>
      <c r="WHG790" s="709"/>
      <c r="WHH790" s="709"/>
      <c r="WHI790" s="723"/>
      <c r="WHJ790" s="723"/>
      <c r="WHK790" s="723"/>
      <c r="WHL790" s="723"/>
      <c r="WHM790" s="723"/>
      <c r="WHN790" s="320"/>
      <c r="WHO790" s="47"/>
      <c r="WHP790" s="47"/>
      <c r="WHQ790" s="34"/>
      <c r="WHR790" s="34"/>
      <c r="WHS790" s="88"/>
      <c r="WHT790"/>
      <c r="WHU790" s="173"/>
      <c r="WHV790" s="284"/>
      <c r="WHW790" s="910"/>
      <c r="WHX790" s="421"/>
      <c r="WHY790" s="137"/>
      <c r="WHZ790" s="136"/>
      <c r="WIA790" s="138"/>
      <c r="WIB790" s="154"/>
      <c r="WIC790" s="194"/>
      <c r="WID790" s="868"/>
      <c r="WIE790" s="194"/>
      <c r="WIF790" s="868"/>
      <c r="WIG790" s="874"/>
      <c r="WIH790" s="152"/>
      <c r="WII790" s="552"/>
      <c r="WIJ790" s="709"/>
      <c r="WIK790" s="709"/>
      <c r="WIL790" s="723"/>
      <c r="WIM790" s="723"/>
      <c r="WIN790" s="723"/>
      <c r="WIO790" s="723"/>
      <c r="WIP790" s="723"/>
      <c r="WIQ790" s="320"/>
      <c r="WIR790" s="47"/>
      <c r="WIS790" s="47"/>
      <c r="WIT790" s="34"/>
      <c r="WIU790" s="34"/>
      <c r="WIV790" s="88"/>
      <c r="WIW790"/>
      <c r="WIX790" s="173"/>
      <c r="WIY790" s="284"/>
      <c r="WIZ790" s="910"/>
      <c r="WJA790" s="421"/>
      <c r="WJB790" s="137"/>
      <c r="WJC790" s="136"/>
      <c r="WJD790" s="138"/>
      <c r="WJE790" s="154"/>
      <c r="WJF790" s="194"/>
      <c r="WJG790" s="868"/>
      <c r="WJH790" s="194"/>
      <c r="WJI790" s="868"/>
      <c r="WJJ790" s="874"/>
      <c r="WJK790" s="152"/>
      <c r="WJL790" s="552"/>
      <c r="WJM790" s="709"/>
      <c r="WJN790" s="709"/>
      <c r="WJO790" s="723"/>
      <c r="WJP790" s="723"/>
      <c r="WJQ790" s="723"/>
      <c r="WJR790" s="723"/>
      <c r="WJS790" s="723"/>
      <c r="WJT790" s="320"/>
      <c r="WJU790" s="47"/>
      <c r="WJV790" s="47"/>
      <c r="WJW790" s="34"/>
      <c r="WJX790" s="34"/>
      <c r="WJY790" s="88"/>
      <c r="WJZ790"/>
      <c r="WKA790" s="173"/>
      <c r="WKB790" s="284"/>
      <c r="WKC790" s="910"/>
      <c r="WKD790" s="421"/>
      <c r="WKE790" s="137"/>
      <c r="WKF790" s="136"/>
      <c r="WKG790" s="138"/>
      <c r="WKH790" s="154"/>
      <c r="WKI790" s="194"/>
      <c r="WKJ790" s="868"/>
      <c r="WKK790" s="194"/>
      <c r="WKL790" s="868"/>
      <c r="WKM790" s="874"/>
      <c r="WKN790" s="152"/>
      <c r="WKO790" s="552"/>
      <c r="WKP790" s="709"/>
      <c r="WKQ790" s="709"/>
      <c r="WKR790" s="723"/>
      <c r="WKS790" s="723"/>
      <c r="WKT790" s="723"/>
      <c r="WKU790" s="723"/>
      <c r="WKV790" s="723"/>
      <c r="WKW790" s="320"/>
      <c r="WKX790" s="47"/>
      <c r="WKY790" s="47"/>
      <c r="WKZ790" s="34"/>
      <c r="WLA790" s="34"/>
      <c r="WLB790" s="88"/>
      <c r="WLC790"/>
      <c r="WLD790" s="173"/>
      <c r="WLE790" s="284"/>
      <c r="WLF790" s="910"/>
      <c r="WLG790" s="421"/>
      <c r="WLH790" s="137"/>
      <c r="WLI790" s="136"/>
      <c r="WLJ790" s="138"/>
      <c r="WLK790" s="154"/>
      <c r="WLL790" s="194"/>
      <c r="WLM790" s="868"/>
      <c r="WLN790" s="194"/>
      <c r="WLO790" s="868"/>
      <c r="WLP790" s="874"/>
      <c r="WLQ790" s="152"/>
      <c r="WLR790" s="552"/>
      <c r="WLS790" s="709"/>
      <c r="WLT790" s="709"/>
      <c r="WLU790" s="723"/>
      <c r="WLV790" s="723"/>
      <c r="WLW790" s="723"/>
      <c r="WLX790" s="723"/>
      <c r="WLY790" s="723"/>
      <c r="WLZ790" s="320"/>
      <c r="WMA790" s="47"/>
      <c r="WMB790" s="47"/>
      <c r="WMC790" s="34"/>
      <c r="WMD790" s="34"/>
      <c r="WME790" s="88"/>
      <c r="WMF790"/>
      <c r="WMG790" s="173"/>
      <c r="WMH790" s="284"/>
      <c r="WMI790" s="910"/>
      <c r="WMJ790" s="421"/>
      <c r="WMK790" s="137"/>
      <c r="WML790" s="136"/>
      <c r="WMM790" s="138"/>
      <c r="WMN790" s="154"/>
      <c r="WMO790" s="194"/>
      <c r="WMP790" s="868"/>
      <c r="WMQ790" s="194"/>
      <c r="WMR790" s="868"/>
      <c r="WMS790" s="874"/>
      <c r="WMT790" s="152"/>
      <c r="WMU790" s="552"/>
      <c r="WMV790" s="709"/>
      <c r="WMW790" s="709"/>
      <c r="WMX790" s="723"/>
      <c r="WMY790" s="723"/>
      <c r="WMZ790" s="723"/>
      <c r="WNA790" s="723"/>
      <c r="WNB790" s="723"/>
      <c r="WNC790" s="320"/>
      <c r="WND790" s="47"/>
      <c r="WNE790" s="47"/>
      <c r="WNF790" s="34"/>
      <c r="WNG790" s="34"/>
      <c r="WNH790" s="88"/>
      <c r="WNI790"/>
      <c r="WNJ790" s="173"/>
      <c r="WNK790" s="284"/>
      <c r="WNL790" s="910"/>
      <c r="WNM790" s="421"/>
      <c r="WNN790" s="137"/>
      <c r="WNO790" s="136"/>
      <c r="WNP790" s="138"/>
      <c r="WNQ790" s="154"/>
      <c r="WNR790" s="194"/>
      <c r="WNS790" s="868"/>
      <c r="WNT790" s="194"/>
      <c r="WNU790" s="868"/>
      <c r="WNV790" s="874"/>
      <c r="WNW790" s="152"/>
      <c r="WNX790" s="552"/>
      <c r="WNY790" s="709"/>
      <c r="WNZ790" s="709"/>
      <c r="WOA790" s="723"/>
      <c r="WOB790" s="723"/>
      <c r="WOC790" s="723"/>
      <c r="WOD790" s="723"/>
      <c r="WOE790" s="723"/>
      <c r="WOF790" s="320"/>
      <c r="WOG790" s="47"/>
      <c r="WOH790" s="47"/>
      <c r="WOI790" s="34"/>
      <c r="WOJ790" s="34"/>
      <c r="WOK790" s="88"/>
      <c r="WOL790"/>
      <c r="WOM790" s="173"/>
      <c r="WON790" s="284"/>
      <c r="WOO790" s="910"/>
      <c r="WOP790" s="421"/>
      <c r="WOQ790" s="137"/>
      <c r="WOR790" s="136"/>
      <c r="WOS790" s="138"/>
      <c r="WOT790" s="154"/>
      <c r="WOU790" s="194"/>
      <c r="WOV790" s="868"/>
      <c r="WOW790" s="194"/>
      <c r="WOX790" s="868"/>
      <c r="WOY790" s="874"/>
      <c r="WOZ790" s="152"/>
      <c r="WPA790" s="552"/>
      <c r="WPB790" s="709"/>
      <c r="WPC790" s="709"/>
      <c r="WPD790" s="723"/>
      <c r="WPE790" s="723"/>
      <c r="WPF790" s="723"/>
      <c r="WPG790" s="723"/>
      <c r="WPH790" s="723"/>
      <c r="WPI790" s="320"/>
      <c r="WPJ790" s="47"/>
      <c r="WPK790" s="47"/>
      <c r="WPL790" s="34"/>
      <c r="WPM790" s="34"/>
      <c r="WPN790" s="88"/>
      <c r="WPO790"/>
      <c r="WPP790" s="173"/>
      <c r="WPQ790" s="284"/>
      <c r="WPR790" s="910"/>
      <c r="WPS790" s="421"/>
      <c r="WPT790" s="137"/>
      <c r="WPU790" s="136"/>
      <c r="WPV790" s="138"/>
      <c r="WPW790" s="154"/>
      <c r="WPX790" s="194"/>
      <c r="WPY790" s="868"/>
      <c r="WPZ790" s="194"/>
      <c r="WQA790" s="868"/>
      <c r="WQB790" s="874"/>
      <c r="WQC790" s="152"/>
      <c r="WQD790" s="552"/>
      <c r="WQE790" s="709"/>
      <c r="WQF790" s="709"/>
      <c r="WQG790" s="723"/>
      <c r="WQH790" s="723"/>
      <c r="WQI790" s="723"/>
      <c r="WQJ790" s="723"/>
      <c r="WQK790" s="723"/>
      <c r="WQL790" s="320"/>
      <c r="WQM790" s="47"/>
      <c r="WQN790" s="47"/>
      <c r="WQO790" s="34"/>
      <c r="WQP790" s="34"/>
      <c r="WQQ790" s="88"/>
      <c r="WQR790"/>
      <c r="WQS790" s="173"/>
      <c r="WQT790" s="284"/>
      <c r="WQU790" s="910"/>
      <c r="WQV790" s="421"/>
      <c r="WQW790" s="137"/>
      <c r="WQX790" s="136"/>
      <c r="WQY790" s="138"/>
      <c r="WQZ790" s="154"/>
      <c r="WRA790" s="194"/>
      <c r="WRB790" s="868"/>
      <c r="WRC790" s="194"/>
      <c r="WRD790" s="868"/>
      <c r="WRE790" s="874"/>
      <c r="WRF790" s="152"/>
      <c r="WRG790" s="552"/>
      <c r="WRH790" s="709"/>
      <c r="WRI790" s="709"/>
      <c r="WRJ790" s="723"/>
      <c r="WRK790" s="723"/>
      <c r="WRL790" s="723"/>
      <c r="WRM790" s="723"/>
      <c r="WRN790" s="723"/>
      <c r="WRO790" s="320"/>
      <c r="WRP790" s="47"/>
      <c r="WRQ790" s="47"/>
      <c r="WRR790" s="34"/>
      <c r="WRS790" s="34"/>
      <c r="WRT790" s="88"/>
      <c r="WRU790"/>
      <c r="WRV790" s="173"/>
      <c r="WRW790" s="284"/>
      <c r="WRX790" s="910"/>
      <c r="WRY790" s="421"/>
      <c r="WRZ790" s="137"/>
      <c r="WSA790" s="136"/>
      <c r="WSB790" s="138"/>
      <c r="WSC790" s="154"/>
      <c r="WSD790" s="194"/>
      <c r="WSE790" s="868"/>
      <c r="WSF790" s="194"/>
      <c r="WSG790" s="868"/>
      <c r="WSH790" s="874"/>
      <c r="WSI790" s="152"/>
      <c r="WSJ790" s="552"/>
      <c r="WSK790" s="709"/>
      <c r="WSL790" s="709"/>
      <c r="WSM790" s="723"/>
      <c r="WSN790" s="723"/>
      <c r="WSO790" s="723"/>
      <c r="WSP790" s="723"/>
      <c r="WSQ790" s="723"/>
      <c r="WSR790" s="320"/>
      <c r="WSS790" s="47"/>
      <c r="WST790" s="47"/>
      <c r="WSU790" s="34"/>
      <c r="WSV790" s="34"/>
      <c r="WSW790" s="88"/>
      <c r="WSX790"/>
      <c r="WSY790" s="173"/>
      <c r="WSZ790" s="284"/>
      <c r="WTA790" s="910"/>
      <c r="WTB790" s="421"/>
      <c r="WTC790" s="137"/>
      <c r="WTD790" s="136"/>
      <c r="WTE790" s="138"/>
      <c r="WTF790" s="154"/>
      <c r="WTG790" s="194"/>
      <c r="WTH790" s="868"/>
      <c r="WTI790" s="194"/>
      <c r="WTJ790" s="868"/>
      <c r="WTK790" s="874"/>
      <c r="WTL790" s="152"/>
      <c r="WTM790" s="552"/>
      <c r="WTN790" s="709"/>
      <c r="WTO790" s="709"/>
      <c r="WTP790" s="723"/>
      <c r="WTQ790" s="723"/>
      <c r="WTR790" s="723"/>
      <c r="WTS790" s="723"/>
      <c r="WTT790" s="723"/>
      <c r="WTU790" s="320"/>
      <c r="WTV790" s="47"/>
      <c r="WTW790" s="47"/>
      <c r="WTX790" s="34"/>
      <c r="WTY790" s="34"/>
      <c r="WTZ790" s="88"/>
      <c r="WUA790"/>
      <c r="WUB790" s="173"/>
      <c r="WUC790" s="284"/>
      <c r="WUD790" s="910"/>
      <c r="WUE790" s="421"/>
      <c r="WUF790" s="137"/>
      <c r="WUG790" s="136"/>
      <c r="WUH790" s="138"/>
      <c r="WUI790" s="154"/>
      <c r="WUJ790" s="194"/>
      <c r="WUK790" s="868"/>
      <c r="WUL790" s="194"/>
      <c r="WUM790" s="868"/>
      <c r="WUN790" s="874"/>
      <c r="WUO790" s="152"/>
      <c r="WUP790" s="552"/>
      <c r="WUQ790" s="709"/>
      <c r="WUR790" s="709"/>
      <c r="WUS790" s="723"/>
      <c r="WUT790" s="723"/>
      <c r="WUU790" s="723"/>
      <c r="WUV790" s="723"/>
      <c r="WUW790" s="723"/>
      <c r="WUX790" s="320"/>
      <c r="WUY790" s="47"/>
      <c r="WUZ790" s="47"/>
      <c r="WVA790" s="34"/>
      <c r="WVB790" s="34"/>
      <c r="WVC790" s="88"/>
      <c r="WVD790"/>
      <c r="WVE790" s="173"/>
      <c r="WVF790" s="284"/>
      <c r="WVG790" s="910"/>
      <c r="WVH790" s="421"/>
      <c r="WVI790" s="137"/>
      <c r="WVJ790" s="136"/>
      <c r="WVK790" s="138"/>
      <c r="WVL790" s="154"/>
      <c r="WVM790" s="194"/>
      <c r="WVN790" s="868"/>
      <c r="WVO790" s="194"/>
      <c r="WVP790" s="868"/>
      <c r="WVQ790" s="874"/>
      <c r="WVR790" s="152"/>
      <c r="WVS790" s="552"/>
      <c r="WVT790" s="709"/>
      <c r="WVU790" s="709"/>
      <c r="WVV790" s="723"/>
      <c r="WVW790" s="723"/>
      <c r="WVX790" s="723"/>
      <c r="WVY790" s="723"/>
      <c r="WVZ790" s="723"/>
      <c r="WWA790" s="320"/>
      <c r="WWB790" s="47"/>
      <c r="WWC790" s="47"/>
      <c r="WWD790" s="34"/>
      <c r="WWE790" s="34"/>
      <c r="WWF790" s="88"/>
      <c r="WWG790"/>
      <c r="WWH790" s="173"/>
      <c r="WWI790" s="284"/>
      <c r="WWJ790" s="910"/>
      <c r="WWK790" s="421"/>
      <c r="WWL790" s="137"/>
      <c r="WWM790" s="136"/>
      <c r="WWN790" s="138"/>
      <c r="WWO790" s="154"/>
      <c r="WWP790" s="194"/>
      <c r="WWQ790" s="868"/>
      <c r="WWR790" s="194"/>
      <c r="WWS790" s="868"/>
      <c r="WWT790" s="874"/>
      <c r="WWU790" s="152"/>
      <c r="WWV790" s="552"/>
      <c r="WWW790" s="709"/>
      <c r="WWX790" s="709"/>
      <c r="WWY790" s="723"/>
      <c r="WWZ790" s="723"/>
      <c r="WXA790" s="723"/>
      <c r="WXB790" s="723"/>
      <c r="WXC790" s="723"/>
      <c r="WXD790" s="320"/>
      <c r="WXE790" s="47"/>
      <c r="WXF790" s="47"/>
      <c r="WXG790" s="34"/>
      <c r="WXH790" s="34"/>
      <c r="WXI790" s="88"/>
      <c r="WXJ790"/>
      <c r="WXK790" s="173"/>
      <c r="WXL790" s="284"/>
      <c r="WXM790" s="910"/>
      <c r="WXN790" s="421"/>
      <c r="WXO790" s="137"/>
      <c r="WXP790" s="136"/>
      <c r="WXQ790" s="138"/>
      <c r="WXR790" s="154"/>
      <c r="WXS790" s="194"/>
      <c r="WXT790" s="868"/>
      <c r="WXU790" s="194"/>
      <c r="WXV790" s="868"/>
      <c r="WXW790" s="874"/>
      <c r="WXX790" s="152"/>
      <c r="WXY790" s="552"/>
      <c r="WXZ790" s="709"/>
      <c r="WYA790" s="709"/>
      <c r="WYB790" s="723"/>
      <c r="WYC790" s="723"/>
      <c r="WYD790" s="723"/>
      <c r="WYE790" s="723"/>
      <c r="WYF790" s="723"/>
      <c r="WYG790" s="320"/>
      <c r="WYH790" s="47"/>
      <c r="WYI790" s="47"/>
      <c r="WYJ790" s="34"/>
      <c r="WYK790" s="34"/>
      <c r="WYL790" s="88"/>
      <c r="WYM790"/>
      <c r="WYN790" s="173"/>
      <c r="WYO790" s="284"/>
      <c r="WYP790" s="910"/>
      <c r="WYQ790" s="421"/>
      <c r="WYR790" s="137"/>
      <c r="WYS790" s="136"/>
      <c r="WYT790" s="138"/>
      <c r="WYU790" s="154"/>
      <c r="WYV790" s="194"/>
      <c r="WYW790" s="868"/>
      <c r="WYX790" s="194"/>
      <c r="WYY790" s="868"/>
      <c r="WYZ790" s="874"/>
      <c r="WZA790" s="152"/>
      <c r="WZB790" s="552"/>
      <c r="WZC790" s="709"/>
      <c r="WZD790" s="709"/>
      <c r="WZE790" s="723"/>
      <c r="WZF790" s="723"/>
      <c r="WZG790" s="723"/>
      <c r="WZH790" s="723"/>
      <c r="WZI790" s="723"/>
      <c r="WZJ790" s="320"/>
      <c r="WZK790" s="47"/>
      <c r="WZL790" s="47"/>
      <c r="WZM790" s="34"/>
      <c r="WZN790" s="34"/>
      <c r="WZO790" s="88"/>
      <c r="WZP790"/>
      <c r="WZQ790" s="173"/>
      <c r="WZR790" s="284"/>
      <c r="WZS790" s="910"/>
      <c r="WZT790" s="421"/>
      <c r="WZU790" s="137"/>
      <c r="WZV790" s="136"/>
      <c r="WZW790" s="138"/>
      <c r="WZX790" s="154"/>
      <c r="WZY790" s="194"/>
      <c r="WZZ790" s="868"/>
      <c r="XAA790" s="194"/>
      <c r="XAB790" s="868"/>
      <c r="XAC790" s="874"/>
      <c r="XAD790" s="152"/>
      <c r="XAE790" s="552"/>
      <c r="XAF790" s="709"/>
      <c r="XAG790" s="709"/>
      <c r="XAH790" s="723"/>
      <c r="XAI790" s="723"/>
      <c r="XAJ790" s="723"/>
      <c r="XAK790" s="723"/>
      <c r="XAL790" s="723"/>
      <c r="XAM790" s="320"/>
      <c r="XAN790" s="47"/>
      <c r="XAO790" s="47"/>
      <c r="XAP790" s="34"/>
      <c r="XAQ790" s="34"/>
      <c r="XAR790" s="88"/>
      <c r="XAS790"/>
      <c r="XAT790" s="173"/>
      <c r="XAU790" s="284"/>
      <c r="XAV790" s="910"/>
      <c r="XAW790" s="421"/>
      <c r="XAX790" s="137"/>
      <c r="XAY790" s="136"/>
      <c r="XAZ790" s="138"/>
      <c r="XBA790" s="154"/>
      <c r="XBB790" s="194"/>
      <c r="XBC790" s="868"/>
      <c r="XBD790" s="194"/>
      <c r="XBE790" s="868"/>
      <c r="XBF790" s="874"/>
      <c r="XBG790" s="152"/>
      <c r="XBH790" s="552"/>
      <c r="XBI790" s="709"/>
      <c r="XBJ790" s="709"/>
      <c r="XBK790" s="723"/>
      <c r="XBL790" s="723"/>
      <c r="XBM790" s="723"/>
      <c r="XBN790" s="723"/>
      <c r="XBO790" s="723"/>
      <c r="XBP790" s="320"/>
      <c r="XBQ790" s="47"/>
      <c r="XBR790" s="47"/>
      <c r="XBS790" s="34"/>
      <c r="XBT790" s="34"/>
      <c r="XBU790" s="88"/>
      <c r="XBV790"/>
      <c r="XBW790" s="173"/>
      <c r="XBX790" s="284"/>
      <c r="XBY790" s="910"/>
      <c r="XBZ790" s="421"/>
      <c r="XCA790" s="137"/>
      <c r="XCB790" s="136"/>
      <c r="XCC790" s="138"/>
      <c r="XCD790" s="154"/>
      <c r="XCE790" s="194"/>
      <c r="XCF790" s="868"/>
      <c r="XCG790" s="194"/>
      <c r="XCH790" s="868"/>
      <c r="XCI790" s="874"/>
      <c r="XCJ790" s="152"/>
      <c r="XCK790" s="552"/>
      <c r="XCL790" s="709"/>
      <c r="XCM790" s="709"/>
      <c r="XCN790" s="723"/>
      <c r="XCO790" s="723"/>
      <c r="XCP790" s="723"/>
      <c r="XCQ790" s="723"/>
      <c r="XCR790" s="723"/>
      <c r="XCS790" s="320"/>
      <c r="XCT790" s="47"/>
      <c r="XCU790" s="47"/>
      <c r="XCV790" s="34"/>
      <c r="XCW790" s="34"/>
      <c r="XCX790" s="88"/>
      <c r="XCY790"/>
      <c r="XCZ790" s="173"/>
      <c r="XDA790" s="284"/>
      <c r="XDB790" s="910"/>
      <c r="XDC790" s="421"/>
      <c r="XDD790" s="137"/>
      <c r="XDE790" s="136"/>
      <c r="XDF790" s="138"/>
      <c r="XDG790" s="154"/>
      <c r="XDH790" s="194"/>
      <c r="XDI790" s="868"/>
      <c r="XDJ790" s="194"/>
      <c r="XDK790" s="868"/>
      <c r="XDL790" s="874"/>
      <c r="XDM790" s="152"/>
      <c r="XDN790" s="552"/>
      <c r="XDO790" s="709"/>
      <c r="XDP790" s="709"/>
      <c r="XDQ790" s="723"/>
      <c r="XDR790" s="723"/>
      <c r="XDS790" s="723"/>
      <c r="XDT790" s="723"/>
      <c r="XDU790" s="723"/>
      <c r="XDV790" s="320"/>
      <c r="XDW790" s="47"/>
      <c r="XDX790" s="47"/>
      <c r="XDY790" s="34"/>
      <c r="XDZ790" s="34"/>
      <c r="XEA790" s="88"/>
      <c r="XEB790"/>
      <c r="XEC790" s="173"/>
      <c r="XED790" s="284"/>
      <c r="XEE790" s="910"/>
      <c r="XEF790" s="421"/>
      <c r="XEG790" s="137"/>
      <c r="XEH790" s="136"/>
      <c r="XEI790" s="138"/>
      <c r="XEJ790" s="154"/>
      <c r="XEK790" s="194"/>
      <c r="XEL790" s="868"/>
      <c r="XEM790" s="194"/>
      <c r="XEN790" s="868"/>
      <c r="XEO790" s="874"/>
      <c r="XEP790" s="152"/>
      <c r="XEQ790" s="552"/>
      <c r="XER790" s="709"/>
      <c r="XES790" s="709"/>
      <c r="XET790" s="723"/>
      <c r="XEU790" s="723"/>
      <c r="XEV790" s="723"/>
      <c r="XEW790" s="723"/>
      <c r="XEX790" s="723"/>
      <c r="XEY790" s="320"/>
      <c r="XEZ790" s="47"/>
      <c r="XFA790" s="47"/>
      <c r="XFB790" s="34"/>
      <c r="XFC790" s="34"/>
      <c r="XFD790" s="88"/>
    </row>
    <row r="791" spans="1:16384" s="33" customFormat="1" ht="13.5" customHeight="1" x14ac:dyDescent="0.25">
      <c r="A791" s="173"/>
      <c r="B791" s="284" t="s">
        <v>1109</v>
      </c>
      <c r="C791" s="910"/>
      <c r="D791" s="421" t="s">
        <v>1463</v>
      </c>
      <c r="E791" s="1001"/>
      <c r="F791" s="957"/>
      <c r="G791" s="977"/>
      <c r="H791" s="154" t="s">
        <v>941</v>
      </c>
      <c r="I791" s="194" t="s">
        <v>1831</v>
      </c>
      <c r="J791" s="868" t="s">
        <v>1811</v>
      </c>
      <c r="K791" s="194" t="s">
        <v>1948</v>
      </c>
      <c r="L791" s="868" t="s">
        <v>97</v>
      </c>
      <c r="M791" s="874">
        <v>8</v>
      </c>
      <c r="N791" s="152" t="s">
        <v>24</v>
      </c>
      <c r="O791" s="552" t="s">
        <v>440</v>
      </c>
      <c r="P791" s="709">
        <v>2</v>
      </c>
      <c r="Q791" s="709"/>
      <c r="R791" s="723"/>
      <c r="S791" s="723"/>
      <c r="T791" s="723"/>
      <c r="U791" s="723"/>
      <c r="V791" s="723"/>
      <c r="W791" s="320"/>
      <c r="X791" s="47"/>
      <c r="Y791" s="47"/>
      <c r="Z791" s="34"/>
      <c r="AA791" s="34" t="str">
        <f t="shared" si="157"/>
        <v/>
      </c>
      <c r="AB791" s="88" t="str">
        <f t="shared" ref="AB791:AB794" si="159">Z791&amp;AA791</f>
        <v/>
      </c>
      <c r="AC791"/>
      <c r="AD791" s="173"/>
      <c r="AE791" s="284"/>
      <c r="AF791" s="910"/>
      <c r="AG791" s="421"/>
      <c r="AH791" s="137"/>
      <c r="AI791" s="136"/>
      <c r="AJ791" s="138"/>
      <c r="AK791" s="154"/>
      <c r="AL791" s="194"/>
      <c r="AM791" s="868"/>
      <c r="AN791" s="194"/>
      <c r="AO791" s="868"/>
      <c r="AP791" s="874"/>
      <c r="AQ791" s="152"/>
      <c r="AR791" s="552"/>
      <c r="AS791" s="709"/>
      <c r="AT791" s="709"/>
      <c r="AU791" s="33" t="str">
        <f t="shared" si="151"/>
        <v/>
      </c>
      <c r="AV791" s="723"/>
      <c r="AW791" s="723"/>
      <c r="AX791" s="723"/>
      <c r="AY791" s="723"/>
      <c r="AZ791" s="320"/>
      <c r="BA791" s="47"/>
      <c r="BB791" s="47"/>
      <c r="BC791" s="34"/>
      <c r="BD791" s="34"/>
      <c r="BE791" s="88"/>
      <c r="BF791"/>
      <c r="BG791" s="173"/>
      <c r="BH791" s="284"/>
      <c r="BI791" s="910"/>
      <c r="BJ791" s="421"/>
      <c r="BK791" s="137"/>
      <c r="BL791" s="136"/>
      <c r="BM791" s="138"/>
      <c r="BN791" s="154"/>
      <c r="BO791" s="194"/>
      <c r="BP791" s="868"/>
      <c r="BQ791" s="194"/>
      <c r="BR791" s="868"/>
      <c r="BS791" s="874"/>
      <c r="BT791" s="152"/>
      <c r="BU791" s="552"/>
      <c r="BV791" s="709"/>
      <c r="BW791" s="709"/>
      <c r="BX791" s="723"/>
      <c r="BY791" s="723"/>
      <c r="BZ791" s="723"/>
      <c r="CA791" s="723"/>
      <c r="CB791" s="723"/>
      <c r="CC791" s="320"/>
      <c r="CD791" s="47"/>
      <c r="CE791" s="47"/>
      <c r="CF791" s="34"/>
      <c r="CG791" s="34"/>
      <c r="CH791" s="88"/>
      <c r="CI791"/>
      <c r="CJ791" s="173"/>
      <c r="CK791" s="284"/>
      <c r="CL791" s="910"/>
      <c r="CM791" s="421"/>
      <c r="CN791" s="137"/>
      <c r="CO791" s="136"/>
      <c r="CP791" s="138"/>
      <c r="CQ791" s="154"/>
      <c r="CR791" s="194"/>
      <c r="CS791" s="868"/>
      <c r="CT791" s="194"/>
      <c r="CU791" s="868"/>
      <c r="CV791" s="874"/>
      <c r="CW791" s="152"/>
      <c r="CX791" s="552"/>
      <c r="CY791" s="709"/>
      <c r="CZ791" s="709"/>
      <c r="DA791" s="723"/>
      <c r="DB791" s="723"/>
      <c r="DC791" s="723"/>
      <c r="DD791" s="723"/>
      <c r="DE791" s="723"/>
      <c r="DF791" s="320"/>
      <c r="DG791" s="47"/>
      <c r="DH791" s="47"/>
      <c r="DI791" s="34"/>
      <c r="DJ791" s="34"/>
      <c r="DK791" s="88"/>
      <c r="DL791"/>
      <c r="DM791" s="173"/>
      <c r="DN791" s="284"/>
      <c r="DO791" s="910"/>
      <c r="DP791" s="421"/>
      <c r="DQ791" s="137"/>
      <c r="DR791" s="136"/>
      <c r="DS791" s="138"/>
      <c r="DT791" s="154"/>
      <c r="DU791" s="194"/>
      <c r="DV791" s="868"/>
      <c r="DW791" s="194"/>
      <c r="DX791" s="868"/>
      <c r="DY791" s="874"/>
      <c r="DZ791" s="152"/>
      <c r="EA791" s="552"/>
      <c r="EB791" s="709"/>
      <c r="EC791" s="709"/>
      <c r="ED791" s="723"/>
      <c r="EE791" s="723"/>
      <c r="EF791" s="723"/>
      <c r="EG791" s="723"/>
      <c r="EH791" s="723"/>
      <c r="EI791" s="320"/>
      <c r="EJ791" s="47"/>
      <c r="EK791" s="47"/>
      <c r="EL791" s="34"/>
      <c r="EM791" s="34"/>
      <c r="EN791" s="88"/>
      <c r="EO791"/>
      <c r="EP791" s="173"/>
      <c r="EQ791" s="284"/>
      <c r="ER791" s="910"/>
      <c r="ES791" s="421"/>
      <c r="ET791" s="137"/>
      <c r="EU791" s="136"/>
      <c r="EV791" s="138"/>
      <c r="EW791" s="154"/>
      <c r="EX791" s="194"/>
      <c r="EY791" s="868"/>
      <c r="EZ791" s="194"/>
      <c r="FA791" s="868"/>
      <c r="FB791" s="874"/>
      <c r="FC791" s="152"/>
      <c r="FD791" s="552"/>
      <c r="FE791" s="709"/>
      <c r="FF791" s="709"/>
      <c r="FG791" s="723"/>
      <c r="FH791" s="723"/>
      <c r="FI791" s="723"/>
      <c r="FJ791" s="723"/>
      <c r="FK791" s="723"/>
      <c r="FL791" s="320"/>
      <c r="FM791" s="47"/>
      <c r="FN791" s="47"/>
      <c r="FO791" s="34"/>
      <c r="FP791" s="34"/>
      <c r="FQ791" s="88"/>
      <c r="FR791"/>
      <c r="FS791" s="173"/>
      <c r="FT791" s="284"/>
      <c r="FU791" s="910"/>
      <c r="FV791" s="421"/>
      <c r="FW791" s="137"/>
      <c r="FX791" s="136"/>
      <c r="FY791" s="138"/>
      <c r="FZ791" s="154"/>
      <c r="GA791" s="194"/>
      <c r="GB791" s="868"/>
      <c r="GC791" s="194"/>
      <c r="GD791" s="868"/>
      <c r="GE791" s="874"/>
      <c r="GF791" s="152"/>
      <c r="GG791" s="552"/>
      <c r="GH791" s="709"/>
      <c r="GI791" s="709"/>
      <c r="GJ791" s="723"/>
      <c r="GK791" s="723"/>
      <c r="GL791" s="723"/>
      <c r="GM791" s="723"/>
      <c r="GN791" s="723"/>
      <c r="GO791" s="320"/>
      <c r="GP791" s="47"/>
      <c r="GQ791" s="47"/>
      <c r="GR791" s="34"/>
      <c r="GS791" s="34"/>
      <c r="GT791" s="88"/>
      <c r="GU791"/>
      <c r="GV791" s="173"/>
      <c r="GW791" s="284"/>
      <c r="GX791" s="910"/>
      <c r="GY791" s="421"/>
      <c r="GZ791" s="137"/>
      <c r="HA791" s="136"/>
      <c r="HB791" s="138"/>
      <c r="HC791" s="154"/>
      <c r="HD791" s="194"/>
      <c r="HE791" s="868"/>
      <c r="HF791" s="194"/>
      <c r="HG791" s="868"/>
      <c r="HH791" s="874"/>
      <c r="HI791" s="152"/>
      <c r="HJ791" s="552"/>
      <c r="HK791" s="709"/>
      <c r="HL791" s="709"/>
      <c r="HM791" s="723"/>
      <c r="HN791" s="723"/>
      <c r="HO791" s="723"/>
      <c r="HP791" s="723"/>
      <c r="HQ791" s="723"/>
      <c r="HR791" s="320"/>
      <c r="HS791" s="47"/>
      <c r="HT791" s="47"/>
      <c r="HU791" s="34"/>
      <c r="HV791" s="34"/>
      <c r="HW791" s="88"/>
      <c r="HX791"/>
      <c r="HY791" s="173"/>
      <c r="HZ791" s="284"/>
      <c r="IA791" s="910"/>
      <c r="IB791" s="421"/>
      <c r="IC791" s="137"/>
      <c r="ID791" s="136"/>
      <c r="IE791" s="138"/>
      <c r="IF791" s="154"/>
      <c r="IG791" s="194"/>
      <c r="IH791" s="868"/>
      <c r="II791" s="194"/>
      <c r="IJ791" s="868"/>
      <c r="IK791" s="874"/>
      <c r="IL791" s="152"/>
      <c r="IM791" s="552"/>
      <c r="IN791" s="709"/>
      <c r="IO791" s="709"/>
      <c r="IP791" s="723"/>
      <c r="IQ791" s="723"/>
      <c r="IR791" s="723"/>
      <c r="IS791" s="723"/>
      <c r="IT791" s="723"/>
      <c r="IU791" s="320"/>
      <c r="IV791" s="47"/>
      <c r="IW791" s="47"/>
      <c r="IX791" s="34"/>
      <c r="IY791" s="34"/>
      <c r="IZ791" s="88"/>
      <c r="JA791"/>
      <c r="JB791" s="173"/>
      <c r="JC791" s="284"/>
      <c r="JD791" s="910"/>
      <c r="JE791" s="421"/>
      <c r="JF791" s="137"/>
      <c r="JG791" s="136"/>
      <c r="JH791" s="138"/>
      <c r="JI791" s="154"/>
      <c r="JJ791" s="194"/>
      <c r="JK791" s="868"/>
      <c r="JL791" s="194"/>
      <c r="JM791" s="868"/>
      <c r="JN791" s="874"/>
      <c r="JO791" s="152"/>
      <c r="JP791" s="552"/>
      <c r="JQ791" s="709"/>
      <c r="JR791" s="709"/>
      <c r="JS791" s="723"/>
      <c r="JT791" s="723"/>
      <c r="JU791" s="723"/>
      <c r="JV791" s="723"/>
      <c r="JW791" s="723"/>
      <c r="JX791" s="320"/>
      <c r="JY791" s="47"/>
      <c r="JZ791" s="47"/>
      <c r="KA791" s="34"/>
      <c r="KB791" s="34"/>
      <c r="KC791" s="88"/>
      <c r="KD791"/>
      <c r="KE791" s="173"/>
      <c r="KF791" s="284"/>
      <c r="KG791" s="910"/>
      <c r="KH791" s="421"/>
      <c r="KI791" s="137"/>
      <c r="KJ791" s="136"/>
      <c r="KK791" s="138"/>
      <c r="KL791" s="154"/>
      <c r="KM791" s="194"/>
      <c r="KN791" s="868"/>
      <c r="KO791" s="194"/>
      <c r="KP791" s="868"/>
      <c r="KQ791" s="874"/>
      <c r="KR791" s="152"/>
      <c r="KS791" s="552"/>
      <c r="KT791" s="709"/>
      <c r="KU791" s="709"/>
      <c r="KV791" s="723"/>
      <c r="KW791" s="723"/>
      <c r="KX791" s="723"/>
      <c r="KY791" s="723"/>
      <c r="KZ791" s="723"/>
      <c r="LA791" s="320"/>
      <c r="LB791" s="47"/>
      <c r="LC791" s="47"/>
      <c r="LD791" s="34"/>
      <c r="LE791" s="34"/>
      <c r="LF791" s="88"/>
      <c r="LG791"/>
      <c r="LH791" s="173"/>
      <c r="LI791" s="284"/>
      <c r="LJ791" s="910"/>
      <c r="LK791" s="421"/>
      <c r="LL791" s="137"/>
      <c r="LM791" s="136"/>
      <c r="LN791" s="138"/>
      <c r="LO791" s="154"/>
      <c r="LP791" s="194"/>
      <c r="LQ791" s="868"/>
      <c r="LR791" s="194"/>
      <c r="LS791" s="868"/>
      <c r="LT791" s="874"/>
      <c r="LU791" s="152"/>
      <c r="LV791" s="552"/>
      <c r="LW791" s="709"/>
      <c r="LX791" s="709"/>
      <c r="LY791" s="723"/>
      <c r="LZ791" s="723"/>
      <c r="MA791" s="723"/>
      <c r="MB791" s="723"/>
      <c r="MC791" s="723"/>
      <c r="MD791" s="320"/>
      <c r="ME791" s="47"/>
      <c r="MF791" s="47"/>
      <c r="MG791" s="34"/>
      <c r="MH791" s="34"/>
      <c r="MI791" s="88"/>
      <c r="MJ791"/>
      <c r="MK791" s="173"/>
      <c r="ML791" s="284"/>
      <c r="MM791" s="910"/>
      <c r="MN791" s="421"/>
      <c r="MO791" s="137"/>
      <c r="MP791" s="136"/>
      <c r="MQ791" s="138"/>
      <c r="MR791" s="154"/>
      <c r="MS791" s="194"/>
      <c r="MT791" s="868"/>
      <c r="MU791" s="194"/>
      <c r="MV791" s="868"/>
      <c r="MW791" s="874"/>
      <c r="MX791" s="152"/>
      <c r="MY791" s="552"/>
      <c r="MZ791" s="709"/>
      <c r="NA791" s="709"/>
      <c r="NB791" s="723"/>
      <c r="NC791" s="723"/>
      <c r="ND791" s="723"/>
      <c r="NE791" s="723"/>
      <c r="NF791" s="723"/>
      <c r="NG791" s="320"/>
      <c r="NH791" s="47"/>
      <c r="NI791" s="47"/>
      <c r="NJ791" s="34"/>
      <c r="NK791" s="34"/>
      <c r="NL791" s="88"/>
      <c r="NM791"/>
      <c r="NN791" s="173"/>
      <c r="NO791" s="284"/>
      <c r="NP791" s="910"/>
      <c r="NQ791" s="421"/>
      <c r="NR791" s="137"/>
      <c r="NS791" s="136"/>
      <c r="NT791" s="138"/>
      <c r="NU791" s="154"/>
      <c r="NV791" s="194"/>
      <c r="NW791" s="868"/>
      <c r="NX791" s="194"/>
      <c r="NY791" s="868"/>
      <c r="NZ791" s="874"/>
      <c r="OA791" s="152"/>
      <c r="OB791" s="552"/>
      <c r="OC791" s="709"/>
      <c r="OD791" s="709"/>
      <c r="OE791" s="723"/>
      <c r="OF791" s="723"/>
      <c r="OG791" s="723"/>
      <c r="OH791" s="723"/>
      <c r="OI791" s="723"/>
      <c r="OJ791" s="320"/>
      <c r="OK791" s="47"/>
      <c r="OL791" s="47"/>
      <c r="OM791" s="34"/>
      <c r="ON791" s="34"/>
      <c r="OO791" s="88"/>
      <c r="OP791"/>
      <c r="OQ791" s="173"/>
      <c r="OR791" s="284"/>
      <c r="OS791" s="910"/>
      <c r="OT791" s="421"/>
      <c r="OU791" s="137"/>
      <c r="OV791" s="136"/>
      <c r="OW791" s="138"/>
      <c r="OX791" s="154"/>
      <c r="OY791" s="194"/>
      <c r="OZ791" s="868"/>
      <c r="PA791" s="194"/>
      <c r="PB791" s="868"/>
      <c r="PC791" s="874"/>
      <c r="PD791" s="152"/>
      <c r="PE791" s="552"/>
      <c r="PF791" s="709"/>
      <c r="PG791" s="709"/>
      <c r="PH791" s="723"/>
      <c r="PI791" s="723"/>
      <c r="PJ791" s="723"/>
      <c r="PK791" s="723"/>
      <c r="PL791" s="723"/>
      <c r="PM791" s="320"/>
      <c r="PN791" s="47"/>
      <c r="PO791" s="47"/>
      <c r="PP791" s="34"/>
      <c r="PQ791" s="34"/>
      <c r="PR791" s="88"/>
      <c r="PS791"/>
      <c r="PT791" s="173"/>
      <c r="PU791" s="284"/>
      <c r="PV791" s="910"/>
      <c r="PW791" s="421"/>
      <c r="PX791" s="137"/>
      <c r="PY791" s="136"/>
      <c r="PZ791" s="138"/>
      <c r="QA791" s="154"/>
      <c r="QB791" s="194"/>
      <c r="QC791" s="868"/>
      <c r="QD791" s="194"/>
      <c r="QE791" s="868"/>
      <c r="QF791" s="874"/>
      <c r="QG791" s="152"/>
      <c r="QH791" s="552"/>
      <c r="QI791" s="709"/>
      <c r="QJ791" s="709"/>
      <c r="QK791" s="723"/>
      <c r="QL791" s="723"/>
      <c r="QM791" s="723"/>
      <c r="QN791" s="723"/>
      <c r="QO791" s="723"/>
      <c r="QP791" s="320"/>
      <c r="QQ791" s="47"/>
      <c r="QR791" s="47"/>
      <c r="QS791" s="34"/>
      <c r="QT791" s="34"/>
      <c r="QU791" s="88"/>
      <c r="QV791"/>
      <c r="QW791" s="173"/>
      <c r="QX791" s="284"/>
      <c r="QY791" s="910"/>
      <c r="QZ791" s="421"/>
      <c r="RA791" s="137"/>
      <c r="RB791" s="136"/>
      <c r="RC791" s="138"/>
      <c r="RD791" s="154"/>
      <c r="RE791" s="194"/>
      <c r="RF791" s="868"/>
      <c r="RG791" s="194"/>
      <c r="RH791" s="868"/>
      <c r="RI791" s="874"/>
      <c r="RJ791" s="152"/>
      <c r="RK791" s="552"/>
      <c r="RL791" s="709"/>
      <c r="RM791" s="709"/>
      <c r="RN791" s="723"/>
      <c r="RO791" s="723"/>
      <c r="RP791" s="723"/>
      <c r="RQ791" s="723"/>
      <c r="RR791" s="723"/>
      <c r="RS791" s="320"/>
      <c r="RT791" s="47"/>
      <c r="RU791" s="47"/>
      <c r="RV791" s="34"/>
      <c r="RW791" s="34"/>
      <c r="RX791" s="88"/>
      <c r="RY791"/>
      <c r="RZ791" s="173"/>
      <c r="SA791" s="284"/>
      <c r="SB791" s="910"/>
      <c r="SC791" s="421"/>
      <c r="SD791" s="137"/>
      <c r="SE791" s="136"/>
      <c r="SF791" s="138"/>
      <c r="SG791" s="154"/>
      <c r="SH791" s="194"/>
      <c r="SI791" s="868"/>
      <c r="SJ791" s="194"/>
      <c r="SK791" s="868"/>
      <c r="SL791" s="874"/>
      <c r="SM791" s="152"/>
      <c r="SN791" s="552"/>
      <c r="SO791" s="709"/>
      <c r="SP791" s="709"/>
      <c r="SQ791" s="723"/>
      <c r="SR791" s="723"/>
      <c r="SS791" s="723"/>
      <c r="ST791" s="723"/>
      <c r="SU791" s="723"/>
      <c r="SV791" s="320"/>
      <c r="SW791" s="47"/>
      <c r="SX791" s="47"/>
      <c r="SY791" s="34"/>
      <c r="SZ791" s="34"/>
      <c r="TA791" s="88"/>
      <c r="TB791"/>
      <c r="TC791" s="173"/>
      <c r="TD791" s="284"/>
      <c r="TE791" s="910"/>
      <c r="TF791" s="421"/>
      <c r="TG791" s="137"/>
      <c r="TH791" s="136"/>
      <c r="TI791" s="138"/>
      <c r="TJ791" s="154"/>
      <c r="TK791" s="194"/>
      <c r="TL791" s="868"/>
      <c r="TM791" s="194"/>
      <c r="TN791" s="868"/>
      <c r="TO791" s="874"/>
      <c r="TP791" s="152"/>
      <c r="TQ791" s="552"/>
      <c r="TR791" s="709"/>
      <c r="TS791" s="709"/>
      <c r="TT791" s="723"/>
      <c r="TU791" s="723"/>
      <c r="TV791" s="723"/>
      <c r="TW791" s="723"/>
      <c r="TX791" s="723"/>
      <c r="TY791" s="320"/>
      <c r="TZ791" s="47"/>
      <c r="UA791" s="47"/>
      <c r="UB791" s="34"/>
      <c r="UC791" s="34"/>
      <c r="UD791" s="88"/>
      <c r="UE791"/>
      <c r="UF791" s="173"/>
      <c r="UG791" s="284"/>
      <c r="UH791" s="910"/>
      <c r="UI791" s="421"/>
      <c r="UJ791" s="137"/>
      <c r="UK791" s="136"/>
      <c r="UL791" s="138"/>
      <c r="UM791" s="154"/>
      <c r="UN791" s="194"/>
      <c r="UO791" s="868"/>
      <c r="UP791" s="194"/>
      <c r="UQ791" s="868"/>
      <c r="UR791" s="874"/>
      <c r="US791" s="152"/>
      <c r="UT791" s="552"/>
      <c r="UU791" s="709"/>
      <c r="UV791" s="709"/>
      <c r="UW791" s="723"/>
      <c r="UX791" s="723"/>
      <c r="UY791" s="723"/>
      <c r="UZ791" s="723"/>
      <c r="VA791" s="723"/>
      <c r="VB791" s="320"/>
      <c r="VC791" s="47"/>
      <c r="VD791" s="47"/>
      <c r="VE791" s="34"/>
      <c r="VF791" s="34"/>
      <c r="VG791" s="88"/>
      <c r="VH791"/>
      <c r="VI791" s="173"/>
      <c r="VJ791" s="284"/>
      <c r="VK791" s="910"/>
      <c r="VL791" s="421"/>
      <c r="VM791" s="137"/>
      <c r="VN791" s="136"/>
      <c r="VO791" s="138"/>
      <c r="VP791" s="154"/>
      <c r="VQ791" s="194"/>
      <c r="VR791" s="868"/>
      <c r="VS791" s="194"/>
      <c r="VT791" s="868"/>
      <c r="VU791" s="874"/>
      <c r="VV791" s="152"/>
      <c r="VW791" s="552"/>
      <c r="VX791" s="709"/>
      <c r="VY791" s="709"/>
      <c r="VZ791" s="723"/>
      <c r="WA791" s="723"/>
      <c r="WB791" s="723"/>
      <c r="WC791" s="723"/>
      <c r="WD791" s="723"/>
      <c r="WE791" s="320"/>
      <c r="WF791" s="47"/>
      <c r="WG791" s="47"/>
      <c r="WH791" s="34"/>
      <c r="WI791" s="34"/>
      <c r="WJ791" s="88"/>
      <c r="WK791"/>
      <c r="WL791" s="173"/>
      <c r="WM791" s="284"/>
      <c r="WN791" s="910"/>
      <c r="WO791" s="421"/>
      <c r="WP791" s="137"/>
      <c r="WQ791" s="136"/>
      <c r="WR791" s="138"/>
      <c r="WS791" s="154"/>
      <c r="WT791" s="194"/>
      <c r="WU791" s="868"/>
      <c r="WV791" s="194"/>
      <c r="WW791" s="868"/>
      <c r="WX791" s="874"/>
      <c r="WY791" s="152"/>
      <c r="WZ791" s="552"/>
      <c r="XA791" s="709"/>
      <c r="XB791" s="709"/>
      <c r="XC791" s="723"/>
      <c r="XD791" s="723"/>
      <c r="XE791" s="723"/>
      <c r="XF791" s="723"/>
      <c r="XG791" s="723"/>
      <c r="XH791" s="320"/>
      <c r="XI791" s="47"/>
      <c r="XJ791" s="47"/>
      <c r="XK791" s="34"/>
      <c r="XL791" s="34"/>
      <c r="XM791" s="88"/>
      <c r="XN791"/>
      <c r="XO791" s="173"/>
      <c r="XP791" s="284"/>
      <c r="XQ791" s="910"/>
      <c r="XR791" s="421"/>
      <c r="XS791" s="137"/>
      <c r="XT791" s="136"/>
      <c r="XU791" s="138"/>
      <c r="XV791" s="154"/>
      <c r="XW791" s="194"/>
      <c r="XX791" s="868"/>
      <c r="XY791" s="194"/>
      <c r="XZ791" s="868"/>
      <c r="YA791" s="874"/>
      <c r="YB791" s="152"/>
      <c r="YC791" s="552"/>
      <c r="YD791" s="709"/>
      <c r="YE791" s="709"/>
      <c r="YF791" s="723"/>
      <c r="YG791" s="723"/>
      <c r="YH791" s="723"/>
      <c r="YI791" s="723"/>
      <c r="YJ791" s="723"/>
      <c r="YK791" s="320"/>
      <c r="YL791" s="47"/>
      <c r="YM791" s="47"/>
      <c r="YN791" s="34"/>
      <c r="YO791" s="34"/>
      <c r="YP791" s="88"/>
      <c r="YQ791"/>
      <c r="YR791" s="173"/>
      <c r="YS791" s="284"/>
      <c r="YT791" s="910"/>
      <c r="YU791" s="421"/>
      <c r="YV791" s="137"/>
      <c r="YW791" s="136"/>
      <c r="YX791" s="138"/>
      <c r="YY791" s="154"/>
      <c r="YZ791" s="194"/>
      <c r="ZA791" s="868"/>
      <c r="ZB791" s="194"/>
      <c r="ZC791" s="868"/>
      <c r="ZD791" s="874"/>
      <c r="ZE791" s="152"/>
      <c r="ZF791" s="552"/>
      <c r="ZG791" s="709"/>
      <c r="ZH791" s="709"/>
      <c r="ZI791" s="723"/>
      <c r="ZJ791" s="723"/>
      <c r="ZK791" s="723"/>
      <c r="ZL791" s="723"/>
      <c r="ZM791" s="723"/>
      <c r="ZN791" s="320"/>
      <c r="ZO791" s="47"/>
      <c r="ZP791" s="47"/>
      <c r="ZQ791" s="34"/>
      <c r="ZR791" s="34"/>
      <c r="ZS791" s="88"/>
      <c r="ZT791"/>
      <c r="ZU791" s="173"/>
      <c r="ZV791" s="284"/>
      <c r="ZW791" s="910"/>
      <c r="ZX791" s="421"/>
      <c r="ZY791" s="137"/>
      <c r="ZZ791" s="136"/>
      <c r="AAA791" s="138"/>
      <c r="AAB791" s="154"/>
      <c r="AAC791" s="194"/>
      <c r="AAD791" s="868"/>
      <c r="AAE791" s="194"/>
      <c r="AAF791" s="868"/>
      <c r="AAG791" s="874"/>
      <c r="AAH791" s="152"/>
      <c r="AAI791" s="552"/>
      <c r="AAJ791" s="709"/>
      <c r="AAK791" s="709"/>
      <c r="AAL791" s="723"/>
      <c r="AAM791" s="723"/>
      <c r="AAN791" s="723"/>
      <c r="AAO791" s="723"/>
      <c r="AAP791" s="723"/>
      <c r="AAQ791" s="320"/>
      <c r="AAR791" s="47"/>
      <c r="AAS791" s="47"/>
      <c r="AAT791" s="34"/>
      <c r="AAU791" s="34"/>
      <c r="AAV791" s="88"/>
      <c r="AAW791"/>
      <c r="AAX791" s="173"/>
      <c r="AAY791" s="284"/>
      <c r="AAZ791" s="910"/>
      <c r="ABA791" s="421"/>
      <c r="ABB791" s="137"/>
      <c r="ABC791" s="136"/>
      <c r="ABD791" s="138"/>
      <c r="ABE791" s="154"/>
      <c r="ABF791" s="194"/>
      <c r="ABG791" s="868"/>
      <c r="ABH791" s="194"/>
      <c r="ABI791" s="868"/>
      <c r="ABJ791" s="874"/>
      <c r="ABK791" s="152"/>
      <c r="ABL791" s="552"/>
      <c r="ABM791" s="709"/>
      <c r="ABN791" s="709"/>
      <c r="ABO791" s="723"/>
      <c r="ABP791" s="723"/>
      <c r="ABQ791" s="723"/>
      <c r="ABR791" s="723"/>
      <c r="ABS791" s="723"/>
      <c r="ABT791" s="320"/>
      <c r="ABU791" s="47"/>
      <c r="ABV791" s="47"/>
      <c r="ABW791" s="34"/>
      <c r="ABX791" s="34"/>
      <c r="ABY791" s="88"/>
      <c r="ABZ791"/>
      <c r="ACA791" s="173"/>
      <c r="ACB791" s="284"/>
      <c r="ACC791" s="910"/>
      <c r="ACD791" s="421"/>
      <c r="ACE791" s="137"/>
      <c r="ACF791" s="136"/>
      <c r="ACG791" s="138"/>
      <c r="ACH791" s="154"/>
      <c r="ACI791" s="194"/>
      <c r="ACJ791" s="868"/>
      <c r="ACK791" s="194"/>
      <c r="ACL791" s="868"/>
      <c r="ACM791" s="874"/>
      <c r="ACN791" s="152"/>
      <c r="ACO791" s="552"/>
      <c r="ACP791" s="709"/>
      <c r="ACQ791" s="709"/>
      <c r="ACR791" s="723"/>
      <c r="ACS791" s="723"/>
      <c r="ACT791" s="723"/>
      <c r="ACU791" s="723"/>
      <c r="ACV791" s="723"/>
      <c r="ACW791" s="320"/>
      <c r="ACX791" s="47"/>
      <c r="ACY791" s="47"/>
      <c r="ACZ791" s="34"/>
      <c r="ADA791" s="34"/>
      <c r="ADB791" s="88"/>
      <c r="ADC791"/>
      <c r="ADD791" s="173"/>
      <c r="ADE791" s="284"/>
      <c r="ADF791" s="910"/>
      <c r="ADG791" s="421"/>
      <c r="ADH791" s="137"/>
      <c r="ADI791" s="136"/>
      <c r="ADJ791" s="138"/>
      <c r="ADK791" s="154"/>
      <c r="ADL791" s="194"/>
      <c r="ADM791" s="868"/>
      <c r="ADN791" s="194"/>
      <c r="ADO791" s="868"/>
      <c r="ADP791" s="874"/>
      <c r="ADQ791" s="152"/>
      <c r="ADR791" s="552"/>
      <c r="ADS791" s="709"/>
      <c r="ADT791" s="709"/>
      <c r="ADU791" s="723"/>
      <c r="ADV791" s="723"/>
      <c r="ADW791" s="723"/>
      <c r="ADX791" s="723"/>
      <c r="ADY791" s="723"/>
      <c r="ADZ791" s="320"/>
      <c r="AEA791" s="47"/>
      <c r="AEB791" s="47"/>
      <c r="AEC791" s="34"/>
      <c r="AED791" s="34"/>
      <c r="AEE791" s="88"/>
      <c r="AEF791"/>
      <c r="AEG791" s="173"/>
      <c r="AEH791" s="284"/>
      <c r="AEI791" s="910"/>
      <c r="AEJ791" s="421"/>
      <c r="AEK791" s="137"/>
      <c r="AEL791" s="136"/>
      <c r="AEM791" s="138"/>
      <c r="AEN791" s="154"/>
      <c r="AEO791" s="194"/>
      <c r="AEP791" s="868"/>
      <c r="AEQ791" s="194"/>
      <c r="AER791" s="868"/>
      <c r="AES791" s="874"/>
      <c r="AET791" s="152"/>
      <c r="AEU791" s="552"/>
      <c r="AEV791" s="709"/>
      <c r="AEW791" s="709"/>
      <c r="AEX791" s="723"/>
      <c r="AEY791" s="723"/>
      <c r="AEZ791" s="723"/>
      <c r="AFA791" s="723"/>
      <c r="AFB791" s="723"/>
      <c r="AFC791" s="320"/>
      <c r="AFD791" s="47"/>
      <c r="AFE791" s="47"/>
      <c r="AFF791" s="34"/>
      <c r="AFG791" s="34"/>
      <c r="AFH791" s="88"/>
      <c r="AFI791"/>
      <c r="AFJ791" s="173"/>
      <c r="AFK791" s="284"/>
      <c r="AFL791" s="910"/>
      <c r="AFM791" s="421"/>
      <c r="AFN791" s="137"/>
      <c r="AFO791" s="136"/>
      <c r="AFP791" s="138"/>
      <c r="AFQ791" s="154"/>
      <c r="AFR791" s="194"/>
      <c r="AFS791" s="868"/>
      <c r="AFT791" s="194"/>
      <c r="AFU791" s="868"/>
      <c r="AFV791" s="874"/>
      <c r="AFW791" s="152"/>
      <c r="AFX791" s="552"/>
      <c r="AFY791" s="709"/>
      <c r="AFZ791" s="709"/>
      <c r="AGA791" s="723"/>
      <c r="AGB791" s="723"/>
      <c r="AGC791" s="723"/>
      <c r="AGD791" s="723"/>
      <c r="AGE791" s="723"/>
      <c r="AGF791" s="320"/>
      <c r="AGG791" s="47"/>
      <c r="AGH791" s="47"/>
      <c r="AGI791" s="34"/>
      <c r="AGJ791" s="34"/>
      <c r="AGK791" s="88"/>
      <c r="AGL791"/>
      <c r="AGM791" s="173"/>
      <c r="AGN791" s="284"/>
      <c r="AGO791" s="910"/>
      <c r="AGP791" s="421"/>
      <c r="AGQ791" s="137"/>
      <c r="AGR791" s="136"/>
      <c r="AGS791" s="138"/>
      <c r="AGT791" s="154"/>
      <c r="AGU791" s="194"/>
      <c r="AGV791" s="868"/>
      <c r="AGW791" s="194"/>
      <c r="AGX791" s="868"/>
      <c r="AGY791" s="874"/>
      <c r="AGZ791" s="152"/>
      <c r="AHA791" s="552"/>
      <c r="AHB791" s="709"/>
      <c r="AHC791" s="709"/>
      <c r="AHD791" s="723"/>
      <c r="AHE791" s="723"/>
      <c r="AHF791" s="723"/>
      <c r="AHG791" s="723"/>
      <c r="AHH791" s="723"/>
      <c r="AHI791" s="320"/>
      <c r="AHJ791" s="47"/>
      <c r="AHK791" s="47"/>
      <c r="AHL791" s="34"/>
      <c r="AHM791" s="34"/>
      <c r="AHN791" s="88"/>
      <c r="AHO791"/>
      <c r="AHP791" s="173"/>
      <c r="AHQ791" s="284"/>
      <c r="AHR791" s="910"/>
      <c r="AHS791" s="421"/>
      <c r="AHT791" s="137"/>
      <c r="AHU791" s="136"/>
      <c r="AHV791" s="138"/>
      <c r="AHW791" s="154"/>
      <c r="AHX791" s="194"/>
      <c r="AHY791" s="868"/>
      <c r="AHZ791" s="194"/>
      <c r="AIA791" s="868"/>
      <c r="AIB791" s="874"/>
      <c r="AIC791" s="152"/>
      <c r="AID791" s="552"/>
      <c r="AIE791" s="709"/>
      <c r="AIF791" s="709"/>
      <c r="AIG791" s="723"/>
      <c r="AIH791" s="723"/>
      <c r="AII791" s="723"/>
      <c r="AIJ791" s="723"/>
      <c r="AIK791" s="723"/>
      <c r="AIL791" s="320"/>
      <c r="AIM791" s="47"/>
      <c r="AIN791" s="47"/>
      <c r="AIO791" s="34"/>
      <c r="AIP791" s="34"/>
      <c r="AIQ791" s="88"/>
      <c r="AIR791"/>
      <c r="AIS791" s="173"/>
      <c r="AIT791" s="284"/>
      <c r="AIU791" s="910"/>
      <c r="AIV791" s="421"/>
      <c r="AIW791" s="137"/>
      <c r="AIX791" s="136"/>
      <c r="AIY791" s="138"/>
      <c r="AIZ791" s="154"/>
      <c r="AJA791" s="194"/>
      <c r="AJB791" s="868"/>
      <c r="AJC791" s="194"/>
      <c r="AJD791" s="868"/>
      <c r="AJE791" s="874"/>
      <c r="AJF791" s="152"/>
      <c r="AJG791" s="552"/>
      <c r="AJH791" s="709"/>
      <c r="AJI791" s="709"/>
      <c r="AJJ791" s="723"/>
      <c r="AJK791" s="723"/>
      <c r="AJL791" s="723"/>
      <c r="AJM791" s="723"/>
      <c r="AJN791" s="723"/>
      <c r="AJO791" s="320"/>
      <c r="AJP791" s="47"/>
      <c r="AJQ791" s="47"/>
      <c r="AJR791" s="34"/>
      <c r="AJS791" s="34"/>
      <c r="AJT791" s="88"/>
      <c r="AJU791"/>
      <c r="AJV791" s="173"/>
      <c r="AJW791" s="284"/>
      <c r="AJX791" s="910"/>
      <c r="AJY791" s="421"/>
      <c r="AJZ791" s="137"/>
      <c r="AKA791" s="136"/>
      <c r="AKB791" s="138"/>
      <c r="AKC791" s="154"/>
      <c r="AKD791" s="194"/>
      <c r="AKE791" s="868"/>
      <c r="AKF791" s="194"/>
      <c r="AKG791" s="868"/>
      <c r="AKH791" s="874"/>
      <c r="AKI791" s="152"/>
      <c r="AKJ791" s="552"/>
      <c r="AKK791" s="709"/>
      <c r="AKL791" s="709"/>
      <c r="AKM791" s="723"/>
      <c r="AKN791" s="723"/>
      <c r="AKO791" s="723"/>
      <c r="AKP791" s="723"/>
      <c r="AKQ791" s="723"/>
      <c r="AKR791" s="320"/>
      <c r="AKS791" s="47"/>
      <c r="AKT791" s="47"/>
      <c r="AKU791" s="34"/>
      <c r="AKV791" s="34"/>
      <c r="AKW791" s="88"/>
      <c r="AKX791"/>
      <c r="AKY791" s="173"/>
      <c r="AKZ791" s="284"/>
      <c r="ALA791" s="910"/>
      <c r="ALB791" s="421"/>
      <c r="ALC791" s="137"/>
      <c r="ALD791" s="136"/>
      <c r="ALE791" s="138"/>
      <c r="ALF791" s="154"/>
      <c r="ALG791" s="194"/>
      <c r="ALH791" s="868"/>
      <c r="ALI791" s="194"/>
      <c r="ALJ791" s="868"/>
      <c r="ALK791" s="874"/>
      <c r="ALL791" s="152"/>
      <c r="ALM791" s="552"/>
      <c r="ALN791" s="709"/>
      <c r="ALO791" s="709"/>
      <c r="ALP791" s="723"/>
      <c r="ALQ791" s="723"/>
      <c r="ALR791" s="723"/>
      <c r="ALS791" s="723"/>
      <c r="ALT791" s="723"/>
      <c r="ALU791" s="320"/>
      <c r="ALV791" s="47"/>
      <c r="ALW791" s="47"/>
      <c r="ALX791" s="34"/>
      <c r="ALY791" s="34"/>
      <c r="ALZ791" s="88"/>
      <c r="AMA791"/>
      <c r="AMB791" s="173"/>
      <c r="AMC791" s="284"/>
      <c r="AMD791" s="910"/>
      <c r="AME791" s="421"/>
      <c r="AMF791" s="137"/>
      <c r="AMG791" s="136"/>
      <c r="AMH791" s="138"/>
      <c r="AMI791" s="154"/>
      <c r="AMJ791" s="194"/>
      <c r="AMK791" s="868"/>
      <c r="AML791" s="194"/>
      <c r="AMM791" s="868"/>
      <c r="AMN791" s="874"/>
      <c r="AMO791" s="152"/>
      <c r="AMP791" s="552"/>
      <c r="AMQ791" s="709"/>
      <c r="AMR791" s="709"/>
      <c r="AMS791" s="723"/>
      <c r="AMT791" s="723"/>
      <c r="AMU791" s="723"/>
      <c r="AMV791" s="723"/>
      <c r="AMW791" s="723"/>
      <c r="AMX791" s="320"/>
      <c r="AMY791" s="47"/>
      <c r="AMZ791" s="47"/>
      <c r="ANA791" s="34"/>
      <c r="ANB791" s="34"/>
      <c r="ANC791" s="88"/>
      <c r="AND791"/>
      <c r="ANE791" s="173"/>
      <c r="ANF791" s="284"/>
      <c r="ANG791" s="910"/>
      <c r="ANH791" s="421"/>
      <c r="ANI791" s="137"/>
      <c r="ANJ791" s="136"/>
      <c r="ANK791" s="138"/>
      <c r="ANL791" s="154"/>
      <c r="ANM791" s="194"/>
      <c r="ANN791" s="868"/>
      <c r="ANO791" s="194"/>
      <c r="ANP791" s="868"/>
      <c r="ANQ791" s="874"/>
      <c r="ANR791" s="152"/>
      <c r="ANS791" s="552"/>
      <c r="ANT791" s="709"/>
      <c r="ANU791" s="709"/>
      <c r="ANV791" s="723"/>
      <c r="ANW791" s="723"/>
      <c r="ANX791" s="723"/>
      <c r="ANY791" s="723"/>
      <c r="ANZ791" s="723"/>
      <c r="AOA791" s="320"/>
      <c r="AOB791" s="47"/>
      <c r="AOC791" s="47"/>
      <c r="AOD791" s="34"/>
      <c r="AOE791" s="34"/>
      <c r="AOF791" s="88"/>
      <c r="AOG791"/>
      <c r="AOH791" s="173"/>
      <c r="AOI791" s="284"/>
      <c r="AOJ791" s="910"/>
      <c r="AOK791" s="421"/>
      <c r="AOL791" s="137"/>
      <c r="AOM791" s="136"/>
      <c r="AON791" s="138"/>
      <c r="AOO791" s="154"/>
      <c r="AOP791" s="194"/>
      <c r="AOQ791" s="868"/>
      <c r="AOR791" s="194"/>
      <c r="AOS791" s="868"/>
      <c r="AOT791" s="874"/>
      <c r="AOU791" s="152"/>
      <c r="AOV791" s="552"/>
      <c r="AOW791" s="709"/>
      <c r="AOX791" s="709"/>
      <c r="AOY791" s="723"/>
      <c r="AOZ791" s="723"/>
      <c r="APA791" s="723"/>
      <c r="APB791" s="723"/>
      <c r="APC791" s="723"/>
      <c r="APD791" s="320"/>
      <c r="APE791" s="47"/>
      <c r="APF791" s="47"/>
      <c r="APG791" s="34"/>
      <c r="APH791" s="34"/>
      <c r="API791" s="88"/>
      <c r="APJ791"/>
      <c r="APK791" s="173"/>
      <c r="APL791" s="284"/>
      <c r="APM791" s="910"/>
      <c r="APN791" s="421"/>
      <c r="APO791" s="137"/>
      <c r="APP791" s="136"/>
      <c r="APQ791" s="138"/>
      <c r="APR791" s="154"/>
      <c r="APS791" s="194"/>
      <c r="APT791" s="868"/>
      <c r="APU791" s="194"/>
      <c r="APV791" s="868"/>
      <c r="APW791" s="874"/>
      <c r="APX791" s="152"/>
      <c r="APY791" s="552"/>
      <c r="APZ791" s="709"/>
      <c r="AQA791" s="709"/>
      <c r="AQB791" s="723"/>
      <c r="AQC791" s="723"/>
      <c r="AQD791" s="723"/>
      <c r="AQE791" s="723"/>
      <c r="AQF791" s="723"/>
      <c r="AQG791" s="320"/>
      <c r="AQH791" s="47"/>
      <c r="AQI791" s="47"/>
      <c r="AQJ791" s="34"/>
      <c r="AQK791" s="34"/>
      <c r="AQL791" s="88"/>
      <c r="AQM791"/>
      <c r="AQN791" s="173"/>
      <c r="AQO791" s="284"/>
      <c r="AQP791" s="910"/>
      <c r="AQQ791" s="421"/>
      <c r="AQR791" s="137"/>
      <c r="AQS791" s="136"/>
      <c r="AQT791" s="138"/>
      <c r="AQU791" s="154"/>
      <c r="AQV791" s="194"/>
      <c r="AQW791" s="868"/>
      <c r="AQX791" s="194"/>
      <c r="AQY791" s="868"/>
      <c r="AQZ791" s="874"/>
      <c r="ARA791" s="152"/>
      <c r="ARB791" s="552"/>
      <c r="ARC791" s="709"/>
      <c r="ARD791" s="709"/>
      <c r="ARE791" s="723"/>
      <c r="ARF791" s="723"/>
      <c r="ARG791" s="723"/>
      <c r="ARH791" s="723"/>
      <c r="ARI791" s="723"/>
      <c r="ARJ791" s="320"/>
      <c r="ARK791" s="47"/>
      <c r="ARL791" s="47"/>
      <c r="ARM791" s="34"/>
      <c r="ARN791" s="34"/>
      <c r="ARO791" s="88"/>
      <c r="ARP791"/>
      <c r="ARQ791" s="173"/>
      <c r="ARR791" s="284"/>
      <c r="ARS791" s="910"/>
      <c r="ART791" s="421"/>
      <c r="ARU791" s="137"/>
      <c r="ARV791" s="136"/>
      <c r="ARW791" s="138"/>
      <c r="ARX791" s="154"/>
      <c r="ARY791" s="194"/>
      <c r="ARZ791" s="868"/>
      <c r="ASA791" s="194"/>
      <c r="ASB791" s="868"/>
      <c r="ASC791" s="874"/>
      <c r="ASD791" s="152"/>
      <c r="ASE791" s="552"/>
      <c r="ASF791" s="709"/>
      <c r="ASG791" s="709"/>
      <c r="ASH791" s="723"/>
      <c r="ASI791" s="723"/>
      <c r="ASJ791" s="723"/>
      <c r="ASK791" s="723"/>
      <c r="ASL791" s="723"/>
      <c r="ASM791" s="320"/>
      <c r="ASN791" s="47"/>
      <c r="ASO791" s="47"/>
      <c r="ASP791" s="34"/>
      <c r="ASQ791" s="34"/>
      <c r="ASR791" s="88"/>
      <c r="ASS791"/>
      <c r="AST791" s="173"/>
      <c r="ASU791" s="284"/>
      <c r="ASV791" s="910"/>
      <c r="ASW791" s="421"/>
      <c r="ASX791" s="137"/>
      <c r="ASY791" s="136"/>
      <c r="ASZ791" s="138"/>
      <c r="ATA791" s="154"/>
      <c r="ATB791" s="194"/>
      <c r="ATC791" s="868"/>
      <c r="ATD791" s="194"/>
      <c r="ATE791" s="868"/>
      <c r="ATF791" s="874"/>
      <c r="ATG791" s="152"/>
      <c r="ATH791" s="552"/>
      <c r="ATI791" s="709"/>
      <c r="ATJ791" s="709"/>
      <c r="ATK791" s="723"/>
      <c r="ATL791" s="723"/>
      <c r="ATM791" s="723"/>
      <c r="ATN791" s="723"/>
      <c r="ATO791" s="723"/>
      <c r="ATP791" s="320"/>
      <c r="ATQ791" s="47"/>
      <c r="ATR791" s="47"/>
      <c r="ATS791" s="34"/>
      <c r="ATT791" s="34"/>
      <c r="ATU791" s="88"/>
      <c r="ATV791"/>
      <c r="ATW791" s="173"/>
      <c r="ATX791" s="284"/>
      <c r="ATY791" s="910"/>
      <c r="ATZ791" s="421"/>
      <c r="AUA791" s="137"/>
      <c r="AUB791" s="136"/>
      <c r="AUC791" s="138"/>
      <c r="AUD791" s="154"/>
      <c r="AUE791" s="194"/>
      <c r="AUF791" s="868"/>
      <c r="AUG791" s="194"/>
      <c r="AUH791" s="868"/>
      <c r="AUI791" s="874"/>
      <c r="AUJ791" s="152"/>
      <c r="AUK791" s="552"/>
      <c r="AUL791" s="709"/>
      <c r="AUM791" s="709"/>
      <c r="AUN791" s="723"/>
      <c r="AUO791" s="723"/>
      <c r="AUP791" s="723"/>
      <c r="AUQ791" s="723"/>
      <c r="AUR791" s="723"/>
      <c r="AUS791" s="320"/>
      <c r="AUT791" s="47"/>
      <c r="AUU791" s="47"/>
      <c r="AUV791" s="34"/>
      <c r="AUW791" s="34"/>
      <c r="AUX791" s="88"/>
      <c r="AUY791"/>
      <c r="AUZ791" s="173"/>
      <c r="AVA791" s="284"/>
      <c r="AVB791" s="910"/>
      <c r="AVC791" s="421"/>
      <c r="AVD791" s="137"/>
      <c r="AVE791" s="136"/>
      <c r="AVF791" s="138"/>
      <c r="AVG791" s="154"/>
      <c r="AVH791" s="194"/>
      <c r="AVI791" s="868"/>
      <c r="AVJ791" s="194"/>
      <c r="AVK791" s="868"/>
      <c r="AVL791" s="874"/>
      <c r="AVM791" s="152"/>
      <c r="AVN791" s="552"/>
      <c r="AVO791" s="709"/>
      <c r="AVP791" s="709"/>
      <c r="AVQ791" s="723"/>
      <c r="AVR791" s="723"/>
      <c r="AVS791" s="723"/>
      <c r="AVT791" s="723"/>
      <c r="AVU791" s="723"/>
      <c r="AVV791" s="320"/>
      <c r="AVW791" s="47"/>
      <c r="AVX791" s="47"/>
      <c r="AVY791" s="34"/>
      <c r="AVZ791" s="34"/>
      <c r="AWA791" s="88"/>
      <c r="AWB791"/>
      <c r="AWC791" s="173"/>
      <c r="AWD791" s="284"/>
      <c r="AWE791" s="910"/>
      <c r="AWF791" s="421"/>
      <c r="AWG791" s="137"/>
      <c r="AWH791" s="136"/>
      <c r="AWI791" s="138"/>
      <c r="AWJ791" s="154"/>
      <c r="AWK791" s="194"/>
      <c r="AWL791" s="868"/>
      <c r="AWM791" s="194"/>
      <c r="AWN791" s="868"/>
      <c r="AWO791" s="874"/>
      <c r="AWP791" s="152"/>
      <c r="AWQ791" s="552"/>
      <c r="AWR791" s="709"/>
      <c r="AWS791" s="709"/>
      <c r="AWT791" s="723"/>
      <c r="AWU791" s="723"/>
      <c r="AWV791" s="723"/>
      <c r="AWW791" s="723"/>
      <c r="AWX791" s="723"/>
      <c r="AWY791" s="320"/>
      <c r="AWZ791" s="47"/>
      <c r="AXA791" s="47"/>
      <c r="AXB791" s="34"/>
      <c r="AXC791" s="34"/>
      <c r="AXD791" s="88"/>
      <c r="AXE791"/>
      <c r="AXF791" s="173"/>
      <c r="AXG791" s="284"/>
      <c r="AXH791" s="910"/>
      <c r="AXI791" s="421"/>
      <c r="AXJ791" s="137"/>
      <c r="AXK791" s="136"/>
      <c r="AXL791" s="138"/>
      <c r="AXM791" s="154"/>
      <c r="AXN791" s="194"/>
      <c r="AXO791" s="868"/>
      <c r="AXP791" s="194"/>
      <c r="AXQ791" s="868"/>
      <c r="AXR791" s="874"/>
      <c r="AXS791" s="152"/>
      <c r="AXT791" s="552"/>
      <c r="AXU791" s="709"/>
      <c r="AXV791" s="709"/>
      <c r="AXW791" s="723"/>
      <c r="AXX791" s="723"/>
      <c r="AXY791" s="723"/>
      <c r="AXZ791" s="723"/>
      <c r="AYA791" s="723"/>
      <c r="AYB791" s="320"/>
      <c r="AYC791" s="47"/>
      <c r="AYD791" s="47"/>
      <c r="AYE791" s="34"/>
      <c r="AYF791" s="34"/>
      <c r="AYG791" s="88"/>
      <c r="AYH791"/>
      <c r="AYI791" s="173"/>
      <c r="AYJ791" s="284"/>
      <c r="AYK791" s="910"/>
      <c r="AYL791" s="421"/>
      <c r="AYM791" s="137"/>
      <c r="AYN791" s="136"/>
      <c r="AYO791" s="138"/>
      <c r="AYP791" s="154"/>
      <c r="AYQ791" s="194"/>
      <c r="AYR791" s="868"/>
      <c r="AYS791" s="194"/>
      <c r="AYT791" s="868"/>
      <c r="AYU791" s="874"/>
      <c r="AYV791" s="152"/>
      <c r="AYW791" s="552"/>
      <c r="AYX791" s="709"/>
      <c r="AYY791" s="709"/>
      <c r="AYZ791" s="723"/>
      <c r="AZA791" s="723"/>
      <c r="AZB791" s="723"/>
      <c r="AZC791" s="723"/>
      <c r="AZD791" s="723"/>
      <c r="AZE791" s="320"/>
      <c r="AZF791" s="47"/>
      <c r="AZG791" s="47"/>
      <c r="AZH791" s="34"/>
      <c r="AZI791" s="34"/>
      <c r="AZJ791" s="88"/>
      <c r="AZK791"/>
      <c r="AZL791" s="173"/>
      <c r="AZM791" s="284"/>
      <c r="AZN791" s="910"/>
      <c r="AZO791" s="421"/>
      <c r="AZP791" s="137"/>
      <c r="AZQ791" s="136"/>
      <c r="AZR791" s="138"/>
      <c r="AZS791" s="154"/>
      <c r="AZT791" s="194"/>
      <c r="AZU791" s="868"/>
      <c r="AZV791" s="194"/>
      <c r="AZW791" s="868"/>
      <c r="AZX791" s="874"/>
      <c r="AZY791" s="152"/>
      <c r="AZZ791" s="552"/>
      <c r="BAA791" s="709"/>
      <c r="BAB791" s="709"/>
      <c r="BAC791" s="723"/>
      <c r="BAD791" s="723"/>
      <c r="BAE791" s="723"/>
      <c r="BAF791" s="723"/>
      <c r="BAG791" s="723"/>
      <c r="BAH791" s="320"/>
      <c r="BAI791" s="47"/>
      <c r="BAJ791" s="47"/>
      <c r="BAK791" s="34"/>
      <c r="BAL791" s="34"/>
      <c r="BAM791" s="88"/>
      <c r="BAN791"/>
      <c r="BAO791" s="173"/>
      <c r="BAP791" s="284"/>
      <c r="BAQ791" s="910"/>
      <c r="BAR791" s="421"/>
      <c r="BAS791" s="137"/>
      <c r="BAT791" s="136"/>
      <c r="BAU791" s="138"/>
      <c r="BAV791" s="154"/>
      <c r="BAW791" s="194"/>
      <c r="BAX791" s="868"/>
      <c r="BAY791" s="194"/>
      <c r="BAZ791" s="868"/>
      <c r="BBA791" s="874"/>
      <c r="BBB791" s="152"/>
      <c r="BBC791" s="552"/>
      <c r="BBD791" s="709"/>
      <c r="BBE791" s="709"/>
      <c r="BBF791" s="723"/>
      <c r="BBG791" s="723"/>
      <c r="BBH791" s="723"/>
      <c r="BBI791" s="723"/>
      <c r="BBJ791" s="723"/>
      <c r="BBK791" s="320"/>
      <c r="BBL791" s="47"/>
      <c r="BBM791" s="47"/>
      <c r="BBN791" s="34"/>
      <c r="BBO791" s="34"/>
      <c r="BBP791" s="88"/>
      <c r="BBQ791"/>
      <c r="BBR791" s="173"/>
      <c r="BBS791" s="284"/>
      <c r="BBT791" s="910"/>
      <c r="BBU791" s="421"/>
      <c r="BBV791" s="137"/>
      <c r="BBW791" s="136"/>
      <c r="BBX791" s="138"/>
      <c r="BBY791" s="154"/>
      <c r="BBZ791" s="194"/>
      <c r="BCA791" s="868"/>
      <c r="BCB791" s="194"/>
      <c r="BCC791" s="868"/>
      <c r="BCD791" s="874"/>
      <c r="BCE791" s="152"/>
      <c r="BCF791" s="552"/>
      <c r="BCG791" s="709"/>
      <c r="BCH791" s="709"/>
      <c r="BCI791" s="723"/>
      <c r="BCJ791" s="723"/>
      <c r="BCK791" s="723"/>
      <c r="BCL791" s="723"/>
      <c r="BCM791" s="723"/>
      <c r="BCN791" s="320"/>
      <c r="BCO791" s="47"/>
      <c r="BCP791" s="47"/>
      <c r="BCQ791" s="34"/>
      <c r="BCR791" s="34"/>
      <c r="BCS791" s="88"/>
      <c r="BCT791"/>
      <c r="BCU791" s="173"/>
      <c r="BCV791" s="284"/>
      <c r="BCW791" s="910"/>
      <c r="BCX791" s="421"/>
      <c r="BCY791" s="137"/>
      <c r="BCZ791" s="136"/>
      <c r="BDA791" s="138"/>
      <c r="BDB791" s="154"/>
      <c r="BDC791" s="194"/>
      <c r="BDD791" s="868"/>
      <c r="BDE791" s="194"/>
      <c r="BDF791" s="868"/>
      <c r="BDG791" s="874"/>
      <c r="BDH791" s="152"/>
      <c r="BDI791" s="552"/>
      <c r="BDJ791" s="709"/>
      <c r="BDK791" s="709"/>
      <c r="BDL791" s="723"/>
      <c r="BDM791" s="723"/>
      <c r="BDN791" s="723"/>
      <c r="BDO791" s="723"/>
      <c r="BDP791" s="723"/>
      <c r="BDQ791" s="320"/>
      <c r="BDR791" s="47"/>
      <c r="BDS791" s="47"/>
      <c r="BDT791" s="34"/>
      <c r="BDU791" s="34"/>
      <c r="BDV791" s="88"/>
      <c r="BDW791"/>
      <c r="BDX791" s="173"/>
      <c r="BDY791" s="284"/>
      <c r="BDZ791" s="910"/>
      <c r="BEA791" s="421"/>
      <c r="BEB791" s="137"/>
      <c r="BEC791" s="136"/>
      <c r="BED791" s="138"/>
      <c r="BEE791" s="154"/>
      <c r="BEF791" s="194"/>
      <c r="BEG791" s="868"/>
      <c r="BEH791" s="194"/>
      <c r="BEI791" s="868"/>
      <c r="BEJ791" s="874"/>
      <c r="BEK791" s="152"/>
      <c r="BEL791" s="552"/>
      <c r="BEM791" s="709"/>
      <c r="BEN791" s="709"/>
      <c r="BEO791" s="723"/>
      <c r="BEP791" s="723"/>
      <c r="BEQ791" s="723"/>
      <c r="BER791" s="723"/>
      <c r="BES791" s="723"/>
      <c r="BET791" s="320"/>
      <c r="BEU791" s="47"/>
      <c r="BEV791" s="47"/>
      <c r="BEW791" s="34"/>
      <c r="BEX791" s="34"/>
      <c r="BEY791" s="88"/>
      <c r="BEZ791"/>
      <c r="BFA791" s="173"/>
      <c r="BFB791" s="284"/>
      <c r="BFC791" s="910"/>
      <c r="BFD791" s="421"/>
      <c r="BFE791" s="137"/>
      <c r="BFF791" s="136"/>
      <c r="BFG791" s="138"/>
      <c r="BFH791" s="154"/>
      <c r="BFI791" s="194"/>
      <c r="BFJ791" s="868"/>
      <c r="BFK791" s="194"/>
      <c r="BFL791" s="868"/>
      <c r="BFM791" s="874"/>
      <c r="BFN791" s="152"/>
      <c r="BFO791" s="552"/>
      <c r="BFP791" s="709"/>
      <c r="BFQ791" s="709"/>
      <c r="BFR791" s="723"/>
      <c r="BFS791" s="723"/>
      <c r="BFT791" s="723"/>
      <c r="BFU791" s="723"/>
      <c r="BFV791" s="723"/>
      <c r="BFW791" s="320"/>
      <c r="BFX791" s="47"/>
      <c r="BFY791" s="47"/>
      <c r="BFZ791" s="34"/>
      <c r="BGA791" s="34"/>
      <c r="BGB791" s="88"/>
      <c r="BGC791"/>
      <c r="BGD791" s="173"/>
      <c r="BGE791" s="284"/>
      <c r="BGF791" s="910"/>
      <c r="BGG791" s="421"/>
      <c r="BGH791" s="137"/>
      <c r="BGI791" s="136"/>
      <c r="BGJ791" s="138"/>
      <c r="BGK791" s="154"/>
      <c r="BGL791" s="194"/>
      <c r="BGM791" s="868"/>
      <c r="BGN791" s="194"/>
      <c r="BGO791" s="868"/>
      <c r="BGP791" s="874"/>
      <c r="BGQ791" s="152"/>
      <c r="BGR791" s="552"/>
      <c r="BGS791" s="709"/>
      <c r="BGT791" s="709"/>
      <c r="BGU791" s="723"/>
      <c r="BGV791" s="723"/>
      <c r="BGW791" s="723"/>
      <c r="BGX791" s="723"/>
      <c r="BGY791" s="723"/>
      <c r="BGZ791" s="320"/>
      <c r="BHA791" s="47"/>
      <c r="BHB791" s="47"/>
      <c r="BHC791" s="34"/>
      <c r="BHD791" s="34"/>
      <c r="BHE791" s="88"/>
      <c r="BHF791"/>
      <c r="BHG791" s="173"/>
      <c r="BHH791" s="284"/>
      <c r="BHI791" s="910"/>
      <c r="BHJ791" s="421"/>
      <c r="BHK791" s="137"/>
      <c r="BHL791" s="136"/>
      <c r="BHM791" s="138"/>
      <c r="BHN791" s="154"/>
      <c r="BHO791" s="194"/>
      <c r="BHP791" s="868"/>
      <c r="BHQ791" s="194"/>
      <c r="BHR791" s="868"/>
      <c r="BHS791" s="874"/>
      <c r="BHT791" s="152"/>
      <c r="BHU791" s="552"/>
      <c r="BHV791" s="709"/>
      <c r="BHW791" s="709"/>
      <c r="BHX791" s="723"/>
      <c r="BHY791" s="723"/>
      <c r="BHZ791" s="723"/>
      <c r="BIA791" s="723"/>
      <c r="BIB791" s="723"/>
      <c r="BIC791" s="320"/>
      <c r="BID791" s="47"/>
      <c r="BIE791" s="47"/>
      <c r="BIF791" s="34"/>
      <c r="BIG791" s="34"/>
      <c r="BIH791" s="88"/>
      <c r="BII791"/>
      <c r="BIJ791" s="173"/>
      <c r="BIK791" s="284"/>
      <c r="BIL791" s="910"/>
      <c r="BIM791" s="421"/>
      <c r="BIN791" s="137"/>
      <c r="BIO791" s="136"/>
      <c r="BIP791" s="138"/>
      <c r="BIQ791" s="154"/>
      <c r="BIR791" s="194"/>
      <c r="BIS791" s="868"/>
      <c r="BIT791" s="194"/>
      <c r="BIU791" s="868"/>
      <c r="BIV791" s="874"/>
      <c r="BIW791" s="152"/>
      <c r="BIX791" s="552"/>
      <c r="BIY791" s="709"/>
      <c r="BIZ791" s="709"/>
      <c r="BJA791" s="723"/>
      <c r="BJB791" s="723"/>
      <c r="BJC791" s="723"/>
      <c r="BJD791" s="723"/>
      <c r="BJE791" s="723"/>
      <c r="BJF791" s="320"/>
      <c r="BJG791" s="47"/>
      <c r="BJH791" s="47"/>
      <c r="BJI791" s="34"/>
      <c r="BJJ791" s="34"/>
      <c r="BJK791" s="88"/>
      <c r="BJL791"/>
      <c r="BJM791" s="173"/>
      <c r="BJN791" s="284"/>
      <c r="BJO791" s="910"/>
      <c r="BJP791" s="421"/>
      <c r="BJQ791" s="137"/>
      <c r="BJR791" s="136"/>
      <c r="BJS791" s="138"/>
      <c r="BJT791" s="154"/>
      <c r="BJU791" s="194"/>
      <c r="BJV791" s="868"/>
      <c r="BJW791" s="194"/>
      <c r="BJX791" s="868"/>
      <c r="BJY791" s="874"/>
      <c r="BJZ791" s="152"/>
      <c r="BKA791" s="552"/>
      <c r="BKB791" s="709"/>
      <c r="BKC791" s="709"/>
      <c r="BKD791" s="723"/>
      <c r="BKE791" s="723"/>
      <c r="BKF791" s="723"/>
      <c r="BKG791" s="723"/>
      <c r="BKH791" s="723"/>
      <c r="BKI791" s="320"/>
      <c r="BKJ791" s="47"/>
      <c r="BKK791" s="47"/>
      <c r="BKL791" s="34"/>
      <c r="BKM791" s="34"/>
      <c r="BKN791" s="88"/>
      <c r="BKO791"/>
      <c r="BKP791" s="173"/>
      <c r="BKQ791" s="284"/>
      <c r="BKR791" s="910"/>
      <c r="BKS791" s="421"/>
      <c r="BKT791" s="137"/>
      <c r="BKU791" s="136"/>
      <c r="BKV791" s="138"/>
      <c r="BKW791" s="154"/>
      <c r="BKX791" s="194"/>
      <c r="BKY791" s="868"/>
      <c r="BKZ791" s="194"/>
      <c r="BLA791" s="868"/>
      <c r="BLB791" s="874"/>
      <c r="BLC791" s="152"/>
      <c r="BLD791" s="552"/>
      <c r="BLE791" s="709"/>
      <c r="BLF791" s="709"/>
      <c r="BLG791" s="723"/>
      <c r="BLH791" s="723"/>
      <c r="BLI791" s="723"/>
      <c r="BLJ791" s="723"/>
      <c r="BLK791" s="723"/>
      <c r="BLL791" s="320"/>
      <c r="BLM791" s="47"/>
      <c r="BLN791" s="47"/>
      <c r="BLO791" s="34"/>
      <c r="BLP791" s="34"/>
      <c r="BLQ791" s="88"/>
      <c r="BLR791"/>
      <c r="BLS791" s="173"/>
      <c r="BLT791" s="284"/>
      <c r="BLU791" s="910"/>
      <c r="BLV791" s="421"/>
      <c r="BLW791" s="137"/>
      <c r="BLX791" s="136"/>
      <c r="BLY791" s="138"/>
      <c r="BLZ791" s="154"/>
      <c r="BMA791" s="194"/>
      <c r="BMB791" s="868"/>
      <c r="BMC791" s="194"/>
      <c r="BMD791" s="868"/>
      <c r="BME791" s="874"/>
      <c r="BMF791" s="152"/>
      <c r="BMG791" s="552"/>
      <c r="BMH791" s="709"/>
      <c r="BMI791" s="709"/>
      <c r="BMJ791" s="723"/>
      <c r="BMK791" s="723"/>
      <c r="BML791" s="723"/>
      <c r="BMM791" s="723"/>
      <c r="BMN791" s="723"/>
      <c r="BMO791" s="320"/>
      <c r="BMP791" s="47"/>
      <c r="BMQ791" s="47"/>
      <c r="BMR791" s="34"/>
      <c r="BMS791" s="34"/>
      <c r="BMT791" s="88"/>
      <c r="BMU791"/>
      <c r="BMV791" s="173"/>
      <c r="BMW791" s="284"/>
      <c r="BMX791" s="910"/>
      <c r="BMY791" s="421"/>
      <c r="BMZ791" s="137"/>
      <c r="BNA791" s="136"/>
      <c r="BNB791" s="138"/>
      <c r="BNC791" s="154"/>
      <c r="BND791" s="194"/>
      <c r="BNE791" s="868"/>
      <c r="BNF791" s="194"/>
      <c r="BNG791" s="868"/>
      <c r="BNH791" s="874"/>
      <c r="BNI791" s="152"/>
      <c r="BNJ791" s="552"/>
      <c r="BNK791" s="709"/>
      <c r="BNL791" s="709"/>
      <c r="BNM791" s="723"/>
      <c r="BNN791" s="723"/>
      <c r="BNO791" s="723"/>
      <c r="BNP791" s="723"/>
      <c r="BNQ791" s="723"/>
      <c r="BNR791" s="320"/>
      <c r="BNS791" s="47"/>
      <c r="BNT791" s="47"/>
      <c r="BNU791" s="34"/>
      <c r="BNV791" s="34"/>
      <c r="BNW791" s="88"/>
      <c r="BNX791"/>
      <c r="BNY791" s="173"/>
      <c r="BNZ791" s="284"/>
      <c r="BOA791" s="910"/>
      <c r="BOB791" s="421"/>
      <c r="BOC791" s="137"/>
      <c r="BOD791" s="136"/>
      <c r="BOE791" s="138"/>
      <c r="BOF791" s="154"/>
      <c r="BOG791" s="194"/>
      <c r="BOH791" s="868"/>
      <c r="BOI791" s="194"/>
      <c r="BOJ791" s="868"/>
      <c r="BOK791" s="874"/>
      <c r="BOL791" s="152"/>
      <c r="BOM791" s="552"/>
      <c r="BON791" s="709"/>
      <c r="BOO791" s="709"/>
      <c r="BOP791" s="723"/>
      <c r="BOQ791" s="723"/>
      <c r="BOR791" s="723"/>
      <c r="BOS791" s="723"/>
      <c r="BOT791" s="723"/>
      <c r="BOU791" s="320"/>
      <c r="BOV791" s="47"/>
      <c r="BOW791" s="47"/>
      <c r="BOX791" s="34"/>
      <c r="BOY791" s="34"/>
      <c r="BOZ791" s="88"/>
      <c r="BPA791"/>
      <c r="BPB791" s="173"/>
      <c r="BPC791" s="284"/>
      <c r="BPD791" s="910"/>
      <c r="BPE791" s="421"/>
      <c r="BPF791" s="137"/>
      <c r="BPG791" s="136"/>
      <c r="BPH791" s="138"/>
      <c r="BPI791" s="154"/>
      <c r="BPJ791" s="194"/>
      <c r="BPK791" s="868"/>
      <c r="BPL791" s="194"/>
      <c r="BPM791" s="868"/>
      <c r="BPN791" s="874"/>
      <c r="BPO791" s="152"/>
      <c r="BPP791" s="552"/>
      <c r="BPQ791" s="709"/>
      <c r="BPR791" s="709"/>
      <c r="BPS791" s="723"/>
      <c r="BPT791" s="723"/>
      <c r="BPU791" s="723"/>
      <c r="BPV791" s="723"/>
      <c r="BPW791" s="723"/>
      <c r="BPX791" s="320"/>
      <c r="BPY791" s="47"/>
      <c r="BPZ791" s="47"/>
      <c r="BQA791" s="34"/>
      <c r="BQB791" s="34"/>
      <c r="BQC791" s="88"/>
      <c r="BQD791"/>
      <c r="BQE791" s="173"/>
      <c r="BQF791" s="284"/>
      <c r="BQG791" s="910"/>
      <c r="BQH791" s="421"/>
      <c r="BQI791" s="137"/>
      <c r="BQJ791" s="136"/>
      <c r="BQK791" s="138"/>
      <c r="BQL791" s="154"/>
      <c r="BQM791" s="194"/>
      <c r="BQN791" s="868"/>
      <c r="BQO791" s="194"/>
      <c r="BQP791" s="868"/>
      <c r="BQQ791" s="874"/>
      <c r="BQR791" s="152"/>
      <c r="BQS791" s="552"/>
      <c r="BQT791" s="709"/>
      <c r="BQU791" s="709"/>
      <c r="BQV791" s="723"/>
      <c r="BQW791" s="723"/>
      <c r="BQX791" s="723"/>
      <c r="BQY791" s="723"/>
      <c r="BQZ791" s="723"/>
      <c r="BRA791" s="320"/>
      <c r="BRB791" s="47"/>
      <c r="BRC791" s="47"/>
      <c r="BRD791" s="34"/>
      <c r="BRE791" s="34"/>
      <c r="BRF791" s="88"/>
      <c r="BRG791"/>
      <c r="BRH791" s="173"/>
      <c r="BRI791" s="284"/>
      <c r="BRJ791" s="910"/>
      <c r="BRK791" s="421"/>
      <c r="BRL791" s="137"/>
      <c r="BRM791" s="136"/>
      <c r="BRN791" s="138"/>
      <c r="BRO791" s="154"/>
      <c r="BRP791" s="194"/>
      <c r="BRQ791" s="868"/>
      <c r="BRR791" s="194"/>
      <c r="BRS791" s="868"/>
      <c r="BRT791" s="874"/>
      <c r="BRU791" s="152"/>
      <c r="BRV791" s="552"/>
      <c r="BRW791" s="709"/>
      <c r="BRX791" s="709"/>
      <c r="BRY791" s="723"/>
      <c r="BRZ791" s="723"/>
      <c r="BSA791" s="723"/>
      <c r="BSB791" s="723"/>
      <c r="BSC791" s="723"/>
      <c r="BSD791" s="320"/>
      <c r="BSE791" s="47"/>
      <c r="BSF791" s="47"/>
      <c r="BSG791" s="34"/>
      <c r="BSH791" s="34"/>
      <c r="BSI791" s="88"/>
      <c r="BSJ791"/>
      <c r="BSK791" s="173"/>
      <c r="BSL791" s="284"/>
      <c r="BSM791" s="910"/>
      <c r="BSN791" s="421"/>
      <c r="BSO791" s="137"/>
      <c r="BSP791" s="136"/>
      <c r="BSQ791" s="138"/>
      <c r="BSR791" s="154"/>
      <c r="BSS791" s="194"/>
      <c r="BST791" s="868"/>
      <c r="BSU791" s="194"/>
      <c r="BSV791" s="868"/>
      <c r="BSW791" s="874"/>
      <c r="BSX791" s="152"/>
      <c r="BSY791" s="552"/>
      <c r="BSZ791" s="709"/>
      <c r="BTA791" s="709"/>
      <c r="BTB791" s="723"/>
      <c r="BTC791" s="723"/>
      <c r="BTD791" s="723"/>
      <c r="BTE791" s="723"/>
      <c r="BTF791" s="723"/>
      <c r="BTG791" s="320"/>
      <c r="BTH791" s="47"/>
      <c r="BTI791" s="47"/>
      <c r="BTJ791" s="34"/>
      <c r="BTK791" s="34"/>
      <c r="BTL791" s="88"/>
      <c r="BTM791"/>
      <c r="BTN791" s="173"/>
      <c r="BTO791" s="284"/>
      <c r="BTP791" s="910"/>
      <c r="BTQ791" s="421"/>
      <c r="BTR791" s="137"/>
      <c r="BTS791" s="136"/>
      <c r="BTT791" s="138"/>
      <c r="BTU791" s="154"/>
      <c r="BTV791" s="194"/>
      <c r="BTW791" s="868"/>
      <c r="BTX791" s="194"/>
      <c r="BTY791" s="868"/>
      <c r="BTZ791" s="874"/>
      <c r="BUA791" s="152"/>
      <c r="BUB791" s="552"/>
      <c r="BUC791" s="709"/>
      <c r="BUD791" s="709"/>
      <c r="BUE791" s="723"/>
      <c r="BUF791" s="723"/>
      <c r="BUG791" s="723"/>
      <c r="BUH791" s="723"/>
      <c r="BUI791" s="723"/>
      <c r="BUJ791" s="320"/>
      <c r="BUK791" s="47"/>
      <c r="BUL791" s="47"/>
      <c r="BUM791" s="34"/>
      <c r="BUN791" s="34"/>
      <c r="BUO791" s="88"/>
      <c r="BUP791"/>
      <c r="BUQ791" s="173"/>
      <c r="BUR791" s="284"/>
      <c r="BUS791" s="910"/>
      <c r="BUT791" s="421"/>
      <c r="BUU791" s="137"/>
      <c r="BUV791" s="136"/>
      <c r="BUW791" s="138"/>
      <c r="BUX791" s="154"/>
      <c r="BUY791" s="194"/>
      <c r="BUZ791" s="868"/>
      <c r="BVA791" s="194"/>
      <c r="BVB791" s="868"/>
      <c r="BVC791" s="874"/>
      <c r="BVD791" s="152"/>
      <c r="BVE791" s="552"/>
      <c r="BVF791" s="709"/>
      <c r="BVG791" s="709"/>
      <c r="BVH791" s="723"/>
      <c r="BVI791" s="723"/>
      <c r="BVJ791" s="723"/>
      <c r="BVK791" s="723"/>
      <c r="BVL791" s="723"/>
      <c r="BVM791" s="320"/>
      <c r="BVN791" s="47"/>
      <c r="BVO791" s="47"/>
      <c r="BVP791" s="34"/>
      <c r="BVQ791" s="34"/>
      <c r="BVR791" s="88"/>
      <c r="BVS791"/>
      <c r="BVT791" s="173"/>
      <c r="BVU791" s="284"/>
      <c r="BVV791" s="910"/>
      <c r="BVW791" s="421"/>
      <c r="BVX791" s="137"/>
      <c r="BVY791" s="136"/>
      <c r="BVZ791" s="138"/>
      <c r="BWA791" s="154"/>
      <c r="BWB791" s="194"/>
      <c r="BWC791" s="868"/>
      <c r="BWD791" s="194"/>
      <c r="BWE791" s="868"/>
      <c r="BWF791" s="874"/>
      <c r="BWG791" s="152"/>
      <c r="BWH791" s="552"/>
      <c r="BWI791" s="709"/>
      <c r="BWJ791" s="709"/>
      <c r="BWK791" s="723"/>
      <c r="BWL791" s="723"/>
      <c r="BWM791" s="723"/>
      <c r="BWN791" s="723"/>
      <c r="BWO791" s="723"/>
      <c r="BWP791" s="320"/>
      <c r="BWQ791" s="47"/>
      <c r="BWR791" s="47"/>
      <c r="BWS791" s="34"/>
      <c r="BWT791" s="34"/>
      <c r="BWU791" s="88"/>
      <c r="BWV791"/>
      <c r="BWW791" s="173"/>
      <c r="BWX791" s="284"/>
      <c r="BWY791" s="910"/>
      <c r="BWZ791" s="421"/>
      <c r="BXA791" s="137"/>
      <c r="BXB791" s="136"/>
      <c r="BXC791" s="138"/>
      <c r="BXD791" s="154"/>
      <c r="BXE791" s="194"/>
      <c r="BXF791" s="868"/>
      <c r="BXG791" s="194"/>
      <c r="BXH791" s="868"/>
      <c r="BXI791" s="874"/>
      <c r="BXJ791" s="152"/>
      <c r="BXK791" s="552"/>
      <c r="BXL791" s="709"/>
      <c r="BXM791" s="709"/>
      <c r="BXN791" s="723"/>
      <c r="BXO791" s="723"/>
      <c r="BXP791" s="723"/>
      <c r="BXQ791" s="723"/>
      <c r="BXR791" s="723"/>
      <c r="BXS791" s="320"/>
      <c r="BXT791" s="47"/>
      <c r="BXU791" s="47"/>
      <c r="BXV791" s="34"/>
      <c r="BXW791" s="34"/>
      <c r="BXX791" s="88"/>
      <c r="BXY791"/>
      <c r="BXZ791" s="173"/>
      <c r="BYA791" s="284"/>
      <c r="BYB791" s="910"/>
      <c r="BYC791" s="421"/>
      <c r="BYD791" s="137"/>
      <c r="BYE791" s="136"/>
      <c r="BYF791" s="138"/>
      <c r="BYG791" s="154"/>
      <c r="BYH791" s="194"/>
      <c r="BYI791" s="868"/>
      <c r="BYJ791" s="194"/>
      <c r="BYK791" s="868"/>
      <c r="BYL791" s="874"/>
      <c r="BYM791" s="152"/>
      <c r="BYN791" s="552"/>
      <c r="BYO791" s="709"/>
      <c r="BYP791" s="709"/>
      <c r="BYQ791" s="723"/>
      <c r="BYR791" s="723"/>
      <c r="BYS791" s="723"/>
      <c r="BYT791" s="723"/>
      <c r="BYU791" s="723"/>
      <c r="BYV791" s="320"/>
      <c r="BYW791" s="47"/>
      <c r="BYX791" s="47"/>
      <c r="BYY791" s="34"/>
      <c r="BYZ791" s="34"/>
      <c r="BZA791" s="88"/>
      <c r="BZB791"/>
      <c r="BZC791" s="173"/>
      <c r="BZD791" s="284"/>
      <c r="BZE791" s="910"/>
      <c r="BZF791" s="421"/>
      <c r="BZG791" s="137"/>
      <c r="BZH791" s="136"/>
      <c r="BZI791" s="138"/>
      <c r="BZJ791" s="154"/>
      <c r="BZK791" s="194"/>
      <c r="BZL791" s="868"/>
      <c r="BZM791" s="194"/>
      <c r="BZN791" s="868"/>
      <c r="BZO791" s="874"/>
      <c r="BZP791" s="152"/>
      <c r="BZQ791" s="552"/>
      <c r="BZR791" s="709"/>
      <c r="BZS791" s="709"/>
      <c r="BZT791" s="723"/>
      <c r="BZU791" s="723"/>
      <c r="BZV791" s="723"/>
      <c r="BZW791" s="723"/>
      <c r="BZX791" s="723"/>
      <c r="BZY791" s="320"/>
      <c r="BZZ791" s="47"/>
      <c r="CAA791" s="47"/>
      <c r="CAB791" s="34"/>
      <c r="CAC791" s="34"/>
      <c r="CAD791" s="88"/>
      <c r="CAE791"/>
      <c r="CAF791" s="173"/>
      <c r="CAG791" s="284"/>
      <c r="CAH791" s="910"/>
      <c r="CAI791" s="421"/>
      <c r="CAJ791" s="137"/>
      <c r="CAK791" s="136"/>
      <c r="CAL791" s="138"/>
      <c r="CAM791" s="154"/>
      <c r="CAN791" s="194"/>
      <c r="CAO791" s="868"/>
      <c r="CAP791" s="194"/>
      <c r="CAQ791" s="868"/>
      <c r="CAR791" s="874"/>
      <c r="CAS791" s="152"/>
      <c r="CAT791" s="552"/>
      <c r="CAU791" s="709"/>
      <c r="CAV791" s="709"/>
      <c r="CAW791" s="723"/>
      <c r="CAX791" s="723"/>
      <c r="CAY791" s="723"/>
      <c r="CAZ791" s="723"/>
      <c r="CBA791" s="723"/>
      <c r="CBB791" s="320"/>
      <c r="CBC791" s="47"/>
      <c r="CBD791" s="47"/>
      <c r="CBE791" s="34"/>
      <c r="CBF791" s="34"/>
      <c r="CBG791" s="88"/>
      <c r="CBH791"/>
      <c r="CBI791" s="173"/>
      <c r="CBJ791" s="284"/>
      <c r="CBK791" s="910"/>
      <c r="CBL791" s="421"/>
      <c r="CBM791" s="137"/>
      <c r="CBN791" s="136"/>
      <c r="CBO791" s="138"/>
      <c r="CBP791" s="154"/>
      <c r="CBQ791" s="194"/>
      <c r="CBR791" s="868"/>
      <c r="CBS791" s="194"/>
      <c r="CBT791" s="868"/>
      <c r="CBU791" s="874"/>
      <c r="CBV791" s="152"/>
      <c r="CBW791" s="552"/>
      <c r="CBX791" s="709"/>
      <c r="CBY791" s="709"/>
      <c r="CBZ791" s="723"/>
      <c r="CCA791" s="723"/>
      <c r="CCB791" s="723"/>
      <c r="CCC791" s="723"/>
      <c r="CCD791" s="723"/>
      <c r="CCE791" s="320"/>
      <c r="CCF791" s="47"/>
      <c r="CCG791" s="47"/>
      <c r="CCH791" s="34"/>
      <c r="CCI791" s="34"/>
      <c r="CCJ791" s="88"/>
      <c r="CCK791"/>
      <c r="CCL791" s="173"/>
      <c r="CCM791" s="284"/>
      <c r="CCN791" s="910"/>
      <c r="CCO791" s="421"/>
      <c r="CCP791" s="137"/>
      <c r="CCQ791" s="136"/>
      <c r="CCR791" s="138"/>
      <c r="CCS791" s="154"/>
      <c r="CCT791" s="194"/>
      <c r="CCU791" s="868"/>
      <c r="CCV791" s="194"/>
      <c r="CCW791" s="868"/>
      <c r="CCX791" s="874"/>
      <c r="CCY791" s="152"/>
      <c r="CCZ791" s="552"/>
      <c r="CDA791" s="709"/>
      <c r="CDB791" s="709"/>
      <c r="CDC791" s="723"/>
      <c r="CDD791" s="723"/>
      <c r="CDE791" s="723"/>
      <c r="CDF791" s="723"/>
      <c r="CDG791" s="723"/>
      <c r="CDH791" s="320"/>
      <c r="CDI791" s="47"/>
      <c r="CDJ791" s="47"/>
      <c r="CDK791" s="34"/>
      <c r="CDL791" s="34"/>
      <c r="CDM791" s="88"/>
      <c r="CDN791"/>
      <c r="CDO791" s="173"/>
      <c r="CDP791" s="284"/>
      <c r="CDQ791" s="910"/>
      <c r="CDR791" s="421"/>
      <c r="CDS791" s="137"/>
      <c r="CDT791" s="136"/>
      <c r="CDU791" s="138"/>
      <c r="CDV791" s="154"/>
      <c r="CDW791" s="194"/>
      <c r="CDX791" s="868"/>
      <c r="CDY791" s="194"/>
      <c r="CDZ791" s="868"/>
      <c r="CEA791" s="874"/>
      <c r="CEB791" s="152"/>
      <c r="CEC791" s="552"/>
      <c r="CED791" s="709"/>
      <c r="CEE791" s="709"/>
      <c r="CEF791" s="723"/>
      <c r="CEG791" s="723"/>
      <c r="CEH791" s="723"/>
      <c r="CEI791" s="723"/>
      <c r="CEJ791" s="723"/>
      <c r="CEK791" s="320"/>
      <c r="CEL791" s="47"/>
      <c r="CEM791" s="47"/>
      <c r="CEN791" s="34"/>
      <c r="CEO791" s="34"/>
      <c r="CEP791" s="88"/>
      <c r="CEQ791"/>
      <c r="CER791" s="173"/>
      <c r="CES791" s="284"/>
      <c r="CET791" s="910"/>
      <c r="CEU791" s="421"/>
      <c r="CEV791" s="137"/>
      <c r="CEW791" s="136"/>
      <c r="CEX791" s="138"/>
      <c r="CEY791" s="154"/>
      <c r="CEZ791" s="194"/>
      <c r="CFA791" s="868"/>
      <c r="CFB791" s="194"/>
      <c r="CFC791" s="868"/>
      <c r="CFD791" s="874"/>
      <c r="CFE791" s="152"/>
      <c r="CFF791" s="552"/>
      <c r="CFG791" s="709"/>
      <c r="CFH791" s="709"/>
      <c r="CFI791" s="723"/>
      <c r="CFJ791" s="723"/>
      <c r="CFK791" s="723"/>
      <c r="CFL791" s="723"/>
      <c r="CFM791" s="723"/>
      <c r="CFN791" s="320"/>
      <c r="CFO791" s="47"/>
      <c r="CFP791" s="47"/>
      <c r="CFQ791" s="34"/>
      <c r="CFR791" s="34"/>
      <c r="CFS791" s="88"/>
      <c r="CFT791"/>
      <c r="CFU791" s="173"/>
      <c r="CFV791" s="284"/>
      <c r="CFW791" s="910"/>
      <c r="CFX791" s="421"/>
      <c r="CFY791" s="137"/>
      <c r="CFZ791" s="136"/>
      <c r="CGA791" s="138"/>
      <c r="CGB791" s="154"/>
      <c r="CGC791" s="194"/>
      <c r="CGD791" s="868"/>
      <c r="CGE791" s="194"/>
      <c r="CGF791" s="868"/>
      <c r="CGG791" s="874"/>
      <c r="CGH791" s="152"/>
      <c r="CGI791" s="552"/>
      <c r="CGJ791" s="709"/>
      <c r="CGK791" s="709"/>
      <c r="CGL791" s="723"/>
      <c r="CGM791" s="723"/>
      <c r="CGN791" s="723"/>
      <c r="CGO791" s="723"/>
      <c r="CGP791" s="723"/>
      <c r="CGQ791" s="320"/>
      <c r="CGR791" s="47"/>
      <c r="CGS791" s="47"/>
      <c r="CGT791" s="34"/>
      <c r="CGU791" s="34"/>
      <c r="CGV791" s="88"/>
      <c r="CGW791"/>
      <c r="CGX791" s="173"/>
      <c r="CGY791" s="284"/>
      <c r="CGZ791" s="910"/>
      <c r="CHA791" s="421"/>
      <c r="CHB791" s="137"/>
      <c r="CHC791" s="136"/>
      <c r="CHD791" s="138"/>
      <c r="CHE791" s="154"/>
      <c r="CHF791" s="194"/>
      <c r="CHG791" s="868"/>
      <c r="CHH791" s="194"/>
      <c r="CHI791" s="868"/>
      <c r="CHJ791" s="874"/>
      <c r="CHK791" s="152"/>
      <c r="CHL791" s="552"/>
      <c r="CHM791" s="709"/>
      <c r="CHN791" s="709"/>
      <c r="CHO791" s="723"/>
      <c r="CHP791" s="723"/>
      <c r="CHQ791" s="723"/>
      <c r="CHR791" s="723"/>
      <c r="CHS791" s="723"/>
      <c r="CHT791" s="320"/>
      <c r="CHU791" s="47"/>
      <c r="CHV791" s="47"/>
      <c r="CHW791" s="34"/>
      <c r="CHX791" s="34"/>
      <c r="CHY791" s="88"/>
      <c r="CHZ791"/>
      <c r="CIA791" s="173"/>
      <c r="CIB791" s="284"/>
      <c r="CIC791" s="910"/>
      <c r="CID791" s="421"/>
      <c r="CIE791" s="137"/>
      <c r="CIF791" s="136"/>
      <c r="CIG791" s="138"/>
      <c r="CIH791" s="154"/>
      <c r="CII791" s="194"/>
      <c r="CIJ791" s="868"/>
      <c r="CIK791" s="194"/>
      <c r="CIL791" s="868"/>
      <c r="CIM791" s="874"/>
      <c r="CIN791" s="152"/>
      <c r="CIO791" s="552"/>
      <c r="CIP791" s="709"/>
      <c r="CIQ791" s="709"/>
      <c r="CIR791" s="723"/>
      <c r="CIS791" s="723"/>
      <c r="CIT791" s="723"/>
      <c r="CIU791" s="723"/>
      <c r="CIV791" s="723"/>
      <c r="CIW791" s="320"/>
      <c r="CIX791" s="47"/>
      <c r="CIY791" s="47"/>
      <c r="CIZ791" s="34"/>
      <c r="CJA791" s="34"/>
      <c r="CJB791" s="88"/>
      <c r="CJC791"/>
      <c r="CJD791" s="173"/>
      <c r="CJE791" s="284"/>
      <c r="CJF791" s="910"/>
      <c r="CJG791" s="421"/>
      <c r="CJH791" s="137"/>
      <c r="CJI791" s="136"/>
      <c r="CJJ791" s="138"/>
      <c r="CJK791" s="154"/>
      <c r="CJL791" s="194"/>
      <c r="CJM791" s="868"/>
      <c r="CJN791" s="194"/>
      <c r="CJO791" s="868"/>
      <c r="CJP791" s="874"/>
      <c r="CJQ791" s="152"/>
      <c r="CJR791" s="552"/>
      <c r="CJS791" s="709"/>
      <c r="CJT791" s="709"/>
      <c r="CJU791" s="723"/>
      <c r="CJV791" s="723"/>
      <c r="CJW791" s="723"/>
      <c r="CJX791" s="723"/>
      <c r="CJY791" s="723"/>
      <c r="CJZ791" s="320"/>
      <c r="CKA791" s="47"/>
      <c r="CKB791" s="47"/>
      <c r="CKC791" s="34"/>
      <c r="CKD791" s="34"/>
      <c r="CKE791" s="88"/>
      <c r="CKF791"/>
      <c r="CKG791" s="173"/>
      <c r="CKH791" s="284"/>
      <c r="CKI791" s="910"/>
      <c r="CKJ791" s="421"/>
      <c r="CKK791" s="137"/>
      <c r="CKL791" s="136"/>
      <c r="CKM791" s="138"/>
      <c r="CKN791" s="154"/>
      <c r="CKO791" s="194"/>
      <c r="CKP791" s="868"/>
      <c r="CKQ791" s="194"/>
      <c r="CKR791" s="868"/>
      <c r="CKS791" s="874"/>
      <c r="CKT791" s="152"/>
      <c r="CKU791" s="552"/>
      <c r="CKV791" s="709"/>
      <c r="CKW791" s="709"/>
      <c r="CKX791" s="723"/>
      <c r="CKY791" s="723"/>
      <c r="CKZ791" s="723"/>
      <c r="CLA791" s="723"/>
      <c r="CLB791" s="723"/>
      <c r="CLC791" s="320"/>
      <c r="CLD791" s="47"/>
      <c r="CLE791" s="47"/>
      <c r="CLF791" s="34"/>
      <c r="CLG791" s="34"/>
      <c r="CLH791" s="88"/>
      <c r="CLI791"/>
      <c r="CLJ791" s="173"/>
      <c r="CLK791" s="284"/>
      <c r="CLL791" s="910"/>
      <c r="CLM791" s="421"/>
      <c r="CLN791" s="137"/>
      <c r="CLO791" s="136"/>
      <c r="CLP791" s="138"/>
      <c r="CLQ791" s="154"/>
      <c r="CLR791" s="194"/>
      <c r="CLS791" s="868"/>
      <c r="CLT791" s="194"/>
      <c r="CLU791" s="868"/>
      <c r="CLV791" s="874"/>
      <c r="CLW791" s="152"/>
      <c r="CLX791" s="552"/>
      <c r="CLY791" s="709"/>
      <c r="CLZ791" s="709"/>
      <c r="CMA791" s="723"/>
      <c r="CMB791" s="723"/>
      <c r="CMC791" s="723"/>
      <c r="CMD791" s="723"/>
      <c r="CME791" s="723"/>
      <c r="CMF791" s="320"/>
      <c r="CMG791" s="47"/>
      <c r="CMH791" s="47"/>
      <c r="CMI791" s="34"/>
      <c r="CMJ791" s="34"/>
      <c r="CMK791" s="88"/>
      <c r="CML791"/>
      <c r="CMM791" s="173"/>
      <c r="CMN791" s="284"/>
      <c r="CMO791" s="910"/>
      <c r="CMP791" s="421"/>
      <c r="CMQ791" s="137"/>
      <c r="CMR791" s="136"/>
      <c r="CMS791" s="138"/>
      <c r="CMT791" s="154"/>
      <c r="CMU791" s="194"/>
      <c r="CMV791" s="868"/>
      <c r="CMW791" s="194"/>
      <c r="CMX791" s="868"/>
      <c r="CMY791" s="874"/>
      <c r="CMZ791" s="152"/>
      <c r="CNA791" s="552"/>
      <c r="CNB791" s="709"/>
      <c r="CNC791" s="709"/>
      <c r="CND791" s="723"/>
      <c r="CNE791" s="723"/>
      <c r="CNF791" s="723"/>
      <c r="CNG791" s="723"/>
      <c r="CNH791" s="723"/>
      <c r="CNI791" s="320"/>
      <c r="CNJ791" s="47"/>
      <c r="CNK791" s="47"/>
      <c r="CNL791" s="34"/>
      <c r="CNM791" s="34"/>
      <c r="CNN791" s="88"/>
      <c r="CNO791"/>
      <c r="CNP791" s="173"/>
      <c r="CNQ791" s="284"/>
      <c r="CNR791" s="910"/>
      <c r="CNS791" s="421"/>
      <c r="CNT791" s="137"/>
      <c r="CNU791" s="136"/>
      <c r="CNV791" s="138"/>
      <c r="CNW791" s="154"/>
      <c r="CNX791" s="194"/>
      <c r="CNY791" s="868"/>
      <c r="CNZ791" s="194"/>
      <c r="COA791" s="868"/>
      <c r="COB791" s="874"/>
      <c r="COC791" s="152"/>
      <c r="COD791" s="552"/>
      <c r="COE791" s="709"/>
      <c r="COF791" s="709"/>
      <c r="COG791" s="723"/>
      <c r="COH791" s="723"/>
      <c r="COI791" s="723"/>
      <c r="COJ791" s="723"/>
      <c r="COK791" s="723"/>
      <c r="COL791" s="320"/>
      <c r="COM791" s="47"/>
      <c r="CON791" s="47"/>
      <c r="COO791" s="34"/>
      <c r="COP791" s="34"/>
      <c r="COQ791" s="88"/>
      <c r="COR791"/>
      <c r="COS791" s="173"/>
      <c r="COT791" s="284"/>
      <c r="COU791" s="910"/>
      <c r="COV791" s="421"/>
      <c r="COW791" s="137"/>
      <c r="COX791" s="136"/>
      <c r="COY791" s="138"/>
      <c r="COZ791" s="154"/>
      <c r="CPA791" s="194"/>
      <c r="CPB791" s="868"/>
      <c r="CPC791" s="194"/>
      <c r="CPD791" s="868"/>
      <c r="CPE791" s="874"/>
      <c r="CPF791" s="152"/>
      <c r="CPG791" s="552"/>
      <c r="CPH791" s="709"/>
      <c r="CPI791" s="709"/>
      <c r="CPJ791" s="723"/>
      <c r="CPK791" s="723"/>
      <c r="CPL791" s="723"/>
      <c r="CPM791" s="723"/>
      <c r="CPN791" s="723"/>
      <c r="CPO791" s="320"/>
      <c r="CPP791" s="47"/>
      <c r="CPQ791" s="47"/>
      <c r="CPR791" s="34"/>
      <c r="CPS791" s="34"/>
      <c r="CPT791" s="88"/>
      <c r="CPU791"/>
      <c r="CPV791" s="173"/>
      <c r="CPW791" s="284"/>
      <c r="CPX791" s="910"/>
      <c r="CPY791" s="421"/>
      <c r="CPZ791" s="137"/>
      <c r="CQA791" s="136"/>
      <c r="CQB791" s="138"/>
      <c r="CQC791" s="154"/>
      <c r="CQD791" s="194"/>
      <c r="CQE791" s="868"/>
      <c r="CQF791" s="194"/>
      <c r="CQG791" s="868"/>
      <c r="CQH791" s="874"/>
      <c r="CQI791" s="152"/>
      <c r="CQJ791" s="552"/>
      <c r="CQK791" s="709"/>
      <c r="CQL791" s="709"/>
      <c r="CQM791" s="723"/>
      <c r="CQN791" s="723"/>
      <c r="CQO791" s="723"/>
      <c r="CQP791" s="723"/>
      <c r="CQQ791" s="723"/>
      <c r="CQR791" s="320"/>
      <c r="CQS791" s="47"/>
      <c r="CQT791" s="47"/>
      <c r="CQU791" s="34"/>
      <c r="CQV791" s="34"/>
      <c r="CQW791" s="88"/>
      <c r="CQX791"/>
      <c r="CQY791" s="173"/>
      <c r="CQZ791" s="284"/>
      <c r="CRA791" s="910"/>
      <c r="CRB791" s="421"/>
      <c r="CRC791" s="137"/>
      <c r="CRD791" s="136"/>
      <c r="CRE791" s="138"/>
      <c r="CRF791" s="154"/>
      <c r="CRG791" s="194"/>
      <c r="CRH791" s="868"/>
      <c r="CRI791" s="194"/>
      <c r="CRJ791" s="868"/>
      <c r="CRK791" s="874"/>
      <c r="CRL791" s="152"/>
      <c r="CRM791" s="552"/>
      <c r="CRN791" s="709"/>
      <c r="CRO791" s="709"/>
      <c r="CRP791" s="723"/>
      <c r="CRQ791" s="723"/>
      <c r="CRR791" s="723"/>
      <c r="CRS791" s="723"/>
      <c r="CRT791" s="723"/>
      <c r="CRU791" s="320"/>
      <c r="CRV791" s="47"/>
      <c r="CRW791" s="47"/>
      <c r="CRX791" s="34"/>
      <c r="CRY791" s="34"/>
      <c r="CRZ791" s="88"/>
      <c r="CSA791"/>
      <c r="CSB791" s="173"/>
      <c r="CSC791" s="284"/>
      <c r="CSD791" s="910"/>
      <c r="CSE791" s="421"/>
      <c r="CSF791" s="137"/>
      <c r="CSG791" s="136"/>
      <c r="CSH791" s="138"/>
      <c r="CSI791" s="154"/>
      <c r="CSJ791" s="194"/>
      <c r="CSK791" s="868"/>
      <c r="CSL791" s="194"/>
      <c r="CSM791" s="868"/>
      <c r="CSN791" s="874"/>
      <c r="CSO791" s="152"/>
      <c r="CSP791" s="552"/>
      <c r="CSQ791" s="709"/>
      <c r="CSR791" s="709"/>
      <c r="CSS791" s="723"/>
      <c r="CST791" s="723"/>
      <c r="CSU791" s="723"/>
      <c r="CSV791" s="723"/>
      <c r="CSW791" s="723"/>
      <c r="CSX791" s="320"/>
      <c r="CSY791" s="47"/>
      <c r="CSZ791" s="47"/>
      <c r="CTA791" s="34"/>
      <c r="CTB791" s="34"/>
      <c r="CTC791" s="88"/>
      <c r="CTD791"/>
      <c r="CTE791" s="173"/>
      <c r="CTF791" s="284"/>
      <c r="CTG791" s="910"/>
      <c r="CTH791" s="421"/>
      <c r="CTI791" s="137"/>
      <c r="CTJ791" s="136"/>
      <c r="CTK791" s="138"/>
      <c r="CTL791" s="154"/>
      <c r="CTM791" s="194"/>
      <c r="CTN791" s="868"/>
      <c r="CTO791" s="194"/>
      <c r="CTP791" s="868"/>
      <c r="CTQ791" s="874"/>
      <c r="CTR791" s="152"/>
      <c r="CTS791" s="552"/>
      <c r="CTT791" s="709"/>
      <c r="CTU791" s="709"/>
      <c r="CTV791" s="723"/>
      <c r="CTW791" s="723"/>
      <c r="CTX791" s="723"/>
      <c r="CTY791" s="723"/>
      <c r="CTZ791" s="723"/>
      <c r="CUA791" s="320"/>
      <c r="CUB791" s="47"/>
      <c r="CUC791" s="47"/>
      <c r="CUD791" s="34"/>
      <c r="CUE791" s="34"/>
      <c r="CUF791" s="88"/>
      <c r="CUG791"/>
      <c r="CUH791" s="173"/>
      <c r="CUI791" s="284"/>
      <c r="CUJ791" s="910"/>
      <c r="CUK791" s="421"/>
      <c r="CUL791" s="137"/>
      <c r="CUM791" s="136"/>
      <c r="CUN791" s="138"/>
      <c r="CUO791" s="154"/>
      <c r="CUP791" s="194"/>
      <c r="CUQ791" s="868"/>
      <c r="CUR791" s="194"/>
      <c r="CUS791" s="868"/>
      <c r="CUT791" s="874"/>
      <c r="CUU791" s="152"/>
      <c r="CUV791" s="552"/>
      <c r="CUW791" s="709"/>
      <c r="CUX791" s="709"/>
      <c r="CUY791" s="723"/>
      <c r="CUZ791" s="723"/>
      <c r="CVA791" s="723"/>
      <c r="CVB791" s="723"/>
      <c r="CVC791" s="723"/>
      <c r="CVD791" s="320"/>
      <c r="CVE791" s="47"/>
      <c r="CVF791" s="47"/>
      <c r="CVG791" s="34"/>
      <c r="CVH791" s="34"/>
      <c r="CVI791" s="88"/>
      <c r="CVJ791"/>
      <c r="CVK791" s="173"/>
      <c r="CVL791" s="284"/>
      <c r="CVM791" s="910"/>
      <c r="CVN791" s="421"/>
      <c r="CVO791" s="137"/>
      <c r="CVP791" s="136"/>
      <c r="CVQ791" s="138"/>
      <c r="CVR791" s="154"/>
      <c r="CVS791" s="194"/>
      <c r="CVT791" s="868"/>
      <c r="CVU791" s="194"/>
      <c r="CVV791" s="868"/>
      <c r="CVW791" s="874"/>
      <c r="CVX791" s="152"/>
      <c r="CVY791" s="552"/>
      <c r="CVZ791" s="709"/>
      <c r="CWA791" s="709"/>
      <c r="CWB791" s="723"/>
      <c r="CWC791" s="723"/>
      <c r="CWD791" s="723"/>
      <c r="CWE791" s="723"/>
      <c r="CWF791" s="723"/>
      <c r="CWG791" s="320"/>
      <c r="CWH791" s="47"/>
      <c r="CWI791" s="47"/>
      <c r="CWJ791" s="34"/>
      <c r="CWK791" s="34"/>
      <c r="CWL791" s="88"/>
      <c r="CWM791"/>
      <c r="CWN791" s="173"/>
      <c r="CWO791" s="284"/>
      <c r="CWP791" s="910"/>
      <c r="CWQ791" s="421"/>
      <c r="CWR791" s="137"/>
      <c r="CWS791" s="136"/>
      <c r="CWT791" s="138"/>
      <c r="CWU791" s="154"/>
      <c r="CWV791" s="194"/>
      <c r="CWW791" s="868"/>
      <c r="CWX791" s="194"/>
      <c r="CWY791" s="868"/>
      <c r="CWZ791" s="874"/>
      <c r="CXA791" s="152"/>
      <c r="CXB791" s="552"/>
      <c r="CXC791" s="709"/>
      <c r="CXD791" s="709"/>
      <c r="CXE791" s="723"/>
      <c r="CXF791" s="723"/>
      <c r="CXG791" s="723"/>
      <c r="CXH791" s="723"/>
      <c r="CXI791" s="723"/>
      <c r="CXJ791" s="320"/>
      <c r="CXK791" s="47"/>
      <c r="CXL791" s="47"/>
      <c r="CXM791" s="34"/>
      <c r="CXN791" s="34"/>
      <c r="CXO791" s="88"/>
      <c r="CXP791"/>
      <c r="CXQ791" s="173"/>
      <c r="CXR791" s="284"/>
      <c r="CXS791" s="910"/>
      <c r="CXT791" s="421"/>
      <c r="CXU791" s="137"/>
      <c r="CXV791" s="136"/>
      <c r="CXW791" s="138"/>
      <c r="CXX791" s="154"/>
      <c r="CXY791" s="194"/>
      <c r="CXZ791" s="868"/>
      <c r="CYA791" s="194"/>
      <c r="CYB791" s="868"/>
      <c r="CYC791" s="874"/>
      <c r="CYD791" s="152"/>
      <c r="CYE791" s="552"/>
      <c r="CYF791" s="709"/>
      <c r="CYG791" s="709"/>
      <c r="CYH791" s="723"/>
      <c r="CYI791" s="723"/>
      <c r="CYJ791" s="723"/>
      <c r="CYK791" s="723"/>
      <c r="CYL791" s="723"/>
      <c r="CYM791" s="320"/>
      <c r="CYN791" s="47"/>
      <c r="CYO791" s="47"/>
      <c r="CYP791" s="34"/>
      <c r="CYQ791" s="34"/>
      <c r="CYR791" s="88"/>
      <c r="CYS791"/>
      <c r="CYT791" s="173"/>
      <c r="CYU791" s="284"/>
      <c r="CYV791" s="910"/>
      <c r="CYW791" s="421"/>
      <c r="CYX791" s="137"/>
      <c r="CYY791" s="136"/>
      <c r="CYZ791" s="138"/>
      <c r="CZA791" s="154"/>
      <c r="CZB791" s="194"/>
      <c r="CZC791" s="868"/>
      <c r="CZD791" s="194"/>
      <c r="CZE791" s="868"/>
      <c r="CZF791" s="874"/>
      <c r="CZG791" s="152"/>
      <c r="CZH791" s="552"/>
      <c r="CZI791" s="709"/>
      <c r="CZJ791" s="709"/>
      <c r="CZK791" s="723"/>
      <c r="CZL791" s="723"/>
      <c r="CZM791" s="723"/>
      <c r="CZN791" s="723"/>
      <c r="CZO791" s="723"/>
      <c r="CZP791" s="320"/>
      <c r="CZQ791" s="47"/>
      <c r="CZR791" s="47"/>
      <c r="CZS791" s="34"/>
      <c r="CZT791" s="34"/>
      <c r="CZU791" s="88"/>
      <c r="CZV791"/>
      <c r="CZW791" s="173"/>
      <c r="CZX791" s="284"/>
      <c r="CZY791" s="910"/>
      <c r="CZZ791" s="421"/>
      <c r="DAA791" s="137"/>
      <c r="DAB791" s="136"/>
      <c r="DAC791" s="138"/>
      <c r="DAD791" s="154"/>
      <c r="DAE791" s="194"/>
      <c r="DAF791" s="868"/>
      <c r="DAG791" s="194"/>
      <c r="DAH791" s="868"/>
      <c r="DAI791" s="874"/>
      <c r="DAJ791" s="152"/>
      <c r="DAK791" s="552"/>
      <c r="DAL791" s="709"/>
      <c r="DAM791" s="709"/>
      <c r="DAN791" s="723"/>
      <c r="DAO791" s="723"/>
      <c r="DAP791" s="723"/>
      <c r="DAQ791" s="723"/>
      <c r="DAR791" s="723"/>
      <c r="DAS791" s="320"/>
      <c r="DAT791" s="47"/>
      <c r="DAU791" s="47"/>
      <c r="DAV791" s="34"/>
      <c r="DAW791" s="34"/>
      <c r="DAX791" s="88"/>
      <c r="DAY791"/>
      <c r="DAZ791" s="173"/>
      <c r="DBA791" s="284"/>
      <c r="DBB791" s="910"/>
      <c r="DBC791" s="421"/>
      <c r="DBD791" s="137"/>
      <c r="DBE791" s="136"/>
      <c r="DBF791" s="138"/>
      <c r="DBG791" s="154"/>
      <c r="DBH791" s="194"/>
      <c r="DBI791" s="868"/>
      <c r="DBJ791" s="194"/>
      <c r="DBK791" s="868"/>
      <c r="DBL791" s="874"/>
      <c r="DBM791" s="152"/>
      <c r="DBN791" s="552"/>
      <c r="DBO791" s="709"/>
      <c r="DBP791" s="709"/>
      <c r="DBQ791" s="723"/>
      <c r="DBR791" s="723"/>
      <c r="DBS791" s="723"/>
      <c r="DBT791" s="723"/>
      <c r="DBU791" s="723"/>
      <c r="DBV791" s="320"/>
      <c r="DBW791" s="47"/>
      <c r="DBX791" s="47"/>
      <c r="DBY791" s="34"/>
      <c r="DBZ791" s="34"/>
      <c r="DCA791" s="88"/>
      <c r="DCB791"/>
      <c r="DCC791" s="173"/>
      <c r="DCD791" s="284"/>
      <c r="DCE791" s="910"/>
      <c r="DCF791" s="421"/>
      <c r="DCG791" s="137"/>
      <c r="DCH791" s="136"/>
      <c r="DCI791" s="138"/>
      <c r="DCJ791" s="154"/>
      <c r="DCK791" s="194"/>
      <c r="DCL791" s="868"/>
      <c r="DCM791" s="194"/>
      <c r="DCN791" s="868"/>
      <c r="DCO791" s="874"/>
      <c r="DCP791" s="152"/>
      <c r="DCQ791" s="552"/>
      <c r="DCR791" s="709"/>
      <c r="DCS791" s="709"/>
      <c r="DCT791" s="723"/>
      <c r="DCU791" s="723"/>
      <c r="DCV791" s="723"/>
      <c r="DCW791" s="723"/>
      <c r="DCX791" s="723"/>
      <c r="DCY791" s="320"/>
      <c r="DCZ791" s="47"/>
      <c r="DDA791" s="47"/>
      <c r="DDB791" s="34"/>
      <c r="DDC791" s="34"/>
      <c r="DDD791" s="88"/>
      <c r="DDE791"/>
      <c r="DDF791" s="173"/>
      <c r="DDG791" s="284"/>
      <c r="DDH791" s="910"/>
      <c r="DDI791" s="421"/>
      <c r="DDJ791" s="137"/>
      <c r="DDK791" s="136"/>
      <c r="DDL791" s="138"/>
      <c r="DDM791" s="154"/>
      <c r="DDN791" s="194"/>
      <c r="DDO791" s="868"/>
      <c r="DDP791" s="194"/>
      <c r="DDQ791" s="868"/>
      <c r="DDR791" s="874"/>
      <c r="DDS791" s="152"/>
      <c r="DDT791" s="552"/>
      <c r="DDU791" s="709"/>
      <c r="DDV791" s="709"/>
      <c r="DDW791" s="723"/>
      <c r="DDX791" s="723"/>
      <c r="DDY791" s="723"/>
      <c r="DDZ791" s="723"/>
      <c r="DEA791" s="723"/>
      <c r="DEB791" s="320"/>
      <c r="DEC791" s="47"/>
      <c r="DED791" s="47"/>
      <c r="DEE791" s="34"/>
      <c r="DEF791" s="34"/>
      <c r="DEG791" s="88"/>
      <c r="DEH791"/>
      <c r="DEI791" s="173"/>
      <c r="DEJ791" s="284"/>
      <c r="DEK791" s="910"/>
      <c r="DEL791" s="421"/>
      <c r="DEM791" s="137"/>
      <c r="DEN791" s="136"/>
      <c r="DEO791" s="138"/>
      <c r="DEP791" s="154"/>
      <c r="DEQ791" s="194"/>
      <c r="DER791" s="868"/>
      <c r="DES791" s="194"/>
      <c r="DET791" s="868"/>
      <c r="DEU791" s="874"/>
      <c r="DEV791" s="152"/>
      <c r="DEW791" s="552"/>
      <c r="DEX791" s="709"/>
      <c r="DEY791" s="709"/>
      <c r="DEZ791" s="723"/>
      <c r="DFA791" s="723"/>
      <c r="DFB791" s="723"/>
      <c r="DFC791" s="723"/>
      <c r="DFD791" s="723"/>
      <c r="DFE791" s="320"/>
      <c r="DFF791" s="47"/>
      <c r="DFG791" s="47"/>
      <c r="DFH791" s="34"/>
      <c r="DFI791" s="34"/>
      <c r="DFJ791" s="88"/>
      <c r="DFK791"/>
      <c r="DFL791" s="173"/>
      <c r="DFM791" s="284"/>
      <c r="DFN791" s="910"/>
      <c r="DFO791" s="421"/>
      <c r="DFP791" s="137"/>
      <c r="DFQ791" s="136"/>
      <c r="DFR791" s="138"/>
      <c r="DFS791" s="154"/>
      <c r="DFT791" s="194"/>
      <c r="DFU791" s="868"/>
      <c r="DFV791" s="194"/>
      <c r="DFW791" s="868"/>
      <c r="DFX791" s="874"/>
      <c r="DFY791" s="152"/>
      <c r="DFZ791" s="552"/>
      <c r="DGA791" s="709"/>
      <c r="DGB791" s="709"/>
      <c r="DGC791" s="723"/>
      <c r="DGD791" s="723"/>
      <c r="DGE791" s="723"/>
      <c r="DGF791" s="723"/>
      <c r="DGG791" s="723"/>
      <c r="DGH791" s="320"/>
      <c r="DGI791" s="47"/>
      <c r="DGJ791" s="47"/>
      <c r="DGK791" s="34"/>
      <c r="DGL791" s="34"/>
      <c r="DGM791" s="88"/>
      <c r="DGN791"/>
      <c r="DGO791" s="173"/>
      <c r="DGP791" s="284"/>
      <c r="DGQ791" s="910"/>
      <c r="DGR791" s="421"/>
      <c r="DGS791" s="137"/>
      <c r="DGT791" s="136"/>
      <c r="DGU791" s="138"/>
      <c r="DGV791" s="154"/>
      <c r="DGW791" s="194"/>
      <c r="DGX791" s="868"/>
      <c r="DGY791" s="194"/>
      <c r="DGZ791" s="868"/>
      <c r="DHA791" s="874"/>
      <c r="DHB791" s="152"/>
      <c r="DHC791" s="552"/>
      <c r="DHD791" s="709"/>
      <c r="DHE791" s="709"/>
      <c r="DHF791" s="723"/>
      <c r="DHG791" s="723"/>
      <c r="DHH791" s="723"/>
      <c r="DHI791" s="723"/>
      <c r="DHJ791" s="723"/>
      <c r="DHK791" s="320"/>
      <c r="DHL791" s="47"/>
      <c r="DHM791" s="47"/>
      <c r="DHN791" s="34"/>
      <c r="DHO791" s="34"/>
      <c r="DHP791" s="88"/>
      <c r="DHQ791"/>
      <c r="DHR791" s="173"/>
      <c r="DHS791" s="284"/>
      <c r="DHT791" s="910"/>
      <c r="DHU791" s="421"/>
      <c r="DHV791" s="137"/>
      <c r="DHW791" s="136"/>
      <c r="DHX791" s="138"/>
      <c r="DHY791" s="154"/>
      <c r="DHZ791" s="194"/>
      <c r="DIA791" s="868"/>
      <c r="DIB791" s="194"/>
      <c r="DIC791" s="868"/>
      <c r="DID791" s="874"/>
      <c r="DIE791" s="152"/>
      <c r="DIF791" s="552"/>
      <c r="DIG791" s="709"/>
      <c r="DIH791" s="709"/>
      <c r="DII791" s="723"/>
      <c r="DIJ791" s="723"/>
      <c r="DIK791" s="723"/>
      <c r="DIL791" s="723"/>
      <c r="DIM791" s="723"/>
      <c r="DIN791" s="320"/>
      <c r="DIO791" s="47"/>
      <c r="DIP791" s="47"/>
      <c r="DIQ791" s="34"/>
      <c r="DIR791" s="34"/>
      <c r="DIS791" s="88"/>
      <c r="DIT791"/>
      <c r="DIU791" s="173"/>
      <c r="DIV791" s="284"/>
      <c r="DIW791" s="910"/>
      <c r="DIX791" s="421"/>
      <c r="DIY791" s="137"/>
      <c r="DIZ791" s="136"/>
      <c r="DJA791" s="138"/>
      <c r="DJB791" s="154"/>
      <c r="DJC791" s="194"/>
      <c r="DJD791" s="868"/>
      <c r="DJE791" s="194"/>
      <c r="DJF791" s="868"/>
      <c r="DJG791" s="874"/>
      <c r="DJH791" s="152"/>
      <c r="DJI791" s="552"/>
      <c r="DJJ791" s="709"/>
      <c r="DJK791" s="709"/>
      <c r="DJL791" s="723"/>
      <c r="DJM791" s="723"/>
      <c r="DJN791" s="723"/>
      <c r="DJO791" s="723"/>
      <c r="DJP791" s="723"/>
      <c r="DJQ791" s="320"/>
      <c r="DJR791" s="47"/>
      <c r="DJS791" s="47"/>
      <c r="DJT791" s="34"/>
      <c r="DJU791" s="34"/>
      <c r="DJV791" s="88"/>
      <c r="DJW791"/>
      <c r="DJX791" s="173"/>
      <c r="DJY791" s="284"/>
      <c r="DJZ791" s="910"/>
      <c r="DKA791" s="421"/>
      <c r="DKB791" s="137"/>
      <c r="DKC791" s="136"/>
      <c r="DKD791" s="138"/>
      <c r="DKE791" s="154"/>
      <c r="DKF791" s="194"/>
      <c r="DKG791" s="868"/>
      <c r="DKH791" s="194"/>
      <c r="DKI791" s="868"/>
      <c r="DKJ791" s="874"/>
      <c r="DKK791" s="152"/>
      <c r="DKL791" s="552"/>
      <c r="DKM791" s="709"/>
      <c r="DKN791" s="709"/>
      <c r="DKO791" s="723"/>
      <c r="DKP791" s="723"/>
      <c r="DKQ791" s="723"/>
      <c r="DKR791" s="723"/>
      <c r="DKS791" s="723"/>
      <c r="DKT791" s="320"/>
      <c r="DKU791" s="47"/>
      <c r="DKV791" s="47"/>
      <c r="DKW791" s="34"/>
      <c r="DKX791" s="34"/>
      <c r="DKY791" s="88"/>
      <c r="DKZ791"/>
      <c r="DLA791" s="173"/>
      <c r="DLB791" s="284"/>
      <c r="DLC791" s="910"/>
      <c r="DLD791" s="421"/>
      <c r="DLE791" s="137"/>
      <c r="DLF791" s="136"/>
      <c r="DLG791" s="138"/>
      <c r="DLH791" s="154"/>
      <c r="DLI791" s="194"/>
      <c r="DLJ791" s="868"/>
      <c r="DLK791" s="194"/>
      <c r="DLL791" s="868"/>
      <c r="DLM791" s="874"/>
      <c r="DLN791" s="152"/>
      <c r="DLO791" s="552"/>
      <c r="DLP791" s="709"/>
      <c r="DLQ791" s="709"/>
      <c r="DLR791" s="723"/>
      <c r="DLS791" s="723"/>
      <c r="DLT791" s="723"/>
      <c r="DLU791" s="723"/>
      <c r="DLV791" s="723"/>
      <c r="DLW791" s="320"/>
      <c r="DLX791" s="47"/>
      <c r="DLY791" s="47"/>
      <c r="DLZ791" s="34"/>
      <c r="DMA791" s="34"/>
      <c r="DMB791" s="88"/>
      <c r="DMC791"/>
      <c r="DMD791" s="173"/>
      <c r="DME791" s="284"/>
      <c r="DMF791" s="910"/>
      <c r="DMG791" s="421"/>
      <c r="DMH791" s="137"/>
      <c r="DMI791" s="136"/>
      <c r="DMJ791" s="138"/>
      <c r="DMK791" s="154"/>
      <c r="DML791" s="194"/>
      <c r="DMM791" s="868"/>
      <c r="DMN791" s="194"/>
      <c r="DMO791" s="868"/>
      <c r="DMP791" s="874"/>
      <c r="DMQ791" s="152"/>
      <c r="DMR791" s="552"/>
      <c r="DMS791" s="709"/>
      <c r="DMT791" s="709"/>
      <c r="DMU791" s="723"/>
      <c r="DMV791" s="723"/>
      <c r="DMW791" s="723"/>
      <c r="DMX791" s="723"/>
      <c r="DMY791" s="723"/>
      <c r="DMZ791" s="320"/>
      <c r="DNA791" s="47"/>
      <c r="DNB791" s="47"/>
      <c r="DNC791" s="34"/>
      <c r="DND791" s="34"/>
      <c r="DNE791" s="88"/>
      <c r="DNF791"/>
      <c r="DNG791" s="173"/>
      <c r="DNH791" s="284"/>
      <c r="DNI791" s="910"/>
      <c r="DNJ791" s="421"/>
      <c r="DNK791" s="137"/>
      <c r="DNL791" s="136"/>
      <c r="DNM791" s="138"/>
      <c r="DNN791" s="154"/>
      <c r="DNO791" s="194"/>
      <c r="DNP791" s="868"/>
      <c r="DNQ791" s="194"/>
      <c r="DNR791" s="868"/>
      <c r="DNS791" s="874"/>
      <c r="DNT791" s="152"/>
      <c r="DNU791" s="552"/>
      <c r="DNV791" s="709"/>
      <c r="DNW791" s="709"/>
      <c r="DNX791" s="723"/>
      <c r="DNY791" s="723"/>
      <c r="DNZ791" s="723"/>
      <c r="DOA791" s="723"/>
      <c r="DOB791" s="723"/>
      <c r="DOC791" s="320"/>
      <c r="DOD791" s="47"/>
      <c r="DOE791" s="47"/>
      <c r="DOF791" s="34"/>
      <c r="DOG791" s="34"/>
      <c r="DOH791" s="88"/>
      <c r="DOI791"/>
      <c r="DOJ791" s="173"/>
      <c r="DOK791" s="284"/>
      <c r="DOL791" s="910"/>
      <c r="DOM791" s="421"/>
      <c r="DON791" s="137"/>
      <c r="DOO791" s="136"/>
      <c r="DOP791" s="138"/>
      <c r="DOQ791" s="154"/>
      <c r="DOR791" s="194"/>
      <c r="DOS791" s="868"/>
      <c r="DOT791" s="194"/>
      <c r="DOU791" s="868"/>
      <c r="DOV791" s="874"/>
      <c r="DOW791" s="152"/>
      <c r="DOX791" s="552"/>
      <c r="DOY791" s="709"/>
      <c r="DOZ791" s="709"/>
      <c r="DPA791" s="723"/>
      <c r="DPB791" s="723"/>
      <c r="DPC791" s="723"/>
      <c r="DPD791" s="723"/>
      <c r="DPE791" s="723"/>
      <c r="DPF791" s="320"/>
      <c r="DPG791" s="47"/>
      <c r="DPH791" s="47"/>
      <c r="DPI791" s="34"/>
      <c r="DPJ791" s="34"/>
      <c r="DPK791" s="88"/>
      <c r="DPL791"/>
      <c r="DPM791" s="173"/>
      <c r="DPN791" s="284"/>
      <c r="DPO791" s="910"/>
      <c r="DPP791" s="421"/>
      <c r="DPQ791" s="137"/>
      <c r="DPR791" s="136"/>
      <c r="DPS791" s="138"/>
      <c r="DPT791" s="154"/>
      <c r="DPU791" s="194"/>
      <c r="DPV791" s="868"/>
      <c r="DPW791" s="194"/>
      <c r="DPX791" s="868"/>
      <c r="DPY791" s="874"/>
      <c r="DPZ791" s="152"/>
      <c r="DQA791" s="552"/>
      <c r="DQB791" s="709"/>
      <c r="DQC791" s="709"/>
      <c r="DQD791" s="723"/>
      <c r="DQE791" s="723"/>
      <c r="DQF791" s="723"/>
      <c r="DQG791" s="723"/>
      <c r="DQH791" s="723"/>
      <c r="DQI791" s="320"/>
      <c r="DQJ791" s="47"/>
      <c r="DQK791" s="47"/>
      <c r="DQL791" s="34"/>
      <c r="DQM791" s="34"/>
      <c r="DQN791" s="88"/>
      <c r="DQO791"/>
      <c r="DQP791" s="173"/>
      <c r="DQQ791" s="284"/>
      <c r="DQR791" s="910"/>
      <c r="DQS791" s="421"/>
      <c r="DQT791" s="137"/>
      <c r="DQU791" s="136"/>
      <c r="DQV791" s="138"/>
      <c r="DQW791" s="154"/>
      <c r="DQX791" s="194"/>
      <c r="DQY791" s="868"/>
      <c r="DQZ791" s="194"/>
      <c r="DRA791" s="868"/>
      <c r="DRB791" s="874"/>
      <c r="DRC791" s="152"/>
      <c r="DRD791" s="552"/>
      <c r="DRE791" s="709"/>
      <c r="DRF791" s="709"/>
      <c r="DRG791" s="723"/>
      <c r="DRH791" s="723"/>
      <c r="DRI791" s="723"/>
      <c r="DRJ791" s="723"/>
      <c r="DRK791" s="723"/>
      <c r="DRL791" s="320"/>
      <c r="DRM791" s="47"/>
      <c r="DRN791" s="47"/>
      <c r="DRO791" s="34"/>
      <c r="DRP791" s="34"/>
      <c r="DRQ791" s="88"/>
      <c r="DRR791"/>
      <c r="DRS791" s="173"/>
      <c r="DRT791" s="284"/>
      <c r="DRU791" s="910"/>
      <c r="DRV791" s="421"/>
      <c r="DRW791" s="137"/>
      <c r="DRX791" s="136"/>
      <c r="DRY791" s="138"/>
      <c r="DRZ791" s="154"/>
      <c r="DSA791" s="194"/>
      <c r="DSB791" s="868"/>
      <c r="DSC791" s="194"/>
      <c r="DSD791" s="868"/>
      <c r="DSE791" s="874"/>
      <c r="DSF791" s="152"/>
      <c r="DSG791" s="552"/>
      <c r="DSH791" s="709"/>
      <c r="DSI791" s="709"/>
      <c r="DSJ791" s="723"/>
      <c r="DSK791" s="723"/>
      <c r="DSL791" s="723"/>
      <c r="DSM791" s="723"/>
      <c r="DSN791" s="723"/>
      <c r="DSO791" s="320"/>
      <c r="DSP791" s="47"/>
      <c r="DSQ791" s="47"/>
      <c r="DSR791" s="34"/>
      <c r="DSS791" s="34"/>
      <c r="DST791" s="88"/>
      <c r="DSU791"/>
      <c r="DSV791" s="173"/>
      <c r="DSW791" s="284"/>
      <c r="DSX791" s="910"/>
      <c r="DSY791" s="421"/>
      <c r="DSZ791" s="137"/>
      <c r="DTA791" s="136"/>
      <c r="DTB791" s="138"/>
      <c r="DTC791" s="154"/>
      <c r="DTD791" s="194"/>
      <c r="DTE791" s="868"/>
      <c r="DTF791" s="194"/>
      <c r="DTG791" s="868"/>
      <c r="DTH791" s="874"/>
      <c r="DTI791" s="152"/>
      <c r="DTJ791" s="552"/>
      <c r="DTK791" s="709"/>
      <c r="DTL791" s="709"/>
      <c r="DTM791" s="723"/>
      <c r="DTN791" s="723"/>
      <c r="DTO791" s="723"/>
      <c r="DTP791" s="723"/>
      <c r="DTQ791" s="723"/>
      <c r="DTR791" s="320"/>
      <c r="DTS791" s="47"/>
      <c r="DTT791" s="47"/>
      <c r="DTU791" s="34"/>
      <c r="DTV791" s="34"/>
      <c r="DTW791" s="88"/>
      <c r="DTX791"/>
      <c r="DTY791" s="173"/>
      <c r="DTZ791" s="284"/>
      <c r="DUA791" s="910"/>
      <c r="DUB791" s="421"/>
      <c r="DUC791" s="137"/>
      <c r="DUD791" s="136"/>
      <c r="DUE791" s="138"/>
      <c r="DUF791" s="154"/>
      <c r="DUG791" s="194"/>
      <c r="DUH791" s="868"/>
      <c r="DUI791" s="194"/>
      <c r="DUJ791" s="868"/>
      <c r="DUK791" s="874"/>
      <c r="DUL791" s="152"/>
      <c r="DUM791" s="552"/>
      <c r="DUN791" s="709"/>
      <c r="DUO791" s="709"/>
      <c r="DUP791" s="723"/>
      <c r="DUQ791" s="723"/>
      <c r="DUR791" s="723"/>
      <c r="DUS791" s="723"/>
      <c r="DUT791" s="723"/>
      <c r="DUU791" s="320"/>
      <c r="DUV791" s="47"/>
      <c r="DUW791" s="47"/>
      <c r="DUX791" s="34"/>
      <c r="DUY791" s="34"/>
      <c r="DUZ791" s="88"/>
      <c r="DVA791"/>
      <c r="DVB791" s="173"/>
      <c r="DVC791" s="284"/>
      <c r="DVD791" s="910"/>
      <c r="DVE791" s="421"/>
      <c r="DVF791" s="137"/>
      <c r="DVG791" s="136"/>
      <c r="DVH791" s="138"/>
      <c r="DVI791" s="154"/>
      <c r="DVJ791" s="194"/>
      <c r="DVK791" s="868"/>
      <c r="DVL791" s="194"/>
      <c r="DVM791" s="868"/>
      <c r="DVN791" s="874"/>
      <c r="DVO791" s="152"/>
      <c r="DVP791" s="552"/>
      <c r="DVQ791" s="709"/>
      <c r="DVR791" s="709"/>
      <c r="DVS791" s="723"/>
      <c r="DVT791" s="723"/>
      <c r="DVU791" s="723"/>
      <c r="DVV791" s="723"/>
      <c r="DVW791" s="723"/>
      <c r="DVX791" s="320"/>
      <c r="DVY791" s="47"/>
      <c r="DVZ791" s="47"/>
      <c r="DWA791" s="34"/>
      <c r="DWB791" s="34"/>
      <c r="DWC791" s="88"/>
      <c r="DWD791"/>
      <c r="DWE791" s="173"/>
      <c r="DWF791" s="284"/>
      <c r="DWG791" s="910"/>
      <c r="DWH791" s="421"/>
      <c r="DWI791" s="137"/>
      <c r="DWJ791" s="136"/>
      <c r="DWK791" s="138"/>
      <c r="DWL791" s="154"/>
      <c r="DWM791" s="194"/>
      <c r="DWN791" s="868"/>
      <c r="DWO791" s="194"/>
      <c r="DWP791" s="868"/>
      <c r="DWQ791" s="874"/>
      <c r="DWR791" s="152"/>
      <c r="DWS791" s="552"/>
      <c r="DWT791" s="709"/>
      <c r="DWU791" s="709"/>
      <c r="DWV791" s="723"/>
      <c r="DWW791" s="723"/>
      <c r="DWX791" s="723"/>
      <c r="DWY791" s="723"/>
      <c r="DWZ791" s="723"/>
      <c r="DXA791" s="320"/>
      <c r="DXB791" s="47"/>
      <c r="DXC791" s="47"/>
      <c r="DXD791" s="34"/>
      <c r="DXE791" s="34"/>
      <c r="DXF791" s="88"/>
      <c r="DXG791"/>
      <c r="DXH791" s="173"/>
      <c r="DXI791" s="284"/>
      <c r="DXJ791" s="910"/>
      <c r="DXK791" s="421"/>
      <c r="DXL791" s="137"/>
      <c r="DXM791" s="136"/>
      <c r="DXN791" s="138"/>
      <c r="DXO791" s="154"/>
      <c r="DXP791" s="194"/>
      <c r="DXQ791" s="868"/>
      <c r="DXR791" s="194"/>
      <c r="DXS791" s="868"/>
      <c r="DXT791" s="874"/>
      <c r="DXU791" s="152"/>
      <c r="DXV791" s="552"/>
      <c r="DXW791" s="709"/>
      <c r="DXX791" s="709"/>
      <c r="DXY791" s="723"/>
      <c r="DXZ791" s="723"/>
      <c r="DYA791" s="723"/>
      <c r="DYB791" s="723"/>
      <c r="DYC791" s="723"/>
      <c r="DYD791" s="320"/>
      <c r="DYE791" s="47"/>
      <c r="DYF791" s="47"/>
      <c r="DYG791" s="34"/>
      <c r="DYH791" s="34"/>
      <c r="DYI791" s="88"/>
      <c r="DYJ791"/>
      <c r="DYK791" s="173"/>
      <c r="DYL791" s="284"/>
      <c r="DYM791" s="910"/>
      <c r="DYN791" s="421"/>
      <c r="DYO791" s="137"/>
      <c r="DYP791" s="136"/>
      <c r="DYQ791" s="138"/>
      <c r="DYR791" s="154"/>
      <c r="DYS791" s="194"/>
      <c r="DYT791" s="868"/>
      <c r="DYU791" s="194"/>
      <c r="DYV791" s="868"/>
      <c r="DYW791" s="874"/>
      <c r="DYX791" s="152"/>
      <c r="DYY791" s="552"/>
      <c r="DYZ791" s="709"/>
      <c r="DZA791" s="709"/>
      <c r="DZB791" s="723"/>
      <c r="DZC791" s="723"/>
      <c r="DZD791" s="723"/>
      <c r="DZE791" s="723"/>
      <c r="DZF791" s="723"/>
      <c r="DZG791" s="320"/>
      <c r="DZH791" s="47"/>
      <c r="DZI791" s="47"/>
      <c r="DZJ791" s="34"/>
      <c r="DZK791" s="34"/>
      <c r="DZL791" s="88"/>
      <c r="DZM791"/>
      <c r="DZN791" s="173"/>
      <c r="DZO791" s="284"/>
      <c r="DZP791" s="910"/>
      <c r="DZQ791" s="421"/>
      <c r="DZR791" s="137"/>
      <c r="DZS791" s="136"/>
      <c r="DZT791" s="138"/>
      <c r="DZU791" s="154"/>
      <c r="DZV791" s="194"/>
      <c r="DZW791" s="868"/>
      <c r="DZX791" s="194"/>
      <c r="DZY791" s="868"/>
      <c r="DZZ791" s="874"/>
      <c r="EAA791" s="152"/>
      <c r="EAB791" s="552"/>
      <c r="EAC791" s="709"/>
      <c r="EAD791" s="709"/>
      <c r="EAE791" s="723"/>
      <c r="EAF791" s="723"/>
      <c r="EAG791" s="723"/>
      <c r="EAH791" s="723"/>
      <c r="EAI791" s="723"/>
      <c r="EAJ791" s="320"/>
      <c r="EAK791" s="47"/>
      <c r="EAL791" s="47"/>
      <c r="EAM791" s="34"/>
      <c r="EAN791" s="34"/>
      <c r="EAO791" s="88"/>
      <c r="EAP791"/>
      <c r="EAQ791" s="173"/>
      <c r="EAR791" s="284"/>
      <c r="EAS791" s="910"/>
      <c r="EAT791" s="421"/>
      <c r="EAU791" s="137"/>
      <c r="EAV791" s="136"/>
      <c r="EAW791" s="138"/>
      <c r="EAX791" s="154"/>
      <c r="EAY791" s="194"/>
      <c r="EAZ791" s="868"/>
      <c r="EBA791" s="194"/>
      <c r="EBB791" s="868"/>
      <c r="EBC791" s="874"/>
      <c r="EBD791" s="152"/>
      <c r="EBE791" s="552"/>
      <c r="EBF791" s="709"/>
      <c r="EBG791" s="709"/>
      <c r="EBH791" s="723"/>
      <c r="EBI791" s="723"/>
      <c r="EBJ791" s="723"/>
      <c r="EBK791" s="723"/>
      <c r="EBL791" s="723"/>
      <c r="EBM791" s="320"/>
      <c r="EBN791" s="47"/>
      <c r="EBO791" s="47"/>
      <c r="EBP791" s="34"/>
      <c r="EBQ791" s="34"/>
      <c r="EBR791" s="88"/>
      <c r="EBS791"/>
      <c r="EBT791" s="173"/>
      <c r="EBU791" s="284"/>
      <c r="EBV791" s="910"/>
      <c r="EBW791" s="421"/>
      <c r="EBX791" s="137"/>
      <c r="EBY791" s="136"/>
      <c r="EBZ791" s="138"/>
      <c r="ECA791" s="154"/>
      <c r="ECB791" s="194"/>
      <c r="ECC791" s="868"/>
      <c r="ECD791" s="194"/>
      <c r="ECE791" s="868"/>
      <c r="ECF791" s="874"/>
      <c r="ECG791" s="152"/>
      <c r="ECH791" s="552"/>
      <c r="ECI791" s="709"/>
      <c r="ECJ791" s="709"/>
      <c r="ECK791" s="723"/>
      <c r="ECL791" s="723"/>
      <c r="ECM791" s="723"/>
      <c r="ECN791" s="723"/>
      <c r="ECO791" s="723"/>
      <c r="ECP791" s="320"/>
      <c r="ECQ791" s="47"/>
      <c r="ECR791" s="47"/>
      <c r="ECS791" s="34"/>
      <c r="ECT791" s="34"/>
      <c r="ECU791" s="88"/>
      <c r="ECV791"/>
      <c r="ECW791" s="173"/>
      <c r="ECX791" s="284"/>
      <c r="ECY791" s="910"/>
      <c r="ECZ791" s="421"/>
      <c r="EDA791" s="137"/>
      <c r="EDB791" s="136"/>
      <c r="EDC791" s="138"/>
      <c r="EDD791" s="154"/>
      <c r="EDE791" s="194"/>
      <c r="EDF791" s="868"/>
      <c r="EDG791" s="194"/>
      <c r="EDH791" s="868"/>
      <c r="EDI791" s="874"/>
      <c r="EDJ791" s="152"/>
      <c r="EDK791" s="552"/>
      <c r="EDL791" s="709"/>
      <c r="EDM791" s="709"/>
      <c r="EDN791" s="723"/>
      <c r="EDO791" s="723"/>
      <c r="EDP791" s="723"/>
      <c r="EDQ791" s="723"/>
      <c r="EDR791" s="723"/>
      <c r="EDS791" s="320"/>
      <c r="EDT791" s="47"/>
      <c r="EDU791" s="47"/>
      <c r="EDV791" s="34"/>
      <c r="EDW791" s="34"/>
      <c r="EDX791" s="88"/>
      <c r="EDY791"/>
      <c r="EDZ791" s="173"/>
      <c r="EEA791" s="284"/>
      <c r="EEB791" s="910"/>
      <c r="EEC791" s="421"/>
      <c r="EED791" s="137"/>
      <c r="EEE791" s="136"/>
      <c r="EEF791" s="138"/>
      <c r="EEG791" s="154"/>
      <c r="EEH791" s="194"/>
      <c r="EEI791" s="868"/>
      <c r="EEJ791" s="194"/>
      <c r="EEK791" s="868"/>
      <c r="EEL791" s="874"/>
      <c r="EEM791" s="152"/>
      <c r="EEN791" s="552"/>
      <c r="EEO791" s="709"/>
      <c r="EEP791" s="709"/>
      <c r="EEQ791" s="723"/>
      <c r="EER791" s="723"/>
      <c r="EES791" s="723"/>
      <c r="EET791" s="723"/>
      <c r="EEU791" s="723"/>
      <c r="EEV791" s="320"/>
      <c r="EEW791" s="47"/>
      <c r="EEX791" s="47"/>
      <c r="EEY791" s="34"/>
      <c r="EEZ791" s="34"/>
      <c r="EFA791" s="88"/>
      <c r="EFB791"/>
      <c r="EFC791" s="173"/>
      <c r="EFD791" s="284"/>
      <c r="EFE791" s="910"/>
      <c r="EFF791" s="421"/>
      <c r="EFG791" s="137"/>
      <c r="EFH791" s="136"/>
      <c r="EFI791" s="138"/>
      <c r="EFJ791" s="154"/>
      <c r="EFK791" s="194"/>
      <c r="EFL791" s="868"/>
      <c r="EFM791" s="194"/>
      <c r="EFN791" s="868"/>
      <c r="EFO791" s="874"/>
      <c r="EFP791" s="152"/>
      <c r="EFQ791" s="552"/>
      <c r="EFR791" s="709"/>
      <c r="EFS791" s="709"/>
      <c r="EFT791" s="723"/>
      <c r="EFU791" s="723"/>
      <c r="EFV791" s="723"/>
      <c r="EFW791" s="723"/>
      <c r="EFX791" s="723"/>
      <c r="EFY791" s="320"/>
      <c r="EFZ791" s="47"/>
      <c r="EGA791" s="47"/>
      <c r="EGB791" s="34"/>
      <c r="EGC791" s="34"/>
      <c r="EGD791" s="88"/>
      <c r="EGE791"/>
      <c r="EGF791" s="173"/>
      <c r="EGG791" s="284"/>
      <c r="EGH791" s="910"/>
      <c r="EGI791" s="421"/>
      <c r="EGJ791" s="137"/>
      <c r="EGK791" s="136"/>
      <c r="EGL791" s="138"/>
      <c r="EGM791" s="154"/>
      <c r="EGN791" s="194"/>
      <c r="EGO791" s="868"/>
      <c r="EGP791" s="194"/>
      <c r="EGQ791" s="868"/>
      <c r="EGR791" s="874"/>
      <c r="EGS791" s="152"/>
      <c r="EGT791" s="552"/>
      <c r="EGU791" s="709"/>
      <c r="EGV791" s="709"/>
      <c r="EGW791" s="723"/>
      <c r="EGX791" s="723"/>
      <c r="EGY791" s="723"/>
      <c r="EGZ791" s="723"/>
      <c r="EHA791" s="723"/>
      <c r="EHB791" s="320"/>
      <c r="EHC791" s="47"/>
      <c r="EHD791" s="47"/>
      <c r="EHE791" s="34"/>
      <c r="EHF791" s="34"/>
      <c r="EHG791" s="88"/>
      <c r="EHH791"/>
      <c r="EHI791" s="173"/>
      <c r="EHJ791" s="284"/>
      <c r="EHK791" s="910"/>
      <c r="EHL791" s="421"/>
      <c r="EHM791" s="137"/>
      <c r="EHN791" s="136"/>
      <c r="EHO791" s="138"/>
      <c r="EHP791" s="154"/>
      <c r="EHQ791" s="194"/>
      <c r="EHR791" s="868"/>
      <c r="EHS791" s="194"/>
      <c r="EHT791" s="868"/>
      <c r="EHU791" s="874"/>
      <c r="EHV791" s="152"/>
      <c r="EHW791" s="552"/>
      <c r="EHX791" s="709"/>
      <c r="EHY791" s="709"/>
      <c r="EHZ791" s="723"/>
      <c r="EIA791" s="723"/>
      <c r="EIB791" s="723"/>
      <c r="EIC791" s="723"/>
      <c r="EID791" s="723"/>
      <c r="EIE791" s="320"/>
      <c r="EIF791" s="47"/>
      <c r="EIG791" s="47"/>
      <c r="EIH791" s="34"/>
      <c r="EII791" s="34"/>
      <c r="EIJ791" s="88"/>
      <c r="EIK791"/>
      <c r="EIL791" s="173"/>
      <c r="EIM791" s="284"/>
      <c r="EIN791" s="910"/>
      <c r="EIO791" s="421"/>
      <c r="EIP791" s="137"/>
      <c r="EIQ791" s="136"/>
      <c r="EIR791" s="138"/>
      <c r="EIS791" s="154"/>
      <c r="EIT791" s="194"/>
      <c r="EIU791" s="868"/>
      <c r="EIV791" s="194"/>
      <c r="EIW791" s="868"/>
      <c r="EIX791" s="874"/>
      <c r="EIY791" s="152"/>
      <c r="EIZ791" s="552"/>
      <c r="EJA791" s="709"/>
      <c r="EJB791" s="709"/>
      <c r="EJC791" s="723"/>
      <c r="EJD791" s="723"/>
      <c r="EJE791" s="723"/>
      <c r="EJF791" s="723"/>
      <c r="EJG791" s="723"/>
      <c r="EJH791" s="320"/>
      <c r="EJI791" s="47"/>
      <c r="EJJ791" s="47"/>
      <c r="EJK791" s="34"/>
      <c r="EJL791" s="34"/>
      <c r="EJM791" s="88"/>
      <c r="EJN791"/>
      <c r="EJO791" s="173"/>
      <c r="EJP791" s="284"/>
      <c r="EJQ791" s="910"/>
      <c r="EJR791" s="421"/>
      <c r="EJS791" s="137"/>
      <c r="EJT791" s="136"/>
      <c r="EJU791" s="138"/>
      <c r="EJV791" s="154"/>
      <c r="EJW791" s="194"/>
      <c r="EJX791" s="868"/>
      <c r="EJY791" s="194"/>
      <c r="EJZ791" s="868"/>
      <c r="EKA791" s="874"/>
      <c r="EKB791" s="152"/>
      <c r="EKC791" s="552"/>
      <c r="EKD791" s="709"/>
      <c r="EKE791" s="709"/>
      <c r="EKF791" s="723"/>
      <c r="EKG791" s="723"/>
      <c r="EKH791" s="723"/>
      <c r="EKI791" s="723"/>
      <c r="EKJ791" s="723"/>
      <c r="EKK791" s="320"/>
      <c r="EKL791" s="47"/>
      <c r="EKM791" s="47"/>
      <c r="EKN791" s="34"/>
      <c r="EKO791" s="34"/>
      <c r="EKP791" s="88"/>
      <c r="EKQ791"/>
      <c r="EKR791" s="173"/>
      <c r="EKS791" s="284"/>
      <c r="EKT791" s="910"/>
      <c r="EKU791" s="421"/>
      <c r="EKV791" s="137"/>
      <c r="EKW791" s="136"/>
      <c r="EKX791" s="138"/>
      <c r="EKY791" s="154"/>
      <c r="EKZ791" s="194"/>
      <c r="ELA791" s="868"/>
      <c r="ELB791" s="194"/>
      <c r="ELC791" s="868"/>
      <c r="ELD791" s="874"/>
      <c r="ELE791" s="152"/>
      <c r="ELF791" s="552"/>
      <c r="ELG791" s="709"/>
      <c r="ELH791" s="709"/>
      <c r="ELI791" s="723"/>
      <c r="ELJ791" s="723"/>
      <c r="ELK791" s="723"/>
      <c r="ELL791" s="723"/>
      <c r="ELM791" s="723"/>
      <c r="ELN791" s="320"/>
      <c r="ELO791" s="47"/>
      <c r="ELP791" s="47"/>
      <c r="ELQ791" s="34"/>
      <c r="ELR791" s="34"/>
      <c r="ELS791" s="88"/>
      <c r="ELT791"/>
      <c r="ELU791" s="173"/>
      <c r="ELV791" s="284"/>
      <c r="ELW791" s="910"/>
      <c r="ELX791" s="421"/>
      <c r="ELY791" s="137"/>
      <c r="ELZ791" s="136"/>
      <c r="EMA791" s="138"/>
      <c r="EMB791" s="154"/>
      <c r="EMC791" s="194"/>
      <c r="EMD791" s="868"/>
      <c r="EME791" s="194"/>
      <c r="EMF791" s="868"/>
      <c r="EMG791" s="874"/>
      <c r="EMH791" s="152"/>
      <c r="EMI791" s="552"/>
      <c r="EMJ791" s="709"/>
      <c r="EMK791" s="709"/>
      <c r="EML791" s="723"/>
      <c r="EMM791" s="723"/>
      <c r="EMN791" s="723"/>
      <c r="EMO791" s="723"/>
      <c r="EMP791" s="723"/>
      <c r="EMQ791" s="320"/>
      <c r="EMR791" s="47"/>
      <c r="EMS791" s="47"/>
      <c r="EMT791" s="34"/>
      <c r="EMU791" s="34"/>
      <c r="EMV791" s="88"/>
      <c r="EMW791"/>
      <c r="EMX791" s="173"/>
      <c r="EMY791" s="284"/>
      <c r="EMZ791" s="910"/>
      <c r="ENA791" s="421"/>
      <c r="ENB791" s="137"/>
      <c r="ENC791" s="136"/>
      <c r="END791" s="138"/>
      <c r="ENE791" s="154"/>
      <c r="ENF791" s="194"/>
      <c r="ENG791" s="868"/>
      <c r="ENH791" s="194"/>
      <c r="ENI791" s="868"/>
      <c r="ENJ791" s="874"/>
      <c r="ENK791" s="152"/>
      <c r="ENL791" s="552"/>
      <c r="ENM791" s="709"/>
      <c r="ENN791" s="709"/>
      <c r="ENO791" s="723"/>
      <c r="ENP791" s="723"/>
      <c r="ENQ791" s="723"/>
      <c r="ENR791" s="723"/>
      <c r="ENS791" s="723"/>
      <c r="ENT791" s="320"/>
      <c r="ENU791" s="47"/>
      <c r="ENV791" s="47"/>
      <c r="ENW791" s="34"/>
      <c r="ENX791" s="34"/>
      <c r="ENY791" s="88"/>
      <c r="ENZ791"/>
      <c r="EOA791" s="173"/>
      <c r="EOB791" s="284"/>
      <c r="EOC791" s="910"/>
      <c r="EOD791" s="421"/>
      <c r="EOE791" s="137"/>
      <c r="EOF791" s="136"/>
      <c r="EOG791" s="138"/>
      <c r="EOH791" s="154"/>
      <c r="EOI791" s="194"/>
      <c r="EOJ791" s="868"/>
      <c r="EOK791" s="194"/>
      <c r="EOL791" s="868"/>
      <c r="EOM791" s="874"/>
      <c r="EON791" s="152"/>
      <c r="EOO791" s="552"/>
      <c r="EOP791" s="709"/>
      <c r="EOQ791" s="709"/>
      <c r="EOR791" s="723"/>
      <c r="EOS791" s="723"/>
      <c r="EOT791" s="723"/>
      <c r="EOU791" s="723"/>
      <c r="EOV791" s="723"/>
      <c r="EOW791" s="320"/>
      <c r="EOX791" s="47"/>
      <c r="EOY791" s="47"/>
      <c r="EOZ791" s="34"/>
      <c r="EPA791" s="34"/>
      <c r="EPB791" s="88"/>
      <c r="EPC791"/>
      <c r="EPD791" s="173"/>
      <c r="EPE791" s="284"/>
      <c r="EPF791" s="910"/>
      <c r="EPG791" s="421"/>
      <c r="EPH791" s="137"/>
      <c r="EPI791" s="136"/>
      <c r="EPJ791" s="138"/>
      <c r="EPK791" s="154"/>
      <c r="EPL791" s="194"/>
      <c r="EPM791" s="868"/>
      <c r="EPN791" s="194"/>
      <c r="EPO791" s="868"/>
      <c r="EPP791" s="874"/>
      <c r="EPQ791" s="152"/>
      <c r="EPR791" s="552"/>
      <c r="EPS791" s="709"/>
      <c r="EPT791" s="709"/>
      <c r="EPU791" s="723"/>
      <c r="EPV791" s="723"/>
      <c r="EPW791" s="723"/>
      <c r="EPX791" s="723"/>
      <c r="EPY791" s="723"/>
      <c r="EPZ791" s="320"/>
      <c r="EQA791" s="47"/>
      <c r="EQB791" s="47"/>
      <c r="EQC791" s="34"/>
      <c r="EQD791" s="34"/>
      <c r="EQE791" s="88"/>
      <c r="EQF791"/>
      <c r="EQG791" s="173"/>
      <c r="EQH791" s="284"/>
      <c r="EQI791" s="910"/>
      <c r="EQJ791" s="421"/>
      <c r="EQK791" s="137"/>
      <c r="EQL791" s="136"/>
      <c r="EQM791" s="138"/>
      <c r="EQN791" s="154"/>
      <c r="EQO791" s="194"/>
      <c r="EQP791" s="868"/>
      <c r="EQQ791" s="194"/>
      <c r="EQR791" s="868"/>
      <c r="EQS791" s="874"/>
      <c r="EQT791" s="152"/>
      <c r="EQU791" s="552"/>
      <c r="EQV791" s="709"/>
      <c r="EQW791" s="709"/>
      <c r="EQX791" s="723"/>
      <c r="EQY791" s="723"/>
      <c r="EQZ791" s="723"/>
      <c r="ERA791" s="723"/>
      <c r="ERB791" s="723"/>
      <c r="ERC791" s="320"/>
      <c r="ERD791" s="47"/>
      <c r="ERE791" s="47"/>
      <c r="ERF791" s="34"/>
      <c r="ERG791" s="34"/>
      <c r="ERH791" s="88"/>
      <c r="ERI791"/>
      <c r="ERJ791" s="173"/>
      <c r="ERK791" s="284"/>
      <c r="ERL791" s="910"/>
      <c r="ERM791" s="421"/>
      <c r="ERN791" s="137"/>
      <c r="ERO791" s="136"/>
      <c r="ERP791" s="138"/>
      <c r="ERQ791" s="154"/>
      <c r="ERR791" s="194"/>
      <c r="ERS791" s="868"/>
      <c r="ERT791" s="194"/>
      <c r="ERU791" s="868"/>
      <c r="ERV791" s="874"/>
      <c r="ERW791" s="152"/>
      <c r="ERX791" s="552"/>
      <c r="ERY791" s="709"/>
      <c r="ERZ791" s="709"/>
      <c r="ESA791" s="723"/>
      <c r="ESB791" s="723"/>
      <c r="ESC791" s="723"/>
      <c r="ESD791" s="723"/>
      <c r="ESE791" s="723"/>
      <c r="ESF791" s="320"/>
      <c r="ESG791" s="47"/>
      <c r="ESH791" s="47"/>
      <c r="ESI791" s="34"/>
      <c r="ESJ791" s="34"/>
      <c r="ESK791" s="88"/>
      <c r="ESL791"/>
      <c r="ESM791" s="173"/>
      <c r="ESN791" s="284"/>
      <c r="ESO791" s="910"/>
      <c r="ESP791" s="421"/>
      <c r="ESQ791" s="137"/>
      <c r="ESR791" s="136"/>
      <c r="ESS791" s="138"/>
      <c r="EST791" s="154"/>
      <c r="ESU791" s="194"/>
      <c r="ESV791" s="868"/>
      <c r="ESW791" s="194"/>
      <c r="ESX791" s="868"/>
      <c r="ESY791" s="874"/>
      <c r="ESZ791" s="152"/>
      <c r="ETA791" s="552"/>
      <c r="ETB791" s="709"/>
      <c r="ETC791" s="709"/>
      <c r="ETD791" s="723"/>
      <c r="ETE791" s="723"/>
      <c r="ETF791" s="723"/>
      <c r="ETG791" s="723"/>
      <c r="ETH791" s="723"/>
      <c r="ETI791" s="320"/>
      <c r="ETJ791" s="47"/>
      <c r="ETK791" s="47"/>
      <c r="ETL791" s="34"/>
      <c r="ETM791" s="34"/>
      <c r="ETN791" s="88"/>
      <c r="ETO791"/>
      <c r="ETP791" s="173"/>
      <c r="ETQ791" s="284"/>
      <c r="ETR791" s="910"/>
      <c r="ETS791" s="421"/>
      <c r="ETT791" s="137"/>
      <c r="ETU791" s="136"/>
      <c r="ETV791" s="138"/>
      <c r="ETW791" s="154"/>
      <c r="ETX791" s="194"/>
      <c r="ETY791" s="868"/>
      <c r="ETZ791" s="194"/>
      <c r="EUA791" s="868"/>
      <c r="EUB791" s="874"/>
      <c r="EUC791" s="152"/>
      <c r="EUD791" s="552"/>
      <c r="EUE791" s="709"/>
      <c r="EUF791" s="709"/>
      <c r="EUG791" s="723"/>
      <c r="EUH791" s="723"/>
      <c r="EUI791" s="723"/>
      <c r="EUJ791" s="723"/>
      <c r="EUK791" s="723"/>
      <c r="EUL791" s="320"/>
      <c r="EUM791" s="47"/>
      <c r="EUN791" s="47"/>
      <c r="EUO791" s="34"/>
      <c r="EUP791" s="34"/>
      <c r="EUQ791" s="88"/>
      <c r="EUR791"/>
      <c r="EUS791" s="173"/>
      <c r="EUT791" s="284"/>
      <c r="EUU791" s="910"/>
      <c r="EUV791" s="421"/>
      <c r="EUW791" s="137"/>
      <c r="EUX791" s="136"/>
      <c r="EUY791" s="138"/>
      <c r="EUZ791" s="154"/>
      <c r="EVA791" s="194"/>
      <c r="EVB791" s="868"/>
      <c r="EVC791" s="194"/>
      <c r="EVD791" s="868"/>
      <c r="EVE791" s="874"/>
      <c r="EVF791" s="152"/>
      <c r="EVG791" s="552"/>
      <c r="EVH791" s="709"/>
      <c r="EVI791" s="709"/>
      <c r="EVJ791" s="723"/>
      <c r="EVK791" s="723"/>
      <c r="EVL791" s="723"/>
      <c r="EVM791" s="723"/>
      <c r="EVN791" s="723"/>
      <c r="EVO791" s="320"/>
      <c r="EVP791" s="47"/>
      <c r="EVQ791" s="47"/>
      <c r="EVR791" s="34"/>
      <c r="EVS791" s="34"/>
      <c r="EVT791" s="88"/>
      <c r="EVU791"/>
      <c r="EVV791" s="173"/>
      <c r="EVW791" s="284"/>
      <c r="EVX791" s="910"/>
      <c r="EVY791" s="421"/>
      <c r="EVZ791" s="137"/>
      <c r="EWA791" s="136"/>
      <c r="EWB791" s="138"/>
      <c r="EWC791" s="154"/>
      <c r="EWD791" s="194"/>
      <c r="EWE791" s="868"/>
      <c r="EWF791" s="194"/>
      <c r="EWG791" s="868"/>
      <c r="EWH791" s="874"/>
      <c r="EWI791" s="152"/>
      <c r="EWJ791" s="552"/>
      <c r="EWK791" s="709"/>
      <c r="EWL791" s="709"/>
      <c r="EWM791" s="723"/>
      <c r="EWN791" s="723"/>
      <c r="EWO791" s="723"/>
      <c r="EWP791" s="723"/>
      <c r="EWQ791" s="723"/>
      <c r="EWR791" s="320"/>
      <c r="EWS791" s="47"/>
      <c r="EWT791" s="47"/>
      <c r="EWU791" s="34"/>
      <c r="EWV791" s="34"/>
      <c r="EWW791" s="88"/>
      <c r="EWX791"/>
      <c r="EWY791" s="173"/>
      <c r="EWZ791" s="284"/>
      <c r="EXA791" s="910"/>
      <c r="EXB791" s="421"/>
      <c r="EXC791" s="137"/>
      <c r="EXD791" s="136"/>
      <c r="EXE791" s="138"/>
      <c r="EXF791" s="154"/>
      <c r="EXG791" s="194"/>
      <c r="EXH791" s="868"/>
      <c r="EXI791" s="194"/>
      <c r="EXJ791" s="868"/>
      <c r="EXK791" s="874"/>
      <c r="EXL791" s="152"/>
      <c r="EXM791" s="552"/>
      <c r="EXN791" s="709"/>
      <c r="EXO791" s="709"/>
      <c r="EXP791" s="723"/>
      <c r="EXQ791" s="723"/>
      <c r="EXR791" s="723"/>
      <c r="EXS791" s="723"/>
      <c r="EXT791" s="723"/>
      <c r="EXU791" s="320"/>
      <c r="EXV791" s="47"/>
      <c r="EXW791" s="47"/>
      <c r="EXX791" s="34"/>
      <c r="EXY791" s="34"/>
      <c r="EXZ791" s="88"/>
      <c r="EYA791"/>
      <c r="EYB791" s="173"/>
      <c r="EYC791" s="284"/>
      <c r="EYD791" s="910"/>
      <c r="EYE791" s="421"/>
      <c r="EYF791" s="137"/>
      <c r="EYG791" s="136"/>
      <c r="EYH791" s="138"/>
      <c r="EYI791" s="154"/>
      <c r="EYJ791" s="194"/>
      <c r="EYK791" s="868"/>
      <c r="EYL791" s="194"/>
      <c r="EYM791" s="868"/>
      <c r="EYN791" s="874"/>
      <c r="EYO791" s="152"/>
      <c r="EYP791" s="552"/>
      <c r="EYQ791" s="709"/>
      <c r="EYR791" s="709"/>
      <c r="EYS791" s="723"/>
      <c r="EYT791" s="723"/>
      <c r="EYU791" s="723"/>
      <c r="EYV791" s="723"/>
      <c r="EYW791" s="723"/>
      <c r="EYX791" s="320"/>
      <c r="EYY791" s="47"/>
      <c r="EYZ791" s="47"/>
      <c r="EZA791" s="34"/>
      <c r="EZB791" s="34"/>
      <c r="EZC791" s="88"/>
      <c r="EZD791"/>
      <c r="EZE791" s="173"/>
      <c r="EZF791" s="284"/>
      <c r="EZG791" s="910"/>
      <c r="EZH791" s="421"/>
      <c r="EZI791" s="137"/>
      <c r="EZJ791" s="136"/>
      <c r="EZK791" s="138"/>
      <c r="EZL791" s="154"/>
      <c r="EZM791" s="194"/>
      <c r="EZN791" s="868"/>
      <c r="EZO791" s="194"/>
      <c r="EZP791" s="868"/>
      <c r="EZQ791" s="874"/>
      <c r="EZR791" s="152"/>
      <c r="EZS791" s="552"/>
      <c r="EZT791" s="709"/>
      <c r="EZU791" s="709"/>
      <c r="EZV791" s="723"/>
      <c r="EZW791" s="723"/>
      <c r="EZX791" s="723"/>
      <c r="EZY791" s="723"/>
      <c r="EZZ791" s="723"/>
      <c r="FAA791" s="320"/>
      <c r="FAB791" s="47"/>
      <c r="FAC791" s="47"/>
      <c r="FAD791" s="34"/>
      <c r="FAE791" s="34"/>
      <c r="FAF791" s="88"/>
      <c r="FAG791"/>
      <c r="FAH791" s="173"/>
      <c r="FAI791" s="284"/>
      <c r="FAJ791" s="910"/>
      <c r="FAK791" s="421"/>
      <c r="FAL791" s="137"/>
      <c r="FAM791" s="136"/>
      <c r="FAN791" s="138"/>
      <c r="FAO791" s="154"/>
      <c r="FAP791" s="194"/>
      <c r="FAQ791" s="868"/>
      <c r="FAR791" s="194"/>
      <c r="FAS791" s="868"/>
      <c r="FAT791" s="874"/>
      <c r="FAU791" s="152"/>
      <c r="FAV791" s="552"/>
      <c r="FAW791" s="709"/>
      <c r="FAX791" s="709"/>
      <c r="FAY791" s="723"/>
      <c r="FAZ791" s="723"/>
      <c r="FBA791" s="723"/>
      <c r="FBB791" s="723"/>
      <c r="FBC791" s="723"/>
      <c r="FBD791" s="320"/>
      <c r="FBE791" s="47"/>
      <c r="FBF791" s="47"/>
      <c r="FBG791" s="34"/>
      <c r="FBH791" s="34"/>
      <c r="FBI791" s="88"/>
      <c r="FBJ791"/>
      <c r="FBK791" s="173"/>
      <c r="FBL791" s="284"/>
      <c r="FBM791" s="910"/>
      <c r="FBN791" s="421"/>
      <c r="FBO791" s="137"/>
      <c r="FBP791" s="136"/>
      <c r="FBQ791" s="138"/>
      <c r="FBR791" s="154"/>
      <c r="FBS791" s="194"/>
      <c r="FBT791" s="868"/>
      <c r="FBU791" s="194"/>
      <c r="FBV791" s="868"/>
      <c r="FBW791" s="874"/>
      <c r="FBX791" s="152"/>
      <c r="FBY791" s="552"/>
      <c r="FBZ791" s="709"/>
      <c r="FCA791" s="709"/>
      <c r="FCB791" s="723"/>
      <c r="FCC791" s="723"/>
      <c r="FCD791" s="723"/>
      <c r="FCE791" s="723"/>
      <c r="FCF791" s="723"/>
      <c r="FCG791" s="320"/>
      <c r="FCH791" s="47"/>
      <c r="FCI791" s="47"/>
      <c r="FCJ791" s="34"/>
      <c r="FCK791" s="34"/>
      <c r="FCL791" s="88"/>
      <c r="FCM791"/>
      <c r="FCN791" s="173"/>
      <c r="FCO791" s="284"/>
      <c r="FCP791" s="910"/>
      <c r="FCQ791" s="421"/>
      <c r="FCR791" s="137"/>
      <c r="FCS791" s="136"/>
      <c r="FCT791" s="138"/>
      <c r="FCU791" s="154"/>
      <c r="FCV791" s="194"/>
      <c r="FCW791" s="868"/>
      <c r="FCX791" s="194"/>
      <c r="FCY791" s="868"/>
      <c r="FCZ791" s="874"/>
      <c r="FDA791" s="152"/>
      <c r="FDB791" s="552"/>
      <c r="FDC791" s="709"/>
      <c r="FDD791" s="709"/>
      <c r="FDE791" s="723"/>
      <c r="FDF791" s="723"/>
      <c r="FDG791" s="723"/>
      <c r="FDH791" s="723"/>
      <c r="FDI791" s="723"/>
      <c r="FDJ791" s="320"/>
      <c r="FDK791" s="47"/>
      <c r="FDL791" s="47"/>
      <c r="FDM791" s="34"/>
      <c r="FDN791" s="34"/>
      <c r="FDO791" s="88"/>
      <c r="FDP791"/>
      <c r="FDQ791" s="173"/>
      <c r="FDR791" s="284"/>
      <c r="FDS791" s="910"/>
      <c r="FDT791" s="421"/>
      <c r="FDU791" s="137"/>
      <c r="FDV791" s="136"/>
      <c r="FDW791" s="138"/>
      <c r="FDX791" s="154"/>
      <c r="FDY791" s="194"/>
      <c r="FDZ791" s="868"/>
      <c r="FEA791" s="194"/>
      <c r="FEB791" s="868"/>
      <c r="FEC791" s="874"/>
      <c r="FED791" s="152"/>
      <c r="FEE791" s="552"/>
      <c r="FEF791" s="709"/>
      <c r="FEG791" s="709"/>
      <c r="FEH791" s="723"/>
      <c r="FEI791" s="723"/>
      <c r="FEJ791" s="723"/>
      <c r="FEK791" s="723"/>
      <c r="FEL791" s="723"/>
      <c r="FEM791" s="320"/>
      <c r="FEN791" s="47"/>
      <c r="FEO791" s="47"/>
      <c r="FEP791" s="34"/>
      <c r="FEQ791" s="34"/>
      <c r="FER791" s="88"/>
      <c r="FES791"/>
      <c r="FET791" s="173"/>
      <c r="FEU791" s="284"/>
      <c r="FEV791" s="910"/>
      <c r="FEW791" s="421"/>
      <c r="FEX791" s="137"/>
      <c r="FEY791" s="136"/>
      <c r="FEZ791" s="138"/>
      <c r="FFA791" s="154"/>
      <c r="FFB791" s="194"/>
      <c r="FFC791" s="868"/>
      <c r="FFD791" s="194"/>
      <c r="FFE791" s="868"/>
      <c r="FFF791" s="874"/>
      <c r="FFG791" s="152"/>
      <c r="FFH791" s="552"/>
      <c r="FFI791" s="709"/>
      <c r="FFJ791" s="709"/>
      <c r="FFK791" s="723"/>
      <c r="FFL791" s="723"/>
      <c r="FFM791" s="723"/>
      <c r="FFN791" s="723"/>
      <c r="FFO791" s="723"/>
      <c r="FFP791" s="320"/>
      <c r="FFQ791" s="47"/>
      <c r="FFR791" s="47"/>
      <c r="FFS791" s="34"/>
      <c r="FFT791" s="34"/>
      <c r="FFU791" s="88"/>
      <c r="FFV791"/>
      <c r="FFW791" s="173"/>
      <c r="FFX791" s="284"/>
      <c r="FFY791" s="910"/>
      <c r="FFZ791" s="421"/>
      <c r="FGA791" s="137"/>
      <c r="FGB791" s="136"/>
      <c r="FGC791" s="138"/>
      <c r="FGD791" s="154"/>
      <c r="FGE791" s="194"/>
      <c r="FGF791" s="868"/>
      <c r="FGG791" s="194"/>
      <c r="FGH791" s="868"/>
      <c r="FGI791" s="874"/>
      <c r="FGJ791" s="152"/>
      <c r="FGK791" s="552"/>
      <c r="FGL791" s="709"/>
      <c r="FGM791" s="709"/>
      <c r="FGN791" s="723"/>
      <c r="FGO791" s="723"/>
      <c r="FGP791" s="723"/>
      <c r="FGQ791" s="723"/>
      <c r="FGR791" s="723"/>
      <c r="FGS791" s="320"/>
      <c r="FGT791" s="47"/>
      <c r="FGU791" s="47"/>
      <c r="FGV791" s="34"/>
      <c r="FGW791" s="34"/>
      <c r="FGX791" s="88"/>
      <c r="FGY791"/>
      <c r="FGZ791" s="173"/>
      <c r="FHA791" s="284"/>
      <c r="FHB791" s="910"/>
      <c r="FHC791" s="421"/>
      <c r="FHD791" s="137"/>
      <c r="FHE791" s="136"/>
      <c r="FHF791" s="138"/>
      <c r="FHG791" s="154"/>
      <c r="FHH791" s="194"/>
      <c r="FHI791" s="868"/>
      <c r="FHJ791" s="194"/>
      <c r="FHK791" s="868"/>
      <c r="FHL791" s="874"/>
      <c r="FHM791" s="152"/>
      <c r="FHN791" s="552"/>
      <c r="FHO791" s="709"/>
      <c r="FHP791" s="709"/>
      <c r="FHQ791" s="723"/>
      <c r="FHR791" s="723"/>
      <c r="FHS791" s="723"/>
      <c r="FHT791" s="723"/>
      <c r="FHU791" s="723"/>
      <c r="FHV791" s="320"/>
      <c r="FHW791" s="47"/>
      <c r="FHX791" s="47"/>
      <c r="FHY791" s="34"/>
      <c r="FHZ791" s="34"/>
      <c r="FIA791" s="88"/>
      <c r="FIB791"/>
      <c r="FIC791" s="173"/>
      <c r="FID791" s="284"/>
      <c r="FIE791" s="910"/>
      <c r="FIF791" s="421"/>
      <c r="FIG791" s="137"/>
      <c r="FIH791" s="136"/>
      <c r="FII791" s="138"/>
      <c r="FIJ791" s="154"/>
      <c r="FIK791" s="194"/>
      <c r="FIL791" s="868"/>
      <c r="FIM791" s="194"/>
      <c r="FIN791" s="868"/>
      <c r="FIO791" s="874"/>
      <c r="FIP791" s="152"/>
      <c r="FIQ791" s="552"/>
      <c r="FIR791" s="709"/>
      <c r="FIS791" s="709"/>
      <c r="FIT791" s="723"/>
      <c r="FIU791" s="723"/>
      <c r="FIV791" s="723"/>
      <c r="FIW791" s="723"/>
      <c r="FIX791" s="723"/>
      <c r="FIY791" s="320"/>
      <c r="FIZ791" s="47"/>
      <c r="FJA791" s="47"/>
      <c r="FJB791" s="34"/>
      <c r="FJC791" s="34"/>
      <c r="FJD791" s="88"/>
      <c r="FJE791"/>
      <c r="FJF791" s="173"/>
      <c r="FJG791" s="284"/>
      <c r="FJH791" s="910"/>
      <c r="FJI791" s="421"/>
      <c r="FJJ791" s="137"/>
      <c r="FJK791" s="136"/>
      <c r="FJL791" s="138"/>
      <c r="FJM791" s="154"/>
      <c r="FJN791" s="194"/>
      <c r="FJO791" s="868"/>
      <c r="FJP791" s="194"/>
      <c r="FJQ791" s="868"/>
      <c r="FJR791" s="874"/>
      <c r="FJS791" s="152"/>
      <c r="FJT791" s="552"/>
      <c r="FJU791" s="709"/>
      <c r="FJV791" s="709"/>
      <c r="FJW791" s="723"/>
      <c r="FJX791" s="723"/>
      <c r="FJY791" s="723"/>
      <c r="FJZ791" s="723"/>
      <c r="FKA791" s="723"/>
      <c r="FKB791" s="320"/>
      <c r="FKC791" s="47"/>
      <c r="FKD791" s="47"/>
      <c r="FKE791" s="34"/>
      <c r="FKF791" s="34"/>
      <c r="FKG791" s="88"/>
      <c r="FKH791"/>
      <c r="FKI791" s="173"/>
      <c r="FKJ791" s="284"/>
      <c r="FKK791" s="910"/>
      <c r="FKL791" s="421"/>
      <c r="FKM791" s="137"/>
      <c r="FKN791" s="136"/>
      <c r="FKO791" s="138"/>
      <c r="FKP791" s="154"/>
      <c r="FKQ791" s="194"/>
      <c r="FKR791" s="868"/>
      <c r="FKS791" s="194"/>
      <c r="FKT791" s="868"/>
      <c r="FKU791" s="874"/>
      <c r="FKV791" s="152"/>
      <c r="FKW791" s="552"/>
      <c r="FKX791" s="709"/>
      <c r="FKY791" s="709"/>
      <c r="FKZ791" s="723"/>
      <c r="FLA791" s="723"/>
      <c r="FLB791" s="723"/>
      <c r="FLC791" s="723"/>
      <c r="FLD791" s="723"/>
      <c r="FLE791" s="320"/>
      <c r="FLF791" s="47"/>
      <c r="FLG791" s="47"/>
      <c r="FLH791" s="34"/>
      <c r="FLI791" s="34"/>
      <c r="FLJ791" s="88"/>
      <c r="FLK791"/>
      <c r="FLL791" s="173"/>
      <c r="FLM791" s="284"/>
      <c r="FLN791" s="910"/>
      <c r="FLO791" s="421"/>
      <c r="FLP791" s="137"/>
      <c r="FLQ791" s="136"/>
      <c r="FLR791" s="138"/>
      <c r="FLS791" s="154"/>
      <c r="FLT791" s="194"/>
      <c r="FLU791" s="868"/>
      <c r="FLV791" s="194"/>
      <c r="FLW791" s="868"/>
      <c r="FLX791" s="874"/>
      <c r="FLY791" s="152"/>
      <c r="FLZ791" s="552"/>
      <c r="FMA791" s="709"/>
      <c r="FMB791" s="709"/>
      <c r="FMC791" s="723"/>
      <c r="FMD791" s="723"/>
      <c r="FME791" s="723"/>
      <c r="FMF791" s="723"/>
      <c r="FMG791" s="723"/>
      <c r="FMH791" s="320"/>
      <c r="FMI791" s="47"/>
      <c r="FMJ791" s="47"/>
      <c r="FMK791" s="34"/>
      <c r="FML791" s="34"/>
      <c r="FMM791" s="88"/>
      <c r="FMN791"/>
      <c r="FMO791" s="173"/>
      <c r="FMP791" s="284"/>
      <c r="FMQ791" s="910"/>
      <c r="FMR791" s="421"/>
      <c r="FMS791" s="137"/>
      <c r="FMT791" s="136"/>
      <c r="FMU791" s="138"/>
      <c r="FMV791" s="154"/>
      <c r="FMW791" s="194"/>
      <c r="FMX791" s="868"/>
      <c r="FMY791" s="194"/>
      <c r="FMZ791" s="868"/>
      <c r="FNA791" s="874"/>
      <c r="FNB791" s="152"/>
      <c r="FNC791" s="552"/>
      <c r="FND791" s="709"/>
      <c r="FNE791" s="709"/>
      <c r="FNF791" s="723"/>
      <c r="FNG791" s="723"/>
      <c r="FNH791" s="723"/>
      <c r="FNI791" s="723"/>
      <c r="FNJ791" s="723"/>
      <c r="FNK791" s="320"/>
      <c r="FNL791" s="47"/>
      <c r="FNM791" s="47"/>
      <c r="FNN791" s="34"/>
      <c r="FNO791" s="34"/>
      <c r="FNP791" s="88"/>
      <c r="FNQ791"/>
      <c r="FNR791" s="173"/>
      <c r="FNS791" s="284"/>
      <c r="FNT791" s="910"/>
      <c r="FNU791" s="421"/>
      <c r="FNV791" s="137"/>
      <c r="FNW791" s="136"/>
      <c r="FNX791" s="138"/>
      <c r="FNY791" s="154"/>
      <c r="FNZ791" s="194"/>
      <c r="FOA791" s="868"/>
      <c r="FOB791" s="194"/>
      <c r="FOC791" s="868"/>
      <c r="FOD791" s="874"/>
      <c r="FOE791" s="152"/>
      <c r="FOF791" s="552"/>
      <c r="FOG791" s="709"/>
      <c r="FOH791" s="709"/>
      <c r="FOI791" s="723"/>
      <c r="FOJ791" s="723"/>
      <c r="FOK791" s="723"/>
      <c r="FOL791" s="723"/>
      <c r="FOM791" s="723"/>
      <c r="FON791" s="320"/>
      <c r="FOO791" s="47"/>
      <c r="FOP791" s="47"/>
      <c r="FOQ791" s="34"/>
      <c r="FOR791" s="34"/>
      <c r="FOS791" s="88"/>
      <c r="FOT791"/>
      <c r="FOU791" s="173"/>
      <c r="FOV791" s="284"/>
      <c r="FOW791" s="910"/>
      <c r="FOX791" s="421"/>
      <c r="FOY791" s="137"/>
      <c r="FOZ791" s="136"/>
      <c r="FPA791" s="138"/>
      <c r="FPB791" s="154"/>
      <c r="FPC791" s="194"/>
      <c r="FPD791" s="868"/>
      <c r="FPE791" s="194"/>
      <c r="FPF791" s="868"/>
      <c r="FPG791" s="874"/>
      <c r="FPH791" s="152"/>
      <c r="FPI791" s="552"/>
      <c r="FPJ791" s="709"/>
      <c r="FPK791" s="709"/>
      <c r="FPL791" s="723"/>
      <c r="FPM791" s="723"/>
      <c r="FPN791" s="723"/>
      <c r="FPO791" s="723"/>
      <c r="FPP791" s="723"/>
      <c r="FPQ791" s="320"/>
      <c r="FPR791" s="47"/>
      <c r="FPS791" s="47"/>
      <c r="FPT791" s="34"/>
      <c r="FPU791" s="34"/>
      <c r="FPV791" s="88"/>
      <c r="FPW791"/>
      <c r="FPX791" s="173"/>
      <c r="FPY791" s="284"/>
      <c r="FPZ791" s="910"/>
      <c r="FQA791" s="421"/>
      <c r="FQB791" s="137"/>
      <c r="FQC791" s="136"/>
      <c r="FQD791" s="138"/>
      <c r="FQE791" s="154"/>
      <c r="FQF791" s="194"/>
      <c r="FQG791" s="868"/>
      <c r="FQH791" s="194"/>
      <c r="FQI791" s="868"/>
      <c r="FQJ791" s="874"/>
      <c r="FQK791" s="152"/>
      <c r="FQL791" s="552"/>
      <c r="FQM791" s="709"/>
      <c r="FQN791" s="709"/>
      <c r="FQO791" s="723"/>
      <c r="FQP791" s="723"/>
      <c r="FQQ791" s="723"/>
      <c r="FQR791" s="723"/>
      <c r="FQS791" s="723"/>
      <c r="FQT791" s="320"/>
      <c r="FQU791" s="47"/>
      <c r="FQV791" s="47"/>
      <c r="FQW791" s="34"/>
      <c r="FQX791" s="34"/>
      <c r="FQY791" s="88"/>
      <c r="FQZ791"/>
      <c r="FRA791" s="173"/>
      <c r="FRB791" s="284"/>
      <c r="FRC791" s="910"/>
      <c r="FRD791" s="421"/>
      <c r="FRE791" s="137"/>
      <c r="FRF791" s="136"/>
      <c r="FRG791" s="138"/>
      <c r="FRH791" s="154"/>
      <c r="FRI791" s="194"/>
      <c r="FRJ791" s="868"/>
      <c r="FRK791" s="194"/>
      <c r="FRL791" s="868"/>
      <c r="FRM791" s="874"/>
      <c r="FRN791" s="152"/>
      <c r="FRO791" s="552"/>
      <c r="FRP791" s="709"/>
      <c r="FRQ791" s="709"/>
      <c r="FRR791" s="723"/>
      <c r="FRS791" s="723"/>
      <c r="FRT791" s="723"/>
      <c r="FRU791" s="723"/>
      <c r="FRV791" s="723"/>
      <c r="FRW791" s="320"/>
      <c r="FRX791" s="47"/>
      <c r="FRY791" s="47"/>
      <c r="FRZ791" s="34"/>
      <c r="FSA791" s="34"/>
      <c r="FSB791" s="88"/>
      <c r="FSC791"/>
      <c r="FSD791" s="173"/>
      <c r="FSE791" s="284"/>
      <c r="FSF791" s="910"/>
      <c r="FSG791" s="421"/>
      <c r="FSH791" s="137"/>
      <c r="FSI791" s="136"/>
      <c r="FSJ791" s="138"/>
      <c r="FSK791" s="154"/>
      <c r="FSL791" s="194"/>
      <c r="FSM791" s="868"/>
      <c r="FSN791" s="194"/>
      <c r="FSO791" s="868"/>
      <c r="FSP791" s="874"/>
      <c r="FSQ791" s="152"/>
      <c r="FSR791" s="552"/>
      <c r="FSS791" s="709"/>
      <c r="FST791" s="709"/>
      <c r="FSU791" s="723"/>
      <c r="FSV791" s="723"/>
      <c r="FSW791" s="723"/>
      <c r="FSX791" s="723"/>
      <c r="FSY791" s="723"/>
      <c r="FSZ791" s="320"/>
      <c r="FTA791" s="47"/>
      <c r="FTB791" s="47"/>
      <c r="FTC791" s="34"/>
      <c r="FTD791" s="34"/>
      <c r="FTE791" s="88"/>
      <c r="FTF791"/>
      <c r="FTG791" s="173"/>
      <c r="FTH791" s="284"/>
      <c r="FTI791" s="910"/>
      <c r="FTJ791" s="421"/>
      <c r="FTK791" s="137"/>
      <c r="FTL791" s="136"/>
      <c r="FTM791" s="138"/>
      <c r="FTN791" s="154"/>
      <c r="FTO791" s="194"/>
      <c r="FTP791" s="868"/>
      <c r="FTQ791" s="194"/>
      <c r="FTR791" s="868"/>
      <c r="FTS791" s="874"/>
      <c r="FTT791" s="152"/>
      <c r="FTU791" s="552"/>
      <c r="FTV791" s="709"/>
      <c r="FTW791" s="709"/>
      <c r="FTX791" s="723"/>
      <c r="FTY791" s="723"/>
      <c r="FTZ791" s="723"/>
      <c r="FUA791" s="723"/>
      <c r="FUB791" s="723"/>
      <c r="FUC791" s="320"/>
      <c r="FUD791" s="47"/>
      <c r="FUE791" s="47"/>
      <c r="FUF791" s="34"/>
      <c r="FUG791" s="34"/>
      <c r="FUH791" s="88"/>
      <c r="FUI791"/>
      <c r="FUJ791" s="173"/>
      <c r="FUK791" s="284"/>
      <c r="FUL791" s="910"/>
      <c r="FUM791" s="421"/>
      <c r="FUN791" s="137"/>
      <c r="FUO791" s="136"/>
      <c r="FUP791" s="138"/>
      <c r="FUQ791" s="154"/>
      <c r="FUR791" s="194"/>
      <c r="FUS791" s="868"/>
      <c r="FUT791" s="194"/>
      <c r="FUU791" s="868"/>
      <c r="FUV791" s="874"/>
      <c r="FUW791" s="152"/>
      <c r="FUX791" s="552"/>
      <c r="FUY791" s="709"/>
      <c r="FUZ791" s="709"/>
      <c r="FVA791" s="723"/>
      <c r="FVB791" s="723"/>
      <c r="FVC791" s="723"/>
      <c r="FVD791" s="723"/>
      <c r="FVE791" s="723"/>
      <c r="FVF791" s="320"/>
      <c r="FVG791" s="47"/>
      <c r="FVH791" s="47"/>
      <c r="FVI791" s="34"/>
      <c r="FVJ791" s="34"/>
      <c r="FVK791" s="88"/>
      <c r="FVL791"/>
      <c r="FVM791" s="173"/>
      <c r="FVN791" s="284"/>
      <c r="FVO791" s="910"/>
      <c r="FVP791" s="421"/>
      <c r="FVQ791" s="137"/>
      <c r="FVR791" s="136"/>
      <c r="FVS791" s="138"/>
      <c r="FVT791" s="154"/>
      <c r="FVU791" s="194"/>
      <c r="FVV791" s="868"/>
      <c r="FVW791" s="194"/>
      <c r="FVX791" s="868"/>
      <c r="FVY791" s="874"/>
      <c r="FVZ791" s="152"/>
      <c r="FWA791" s="552"/>
      <c r="FWB791" s="709"/>
      <c r="FWC791" s="709"/>
      <c r="FWD791" s="723"/>
      <c r="FWE791" s="723"/>
      <c r="FWF791" s="723"/>
      <c r="FWG791" s="723"/>
      <c r="FWH791" s="723"/>
      <c r="FWI791" s="320"/>
      <c r="FWJ791" s="47"/>
      <c r="FWK791" s="47"/>
      <c r="FWL791" s="34"/>
      <c r="FWM791" s="34"/>
      <c r="FWN791" s="88"/>
      <c r="FWO791"/>
      <c r="FWP791" s="173"/>
      <c r="FWQ791" s="284"/>
      <c r="FWR791" s="910"/>
      <c r="FWS791" s="421"/>
      <c r="FWT791" s="137"/>
      <c r="FWU791" s="136"/>
      <c r="FWV791" s="138"/>
      <c r="FWW791" s="154"/>
      <c r="FWX791" s="194"/>
      <c r="FWY791" s="868"/>
      <c r="FWZ791" s="194"/>
      <c r="FXA791" s="868"/>
      <c r="FXB791" s="874"/>
      <c r="FXC791" s="152"/>
      <c r="FXD791" s="552"/>
      <c r="FXE791" s="709"/>
      <c r="FXF791" s="709"/>
      <c r="FXG791" s="723"/>
      <c r="FXH791" s="723"/>
      <c r="FXI791" s="723"/>
      <c r="FXJ791" s="723"/>
      <c r="FXK791" s="723"/>
      <c r="FXL791" s="320"/>
      <c r="FXM791" s="47"/>
      <c r="FXN791" s="47"/>
      <c r="FXO791" s="34"/>
      <c r="FXP791" s="34"/>
      <c r="FXQ791" s="88"/>
      <c r="FXR791"/>
      <c r="FXS791" s="173"/>
      <c r="FXT791" s="284"/>
      <c r="FXU791" s="910"/>
      <c r="FXV791" s="421"/>
      <c r="FXW791" s="137"/>
      <c r="FXX791" s="136"/>
      <c r="FXY791" s="138"/>
      <c r="FXZ791" s="154"/>
      <c r="FYA791" s="194"/>
      <c r="FYB791" s="868"/>
      <c r="FYC791" s="194"/>
      <c r="FYD791" s="868"/>
      <c r="FYE791" s="874"/>
      <c r="FYF791" s="152"/>
      <c r="FYG791" s="552"/>
      <c r="FYH791" s="709"/>
      <c r="FYI791" s="709"/>
      <c r="FYJ791" s="723"/>
      <c r="FYK791" s="723"/>
      <c r="FYL791" s="723"/>
      <c r="FYM791" s="723"/>
      <c r="FYN791" s="723"/>
      <c r="FYO791" s="320"/>
      <c r="FYP791" s="47"/>
      <c r="FYQ791" s="47"/>
      <c r="FYR791" s="34"/>
      <c r="FYS791" s="34"/>
      <c r="FYT791" s="88"/>
      <c r="FYU791"/>
      <c r="FYV791" s="173"/>
      <c r="FYW791" s="284"/>
      <c r="FYX791" s="910"/>
      <c r="FYY791" s="421"/>
      <c r="FYZ791" s="137"/>
      <c r="FZA791" s="136"/>
      <c r="FZB791" s="138"/>
      <c r="FZC791" s="154"/>
      <c r="FZD791" s="194"/>
      <c r="FZE791" s="868"/>
      <c r="FZF791" s="194"/>
      <c r="FZG791" s="868"/>
      <c r="FZH791" s="874"/>
      <c r="FZI791" s="152"/>
      <c r="FZJ791" s="552"/>
      <c r="FZK791" s="709"/>
      <c r="FZL791" s="709"/>
      <c r="FZM791" s="723"/>
      <c r="FZN791" s="723"/>
      <c r="FZO791" s="723"/>
      <c r="FZP791" s="723"/>
      <c r="FZQ791" s="723"/>
      <c r="FZR791" s="320"/>
      <c r="FZS791" s="47"/>
      <c r="FZT791" s="47"/>
      <c r="FZU791" s="34"/>
      <c r="FZV791" s="34"/>
      <c r="FZW791" s="88"/>
      <c r="FZX791"/>
      <c r="FZY791" s="173"/>
      <c r="FZZ791" s="284"/>
      <c r="GAA791" s="910"/>
      <c r="GAB791" s="421"/>
      <c r="GAC791" s="137"/>
      <c r="GAD791" s="136"/>
      <c r="GAE791" s="138"/>
      <c r="GAF791" s="154"/>
      <c r="GAG791" s="194"/>
      <c r="GAH791" s="868"/>
      <c r="GAI791" s="194"/>
      <c r="GAJ791" s="868"/>
      <c r="GAK791" s="874"/>
      <c r="GAL791" s="152"/>
      <c r="GAM791" s="552"/>
      <c r="GAN791" s="709"/>
      <c r="GAO791" s="709"/>
      <c r="GAP791" s="723"/>
      <c r="GAQ791" s="723"/>
      <c r="GAR791" s="723"/>
      <c r="GAS791" s="723"/>
      <c r="GAT791" s="723"/>
      <c r="GAU791" s="320"/>
      <c r="GAV791" s="47"/>
      <c r="GAW791" s="47"/>
      <c r="GAX791" s="34"/>
      <c r="GAY791" s="34"/>
      <c r="GAZ791" s="88"/>
      <c r="GBA791"/>
      <c r="GBB791" s="173"/>
      <c r="GBC791" s="284"/>
      <c r="GBD791" s="910"/>
      <c r="GBE791" s="421"/>
      <c r="GBF791" s="137"/>
      <c r="GBG791" s="136"/>
      <c r="GBH791" s="138"/>
      <c r="GBI791" s="154"/>
      <c r="GBJ791" s="194"/>
      <c r="GBK791" s="868"/>
      <c r="GBL791" s="194"/>
      <c r="GBM791" s="868"/>
      <c r="GBN791" s="874"/>
      <c r="GBO791" s="152"/>
      <c r="GBP791" s="552"/>
      <c r="GBQ791" s="709"/>
      <c r="GBR791" s="709"/>
      <c r="GBS791" s="723"/>
      <c r="GBT791" s="723"/>
      <c r="GBU791" s="723"/>
      <c r="GBV791" s="723"/>
      <c r="GBW791" s="723"/>
      <c r="GBX791" s="320"/>
      <c r="GBY791" s="47"/>
      <c r="GBZ791" s="47"/>
      <c r="GCA791" s="34"/>
      <c r="GCB791" s="34"/>
      <c r="GCC791" s="88"/>
      <c r="GCD791"/>
      <c r="GCE791" s="173"/>
      <c r="GCF791" s="284"/>
      <c r="GCG791" s="910"/>
      <c r="GCH791" s="421"/>
      <c r="GCI791" s="137"/>
      <c r="GCJ791" s="136"/>
      <c r="GCK791" s="138"/>
      <c r="GCL791" s="154"/>
      <c r="GCM791" s="194"/>
      <c r="GCN791" s="868"/>
      <c r="GCO791" s="194"/>
      <c r="GCP791" s="868"/>
      <c r="GCQ791" s="874"/>
      <c r="GCR791" s="152"/>
      <c r="GCS791" s="552"/>
      <c r="GCT791" s="709"/>
      <c r="GCU791" s="709"/>
      <c r="GCV791" s="723"/>
      <c r="GCW791" s="723"/>
      <c r="GCX791" s="723"/>
      <c r="GCY791" s="723"/>
      <c r="GCZ791" s="723"/>
      <c r="GDA791" s="320"/>
      <c r="GDB791" s="47"/>
      <c r="GDC791" s="47"/>
      <c r="GDD791" s="34"/>
      <c r="GDE791" s="34"/>
      <c r="GDF791" s="88"/>
      <c r="GDG791"/>
      <c r="GDH791" s="173"/>
      <c r="GDI791" s="284"/>
      <c r="GDJ791" s="910"/>
      <c r="GDK791" s="421"/>
      <c r="GDL791" s="137"/>
      <c r="GDM791" s="136"/>
      <c r="GDN791" s="138"/>
      <c r="GDO791" s="154"/>
      <c r="GDP791" s="194"/>
      <c r="GDQ791" s="868"/>
      <c r="GDR791" s="194"/>
      <c r="GDS791" s="868"/>
      <c r="GDT791" s="874"/>
      <c r="GDU791" s="152"/>
      <c r="GDV791" s="552"/>
      <c r="GDW791" s="709"/>
      <c r="GDX791" s="709"/>
      <c r="GDY791" s="723"/>
      <c r="GDZ791" s="723"/>
      <c r="GEA791" s="723"/>
      <c r="GEB791" s="723"/>
      <c r="GEC791" s="723"/>
      <c r="GED791" s="320"/>
      <c r="GEE791" s="47"/>
      <c r="GEF791" s="47"/>
      <c r="GEG791" s="34"/>
      <c r="GEH791" s="34"/>
      <c r="GEI791" s="88"/>
      <c r="GEJ791"/>
      <c r="GEK791" s="173"/>
      <c r="GEL791" s="284"/>
      <c r="GEM791" s="910"/>
      <c r="GEN791" s="421"/>
      <c r="GEO791" s="137"/>
      <c r="GEP791" s="136"/>
      <c r="GEQ791" s="138"/>
      <c r="GER791" s="154"/>
      <c r="GES791" s="194"/>
      <c r="GET791" s="868"/>
      <c r="GEU791" s="194"/>
      <c r="GEV791" s="868"/>
      <c r="GEW791" s="874"/>
      <c r="GEX791" s="152"/>
      <c r="GEY791" s="552"/>
      <c r="GEZ791" s="709"/>
      <c r="GFA791" s="709"/>
      <c r="GFB791" s="723"/>
      <c r="GFC791" s="723"/>
      <c r="GFD791" s="723"/>
      <c r="GFE791" s="723"/>
      <c r="GFF791" s="723"/>
      <c r="GFG791" s="320"/>
      <c r="GFH791" s="47"/>
      <c r="GFI791" s="47"/>
      <c r="GFJ791" s="34"/>
      <c r="GFK791" s="34"/>
      <c r="GFL791" s="88"/>
      <c r="GFM791"/>
      <c r="GFN791" s="173"/>
      <c r="GFO791" s="284"/>
      <c r="GFP791" s="910"/>
      <c r="GFQ791" s="421"/>
      <c r="GFR791" s="137"/>
      <c r="GFS791" s="136"/>
      <c r="GFT791" s="138"/>
      <c r="GFU791" s="154"/>
      <c r="GFV791" s="194"/>
      <c r="GFW791" s="868"/>
      <c r="GFX791" s="194"/>
      <c r="GFY791" s="868"/>
      <c r="GFZ791" s="874"/>
      <c r="GGA791" s="152"/>
      <c r="GGB791" s="552"/>
      <c r="GGC791" s="709"/>
      <c r="GGD791" s="709"/>
      <c r="GGE791" s="723"/>
      <c r="GGF791" s="723"/>
      <c r="GGG791" s="723"/>
      <c r="GGH791" s="723"/>
      <c r="GGI791" s="723"/>
      <c r="GGJ791" s="320"/>
      <c r="GGK791" s="47"/>
      <c r="GGL791" s="47"/>
      <c r="GGM791" s="34"/>
      <c r="GGN791" s="34"/>
      <c r="GGO791" s="88"/>
      <c r="GGP791"/>
      <c r="GGQ791" s="173"/>
      <c r="GGR791" s="284"/>
      <c r="GGS791" s="910"/>
      <c r="GGT791" s="421"/>
      <c r="GGU791" s="137"/>
      <c r="GGV791" s="136"/>
      <c r="GGW791" s="138"/>
      <c r="GGX791" s="154"/>
      <c r="GGY791" s="194"/>
      <c r="GGZ791" s="868"/>
      <c r="GHA791" s="194"/>
      <c r="GHB791" s="868"/>
      <c r="GHC791" s="874"/>
      <c r="GHD791" s="152"/>
      <c r="GHE791" s="552"/>
      <c r="GHF791" s="709"/>
      <c r="GHG791" s="709"/>
      <c r="GHH791" s="723"/>
      <c r="GHI791" s="723"/>
      <c r="GHJ791" s="723"/>
      <c r="GHK791" s="723"/>
      <c r="GHL791" s="723"/>
      <c r="GHM791" s="320"/>
      <c r="GHN791" s="47"/>
      <c r="GHO791" s="47"/>
      <c r="GHP791" s="34"/>
      <c r="GHQ791" s="34"/>
      <c r="GHR791" s="88"/>
      <c r="GHS791"/>
      <c r="GHT791" s="173"/>
      <c r="GHU791" s="284"/>
      <c r="GHV791" s="910"/>
      <c r="GHW791" s="421"/>
      <c r="GHX791" s="137"/>
      <c r="GHY791" s="136"/>
      <c r="GHZ791" s="138"/>
      <c r="GIA791" s="154"/>
      <c r="GIB791" s="194"/>
      <c r="GIC791" s="868"/>
      <c r="GID791" s="194"/>
      <c r="GIE791" s="868"/>
      <c r="GIF791" s="874"/>
      <c r="GIG791" s="152"/>
      <c r="GIH791" s="552"/>
      <c r="GII791" s="709"/>
      <c r="GIJ791" s="709"/>
      <c r="GIK791" s="723"/>
      <c r="GIL791" s="723"/>
      <c r="GIM791" s="723"/>
      <c r="GIN791" s="723"/>
      <c r="GIO791" s="723"/>
      <c r="GIP791" s="320"/>
      <c r="GIQ791" s="47"/>
      <c r="GIR791" s="47"/>
      <c r="GIS791" s="34"/>
      <c r="GIT791" s="34"/>
      <c r="GIU791" s="88"/>
      <c r="GIV791"/>
      <c r="GIW791" s="173"/>
      <c r="GIX791" s="284"/>
      <c r="GIY791" s="910"/>
      <c r="GIZ791" s="421"/>
      <c r="GJA791" s="137"/>
      <c r="GJB791" s="136"/>
      <c r="GJC791" s="138"/>
      <c r="GJD791" s="154"/>
      <c r="GJE791" s="194"/>
      <c r="GJF791" s="868"/>
      <c r="GJG791" s="194"/>
      <c r="GJH791" s="868"/>
      <c r="GJI791" s="874"/>
      <c r="GJJ791" s="152"/>
      <c r="GJK791" s="552"/>
      <c r="GJL791" s="709"/>
      <c r="GJM791" s="709"/>
      <c r="GJN791" s="723"/>
      <c r="GJO791" s="723"/>
      <c r="GJP791" s="723"/>
      <c r="GJQ791" s="723"/>
      <c r="GJR791" s="723"/>
      <c r="GJS791" s="320"/>
      <c r="GJT791" s="47"/>
      <c r="GJU791" s="47"/>
      <c r="GJV791" s="34"/>
      <c r="GJW791" s="34"/>
      <c r="GJX791" s="88"/>
      <c r="GJY791"/>
      <c r="GJZ791" s="173"/>
      <c r="GKA791" s="284"/>
      <c r="GKB791" s="910"/>
      <c r="GKC791" s="421"/>
      <c r="GKD791" s="137"/>
      <c r="GKE791" s="136"/>
      <c r="GKF791" s="138"/>
      <c r="GKG791" s="154"/>
      <c r="GKH791" s="194"/>
      <c r="GKI791" s="868"/>
      <c r="GKJ791" s="194"/>
      <c r="GKK791" s="868"/>
      <c r="GKL791" s="874"/>
      <c r="GKM791" s="152"/>
      <c r="GKN791" s="552"/>
      <c r="GKO791" s="709"/>
      <c r="GKP791" s="709"/>
      <c r="GKQ791" s="723"/>
      <c r="GKR791" s="723"/>
      <c r="GKS791" s="723"/>
      <c r="GKT791" s="723"/>
      <c r="GKU791" s="723"/>
      <c r="GKV791" s="320"/>
      <c r="GKW791" s="47"/>
      <c r="GKX791" s="47"/>
      <c r="GKY791" s="34"/>
      <c r="GKZ791" s="34"/>
      <c r="GLA791" s="88"/>
      <c r="GLB791"/>
      <c r="GLC791" s="173"/>
      <c r="GLD791" s="284"/>
      <c r="GLE791" s="910"/>
      <c r="GLF791" s="421"/>
      <c r="GLG791" s="137"/>
      <c r="GLH791" s="136"/>
      <c r="GLI791" s="138"/>
      <c r="GLJ791" s="154"/>
      <c r="GLK791" s="194"/>
      <c r="GLL791" s="868"/>
      <c r="GLM791" s="194"/>
      <c r="GLN791" s="868"/>
      <c r="GLO791" s="874"/>
      <c r="GLP791" s="152"/>
      <c r="GLQ791" s="552"/>
      <c r="GLR791" s="709"/>
      <c r="GLS791" s="709"/>
      <c r="GLT791" s="723"/>
      <c r="GLU791" s="723"/>
      <c r="GLV791" s="723"/>
      <c r="GLW791" s="723"/>
      <c r="GLX791" s="723"/>
      <c r="GLY791" s="320"/>
      <c r="GLZ791" s="47"/>
      <c r="GMA791" s="47"/>
      <c r="GMB791" s="34"/>
      <c r="GMC791" s="34"/>
      <c r="GMD791" s="88"/>
      <c r="GME791"/>
      <c r="GMF791" s="173"/>
      <c r="GMG791" s="284"/>
      <c r="GMH791" s="910"/>
      <c r="GMI791" s="421"/>
      <c r="GMJ791" s="137"/>
      <c r="GMK791" s="136"/>
      <c r="GML791" s="138"/>
      <c r="GMM791" s="154"/>
      <c r="GMN791" s="194"/>
      <c r="GMO791" s="868"/>
      <c r="GMP791" s="194"/>
      <c r="GMQ791" s="868"/>
      <c r="GMR791" s="874"/>
      <c r="GMS791" s="152"/>
      <c r="GMT791" s="552"/>
      <c r="GMU791" s="709"/>
      <c r="GMV791" s="709"/>
      <c r="GMW791" s="723"/>
      <c r="GMX791" s="723"/>
      <c r="GMY791" s="723"/>
      <c r="GMZ791" s="723"/>
      <c r="GNA791" s="723"/>
      <c r="GNB791" s="320"/>
      <c r="GNC791" s="47"/>
      <c r="GND791" s="47"/>
      <c r="GNE791" s="34"/>
      <c r="GNF791" s="34"/>
      <c r="GNG791" s="88"/>
      <c r="GNH791"/>
      <c r="GNI791" s="173"/>
      <c r="GNJ791" s="284"/>
      <c r="GNK791" s="910"/>
      <c r="GNL791" s="421"/>
      <c r="GNM791" s="137"/>
      <c r="GNN791" s="136"/>
      <c r="GNO791" s="138"/>
      <c r="GNP791" s="154"/>
      <c r="GNQ791" s="194"/>
      <c r="GNR791" s="868"/>
      <c r="GNS791" s="194"/>
      <c r="GNT791" s="868"/>
      <c r="GNU791" s="874"/>
      <c r="GNV791" s="152"/>
      <c r="GNW791" s="552"/>
      <c r="GNX791" s="709"/>
      <c r="GNY791" s="709"/>
      <c r="GNZ791" s="723"/>
      <c r="GOA791" s="723"/>
      <c r="GOB791" s="723"/>
      <c r="GOC791" s="723"/>
      <c r="GOD791" s="723"/>
      <c r="GOE791" s="320"/>
      <c r="GOF791" s="47"/>
      <c r="GOG791" s="47"/>
      <c r="GOH791" s="34"/>
      <c r="GOI791" s="34"/>
      <c r="GOJ791" s="88"/>
      <c r="GOK791"/>
      <c r="GOL791" s="173"/>
      <c r="GOM791" s="284"/>
      <c r="GON791" s="910"/>
      <c r="GOO791" s="421"/>
      <c r="GOP791" s="137"/>
      <c r="GOQ791" s="136"/>
      <c r="GOR791" s="138"/>
      <c r="GOS791" s="154"/>
      <c r="GOT791" s="194"/>
      <c r="GOU791" s="868"/>
      <c r="GOV791" s="194"/>
      <c r="GOW791" s="868"/>
      <c r="GOX791" s="874"/>
      <c r="GOY791" s="152"/>
      <c r="GOZ791" s="552"/>
      <c r="GPA791" s="709"/>
      <c r="GPB791" s="709"/>
      <c r="GPC791" s="723"/>
      <c r="GPD791" s="723"/>
      <c r="GPE791" s="723"/>
      <c r="GPF791" s="723"/>
      <c r="GPG791" s="723"/>
      <c r="GPH791" s="320"/>
      <c r="GPI791" s="47"/>
      <c r="GPJ791" s="47"/>
      <c r="GPK791" s="34"/>
      <c r="GPL791" s="34"/>
      <c r="GPM791" s="88"/>
      <c r="GPN791"/>
      <c r="GPO791" s="173"/>
      <c r="GPP791" s="284"/>
      <c r="GPQ791" s="910"/>
      <c r="GPR791" s="421"/>
      <c r="GPS791" s="137"/>
      <c r="GPT791" s="136"/>
      <c r="GPU791" s="138"/>
      <c r="GPV791" s="154"/>
      <c r="GPW791" s="194"/>
      <c r="GPX791" s="868"/>
      <c r="GPY791" s="194"/>
      <c r="GPZ791" s="868"/>
      <c r="GQA791" s="874"/>
      <c r="GQB791" s="152"/>
      <c r="GQC791" s="552"/>
      <c r="GQD791" s="709"/>
      <c r="GQE791" s="709"/>
      <c r="GQF791" s="723"/>
      <c r="GQG791" s="723"/>
      <c r="GQH791" s="723"/>
      <c r="GQI791" s="723"/>
      <c r="GQJ791" s="723"/>
      <c r="GQK791" s="320"/>
      <c r="GQL791" s="47"/>
      <c r="GQM791" s="47"/>
      <c r="GQN791" s="34"/>
      <c r="GQO791" s="34"/>
      <c r="GQP791" s="88"/>
      <c r="GQQ791"/>
      <c r="GQR791" s="173"/>
      <c r="GQS791" s="284"/>
      <c r="GQT791" s="910"/>
      <c r="GQU791" s="421"/>
      <c r="GQV791" s="137"/>
      <c r="GQW791" s="136"/>
      <c r="GQX791" s="138"/>
      <c r="GQY791" s="154"/>
      <c r="GQZ791" s="194"/>
      <c r="GRA791" s="868"/>
      <c r="GRB791" s="194"/>
      <c r="GRC791" s="868"/>
      <c r="GRD791" s="874"/>
      <c r="GRE791" s="152"/>
      <c r="GRF791" s="552"/>
      <c r="GRG791" s="709"/>
      <c r="GRH791" s="709"/>
      <c r="GRI791" s="723"/>
      <c r="GRJ791" s="723"/>
      <c r="GRK791" s="723"/>
      <c r="GRL791" s="723"/>
      <c r="GRM791" s="723"/>
      <c r="GRN791" s="320"/>
      <c r="GRO791" s="47"/>
      <c r="GRP791" s="47"/>
      <c r="GRQ791" s="34"/>
      <c r="GRR791" s="34"/>
      <c r="GRS791" s="88"/>
      <c r="GRT791"/>
      <c r="GRU791" s="173"/>
      <c r="GRV791" s="284"/>
      <c r="GRW791" s="910"/>
      <c r="GRX791" s="421"/>
      <c r="GRY791" s="137"/>
      <c r="GRZ791" s="136"/>
      <c r="GSA791" s="138"/>
      <c r="GSB791" s="154"/>
      <c r="GSC791" s="194"/>
      <c r="GSD791" s="868"/>
      <c r="GSE791" s="194"/>
      <c r="GSF791" s="868"/>
      <c r="GSG791" s="874"/>
      <c r="GSH791" s="152"/>
      <c r="GSI791" s="552"/>
      <c r="GSJ791" s="709"/>
      <c r="GSK791" s="709"/>
      <c r="GSL791" s="723"/>
      <c r="GSM791" s="723"/>
      <c r="GSN791" s="723"/>
      <c r="GSO791" s="723"/>
      <c r="GSP791" s="723"/>
      <c r="GSQ791" s="320"/>
      <c r="GSR791" s="47"/>
      <c r="GSS791" s="47"/>
      <c r="GST791" s="34"/>
      <c r="GSU791" s="34"/>
      <c r="GSV791" s="88"/>
      <c r="GSW791"/>
      <c r="GSX791" s="173"/>
      <c r="GSY791" s="284"/>
      <c r="GSZ791" s="910"/>
      <c r="GTA791" s="421"/>
      <c r="GTB791" s="137"/>
      <c r="GTC791" s="136"/>
      <c r="GTD791" s="138"/>
      <c r="GTE791" s="154"/>
      <c r="GTF791" s="194"/>
      <c r="GTG791" s="868"/>
      <c r="GTH791" s="194"/>
      <c r="GTI791" s="868"/>
      <c r="GTJ791" s="874"/>
      <c r="GTK791" s="152"/>
      <c r="GTL791" s="552"/>
      <c r="GTM791" s="709"/>
      <c r="GTN791" s="709"/>
      <c r="GTO791" s="723"/>
      <c r="GTP791" s="723"/>
      <c r="GTQ791" s="723"/>
      <c r="GTR791" s="723"/>
      <c r="GTS791" s="723"/>
      <c r="GTT791" s="320"/>
      <c r="GTU791" s="47"/>
      <c r="GTV791" s="47"/>
      <c r="GTW791" s="34"/>
      <c r="GTX791" s="34"/>
      <c r="GTY791" s="88"/>
      <c r="GTZ791"/>
      <c r="GUA791" s="173"/>
      <c r="GUB791" s="284"/>
      <c r="GUC791" s="910"/>
      <c r="GUD791" s="421"/>
      <c r="GUE791" s="137"/>
      <c r="GUF791" s="136"/>
      <c r="GUG791" s="138"/>
      <c r="GUH791" s="154"/>
      <c r="GUI791" s="194"/>
      <c r="GUJ791" s="868"/>
      <c r="GUK791" s="194"/>
      <c r="GUL791" s="868"/>
      <c r="GUM791" s="874"/>
      <c r="GUN791" s="152"/>
      <c r="GUO791" s="552"/>
      <c r="GUP791" s="709"/>
      <c r="GUQ791" s="709"/>
      <c r="GUR791" s="723"/>
      <c r="GUS791" s="723"/>
      <c r="GUT791" s="723"/>
      <c r="GUU791" s="723"/>
      <c r="GUV791" s="723"/>
      <c r="GUW791" s="320"/>
      <c r="GUX791" s="47"/>
      <c r="GUY791" s="47"/>
      <c r="GUZ791" s="34"/>
      <c r="GVA791" s="34"/>
      <c r="GVB791" s="88"/>
      <c r="GVC791"/>
      <c r="GVD791" s="173"/>
      <c r="GVE791" s="284"/>
      <c r="GVF791" s="910"/>
      <c r="GVG791" s="421"/>
      <c r="GVH791" s="137"/>
      <c r="GVI791" s="136"/>
      <c r="GVJ791" s="138"/>
      <c r="GVK791" s="154"/>
      <c r="GVL791" s="194"/>
      <c r="GVM791" s="868"/>
      <c r="GVN791" s="194"/>
      <c r="GVO791" s="868"/>
      <c r="GVP791" s="874"/>
      <c r="GVQ791" s="152"/>
      <c r="GVR791" s="552"/>
      <c r="GVS791" s="709"/>
      <c r="GVT791" s="709"/>
      <c r="GVU791" s="723"/>
      <c r="GVV791" s="723"/>
      <c r="GVW791" s="723"/>
      <c r="GVX791" s="723"/>
      <c r="GVY791" s="723"/>
      <c r="GVZ791" s="320"/>
      <c r="GWA791" s="47"/>
      <c r="GWB791" s="47"/>
      <c r="GWC791" s="34"/>
      <c r="GWD791" s="34"/>
      <c r="GWE791" s="88"/>
      <c r="GWF791"/>
      <c r="GWG791" s="173"/>
      <c r="GWH791" s="284"/>
      <c r="GWI791" s="910"/>
      <c r="GWJ791" s="421"/>
      <c r="GWK791" s="137"/>
      <c r="GWL791" s="136"/>
      <c r="GWM791" s="138"/>
      <c r="GWN791" s="154"/>
      <c r="GWO791" s="194"/>
      <c r="GWP791" s="868"/>
      <c r="GWQ791" s="194"/>
      <c r="GWR791" s="868"/>
      <c r="GWS791" s="874"/>
      <c r="GWT791" s="152"/>
      <c r="GWU791" s="552"/>
      <c r="GWV791" s="709"/>
      <c r="GWW791" s="709"/>
      <c r="GWX791" s="723"/>
      <c r="GWY791" s="723"/>
      <c r="GWZ791" s="723"/>
      <c r="GXA791" s="723"/>
      <c r="GXB791" s="723"/>
      <c r="GXC791" s="320"/>
      <c r="GXD791" s="47"/>
      <c r="GXE791" s="47"/>
      <c r="GXF791" s="34"/>
      <c r="GXG791" s="34"/>
      <c r="GXH791" s="88"/>
      <c r="GXI791"/>
      <c r="GXJ791" s="173"/>
      <c r="GXK791" s="284"/>
      <c r="GXL791" s="910"/>
      <c r="GXM791" s="421"/>
      <c r="GXN791" s="137"/>
      <c r="GXO791" s="136"/>
      <c r="GXP791" s="138"/>
      <c r="GXQ791" s="154"/>
      <c r="GXR791" s="194"/>
      <c r="GXS791" s="868"/>
      <c r="GXT791" s="194"/>
      <c r="GXU791" s="868"/>
      <c r="GXV791" s="874"/>
      <c r="GXW791" s="152"/>
      <c r="GXX791" s="552"/>
      <c r="GXY791" s="709"/>
      <c r="GXZ791" s="709"/>
      <c r="GYA791" s="723"/>
      <c r="GYB791" s="723"/>
      <c r="GYC791" s="723"/>
      <c r="GYD791" s="723"/>
      <c r="GYE791" s="723"/>
      <c r="GYF791" s="320"/>
      <c r="GYG791" s="47"/>
      <c r="GYH791" s="47"/>
      <c r="GYI791" s="34"/>
      <c r="GYJ791" s="34"/>
      <c r="GYK791" s="88"/>
      <c r="GYL791"/>
      <c r="GYM791" s="173"/>
      <c r="GYN791" s="284"/>
      <c r="GYO791" s="910"/>
      <c r="GYP791" s="421"/>
      <c r="GYQ791" s="137"/>
      <c r="GYR791" s="136"/>
      <c r="GYS791" s="138"/>
      <c r="GYT791" s="154"/>
      <c r="GYU791" s="194"/>
      <c r="GYV791" s="868"/>
      <c r="GYW791" s="194"/>
      <c r="GYX791" s="868"/>
      <c r="GYY791" s="874"/>
      <c r="GYZ791" s="152"/>
      <c r="GZA791" s="552"/>
      <c r="GZB791" s="709"/>
      <c r="GZC791" s="709"/>
      <c r="GZD791" s="723"/>
      <c r="GZE791" s="723"/>
      <c r="GZF791" s="723"/>
      <c r="GZG791" s="723"/>
      <c r="GZH791" s="723"/>
      <c r="GZI791" s="320"/>
      <c r="GZJ791" s="47"/>
      <c r="GZK791" s="47"/>
      <c r="GZL791" s="34"/>
      <c r="GZM791" s="34"/>
      <c r="GZN791" s="88"/>
      <c r="GZO791"/>
      <c r="GZP791" s="173"/>
      <c r="GZQ791" s="284"/>
      <c r="GZR791" s="910"/>
      <c r="GZS791" s="421"/>
      <c r="GZT791" s="137"/>
      <c r="GZU791" s="136"/>
      <c r="GZV791" s="138"/>
      <c r="GZW791" s="154"/>
      <c r="GZX791" s="194"/>
      <c r="GZY791" s="868"/>
      <c r="GZZ791" s="194"/>
      <c r="HAA791" s="868"/>
      <c r="HAB791" s="874"/>
      <c r="HAC791" s="152"/>
      <c r="HAD791" s="552"/>
      <c r="HAE791" s="709"/>
      <c r="HAF791" s="709"/>
      <c r="HAG791" s="723"/>
      <c r="HAH791" s="723"/>
      <c r="HAI791" s="723"/>
      <c r="HAJ791" s="723"/>
      <c r="HAK791" s="723"/>
      <c r="HAL791" s="320"/>
      <c r="HAM791" s="47"/>
      <c r="HAN791" s="47"/>
      <c r="HAO791" s="34"/>
      <c r="HAP791" s="34"/>
      <c r="HAQ791" s="88"/>
      <c r="HAR791"/>
      <c r="HAS791" s="173"/>
      <c r="HAT791" s="284"/>
      <c r="HAU791" s="910"/>
      <c r="HAV791" s="421"/>
      <c r="HAW791" s="137"/>
      <c r="HAX791" s="136"/>
      <c r="HAY791" s="138"/>
      <c r="HAZ791" s="154"/>
      <c r="HBA791" s="194"/>
      <c r="HBB791" s="868"/>
      <c r="HBC791" s="194"/>
      <c r="HBD791" s="868"/>
      <c r="HBE791" s="874"/>
      <c r="HBF791" s="152"/>
      <c r="HBG791" s="552"/>
      <c r="HBH791" s="709"/>
      <c r="HBI791" s="709"/>
      <c r="HBJ791" s="723"/>
      <c r="HBK791" s="723"/>
      <c r="HBL791" s="723"/>
      <c r="HBM791" s="723"/>
      <c r="HBN791" s="723"/>
      <c r="HBO791" s="320"/>
      <c r="HBP791" s="47"/>
      <c r="HBQ791" s="47"/>
      <c r="HBR791" s="34"/>
      <c r="HBS791" s="34"/>
      <c r="HBT791" s="88"/>
      <c r="HBU791"/>
      <c r="HBV791" s="173"/>
      <c r="HBW791" s="284"/>
      <c r="HBX791" s="910"/>
      <c r="HBY791" s="421"/>
      <c r="HBZ791" s="137"/>
      <c r="HCA791" s="136"/>
      <c r="HCB791" s="138"/>
      <c r="HCC791" s="154"/>
      <c r="HCD791" s="194"/>
      <c r="HCE791" s="868"/>
      <c r="HCF791" s="194"/>
      <c r="HCG791" s="868"/>
      <c r="HCH791" s="874"/>
      <c r="HCI791" s="152"/>
      <c r="HCJ791" s="552"/>
      <c r="HCK791" s="709"/>
      <c r="HCL791" s="709"/>
      <c r="HCM791" s="723"/>
      <c r="HCN791" s="723"/>
      <c r="HCO791" s="723"/>
      <c r="HCP791" s="723"/>
      <c r="HCQ791" s="723"/>
      <c r="HCR791" s="320"/>
      <c r="HCS791" s="47"/>
      <c r="HCT791" s="47"/>
      <c r="HCU791" s="34"/>
      <c r="HCV791" s="34"/>
      <c r="HCW791" s="88"/>
      <c r="HCX791"/>
      <c r="HCY791" s="173"/>
      <c r="HCZ791" s="284"/>
      <c r="HDA791" s="910"/>
      <c r="HDB791" s="421"/>
      <c r="HDC791" s="137"/>
      <c r="HDD791" s="136"/>
      <c r="HDE791" s="138"/>
      <c r="HDF791" s="154"/>
      <c r="HDG791" s="194"/>
      <c r="HDH791" s="868"/>
      <c r="HDI791" s="194"/>
      <c r="HDJ791" s="868"/>
      <c r="HDK791" s="874"/>
      <c r="HDL791" s="152"/>
      <c r="HDM791" s="552"/>
      <c r="HDN791" s="709"/>
      <c r="HDO791" s="709"/>
      <c r="HDP791" s="723"/>
      <c r="HDQ791" s="723"/>
      <c r="HDR791" s="723"/>
      <c r="HDS791" s="723"/>
      <c r="HDT791" s="723"/>
      <c r="HDU791" s="320"/>
      <c r="HDV791" s="47"/>
      <c r="HDW791" s="47"/>
      <c r="HDX791" s="34"/>
      <c r="HDY791" s="34"/>
      <c r="HDZ791" s="88"/>
      <c r="HEA791"/>
      <c r="HEB791" s="173"/>
      <c r="HEC791" s="284"/>
      <c r="HED791" s="910"/>
      <c r="HEE791" s="421"/>
      <c r="HEF791" s="137"/>
      <c r="HEG791" s="136"/>
      <c r="HEH791" s="138"/>
      <c r="HEI791" s="154"/>
      <c r="HEJ791" s="194"/>
      <c r="HEK791" s="868"/>
      <c r="HEL791" s="194"/>
      <c r="HEM791" s="868"/>
      <c r="HEN791" s="874"/>
      <c r="HEO791" s="152"/>
      <c r="HEP791" s="552"/>
      <c r="HEQ791" s="709"/>
      <c r="HER791" s="709"/>
      <c r="HES791" s="723"/>
      <c r="HET791" s="723"/>
      <c r="HEU791" s="723"/>
      <c r="HEV791" s="723"/>
      <c r="HEW791" s="723"/>
      <c r="HEX791" s="320"/>
      <c r="HEY791" s="47"/>
      <c r="HEZ791" s="47"/>
      <c r="HFA791" s="34"/>
      <c r="HFB791" s="34"/>
      <c r="HFC791" s="88"/>
      <c r="HFD791"/>
      <c r="HFE791" s="173"/>
      <c r="HFF791" s="284"/>
      <c r="HFG791" s="910"/>
      <c r="HFH791" s="421"/>
      <c r="HFI791" s="137"/>
      <c r="HFJ791" s="136"/>
      <c r="HFK791" s="138"/>
      <c r="HFL791" s="154"/>
      <c r="HFM791" s="194"/>
      <c r="HFN791" s="868"/>
      <c r="HFO791" s="194"/>
      <c r="HFP791" s="868"/>
      <c r="HFQ791" s="874"/>
      <c r="HFR791" s="152"/>
      <c r="HFS791" s="552"/>
      <c r="HFT791" s="709"/>
      <c r="HFU791" s="709"/>
      <c r="HFV791" s="723"/>
      <c r="HFW791" s="723"/>
      <c r="HFX791" s="723"/>
      <c r="HFY791" s="723"/>
      <c r="HFZ791" s="723"/>
      <c r="HGA791" s="320"/>
      <c r="HGB791" s="47"/>
      <c r="HGC791" s="47"/>
      <c r="HGD791" s="34"/>
      <c r="HGE791" s="34"/>
      <c r="HGF791" s="88"/>
      <c r="HGG791"/>
      <c r="HGH791" s="173"/>
      <c r="HGI791" s="284"/>
      <c r="HGJ791" s="910"/>
      <c r="HGK791" s="421"/>
      <c r="HGL791" s="137"/>
      <c r="HGM791" s="136"/>
      <c r="HGN791" s="138"/>
      <c r="HGO791" s="154"/>
      <c r="HGP791" s="194"/>
      <c r="HGQ791" s="868"/>
      <c r="HGR791" s="194"/>
      <c r="HGS791" s="868"/>
      <c r="HGT791" s="874"/>
      <c r="HGU791" s="152"/>
      <c r="HGV791" s="552"/>
      <c r="HGW791" s="709"/>
      <c r="HGX791" s="709"/>
      <c r="HGY791" s="723"/>
      <c r="HGZ791" s="723"/>
      <c r="HHA791" s="723"/>
      <c r="HHB791" s="723"/>
      <c r="HHC791" s="723"/>
      <c r="HHD791" s="320"/>
      <c r="HHE791" s="47"/>
      <c r="HHF791" s="47"/>
      <c r="HHG791" s="34"/>
      <c r="HHH791" s="34"/>
      <c r="HHI791" s="88"/>
      <c r="HHJ791"/>
      <c r="HHK791" s="173"/>
      <c r="HHL791" s="284"/>
      <c r="HHM791" s="910"/>
      <c r="HHN791" s="421"/>
      <c r="HHO791" s="137"/>
      <c r="HHP791" s="136"/>
      <c r="HHQ791" s="138"/>
      <c r="HHR791" s="154"/>
      <c r="HHS791" s="194"/>
      <c r="HHT791" s="868"/>
      <c r="HHU791" s="194"/>
      <c r="HHV791" s="868"/>
      <c r="HHW791" s="874"/>
      <c r="HHX791" s="152"/>
      <c r="HHY791" s="552"/>
      <c r="HHZ791" s="709"/>
      <c r="HIA791" s="709"/>
      <c r="HIB791" s="723"/>
      <c r="HIC791" s="723"/>
      <c r="HID791" s="723"/>
      <c r="HIE791" s="723"/>
      <c r="HIF791" s="723"/>
      <c r="HIG791" s="320"/>
      <c r="HIH791" s="47"/>
      <c r="HII791" s="47"/>
      <c r="HIJ791" s="34"/>
      <c r="HIK791" s="34"/>
      <c r="HIL791" s="88"/>
      <c r="HIM791"/>
      <c r="HIN791" s="173"/>
      <c r="HIO791" s="284"/>
      <c r="HIP791" s="910"/>
      <c r="HIQ791" s="421"/>
      <c r="HIR791" s="137"/>
      <c r="HIS791" s="136"/>
      <c r="HIT791" s="138"/>
      <c r="HIU791" s="154"/>
      <c r="HIV791" s="194"/>
      <c r="HIW791" s="868"/>
      <c r="HIX791" s="194"/>
      <c r="HIY791" s="868"/>
      <c r="HIZ791" s="874"/>
      <c r="HJA791" s="152"/>
      <c r="HJB791" s="552"/>
      <c r="HJC791" s="709"/>
      <c r="HJD791" s="709"/>
      <c r="HJE791" s="723"/>
      <c r="HJF791" s="723"/>
      <c r="HJG791" s="723"/>
      <c r="HJH791" s="723"/>
      <c r="HJI791" s="723"/>
      <c r="HJJ791" s="320"/>
      <c r="HJK791" s="47"/>
      <c r="HJL791" s="47"/>
      <c r="HJM791" s="34"/>
      <c r="HJN791" s="34"/>
      <c r="HJO791" s="88"/>
      <c r="HJP791"/>
      <c r="HJQ791" s="173"/>
      <c r="HJR791" s="284"/>
      <c r="HJS791" s="910"/>
      <c r="HJT791" s="421"/>
      <c r="HJU791" s="137"/>
      <c r="HJV791" s="136"/>
      <c r="HJW791" s="138"/>
      <c r="HJX791" s="154"/>
      <c r="HJY791" s="194"/>
      <c r="HJZ791" s="868"/>
      <c r="HKA791" s="194"/>
      <c r="HKB791" s="868"/>
      <c r="HKC791" s="874"/>
      <c r="HKD791" s="152"/>
      <c r="HKE791" s="552"/>
      <c r="HKF791" s="709"/>
      <c r="HKG791" s="709"/>
      <c r="HKH791" s="723"/>
      <c r="HKI791" s="723"/>
      <c r="HKJ791" s="723"/>
      <c r="HKK791" s="723"/>
      <c r="HKL791" s="723"/>
      <c r="HKM791" s="320"/>
      <c r="HKN791" s="47"/>
      <c r="HKO791" s="47"/>
      <c r="HKP791" s="34"/>
      <c r="HKQ791" s="34"/>
      <c r="HKR791" s="88"/>
      <c r="HKS791"/>
      <c r="HKT791" s="173"/>
      <c r="HKU791" s="284"/>
      <c r="HKV791" s="910"/>
      <c r="HKW791" s="421"/>
      <c r="HKX791" s="137"/>
      <c r="HKY791" s="136"/>
      <c r="HKZ791" s="138"/>
      <c r="HLA791" s="154"/>
      <c r="HLB791" s="194"/>
      <c r="HLC791" s="868"/>
      <c r="HLD791" s="194"/>
      <c r="HLE791" s="868"/>
      <c r="HLF791" s="874"/>
      <c r="HLG791" s="152"/>
      <c r="HLH791" s="552"/>
      <c r="HLI791" s="709"/>
      <c r="HLJ791" s="709"/>
      <c r="HLK791" s="723"/>
      <c r="HLL791" s="723"/>
      <c r="HLM791" s="723"/>
      <c r="HLN791" s="723"/>
      <c r="HLO791" s="723"/>
      <c r="HLP791" s="320"/>
      <c r="HLQ791" s="47"/>
      <c r="HLR791" s="47"/>
      <c r="HLS791" s="34"/>
      <c r="HLT791" s="34"/>
      <c r="HLU791" s="88"/>
      <c r="HLV791"/>
      <c r="HLW791" s="173"/>
      <c r="HLX791" s="284"/>
      <c r="HLY791" s="910"/>
      <c r="HLZ791" s="421"/>
      <c r="HMA791" s="137"/>
      <c r="HMB791" s="136"/>
      <c r="HMC791" s="138"/>
      <c r="HMD791" s="154"/>
      <c r="HME791" s="194"/>
      <c r="HMF791" s="868"/>
      <c r="HMG791" s="194"/>
      <c r="HMH791" s="868"/>
      <c r="HMI791" s="874"/>
      <c r="HMJ791" s="152"/>
      <c r="HMK791" s="552"/>
      <c r="HML791" s="709"/>
      <c r="HMM791" s="709"/>
      <c r="HMN791" s="723"/>
      <c r="HMO791" s="723"/>
      <c r="HMP791" s="723"/>
      <c r="HMQ791" s="723"/>
      <c r="HMR791" s="723"/>
      <c r="HMS791" s="320"/>
      <c r="HMT791" s="47"/>
      <c r="HMU791" s="47"/>
      <c r="HMV791" s="34"/>
      <c r="HMW791" s="34"/>
      <c r="HMX791" s="88"/>
      <c r="HMY791"/>
      <c r="HMZ791" s="173"/>
      <c r="HNA791" s="284"/>
      <c r="HNB791" s="910"/>
      <c r="HNC791" s="421"/>
      <c r="HND791" s="137"/>
      <c r="HNE791" s="136"/>
      <c r="HNF791" s="138"/>
      <c r="HNG791" s="154"/>
      <c r="HNH791" s="194"/>
      <c r="HNI791" s="868"/>
      <c r="HNJ791" s="194"/>
      <c r="HNK791" s="868"/>
      <c r="HNL791" s="874"/>
      <c r="HNM791" s="152"/>
      <c r="HNN791" s="552"/>
      <c r="HNO791" s="709"/>
      <c r="HNP791" s="709"/>
      <c r="HNQ791" s="723"/>
      <c r="HNR791" s="723"/>
      <c r="HNS791" s="723"/>
      <c r="HNT791" s="723"/>
      <c r="HNU791" s="723"/>
      <c r="HNV791" s="320"/>
      <c r="HNW791" s="47"/>
      <c r="HNX791" s="47"/>
      <c r="HNY791" s="34"/>
      <c r="HNZ791" s="34"/>
      <c r="HOA791" s="88"/>
      <c r="HOB791"/>
      <c r="HOC791" s="173"/>
      <c r="HOD791" s="284"/>
      <c r="HOE791" s="910"/>
      <c r="HOF791" s="421"/>
      <c r="HOG791" s="137"/>
      <c r="HOH791" s="136"/>
      <c r="HOI791" s="138"/>
      <c r="HOJ791" s="154"/>
      <c r="HOK791" s="194"/>
      <c r="HOL791" s="868"/>
      <c r="HOM791" s="194"/>
      <c r="HON791" s="868"/>
      <c r="HOO791" s="874"/>
      <c r="HOP791" s="152"/>
      <c r="HOQ791" s="552"/>
      <c r="HOR791" s="709"/>
      <c r="HOS791" s="709"/>
      <c r="HOT791" s="723"/>
      <c r="HOU791" s="723"/>
      <c r="HOV791" s="723"/>
      <c r="HOW791" s="723"/>
      <c r="HOX791" s="723"/>
      <c r="HOY791" s="320"/>
      <c r="HOZ791" s="47"/>
      <c r="HPA791" s="47"/>
      <c r="HPB791" s="34"/>
      <c r="HPC791" s="34"/>
      <c r="HPD791" s="88"/>
      <c r="HPE791"/>
      <c r="HPF791" s="173"/>
      <c r="HPG791" s="284"/>
      <c r="HPH791" s="910"/>
      <c r="HPI791" s="421"/>
      <c r="HPJ791" s="137"/>
      <c r="HPK791" s="136"/>
      <c r="HPL791" s="138"/>
      <c r="HPM791" s="154"/>
      <c r="HPN791" s="194"/>
      <c r="HPO791" s="868"/>
      <c r="HPP791" s="194"/>
      <c r="HPQ791" s="868"/>
      <c r="HPR791" s="874"/>
      <c r="HPS791" s="152"/>
      <c r="HPT791" s="552"/>
      <c r="HPU791" s="709"/>
      <c r="HPV791" s="709"/>
      <c r="HPW791" s="723"/>
      <c r="HPX791" s="723"/>
      <c r="HPY791" s="723"/>
      <c r="HPZ791" s="723"/>
      <c r="HQA791" s="723"/>
      <c r="HQB791" s="320"/>
      <c r="HQC791" s="47"/>
      <c r="HQD791" s="47"/>
      <c r="HQE791" s="34"/>
      <c r="HQF791" s="34"/>
      <c r="HQG791" s="88"/>
      <c r="HQH791"/>
      <c r="HQI791" s="173"/>
      <c r="HQJ791" s="284"/>
      <c r="HQK791" s="910"/>
      <c r="HQL791" s="421"/>
      <c r="HQM791" s="137"/>
      <c r="HQN791" s="136"/>
      <c r="HQO791" s="138"/>
      <c r="HQP791" s="154"/>
      <c r="HQQ791" s="194"/>
      <c r="HQR791" s="868"/>
      <c r="HQS791" s="194"/>
      <c r="HQT791" s="868"/>
      <c r="HQU791" s="874"/>
      <c r="HQV791" s="152"/>
      <c r="HQW791" s="552"/>
      <c r="HQX791" s="709"/>
      <c r="HQY791" s="709"/>
      <c r="HQZ791" s="723"/>
      <c r="HRA791" s="723"/>
      <c r="HRB791" s="723"/>
      <c r="HRC791" s="723"/>
      <c r="HRD791" s="723"/>
      <c r="HRE791" s="320"/>
      <c r="HRF791" s="47"/>
      <c r="HRG791" s="47"/>
      <c r="HRH791" s="34"/>
      <c r="HRI791" s="34"/>
      <c r="HRJ791" s="88"/>
      <c r="HRK791"/>
      <c r="HRL791" s="173"/>
      <c r="HRM791" s="284"/>
      <c r="HRN791" s="910"/>
      <c r="HRO791" s="421"/>
      <c r="HRP791" s="137"/>
      <c r="HRQ791" s="136"/>
      <c r="HRR791" s="138"/>
      <c r="HRS791" s="154"/>
      <c r="HRT791" s="194"/>
      <c r="HRU791" s="868"/>
      <c r="HRV791" s="194"/>
      <c r="HRW791" s="868"/>
      <c r="HRX791" s="874"/>
      <c r="HRY791" s="152"/>
      <c r="HRZ791" s="552"/>
      <c r="HSA791" s="709"/>
      <c r="HSB791" s="709"/>
      <c r="HSC791" s="723"/>
      <c r="HSD791" s="723"/>
      <c r="HSE791" s="723"/>
      <c r="HSF791" s="723"/>
      <c r="HSG791" s="723"/>
      <c r="HSH791" s="320"/>
      <c r="HSI791" s="47"/>
      <c r="HSJ791" s="47"/>
      <c r="HSK791" s="34"/>
      <c r="HSL791" s="34"/>
      <c r="HSM791" s="88"/>
      <c r="HSN791"/>
      <c r="HSO791" s="173"/>
      <c r="HSP791" s="284"/>
      <c r="HSQ791" s="910"/>
      <c r="HSR791" s="421"/>
      <c r="HSS791" s="137"/>
      <c r="HST791" s="136"/>
      <c r="HSU791" s="138"/>
      <c r="HSV791" s="154"/>
      <c r="HSW791" s="194"/>
      <c r="HSX791" s="868"/>
      <c r="HSY791" s="194"/>
      <c r="HSZ791" s="868"/>
      <c r="HTA791" s="874"/>
      <c r="HTB791" s="152"/>
      <c r="HTC791" s="552"/>
      <c r="HTD791" s="709"/>
      <c r="HTE791" s="709"/>
      <c r="HTF791" s="723"/>
      <c r="HTG791" s="723"/>
      <c r="HTH791" s="723"/>
      <c r="HTI791" s="723"/>
      <c r="HTJ791" s="723"/>
      <c r="HTK791" s="320"/>
      <c r="HTL791" s="47"/>
      <c r="HTM791" s="47"/>
      <c r="HTN791" s="34"/>
      <c r="HTO791" s="34"/>
      <c r="HTP791" s="88"/>
      <c r="HTQ791"/>
      <c r="HTR791" s="173"/>
      <c r="HTS791" s="284"/>
      <c r="HTT791" s="910"/>
      <c r="HTU791" s="421"/>
      <c r="HTV791" s="137"/>
      <c r="HTW791" s="136"/>
      <c r="HTX791" s="138"/>
      <c r="HTY791" s="154"/>
      <c r="HTZ791" s="194"/>
      <c r="HUA791" s="868"/>
      <c r="HUB791" s="194"/>
      <c r="HUC791" s="868"/>
      <c r="HUD791" s="874"/>
      <c r="HUE791" s="152"/>
      <c r="HUF791" s="552"/>
      <c r="HUG791" s="709"/>
      <c r="HUH791" s="709"/>
      <c r="HUI791" s="723"/>
      <c r="HUJ791" s="723"/>
      <c r="HUK791" s="723"/>
      <c r="HUL791" s="723"/>
      <c r="HUM791" s="723"/>
      <c r="HUN791" s="320"/>
      <c r="HUO791" s="47"/>
      <c r="HUP791" s="47"/>
      <c r="HUQ791" s="34"/>
      <c r="HUR791" s="34"/>
      <c r="HUS791" s="88"/>
      <c r="HUT791"/>
      <c r="HUU791" s="173"/>
      <c r="HUV791" s="284"/>
      <c r="HUW791" s="910"/>
      <c r="HUX791" s="421"/>
      <c r="HUY791" s="137"/>
      <c r="HUZ791" s="136"/>
      <c r="HVA791" s="138"/>
      <c r="HVB791" s="154"/>
      <c r="HVC791" s="194"/>
      <c r="HVD791" s="868"/>
      <c r="HVE791" s="194"/>
      <c r="HVF791" s="868"/>
      <c r="HVG791" s="874"/>
      <c r="HVH791" s="152"/>
      <c r="HVI791" s="552"/>
      <c r="HVJ791" s="709"/>
      <c r="HVK791" s="709"/>
      <c r="HVL791" s="723"/>
      <c r="HVM791" s="723"/>
      <c r="HVN791" s="723"/>
      <c r="HVO791" s="723"/>
      <c r="HVP791" s="723"/>
      <c r="HVQ791" s="320"/>
      <c r="HVR791" s="47"/>
      <c r="HVS791" s="47"/>
      <c r="HVT791" s="34"/>
      <c r="HVU791" s="34"/>
      <c r="HVV791" s="88"/>
      <c r="HVW791"/>
      <c r="HVX791" s="173"/>
      <c r="HVY791" s="284"/>
      <c r="HVZ791" s="910"/>
      <c r="HWA791" s="421"/>
      <c r="HWB791" s="137"/>
      <c r="HWC791" s="136"/>
      <c r="HWD791" s="138"/>
      <c r="HWE791" s="154"/>
      <c r="HWF791" s="194"/>
      <c r="HWG791" s="868"/>
      <c r="HWH791" s="194"/>
      <c r="HWI791" s="868"/>
      <c r="HWJ791" s="874"/>
      <c r="HWK791" s="152"/>
      <c r="HWL791" s="552"/>
      <c r="HWM791" s="709"/>
      <c r="HWN791" s="709"/>
      <c r="HWO791" s="723"/>
      <c r="HWP791" s="723"/>
      <c r="HWQ791" s="723"/>
      <c r="HWR791" s="723"/>
      <c r="HWS791" s="723"/>
      <c r="HWT791" s="320"/>
      <c r="HWU791" s="47"/>
      <c r="HWV791" s="47"/>
      <c r="HWW791" s="34"/>
      <c r="HWX791" s="34"/>
      <c r="HWY791" s="88"/>
      <c r="HWZ791"/>
      <c r="HXA791" s="173"/>
      <c r="HXB791" s="284"/>
      <c r="HXC791" s="910"/>
      <c r="HXD791" s="421"/>
      <c r="HXE791" s="137"/>
      <c r="HXF791" s="136"/>
      <c r="HXG791" s="138"/>
      <c r="HXH791" s="154"/>
      <c r="HXI791" s="194"/>
      <c r="HXJ791" s="868"/>
      <c r="HXK791" s="194"/>
      <c r="HXL791" s="868"/>
      <c r="HXM791" s="874"/>
      <c r="HXN791" s="152"/>
      <c r="HXO791" s="552"/>
      <c r="HXP791" s="709"/>
      <c r="HXQ791" s="709"/>
      <c r="HXR791" s="723"/>
      <c r="HXS791" s="723"/>
      <c r="HXT791" s="723"/>
      <c r="HXU791" s="723"/>
      <c r="HXV791" s="723"/>
      <c r="HXW791" s="320"/>
      <c r="HXX791" s="47"/>
      <c r="HXY791" s="47"/>
      <c r="HXZ791" s="34"/>
      <c r="HYA791" s="34"/>
      <c r="HYB791" s="88"/>
      <c r="HYC791"/>
      <c r="HYD791" s="173"/>
      <c r="HYE791" s="284"/>
      <c r="HYF791" s="910"/>
      <c r="HYG791" s="421"/>
      <c r="HYH791" s="137"/>
      <c r="HYI791" s="136"/>
      <c r="HYJ791" s="138"/>
      <c r="HYK791" s="154"/>
      <c r="HYL791" s="194"/>
      <c r="HYM791" s="868"/>
      <c r="HYN791" s="194"/>
      <c r="HYO791" s="868"/>
      <c r="HYP791" s="874"/>
      <c r="HYQ791" s="152"/>
      <c r="HYR791" s="552"/>
      <c r="HYS791" s="709"/>
      <c r="HYT791" s="709"/>
      <c r="HYU791" s="723"/>
      <c r="HYV791" s="723"/>
      <c r="HYW791" s="723"/>
      <c r="HYX791" s="723"/>
      <c r="HYY791" s="723"/>
      <c r="HYZ791" s="320"/>
      <c r="HZA791" s="47"/>
      <c r="HZB791" s="47"/>
      <c r="HZC791" s="34"/>
      <c r="HZD791" s="34"/>
      <c r="HZE791" s="88"/>
      <c r="HZF791"/>
      <c r="HZG791" s="173"/>
      <c r="HZH791" s="284"/>
      <c r="HZI791" s="910"/>
      <c r="HZJ791" s="421"/>
      <c r="HZK791" s="137"/>
      <c r="HZL791" s="136"/>
      <c r="HZM791" s="138"/>
      <c r="HZN791" s="154"/>
      <c r="HZO791" s="194"/>
      <c r="HZP791" s="868"/>
      <c r="HZQ791" s="194"/>
      <c r="HZR791" s="868"/>
      <c r="HZS791" s="874"/>
      <c r="HZT791" s="152"/>
      <c r="HZU791" s="552"/>
      <c r="HZV791" s="709"/>
      <c r="HZW791" s="709"/>
      <c r="HZX791" s="723"/>
      <c r="HZY791" s="723"/>
      <c r="HZZ791" s="723"/>
      <c r="IAA791" s="723"/>
      <c r="IAB791" s="723"/>
      <c r="IAC791" s="320"/>
      <c r="IAD791" s="47"/>
      <c r="IAE791" s="47"/>
      <c r="IAF791" s="34"/>
      <c r="IAG791" s="34"/>
      <c r="IAH791" s="88"/>
      <c r="IAI791"/>
      <c r="IAJ791" s="173"/>
      <c r="IAK791" s="284"/>
      <c r="IAL791" s="910"/>
      <c r="IAM791" s="421"/>
      <c r="IAN791" s="137"/>
      <c r="IAO791" s="136"/>
      <c r="IAP791" s="138"/>
      <c r="IAQ791" s="154"/>
      <c r="IAR791" s="194"/>
      <c r="IAS791" s="868"/>
      <c r="IAT791" s="194"/>
      <c r="IAU791" s="868"/>
      <c r="IAV791" s="874"/>
      <c r="IAW791" s="152"/>
      <c r="IAX791" s="552"/>
      <c r="IAY791" s="709"/>
      <c r="IAZ791" s="709"/>
      <c r="IBA791" s="723"/>
      <c r="IBB791" s="723"/>
      <c r="IBC791" s="723"/>
      <c r="IBD791" s="723"/>
      <c r="IBE791" s="723"/>
      <c r="IBF791" s="320"/>
      <c r="IBG791" s="47"/>
      <c r="IBH791" s="47"/>
      <c r="IBI791" s="34"/>
      <c r="IBJ791" s="34"/>
      <c r="IBK791" s="88"/>
      <c r="IBL791"/>
      <c r="IBM791" s="173"/>
      <c r="IBN791" s="284"/>
      <c r="IBO791" s="910"/>
      <c r="IBP791" s="421"/>
      <c r="IBQ791" s="137"/>
      <c r="IBR791" s="136"/>
      <c r="IBS791" s="138"/>
      <c r="IBT791" s="154"/>
      <c r="IBU791" s="194"/>
      <c r="IBV791" s="868"/>
      <c r="IBW791" s="194"/>
      <c r="IBX791" s="868"/>
      <c r="IBY791" s="874"/>
      <c r="IBZ791" s="152"/>
      <c r="ICA791" s="552"/>
      <c r="ICB791" s="709"/>
      <c r="ICC791" s="709"/>
      <c r="ICD791" s="723"/>
      <c r="ICE791" s="723"/>
      <c r="ICF791" s="723"/>
      <c r="ICG791" s="723"/>
      <c r="ICH791" s="723"/>
      <c r="ICI791" s="320"/>
      <c r="ICJ791" s="47"/>
      <c r="ICK791" s="47"/>
      <c r="ICL791" s="34"/>
      <c r="ICM791" s="34"/>
      <c r="ICN791" s="88"/>
      <c r="ICO791"/>
      <c r="ICP791" s="173"/>
      <c r="ICQ791" s="284"/>
      <c r="ICR791" s="910"/>
      <c r="ICS791" s="421"/>
      <c r="ICT791" s="137"/>
      <c r="ICU791" s="136"/>
      <c r="ICV791" s="138"/>
      <c r="ICW791" s="154"/>
      <c r="ICX791" s="194"/>
      <c r="ICY791" s="868"/>
      <c r="ICZ791" s="194"/>
      <c r="IDA791" s="868"/>
      <c r="IDB791" s="874"/>
      <c r="IDC791" s="152"/>
      <c r="IDD791" s="552"/>
      <c r="IDE791" s="709"/>
      <c r="IDF791" s="709"/>
      <c r="IDG791" s="723"/>
      <c r="IDH791" s="723"/>
      <c r="IDI791" s="723"/>
      <c r="IDJ791" s="723"/>
      <c r="IDK791" s="723"/>
      <c r="IDL791" s="320"/>
      <c r="IDM791" s="47"/>
      <c r="IDN791" s="47"/>
      <c r="IDO791" s="34"/>
      <c r="IDP791" s="34"/>
      <c r="IDQ791" s="88"/>
      <c r="IDR791"/>
      <c r="IDS791" s="173"/>
      <c r="IDT791" s="284"/>
      <c r="IDU791" s="910"/>
      <c r="IDV791" s="421"/>
      <c r="IDW791" s="137"/>
      <c r="IDX791" s="136"/>
      <c r="IDY791" s="138"/>
      <c r="IDZ791" s="154"/>
      <c r="IEA791" s="194"/>
      <c r="IEB791" s="868"/>
      <c r="IEC791" s="194"/>
      <c r="IED791" s="868"/>
      <c r="IEE791" s="874"/>
      <c r="IEF791" s="152"/>
      <c r="IEG791" s="552"/>
      <c r="IEH791" s="709"/>
      <c r="IEI791" s="709"/>
      <c r="IEJ791" s="723"/>
      <c r="IEK791" s="723"/>
      <c r="IEL791" s="723"/>
      <c r="IEM791" s="723"/>
      <c r="IEN791" s="723"/>
      <c r="IEO791" s="320"/>
      <c r="IEP791" s="47"/>
      <c r="IEQ791" s="47"/>
      <c r="IER791" s="34"/>
      <c r="IES791" s="34"/>
      <c r="IET791" s="88"/>
      <c r="IEU791"/>
      <c r="IEV791" s="173"/>
      <c r="IEW791" s="284"/>
      <c r="IEX791" s="910"/>
      <c r="IEY791" s="421"/>
      <c r="IEZ791" s="137"/>
      <c r="IFA791" s="136"/>
      <c r="IFB791" s="138"/>
      <c r="IFC791" s="154"/>
      <c r="IFD791" s="194"/>
      <c r="IFE791" s="868"/>
      <c r="IFF791" s="194"/>
      <c r="IFG791" s="868"/>
      <c r="IFH791" s="874"/>
      <c r="IFI791" s="152"/>
      <c r="IFJ791" s="552"/>
      <c r="IFK791" s="709"/>
      <c r="IFL791" s="709"/>
      <c r="IFM791" s="723"/>
      <c r="IFN791" s="723"/>
      <c r="IFO791" s="723"/>
      <c r="IFP791" s="723"/>
      <c r="IFQ791" s="723"/>
      <c r="IFR791" s="320"/>
      <c r="IFS791" s="47"/>
      <c r="IFT791" s="47"/>
      <c r="IFU791" s="34"/>
      <c r="IFV791" s="34"/>
      <c r="IFW791" s="88"/>
      <c r="IFX791"/>
      <c r="IFY791" s="173"/>
      <c r="IFZ791" s="284"/>
      <c r="IGA791" s="910"/>
      <c r="IGB791" s="421"/>
      <c r="IGC791" s="137"/>
      <c r="IGD791" s="136"/>
      <c r="IGE791" s="138"/>
      <c r="IGF791" s="154"/>
      <c r="IGG791" s="194"/>
      <c r="IGH791" s="868"/>
      <c r="IGI791" s="194"/>
      <c r="IGJ791" s="868"/>
      <c r="IGK791" s="874"/>
      <c r="IGL791" s="152"/>
      <c r="IGM791" s="552"/>
      <c r="IGN791" s="709"/>
      <c r="IGO791" s="709"/>
      <c r="IGP791" s="723"/>
      <c r="IGQ791" s="723"/>
      <c r="IGR791" s="723"/>
      <c r="IGS791" s="723"/>
      <c r="IGT791" s="723"/>
      <c r="IGU791" s="320"/>
      <c r="IGV791" s="47"/>
      <c r="IGW791" s="47"/>
      <c r="IGX791" s="34"/>
      <c r="IGY791" s="34"/>
      <c r="IGZ791" s="88"/>
      <c r="IHA791"/>
      <c r="IHB791" s="173"/>
      <c r="IHC791" s="284"/>
      <c r="IHD791" s="910"/>
      <c r="IHE791" s="421"/>
      <c r="IHF791" s="137"/>
      <c r="IHG791" s="136"/>
      <c r="IHH791" s="138"/>
      <c r="IHI791" s="154"/>
      <c r="IHJ791" s="194"/>
      <c r="IHK791" s="868"/>
      <c r="IHL791" s="194"/>
      <c r="IHM791" s="868"/>
      <c r="IHN791" s="874"/>
      <c r="IHO791" s="152"/>
      <c r="IHP791" s="552"/>
      <c r="IHQ791" s="709"/>
      <c r="IHR791" s="709"/>
      <c r="IHS791" s="723"/>
      <c r="IHT791" s="723"/>
      <c r="IHU791" s="723"/>
      <c r="IHV791" s="723"/>
      <c r="IHW791" s="723"/>
      <c r="IHX791" s="320"/>
      <c r="IHY791" s="47"/>
      <c r="IHZ791" s="47"/>
      <c r="IIA791" s="34"/>
      <c r="IIB791" s="34"/>
      <c r="IIC791" s="88"/>
      <c r="IID791"/>
      <c r="IIE791" s="173"/>
      <c r="IIF791" s="284"/>
      <c r="IIG791" s="910"/>
      <c r="IIH791" s="421"/>
      <c r="III791" s="137"/>
      <c r="IIJ791" s="136"/>
      <c r="IIK791" s="138"/>
      <c r="IIL791" s="154"/>
      <c r="IIM791" s="194"/>
      <c r="IIN791" s="868"/>
      <c r="IIO791" s="194"/>
      <c r="IIP791" s="868"/>
      <c r="IIQ791" s="874"/>
      <c r="IIR791" s="152"/>
      <c r="IIS791" s="552"/>
      <c r="IIT791" s="709"/>
      <c r="IIU791" s="709"/>
      <c r="IIV791" s="723"/>
      <c r="IIW791" s="723"/>
      <c r="IIX791" s="723"/>
      <c r="IIY791" s="723"/>
      <c r="IIZ791" s="723"/>
      <c r="IJA791" s="320"/>
      <c r="IJB791" s="47"/>
      <c r="IJC791" s="47"/>
      <c r="IJD791" s="34"/>
      <c r="IJE791" s="34"/>
      <c r="IJF791" s="88"/>
      <c r="IJG791"/>
      <c r="IJH791" s="173"/>
      <c r="IJI791" s="284"/>
      <c r="IJJ791" s="910"/>
      <c r="IJK791" s="421"/>
      <c r="IJL791" s="137"/>
      <c r="IJM791" s="136"/>
      <c r="IJN791" s="138"/>
      <c r="IJO791" s="154"/>
      <c r="IJP791" s="194"/>
      <c r="IJQ791" s="868"/>
      <c r="IJR791" s="194"/>
      <c r="IJS791" s="868"/>
      <c r="IJT791" s="874"/>
      <c r="IJU791" s="152"/>
      <c r="IJV791" s="552"/>
      <c r="IJW791" s="709"/>
      <c r="IJX791" s="709"/>
      <c r="IJY791" s="723"/>
      <c r="IJZ791" s="723"/>
      <c r="IKA791" s="723"/>
      <c r="IKB791" s="723"/>
      <c r="IKC791" s="723"/>
      <c r="IKD791" s="320"/>
      <c r="IKE791" s="47"/>
      <c r="IKF791" s="47"/>
      <c r="IKG791" s="34"/>
      <c r="IKH791" s="34"/>
      <c r="IKI791" s="88"/>
      <c r="IKJ791"/>
      <c r="IKK791" s="173"/>
      <c r="IKL791" s="284"/>
      <c r="IKM791" s="910"/>
      <c r="IKN791" s="421"/>
      <c r="IKO791" s="137"/>
      <c r="IKP791" s="136"/>
      <c r="IKQ791" s="138"/>
      <c r="IKR791" s="154"/>
      <c r="IKS791" s="194"/>
      <c r="IKT791" s="868"/>
      <c r="IKU791" s="194"/>
      <c r="IKV791" s="868"/>
      <c r="IKW791" s="874"/>
      <c r="IKX791" s="152"/>
      <c r="IKY791" s="552"/>
      <c r="IKZ791" s="709"/>
      <c r="ILA791" s="709"/>
      <c r="ILB791" s="723"/>
      <c r="ILC791" s="723"/>
      <c r="ILD791" s="723"/>
      <c r="ILE791" s="723"/>
      <c r="ILF791" s="723"/>
      <c r="ILG791" s="320"/>
      <c r="ILH791" s="47"/>
      <c r="ILI791" s="47"/>
      <c r="ILJ791" s="34"/>
      <c r="ILK791" s="34"/>
      <c r="ILL791" s="88"/>
      <c r="ILM791"/>
      <c r="ILN791" s="173"/>
      <c r="ILO791" s="284"/>
      <c r="ILP791" s="910"/>
      <c r="ILQ791" s="421"/>
      <c r="ILR791" s="137"/>
      <c r="ILS791" s="136"/>
      <c r="ILT791" s="138"/>
      <c r="ILU791" s="154"/>
      <c r="ILV791" s="194"/>
      <c r="ILW791" s="868"/>
      <c r="ILX791" s="194"/>
      <c r="ILY791" s="868"/>
      <c r="ILZ791" s="874"/>
      <c r="IMA791" s="152"/>
      <c r="IMB791" s="552"/>
      <c r="IMC791" s="709"/>
      <c r="IMD791" s="709"/>
      <c r="IME791" s="723"/>
      <c r="IMF791" s="723"/>
      <c r="IMG791" s="723"/>
      <c r="IMH791" s="723"/>
      <c r="IMI791" s="723"/>
      <c r="IMJ791" s="320"/>
      <c r="IMK791" s="47"/>
      <c r="IML791" s="47"/>
      <c r="IMM791" s="34"/>
      <c r="IMN791" s="34"/>
      <c r="IMO791" s="88"/>
      <c r="IMP791"/>
      <c r="IMQ791" s="173"/>
      <c r="IMR791" s="284"/>
      <c r="IMS791" s="910"/>
      <c r="IMT791" s="421"/>
      <c r="IMU791" s="137"/>
      <c r="IMV791" s="136"/>
      <c r="IMW791" s="138"/>
      <c r="IMX791" s="154"/>
      <c r="IMY791" s="194"/>
      <c r="IMZ791" s="868"/>
      <c r="INA791" s="194"/>
      <c r="INB791" s="868"/>
      <c r="INC791" s="874"/>
      <c r="IND791" s="152"/>
      <c r="INE791" s="552"/>
      <c r="INF791" s="709"/>
      <c r="ING791" s="709"/>
      <c r="INH791" s="723"/>
      <c r="INI791" s="723"/>
      <c r="INJ791" s="723"/>
      <c r="INK791" s="723"/>
      <c r="INL791" s="723"/>
      <c r="INM791" s="320"/>
      <c r="INN791" s="47"/>
      <c r="INO791" s="47"/>
      <c r="INP791" s="34"/>
      <c r="INQ791" s="34"/>
      <c r="INR791" s="88"/>
      <c r="INS791"/>
      <c r="INT791" s="173"/>
      <c r="INU791" s="284"/>
      <c r="INV791" s="910"/>
      <c r="INW791" s="421"/>
      <c r="INX791" s="137"/>
      <c r="INY791" s="136"/>
      <c r="INZ791" s="138"/>
      <c r="IOA791" s="154"/>
      <c r="IOB791" s="194"/>
      <c r="IOC791" s="868"/>
      <c r="IOD791" s="194"/>
      <c r="IOE791" s="868"/>
      <c r="IOF791" s="874"/>
      <c r="IOG791" s="152"/>
      <c r="IOH791" s="552"/>
      <c r="IOI791" s="709"/>
      <c r="IOJ791" s="709"/>
      <c r="IOK791" s="723"/>
      <c r="IOL791" s="723"/>
      <c r="IOM791" s="723"/>
      <c r="ION791" s="723"/>
      <c r="IOO791" s="723"/>
      <c r="IOP791" s="320"/>
      <c r="IOQ791" s="47"/>
      <c r="IOR791" s="47"/>
      <c r="IOS791" s="34"/>
      <c r="IOT791" s="34"/>
      <c r="IOU791" s="88"/>
      <c r="IOV791"/>
      <c r="IOW791" s="173"/>
      <c r="IOX791" s="284"/>
      <c r="IOY791" s="910"/>
      <c r="IOZ791" s="421"/>
      <c r="IPA791" s="137"/>
      <c r="IPB791" s="136"/>
      <c r="IPC791" s="138"/>
      <c r="IPD791" s="154"/>
      <c r="IPE791" s="194"/>
      <c r="IPF791" s="868"/>
      <c r="IPG791" s="194"/>
      <c r="IPH791" s="868"/>
      <c r="IPI791" s="874"/>
      <c r="IPJ791" s="152"/>
      <c r="IPK791" s="552"/>
      <c r="IPL791" s="709"/>
      <c r="IPM791" s="709"/>
      <c r="IPN791" s="723"/>
      <c r="IPO791" s="723"/>
      <c r="IPP791" s="723"/>
      <c r="IPQ791" s="723"/>
      <c r="IPR791" s="723"/>
      <c r="IPS791" s="320"/>
      <c r="IPT791" s="47"/>
      <c r="IPU791" s="47"/>
      <c r="IPV791" s="34"/>
      <c r="IPW791" s="34"/>
      <c r="IPX791" s="88"/>
      <c r="IPY791"/>
      <c r="IPZ791" s="173"/>
      <c r="IQA791" s="284"/>
      <c r="IQB791" s="910"/>
      <c r="IQC791" s="421"/>
      <c r="IQD791" s="137"/>
      <c r="IQE791" s="136"/>
      <c r="IQF791" s="138"/>
      <c r="IQG791" s="154"/>
      <c r="IQH791" s="194"/>
      <c r="IQI791" s="868"/>
      <c r="IQJ791" s="194"/>
      <c r="IQK791" s="868"/>
      <c r="IQL791" s="874"/>
      <c r="IQM791" s="152"/>
      <c r="IQN791" s="552"/>
      <c r="IQO791" s="709"/>
      <c r="IQP791" s="709"/>
      <c r="IQQ791" s="723"/>
      <c r="IQR791" s="723"/>
      <c r="IQS791" s="723"/>
      <c r="IQT791" s="723"/>
      <c r="IQU791" s="723"/>
      <c r="IQV791" s="320"/>
      <c r="IQW791" s="47"/>
      <c r="IQX791" s="47"/>
      <c r="IQY791" s="34"/>
      <c r="IQZ791" s="34"/>
      <c r="IRA791" s="88"/>
      <c r="IRB791"/>
      <c r="IRC791" s="173"/>
      <c r="IRD791" s="284"/>
      <c r="IRE791" s="910"/>
      <c r="IRF791" s="421"/>
      <c r="IRG791" s="137"/>
      <c r="IRH791" s="136"/>
      <c r="IRI791" s="138"/>
      <c r="IRJ791" s="154"/>
      <c r="IRK791" s="194"/>
      <c r="IRL791" s="868"/>
      <c r="IRM791" s="194"/>
      <c r="IRN791" s="868"/>
      <c r="IRO791" s="874"/>
      <c r="IRP791" s="152"/>
      <c r="IRQ791" s="552"/>
      <c r="IRR791" s="709"/>
      <c r="IRS791" s="709"/>
      <c r="IRT791" s="723"/>
      <c r="IRU791" s="723"/>
      <c r="IRV791" s="723"/>
      <c r="IRW791" s="723"/>
      <c r="IRX791" s="723"/>
      <c r="IRY791" s="320"/>
      <c r="IRZ791" s="47"/>
      <c r="ISA791" s="47"/>
      <c r="ISB791" s="34"/>
      <c r="ISC791" s="34"/>
      <c r="ISD791" s="88"/>
      <c r="ISE791"/>
      <c r="ISF791" s="173"/>
      <c r="ISG791" s="284"/>
      <c r="ISH791" s="910"/>
      <c r="ISI791" s="421"/>
      <c r="ISJ791" s="137"/>
      <c r="ISK791" s="136"/>
      <c r="ISL791" s="138"/>
      <c r="ISM791" s="154"/>
      <c r="ISN791" s="194"/>
      <c r="ISO791" s="868"/>
      <c r="ISP791" s="194"/>
      <c r="ISQ791" s="868"/>
      <c r="ISR791" s="874"/>
      <c r="ISS791" s="152"/>
      <c r="IST791" s="552"/>
      <c r="ISU791" s="709"/>
      <c r="ISV791" s="709"/>
      <c r="ISW791" s="723"/>
      <c r="ISX791" s="723"/>
      <c r="ISY791" s="723"/>
      <c r="ISZ791" s="723"/>
      <c r="ITA791" s="723"/>
      <c r="ITB791" s="320"/>
      <c r="ITC791" s="47"/>
      <c r="ITD791" s="47"/>
      <c r="ITE791" s="34"/>
      <c r="ITF791" s="34"/>
      <c r="ITG791" s="88"/>
      <c r="ITH791"/>
      <c r="ITI791" s="173"/>
      <c r="ITJ791" s="284"/>
      <c r="ITK791" s="910"/>
      <c r="ITL791" s="421"/>
      <c r="ITM791" s="137"/>
      <c r="ITN791" s="136"/>
      <c r="ITO791" s="138"/>
      <c r="ITP791" s="154"/>
      <c r="ITQ791" s="194"/>
      <c r="ITR791" s="868"/>
      <c r="ITS791" s="194"/>
      <c r="ITT791" s="868"/>
      <c r="ITU791" s="874"/>
      <c r="ITV791" s="152"/>
      <c r="ITW791" s="552"/>
      <c r="ITX791" s="709"/>
      <c r="ITY791" s="709"/>
      <c r="ITZ791" s="723"/>
      <c r="IUA791" s="723"/>
      <c r="IUB791" s="723"/>
      <c r="IUC791" s="723"/>
      <c r="IUD791" s="723"/>
      <c r="IUE791" s="320"/>
      <c r="IUF791" s="47"/>
      <c r="IUG791" s="47"/>
      <c r="IUH791" s="34"/>
      <c r="IUI791" s="34"/>
      <c r="IUJ791" s="88"/>
      <c r="IUK791"/>
      <c r="IUL791" s="173"/>
      <c r="IUM791" s="284"/>
      <c r="IUN791" s="910"/>
      <c r="IUO791" s="421"/>
      <c r="IUP791" s="137"/>
      <c r="IUQ791" s="136"/>
      <c r="IUR791" s="138"/>
      <c r="IUS791" s="154"/>
      <c r="IUT791" s="194"/>
      <c r="IUU791" s="868"/>
      <c r="IUV791" s="194"/>
      <c r="IUW791" s="868"/>
      <c r="IUX791" s="874"/>
      <c r="IUY791" s="152"/>
      <c r="IUZ791" s="552"/>
      <c r="IVA791" s="709"/>
      <c r="IVB791" s="709"/>
      <c r="IVC791" s="723"/>
      <c r="IVD791" s="723"/>
      <c r="IVE791" s="723"/>
      <c r="IVF791" s="723"/>
      <c r="IVG791" s="723"/>
      <c r="IVH791" s="320"/>
      <c r="IVI791" s="47"/>
      <c r="IVJ791" s="47"/>
      <c r="IVK791" s="34"/>
      <c r="IVL791" s="34"/>
      <c r="IVM791" s="88"/>
      <c r="IVN791"/>
      <c r="IVO791" s="173"/>
      <c r="IVP791" s="284"/>
      <c r="IVQ791" s="910"/>
      <c r="IVR791" s="421"/>
      <c r="IVS791" s="137"/>
      <c r="IVT791" s="136"/>
      <c r="IVU791" s="138"/>
      <c r="IVV791" s="154"/>
      <c r="IVW791" s="194"/>
      <c r="IVX791" s="868"/>
      <c r="IVY791" s="194"/>
      <c r="IVZ791" s="868"/>
      <c r="IWA791" s="874"/>
      <c r="IWB791" s="152"/>
      <c r="IWC791" s="552"/>
      <c r="IWD791" s="709"/>
      <c r="IWE791" s="709"/>
      <c r="IWF791" s="723"/>
      <c r="IWG791" s="723"/>
      <c r="IWH791" s="723"/>
      <c r="IWI791" s="723"/>
      <c r="IWJ791" s="723"/>
      <c r="IWK791" s="320"/>
      <c r="IWL791" s="47"/>
      <c r="IWM791" s="47"/>
      <c r="IWN791" s="34"/>
      <c r="IWO791" s="34"/>
      <c r="IWP791" s="88"/>
      <c r="IWQ791"/>
      <c r="IWR791" s="173"/>
      <c r="IWS791" s="284"/>
      <c r="IWT791" s="910"/>
      <c r="IWU791" s="421"/>
      <c r="IWV791" s="137"/>
      <c r="IWW791" s="136"/>
      <c r="IWX791" s="138"/>
      <c r="IWY791" s="154"/>
      <c r="IWZ791" s="194"/>
      <c r="IXA791" s="868"/>
      <c r="IXB791" s="194"/>
      <c r="IXC791" s="868"/>
      <c r="IXD791" s="874"/>
      <c r="IXE791" s="152"/>
      <c r="IXF791" s="552"/>
      <c r="IXG791" s="709"/>
      <c r="IXH791" s="709"/>
      <c r="IXI791" s="723"/>
      <c r="IXJ791" s="723"/>
      <c r="IXK791" s="723"/>
      <c r="IXL791" s="723"/>
      <c r="IXM791" s="723"/>
      <c r="IXN791" s="320"/>
      <c r="IXO791" s="47"/>
      <c r="IXP791" s="47"/>
      <c r="IXQ791" s="34"/>
      <c r="IXR791" s="34"/>
      <c r="IXS791" s="88"/>
      <c r="IXT791"/>
      <c r="IXU791" s="173"/>
      <c r="IXV791" s="284"/>
      <c r="IXW791" s="910"/>
      <c r="IXX791" s="421"/>
      <c r="IXY791" s="137"/>
      <c r="IXZ791" s="136"/>
      <c r="IYA791" s="138"/>
      <c r="IYB791" s="154"/>
      <c r="IYC791" s="194"/>
      <c r="IYD791" s="868"/>
      <c r="IYE791" s="194"/>
      <c r="IYF791" s="868"/>
      <c r="IYG791" s="874"/>
      <c r="IYH791" s="152"/>
      <c r="IYI791" s="552"/>
      <c r="IYJ791" s="709"/>
      <c r="IYK791" s="709"/>
      <c r="IYL791" s="723"/>
      <c r="IYM791" s="723"/>
      <c r="IYN791" s="723"/>
      <c r="IYO791" s="723"/>
      <c r="IYP791" s="723"/>
      <c r="IYQ791" s="320"/>
      <c r="IYR791" s="47"/>
      <c r="IYS791" s="47"/>
      <c r="IYT791" s="34"/>
      <c r="IYU791" s="34"/>
      <c r="IYV791" s="88"/>
      <c r="IYW791"/>
      <c r="IYX791" s="173"/>
      <c r="IYY791" s="284"/>
      <c r="IYZ791" s="910"/>
      <c r="IZA791" s="421"/>
      <c r="IZB791" s="137"/>
      <c r="IZC791" s="136"/>
      <c r="IZD791" s="138"/>
      <c r="IZE791" s="154"/>
      <c r="IZF791" s="194"/>
      <c r="IZG791" s="868"/>
      <c r="IZH791" s="194"/>
      <c r="IZI791" s="868"/>
      <c r="IZJ791" s="874"/>
      <c r="IZK791" s="152"/>
      <c r="IZL791" s="552"/>
      <c r="IZM791" s="709"/>
      <c r="IZN791" s="709"/>
      <c r="IZO791" s="723"/>
      <c r="IZP791" s="723"/>
      <c r="IZQ791" s="723"/>
      <c r="IZR791" s="723"/>
      <c r="IZS791" s="723"/>
      <c r="IZT791" s="320"/>
      <c r="IZU791" s="47"/>
      <c r="IZV791" s="47"/>
      <c r="IZW791" s="34"/>
      <c r="IZX791" s="34"/>
      <c r="IZY791" s="88"/>
      <c r="IZZ791"/>
      <c r="JAA791" s="173"/>
      <c r="JAB791" s="284"/>
      <c r="JAC791" s="910"/>
      <c r="JAD791" s="421"/>
      <c r="JAE791" s="137"/>
      <c r="JAF791" s="136"/>
      <c r="JAG791" s="138"/>
      <c r="JAH791" s="154"/>
      <c r="JAI791" s="194"/>
      <c r="JAJ791" s="868"/>
      <c r="JAK791" s="194"/>
      <c r="JAL791" s="868"/>
      <c r="JAM791" s="874"/>
      <c r="JAN791" s="152"/>
      <c r="JAO791" s="552"/>
      <c r="JAP791" s="709"/>
      <c r="JAQ791" s="709"/>
      <c r="JAR791" s="723"/>
      <c r="JAS791" s="723"/>
      <c r="JAT791" s="723"/>
      <c r="JAU791" s="723"/>
      <c r="JAV791" s="723"/>
      <c r="JAW791" s="320"/>
      <c r="JAX791" s="47"/>
      <c r="JAY791" s="47"/>
      <c r="JAZ791" s="34"/>
      <c r="JBA791" s="34"/>
      <c r="JBB791" s="88"/>
      <c r="JBC791"/>
      <c r="JBD791" s="173"/>
      <c r="JBE791" s="284"/>
      <c r="JBF791" s="910"/>
      <c r="JBG791" s="421"/>
      <c r="JBH791" s="137"/>
      <c r="JBI791" s="136"/>
      <c r="JBJ791" s="138"/>
      <c r="JBK791" s="154"/>
      <c r="JBL791" s="194"/>
      <c r="JBM791" s="868"/>
      <c r="JBN791" s="194"/>
      <c r="JBO791" s="868"/>
      <c r="JBP791" s="874"/>
      <c r="JBQ791" s="152"/>
      <c r="JBR791" s="552"/>
      <c r="JBS791" s="709"/>
      <c r="JBT791" s="709"/>
      <c r="JBU791" s="723"/>
      <c r="JBV791" s="723"/>
      <c r="JBW791" s="723"/>
      <c r="JBX791" s="723"/>
      <c r="JBY791" s="723"/>
      <c r="JBZ791" s="320"/>
      <c r="JCA791" s="47"/>
      <c r="JCB791" s="47"/>
      <c r="JCC791" s="34"/>
      <c r="JCD791" s="34"/>
      <c r="JCE791" s="88"/>
      <c r="JCF791"/>
      <c r="JCG791" s="173"/>
      <c r="JCH791" s="284"/>
      <c r="JCI791" s="910"/>
      <c r="JCJ791" s="421"/>
      <c r="JCK791" s="137"/>
      <c r="JCL791" s="136"/>
      <c r="JCM791" s="138"/>
      <c r="JCN791" s="154"/>
      <c r="JCO791" s="194"/>
      <c r="JCP791" s="868"/>
      <c r="JCQ791" s="194"/>
      <c r="JCR791" s="868"/>
      <c r="JCS791" s="874"/>
      <c r="JCT791" s="152"/>
      <c r="JCU791" s="552"/>
      <c r="JCV791" s="709"/>
      <c r="JCW791" s="709"/>
      <c r="JCX791" s="723"/>
      <c r="JCY791" s="723"/>
      <c r="JCZ791" s="723"/>
      <c r="JDA791" s="723"/>
      <c r="JDB791" s="723"/>
      <c r="JDC791" s="320"/>
      <c r="JDD791" s="47"/>
      <c r="JDE791" s="47"/>
      <c r="JDF791" s="34"/>
      <c r="JDG791" s="34"/>
      <c r="JDH791" s="88"/>
      <c r="JDI791"/>
      <c r="JDJ791" s="173"/>
      <c r="JDK791" s="284"/>
      <c r="JDL791" s="910"/>
      <c r="JDM791" s="421"/>
      <c r="JDN791" s="137"/>
      <c r="JDO791" s="136"/>
      <c r="JDP791" s="138"/>
      <c r="JDQ791" s="154"/>
      <c r="JDR791" s="194"/>
      <c r="JDS791" s="868"/>
      <c r="JDT791" s="194"/>
      <c r="JDU791" s="868"/>
      <c r="JDV791" s="874"/>
      <c r="JDW791" s="152"/>
      <c r="JDX791" s="552"/>
      <c r="JDY791" s="709"/>
      <c r="JDZ791" s="709"/>
      <c r="JEA791" s="723"/>
      <c r="JEB791" s="723"/>
      <c r="JEC791" s="723"/>
      <c r="JED791" s="723"/>
      <c r="JEE791" s="723"/>
      <c r="JEF791" s="320"/>
      <c r="JEG791" s="47"/>
      <c r="JEH791" s="47"/>
      <c r="JEI791" s="34"/>
      <c r="JEJ791" s="34"/>
      <c r="JEK791" s="88"/>
      <c r="JEL791"/>
      <c r="JEM791" s="173"/>
      <c r="JEN791" s="284"/>
      <c r="JEO791" s="910"/>
      <c r="JEP791" s="421"/>
      <c r="JEQ791" s="137"/>
      <c r="JER791" s="136"/>
      <c r="JES791" s="138"/>
      <c r="JET791" s="154"/>
      <c r="JEU791" s="194"/>
      <c r="JEV791" s="868"/>
      <c r="JEW791" s="194"/>
      <c r="JEX791" s="868"/>
      <c r="JEY791" s="874"/>
      <c r="JEZ791" s="152"/>
      <c r="JFA791" s="552"/>
      <c r="JFB791" s="709"/>
      <c r="JFC791" s="709"/>
      <c r="JFD791" s="723"/>
      <c r="JFE791" s="723"/>
      <c r="JFF791" s="723"/>
      <c r="JFG791" s="723"/>
      <c r="JFH791" s="723"/>
      <c r="JFI791" s="320"/>
      <c r="JFJ791" s="47"/>
      <c r="JFK791" s="47"/>
      <c r="JFL791" s="34"/>
      <c r="JFM791" s="34"/>
      <c r="JFN791" s="88"/>
      <c r="JFO791"/>
      <c r="JFP791" s="173"/>
      <c r="JFQ791" s="284"/>
      <c r="JFR791" s="910"/>
      <c r="JFS791" s="421"/>
      <c r="JFT791" s="137"/>
      <c r="JFU791" s="136"/>
      <c r="JFV791" s="138"/>
      <c r="JFW791" s="154"/>
      <c r="JFX791" s="194"/>
      <c r="JFY791" s="868"/>
      <c r="JFZ791" s="194"/>
      <c r="JGA791" s="868"/>
      <c r="JGB791" s="874"/>
      <c r="JGC791" s="152"/>
      <c r="JGD791" s="552"/>
      <c r="JGE791" s="709"/>
      <c r="JGF791" s="709"/>
      <c r="JGG791" s="723"/>
      <c r="JGH791" s="723"/>
      <c r="JGI791" s="723"/>
      <c r="JGJ791" s="723"/>
      <c r="JGK791" s="723"/>
      <c r="JGL791" s="320"/>
      <c r="JGM791" s="47"/>
      <c r="JGN791" s="47"/>
      <c r="JGO791" s="34"/>
      <c r="JGP791" s="34"/>
      <c r="JGQ791" s="88"/>
      <c r="JGR791"/>
      <c r="JGS791" s="173"/>
      <c r="JGT791" s="284"/>
      <c r="JGU791" s="910"/>
      <c r="JGV791" s="421"/>
      <c r="JGW791" s="137"/>
      <c r="JGX791" s="136"/>
      <c r="JGY791" s="138"/>
      <c r="JGZ791" s="154"/>
      <c r="JHA791" s="194"/>
      <c r="JHB791" s="868"/>
      <c r="JHC791" s="194"/>
      <c r="JHD791" s="868"/>
      <c r="JHE791" s="874"/>
      <c r="JHF791" s="152"/>
      <c r="JHG791" s="552"/>
      <c r="JHH791" s="709"/>
      <c r="JHI791" s="709"/>
      <c r="JHJ791" s="723"/>
      <c r="JHK791" s="723"/>
      <c r="JHL791" s="723"/>
      <c r="JHM791" s="723"/>
      <c r="JHN791" s="723"/>
      <c r="JHO791" s="320"/>
      <c r="JHP791" s="47"/>
      <c r="JHQ791" s="47"/>
      <c r="JHR791" s="34"/>
      <c r="JHS791" s="34"/>
      <c r="JHT791" s="88"/>
      <c r="JHU791"/>
      <c r="JHV791" s="173"/>
      <c r="JHW791" s="284"/>
      <c r="JHX791" s="910"/>
      <c r="JHY791" s="421"/>
      <c r="JHZ791" s="137"/>
      <c r="JIA791" s="136"/>
      <c r="JIB791" s="138"/>
      <c r="JIC791" s="154"/>
      <c r="JID791" s="194"/>
      <c r="JIE791" s="868"/>
      <c r="JIF791" s="194"/>
      <c r="JIG791" s="868"/>
      <c r="JIH791" s="874"/>
      <c r="JII791" s="152"/>
      <c r="JIJ791" s="552"/>
      <c r="JIK791" s="709"/>
      <c r="JIL791" s="709"/>
      <c r="JIM791" s="723"/>
      <c r="JIN791" s="723"/>
      <c r="JIO791" s="723"/>
      <c r="JIP791" s="723"/>
      <c r="JIQ791" s="723"/>
      <c r="JIR791" s="320"/>
      <c r="JIS791" s="47"/>
      <c r="JIT791" s="47"/>
      <c r="JIU791" s="34"/>
      <c r="JIV791" s="34"/>
      <c r="JIW791" s="88"/>
      <c r="JIX791"/>
      <c r="JIY791" s="173"/>
      <c r="JIZ791" s="284"/>
      <c r="JJA791" s="910"/>
      <c r="JJB791" s="421"/>
      <c r="JJC791" s="137"/>
      <c r="JJD791" s="136"/>
      <c r="JJE791" s="138"/>
      <c r="JJF791" s="154"/>
      <c r="JJG791" s="194"/>
      <c r="JJH791" s="868"/>
      <c r="JJI791" s="194"/>
      <c r="JJJ791" s="868"/>
      <c r="JJK791" s="874"/>
      <c r="JJL791" s="152"/>
      <c r="JJM791" s="552"/>
      <c r="JJN791" s="709"/>
      <c r="JJO791" s="709"/>
      <c r="JJP791" s="723"/>
      <c r="JJQ791" s="723"/>
      <c r="JJR791" s="723"/>
      <c r="JJS791" s="723"/>
      <c r="JJT791" s="723"/>
      <c r="JJU791" s="320"/>
      <c r="JJV791" s="47"/>
      <c r="JJW791" s="47"/>
      <c r="JJX791" s="34"/>
      <c r="JJY791" s="34"/>
      <c r="JJZ791" s="88"/>
      <c r="JKA791"/>
      <c r="JKB791" s="173"/>
      <c r="JKC791" s="284"/>
      <c r="JKD791" s="910"/>
      <c r="JKE791" s="421"/>
      <c r="JKF791" s="137"/>
      <c r="JKG791" s="136"/>
      <c r="JKH791" s="138"/>
      <c r="JKI791" s="154"/>
      <c r="JKJ791" s="194"/>
      <c r="JKK791" s="868"/>
      <c r="JKL791" s="194"/>
      <c r="JKM791" s="868"/>
      <c r="JKN791" s="874"/>
      <c r="JKO791" s="152"/>
      <c r="JKP791" s="552"/>
      <c r="JKQ791" s="709"/>
      <c r="JKR791" s="709"/>
      <c r="JKS791" s="723"/>
      <c r="JKT791" s="723"/>
      <c r="JKU791" s="723"/>
      <c r="JKV791" s="723"/>
      <c r="JKW791" s="723"/>
      <c r="JKX791" s="320"/>
      <c r="JKY791" s="47"/>
      <c r="JKZ791" s="47"/>
      <c r="JLA791" s="34"/>
      <c r="JLB791" s="34"/>
      <c r="JLC791" s="88"/>
      <c r="JLD791"/>
      <c r="JLE791" s="173"/>
      <c r="JLF791" s="284"/>
      <c r="JLG791" s="910"/>
      <c r="JLH791" s="421"/>
      <c r="JLI791" s="137"/>
      <c r="JLJ791" s="136"/>
      <c r="JLK791" s="138"/>
      <c r="JLL791" s="154"/>
      <c r="JLM791" s="194"/>
      <c r="JLN791" s="868"/>
      <c r="JLO791" s="194"/>
      <c r="JLP791" s="868"/>
      <c r="JLQ791" s="874"/>
      <c r="JLR791" s="152"/>
      <c r="JLS791" s="552"/>
      <c r="JLT791" s="709"/>
      <c r="JLU791" s="709"/>
      <c r="JLV791" s="723"/>
      <c r="JLW791" s="723"/>
      <c r="JLX791" s="723"/>
      <c r="JLY791" s="723"/>
      <c r="JLZ791" s="723"/>
      <c r="JMA791" s="320"/>
      <c r="JMB791" s="47"/>
      <c r="JMC791" s="47"/>
      <c r="JMD791" s="34"/>
      <c r="JME791" s="34"/>
      <c r="JMF791" s="88"/>
      <c r="JMG791"/>
      <c r="JMH791" s="173"/>
      <c r="JMI791" s="284"/>
      <c r="JMJ791" s="910"/>
      <c r="JMK791" s="421"/>
      <c r="JML791" s="137"/>
      <c r="JMM791" s="136"/>
      <c r="JMN791" s="138"/>
      <c r="JMO791" s="154"/>
      <c r="JMP791" s="194"/>
      <c r="JMQ791" s="868"/>
      <c r="JMR791" s="194"/>
      <c r="JMS791" s="868"/>
      <c r="JMT791" s="874"/>
      <c r="JMU791" s="152"/>
      <c r="JMV791" s="552"/>
      <c r="JMW791" s="709"/>
      <c r="JMX791" s="709"/>
      <c r="JMY791" s="723"/>
      <c r="JMZ791" s="723"/>
      <c r="JNA791" s="723"/>
      <c r="JNB791" s="723"/>
      <c r="JNC791" s="723"/>
      <c r="JND791" s="320"/>
      <c r="JNE791" s="47"/>
      <c r="JNF791" s="47"/>
      <c r="JNG791" s="34"/>
      <c r="JNH791" s="34"/>
      <c r="JNI791" s="88"/>
      <c r="JNJ791"/>
      <c r="JNK791" s="173"/>
      <c r="JNL791" s="284"/>
      <c r="JNM791" s="910"/>
      <c r="JNN791" s="421"/>
      <c r="JNO791" s="137"/>
      <c r="JNP791" s="136"/>
      <c r="JNQ791" s="138"/>
      <c r="JNR791" s="154"/>
      <c r="JNS791" s="194"/>
      <c r="JNT791" s="868"/>
      <c r="JNU791" s="194"/>
      <c r="JNV791" s="868"/>
      <c r="JNW791" s="874"/>
      <c r="JNX791" s="152"/>
      <c r="JNY791" s="552"/>
      <c r="JNZ791" s="709"/>
      <c r="JOA791" s="709"/>
      <c r="JOB791" s="723"/>
      <c r="JOC791" s="723"/>
      <c r="JOD791" s="723"/>
      <c r="JOE791" s="723"/>
      <c r="JOF791" s="723"/>
      <c r="JOG791" s="320"/>
      <c r="JOH791" s="47"/>
      <c r="JOI791" s="47"/>
      <c r="JOJ791" s="34"/>
      <c r="JOK791" s="34"/>
      <c r="JOL791" s="88"/>
      <c r="JOM791"/>
      <c r="JON791" s="173"/>
      <c r="JOO791" s="284"/>
      <c r="JOP791" s="910"/>
      <c r="JOQ791" s="421"/>
      <c r="JOR791" s="137"/>
      <c r="JOS791" s="136"/>
      <c r="JOT791" s="138"/>
      <c r="JOU791" s="154"/>
      <c r="JOV791" s="194"/>
      <c r="JOW791" s="868"/>
      <c r="JOX791" s="194"/>
      <c r="JOY791" s="868"/>
      <c r="JOZ791" s="874"/>
      <c r="JPA791" s="152"/>
      <c r="JPB791" s="552"/>
      <c r="JPC791" s="709"/>
      <c r="JPD791" s="709"/>
      <c r="JPE791" s="723"/>
      <c r="JPF791" s="723"/>
      <c r="JPG791" s="723"/>
      <c r="JPH791" s="723"/>
      <c r="JPI791" s="723"/>
      <c r="JPJ791" s="320"/>
      <c r="JPK791" s="47"/>
      <c r="JPL791" s="47"/>
      <c r="JPM791" s="34"/>
      <c r="JPN791" s="34"/>
      <c r="JPO791" s="88"/>
      <c r="JPP791"/>
      <c r="JPQ791" s="173"/>
      <c r="JPR791" s="284"/>
      <c r="JPS791" s="910"/>
      <c r="JPT791" s="421"/>
      <c r="JPU791" s="137"/>
      <c r="JPV791" s="136"/>
      <c r="JPW791" s="138"/>
      <c r="JPX791" s="154"/>
      <c r="JPY791" s="194"/>
      <c r="JPZ791" s="868"/>
      <c r="JQA791" s="194"/>
      <c r="JQB791" s="868"/>
      <c r="JQC791" s="874"/>
      <c r="JQD791" s="152"/>
      <c r="JQE791" s="552"/>
      <c r="JQF791" s="709"/>
      <c r="JQG791" s="709"/>
      <c r="JQH791" s="723"/>
      <c r="JQI791" s="723"/>
      <c r="JQJ791" s="723"/>
      <c r="JQK791" s="723"/>
      <c r="JQL791" s="723"/>
      <c r="JQM791" s="320"/>
      <c r="JQN791" s="47"/>
      <c r="JQO791" s="47"/>
      <c r="JQP791" s="34"/>
      <c r="JQQ791" s="34"/>
      <c r="JQR791" s="88"/>
      <c r="JQS791"/>
      <c r="JQT791" s="173"/>
      <c r="JQU791" s="284"/>
      <c r="JQV791" s="910"/>
      <c r="JQW791" s="421"/>
      <c r="JQX791" s="137"/>
      <c r="JQY791" s="136"/>
      <c r="JQZ791" s="138"/>
      <c r="JRA791" s="154"/>
      <c r="JRB791" s="194"/>
      <c r="JRC791" s="868"/>
      <c r="JRD791" s="194"/>
      <c r="JRE791" s="868"/>
      <c r="JRF791" s="874"/>
      <c r="JRG791" s="152"/>
      <c r="JRH791" s="552"/>
      <c r="JRI791" s="709"/>
      <c r="JRJ791" s="709"/>
      <c r="JRK791" s="723"/>
      <c r="JRL791" s="723"/>
      <c r="JRM791" s="723"/>
      <c r="JRN791" s="723"/>
      <c r="JRO791" s="723"/>
      <c r="JRP791" s="320"/>
      <c r="JRQ791" s="47"/>
      <c r="JRR791" s="47"/>
      <c r="JRS791" s="34"/>
      <c r="JRT791" s="34"/>
      <c r="JRU791" s="88"/>
      <c r="JRV791"/>
      <c r="JRW791" s="173"/>
      <c r="JRX791" s="284"/>
      <c r="JRY791" s="910"/>
      <c r="JRZ791" s="421"/>
      <c r="JSA791" s="137"/>
      <c r="JSB791" s="136"/>
      <c r="JSC791" s="138"/>
      <c r="JSD791" s="154"/>
      <c r="JSE791" s="194"/>
      <c r="JSF791" s="868"/>
      <c r="JSG791" s="194"/>
      <c r="JSH791" s="868"/>
      <c r="JSI791" s="874"/>
      <c r="JSJ791" s="152"/>
      <c r="JSK791" s="552"/>
      <c r="JSL791" s="709"/>
      <c r="JSM791" s="709"/>
      <c r="JSN791" s="723"/>
      <c r="JSO791" s="723"/>
      <c r="JSP791" s="723"/>
      <c r="JSQ791" s="723"/>
      <c r="JSR791" s="723"/>
      <c r="JSS791" s="320"/>
      <c r="JST791" s="47"/>
      <c r="JSU791" s="47"/>
      <c r="JSV791" s="34"/>
      <c r="JSW791" s="34"/>
      <c r="JSX791" s="88"/>
      <c r="JSY791"/>
      <c r="JSZ791" s="173"/>
      <c r="JTA791" s="284"/>
      <c r="JTB791" s="910"/>
      <c r="JTC791" s="421"/>
      <c r="JTD791" s="137"/>
      <c r="JTE791" s="136"/>
      <c r="JTF791" s="138"/>
      <c r="JTG791" s="154"/>
      <c r="JTH791" s="194"/>
      <c r="JTI791" s="868"/>
      <c r="JTJ791" s="194"/>
      <c r="JTK791" s="868"/>
      <c r="JTL791" s="874"/>
      <c r="JTM791" s="152"/>
      <c r="JTN791" s="552"/>
      <c r="JTO791" s="709"/>
      <c r="JTP791" s="709"/>
      <c r="JTQ791" s="723"/>
      <c r="JTR791" s="723"/>
      <c r="JTS791" s="723"/>
      <c r="JTT791" s="723"/>
      <c r="JTU791" s="723"/>
      <c r="JTV791" s="320"/>
      <c r="JTW791" s="47"/>
      <c r="JTX791" s="47"/>
      <c r="JTY791" s="34"/>
      <c r="JTZ791" s="34"/>
      <c r="JUA791" s="88"/>
      <c r="JUB791"/>
      <c r="JUC791" s="173"/>
      <c r="JUD791" s="284"/>
      <c r="JUE791" s="910"/>
      <c r="JUF791" s="421"/>
      <c r="JUG791" s="137"/>
      <c r="JUH791" s="136"/>
      <c r="JUI791" s="138"/>
      <c r="JUJ791" s="154"/>
      <c r="JUK791" s="194"/>
      <c r="JUL791" s="868"/>
      <c r="JUM791" s="194"/>
      <c r="JUN791" s="868"/>
      <c r="JUO791" s="874"/>
      <c r="JUP791" s="152"/>
      <c r="JUQ791" s="552"/>
      <c r="JUR791" s="709"/>
      <c r="JUS791" s="709"/>
      <c r="JUT791" s="723"/>
      <c r="JUU791" s="723"/>
      <c r="JUV791" s="723"/>
      <c r="JUW791" s="723"/>
      <c r="JUX791" s="723"/>
      <c r="JUY791" s="320"/>
      <c r="JUZ791" s="47"/>
      <c r="JVA791" s="47"/>
      <c r="JVB791" s="34"/>
      <c r="JVC791" s="34"/>
      <c r="JVD791" s="88"/>
      <c r="JVE791"/>
      <c r="JVF791" s="173"/>
      <c r="JVG791" s="284"/>
      <c r="JVH791" s="910"/>
      <c r="JVI791" s="421"/>
      <c r="JVJ791" s="137"/>
      <c r="JVK791" s="136"/>
      <c r="JVL791" s="138"/>
      <c r="JVM791" s="154"/>
      <c r="JVN791" s="194"/>
      <c r="JVO791" s="868"/>
      <c r="JVP791" s="194"/>
      <c r="JVQ791" s="868"/>
      <c r="JVR791" s="874"/>
      <c r="JVS791" s="152"/>
      <c r="JVT791" s="552"/>
      <c r="JVU791" s="709"/>
      <c r="JVV791" s="709"/>
      <c r="JVW791" s="723"/>
      <c r="JVX791" s="723"/>
      <c r="JVY791" s="723"/>
      <c r="JVZ791" s="723"/>
      <c r="JWA791" s="723"/>
      <c r="JWB791" s="320"/>
      <c r="JWC791" s="47"/>
      <c r="JWD791" s="47"/>
      <c r="JWE791" s="34"/>
      <c r="JWF791" s="34"/>
      <c r="JWG791" s="88"/>
      <c r="JWH791"/>
      <c r="JWI791" s="173"/>
      <c r="JWJ791" s="284"/>
      <c r="JWK791" s="910"/>
      <c r="JWL791" s="421"/>
      <c r="JWM791" s="137"/>
      <c r="JWN791" s="136"/>
      <c r="JWO791" s="138"/>
      <c r="JWP791" s="154"/>
      <c r="JWQ791" s="194"/>
      <c r="JWR791" s="868"/>
      <c r="JWS791" s="194"/>
      <c r="JWT791" s="868"/>
      <c r="JWU791" s="874"/>
      <c r="JWV791" s="152"/>
      <c r="JWW791" s="552"/>
      <c r="JWX791" s="709"/>
      <c r="JWY791" s="709"/>
      <c r="JWZ791" s="723"/>
      <c r="JXA791" s="723"/>
      <c r="JXB791" s="723"/>
      <c r="JXC791" s="723"/>
      <c r="JXD791" s="723"/>
      <c r="JXE791" s="320"/>
      <c r="JXF791" s="47"/>
      <c r="JXG791" s="47"/>
      <c r="JXH791" s="34"/>
      <c r="JXI791" s="34"/>
      <c r="JXJ791" s="88"/>
      <c r="JXK791"/>
      <c r="JXL791" s="173"/>
      <c r="JXM791" s="284"/>
      <c r="JXN791" s="910"/>
      <c r="JXO791" s="421"/>
      <c r="JXP791" s="137"/>
      <c r="JXQ791" s="136"/>
      <c r="JXR791" s="138"/>
      <c r="JXS791" s="154"/>
      <c r="JXT791" s="194"/>
      <c r="JXU791" s="868"/>
      <c r="JXV791" s="194"/>
      <c r="JXW791" s="868"/>
      <c r="JXX791" s="874"/>
      <c r="JXY791" s="152"/>
      <c r="JXZ791" s="552"/>
      <c r="JYA791" s="709"/>
      <c r="JYB791" s="709"/>
      <c r="JYC791" s="723"/>
      <c r="JYD791" s="723"/>
      <c r="JYE791" s="723"/>
      <c r="JYF791" s="723"/>
      <c r="JYG791" s="723"/>
      <c r="JYH791" s="320"/>
      <c r="JYI791" s="47"/>
      <c r="JYJ791" s="47"/>
      <c r="JYK791" s="34"/>
      <c r="JYL791" s="34"/>
      <c r="JYM791" s="88"/>
      <c r="JYN791"/>
      <c r="JYO791" s="173"/>
      <c r="JYP791" s="284"/>
      <c r="JYQ791" s="910"/>
      <c r="JYR791" s="421"/>
      <c r="JYS791" s="137"/>
      <c r="JYT791" s="136"/>
      <c r="JYU791" s="138"/>
      <c r="JYV791" s="154"/>
      <c r="JYW791" s="194"/>
      <c r="JYX791" s="868"/>
      <c r="JYY791" s="194"/>
      <c r="JYZ791" s="868"/>
      <c r="JZA791" s="874"/>
      <c r="JZB791" s="152"/>
      <c r="JZC791" s="552"/>
      <c r="JZD791" s="709"/>
      <c r="JZE791" s="709"/>
      <c r="JZF791" s="723"/>
      <c r="JZG791" s="723"/>
      <c r="JZH791" s="723"/>
      <c r="JZI791" s="723"/>
      <c r="JZJ791" s="723"/>
      <c r="JZK791" s="320"/>
      <c r="JZL791" s="47"/>
      <c r="JZM791" s="47"/>
      <c r="JZN791" s="34"/>
      <c r="JZO791" s="34"/>
      <c r="JZP791" s="88"/>
      <c r="JZQ791"/>
      <c r="JZR791" s="173"/>
      <c r="JZS791" s="284"/>
      <c r="JZT791" s="910"/>
      <c r="JZU791" s="421"/>
      <c r="JZV791" s="137"/>
      <c r="JZW791" s="136"/>
      <c r="JZX791" s="138"/>
      <c r="JZY791" s="154"/>
      <c r="JZZ791" s="194"/>
      <c r="KAA791" s="868"/>
      <c r="KAB791" s="194"/>
      <c r="KAC791" s="868"/>
      <c r="KAD791" s="874"/>
      <c r="KAE791" s="152"/>
      <c r="KAF791" s="552"/>
      <c r="KAG791" s="709"/>
      <c r="KAH791" s="709"/>
      <c r="KAI791" s="723"/>
      <c r="KAJ791" s="723"/>
      <c r="KAK791" s="723"/>
      <c r="KAL791" s="723"/>
      <c r="KAM791" s="723"/>
      <c r="KAN791" s="320"/>
      <c r="KAO791" s="47"/>
      <c r="KAP791" s="47"/>
      <c r="KAQ791" s="34"/>
      <c r="KAR791" s="34"/>
      <c r="KAS791" s="88"/>
      <c r="KAT791"/>
      <c r="KAU791" s="173"/>
      <c r="KAV791" s="284"/>
      <c r="KAW791" s="910"/>
      <c r="KAX791" s="421"/>
      <c r="KAY791" s="137"/>
      <c r="KAZ791" s="136"/>
      <c r="KBA791" s="138"/>
      <c r="KBB791" s="154"/>
      <c r="KBC791" s="194"/>
      <c r="KBD791" s="868"/>
      <c r="KBE791" s="194"/>
      <c r="KBF791" s="868"/>
      <c r="KBG791" s="874"/>
      <c r="KBH791" s="152"/>
      <c r="KBI791" s="552"/>
      <c r="KBJ791" s="709"/>
      <c r="KBK791" s="709"/>
      <c r="KBL791" s="723"/>
      <c r="KBM791" s="723"/>
      <c r="KBN791" s="723"/>
      <c r="KBO791" s="723"/>
      <c r="KBP791" s="723"/>
      <c r="KBQ791" s="320"/>
      <c r="KBR791" s="47"/>
      <c r="KBS791" s="47"/>
      <c r="KBT791" s="34"/>
      <c r="KBU791" s="34"/>
      <c r="KBV791" s="88"/>
      <c r="KBW791"/>
      <c r="KBX791" s="173"/>
      <c r="KBY791" s="284"/>
      <c r="KBZ791" s="910"/>
      <c r="KCA791" s="421"/>
      <c r="KCB791" s="137"/>
      <c r="KCC791" s="136"/>
      <c r="KCD791" s="138"/>
      <c r="KCE791" s="154"/>
      <c r="KCF791" s="194"/>
      <c r="KCG791" s="868"/>
      <c r="KCH791" s="194"/>
      <c r="KCI791" s="868"/>
      <c r="KCJ791" s="874"/>
      <c r="KCK791" s="152"/>
      <c r="KCL791" s="552"/>
      <c r="KCM791" s="709"/>
      <c r="KCN791" s="709"/>
      <c r="KCO791" s="723"/>
      <c r="KCP791" s="723"/>
      <c r="KCQ791" s="723"/>
      <c r="KCR791" s="723"/>
      <c r="KCS791" s="723"/>
      <c r="KCT791" s="320"/>
      <c r="KCU791" s="47"/>
      <c r="KCV791" s="47"/>
      <c r="KCW791" s="34"/>
      <c r="KCX791" s="34"/>
      <c r="KCY791" s="88"/>
      <c r="KCZ791"/>
      <c r="KDA791" s="173"/>
      <c r="KDB791" s="284"/>
      <c r="KDC791" s="910"/>
      <c r="KDD791" s="421"/>
      <c r="KDE791" s="137"/>
      <c r="KDF791" s="136"/>
      <c r="KDG791" s="138"/>
      <c r="KDH791" s="154"/>
      <c r="KDI791" s="194"/>
      <c r="KDJ791" s="868"/>
      <c r="KDK791" s="194"/>
      <c r="KDL791" s="868"/>
      <c r="KDM791" s="874"/>
      <c r="KDN791" s="152"/>
      <c r="KDO791" s="552"/>
      <c r="KDP791" s="709"/>
      <c r="KDQ791" s="709"/>
      <c r="KDR791" s="723"/>
      <c r="KDS791" s="723"/>
      <c r="KDT791" s="723"/>
      <c r="KDU791" s="723"/>
      <c r="KDV791" s="723"/>
      <c r="KDW791" s="320"/>
      <c r="KDX791" s="47"/>
      <c r="KDY791" s="47"/>
      <c r="KDZ791" s="34"/>
      <c r="KEA791" s="34"/>
      <c r="KEB791" s="88"/>
      <c r="KEC791"/>
      <c r="KED791" s="173"/>
      <c r="KEE791" s="284"/>
      <c r="KEF791" s="910"/>
      <c r="KEG791" s="421"/>
      <c r="KEH791" s="137"/>
      <c r="KEI791" s="136"/>
      <c r="KEJ791" s="138"/>
      <c r="KEK791" s="154"/>
      <c r="KEL791" s="194"/>
      <c r="KEM791" s="868"/>
      <c r="KEN791" s="194"/>
      <c r="KEO791" s="868"/>
      <c r="KEP791" s="874"/>
      <c r="KEQ791" s="152"/>
      <c r="KER791" s="552"/>
      <c r="KES791" s="709"/>
      <c r="KET791" s="709"/>
      <c r="KEU791" s="723"/>
      <c r="KEV791" s="723"/>
      <c r="KEW791" s="723"/>
      <c r="KEX791" s="723"/>
      <c r="KEY791" s="723"/>
      <c r="KEZ791" s="320"/>
      <c r="KFA791" s="47"/>
      <c r="KFB791" s="47"/>
      <c r="KFC791" s="34"/>
      <c r="KFD791" s="34"/>
      <c r="KFE791" s="88"/>
      <c r="KFF791"/>
      <c r="KFG791" s="173"/>
      <c r="KFH791" s="284"/>
      <c r="KFI791" s="910"/>
      <c r="KFJ791" s="421"/>
      <c r="KFK791" s="137"/>
      <c r="KFL791" s="136"/>
      <c r="KFM791" s="138"/>
      <c r="KFN791" s="154"/>
      <c r="KFO791" s="194"/>
      <c r="KFP791" s="868"/>
      <c r="KFQ791" s="194"/>
      <c r="KFR791" s="868"/>
      <c r="KFS791" s="874"/>
      <c r="KFT791" s="152"/>
      <c r="KFU791" s="552"/>
      <c r="KFV791" s="709"/>
      <c r="KFW791" s="709"/>
      <c r="KFX791" s="723"/>
      <c r="KFY791" s="723"/>
      <c r="KFZ791" s="723"/>
      <c r="KGA791" s="723"/>
      <c r="KGB791" s="723"/>
      <c r="KGC791" s="320"/>
      <c r="KGD791" s="47"/>
      <c r="KGE791" s="47"/>
      <c r="KGF791" s="34"/>
      <c r="KGG791" s="34"/>
      <c r="KGH791" s="88"/>
      <c r="KGI791"/>
      <c r="KGJ791" s="173"/>
      <c r="KGK791" s="284"/>
      <c r="KGL791" s="910"/>
      <c r="KGM791" s="421"/>
      <c r="KGN791" s="137"/>
      <c r="KGO791" s="136"/>
      <c r="KGP791" s="138"/>
      <c r="KGQ791" s="154"/>
      <c r="KGR791" s="194"/>
      <c r="KGS791" s="868"/>
      <c r="KGT791" s="194"/>
      <c r="KGU791" s="868"/>
      <c r="KGV791" s="874"/>
      <c r="KGW791" s="152"/>
      <c r="KGX791" s="552"/>
      <c r="KGY791" s="709"/>
      <c r="KGZ791" s="709"/>
      <c r="KHA791" s="723"/>
      <c r="KHB791" s="723"/>
      <c r="KHC791" s="723"/>
      <c r="KHD791" s="723"/>
      <c r="KHE791" s="723"/>
      <c r="KHF791" s="320"/>
      <c r="KHG791" s="47"/>
      <c r="KHH791" s="47"/>
      <c r="KHI791" s="34"/>
      <c r="KHJ791" s="34"/>
      <c r="KHK791" s="88"/>
      <c r="KHL791"/>
      <c r="KHM791" s="173"/>
      <c r="KHN791" s="284"/>
      <c r="KHO791" s="910"/>
      <c r="KHP791" s="421"/>
      <c r="KHQ791" s="137"/>
      <c r="KHR791" s="136"/>
      <c r="KHS791" s="138"/>
      <c r="KHT791" s="154"/>
      <c r="KHU791" s="194"/>
      <c r="KHV791" s="868"/>
      <c r="KHW791" s="194"/>
      <c r="KHX791" s="868"/>
      <c r="KHY791" s="874"/>
      <c r="KHZ791" s="152"/>
      <c r="KIA791" s="552"/>
      <c r="KIB791" s="709"/>
      <c r="KIC791" s="709"/>
      <c r="KID791" s="723"/>
      <c r="KIE791" s="723"/>
      <c r="KIF791" s="723"/>
      <c r="KIG791" s="723"/>
      <c r="KIH791" s="723"/>
      <c r="KII791" s="320"/>
      <c r="KIJ791" s="47"/>
      <c r="KIK791" s="47"/>
      <c r="KIL791" s="34"/>
      <c r="KIM791" s="34"/>
      <c r="KIN791" s="88"/>
      <c r="KIO791"/>
      <c r="KIP791" s="173"/>
      <c r="KIQ791" s="284"/>
      <c r="KIR791" s="910"/>
      <c r="KIS791" s="421"/>
      <c r="KIT791" s="137"/>
      <c r="KIU791" s="136"/>
      <c r="KIV791" s="138"/>
      <c r="KIW791" s="154"/>
      <c r="KIX791" s="194"/>
      <c r="KIY791" s="868"/>
      <c r="KIZ791" s="194"/>
      <c r="KJA791" s="868"/>
      <c r="KJB791" s="874"/>
      <c r="KJC791" s="152"/>
      <c r="KJD791" s="552"/>
      <c r="KJE791" s="709"/>
      <c r="KJF791" s="709"/>
      <c r="KJG791" s="723"/>
      <c r="KJH791" s="723"/>
      <c r="KJI791" s="723"/>
      <c r="KJJ791" s="723"/>
      <c r="KJK791" s="723"/>
      <c r="KJL791" s="320"/>
      <c r="KJM791" s="47"/>
      <c r="KJN791" s="47"/>
      <c r="KJO791" s="34"/>
      <c r="KJP791" s="34"/>
      <c r="KJQ791" s="88"/>
      <c r="KJR791"/>
      <c r="KJS791" s="173"/>
      <c r="KJT791" s="284"/>
      <c r="KJU791" s="910"/>
      <c r="KJV791" s="421"/>
      <c r="KJW791" s="137"/>
      <c r="KJX791" s="136"/>
      <c r="KJY791" s="138"/>
      <c r="KJZ791" s="154"/>
      <c r="KKA791" s="194"/>
      <c r="KKB791" s="868"/>
      <c r="KKC791" s="194"/>
      <c r="KKD791" s="868"/>
      <c r="KKE791" s="874"/>
      <c r="KKF791" s="152"/>
      <c r="KKG791" s="552"/>
      <c r="KKH791" s="709"/>
      <c r="KKI791" s="709"/>
      <c r="KKJ791" s="723"/>
      <c r="KKK791" s="723"/>
      <c r="KKL791" s="723"/>
      <c r="KKM791" s="723"/>
      <c r="KKN791" s="723"/>
      <c r="KKO791" s="320"/>
      <c r="KKP791" s="47"/>
      <c r="KKQ791" s="47"/>
      <c r="KKR791" s="34"/>
      <c r="KKS791" s="34"/>
      <c r="KKT791" s="88"/>
      <c r="KKU791"/>
      <c r="KKV791" s="173"/>
      <c r="KKW791" s="284"/>
      <c r="KKX791" s="910"/>
      <c r="KKY791" s="421"/>
      <c r="KKZ791" s="137"/>
      <c r="KLA791" s="136"/>
      <c r="KLB791" s="138"/>
      <c r="KLC791" s="154"/>
      <c r="KLD791" s="194"/>
      <c r="KLE791" s="868"/>
      <c r="KLF791" s="194"/>
      <c r="KLG791" s="868"/>
      <c r="KLH791" s="874"/>
      <c r="KLI791" s="152"/>
      <c r="KLJ791" s="552"/>
      <c r="KLK791" s="709"/>
      <c r="KLL791" s="709"/>
      <c r="KLM791" s="723"/>
      <c r="KLN791" s="723"/>
      <c r="KLO791" s="723"/>
      <c r="KLP791" s="723"/>
      <c r="KLQ791" s="723"/>
      <c r="KLR791" s="320"/>
      <c r="KLS791" s="47"/>
      <c r="KLT791" s="47"/>
      <c r="KLU791" s="34"/>
      <c r="KLV791" s="34"/>
      <c r="KLW791" s="88"/>
      <c r="KLX791"/>
      <c r="KLY791" s="173"/>
      <c r="KLZ791" s="284"/>
      <c r="KMA791" s="910"/>
      <c r="KMB791" s="421"/>
      <c r="KMC791" s="137"/>
      <c r="KMD791" s="136"/>
      <c r="KME791" s="138"/>
      <c r="KMF791" s="154"/>
      <c r="KMG791" s="194"/>
      <c r="KMH791" s="868"/>
      <c r="KMI791" s="194"/>
      <c r="KMJ791" s="868"/>
      <c r="KMK791" s="874"/>
      <c r="KML791" s="152"/>
      <c r="KMM791" s="552"/>
      <c r="KMN791" s="709"/>
      <c r="KMO791" s="709"/>
      <c r="KMP791" s="723"/>
      <c r="KMQ791" s="723"/>
      <c r="KMR791" s="723"/>
      <c r="KMS791" s="723"/>
      <c r="KMT791" s="723"/>
      <c r="KMU791" s="320"/>
      <c r="KMV791" s="47"/>
      <c r="KMW791" s="47"/>
      <c r="KMX791" s="34"/>
      <c r="KMY791" s="34"/>
      <c r="KMZ791" s="88"/>
      <c r="KNA791"/>
      <c r="KNB791" s="173"/>
      <c r="KNC791" s="284"/>
      <c r="KND791" s="910"/>
      <c r="KNE791" s="421"/>
      <c r="KNF791" s="137"/>
      <c r="KNG791" s="136"/>
      <c r="KNH791" s="138"/>
      <c r="KNI791" s="154"/>
      <c r="KNJ791" s="194"/>
      <c r="KNK791" s="868"/>
      <c r="KNL791" s="194"/>
      <c r="KNM791" s="868"/>
      <c r="KNN791" s="874"/>
      <c r="KNO791" s="152"/>
      <c r="KNP791" s="552"/>
      <c r="KNQ791" s="709"/>
      <c r="KNR791" s="709"/>
      <c r="KNS791" s="723"/>
      <c r="KNT791" s="723"/>
      <c r="KNU791" s="723"/>
      <c r="KNV791" s="723"/>
      <c r="KNW791" s="723"/>
      <c r="KNX791" s="320"/>
      <c r="KNY791" s="47"/>
      <c r="KNZ791" s="47"/>
      <c r="KOA791" s="34"/>
      <c r="KOB791" s="34"/>
      <c r="KOC791" s="88"/>
      <c r="KOD791"/>
      <c r="KOE791" s="173"/>
      <c r="KOF791" s="284"/>
      <c r="KOG791" s="910"/>
      <c r="KOH791" s="421"/>
      <c r="KOI791" s="137"/>
      <c r="KOJ791" s="136"/>
      <c r="KOK791" s="138"/>
      <c r="KOL791" s="154"/>
      <c r="KOM791" s="194"/>
      <c r="KON791" s="868"/>
      <c r="KOO791" s="194"/>
      <c r="KOP791" s="868"/>
      <c r="KOQ791" s="874"/>
      <c r="KOR791" s="152"/>
      <c r="KOS791" s="552"/>
      <c r="KOT791" s="709"/>
      <c r="KOU791" s="709"/>
      <c r="KOV791" s="723"/>
      <c r="KOW791" s="723"/>
      <c r="KOX791" s="723"/>
      <c r="KOY791" s="723"/>
      <c r="KOZ791" s="723"/>
      <c r="KPA791" s="320"/>
      <c r="KPB791" s="47"/>
      <c r="KPC791" s="47"/>
      <c r="KPD791" s="34"/>
      <c r="KPE791" s="34"/>
      <c r="KPF791" s="88"/>
      <c r="KPG791"/>
      <c r="KPH791" s="173"/>
      <c r="KPI791" s="284"/>
      <c r="KPJ791" s="910"/>
      <c r="KPK791" s="421"/>
      <c r="KPL791" s="137"/>
      <c r="KPM791" s="136"/>
      <c r="KPN791" s="138"/>
      <c r="KPO791" s="154"/>
      <c r="KPP791" s="194"/>
      <c r="KPQ791" s="868"/>
      <c r="KPR791" s="194"/>
      <c r="KPS791" s="868"/>
      <c r="KPT791" s="874"/>
      <c r="KPU791" s="152"/>
      <c r="KPV791" s="552"/>
      <c r="KPW791" s="709"/>
      <c r="KPX791" s="709"/>
      <c r="KPY791" s="723"/>
      <c r="KPZ791" s="723"/>
      <c r="KQA791" s="723"/>
      <c r="KQB791" s="723"/>
      <c r="KQC791" s="723"/>
      <c r="KQD791" s="320"/>
      <c r="KQE791" s="47"/>
      <c r="KQF791" s="47"/>
      <c r="KQG791" s="34"/>
      <c r="KQH791" s="34"/>
      <c r="KQI791" s="88"/>
      <c r="KQJ791"/>
      <c r="KQK791" s="173"/>
      <c r="KQL791" s="284"/>
      <c r="KQM791" s="910"/>
      <c r="KQN791" s="421"/>
      <c r="KQO791" s="137"/>
      <c r="KQP791" s="136"/>
      <c r="KQQ791" s="138"/>
      <c r="KQR791" s="154"/>
      <c r="KQS791" s="194"/>
      <c r="KQT791" s="868"/>
      <c r="KQU791" s="194"/>
      <c r="KQV791" s="868"/>
      <c r="KQW791" s="874"/>
      <c r="KQX791" s="152"/>
      <c r="KQY791" s="552"/>
      <c r="KQZ791" s="709"/>
      <c r="KRA791" s="709"/>
      <c r="KRB791" s="723"/>
      <c r="KRC791" s="723"/>
      <c r="KRD791" s="723"/>
      <c r="KRE791" s="723"/>
      <c r="KRF791" s="723"/>
      <c r="KRG791" s="320"/>
      <c r="KRH791" s="47"/>
      <c r="KRI791" s="47"/>
      <c r="KRJ791" s="34"/>
      <c r="KRK791" s="34"/>
      <c r="KRL791" s="88"/>
      <c r="KRM791"/>
      <c r="KRN791" s="173"/>
      <c r="KRO791" s="284"/>
      <c r="KRP791" s="910"/>
      <c r="KRQ791" s="421"/>
      <c r="KRR791" s="137"/>
      <c r="KRS791" s="136"/>
      <c r="KRT791" s="138"/>
      <c r="KRU791" s="154"/>
      <c r="KRV791" s="194"/>
      <c r="KRW791" s="868"/>
      <c r="KRX791" s="194"/>
      <c r="KRY791" s="868"/>
      <c r="KRZ791" s="874"/>
      <c r="KSA791" s="152"/>
      <c r="KSB791" s="552"/>
      <c r="KSC791" s="709"/>
      <c r="KSD791" s="709"/>
      <c r="KSE791" s="723"/>
      <c r="KSF791" s="723"/>
      <c r="KSG791" s="723"/>
      <c r="KSH791" s="723"/>
      <c r="KSI791" s="723"/>
      <c r="KSJ791" s="320"/>
      <c r="KSK791" s="47"/>
      <c r="KSL791" s="47"/>
      <c r="KSM791" s="34"/>
      <c r="KSN791" s="34"/>
      <c r="KSO791" s="88"/>
      <c r="KSP791"/>
      <c r="KSQ791" s="173"/>
      <c r="KSR791" s="284"/>
      <c r="KSS791" s="910"/>
      <c r="KST791" s="421"/>
      <c r="KSU791" s="137"/>
      <c r="KSV791" s="136"/>
      <c r="KSW791" s="138"/>
      <c r="KSX791" s="154"/>
      <c r="KSY791" s="194"/>
      <c r="KSZ791" s="868"/>
      <c r="KTA791" s="194"/>
      <c r="KTB791" s="868"/>
      <c r="KTC791" s="874"/>
      <c r="KTD791" s="152"/>
      <c r="KTE791" s="552"/>
      <c r="KTF791" s="709"/>
      <c r="KTG791" s="709"/>
      <c r="KTH791" s="723"/>
      <c r="KTI791" s="723"/>
      <c r="KTJ791" s="723"/>
      <c r="KTK791" s="723"/>
      <c r="KTL791" s="723"/>
      <c r="KTM791" s="320"/>
      <c r="KTN791" s="47"/>
      <c r="KTO791" s="47"/>
      <c r="KTP791" s="34"/>
      <c r="KTQ791" s="34"/>
      <c r="KTR791" s="88"/>
      <c r="KTS791"/>
      <c r="KTT791" s="173"/>
      <c r="KTU791" s="284"/>
      <c r="KTV791" s="910"/>
      <c r="KTW791" s="421"/>
      <c r="KTX791" s="137"/>
      <c r="KTY791" s="136"/>
      <c r="KTZ791" s="138"/>
      <c r="KUA791" s="154"/>
      <c r="KUB791" s="194"/>
      <c r="KUC791" s="868"/>
      <c r="KUD791" s="194"/>
      <c r="KUE791" s="868"/>
      <c r="KUF791" s="874"/>
      <c r="KUG791" s="152"/>
      <c r="KUH791" s="552"/>
      <c r="KUI791" s="709"/>
      <c r="KUJ791" s="709"/>
      <c r="KUK791" s="723"/>
      <c r="KUL791" s="723"/>
      <c r="KUM791" s="723"/>
      <c r="KUN791" s="723"/>
      <c r="KUO791" s="723"/>
      <c r="KUP791" s="320"/>
      <c r="KUQ791" s="47"/>
      <c r="KUR791" s="47"/>
      <c r="KUS791" s="34"/>
      <c r="KUT791" s="34"/>
      <c r="KUU791" s="88"/>
      <c r="KUV791"/>
      <c r="KUW791" s="173"/>
      <c r="KUX791" s="284"/>
      <c r="KUY791" s="910"/>
      <c r="KUZ791" s="421"/>
      <c r="KVA791" s="137"/>
      <c r="KVB791" s="136"/>
      <c r="KVC791" s="138"/>
      <c r="KVD791" s="154"/>
      <c r="KVE791" s="194"/>
      <c r="KVF791" s="868"/>
      <c r="KVG791" s="194"/>
      <c r="KVH791" s="868"/>
      <c r="KVI791" s="874"/>
      <c r="KVJ791" s="152"/>
      <c r="KVK791" s="552"/>
      <c r="KVL791" s="709"/>
      <c r="KVM791" s="709"/>
      <c r="KVN791" s="723"/>
      <c r="KVO791" s="723"/>
      <c r="KVP791" s="723"/>
      <c r="KVQ791" s="723"/>
      <c r="KVR791" s="723"/>
      <c r="KVS791" s="320"/>
      <c r="KVT791" s="47"/>
      <c r="KVU791" s="47"/>
      <c r="KVV791" s="34"/>
      <c r="KVW791" s="34"/>
      <c r="KVX791" s="88"/>
      <c r="KVY791"/>
      <c r="KVZ791" s="173"/>
      <c r="KWA791" s="284"/>
      <c r="KWB791" s="910"/>
      <c r="KWC791" s="421"/>
      <c r="KWD791" s="137"/>
      <c r="KWE791" s="136"/>
      <c r="KWF791" s="138"/>
      <c r="KWG791" s="154"/>
      <c r="KWH791" s="194"/>
      <c r="KWI791" s="868"/>
      <c r="KWJ791" s="194"/>
      <c r="KWK791" s="868"/>
      <c r="KWL791" s="874"/>
      <c r="KWM791" s="152"/>
      <c r="KWN791" s="552"/>
      <c r="KWO791" s="709"/>
      <c r="KWP791" s="709"/>
      <c r="KWQ791" s="723"/>
      <c r="KWR791" s="723"/>
      <c r="KWS791" s="723"/>
      <c r="KWT791" s="723"/>
      <c r="KWU791" s="723"/>
      <c r="KWV791" s="320"/>
      <c r="KWW791" s="47"/>
      <c r="KWX791" s="47"/>
      <c r="KWY791" s="34"/>
      <c r="KWZ791" s="34"/>
      <c r="KXA791" s="88"/>
      <c r="KXB791"/>
      <c r="KXC791" s="173"/>
      <c r="KXD791" s="284"/>
      <c r="KXE791" s="910"/>
      <c r="KXF791" s="421"/>
      <c r="KXG791" s="137"/>
      <c r="KXH791" s="136"/>
      <c r="KXI791" s="138"/>
      <c r="KXJ791" s="154"/>
      <c r="KXK791" s="194"/>
      <c r="KXL791" s="868"/>
      <c r="KXM791" s="194"/>
      <c r="KXN791" s="868"/>
      <c r="KXO791" s="874"/>
      <c r="KXP791" s="152"/>
      <c r="KXQ791" s="552"/>
      <c r="KXR791" s="709"/>
      <c r="KXS791" s="709"/>
      <c r="KXT791" s="723"/>
      <c r="KXU791" s="723"/>
      <c r="KXV791" s="723"/>
      <c r="KXW791" s="723"/>
      <c r="KXX791" s="723"/>
      <c r="KXY791" s="320"/>
      <c r="KXZ791" s="47"/>
      <c r="KYA791" s="47"/>
      <c r="KYB791" s="34"/>
      <c r="KYC791" s="34"/>
      <c r="KYD791" s="88"/>
      <c r="KYE791"/>
      <c r="KYF791" s="173"/>
      <c r="KYG791" s="284"/>
      <c r="KYH791" s="910"/>
      <c r="KYI791" s="421"/>
      <c r="KYJ791" s="137"/>
      <c r="KYK791" s="136"/>
      <c r="KYL791" s="138"/>
      <c r="KYM791" s="154"/>
      <c r="KYN791" s="194"/>
      <c r="KYO791" s="868"/>
      <c r="KYP791" s="194"/>
      <c r="KYQ791" s="868"/>
      <c r="KYR791" s="874"/>
      <c r="KYS791" s="152"/>
      <c r="KYT791" s="552"/>
      <c r="KYU791" s="709"/>
      <c r="KYV791" s="709"/>
      <c r="KYW791" s="723"/>
      <c r="KYX791" s="723"/>
      <c r="KYY791" s="723"/>
      <c r="KYZ791" s="723"/>
      <c r="KZA791" s="723"/>
      <c r="KZB791" s="320"/>
      <c r="KZC791" s="47"/>
      <c r="KZD791" s="47"/>
      <c r="KZE791" s="34"/>
      <c r="KZF791" s="34"/>
      <c r="KZG791" s="88"/>
      <c r="KZH791"/>
      <c r="KZI791" s="173"/>
      <c r="KZJ791" s="284"/>
      <c r="KZK791" s="910"/>
      <c r="KZL791" s="421"/>
      <c r="KZM791" s="137"/>
      <c r="KZN791" s="136"/>
      <c r="KZO791" s="138"/>
      <c r="KZP791" s="154"/>
      <c r="KZQ791" s="194"/>
      <c r="KZR791" s="868"/>
      <c r="KZS791" s="194"/>
      <c r="KZT791" s="868"/>
      <c r="KZU791" s="874"/>
      <c r="KZV791" s="152"/>
      <c r="KZW791" s="552"/>
      <c r="KZX791" s="709"/>
      <c r="KZY791" s="709"/>
      <c r="KZZ791" s="723"/>
      <c r="LAA791" s="723"/>
      <c r="LAB791" s="723"/>
      <c r="LAC791" s="723"/>
      <c r="LAD791" s="723"/>
      <c r="LAE791" s="320"/>
      <c r="LAF791" s="47"/>
      <c r="LAG791" s="47"/>
      <c r="LAH791" s="34"/>
      <c r="LAI791" s="34"/>
      <c r="LAJ791" s="88"/>
      <c r="LAK791"/>
      <c r="LAL791" s="173"/>
      <c r="LAM791" s="284"/>
      <c r="LAN791" s="910"/>
      <c r="LAO791" s="421"/>
      <c r="LAP791" s="137"/>
      <c r="LAQ791" s="136"/>
      <c r="LAR791" s="138"/>
      <c r="LAS791" s="154"/>
      <c r="LAT791" s="194"/>
      <c r="LAU791" s="868"/>
      <c r="LAV791" s="194"/>
      <c r="LAW791" s="868"/>
      <c r="LAX791" s="874"/>
      <c r="LAY791" s="152"/>
      <c r="LAZ791" s="552"/>
      <c r="LBA791" s="709"/>
      <c r="LBB791" s="709"/>
      <c r="LBC791" s="723"/>
      <c r="LBD791" s="723"/>
      <c r="LBE791" s="723"/>
      <c r="LBF791" s="723"/>
      <c r="LBG791" s="723"/>
      <c r="LBH791" s="320"/>
      <c r="LBI791" s="47"/>
      <c r="LBJ791" s="47"/>
      <c r="LBK791" s="34"/>
      <c r="LBL791" s="34"/>
      <c r="LBM791" s="88"/>
      <c r="LBN791"/>
      <c r="LBO791" s="173"/>
      <c r="LBP791" s="284"/>
      <c r="LBQ791" s="910"/>
      <c r="LBR791" s="421"/>
      <c r="LBS791" s="137"/>
      <c r="LBT791" s="136"/>
      <c r="LBU791" s="138"/>
      <c r="LBV791" s="154"/>
      <c r="LBW791" s="194"/>
      <c r="LBX791" s="868"/>
      <c r="LBY791" s="194"/>
      <c r="LBZ791" s="868"/>
      <c r="LCA791" s="874"/>
      <c r="LCB791" s="152"/>
      <c r="LCC791" s="552"/>
      <c r="LCD791" s="709"/>
      <c r="LCE791" s="709"/>
      <c r="LCF791" s="723"/>
      <c r="LCG791" s="723"/>
      <c r="LCH791" s="723"/>
      <c r="LCI791" s="723"/>
      <c r="LCJ791" s="723"/>
      <c r="LCK791" s="320"/>
      <c r="LCL791" s="47"/>
      <c r="LCM791" s="47"/>
      <c r="LCN791" s="34"/>
      <c r="LCO791" s="34"/>
      <c r="LCP791" s="88"/>
      <c r="LCQ791"/>
      <c r="LCR791" s="173"/>
      <c r="LCS791" s="284"/>
      <c r="LCT791" s="910"/>
      <c r="LCU791" s="421"/>
      <c r="LCV791" s="137"/>
      <c r="LCW791" s="136"/>
      <c r="LCX791" s="138"/>
      <c r="LCY791" s="154"/>
      <c r="LCZ791" s="194"/>
      <c r="LDA791" s="868"/>
      <c r="LDB791" s="194"/>
      <c r="LDC791" s="868"/>
      <c r="LDD791" s="874"/>
      <c r="LDE791" s="152"/>
      <c r="LDF791" s="552"/>
      <c r="LDG791" s="709"/>
      <c r="LDH791" s="709"/>
      <c r="LDI791" s="723"/>
      <c r="LDJ791" s="723"/>
      <c r="LDK791" s="723"/>
      <c r="LDL791" s="723"/>
      <c r="LDM791" s="723"/>
      <c r="LDN791" s="320"/>
      <c r="LDO791" s="47"/>
      <c r="LDP791" s="47"/>
      <c r="LDQ791" s="34"/>
      <c r="LDR791" s="34"/>
      <c r="LDS791" s="88"/>
      <c r="LDT791"/>
      <c r="LDU791" s="173"/>
      <c r="LDV791" s="284"/>
      <c r="LDW791" s="910"/>
      <c r="LDX791" s="421"/>
      <c r="LDY791" s="137"/>
      <c r="LDZ791" s="136"/>
      <c r="LEA791" s="138"/>
      <c r="LEB791" s="154"/>
      <c r="LEC791" s="194"/>
      <c r="LED791" s="868"/>
      <c r="LEE791" s="194"/>
      <c r="LEF791" s="868"/>
      <c r="LEG791" s="874"/>
      <c r="LEH791" s="152"/>
      <c r="LEI791" s="552"/>
      <c r="LEJ791" s="709"/>
      <c r="LEK791" s="709"/>
      <c r="LEL791" s="723"/>
      <c r="LEM791" s="723"/>
      <c r="LEN791" s="723"/>
      <c r="LEO791" s="723"/>
      <c r="LEP791" s="723"/>
      <c r="LEQ791" s="320"/>
      <c r="LER791" s="47"/>
      <c r="LES791" s="47"/>
      <c r="LET791" s="34"/>
      <c r="LEU791" s="34"/>
      <c r="LEV791" s="88"/>
      <c r="LEW791"/>
      <c r="LEX791" s="173"/>
      <c r="LEY791" s="284"/>
      <c r="LEZ791" s="910"/>
      <c r="LFA791" s="421"/>
      <c r="LFB791" s="137"/>
      <c r="LFC791" s="136"/>
      <c r="LFD791" s="138"/>
      <c r="LFE791" s="154"/>
      <c r="LFF791" s="194"/>
      <c r="LFG791" s="868"/>
      <c r="LFH791" s="194"/>
      <c r="LFI791" s="868"/>
      <c r="LFJ791" s="874"/>
      <c r="LFK791" s="152"/>
      <c r="LFL791" s="552"/>
      <c r="LFM791" s="709"/>
      <c r="LFN791" s="709"/>
      <c r="LFO791" s="723"/>
      <c r="LFP791" s="723"/>
      <c r="LFQ791" s="723"/>
      <c r="LFR791" s="723"/>
      <c r="LFS791" s="723"/>
      <c r="LFT791" s="320"/>
      <c r="LFU791" s="47"/>
      <c r="LFV791" s="47"/>
      <c r="LFW791" s="34"/>
      <c r="LFX791" s="34"/>
      <c r="LFY791" s="88"/>
      <c r="LFZ791"/>
      <c r="LGA791" s="173"/>
      <c r="LGB791" s="284"/>
      <c r="LGC791" s="910"/>
      <c r="LGD791" s="421"/>
      <c r="LGE791" s="137"/>
      <c r="LGF791" s="136"/>
      <c r="LGG791" s="138"/>
      <c r="LGH791" s="154"/>
      <c r="LGI791" s="194"/>
      <c r="LGJ791" s="868"/>
      <c r="LGK791" s="194"/>
      <c r="LGL791" s="868"/>
      <c r="LGM791" s="874"/>
      <c r="LGN791" s="152"/>
      <c r="LGO791" s="552"/>
      <c r="LGP791" s="709"/>
      <c r="LGQ791" s="709"/>
      <c r="LGR791" s="723"/>
      <c r="LGS791" s="723"/>
      <c r="LGT791" s="723"/>
      <c r="LGU791" s="723"/>
      <c r="LGV791" s="723"/>
      <c r="LGW791" s="320"/>
      <c r="LGX791" s="47"/>
      <c r="LGY791" s="47"/>
      <c r="LGZ791" s="34"/>
      <c r="LHA791" s="34"/>
      <c r="LHB791" s="88"/>
      <c r="LHC791"/>
      <c r="LHD791" s="173"/>
      <c r="LHE791" s="284"/>
      <c r="LHF791" s="910"/>
      <c r="LHG791" s="421"/>
      <c r="LHH791" s="137"/>
      <c r="LHI791" s="136"/>
      <c r="LHJ791" s="138"/>
      <c r="LHK791" s="154"/>
      <c r="LHL791" s="194"/>
      <c r="LHM791" s="868"/>
      <c r="LHN791" s="194"/>
      <c r="LHO791" s="868"/>
      <c r="LHP791" s="874"/>
      <c r="LHQ791" s="152"/>
      <c r="LHR791" s="552"/>
      <c r="LHS791" s="709"/>
      <c r="LHT791" s="709"/>
      <c r="LHU791" s="723"/>
      <c r="LHV791" s="723"/>
      <c r="LHW791" s="723"/>
      <c r="LHX791" s="723"/>
      <c r="LHY791" s="723"/>
      <c r="LHZ791" s="320"/>
      <c r="LIA791" s="47"/>
      <c r="LIB791" s="47"/>
      <c r="LIC791" s="34"/>
      <c r="LID791" s="34"/>
      <c r="LIE791" s="88"/>
      <c r="LIF791"/>
      <c r="LIG791" s="173"/>
      <c r="LIH791" s="284"/>
      <c r="LII791" s="910"/>
      <c r="LIJ791" s="421"/>
      <c r="LIK791" s="137"/>
      <c r="LIL791" s="136"/>
      <c r="LIM791" s="138"/>
      <c r="LIN791" s="154"/>
      <c r="LIO791" s="194"/>
      <c r="LIP791" s="868"/>
      <c r="LIQ791" s="194"/>
      <c r="LIR791" s="868"/>
      <c r="LIS791" s="874"/>
      <c r="LIT791" s="152"/>
      <c r="LIU791" s="552"/>
      <c r="LIV791" s="709"/>
      <c r="LIW791" s="709"/>
      <c r="LIX791" s="723"/>
      <c r="LIY791" s="723"/>
      <c r="LIZ791" s="723"/>
      <c r="LJA791" s="723"/>
      <c r="LJB791" s="723"/>
      <c r="LJC791" s="320"/>
      <c r="LJD791" s="47"/>
      <c r="LJE791" s="47"/>
      <c r="LJF791" s="34"/>
      <c r="LJG791" s="34"/>
      <c r="LJH791" s="88"/>
      <c r="LJI791"/>
      <c r="LJJ791" s="173"/>
      <c r="LJK791" s="284"/>
      <c r="LJL791" s="910"/>
      <c r="LJM791" s="421"/>
      <c r="LJN791" s="137"/>
      <c r="LJO791" s="136"/>
      <c r="LJP791" s="138"/>
      <c r="LJQ791" s="154"/>
      <c r="LJR791" s="194"/>
      <c r="LJS791" s="868"/>
      <c r="LJT791" s="194"/>
      <c r="LJU791" s="868"/>
      <c r="LJV791" s="874"/>
      <c r="LJW791" s="152"/>
      <c r="LJX791" s="552"/>
      <c r="LJY791" s="709"/>
      <c r="LJZ791" s="709"/>
      <c r="LKA791" s="723"/>
      <c r="LKB791" s="723"/>
      <c r="LKC791" s="723"/>
      <c r="LKD791" s="723"/>
      <c r="LKE791" s="723"/>
      <c r="LKF791" s="320"/>
      <c r="LKG791" s="47"/>
      <c r="LKH791" s="47"/>
      <c r="LKI791" s="34"/>
      <c r="LKJ791" s="34"/>
      <c r="LKK791" s="88"/>
      <c r="LKL791"/>
      <c r="LKM791" s="173"/>
      <c r="LKN791" s="284"/>
      <c r="LKO791" s="910"/>
      <c r="LKP791" s="421"/>
      <c r="LKQ791" s="137"/>
      <c r="LKR791" s="136"/>
      <c r="LKS791" s="138"/>
      <c r="LKT791" s="154"/>
      <c r="LKU791" s="194"/>
      <c r="LKV791" s="868"/>
      <c r="LKW791" s="194"/>
      <c r="LKX791" s="868"/>
      <c r="LKY791" s="874"/>
      <c r="LKZ791" s="152"/>
      <c r="LLA791" s="552"/>
      <c r="LLB791" s="709"/>
      <c r="LLC791" s="709"/>
      <c r="LLD791" s="723"/>
      <c r="LLE791" s="723"/>
      <c r="LLF791" s="723"/>
      <c r="LLG791" s="723"/>
      <c r="LLH791" s="723"/>
      <c r="LLI791" s="320"/>
      <c r="LLJ791" s="47"/>
      <c r="LLK791" s="47"/>
      <c r="LLL791" s="34"/>
      <c r="LLM791" s="34"/>
      <c r="LLN791" s="88"/>
      <c r="LLO791"/>
      <c r="LLP791" s="173"/>
      <c r="LLQ791" s="284"/>
      <c r="LLR791" s="910"/>
      <c r="LLS791" s="421"/>
      <c r="LLT791" s="137"/>
      <c r="LLU791" s="136"/>
      <c r="LLV791" s="138"/>
      <c r="LLW791" s="154"/>
      <c r="LLX791" s="194"/>
      <c r="LLY791" s="868"/>
      <c r="LLZ791" s="194"/>
      <c r="LMA791" s="868"/>
      <c r="LMB791" s="874"/>
      <c r="LMC791" s="152"/>
      <c r="LMD791" s="552"/>
      <c r="LME791" s="709"/>
      <c r="LMF791" s="709"/>
      <c r="LMG791" s="723"/>
      <c r="LMH791" s="723"/>
      <c r="LMI791" s="723"/>
      <c r="LMJ791" s="723"/>
      <c r="LMK791" s="723"/>
      <c r="LML791" s="320"/>
      <c r="LMM791" s="47"/>
      <c r="LMN791" s="47"/>
      <c r="LMO791" s="34"/>
      <c r="LMP791" s="34"/>
      <c r="LMQ791" s="88"/>
      <c r="LMR791"/>
      <c r="LMS791" s="173"/>
      <c r="LMT791" s="284"/>
      <c r="LMU791" s="910"/>
      <c r="LMV791" s="421"/>
      <c r="LMW791" s="137"/>
      <c r="LMX791" s="136"/>
      <c r="LMY791" s="138"/>
      <c r="LMZ791" s="154"/>
      <c r="LNA791" s="194"/>
      <c r="LNB791" s="868"/>
      <c r="LNC791" s="194"/>
      <c r="LND791" s="868"/>
      <c r="LNE791" s="874"/>
      <c r="LNF791" s="152"/>
      <c r="LNG791" s="552"/>
      <c r="LNH791" s="709"/>
      <c r="LNI791" s="709"/>
      <c r="LNJ791" s="723"/>
      <c r="LNK791" s="723"/>
      <c r="LNL791" s="723"/>
      <c r="LNM791" s="723"/>
      <c r="LNN791" s="723"/>
      <c r="LNO791" s="320"/>
      <c r="LNP791" s="47"/>
      <c r="LNQ791" s="47"/>
      <c r="LNR791" s="34"/>
      <c r="LNS791" s="34"/>
      <c r="LNT791" s="88"/>
      <c r="LNU791"/>
      <c r="LNV791" s="173"/>
      <c r="LNW791" s="284"/>
      <c r="LNX791" s="910"/>
      <c r="LNY791" s="421"/>
      <c r="LNZ791" s="137"/>
      <c r="LOA791" s="136"/>
      <c r="LOB791" s="138"/>
      <c r="LOC791" s="154"/>
      <c r="LOD791" s="194"/>
      <c r="LOE791" s="868"/>
      <c r="LOF791" s="194"/>
      <c r="LOG791" s="868"/>
      <c r="LOH791" s="874"/>
      <c r="LOI791" s="152"/>
      <c r="LOJ791" s="552"/>
      <c r="LOK791" s="709"/>
      <c r="LOL791" s="709"/>
      <c r="LOM791" s="723"/>
      <c r="LON791" s="723"/>
      <c r="LOO791" s="723"/>
      <c r="LOP791" s="723"/>
      <c r="LOQ791" s="723"/>
      <c r="LOR791" s="320"/>
      <c r="LOS791" s="47"/>
      <c r="LOT791" s="47"/>
      <c r="LOU791" s="34"/>
      <c r="LOV791" s="34"/>
      <c r="LOW791" s="88"/>
      <c r="LOX791"/>
      <c r="LOY791" s="173"/>
      <c r="LOZ791" s="284"/>
      <c r="LPA791" s="910"/>
      <c r="LPB791" s="421"/>
      <c r="LPC791" s="137"/>
      <c r="LPD791" s="136"/>
      <c r="LPE791" s="138"/>
      <c r="LPF791" s="154"/>
      <c r="LPG791" s="194"/>
      <c r="LPH791" s="868"/>
      <c r="LPI791" s="194"/>
      <c r="LPJ791" s="868"/>
      <c r="LPK791" s="874"/>
      <c r="LPL791" s="152"/>
      <c r="LPM791" s="552"/>
      <c r="LPN791" s="709"/>
      <c r="LPO791" s="709"/>
      <c r="LPP791" s="723"/>
      <c r="LPQ791" s="723"/>
      <c r="LPR791" s="723"/>
      <c r="LPS791" s="723"/>
      <c r="LPT791" s="723"/>
      <c r="LPU791" s="320"/>
      <c r="LPV791" s="47"/>
      <c r="LPW791" s="47"/>
      <c r="LPX791" s="34"/>
      <c r="LPY791" s="34"/>
      <c r="LPZ791" s="88"/>
      <c r="LQA791"/>
      <c r="LQB791" s="173"/>
      <c r="LQC791" s="284"/>
      <c r="LQD791" s="910"/>
      <c r="LQE791" s="421"/>
      <c r="LQF791" s="137"/>
      <c r="LQG791" s="136"/>
      <c r="LQH791" s="138"/>
      <c r="LQI791" s="154"/>
      <c r="LQJ791" s="194"/>
      <c r="LQK791" s="868"/>
      <c r="LQL791" s="194"/>
      <c r="LQM791" s="868"/>
      <c r="LQN791" s="874"/>
      <c r="LQO791" s="152"/>
      <c r="LQP791" s="552"/>
      <c r="LQQ791" s="709"/>
      <c r="LQR791" s="709"/>
      <c r="LQS791" s="723"/>
      <c r="LQT791" s="723"/>
      <c r="LQU791" s="723"/>
      <c r="LQV791" s="723"/>
      <c r="LQW791" s="723"/>
      <c r="LQX791" s="320"/>
      <c r="LQY791" s="47"/>
      <c r="LQZ791" s="47"/>
      <c r="LRA791" s="34"/>
      <c r="LRB791" s="34"/>
      <c r="LRC791" s="88"/>
      <c r="LRD791"/>
      <c r="LRE791" s="173"/>
      <c r="LRF791" s="284"/>
      <c r="LRG791" s="910"/>
      <c r="LRH791" s="421"/>
      <c r="LRI791" s="137"/>
      <c r="LRJ791" s="136"/>
      <c r="LRK791" s="138"/>
      <c r="LRL791" s="154"/>
      <c r="LRM791" s="194"/>
      <c r="LRN791" s="868"/>
      <c r="LRO791" s="194"/>
      <c r="LRP791" s="868"/>
      <c r="LRQ791" s="874"/>
      <c r="LRR791" s="152"/>
      <c r="LRS791" s="552"/>
      <c r="LRT791" s="709"/>
      <c r="LRU791" s="709"/>
      <c r="LRV791" s="723"/>
      <c r="LRW791" s="723"/>
      <c r="LRX791" s="723"/>
      <c r="LRY791" s="723"/>
      <c r="LRZ791" s="723"/>
      <c r="LSA791" s="320"/>
      <c r="LSB791" s="47"/>
      <c r="LSC791" s="47"/>
      <c r="LSD791" s="34"/>
      <c r="LSE791" s="34"/>
      <c r="LSF791" s="88"/>
      <c r="LSG791"/>
      <c r="LSH791" s="173"/>
      <c r="LSI791" s="284"/>
      <c r="LSJ791" s="910"/>
      <c r="LSK791" s="421"/>
      <c r="LSL791" s="137"/>
      <c r="LSM791" s="136"/>
      <c r="LSN791" s="138"/>
      <c r="LSO791" s="154"/>
      <c r="LSP791" s="194"/>
      <c r="LSQ791" s="868"/>
      <c r="LSR791" s="194"/>
      <c r="LSS791" s="868"/>
      <c r="LST791" s="874"/>
      <c r="LSU791" s="152"/>
      <c r="LSV791" s="552"/>
      <c r="LSW791" s="709"/>
      <c r="LSX791" s="709"/>
      <c r="LSY791" s="723"/>
      <c r="LSZ791" s="723"/>
      <c r="LTA791" s="723"/>
      <c r="LTB791" s="723"/>
      <c r="LTC791" s="723"/>
      <c r="LTD791" s="320"/>
      <c r="LTE791" s="47"/>
      <c r="LTF791" s="47"/>
      <c r="LTG791" s="34"/>
      <c r="LTH791" s="34"/>
      <c r="LTI791" s="88"/>
      <c r="LTJ791"/>
      <c r="LTK791" s="173"/>
      <c r="LTL791" s="284"/>
      <c r="LTM791" s="910"/>
      <c r="LTN791" s="421"/>
      <c r="LTO791" s="137"/>
      <c r="LTP791" s="136"/>
      <c r="LTQ791" s="138"/>
      <c r="LTR791" s="154"/>
      <c r="LTS791" s="194"/>
      <c r="LTT791" s="868"/>
      <c r="LTU791" s="194"/>
      <c r="LTV791" s="868"/>
      <c r="LTW791" s="874"/>
      <c r="LTX791" s="152"/>
      <c r="LTY791" s="552"/>
      <c r="LTZ791" s="709"/>
      <c r="LUA791" s="709"/>
      <c r="LUB791" s="723"/>
      <c r="LUC791" s="723"/>
      <c r="LUD791" s="723"/>
      <c r="LUE791" s="723"/>
      <c r="LUF791" s="723"/>
      <c r="LUG791" s="320"/>
      <c r="LUH791" s="47"/>
      <c r="LUI791" s="47"/>
      <c r="LUJ791" s="34"/>
      <c r="LUK791" s="34"/>
      <c r="LUL791" s="88"/>
      <c r="LUM791"/>
      <c r="LUN791" s="173"/>
      <c r="LUO791" s="284"/>
      <c r="LUP791" s="910"/>
      <c r="LUQ791" s="421"/>
      <c r="LUR791" s="137"/>
      <c r="LUS791" s="136"/>
      <c r="LUT791" s="138"/>
      <c r="LUU791" s="154"/>
      <c r="LUV791" s="194"/>
      <c r="LUW791" s="868"/>
      <c r="LUX791" s="194"/>
      <c r="LUY791" s="868"/>
      <c r="LUZ791" s="874"/>
      <c r="LVA791" s="152"/>
      <c r="LVB791" s="552"/>
      <c r="LVC791" s="709"/>
      <c r="LVD791" s="709"/>
      <c r="LVE791" s="723"/>
      <c r="LVF791" s="723"/>
      <c r="LVG791" s="723"/>
      <c r="LVH791" s="723"/>
      <c r="LVI791" s="723"/>
      <c r="LVJ791" s="320"/>
      <c r="LVK791" s="47"/>
      <c r="LVL791" s="47"/>
      <c r="LVM791" s="34"/>
      <c r="LVN791" s="34"/>
      <c r="LVO791" s="88"/>
      <c r="LVP791"/>
      <c r="LVQ791" s="173"/>
      <c r="LVR791" s="284"/>
      <c r="LVS791" s="910"/>
      <c r="LVT791" s="421"/>
      <c r="LVU791" s="137"/>
      <c r="LVV791" s="136"/>
      <c r="LVW791" s="138"/>
      <c r="LVX791" s="154"/>
      <c r="LVY791" s="194"/>
      <c r="LVZ791" s="868"/>
      <c r="LWA791" s="194"/>
      <c r="LWB791" s="868"/>
      <c r="LWC791" s="874"/>
      <c r="LWD791" s="152"/>
      <c r="LWE791" s="552"/>
      <c r="LWF791" s="709"/>
      <c r="LWG791" s="709"/>
      <c r="LWH791" s="723"/>
      <c r="LWI791" s="723"/>
      <c r="LWJ791" s="723"/>
      <c r="LWK791" s="723"/>
      <c r="LWL791" s="723"/>
      <c r="LWM791" s="320"/>
      <c r="LWN791" s="47"/>
      <c r="LWO791" s="47"/>
      <c r="LWP791" s="34"/>
      <c r="LWQ791" s="34"/>
      <c r="LWR791" s="88"/>
      <c r="LWS791"/>
      <c r="LWT791" s="173"/>
      <c r="LWU791" s="284"/>
      <c r="LWV791" s="910"/>
      <c r="LWW791" s="421"/>
      <c r="LWX791" s="137"/>
      <c r="LWY791" s="136"/>
      <c r="LWZ791" s="138"/>
      <c r="LXA791" s="154"/>
      <c r="LXB791" s="194"/>
      <c r="LXC791" s="868"/>
      <c r="LXD791" s="194"/>
      <c r="LXE791" s="868"/>
      <c r="LXF791" s="874"/>
      <c r="LXG791" s="152"/>
      <c r="LXH791" s="552"/>
      <c r="LXI791" s="709"/>
      <c r="LXJ791" s="709"/>
      <c r="LXK791" s="723"/>
      <c r="LXL791" s="723"/>
      <c r="LXM791" s="723"/>
      <c r="LXN791" s="723"/>
      <c r="LXO791" s="723"/>
      <c r="LXP791" s="320"/>
      <c r="LXQ791" s="47"/>
      <c r="LXR791" s="47"/>
      <c r="LXS791" s="34"/>
      <c r="LXT791" s="34"/>
      <c r="LXU791" s="88"/>
      <c r="LXV791"/>
      <c r="LXW791" s="173"/>
      <c r="LXX791" s="284"/>
      <c r="LXY791" s="910"/>
      <c r="LXZ791" s="421"/>
      <c r="LYA791" s="137"/>
      <c r="LYB791" s="136"/>
      <c r="LYC791" s="138"/>
      <c r="LYD791" s="154"/>
      <c r="LYE791" s="194"/>
      <c r="LYF791" s="868"/>
      <c r="LYG791" s="194"/>
      <c r="LYH791" s="868"/>
      <c r="LYI791" s="874"/>
      <c r="LYJ791" s="152"/>
      <c r="LYK791" s="552"/>
      <c r="LYL791" s="709"/>
      <c r="LYM791" s="709"/>
      <c r="LYN791" s="723"/>
      <c r="LYO791" s="723"/>
      <c r="LYP791" s="723"/>
      <c r="LYQ791" s="723"/>
      <c r="LYR791" s="723"/>
      <c r="LYS791" s="320"/>
      <c r="LYT791" s="47"/>
      <c r="LYU791" s="47"/>
      <c r="LYV791" s="34"/>
      <c r="LYW791" s="34"/>
      <c r="LYX791" s="88"/>
      <c r="LYY791"/>
      <c r="LYZ791" s="173"/>
      <c r="LZA791" s="284"/>
      <c r="LZB791" s="910"/>
      <c r="LZC791" s="421"/>
      <c r="LZD791" s="137"/>
      <c r="LZE791" s="136"/>
      <c r="LZF791" s="138"/>
      <c r="LZG791" s="154"/>
      <c r="LZH791" s="194"/>
      <c r="LZI791" s="868"/>
      <c r="LZJ791" s="194"/>
      <c r="LZK791" s="868"/>
      <c r="LZL791" s="874"/>
      <c r="LZM791" s="152"/>
      <c r="LZN791" s="552"/>
      <c r="LZO791" s="709"/>
      <c r="LZP791" s="709"/>
      <c r="LZQ791" s="723"/>
      <c r="LZR791" s="723"/>
      <c r="LZS791" s="723"/>
      <c r="LZT791" s="723"/>
      <c r="LZU791" s="723"/>
      <c r="LZV791" s="320"/>
      <c r="LZW791" s="47"/>
      <c r="LZX791" s="47"/>
      <c r="LZY791" s="34"/>
      <c r="LZZ791" s="34"/>
      <c r="MAA791" s="88"/>
      <c r="MAB791"/>
      <c r="MAC791" s="173"/>
      <c r="MAD791" s="284"/>
      <c r="MAE791" s="910"/>
      <c r="MAF791" s="421"/>
      <c r="MAG791" s="137"/>
      <c r="MAH791" s="136"/>
      <c r="MAI791" s="138"/>
      <c r="MAJ791" s="154"/>
      <c r="MAK791" s="194"/>
      <c r="MAL791" s="868"/>
      <c r="MAM791" s="194"/>
      <c r="MAN791" s="868"/>
      <c r="MAO791" s="874"/>
      <c r="MAP791" s="152"/>
      <c r="MAQ791" s="552"/>
      <c r="MAR791" s="709"/>
      <c r="MAS791" s="709"/>
      <c r="MAT791" s="723"/>
      <c r="MAU791" s="723"/>
      <c r="MAV791" s="723"/>
      <c r="MAW791" s="723"/>
      <c r="MAX791" s="723"/>
      <c r="MAY791" s="320"/>
      <c r="MAZ791" s="47"/>
      <c r="MBA791" s="47"/>
      <c r="MBB791" s="34"/>
      <c r="MBC791" s="34"/>
      <c r="MBD791" s="88"/>
      <c r="MBE791"/>
      <c r="MBF791" s="173"/>
      <c r="MBG791" s="284"/>
      <c r="MBH791" s="910"/>
      <c r="MBI791" s="421"/>
      <c r="MBJ791" s="137"/>
      <c r="MBK791" s="136"/>
      <c r="MBL791" s="138"/>
      <c r="MBM791" s="154"/>
      <c r="MBN791" s="194"/>
      <c r="MBO791" s="868"/>
      <c r="MBP791" s="194"/>
      <c r="MBQ791" s="868"/>
      <c r="MBR791" s="874"/>
      <c r="MBS791" s="152"/>
      <c r="MBT791" s="552"/>
      <c r="MBU791" s="709"/>
      <c r="MBV791" s="709"/>
      <c r="MBW791" s="723"/>
      <c r="MBX791" s="723"/>
      <c r="MBY791" s="723"/>
      <c r="MBZ791" s="723"/>
      <c r="MCA791" s="723"/>
      <c r="MCB791" s="320"/>
      <c r="MCC791" s="47"/>
      <c r="MCD791" s="47"/>
      <c r="MCE791" s="34"/>
      <c r="MCF791" s="34"/>
      <c r="MCG791" s="88"/>
      <c r="MCH791"/>
      <c r="MCI791" s="173"/>
      <c r="MCJ791" s="284"/>
      <c r="MCK791" s="910"/>
      <c r="MCL791" s="421"/>
      <c r="MCM791" s="137"/>
      <c r="MCN791" s="136"/>
      <c r="MCO791" s="138"/>
      <c r="MCP791" s="154"/>
      <c r="MCQ791" s="194"/>
      <c r="MCR791" s="868"/>
      <c r="MCS791" s="194"/>
      <c r="MCT791" s="868"/>
      <c r="MCU791" s="874"/>
      <c r="MCV791" s="152"/>
      <c r="MCW791" s="552"/>
      <c r="MCX791" s="709"/>
      <c r="MCY791" s="709"/>
      <c r="MCZ791" s="723"/>
      <c r="MDA791" s="723"/>
      <c r="MDB791" s="723"/>
      <c r="MDC791" s="723"/>
      <c r="MDD791" s="723"/>
      <c r="MDE791" s="320"/>
      <c r="MDF791" s="47"/>
      <c r="MDG791" s="47"/>
      <c r="MDH791" s="34"/>
      <c r="MDI791" s="34"/>
      <c r="MDJ791" s="88"/>
      <c r="MDK791"/>
      <c r="MDL791" s="173"/>
      <c r="MDM791" s="284"/>
      <c r="MDN791" s="910"/>
      <c r="MDO791" s="421"/>
      <c r="MDP791" s="137"/>
      <c r="MDQ791" s="136"/>
      <c r="MDR791" s="138"/>
      <c r="MDS791" s="154"/>
      <c r="MDT791" s="194"/>
      <c r="MDU791" s="868"/>
      <c r="MDV791" s="194"/>
      <c r="MDW791" s="868"/>
      <c r="MDX791" s="874"/>
      <c r="MDY791" s="152"/>
      <c r="MDZ791" s="552"/>
      <c r="MEA791" s="709"/>
      <c r="MEB791" s="709"/>
      <c r="MEC791" s="723"/>
      <c r="MED791" s="723"/>
      <c r="MEE791" s="723"/>
      <c r="MEF791" s="723"/>
      <c r="MEG791" s="723"/>
      <c r="MEH791" s="320"/>
      <c r="MEI791" s="47"/>
      <c r="MEJ791" s="47"/>
      <c r="MEK791" s="34"/>
      <c r="MEL791" s="34"/>
      <c r="MEM791" s="88"/>
      <c r="MEN791"/>
      <c r="MEO791" s="173"/>
      <c r="MEP791" s="284"/>
      <c r="MEQ791" s="910"/>
      <c r="MER791" s="421"/>
      <c r="MES791" s="137"/>
      <c r="MET791" s="136"/>
      <c r="MEU791" s="138"/>
      <c r="MEV791" s="154"/>
      <c r="MEW791" s="194"/>
      <c r="MEX791" s="868"/>
      <c r="MEY791" s="194"/>
      <c r="MEZ791" s="868"/>
      <c r="MFA791" s="874"/>
      <c r="MFB791" s="152"/>
      <c r="MFC791" s="552"/>
      <c r="MFD791" s="709"/>
      <c r="MFE791" s="709"/>
      <c r="MFF791" s="723"/>
      <c r="MFG791" s="723"/>
      <c r="MFH791" s="723"/>
      <c r="MFI791" s="723"/>
      <c r="MFJ791" s="723"/>
      <c r="MFK791" s="320"/>
      <c r="MFL791" s="47"/>
      <c r="MFM791" s="47"/>
      <c r="MFN791" s="34"/>
      <c r="MFO791" s="34"/>
      <c r="MFP791" s="88"/>
      <c r="MFQ791"/>
      <c r="MFR791" s="173"/>
      <c r="MFS791" s="284"/>
      <c r="MFT791" s="910"/>
      <c r="MFU791" s="421"/>
      <c r="MFV791" s="137"/>
      <c r="MFW791" s="136"/>
      <c r="MFX791" s="138"/>
      <c r="MFY791" s="154"/>
      <c r="MFZ791" s="194"/>
      <c r="MGA791" s="868"/>
      <c r="MGB791" s="194"/>
      <c r="MGC791" s="868"/>
      <c r="MGD791" s="874"/>
      <c r="MGE791" s="152"/>
      <c r="MGF791" s="552"/>
      <c r="MGG791" s="709"/>
      <c r="MGH791" s="709"/>
      <c r="MGI791" s="723"/>
      <c r="MGJ791" s="723"/>
      <c r="MGK791" s="723"/>
      <c r="MGL791" s="723"/>
      <c r="MGM791" s="723"/>
      <c r="MGN791" s="320"/>
      <c r="MGO791" s="47"/>
      <c r="MGP791" s="47"/>
      <c r="MGQ791" s="34"/>
      <c r="MGR791" s="34"/>
      <c r="MGS791" s="88"/>
      <c r="MGT791"/>
      <c r="MGU791" s="173"/>
      <c r="MGV791" s="284"/>
      <c r="MGW791" s="910"/>
      <c r="MGX791" s="421"/>
      <c r="MGY791" s="137"/>
      <c r="MGZ791" s="136"/>
      <c r="MHA791" s="138"/>
      <c r="MHB791" s="154"/>
      <c r="MHC791" s="194"/>
      <c r="MHD791" s="868"/>
      <c r="MHE791" s="194"/>
      <c r="MHF791" s="868"/>
      <c r="MHG791" s="874"/>
      <c r="MHH791" s="152"/>
      <c r="MHI791" s="552"/>
      <c r="MHJ791" s="709"/>
      <c r="MHK791" s="709"/>
      <c r="MHL791" s="723"/>
      <c r="MHM791" s="723"/>
      <c r="MHN791" s="723"/>
      <c r="MHO791" s="723"/>
      <c r="MHP791" s="723"/>
      <c r="MHQ791" s="320"/>
      <c r="MHR791" s="47"/>
      <c r="MHS791" s="47"/>
      <c r="MHT791" s="34"/>
      <c r="MHU791" s="34"/>
      <c r="MHV791" s="88"/>
      <c r="MHW791"/>
      <c r="MHX791" s="173"/>
      <c r="MHY791" s="284"/>
      <c r="MHZ791" s="910"/>
      <c r="MIA791" s="421"/>
      <c r="MIB791" s="137"/>
      <c r="MIC791" s="136"/>
      <c r="MID791" s="138"/>
      <c r="MIE791" s="154"/>
      <c r="MIF791" s="194"/>
      <c r="MIG791" s="868"/>
      <c r="MIH791" s="194"/>
      <c r="MII791" s="868"/>
      <c r="MIJ791" s="874"/>
      <c r="MIK791" s="152"/>
      <c r="MIL791" s="552"/>
      <c r="MIM791" s="709"/>
      <c r="MIN791" s="709"/>
      <c r="MIO791" s="723"/>
      <c r="MIP791" s="723"/>
      <c r="MIQ791" s="723"/>
      <c r="MIR791" s="723"/>
      <c r="MIS791" s="723"/>
      <c r="MIT791" s="320"/>
      <c r="MIU791" s="47"/>
      <c r="MIV791" s="47"/>
      <c r="MIW791" s="34"/>
      <c r="MIX791" s="34"/>
      <c r="MIY791" s="88"/>
      <c r="MIZ791"/>
      <c r="MJA791" s="173"/>
      <c r="MJB791" s="284"/>
      <c r="MJC791" s="910"/>
      <c r="MJD791" s="421"/>
      <c r="MJE791" s="137"/>
      <c r="MJF791" s="136"/>
      <c r="MJG791" s="138"/>
      <c r="MJH791" s="154"/>
      <c r="MJI791" s="194"/>
      <c r="MJJ791" s="868"/>
      <c r="MJK791" s="194"/>
      <c r="MJL791" s="868"/>
      <c r="MJM791" s="874"/>
      <c r="MJN791" s="152"/>
      <c r="MJO791" s="552"/>
      <c r="MJP791" s="709"/>
      <c r="MJQ791" s="709"/>
      <c r="MJR791" s="723"/>
      <c r="MJS791" s="723"/>
      <c r="MJT791" s="723"/>
      <c r="MJU791" s="723"/>
      <c r="MJV791" s="723"/>
      <c r="MJW791" s="320"/>
      <c r="MJX791" s="47"/>
      <c r="MJY791" s="47"/>
      <c r="MJZ791" s="34"/>
      <c r="MKA791" s="34"/>
      <c r="MKB791" s="88"/>
      <c r="MKC791"/>
      <c r="MKD791" s="173"/>
      <c r="MKE791" s="284"/>
      <c r="MKF791" s="910"/>
      <c r="MKG791" s="421"/>
      <c r="MKH791" s="137"/>
      <c r="MKI791" s="136"/>
      <c r="MKJ791" s="138"/>
      <c r="MKK791" s="154"/>
      <c r="MKL791" s="194"/>
      <c r="MKM791" s="868"/>
      <c r="MKN791" s="194"/>
      <c r="MKO791" s="868"/>
      <c r="MKP791" s="874"/>
      <c r="MKQ791" s="152"/>
      <c r="MKR791" s="552"/>
      <c r="MKS791" s="709"/>
      <c r="MKT791" s="709"/>
      <c r="MKU791" s="723"/>
      <c r="MKV791" s="723"/>
      <c r="MKW791" s="723"/>
      <c r="MKX791" s="723"/>
      <c r="MKY791" s="723"/>
      <c r="MKZ791" s="320"/>
      <c r="MLA791" s="47"/>
      <c r="MLB791" s="47"/>
      <c r="MLC791" s="34"/>
      <c r="MLD791" s="34"/>
      <c r="MLE791" s="88"/>
      <c r="MLF791"/>
      <c r="MLG791" s="173"/>
      <c r="MLH791" s="284"/>
      <c r="MLI791" s="910"/>
      <c r="MLJ791" s="421"/>
      <c r="MLK791" s="137"/>
      <c r="MLL791" s="136"/>
      <c r="MLM791" s="138"/>
      <c r="MLN791" s="154"/>
      <c r="MLO791" s="194"/>
      <c r="MLP791" s="868"/>
      <c r="MLQ791" s="194"/>
      <c r="MLR791" s="868"/>
      <c r="MLS791" s="874"/>
      <c r="MLT791" s="152"/>
      <c r="MLU791" s="552"/>
      <c r="MLV791" s="709"/>
      <c r="MLW791" s="709"/>
      <c r="MLX791" s="723"/>
      <c r="MLY791" s="723"/>
      <c r="MLZ791" s="723"/>
      <c r="MMA791" s="723"/>
      <c r="MMB791" s="723"/>
      <c r="MMC791" s="320"/>
      <c r="MMD791" s="47"/>
      <c r="MME791" s="47"/>
      <c r="MMF791" s="34"/>
      <c r="MMG791" s="34"/>
      <c r="MMH791" s="88"/>
      <c r="MMI791"/>
      <c r="MMJ791" s="173"/>
      <c r="MMK791" s="284"/>
      <c r="MML791" s="910"/>
      <c r="MMM791" s="421"/>
      <c r="MMN791" s="137"/>
      <c r="MMO791" s="136"/>
      <c r="MMP791" s="138"/>
      <c r="MMQ791" s="154"/>
      <c r="MMR791" s="194"/>
      <c r="MMS791" s="868"/>
      <c r="MMT791" s="194"/>
      <c r="MMU791" s="868"/>
      <c r="MMV791" s="874"/>
      <c r="MMW791" s="152"/>
      <c r="MMX791" s="552"/>
      <c r="MMY791" s="709"/>
      <c r="MMZ791" s="709"/>
      <c r="MNA791" s="723"/>
      <c r="MNB791" s="723"/>
      <c r="MNC791" s="723"/>
      <c r="MND791" s="723"/>
      <c r="MNE791" s="723"/>
      <c r="MNF791" s="320"/>
      <c r="MNG791" s="47"/>
      <c r="MNH791" s="47"/>
      <c r="MNI791" s="34"/>
      <c r="MNJ791" s="34"/>
      <c r="MNK791" s="88"/>
      <c r="MNL791"/>
      <c r="MNM791" s="173"/>
      <c r="MNN791" s="284"/>
      <c r="MNO791" s="910"/>
      <c r="MNP791" s="421"/>
      <c r="MNQ791" s="137"/>
      <c r="MNR791" s="136"/>
      <c r="MNS791" s="138"/>
      <c r="MNT791" s="154"/>
      <c r="MNU791" s="194"/>
      <c r="MNV791" s="868"/>
      <c r="MNW791" s="194"/>
      <c r="MNX791" s="868"/>
      <c r="MNY791" s="874"/>
      <c r="MNZ791" s="152"/>
      <c r="MOA791" s="552"/>
      <c r="MOB791" s="709"/>
      <c r="MOC791" s="709"/>
      <c r="MOD791" s="723"/>
      <c r="MOE791" s="723"/>
      <c r="MOF791" s="723"/>
      <c r="MOG791" s="723"/>
      <c r="MOH791" s="723"/>
      <c r="MOI791" s="320"/>
      <c r="MOJ791" s="47"/>
      <c r="MOK791" s="47"/>
      <c r="MOL791" s="34"/>
      <c r="MOM791" s="34"/>
      <c r="MON791" s="88"/>
      <c r="MOO791"/>
      <c r="MOP791" s="173"/>
      <c r="MOQ791" s="284"/>
      <c r="MOR791" s="910"/>
      <c r="MOS791" s="421"/>
      <c r="MOT791" s="137"/>
      <c r="MOU791" s="136"/>
      <c r="MOV791" s="138"/>
      <c r="MOW791" s="154"/>
      <c r="MOX791" s="194"/>
      <c r="MOY791" s="868"/>
      <c r="MOZ791" s="194"/>
      <c r="MPA791" s="868"/>
      <c r="MPB791" s="874"/>
      <c r="MPC791" s="152"/>
      <c r="MPD791" s="552"/>
      <c r="MPE791" s="709"/>
      <c r="MPF791" s="709"/>
      <c r="MPG791" s="723"/>
      <c r="MPH791" s="723"/>
      <c r="MPI791" s="723"/>
      <c r="MPJ791" s="723"/>
      <c r="MPK791" s="723"/>
      <c r="MPL791" s="320"/>
      <c r="MPM791" s="47"/>
      <c r="MPN791" s="47"/>
      <c r="MPO791" s="34"/>
      <c r="MPP791" s="34"/>
      <c r="MPQ791" s="88"/>
      <c r="MPR791"/>
      <c r="MPS791" s="173"/>
      <c r="MPT791" s="284"/>
      <c r="MPU791" s="910"/>
      <c r="MPV791" s="421"/>
      <c r="MPW791" s="137"/>
      <c r="MPX791" s="136"/>
      <c r="MPY791" s="138"/>
      <c r="MPZ791" s="154"/>
      <c r="MQA791" s="194"/>
      <c r="MQB791" s="868"/>
      <c r="MQC791" s="194"/>
      <c r="MQD791" s="868"/>
      <c r="MQE791" s="874"/>
      <c r="MQF791" s="152"/>
      <c r="MQG791" s="552"/>
      <c r="MQH791" s="709"/>
      <c r="MQI791" s="709"/>
      <c r="MQJ791" s="723"/>
      <c r="MQK791" s="723"/>
      <c r="MQL791" s="723"/>
      <c r="MQM791" s="723"/>
      <c r="MQN791" s="723"/>
      <c r="MQO791" s="320"/>
      <c r="MQP791" s="47"/>
      <c r="MQQ791" s="47"/>
      <c r="MQR791" s="34"/>
      <c r="MQS791" s="34"/>
      <c r="MQT791" s="88"/>
      <c r="MQU791"/>
      <c r="MQV791" s="173"/>
      <c r="MQW791" s="284"/>
      <c r="MQX791" s="910"/>
      <c r="MQY791" s="421"/>
      <c r="MQZ791" s="137"/>
      <c r="MRA791" s="136"/>
      <c r="MRB791" s="138"/>
      <c r="MRC791" s="154"/>
      <c r="MRD791" s="194"/>
      <c r="MRE791" s="868"/>
      <c r="MRF791" s="194"/>
      <c r="MRG791" s="868"/>
      <c r="MRH791" s="874"/>
      <c r="MRI791" s="152"/>
      <c r="MRJ791" s="552"/>
      <c r="MRK791" s="709"/>
      <c r="MRL791" s="709"/>
      <c r="MRM791" s="723"/>
      <c r="MRN791" s="723"/>
      <c r="MRO791" s="723"/>
      <c r="MRP791" s="723"/>
      <c r="MRQ791" s="723"/>
      <c r="MRR791" s="320"/>
      <c r="MRS791" s="47"/>
      <c r="MRT791" s="47"/>
      <c r="MRU791" s="34"/>
      <c r="MRV791" s="34"/>
      <c r="MRW791" s="88"/>
      <c r="MRX791"/>
      <c r="MRY791" s="173"/>
      <c r="MRZ791" s="284"/>
      <c r="MSA791" s="910"/>
      <c r="MSB791" s="421"/>
      <c r="MSC791" s="137"/>
      <c r="MSD791" s="136"/>
      <c r="MSE791" s="138"/>
      <c r="MSF791" s="154"/>
      <c r="MSG791" s="194"/>
      <c r="MSH791" s="868"/>
      <c r="MSI791" s="194"/>
      <c r="MSJ791" s="868"/>
      <c r="MSK791" s="874"/>
      <c r="MSL791" s="152"/>
      <c r="MSM791" s="552"/>
      <c r="MSN791" s="709"/>
      <c r="MSO791" s="709"/>
      <c r="MSP791" s="723"/>
      <c r="MSQ791" s="723"/>
      <c r="MSR791" s="723"/>
      <c r="MSS791" s="723"/>
      <c r="MST791" s="723"/>
      <c r="MSU791" s="320"/>
      <c r="MSV791" s="47"/>
      <c r="MSW791" s="47"/>
      <c r="MSX791" s="34"/>
      <c r="MSY791" s="34"/>
      <c r="MSZ791" s="88"/>
      <c r="MTA791"/>
      <c r="MTB791" s="173"/>
      <c r="MTC791" s="284"/>
      <c r="MTD791" s="910"/>
      <c r="MTE791" s="421"/>
      <c r="MTF791" s="137"/>
      <c r="MTG791" s="136"/>
      <c r="MTH791" s="138"/>
      <c r="MTI791" s="154"/>
      <c r="MTJ791" s="194"/>
      <c r="MTK791" s="868"/>
      <c r="MTL791" s="194"/>
      <c r="MTM791" s="868"/>
      <c r="MTN791" s="874"/>
      <c r="MTO791" s="152"/>
      <c r="MTP791" s="552"/>
      <c r="MTQ791" s="709"/>
      <c r="MTR791" s="709"/>
      <c r="MTS791" s="723"/>
      <c r="MTT791" s="723"/>
      <c r="MTU791" s="723"/>
      <c r="MTV791" s="723"/>
      <c r="MTW791" s="723"/>
      <c r="MTX791" s="320"/>
      <c r="MTY791" s="47"/>
      <c r="MTZ791" s="47"/>
      <c r="MUA791" s="34"/>
      <c r="MUB791" s="34"/>
      <c r="MUC791" s="88"/>
      <c r="MUD791"/>
      <c r="MUE791" s="173"/>
      <c r="MUF791" s="284"/>
      <c r="MUG791" s="910"/>
      <c r="MUH791" s="421"/>
      <c r="MUI791" s="137"/>
      <c r="MUJ791" s="136"/>
      <c r="MUK791" s="138"/>
      <c r="MUL791" s="154"/>
      <c r="MUM791" s="194"/>
      <c r="MUN791" s="868"/>
      <c r="MUO791" s="194"/>
      <c r="MUP791" s="868"/>
      <c r="MUQ791" s="874"/>
      <c r="MUR791" s="152"/>
      <c r="MUS791" s="552"/>
      <c r="MUT791" s="709"/>
      <c r="MUU791" s="709"/>
      <c r="MUV791" s="723"/>
      <c r="MUW791" s="723"/>
      <c r="MUX791" s="723"/>
      <c r="MUY791" s="723"/>
      <c r="MUZ791" s="723"/>
      <c r="MVA791" s="320"/>
      <c r="MVB791" s="47"/>
      <c r="MVC791" s="47"/>
      <c r="MVD791" s="34"/>
      <c r="MVE791" s="34"/>
      <c r="MVF791" s="88"/>
      <c r="MVG791"/>
      <c r="MVH791" s="173"/>
      <c r="MVI791" s="284"/>
      <c r="MVJ791" s="910"/>
      <c r="MVK791" s="421"/>
      <c r="MVL791" s="137"/>
      <c r="MVM791" s="136"/>
      <c r="MVN791" s="138"/>
      <c r="MVO791" s="154"/>
      <c r="MVP791" s="194"/>
      <c r="MVQ791" s="868"/>
      <c r="MVR791" s="194"/>
      <c r="MVS791" s="868"/>
      <c r="MVT791" s="874"/>
      <c r="MVU791" s="152"/>
      <c r="MVV791" s="552"/>
      <c r="MVW791" s="709"/>
      <c r="MVX791" s="709"/>
      <c r="MVY791" s="723"/>
      <c r="MVZ791" s="723"/>
      <c r="MWA791" s="723"/>
      <c r="MWB791" s="723"/>
      <c r="MWC791" s="723"/>
      <c r="MWD791" s="320"/>
      <c r="MWE791" s="47"/>
      <c r="MWF791" s="47"/>
      <c r="MWG791" s="34"/>
      <c r="MWH791" s="34"/>
      <c r="MWI791" s="88"/>
      <c r="MWJ791"/>
      <c r="MWK791" s="173"/>
      <c r="MWL791" s="284"/>
      <c r="MWM791" s="910"/>
      <c r="MWN791" s="421"/>
      <c r="MWO791" s="137"/>
      <c r="MWP791" s="136"/>
      <c r="MWQ791" s="138"/>
      <c r="MWR791" s="154"/>
      <c r="MWS791" s="194"/>
      <c r="MWT791" s="868"/>
      <c r="MWU791" s="194"/>
      <c r="MWV791" s="868"/>
      <c r="MWW791" s="874"/>
      <c r="MWX791" s="152"/>
      <c r="MWY791" s="552"/>
      <c r="MWZ791" s="709"/>
      <c r="MXA791" s="709"/>
      <c r="MXB791" s="723"/>
      <c r="MXC791" s="723"/>
      <c r="MXD791" s="723"/>
      <c r="MXE791" s="723"/>
      <c r="MXF791" s="723"/>
      <c r="MXG791" s="320"/>
      <c r="MXH791" s="47"/>
      <c r="MXI791" s="47"/>
      <c r="MXJ791" s="34"/>
      <c r="MXK791" s="34"/>
      <c r="MXL791" s="88"/>
      <c r="MXM791"/>
      <c r="MXN791" s="173"/>
      <c r="MXO791" s="284"/>
      <c r="MXP791" s="910"/>
      <c r="MXQ791" s="421"/>
      <c r="MXR791" s="137"/>
      <c r="MXS791" s="136"/>
      <c r="MXT791" s="138"/>
      <c r="MXU791" s="154"/>
      <c r="MXV791" s="194"/>
      <c r="MXW791" s="868"/>
      <c r="MXX791" s="194"/>
      <c r="MXY791" s="868"/>
      <c r="MXZ791" s="874"/>
      <c r="MYA791" s="152"/>
      <c r="MYB791" s="552"/>
      <c r="MYC791" s="709"/>
      <c r="MYD791" s="709"/>
      <c r="MYE791" s="723"/>
      <c r="MYF791" s="723"/>
      <c r="MYG791" s="723"/>
      <c r="MYH791" s="723"/>
      <c r="MYI791" s="723"/>
      <c r="MYJ791" s="320"/>
      <c r="MYK791" s="47"/>
      <c r="MYL791" s="47"/>
      <c r="MYM791" s="34"/>
      <c r="MYN791" s="34"/>
      <c r="MYO791" s="88"/>
      <c r="MYP791"/>
      <c r="MYQ791" s="173"/>
      <c r="MYR791" s="284"/>
      <c r="MYS791" s="910"/>
      <c r="MYT791" s="421"/>
      <c r="MYU791" s="137"/>
      <c r="MYV791" s="136"/>
      <c r="MYW791" s="138"/>
      <c r="MYX791" s="154"/>
      <c r="MYY791" s="194"/>
      <c r="MYZ791" s="868"/>
      <c r="MZA791" s="194"/>
      <c r="MZB791" s="868"/>
      <c r="MZC791" s="874"/>
      <c r="MZD791" s="152"/>
      <c r="MZE791" s="552"/>
      <c r="MZF791" s="709"/>
      <c r="MZG791" s="709"/>
      <c r="MZH791" s="723"/>
      <c r="MZI791" s="723"/>
      <c r="MZJ791" s="723"/>
      <c r="MZK791" s="723"/>
      <c r="MZL791" s="723"/>
      <c r="MZM791" s="320"/>
      <c r="MZN791" s="47"/>
      <c r="MZO791" s="47"/>
      <c r="MZP791" s="34"/>
      <c r="MZQ791" s="34"/>
      <c r="MZR791" s="88"/>
      <c r="MZS791"/>
      <c r="MZT791" s="173"/>
      <c r="MZU791" s="284"/>
      <c r="MZV791" s="910"/>
      <c r="MZW791" s="421"/>
      <c r="MZX791" s="137"/>
      <c r="MZY791" s="136"/>
      <c r="MZZ791" s="138"/>
      <c r="NAA791" s="154"/>
      <c r="NAB791" s="194"/>
      <c r="NAC791" s="868"/>
      <c r="NAD791" s="194"/>
      <c r="NAE791" s="868"/>
      <c r="NAF791" s="874"/>
      <c r="NAG791" s="152"/>
      <c r="NAH791" s="552"/>
      <c r="NAI791" s="709"/>
      <c r="NAJ791" s="709"/>
      <c r="NAK791" s="723"/>
      <c r="NAL791" s="723"/>
      <c r="NAM791" s="723"/>
      <c r="NAN791" s="723"/>
      <c r="NAO791" s="723"/>
      <c r="NAP791" s="320"/>
      <c r="NAQ791" s="47"/>
      <c r="NAR791" s="47"/>
      <c r="NAS791" s="34"/>
      <c r="NAT791" s="34"/>
      <c r="NAU791" s="88"/>
      <c r="NAV791"/>
      <c r="NAW791" s="173"/>
      <c r="NAX791" s="284"/>
      <c r="NAY791" s="910"/>
      <c r="NAZ791" s="421"/>
      <c r="NBA791" s="137"/>
      <c r="NBB791" s="136"/>
      <c r="NBC791" s="138"/>
      <c r="NBD791" s="154"/>
      <c r="NBE791" s="194"/>
      <c r="NBF791" s="868"/>
      <c r="NBG791" s="194"/>
      <c r="NBH791" s="868"/>
      <c r="NBI791" s="874"/>
      <c r="NBJ791" s="152"/>
      <c r="NBK791" s="552"/>
      <c r="NBL791" s="709"/>
      <c r="NBM791" s="709"/>
      <c r="NBN791" s="723"/>
      <c r="NBO791" s="723"/>
      <c r="NBP791" s="723"/>
      <c r="NBQ791" s="723"/>
      <c r="NBR791" s="723"/>
      <c r="NBS791" s="320"/>
      <c r="NBT791" s="47"/>
      <c r="NBU791" s="47"/>
      <c r="NBV791" s="34"/>
      <c r="NBW791" s="34"/>
      <c r="NBX791" s="88"/>
      <c r="NBY791"/>
      <c r="NBZ791" s="173"/>
      <c r="NCA791" s="284"/>
      <c r="NCB791" s="910"/>
      <c r="NCC791" s="421"/>
      <c r="NCD791" s="137"/>
      <c r="NCE791" s="136"/>
      <c r="NCF791" s="138"/>
      <c r="NCG791" s="154"/>
      <c r="NCH791" s="194"/>
      <c r="NCI791" s="868"/>
      <c r="NCJ791" s="194"/>
      <c r="NCK791" s="868"/>
      <c r="NCL791" s="874"/>
      <c r="NCM791" s="152"/>
      <c r="NCN791" s="552"/>
      <c r="NCO791" s="709"/>
      <c r="NCP791" s="709"/>
      <c r="NCQ791" s="723"/>
      <c r="NCR791" s="723"/>
      <c r="NCS791" s="723"/>
      <c r="NCT791" s="723"/>
      <c r="NCU791" s="723"/>
      <c r="NCV791" s="320"/>
      <c r="NCW791" s="47"/>
      <c r="NCX791" s="47"/>
      <c r="NCY791" s="34"/>
      <c r="NCZ791" s="34"/>
      <c r="NDA791" s="88"/>
      <c r="NDB791"/>
      <c r="NDC791" s="173"/>
      <c r="NDD791" s="284"/>
      <c r="NDE791" s="910"/>
      <c r="NDF791" s="421"/>
      <c r="NDG791" s="137"/>
      <c r="NDH791" s="136"/>
      <c r="NDI791" s="138"/>
      <c r="NDJ791" s="154"/>
      <c r="NDK791" s="194"/>
      <c r="NDL791" s="868"/>
      <c r="NDM791" s="194"/>
      <c r="NDN791" s="868"/>
      <c r="NDO791" s="874"/>
      <c r="NDP791" s="152"/>
      <c r="NDQ791" s="552"/>
      <c r="NDR791" s="709"/>
      <c r="NDS791" s="709"/>
      <c r="NDT791" s="723"/>
      <c r="NDU791" s="723"/>
      <c r="NDV791" s="723"/>
      <c r="NDW791" s="723"/>
      <c r="NDX791" s="723"/>
      <c r="NDY791" s="320"/>
      <c r="NDZ791" s="47"/>
      <c r="NEA791" s="47"/>
      <c r="NEB791" s="34"/>
      <c r="NEC791" s="34"/>
      <c r="NED791" s="88"/>
      <c r="NEE791"/>
      <c r="NEF791" s="173"/>
      <c r="NEG791" s="284"/>
      <c r="NEH791" s="910"/>
      <c r="NEI791" s="421"/>
      <c r="NEJ791" s="137"/>
      <c r="NEK791" s="136"/>
      <c r="NEL791" s="138"/>
      <c r="NEM791" s="154"/>
      <c r="NEN791" s="194"/>
      <c r="NEO791" s="868"/>
      <c r="NEP791" s="194"/>
      <c r="NEQ791" s="868"/>
      <c r="NER791" s="874"/>
      <c r="NES791" s="152"/>
      <c r="NET791" s="552"/>
      <c r="NEU791" s="709"/>
      <c r="NEV791" s="709"/>
      <c r="NEW791" s="723"/>
      <c r="NEX791" s="723"/>
      <c r="NEY791" s="723"/>
      <c r="NEZ791" s="723"/>
      <c r="NFA791" s="723"/>
      <c r="NFB791" s="320"/>
      <c r="NFC791" s="47"/>
      <c r="NFD791" s="47"/>
      <c r="NFE791" s="34"/>
      <c r="NFF791" s="34"/>
      <c r="NFG791" s="88"/>
      <c r="NFH791"/>
      <c r="NFI791" s="173"/>
      <c r="NFJ791" s="284"/>
      <c r="NFK791" s="910"/>
      <c r="NFL791" s="421"/>
      <c r="NFM791" s="137"/>
      <c r="NFN791" s="136"/>
      <c r="NFO791" s="138"/>
      <c r="NFP791" s="154"/>
      <c r="NFQ791" s="194"/>
      <c r="NFR791" s="868"/>
      <c r="NFS791" s="194"/>
      <c r="NFT791" s="868"/>
      <c r="NFU791" s="874"/>
      <c r="NFV791" s="152"/>
      <c r="NFW791" s="552"/>
      <c r="NFX791" s="709"/>
      <c r="NFY791" s="709"/>
      <c r="NFZ791" s="723"/>
      <c r="NGA791" s="723"/>
      <c r="NGB791" s="723"/>
      <c r="NGC791" s="723"/>
      <c r="NGD791" s="723"/>
      <c r="NGE791" s="320"/>
      <c r="NGF791" s="47"/>
      <c r="NGG791" s="47"/>
      <c r="NGH791" s="34"/>
      <c r="NGI791" s="34"/>
      <c r="NGJ791" s="88"/>
      <c r="NGK791"/>
      <c r="NGL791" s="173"/>
      <c r="NGM791" s="284"/>
      <c r="NGN791" s="910"/>
      <c r="NGO791" s="421"/>
      <c r="NGP791" s="137"/>
      <c r="NGQ791" s="136"/>
      <c r="NGR791" s="138"/>
      <c r="NGS791" s="154"/>
      <c r="NGT791" s="194"/>
      <c r="NGU791" s="868"/>
      <c r="NGV791" s="194"/>
      <c r="NGW791" s="868"/>
      <c r="NGX791" s="874"/>
      <c r="NGY791" s="152"/>
      <c r="NGZ791" s="552"/>
      <c r="NHA791" s="709"/>
      <c r="NHB791" s="709"/>
      <c r="NHC791" s="723"/>
      <c r="NHD791" s="723"/>
      <c r="NHE791" s="723"/>
      <c r="NHF791" s="723"/>
      <c r="NHG791" s="723"/>
      <c r="NHH791" s="320"/>
      <c r="NHI791" s="47"/>
      <c r="NHJ791" s="47"/>
      <c r="NHK791" s="34"/>
      <c r="NHL791" s="34"/>
      <c r="NHM791" s="88"/>
      <c r="NHN791"/>
      <c r="NHO791" s="173"/>
      <c r="NHP791" s="284"/>
      <c r="NHQ791" s="910"/>
      <c r="NHR791" s="421"/>
      <c r="NHS791" s="137"/>
      <c r="NHT791" s="136"/>
      <c r="NHU791" s="138"/>
      <c r="NHV791" s="154"/>
      <c r="NHW791" s="194"/>
      <c r="NHX791" s="868"/>
      <c r="NHY791" s="194"/>
      <c r="NHZ791" s="868"/>
      <c r="NIA791" s="874"/>
      <c r="NIB791" s="152"/>
      <c r="NIC791" s="552"/>
      <c r="NID791" s="709"/>
      <c r="NIE791" s="709"/>
      <c r="NIF791" s="723"/>
      <c r="NIG791" s="723"/>
      <c r="NIH791" s="723"/>
      <c r="NII791" s="723"/>
      <c r="NIJ791" s="723"/>
      <c r="NIK791" s="320"/>
      <c r="NIL791" s="47"/>
      <c r="NIM791" s="47"/>
      <c r="NIN791" s="34"/>
      <c r="NIO791" s="34"/>
      <c r="NIP791" s="88"/>
      <c r="NIQ791"/>
      <c r="NIR791" s="173"/>
      <c r="NIS791" s="284"/>
      <c r="NIT791" s="910"/>
      <c r="NIU791" s="421"/>
      <c r="NIV791" s="137"/>
      <c r="NIW791" s="136"/>
      <c r="NIX791" s="138"/>
      <c r="NIY791" s="154"/>
      <c r="NIZ791" s="194"/>
      <c r="NJA791" s="868"/>
      <c r="NJB791" s="194"/>
      <c r="NJC791" s="868"/>
      <c r="NJD791" s="874"/>
      <c r="NJE791" s="152"/>
      <c r="NJF791" s="552"/>
      <c r="NJG791" s="709"/>
      <c r="NJH791" s="709"/>
      <c r="NJI791" s="723"/>
      <c r="NJJ791" s="723"/>
      <c r="NJK791" s="723"/>
      <c r="NJL791" s="723"/>
      <c r="NJM791" s="723"/>
      <c r="NJN791" s="320"/>
      <c r="NJO791" s="47"/>
      <c r="NJP791" s="47"/>
      <c r="NJQ791" s="34"/>
      <c r="NJR791" s="34"/>
      <c r="NJS791" s="88"/>
      <c r="NJT791"/>
      <c r="NJU791" s="173"/>
      <c r="NJV791" s="284"/>
      <c r="NJW791" s="910"/>
      <c r="NJX791" s="421"/>
      <c r="NJY791" s="137"/>
      <c r="NJZ791" s="136"/>
      <c r="NKA791" s="138"/>
      <c r="NKB791" s="154"/>
      <c r="NKC791" s="194"/>
      <c r="NKD791" s="868"/>
      <c r="NKE791" s="194"/>
      <c r="NKF791" s="868"/>
      <c r="NKG791" s="874"/>
      <c r="NKH791" s="152"/>
      <c r="NKI791" s="552"/>
      <c r="NKJ791" s="709"/>
      <c r="NKK791" s="709"/>
      <c r="NKL791" s="723"/>
      <c r="NKM791" s="723"/>
      <c r="NKN791" s="723"/>
      <c r="NKO791" s="723"/>
      <c r="NKP791" s="723"/>
      <c r="NKQ791" s="320"/>
      <c r="NKR791" s="47"/>
      <c r="NKS791" s="47"/>
      <c r="NKT791" s="34"/>
      <c r="NKU791" s="34"/>
      <c r="NKV791" s="88"/>
      <c r="NKW791"/>
      <c r="NKX791" s="173"/>
      <c r="NKY791" s="284"/>
      <c r="NKZ791" s="910"/>
      <c r="NLA791" s="421"/>
      <c r="NLB791" s="137"/>
      <c r="NLC791" s="136"/>
      <c r="NLD791" s="138"/>
      <c r="NLE791" s="154"/>
      <c r="NLF791" s="194"/>
      <c r="NLG791" s="868"/>
      <c r="NLH791" s="194"/>
      <c r="NLI791" s="868"/>
      <c r="NLJ791" s="874"/>
      <c r="NLK791" s="152"/>
      <c r="NLL791" s="552"/>
      <c r="NLM791" s="709"/>
      <c r="NLN791" s="709"/>
      <c r="NLO791" s="723"/>
      <c r="NLP791" s="723"/>
      <c r="NLQ791" s="723"/>
      <c r="NLR791" s="723"/>
      <c r="NLS791" s="723"/>
      <c r="NLT791" s="320"/>
      <c r="NLU791" s="47"/>
      <c r="NLV791" s="47"/>
      <c r="NLW791" s="34"/>
      <c r="NLX791" s="34"/>
      <c r="NLY791" s="88"/>
      <c r="NLZ791"/>
      <c r="NMA791" s="173"/>
      <c r="NMB791" s="284"/>
      <c r="NMC791" s="910"/>
      <c r="NMD791" s="421"/>
      <c r="NME791" s="137"/>
      <c r="NMF791" s="136"/>
      <c r="NMG791" s="138"/>
      <c r="NMH791" s="154"/>
      <c r="NMI791" s="194"/>
      <c r="NMJ791" s="868"/>
      <c r="NMK791" s="194"/>
      <c r="NML791" s="868"/>
      <c r="NMM791" s="874"/>
      <c r="NMN791" s="152"/>
      <c r="NMO791" s="552"/>
      <c r="NMP791" s="709"/>
      <c r="NMQ791" s="709"/>
      <c r="NMR791" s="723"/>
      <c r="NMS791" s="723"/>
      <c r="NMT791" s="723"/>
      <c r="NMU791" s="723"/>
      <c r="NMV791" s="723"/>
      <c r="NMW791" s="320"/>
      <c r="NMX791" s="47"/>
      <c r="NMY791" s="47"/>
      <c r="NMZ791" s="34"/>
      <c r="NNA791" s="34"/>
      <c r="NNB791" s="88"/>
      <c r="NNC791"/>
      <c r="NND791" s="173"/>
      <c r="NNE791" s="284"/>
      <c r="NNF791" s="910"/>
      <c r="NNG791" s="421"/>
      <c r="NNH791" s="137"/>
      <c r="NNI791" s="136"/>
      <c r="NNJ791" s="138"/>
      <c r="NNK791" s="154"/>
      <c r="NNL791" s="194"/>
      <c r="NNM791" s="868"/>
      <c r="NNN791" s="194"/>
      <c r="NNO791" s="868"/>
      <c r="NNP791" s="874"/>
      <c r="NNQ791" s="152"/>
      <c r="NNR791" s="552"/>
      <c r="NNS791" s="709"/>
      <c r="NNT791" s="709"/>
      <c r="NNU791" s="723"/>
      <c r="NNV791" s="723"/>
      <c r="NNW791" s="723"/>
      <c r="NNX791" s="723"/>
      <c r="NNY791" s="723"/>
      <c r="NNZ791" s="320"/>
      <c r="NOA791" s="47"/>
      <c r="NOB791" s="47"/>
      <c r="NOC791" s="34"/>
      <c r="NOD791" s="34"/>
      <c r="NOE791" s="88"/>
      <c r="NOF791"/>
      <c r="NOG791" s="173"/>
      <c r="NOH791" s="284"/>
      <c r="NOI791" s="910"/>
      <c r="NOJ791" s="421"/>
      <c r="NOK791" s="137"/>
      <c r="NOL791" s="136"/>
      <c r="NOM791" s="138"/>
      <c r="NON791" s="154"/>
      <c r="NOO791" s="194"/>
      <c r="NOP791" s="868"/>
      <c r="NOQ791" s="194"/>
      <c r="NOR791" s="868"/>
      <c r="NOS791" s="874"/>
      <c r="NOT791" s="152"/>
      <c r="NOU791" s="552"/>
      <c r="NOV791" s="709"/>
      <c r="NOW791" s="709"/>
      <c r="NOX791" s="723"/>
      <c r="NOY791" s="723"/>
      <c r="NOZ791" s="723"/>
      <c r="NPA791" s="723"/>
      <c r="NPB791" s="723"/>
      <c r="NPC791" s="320"/>
      <c r="NPD791" s="47"/>
      <c r="NPE791" s="47"/>
      <c r="NPF791" s="34"/>
      <c r="NPG791" s="34"/>
      <c r="NPH791" s="88"/>
      <c r="NPI791"/>
      <c r="NPJ791" s="173"/>
      <c r="NPK791" s="284"/>
      <c r="NPL791" s="910"/>
      <c r="NPM791" s="421"/>
      <c r="NPN791" s="137"/>
      <c r="NPO791" s="136"/>
      <c r="NPP791" s="138"/>
      <c r="NPQ791" s="154"/>
      <c r="NPR791" s="194"/>
      <c r="NPS791" s="868"/>
      <c r="NPT791" s="194"/>
      <c r="NPU791" s="868"/>
      <c r="NPV791" s="874"/>
      <c r="NPW791" s="152"/>
      <c r="NPX791" s="552"/>
      <c r="NPY791" s="709"/>
      <c r="NPZ791" s="709"/>
      <c r="NQA791" s="723"/>
      <c r="NQB791" s="723"/>
      <c r="NQC791" s="723"/>
      <c r="NQD791" s="723"/>
      <c r="NQE791" s="723"/>
      <c r="NQF791" s="320"/>
      <c r="NQG791" s="47"/>
      <c r="NQH791" s="47"/>
      <c r="NQI791" s="34"/>
      <c r="NQJ791" s="34"/>
      <c r="NQK791" s="88"/>
      <c r="NQL791"/>
      <c r="NQM791" s="173"/>
      <c r="NQN791" s="284"/>
      <c r="NQO791" s="910"/>
      <c r="NQP791" s="421"/>
      <c r="NQQ791" s="137"/>
      <c r="NQR791" s="136"/>
      <c r="NQS791" s="138"/>
      <c r="NQT791" s="154"/>
      <c r="NQU791" s="194"/>
      <c r="NQV791" s="868"/>
      <c r="NQW791" s="194"/>
      <c r="NQX791" s="868"/>
      <c r="NQY791" s="874"/>
      <c r="NQZ791" s="152"/>
      <c r="NRA791" s="552"/>
      <c r="NRB791" s="709"/>
      <c r="NRC791" s="709"/>
      <c r="NRD791" s="723"/>
      <c r="NRE791" s="723"/>
      <c r="NRF791" s="723"/>
      <c r="NRG791" s="723"/>
      <c r="NRH791" s="723"/>
      <c r="NRI791" s="320"/>
      <c r="NRJ791" s="47"/>
      <c r="NRK791" s="47"/>
      <c r="NRL791" s="34"/>
      <c r="NRM791" s="34"/>
      <c r="NRN791" s="88"/>
      <c r="NRO791"/>
      <c r="NRP791" s="173"/>
      <c r="NRQ791" s="284"/>
      <c r="NRR791" s="910"/>
      <c r="NRS791" s="421"/>
      <c r="NRT791" s="137"/>
      <c r="NRU791" s="136"/>
      <c r="NRV791" s="138"/>
      <c r="NRW791" s="154"/>
      <c r="NRX791" s="194"/>
      <c r="NRY791" s="868"/>
      <c r="NRZ791" s="194"/>
      <c r="NSA791" s="868"/>
      <c r="NSB791" s="874"/>
      <c r="NSC791" s="152"/>
      <c r="NSD791" s="552"/>
      <c r="NSE791" s="709"/>
      <c r="NSF791" s="709"/>
      <c r="NSG791" s="723"/>
      <c r="NSH791" s="723"/>
      <c r="NSI791" s="723"/>
      <c r="NSJ791" s="723"/>
      <c r="NSK791" s="723"/>
      <c r="NSL791" s="320"/>
      <c r="NSM791" s="47"/>
      <c r="NSN791" s="47"/>
      <c r="NSO791" s="34"/>
      <c r="NSP791" s="34"/>
      <c r="NSQ791" s="88"/>
      <c r="NSR791"/>
      <c r="NSS791" s="173"/>
      <c r="NST791" s="284"/>
      <c r="NSU791" s="910"/>
      <c r="NSV791" s="421"/>
      <c r="NSW791" s="137"/>
      <c r="NSX791" s="136"/>
      <c r="NSY791" s="138"/>
      <c r="NSZ791" s="154"/>
      <c r="NTA791" s="194"/>
      <c r="NTB791" s="868"/>
      <c r="NTC791" s="194"/>
      <c r="NTD791" s="868"/>
      <c r="NTE791" s="874"/>
      <c r="NTF791" s="152"/>
      <c r="NTG791" s="552"/>
      <c r="NTH791" s="709"/>
      <c r="NTI791" s="709"/>
      <c r="NTJ791" s="723"/>
      <c r="NTK791" s="723"/>
      <c r="NTL791" s="723"/>
      <c r="NTM791" s="723"/>
      <c r="NTN791" s="723"/>
      <c r="NTO791" s="320"/>
      <c r="NTP791" s="47"/>
      <c r="NTQ791" s="47"/>
      <c r="NTR791" s="34"/>
      <c r="NTS791" s="34"/>
      <c r="NTT791" s="88"/>
      <c r="NTU791"/>
      <c r="NTV791" s="173"/>
      <c r="NTW791" s="284"/>
      <c r="NTX791" s="910"/>
      <c r="NTY791" s="421"/>
      <c r="NTZ791" s="137"/>
      <c r="NUA791" s="136"/>
      <c r="NUB791" s="138"/>
      <c r="NUC791" s="154"/>
      <c r="NUD791" s="194"/>
      <c r="NUE791" s="868"/>
      <c r="NUF791" s="194"/>
      <c r="NUG791" s="868"/>
      <c r="NUH791" s="874"/>
      <c r="NUI791" s="152"/>
      <c r="NUJ791" s="552"/>
      <c r="NUK791" s="709"/>
      <c r="NUL791" s="709"/>
      <c r="NUM791" s="723"/>
      <c r="NUN791" s="723"/>
      <c r="NUO791" s="723"/>
      <c r="NUP791" s="723"/>
      <c r="NUQ791" s="723"/>
      <c r="NUR791" s="320"/>
      <c r="NUS791" s="47"/>
      <c r="NUT791" s="47"/>
      <c r="NUU791" s="34"/>
      <c r="NUV791" s="34"/>
      <c r="NUW791" s="88"/>
      <c r="NUX791"/>
      <c r="NUY791" s="173"/>
      <c r="NUZ791" s="284"/>
      <c r="NVA791" s="910"/>
      <c r="NVB791" s="421"/>
      <c r="NVC791" s="137"/>
      <c r="NVD791" s="136"/>
      <c r="NVE791" s="138"/>
      <c r="NVF791" s="154"/>
      <c r="NVG791" s="194"/>
      <c r="NVH791" s="868"/>
      <c r="NVI791" s="194"/>
      <c r="NVJ791" s="868"/>
      <c r="NVK791" s="874"/>
      <c r="NVL791" s="152"/>
      <c r="NVM791" s="552"/>
      <c r="NVN791" s="709"/>
      <c r="NVO791" s="709"/>
      <c r="NVP791" s="723"/>
      <c r="NVQ791" s="723"/>
      <c r="NVR791" s="723"/>
      <c r="NVS791" s="723"/>
      <c r="NVT791" s="723"/>
      <c r="NVU791" s="320"/>
      <c r="NVV791" s="47"/>
      <c r="NVW791" s="47"/>
      <c r="NVX791" s="34"/>
      <c r="NVY791" s="34"/>
      <c r="NVZ791" s="88"/>
      <c r="NWA791"/>
      <c r="NWB791" s="173"/>
      <c r="NWC791" s="284"/>
      <c r="NWD791" s="910"/>
      <c r="NWE791" s="421"/>
      <c r="NWF791" s="137"/>
      <c r="NWG791" s="136"/>
      <c r="NWH791" s="138"/>
      <c r="NWI791" s="154"/>
      <c r="NWJ791" s="194"/>
      <c r="NWK791" s="868"/>
      <c r="NWL791" s="194"/>
      <c r="NWM791" s="868"/>
      <c r="NWN791" s="874"/>
      <c r="NWO791" s="152"/>
      <c r="NWP791" s="552"/>
      <c r="NWQ791" s="709"/>
      <c r="NWR791" s="709"/>
      <c r="NWS791" s="723"/>
      <c r="NWT791" s="723"/>
      <c r="NWU791" s="723"/>
      <c r="NWV791" s="723"/>
      <c r="NWW791" s="723"/>
      <c r="NWX791" s="320"/>
      <c r="NWY791" s="47"/>
      <c r="NWZ791" s="47"/>
      <c r="NXA791" s="34"/>
      <c r="NXB791" s="34"/>
      <c r="NXC791" s="88"/>
      <c r="NXD791"/>
      <c r="NXE791" s="173"/>
      <c r="NXF791" s="284"/>
      <c r="NXG791" s="910"/>
      <c r="NXH791" s="421"/>
      <c r="NXI791" s="137"/>
      <c r="NXJ791" s="136"/>
      <c r="NXK791" s="138"/>
      <c r="NXL791" s="154"/>
      <c r="NXM791" s="194"/>
      <c r="NXN791" s="868"/>
      <c r="NXO791" s="194"/>
      <c r="NXP791" s="868"/>
      <c r="NXQ791" s="874"/>
      <c r="NXR791" s="152"/>
      <c r="NXS791" s="552"/>
      <c r="NXT791" s="709"/>
      <c r="NXU791" s="709"/>
      <c r="NXV791" s="723"/>
      <c r="NXW791" s="723"/>
      <c r="NXX791" s="723"/>
      <c r="NXY791" s="723"/>
      <c r="NXZ791" s="723"/>
      <c r="NYA791" s="320"/>
      <c r="NYB791" s="47"/>
      <c r="NYC791" s="47"/>
      <c r="NYD791" s="34"/>
      <c r="NYE791" s="34"/>
      <c r="NYF791" s="88"/>
      <c r="NYG791"/>
      <c r="NYH791" s="173"/>
      <c r="NYI791" s="284"/>
      <c r="NYJ791" s="910"/>
      <c r="NYK791" s="421"/>
      <c r="NYL791" s="137"/>
      <c r="NYM791" s="136"/>
      <c r="NYN791" s="138"/>
      <c r="NYO791" s="154"/>
      <c r="NYP791" s="194"/>
      <c r="NYQ791" s="868"/>
      <c r="NYR791" s="194"/>
      <c r="NYS791" s="868"/>
      <c r="NYT791" s="874"/>
      <c r="NYU791" s="152"/>
      <c r="NYV791" s="552"/>
      <c r="NYW791" s="709"/>
      <c r="NYX791" s="709"/>
      <c r="NYY791" s="723"/>
      <c r="NYZ791" s="723"/>
      <c r="NZA791" s="723"/>
      <c r="NZB791" s="723"/>
      <c r="NZC791" s="723"/>
      <c r="NZD791" s="320"/>
      <c r="NZE791" s="47"/>
      <c r="NZF791" s="47"/>
      <c r="NZG791" s="34"/>
      <c r="NZH791" s="34"/>
      <c r="NZI791" s="88"/>
      <c r="NZJ791"/>
      <c r="NZK791" s="173"/>
      <c r="NZL791" s="284"/>
      <c r="NZM791" s="910"/>
      <c r="NZN791" s="421"/>
      <c r="NZO791" s="137"/>
      <c r="NZP791" s="136"/>
      <c r="NZQ791" s="138"/>
      <c r="NZR791" s="154"/>
      <c r="NZS791" s="194"/>
      <c r="NZT791" s="868"/>
      <c r="NZU791" s="194"/>
      <c r="NZV791" s="868"/>
      <c r="NZW791" s="874"/>
      <c r="NZX791" s="152"/>
      <c r="NZY791" s="552"/>
      <c r="NZZ791" s="709"/>
      <c r="OAA791" s="709"/>
      <c r="OAB791" s="723"/>
      <c r="OAC791" s="723"/>
      <c r="OAD791" s="723"/>
      <c r="OAE791" s="723"/>
      <c r="OAF791" s="723"/>
      <c r="OAG791" s="320"/>
      <c r="OAH791" s="47"/>
      <c r="OAI791" s="47"/>
      <c r="OAJ791" s="34"/>
      <c r="OAK791" s="34"/>
      <c r="OAL791" s="88"/>
      <c r="OAM791"/>
      <c r="OAN791" s="173"/>
      <c r="OAO791" s="284"/>
      <c r="OAP791" s="910"/>
      <c r="OAQ791" s="421"/>
      <c r="OAR791" s="137"/>
      <c r="OAS791" s="136"/>
      <c r="OAT791" s="138"/>
      <c r="OAU791" s="154"/>
      <c r="OAV791" s="194"/>
      <c r="OAW791" s="868"/>
      <c r="OAX791" s="194"/>
      <c r="OAY791" s="868"/>
      <c r="OAZ791" s="874"/>
      <c r="OBA791" s="152"/>
      <c r="OBB791" s="552"/>
      <c r="OBC791" s="709"/>
      <c r="OBD791" s="709"/>
      <c r="OBE791" s="723"/>
      <c r="OBF791" s="723"/>
      <c r="OBG791" s="723"/>
      <c r="OBH791" s="723"/>
      <c r="OBI791" s="723"/>
      <c r="OBJ791" s="320"/>
      <c r="OBK791" s="47"/>
      <c r="OBL791" s="47"/>
      <c r="OBM791" s="34"/>
      <c r="OBN791" s="34"/>
      <c r="OBO791" s="88"/>
      <c r="OBP791"/>
      <c r="OBQ791" s="173"/>
      <c r="OBR791" s="284"/>
      <c r="OBS791" s="910"/>
      <c r="OBT791" s="421"/>
      <c r="OBU791" s="137"/>
      <c r="OBV791" s="136"/>
      <c r="OBW791" s="138"/>
      <c r="OBX791" s="154"/>
      <c r="OBY791" s="194"/>
      <c r="OBZ791" s="868"/>
      <c r="OCA791" s="194"/>
      <c r="OCB791" s="868"/>
      <c r="OCC791" s="874"/>
      <c r="OCD791" s="152"/>
      <c r="OCE791" s="552"/>
      <c r="OCF791" s="709"/>
      <c r="OCG791" s="709"/>
      <c r="OCH791" s="723"/>
      <c r="OCI791" s="723"/>
      <c r="OCJ791" s="723"/>
      <c r="OCK791" s="723"/>
      <c r="OCL791" s="723"/>
      <c r="OCM791" s="320"/>
      <c r="OCN791" s="47"/>
      <c r="OCO791" s="47"/>
      <c r="OCP791" s="34"/>
      <c r="OCQ791" s="34"/>
      <c r="OCR791" s="88"/>
      <c r="OCS791"/>
      <c r="OCT791" s="173"/>
      <c r="OCU791" s="284"/>
      <c r="OCV791" s="910"/>
      <c r="OCW791" s="421"/>
      <c r="OCX791" s="137"/>
      <c r="OCY791" s="136"/>
      <c r="OCZ791" s="138"/>
      <c r="ODA791" s="154"/>
      <c r="ODB791" s="194"/>
      <c r="ODC791" s="868"/>
      <c r="ODD791" s="194"/>
      <c r="ODE791" s="868"/>
      <c r="ODF791" s="874"/>
      <c r="ODG791" s="152"/>
      <c r="ODH791" s="552"/>
      <c r="ODI791" s="709"/>
      <c r="ODJ791" s="709"/>
      <c r="ODK791" s="723"/>
      <c r="ODL791" s="723"/>
      <c r="ODM791" s="723"/>
      <c r="ODN791" s="723"/>
      <c r="ODO791" s="723"/>
      <c r="ODP791" s="320"/>
      <c r="ODQ791" s="47"/>
      <c r="ODR791" s="47"/>
      <c r="ODS791" s="34"/>
      <c r="ODT791" s="34"/>
      <c r="ODU791" s="88"/>
      <c r="ODV791"/>
      <c r="ODW791" s="173"/>
      <c r="ODX791" s="284"/>
      <c r="ODY791" s="910"/>
      <c r="ODZ791" s="421"/>
      <c r="OEA791" s="137"/>
      <c r="OEB791" s="136"/>
      <c r="OEC791" s="138"/>
      <c r="OED791" s="154"/>
      <c r="OEE791" s="194"/>
      <c r="OEF791" s="868"/>
      <c r="OEG791" s="194"/>
      <c r="OEH791" s="868"/>
      <c r="OEI791" s="874"/>
      <c r="OEJ791" s="152"/>
      <c r="OEK791" s="552"/>
      <c r="OEL791" s="709"/>
      <c r="OEM791" s="709"/>
      <c r="OEN791" s="723"/>
      <c r="OEO791" s="723"/>
      <c r="OEP791" s="723"/>
      <c r="OEQ791" s="723"/>
      <c r="OER791" s="723"/>
      <c r="OES791" s="320"/>
      <c r="OET791" s="47"/>
      <c r="OEU791" s="47"/>
      <c r="OEV791" s="34"/>
      <c r="OEW791" s="34"/>
      <c r="OEX791" s="88"/>
      <c r="OEY791"/>
      <c r="OEZ791" s="173"/>
      <c r="OFA791" s="284"/>
      <c r="OFB791" s="910"/>
      <c r="OFC791" s="421"/>
      <c r="OFD791" s="137"/>
      <c r="OFE791" s="136"/>
      <c r="OFF791" s="138"/>
      <c r="OFG791" s="154"/>
      <c r="OFH791" s="194"/>
      <c r="OFI791" s="868"/>
      <c r="OFJ791" s="194"/>
      <c r="OFK791" s="868"/>
      <c r="OFL791" s="874"/>
      <c r="OFM791" s="152"/>
      <c r="OFN791" s="552"/>
      <c r="OFO791" s="709"/>
      <c r="OFP791" s="709"/>
      <c r="OFQ791" s="723"/>
      <c r="OFR791" s="723"/>
      <c r="OFS791" s="723"/>
      <c r="OFT791" s="723"/>
      <c r="OFU791" s="723"/>
      <c r="OFV791" s="320"/>
      <c r="OFW791" s="47"/>
      <c r="OFX791" s="47"/>
      <c r="OFY791" s="34"/>
      <c r="OFZ791" s="34"/>
      <c r="OGA791" s="88"/>
      <c r="OGB791"/>
      <c r="OGC791" s="173"/>
      <c r="OGD791" s="284"/>
      <c r="OGE791" s="910"/>
      <c r="OGF791" s="421"/>
      <c r="OGG791" s="137"/>
      <c r="OGH791" s="136"/>
      <c r="OGI791" s="138"/>
      <c r="OGJ791" s="154"/>
      <c r="OGK791" s="194"/>
      <c r="OGL791" s="868"/>
      <c r="OGM791" s="194"/>
      <c r="OGN791" s="868"/>
      <c r="OGO791" s="874"/>
      <c r="OGP791" s="152"/>
      <c r="OGQ791" s="552"/>
      <c r="OGR791" s="709"/>
      <c r="OGS791" s="709"/>
      <c r="OGT791" s="723"/>
      <c r="OGU791" s="723"/>
      <c r="OGV791" s="723"/>
      <c r="OGW791" s="723"/>
      <c r="OGX791" s="723"/>
      <c r="OGY791" s="320"/>
      <c r="OGZ791" s="47"/>
      <c r="OHA791" s="47"/>
      <c r="OHB791" s="34"/>
      <c r="OHC791" s="34"/>
      <c r="OHD791" s="88"/>
      <c r="OHE791"/>
      <c r="OHF791" s="173"/>
      <c r="OHG791" s="284"/>
      <c r="OHH791" s="910"/>
      <c r="OHI791" s="421"/>
      <c r="OHJ791" s="137"/>
      <c r="OHK791" s="136"/>
      <c r="OHL791" s="138"/>
      <c r="OHM791" s="154"/>
      <c r="OHN791" s="194"/>
      <c r="OHO791" s="868"/>
      <c r="OHP791" s="194"/>
      <c r="OHQ791" s="868"/>
      <c r="OHR791" s="874"/>
      <c r="OHS791" s="152"/>
      <c r="OHT791" s="552"/>
      <c r="OHU791" s="709"/>
      <c r="OHV791" s="709"/>
      <c r="OHW791" s="723"/>
      <c r="OHX791" s="723"/>
      <c r="OHY791" s="723"/>
      <c r="OHZ791" s="723"/>
      <c r="OIA791" s="723"/>
      <c r="OIB791" s="320"/>
      <c r="OIC791" s="47"/>
      <c r="OID791" s="47"/>
      <c r="OIE791" s="34"/>
      <c r="OIF791" s="34"/>
      <c r="OIG791" s="88"/>
      <c r="OIH791"/>
      <c r="OII791" s="173"/>
      <c r="OIJ791" s="284"/>
      <c r="OIK791" s="910"/>
      <c r="OIL791" s="421"/>
      <c r="OIM791" s="137"/>
      <c r="OIN791" s="136"/>
      <c r="OIO791" s="138"/>
      <c r="OIP791" s="154"/>
      <c r="OIQ791" s="194"/>
      <c r="OIR791" s="868"/>
      <c r="OIS791" s="194"/>
      <c r="OIT791" s="868"/>
      <c r="OIU791" s="874"/>
      <c r="OIV791" s="152"/>
      <c r="OIW791" s="552"/>
      <c r="OIX791" s="709"/>
      <c r="OIY791" s="709"/>
      <c r="OIZ791" s="723"/>
      <c r="OJA791" s="723"/>
      <c r="OJB791" s="723"/>
      <c r="OJC791" s="723"/>
      <c r="OJD791" s="723"/>
      <c r="OJE791" s="320"/>
      <c r="OJF791" s="47"/>
      <c r="OJG791" s="47"/>
      <c r="OJH791" s="34"/>
      <c r="OJI791" s="34"/>
      <c r="OJJ791" s="88"/>
      <c r="OJK791"/>
      <c r="OJL791" s="173"/>
      <c r="OJM791" s="284"/>
      <c r="OJN791" s="910"/>
      <c r="OJO791" s="421"/>
      <c r="OJP791" s="137"/>
      <c r="OJQ791" s="136"/>
      <c r="OJR791" s="138"/>
      <c r="OJS791" s="154"/>
      <c r="OJT791" s="194"/>
      <c r="OJU791" s="868"/>
      <c r="OJV791" s="194"/>
      <c r="OJW791" s="868"/>
      <c r="OJX791" s="874"/>
      <c r="OJY791" s="152"/>
      <c r="OJZ791" s="552"/>
      <c r="OKA791" s="709"/>
      <c r="OKB791" s="709"/>
      <c r="OKC791" s="723"/>
      <c r="OKD791" s="723"/>
      <c r="OKE791" s="723"/>
      <c r="OKF791" s="723"/>
      <c r="OKG791" s="723"/>
      <c r="OKH791" s="320"/>
      <c r="OKI791" s="47"/>
      <c r="OKJ791" s="47"/>
      <c r="OKK791" s="34"/>
      <c r="OKL791" s="34"/>
      <c r="OKM791" s="88"/>
      <c r="OKN791"/>
      <c r="OKO791" s="173"/>
      <c r="OKP791" s="284"/>
      <c r="OKQ791" s="910"/>
      <c r="OKR791" s="421"/>
      <c r="OKS791" s="137"/>
      <c r="OKT791" s="136"/>
      <c r="OKU791" s="138"/>
      <c r="OKV791" s="154"/>
      <c r="OKW791" s="194"/>
      <c r="OKX791" s="868"/>
      <c r="OKY791" s="194"/>
      <c r="OKZ791" s="868"/>
      <c r="OLA791" s="874"/>
      <c r="OLB791" s="152"/>
      <c r="OLC791" s="552"/>
      <c r="OLD791" s="709"/>
      <c r="OLE791" s="709"/>
      <c r="OLF791" s="723"/>
      <c r="OLG791" s="723"/>
      <c r="OLH791" s="723"/>
      <c r="OLI791" s="723"/>
      <c r="OLJ791" s="723"/>
      <c r="OLK791" s="320"/>
      <c r="OLL791" s="47"/>
      <c r="OLM791" s="47"/>
      <c r="OLN791" s="34"/>
      <c r="OLO791" s="34"/>
      <c r="OLP791" s="88"/>
      <c r="OLQ791"/>
      <c r="OLR791" s="173"/>
      <c r="OLS791" s="284"/>
      <c r="OLT791" s="910"/>
      <c r="OLU791" s="421"/>
      <c r="OLV791" s="137"/>
      <c r="OLW791" s="136"/>
      <c r="OLX791" s="138"/>
      <c r="OLY791" s="154"/>
      <c r="OLZ791" s="194"/>
      <c r="OMA791" s="868"/>
      <c r="OMB791" s="194"/>
      <c r="OMC791" s="868"/>
      <c r="OMD791" s="874"/>
      <c r="OME791" s="152"/>
      <c r="OMF791" s="552"/>
      <c r="OMG791" s="709"/>
      <c r="OMH791" s="709"/>
      <c r="OMI791" s="723"/>
      <c r="OMJ791" s="723"/>
      <c r="OMK791" s="723"/>
      <c r="OML791" s="723"/>
      <c r="OMM791" s="723"/>
      <c r="OMN791" s="320"/>
      <c r="OMO791" s="47"/>
      <c r="OMP791" s="47"/>
      <c r="OMQ791" s="34"/>
      <c r="OMR791" s="34"/>
      <c r="OMS791" s="88"/>
      <c r="OMT791"/>
      <c r="OMU791" s="173"/>
      <c r="OMV791" s="284"/>
      <c r="OMW791" s="910"/>
      <c r="OMX791" s="421"/>
      <c r="OMY791" s="137"/>
      <c r="OMZ791" s="136"/>
      <c r="ONA791" s="138"/>
      <c r="ONB791" s="154"/>
      <c r="ONC791" s="194"/>
      <c r="OND791" s="868"/>
      <c r="ONE791" s="194"/>
      <c r="ONF791" s="868"/>
      <c r="ONG791" s="874"/>
      <c r="ONH791" s="152"/>
      <c r="ONI791" s="552"/>
      <c r="ONJ791" s="709"/>
      <c r="ONK791" s="709"/>
      <c r="ONL791" s="723"/>
      <c r="ONM791" s="723"/>
      <c r="ONN791" s="723"/>
      <c r="ONO791" s="723"/>
      <c r="ONP791" s="723"/>
      <c r="ONQ791" s="320"/>
      <c r="ONR791" s="47"/>
      <c r="ONS791" s="47"/>
      <c r="ONT791" s="34"/>
      <c r="ONU791" s="34"/>
      <c r="ONV791" s="88"/>
      <c r="ONW791"/>
      <c r="ONX791" s="173"/>
      <c r="ONY791" s="284"/>
      <c r="ONZ791" s="910"/>
      <c r="OOA791" s="421"/>
      <c r="OOB791" s="137"/>
      <c r="OOC791" s="136"/>
      <c r="OOD791" s="138"/>
      <c r="OOE791" s="154"/>
      <c r="OOF791" s="194"/>
      <c r="OOG791" s="868"/>
      <c r="OOH791" s="194"/>
      <c r="OOI791" s="868"/>
      <c r="OOJ791" s="874"/>
      <c r="OOK791" s="152"/>
      <c r="OOL791" s="552"/>
      <c r="OOM791" s="709"/>
      <c r="OON791" s="709"/>
      <c r="OOO791" s="723"/>
      <c r="OOP791" s="723"/>
      <c r="OOQ791" s="723"/>
      <c r="OOR791" s="723"/>
      <c r="OOS791" s="723"/>
      <c r="OOT791" s="320"/>
      <c r="OOU791" s="47"/>
      <c r="OOV791" s="47"/>
      <c r="OOW791" s="34"/>
      <c r="OOX791" s="34"/>
      <c r="OOY791" s="88"/>
      <c r="OOZ791"/>
      <c r="OPA791" s="173"/>
      <c r="OPB791" s="284"/>
      <c r="OPC791" s="910"/>
      <c r="OPD791" s="421"/>
      <c r="OPE791" s="137"/>
      <c r="OPF791" s="136"/>
      <c r="OPG791" s="138"/>
      <c r="OPH791" s="154"/>
      <c r="OPI791" s="194"/>
      <c r="OPJ791" s="868"/>
      <c r="OPK791" s="194"/>
      <c r="OPL791" s="868"/>
      <c r="OPM791" s="874"/>
      <c r="OPN791" s="152"/>
      <c r="OPO791" s="552"/>
      <c r="OPP791" s="709"/>
      <c r="OPQ791" s="709"/>
      <c r="OPR791" s="723"/>
      <c r="OPS791" s="723"/>
      <c r="OPT791" s="723"/>
      <c r="OPU791" s="723"/>
      <c r="OPV791" s="723"/>
      <c r="OPW791" s="320"/>
      <c r="OPX791" s="47"/>
      <c r="OPY791" s="47"/>
      <c r="OPZ791" s="34"/>
      <c r="OQA791" s="34"/>
      <c r="OQB791" s="88"/>
      <c r="OQC791"/>
      <c r="OQD791" s="173"/>
      <c r="OQE791" s="284"/>
      <c r="OQF791" s="910"/>
      <c r="OQG791" s="421"/>
      <c r="OQH791" s="137"/>
      <c r="OQI791" s="136"/>
      <c r="OQJ791" s="138"/>
      <c r="OQK791" s="154"/>
      <c r="OQL791" s="194"/>
      <c r="OQM791" s="868"/>
      <c r="OQN791" s="194"/>
      <c r="OQO791" s="868"/>
      <c r="OQP791" s="874"/>
      <c r="OQQ791" s="152"/>
      <c r="OQR791" s="552"/>
      <c r="OQS791" s="709"/>
      <c r="OQT791" s="709"/>
      <c r="OQU791" s="723"/>
      <c r="OQV791" s="723"/>
      <c r="OQW791" s="723"/>
      <c r="OQX791" s="723"/>
      <c r="OQY791" s="723"/>
      <c r="OQZ791" s="320"/>
      <c r="ORA791" s="47"/>
      <c r="ORB791" s="47"/>
      <c r="ORC791" s="34"/>
      <c r="ORD791" s="34"/>
      <c r="ORE791" s="88"/>
      <c r="ORF791"/>
      <c r="ORG791" s="173"/>
      <c r="ORH791" s="284"/>
      <c r="ORI791" s="910"/>
      <c r="ORJ791" s="421"/>
      <c r="ORK791" s="137"/>
      <c r="ORL791" s="136"/>
      <c r="ORM791" s="138"/>
      <c r="ORN791" s="154"/>
      <c r="ORO791" s="194"/>
      <c r="ORP791" s="868"/>
      <c r="ORQ791" s="194"/>
      <c r="ORR791" s="868"/>
      <c r="ORS791" s="874"/>
      <c r="ORT791" s="152"/>
      <c r="ORU791" s="552"/>
      <c r="ORV791" s="709"/>
      <c r="ORW791" s="709"/>
      <c r="ORX791" s="723"/>
      <c r="ORY791" s="723"/>
      <c r="ORZ791" s="723"/>
      <c r="OSA791" s="723"/>
      <c r="OSB791" s="723"/>
      <c r="OSC791" s="320"/>
      <c r="OSD791" s="47"/>
      <c r="OSE791" s="47"/>
      <c r="OSF791" s="34"/>
      <c r="OSG791" s="34"/>
      <c r="OSH791" s="88"/>
      <c r="OSI791"/>
      <c r="OSJ791" s="173"/>
      <c r="OSK791" s="284"/>
      <c r="OSL791" s="910"/>
      <c r="OSM791" s="421"/>
      <c r="OSN791" s="137"/>
      <c r="OSO791" s="136"/>
      <c r="OSP791" s="138"/>
      <c r="OSQ791" s="154"/>
      <c r="OSR791" s="194"/>
      <c r="OSS791" s="868"/>
      <c r="OST791" s="194"/>
      <c r="OSU791" s="868"/>
      <c r="OSV791" s="874"/>
      <c r="OSW791" s="152"/>
      <c r="OSX791" s="552"/>
      <c r="OSY791" s="709"/>
      <c r="OSZ791" s="709"/>
      <c r="OTA791" s="723"/>
      <c r="OTB791" s="723"/>
      <c r="OTC791" s="723"/>
      <c r="OTD791" s="723"/>
      <c r="OTE791" s="723"/>
      <c r="OTF791" s="320"/>
      <c r="OTG791" s="47"/>
      <c r="OTH791" s="47"/>
      <c r="OTI791" s="34"/>
      <c r="OTJ791" s="34"/>
      <c r="OTK791" s="88"/>
      <c r="OTL791"/>
      <c r="OTM791" s="173"/>
      <c r="OTN791" s="284"/>
      <c r="OTO791" s="910"/>
      <c r="OTP791" s="421"/>
      <c r="OTQ791" s="137"/>
      <c r="OTR791" s="136"/>
      <c r="OTS791" s="138"/>
      <c r="OTT791" s="154"/>
      <c r="OTU791" s="194"/>
      <c r="OTV791" s="868"/>
      <c r="OTW791" s="194"/>
      <c r="OTX791" s="868"/>
      <c r="OTY791" s="874"/>
      <c r="OTZ791" s="152"/>
      <c r="OUA791" s="552"/>
      <c r="OUB791" s="709"/>
      <c r="OUC791" s="709"/>
      <c r="OUD791" s="723"/>
      <c r="OUE791" s="723"/>
      <c r="OUF791" s="723"/>
      <c r="OUG791" s="723"/>
      <c r="OUH791" s="723"/>
      <c r="OUI791" s="320"/>
      <c r="OUJ791" s="47"/>
      <c r="OUK791" s="47"/>
      <c r="OUL791" s="34"/>
      <c r="OUM791" s="34"/>
      <c r="OUN791" s="88"/>
      <c r="OUO791"/>
      <c r="OUP791" s="173"/>
      <c r="OUQ791" s="284"/>
      <c r="OUR791" s="910"/>
      <c r="OUS791" s="421"/>
      <c r="OUT791" s="137"/>
      <c r="OUU791" s="136"/>
      <c r="OUV791" s="138"/>
      <c r="OUW791" s="154"/>
      <c r="OUX791" s="194"/>
      <c r="OUY791" s="868"/>
      <c r="OUZ791" s="194"/>
      <c r="OVA791" s="868"/>
      <c r="OVB791" s="874"/>
      <c r="OVC791" s="152"/>
      <c r="OVD791" s="552"/>
      <c r="OVE791" s="709"/>
      <c r="OVF791" s="709"/>
      <c r="OVG791" s="723"/>
      <c r="OVH791" s="723"/>
      <c r="OVI791" s="723"/>
      <c r="OVJ791" s="723"/>
      <c r="OVK791" s="723"/>
      <c r="OVL791" s="320"/>
      <c r="OVM791" s="47"/>
      <c r="OVN791" s="47"/>
      <c r="OVO791" s="34"/>
      <c r="OVP791" s="34"/>
      <c r="OVQ791" s="88"/>
      <c r="OVR791"/>
      <c r="OVS791" s="173"/>
      <c r="OVT791" s="284"/>
      <c r="OVU791" s="910"/>
      <c r="OVV791" s="421"/>
      <c r="OVW791" s="137"/>
      <c r="OVX791" s="136"/>
      <c r="OVY791" s="138"/>
      <c r="OVZ791" s="154"/>
      <c r="OWA791" s="194"/>
      <c r="OWB791" s="868"/>
      <c r="OWC791" s="194"/>
      <c r="OWD791" s="868"/>
      <c r="OWE791" s="874"/>
      <c r="OWF791" s="152"/>
      <c r="OWG791" s="552"/>
      <c r="OWH791" s="709"/>
      <c r="OWI791" s="709"/>
      <c r="OWJ791" s="723"/>
      <c r="OWK791" s="723"/>
      <c r="OWL791" s="723"/>
      <c r="OWM791" s="723"/>
      <c r="OWN791" s="723"/>
      <c r="OWO791" s="320"/>
      <c r="OWP791" s="47"/>
      <c r="OWQ791" s="47"/>
      <c r="OWR791" s="34"/>
      <c r="OWS791" s="34"/>
      <c r="OWT791" s="88"/>
      <c r="OWU791"/>
      <c r="OWV791" s="173"/>
      <c r="OWW791" s="284"/>
      <c r="OWX791" s="910"/>
      <c r="OWY791" s="421"/>
      <c r="OWZ791" s="137"/>
      <c r="OXA791" s="136"/>
      <c r="OXB791" s="138"/>
      <c r="OXC791" s="154"/>
      <c r="OXD791" s="194"/>
      <c r="OXE791" s="868"/>
      <c r="OXF791" s="194"/>
      <c r="OXG791" s="868"/>
      <c r="OXH791" s="874"/>
      <c r="OXI791" s="152"/>
      <c r="OXJ791" s="552"/>
      <c r="OXK791" s="709"/>
      <c r="OXL791" s="709"/>
      <c r="OXM791" s="723"/>
      <c r="OXN791" s="723"/>
      <c r="OXO791" s="723"/>
      <c r="OXP791" s="723"/>
      <c r="OXQ791" s="723"/>
      <c r="OXR791" s="320"/>
      <c r="OXS791" s="47"/>
      <c r="OXT791" s="47"/>
      <c r="OXU791" s="34"/>
      <c r="OXV791" s="34"/>
      <c r="OXW791" s="88"/>
      <c r="OXX791"/>
      <c r="OXY791" s="173"/>
      <c r="OXZ791" s="284"/>
      <c r="OYA791" s="910"/>
      <c r="OYB791" s="421"/>
      <c r="OYC791" s="137"/>
      <c r="OYD791" s="136"/>
      <c r="OYE791" s="138"/>
      <c r="OYF791" s="154"/>
      <c r="OYG791" s="194"/>
      <c r="OYH791" s="868"/>
      <c r="OYI791" s="194"/>
      <c r="OYJ791" s="868"/>
      <c r="OYK791" s="874"/>
      <c r="OYL791" s="152"/>
      <c r="OYM791" s="552"/>
      <c r="OYN791" s="709"/>
      <c r="OYO791" s="709"/>
      <c r="OYP791" s="723"/>
      <c r="OYQ791" s="723"/>
      <c r="OYR791" s="723"/>
      <c r="OYS791" s="723"/>
      <c r="OYT791" s="723"/>
      <c r="OYU791" s="320"/>
      <c r="OYV791" s="47"/>
      <c r="OYW791" s="47"/>
      <c r="OYX791" s="34"/>
      <c r="OYY791" s="34"/>
      <c r="OYZ791" s="88"/>
      <c r="OZA791"/>
      <c r="OZB791" s="173"/>
      <c r="OZC791" s="284"/>
      <c r="OZD791" s="910"/>
      <c r="OZE791" s="421"/>
      <c r="OZF791" s="137"/>
      <c r="OZG791" s="136"/>
      <c r="OZH791" s="138"/>
      <c r="OZI791" s="154"/>
      <c r="OZJ791" s="194"/>
      <c r="OZK791" s="868"/>
      <c r="OZL791" s="194"/>
      <c r="OZM791" s="868"/>
      <c r="OZN791" s="874"/>
      <c r="OZO791" s="152"/>
      <c r="OZP791" s="552"/>
      <c r="OZQ791" s="709"/>
      <c r="OZR791" s="709"/>
      <c r="OZS791" s="723"/>
      <c r="OZT791" s="723"/>
      <c r="OZU791" s="723"/>
      <c r="OZV791" s="723"/>
      <c r="OZW791" s="723"/>
      <c r="OZX791" s="320"/>
      <c r="OZY791" s="47"/>
      <c r="OZZ791" s="47"/>
      <c r="PAA791" s="34"/>
      <c r="PAB791" s="34"/>
      <c r="PAC791" s="88"/>
      <c r="PAD791"/>
      <c r="PAE791" s="173"/>
      <c r="PAF791" s="284"/>
      <c r="PAG791" s="910"/>
      <c r="PAH791" s="421"/>
      <c r="PAI791" s="137"/>
      <c r="PAJ791" s="136"/>
      <c r="PAK791" s="138"/>
      <c r="PAL791" s="154"/>
      <c r="PAM791" s="194"/>
      <c r="PAN791" s="868"/>
      <c r="PAO791" s="194"/>
      <c r="PAP791" s="868"/>
      <c r="PAQ791" s="874"/>
      <c r="PAR791" s="152"/>
      <c r="PAS791" s="552"/>
      <c r="PAT791" s="709"/>
      <c r="PAU791" s="709"/>
      <c r="PAV791" s="723"/>
      <c r="PAW791" s="723"/>
      <c r="PAX791" s="723"/>
      <c r="PAY791" s="723"/>
      <c r="PAZ791" s="723"/>
      <c r="PBA791" s="320"/>
      <c r="PBB791" s="47"/>
      <c r="PBC791" s="47"/>
      <c r="PBD791" s="34"/>
      <c r="PBE791" s="34"/>
      <c r="PBF791" s="88"/>
      <c r="PBG791"/>
      <c r="PBH791" s="173"/>
      <c r="PBI791" s="284"/>
      <c r="PBJ791" s="910"/>
      <c r="PBK791" s="421"/>
      <c r="PBL791" s="137"/>
      <c r="PBM791" s="136"/>
      <c r="PBN791" s="138"/>
      <c r="PBO791" s="154"/>
      <c r="PBP791" s="194"/>
      <c r="PBQ791" s="868"/>
      <c r="PBR791" s="194"/>
      <c r="PBS791" s="868"/>
      <c r="PBT791" s="874"/>
      <c r="PBU791" s="152"/>
      <c r="PBV791" s="552"/>
      <c r="PBW791" s="709"/>
      <c r="PBX791" s="709"/>
      <c r="PBY791" s="723"/>
      <c r="PBZ791" s="723"/>
      <c r="PCA791" s="723"/>
      <c r="PCB791" s="723"/>
      <c r="PCC791" s="723"/>
      <c r="PCD791" s="320"/>
      <c r="PCE791" s="47"/>
      <c r="PCF791" s="47"/>
      <c r="PCG791" s="34"/>
      <c r="PCH791" s="34"/>
      <c r="PCI791" s="88"/>
      <c r="PCJ791"/>
      <c r="PCK791" s="173"/>
      <c r="PCL791" s="284"/>
      <c r="PCM791" s="910"/>
      <c r="PCN791" s="421"/>
      <c r="PCO791" s="137"/>
      <c r="PCP791" s="136"/>
      <c r="PCQ791" s="138"/>
      <c r="PCR791" s="154"/>
      <c r="PCS791" s="194"/>
      <c r="PCT791" s="868"/>
      <c r="PCU791" s="194"/>
      <c r="PCV791" s="868"/>
      <c r="PCW791" s="874"/>
      <c r="PCX791" s="152"/>
      <c r="PCY791" s="552"/>
      <c r="PCZ791" s="709"/>
      <c r="PDA791" s="709"/>
      <c r="PDB791" s="723"/>
      <c r="PDC791" s="723"/>
      <c r="PDD791" s="723"/>
      <c r="PDE791" s="723"/>
      <c r="PDF791" s="723"/>
      <c r="PDG791" s="320"/>
      <c r="PDH791" s="47"/>
      <c r="PDI791" s="47"/>
      <c r="PDJ791" s="34"/>
      <c r="PDK791" s="34"/>
      <c r="PDL791" s="88"/>
      <c r="PDM791"/>
      <c r="PDN791" s="173"/>
      <c r="PDO791" s="284"/>
      <c r="PDP791" s="910"/>
      <c r="PDQ791" s="421"/>
      <c r="PDR791" s="137"/>
      <c r="PDS791" s="136"/>
      <c r="PDT791" s="138"/>
      <c r="PDU791" s="154"/>
      <c r="PDV791" s="194"/>
      <c r="PDW791" s="868"/>
      <c r="PDX791" s="194"/>
      <c r="PDY791" s="868"/>
      <c r="PDZ791" s="874"/>
      <c r="PEA791" s="152"/>
      <c r="PEB791" s="552"/>
      <c r="PEC791" s="709"/>
      <c r="PED791" s="709"/>
      <c r="PEE791" s="723"/>
      <c r="PEF791" s="723"/>
      <c r="PEG791" s="723"/>
      <c r="PEH791" s="723"/>
      <c r="PEI791" s="723"/>
      <c r="PEJ791" s="320"/>
      <c r="PEK791" s="47"/>
      <c r="PEL791" s="47"/>
      <c r="PEM791" s="34"/>
      <c r="PEN791" s="34"/>
      <c r="PEO791" s="88"/>
      <c r="PEP791"/>
      <c r="PEQ791" s="173"/>
      <c r="PER791" s="284"/>
      <c r="PES791" s="910"/>
      <c r="PET791" s="421"/>
      <c r="PEU791" s="137"/>
      <c r="PEV791" s="136"/>
      <c r="PEW791" s="138"/>
      <c r="PEX791" s="154"/>
      <c r="PEY791" s="194"/>
      <c r="PEZ791" s="868"/>
      <c r="PFA791" s="194"/>
      <c r="PFB791" s="868"/>
      <c r="PFC791" s="874"/>
      <c r="PFD791" s="152"/>
      <c r="PFE791" s="552"/>
      <c r="PFF791" s="709"/>
      <c r="PFG791" s="709"/>
      <c r="PFH791" s="723"/>
      <c r="PFI791" s="723"/>
      <c r="PFJ791" s="723"/>
      <c r="PFK791" s="723"/>
      <c r="PFL791" s="723"/>
      <c r="PFM791" s="320"/>
      <c r="PFN791" s="47"/>
      <c r="PFO791" s="47"/>
      <c r="PFP791" s="34"/>
      <c r="PFQ791" s="34"/>
      <c r="PFR791" s="88"/>
      <c r="PFS791"/>
      <c r="PFT791" s="173"/>
      <c r="PFU791" s="284"/>
      <c r="PFV791" s="910"/>
      <c r="PFW791" s="421"/>
      <c r="PFX791" s="137"/>
      <c r="PFY791" s="136"/>
      <c r="PFZ791" s="138"/>
      <c r="PGA791" s="154"/>
      <c r="PGB791" s="194"/>
      <c r="PGC791" s="868"/>
      <c r="PGD791" s="194"/>
      <c r="PGE791" s="868"/>
      <c r="PGF791" s="874"/>
      <c r="PGG791" s="152"/>
      <c r="PGH791" s="552"/>
      <c r="PGI791" s="709"/>
      <c r="PGJ791" s="709"/>
      <c r="PGK791" s="723"/>
      <c r="PGL791" s="723"/>
      <c r="PGM791" s="723"/>
      <c r="PGN791" s="723"/>
      <c r="PGO791" s="723"/>
      <c r="PGP791" s="320"/>
      <c r="PGQ791" s="47"/>
      <c r="PGR791" s="47"/>
      <c r="PGS791" s="34"/>
      <c r="PGT791" s="34"/>
      <c r="PGU791" s="88"/>
      <c r="PGV791"/>
      <c r="PGW791" s="173"/>
      <c r="PGX791" s="284"/>
      <c r="PGY791" s="910"/>
      <c r="PGZ791" s="421"/>
      <c r="PHA791" s="137"/>
      <c r="PHB791" s="136"/>
      <c r="PHC791" s="138"/>
      <c r="PHD791" s="154"/>
      <c r="PHE791" s="194"/>
      <c r="PHF791" s="868"/>
      <c r="PHG791" s="194"/>
      <c r="PHH791" s="868"/>
      <c r="PHI791" s="874"/>
      <c r="PHJ791" s="152"/>
      <c r="PHK791" s="552"/>
      <c r="PHL791" s="709"/>
      <c r="PHM791" s="709"/>
      <c r="PHN791" s="723"/>
      <c r="PHO791" s="723"/>
      <c r="PHP791" s="723"/>
      <c r="PHQ791" s="723"/>
      <c r="PHR791" s="723"/>
      <c r="PHS791" s="320"/>
      <c r="PHT791" s="47"/>
      <c r="PHU791" s="47"/>
      <c r="PHV791" s="34"/>
      <c r="PHW791" s="34"/>
      <c r="PHX791" s="88"/>
      <c r="PHY791"/>
      <c r="PHZ791" s="173"/>
      <c r="PIA791" s="284"/>
      <c r="PIB791" s="910"/>
      <c r="PIC791" s="421"/>
      <c r="PID791" s="137"/>
      <c r="PIE791" s="136"/>
      <c r="PIF791" s="138"/>
      <c r="PIG791" s="154"/>
      <c r="PIH791" s="194"/>
      <c r="PII791" s="868"/>
      <c r="PIJ791" s="194"/>
      <c r="PIK791" s="868"/>
      <c r="PIL791" s="874"/>
      <c r="PIM791" s="152"/>
      <c r="PIN791" s="552"/>
      <c r="PIO791" s="709"/>
      <c r="PIP791" s="709"/>
      <c r="PIQ791" s="723"/>
      <c r="PIR791" s="723"/>
      <c r="PIS791" s="723"/>
      <c r="PIT791" s="723"/>
      <c r="PIU791" s="723"/>
      <c r="PIV791" s="320"/>
      <c r="PIW791" s="47"/>
      <c r="PIX791" s="47"/>
      <c r="PIY791" s="34"/>
      <c r="PIZ791" s="34"/>
      <c r="PJA791" s="88"/>
      <c r="PJB791"/>
      <c r="PJC791" s="173"/>
      <c r="PJD791" s="284"/>
      <c r="PJE791" s="910"/>
      <c r="PJF791" s="421"/>
      <c r="PJG791" s="137"/>
      <c r="PJH791" s="136"/>
      <c r="PJI791" s="138"/>
      <c r="PJJ791" s="154"/>
      <c r="PJK791" s="194"/>
      <c r="PJL791" s="868"/>
      <c r="PJM791" s="194"/>
      <c r="PJN791" s="868"/>
      <c r="PJO791" s="874"/>
      <c r="PJP791" s="152"/>
      <c r="PJQ791" s="552"/>
      <c r="PJR791" s="709"/>
      <c r="PJS791" s="709"/>
      <c r="PJT791" s="723"/>
      <c r="PJU791" s="723"/>
      <c r="PJV791" s="723"/>
      <c r="PJW791" s="723"/>
      <c r="PJX791" s="723"/>
      <c r="PJY791" s="320"/>
      <c r="PJZ791" s="47"/>
      <c r="PKA791" s="47"/>
      <c r="PKB791" s="34"/>
      <c r="PKC791" s="34"/>
      <c r="PKD791" s="88"/>
      <c r="PKE791"/>
      <c r="PKF791" s="173"/>
      <c r="PKG791" s="284"/>
      <c r="PKH791" s="910"/>
      <c r="PKI791" s="421"/>
      <c r="PKJ791" s="137"/>
      <c r="PKK791" s="136"/>
      <c r="PKL791" s="138"/>
      <c r="PKM791" s="154"/>
      <c r="PKN791" s="194"/>
      <c r="PKO791" s="868"/>
      <c r="PKP791" s="194"/>
      <c r="PKQ791" s="868"/>
      <c r="PKR791" s="874"/>
      <c r="PKS791" s="152"/>
      <c r="PKT791" s="552"/>
      <c r="PKU791" s="709"/>
      <c r="PKV791" s="709"/>
      <c r="PKW791" s="723"/>
      <c r="PKX791" s="723"/>
      <c r="PKY791" s="723"/>
      <c r="PKZ791" s="723"/>
      <c r="PLA791" s="723"/>
      <c r="PLB791" s="320"/>
      <c r="PLC791" s="47"/>
      <c r="PLD791" s="47"/>
      <c r="PLE791" s="34"/>
      <c r="PLF791" s="34"/>
      <c r="PLG791" s="88"/>
      <c r="PLH791"/>
      <c r="PLI791" s="173"/>
      <c r="PLJ791" s="284"/>
      <c r="PLK791" s="910"/>
      <c r="PLL791" s="421"/>
      <c r="PLM791" s="137"/>
      <c r="PLN791" s="136"/>
      <c r="PLO791" s="138"/>
      <c r="PLP791" s="154"/>
      <c r="PLQ791" s="194"/>
      <c r="PLR791" s="868"/>
      <c r="PLS791" s="194"/>
      <c r="PLT791" s="868"/>
      <c r="PLU791" s="874"/>
      <c r="PLV791" s="152"/>
      <c r="PLW791" s="552"/>
      <c r="PLX791" s="709"/>
      <c r="PLY791" s="709"/>
      <c r="PLZ791" s="723"/>
      <c r="PMA791" s="723"/>
      <c r="PMB791" s="723"/>
      <c r="PMC791" s="723"/>
      <c r="PMD791" s="723"/>
      <c r="PME791" s="320"/>
      <c r="PMF791" s="47"/>
      <c r="PMG791" s="47"/>
      <c r="PMH791" s="34"/>
      <c r="PMI791" s="34"/>
      <c r="PMJ791" s="88"/>
      <c r="PMK791"/>
      <c r="PML791" s="173"/>
      <c r="PMM791" s="284"/>
      <c r="PMN791" s="910"/>
      <c r="PMO791" s="421"/>
      <c r="PMP791" s="137"/>
      <c r="PMQ791" s="136"/>
      <c r="PMR791" s="138"/>
      <c r="PMS791" s="154"/>
      <c r="PMT791" s="194"/>
      <c r="PMU791" s="868"/>
      <c r="PMV791" s="194"/>
      <c r="PMW791" s="868"/>
      <c r="PMX791" s="874"/>
      <c r="PMY791" s="152"/>
      <c r="PMZ791" s="552"/>
      <c r="PNA791" s="709"/>
      <c r="PNB791" s="709"/>
      <c r="PNC791" s="723"/>
      <c r="PND791" s="723"/>
      <c r="PNE791" s="723"/>
      <c r="PNF791" s="723"/>
      <c r="PNG791" s="723"/>
      <c r="PNH791" s="320"/>
      <c r="PNI791" s="47"/>
      <c r="PNJ791" s="47"/>
      <c r="PNK791" s="34"/>
      <c r="PNL791" s="34"/>
      <c r="PNM791" s="88"/>
      <c r="PNN791"/>
      <c r="PNO791" s="173"/>
      <c r="PNP791" s="284"/>
      <c r="PNQ791" s="910"/>
      <c r="PNR791" s="421"/>
      <c r="PNS791" s="137"/>
      <c r="PNT791" s="136"/>
      <c r="PNU791" s="138"/>
      <c r="PNV791" s="154"/>
      <c r="PNW791" s="194"/>
      <c r="PNX791" s="868"/>
      <c r="PNY791" s="194"/>
      <c r="PNZ791" s="868"/>
      <c r="POA791" s="874"/>
      <c r="POB791" s="152"/>
      <c r="POC791" s="552"/>
      <c r="POD791" s="709"/>
      <c r="POE791" s="709"/>
      <c r="POF791" s="723"/>
      <c r="POG791" s="723"/>
      <c r="POH791" s="723"/>
      <c r="POI791" s="723"/>
      <c r="POJ791" s="723"/>
      <c r="POK791" s="320"/>
      <c r="POL791" s="47"/>
      <c r="POM791" s="47"/>
      <c r="PON791" s="34"/>
      <c r="POO791" s="34"/>
      <c r="POP791" s="88"/>
      <c r="POQ791"/>
      <c r="POR791" s="173"/>
      <c r="POS791" s="284"/>
      <c r="POT791" s="910"/>
      <c r="POU791" s="421"/>
      <c r="POV791" s="137"/>
      <c r="POW791" s="136"/>
      <c r="POX791" s="138"/>
      <c r="POY791" s="154"/>
      <c r="POZ791" s="194"/>
      <c r="PPA791" s="868"/>
      <c r="PPB791" s="194"/>
      <c r="PPC791" s="868"/>
      <c r="PPD791" s="874"/>
      <c r="PPE791" s="152"/>
      <c r="PPF791" s="552"/>
      <c r="PPG791" s="709"/>
      <c r="PPH791" s="709"/>
      <c r="PPI791" s="723"/>
      <c r="PPJ791" s="723"/>
      <c r="PPK791" s="723"/>
      <c r="PPL791" s="723"/>
      <c r="PPM791" s="723"/>
      <c r="PPN791" s="320"/>
      <c r="PPO791" s="47"/>
      <c r="PPP791" s="47"/>
      <c r="PPQ791" s="34"/>
      <c r="PPR791" s="34"/>
      <c r="PPS791" s="88"/>
      <c r="PPT791"/>
      <c r="PPU791" s="173"/>
      <c r="PPV791" s="284"/>
      <c r="PPW791" s="910"/>
      <c r="PPX791" s="421"/>
      <c r="PPY791" s="137"/>
      <c r="PPZ791" s="136"/>
      <c r="PQA791" s="138"/>
      <c r="PQB791" s="154"/>
      <c r="PQC791" s="194"/>
      <c r="PQD791" s="868"/>
      <c r="PQE791" s="194"/>
      <c r="PQF791" s="868"/>
      <c r="PQG791" s="874"/>
      <c r="PQH791" s="152"/>
      <c r="PQI791" s="552"/>
      <c r="PQJ791" s="709"/>
      <c r="PQK791" s="709"/>
      <c r="PQL791" s="723"/>
      <c r="PQM791" s="723"/>
      <c r="PQN791" s="723"/>
      <c r="PQO791" s="723"/>
      <c r="PQP791" s="723"/>
      <c r="PQQ791" s="320"/>
      <c r="PQR791" s="47"/>
      <c r="PQS791" s="47"/>
      <c r="PQT791" s="34"/>
      <c r="PQU791" s="34"/>
      <c r="PQV791" s="88"/>
      <c r="PQW791"/>
      <c r="PQX791" s="173"/>
      <c r="PQY791" s="284"/>
      <c r="PQZ791" s="910"/>
      <c r="PRA791" s="421"/>
      <c r="PRB791" s="137"/>
      <c r="PRC791" s="136"/>
      <c r="PRD791" s="138"/>
      <c r="PRE791" s="154"/>
      <c r="PRF791" s="194"/>
      <c r="PRG791" s="868"/>
      <c r="PRH791" s="194"/>
      <c r="PRI791" s="868"/>
      <c r="PRJ791" s="874"/>
      <c r="PRK791" s="152"/>
      <c r="PRL791" s="552"/>
      <c r="PRM791" s="709"/>
      <c r="PRN791" s="709"/>
      <c r="PRO791" s="723"/>
      <c r="PRP791" s="723"/>
      <c r="PRQ791" s="723"/>
      <c r="PRR791" s="723"/>
      <c r="PRS791" s="723"/>
      <c r="PRT791" s="320"/>
      <c r="PRU791" s="47"/>
      <c r="PRV791" s="47"/>
      <c r="PRW791" s="34"/>
      <c r="PRX791" s="34"/>
      <c r="PRY791" s="88"/>
      <c r="PRZ791"/>
      <c r="PSA791" s="173"/>
      <c r="PSB791" s="284"/>
      <c r="PSC791" s="910"/>
      <c r="PSD791" s="421"/>
      <c r="PSE791" s="137"/>
      <c r="PSF791" s="136"/>
      <c r="PSG791" s="138"/>
      <c r="PSH791" s="154"/>
      <c r="PSI791" s="194"/>
      <c r="PSJ791" s="868"/>
      <c r="PSK791" s="194"/>
      <c r="PSL791" s="868"/>
      <c r="PSM791" s="874"/>
      <c r="PSN791" s="152"/>
      <c r="PSO791" s="552"/>
      <c r="PSP791" s="709"/>
      <c r="PSQ791" s="709"/>
      <c r="PSR791" s="723"/>
      <c r="PSS791" s="723"/>
      <c r="PST791" s="723"/>
      <c r="PSU791" s="723"/>
      <c r="PSV791" s="723"/>
      <c r="PSW791" s="320"/>
      <c r="PSX791" s="47"/>
      <c r="PSY791" s="47"/>
      <c r="PSZ791" s="34"/>
      <c r="PTA791" s="34"/>
      <c r="PTB791" s="88"/>
      <c r="PTC791"/>
      <c r="PTD791" s="173"/>
      <c r="PTE791" s="284"/>
      <c r="PTF791" s="910"/>
      <c r="PTG791" s="421"/>
      <c r="PTH791" s="137"/>
      <c r="PTI791" s="136"/>
      <c r="PTJ791" s="138"/>
      <c r="PTK791" s="154"/>
      <c r="PTL791" s="194"/>
      <c r="PTM791" s="868"/>
      <c r="PTN791" s="194"/>
      <c r="PTO791" s="868"/>
      <c r="PTP791" s="874"/>
      <c r="PTQ791" s="152"/>
      <c r="PTR791" s="552"/>
      <c r="PTS791" s="709"/>
      <c r="PTT791" s="709"/>
      <c r="PTU791" s="723"/>
      <c r="PTV791" s="723"/>
      <c r="PTW791" s="723"/>
      <c r="PTX791" s="723"/>
      <c r="PTY791" s="723"/>
      <c r="PTZ791" s="320"/>
      <c r="PUA791" s="47"/>
      <c r="PUB791" s="47"/>
      <c r="PUC791" s="34"/>
      <c r="PUD791" s="34"/>
      <c r="PUE791" s="88"/>
      <c r="PUF791"/>
      <c r="PUG791" s="173"/>
      <c r="PUH791" s="284"/>
      <c r="PUI791" s="910"/>
      <c r="PUJ791" s="421"/>
      <c r="PUK791" s="137"/>
      <c r="PUL791" s="136"/>
      <c r="PUM791" s="138"/>
      <c r="PUN791" s="154"/>
      <c r="PUO791" s="194"/>
      <c r="PUP791" s="868"/>
      <c r="PUQ791" s="194"/>
      <c r="PUR791" s="868"/>
      <c r="PUS791" s="874"/>
      <c r="PUT791" s="152"/>
      <c r="PUU791" s="552"/>
      <c r="PUV791" s="709"/>
      <c r="PUW791" s="709"/>
      <c r="PUX791" s="723"/>
      <c r="PUY791" s="723"/>
      <c r="PUZ791" s="723"/>
      <c r="PVA791" s="723"/>
      <c r="PVB791" s="723"/>
      <c r="PVC791" s="320"/>
      <c r="PVD791" s="47"/>
      <c r="PVE791" s="47"/>
      <c r="PVF791" s="34"/>
      <c r="PVG791" s="34"/>
      <c r="PVH791" s="88"/>
      <c r="PVI791"/>
      <c r="PVJ791" s="173"/>
      <c r="PVK791" s="284"/>
      <c r="PVL791" s="910"/>
      <c r="PVM791" s="421"/>
      <c r="PVN791" s="137"/>
      <c r="PVO791" s="136"/>
      <c r="PVP791" s="138"/>
      <c r="PVQ791" s="154"/>
      <c r="PVR791" s="194"/>
      <c r="PVS791" s="868"/>
      <c r="PVT791" s="194"/>
      <c r="PVU791" s="868"/>
      <c r="PVV791" s="874"/>
      <c r="PVW791" s="152"/>
      <c r="PVX791" s="552"/>
      <c r="PVY791" s="709"/>
      <c r="PVZ791" s="709"/>
      <c r="PWA791" s="723"/>
      <c r="PWB791" s="723"/>
      <c r="PWC791" s="723"/>
      <c r="PWD791" s="723"/>
      <c r="PWE791" s="723"/>
      <c r="PWF791" s="320"/>
      <c r="PWG791" s="47"/>
      <c r="PWH791" s="47"/>
      <c r="PWI791" s="34"/>
      <c r="PWJ791" s="34"/>
      <c r="PWK791" s="88"/>
      <c r="PWL791"/>
      <c r="PWM791" s="173"/>
      <c r="PWN791" s="284"/>
      <c r="PWO791" s="910"/>
      <c r="PWP791" s="421"/>
      <c r="PWQ791" s="137"/>
      <c r="PWR791" s="136"/>
      <c r="PWS791" s="138"/>
      <c r="PWT791" s="154"/>
      <c r="PWU791" s="194"/>
      <c r="PWV791" s="868"/>
      <c r="PWW791" s="194"/>
      <c r="PWX791" s="868"/>
      <c r="PWY791" s="874"/>
      <c r="PWZ791" s="152"/>
      <c r="PXA791" s="552"/>
      <c r="PXB791" s="709"/>
      <c r="PXC791" s="709"/>
      <c r="PXD791" s="723"/>
      <c r="PXE791" s="723"/>
      <c r="PXF791" s="723"/>
      <c r="PXG791" s="723"/>
      <c r="PXH791" s="723"/>
      <c r="PXI791" s="320"/>
      <c r="PXJ791" s="47"/>
      <c r="PXK791" s="47"/>
      <c r="PXL791" s="34"/>
      <c r="PXM791" s="34"/>
      <c r="PXN791" s="88"/>
      <c r="PXO791"/>
      <c r="PXP791" s="173"/>
      <c r="PXQ791" s="284"/>
      <c r="PXR791" s="910"/>
      <c r="PXS791" s="421"/>
      <c r="PXT791" s="137"/>
      <c r="PXU791" s="136"/>
      <c r="PXV791" s="138"/>
      <c r="PXW791" s="154"/>
      <c r="PXX791" s="194"/>
      <c r="PXY791" s="868"/>
      <c r="PXZ791" s="194"/>
      <c r="PYA791" s="868"/>
      <c r="PYB791" s="874"/>
      <c r="PYC791" s="152"/>
      <c r="PYD791" s="552"/>
      <c r="PYE791" s="709"/>
      <c r="PYF791" s="709"/>
      <c r="PYG791" s="723"/>
      <c r="PYH791" s="723"/>
      <c r="PYI791" s="723"/>
      <c r="PYJ791" s="723"/>
      <c r="PYK791" s="723"/>
      <c r="PYL791" s="320"/>
      <c r="PYM791" s="47"/>
      <c r="PYN791" s="47"/>
      <c r="PYO791" s="34"/>
      <c r="PYP791" s="34"/>
      <c r="PYQ791" s="88"/>
      <c r="PYR791"/>
      <c r="PYS791" s="173"/>
      <c r="PYT791" s="284"/>
      <c r="PYU791" s="910"/>
      <c r="PYV791" s="421"/>
      <c r="PYW791" s="137"/>
      <c r="PYX791" s="136"/>
      <c r="PYY791" s="138"/>
      <c r="PYZ791" s="154"/>
      <c r="PZA791" s="194"/>
      <c r="PZB791" s="868"/>
      <c r="PZC791" s="194"/>
      <c r="PZD791" s="868"/>
      <c r="PZE791" s="874"/>
      <c r="PZF791" s="152"/>
      <c r="PZG791" s="552"/>
      <c r="PZH791" s="709"/>
      <c r="PZI791" s="709"/>
      <c r="PZJ791" s="723"/>
      <c r="PZK791" s="723"/>
      <c r="PZL791" s="723"/>
      <c r="PZM791" s="723"/>
      <c r="PZN791" s="723"/>
      <c r="PZO791" s="320"/>
      <c r="PZP791" s="47"/>
      <c r="PZQ791" s="47"/>
      <c r="PZR791" s="34"/>
      <c r="PZS791" s="34"/>
      <c r="PZT791" s="88"/>
      <c r="PZU791"/>
      <c r="PZV791" s="173"/>
      <c r="PZW791" s="284"/>
      <c r="PZX791" s="910"/>
      <c r="PZY791" s="421"/>
      <c r="PZZ791" s="137"/>
      <c r="QAA791" s="136"/>
      <c r="QAB791" s="138"/>
      <c r="QAC791" s="154"/>
      <c r="QAD791" s="194"/>
      <c r="QAE791" s="868"/>
      <c r="QAF791" s="194"/>
      <c r="QAG791" s="868"/>
      <c r="QAH791" s="874"/>
      <c r="QAI791" s="152"/>
      <c r="QAJ791" s="552"/>
      <c r="QAK791" s="709"/>
      <c r="QAL791" s="709"/>
      <c r="QAM791" s="723"/>
      <c r="QAN791" s="723"/>
      <c r="QAO791" s="723"/>
      <c r="QAP791" s="723"/>
      <c r="QAQ791" s="723"/>
      <c r="QAR791" s="320"/>
      <c r="QAS791" s="47"/>
      <c r="QAT791" s="47"/>
      <c r="QAU791" s="34"/>
      <c r="QAV791" s="34"/>
      <c r="QAW791" s="88"/>
      <c r="QAX791"/>
      <c r="QAY791" s="173"/>
      <c r="QAZ791" s="284"/>
      <c r="QBA791" s="910"/>
      <c r="QBB791" s="421"/>
      <c r="QBC791" s="137"/>
      <c r="QBD791" s="136"/>
      <c r="QBE791" s="138"/>
      <c r="QBF791" s="154"/>
      <c r="QBG791" s="194"/>
      <c r="QBH791" s="868"/>
      <c r="QBI791" s="194"/>
      <c r="QBJ791" s="868"/>
      <c r="QBK791" s="874"/>
      <c r="QBL791" s="152"/>
      <c r="QBM791" s="552"/>
      <c r="QBN791" s="709"/>
      <c r="QBO791" s="709"/>
      <c r="QBP791" s="723"/>
      <c r="QBQ791" s="723"/>
      <c r="QBR791" s="723"/>
      <c r="QBS791" s="723"/>
      <c r="QBT791" s="723"/>
      <c r="QBU791" s="320"/>
      <c r="QBV791" s="47"/>
      <c r="QBW791" s="47"/>
      <c r="QBX791" s="34"/>
      <c r="QBY791" s="34"/>
      <c r="QBZ791" s="88"/>
      <c r="QCA791"/>
      <c r="QCB791" s="173"/>
      <c r="QCC791" s="284"/>
      <c r="QCD791" s="910"/>
      <c r="QCE791" s="421"/>
      <c r="QCF791" s="137"/>
      <c r="QCG791" s="136"/>
      <c r="QCH791" s="138"/>
      <c r="QCI791" s="154"/>
      <c r="QCJ791" s="194"/>
      <c r="QCK791" s="868"/>
      <c r="QCL791" s="194"/>
      <c r="QCM791" s="868"/>
      <c r="QCN791" s="874"/>
      <c r="QCO791" s="152"/>
      <c r="QCP791" s="552"/>
      <c r="QCQ791" s="709"/>
      <c r="QCR791" s="709"/>
      <c r="QCS791" s="723"/>
      <c r="QCT791" s="723"/>
      <c r="QCU791" s="723"/>
      <c r="QCV791" s="723"/>
      <c r="QCW791" s="723"/>
      <c r="QCX791" s="320"/>
      <c r="QCY791" s="47"/>
      <c r="QCZ791" s="47"/>
      <c r="QDA791" s="34"/>
      <c r="QDB791" s="34"/>
      <c r="QDC791" s="88"/>
      <c r="QDD791"/>
      <c r="QDE791" s="173"/>
      <c r="QDF791" s="284"/>
      <c r="QDG791" s="910"/>
      <c r="QDH791" s="421"/>
      <c r="QDI791" s="137"/>
      <c r="QDJ791" s="136"/>
      <c r="QDK791" s="138"/>
      <c r="QDL791" s="154"/>
      <c r="QDM791" s="194"/>
      <c r="QDN791" s="868"/>
      <c r="QDO791" s="194"/>
      <c r="QDP791" s="868"/>
      <c r="QDQ791" s="874"/>
      <c r="QDR791" s="152"/>
      <c r="QDS791" s="552"/>
      <c r="QDT791" s="709"/>
      <c r="QDU791" s="709"/>
      <c r="QDV791" s="723"/>
      <c r="QDW791" s="723"/>
      <c r="QDX791" s="723"/>
      <c r="QDY791" s="723"/>
      <c r="QDZ791" s="723"/>
      <c r="QEA791" s="320"/>
      <c r="QEB791" s="47"/>
      <c r="QEC791" s="47"/>
      <c r="QED791" s="34"/>
      <c r="QEE791" s="34"/>
      <c r="QEF791" s="88"/>
      <c r="QEG791"/>
      <c r="QEH791" s="173"/>
      <c r="QEI791" s="284"/>
      <c r="QEJ791" s="910"/>
      <c r="QEK791" s="421"/>
      <c r="QEL791" s="137"/>
      <c r="QEM791" s="136"/>
      <c r="QEN791" s="138"/>
      <c r="QEO791" s="154"/>
      <c r="QEP791" s="194"/>
      <c r="QEQ791" s="868"/>
      <c r="QER791" s="194"/>
      <c r="QES791" s="868"/>
      <c r="QET791" s="874"/>
      <c r="QEU791" s="152"/>
      <c r="QEV791" s="552"/>
      <c r="QEW791" s="709"/>
      <c r="QEX791" s="709"/>
      <c r="QEY791" s="723"/>
      <c r="QEZ791" s="723"/>
      <c r="QFA791" s="723"/>
      <c r="QFB791" s="723"/>
      <c r="QFC791" s="723"/>
      <c r="QFD791" s="320"/>
      <c r="QFE791" s="47"/>
      <c r="QFF791" s="47"/>
      <c r="QFG791" s="34"/>
      <c r="QFH791" s="34"/>
      <c r="QFI791" s="88"/>
      <c r="QFJ791"/>
      <c r="QFK791" s="173"/>
      <c r="QFL791" s="284"/>
      <c r="QFM791" s="910"/>
      <c r="QFN791" s="421"/>
      <c r="QFO791" s="137"/>
      <c r="QFP791" s="136"/>
      <c r="QFQ791" s="138"/>
      <c r="QFR791" s="154"/>
      <c r="QFS791" s="194"/>
      <c r="QFT791" s="868"/>
      <c r="QFU791" s="194"/>
      <c r="QFV791" s="868"/>
      <c r="QFW791" s="874"/>
      <c r="QFX791" s="152"/>
      <c r="QFY791" s="552"/>
      <c r="QFZ791" s="709"/>
      <c r="QGA791" s="709"/>
      <c r="QGB791" s="723"/>
      <c r="QGC791" s="723"/>
      <c r="QGD791" s="723"/>
      <c r="QGE791" s="723"/>
      <c r="QGF791" s="723"/>
      <c r="QGG791" s="320"/>
      <c r="QGH791" s="47"/>
      <c r="QGI791" s="47"/>
      <c r="QGJ791" s="34"/>
      <c r="QGK791" s="34"/>
      <c r="QGL791" s="88"/>
      <c r="QGM791"/>
      <c r="QGN791" s="173"/>
      <c r="QGO791" s="284"/>
      <c r="QGP791" s="910"/>
      <c r="QGQ791" s="421"/>
      <c r="QGR791" s="137"/>
      <c r="QGS791" s="136"/>
      <c r="QGT791" s="138"/>
      <c r="QGU791" s="154"/>
      <c r="QGV791" s="194"/>
      <c r="QGW791" s="868"/>
      <c r="QGX791" s="194"/>
      <c r="QGY791" s="868"/>
      <c r="QGZ791" s="874"/>
      <c r="QHA791" s="152"/>
      <c r="QHB791" s="552"/>
      <c r="QHC791" s="709"/>
      <c r="QHD791" s="709"/>
      <c r="QHE791" s="723"/>
      <c r="QHF791" s="723"/>
      <c r="QHG791" s="723"/>
      <c r="QHH791" s="723"/>
      <c r="QHI791" s="723"/>
      <c r="QHJ791" s="320"/>
      <c r="QHK791" s="47"/>
      <c r="QHL791" s="47"/>
      <c r="QHM791" s="34"/>
      <c r="QHN791" s="34"/>
      <c r="QHO791" s="88"/>
      <c r="QHP791"/>
      <c r="QHQ791" s="173"/>
      <c r="QHR791" s="284"/>
      <c r="QHS791" s="910"/>
      <c r="QHT791" s="421"/>
      <c r="QHU791" s="137"/>
      <c r="QHV791" s="136"/>
      <c r="QHW791" s="138"/>
      <c r="QHX791" s="154"/>
      <c r="QHY791" s="194"/>
      <c r="QHZ791" s="868"/>
      <c r="QIA791" s="194"/>
      <c r="QIB791" s="868"/>
      <c r="QIC791" s="874"/>
      <c r="QID791" s="152"/>
      <c r="QIE791" s="552"/>
      <c r="QIF791" s="709"/>
      <c r="QIG791" s="709"/>
      <c r="QIH791" s="723"/>
      <c r="QII791" s="723"/>
      <c r="QIJ791" s="723"/>
      <c r="QIK791" s="723"/>
      <c r="QIL791" s="723"/>
      <c r="QIM791" s="320"/>
      <c r="QIN791" s="47"/>
      <c r="QIO791" s="47"/>
      <c r="QIP791" s="34"/>
      <c r="QIQ791" s="34"/>
      <c r="QIR791" s="88"/>
      <c r="QIS791"/>
      <c r="QIT791" s="173"/>
      <c r="QIU791" s="284"/>
      <c r="QIV791" s="910"/>
      <c r="QIW791" s="421"/>
      <c r="QIX791" s="137"/>
      <c r="QIY791" s="136"/>
      <c r="QIZ791" s="138"/>
      <c r="QJA791" s="154"/>
      <c r="QJB791" s="194"/>
      <c r="QJC791" s="868"/>
      <c r="QJD791" s="194"/>
      <c r="QJE791" s="868"/>
      <c r="QJF791" s="874"/>
      <c r="QJG791" s="152"/>
      <c r="QJH791" s="552"/>
      <c r="QJI791" s="709"/>
      <c r="QJJ791" s="709"/>
      <c r="QJK791" s="723"/>
      <c r="QJL791" s="723"/>
      <c r="QJM791" s="723"/>
      <c r="QJN791" s="723"/>
      <c r="QJO791" s="723"/>
      <c r="QJP791" s="320"/>
      <c r="QJQ791" s="47"/>
      <c r="QJR791" s="47"/>
      <c r="QJS791" s="34"/>
      <c r="QJT791" s="34"/>
      <c r="QJU791" s="88"/>
      <c r="QJV791"/>
      <c r="QJW791" s="173"/>
      <c r="QJX791" s="284"/>
      <c r="QJY791" s="910"/>
      <c r="QJZ791" s="421"/>
      <c r="QKA791" s="137"/>
      <c r="QKB791" s="136"/>
      <c r="QKC791" s="138"/>
      <c r="QKD791" s="154"/>
      <c r="QKE791" s="194"/>
      <c r="QKF791" s="868"/>
      <c r="QKG791" s="194"/>
      <c r="QKH791" s="868"/>
      <c r="QKI791" s="874"/>
      <c r="QKJ791" s="152"/>
      <c r="QKK791" s="552"/>
      <c r="QKL791" s="709"/>
      <c r="QKM791" s="709"/>
      <c r="QKN791" s="723"/>
      <c r="QKO791" s="723"/>
      <c r="QKP791" s="723"/>
      <c r="QKQ791" s="723"/>
      <c r="QKR791" s="723"/>
      <c r="QKS791" s="320"/>
      <c r="QKT791" s="47"/>
      <c r="QKU791" s="47"/>
      <c r="QKV791" s="34"/>
      <c r="QKW791" s="34"/>
      <c r="QKX791" s="88"/>
      <c r="QKY791"/>
      <c r="QKZ791" s="173"/>
      <c r="QLA791" s="284"/>
      <c r="QLB791" s="910"/>
      <c r="QLC791" s="421"/>
      <c r="QLD791" s="137"/>
      <c r="QLE791" s="136"/>
      <c r="QLF791" s="138"/>
      <c r="QLG791" s="154"/>
      <c r="QLH791" s="194"/>
      <c r="QLI791" s="868"/>
      <c r="QLJ791" s="194"/>
      <c r="QLK791" s="868"/>
      <c r="QLL791" s="874"/>
      <c r="QLM791" s="152"/>
      <c r="QLN791" s="552"/>
      <c r="QLO791" s="709"/>
      <c r="QLP791" s="709"/>
      <c r="QLQ791" s="723"/>
      <c r="QLR791" s="723"/>
      <c r="QLS791" s="723"/>
      <c r="QLT791" s="723"/>
      <c r="QLU791" s="723"/>
      <c r="QLV791" s="320"/>
      <c r="QLW791" s="47"/>
      <c r="QLX791" s="47"/>
      <c r="QLY791" s="34"/>
      <c r="QLZ791" s="34"/>
      <c r="QMA791" s="88"/>
      <c r="QMB791"/>
      <c r="QMC791" s="173"/>
      <c r="QMD791" s="284"/>
      <c r="QME791" s="910"/>
      <c r="QMF791" s="421"/>
      <c r="QMG791" s="137"/>
      <c r="QMH791" s="136"/>
      <c r="QMI791" s="138"/>
      <c r="QMJ791" s="154"/>
      <c r="QMK791" s="194"/>
      <c r="QML791" s="868"/>
      <c r="QMM791" s="194"/>
      <c r="QMN791" s="868"/>
      <c r="QMO791" s="874"/>
      <c r="QMP791" s="152"/>
      <c r="QMQ791" s="552"/>
      <c r="QMR791" s="709"/>
      <c r="QMS791" s="709"/>
      <c r="QMT791" s="723"/>
      <c r="QMU791" s="723"/>
      <c r="QMV791" s="723"/>
      <c r="QMW791" s="723"/>
      <c r="QMX791" s="723"/>
      <c r="QMY791" s="320"/>
      <c r="QMZ791" s="47"/>
      <c r="QNA791" s="47"/>
      <c r="QNB791" s="34"/>
      <c r="QNC791" s="34"/>
      <c r="QND791" s="88"/>
      <c r="QNE791"/>
      <c r="QNF791" s="173"/>
      <c r="QNG791" s="284"/>
      <c r="QNH791" s="910"/>
      <c r="QNI791" s="421"/>
      <c r="QNJ791" s="137"/>
      <c r="QNK791" s="136"/>
      <c r="QNL791" s="138"/>
      <c r="QNM791" s="154"/>
      <c r="QNN791" s="194"/>
      <c r="QNO791" s="868"/>
      <c r="QNP791" s="194"/>
      <c r="QNQ791" s="868"/>
      <c r="QNR791" s="874"/>
      <c r="QNS791" s="152"/>
      <c r="QNT791" s="552"/>
      <c r="QNU791" s="709"/>
      <c r="QNV791" s="709"/>
      <c r="QNW791" s="723"/>
      <c r="QNX791" s="723"/>
      <c r="QNY791" s="723"/>
      <c r="QNZ791" s="723"/>
      <c r="QOA791" s="723"/>
      <c r="QOB791" s="320"/>
      <c r="QOC791" s="47"/>
      <c r="QOD791" s="47"/>
      <c r="QOE791" s="34"/>
      <c r="QOF791" s="34"/>
      <c r="QOG791" s="88"/>
      <c r="QOH791"/>
      <c r="QOI791" s="173"/>
      <c r="QOJ791" s="284"/>
      <c r="QOK791" s="910"/>
      <c r="QOL791" s="421"/>
      <c r="QOM791" s="137"/>
      <c r="QON791" s="136"/>
      <c r="QOO791" s="138"/>
      <c r="QOP791" s="154"/>
      <c r="QOQ791" s="194"/>
      <c r="QOR791" s="868"/>
      <c r="QOS791" s="194"/>
      <c r="QOT791" s="868"/>
      <c r="QOU791" s="874"/>
      <c r="QOV791" s="152"/>
      <c r="QOW791" s="552"/>
      <c r="QOX791" s="709"/>
      <c r="QOY791" s="709"/>
      <c r="QOZ791" s="723"/>
      <c r="QPA791" s="723"/>
      <c r="QPB791" s="723"/>
      <c r="QPC791" s="723"/>
      <c r="QPD791" s="723"/>
      <c r="QPE791" s="320"/>
      <c r="QPF791" s="47"/>
      <c r="QPG791" s="47"/>
      <c r="QPH791" s="34"/>
      <c r="QPI791" s="34"/>
      <c r="QPJ791" s="88"/>
      <c r="QPK791"/>
      <c r="QPL791" s="173"/>
      <c r="QPM791" s="284"/>
      <c r="QPN791" s="910"/>
      <c r="QPO791" s="421"/>
      <c r="QPP791" s="137"/>
      <c r="QPQ791" s="136"/>
      <c r="QPR791" s="138"/>
      <c r="QPS791" s="154"/>
      <c r="QPT791" s="194"/>
      <c r="QPU791" s="868"/>
      <c r="QPV791" s="194"/>
      <c r="QPW791" s="868"/>
      <c r="QPX791" s="874"/>
      <c r="QPY791" s="152"/>
      <c r="QPZ791" s="552"/>
      <c r="QQA791" s="709"/>
      <c r="QQB791" s="709"/>
      <c r="QQC791" s="723"/>
      <c r="QQD791" s="723"/>
      <c r="QQE791" s="723"/>
      <c r="QQF791" s="723"/>
      <c r="QQG791" s="723"/>
      <c r="QQH791" s="320"/>
      <c r="QQI791" s="47"/>
      <c r="QQJ791" s="47"/>
      <c r="QQK791" s="34"/>
      <c r="QQL791" s="34"/>
      <c r="QQM791" s="88"/>
      <c r="QQN791"/>
      <c r="QQO791" s="173"/>
      <c r="QQP791" s="284"/>
      <c r="QQQ791" s="910"/>
      <c r="QQR791" s="421"/>
      <c r="QQS791" s="137"/>
      <c r="QQT791" s="136"/>
      <c r="QQU791" s="138"/>
      <c r="QQV791" s="154"/>
      <c r="QQW791" s="194"/>
      <c r="QQX791" s="868"/>
      <c r="QQY791" s="194"/>
      <c r="QQZ791" s="868"/>
      <c r="QRA791" s="874"/>
      <c r="QRB791" s="152"/>
      <c r="QRC791" s="552"/>
      <c r="QRD791" s="709"/>
      <c r="QRE791" s="709"/>
      <c r="QRF791" s="723"/>
      <c r="QRG791" s="723"/>
      <c r="QRH791" s="723"/>
      <c r="QRI791" s="723"/>
      <c r="QRJ791" s="723"/>
      <c r="QRK791" s="320"/>
      <c r="QRL791" s="47"/>
      <c r="QRM791" s="47"/>
      <c r="QRN791" s="34"/>
      <c r="QRO791" s="34"/>
      <c r="QRP791" s="88"/>
      <c r="QRQ791"/>
      <c r="QRR791" s="173"/>
      <c r="QRS791" s="284"/>
      <c r="QRT791" s="910"/>
      <c r="QRU791" s="421"/>
      <c r="QRV791" s="137"/>
      <c r="QRW791" s="136"/>
      <c r="QRX791" s="138"/>
      <c r="QRY791" s="154"/>
      <c r="QRZ791" s="194"/>
      <c r="QSA791" s="868"/>
      <c r="QSB791" s="194"/>
      <c r="QSC791" s="868"/>
      <c r="QSD791" s="874"/>
      <c r="QSE791" s="152"/>
      <c r="QSF791" s="552"/>
      <c r="QSG791" s="709"/>
      <c r="QSH791" s="709"/>
      <c r="QSI791" s="723"/>
      <c r="QSJ791" s="723"/>
      <c r="QSK791" s="723"/>
      <c r="QSL791" s="723"/>
      <c r="QSM791" s="723"/>
      <c r="QSN791" s="320"/>
      <c r="QSO791" s="47"/>
      <c r="QSP791" s="47"/>
      <c r="QSQ791" s="34"/>
      <c r="QSR791" s="34"/>
      <c r="QSS791" s="88"/>
      <c r="QST791"/>
      <c r="QSU791" s="173"/>
      <c r="QSV791" s="284"/>
      <c r="QSW791" s="910"/>
      <c r="QSX791" s="421"/>
      <c r="QSY791" s="137"/>
      <c r="QSZ791" s="136"/>
      <c r="QTA791" s="138"/>
      <c r="QTB791" s="154"/>
      <c r="QTC791" s="194"/>
      <c r="QTD791" s="868"/>
      <c r="QTE791" s="194"/>
      <c r="QTF791" s="868"/>
      <c r="QTG791" s="874"/>
      <c r="QTH791" s="152"/>
      <c r="QTI791" s="552"/>
      <c r="QTJ791" s="709"/>
      <c r="QTK791" s="709"/>
      <c r="QTL791" s="723"/>
      <c r="QTM791" s="723"/>
      <c r="QTN791" s="723"/>
      <c r="QTO791" s="723"/>
      <c r="QTP791" s="723"/>
      <c r="QTQ791" s="320"/>
      <c r="QTR791" s="47"/>
      <c r="QTS791" s="47"/>
      <c r="QTT791" s="34"/>
      <c r="QTU791" s="34"/>
      <c r="QTV791" s="88"/>
      <c r="QTW791"/>
      <c r="QTX791" s="173"/>
      <c r="QTY791" s="284"/>
      <c r="QTZ791" s="910"/>
      <c r="QUA791" s="421"/>
      <c r="QUB791" s="137"/>
      <c r="QUC791" s="136"/>
      <c r="QUD791" s="138"/>
      <c r="QUE791" s="154"/>
      <c r="QUF791" s="194"/>
      <c r="QUG791" s="868"/>
      <c r="QUH791" s="194"/>
      <c r="QUI791" s="868"/>
      <c r="QUJ791" s="874"/>
      <c r="QUK791" s="152"/>
      <c r="QUL791" s="552"/>
      <c r="QUM791" s="709"/>
      <c r="QUN791" s="709"/>
      <c r="QUO791" s="723"/>
      <c r="QUP791" s="723"/>
      <c r="QUQ791" s="723"/>
      <c r="QUR791" s="723"/>
      <c r="QUS791" s="723"/>
      <c r="QUT791" s="320"/>
      <c r="QUU791" s="47"/>
      <c r="QUV791" s="47"/>
      <c r="QUW791" s="34"/>
      <c r="QUX791" s="34"/>
      <c r="QUY791" s="88"/>
      <c r="QUZ791"/>
      <c r="QVA791" s="173"/>
      <c r="QVB791" s="284"/>
      <c r="QVC791" s="910"/>
      <c r="QVD791" s="421"/>
      <c r="QVE791" s="137"/>
      <c r="QVF791" s="136"/>
      <c r="QVG791" s="138"/>
      <c r="QVH791" s="154"/>
      <c r="QVI791" s="194"/>
      <c r="QVJ791" s="868"/>
      <c r="QVK791" s="194"/>
      <c r="QVL791" s="868"/>
      <c r="QVM791" s="874"/>
      <c r="QVN791" s="152"/>
      <c r="QVO791" s="552"/>
      <c r="QVP791" s="709"/>
      <c r="QVQ791" s="709"/>
      <c r="QVR791" s="723"/>
      <c r="QVS791" s="723"/>
      <c r="QVT791" s="723"/>
      <c r="QVU791" s="723"/>
      <c r="QVV791" s="723"/>
      <c r="QVW791" s="320"/>
      <c r="QVX791" s="47"/>
      <c r="QVY791" s="47"/>
      <c r="QVZ791" s="34"/>
      <c r="QWA791" s="34"/>
      <c r="QWB791" s="88"/>
      <c r="QWC791"/>
      <c r="QWD791" s="173"/>
      <c r="QWE791" s="284"/>
      <c r="QWF791" s="910"/>
      <c r="QWG791" s="421"/>
      <c r="QWH791" s="137"/>
      <c r="QWI791" s="136"/>
      <c r="QWJ791" s="138"/>
      <c r="QWK791" s="154"/>
      <c r="QWL791" s="194"/>
      <c r="QWM791" s="868"/>
      <c r="QWN791" s="194"/>
      <c r="QWO791" s="868"/>
      <c r="QWP791" s="874"/>
      <c r="QWQ791" s="152"/>
      <c r="QWR791" s="552"/>
      <c r="QWS791" s="709"/>
      <c r="QWT791" s="709"/>
      <c r="QWU791" s="723"/>
      <c r="QWV791" s="723"/>
      <c r="QWW791" s="723"/>
      <c r="QWX791" s="723"/>
      <c r="QWY791" s="723"/>
      <c r="QWZ791" s="320"/>
      <c r="QXA791" s="47"/>
      <c r="QXB791" s="47"/>
      <c r="QXC791" s="34"/>
      <c r="QXD791" s="34"/>
      <c r="QXE791" s="88"/>
      <c r="QXF791"/>
      <c r="QXG791" s="173"/>
      <c r="QXH791" s="284"/>
      <c r="QXI791" s="910"/>
      <c r="QXJ791" s="421"/>
      <c r="QXK791" s="137"/>
      <c r="QXL791" s="136"/>
      <c r="QXM791" s="138"/>
      <c r="QXN791" s="154"/>
      <c r="QXO791" s="194"/>
      <c r="QXP791" s="868"/>
      <c r="QXQ791" s="194"/>
      <c r="QXR791" s="868"/>
      <c r="QXS791" s="874"/>
      <c r="QXT791" s="152"/>
      <c r="QXU791" s="552"/>
      <c r="QXV791" s="709"/>
      <c r="QXW791" s="709"/>
      <c r="QXX791" s="723"/>
      <c r="QXY791" s="723"/>
      <c r="QXZ791" s="723"/>
      <c r="QYA791" s="723"/>
      <c r="QYB791" s="723"/>
      <c r="QYC791" s="320"/>
      <c r="QYD791" s="47"/>
      <c r="QYE791" s="47"/>
      <c r="QYF791" s="34"/>
      <c r="QYG791" s="34"/>
      <c r="QYH791" s="88"/>
      <c r="QYI791"/>
      <c r="QYJ791" s="173"/>
      <c r="QYK791" s="284"/>
      <c r="QYL791" s="910"/>
      <c r="QYM791" s="421"/>
      <c r="QYN791" s="137"/>
      <c r="QYO791" s="136"/>
      <c r="QYP791" s="138"/>
      <c r="QYQ791" s="154"/>
      <c r="QYR791" s="194"/>
      <c r="QYS791" s="868"/>
      <c r="QYT791" s="194"/>
      <c r="QYU791" s="868"/>
      <c r="QYV791" s="874"/>
      <c r="QYW791" s="152"/>
      <c r="QYX791" s="552"/>
      <c r="QYY791" s="709"/>
      <c r="QYZ791" s="709"/>
      <c r="QZA791" s="723"/>
      <c r="QZB791" s="723"/>
      <c r="QZC791" s="723"/>
      <c r="QZD791" s="723"/>
      <c r="QZE791" s="723"/>
      <c r="QZF791" s="320"/>
      <c r="QZG791" s="47"/>
      <c r="QZH791" s="47"/>
      <c r="QZI791" s="34"/>
      <c r="QZJ791" s="34"/>
      <c r="QZK791" s="88"/>
      <c r="QZL791"/>
      <c r="QZM791" s="173"/>
      <c r="QZN791" s="284"/>
      <c r="QZO791" s="910"/>
      <c r="QZP791" s="421"/>
      <c r="QZQ791" s="137"/>
      <c r="QZR791" s="136"/>
      <c r="QZS791" s="138"/>
      <c r="QZT791" s="154"/>
      <c r="QZU791" s="194"/>
      <c r="QZV791" s="868"/>
      <c r="QZW791" s="194"/>
      <c r="QZX791" s="868"/>
      <c r="QZY791" s="874"/>
      <c r="QZZ791" s="152"/>
      <c r="RAA791" s="552"/>
      <c r="RAB791" s="709"/>
      <c r="RAC791" s="709"/>
      <c r="RAD791" s="723"/>
      <c r="RAE791" s="723"/>
      <c r="RAF791" s="723"/>
      <c r="RAG791" s="723"/>
      <c r="RAH791" s="723"/>
      <c r="RAI791" s="320"/>
      <c r="RAJ791" s="47"/>
      <c r="RAK791" s="47"/>
      <c r="RAL791" s="34"/>
      <c r="RAM791" s="34"/>
      <c r="RAN791" s="88"/>
      <c r="RAO791"/>
      <c r="RAP791" s="173"/>
      <c r="RAQ791" s="284"/>
      <c r="RAR791" s="910"/>
      <c r="RAS791" s="421"/>
      <c r="RAT791" s="137"/>
      <c r="RAU791" s="136"/>
      <c r="RAV791" s="138"/>
      <c r="RAW791" s="154"/>
      <c r="RAX791" s="194"/>
      <c r="RAY791" s="868"/>
      <c r="RAZ791" s="194"/>
      <c r="RBA791" s="868"/>
      <c r="RBB791" s="874"/>
      <c r="RBC791" s="152"/>
      <c r="RBD791" s="552"/>
      <c r="RBE791" s="709"/>
      <c r="RBF791" s="709"/>
      <c r="RBG791" s="723"/>
      <c r="RBH791" s="723"/>
      <c r="RBI791" s="723"/>
      <c r="RBJ791" s="723"/>
      <c r="RBK791" s="723"/>
      <c r="RBL791" s="320"/>
      <c r="RBM791" s="47"/>
      <c r="RBN791" s="47"/>
      <c r="RBO791" s="34"/>
      <c r="RBP791" s="34"/>
      <c r="RBQ791" s="88"/>
      <c r="RBR791"/>
      <c r="RBS791" s="173"/>
      <c r="RBT791" s="284"/>
      <c r="RBU791" s="910"/>
      <c r="RBV791" s="421"/>
      <c r="RBW791" s="137"/>
      <c r="RBX791" s="136"/>
      <c r="RBY791" s="138"/>
      <c r="RBZ791" s="154"/>
      <c r="RCA791" s="194"/>
      <c r="RCB791" s="868"/>
      <c r="RCC791" s="194"/>
      <c r="RCD791" s="868"/>
      <c r="RCE791" s="874"/>
      <c r="RCF791" s="152"/>
      <c r="RCG791" s="552"/>
      <c r="RCH791" s="709"/>
      <c r="RCI791" s="709"/>
      <c r="RCJ791" s="723"/>
      <c r="RCK791" s="723"/>
      <c r="RCL791" s="723"/>
      <c r="RCM791" s="723"/>
      <c r="RCN791" s="723"/>
      <c r="RCO791" s="320"/>
      <c r="RCP791" s="47"/>
      <c r="RCQ791" s="47"/>
      <c r="RCR791" s="34"/>
      <c r="RCS791" s="34"/>
      <c r="RCT791" s="88"/>
      <c r="RCU791"/>
      <c r="RCV791" s="173"/>
      <c r="RCW791" s="284"/>
      <c r="RCX791" s="910"/>
      <c r="RCY791" s="421"/>
      <c r="RCZ791" s="137"/>
      <c r="RDA791" s="136"/>
      <c r="RDB791" s="138"/>
      <c r="RDC791" s="154"/>
      <c r="RDD791" s="194"/>
      <c r="RDE791" s="868"/>
      <c r="RDF791" s="194"/>
      <c r="RDG791" s="868"/>
      <c r="RDH791" s="874"/>
      <c r="RDI791" s="152"/>
      <c r="RDJ791" s="552"/>
      <c r="RDK791" s="709"/>
      <c r="RDL791" s="709"/>
      <c r="RDM791" s="723"/>
      <c r="RDN791" s="723"/>
      <c r="RDO791" s="723"/>
      <c r="RDP791" s="723"/>
      <c r="RDQ791" s="723"/>
      <c r="RDR791" s="320"/>
      <c r="RDS791" s="47"/>
      <c r="RDT791" s="47"/>
      <c r="RDU791" s="34"/>
      <c r="RDV791" s="34"/>
      <c r="RDW791" s="88"/>
      <c r="RDX791"/>
      <c r="RDY791" s="173"/>
      <c r="RDZ791" s="284"/>
      <c r="REA791" s="910"/>
      <c r="REB791" s="421"/>
      <c r="REC791" s="137"/>
      <c r="RED791" s="136"/>
      <c r="REE791" s="138"/>
      <c r="REF791" s="154"/>
      <c r="REG791" s="194"/>
      <c r="REH791" s="868"/>
      <c r="REI791" s="194"/>
      <c r="REJ791" s="868"/>
      <c r="REK791" s="874"/>
      <c r="REL791" s="152"/>
      <c r="REM791" s="552"/>
      <c r="REN791" s="709"/>
      <c r="REO791" s="709"/>
      <c r="REP791" s="723"/>
      <c r="REQ791" s="723"/>
      <c r="RER791" s="723"/>
      <c r="RES791" s="723"/>
      <c r="RET791" s="723"/>
      <c r="REU791" s="320"/>
      <c r="REV791" s="47"/>
      <c r="REW791" s="47"/>
      <c r="REX791" s="34"/>
      <c r="REY791" s="34"/>
      <c r="REZ791" s="88"/>
      <c r="RFA791"/>
      <c r="RFB791" s="173"/>
      <c r="RFC791" s="284"/>
      <c r="RFD791" s="910"/>
      <c r="RFE791" s="421"/>
      <c r="RFF791" s="137"/>
      <c r="RFG791" s="136"/>
      <c r="RFH791" s="138"/>
      <c r="RFI791" s="154"/>
      <c r="RFJ791" s="194"/>
      <c r="RFK791" s="868"/>
      <c r="RFL791" s="194"/>
      <c r="RFM791" s="868"/>
      <c r="RFN791" s="874"/>
      <c r="RFO791" s="152"/>
      <c r="RFP791" s="552"/>
      <c r="RFQ791" s="709"/>
      <c r="RFR791" s="709"/>
      <c r="RFS791" s="723"/>
      <c r="RFT791" s="723"/>
      <c r="RFU791" s="723"/>
      <c r="RFV791" s="723"/>
      <c r="RFW791" s="723"/>
      <c r="RFX791" s="320"/>
      <c r="RFY791" s="47"/>
      <c r="RFZ791" s="47"/>
      <c r="RGA791" s="34"/>
      <c r="RGB791" s="34"/>
      <c r="RGC791" s="88"/>
      <c r="RGD791"/>
      <c r="RGE791" s="173"/>
      <c r="RGF791" s="284"/>
      <c r="RGG791" s="910"/>
      <c r="RGH791" s="421"/>
      <c r="RGI791" s="137"/>
      <c r="RGJ791" s="136"/>
      <c r="RGK791" s="138"/>
      <c r="RGL791" s="154"/>
      <c r="RGM791" s="194"/>
      <c r="RGN791" s="868"/>
      <c r="RGO791" s="194"/>
      <c r="RGP791" s="868"/>
      <c r="RGQ791" s="874"/>
      <c r="RGR791" s="152"/>
      <c r="RGS791" s="552"/>
      <c r="RGT791" s="709"/>
      <c r="RGU791" s="709"/>
      <c r="RGV791" s="723"/>
      <c r="RGW791" s="723"/>
      <c r="RGX791" s="723"/>
      <c r="RGY791" s="723"/>
      <c r="RGZ791" s="723"/>
      <c r="RHA791" s="320"/>
      <c r="RHB791" s="47"/>
      <c r="RHC791" s="47"/>
      <c r="RHD791" s="34"/>
      <c r="RHE791" s="34"/>
      <c r="RHF791" s="88"/>
      <c r="RHG791"/>
      <c r="RHH791" s="173"/>
      <c r="RHI791" s="284"/>
      <c r="RHJ791" s="910"/>
      <c r="RHK791" s="421"/>
      <c r="RHL791" s="137"/>
      <c r="RHM791" s="136"/>
      <c r="RHN791" s="138"/>
      <c r="RHO791" s="154"/>
      <c r="RHP791" s="194"/>
      <c r="RHQ791" s="868"/>
      <c r="RHR791" s="194"/>
      <c r="RHS791" s="868"/>
      <c r="RHT791" s="874"/>
      <c r="RHU791" s="152"/>
      <c r="RHV791" s="552"/>
      <c r="RHW791" s="709"/>
      <c r="RHX791" s="709"/>
      <c r="RHY791" s="723"/>
      <c r="RHZ791" s="723"/>
      <c r="RIA791" s="723"/>
      <c r="RIB791" s="723"/>
      <c r="RIC791" s="723"/>
      <c r="RID791" s="320"/>
      <c r="RIE791" s="47"/>
      <c r="RIF791" s="47"/>
      <c r="RIG791" s="34"/>
      <c r="RIH791" s="34"/>
      <c r="RII791" s="88"/>
      <c r="RIJ791"/>
      <c r="RIK791" s="173"/>
      <c r="RIL791" s="284"/>
      <c r="RIM791" s="910"/>
      <c r="RIN791" s="421"/>
      <c r="RIO791" s="137"/>
      <c r="RIP791" s="136"/>
      <c r="RIQ791" s="138"/>
      <c r="RIR791" s="154"/>
      <c r="RIS791" s="194"/>
      <c r="RIT791" s="868"/>
      <c r="RIU791" s="194"/>
      <c r="RIV791" s="868"/>
      <c r="RIW791" s="874"/>
      <c r="RIX791" s="152"/>
      <c r="RIY791" s="552"/>
      <c r="RIZ791" s="709"/>
      <c r="RJA791" s="709"/>
      <c r="RJB791" s="723"/>
      <c r="RJC791" s="723"/>
      <c r="RJD791" s="723"/>
      <c r="RJE791" s="723"/>
      <c r="RJF791" s="723"/>
      <c r="RJG791" s="320"/>
      <c r="RJH791" s="47"/>
      <c r="RJI791" s="47"/>
      <c r="RJJ791" s="34"/>
      <c r="RJK791" s="34"/>
      <c r="RJL791" s="88"/>
      <c r="RJM791"/>
      <c r="RJN791" s="173"/>
      <c r="RJO791" s="284"/>
      <c r="RJP791" s="910"/>
      <c r="RJQ791" s="421"/>
      <c r="RJR791" s="137"/>
      <c r="RJS791" s="136"/>
      <c r="RJT791" s="138"/>
      <c r="RJU791" s="154"/>
      <c r="RJV791" s="194"/>
      <c r="RJW791" s="868"/>
      <c r="RJX791" s="194"/>
      <c r="RJY791" s="868"/>
      <c r="RJZ791" s="874"/>
      <c r="RKA791" s="152"/>
      <c r="RKB791" s="552"/>
      <c r="RKC791" s="709"/>
      <c r="RKD791" s="709"/>
      <c r="RKE791" s="723"/>
      <c r="RKF791" s="723"/>
      <c r="RKG791" s="723"/>
      <c r="RKH791" s="723"/>
      <c r="RKI791" s="723"/>
      <c r="RKJ791" s="320"/>
      <c r="RKK791" s="47"/>
      <c r="RKL791" s="47"/>
      <c r="RKM791" s="34"/>
      <c r="RKN791" s="34"/>
      <c r="RKO791" s="88"/>
      <c r="RKP791"/>
      <c r="RKQ791" s="173"/>
      <c r="RKR791" s="284"/>
      <c r="RKS791" s="910"/>
      <c r="RKT791" s="421"/>
      <c r="RKU791" s="137"/>
      <c r="RKV791" s="136"/>
      <c r="RKW791" s="138"/>
      <c r="RKX791" s="154"/>
      <c r="RKY791" s="194"/>
      <c r="RKZ791" s="868"/>
      <c r="RLA791" s="194"/>
      <c r="RLB791" s="868"/>
      <c r="RLC791" s="874"/>
      <c r="RLD791" s="152"/>
      <c r="RLE791" s="552"/>
      <c r="RLF791" s="709"/>
      <c r="RLG791" s="709"/>
      <c r="RLH791" s="723"/>
      <c r="RLI791" s="723"/>
      <c r="RLJ791" s="723"/>
      <c r="RLK791" s="723"/>
      <c r="RLL791" s="723"/>
      <c r="RLM791" s="320"/>
      <c r="RLN791" s="47"/>
      <c r="RLO791" s="47"/>
      <c r="RLP791" s="34"/>
      <c r="RLQ791" s="34"/>
      <c r="RLR791" s="88"/>
      <c r="RLS791"/>
      <c r="RLT791" s="173"/>
      <c r="RLU791" s="284"/>
      <c r="RLV791" s="910"/>
      <c r="RLW791" s="421"/>
      <c r="RLX791" s="137"/>
      <c r="RLY791" s="136"/>
      <c r="RLZ791" s="138"/>
      <c r="RMA791" s="154"/>
      <c r="RMB791" s="194"/>
      <c r="RMC791" s="868"/>
      <c r="RMD791" s="194"/>
      <c r="RME791" s="868"/>
      <c r="RMF791" s="874"/>
      <c r="RMG791" s="152"/>
      <c r="RMH791" s="552"/>
      <c r="RMI791" s="709"/>
      <c r="RMJ791" s="709"/>
      <c r="RMK791" s="723"/>
      <c r="RML791" s="723"/>
      <c r="RMM791" s="723"/>
      <c r="RMN791" s="723"/>
      <c r="RMO791" s="723"/>
      <c r="RMP791" s="320"/>
      <c r="RMQ791" s="47"/>
      <c r="RMR791" s="47"/>
      <c r="RMS791" s="34"/>
      <c r="RMT791" s="34"/>
      <c r="RMU791" s="88"/>
      <c r="RMV791"/>
      <c r="RMW791" s="173"/>
      <c r="RMX791" s="284"/>
      <c r="RMY791" s="910"/>
      <c r="RMZ791" s="421"/>
      <c r="RNA791" s="137"/>
      <c r="RNB791" s="136"/>
      <c r="RNC791" s="138"/>
      <c r="RND791" s="154"/>
      <c r="RNE791" s="194"/>
      <c r="RNF791" s="868"/>
      <c r="RNG791" s="194"/>
      <c r="RNH791" s="868"/>
      <c r="RNI791" s="874"/>
      <c r="RNJ791" s="152"/>
      <c r="RNK791" s="552"/>
      <c r="RNL791" s="709"/>
      <c r="RNM791" s="709"/>
      <c r="RNN791" s="723"/>
      <c r="RNO791" s="723"/>
      <c r="RNP791" s="723"/>
      <c r="RNQ791" s="723"/>
      <c r="RNR791" s="723"/>
      <c r="RNS791" s="320"/>
      <c r="RNT791" s="47"/>
      <c r="RNU791" s="47"/>
      <c r="RNV791" s="34"/>
      <c r="RNW791" s="34"/>
      <c r="RNX791" s="88"/>
      <c r="RNY791"/>
      <c r="RNZ791" s="173"/>
      <c r="ROA791" s="284"/>
      <c r="ROB791" s="910"/>
      <c r="ROC791" s="421"/>
      <c r="ROD791" s="137"/>
      <c r="ROE791" s="136"/>
      <c r="ROF791" s="138"/>
      <c r="ROG791" s="154"/>
      <c r="ROH791" s="194"/>
      <c r="ROI791" s="868"/>
      <c r="ROJ791" s="194"/>
      <c r="ROK791" s="868"/>
      <c r="ROL791" s="874"/>
      <c r="ROM791" s="152"/>
      <c r="RON791" s="552"/>
      <c r="ROO791" s="709"/>
      <c r="ROP791" s="709"/>
      <c r="ROQ791" s="723"/>
      <c r="ROR791" s="723"/>
      <c r="ROS791" s="723"/>
      <c r="ROT791" s="723"/>
      <c r="ROU791" s="723"/>
      <c r="ROV791" s="320"/>
      <c r="ROW791" s="47"/>
      <c r="ROX791" s="47"/>
      <c r="ROY791" s="34"/>
      <c r="ROZ791" s="34"/>
      <c r="RPA791" s="88"/>
      <c r="RPB791"/>
      <c r="RPC791" s="173"/>
      <c r="RPD791" s="284"/>
      <c r="RPE791" s="910"/>
      <c r="RPF791" s="421"/>
      <c r="RPG791" s="137"/>
      <c r="RPH791" s="136"/>
      <c r="RPI791" s="138"/>
      <c r="RPJ791" s="154"/>
      <c r="RPK791" s="194"/>
      <c r="RPL791" s="868"/>
      <c r="RPM791" s="194"/>
      <c r="RPN791" s="868"/>
      <c r="RPO791" s="874"/>
      <c r="RPP791" s="152"/>
      <c r="RPQ791" s="552"/>
      <c r="RPR791" s="709"/>
      <c r="RPS791" s="709"/>
      <c r="RPT791" s="723"/>
      <c r="RPU791" s="723"/>
      <c r="RPV791" s="723"/>
      <c r="RPW791" s="723"/>
      <c r="RPX791" s="723"/>
      <c r="RPY791" s="320"/>
      <c r="RPZ791" s="47"/>
      <c r="RQA791" s="47"/>
      <c r="RQB791" s="34"/>
      <c r="RQC791" s="34"/>
      <c r="RQD791" s="88"/>
      <c r="RQE791"/>
      <c r="RQF791" s="173"/>
      <c r="RQG791" s="284"/>
      <c r="RQH791" s="910"/>
      <c r="RQI791" s="421"/>
      <c r="RQJ791" s="137"/>
      <c r="RQK791" s="136"/>
      <c r="RQL791" s="138"/>
      <c r="RQM791" s="154"/>
      <c r="RQN791" s="194"/>
      <c r="RQO791" s="868"/>
      <c r="RQP791" s="194"/>
      <c r="RQQ791" s="868"/>
      <c r="RQR791" s="874"/>
      <c r="RQS791" s="152"/>
      <c r="RQT791" s="552"/>
      <c r="RQU791" s="709"/>
      <c r="RQV791" s="709"/>
      <c r="RQW791" s="723"/>
      <c r="RQX791" s="723"/>
      <c r="RQY791" s="723"/>
      <c r="RQZ791" s="723"/>
      <c r="RRA791" s="723"/>
      <c r="RRB791" s="320"/>
      <c r="RRC791" s="47"/>
      <c r="RRD791" s="47"/>
      <c r="RRE791" s="34"/>
      <c r="RRF791" s="34"/>
      <c r="RRG791" s="88"/>
      <c r="RRH791"/>
      <c r="RRI791" s="173"/>
      <c r="RRJ791" s="284"/>
      <c r="RRK791" s="910"/>
      <c r="RRL791" s="421"/>
      <c r="RRM791" s="137"/>
      <c r="RRN791" s="136"/>
      <c r="RRO791" s="138"/>
      <c r="RRP791" s="154"/>
      <c r="RRQ791" s="194"/>
      <c r="RRR791" s="868"/>
      <c r="RRS791" s="194"/>
      <c r="RRT791" s="868"/>
      <c r="RRU791" s="874"/>
      <c r="RRV791" s="152"/>
      <c r="RRW791" s="552"/>
      <c r="RRX791" s="709"/>
      <c r="RRY791" s="709"/>
      <c r="RRZ791" s="723"/>
      <c r="RSA791" s="723"/>
      <c r="RSB791" s="723"/>
      <c r="RSC791" s="723"/>
      <c r="RSD791" s="723"/>
      <c r="RSE791" s="320"/>
      <c r="RSF791" s="47"/>
      <c r="RSG791" s="47"/>
      <c r="RSH791" s="34"/>
      <c r="RSI791" s="34"/>
      <c r="RSJ791" s="88"/>
      <c r="RSK791"/>
      <c r="RSL791" s="173"/>
      <c r="RSM791" s="284"/>
      <c r="RSN791" s="910"/>
      <c r="RSO791" s="421"/>
      <c r="RSP791" s="137"/>
      <c r="RSQ791" s="136"/>
      <c r="RSR791" s="138"/>
      <c r="RSS791" s="154"/>
      <c r="RST791" s="194"/>
      <c r="RSU791" s="868"/>
      <c r="RSV791" s="194"/>
      <c r="RSW791" s="868"/>
      <c r="RSX791" s="874"/>
      <c r="RSY791" s="152"/>
      <c r="RSZ791" s="552"/>
      <c r="RTA791" s="709"/>
      <c r="RTB791" s="709"/>
      <c r="RTC791" s="723"/>
      <c r="RTD791" s="723"/>
      <c r="RTE791" s="723"/>
      <c r="RTF791" s="723"/>
      <c r="RTG791" s="723"/>
      <c r="RTH791" s="320"/>
      <c r="RTI791" s="47"/>
      <c r="RTJ791" s="47"/>
      <c r="RTK791" s="34"/>
      <c r="RTL791" s="34"/>
      <c r="RTM791" s="88"/>
      <c r="RTN791"/>
      <c r="RTO791" s="173"/>
      <c r="RTP791" s="284"/>
      <c r="RTQ791" s="910"/>
      <c r="RTR791" s="421"/>
      <c r="RTS791" s="137"/>
      <c r="RTT791" s="136"/>
      <c r="RTU791" s="138"/>
      <c r="RTV791" s="154"/>
      <c r="RTW791" s="194"/>
      <c r="RTX791" s="868"/>
      <c r="RTY791" s="194"/>
      <c r="RTZ791" s="868"/>
      <c r="RUA791" s="874"/>
      <c r="RUB791" s="152"/>
      <c r="RUC791" s="552"/>
      <c r="RUD791" s="709"/>
      <c r="RUE791" s="709"/>
      <c r="RUF791" s="723"/>
      <c r="RUG791" s="723"/>
      <c r="RUH791" s="723"/>
      <c r="RUI791" s="723"/>
      <c r="RUJ791" s="723"/>
      <c r="RUK791" s="320"/>
      <c r="RUL791" s="47"/>
      <c r="RUM791" s="47"/>
      <c r="RUN791" s="34"/>
      <c r="RUO791" s="34"/>
      <c r="RUP791" s="88"/>
      <c r="RUQ791"/>
      <c r="RUR791" s="173"/>
      <c r="RUS791" s="284"/>
      <c r="RUT791" s="910"/>
      <c r="RUU791" s="421"/>
      <c r="RUV791" s="137"/>
      <c r="RUW791" s="136"/>
      <c r="RUX791" s="138"/>
      <c r="RUY791" s="154"/>
      <c r="RUZ791" s="194"/>
      <c r="RVA791" s="868"/>
      <c r="RVB791" s="194"/>
      <c r="RVC791" s="868"/>
      <c r="RVD791" s="874"/>
      <c r="RVE791" s="152"/>
      <c r="RVF791" s="552"/>
      <c r="RVG791" s="709"/>
      <c r="RVH791" s="709"/>
      <c r="RVI791" s="723"/>
      <c r="RVJ791" s="723"/>
      <c r="RVK791" s="723"/>
      <c r="RVL791" s="723"/>
      <c r="RVM791" s="723"/>
      <c r="RVN791" s="320"/>
      <c r="RVO791" s="47"/>
      <c r="RVP791" s="47"/>
      <c r="RVQ791" s="34"/>
      <c r="RVR791" s="34"/>
      <c r="RVS791" s="88"/>
      <c r="RVT791"/>
      <c r="RVU791" s="173"/>
      <c r="RVV791" s="284"/>
      <c r="RVW791" s="910"/>
      <c r="RVX791" s="421"/>
      <c r="RVY791" s="137"/>
      <c r="RVZ791" s="136"/>
      <c r="RWA791" s="138"/>
      <c r="RWB791" s="154"/>
      <c r="RWC791" s="194"/>
      <c r="RWD791" s="868"/>
      <c r="RWE791" s="194"/>
      <c r="RWF791" s="868"/>
      <c r="RWG791" s="874"/>
      <c r="RWH791" s="152"/>
      <c r="RWI791" s="552"/>
      <c r="RWJ791" s="709"/>
      <c r="RWK791" s="709"/>
      <c r="RWL791" s="723"/>
      <c r="RWM791" s="723"/>
      <c r="RWN791" s="723"/>
      <c r="RWO791" s="723"/>
      <c r="RWP791" s="723"/>
      <c r="RWQ791" s="320"/>
      <c r="RWR791" s="47"/>
      <c r="RWS791" s="47"/>
      <c r="RWT791" s="34"/>
      <c r="RWU791" s="34"/>
      <c r="RWV791" s="88"/>
      <c r="RWW791"/>
      <c r="RWX791" s="173"/>
      <c r="RWY791" s="284"/>
      <c r="RWZ791" s="910"/>
      <c r="RXA791" s="421"/>
      <c r="RXB791" s="137"/>
      <c r="RXC791" s="136"/>
      <c r="RXD791" s="138"/>
      <c r="RXE791" s="154"/>
      <c r="RXF791" s="194"/>
      <c r="RXG791" s="868"/>
      <c r="RXH791" s="194"/>
      <c r="RXI791" s="868"/>
      <c r="RXJ791" s="874"/>
      <c r="RXK791" s="152"/>
      <c r="RXL791" s="552"/>
      <c r="RXM791" s="709"/>
      <c r="RXN791" s="709"/>
      <c r="RXO791" s="723"/>
      <c r="RXP791" s="723"/>
      <c r="RXQ791" s="723"/>
      <c r="RXR791" s="723"/>
      <c r="RXS791" s="723"/>
      <c r="RXT791" s="320"/>
      <c r="RXU791" s="47"/>
      <c r="RXV791" s="47"/>
      <c r="RXW791" s="34"/>
      <c r="RXX791" s="34"/>
      <c r="RXY791" s="88"/>
      <c r="RXZ791"/>
      <c r="RYA791" s="173"/>
      <c r="RYB791" s="284"/>
      <c r="RYC791" s="910"/>
      <c r="RYD791" s="421"/>
      <c r="RYE791" s="137"/>
      <c r="RYF791" s="136"/>
      <c r="RYG791" s="138"/>
      <c r="RYH791" s="154"/>
      <c r="RYI791" s="194"/>
      <c r="RYJ791" s="868"/>
      <c r="RYK791" s="194"/>
      <c r="RYL791" s="868"/>
      <c r="RYM791" s="874"/>
      <c r="RYN791" s="152"/>
      <c r="RYO791" s="552"/>
      <c r="RYP791" s="709"/>
      <c r="RYQ791" s="709"/>
      <c r="RYR791" s="723"/>
      <c r="RYS791" s="723"/>
      <c r="RYT791" s="723"/>
      <c r="RYU791" s="723"/>
      <c r="RYV791" s="723"/>
      <c r="RYW791" s="320"/>
      <c r="RYX791" s="47"/>
      <c r="RYY791" s="47"/>
      <c r="RYZ791" s="34"/>
      <c r="RZA791" s="34"/>
      <c r="RZB791" s="88"/>
      <c r="RZC791"/>
      <c r="RZD791" s="173"/>
      <c r="RZE791" s="284"/>
      <c r="RZF791" s="910"/>
      <c r="RZG791" s="421"/>
      <c r="RZH791" s="137"/>
      <c r="RZI791" s="136"/>
      <c r="RZJ791" s="138"/>
      <c r="RZK791" s="154"/>
      <c r="RZL791" s="194"/>
      <c r="RZM791" s="868"/>
      <c r="RZN791" s="194"/>
      <c r="RZO791" s="868"/>
      <c r="RZP791" s="874"/>
      <c r="RZQ791" s="152"/>
      <c r="RZR791" s="552"/>
      <c r="RZS791" s="709"/>
      <c r="RZT791" s="709"/>
      <c r="RZU791" s="723"/>
      <c r="RZV791" s="723"/>
      <c r="RZW791" s="723"/>
      <c r="RZX791" s="723"/>
      <c r="RZY791" s="723"/>
      <c r="RZZ791" s="320"/>
      <c r="SAA791" s="47"/>
      <c r="SAB791" s="47"/>
      <c r="SAC791" s="34"/>
      <c r="SAD791" s="34"/>
      <c r="SAE791" s="88"/>
      <c r="SAF791"/>
      <c r="SAG791" s="173"/>
      <c r="SAH791" s="284"/>
      <c r="SAI791" s="910"/>
      <c r="SAJ791" s="421"/>
      <c r="SAK791" s="137"/>
      <c r="SAL791" s="136"/>
      <c r="SAM791" s="138"/>
      <c r="SAN791" s="154"/>
      <c r="SAO791" s="194"/>
      <c r="SAP791" s="868"/>
      <c r="SAQ791" s="194"/>
      <c r="SAR791" s="868"/>
      <c r="SAS791" s="874"/>
      <c r="SAT791" s="152"/>
      <c r="SAU791" s="552"/>
      <c r="SAV791" s="709"/>
      <c r="SAW791" s="709"/>
      <c r="SAX791" s="723"/>
      <c r="SAY791" s="723"/>
      <c r="SAZ791" s="723"/>
      <c r="SBA791" s="723"/>
      <c r="SBB791" s="723"/>
      <c r="SBC791" s="320"/>
      <c r="SBD791" s="47"/>
      <c r="SBE791" s="47"/>
      <c r="SBF791" s="34"/>
      <c r="SBG791" s="34"/>
      <c r="SBH791" s="88"/>
      <c r="SBI791"/>
      <c r="SBJ791" s="173"/>
      <c r="SBK791" s="284"/>
      <c r="SBL791" s="910"/>
      <c r="SBM791" s="421"/>
      <c r="SBN791" s="137"/>
      <c r="SBO791" s="136"/>
      <c r="SBP791" s="138"/>
      <c r="SBQ791" s="154"/>
      <c r="SBR791" s="194"/>
      <c r="SBS791" s="868"/>
      <c r="SBT791" s="194"/>
      <c r="SBU791" s="868"/>
      <c r="SBV791" s="874"/>
      <c r="SBW791" s="152"/>
      <c r="SBX791" s="552"/>
      <c r="SBY791" s="709"/>
      <c r="SBZ791" s="709"/>
      <c r="SCA791" s="723"/>
      <c r="SCB791" s="723"/>
      <c r="SCC791" s="723"/>
      <c r="SCD791" s="723"/>
      <c r="SCE791" s="723"/>
      <c r="SCF791" s="320"/>
      <c r="SCG791" s="47"/>
      <c r="SCH791" s="47"/>
      <c r="SCI791" s="34"/>
      <c r="SCJ791" s="34"/>
      <c r="SCK791" s="88"/>
      <c r="SCL791"/>
      <c r="SCM791" s="173"/>
      <c r="SCN791" s="284"/>
      <c r="SCO791" s="910"/>
      <c r="SCP791" s="421"/>
      <c r="SCQ791" s="137"/>
      <c r="SCR791" s="136"/>
      <c r="SCS791" s="138"/>
      <c r="SCT791" s="154"/>
      <c r="SCU791" s="194"/>
      <c r="SCV791" s="868"/>
      <c r="SCW791" s="194"/>
      <c r="SCX791" s="868"/>
      <c r="SCY791" s="874"/>
      <c r="SCZ791" s="152"/>
      <c r="SDA791" s="552"/>
      <c r="SDB791" s="709"/>
      <c r="SDC791" s="709"/>
      <c r="SDD791" s="723"/>
      <c r="SDE791" s="723"/>
      <c r="SDF791" s="723"/>
      <c r="SDG791" s="723"/>
      <c r="SDH791" s="723"/>
      <c r="SDI791" s="320"/>
      <c r="SDJ791" s="47"/>
      <c r="SDK791" s="47"/>
      <c r="SDL791" s="34"/>
      <c r="SDM791" s="34"/>
      <c r="SDN791" s="88"/>
      <c r="SDO791"/>
      <c r="SDP791" s="173"/>
      <c r="SDQ791" s="284"/>
      <c r="SDR791" s="910"/>
      <c r="SDS791" s="421"/>
      <c r="SDT791" s="137"/>
      <c r="SDU791" s="136"/>
      <c r="SDV791" s="138"/>
      <c r="SDW791" s="154"/>
      <c r="SDX791" s="194"/>
      <c r="SDY791" s="868"/>
      <c r="SDZ791" s="194"/>
      <c r="SEA791" s="868"/>
      <c r="SEB791" s="874"/>
      <c r="SEC791" s="152"/>
      <c r="SED791" s="552"/>
      <c r="SEE791" s="709"/>
      <c r="SEF791" s="709"/>
      <c r="SEG791" s="723"/>
      <c r="SEH791" s="723"/>
      <c r="SEI791" s="723"/>
      <c r="SEJ791" s="723"/>
      <c r="SEK791" s="723"/>
      <c r="SEL791" s="320"/>
      <c r="SEM791" s="47"/>
      <c r="SEN791" s="47"/>
      <c r="SEO791" s="34"/>
      <c r="SEP791" s="34"/>
      <c r="SEQ791" s="88"/>
      <c r="SER791"/>
      <c r="SES791" s="173"/>
      <c r="SET791" s="284"/>
      <c r="SEU791" s="910"/>
      <c r="SEV791" s="421"/>
      <c r="SEW791" s="137"/>
      <c r="SEX791" s="136"/>
      <c r="SEY791" s="138"/>
      <c r="SEZ791" s="154"/>
      <c r="SFA791" s="194"/>
      <c r="SFB791" s="868"/>
      <c r="SFC791" s="194"/>
      <c r="SFD791" s="868"/>
      <c r="SFE791" s="874"/>
      <c r="SFF791" s="152"/>
      <c r="SFG791" s="552"/>
      <c r="SFH791" s="709"/>
      <c r="SFI791" s="709"/>
      <c r="SFJ791" s="723"/>
      <c r="SFK791" s="723"/>
      <c r="SFL791" s="723"/>
      <c r="SFM791" s="723"/>
      <c r="SFN791" s="723"/>
      <c r="SFO791" s="320"/>
      <c r="SFP791" s="47"/>
      <c r="SFQ791" s="47"/>
      <c r="SFR791" s="34"/>
      <c r="SFS791" s="34"/>
      <c r="SFT791" s="88"/>
      <c r="SFU791"/>
      <c r="SFV791" s="173"/>
      <c r="SFW791" s="284"/>
      <c r="SFX791" s="910"/>
      <c r="SFY791" s="421"/>
      <c r="SFZ791" s="137"/>
      <c r="SGA791" s="136"/>
      <c r="SGB791" s="138"/>
      <c r="SGC791" s="154"/>
      <c r="SGD791" s="194"/>
      <c r="SGE791" s="868"/>
      <c r="SGF791" s="194"/>
      <c r="SGG791" s="868"/>
      <c r="SGH791" s="874"/>
      <c r="SGI791" s="152"/>
      <c r="SGJ791" s="552"/>
      <c r="SGK791" s="709"/>
      <c r="SGL791" s="709"/>
      <c r="SGM791" s="723"/>
      <c r="SGN791" s="723"/>
      <c r="SGO791" s="723"/>
      <c r="SGP791" s="723"/>
      <c r="SGQ791" s="723"/>
      <c r="SGR791" s="320"/>
      <c r="SGS791" s="47"/>
      <c r="SGT791" s="47"/>
      <c r="SGU791" s="34"/>
      <c r="SGV791" s="34"/>
      <c r="SGW791" s="88"/>
      <c r="SGX791"/>
      <c r="SGY791" s="173"/>
      <c r="SGZ791" s="284"/>
      <c r="SHA791" s="910"/>
      <c r="SHB791" s="421"/>
      <c r="SHC791" s="137"/>
      <c r="SHD791" s="136"/>
      <c r="SHE791" s="138"/>
      <c r="SHF791" s="154"/>
      <c r="SHG791" s="194"/>
      <c r="SHH791" s="868"/>
      <c r="SHI791" s="194"/>
      <c r="SHJ791" s="868"/>
      <c r="SHK791" s="874"/>
      <c r="SHL791" s="152"/>
      <c r="SHM791" s="552"/>
      <c r="SHN791" s="709"/>
      <c r="SHO791" s="709"/>
      <c r="SHP791" s="723"/>
      <c r="SHQ791" s="723"/>
      <c r="SHR791" s="723"/>
      <c r="SHS791" s="723"/>
      <c r="SHT791" s="723"/>
      <c r="SHU791" s="320"/>
      <c r="SHV791" s="47"/>
      <c r="SHW791" s="47"/>
      <c r="SHX791" s="34"/>
      <c r="SHY791" s="34"/>
      <c r="SHZ791" s="88"/>
      <c r="SIA791"/>
      <c r="SIB791" s="173"/>
      <c r="SIC791" s="284"/>
      <c r="SID791" s="910"/>
      <c r="SIE791" s="421"/>
      <c r="SIF791" s="137"/>
      <c r="SIG791" s="136"/>
      <c r="SIH791" s="138"/>
      <c r="SII791" s="154"/>
      <c r="SIJ791" s="194"/>
      <c r="SIK791" s="868"/>
      <c r="SIL791" s="194"/>
      <c r="SIM791" s="868"/>
      <c r="SIN791" s="874"/>
      <c r="SIO791" s="152"/>
      <c r="SIP791" s="552"/>
      <c r="SIQ791" s="709"/>
      <c r="SIR791" s="709"/>
      <c r="SIS791" s="723"/>
      <c r="SIT791" s="723"/>
      <c r="SIU791" s="723"/>
      <c r="SIV791" s="723"/>
      <c r="SIW791" s="723"/>
      <c r="SIX791" s="320"/>
      <c r="SIY791" s="47"/>
      <c r="SIZ791" s="47"/>
      <c r="SJA791" s="34"/>
      <c r="SJB791" s="34"/>
      <c r="SJC791" s="88"/>
      <c r="SJD791"/>
      <c r="SJE791" s="173"/>
      <c r="SJF791" s="284"/>
      <c r="SJG791" s="910"/>
      <c r="SJH791" s="421"/>
      <c r="SJI791" s="137"/>
      <c r="SJJ791" s="136"/>
      <c r="SJK791" s="138"/>
      <c r="SJL791" s="154"/>
      <c r="SJM791" s="194"/>
      <c r="SJN791" s="868"/>
      <c r="SJO791" s="194"/>
      <c r="SJP791" s="868"/>
      <c r="SJQ791" s="874"/>
      <c r="SJR791" s="152"/>
      <c r="SJS791" s="552"/>
      <c r="SJT791" s="709"/>
      <c r="SJU791" s="709"/>
      <c r="SJV791" s="723"/>
      <c r="SJW791" s="723"/>
      <c r="SJX791" s="723"/>
      <c r="SJY791" s="723"/>
      <c r="SJZ791" s="723"/>
      <c r="SKA791" s="320"/>
      <c r="SKB791" s="47"/>
      <c r="SKC791" s="47"/>
      <c r="SKD791" s="34"/>
      <c r="SKE791" s="34"/>
      <c r="SKF791" s="88"/>
      <c r="SKG791"/>
      <c r="SKH791" s="173"/>
      <c r="SKI791" s="284"/>
      <c r="SKJ791" s="910"/>
      <c r="SKK791" s="421"/>
      <c r="SKL791" s="137"/>
      <c r="SKM791" s="136"/>
      <c r="SKN791" s="138"/>
      <c r="SKO791" s="154"/>
      <c r="SKP791" s="194"/>
      <c r="SKQ791" s="868"/>
      <c r="SKR791" s="194"/>
      <c r="SKS791" s="868"/>
      <c r="SKT791" s="874"/>
      <c r="SKU791" s="152"/>
      <c r="SKV791" s="552"/>
      <c r="SKW791" s="709"/>
      <c r="SKX791" s="709"/>
      <c r="SKY791" s="723"/>
      <c r="SKZ791" s="723"/>
      <c r="SLA791" s="723"/>
      <c r="SLB791" s="723"/>
      <c r="SLC791" s="723"/>
      <c r="SLD791" s="320"/>
      <c r="SLE791" s="47"/>
      <c r="SLF791" s="47"/>
      <c r="SLG791" s="34"/>
      <c r="SLH791" s="34"/>
      <c r="SLI791" s="88"/>
      <c r="SLJ791"/>
      <c r="SLK791" s="173"/>
      <c r="SLL791" s="284"/>
      <c r="SLM791" s="910"/>
      <c r="SLN791" s="421"/>
      <c r="SLO791" s="137"/>
      <c r="SLP791" s="136"/>
      <c r="SLQ791" s="138"/>
      <c r="SLR791" s="154"/>
      <c r="SLS791" s="194"/>
      <c r="SLT791" s="868"/>
      <c r="SLU791" s="194"/>
      <c r="SLV791" s="868"/>
      <c r="SLW791" s="874"/>
      <c r="SLX791" s="152"/>
      <c r="SLY791" s="552"/>
      <c r="SLZ791" s="709"/>
      <c r="SMA791" s="709"/>
      <c r="SMB791" s="723"/>
      <c r="SMC791" s="723"/>
      <c r="SMD791" s="723"/>
      <c r="SME791" s="723"/>
      <c r="SMF791" s="723"/>
      <c r="SMG791" s="320"/>
      <c r="SMH791" s="47"/>
      <c r="SMI791" s="47"/>
      <c r="SMJ791" s="34"/>
      <c r="SMK791" s="34"/>
      <c r="SML791" s="88"/>
      <c r="SMM791"/>
      <c r="SMN791" s="173"/>
      <c r="SMO791" s="284"/>
      <c r="SMP791" s="910"/>
      <c r="SMQ791" s="421"/>
      <c r="SMR791" s="137"/>
      <c r="SMS791" s="136"/>
      <c r="SMT791" s="138"/>
      <c r="SMU791" s="154"/>
      <c r="SMV791" s="194"/>
      <c r="SMW791" s="868"/>
      <c r="SMX791" s="194"/>
      <c r="SMY791" s="868"/>
      <c r="SMZ791" s="874"/>
      <c r="SNA791" s="152"/>
      <c r="SNB791" s="552"/>
      <c r="SNC791" s="709"/>
      <c r="SND791" s="709"/>
      <c r="SNE791" s="723"/>
      <c r="SNF791" s="723"/>
      <c r="SNG791" s="723"/>
      <c r="SNH791" s="723"/>
      <c r="SNI791" s="723"/>
      <c r="SNJ791" s="320"/>
      <c r="SNK791" s="47"/>
      <c r="SNL791" s="47"/>
      <c r="SNM791" s="34"/>
      <c r="SNN791" s="34"/>
      <c r="SNO791" s="88"/>
      <c r="SNP791"/>
      <c r="SNQ791" s="173"/>
      <c r="SNR791" s="284"/>
      <c r="SNS791" s="910"/>
      <c r="SNT791" s="421"/>
      <c r="SNU791" s="137"/>
      <c r="SNV791" s="136"/>
      <c r="SNW791" s="138"/>
      <c r="SNX791" s="154"/>
      <c r="SNY791" s="194"/>
      <c r="SNZ791" s="868"/>
      <c r="SOA791" s="194"/>
      <c r="SOB791" s="868"/>
      <c r="SOC791" s="874"/>
      <c r="SOD791" s="152"/>
      <c r="SOE791" s="552"/>
      <c r="SOF791" s="709"/>
      <c r="SOG791" s="709"/>
      <c r="SOH791" s="723"/>
      <c r="SOI791" s="723"/>
      <c r="SOJ791" s="723"/>
      <c r="SOK791" s="723"/>
      <c r="SOL791" s="723"/>
      <c r="SOM791" s="320"/>
      <c r="SON791" s="47"/>
      <c r="SOO791" s="47"/>
      <c r="SOP791" s="34"/>
      <c r="SOQ791" s="34"/>
      <c r="SOR791" s="88"/>
      <c r="SOS791"/>
      <c r="SOT791" s="173"/>
      <c r="SOU791" s="284"/>
      <c r="SOV791" s="910"/>
      <c r="SOW791" s="421"/>
      <c r="SOX791" s="137"/>
      <c r="SOY791" s="136"/>
      <c r="SOZ791" s="138"/>
      <c r="SPA791" s="154"/>
      <c r="SPB791" s="194"/>
      <c r="SPC791" s="868"/>
      <c r="SPD791" s="194"/>
      <c r="SPE791" s="868"/>
      <c r="SPF791" s="874"/>
      <c r="SPG791" s="152"/>
      <c r="SPH791" s="552"/>
      <c r="SPI791" s="709"/>
      <c r="SPJ791" s="709"/>
      <c r="SPK791" s="723"/>
      <c r="SPL791" s="723"/>
      <c r="SPM791" s="723"/>
      <c r="SPN791" s="723"/>
      <c r="SPO791" s="723"/>
      <c r="SPP791" s="320"/>
      <c r="SPQ791" s="47"/>
      <c r="SPR791" s="47"/>
      <c r="SPS791" s="34"/>
      <c r="SPT791" s="34"/>
      <c r="SPU791" s="88"/>
      <c r="SPV791"/>
      <c r="SPW791" s="173"/>
      <c r="SPX791" s="284"/>
      <c r="SPY791" s="910"/>
      <c r="SPZ791" s="421"/>
      <c r="SQA791" s="137"/>
      <c r="SQB791" s="136"/>
      <c r="SQC791" s="138"/>
      <c r="SQD791" s="154"/>
      <c r="SQE791" s="194"/>
      <c r="SQF791" s="868"/>
      <c r="SQG791" s="194"/>
      <c r="SQH791" s="868"/>
      <c r="SQI791" s="874"/>
      <c r="SQJ791" s="152"/>
      <c r="SQK791" s="552"/>
      <c r="SQL791" s="709"/>
      <c r="SQM791" s="709"/>
      <c r="SQN791" s="723"/>
      <c r="SQO791" s="723"/>
      <c r="SQP791" s="723"/>
      <c r="SQQ791" s="723"/>
      <c r="SQR791" s="723"/>
      <c r="SQS791" s="320"/>
      <c r="SQT791" s="47"/>
      <c r="SQU791" s="47"/>
      <c r="SQV791" s="34"/>
      <c r="SQW791" s="34"/>
      <c r="SQX791" s="88"/>
      <c r="SQY791"/>
      <c r="SQZ791" s="173"/>
      <c r="SRA791" s="284"/>
      <c r="SRB791" s="910"/>
      <c r="SRC791" s="421"/>
      <c r="SRD791" s="137"/>
      <c r="SRE791" s="136"/>
      <c r="SRF791" s="138"/>
      <c r="SRG791" s="154"/>
      <c r="SRH791" s="194"/>
      <c r="SRI791" s="868"/>
      <c r="SRJ791" s="194"/>
      <c r="SRK791" s="868"/>
      <c r="SRL791" s="874"/>
      <c r="SRM791" s="152"/>
      <c r="SRN791" s="552"/>
      <c r="SRO791" s="709"/>
      <c r="SRP791" s="709"/>
      <c r="SRQ791" s="723"/>
      <c r="SRR791" s="723"/>
      <c r="SRS791" s="723"/>
      <c r="SRT791" s="723"/>
      <c r="SRU791" s="723"/>
      <c r="SRV791" s="320"/>
      <c r="SRW791" s="47"/>
      <c r="SRX791" s="47"/>
      <c r="SRY791" s="34"/>
      <c r="SRZ791" s="34"/>
      <c r="SSA791" s="88"/>
      <c r="SSB791"/>
      <c r="SSC791" s="173"/>
      <c r="SSD791" s="284"/>
      <c r="SSE791" s="910"/>
      <c r="SSF791" s="421"/>
      <c r="SSG791" s="137"/>
      <c r="SSH791" s="136"/>
      <c r="SSI791" s="138"/>
      <c r="SSJ791" s="154"/>
      <c r="SSK791" s="194"/>
      <c r="SSL791" s="868"/>
      <c r="SSM791" s="194"/>
      <c r="SSN791" s="868"/>
      <c r="SSO791" s="874"/>
      <c r="SSP791" s="152"/>
      <c r="SSQ791" s="552"/>
      <c r="SSR791" s="709"/>
      <c r="SSS791" s="709"/>
      <c r="SST791" s="723"/>
      <c r="SSU791" s="723"/>
      <c r="SSV791" s="723"/>
      <c r="SSW791" s="723"/>
      <c r="SSX791" s="723"/>
      <c r="SSY791" s="320"/>
      <c r="SSZ791" s="47"/>
      <c r="STA791" s="47"/>
      <c r="STB791" s="34"/>
      <c r="STC791" s="34"/>
      <c r="STD791" s="88"/>
      <c r="STE791"/>
      <c r="STF791" s="173"/>
      <c r="STG791" s="284"/>
      <c r="STH791" s="910"/>
      <c r="STI791" s="421"/>
      <c r="STJ791" s="137"/>
      <c r="STK791" s="136"/>
      <c r="STL791" s="138"/>
      <c r="STM791" s="154"/>
      <c r="STN791" s="194"/>
      <c r="STO791" s="868"/>
      <c r="STP791" s="194"/>
      <c r="STQ791" s="868"/>
      <c r="STR791" s="874"/>
      <c r="STS791" s="152"/>
      <c r="STT791" s="552"/>
      <c r="STU791" s="709"/>
      <c r="STV791" s="709"/>
      <c r="STW791" s="723"/>
      <c r="STX791" s="723"/>
      <c r="STY791" s="723"/>
      <c r="STZ791" s="723"/>
      <c r="SUA791" s="723"/>
      <c r="SUB791" s="320"/>
      <c r="SUC791" s="47"/>
      <c r="SUD791" s="47"/>
      <c r="SUE791" s="34"/>
      <c r="SUF791" s="34"/>
      <c r="SUG791" s="88"/>
      <c r="SUH791"/>
      <c r="SUI791" s="173"/>
      <c r="SUJ791" s="284"/>
      <c r="SUK791" s="910"/>
      <c r="SUL791" s="421"/>
      <c r="SUM791" s="137"/>
      <c r="SUN791" s="136"/>
      <c r="SUO791" s="138"/>
      <c r="SUP791" s="154"/>
      <c r="SUQ791" s="194"/>
      <c r="SUR791" s="868"/>
      <c r="SUS791" s="194"/>
      <c r="SUT791" s="868"/>
      <c r="SUU791" s="874"/>
      <c r="SUV791" s="152"/>
      <c r="SUW791" s="552"/>
      <c r="SUX791" s="709"/>
      <c r="SUY791" s="709"/>
      <c r="SUZ791" s="723"/>
      <c r="SVA791" s="723"/>
      <c r="SVB791" s="723"/>
      <c r="SVC791" s="723"/>
      <c r="SVD791" s="723"/>
      <c r="SVE791" s="320"/>
      <c r="SVF791" s="47"/>
      <c r="SVG791" s="47"/>
      <c r="SVH791" s="34"/>
      <c r="SVI791" s="34"/>
      <c r="SVJ791" s="88"/>
      <c r="SVK791"/>
      <c r="SVL791" s="173"/>
      <c r="SVM791" s="284"/>
      <c r="SVN791" s="910"/>
      <c r="SVO791" s="421"/>
      <c r="SVP791" s="137"/>
      <c r="SVQ791" s="136"/>
      <c r="SVR791" s="138"/>
      <c r="SVS791" s="154"/>
      <c r="SVT791" s="194"/>
      <c r="SVU791" s="868"/>
      <c r="SVV791" s="194"/>
      <c r="SVW791" s="868"/>
      <c r="SVX791" s="874"/>
      <c r="SVY791" s="152"/>
      <c r="SVZ791" s="552"/>
      <c r="SWA791" s="709"/>
      <c r="SWB791" s="709"/>
      <c r="SWC791" s="723"/>
      <c r="SWD791" s="723"/>
      <c r="SWE791" s="723"/>
      <c r="SWF791" s="723"/>
      <c r="SWG791" s="723"/>
      <c r="SWH791" s="320"/>
      <c r="SWI791" s="47"/>
      <c r="SWJ791" s="47"/>
      <c r="SWK791" s="34"/>
      <c r="SWL791" s="34"/>
      <c r="SWM791" s="88"/>
      <c r="SWN791"/>
      <c r="SWO791" s="173"/>
      <c r="SWP791" s="284"/>
      <c r="SWQ791" s="910"/>
      <c r="SWR791" s="421"/>
      <c r="SWS791" s="137"/>
      <c r="SWT791" s="136"/>
      <c r="SWU791" s="138"/>
      <c r="SWV791" s="154"/>
      <c r="SWW791" s="194"/>
      <c r="SWX791" s="868"/>
      <c r="SWY791" s="194"/>
      <c r="SWZ791" s="868"/>
      <c r="SXA791" s="874"/>
      <c r="SXB791" s="152"/>
      <c r="SXC791" s="552"/>
      <c r="SXD791" s="709"/>
      <c r="SXE791" s="709"/>
      <c r="SXF791" s="723"/>
      <c r="SXG791" s="723"/>
      <c r="SXH791" s="723"/>
      <c r="SXI791" s="723"/>
      <c r="SXJ791" s="723"/>
      <c r="SXK791" s="320"/>
      <c r="SXL791" s="47"/>
      <c r="SXM791" s="47"/>
      <c r="SXN791" s="34"/>
      <c r="SXO791" s="34"/>
      <c r="SXP791" s="88"/>
      <c r="SXQ791"/>
      <c r="SXR791" s="173"/>
      <c r="SXS791" s="284"/>
      <c r="SXT791" s="910"/>
      <c r="SXU791" s="421"/>
      <c r="SXV791" s="137"/>
      <c r="SXW791" s="136"/>
      <c r="SXX791" s="138"/>
      <c r="SXY791" s="154"/>
      <c r="SXZ791" s="194"/>
      <c r="SYA791" s="868"/>
      <c r="SYB791" s="194"/>
      <c r="SYC791" s="868"/>
      <c r="SYD791" s="874"/>
      <c r="SYE791" s="152"/>
      <c r="SYF791" s="552"/>
      <c r="SYG791" s="709"/>
      <c r="SYH791" s="709"/>
      <c r="SYI791" s="723"/>
      <c r="SYJ791" s="723"/>
      <c r="SYK791" s="723"/>
      <c r="SYL791" s="723"/>
      <c r="SYM791" s="723"/>
      <c r="SYN791" s="320"/>
      <c r="SYO791" s="47"/>
      <c r="SYP791" s="47"/>
      <c r="SYQ791" s="34"/>
      <c r="SYR791" s="34"/>
      <c r="SYS791" s="88"/>
      <c r="SYT791"/>
      <c r="SYU791" s="173"/>
      <c r="SYV791" s="284"/>
      <c r="SYW791" s="910"/>
      <c r="SYX791" s="421"/>
      <c r="SYY791" s="137"/>
      <c r="SYZ791" s="136"/>
      <c r="SZA791" s="138"/>
      <c r="SZB791" s="154"/>
      <c r="SZC791" s="194"/>
      <c r="SZD791" s="868"/>
      <c r="SZE791" s="194"/>
      <c r="SZF791" s="868"/>
      <c r="SZG791" s="874"/>
      <c r="SZH791" s="152"/>
      <c r="SZI791" s="552"/>
      <c r="SZJ791" s="709"/>
      <c r="SZK791" s="709"/>
      <c r="SZL791" s="723"/>
      <c r="SZM791" s="723"/>
      <c r="SZN791" s="723"/>
      <c r="SZO791" s="723"/>
      <c r="SZP791" s="723"/>
      <c r="SZQ791" s="320"/>
      <c r="SZR791" s="47"/>
      <c r="SZS791" s="47"/>
      <c r="SZT791" s="34"/>
      <c r="SZU791" s="34"/>
      <c r="SZV791" s="88"/>
      <c r="SZW791"/>
      <c r="SZX791" s="173"/>
      <c r="SZY791" s="284"/>
      <c r="SZZ791" s="910"/>
      <c r="TAA791" s="421"/>
      <c r="TAB791" s="137"/>
      <c r="TAC791" s="136"/>
      <c r="TAD791" s="138"/>
      <c r="TAE791" s="154"/>
      <c r="TAF791" s="194"/>
      <c r="TAG791" s="868"/>
      <c r="TAH791" s="194"/>
      <c r="TAI791" s="868"/>
      <c r="TAJ791" s="874"/>
      <c r="TAK791" s="152"/>
      <c r="TAL791" s="552"/>
      <c r="TAM791" s="709"/>
      <c r="TAN791" s="709"/>
      <c r="TAO791" s="723"/>
      <c r="TAP791" s="723"/>
      <c r="TAQ791" s="723"/>
      <c r="TAR791" s="723"/>
      <c r="TAS791" s="723"/>
      <c r="TAT791" s="320"/>
      <c r="TAU791" s="47"/>
      <c r="TAV791" s="47"/>
      <c r="TAW791" s="34"/>
      <c r="TAX791" s="34"/>
      <c r="TAY791" s="88"/>
      <c r="TAZ791"/>
      <c r="TBA791" s="173"/>
      <c r="TBB791" s="284"/>
      <c r="TBC791" s="910"/>
      <c r="TBD791" s="421"/>
      <c r="TBE791" s="137"/>
      <c r="TBF791" s="136"/>
      <c r="TBG791" s="138"/>
      <c r="TBH791" s="154"/>
      <c r="TBI791" s="194"/>
      <c r="TBJ791" s="868"/>
      <c r="TBK791" s="194"/>
      <c r="TBL791" s="868"/>
      <c r="TBM791" s="874"/>
      <c r="TBN791" s="152"/>
      <c r="TBO791" s="552"/>
      <c r="TBP791" s="709"/>
      <c r="TBQ791" s="709"/>
      <c r="TBR791" s="723"/>
      <c r="TBS791" s="723"/>
      <c r="TBT791" s="723"/>
      <c r="TBU791" s="723"/>
      <c r="TBV791" s="723"/>
      <c r="TBW791" s="320"/>
      <c r="TBX791" s="47"/>
      <c r="TBY791" s="47"/>
      <c r="TBZ791" s="34"/>
      <c r="TCA791" s="34"/>
      <c r="TCB791" s="88"/>
      <c r="TCC791"/>
      <c r="TCD791" s="173"/>
      <c r="TCE791" s="284"/>
      <c r="TCF791" s="910"/>
      <c r="TCG791" s="421"/>
      <c r="TCH791" s="137"/>
      <c r="TCI791" s="136"/>
      <c r="TCJ791" s="138"/>
      <c r="TCK791" s="154"/>
      <c r="TCL791" s="194"/>
      <c r="TCM791" s="868"/>
      <c r="TCN791" s="194"/>
      <c r="TCO791" s="868"/>
      <c r="TCP791" s="874"/>
      <c r="TCQ791" s="152"/>
      <c r="TCR791" s="552"/>
      <c r="TCS791" s="709"/>
      <c r="TCT791" s="709"/>
      <c r="TCU791" s="723"/>
      <c r="TCV791" s="723"/>
      <c r="TCW791" s="723"/>
      <c r="TCX791" s="723"/>
      <c r="TCY791" s="723"/>
      <c r="TCZ791" s="320"/>
      <c r="TDA791" s="47"/>
      <c r="TDB791" s="47"/>
      <c r="TDC791" s="34"/>
      <c r="TDD791" s="34"/>
      <c r="TDE791" s="88"/>
      <c r="TDF791"/>
      <c r="TDG791" s="173"/>
      <c r="TDH791" s="284"/>
      <c r="TDI791" s="910"/>
      <c r="TDJ791" s="421"/>
      <c r="TDK791" s="137"/>
      <c r="TDL791" s="136"/>
      <c r="TDM791" s="138"/>
      <c r="TDN791" s="154"/>
      <c r="TDO791" s="194"/>
      <c r="TDP791" s="868"/>
      <c r="TDQ791" s="194"/>
      <c r="TDR791" s="868"/>
      <c r="TDS791" s="874"/>
      <c r="TDT791" s="152"/>
      <c r="TDU791" s="552"/>
      <c r="TDV791" s="709"/>
      <c r="TDW791" s="709"/>
      <c r="TDX791" s="723"/>
      <c r="TDY791" s="723"/>
      <c r="TDZ791" s="723"/>
      <c r="TEA791" s="723"/>
      <c r="TEB791" s="723"/>
      <c r="TEC791" s="320"/>
      <c r="TED791" s="47"/>
      <c r="TEE791" s="47"/>
      <c r="TEF791" s="34"/>
      <c r="TEG791" s="34"/>
      <c r="TEH791" s="88"/>
      <c r="TEI791"/>
      <c r="TEJ791" s="173"/>
      <c r="TEK791" s="284"/>
      <c r="TEL791" s="910"/>
      <c r="TEM791" s="421"/>
      <c r="TEN791" s="137"/>
      <c r="TEO791" s="136"/>
      <c r="TEP791" s="138"/>
      <c r="TEQ791" s="154"/>
      <c r="TER791" s="194"/>
      <c r="TES791" s="868"/>
      <c r="TET791" s="194"/>
      <c r="TEU791" s="868"/>
      <c r="TEV791" s="874"/>
      <c r="TEW791" s="152"/>
      <c r="TEX791" s="552"/>
      <c r="TEY791" s="709"/>
      <c r="TEZ791" s="709"/>
      <c r="TFA791" s="723"/>
      <c r="TFB791" s="723"/>
      <c r="TFC791" s="723"/>
      <c r="TFD791" s="723"/>
      <c r="TFE791" s="723"/>
      <c r="TFF791" s="320"/>
      <c r="TFG791" s="47"/>
      <c r="TFH791" s="47"/>
      <c r="TFI791" s="34"/>
      <c r="TFJ791" s="34"/>
      <c r="TFK791" s="88"/>
      <c r="TFL791"/>
      <c r="TFM791" s="173"/>
      <c r="TFN791" s="284"/>
      <c r="TFO791" s="910"/>
      <c r="TFP791" s="421"/>
      <c r="TFQ791" s="137"/>
      <c r="TFR791" s="136"/>
      <c r="TFS791" s="138"/>
      <c r="TFT791" s="154"/>
      <c r="TFU791" s="194"/>
      <c r="TFV791" s="868"/>
      <c r="TFW791" s="194"/>
      <c r="TFX791" s="868"/>
      <c r="TFY791" s="874"/>
      <c r="TFZ791" s="152"/>
      <c r="TGA791" s="552"/>
      <c r="TGB791" s="709"/>
      <c r="TGC791" s="709"/>
      <c r="TGD791" s="723"/>
      <c r="TGE791" s="723"/>
      <c r="TGF791" s="723"/>
      <c r="TGG791" s="723"/>
      <c r="TGH791" s="723"/>
      <c r="TGI791" s="320"/>
      <c r="TGJ791" s="47"/>
      <c r="TGK791" s="47"/>
      <c r="TGL791" s="34"/>
      <c r="TGM791" s="34"/>
      <c r="TGN791" s="88"/>
      <c r="TGO791"/>
      <c r="TGP791" s="173"/>
      <c r="TGQ791" s="284"/>
      <c r="TGR791" s="910"/>
      <c r="TGS791" s="421"/>
      <c r="TGT791" s="137"/>
      <c r="TGU791" s="136"/>
      <c r="TGV791" s="138"/>
      <c r="TGW791" s="154"/>
      <c r="TGX791" s="194"/>
      <c r="TGY791" s="868"/>
      <c r="TGZ791" s="194"/>
      <c r="THA791" s="868"/>
      <c r="THB791" s="874"/>
      <c r="THC791" s="152"/>
      <c r="THD791" s="552"/>
      <c r="THE791" s="709"/>
      <c r="THF791" s="709"/>
      <c r="THG791" s="723"/>
      <c r="THH791" s="723"/>
      <c r="THI791" s="723"/>
      <c r="THJ791" s="723"/>
      <c r="THK791" s="723"/>
      <c r="THL791" s="320"/>
      <c r="THM791" s="47"/>
      <c r="THN791" s="47"/>
      <c r="THO791" s="34"/>
      <c r="THP791" s="34"/>
      <c r="THQ791" s="88"/>
      <c r="THR791"/>
      <c r="THS791" s="173"/>
      <c r="THT791" s="284"/>
      <c r="THU791" s="910"/>
      <c r="THV791" s="421"/>
      <c r="THW791" s="137"/>
      <c r="THX791" s="136"/>
      <c r="THY791" s="138"/>
      <c r="THZ791" s="154"/>
      <c r="TIA791" s="194"/>
      <c r="TIB791" s="868"/>
      <c r="TIC791" s="194"/>
      <c r="TID791" s="868"/>
      <c r="TIE791" s="874"/>
      <c r="TIF791" s="152"/>
      <c r="TIG791" s="552"/>
      <c r="TIH791" s="709"/>
      <c r="TII791" s="709"/>
      <c r="TIJ791" s="723"/>
      <c r="TIK791" s="723"/>
      <c r="TIL791" s="723"/>
      <c r="TIM791" s="723"/>
      <c r="TIN791" s="723"/>
      <c r="TIO791" s="320"/>
      <c r="TIP791" s="47"/>
      <c r="TIQ791" s="47"/>
      <c r="TIR791" s="34"/>
      <c r="TIS791" s="34"/>
      <c r="TIT791" s="88"/>
      <c r="TIU791"/>
      <c r="TIV791" s="173"/>
      <c r="TIW791" s="284"/>
      <c r="TIX791" s="910"/>
      <c r="TIY791" s="421"/>
      <c r="TIZ791" s="137"/>
      <c r="TJA791" s="136"/>
      <c r="TJB791" s="138"/>
      <c r="TJC791" s="154"/>
      <c r="TJD791" s="194"/>
      <c r="TJE791" s="868"/>
      <c r="TJF791" s="194"/>
      <c r="TJG791" s="868"/>
      <c r="TJH791" s="874"/>
      <c r="TJI791" s="152"/>
      <c r="TJJ791" s="552"/>
      <c r="TJK791" s="709"/>
      <c r="TJL791" s="709"/>
      <c r="TJM791" s="723"/>
      <c r="TJN791" s="723"/>
      <c r="TJO791" s="723"/>
      <c r="TJP791" s="723"/>
      <c r="TJQ791" s="723"/>
      <c r="TJR791" s="320"/>
      <c r="TJS791" s="47"/>
      <c r="TJT791" s="47"/>
      <c r="TJU791" s="34"/>
      <c r="TJV791" s="34"/>
      <c r="TJW791" s="88"/>
      <c r="TJX791"/>
      <c r="TJY791" s="173"/>
      <c r="TJZ791" s="284"/>
      <c r="TKA791" s="910"/>
      <c r="TKB791" s="421"/>
      <c r="TKC791" s="137"/>
      <c r="TKD791" s="136"/>
      <c r="TKE791" s="138"/>
      <c r="TKF791" s="154"/>
      <c r="TKG791" s="194"/>
      <c r="TKH791" s="868"/>
      <c r="TKI791" s="194"/>
      <c r="TKJ791" s="868"/>
      <c r="TKK791" s="874"/>
      <c r="TKL791" s="152"/>
      <c r="TKM791" s="552"/>
      <c r="TKN791" s="709"/>
      <c r="TKO791" s="709"/>
      <c r="TKP791" s="723"/>
      <c r="TKQ791" s="723"/>
      <c r="TKR791" s="723"/>
      <c r="TKS791" s="723"/>
      <c r="TKT791" s="723"/>
      <c r="TKU791" s="320"/>
      <c r="TKV791" s="47"/>
      <c r="TKW791" s="47"/>
      <c r="TKX791" s="34"/>
      <c r="TKY791" s="34"/>
      <c r="TKZ791" s="88"/>
      <c r="TLA791"/>
      <c r="TLB791" s="173"/>
      <c r="TLC791" s="284"/>
      <c r="TLD791" s="910"/>
      <c r="TLE791" s="421"/>
      <c r="TLF791" s="137"/>
      <c r="TLG791" s="136"/>
      <c r="TLH791" s="138"/>
      <c r="TLI791" s="154"/>
      <c r="TLJ791" s="194"/>
      <c r="TLK791" s="868"/>
      <c r="TLL791" s="194"/>
      <c r="TLM791" s="868"/>
      <c r="TLN791" s="874"/>
      <c r="TLO791" s="152"/>
      <c r="TLP791" s="552"/>
      <c r="TLQ791" s="709"/>
      <c r="TLR791" s="709"/>
      <c r="TLS791" s="723"/>
      <c r="TLT791" s="723"/>
      <c r="TLU791" s="723"/>
      <c r="TLV791" s="723"/>
      <c r="TLW791" s="723"/>
      <c r="TLX791" s="320"/>
      <c r="TLY791" s="47"/>
      <c r="TLZ791" s="47"/>
      <c r="TMA791" s="34"/>
      <c r="TMB791" s="34"/>
      <c r="TMC791" s="88"/>
      <c r="TMD791"/>
      <c r="TME791" s="173"/>
      <c r="TMF791" s="284"/>
      <c r="TMG791" s="910"/>
      <c r="TMH791" s="421"/>
      <c r="TMI791" s="137"/>
      <c r="TMJ791" s="136"/>
      <c r="TMK791" s="138"/>
      <c r="TML791" s="154"/>
      <c r="TMM791" s="194"/>
      <c r="TMN791" s="868"/>
      <c r="TMO791" s="194"/>
      <c r="TMP791" s="868"/>
      <c r="TMQ791" s="874"/>
      <c r="TMR791" s="152"/>
      <c r="TMS791" s="552"/>
      <c r="TMT791" s="709"/>
      <c r="TMU791" s="709"/>
      <c r="TMV791" s="723"/>
      <c r="TMW791" s="723"/>
      <c r="TMX791" s="723"/>
      <c r="TMY791" s="723"/>
      <c r="TMZ791" s="723"/>
      <c r="TNA791" s="320"/>
      <c r="TNB791" s="47"/>
      <c r="TNC791" s="47"/>
      <c r="TND791" s="34"/>
      <c r="TNE791" s="34"/>
      <c r="TNF791" s="88"/>
      <c r="TNG791"/>
      <c r="TNH791" s="173"/>
      <c r="TNI791" s="284"/>
      <c r="TNJ791" s="910"/>
      <c r="TNK791" s="421"/>
      <c r="TNL791" s="137"/>
      <c r="TNM791" s="136"/>
      <c r="TNN791" s="138"/>
      <c r="TNO791" s="154"/>
      <c r="TNP791" s="194"/>
      <c r="TNQ791" s="868"/>
      <c r="TNR791" s="194"/>
      <c r="TNS791" s="868"/>
      <c r="TNT791" s="874"/>
      <c r="TNU791" s="152"/>
      <c r="TNV791" s="552"/>
      <c r="TNW791" s="709"/>
      <c r="TNX791" s="709"/>
      <c r="TNY791" s="723"/>
      <c r="TNZ791" s="723"/>
      <c r="TOA791" s="723"/>
      <c r="TOB791" s="723"/>
      <c r="TOC791" s="723"/>
      <c r="TOD791" s="320"/>
      <c r="TOE791" s="47"/>
      <c r="TOF791" s="47"/>
      <c r="TOG791" s="34"/>
      <c r="TOH791" s="34"/>
      <c r="TOI791" s="88"/>
      <c r="TOJ791"/>
      <c r="TOK791" s="173"/>
      <c r="TOL791" s="284"/>
      <c r="TOM791" s="910"/>
      <c r="TON791" s="421"/>
      <c r="TOO791" s="137"/>
      <c r="TOP791" s="136"/>
      <c r="TOQ791" s="138"/>
      <c r="TOR791" s="154"/>
      <c r="TOS791" s="194"/>
      <c r="TOT791" s="868"/>
      <c r="TOU791" s="194"/>
      <c r="TOV791" s="868"/>
      <c r="TOW791" s="874"/>
      <c r="TOX791" s="152"/>
      <c r="TOY791" s="552"/>
      <c r="TOZ791" s="709"/>
      <c r="TPA791" s="709"/>
      <c r="TPB791" s="723"/>
      <c r="TPC791" s="723"/>
      <c r="TPD791" s="723"/>
      <c r="TPE791" s="723"/>
      <c r="TPF791" s="723"/>
      <c r="TPG791" s="320"/>
      <c r="TPH791" s="47"/>
      <c r="TPI791" s="47"/>
      <c r="TPJ791" s="34"/>
      <c r="TPK791" s="34"/>
      <c r="TPL791" s="88"/>
      <c r="TPM791"/>
      <c r="TPN791" s="173"/>
      <c r="TPO791" s="284"/>
      <c r="TPP791" s="910"/>
      <c r="TPQ791" s="421"/>
      <c r="TPR791" s="137"/>
      <c r="TPS791" s="136"/>
      <c r="TPT791" s="138"/>
      <c r="TPU791" s="154"/>
      <c r="TPV791" s="194"/>
      <c r="TPW791" s="868"/>
      <c r="TPX791" s="194"/>
      <c r="TPY791" s="868"/>
      <c r="TPZ791" s="874"/>
      <c r="TQA791" s="152"/>
      <c r="TQB791" s="552"/>
      <c r="TQC791" s="709"/>
      <c r="TQD791" s="709"/>
      <c r="TQE791" s="723"/>
      <c r="TQF791" s="723"/>
      <c r="TQG791" s="723"/>
      <c r="TQH791" s="723"/>
      <c r="TQI791" s="723"/>
      <c r="TQJ791" s="320"/>
      <c r="TQK791" s="47"/>
      <c r="TQL791" s="47"/>
      <c r="TQM791" s="34"/>
      <c r="TQN791" s="34"/>
      <c r="TQO791" s="88"/>
      <c r="TQP791"/>
      <c r="TQQ791" s="173"/>
      <c r="TQR791" s="284"/>
      <c r="TQS791" s="910"/>
      <c r="TQT791" s="421"/>
      <c r="TQU791" s="137"/>
      <c r="TQV791" s="136"/>
      <c r="TQW791" s="138"/>
      <c r="TQX791" s="154"/>
      <c r="TQY791" s="194"/>
      <c r="TQZ791" s="868"/>
      <c r="TRA791" s="194"/>
      <c r="TRB791" s="868"/>
      <c r="TRC791" s="874"/>
      <c r="TRD791" s="152"/>
      <c r="TRE791" s="552"/>
      <c r="TRF791" s="709"/>
      <c r="TRG791" s="709"/>
      <c r="TRH791" s="723"/>
      <c r="TRI791" s="723"/>
      <c r="TRJ791" s="723"/>
      <c r="TRK791" s="723"/>
      <c r="TRL791" s="723"/>
      <c r="TRM791" s="320"/>
      <c r="TRN791" s="47"/>
      <c r="TRO791" s="47"/>
      <c r="TRP791" s="34"/>
      <c r="TRQ791" s="34"/>
      <c r="TRR791" s="88"/>
      <c r="TRS791"/>
      <c r="TRT791" s="173"/>
      <c r="TRU791" s="284"/>
      <c r="TRV791" s="910"/>
      <c r="TRW791" s="421"/>
      <c r="TRX791" s="137"/>
      <c r="TRY791" s="136"/>
      <c r="TRZ791" s="138"/>
      <c r="TSA791" s="154"/>
      <c r="TSB791" s="194"/>
      <c r="TSC791" s="868"/>
      <c r="TSD791" s="194"/>
      <c r="TSE791" s="868"/>
      <c r="TSF791" s="874"/>
      <c r="TSG791" s="152"/>
      <c r="TSH791" s="552"/>
      <c r="TSI791" s="709"/>
      <c r="TSJ791" s="709"/>
      <c r="TSK791" s="723"/>
      <c r="TSL791" s="723"/>
      <c r="TSM791" s="723"/>
      <c r="TSN791" s="723"/>
      <c r="TSO791" s="723"/>
      <c r="TSP791" s="320"/>
      <c r="TSQ791" s="47"/>
      <c r="TSR791" s="47"/>
      <c r="TSS791" s="34"/>
      <c r="TST791" s="34"/>
      <c r="TSU791" s="88"/>
      <c r="TSV791"/>
      <c r="TSW791" s="173"/>
      <c r="TSX791" s="284"/>
      <c r="TSY791" s="910"/>
      <c r="TSZ791" s="421"/>
      <c r="TTA791" s="137"/>
      <c r="TTB791" s="136"/>
      <c r="TTC791" s="138"/>
      <c r="TTD791" s="154"/>
      <c r="TTE791" s="194"/>
      <c r="TTF791" s="868"/>
      <c r="TTG791" s="194"/>
      <c r="TTH791" s="868"/>
      <c r="TTI791" s="874"/>
      <c r="TTJ791" s="152"/>
      <c r="TTK791" s="552"/>
      <c r="TTL791" s="709"/>
      <c r="TTM791" s="709"/>
      <c r="TTN791" s="723"/>
      <c r="TTO791" s="723"/>
      <c r="TTP791" s="723"/>
      <c r="TTQ791" s="723"/>
      <c r="TTR791" s="723"/>
      <c r="TTS791" s="320"/>
      <c r="TTT791" s="47"/>
      <c r="TTU791" s="47"/>
      <c r="TTV791" s="34"/>
      <c r="TTW791" s="34"/>
      <c r="TTX791" s="88"/>
      <c r="TTY791"/>
      <c r="TTZ791" s="173"/>
      <c r="TUA791" s="284"/>
      <c r="TUB791" s="910"/>
      <c r="TUC791" s="421"/>
      <c r="TUD791" s="137"/>
      <c r="TUE791" s="136"/>
      <c r="TUF791" s="138"/>
      <c r="TUG791" s="154"/>
      <c r="TUH791" s="194"/>
      <c r="TUI791" s="868"/>
      <c r="TUJ791" s="194"/>
      <c r="TUK791" s="868"/>
      <c r="TUL791" s="874"/>
      <c r="TUM791" s="152"/>
      <c r="TUN791" s="552"/>
      <c r="TUO791" s="709"/>
      <c r="TUP791" s="709"/>
      <c r="TUQ791" s="723"/>
      <c r="TUR791" s="723"/>
      <c r="TUS791" s="723"/>
      <c r="TUT791" s="723"/>
      <c r="TUU791" s="723"/>
      <c r="TUV791" s="320"/>
      <c r="TUW791" s="47"/>
      <c r="TUX791" s="47"/>
      <c r="TUY791" s="34"/>
      <c r="TUZ791" s="34"/>
      <c r="TVA791" s="88"/>
      <c r="TVB791"/>
      <c r="TVC791" s="173"/>
      <c r="TVD791" s="284"/>
      <c r="TVE791" s="910"/>
      <c r="TVF791" s="421"/>
      <c r="TVG791" s="137"/>
      <c r="TVH791" s="136"/>
      <c r="TVI791" s="138"/>
      <c r="TVJ791" s="154"/>
      <c r="TVK791" s="194"/>
      <c r="TVL791" s="868"/>
      <c r="TVM791" s="194"/>
      <c r="TVN791" s="868"/>
      <c r="TVO791" s="874"/>
      <c r="TVP791" s="152"/>
      <c r="TVQ791" s="552"/>
      <c r="TVR791" s="709"/>
      <c r="TVS791" s="709"/>
      <c r="TVT791" s="723"/>
      <c r="TVU791" s="723"/>
      <c r="TVV791" s="723"/>
      <c r="TVW791" s="723"/>
      <c r="TVX791" s="723"/>
      <c r="TVY791" s="320"/>
      <c r="TVZ791" s="47"/>
      <c r="TWA791" s="47"/>
      <c r="TWB791" s="34"/>
      <c r="TWC791" s="34"/>
      <c r="TWD791" s="88"/>
      <c r="TWE791"/>
      <c r="TWF791" s="173"/>
      <c r="TWG791" s="284"/>
      <c r="TWH791" s="910"/>
      <c r="TWI791" s="421"/>
      <c r="TWJ791" s="137"/>
      <c r="TWK791" s="136"/>
      <c r="TWL791" s="138"/>
      <c r="TWM791" s="154"/>
      <c r="TWN791" s="194"/>
      <c r="TWO791" s="868"/>
      <c r="TWP791" s="194"/>
      <c r="TWQ791" s="868"/>
      <c r="TWR791" s="874"/>
      <c r="TWS791" s="152"/>
      <c r="TWT791" s="552"/>
      <c r="TWU791" s="709"/>
      <c r="TWV791" s="709"/>
      <c r="TWW791" s="723"/>
      <c r="TWX791" s="723"/>
      <c r="TWY791" s="723"/>
      <c r="TWZ791" s="723"/>
      <c r="TXA791" s="723"/>
      <c r="TXB791" s="320"/>
      <c r="TXC791" s="47"/>
      <c r="TXD791" s="47"/>
      <c r="TXE791" s="34"/>
      <c r="TXF791" s="34"/>
      <c r="TXG791" s="88"/>
      <c r="TXH791"/>
      <c r="TXI791" s="173"/>
      <c r="TXJ791" s="284"/>
      <c r="TXK791" s="910"/>
      <c r="TXL791" s="421"/>
      <c r="TXM791" s="137"/>
      <c r="TXN791" s="136"/>
      <c r="TXO791" s="138"/>
      <c r="TXP791" s="154"/>
      <c r="TXQ791" s="194"/>
      <c r="TXR791" s="868"/>
      <c r="TXS791" s="194"/>
      <c r="TXT791" s="868"/>
      <c r="TXU791" s="874"/>
      <c r="TXV791" s="152"/>
      <c r="TXW791" s="552"/>
      <c r="TXX791" s="709"/>
      <c r="TXY791" s="709"/>
      <c r="TXZ791" s="723"/>
      <c r="TYA791" s="723"/>
      <c r="TYB791" s="723"/>
      <c r="TYC791" s="723"/>
      <c r="TYD791" s="723"/>
      <c r="TYE791" s="320"/>
      <c r="TYF791" s="47"/>
      <c r="TYG791" s="47"/>
      <c r="TYH791" s="34"/>
      <c r="TYI791" s="34"/>
      <c r="TYJ791" s="88"/>
      <c r="TYK791"/>
      <c r="TYL791" s="173"/>
      <c r="TYM791" s="284"/>
      <c r="TYN791" s="910"/>
      <c r="TYO791" s="421"/>
      <c r="TYP791" s="137"/>
      <c r="TYQ791" s="136"/>
      <c r="TYR791" s="138"/>
      <c r="TYS791" s="154"/>
      <c r="TYT791" s="194"/>
      <c r="TYU791" s="868"/>
      <c r="TYV791" s="194"/>
      <c r="TYW791" s="868"/>
      <c r="TYX791" s="874"/>
      <c r="TYY791" s="152"/>
      <c r="TYZ791" s="552"/>
      <c r="TZA791" s="709"/>
      <c r="TZB791" s="709"/>
      <c r="TZC791" s="723"/>
      <c r="TZD791" s="723"/>
      <c r="TZE791" s="723"/>
      <c r="TZF791" s="723"/>
      <c r="TZG791" s="723"/>
      <c r="TZH791" s="320"/>
      <c r="TZI791" s="47"/>
      <c r="TZJ791" s="47"/>
      <c r="TZK791" s="34"/>
      <c r="TZL791" s="34"/>
      <c r="TZM791" s="88"/>
      <c r="TZN791"/>
      <c r="TZO791" s="173"/>
      <c r="TZP791" s="284"/>
      <c r="TZQ791" s="910"/>
      <c r="TZR791" s="421"/>
      <c r="TZS791" s="137"/>
      <c r="TZT791" s="136"/>
      <c r="TZU791" s="138"/>
      <c r="TZV791" s="154"/>
      <c r="TZW791" s="194"/>
      <c r="TZX791" s="868"/>
      <c r="TZY791" s="194"/>
      <c r="TZZ791" s="868"/>
      <c r="UAA791" s="874"/>
      <c r="UAB791" s="152"/>
      <c r="UAC791" s="552"/>
      <c r="UAD791" s="709"/>
      <c r="UAE791" s="709"/>
      <c r="UAF791" s="723"/>
      <c r="UAG791" s="723"/>
      <c r="UAH791" s="723"/>
      <c r="UAI791" s="723"/>
      <c r="UAJ791" s="723"/>
      <c r="UAK791" s="320"/>
      <c r="UAL791" s="47"/>
      <c r="UAM791" s="47"/>
      <c r="UAN791" s="34"/>
      <c r="UAO791" s="34"/>
      <c r="UAP791" s="88"/>
      <c r="UAQ791"/>
      <c r="UAR791" s="173"/>
      <c r="UAS791" s="284"/>
      <c r="UAT791" s="910"/>
      <c r="UAU791" s="421"/>
      <c r="UAV791" s="137"/>
      <c r="UAW791" s="136"/>
      <c r="UAX791" s="138"/>
      <c r="UAY791" s="154"/>
      <c r="UAZ791" s="194"/>
      <c r="UBA791" s="868"/>
      <c r="UBB791" s="194"/>
      <c r="UBC791" s="868"/>
      <c r="UBD791" s="874"/>
      <c r="UBE791" s="152"/>
      <c r="UBF791" s="552"/>
      <c r="UBG791" s="709"/>
      <c r="UBH791" s="709"/>
      <c r="UBI791" s="723"/>
      <c r="UBJ791" s="723"/>
      <c r="UBK791" s="723"/>
      <c r="UBL791" s="723"/>
      <c r="UBM791" s="723"/>
      <c r="UBN791" s="320"/>
      <c r="UBO791" s="47"/>
      <c r="UBP791" s="47"/>
      <c r="UBQ791" s="34"/>
      <c r="UBR791" s="34"/>
      <c r="UBS791" s="88"/>
      <c r="UBT791"/>
      <c r="UBU791" s="173"/>
      <c r="UBV791" s="284"/>
      <c r="UBW791" s="910"/>
      <c r="UBX791" s="421"/>
      <c r="UBY791" s="137"/>
      <c r="UBZ791" s="136"/>
      <c r="UCA791" s="138"/>
      <c r="UCB791" s="154"/>
      <c r="UCC791" s="194"/>
      <c r="UCD791" s="868"/>
      <c r="UCE791" s="194"/>
      <c r="UCF791" s="868"/>
      <c r="UCG791" s="874"/>
      <c r="UCH791" s="152"/>
      <c r="UCI791" s="552"/>
      <c r="UCJ791" s="709"/>
      <c r="UCK791" s="709"/>
      <c r="UCL791" s="723"/>
      <c r="UCM791" s="723"/>
      <c r="UCN791" s="723"/>
      <c r="UCO791" s="723"/>
      <c r="UCP791" s="723"/>
      <c r="UCQ791" s="320"/>
      <c r="UCR791" s="47"/>
      <c r="UCS791" s="47"/>
      <c r="UCT791" s="34"/>
      <c r="UCU791" s="34"/>
      <c r="UCV791" s="88"/>
      <c r="UCW791"/>
      <c r="UCX791" s="173"/>
      <c r="UCY791" s="284"/>
      <c r="UCZ791" s="910"/>
      <c r="UDA791" s="421"/>
      <c r="UDB791" s="137"/>
      <c r="UDC791" s="136"/>
      <c r="UDD791" s="138"/>
      <c r="UDE791" s="154"/>
      <c r="UDF791" s="194"/>
      <c r="UDG791" s="868"/>
      <c r="UDH791" s="194"/>
      <c r="UDI791" s="868"/>
      <c r="UDJ791" s="874"/>
      <c r="UDK791" s="152"/>
      <c r="UDL791" s="552"/>
      <c r="UDM791" s="709"/>
      <c r="UDN791" s="709"/>
      <c r="UDO791" s="723"/>
      <c r="UDP791" s="723"/>
      <c r="UDQ791" s="723"/>
      <c r="UDR791" s="723"/>
      <c r="UDS791" s="723"/>
      <c r="UDT791" s="320"/>
      <c r="UDU791" s="47"/>
      <c r="UDV791" s="47"/>
      <c r="UDW791" s="34"/>
      <c r="UDX791" s="34"/>
      <c r="UDY791" s="88"/>
      <c r="UDZ791"/>
      <c r="UEA791" s="173"/>
      <c r="UEB791" s="284"/>
      <c r="UEC791" s="910"/>
      <c r="UED791" s="421"/>
      <c r="UEE791" s="137"/>
      <c r="UEF791" s="136"/>
      <c r="UEG791" s="138"/>
      <c r="UEH791" s="154"/>
      <c r="UEI791" s="194"/>
      <c r="UEJ791" s="868"/>
      <c r="UEK791" s="194"/>
      <c r="UEL791" s="868"/>
      <c r="UEM791" s="874"/>
      <c r="UEN791" s="152"/>
      <c r="UEO791" s="552"/>
      <c r="UEP791" s="709"/>
      <c r="UEQ791" s="709"/>
      <c r="UER791" s="723"/>
      <c r="UES791" s="723"/>
      <c r="UET791" s="723"/>
      <c r="UEU791" s="723"/>
      <c r="UEV791" s="723"/>
      <c r="UEW791" s="320"/>
      <c r="UEX791" s="47"/>
      <c r="UEY791" s="47"/>
      <c r="UEZ791" s="34"/>
      <c r="UFA791" s="34"/>
      <c r="UFB791" s="88"/>
      <c r="UFC791"/>
      <c r="UFD791" s="173"/>
      <c r="UFE791" s="284"/>
      <c r="UFF791" s="910"/>
      <c r="UFG791" s="421"/>
      <c r="UFH791" s="137"/>
      <c r="UFI791" s="136"/>
      <c r="UFJ791" s="138"/>
      <c r="UFK791" s="154"/>
      <c r="UFL791" s="194"/>
      <c r="UFM791" s="868"/>
      <c r="UFN791" s="194"/>
      <c r="UFO791" s="868"/>
      <c r="UFP791" s="874"/>
      <c r="UFQ791" s="152"/>
      <c r="UFR791" s="552"/>
      <c r="UFS791" s="709"/>
      <c r="UFT791" s="709"/>
      <c r="UFU791" s="723"/>
      <c r="UFV791" s="723"/>
      <c r="UFW791" s="723"/>
      <c r="UFX791" s="723"/>
      <c r="UFY791" s="723"/>
      <c r="UFZ791" s="320"/>
      <c r="UGA791" s="47"/>
      <c r="UGB791" s="47"/>
      <c r="UGC791" s="34"/>
      <c r="UGD791" s="34"/>
      <c r="UGE791" s="88"/>
      <c r="UGF791"/>
      <c r="UGG791" s="173"/>
      <c r="UGH791" s="284"/>
      <c r="UGI791" s="910"/>
      <c r="UGJ791" s="421"/>
      <c r="UGK791" s="137"/>
      <c r="UGL791" s="136"/>
      <c r="UGM791" s="138"/>
      <c r="UGN791" s="154"/>
      <c r="UGO791" s="194"/>
      <c r="UGP791" s="868"/>
      <c r="UGQ791" s="194"/>
      <c r="UGR791" s="868"/>
      <c r="UGS791" s="874"/>
      <c r="UGT791" s="152"/>
      <c r="UGU791" s="552"/>
      <c r="UGV791" s="709"/>
      <c r="UGW791" s="709"/>
      <c r="UGX791" s="723"/>
      <c r="UGY791" s="723"/>
      <c r="UGZ791" s="723"/>
      <c r="UHA791" s="723"/>
      <c r="UHB791" s="723"/>
      <c r="UHC791" s="320"/>
      <c r="UHD791" s="47"/>
      <c r="UHE791" s="47"/>
      <c r="UHF791" s="34"/>
      <c r="UHG791" s="34"/>
      <c r="UHH791" s="88"/>
      <c r="UHI791"/>
      <c r="UHJ791" s="173"/>
      <c r="UHK791" s="284"/>
      <c r="UHL791" s="910"/>
      <c r="UHM791" s="421"/>
      <c r="UHN791" s="137"/>
      <c r="UHO791" s="136"/>
      <c r="UHP791" s="138"/>
      <c r="UHQ791" s="154"/>
      <c r="UHR791" s="194"/>
      <c r="UHS791" s="868"/>
      <c r="UHT791" s="194"/>
      <c r="UHU791" s="868"/>
      <c r="UHV791" s="874"/>
      <c r="UHW791" s="152"/>
      <c r="UHX791" s="552"/>
      <c r="UHY791" s="709"/>
      <c r="UHZ791" s="709"/>
      <c r="UIA791" s="723"/>
      <c r="UIB791" s="723"/>
      <c r="UIC791" s="723"/>
      <c r="UID791" s="723"/>
      <c r="UIE791" s="723"/>
      <c r="UIF791" s="320"/>
      <c r="UIG791" s="47"/>
      <c r="UIH791" s="47"/>
      <c r="UII791" s="34"/>
      <c r="UIJ791" s="34"/>
      <c r="UIK791" s="88"/>
      <c r="UIL791"/>
      <c r="UIM791" s="173"/>
      <c r="UIN791" s="284"/>
      <c r="UIO791" s="910"/>
      <c r="UIP791" s="421"/>
      <c r="UIQ791" s="137"/>
      <c r="UIR791" s="136"/>
      <c r="UIS791" s="138"/>
      <c r="UIT791" s="154"/>
      <c r="UIU791" s="194"/>
      <c r="UIV791" s="868"/>
      <c r="UIW791" s="194"/>
      <c r="UIX791" s="868"/>
      <c r="UIY791" s="874"/>
      <c r="UIZ791" s="152"/>
      <c r="UJA791" s="552"/>
      <c r="UJB791" s="709"/>
      <c r="UJC791" s="709"/>
      <c r="UJD791" s="723"/>
      <c r="UJE791" s="723"/>
      <c r="UJF791" s="723"/>
      <c r="UJG791" s="723"/>
      <c r="UJH791" s="723"/>
      <c r="UJI791" s="320"/>
      <c r="UJJ791" s="47"/>
      <c r="UJK791" s="47"/>
      <c r="UJL791" s="34"/>
      <c r="UJM791" s="34"/>
      <c r="UJN791" s="88"/>
      <c r="UJO791"/>
      <c r="UJP791" s="173"/>
      <c r="UJQ791" s="284"/>
      <c r="UJR791" s="910"/>
      <c r="UJS791" s="421"/>
      <c r="UJT791" s="137"/>
      <c r="UJU791" s="136"/>
      <c r="UJV791" s="138"/>
      <c r="UJW791" s="154"/>
      <c r="UJX791" s="194"/>
      <c r="UJY791" s="868"/>
      <c r="UJZ791" s="194"/>
      <c r="UKA791" s="868"/>
      <c r="UKB791" s="874"/>
      <c r="UKC791" s="152"/>
      <c r="UKD791" s="552"/>
      <c r="UKE791" s="709"/>
      <c r="UKF791" s="709"/>
      <c r="UKG791" s="723"/>
      <c r="UKH791" s="723"/>
      <c r="UKI791" s="723"/>
      <c r="UKJ791" s="723"/>
      <c r="UKK791" s="723"/>
      <c r="UKL791" s="320"/>
      <c r="UKM791" s="47"/>
      <c r="UKN791" s="47"/>
      <c r="UKO791" s="34"/>
      <c r="UKP791" s="34"/>
      <c r="UKQ791" s="88"/>
      <c r="UKR791"/>
      <c r="UKS791" s="173"/>
      <c r="UKT791" s="284"/>
      <c r="UKU791" s="910"/>
      <c r="UKV791" s="421"/>
      <c r="UKW791" s="137"/>
      <c r="UKX791" s="136"/>
      <c r="UKY791" s="138"/>
      <c r="UKZ791" s="154"/>
      <c r="ULA791" s="194"/>
      <c r="ULB791" s="868"/>
      <c r="ULC791" s="194"/>
      <c r="ULD791" s="868"/>
      <c r="ULE791" s="874"/>
      <c r="ULF791" s="152"/>
      <c r="ULG791" s="552"/>
      <c r="ULH791" s="709"/>
      <c r="ULI791" s="709"/>
      <c r="ULJ791" s="723"/>
      <c r="ULK791" s="723"/>
      <c r="ULL791" s="723"/>
      <c r="ULM791" s="723"/>
      <c r="ULN791" s="723"/>
      <c r="ULO791" s="320"/>
      <c r="ULP791" s="47"/>
      <c r="ULQ791" s="47"/>
      <c r="ULR791" s="34"/>
      <c r="ULS791" s="34"/>
      <c r="ULT791" s="88"/>
      <c r="ULU791"/>
      <c r="ULV791" s="173"/>
      <c r="ULW791" s="284"/>
      <c r="ULX791" s="910"/>
      <c r="ULY791" s="421"/>
      <c r="ULZ791" s="137"/>
      <c r="UMA791" s="136"/>
      <c r="UMB791" s="138"/>
      <c r="UMC791" s="154"/>
      <c r="UMD791" s="194"/>
      <c r="UME791" s="868"/>
      <c r="UMF791" s="194"/>
      <c r="UMG791" s="868"/>
      <c r="UMH791" s="874"/>
      <c r="UMI791" s="152"/>
      <c r="UMJ791" s="552"/>
      <c r="UMK791" s="709"/>
      <c r="UML791" s="709"/>
      <c r="UMM791" s="723"/>
      <c r="UMN791" s="723"/>
      <c r="UMO791" s="723"/>
      <c r="UMP791" s="723"/>
      <c r="UMQ791" s="723"/>
      <c r="UMR791" s="320"/>
      <c r="UMS791" s="47"/>
      <c r="UMT791" s="47"/>
      <c r="UMU791" s="34"/>
      <c r="UMV791" s="34"/>
      <c r="UMW791" s="88"/>
      <c r="UMX791"/>
      <c r="UMY791" s="173"/>
      <c r="UMZ791" s="284"/>
      <c r="UNA791" s="910"/>
      <c r="UNB791" s="421"/>
      <c r="UNC791" s="137"/>
      <c r="UND791" s="136"/>
      <c r="UNE791" s="138"/>
      <c r="UNF791" s="154"/>
      <c r="UNG791" s="194"/>
      <c r="UNH791" s="868"/>
      <c r="UNI791" s="194"/>
      <c r="UNJ791" s="868"/>
      <c r="UNK791" s="874"/>
      <c r="UNL791" s="152"/>
      <c r="UNM791" s="552"/>
      <c r="UNN791" s="709"/>
      <c r="UNO791" s="709"/>
      <c r="UNP791" s="723"/>
      <c r="UNQ791" s="723"/>
      <c r="UNR791" s="723"/>
      <c r="UNS791" s="723"/>
      <c r="UNT791" s="723"/>
      <c r="UNU791" s="320"/>
      <c r="UNV791" s="47"/>
      <c r="UNW791" s="47"/>
      <c r="UNX791" s="34"/>
      <c r="UNY791" s="34"/>
      <c r="UNZ791" s="88"/>
      <c r="UOA791"/>
      <c r="UOB791" s="173"/>
      <c r="UOC791" s="284"/>
      <c r="UOD791" s="910"/>
      <c r="UOE791" s="421"/>
      <c r="UOF791" s="137"/>
      <c r="UOG791" s="136"/>
      <c r="UOH791" s="138"/>
      <c r="UOI791" s="154"/>
      <c r="UOJ791" s="194"/>
      <c r="UOK791" s="868"/>
      <c r="UOL791" s="194"/>
      <c r="UOM791" s="868"/>
      <c r="UON791" s="874"/>
      <c r="UOO791" s="152"/>
      <c r="UOP791" s="552"/>
      <c r="UOQ791" s="709"/>
      <c r="UOR791" s="709"/>
      <c r="UOS791" s="723"/>
      <c r="UOT791" s="723"/>
      <c r="UOU791" s="723"/>
      <c r="UOV791" s="723"/>
      <c r="UOW791" s="723"/>
      <c r="UOX791" s="320"/>
      <c r="UOY791" s="47"/>
      <c r="UOZ791" s="47"/>
      <c r="UPA791" s="34"/>
      <c r="UPB791" s="34"/>
      <c r="UPC791" s="88"/>
      <c r="UPD791"/>
      <c r="UPE791" s="173"/>
      <c r="UPF791" s="284"/>
      <c r="UPG791" s="910"/>
      <c r="UPH791" s="421"/>
      <c r="UPI791" s="137"/>
      <c r="UPJ791" s="136"/>
      <c r="UPK791" s="138"/>
      <c r="UPL791" s="154"/>
      <c r="UPM791" s="194"/>
      <c r="UPN791" s="868"/>
      <c r="UPO791" s="194"/>
      <c r="UPP791" s="868"/>
      <c r="UPQ791" s="874"/>
      <c r="UPR791" s="152"/>
      <c r="UPS791" s="552"/>
      <c r="UPT791" s="709"/>
      <c r="UPU791" s="709"/>
      <c r="UPV791" s="723"/>
      <c r="UPW791" s="723"/>
      <c r="UPX791" s="723"/>
      <c r="UPY791" s="723"/>
      <c r="UPZ791" s="723"/>
      <c r="UQA791" s="320"/>
      <c r="UQB791" s="47"/>
      <c r="UQC791" s="47"/>
      <c r="UQD791" s="34"/>
      <c r="UQE791" s="34"/>
      <c r="UQF791" s="88"/>
      <c r="UQG791"/>
      <c r="UQH791" s="173"/>
      <c r="UQI791" s="284"/>
      <c r="UQJ791" s="910"/>
      <c r="UQK791" s="421"/>
      <c r="UQL791" s="137"/>
      <c r="UQM791" s="136"/>
      <c r="UQN791" s="138"/>
      <c r="UQO791" s="154"/>
      <c r="UQP791" s="194"/>
      <c r="UQQ791" s="868"/>
      <c r="UQR791" s="194"/>
      <c r="UQS791" s="868"/>
      <c r="UQT791" s="874"/>
      <c r="UQU791" s="152"/>
      <c r="UQV791" s="552"/>
      <c r="UQW791" s="709"/>
      <c r="UQX791" s="709"/>
      <c r="UQY791" s="723"/>
      <c r="UQZ791" s="723"/>
      <c r="URA791" s="723"/>
      <c r="URB791" s="723"/>
      <c r="URC791" s="723"/>
      <c r="URD791" s="320"/>
      <c r="URE791" s="47"/>
      <c r="URF791" s="47"/>
      <c r="URG791" s="34"/>
      <c r="URH791" s="34"/>
      <c r="URI791" s="88"/>
      <c r="URJ791"/>
      <c r="URK791" s="173"/>
      <c r="URL791" s="284"/>
      <c r="URM791" s="910"/>
      <c r="URN791" s="421"/>
      <c r="URO791" s="137"/>
      <c r="URP791" s="136"/>
      <c r="URQ791" s="138"/>
      <c r="URR791" s="154"/>
      <c r="URS791" s="194"/>
      <c r="URT791" s="868"/>
      <c r="URU791" s="194"/>
      <c r="URV791" s="868"/>
      <c r="URW791" s="874"/>
      <c r="URX791" s="152"/>
      <c r="URY791" s="552"/>
      <c r="URZ791" s="709"/>
      <c r="USA791" s="709"/>
      <c r="USB791" s="723"/>
      <c r="USC791" s="723"/>
      <c r="USD791" s="723"/>
      <c r="USE791" s="723"/>
      <c r="USF791" s="723"/>
      <c r="USG791" s="320"/>
      <c r="USH791" s="47"/>
      <c r="USI791" s="47"/>
      <c r="USJ791" s="34"/>
      <c r="USK791" s="34"/>
      <c r="USL791" s="88"/>
      <c r="USM791"/>
      <c r="USN791" s="173"/>
      <c r="USO791" s="284"/>
      <c r="USP791" s="910"/>
      <c r="USQ791" s="421"/>
      <c r="USR791" s="137"/>
      <c r="USS791" s="136"/>
      <c r="UST791" s="138"/>
      <c r="USU791" s="154"/>
      <c r="USV791" s="194"/>
      <c r="USW791" s="868"/>
      <c r="USX791" s="194"/>
      <c r="USY791" s="868"/>
      <c r="USZ791" s="874"/>
      <c r="UTA791" s="152"/>
      <c r="UTB791" s="552"/>
      <c r="UTC791" s="709"/>
      <c r="UTD791" s="709"/>
      <c r="UTE791" s="723"/>
      <c r="UTF791" s="723"/>
      <c r="UTG791" s="723"/>
      <c r="UTH791" s="723"/>
      <c r="UTI791" s="723"/>
      <c r="UTJ791" s="320"/>
      <c r="UTK791" s="47"/>
      <c r="UTL791" s="47"/>
      <c r="UTM791" s="34"/>
      <c r="UTN791" s="34"/>
      <c r="UTO791" s="88"/>
      <c r="UTP791"/>
      <c r="UTQ791" s="173"/>
      <c r="UTR791" s="284"/>
      <c r="UTS791" s="910"/>
      <c r="UTT791" s="421"/>
      <c r="UTU791" s="137"/>
      <c r="UTV791" s="136"/>
      <c r="UTW791" s="138"/>
      <c r="UTX791" s="154"/>
      <c r="UTY791" s="194"/>
      <c r="UTZ791" s="868"/>
      <c r="UUA791" s="194"/>
      <c r="UUB791" s="868"/>
      <c r="UUC791" s="874"/>
      <c r="UUD791" s="152"/>
      <c r="UUE791" s="552"/>
      <c r="UUF791" s="709"/>
      <c r="UUG791" s="709"/>
      <c r="UUH791" s="723"/>
      <c r="UUI791" s="723"/>
      <c r="UUJ791" s="723"/>
      <c r="UUK791" s="723"/>
      <c r="UUL791" s="723"/>
      <c r="UUM791" s="320"/>
      <c r="UUN791" s="47"/>
      <c r="UUO791" s="47"/>
      <c r="UUP791" s="34"/>
      <c r="UUQ791" s="34"/>
      <c r="UUR791" s="88"/>
      <c r="UUS791"/>
      <c r="UUT791" s="173"/>
      <c r="UUU791" s="284"/>
      <c r="UUV791" s="910"/>
      <c r="UUW791" s="421"/>
      <c r="UUX791" s="137"/>
      <c r="UUY791" s="136"/>
      <c r="UUZ791" s="138"/>
      <c r="UVA791" s="154"/>
      <c r="UVB791" s="194"/>
      <c r="UVC791" s="868"/>
      <c r="UVD791" s="194"/>
      <c r="UVE791" s="868"/>
      <c r="UVF791" s="874"/>
      <c r="UVG791" s="152"/>
      <c r="UVH791" s="552"/>
      <c r="UVI791" s="709"/>
      <c r="UVJ791" s="709"/>
      <c r="UVK791" s="723"/>
      <c r="UVL791" s="723"/>
      <c r="UVM791" s="723"/>
      <c r="UVN791" s="723"/>
      <c r="UVO791" s="723"/>
      <c r="UVP791" s="320"/>
      <c r="UVQ791" s="47"/>
      <c r="UVR791" s="47"/>
      <c r="UVS791" s="34"/>
      <c r="UVT791" s="34"/>
      <c r="UVU791" s="88"/>
      <c r="UVV791"/>
      <c r="UVW791" s="173"/>
      <c r="UVX791" s="284"/>
      <c r="UVY791" s="910"/>
      <c r="UVZ791" s="421"/>
      <c r="UWA791" s="137"/>
      <c r="UWB791" s="136"/>
      <c r="UWC791" s="138"/>
      <c r="UWD791" s="154"/>
      <c r="UWE791" s="194"/>
      <c r="UWF791" s="868"/>
      <c r="UWG791" s="194"/>
      <c r="UWH791" s="868"/>
      <c r="UWI791" s="874"/>
      <c r="UWJ791" s="152"/>
      <c r="UWK791" s="552"/>
      <c r="UWL791" s="709"/>
      <c r="UWM791" s="709"/>
      <c r="UWN791" s="723"/>
      <c r="UWO791" s="723"/>
      <c r="UWP791" s="723"/>
      <c r="UWQ791" s="723"/>
      <c r="UWR791" s="723"/>
      <c r="UWS791" s="320"/>
      <c r="UWT791" s="47"/>
      <c r="UWU791" s="47"/>
      <c r="UWV791" s="34"/>
      <c r="UWW791" s="34"/>
      <c r="UWX791" s="88"/>
      <c r="UWY791"/>
      <c r="UWZ791" s="173"/>
      <c r="UXA791" s="284"/>
      <c r="UXB791" s="910"/>
      <c r="UXC791" s="421"/>
      <c r="UXD791" s="137"/>
      <c r="UXE791" s="136"/>
      <c r="UXF791" s="138"/>
      <c r="UXG791" s="154"/>
      <c r="UXH791" s="194"/>
      <c r="UXI791" s="868"/>
      <c r="UXJ791" s="194"/>
      <c r="UXK791" s="868"/>
      <c r="UXL791" s="874"/>
      <c r="UXM791" s="152"/>
      <c r="UXN791" s="552"/>
      <c r="UXO791" s="709"/>
      <c r="UXP791" s="709"/>
      <c r="UXQ791" s="723"/>
      <c r="UXR791" s="723"/>
      <c r="UXS791" s="723"/>
      <c r="UXT791" s="723"/>
      <c r="UXU791" s="723"/>
      <c r="UXV791" s="320"/>
      <c r="UXW791" s="47"/>
      <c r="UXX791" s="47"/>
      <c r="UXY791" s="34"/>
      <c r="UXZ791" s="34"/>
      <c r="UYA791" s="88"/>
      <c r="UYB791"/>
      <c r="UYC791" s="173"/>
      <c r="UYD791" s="284"/>
      <c r="UYE791" s="910"/>
      <c r="UYF791" s="421"/>
      <c r="UYG791" s="137"/>
      <c r="UYH791" s="136"/>
      <c r="UYI791" s="138"/>
      <c r="UYJ791" s="154"/>
      <c r="UYK791" s="194"/>
      <c r="UYL791" s="868"/>
      <c r="UYM791" s="194"/>
      <c r="UYN791" s="868"/>
      <c r="UYO791" s="874"/>
      <c r="UYP791" s="152"/>
      <c r="UYQ791" s="552"/>
      <c r="UYR791" s="709"/>
      <c r="UYS791" s="709"/>
      <c r="UYT791" s="723"/>
      <c r="UYU791" s="723"/>
      <c r="UYV791" s="723"/>
      <c r="UYW791" s="723"/>
      <c r="UYX791" s="723"/>
      <c r="UYY791" s="320"/>
      <c r="UYZ791" s="47"/>
      <c r="UZA791" s="47"/>
      <c r="UZB791" s="34"/>
      <c r="UZC791" s="34"/>
      <c r="UZD791" s="88"/>
      <c r="UZE791"/>
      <c r="UZF791" s="173"/>
      <c r="UZG791" s="284"/>
      <c r="UZH791" s="910"/>
      <c r="UZI791" s="421"/>
      <c r="UZJ791" s="137"/>
      <c r="UZK791" s="136"/>
      <c r="UZL791" s="138"/>
      <c r="UZM791" s="154"/>
      <c r="UZN791" s="194"/>
      <c r="UZO791" s="868"/>
      <c r="UZP791" s="194"/>
      <c r="UZQ791" s="868"/>
      <c r="UZR791" s="874"/>
      <c r="UZS791" s="152"/>
      <c r="UZT791" s="552"/>
      <c r="UZU791" s="709"/>
      <c r="UZV791" s="709"/>
      <c r="UZW791" s="723"/>
      <c r="UZX791" s="723"/>
      <c r="UZY791" s="723"/>
      <c r="UZZ791" s="723"/>
      <c r="VAA791" s="723"/>
      <c r="VAB791" s="320"/>
      <c r="VAC791" s="47"/>
      <c r="VAD791" s="47"/>
      <c r="VAE791" s="34"/>
      <c r="VAF791" s="34"/>
      <c r="VAG791" s="88"/>
      <c r="VAH791"/>
      <c r="VAI791" s="173"/>
      <c r="VAJ791" s="284"/>
      <c r="VAK791" s="910"/>
      <c r="VAL791" s="421"/>
      <c r="VAM791" s="137"/>
      <c r="VAN791" s="136"/>
      <c r="VAO791" s="138"/>
      <c r="VAP791" s="154"/>
      <c r="VAQ791" s="194"/>
      <c r="VAR791" s="868"/>
      <c r="VAS791" s="194"/>
      <c r="VAT791" s="868"/>
      <c r="VAU791" s="874"/>
      <c r="VAV791" s="152"/>
      <c r="VAW791" s="552"/>
      <c r="VAX791" s="709"/>
      <c r="VAY791" s="709"/>
      <c r="VAZ791" s="723"/>
      <c r="VBA791" s="723"/>
      <c r="VBB791" s="723"/>
      <c r="VBC791" s="723"/>
      <c r="VBD791" s="723"/>
      <c r="VBE791" s="320"/>
      <c r="VBF791" s="47"/>
      <c r="VBG791" s="47"/>
      <c r="VBH791" s="34"/>
      <c r="VBI791" s="34"/>
      <c r="VBJ791" s="88"/>
      <c r="VBK791"/>
      <c r="VBL791" s="173"/>
      <c r="VBM791" s="284"/>
      <c r="VBN791" s="910"/>
      <c r="VBO791" s="421"/>
      <c r="VBP791" s="137"/>
      <c r="VBQ791" s="136"/>
      <c r="VBR791" s="138"/>
      <c r="VBS791" s="154"/>
      <c r="VBT791" s="194"/>
      <c r="VBU791" s="868"/>
      <c r="VBV791" s="194"/>
      <c r="VBW791" s="868"/>
      <c r="VBX791" s="874"/>
      <c r="VBY791" s="152"/>
      <c r="VBZ791" s="552"/>
      <c r="VCA791" s="709"/>
      <c r="VCB791" s="709"/>
      <c r="VCC791" s="723"/>
      <c r="VCD791" s="723"/>
      <c r="VCE791" s="723"/>
      <c r="VCF791" s="723"/>
      <c r="VCG791" s="723"/>
      <c r="VCH791" s="320"/>
      <c r="VCI791" s="47"/>
      <c r="VCJ791" s="47"/>
      <c r="VCK791" s="34"/>
      <c r="VCL791" s="34"/>
      <c r="VCM791" s="88"/>
      <c r="VCN791"/>
      <c r="VCO791" s="173"/>
      <c r="VCP791" s="284"/>
      <c r="VCQ791" s="910"/>
      <c r="VCR791" s="421"/>
      <c r="VCS791" s="137"/>
      <c r="VCT791" s="136"/>
      <c r="VCU791" s="138"/>
      <c r="VCV791" s="154"/>
      <c r="VCW791" s="194"/>
      <c r="VCX791" s="868"/>
      <c r="VCY791" s="194"/>
      <c r="VCZ791" s="868"/>
      <c r="VDA791" s="874"/>
      <c r="VDB791" s="152"/>
      <c r="VDC791" s="552"/>
      <c r="VDD791" s="709"/>
      <c r="VDE791" s="709"/>
      <c r="VDF791" s="723"/>
      <c r="VDG791" s="723"/>
      <c r="VDH791" s="723"/>
      <c r="VDI791" s="723"/>
      <c r="VDJ791" s="723"/>
      <c r="VDK791" s="320"/>
      <c r="VDL791" s="47"/>
      <c r="VDM791" s="47"/>
      <c r="VDN791" s="34"/>
      <c r="VDO791" s="34"/>
      <c r="VDP791" s="88"/>
      <c r="VDQ791"/>
      <c r="VDR791" s="173"/>
      <c r="VDS791" s="284"/>
      <c r="VDT791" s="910"/>
      <c r="VDU791" s="421"/>
      <c r="VDV791" s="137"/>
      <c r="VDW791" s="136"/>
      <c r="VDX791" s="138"/>
      <c r="VDY791" s="154"/>
      <c r="VDZ791" s="194"/>
      <c r="VEA791" s="868"/>
      <c r="VEB791" s="194"/>
      <c r="VEC791" s="868"/>
      <c r="VED791" s="874"/>
      <c r="VEE791" s="152"/>
      <c r="VEF791" s="552"/>
      <c r="VEG791" s="709"/>
      <c r="VEH791" s="709"/>
      <c r="VEI791" s="723"/>
      <c r="VEJ791" s="723"/>
      <c r="VEK791" s="723"/>
      <c r="VEL791" s="723"/>
      <c r="VEM791" s="723"/>
      <c r="VEN791" s="320"/>
      <c r="VEO791" s="47"/>
      <c r="VEP791" s="47"/>
      <c r="VEQ791" s="34"/>
      <c r="VER791" s="34"/>
      <c r="VES791" s="88"/>
      <c r="VET791"/>
      <c r="VEU791" s="173"/>
      <c r="VEV791" s="284"/>
      <c r="VEW791" s="910"/>
      <c r="VEX791" s="421"/>
      <c r="VEY791" s="137"/>
      <c r="VEZ791" s="136"/>
      <c r="VFA791" s="138"/>
      <c r="VFB791" s="154"/>
      <c r="VFC791" s="194"/>
      <c r="VFD791" s="868"/>
      <c r="VFE791" s="194"/>
      <c r="VFF791" s="868"/>
      <c r="VFG791" s="874"/>
      <c r="VFH791" s="152"/>
      <c r="VFI791" s="552"/>
      <c r="VFJ791" s="709"/>
      <c r="VFK791" s="709"/>
      <c r="VFL791" s="723"/>
      <c r="VFM791" s="723"/>
      <c r="VFN791" s="723"/>
      <c r="VFO791" s="723"/>
      <c r="VFP791" s="723"/>
      <c r="VFQ791" s="320"/>
      <c r="VFR791" s="47"/>
      <c r="VFS791" s="47"/>
      <c r="VFT791" s="34"/>
      <c r="VFU791" s="34"/>
      <c r="VFV791" s="88"/>
      <c r="VFW791"/>
      <c r="VFX791" s="173"/>
      <c r="VFY791" s="284"/>
      <c r="VFZ791" s="910"/>
      <c r="VGA791" s="421"/>
      <c r="VGB791" s="137"/>
      <c r="VGC791" s="136"/>
      <c r="VGD791" s="138"/>
      <c r="VGE791" s="154"/>
      <c r="VGF791" s="194"/>
      <c r="VGG791" s="868"/>
      <c r="VGH791" s="194"/>
      <c r="VGI791" s="868"/>
      <c r="VGJ791" s="874"/>
      <c r="VGK791" s="152"/>
      <c r="VGL791" s="552"/>
      <c r="VGM791" s="709"/>
      <c r="VGN791" s="709"/>
      <c r="VGO791" s="723"/>
      <c r="VGP791" s="723"/>
      <c r="VGQ791" s="723"/>
      <c r="VGR791" s="723"/>
      <c r="VGS791" s="723"/>
      <c r="VGT791" s="320"/>
      <c r="VGU791" s="47"/>
      <c r="VGV791" s="47"/>
      <c r="VGW791" s="34"/>
      <c r="VGX791" s="34"/>
      <c r="VGY791" s="88"/>
      <c r="VGZ791"/>
      <c r="VHA791" s="173"/>
      <c r="VHB791" s="284"/>
      <c r="VHC791" s="910"/>
      <c r="VHD791" s="421"/>
      <c r="VHE791" s="137"/>
      <c r="VHF791" s="136"/>
      <c r="VHG791" s="138"/>
      <c r="VHH791" s="154"/>
      <c r="VHI791" s="194"/>
      <c r="VHJ791" s="868"/>
      <c r="VHK791" s="194"/>
      <c r="VHL791" s="868"/>
      <c r="VHM791" s="874"/>
      <c r="VHN791" s="152"/>
      <c r="VHO791" s="552"/>
      <c r="VHP791" s="709"/>
      <c r="VHQ791" s="709"/>
      <c r="VHR791" s="723"/>
      <c r="VHS791" s="723"/>
      <c r="VHT791" s="723"/>
      <c r="VHU791" s="723"/>
      <c r="VHV791" s="723"/>
      <c r="VHW791" s="320"/>
      <c r="VHX791" s="47"/>
      <c r="VHY791" s="47"/>
      <c r="VHZ791" s="34"/>
      <c r="VIA791" s="34"/>
      <c r="VIB791" s="88"/>
      <c r="VIC791"/>
      <c r="VID791" s="173"/>
      <c r="VIE791" s="284"/>
      <c r="VIF791" s="910"/>
      <c r="VIG791" s="421"/>
      <c r="VIH791" s="137"/>
      <c r="VII791" s="136"/>
      <c r="VIJ791" s="138"/>
      <c r="VIK791" s="154"/>
      <c r="VIL791" s="194"/>
      <c r="VIM791" s="868"/>
      <c r="VIN791" s="194"/>
      <c r="VIO791" s="868"/>
      <c r="VIP791" s="874"/>
      <c r="VIQ791" s="152"/>
      <c r="VIR791" s="552"/>
      <c r="VIS791" s="709"/>
      <c r="VIT791" s="709"/>
      <c r="VIU791" s="723"/>
      <c r="VIV791" s="723"/>
      <c r="VIW791" s="723"/>
      <c r="VIX791" s="723"/>
      <c r="VIY791" s="723"/>
      <c r="VIZ791" s="320"/>
      <c r="VJA791" s="47"/>
      <c r="VJB791" s="47"/>
      <c r="VJC791" s="34"/>
      <c r="VJD791" s="34"/>
      <c r="VJE791" s="88"/>
      <c r="VJF791"/>
      <c r="VJG791" s="173"/>
      <c r="VJH791" s="284"/>
      <c r="VJI791" s="910"/>
      <c r="VJJ791" s="421"/>
      <c r="VJK791" s="137"/>
      <c r="VJL791" s="136"/>
      <c r="VJM791" s="138"/>
      <c r="VJN791" s="154"/>
      <c r="VJO791" s="194"/>
      <c r="VJP791" s="868"/>
      <c r="VJQ791" s="194"/>
      <c r="VJR791" s="868"/>
      <c r="VJS791" s="874"/>
      <c r="VJT791" s="152"/>
      <c r="VJU791" s="552"/>
      <c r="VJV791" s="709"/>
      <c r="VJW791" s="709"/>
      <c r="VJX791" s="723"/>
      <c r="VJY791" s="723"/>
      <c r="VJZ791" s="723"/>
      <c r="VKA791" s="723"/>
      <c r="VKB791" s="723"/>
      <c r="VKC791" s="320"/>
      <c r="VKD791" s="47"/>
      <c r="VKE791" s="47"/>
      <c r="VKF791" s="34"/>
      <c r="VKG791" s="34"/>
      <c r="VKH791" s="88"/>
      <c r="VKI791"/>
      <c r="VKJ791" s="173"/>
      <c r="VKK791" s="284"/>
      <c r="VKL791" s="910"/>
      <c r="VKM791" s="421"/>
      <c r="VKN791" s="137"/>
      <c r="VKO791" s="136"/>
      <c r="VKP791" s="138"/>
      <c r="VKQ791" s="154"/>
      <c r="VKR791" s="194"/>
      <c r="VKS791" s="868"/>
      <c r="VKT791" s="194"/>
      <c r="VKU791" s="868"/>
      <c r="VKV791" s="874"/>
      <c r="VKW791" s="152"/>
      <c r="VKX791" s="552"/>
      <c r="VKY791" s="709"/>
      <c r="VKZ791" s="709"/>
      <c r="VLA791" s="723"/>
      <c r="VLB791" s="723"/>
      <c r="VLC791" s="723"/>
      <c r="VLD791" s="723"/>
      <c r="VLE791" s="723"/>
      <c r="VLF791" s="320"/>
      <c r="VLG791" s="47"/>
      <c r="VLH791" s="47"/>
      <c r="VLI791" s="34"/>
      <c r="VLJ791" s="34"/>
      <c r="VLK791" s="88"/>
      <c r="VLL791"/>
      <c r="VLM791" s="173"/>
      <c r="VLN791" s="284"/>
      <c r="VLO791" s="910"/>
      <c r="VLP791" s="421"/>
      <c r="VLQ791" s="137"/>
      <c r="VLR791" s="136"/>
      <c r="VLS791" s="138"/>
      <c r="VLT791" s="154"/>
      <c r="VLU791" s="194"/>
      <c r="VLV791" s="868"/>
      <c r="VLW791" s="194"/>
      <c r="VLX791" s="868"/>
      <c r="VLY791" s="874"/>
      <c r="VLZ791" s="152"/>
      <c r="VMA791" s="552"/>
      <c r="VMB791" s="709"/>
      <c r="VMC791" s="709"/>
      <c r="VMD791" s="723"/>
      <c r="VME791" s="723"/>
      <c r="VMF791" s="723"/>
      <c r="VMG791" s="723"/>
      <c r="VMH791" s="723"/>
      <c r="VMI791" s="320"/>
      <c r="VMJ791" s="47"/>
      <c r="VMK791" s="47"/>
      <c r="VML791" s="34"/>
      <c r="VMM791" s="34"/>
      <c r="VMN791" s="88"/>
      <c r="VMO791"/>
      <c r="VMP791" s="173"/>
      <c r="VMQ791" s="284"/>
      <c r="VMR791" s="910"/>
      <c r="VMS791" s="421"/>
      <c r="VMT791" s="137"/>
      <c r="VMU791" s="136"/>
      <c r="VMV791" s="138"/>
      <c r="VMW791" s="154"/>
      <c r="VMX791" s="194"/>
      <c r="VMY791" s="868"/>
      <c r="VMZ791" s="194"/>
      <c r="VNA791" s="868"/>
      <c r="VNB791" s="874"/>
      <c r="VNC791" s="152"/>
      <c r="VND791" s="552"/>
      <c r="VNE791" s="709"/>
      <c r="VNF791" s="709"/>
      <c r="VNG791" s="723"/>
      <c r="VNH791" s="723"/>
      <c r="VNI791" s="723"/>
      <c r="VNJ791" s="723"/>
      <c r="VNK791" s="723"/>
      <c r="VNL791" s="320"/>
      <c r="VNM791" s="47"/>
      <c r="VNN791" s="47"/>
      <c r="VNO791" s="34"/>
      <c r="VNP791" s="34"/>
      <c r="VNQ791" s="88"/>
      <c r="VNR791"/>
      <c r="VNS791" s="173"/>
      <c r="VNT791" s="284"/>
      <c r="VNU791" s="910"/>
      <c r="VNV791" s="421"/>
      <c r="VNW791" s="137"/>
      <c r="VNX791" s="136"/>
      <c r="VNY791" s="138"/>
      <c r="VNZ791" s="154"/>
      <c r="VOA791" s="194"/>
      <c r="VOB791" s="868"/>
      <c r="VOC791" s="194"/>
      <c r="VOD791" s="868"/>
      <c r="VOE791" s="874"/>
      <c r="VOF791" s="152"/>
      <c r="VOG791" s="552"/>
      <c r="VOH791" s="709"/>
      <c r="VOI791" s="709"/>
      <c r="VOJ791" s="723"/>
      <c r="VOK791" s="723"/>
      <c r="VOL791" s="723"/>
      <c r="VOM791" s="723"/>
      <c r="VON791" s="723"/>
      <c r="VOO791" s="320"/>
      <c r="VOP791" s="47"/>
      <c r="VOQ791" s="47"/>
      <c r="VOR791" s="34"/>
      <c r="VOS791" s="34"/>
      <c r="VOT791" s="88"/>
      <c r="VOU791"/>
      <c r="VOV791" s="173"/>
      <c r="VOW791" s="284"/>
      <c r="VOX791" s="910"/>
      <c r="VOY791" s="421"/>
      <c r="VOZ791" s="137"/>
      <c r="VPA791" s="136"/>
      <c r="VPB791" s="138"/>
      <c r="VPC791" s="154"/>
      <c r="VPD791" s="194"/>
      <c r="VPE791" s="868"/>
      <c r="VPF791" s="194"/>
      <c r="VPG791" s="868"/>
      <c r="VPH791" s="874"/>
      <c r="VPI791" s="152"/>
      <c r="VPJ791" s="552"/>
      <c r="VPK791" s="709"/>
      <c r="VPL791" s="709"/>
      <c r="VPM791" s="723"/>
      <c r="VPN791" s="723"/>
      <c r="VPO791" s="723"/>
      <c r="VPP791" s="723"/>
      <c r="VPQ791" s="723"/>
      <c r="VPR791" s="320"/>
      <c r="VPS791" s="47"/>
      <c r="VPT791" s="47"/>
      <c r="VPU791" s="34"/>
      <c r="VPV791" s="34"/>
      <c r="VPW791" s="88"/>
      <c r="VPX791"/>
      <c r="VPY791" s="173"/>
      <c r="VPZ791" s="284"/>
      <c r="VQA791" s="910"/>
      <c r="VQB791" s="421"/>
      <c r="VQC791" s="137"/>
      <c r="VQD791" s="136"/>
      <c r="VQE791" s="138"/>
      <c r="VQF791" s="154"/>
      <c r="VQG791" s="194"/>
      <c r="VQH791" s="868"/>
      <c r="VQI791" s="194"/>
      <c r="VQJ791" s="868"/>
      <c r="VQK791" s="874"/>
      <c r="VQL791" s="152"/>
      <c r="VQM791" s="552"/>
      <c r="VQN791" s="709"/>
      <c r="VQO791" s="709"/>
      <c r="VQP791" s="723"/>
      <c r="VQQ791" s="723"/>
      <c r="VQR791" s="723"/>
      <c r="VQS791" s="723"/>
      <c r="VQT791" s="723"/>
      <c r="VQU791" s="320"/>
      <c r="VQV791" s="47"/>
      <c r="VQW791" s="47"/>
      <c r="VQX791" s="34"/>
      <c r="VQY791" s="34"/>
      <c r="VQZ791" s="88"/>
      <c r="VRA791"/>
      <c r="VRB791" s="173"/>
      <c r="VRC791" s="284"/>
      <c r="VRD791" s="910"/>
      <c r="VRE791" s="421"/>
      <c r="VRF791" s="137"/>
      <c r="VRG791" s="136"/>
      <c r="VRH791" s="138"/>
      <c r="VRI791" s="154"/>
      <c r="VRJ791" s="194"/>
      <c r="VRK791" s="868"/>
      <c r="VRL791" s="194"/>
      <c r="VRM791" s="868"/>
      <c r="VRN791" s="874"/>
      <c r="VRO791" s="152"/>
      <c r="VRP791" s="552"/>
      <c r="VRQ791" s="709"/>
      <c r="VRR791" s="709"/>
      <c r="VRS791" s="723"/>
      <c r="VRT791" s="723"/>
      <c r="VRU791" s="723"/>
      <c r="VRV791" s="723"/>
      <c r="VRW791" s="723"/>
      <c r="VRX791" s="320"/>
      <c r="VRY791" s="47"/>
      <c r="VRZ791" s="47"/>
      <c r="VSA791" s="34"/>
      <c r="VSB791" s="34"/>
      <c r="VSC791" s="88"/>
      <c r="VSD791"/>
      <c r="VSE791" s="173"/>
      <c r="VSF791" s="284"/>
      <c r="VSG791" s="910"/>
      <c r="VSH791" s="421"/>
      <c r="VSI791" s="137"/>
      <c r="VSJ791" s="136"/>
      <c r="VSK791" s="138"/>
      <c r="VSL791" s="154"/>
      <c r="VSM791" s="194"/>
      <c r="VSN791" s="868"/>
      <c r="VSO791" s="194"/>
      <c r="VSP791" s="868"/>
      <c r="VSQ791" s="874"/>
      <c r="VSR791" s="152"/>
      <c r="VSS791" s="552"/>
      <c r="VST791" s="709"/>
      <c r="VSU791" s="709"/>
      <c r="VSV791" s="723"/>
      <c r="VSW791" s="723"/>
      <c r="VSX791" s="723"/>
      <c r="VSY791" s="723"/>
      <c r="VSZ791" s="723"/>
      <c r="VTA791" s="320"/>
      <c r="VTB791" s="47"/>
      <c r="VTC791" s="47"/>
      <c r="VTD791" s="34"/>
      <c r="VTE791" s="34"/>
      <c r="VTF791" s="88"/>
      <c r="VTG791"/>
      <c r="VTH791" s="173"/>
      <c r="VTI791" s="284"/>
      <c r="VTJ791" s="910"/>
      <c r="VTK791" s="421"/>
      <c r="VTL791" s="137"/>
      <c r="VTM791" s="136"/>
      <c r="VTN791" s="138"/>
      <c r="VTO791" s="154"/>
      <c r="VTP791" s="194"/>
      <c r="VTQ791" s="868"/>
      <c r="VTR791" s="194"/>
      <c r="VTS791" s="868"/>
      <c r="VTT791" s="874"/>
      <c r="VTU791" s="152"/>
      <c r="VTV791" s="552"/>
      <c r="VTW791" s="709"/>
      <c r="VTX791" s="709"/>
      <c r="VTY791" s="723"/>
      <c r="VTZ791" s="723"/>
      <c r="VUA791" s="723"/>
      <c r="VUB791" s="723"/>
      <c r="VUC791" s="723"/>
      <c r="VUD791" s="320"/>
      <c r="VUE791" s="47"/>
      <c r="VUF791" s="47"/>
      <c r="VUG791" s="34"/>
      <c r="VUH791" s="34"/>
      <c r="VUI791" s="88"/>
      <c r="VUJ791"/>
      <c r="VUK791" s="173"/>
      <c r="VUL791" s="284"/>
      <c r="VUM791" s="910"/>
      <c r="VUN791" s="421"/>
      <c r="VUO791" s="137"/>
      <c r="VUP791" s="136"/>
      <c r="VUQ791" s="138"/>
      <c r="VUR791" s="154"/>
      <c r="VUS791" s="194"/>
      <c r="VUT791" s="868"/>
      <c r="VUU791" s="194"/>
      <c r="VUV791" s="868"/>
      <c r="VUW791" s="874"/>
      <c r="VUX791" s="152"/>
      <c r="VUY791" s="552"/>
      <c r="VUZ791" s="709"/>
      <c r="VVA791" s="709"/>
      <c r="VVB791" s="723"/>
      <c r="VVC791" s="723"/>
      <c r="VVD791" s="723"/>
      <c r="VVE791" s="723"/>
      <c r="VVF791" s="723"/>
      <c r="VVG791" s="320"/>
      <c r="VVH791" s="47"/>
      <c r="VVI791" s="47"/>
      <c r="VVJ791" s="34"/>
      <c r="VVK791" s="34"/>
      <c r="VVL791" s="88"/>
      <c r="VVM791"/>
      <c r="VVN791" s="173"/>
      <c r="VVO791" s="284"/>
      <c r="VVP791" s="910"/>
      <c r="VVQ791" s="421"/>
      <c r="VVR791" s="137"/>
      <c r="VVS791" s="136"/>
      <c r="VVT791" s="138"/>
      <c r="VVU791" s="154"/>
      <c r="VVV791" s="194"/>
      <c r="VVW791" s="868"/>
      <c r="VVX791" s="194"/>
      <c r="VVY791" s="868"/>
      <c r="VVZ791" s="874"/>
      <c r="VWA791" s="152"/>
      <c r="VWB791" s="552"/>
      <c r="VWC791" s="709"/>
      <c r="VWD791" s="709"/>
      <c r="VWE791" s="723"/>
      <c r="VWF791" s="723"/>
      <c r="VWG791" s="723"/>
      <c r="VWH791" s="723"/>
      <c r="VWI791" s="723"/>
      <c r="VWJ791" s="320"/>
      <c r="VWK791" s="47"/>
      <c r="VWL791" s="47"/>
      <c r="VWM791" s="34"/>
      <c r="VWN791" s="34"/>
      <c r="VWO791" s="88"/>
      <c r="VWP791"/>
      <c r="VWQ791" s="173"/>
      <c r="VWR791" s="284"/>
      <c r="VWS791" s="910"/>
      <c r="VWT791" s="421"/>
      <c r="VWU791" s="137"/>
      <c r="VWV791" s="136"/>
      <c r="VWW791" s="138"/>
      <c r="VWX791" s="154"/>
      <c r="VWY791" s="194"/>
      <c r="VWZ791" s="868"/>
      <c r="VXA791" s="194"/>
      <c r="VXB791" s="868"/>
      <c r="VXC791" s="874"/>
      <c r="VXD791" s="152"/>
      <c r="VXE791" s="552"/>
      <c r="VXF791" s="709"/>
      <c r="VXG791" s="709"/>
      <c r="VXH791" s="723"/>
      <c r="VXI791" s="723"/>
      <c r="VXJ791" s="723"/>
      <c r="VXK791" s="723"/>
      <c r="VXL791" s="723"/>
      <c r="VXM791" s="320"/>
      <c r="VXN791" s="47"/>
      <c r="VXO791" s="47"/>
      <c r="VXP791" s="34"/>
      <c r="VXQ791" s="34"/>
      <c r="VXR791" s="88"/>
      <c r="VXS791"/>
      <c r="VXT791" s="173"/>
      <c r="VXU791" s="284"/>
      <c r="VXV791" s="910"/>
      <c r="VXW791" s="421"/>
      <c r="VXX791" s="137"/>
      <c r="VXY791" s="136"/>
      <c r="VXZ791" s="138"/>
      <c r="VYA791" s="154"/>
      <c r="VYB791" s="194"/>
      <c r="VYC791" s="868"/>
      <c r="VYD791" s="194"/>
      <c r="VYE791" s="868"/>
      <c r="VYF791" s="874"/>
      <c r="VYG791" s="152"/>
      <c r="VYH791" s="552"/>
      <c r="VYI791" s="709"/>
      <c r="VYJ791" s="709"/>
      <c r="VYK791" s="723"/>
      <c r="VYL791" s="723"/>
      <c r="VYM791" s="723"/>
      <c r="VYN791" s="723"/>
      <c r="VYO791" s="723"/>
      <c r="VYP791" s="320"/>
      <c r="VYQ791" s="47"/>
      <c r="VYR791" s="47"/>
      <c r="VYS791" s="34"/>
      <c r="VYT791" s="34"/>
      <c r="VYU791" s="88"/>
      <c r="VYV791"/>
      <c r="VYW791" s="173"/>
      <c r="VYX791" s="284"/>
      <c r="VYY791" s="910"/>
      <c r="VYZ791" s="421"/>
      <c r="VZA791" s="137"/>
      <c r="VZB791" s="136"/>
      <c r="VZC791" s="138"/>
      <c r="VZD791" s="154"/>
      <c r="VZE791" s="194"/>
      <c r="VZF791" s="868"/>
      <c r="VZG791" s="194"/>
      <c r="VZH791" s="868"/>
      <c r="VZI791" s="874"/>
      <c r="VZJ791" s="152"/>
      <c r="VZK791" s="552"/>
      <c r="VZL791" s="709"/>
      <c r="VZM791" s="709"/>
      <c r="VZN791" s="723"/>
      <c r="VZO791" s="723"/>
      <c r="VZP791" s="723"/>
      <c r="VZQ791" s="723"/>
      <c r="VZR791" s="723"/>
      <c r="VZS791" s="320"/>
      <c r="VZT791" s="47"/>
      <c r="VZU791" s="47"/>
      <c r="VZV791" s="34"/>
      <c r="VZW791" s="34"/>
      <c r="VZX791" s="88"/>
      <c r="VZY791"/>
      <c r="VZZ791" s="173"/>
      <c r="WAA791" s="284"/>
      <c r="WAB791" s="910"/>
      <c r="WAC791" s="421"/>
      <c r="WAD791" s="137"/>
      <c r="WAE791" s="136"/>
      <c r="WAF791" s="138"/>
      <c r="WAG791" s="154"/>
      <c r="WAH791" s="194"/>
      <c r="WAI791" s="868"/>
      <c r="WAJ791" s="194"/>
      <c r="WAK791" s="868"/>
      <c r="WAL791" s="874"/>
      <c r="WAM791" s="152"/>
      <c r="WAN791" s="552"/>
      <c r="WAO791" s="709"/>
      <c r="WAP791" s="709"/>
      <c r="WAQ791" s="723"/>
      <c r="WAR791" s="723"/>
      <c r="WAS791" s="723"/>
      <c r="WAT791" s="723"/>
      <c r="WAU791" s="723"/>
      <c r="WAV791" s="320"/>
      <c r="WAW791" s="47"/>
      <c r="WAX791" s="47"/>
      <c r="WAY791" s="34"/>
      <c r="WAZ791" s="34"/>
      <c r="WBA791" s="88"/>
      <c r="WBB791"/>
      <c r="WBC791" s="173"/>
      <c r="WBD791" s="284"/>
      <c r="WBE791" s="910"/>
      <c r="WBF791" s="421"/>
      <c r="WBG791" s="137"/>
      <c r="WBH791" s="136"/>
      <c r="WBI791" s="138"/>
      <c r="WBJ791" s="154"/>
      <c r="WBK791" s="194"/>
      <c r="WBL791" s="868"/>
      <c r="WBM791" s="194"/>
      <c r="WBN791" s="868"/>
      <c r="WBO791" s="874"/>
      <c r="WBP791" s="152"/>
      <c r="WBQ791" s="552"/>
      <c r="WBR791" s="709"/>
      <c r="WBS791" s="709"/>
      <c r="WBT791" s="723"/>
      <c r="WBU791" s="723"/>
      <c r="WBV791" s="723"/>
      <c r="WBW791" s="723"/>
      <c r="WBX791" s="723"/>
      <c r="WBY791" s="320"/>
      <c r="WBZ791" s="47"/>
      <c r="WCA791" s="47"/>
      <c r="WCB791" s="34"/>
      <c r="WCC791" s="34"/>
      <c r="WCD791" s="88"/>
      <c r="WCE791"/>
      <c r="WCF791" s="173"/>
      <c r="WCG791" s="284"/>
      <c r="WCH791" s="910"/>
      <c r="WCI791" s="421"/>
      <c r="WCJ791" s="137"/>
      <c r="WCK791" s="136"/>
      <c r="WCL791" s="138"/>
      <c r="WCM791" s="154"/>
      <c r="WCN791" s="194"/>
      <c r="WCO791" s="868"/>
      <c r="WCP791" s="194"/>
      <c r="WCQ791" s="868"/>
      <c r="WCR791" s="874"/>
      <c r="WCS791" s="152"/>
      <c r="WCT791" s="552"/>
      <c r="WCU791" s="709"/>
      <c r="WCV791" s="709"/>
      <c r="WCW791" s="723"/>
      <c r="WCX791" s="723"/>
      <c r="WCY791" s="723"/>
      <c r="WCZ791" s="723"/>
      <c r="WDA791" s="723"/>
      <c r="WDB791" s="320"/>
      <c r="WDC791" s="47"/>
      <c r="WDD791" s="47"/>
      <c r="WDE791" s="34"/>
      <c r="WDF791" s="34"/>
      <c r="WDG791" s="88"/>
      <c r="WDH791"/>
      <c r="WDI791" s="173"/>
      <c r="WDJ791" s="284"/>
      <c r="WDK791" s="910"/>
      <c r="WDL791" s="421"/>
      <c r="WDM791" s="137"/>
      <c r="WDN791" s="136"/>
      <c r="WDO791" s="138"/>
      <c r="WDP791" s="154"/>
      <c r="WDQ791" s="194"/>
      <c r="WDR791" s="868"/>
      <c r="WDS791" s="194"/>
      <c r="WDT791" s="868"/>
      <c r="WDU791" s="874"/>
      <c r="WDV791" s="152"/>
      <c r="WDW791" s="552"/>
      <c r="WDX791" s="709"/>
      <c r="WDY791" s="709"/>
      <c r="WDZ791" s="723"/>
      <c r="WEA791" s="723"/>
      <c r="WEB791" s="723"/>
      <c r="WEC791" s="723"/>
      <c r="WED791" s="723"/>
      <c r="WEE791" s="320"/>
      <c r="WEF791" s="47"/>
      <c r="WEG791" s="47"/>
      <c r="WEH791" s="34"/>
      <c r="WEI791" s="34"/>
      <c r="WEJ791" s="88"/>
      <c r="WEK791"/>
      <c r="WEL791" s="173"/>
      <c r="WEM791" s="284"/>
      <c r="WEN791" s="910"/>
      <c r="WEO791" s="421"/>
      <c r="WEP791" s="137"/>
      <c r="WEQ791" s="136"/>
      <c r="WER791" s="138"/>
      <c r="WES791" s="154"/>
      <c r="WET791" s="194"/>
      <c r="WEU791" s="868"/>
      <c r="WEV791" s="194"/>
      <c r="WEW791" s="868"/>
      <c r="WEX791" s="874"/>
      <c r="WEY791" s="152"/>
      <c r="WEZ791" s="552"/>
      <c r="WFA791" s="709"/>
      <c r="WFB791" s="709"/>
      <c r="WFC791" s="723"/>
      <c r="WFD791" s="723"/>
      <c r="WFE791" s="723"/>
      <c r="WFF791" s="723"/>
      <c r="WFG791" s="723"/>
      <c r="WFH791" s="320"/>
      <c r="WFI791" s="47"/>
      <c r="WFJ791" s="47"/>
      <c r="WFK791" s="34"/>
      <c r="WFL791" s="34"/>
      <c r="WFM791" s="88"/>
      <c r="WFN791"/>
      <c r="WFO791" s="173"/>
      <c r="WFP791" s="284"/>
      <c r="WFQ791" s="910"/>
      <c r="WFR791" s="421"/>
      <c r="WFS791" s="137"/>
      <c r="WFT791" s="136"/>
      <c r="WFU791" s="138"/>
      <c r="WFV791" s="154"/>
      <c r="WFW791" s="194"/>
      <c r="WFX791" s="868"/>
      <c r="WFY791" s="194"/>
      <c r="WFZ791" s="868"/>
      <c r="WGA791" s="874"/>
      <c r="WGB791" s="152"/>
      <c r="WGC791" s="552"/>
      <c r="WGD791" s="709"/>
      <c r="WGE791" s="709"/>
      <c r="WGF791" s="723"/>
      <c r="WGG791" s="723"/>
      <c r="WGH791" s="723"/>
      <c r="WGI791" s="723"/>
      <c r="WGJ791" s="723"/>
      <c r="WGK791" s="320"/>
      <c r="WGL791" s="47"/>
      <c r="WGM791" s="47"/>
      <c r="WGN791" s="34"/>
      <c r="WGO791" s="34"/>
      <c r="WGP791" s="88"/>
      <c r="WGQ791"/>
      <c r="WGR791" s="173"/>
      <c r="WGS791" s="284"/>
      <c r="WGT791" s="910"/>
      <c r="WGU791" s="421"/>
      <c r="WGV791" s="137"/>
      <c r="WGW791" s="136"/>
      <c r="WGX791" s="138"/>
      <c r="WGY791" s="154"/>
      <c r="WGZ791" s="194"/>
      <c r="WHA791" s="868"/>
      <c r="WHB791" s="194"/>
      <c r="WHC791" s="868"/>
      <c r="WHD791" s="874"/>
      <c r="WHE791" s="152"/>
      <c r="WHF791" s="552"/>
      <c r="WHG791" s="709"/>
      <c r="WHH791" s="709"/>
      <c r="WHI791" s="723"/>
      <c r="WHJ791" s="723"/>
      <c r="WHK791" s="723"/>
      <c r="WHL791" s="723"/>
      <c r="WHM791" s="723"/>
      <c r="WHN791" s="320"/>
      <c r="WHO791" s="47"/>
      <c r="WHP791" s="47"/>
      <c r="WHQ791" s="34"/>
      <c r="WHR791" s="34"/>
      <c r="WHS791" s="88"/>
      <c r="WHT791"/>
      <c r="WHU791" s="173"/>
      <c r="WHV791" s="284"/>
      <c r="WHW791" s="910"/>
      <c r="WHX791" s="421"/>
      <c r="WHY791" s="137"/>
      <c r="WHZ791" s="136"/>
      <c r="WIA791" s="138"/>
      <c r="WIB791" s="154"/>
      <c r="WIC791" s="194"/>
      <c r="WID791" s="868"/>
      <c r="WIE791" s="194"/>
      <c r="WIF791" s="868"/>
      <c r="WIG791" s="874"/>
      <c r="WIH791" s="152"/>
      <c r="WII791" s="552"/>
      <c r="WIJ791" s="709"/>
      <c r="WIK791" s="709"/>
      <c r="WIL791" s="723"/>
      <c r="WIM791" s="723"/>
      <c r="WIN791" s="723"/>
      <c r="WIO791" s="723"/>
      <c r="WIP791" s="723"/>
      <c r="WIQ791" s="320"/>
      <c r="WIR791" s="47"/>
      <c r="WIS791" s="47"/>
      <c r="WIT791" s="34"/>
      <c r="WIU791" s="34"/>
      <c r="WIV791" s="88"/>
      <c r="WIW791"/>
      <c r="WIX791" s="173"/>
      <c r="WIY791" s="284"/>
      <c r="WIZ791" s="910"/>
      <c r="WJA791" s="421"/>
      <c r="WJB791" s="137"/>
      <c r="WJC791" s="136"/>
      <c r="WJD791" s="138"/>
      <c r="WJE791" s="154"/>
      <c r="WJF791" s="194"/>
      <c r="WJG791" s="868"/>
      <c r="WJH791" s="194"/>
      <c r="WJI791" s="868"/>
      <c r="WJJ791" s="874"/>
      <c r="WJK791" s="152"/>
      <c r="WJL791" s="552"/>
      <c r="WJM791" s="709"/>
      <c r="WJN791" s="709"/>
      <c r="WJO791" s="723"/>
      <c r="WJP791" s="723"/>
      <c r="WJQ791" s="723"/>
      <c r="WJR791" s="723"/>
      <c r="WJS791" s="723"/>
      <c r="WJT791" s="320"/>
      <c r="WJU791" s="47"/>
      <c r="WJV791" s="47"/>
      <c r="WJW791" s="34"/>
      <c r="WJX791" s="34"/>
      <c r="WJY791" s="88"/>
      <c r="WJZ791"/>
      <c r="WKA791" s="173"/>
      <c r="WKB791" s="284"/>
      <c r="WKC791" s="910"/>
      <c r="WKD791" s="421"/>
      <c r="WKE791" s="137"/>
      <c r="WKF791" s="136"/>
      <c r="WKG791" s="138"/>
      <c r="WKH791" s="154"/>
      <c r="WKI791" s="194"/>
      <c r="WKJ791" s="868"/>
      <c r="WKK791" s="194"/>
      <c r="WKL791" s="868"/>
      <c r="WKM791" s="874"/>
      <c r="WKN791" s="152"/>
      <c r="WKO791" s="552"/>
      <c r="WKP791" s="709"/>
      <c r="WKQ791" s="709"/>
      <c r="WKR791" s="723"/>
      <c r="WKS791" s="723"/>
      <c r="WKT791" s="723"/>
      <c r="WKU791" s="723"/>
      <c r="WKV791" s="723"/>
      <c r="WKW791" s="320"/>
      <c r="WKX791" s="47"/>
      <c r="WKY791" s="47"/>
      <c r="WKZ791" s="34"/>
      <c r="WLA791" s="34"/>
      <c r="WLB791" s="88"/>
      <c r="WLC791"/>
      <c r="WLD791" s="173"/>
      <c r="WLE791" s="284"/>
      <c r="WLF791" s="910"/>
      <c r="WLG791" s="421"/>
      <c r="WLH791" s="137"/>
      <c r="WLI791" s="136"/>
      <c r="WLJ791" s="138"/>
      <c r="WLK791" s="154"/>
      <c r="WLL791" s="194"/>
      <c r="WLM791" s="868"/>
      <c r="WLN791" s="194"/>
      <c r="WLO791" s="868"/>
      <c r="WLP791" s="874"/>
      <c r="WLQ791" s="152"/>
      <c r="WLR791" s="552"/>
      <c r="WLS791" s="709"/>
      <c r="WLT791" s="709"/>
      <c r="WLU791" s="723"/>
      <c r="WLV791" s="723"/>
      <c r="WLW791" s="723"/>
      <c r="WLX791" s="723"/>
      <c r="WLY791" s="723"/>
      <c r="WLZ791" s="320"/>
      <c r="WMA791" s="47"/>
      <c r="WMB791" s="47"/>
      <c r="WMC791" s="34"/>
      <c r="WMD791" s="34"/>
      <c r="WME791" s="88"/>
      <c r="WMF791"/>
      <c r="WMG791" s="173"/>
      <c r="WMH791" s="284"/>
      <c r="WMI791" s="910"/>
      <c r="WMJ791" s="421"/>
      <c r="WMK791" s="137"/>
      <c r="WML791" s="136"/>
      <c r="WMM791" s="138"/>
      <c r="WMN791" s="154"/>
      <c r="WMO791" s="194"/>
      <c r="WMP791" s="868"/>
      <c r="WMQ791" s="194"/>
      <c r="WMR791" s="868"/>
      <c r="WMS791" s="874"/>
      <c r="WMT791" s="152"/>
      <c r="WMU791" s="552"/>
      <c r="WMV791" s="709"/>
      <c r="WMW791" s="709"/>
      <c r="WMX791" s="723"/>
      <c r="WMY791" s="723"/>
      <c r="WMZ791" s="723"/>
      <c r="WNA791" s="723"/>
      <c r="WNB791" s="723"/>
      <c r="WNC791" s="320"/>
      <c r="WND791" s="47"/>
      <c r="WNE791" s="47"/>
      <c r="WNF791" s="34"/>
      <c r="WNG791" s="34"/>
      <c r="WNH791" s="88"/>
      <c r="WNI791"/>
      <c r="WNJ791" s="173"/>
      <c r="WNK791" s="284"/>
      <c r="WNL791" s="910"/>
      <c r="WNM791" s="421"/>
      <c r="WNN791" s="137"/>
      <c r="WNO791" s="136"/>
      <c r="WNP791" s="138"/>
      <c r="WNQ791" s="154"/>
      <c r="WNR791" s="194"/>
      <c r="WNS791" s="868"/>
      <c r="WNT791" s="194"/>
      <c r="WNU791" s="868"/>
      <c r="WNV791" s="874"/>
      <c r="WNW791" s="152"/>
      <c r="WNX791" s="552"/>
      <c r="WNY791" s="709"/>
      <c r="WNZ791" s="709"/>
      <c r="WOA791" s="723"/>
      <c r="WOB791" s="723"/>
      <c r="WOC791" s="723"/>
      <c r="WOD791" s="723"/>
      <c r="WOE791" s="723"/>
      <c r="WOF791" s="320"/>
      <c r="WOG791" s="47"/>
      <c r="WOH791" s="47"/>
      <c r="WOI791" s="34"/>
      <c r="WOJ791" s="34"/>
      <c r="WOK791" s="88"/>
      <c r="WOL791"/>
      <c r="WOM791" s="173"/>
      <c r="WON791" s="284"/>
      <c r="WOO791" s="910"/>
      <c r="WOP791" s="421"/>
      <c r="WOQ791" s="137"/>
      <c r="WOR791" s="136"/>
      <c r="WOS791" s="138"/>
      <c r="WOT791" s="154"/>
      <c r="WOU791" s="194"/>
      <c r="WOV791" s="868"/>
      <c r="WOW791" s="194"/>
      <c r="WOX791" s="868"/>
      <c r="WOY791" s="874"/>
      <c r="WOZ791" s="152"/>
      <c r="WPA791" s="552"/>
      <c r="WPB791" s="709"/>
      <c r="WPC791" s="709"/>
      <c r="WPD791" s="723"/>
      <c r="WPE791" s="723"/>
      <c r="WPF791" s="723"/>
      <c r="WPG791" s="723"/>
      <c r="WPH791" s="723"/>
      <c r="WPI791" s="320"/>
      <c r="WPJ791" s="47"/>
      <c r="WPK791" s="47"/>
      <c r="WPL791" s="34"/>
      <c r="WPM791" s="34"/>
      <c r="WPN791" s="88"/>
      <c r="WPO791"/>
      <c r="WPP791" s="173"/>
      <c r="WPQ791" s="284"/>
      <c r="WPR791" s="910"/>
      <c r="WPS791" s="421"/>
      <c r="WPT791" s="137"/>
      <c r="WPU791" s="136"/>
      <c r="WPV791" s="138"/>
      <c r="WPW791" s="154"/>
      <c r="WPX791" s="194"/>
      <c r="WPY791" s="868"/>
      <c r="WPZ791" s="194"/>
      <c r="WQA791" s="868"/>
      <c r="WQB791" s="874"/>
      <c r="WQC791" s="152"/>
      <c r="WQD791" s="552"/>
      <c r="WQE791" s="709"/>
      <c r="WQF791" s="709"/>
      <c r="WQG791" s="723"/>
      <c r="WQH791" s="723"/>
      <c r="WQI791" s="723"/>
      <c r="WQJ791" s="723"/>
      <c r="WQK791" s="723"/>
      <c r="WQL791" s="320"/>
      <c r="WQM791" s="47"/>
      <c r="WQN791" s="47"/>
      <c r="WQO791" s="34"/>
      <c r="WQP791" s="34"/>
      <c r="WQQ791" s="88"/>
      <c r="WQR791"/>
      <c r="WQS791" s="173"/>
      <c r="WQT791" s="284"/>
      <c r="WQU791" s="910"/>
      <c r="WQV791" s="421"/>
      <c r="WQW791" s="137"/>
      <c r="WQX791" s="136"/>
      <c r="WQY791" s="138"/>
      <c r="WQZ791" s="154"/>
      <c r="WRA791" s="194"/>
      <c r="WRB791" s="868"/>
      <c r="WRC791" s="194"/>
      <c r="WRD791" s="868"/>
      <c r="WRE791" s="874"/>
      <c r="WRF791" s="152"/>
      <c r="WRG791" s="552"/>
      <c r="WRH791" s="709"/>
      <c r="WRI791" s="709"/>
      <c r="WRJ791" s="723"/>
      <c r="WRK791" s="723"/>
      <c r="WRL791" s="723"/>
      <c r="WRM791" s="723"/>
      <c r="WRN791" s="723"/>
      <c r="WRO791" s="320"/>
      <c r="WRP791" s="47"/>
      <c r="WRQ791" s="47"/>
      <c r="WRR791" s="34"/>
      <c r="WRS791" s="34"/>
      <c r="WRT791" s="88"/>
      <c r="WRU791"/>
      <c r="WRV791" s="173"/>
      <c r="WRW791" s="284"/>
      <c r="WRX791" s="910"/>
      <c r="WRY791" s="421"/>
      <c r="WRZ791" s="137"/>
      <c r="WSA791" s="136"/>
      <c r="WSB791" s="138"/>
      <c r="WSC791" s="154"/>
      <c r="WSD791" s="194"/>
      <c r="WSE791" s="868"/>
      <c r="WSF791" s="194"/>
      <c r="WSG791" s="868"/>
      <c r="WSH791" s="874"/>
      <c r="WSI791" s="152"/>
      <c r="WSJ791" s="552"/>
      <c r="WSK791" s="709"/>
      <c r="WSL791" s="709"/>
      <c r="WSM791" s="723"/>
      <c r="WSN791" s="723"/>
      <c r="WSO791" s="723"/>
      <c r="WSP791" s="723"/>
      <c r="WSQ791" s="723"/>
      <c r="WSR791" s="320"/>
      <c r="WSS791" s="47"/>
      <c r="WST791" s="47"/>
      <c r="WSU791" s="34"/>
      <c r="WSV791" s="34"/>
      <c r="WSW791" s="88"/>
      <c r="WSX791"/>
      <c r="WSY791" s="173"/>
      <c r="WSZ791" s="284"/>
      <c r="WTA791" s="910"/>
      <c r="WTB791" s="421"/>
      <c r="WTC791" s="137"/>
      <c r="WTD791" s="136"/>
      <c r="WTE791" s="138"/>
      <c r="WTF791" s="154"/>
      <c r="WTG791" s="194"/>
      <c r="WTH791" s="868"/>
      <c r="WTI791" s="194"/>
      <c r="WTJ791" s="868"/>
      <c r="WTK791" s="874"/>
      <c r="WTL791" s="152"/>
      <c r="WTM791" s="552"/>
      <c r="WTN791" s="709"/>
      <c r="WTO791" s="709"/>
      <c r="WTP791" s="723"/>
      <c r="WTQ791" s="723"/>
      <c r="WTR791" s="723"/>
      <c r="WTS791" s="723"/>
      <c r="WTT791" s="723"/>
      <c r="WTU791" s="320"/>
      <c r="WTV791" s="47"/>
      <c r="WTW791" s="47"/>
      <c r="WTX791" s="34"/>
      <c r="WTY791" s="34"/>
      <c r="WTZ791" s="88"/>
      <c r="WUA791"/>
      <c r="WUB791" s="173"/>
      <c r="WUC791" s="284"/>
      <c r="WUD791" s="910"/>
      <c r="WUE791" s="421"/>
      <c r="WUF791" s="137"/>
      <c r="WUG791" s="136"/>
      <c r="WUH791" s="138"/>
      <c r="WUI791" s="154"/>
      <c r="WUJ791" s="194"/>
      <c r="WUK791" s="868"/>
      <c r="WUL791" s="194"/>
      <c r="WUM791" s="868"/>
      <c r="WUN791" s="874"/>
      <c r="WUO791" s="152"/>
      <c r="WUP791" s="552"/>
      <c r="WUQ791" s="709"/>
      <c r="WUR791" s="709"/>
      <c r="WUS791" s="723"/>
      <c r="WUT791" s="723"/>
      <c r="WUU791" s="723"/>
      <c r="WUV791" s="723"/>
      <c r="WUW791" s="723"/>
      <c r="WUX791" s="320"/>
      <c r="WUY791" s="47"/>
      <c r="WUZ791" s="47"/>
      <c r="WVA791" s="34"/>
      <c r="WVB791" s="34"/>
      <c r="WVC791" s="88"/>
      <c r="WVD791"/>
      <c r="WVE791" s="173"/>
      <c r="WVF791" s="284"/>
      <c r="WVG791" s="910"/>
      <c r="WVH791" s="421"/>
      <c r="WVI791" s="137"/>
      <c r="WVJ791" s="136"/>
      <c r="WVK791" s="138"/>
      <c r="WVL791" s="154"/>
      <c r="WVM791" s="194"/>
      <c r="WVN791" s="868"/>
      <c r="WVO791" s="194"/>
      <c r="WVP791" s="868"/>
      <c r="WVQ791" s="874"/>
      <c r="WVR791" s="152"/>
      <c r="WVS791" s="552"/>
      <c r="WVT791" s="709"/>
      <c r="WVU791" s="709"/>
      <c r="WVV791" s="723"/>
      <c r="WVW791" s="723"/>
      <c r="WVX791" s="723"/>
      <c r="WVY791" s="723"/>
      <c r="WVZ791" s="723"/>
      <c r="WWA791" s="320"/>
      <c r="WWB791" s="47"/>
      <c r="WWC791" s="47"/>
      <c r="WWD791" s="34"/>
      <c r="WWE791" s="34"/>
      <c r="WWF791" s="88"/>
      <c r="WWG791"/>
      <c r="WWH791" s="173"/>
      <c r="WWI791" s="284"/>
      <c r="WWJ791" s="910"/>
      <c r="WWK791" s="421"/>
      <c r="WWL791" s="137"/>
      <c r="WWM791" s="136"/>
      <c r="WWN791" s="138"/>
      <c r="WWO791" s="154"/>
      <c r="WWP791" s="194"/>
      <c r="WWQ791" s="868"/>
      <c r="WWR791" s="194"/>
      <c r="WWS791" s="868"/>
      <c r="WWT791" s="874"/>
      <c r="WWU791" s="152"/>
      <c r="WWV791" s="552"/>
      <c r="WWW791" s="709"/>
      <c r="WWX791" s="709"/>
      <c r="WWY791" s="723"/>
      <c r="WWZ791" s="723"/>
      <c r="WXA791" s="723"/>
      <c r="WXB791" s="723"/>
      <c r="WXC791" s="723"/>
      <c r="WXD791" s="320"/>
      <c r="WXE791" s="47"/>
      <c r="WXF791" s="47"/>
      <c r="WXG791" s="34"/>
      <c r="WXH791" s="34"/>
      <c r="WXI791" s="88"/>
      <c r="WXJ791"/>
      <c r="WXK791" s="173"/>
      <c r="WXL791" s="284"/>
      <c r="WXM791" s="910"/>
      <c r="WXN791" s="421"/>
      <c r="WXO791" s="137"/>
      <c r="WXP791" s="136"/>
      <c r="WXQ791" s="138"/>
      <c r="WXR791" s="154"/>
      <c r="WXS791" s="194"/>
      <c r="WXT791" s="868"/>
      <c r="WXU791" s="194"/>
      <c r="WXV791" s="868"/>
      <c r="WXW791" s="874"/>
      <c r="WXX791" s="152"/>
      <c r="WXY791" s="552"/>
      <c r="WXZ791" s="709"/>
      <c r="WYA791" s="709"/>
      <c r="WYB791" s="723"/>
      <c r="WYC791" s="723"/>
      <c r="WYD791" s="723"/>
      <c r="WYE791" s="723"/>
      <c r="WYF791" s="723"/>
      <c r="WYG791" s="320"/>
      <c r="WYH791" s="47"/>
      <c r="WYI791" s="47"/>
      <c r="WYJ791" s="34"/>
      <c r="WYK791" s="34"/>
      <c r="WYL791" s="88"/>
      <c r="WYM791"/>
      <c r="WYN791" s="173"/>
      <c r="WYO791" s="284"/>
      <c r="WYP791" s="910"/>
      <c r="WYQ791" s="421"/>
      <c r="WYR791" s="137"/>
      <c r="WYS791" s="136"/>
      <c r="WYT791" s="138"/>
      <c r="WYU791" s="154"/>
      <c r="WYV791" s="194"/>
      <c r="WYW791" s="868"/>
      <c r="WYX791" s="194"/>
      <c r="WYY791" s="868"/>
      <c r="WYZ791" s="874"/>
      <c r="WZA791" s="152"/>
      <c r="WZB791" s="552"/>
      <c r="WZC791" s="709"/>
      <c r="WZD791" s="709"/>
      <c r="WZE791" s="723"/>
      <c r="WZF791" s="723"/>
      <c r="WZG791" s="723"/>
      <c r="WZH791" s="723"/>
      <c r="WZI791" s="723"/>
      <c r="WZJ791" s="320"/>
      <c r="WZK791" s="47"/>
      <c r="WZL791" s="47"/>
      <c r="WZM791" s="34"/>
      <c r="WZN791" s="34"/>
      <c r="WZO791" s="88"/>
      <c r="WZP791"/>
      <c r="WZQ791" s="173"/>
      <c r="WZR791" s="284"/>
      <c r="WZS791" s="910"/>
      <c r="WZT791" s="421"/>
      <c r="WZU791" s="137"/>
      <c r="WZV791" s="136"/>
      <c r="WZW791" s="138"/>
      <c r="WZX791" s="154"/>
      <c r="WZY791" s="194"/>
      <c r="WZZ791" s="868"/>
      <c r="XAA791" s="194"/>
      <c r="XAB791" s="868"/>
      <c r="XAC791" s="874"/>
      <c r="XAD791" s="152"/>
      <c r="XAE791" s="552"/>
      <c r="XAF791" s="709"/>
      <c r="XAG791" s="709"/>
      <c r="XAH791" s="723"/>
      <c r="XAI791" s="723"/>
      <c r="XAJ791" s="723"/>
      <c r="XAK791" s="723"/>
      <c r="XAL791" s="723"/>
      <c r="XAM791" s="320"/>
      <c r="XAN791" s="47"/>
      <c r="XAO791" s="47"/>
      <c r="XAP791" s="34"/>
      <c r="XAQ791" s="34"/>
      <c r="XAR791" s="88"/>
      <c r="XAS791"/>
      <c r="XAT791" s="173"/>
      <c r="XAU791" s="284"/>
      <c r="XAV791" s="910"/>
      <c r="XAW791" s="421"/>
      <c r="XAX791" s="137"/>
      <c r="XAY791" s="136"/>
      <c r="XAZ791" s="138"/>
      <c r="XBA791" s="154"/>
      <c r="XBB791" s="194"/>
      <c r="XBC791" s="868"/>
      <c r="XBD791" s="194"/>
      <c r="XBE791" s="868"/>
      <c r="XBF791" s="874"/>
      <c r="XBG791" s="152"/>
      <c r="XBH791" s="552"/>
      <c r="XBI791" s="709"/>
      <c r="XBJ791" s="709"/>
      <c r="XBK791" s="723"/>
      <c r="XBL791" s="723"/>
      <c r="XBM791" s="723"/>
      <c r="XBN791" s="723"/>
      <c r="XBO791" s="723"/>
      <c r="XBP791" s="320"/>
      <c r="XBQ791" s="47"/>
      <c r="XBR791" s="47"/>
      <c r="XBS791" s="34"/>
      <c r="XBT791" s="34"/>
      <c r="XBU791" s="88"/>
      <c r="XBV791"/>
      <c r="XBW791" s="173"/>
      <c r="XBX791" s="284"/>
      <c r="XBY791" s="910"/>
      <c r="XBZ791" s="421"/>
      <c r="XCA791" s="137"/>
      <c r="XCB791" s="136"/>
      <c r="XCC791" s="138"/>
      <c r="XCD791" s="154"/>
      <c r="XCE791" s="194"/>
      <c r="XCF791" s="868"/>
      <c r="XCG791" s="194"/>
      <c r="XCH791" s="868"/>
      <c r="XCI791" s="874"/>
      <c r="XCJ791" s="152"/>
      <c r="XCK791" s="552"/>
      <c r="XCL791" s="709"/>
      <c r="XCM791" s="709"/>
      <c r="XCN791" s="723"/>
      <c r="XCO791" s="723"/>
      <c r="XCP791" s="723"/>
      <c r="XCQ791" s="723"/>
      <c r="XCR791" s="723"/>
      <c r="XCS791" s="320"/>
      <c r="XCT791" s="47"/>
      <c r="XCU791" s="47"/>
      <c r="XCV791" s="34"/>
      <c r="XCW791" s="34"/>
      <c r="XCX791" s="88"/>
      <c r="XCY791"/>
      <c r="XCZ791" s="173"/>
      <c r="XDA791" s="284"/>
      <c r="XDB791" s="910"/>
      <c r="XDC791" s="421"/>
      <c r="XDD791" s="137"/>
      <c r="XDE791" s="136"/>
      <c r="XDF791" s="138"/>
      <c r="XDG791" s="154"/>
      <c r="XDH791" s="194"/>
      <c r="XDI791" s="868"/>
      <c r="XDJ791" s="194"/>
      <c r="XDK791" s="868"/>
      <c r="XDL791" s="874"/>
      <c r="XDM791" s="152"/>
      <c r="XDN791" s="552"/>
      <c r="XDO791" s="709"/>
      <c r="XDP791" s="709"/>
      <c r="XDQ791" s="723"/>
      <c r="XDR791" s="723"/>
      <c r="XDS791" s="723"/>
      <c r="XDT791" s="723"/>
      <c r="XDU791" s="723"/>
      <c r="XDV791" s="320"/>
      <c r="XDW791" s="47"/>
      <c r="XDX791" s="47"/>
      <c r="XDY791" s="34"/>
      <c r="XDZ791" s="34"/>
      <c r="XEA791" s="88"/>
      <c r="XEB791"/>
      <c r="XEC791" s="173"/>
      <c r="XED791" s="284"/>
      <c r="XEE791" s="910"/>
      <c r="XEF791" s="421"/>
      <c r="XEG791" s="137"/>
      <c r="XEH791" s="136"/>
      <c r="XEI791" s="138"/>
      <c r="XEJ791" s="154"/>
      <c r="XEK791" s="194"/>
      <c r="XEL791" s="868"/>
      <c r="XEM791" s="194"/>
      <c r="XEN791" s="868"/>
      <c r="XEO791" s="874"/>
      <c r="XEP791" s="152"/>
      <c r="XEQ791" s="552"/>
      <c r="XER791" s="709"/>
      <c r="XES791" s="709"/>
      <c r="XET791" s="723"/>
      <c r="XEU791" s="723"/>
      <c r="XEV791" s="723"/>
      <c r="XEW791" s="723"/>
      <c r="XEX791" s="723"/>
      <c r="XEY791" s="320"/>
      <c r="XEZ791" s="47"/>
      <c r="XFA791" s="47"/>
      <c r="XFB791" s="34"/>
      <c r="XFC791" s="34"/>
      <c r="XFD791" s="88"/>
    </row>
    <row r="792" spans="1:16384" s="33" customFormat="1" ht="13.5" customHeight="1" x14ac:dyDescent="0.25">
      <c r="A792" s="173"/>
      <c r="B792" s="284" t="s">
        <v>1109</v>
      </c>
      <c r="C792" s="910"/>
      <c r="D792" s="421" t="s">
        <v>1463</v>
      </c>
      <c r="E792" s="1001"/>
      <c r="F792" s="957"/>
      <c r="G792" s="977"/>
      <c r="H792" s="154" t="s">
        <v>861</v>
      </c>
      <c r="I792" s="194" t="s">
        <v>862</v>
      </c>
      <c r="J792" s="868"/>
      <c r="K792" s="194" t="s">
        <v>1781</v>
      </c>
      <c r="L792" s="868" t="s">
        <v>97</v>
      </c>
      <c r="M792" s="874">
        <v>6</v>
      </c>
      <c r="N792" s="152" t="s">
        <v>24</v>
      </c>
      <c r="O792" s="552" t="s">
        <v>625</v>
      </c>
      <c r="P792" s="709">
        <v>4</v>
      </c>
      <c r="Q792" s="709"/>
      <c r="R792" s="723"/>
      <c r="S792" s="723"/>
      <c r="T792" s="723"/>
      <c r="U792" s="723"/>
      <c r="V792" s="723"/>
      <c r="W792" s="320"/>
      <c r="X792" s="47"/>
      <c r="Y792" s="47"/>
      <c r="Z792" s="34"/>
      <c r="AA792" s="34" t="str">
        <f t="shared" ref="AA792:AA794" si="160">IF(Y792&lt;&gt;"",IF(Y792&gt;=40,"TC",IF(AND(Y792&gt;=20,Y792&lt;30),"MT",IF(Y792&lt;20,"TP",""))),"")</f>
        <v/>
      </c>
      <c r="AB792" s="88" t="str">
        <f t="shared" si="159"/>
        <v/>
      </c>
      <c r="AC792"/>
      <c r="AD792" s="173"/>
      <c r="AE792" s="284"/>
      <c r="AF792" s="910"/>
      <c r="AG792" s="421"/>
      <c r="AH792" s="137"/>
      <c r="AI792" s="136"/>
      <c r="AJ792" s="138"/>
      <c r="AK792" s="154"/>
      <c r="AL792" s="194"/>
      <c r="AM792" s="868"/>
      <c r="AN792" s="194"/>
      <c r="AO792" s="868"/>
      <c r="AP792" s="874"/>
      <c r="AQ792" s="152"/>
      <c r="AR792" s="552"/>
      <c r="AS792" s="709"/>
      <c r="AT792" s="709"/>
      <c r="AU792" s="33" t="str">
        <f t="shared" si="151"/>
        <v/>
      </c>
      <c r="AV792" s="723"/>
      <c r="AW792" s="723"/>
      <c r="AX792" s="723"/>
      <c r="AY792" s="723"/>
      <c r="AZ792" s="320"/>
      <c r="BA792" s="47"/>
      <c r="BB792" s="47"/>
      <c r="BC792" s="34"/>
      <c r="BD792" s="34"/>
      <c r="BE792" s="88"/>
      <c r="BF792"/>
      <c r="BG792" s="173"/>
      <c r="BH792" s="284"/>
      <c r="BI792" s="910"/>
      <c r="BJ792" s="421"/>
      <c r="BK792" s="137"/>
      <c r="BL792" s="136"/>
      <c r="BM792" s="138"/>
      <c r="BN792" s="154"/>
      <c r="BO792" s="194"/>
      <c r="BP792" s="868"/>
      <c r="BQ792" s="194"/>
      <c r="BR792" s="868"/>
      <c r="BS792" s="874"/>
      <c r="BT792" s="152"/>
      <c r="BU792" s="552"/>
      <c r="BV792" s="709"/>
      <c r="BW792" s="709"/>
      <c r="BX792" s="723"/>
      <c r="BY792" s="723"/>
      <c r="BZ792" s="723"/>
      <c r="CA792" s="723"/>
      <c r="CB792" s="723"/>
      <c r="CC792" s="320"/>
      <c r="CD792" s="47"/>
      <c r="CE792" s="47"/>
      <c r="CF792" s="34"/>
      <c r="CG792" s="34"/>
      <c r="CH792" s="88"/>
      <c r="CI792"/>
      <c r="CJ792" s="173"/>
      <c r="CK792" s="284"/>
      <c r="CL792" s="910"/>
      <c r="CM792" s="421"/>
      <c r="CN792" s="137"/>
      <c r="CO792" s="136"/>
      <c r="CP792" s="138"/>
      <c r="CQ792" s="154"/>
      <c r="CR792" s="194"/>
      <c r="CS792" s="868"/>
      <c r="CT792" s="194"/>
      <c r="CU792" s="868"/>
      <c r="CV792" s="874"/>
      <c r="CW792" s="152"/>
      <c r="CX792" s="552"/>
      <c r="CY792" s="709"/>
      <c r="CZ792" s="709"/>
      <c r="DA792" s="723"/>
      <c r="DB792" s="723"/>
      <c r="DC792" s="723"/>
      <c r="DD792" s="723"/>
      <c r="DE792" s="723"/>
      <c r="DF792" s="320"/>
      <c r="DG792" s="47"/>
      <c r="DH792" s="47"/>
      <c r="DI792" s="34"/>
      <c r="DJ792" s="34"/>
      <c r="DK792" s="88"/>
      <c r="DL792"/>
      <c r="DM792" s="173"/>
      <c r="DN792" s="284"/>
      <c r="DO792" s="910"/>
      <c r="DP792" s="421"/>
      <c r="DQ792" s="137"/>
      <c r="DR792" s="136"/>
      <c r="DS792" s="138"/>
      <c r="DT792" s="154"/>
      <c r="DU792" s="194"/>
      <c r="DV792" s="868"/>
      <c r="DW792" s="194"/>
      <c r="DX792" s="868"/>
      <c r="DY792" s="874"/>
      <c r="DZ792" s="152"/>
      <c r="EA792" s="552"/>
      <c r="EB792" s="709"/>
      <c r="EC792" s="709"/>
      <c r="ED792" s="723"/>
      <c r="EE792" s="723"/>
      <c r="EF792" s="723"/>
      <c r="EG792" s="723"/>
      <c r="EH792" s="723"/>
      <c r="EI792" s="320"/>
      <c r="EJ792" s="47"/>
      <c r="EK792" s="47"/>
      <c r="EL792" s="34"/>
      <c r="EM792" s="34"/>
      <c r="EN792" s="88"/>
      <c r="EO792"/>
      <c r="EP792" s="173"/>
      <c r="EQ792" s="284"/>
      <c r="ER792" s="910"/>
      <c r="ES792" s="421"/>
      <c r="ET792" s="137"/>
      <c r="EU792" s="136"/>
      <c r="EV792" s="138"/>
      <c r="EW792" s="154"/>
      <c r="EX792" s="194"/>
      <c r="EY792" s="868"/>
      <c r="EZ792" s="194"/>
      <c r="FA792" s="868"/>
      <c r="FB792" s="874"/>
      <c r="FC792" s="152"/>
      <c r="FD792" s="552"/>
      <c r="FE792" s="709"/>
      <c r="FF792" s="709"/>
      <c r="FG792" s="723"/>
      <c r="FH792" s="723"/>
      <c r="FI792" s="723"/>
      <c r="FJ792" s="723"/>
      <c r="FK792" s="723"/>
      <c r="FL792" s="320"/>
      <c r="FM792" s="47"/>
      <c r="FN792" s="47"/>
      <c r="FO792" s="34"/>
      <c r="FP792" s="34"/>
      <c r="FQ792" s="88"/>
      <c r="FR792"/>
      <c r="FS792" s="173"/>
      <c r="FT792" s="284"/>
      <c r="FU792" s="910"/>
      <c r="FV792" s="421"/>
      <c r="FW792" s="137"/>
      <c r="FX792" s="136"/>
      <c r="FY792" s="138"/>
      <c r="FZ792" s="154"/>
      <c r="GA792" s="194"/>
      <c r="GB792" s="868"/>
      <c r="GC792" s="194"/>
      <c r="GD792" s="868"/>
      <c r="GE792" s="874"/>
      <c r="GF792" s="152"/>
      <c r="GG792" s="552"/>
      <c r="GH792" s="709"/>
      <c r="GI792" s="709"/>
      <c r="GJ792" s="723"/>
      <c r="GK792" s="723"/>
      <c r="GL792" s="723"/>
      <c r="GM792" s="723"/>
      <c r="GN792" s="723"/>
      <c r="GO792" s="320"/>
      <c r="GP792" s="47"/>
      <c r="GQ792" s="47"/>
      <c r="GR792" s="34"/>
      <c r="GS792" s="34"/>
      <c r="GT792" s="88"/>
      <c r="GU792"/>
      <c r="GV792" s="173"/>
      <c r="GW792" s="284"/>
      <c r="GX792" s="910"/>
      <c r="GY792" s="421"/>
      <c r="GZ792" s="137"/>
      <c r="HA792" s="136"/>
      <c r="HB792" s="138"/>
      <c r="HC792" s="154"/>
      <c r="HD792" s="194"/>
      <c r="HE792" s="868"/>
      <c r="HF792" s="194"/>
      <c r="HG792" s="868"/>
      <c r="HH792" s="874"/>
      <c r="HI792" s="152"/>
      <c r="HJ792" s="552"/>
      <c r="HK792" s="709"/>
      <c r="HL792" s="709"/>
      <c r="HM792" s="723"/>
      <c r="HN792" s="723"/>
      <c r="HO792" s="723"/>
      <c r="HP792" s="723"/>
      <c r="HQ792" s="723"/>
      <c r="HR792" s="320"/>
      <c r="HS792" s="47"/>
      <c r="HT792" s="47"/>
      <c r="HU792" s="34"/>
      <c r="HV792" s="34"/>
      <c r="HW792" s="88"/>
      <c r="HX792"/>
      <c r="HY792" s="173"/>
      <c r="HZ792" s="284"/>
      <c r="IA792" s="910"/>
      <c r="IB792" s="421"/>
      <c r="IC792" s="137"/>
      <c r="ID792" s="136"/>
      <c r="IE792" s="138"/>
      <c r="IF792" s="154"/>
      <c r="IG792" s="194"/>
      <c r="IH792" s="868"/>
      <c r="II792" s="194"/>
      <c r="IJ792" s="868"/>
      <c r="IK792" s="874"/>
      <c r="IL792" s="152"/>
      <c r="IM792" s="552"/>
      <c r="IN792" s="709"/>
      <c r="IO792" s="709"/>
      <c r="IP792" s="723"/>
      <c r="IQ792" s="723"/>
      <c r="IR792" s="723"/>
      <c r="IS792" s="723"/>
      <c r="IT792" s="723"/>
      <c r="IU792" s="320"/>
      <c r="IV792" s="47"/>
      <c r="IW792" s="47"/>
      <c r="IX792" s="34"/>
      <c r="IY792" s="34"/>
      <c r="IZ792" s="88"/>
      <c r="JA792"/>
      <c r="JB792" s="173"/>
      <c r="JC792" s="284"/>
      <c r="JD792" s="910"/>
      <c r="JE792" s="421"/>
      <c r="JF792" s="137"/>
      <c r="JG792" s="136"/>
      <c r="JH792" s="138"/>
      <c r="JI792" s="154"/>
      <c r="JJ792" s="194"/>
      <c r="JK792" s="868"/>
      <c r="JL792" s="194"/>
      <c r="JM792" s="868"/>
      <c r="JN792" s="874"/>
      <c r="JO792" s="152"/>
      <c r="JP792" s="552"/>
      <c r="JQ792" s="709"/>
      <c r="JR792" s="709"/>
      <c r="JS792" s="723"/>
      <c r="JT792" s="723"/>
      <c r="JU792" s="723"/>
      <c r="JV792" s="723"/>
      <c r="JW792" s="723"/>
      <c r="JX792" s="320"/>
      <c r="JY792" s="47"/>
      <c r="JZ792" s="47"/>
      <c r="KA792" s="34"/>
      <c r="KB792" s="34"/>
      <c r="KC792" s="88"/>
      <c r="KD792"/>
      <c r="KE792" s="173"/>
      <c r="KF792" s="284"/>
      <c r="KG792" s="910"/>
      <c r="KH792" s="421"/>
      <c r="KI792" s="137"/>
      <c r="KJ792" s="136"/>
      <c r="KK792" s="138"/>
      <c r="KL792" s="154"/>
      <c r="KM792" s="194"/>
      <c r="KN792" s="868"/>
      <c r="KO792" s="194"/>
      <c r="KP792" s="868"/>
      <c r="KQ792" s="874"/>
      <c r="KR792" s="152"/>
      <c r="KS792" s="552"/>
      <c r="KT792" s="709"/>
      <c r="KU792" s="709"/>
      <c r="KV792" s="723"/>
      <c r="KW792" s="723"/>
      <c r="KX792" s="723"/>
      <c r="KY792" s="723"/>
      <c r="KZ792" s="723"/>
      <c r="LA792" s="320"/>
      <c r="LB792" s="47"/>
      <c r="LC792" s="47"/>
      <c r="LD792" s="34"/>
      <c r="LE792" s="34"/>
      <c r="LF792" s="88"/>
      <c r="LG792"/>
      <c r="LH792" s="173"/>
      <c r="LI792" s="284"/>
      <c r="LJ792" s="910"/>
      <c r="LK792" s="421"/>
      <c r="LL792" s="137"/>
      <c r="LM792" s="136"/>
      <c r="LN792" s="138"/>
      <c r="LO792" s="154"/>
      <c r="LP792" s="194"/>
      <c r="LQ792" s="868"/>
      <c r="LR792" s="194"/>
      <c r="LS792" s="868"/>
      <c r="LT792" s="874"/>
      <c r="LU792" s="152"/>
      <c r="LV792" s="552"/>
      <c r="LW792" s="709"/>
      <c r="LX792" s="709"/>
      <c r="LY792" s="723"/>
      <c r="LZ792" s="723"/>
      <c r="MA792" s="723"/>
      <c r="MB792" s="723"/>
      <c r="MC792" s="723"/>
      <c r="MD792" s="320"/>
      <c r="ME792" s="47"/>
      <c r="MF792" s="47"/>
      <c r="MG792" s="34"/>
      <c r="MH792" s="34"/>
      <c r="MI792" s="88"/>
      <c r="MJ792"/>
      <c r="MK792" s="173"/>
      <c r="ML792" s="284"/>
      <c r="MM792" s="910"/>
      <c r="MN792" s="421"/>
      <c r="MO792" s="137"/>
      <c r="MP792" s="136"/>
      <c r="MQ792" s="138"/>
      <c r="MR792" s="154"/>
      <c r="MS792" s="194"/>
      <c r="MT792" s="868"/>
      <c r="MU792" s="194"/>
      <c r="MV792" s="868"/>
      <c r="MW792" s="874"/>
      <c r="MX792" s="152"/>
      <c r="MY792" s="552"/>
      <c r="MZ792" s="709"/>
      <c r="NA792" s="709"/>
      <c r="NB792" s="723"/>
      <c r="NC792" s="723"/>
      <c r="ND792" s="723"/>
      <c r="NE792" s="723"/>
      <c r="NF792" s="723"/>
      <c r="NG792" s="320"/>
      <c r="NH792" s="47"/>
      <c r="NI792" s="47"/>
      <c r="NJ792" s="34"/>
      <c r="NK792" s="34"/>
      <c r="NL792" s="88"/>
      <c r="NM792"/>
      <c r="NN792" s="173"/>
      <c r="NO792" s="284"/>
      <c r="NP792" s="910"/>
      <c r="NQ792" s="421"/>
      <c r="NR792" s="137"/>
      <c r="NS792" s="136"/>
      <c r="NT792" s="138"/>
      <c r="NU792" s="154"/>
      <c r="NV792" s="194"/>
      <c r="NW792" s="868"/>
      <c r="NX792" s="194"/>
      <c r="NY792" s="868"/>
      <c r="NZ792" s="874"/>
      <c r="OA792" s="152"/>
      <c r="OB792" s="552"/>
      <c r="OC792" s="709"/>
      <c r="OD792" s="709"/>
      <c r="OE792" s="723"/>
      <c r="OF792" s="723"/>
      <c r="OG792" s="723"/>
      <c r="OH792" s="723"/>
      <c r="OI792" s="723"/>
      <c r="OJ792" s="320"/>
      <c r="OK792" s="47"/>
      <c r="OL792" s="47"/>
      <c r="OM792" s="34"/>
      <c r="ON792" s="34"/>
      <c r="OO792" s="88"/>
      <c r="OP792"/>
      <c r="OQ792" s="173"/>
      <c r="OR792" s="284"/>
      <c r="OS792" s="910"/>
      <c r="OT792" s="421"/>
      <c r="OU792" s="137"/>
      <c r="OV792" s="136"/>
      <c r="OW792" s="138"/>
      <c r="OX792" s="154"/>
      <c r="OY792" s="194"/>
      <c r="OZ792" s="868"/>
      <c r="PA792" s="194"/>
      <c r="PB792" s="868"/>
      <c r="PC792" s="874"/>
      <c r="PD792" s="152"/>
      <c r="PE792" s="552"/>
      <c r="PF792" s="709"/>
      <c r="PG792" s="709"/>
      <c r="PH792" s="723"/>
      <c r="PI792" s="723"/>
      <c r="PJ792" s="723"/>
      <c r="PK792" s="723"/>
      <c r="PL792" s="723"/>
      <c r="PM792" s="320"/>
      <c r="PN792" s="47"/>
      <c r="PO792" s="47"/>
      <c r="PP792" s="34"/>
      <c r="PQ792" s="34"/>
      <c r="PR792" s="88"/>
      <c r="PS792"/>
      <c r="PT792" s="173"/>
      <c r="PU792" s="284"/>
      <c r="PV792" s="910"/>
      <c r="PW792" s="421"/>
      <c r="PX792" s="137"/>
      <c r="PY792" s="136"/>
      <c r="PZ792" s="138"/>
      <c r="QA792" s="154"/>
      <c r="QB792" s="194"/>
      <c r="QC792" s="868"/>
      <c r="QD792" s="194"/>
      <c r="QE792" s="868"/>
      <c r="QF792" s="874"/>
      <c r="QG792" s="152"/>
      <c r="QH792" s="552"/>
      <c r="QI792" s="709"/>
      <c r="QJ792" s="709"/>
      <c r="QK792" s="723"/>
      <c r="QL792" s="723"/>
      <c r="QM792" s="723"/>
      <c r="QN792" s="723"/>
      <c r="QO792" s="723"/>
      <c r="QP792" s="320"/>
      <c r="QQ792" s="47"/>
      <c r="QR792" s="47"/>
      <c r="QS792" s="34"/>
      <c r="QT792" s="34"/>
      <c r="QU792" s="88"/>
      <c r="QV792"/>
      <c r="QW792" s="173"/>
      <c r="QX792" s="284"/>
      <c r="QY792" s="910"/>
      <c r="QZ792" s="421"/>
      <c r="RA792" s="137"/>
      <c r="RB792" s="136"/>
      <c r="RC792" s="138"/>
      <c r="RD792" s="154"/>
      <c r="RE792" s="194"/>
      <c r="RF792" s="868"/>
      <c r="RG792" s="194"/>
      <c r="RH792" s="868"/>
      <c r="RI792" s="874"/>
      <c r="RJ792" s="152"/>
      <c r="RK792" s="552"/>
      <c r="RL792" s="709"/>
      <c r="RM792" s="709"/>
      <c r="RN792" s="723"/>
      <c r="RO792" s="723"/>
      <c r="RP792" s="723"/>
      <c r="RQ792" s="723"/>
      <c r="RR792" s="723"/>
      <c r="RS792" s="320"/>
      <c r="RT792" s="47"/>
      <c r="RU792" s="47"/>
      <c r="RV792" s="34"/>
      <c r="RW792" s="34"/>
      <c r="RX792" s="88"/>
      <c r="RY792"/>
      <c r="RZ792" s="173"/>
      <c r="SA792" s="284"/>
      <c r="SB792" s="910"/>
      <c r="SC792" s="421"/>
      <c r="SD792" s="137"/>
      <c r="SE792" s="136"/>
      <c r="SF792" s="138"/>
      <c r="SG792" s="154"/>
      <c r="SH792" s="194"/>
      <c r="SI792" s="868"/>
      <c r="SJ792" s="194"/>
      <c r="SK792" s="868"/>
      <c r="SL792" s="874"/>
      <c r="SM792" s="152"/>
      <c r="SN792" s="552"/>
      <c r="SO792" s="709"/>
      <c r="SP792" s="709"/>
      <c r="SQ792" s="723"/>
      <c r="SR792" s="723"/>
      <c r="SS792" s="723"/>
      <c r="ST792" s="723"/>
      <c r="SU792" s="723"/>
      <c r="SV792" s="320"/>
      <c r="SW792" s="47"/>
      <c r="SX792" s="47"/>
      <c r="SY792" s="34"/>
      <c r="SZ792" s="34"/>
      <c r="TA792" s="88"/>
      <c r="TB792"/>
      <c r="TC792" s="173"/>
      <c r="TD792" s="284"/>
      <c r="TE792" s="910"/>
      <c r="TF792" s="421"/>
      <c r="TG792" s="137"/>
      <c r="TH792" s="136"/>
      <c r="TI792" s="138"/>
      <c r="TJ792" s="154"/>
      <c r="TK792" s="194"/>
      <c r="TL792" s="868"/>
      <c r="TM792" s="194"/>
      <c r="TN792" s="868"/>
      <c r="TO792" s="874"/>
      <c r="TP792" s="152"/>
      <c r="TQ792" s="552"/>
      <c r="TR792" s="709"/>
      <c r="TS792" s="709"/>
      <c r="TT792" s="723"/>
      <c r="TU792" s="723"/>
      <c r="TV792" s="723"/>
      <c r="TW792" s="723"/>
      <c r="TX792" s="723"/>
      <c r="TY792" s="320"/>
      <c r="TZ792" s="47"/>
      <c r="UA792" s="47"/>
      <c r="UB792" s="34"/>
      <c r="UC792" s="34"/>
      <c r="UD792" s="88"/>
      <c r="UE792"/>
      <c r="UF792" s="173"/>
      <c r="UG792" s="284"/>
      <c r="UH792" s="910"/>
      <c r="UI792" s="421"/>
      <c r="UJ792" s="137"/>
      <c r="UK792" s="136"/>
      <c r="UL792" s="138"/>
      <c r="UM792" s="154"/>
      <c r="UN792" s="194"/>
      <c r="UO792" s="868"/>
      <c r="UP792" s="194"/>
      <c r="UQ792" s="868"/>
      <c r="UR792" s="874"/>
      <c r="US792" s="152"/>
      <c r="UT792" s="552"/>
      <c r="UU792" s="709"/>
      <c r="UV792" s="709"/>
      <c r="UW792" s="723"/>
      <c r="UX792" s="723"/>
      <c r="UY792" s="723"/>
      <c r="UZ792" s="723"/>
      <c r="VA792" s="723"/>
      <c r="VB792" s="320"/>
      <c r="VC792" s="47"/>
      <c r="VD792" s="47"/>
      <c r="VE792" s="34"/>
      <c r="VF792" s="34"/>
      <c r="VG792" s="88"/>
      <c r="VH792"/>
      <c r="VI792" s="173"/>
      <c r="VJ792" s="284"/>
      <c r="VK792" s="910"/>
      <c r="VL792" s="421"/>
      <c r="VM792" s="137"/>
      <c r="VN792" s="136"/>
      <c r="VO792" s="138"/>
      <c r="VP792" s="154"/>
      <c r="VQ792" s="194"/>
      <c r="VR792" s="868"/>
      <c r="VS792" s="194"/>
      <c r="VT792" s="868"/>
      <c r="VU792" s="874"/>
      <c r="VV792" s="152"/>
      <c r="VW792" s="552"/>
      <c r="VX792" s="709"/>
      <c r="VY792" s="709"/>
      <c r="VZ792" s="723"/>
      <c r="WA792" s="723"/>
      <c r="WB792" s="723"/>
      <c r="WC792" s="723"/>
      <c r="WD792" s="723"/>
      <c r="WE792" s="320"/>
      <c r="WF792" s="47"/>
      <c r="WG792" s="47"/>
      <c r="WH792" s="34"/>
      <c r="WI792" s="34"/>
      <c r="WJ792" s="88"/>
      <c r="WK792"/>
      <c r="WL792" s="173"/>
      <c r="WM792" s="284"/>
      <c r="WN792" s="910"/>
      <c r="WO792" s="421"/>
      <c r="WP792" s="137"/>
      <c r="WQ792" s="136"/>
      <c r="WR792" s="138"/>
      <c r="WS792" s="154"/>
      <c r="WT792" s="194"/>
      <c r="WU792" s="868"/>
      <c r="WV792" s="194"/>
      <c r="WW792" s="868"/>
      <c r="WX792" s="874"/>
      <c r="WY792" s="152"/>
      <c r="WZ792" s="552"/>
      <c r="XA792" s="709"/>
      <c r="XB792" s="709"/>
      <c r="XC792" s="723"/>
      <c r="XD792" s="723"/>
      <c r="XE792" s="723"/>
      <c r="XF792" s="723"/>
      <c r="XG792" s="723"/>
      <c r="XH792" s="320"/>
      <c r="XI792" s="47"/>
      <c r="XJ792" s="47"/>
      <c r="XK792" s="34"/>
      <c r="XL792" s="34"/>
      <c r="XM792" s="88"/>
      <c r="XN792"/>
      <c r="XO792" s="173"/>
      <c r="XP792" s="284"/>
      <c r="XQ792" s="910"/>
      <c r="XR792" s="421"/>
      <c r="XS792" s="137"/>
      <c r="XT792" s="136"/>
      <c r="XU792" s="138"/>
      <c r="XV792" s="154"/>
      <c r="XW792" s="194"/>
      <c r="XX792" s="868"/>
      <c r="XY792" s="194"/>
      <c r="XZ792" s="868"/>
      <c r="YA792" s="874"/>
      <c r="YB792" s="152"/>
      <c r="YC792" s="552"/>
      <c r="YD792" s="709"/>
      <c r="YE792" s="709"/>
      <c r="YF792" s="723"/>
      <c r="YG792" s="723"/>
      <c r="YH792" s="723"/>
      <c r="YI792" s="723"/>
      <c r="YJ792" s="723"/>
      <c r="YK792" s="320"/>
      <c r="YL792" s="47"/>
      <c r="YM792" s="47"/>
      <c r="YN792" s="34"/>
      <c r="YO792" s="34"/>
      <c r="YP792" s="88"/>
      <c r="YQ792"/>
      <c r="YR792" s="173"/>
      <c r="YS792" s="284"/>
      <c r="YT792" s="910"/>
      <c r="YU792" s="421"/>
      <c r="YV792" s="137"/>
      <c r="YW792" s="136"/>
      <c r="YX792" s="138"/>
      <c r="YY792" s="154"/>
      <c r="YZ792" s="194"/>
      <c r="ZA792" s="868"/>
      <c r="ZB792" s="194"/>
      <c r="ZC792" s="868"/>
      <c r="ZD792" s="874"/>
      <c r="ZE792" s="152"/>
      <c r="ZF792" s="552"/>
      <c r="ZG792" s="709"/>
      <c r="ZH792" s="709"/>
      <c r="ZI792" s="723"/>
      <c r="ZJ792" s="723"/>
      <c r="ZK792" s="723"/>
      <c r="ZL792" s="723"/>
      <c r="ZM792" s="723"/>
      <c r="ZN792" s="320"/>
      <c r="ZO792" s="47"/>
      <c r="ZP792" s="47"/>
      <c r="ZQ792" s="34"/>
      <c r="ZR792" s="34"/>
      <c r="ZS792" s="88"/>
      <c r="ZT792"/>
      <c r="ZU792" s="173"/>
      <c r="ZV792" s="284"/>
      <c r="ZW792" s="910"/>
      <c r="ZX792" s="421"/>
      <c r="ZY792" s="137"/>
      <c r="ZZ792" s="136"/>
      <c r="AAA792" s="138"/>
      <c r="AAB792" s="154"/>
      <c r="AAC792" s="194"/>
      <c r="AAD792" s="868"/>
      <c r="AAE792" s="194"/>
      <c r="AAF792" s="868"/>
      <c r="AAG792" s="874"/>
      <c r="AAH792" s="152"/>
      <c r="AAI792" s="552"/>
      <c r="AAJ792" s="709"/>
      <c r="AAK792" s="709"/>
      <c r="AAL792" s="723"/>
      <c r="AAM792" s="723"/>
      <c r="AAN792" s="723"/>
      <c r="AAO792" s="723"/>
      <c r="AAP792" s="723"/>
      <c r="AAQ792" s="320"/>
      <c r="AAR792" s="47"/>
      <c r="AAS792" s="47"/>
      <c r="AAT792" s="34"/>
      <c r="AAU792" s="34"/>
      <c r="AAV792" s="88"/>
      <c r="AAW792"/>
      <c r="AAX792" s="173"/>
      <c r="AAY792" s="284"/>
      <c r="AAZ792" s="910"/>
      <c r="ABA792" s="421"/>
      <c r="ABB792" s="137"/>
      <c r="ABC792" s="136"/>
      <c r="ABD792" s="138"/>
      <c r="ABE792" s="154"/>
      <c r="ABF792" s="194"/>
      <c r="ABG792" s="868"/>
      <c r="ABH792" s="194"/>
      <c r="ABI792" s="868"/>
      <c r="ABJ792" s="874"/>
      <c r="ABK792" s="152"/>
      <c r="ABL792" s="552"/>
      <c r="ABM792" s="709"/>
      <c r="ABN792" s="709"/>
      <c r="ABO792" s="723"/>
      <c r="ABP792" s="723"/>
      <c r="ABQ792" s="723"/>
      <c r="ABR792" s="723"/>
      <c r="ABS792" s="723"/>
      <c r="ABT792" s="320"/>
      <c r="ABU792" s="47"/>
      <c r="ABV792" s="47"/>
      <c r="ABW792" s="34"/>
      <c r="ABX792" s="34"/>
      <c r="ABY792" s="88"/>
      <c r="ABZ792"/>
      <c r="ACA792" s="173"/>
      <c r="ACB792" s="284"/>
      <c r="ACC792" s="910"/>
      <c r="ACD792" s="421"/>
      <c r="ACE792" s="137"/>
      <c r="ACF792" s="136"/>
      <c r="ACG792" s="138"/>
      <c r="ACH792" s="154"/>
      <c r="ACI792" s="194"/>
      <c r="ACJ792" s="868"/>
      <c r="ACK792" s="194"/>
      <c r="ACL792" s="868"/>
      <c r="ACM792" s="874"/>
      <c r="ACN792" s="152"/>
      <c r="ACO792" s="552"/>
      <c r="ACP792" s="709"/>
      <c r="ACQ792" s="709"/>
      <c r="ACR792" s="723"/>
      <c r="ACS792" s="723"/>
      <c r="ACT792" s="723"/>
      <c r="ACU792" s="723"/>
      <c r="ACV792" s="723"/>
      <c r="ACW792" s="320"/>
      <c r="ACX792" s="47"/>
      <c r="ACY792" s="47"/>
      <c r="ACZ792" s="34"/>
      <c r="ADA792" s="34"/>
      <c r="ADB792" s="88"/>
      <c r="ADC792"/>
      <c r="ADD792" s="173"/>
      <c r="ADE792" s="284"/>
      <c r="ADF792" s="910"/>
      <c r="ADG792" s="421"/>
      <c r="ADH792" s="137"/>
      <c r="ADI792" s="136"/>
      <c r="ADJ792" s="138"/>
      <c r="ADK792" s="154"/>
      <c r="ADL792" s="194"/>
      <c r="ADM792" s="868"/>
      <c r="ADN792" s="194"/>
      <c r="ADO792" s="868"/>
      <c r="ADP792" s="874"/>
      <c r="ADQ792" s="152"/>
      <c r="ADR792" s="552"/>
      <c r="ADS792" s="709"/>
      <c r="ADT792" s="709"/>
      <c r="ADU792" s="723"/>
      <c r="ADV792" s="723"/>
      <c r="ADW792" s="723"/>
      <c r="ADX792" s="723"/>
      <c r="ADY792" s="723"/>
      <c r="ADZ792" s="320"/>
      <c r="AEA792" s="47"/>
      <c r="AEB792" s="47"/>
      <c r="AEC792" s="34"/>
      <c r="AED792" s="34"/>
      <c r="AEE792" s="88"/>
      <c r="AEF792"/>
      <c r="AEG792" s="173"/>
      <c r="AEH792" s="284"/>
      <c r="AEI792" s="910"/>
      <c r="AEJ792" s="421"/>
      <c r="AEK792" s="137"/>
      <c r="AEL792" s="136"/>
      <c r="AEM792" s="138"/>
      <c r="AEN792" s="154"/>
      <c r="AEO792" s="194"/>
      <c r="AEP792" s="868"/>
      <c r="AEQ792" s="194"/>
      <c r="AER792" s="868"/>
      <c r="AES792" s="874"/>
      <c r="AET792" s="152"/>
      <c r="AEU792" s="552"/>
      <c r="AEV792" s="709"/>
      <c r="AEW792" s="709"/>
      <c r="AEX792" s="723"/>
      <c r="AEY792" s="723"/>
      <c r="AEZ792" s="723"/>
      <c r="AFA792" s="723"/>
      <c r="AFB792" s="723"/>
      <c r="AFC792" s="320"/>
      <c r="AFD792" s="47"/>
      <c r="AFE792" s="47"/>
      <c r="AFF792" s="34"/>
      <c r="AFG792" s="34"/>
      <c r="AFH792" s="88"/>
      <c r="AFI792"/>
      <c r="AFJ792" s="173"/>
      <c r="AFK792" s="284"/>
      <c r="AFL792" s="910"/>
      <c r="AFM792" s="421"/>
      <c r="AFN792" s="137"/>
      <c r="AFO792" s="136"/>
      <c r="AFP792" s="138"/>
      <c r="AFQ792" s="154"/>
      <c r="AFR792" s="194"/>
      <c r="AFS792" s="868"/>
      <c r="AFT792" s="194"/>
      <c r="AFU792" s="868"/>
      <c r="AFV792" s="874"/>
      <c r="AFW792" s="152"/>
      <c r="AFX792" s="552"/>
      <c r="AFY792" s="709"/>
      <c r="AFZ792" s="709"/>
      <c r="AGA792" s="723"/>
      <c r="AGB792" s="723"/>
      <c r="AGC792" s="723"/>
      <c r="AGD792" s="723"/>
      <c r="AGE792" s="723"/>
      <c r="AGF792" s="320"/>
      <c r="AGG792" s="47"/>
      <c r="AGH792" s="47"/>
      <c r="AGI792" s="34"/>
      <c r="AGJ792" s="34"/>
      <c r="AGK792" s="88"/>
      <c r="AGL792"/>
      <c r="AGM792" s="173"/>
      <c r="AGN792" s="284"/>
      <c r="AGO792" s="910"/>
      <c r="AGP792" s="421"/>
      <c r="AGQ792" s="137"/>
      <c r="AGR792" s="136"/>
      <c r="AGS792" s="138"/>
      <c r="AGT792" s="154"/>
      <c r="AGU792" s="194"/>
      <c r="AGV792" s="868"/>
      <c r="AGW792" s="194"/>
      <c r="AGX792" s="868"/>
      <c r="AGY792" s="874"/>
      <c r="AGZ792" s="152"/>
      <c r="AHA792" s="552"/>
      <c r="AHB792" s="709"/>
      <c r="AHC792" s="709"/>
      <c r="AHD792" s="723"/>
      <c r="AHE792" s="723"/>
      <c r="AHF792" s="723"/>
      <c r="AHG792" s="723"/>
      <c r="AHH792" s="723"/>
      <c r="AHI792" s="320"/>
      <c r="AHJ792" s="47"/>
      <c r="AHK792" s="47"/>
      <c r="AHL792" s="34"/>
      <c r="AHM792" s="34"/>
      <c r="AHN792" s="88"/>
      <c r="AHO792"/>
      <c r="AHP792" s="173"/>
      <c r="AHQ792" s="284"/>
      <c r="AHR792" s="910"/>
      <c r="AHS792" s="421"/>
      <c r="AHT792" s="137"/>
      <c r="AHU792" s="136"/>
      <c r="AHV792" s="138"/>
      <c r="AHW792" s="154"/>
      <c r="AHX792" s="194"/>
      <c r="AHY792" s="868"/>
      <c r="AHZ792" s="194"/>
      <c r="AIA792" s="868"/>
      <c r="AIB792" s="874"/>
      <c r="AIC792" s="152"/>
      <c r="AID792" s="552"/>
      <c r="AIE792" s="709"/>
      <c r="AIF792" s="709"/>
      <c r="AIG792" s="723"/>
      <c r="AIH792" s="723"/>
      <c r="AII792" s="723"/>
      <c r="AIJ792" s="723"/>
      <c r="AIK792" s="723"/>
      <c r="AIL792" s="320"/>
      <c r="AIM792" s="47"/>
      <c r="AIN792" s="47"/>
      <c r="AIO792" s="34"/>
      <c r="AIP792" s="34"/>
      <c r="AIQ792" s="88"/>
      <c r="AIR792"/>
      <c r="AIS792" s="173"/>
      <c r="AIT792" s="284"/>
      <c r="AIU792" s="910"/>
      <c r="AIV792" s="421"/>
      <c r="AIW792" s="137"/>
      <c r="AIX792" s="136"/>
      <c r="AIY792" s="138"/>
      <c r="AIZ792" s="154"/>
      <c r="AJA792" s="194"/>
      <c r="AJB792" s="868"/>
      <c r="AJC792" s="194"/>
      <c r="AJD792" s="868"/>
      <c r="AJE792" s="874"/>
      <c r="AJF792" s="152"/>
      <c r="AJG792" s="552"/>
      <c r="AJH792" s="709"/>
      <c r="AJI792" s="709"/>
      <c r="AJJ792" s="723"/>
      <c r="AJK792" s="723"/>
      <c r="AJL792" s="723"/>
      <c r="AJM792" s="723"/>
      <c r="AJN792" s="723"/>
      <c r="AJO792" s="320"/>
      <c r="AJP792" s="47"/>
      <c r="AJQ792" s="47"/>
      <c r="AJR792" s="34"/>
      <c r="AJS792" s="34"/>
      <c r="AJT792" s="88"/>
      <c r="AJU792"/>
      <c r="AJV792" s="173"/>
      <c r="AJW792" s="284"/>
      <c r="AJX792" s="910"/>
      <c r="AJY792" s="421"/>
      <c r="AJZ792" s="137"/>
      <c r="AKA792" s="136"/>
      <c r="AKB792" s="138"/>
      <c r="AKC792" s="154"/>
      <c r="AKD792" s="194"/>
      <c r="AKE792" s="868"/>
      <c r="AKF792" s="194"/>
      <c r="AKG792" s="868"/>
      <c r="AKH792" s="874"/>
      <c r="AKI792" s="152"/>
      <c r="AKJ792" s="552"/>
      <c r="AKK792" s="709"/>
      <c r="AKL792" s="709"/>
      <c r="AKM792" s="723"/>
      <c r="AKN792" s="723"/>
      <c r="AKO792" s="723"/>
      <c r="AKP792" s="723"/>
      <c r="AKQ792" s="723"/>
      <c r="AKR792" s="320"/>
      <c r="AKS792" s="47"/>
      <c r="AKT792" s="47"/>
      <c r="AKU792" s="34"/>
      <c r="AKV792" s="34"/>
      <c r="AKW792" s="88"/>
      <c r="AKX792"/>
      <c r="AKY792" s="173"/>
      <c r="AKZ792" s="284"/>
      <c r="ALA792" s="910"/>
      <c r="ALB792" s="421"/>
      <c r="ALC792" s="137"/>
      <c r="ALD792" s="136"/>
      <c r="ALE792" s="138"/>
      <c r="ALF792" s="154"/>
      <c r="ALG792" s="194"/>
      <c r="ALH792" s="868"/>
      <c r="ALI792" s="194"/>
      <c r="ALJ792" s="868"/>
      <c r="ALK792" s="874"/>
      <c r="ALL792" s="152"/>
      <c r="ALM792" s="552"/>
      <c r="ALN792" s="709"/>
      <c r="ALO792" s="709"/>
      <c r="ALP792" s="723"/>
      <c r="ALQ792" s="723"/>
      <c r="ALR792" s="723"/>
      <c r="ALS792" s="723"/>
      <c r="ALT792" s="723"/>
      <c r="ALU792" s="320"/>
      <c r="ALV792" s="47"/>
      <c r="ALW792" s="47"/>
      <c r="ALX792" s="34"/>
      <c r="ALY792" s="34"/>
      <c r="ALZ792" s="88"/>
      <c r="AMA792"/>
      <c r="AMB792" s="173"/>
      <c r="AMC792" s="284"/>
      <c r="AMD792" s="910"/>
      <c r="AME792" s="421"/>
      <c r="AMF792" s="137"/>
      <c r="AMG792" s="136"/>
      <c r="AMH792" s="138"/>
      <c r="AMI792" s="154"/>
      <c r="AMJ792" s="194"/>
      <c r="AMK792" s="868"/>
      <c r="AML792" s="194"/>
      <c r="AMM792" s="868"/>
      <c r="AMN792" s="874"/>
      <c r="AMO792" s="152"/>
      <c r="AMP792" s="552"/>
      <c r="AMQ792" s="709"/>
      <c r="AMR792" s="709"/>
      <c r="AMS792" s="723"/>
      <c r="AMT792" s="723"/>
      <c r="AMU792" s="723"/>
      <c r="AMV792" s="723"/>
      <c r="AMW792" s="723"/>
      <c r="AMX792" s="320"/>
      <c r="AMY792" s="47"/>
      <c r="AMZ792" s="47"/>
      <c r="ANA792" s="34"/>
      <c r="ANB792" s="34"/>
      <c r="ANC792" s="88"/>
      <c r="AND792"/>
      <c r="ANE792" s="173"/>
      <c r="ANF792" s="284"/>
      <c r="ANG792" s="910"/>
      <c r="ANH792" s="421"/>
      <c r="ANI792" s="137"/>
      <c r="ANJ792" s="136"/>
      <c r="ANK792" s="138"/>
      <c r="ANL792" s="154"/>
      <c r="ANM792" s="194"/>
      <c r="ANN792" s="868"/>
      <c r="ANO792" s="194"/>
      <c r="ANP792" s="868"/>
      <c r="ANQ792" s="874"/>
      <c r="ANR792" s="152"/>
      <c r="ANS792" s="552"/>
      <c r="ANT792" s="709"/>
      <c r="ANU792" s="709"/>
      <c r="ANV792" s="723"/>
      <c r="ANW792" s="723"/>
      <c r="ANX792" s="723"/>
      <c r="ANY792" s="723"/>
      <c r="ANZ792" s="723"/>
      <c r="AOA792" s="320"/>
      <c r="AOB792" s="47"/>
      <c r="AOC792" s="47"/>
      <c r="AOD792" s="34"/>
      <c r="AOE792" s="34"/>
      <c r="AOF792" s="88"/>
      <c r="AOG792"/>
      <c r="AOH792" s="173"/>
      <c r="AOI792" s="284"/>
      <c r="AOJ792" s="910"/>
      <c r="AOK792" s="421"/>
      <c r="AOL792" s="137"/>
      <c r="AOM792" s="136"/>
      <c r="AON792" s="138"/>
      <c r="AOO792" s="154"/>
      <c r="AOP792" s="194"/>
      <c r="AOQ792" s="868"/>
      <c r="AOR792" s="194"/>
      <c r="AOS792" s="868"/>
      <c r="AOT792" s="874"/>
      <c r="AOU792" s="152"/>
      <c r="AOV792" s="552"/>
      <c r="AOW792" s="709"/>
      <c r="AOX792" s="709"/>
      <c r="AOY792" s="723"/>
      <c r="AOZ792" s="723"/>
      <c r="APA792" s="723"/>
      <c r="APB792" s="723"/>
      <c r="APC792" s="723"/>
      <c r="APD792" s="320"/>
      <c r="APE792" s="47"/>
      <c r="APF792" s="47"/>
      <c r="APG792" s="34"/>
      <c r="APH792" s="34"/>
      <c r="API792" s="88"/>
      <c r="APJ792"/>
      <c r="APK792" s="173"/>
      <c r="APL792" s="284"/>
      <c r="APM792" s="910"/>
      <c r="APN792" s="421"/>
      <c r="APO792" s="137"/>
      <c r="APP792" s="136"/>
      <c r="APQ792" s="138"/>
      <c r="APR792" s="154"/>
      <c r="APS792" s="194"/>
      <c r="APT792" s="868"/>
      <c r="APU792" s="194"/>
      <c r="APV792" s="868"/>
      <c r="APW792" s="874"/>
      <c r="APX792" s="152"/>
      <c r="APY792" s="552"/>
      <c r="APZ792" s="709"/>
      <c r="AQA792" s="709"/>
      <c r="AQB792" s="723"/>
      <c r="AQC792" s="723"/>
      <c r="AQD792" s="723"/>
      <c r="AQE792" s="723"/>
      <c r="AQF792" s="723"/>
      <c r="AQG792" s="320"/>
      <c r="AQH792" s="47"/>
      <c r="AQI792" s="47"/>
      <c r="AQJ792" s="34"/>
      <c r="AQK792" s="34"/>
      <c r="AQL792" s="88"/>
      <c r="AQM792"/>
      <c r="AQN792" s="173"/>
      <c r="AQO792" s="284"/>
      <c r="AQP792" s="910"/>
      <c r="AQQ792" s="421"/>
      <c r="AQR792" s="137"/>
      <c r="AQS792" s="136"/>
      <c r="AQT792" s="138"/>
      <c r="AQU792" s="154"/>
      <c r="AQV792" s="194"/>
      <c r="AQW792" s="868"/>
      <c r="AQX792" s="194"/>
      <c r="AQY792" s="868"/>
      <c r="AQZ792" s="874"/>
      <c r="ARA792" s="152"/>
      <c r="ARB792" s="552"/>
      <c r="ARC792" s="709"/>
      <c r="ARD792" s="709"/>
      <c r="ARE792" s="723"/>
      <c r="ARF792" s="723"/>
      <c r="ARG792" s="723"/>
      <c r="ARH792" s="723"/>
      <c r="ARI792" s="723"/>
      <c r="ARJ792" s="320"/>
      <c r="ARK792" s="47"/>
      <c r="ARL792" s="47"/>
      <c r="ARM792" s="34"/>
      <c r="ARN792" s="34"/>
      <c r="ARO792" s="88"/>
      <c r="ARP792"/>
      <c r="ARQ792" s="173"/>
      <c r="ARR792" s="284"/>
      <c r="ARS792" s="910"/>
      <c r="ART792" s="421"/>
      <c r="ARU792" s="137"/>
      <c r="ARV792" s="136"/>
      <c r="ARW792" s="138"/>
      <c r="ARX792" s="154"/>
      <c r="ARY792" s="194"/>
      <c r="ARZ792" s="868"/>
      <c r="ASA792" s="194"/>
      <c r="ASB792" s="868"/>
      <c r="ASC792" s="874"/>
      <c r="ASD792" s="152"/>
      <c r="ASE792" s="552"/>
      <c r="ASF792" s="709"/>
      <c r="ASG792" s="709"/>
      <c r="ASH792" s="723"/>
      <c r="ASI792" s="723"/>
      <c r="ASJ792" s="723"/>
      <c r="ASK792" s="723"/>
      <c r="ASL792" s="723"/>
      <c r="ASM792" s="320"/>
      <c r="ASN792" s="47"/>
      <c r="ASO792" s="47"/>
      <c r="ASP792" s="34"/>
      <c r="ASQ792" s="34"/>
      <c r="ASR792" s="88"/>
      <c r="ASS792"/>
      <c r="AST792" s="173"/>
      <c r="ASU792" s="284"/>
      <c r="ASV792" s="910"/>
      <c r="ASW792" s="421"/>
      <c r="ASX792" s="137"/>
      <c r="ASY792" s="136"/>
      <c r="ASZ792" s="138"/>
      <c r="ATA792" s="154"/>
      <c r="ATB792" s="194"/>
      <c r="ATC792" s="868"/>
      <c r="ATD792" s="194"/>
      <c r="ATE792" s="868"/>
      <c r="ATF792" s="874"/>
      <c r="ATG792" s="152"/>
      <c r="ATH792" s="552"/>
      <c r="ATI792" s="709"/>
      <c r="ATJ792" s="709"/>
      <c r="ATK792" s="723"/>
      <c r="ATL792" s="723"/>
      <c r="ATM792" s="723"/>
      <c r="ATN792" s="723"/>
      <c r="ATO792" s="723"/>
      <c r="ATP792" s="320"/>
      <c r="ATQ792" s="47"/>
      <c r="ATR792" s="47"/>
      <c r="ATS792" s="34"/>
      <c r="ATT792" s="34"/>
      <c r="ATU792" s="88"/>
      <c r="ATV792"/>
      <c r="ATW792" s="173"/>
      <c r="ATX792" s="284"/>
      <c r="ATY792" s="910"/>
      <c r="ATZ792" s="421"/>
      <c r="AUA792" s="137"/>
      <c r="AUB792" s="136"/>
      <c r="AUC792" s="138"/>
      <c r="AUD792" s="154"/>
      <c r="AUE792" s="194"/>
      <c r="AUF792" s="868"/>
      <c r="AUG792" s="194"/>
      <c r="AUH792" s="868"/>
      <c r="AUI792" s="874"/>
      <c r="AUJ792" s="152"/>
      <c r="AUK792" s="552"/>
      <c r="AUL792" s="709"/>
      <c r="AUM792" s="709"/>
      <c r="AUN792" s="723"/>
      <c r="AUO792" s="723"/>
      <c r="AUP792" s="723"/>
      <c r="AUQ792" s="723"/>
      <c r="AUR792" s="723"/>
      <c r="AUS792" s="320"/>
      <c r="AUT792" s="47"/>
      <c r="AUU792" s="47"/>
      <c r="AUV792" s="34"/>
      <c r="AUW792" s="34"/>
      <c r="AUX792" s="88"/>
      <c r="AUY792"/>
      <c r="AUZ792" s="173"/>
      <c r="AVA792" s="284"/>
      <c r="AVB792" s="910"/>
      <c r="AVC792" s="421"/>
      <c r="AVD792" s="137"/>
      <c r="AVE792" s="136"/>
      <c r="AVF792" s="138"/>
      <c r="AVG792" s="154"/>
      <c r="AVH792" s="194"/>
      <c r="AVI792" s="868"/>
      <c r="AVJ792" s="194"/>
      <c r="AVK792" s="868"/>
      <c r="AVL792" s="874"/>
      <c r="AVM792" s="152"/>
      <c r="AVN792" s="552"/>
      <c r="AVO792" s="709"/>
      <c r="AVP792" s="709"/>
      <c r="AVQ792" s="723"/>
      <c r="AVR792" s="723"/>
      <c r="AVS792" s="723"/>
      <c r="AVT792" s="723"/>
      <c r="AVU792" s="723"/>
      <c r="AVV792" s="320"/>
      <c r="AVW792" s="47"/>
      <c r="AVX792" s="47"/>
      <c r="AVY792" s="34"/>
      <c r="AVZ792" s="34"/>
      <c r="AWA792" s="88"/>
      <c r="AWB792"/>
      <c r="AWC792" s="173"/>
      <c r="AWD792" s="284"/>
      <c r="AWE792" s="910"/>
      <c r="AWF792" s="421"/>
      <c r="AWG792" s="137"/>
      <c r="AWH792" s="136"/>
      <c r="AWI792" s="138"/>
      <c r="AWJ792" s="154"/>
      <c r="AWK792" s="194"/>
      <c r="AWL792" s="868"/>
      <c r="AWM792" s="194"/>
      <c r="AWN792" s="868"/>
      <c r="AWO792" s="874"/>
      <c r="AWP792" s="152"/>
      <c r="AWQ792" s="552"/>
      <c r="AWR792" s="709"/>
      <c r="AWS792" s="709"/>
      <c r="AWT792" s="723"/>
      <c r="AWU792" s="723"/>
      <c r="AWV792" s="723"/>
      <c r="AWW792" s="723"/>
      <c r="AWX792" s="723"/>
      <c r="AWY792" s="320"/>
      <c r="AWZ792" s="47"/>
      <c r="AXA792" s="47"/>
      <c r="AXB792" s="34"/>
      <c r="AXC792" s="34"/>
      <c r="AXD792" s="88"/>
      <c r="AXE792"/>
      <c r="AXF792" s="173"/>
      <c r="AXG792" s="284"/>
      <c r="AXH792" s="910"/>
      <c r="AXI792" s="421"/>
      <c r="AXJ792" s="137"/>
      <c r="AXK792" s="136"/>
      <c r="AXL792" s="138"/>
      <c r="AXM792" s="154"/>
      <c r="AXN792" s="194"/>
      <c r="AXO792" s="868"/>
      <c r="AXP792" s="194"/>
      <c r="AXQ792" s="868"/>
      <c r="AXR792" s="874"/>
      <c r="AXS792" s="152"/>
      <c r="AXT792" s="552"/>
      <c r="AXU792" s="709"/>
      <c r="AXV792" s="709"/>
      <c r="AXW792" s="723"/>
      <c r="AXX792" s="723"/>
      <c r="AXY792" s="723"/>
      <c r="AXZ792" s="723"/>
      <c r="AYA792" s="723"/>
      <c r="AYB792" s="320"/>
      <c r="AYC792" s="47"/>
      <c r="AYD792" s="47"/>
      <c r="AYE792" s="34"/>
      <c r="AYF792" s="34"/>
      <c r="AYG792" s="88"/>
      <c r="AYH792"/>
      <c r="AYI792" s="173"/>
      <c r="AYJ792" s="284"/>
      <c r="AYK792" s="910"/>
      <c r="AYL792" s="421"/>
      <c r="AYM792" s="137"/>
      <c r="AYN792" s="136"/>
      <c r="AYO792" s="138"/>
      <c r="AYP792" s="154"/>
      <c r="AYQ792" s="194"/>
      <c r="AYR792" s="868"/>
      <c r="AYS792" s="194"/>
      <c r="AYT792" s="868"/>
      <c r="AYU792" s="874"/>
      <c r="AYV792" s="152"/>
      <c r="AYW792" s="552"/>
      <c r="AYX792" s="709"/>
      <c r="AYY792" s="709"/>
      <c r="AYZ792" s="723"/>
      <c r="AZA792" s="723"/>
      <c r="AZB792" s="723"/>
      <c r="AZC792" s="723"/>
      <c r="AZD792" s="723"/>
      <c r="AZE792" s="320"/>
      <c r="AZF792" s="47"/>
      <c r="AZG792" s="47"/>
      <c r="AZH792" s="34"/>
      <c r="AZI792" s="34"/>
      <c r="AZJ792" s="88"/>
      <c r="AZK792"/>
      <c r="AZL792" s="173"/>
      <c r="AZM792" s="284"/>
      <c r="AZN792" s="910"/>
      <c r="AZO792" s="421"/>
      <c r="AZP792" s="137"/>
      <c r="AZQ792" s="136"/>
      <c r="AZR792" s="138"/>
      <c r="AZS792" s="154"/>
      <c r="AZT792" s="194"/>
      <c r="AZU792" s="868"/>
      <c r="AZV792" s="194"/>
      <c r="AZW792" s="868"/>
      <c r="AZX792" s="874"/>
      <c r="AZY792" s="152"/>
      <c r="AZZ792" s="552"/>
      <c r="BAA792" s="709"/>
      <c r="BAB792" s="709"/>
      <c r="BAC792" s="723"/>
      <c r="BAD792" s="723"/>
      <c r="BAE792" s="723"/>
      <c r="BAF792" s="723"/>
      <c r="BAG792" s="723"/>
      <c r="BAH792" s="320"/>
      <c r="BAI792" s="47"/>
      <c r="BAJ792" s="47"/>
      <c r="BAK792" s="34"/>
      <c r="BAL792" s="34"/>
      <c r="BAM792" s="88"/>
      <c r="BAN792"/>
      <c r="BAO792" s="173"/>
      <c r="BAP792" s="284"/>
      <c r="BAQ792" s="910"/>
      <c r="BAR792" s="421"/>
      <c r="BAS792" s="137"/>
      <c r="BAT792" s="136"/>
      <c r="BAU792" s="138"/>
      <c r="BAV792" s="154"/>
      <c r="BAW792" s="194"/>
      <c r="BAX792" s="868"/>
      <c r="BAY792" s="194"/>
      <c r="BAZ792" s="868"/>
      <c r="BBA792" s="874"/>
      <c r="BBB792" s="152"/>
      <c r="BBC792" s="552"/>
      <c r="BBD792" s="709"/>
      <c r="BBE792" s="709"/>
      <c r="BBF792" s="723"/>
      <c r="BBG792" s="723"/>
      <c r="BBH792" s="723"/>
      <c r="BBI792" s="723"/>
      <c r="BBJ792" s="723"/>
      <c r="BBK792" s="320"/>
      <c r="BBL792" s="47"/>
      <c r="BBM792" s="47"/>
      <c r="BBN792" s="34"/>
      <c r="BBO792" s="34"/>
      <c r="BBP792" s="88"/>
      <c r="BBQ792"/>
      <c r="BBR792" s="173"/>
      <c r="BBS792" s="284"/>
      <c r="BBT792" s="910"/>
      <c r="BBU792" s="421"/>
      <c r="BBV792" s="137"/>
      <c r="BBW792" s="136"/>
      <c r="BBX792" s="138"/>
      <c r="BBY792" s="154"/>
      <c r="BBZ792" s="194"/>
      <c r="BCA792" s="868"/>
      <c r="BCB792" s="194"/>
      <c r="BCC792" s="868"/>
      <c r="BCD792" s="874"/>
      <c r="BCE792" s="152"/>
      <c r="BCF792" s="552"/>
      <c r="BCG792" s="709"/>
      <c r="BCH792" s="709"/>
      <c r="BCI792" s="723"/>
      <c r="BCJ792" s="723"/>
      <c r="BCK792" s="723"/>
      <c r="BCL792" s="723"/>
      <c r="BCM792" s="723"/>
      <c r="BCN792" s="320"/>
      <c r="BCO792" s="47"/>
      <c r="BCP792" s="47"/>
      <c r="BCQ792" s="34"/>
      <c r="BCR792" s="34"/>
      <c r="BCS792" s="88"/>
      <c r="BCT792"/>
      <c r="BCU792" s="173"/>
      <c r="BCV792" s="284"/>
      <c r="BCW792" s="910"/>
      <c r="BCX792" s="421"/>
      <c r="BCY792" s="137"/>
      <c r="BCZ792" s="136"/>
      <c r="BDA792" s="138"/>
      <c r="BDB792" s="154"/>
      <c r="BDC792" s="194"/>
      <c r="BDD792" s="868"/>
      <c r="BDE792" s="194"/>
      <c r="BDF792" s="868"/>
      <c r="BDG792" s="874"/>
      <c r="BDH792" s="152"/>
      <c r="BDI792" s="552"/>
      <c r="BDJ792" s="709"/>
      <c r="BDK792" s="709"/>
      <c r="BDL792" s="723"/>
      <c r="BDM792" s="723"/>
      <c r="BDN792" s="723"/>
      <c r="BDO792" s="723"/>
      <c r="BDP792" s="723"/>
      <c r="BDQ792" s="320"/>
      <c r="BDR792" s="47"/>
      <c r="BDS792" s="47"/>
      <c r="BDT792" s="34"/>
      <c r="BDU792" s="34"/>
      <c r="BDV792" s="88"/>
      <c r="BDW792"/>
      <c r="BDX792" s="173"/>
      <c r="BDY792" s="284"/>
      <c r="BDZ792" s="910"/>
      <c r="BEA792" s="421"/>
      <c r="BEB792" s="137"/>
      <c r="BEC792" s="136"/>
      <c r="BED792" s="138"/>
      <c r="BEE792" s="154"/>
      <c r="BEF792" s="194"/>
      <c r="BEG792" s="868"/>
      <c r="BEH792" s="194"/>
      <c r="BEI792" s="868"/>
      <c r="BEJ792" s="874"/>
      <c r="BEK792" s="152"/>
      <c r="BEL792" s="552"/>
      <c r="BEM792" s="709"/>
      <c r="BEN792" s="709"/>
      <c r="BEO792" s="723"/>
      <c r="BEP792" s="723"/>
      <c r="BEQ792" s="723"/>
      <c r="BER792" s="723"/>
      <c r="BES792" s="723"/>
      <c r="BET792" s="320"/>
      <c r="BEU792" s="47"/>
      <c r="BEV792" s="47"/>
      <c r="BEW792" s="34"/>
      <c r="BEX792" s="34"/>
      <c r="BEY792" s="88"/>
      <c r="BEZ792"/>
      <c r="BFA792" s="173"/>
      <c r="BFB792" s="284"/>
      <c r="BFC792" s="910"/>
      <c r="BFD792" s="421"/>
      <c r="BFE792" s="137"/>
      <c r="BFF792" s="136"/>
      <c r="BFG792" s="138"/>
      <c r="BFH792" s="154"/>
      <c r="BFI792" s="194"/>
      <c r="BFJ792" s="868"/>
      <c r="BFK792" s="194"/>
      <c r="BFL792" s="868"/>
      <c r="BFM792" s="874"/>
      <c r="BFN792" s="152"/>
      <c r="BFO792" s="552"/>
      <c r="BFP792" s="709"/>
      <c r="BFQ792" s="709"/>
      <c r="BFR792" s="723"/>
      <c r="BFS792" s="723"/>
      <c r="BFT792" s="723"/>
      <c r="BFU792" s="723"/>
      <c r="BFV792" s="723"/>
      <c r="BFW792" s="320"/>
      <c r="BFX792" s="47"/>
      <c r="BFY792" s="47"/>
      <c r="BFZ792" s="34"/>
      <c r="BGA792" s="34"/>
      <c r="BGB792" s="88"/>
      <c r="BGC792"/>
      <c r="BGD792" s="173"/>
      <c r="BGE792" s="284"/>
      <c r="BGF792" s="910"/>
      <c r="BGG792" s="421"/>
      <c r="BGH792" s="137"/>
      <c r="BGI792" s="136"/>
      <c r="BGJ792" s="138"/>
      <c r="BGK792" s="154"/>
      <c r="BGL792" s="194"/>
      <c r="BGM792" s="868"/>
      <c r="BGN792" s="194"/>
      <c r="BGO792" s="868"/>
      <c r="BGP792" s="874"/>
      <c r="BGQ792" s="152"/>
      <c r="BGR792" s="552"/>
      <c r="BGS792" s="709"/>
      <c r="BGT792" s="709"/>
      <c r="BGU792" s="723"/>
      <c r="BGV792" s="723"/>
      <c r="BGW792" s="723"/>
      <c r="BGX792" s="723"/>
      <c r="BGY792" s="723"/>
      <c r="BGZ792" s="320"/>
      <c r="BHA792" s="47"/>
      <c r="BHB792" s="47"/>
      <c r="BHC792" s="34"/>
      <c r="BHD792" s="34"/>
      <c r="BHE792" s="88"/>
      <c r="BHF792"/>
      <c r="BHG792" s="173"/>
      <c r="BHH792" s="284"/>
      <c r="BHI792" s="910"/>
      <c r="BHJ792" s="421"/>
      <c r="BHK792" s="137"/>
      <c r="BHL792" s="136"/>
      <c r="BHM792" s="138"/>
      <c r="BHN792" s="154"/>
      <c r="BHO792" s="194"/>
      <c r="BHP792" s="868"/>
      <c r="BHQ792" s="194"/>
      <c r="BHR792" s="868"/>
      <c r="BHS792" s="874"/>
      <c r="BHT792" s="152"/>
      <c r="BHU792" s="552"/>
      <c r="BHV792" s="709"/>
      <c r="BHW792" s="709"/>
      <c r="BHX792" s="723"/>
      <c r="BHY792" s="723"/>
      <c r="BHZ792" s="723"/>
      <c r="BIA792" s="723"/>
      <c r="BIB792" s="723"/>
      <c r="BIC792" s="320"/>
      <c r="BID792" s="47"/>
      <c r="BIE792" s="47"/>
      <c r="BIF792" s="34"/>
      <c r="BIG792" s="34"/>
      <c r="BIH792" s="88"/>
      <c r="BII792"/>
      <c r="BIJ792" s="173"/>
      <c r="BIK792" s="284"/>
      <c r="BIL792" s="910"/>
      <c r="BIM792" s="421"/>
      <c r="BIN792" s="137"/>
      <c r="BIO792" s="136"/>
      <c r="BIP792" s="138"/>
      <c r="BIQ792" s="154"/>
      <c r="BIR792" s="194"/>
      <c r="BIS792" s="868"/>
      <c r="BIT792" s="194"/>
      <c r="BIU792" s="868"/>
      <c r="BIV792" s="874"/>
      <c r="BIW792" s="152"/>
      <c r="BIX792" s="552"/>
      <c r="BIY792" s="709"/>
      <c r="BIZ792" s="709"/>
      <c r="BJA792" s="723"/>
      <c r="BJB792" s="723"/>
      <c r="BJC792" s="723"/>
      <c r="BJD792" s="723"/>
      <c r="BJE792" s="723"/>
      <c r="BJF792" s="320"/>
      <c r="BJG792" s="47"/>
      <c r="BJH792" s="47"/>
      <c r="BJI792" s="34"/>
      <c r="BJJ792" s="34"/>
      <c r="BJK792" s="88"/>
      <c r="BJL792"/>
      <c r="BJM792" s="173"/>
      <c r="BJN792" s="284"/>
      <c r="BJO792" s="910"/>
      <c r="BJP792" s="421"/>
      <c r="BJQ792" s="137"/>
      <c r="BJR792" s="136"/>
      <c r="BJS792" s="138"/>
      <c r="BJT792" s="154"/>
      <c r="BJU792" s="194"/>
      <c r="BJV792" s="868"/>
      <c r="BJW792" s="194"/>
      <c r="BJX792" s="868"/>
      <c r="BJY792" s="874"/>
      <c r="BJZ792" s="152"/>
      <c r="BKA792" s="552"/>
      <c r="BKB792" s="709"/>
      <c r="BKC792" s="709"/>
      <c r="BKD792" s="723"/>
      <c r="BKE792" s="723"/>
      <c r="BKF792" s="723"/>
      <c r="BKG792" s="723"/>
      <c r="BKH792" s="723"/>
      <c r="BKI792" s="320"/>
      <c r="BKJ792" s="47"/>
      <c r="BKK792" s="47"/>
      <c r="BKL792" s="34"/>
      <c r="BKM792" s="34"/>
      <c r="BKN792" s="88"/>
      <c r="BKO792"/>
      <c r="BKP792" s="173"/>
      <c r="BKQ792" s="284"/>
      <c r="BKR792" s="910"/>
      <c r="BKS792" s="421"/>
      <c r="BKT792" s="137"/>
      <c r="BKU792" s="136"/>
      <c r="BKV792" s="138"/>
      <c r="BKW792" s="154"/>
      <c r="BKX792" s="194"/>
      <c r="BKY792" s="868"/>
      <c r="BKZ792" s="194"/>
      <c r="BLA792" s="868"/>
      <c r="BLB792" s="874"/>
      <c r="BLC792" s="152"/>
      <c r="BLD792" s="552"/>
      <c r="BLE792" s="709"/>
      <c r="BLF792" s="709"/>
      <c r="BLG792" s="723"/>
      <c r="BLH792" s="723"/>
      <c r="BLI792" s="723"/>
      <c r="BLJ792" s="723"/>
      <c r="BLK792" s="723"/>
      <c r="BLL792" s="320"/>
      <c r="BLM792" s="47"/>
      <c r="BLN792" s="47"/>
      <c r="BLO792" s="34"/>
      <c r="BLP792" s="34"/>
      <c r="BLQ792" s="88"/>
      <c r="BLR792"/>
      <c r="BLS792" s="173"/>
      <c r="BLT792" s="284"/>
      <c r="BLU792" s="910"/>
      <c r="BLV792" s="421"/>
      <c r="BLW792" s="137"/>
      <c r="BLX792" s="136"/>
      <c r="BLY792" s="138"/>
      <c r="BLZ792" s="154"/>
      <c r="BMA792" s="194"/>
      <c r="BMB792" s="868"/>
      <c r="BMC792" s="194"/>
      <c r="BMD792" s="868"/>
      <c r="BME792" s="874"/>
      <c r="BMF792" s="152"/>
      <c r="BMG792" s="552"/>
      <c r="BMH792" s="709"/>
      <c r="BMI792" s="709"/>
      <c r="BMJ792" s="723"/>
      <c r="BMK792" s="723"/>
      <c r="BML792" s="723"/>
      <c r="BMM792" s="723"/>
      <c r="BMN792" s="723"/>
      <c r="BMO792" s="320"/>
      <c r="BMP792" s="47"/>
      <c r="BMQ792" s="47"/>
      <c r="BMR792" s="34"/>
      <c r="BMS792" s="34"/>
      <c r="BMT792" s="88"/>
      <c r="BMU792"/>
      <c r="BMV792" s="173"/>
      <c r="BMW792" s="284"/>
      <c r="BMX792" s="910"/>
      <c r="BMY792" s="421"/>
      <c r="BMZ792" s="137"/>
      <c r="BNA792" s="136"/>
      <c r="BNB792" s="138"/>
      <c r="BNC792" s="154"/>
      <c r="BND792" s="194"/>
      <c r="BNE792" s="868"/>
      <c r="BNF792" s="194"/>
      <c r="BNG792" s="868"/>
      <c r="BNH792" s="874"/>
      <c r="BNI792" s="152"/>
      <c r="BNJ792" s="552"/>
      <c r="BNK792" s="709"/>
      <c r="BNL792" s="709"/>
      <c r="BNM792" s="723"/>
      <c r="BNN792" s="723"/>
      <c r="BNO792" s="723"/>
      <c r="BNP792" s="723"/>
      <c r="BNQ792" s="723"/>
      <c r="BNR792" s="320"/>
      <c r="BNS792" s="47"/>
      <c r="BNT792" s="47"/>
      <c r="BNU792" s="34"/>
      <c r="BNV792" s="34"/>
      <c r="BNW792" s="88"/>
      <c r="BNX792"/>
      <c r="BNY792" s="173"/>
      <c r="BNZ792" s="284"/>
      <c r="BOA792" s="910"/>
      <c r="BOB792" s="421"/>
      <c r="BOC792" s="137"/>
      <c r="BOD792" s="136"/>
      <c r="BOE792" s="138"/>
      <c r="BOF792" s="154"/>
      <c r="BOG792" s="194"/>
      <c r="BOH792" s="868"/>
      <c r="BOI792" s="194"/>
      <c r="BOJ792" s="868"/>
      <c r="BOK792" s="874"/>
      <c r="BOL792" s="152"/>
      <c r="BOM792" s="552"/>
      <c r="BON792" s="709"/>
      <c r="BOO792" s="709"/>
      <c r="BOP792" s="723"/>
      <c r="BOQ792" s="723"/>
      <c r="BOR792" s="723"/>
      <c r="BOS792" s="723"/>
      <c r="BOT792" s="723"/>
      <c r="BOU792" s="320"/>
      <c r="BOV792" s="47"/>
      <c r="BOW792" s="47"/>
      <c r="BOX792" s="34"/>
      <c r="BOY792" s="34"/>
      <c r="BOZ792" s="88"/>
      <c r="BPA792"/>
      <c r="BPB792" s="173"/>
      <c r="BPC792" s="284"/>
      <c r="BPD792" s="910"/>
      <c r="BPE792" s="421"/>
      <c r="BPF792" s="137"/>
      <c r="BPG792" s="136"/>
      <c r="BPH792" s="138"/>
      <c r="BPI792" s="154"/>
      <c r="BPJ792" s="194"/>
      <c r="BPK792" s="868"/>
      <c r="BPL792" s="194"/>
      <c r="BPM792" s="868"/>
      <c r="BPN792" s="874"/>
      <c r="BPO792" s="152"/>
      <c r="BPP792" s="552"/>
      <c r="BPQ792" s="709"/>
      <c r="BPR792" s="709"/>
      <c r="BPS792" s="723"/>
      <c r="BPT792" s="723"/>
      <c r="BPU792" s="723"/>
      <c r="BPV792" s="723"/>
      <c r="BPW792" s="723"/>
      <c r="BPX792" s="320"/>
      <c r="BPY792" s="47"/>
      <c r="BPZ792" s="47"/>
      <c r="BQA792" s="34"/>
      <c r="BQB792" s="34"/>
      <c r="BQC792" s="88"/>
      <c r="BQD792"/>
      <c r="BQE792" s="173"/>
      <c r="BQF792" s="284"/>
      <c r="BQG792" s="910"/>
      <c r="BQH792" s="421"/>
      <c r="BQI792" s="137"/>
      <c r="BQJ792" s="136"/>
      <c r="BQK792" s="138"/>
      <c r="BQL792" s="154"/>
      <c r="BQM792" s="194"/>
      <c r="BQN792" s="868"/>
      <c r="BQO792" s="194"/>
      <c r="BQP792" s="868"/>
      <c r="BQQ792" s="874"/>
      <c r="BQR792" s="152"/>
      <c r="BQS792" s="552"/>
      <c r="BQT792" s="709"/>
      <c r="BQU792" s="709"/>
      <c r="BQV792" s="723"/>
      <c r="BQW792" s="723"/>
      <c r="BQX792" s="723"/>
      <c r="BQY792" s="723"/>
      <c r="BQZ792" s="723"/>
      <c r="BRA792" s="320"/>
      <c r="BRB792" s="47"/>
      <c r="BRC792" s="47"/>
      <c r="BRD792" s="34"/>
      <c r="BRE792" s="34"/>
      <c r="BRF792" s="88"/>
      <c r="BRG792"/>
      <c r="BRH792" s="173"/>
      <c r="BRI792" s="284"/>
      <c r="BRJ792" s="910"/>
      <c r="BRK792" s="421"/>
      <c r="BRL792" s="137"/>
      <c r="BRM792" s="136"/>
      <c r="BRN792" s="138"/>
      <c r="BRO792" s="154"/>
      <c r="BRP792" s="194"/>
      <c r="BRQ792" s="868"/>
      <c r="BRR792" s="194"/>
      <c r="BRS792" s="868"/>
      <c r="BRT792" s="874"/>
      <c r="BRU792" s="152"/>
      <c r="BRV792" s="552"/>
      <c r="BRW792" s="709"/>
      <c r="BRX792" s="709"/>
      <c r="BRY792" s="723"/>
      <c r="BRZ792" s="723"/>
      <c r="BSA792" s="723"/>
      <c r="BSB792" s="723"/>
      <c r="BSC792" s="723"/>
      <c r="BSD792" s="320"/>
      <c r="BSE792" s="47"/>
      <c r="BSF792" s="47"/>
      <c r="BSG792" s="34"/>
      <c r="BSH792" s="34"/>
      <c r="BSI792" s="88"/>
      <c r="BSJ792"/>
      <c r="BSK792" s="173"/>
      <c r="BSL792" s="284"/>
      <c r="BSM792" s="910"/>
      <c r="BSN792" s="421"/>
      <c r="BSO792" s="137"/>
      <c r="BSP792" s="136"/>
      <c r="BSQ792" s="138"/>
      <c r="BSR792" s="154"/>
      <c r="BSS792" s="194"/>
      <c r="BST792" s="868"/>
      <c r="BSU792" s="194"/>
      <c r="BSV792" s="868"/>
      <c r="BSW792" s="874"/>
      <c r="BSX792" s="152"/>
      <c r="BSY792" s="552"/>
      <c r="BSZ792" s="709"/>
      <c r="BTA792" s="709"/>
      <c r="BTB792" s="723"/>
      <c r="BTC792" s="723"/>
      <c r="BTD792" s="723"/>
      <c r="BTE792" s="723"/>
      <c r="BTF792" s="723"/>
      <c r="BTG792" s="320"/>
      <c r="BTH792" s="47"/>
      <c r="BTI792" s="47"/>
      <c r="BTJ792" s="34"/>
      <c r="BTK792" s="34"/>
      <c r="BTL792" s="88"/>
      <c r="BTM792"/>
      <c r="BTN792" s="173"/>
      <c r="BTO792" s="284"/>
      <c r="BTP792" s="910"/>
      <c r="BTQ792" s="421"/>
      <c r="BTR792" s="137"/>
      <c r="BTS792" s="136"/>
      <c r="BTT792" s="138"/>
      <c r="BTU792" s="154"/>
      <c r="BTV792" s="194"/>
      <c r="BTW792" s="868"/>
      <c r="BTX792" s="194"/>
      <c r="BTY792" s="868"/>
      <c r="BTZ792" s="874"/>
      <c r="BUA792" s="152"/>
      <c r="BUB792" s="552"/>
      <c r="BUC792" s="709"/>
      <c r="BUD792" s="709"/>
      <c r="BUE792" s="723"/>
      <c r="BUF792" s="723"/>
      <c r="BUG792" s="723"/>
      <c r="BUH792" s="723"/>
      <c r="BUI792" s="723"/>
      <c r="BUJ792" s="320"/>
      <c r="BUK792" s="47"/>
      <c r="BUL792" s="47"/>
      <c r="BUM792" s="34"/>
      <c r="BUN792" s="34"/>
      <c r="BUO792" s="88"/>
      <c r="BUP792"/>
      <c r="BUQ792" s="173"/>
      <c r="BUR792" s="284"/>
      <c r="BUS792" s="910"/>
      <c r="BUT792" s="421"/>
      <c r="BUU792" s="137"/>
      <c r="BUV792" s="136"/>
      <c r="BUW792" s="138"/>
      <c r="BUX792" s="154"/>
      <c r="BUY792" s="194"/>
      <c r="BUZ792" s="868"/>
      <c r="BVA792" s="194"/>
      <c r="BVB792" s="868"/>
      <c r="BVC792" s="874"/>
      <c r="BVD792" s="152"/>
      <c r="BVE792" s="552"/>
      <c r="BVF792" s="709"/>
      <c r="BVG792" s="709"/>
      <c r="BVH792" s="723"/>
      <c r="BVI792" s="723"/>
      <c r="BVJ792" s="723"/>
      <c r="BVK792" s="723"/>
      <c r="BVL792" s="723"/>
      <c r="BVM792" s="320"/>
      <c r="BVN792" s="47"/>
      <c r="BVO792" s="47"/>
      <c r="BVP792" s="34"/>
      <c r="BVQ792" s="34"/>
      <c r="BVR792" s="88"/>
      <c r="BVS792"/>
      <c r="BVT792" s="173"/>
      <c r="BVU792" s="284"/>
      <c r="BVV792" s="910"/>
      <c r="BVW792" s="421"/>
      <c r="BVX792" s="137"/>
      <c r="BVY792" s="136"/>
      <c r="BVZ792" s="138"/>
      <c r="BWA792" s="154"/>
      <c r="BWB792" s="194"/>
      <c r="BWC792" s="868"/>
      <c r="BWD792" s="194"/>
      <c r="BWE792" s="868"/>
      <c r="BWF792" s="874"/>
      <c r="BWG792" s="152"/>
      <c r="BWH792" s="552"/>
      <c r="BWI792" s="709"/>
      <c r="BWJ792" s="709"/>
      <c r="BWK792" s="723"/>
      <c r="BWL792" s="723"/>
      <c r="BWM792" s="723"/>
      <c r="BWN792" s="723"/>
      <c r="BWO792" s="723"/>
      <c r="BWP792" s="320"/>
      <c r="BWQ792" s="47"/>
      <c r="BWR792" s="47"/>
      <c r="BWS792" s="34"/>
      <c r="BWT792" s="34"/>
      <c r="BWU792" s="88"/>
      <c r="BWV792"/>
      <c r="BWW792" s="173"/>
      <c r="BWX792" s="284"/>
      <c r="BWY792" s="910"/>
      <c r="BWZ792" s="421"/>
      <c r="BXA792" s="137"/>
      <c r="BXB792" s="136"/>
      <c r="BXC792" s="138"/>
      <c r="BXD792" s="154"/>
      <c r="BXE792" s="194"/>
      <c r="BXF792" s="868"/>
      <c r="BXG792" s="194"/>
      <c r="BXH792" s="868"/>
      <c r="BXI792" s="874"/>
      <c r="BXJ792" s="152"/>
      <c r="BXK792" s="552"/>
      <c r="BXL792" s="709"/>
      <c r="BXM792" s="709"/>
      <c r="BXN792" s="723"/>
      <c r="BXO792" s="723"/>
      <c r="BXP792" s="723"/>
      <c r="BXQ792" s="723"/>
      <c r="BXR792" s="723"/>
      <c r="BXS792" s="320"/>
      <c r="BXT792" s="47"/>
      <c r="BXU792" s="47"/>
      <c r="BXV792" s="34"/>
      <c r="BXW792" s="34"/>
      <c r="BXX792" s="88"/>
      <c r="BXY792"/>
      <c r="BXZ792" s="173"/>
      <c r="BYA792" s="284"/>
      <c r="BYB792" s="910"/>
      <c r="BYC792" s="421"/>
      <c r="BYD792" s="137"/>
      <c r="BYE792" s="136"/>
      <c r="BYF792" s="138"/>
      <c r="BYG792" s="154"/>
      <c r="BYH792" s="194"/>
      <c r="BYI792" s="868"/>
      <c r="BYJ792" s="194"/>
      <c r="BYK792" s="868"/>
      <c r="BYL792" s="874"/>
      <c r="BYM792" s="152"/>
      <c r="BYN792" s="552"/>
      <c r="BYO792" s="709"/>
      <c r="BYP792" s="709"/>
      <c r="BYQ792" s="723"/>
      <c r="BYR792" s="723"/>
      <c r="BYS792" s="723"/>
      <c r="BYT792" s="723"/>
      <c r="BYU792" s="723"/>
      <c r="BYV792" s="320"/>
      <c r="BYW792" s="47"/>
      <c r="BYX792" s="47"/>
      <c r="BYY792" s="34"/>
      <c r="BYZ792" s="34"/>
      <c r="BZA792" s="88"/>
      <c r="BZB792"/>
      <c r="BZC792" s="173"/>
      <c r="BZD792" s="284"/>
      <c r="BZE792" s="910"/>
      <c r="BZF792" s="421"/>
      <c r="BZG792" s="137"/>
      <c r="BZH792" s="136"/>
      <c r="BZI792" s="138"/>
      <c r="BZJ792" s="154"/>
      <c r="BZK792" s="194"/>
      <c r="BZL792" s="868"/>
      <c r="BZM792" s="194"/>
      <c r="BZN792" s="868"/>
      <c r="BZO792" s="874"/>
      <c r="BZP792" s="152"/>
      <c r="BZQ792" s="552"/>
      <c r="BZR792" s="709"/>
      <c r="BZS792" s="709"/>
      <c r="BZT792" s="723"/>
      <c r="BZU792" s="723"/>
      <c r="BZV792" s="723"/>
      <c r="BZW792" s="723"/>
      <c r="BZX792" s="723"/>
      <c r="BZY792" s="320"/>
      <c r="BZZ792" s="47"/>
      <c r="CAA792" s="47"/>
      <c r="CAB792" s="34"/>
      <c r="CAC792" s="34"/>
      <c r="CAD792" s="88"/>
      <c r="CAE792"/>
      <c r="CAF792" s="173"/>
      <c r="CAG792" s="284"/>
      <c r="CAH792" s="910"/>
      <c r="CAI792" s="421"/>
      <c r="CAJ792" s="137"/>
      <c r="CAK792" s="136"/>
      <c r="CAL792" s="138"/>
      <c r="CAM792" s="154"/>
      <c r="CAN792" s="194"/>
      <c r="CAO792" s="868"/>
      <c r="CAP792" s="194"/>
      <c r="CAQ792" s="868"/>
      <c r="CAR792" s="874"/>
      <c r="CAS792" s="152"/>
      <c r="CAT792" s="552"/>
      <c r="CAU792" s="709"/>
      <c r="CAV792" s="709"/>
      <c r="CAW792" s="723"/>
      <c r="CAX792" s="723"/>
      <c r="CAY792" s="723"/>
      <c r="CAZ792" s="723"/>
      <c r="CBA792" s="723"/>
      <c r="CBB792" s="320"/>
      <c r="CBC792" s="47"/>
      <c r="CBD792" s="47"/>
      <c r="CBE792" s="34"/>
      <c r="CBF792" s="34"/>
      <c r="CBG792" s="88"/>
      <c r="CBH792"/>
      <c r="CBI792" s="173"/>
      <c r="CBJ792" s="284"/>
      <c r="CBK792" s="910"/>
      <c r="CBL792" s="421"/>
      <c r="CBM792" s="137"/>
      <c r="CBN792" s="136"/>
      <c r="CBO792" s="138"/>
      <c r="CBP792" s="154"/>
      <c r="CBQ792" s="194"/>
      <c r="CBR792" s="868"/>
      <c r="CBS792" s="194"/>
      <c r="CBT792" s="868"/>
      <c r="CBU792" s="874"/>
      <c r="CBV792" s="152"/>
      <c r="CBW792" s="552"/>
      <c r="CBX792" s="709"/>
      <c r="CBY792" s="709"/>
      <c r="CBZ792" s="723"/>
      <c r="CCA792" s="723"/>
      <c r="CCB792" s="723"/>
      <c r="CCC792" s="723"/>
      <c r="CCD792" s="723"/>
      <c r="CCE792" s="320"/>
      <c r="CCF792" s="47"/>
      <c r="CCG792" s="47"/>
      <c r="CCH792" s="34"/>
      <c r="CCI792" s="34"/>
      <c r="CCJ792" s="88"/>
      <c r="CCK792"/>
      <c r="CCL792" s="173"/>
      <c r="CCM792" s="284"/>
      <c r="CCN792" s="910"/>
      <c r="CCO792" s="421"/>
      <c r="CCP792" s="137"/>
      <c r="CCQ792" s="136"/>
      <c r="CCR792" s="138"/>
      <c r="CCS792" s="154"/>
      <c r="CCT792" s="194"/>
      <c r="CCU792" s="868"/>
      <c r="CCV792" s="194"/>
      <c r="CCW792" s="868"/>
      <c r="CCX792" s="874"/>
      <c r="CCY792" s="152"/>
      <c r="CCZ792" s="552"/>
      <c r="CDA792" s="709"/>
      <c r="CDB792" s="709"/>
      <c r="CDC792" s="723"/>
      <c r="CDD792" s="723"/>
      <c r="CDE792" s="723"/>
      <c r="CDF792" s="723"/>
      <c r="CDG792" s="723"/>
      <c r="CDH792" s="320"/>
      <c r="CDI792" s="47"/>
      <c r="CDJ792" s="47"/>
      <c r="CDK792" s="34"/>
      <c r="CDL792" s="34"/>
      <c r="CDM792" s="88"/>
      <c r="CDN792"/>
      <c r="CDO792" s="173"/>
      <c r="CDP792" s="284"/>
      <c r="CDQ792" s="910"/>
      <c r="CDR792" s="421"/>
      <c r="CDS792" s="137"/>
      <c r="CDT792" s="136"/>
      <c r="CDU792" s="138"/>
      <c r="CDV792" s="154"/>
      <c r="CDW792" s="194"/>
      <c r="CDX792" s="868"/>
      <c r="CDY792" s="194"/>
      <c r="CDZ792" s="868"/>
      <c r="CEA792" s="874"/>
      <c r="CEB792" s="152"/>
      <c r="CEC792" s="552"/>
      <c r="CED792" s="709"/>
      <c r="CEE792" s="709"/>
      <c r="CEF792" s="723"/>
      <c r="CEG792" s="723"/>
      <c r="CEH792" s="723"/>
      <c r="CEI792" s="723"/>
      <c r="CEJ792" s="723"/>
      <c r="CEK792" s="320"/>
      <c r="CEL792" s="47"/>
      <c r="CEM792" s="47"/>
      <c r="CEN792" s="34"/>
      <c r="CEO792" s="34"/>
      <c r="CEP792" s="88"/>
      <c r="CEQ792"/>
      <c r="CER792" s="173"/>
      <c r="CES792" s="284"/>
      <c r="CET792" s="910"/>
      <c r="CEU792" s="421"/>
      <c r="CEV792" s="137"/>
      <c r="CEW792" s="136"/>
      <c r="CEX792" s="138"/>
      <c r="CEY792" s="154"/>
      <c r="CEZ792" s="194"/>
      <c r="CFA792" s="868"/>
      <c r="CFB792" s="194"/>
      <c r="CFC792" s="868"/>
      <c r="CFD792" s="874"/>
      <c r="CFE792" s="152"/>
      <c r="CFF792" s="552"/>
      <c r="CFG792" s="709"/>
      <c r="CFH792" s="709"/>
      <c r="CFI792" s="723"/>
      <c r="CFJ792" s="723"/>
      <c r="CFK792" s="723"/>
      <c r="CFL792" s="723"/>
      <c r="CFM792" s="723"/>
      <c r="CFN792" s="320"/>
      <c r="CFO792" s="47"/>
      <c r="CFP792" s="47"/>
      <c r="CFQ792" s="34"/>
      <c r="CFR792" s="34"/>
      <c r="CFS792" s="88"/>
      <c r="CFT792"/>
      <c r="CFU792" s="173"/>
      <c r="CFV792" s="284"/>
      <c r="CFW792" s="910"/>
      <c r="CFX792" s="421"/>
      <c r="CFY792" s="137"/>
      <c r="CFZ792" s="136"/>
      <c r="CGA792" s="138"/>
      <c r="CGB792" s="154"/>
      <c r="CGC792" s="194"/>
      <c r="CGD792" s="868"/>
      <c r="CGE792" s="194"/>
      <c r="CGF792" s="868"/>
      <c r="CGG792" s="874"/>
      <c r="CGH792" s="152"/>
      <c r="CGI792" s="552"/>
      <c r="CGJ792" s="709"/>
      <c r="CGK792" s="709"/>
      <c r="CGL792" s="723"/>
      <c r="CGM792" s="723"/>
      <c r="CGN792" s="723"/>
      <c r="CGO792" s="723"/>
      <c r="CGP792" s="723"/>
      <c r="CGQ792" s="320"/>
      <c r="CGR792" s="47"/>
      <c r="CGS792" s="47"/>
      <c r="CGT792" s="34"/>
      <c r="CGU792" s="34"/>
      <c r="CGV792" s="88"/>
      <c r="CGW792"/>
      <c r="CGX792" s="173"/>
      <c r="CGY792" s="284"/>
      <c r="CGZ792" s="910"/>
      <c r="CHA792" s="421"/>
      <c r="CHB792" s="137"/>
      <c r="CHC792" s="136"/>
      <c r="CHD792" s="138"/>
      <c r="CHE792" s="154"/>
      <c r="CHF792" s="194"/>
      <c r="CHG792" s="868"/>
      <c r="CHH792" s="194"/>
      <c r="CHI792" s="868"/>
      <c r="CHJ792" s="874"/>
      <c r="CHK792" s="152"/>
      <c r="CHL792" s="552"/>
      <c r="CHM792" s="709"/>
      <c r="CHN792" s="709"/>
      <c r="CHO792" s="723"/>
      <c r="CHP792" s="723"/>
      <c r="CHQ792" s="723"/>
      <c r="CHR792" s="723"/>
      <c r="CHS792" s="723"/>
      <c r="CHT792" s="320"/>
      <c r="CHU792" s="47"/>
      <c r="CHV792" s="47"/>
      <c r="CHW792" s="34"/>
      <c r="CHX792" s="34"/>
      <c r="CHY792" s="88"/>
      <c r="CHZ792"/>
      <c r="CIA792" s="173"/>
      <c r="CIB792" s="284"/>
      <c r="CIC792" s="910"/>
      <c r="CID792" s="421"/>
      <c r="CIE792" s="137"/>
      <c r="CIF792" s="136"/>
      <c r="CIG792" s="138"/>
      <c r="CIH792" s="154"/>
      <c r="CII792" s="194"/>
      <c r="CIJ792" s="868"/>
      <c r="CIK792" s="194"/>
      <c r="CIL792" s="868"/>
      <c r="CIM792" s="874"/>
      <c r="CIN792" s="152"/>
      <c r="CIO792" s="552"/>
      <c r="CIP792" s="709"/>
      <c r="CIQ792" s="709"/>
      <c r="CIR792" s="723"/>
      <c r="CIS792" s="723"/>
      <c r="CIT792" s="723"/>
      <c r="CIU792" s="723"/>
      <c r="CIV792" s="723"/>
      <c r="CIW792" s="320"/>
      <c r="CIX792" s="47"/>
      <c r="CIY792" s="47"/>
      <c r="CIZ792" s="34"/>
      <c r="CJA792" s="34"/>
      <c r="CJB792" s="88"/>
      <c r="CJC792"/>
      <c r="CJD792" s="173"/>
      <c r="CJE792" s="284"/>
      <c r="CJF792" s="910"/>
      <c r="CJG792" s="421"/>
      <c r="CJH792" s="137"/>
      <c r="CJI792" s="136"/>
      <c r="CJJ792" s="138"/>
      <c r="CJK792" s="154"/>
      <c r="CJL792" s="194"/>
      <c r="CJM792" s="868"/>
      <c r="CJN792" s="194"/>
      <c r="CJO792" s="868"/>
      <c r="CJP792" s="874"/>
      <c r="CJQ792" s="152"/>
      <c r="CJR792" s="552"/>
      <c r="CJS792" s="709"/>
      <c r="CJT792" s="709"/>
      <c r="CJU792" s="723"/>
      <c r="CJV792" s="723"/>
      <c r="CJW792" s="723"/>
      <c r="CJX792" s="723"/>
      <c r="CJY792" s="723"/>
      <c r="CJZ792" s="320"/>
      <c r="CKA792" s="47"/>
      <c r="CKB792" s="47"/>
      <c r="CKC792" s="34"/>
      <c r="CKD792" s="34"/>
      <c r="CKE792" s="88"/>
      <c r="CKF792"/>
      <c r="CKG792" s="173"/>
      <c r="CKH792" s="284"/>
      <c r="CKI792" s="910"/>
      <c r="CKJ792" s="421"/>
      <c r="CKK792" s="137"/>
      <c r="CKL792" s="136"/>
      <c r="CKM792" s="138"/>
      <c r="CKN792" s="154"/>
      <c r="CKO792" s="194"/>
      <c r="CKP792" s="868"/>
      <c r="CKQ792" s="194"/>
      <c r="CKR792" s="868"/>
      <c r="CKS792" s="874"/>
      <c r="CKT792" s="152"/>
      <c r="CKU792" s="552"/>
      <c r="CKV792" s="709"/>
      <c r="CKW792" s="709"/>
      <c r="CKX792" s="723"/>
      <c r="CKY792" s="723"/>
      <c r="CKZ792" s="723"/>
      <c r="CLA792" s="723"/>
      <c r="CLB792" s="723"/>
      <c r="CLC792" s="320"/>
      <c r="CLD792" s="47"/>
      <c r="CLE792" s="47"/>
      <c r="CLF792" s="34"/>
      <c r="CLG792" s="34"/>
      <c r="CLH792" s="88"/>
      <c r="CLI792"/>
      <c r="CLJ792" s="173"/>
      <c r="CLK792" s="284"/>
      <c r="CLL792" s="910"/>
      <c r="CLM792" s="421"/>
      <c r="CLN792" s="137"/>
      <c r="CLO792" s="136"/>
      <c r="CLP792" s="138"/>
      <c r="CLQ792" s="154"/>
      <c r="CLR792" s="194"/>
      <c r="CLS792" s="868"/>
      <c r="CLT792" s="194"/>
      <c r="CLU792" s="868"/>
      <c r="CLV792" s="874"/>
      <c r="CLW792" s="152"/>
      <c r="CLX792" s="552"/>
      <c r="CLY792" s="709"/>
      <c r="CLZ792" s="709"/>
      <c r="CMA792" s="723"/>
      <c r="CMB792" s="723"/>
      <c r="CMC792" s="723"/>
      <c r="CMD792" s="723"/>
      <c r="CME792" s="723"/>
      <c r="CMF792" s="320"/>
      <c r="CMG792" s="47"/>
      <c r="CMH792" s="47"/>
      <c r="CMI792" s="34"/>
      <c r="CMJ792" s="34"/>
      <c r="CMK792" s="88"/>
      <c r="CML792"/>
      <c r="CMM792" s="173"/>
      <c r="CMN792" s="284"/>
      <c r="CMO792" s="910"/>
      <c r="CMP792" s="421"/>
      <c r="CMQ792" s="137"/>
      <c r="CMR792" s="136"/>
      <c r="CMS792" s="138"/>
      <c r="CMT792" s="154"/>
      <c r="CMU792" s="194"/>
      <c r="CMV792" s="868"/>
      <c r="CMW792" s="194"/>
      <c r="CMX792" s="868"/>
      <c r="CMY792" s="874"/>
      <c r="CMZ792" s="152"/>
      <c r="CNA792" s="552"/>
      <c r="CNB792" s="709"/>
      <c r="CNC792" s="709"/>
      <c r="CND792" s="723"/>
      <c r="CNE792" s="723"/>
      <c r="CNF792" s="723"/>
      <c r="CNG792" s="723"/>
      <c r="CNH792" s="723"/>
      <c r="CNI792" s="320"/>
      <c r="CNJ792" s="47"/>
      <c r="CNK792" s="47"/>
      <c r="CNL792" s="34"/>
      <c r="CNM792" s="34"/>
      <c r="CNN792" s="88"/>
      <c r="CNO792"/>
      <c r="CNP792" s="173"/>
      <c r="CNQ792" s="284"/>
      <c r="CNR792" s="910"/>
      <c r="CNS792" s="421"/>
      <c r="CNT792" s="137"/>
      <c r="CNU792" s="136"/>
      <c r="CNV792" s="138"/>
      <c r="CNW792" s="154"/>
      <c r="CNX792" s="194"/>
      <c r="CNY792" s="868"/>
      <c r="CNZ792" s="194"/>
      <c r="COA792" s="868"/>
      <c r="COB792" s="874"/>
      <c r="COC792" s="152"/>
      <c r="COD792" s="552"/>
      <c r="COE792" s="709"/>
      <c r="COF792" s="709"/>
      <c r="COG792" s="723"/>
      <c r="COH792" s="723"/>
      <c r="COI792" s="723"/>
      <c r="COJ792" s="723"/>
      <c r="COK792" s="723"/>
      <c r="COL792" s="320"/>
      <c r="COM792" s="47"/>
      <c r="CON792" s="47"/>
      <c r="COO792" s="34"/>
      <c r="COP792" s="34"/>
      <c r="COQ792" s="88"/>
      <c r="COR792"/>
      <c r="COS792" s="173"/>
      <c r="COT792" s="284"/>
      <c r="COU792" s="910"/>
      <c r="COV792" s="421"/>
      <c r="COW792" s="137"/>
      <c r="COX792" s="136"/>
      <c r="COY792" s="138"/>
      <c r="COZ792" s="154"/>
      <c r="CPA792" s="194"/>
      <c r="CPB792" s="868"/>
      <c r="CPC792" s="194"/>
      <c r="CPD792" s="868"/>
      <c r="CPE792" s="874"/>
      <c r="CPF792" s="152"/>
      <c r="CPG792" s="552"/>
      <c r="CPH792" s="709"/>
      <c r="CPI792" s="709"/>
      <c r="CPJ792" s="723"/>
      <c r="CPK792" s="723"/>
      <c r="CPL792" s="723"/>
      <c r="CPM792" s="723"/>
      <c r="CPN792" s="723"/>
      <c r="CPO792" s="320"/>
      <c r="CPP792" s="47"/>
      <c r="CPQ792" s="47"/>
      <c r="CPR792" s="34"/>
      <c r="CPS792" s="34"/>
      <c r="CPT792" s="88"/>
      <c r="CPU792"/>
      <c r="CPV792" s="173"/>
      <c r="CPW792" s="284"/>
      <c r="CPX792" s="910"/>
      <c r="CPY792" s="421"/>
      <c r="CPZ792" s="137"/>
      <c r="CQA792" s="136"/>
      <c r="CQB792" s="138"/>
      <c r="CQC792" s="154"/>
      <c r="CQD792" s="194"/>
      <c r="CQE792" s="868"/>
      <c r="CQF792" s="194"/>
      <c r="CQG792" s="868"/>
      <c r="CQH792" s="874"/>
      <c r="CQI792" s="152"/>
      <c r="CQJ792" s="552"/>
      <c r="CQK792" s="709"/>
      <c r="CQL792" s="709"/>
      <c r="CQM792" s="723"/>
      <c r="CQN792" s="723"/>
      <c r="CQO792" s="723"/>
      <c r="CQP792" s="723"/>
      <c r="CQQ792" s="723"/>
      <c r="CQR792" s="320"/>
      <c r="CQS792" s="47"/>
      <c r="CQT792" s="47"/>
      <c r="CQU792" s="34"/>
      <c r="CQV792" s="34"/>
      <c r="CQW792" s="88"/>
      <c r="CQX792"/>
      <c r="CQY792" s="173"/>
      <c r="CQZ792" s="284"/>
      <c r="CRA792" s="910"/>
      <c r="CRB792" s="421"/>
      <c r="CRC792" s="137"/>
      <c r="CRD792" s="136"/>
      <c r="CRE792" s="138"/>
      <c r="CRF792" s="154"/>
      <c r="CRG792" s="194"/>
      <c r="CRH792" s="868"/>
      <c r="CRI792" s="194"/>
      <c r="CRJ792" s="868"/>
      <c r="CRK792" s="874"/>
      <c r="CRL792" s="152"/>
      <c r="CRM792" s="552"/>
      <c r="CRN792" s="709"/>
      <c r="CRO792" s="709"/>
      <c r="CRP792" s="723"/>
      <c r="CRQ792" s="723"/>
      <c r="CRR792" s="723"/>
      <c r="CRS792" s="723"/>
      <c r="CRT792" s="723"/>
      <c r="CRU792" s="320"/>
      <c r="CRV792" s="47"/>
      <c r="CRW792" s="47"/>
      <c r="CRX792" s="34"/>
      <c r="CRY792" s="34"/>
      <c r="CRZ792" s="88"/>
      <c r="CSA792"/>
      <c r="CSB792" s="173"/>
      <c r="CSC792" s="284"/>
      <c r="CSD792" s="910"/>
      <c r="CSE792" s="421"/>
      <c r="CSF792" s="137"/>
      <c r="CSG792" s="136"/>
      <c r="CSH792" s="138"/>
      <c r="CSI792" s="154"/>
      <c r="CSJ792" s="194"/>
      <c r="CSK792" s="868"/>
      <c r="CSL792" s="194"/>
      <c r="CSM792" s="868"/>
      <c r="CSN792" s="874"/>
      <c r="CSO792" s="152"/>
      <c r="CSP792" s="552"/>
      <c r="CSQ792" s="709"/>
      <c r="CSR792" s="709"/>
      <c r="CSS792" s="723"/>
      <c r="CST792" s="723"/>
      <c r="CSU792" s="723"/>
      <c r="CSV792" s="723"/>
      <c r="CSW792" s="723"/>
      <c r="CSX792" s="320"/>
      <c r="CSY792" s="47"/>
      <c r="CSZ792" s="47"/>
      <c r="CTA792" s="34"/>
      <c r="CTB792" s="34"/>
      <c r="CTC792" s="88"/>
      <c r="CTD792"/>
      <c r="CTE792" s="173"/>
      <c r="CTF792" s="284"/>
      <c r="CTG792" s="910"/>
      <c r="CTH792" s="421"/>
      <c r="CTI792" s="137"/>
      <c r="CTJ792" s="136"/>
      <c r="CTK792" s="138"/>
      <c r="CTL792" s="154"/>
      <c r="CTM792" s="194"/>
      <c r="CTN792" s="868"/>
      <c r="CTO792" s="194"/>
      <c r="CTP792" s="868"/>
      <c r="CTQ792" s="874"/>
      <c r="CTR792" s="152"/>
      <c r="CTS792" s="552"/>
      <c r="CTT792" s="709"/>
      <c r="CTU792" s="709"/>
      <c r="CTV792" s="723"/>
      <c r="CTW792" s="723"/>
      <c r="CTX792" s="723"/>
      <c r="CTY792" s="723"/>
      <c r="CTZ792" s="723"/>
      <c r="CUA792" s="320"/>
      <c r="CUB792" s="47"/>
      <c r="CUC792" s="47"/>
      <c r="CUD792" s="34"/>
      <c r="CUE792" s="34"/>
      <c r="CUF792" s="88"/>
      <c r="CUG792"/>
      <c r="CUH792" s="173"/>
      <c r="CUI792" s="284"/>
      <c r="CUJ792" s="910"/>
      <c r="CUK792" s="421"/>
      <c r="CUL792" s="137"/>
      <c r="CUM792" s="136"/>
      <c r="CUN792" s="138"/>
      <c r="CUO792" s="154"/>
      <c r="CUP792" s="194"/>
      <c r="CUQ792" s="868"/>
      <c r="CUR792" s="194"/>
      <c r="CUS792" s="868"/>
      <c r="CUT792" s="874"/>
      <c r="CUU792" s="152"/>
      <c r="CUV792" s="552"/>
      <c r="CUW792" s="709"/>
      <c r="CUX792" s="709"/>
      <c r="CUY792" s="723"/>
      <c r="CUZ792" s="723"/>
      <c r="CVA792" s="723"/>
      <c r="CVB792" s="723"/>
      <c r="CVC792" s="723"/>
      <c r="CVD792" s="320"/>
      <c r="CVE792" s="47"/>
      <c r="CVF792" s="47"/>
      <c r="CVG792" s="34"/>
      <c r="CVH792" s="34"/>
      <c r="CVI792" s="88"/>
      <c r="CVJ792"/>
      <c r="CVK792" s="173"/>
      <c r="CVL792" s="284"/>
      <c r="CVM792" s="910"/>
      <c r="CVN792" s="421"/>
      <c r="CVO792" s="137"/>
      <c r="CVP792" s="136"/>
      <c r="CVQ792" s="138"/>
      <c r="CVR792" s="154"/>
      <c r="CVS792" s="194"/>
      <c r="CVT792" s="868"/>
      <c r="CVU792" s="194"/>
      <c r="CVV792" s="868"/>
      <c r="CVW792" s="874"/>
      <c r="CVX792" s="152"/>
      <c r="CVY792" s="552"/>
      <c r="CVZ792" s="709"/>
      <c r="CWA792" s="709"/>
      <c r="CWB792" s="723"/>
      <c r="CWC792" s="723"/>
      <c r="CWD792" s="723"/>
      <c r="CWE792" s="723"/>
      <c r="CWF792" s="723"/>
      <c r="CWG792" s="320"/>
      <c r="CWH792" s="47"/>
      <c r="CWI792" s="47"/>
      <c r="CWJ792" s="34"/>
      <c r="CWK792" s="34"/>
      <c r="CWL792" s="88"/>
      <c r="CWM792"/>
      <c r="CWN792" s="173"/>
      <c r="CWO792" s="284"/>
      <c r="CWP792" s="910"/>
      <c r="CWQ792" s="421"/>
      <c r="CWR792" s="137"/>
      <c r="CWS792" s="136"/>
      <c r="CWT792" s="138"/>
      <c r="CWU792" s="154"/>
      <c r="CWV792" s="194"/>
      <c r="CWW792" s="868"/>
      <c r="CWX792" s="194"/>
      <c r="CWY792" s="868"/>
      <c r="CWZ792" s="874"/>
      <c r="CXA792" s="152"/>
      <c r="CXB792" s="552"/>
      <c r="CXC792" s="709"/>
      <c r="CXD792" s="709"/>
      <c r="CXE792" s="723"/>
      <c r="CXF792" s="723"/>
      <c r="CXG792" s="723"/>
      <c r="CXH792" s="723"/>
      <c r="CXI792" s="723"/>
      <c r="CXJ792" s="320"/>
      <c r="CXK792" s="47"/>
      <c r="CXL792" s="47"/>
      <c r="CXM792" s="34"/>
      <c r="CXN792" s="34"/>
      <c r="CXO792" s="88"/>
      <c r="CXP792"/>
      <c r="CXQ792" s="173"/>
      <c r="CXR792" s="284"/>
      <c r="CXS792" s="910"/>
      <c r="CXT792" s="421"/>
      <c r="CXU792" s="137"/>
      <c r="CXV792" s="136"/>
      <c r="CXW792" s="138"/>
      <c r="CXX792" s="154"/>
      <c r="CXY792" s="194"/>
      <c r="CXZ792" s="868"/>
      <c r="CYA792" s="194"/>
      <c r="CYB792" s="868"/>
      <c r="CYC792" s="874"/>
      <c r="CYD792" s="152"/>
      <c r="CYE792" s="552"/>
      <c r="CYF792" s="709"/>
      <c r="CYG792" s="709"/>
      <c r="CYH792" s="723"/>
      <c r="CYI792" s="723"/>
      <c r="CYJ792" s="723"/>
      <c r="CYK792" s="723"/>
      <c r="CYL792" s="723"/>
      <c r="CYM792" s="320"/>
      <c r="CYN792" s="47"/>
      <c r="CYO792" s="47"/>
      <c r="CYP792" s="34"/>
      <c r="CYQ792" s="34"/>
      <c r="CYR792" s="88"/>
      <c r="CYS792"/>
      <c r="CYT792" s="173"/>
      <c r="CYU792" s="284"/>
      <c r="CYV792" s="910"/>
      <c r="CYW792" s="421"/>
      <c r="CYX792" s="137"/>
      <c r="CYY792" s="136"/>
      <c r="CYZ792" s="138"/>
      <c r="CZA792" s="154"/>
      <c r="CZB792" s="194"/>
      <c r="CZC792" s="868"/>
      <c r="CZD792" s="194"/>
      <c r="CZE792" s="868"/>
      <c r="CZF792" s="874"/>
      <c r="CZG792" s="152"/>
      <c r="CZH792" s="552"/>
      <c r="CZI792" s="709"/>
      <c r="CZJ792" s="709"/>
      <c r="CZK792" s="723"/>
      <c r="CZL792" s="723"/>
      <c r="CZM792" s="723"/>
      <c r="CZN792" s="723"/>
      <c r="CZO792" s="723"/>
      <c r="CZP792" s="320"/>
      <c r="CZQ792" s="47"/>
      <c r="CZR792" s="47"/>
      <c r="CZS792" s="34"/>
      <c r="CZT792" s="34"/>
      <c r="CZU792" s="88"/>
      <c r="CZV792"/>
      <c r="CZW792" s="173"/>
      <c r="CZX792" s="284"/>
      <c r="CZY792" s="910"/>
      <c r="CZZ792" s="421"/>
      <c r="DAA792" s="137"/>
      <c r="DAB792" s="136"/>
      <c r="DAC792" s="138"/>
      <c r="DAD792" s="154"/>
      <c r="DAE792" s="194"/>
      <c r="DAF792" s="868"/>
      <c r="DAG792" s="194"/>
      <c r="DAH792" s="868"/>
      <c r="DAI792" s="874"/>
      <c r="DAJ792" s="152"/>
      <c r="DAK792" s="552"/>
      <c r="DAL792" s="709"/>
      <c r="DAM792" s="709"/>
      <c r="DAN792" s="723"/>
      <c r="DAO792" s="723"/>
      <c r="DAP792" s="723"/>
      <c r="DAQ792" s="723"/>
      <c r="DAR792" s="723"/>
      <c r="DAS792" s="320"/>
      <c r="DAT792" s="47"/>
      <c r="DAU792" s="47"/>
      <c r="DAV792" s="34"/>
      <c r="DAW792" s="34"/>
      <c r="DAX792" s="88"/>
      <c r="DAY792"/>
      <c r="DAZ792" s="173"/>
      <c r="DBA792" s="284"/>
      <c r="DBB792" s="910"/>
      <c r="DBC792" s="421"/>
      <c r="DBD792" s="137"/>
      <c r="DBE792" s="136"/>
      <c r="DBF792" s="138"/>
      <c r="DBG792" s="154"/>
      <c r="DBH792" s="194"/>
      <c r="DBI792" s="868"/>
      <c r="DBJ792" s="194"/>
      <c r="DBK792" s="868"/>
      <c r="DBL792" s="874"/>
      <c r="DBM792" s="152"/>
      <c r="DBN792" s="552"/>
      <c r="DBO792" s="709"/>
      <c r="DBP792" s="709"/>
      <c r="DBQ792" s="723"/>
      <c r="DBR792" s="723"/>
      <c r="DBS792" s="723"/>
      <c r="DBT792" s="723"/>
      <c r="DBU792" s="723"/>
      <c r="DBV792" s="320"/>
      <c r="DBW792" s="47"/>
      <c r="DBX792" s="47"/>
      <c r="DBY792" s="34"/>
      <c r="DBZ792" s="34"/>
      <c r="DCA792" s="88"/>
      <c r="DCB792"/>
      <c r="DCC792" s="173"/>
      <c r="DCD792" s="284"/>
      <c r="DCE792" s="910"/>
      <c r="DCF792" s="421"/>
      <c r="DCG792" s="137"/>
      <c r="DCH792" s="136"/>
      <c r="DCI792" s="138"/>
      <c r="DCJ792" s="154"/>
      <c r="DCK792" s="194"/>
      <c r="DCL792" s="868"/>
      <c r="DCM792" s="194"/>
      <c r="DCN792" s="868"/>
      <c r="DCO792" s="874"/>
      <c r="DCP792" s="152"/>
      <c r="DCQ792" s="552"/>
      <c r="DCR792" s="709"/>
      <c r="DCS792" s="709"/>
      <c r="DCT792" s="723"/>
      <c r="DCU792" s="723"/>
      <c r="DCV792" s="723"/>
      <c r="DCW792" s="723"/>
      <c r="DCX792" s="723"/>
      <c r="DCY792" s="320"/>
      <c r="DCZ792" s="47"/>
      <c r="DDA792" s="47"/>
      <c r="DDB792" s="34"/>
      <c r="DDC792" s="34"/>
      <c r="DDD792" s="88"/>
      <c r="DDE792"/>
      <c r="DDF792" s="173"/>
      <c r="DDG792" s="284"/>
      <c r="DDH792" s="910"/>
      <c r="DDI792" s="421"/>
      <c r="DDJ792" s="137"/>
      <c r="DDK792" s="136"/>
      <c r="DDL792" s="138"/>
      <c r="DDM792" s="154"/>
      <c r="DDN792" s="194"/>
      <c r="DDO792" s="868"/>
      <c r="DDP792" s="194"/>
      <c r="DDQ792" s="868"/>
      <c r="DDR792" s="874"/>
      <c r="DDS792" s="152"/>
      <c r="DDT792" s="552"/>
      <c r="DDU792" s="709"/>
      <c r="DDV792" s="709"/>
      <c r="DDW792" s="723"/>
      <c r="DDX792" s="723"/>
      <c r="DDY792" s="723"/>
      <c r="DDZ792" s="723"/>
      <c r="DEA792" s="723"/>
      <c r="DEB792" s="320"/>
      <c r="DEC792" s="47"/>
      <c r="DED792" s="47"/>
      <c r="DEE792" s="34"/>
      <c r="DEF792" s="34"/>
      <c r="DEG792" s="88"/>
      <c r="DEH792"/>
      <c r="DEI792" s="173"/>
      <c r="DEJ792" s="284"/>
      <c r="DEK792" s="910"/>
      <c r="DEL792" s="421"/>
      <c r="DEM792" s="137"/>
      <c r="DEN792" s="136"/>
      <c r="DEO792" s="138"/>
      <c r="DEP792" s="154"/>
      <c r="DEQ792" s="194"/>
      <c r="DER792" s="868"/>
      <c r="DES792" s="194"/>
      <c r="DET792" s="868"/>
      <c r="DEU792" s="874"/>
      <c r="DEV792" s="152"/>
      <c r="DEW792" s="552"/>
      <c r="DEX792" s="709"/>
      <c r="DEY792" s="709"/>
      <c r="DEZ792" s="723"/>
      <c r="DFA792" s="723"/>
      <c r="DFB792" s="723"/>
      <c r="DFC792" s="723"/>
      <c r="DFD792" s="723"/>
      <c r="DFE792" s="320"/>
      <c r="DFF792" s="47"/>
      <c r="DFG792" s="47"/>
      <c r="DFH792" s="34"/>
      <c r="DFI792" s="34"/>
      <c r="DFJ792" s="88"/>
      <c r="DFK792"/>
      <c r="DFL792" s="173"/>
      <c r="DFM792" s="284"/>
      <c r="DFN792" s="910"/>
      <c r="DFO792" s="421"/>
      <c r="DFP792" s="137"/>
      <c r="DFQ792" s="136"/>
      <c r="DFR792" s="138"/>
      <c r="DFS792" s="154"/>
      <c r="DFT792" s="194"/>
      <c r="DFU792" s="868"/>
      <c r="DFV792" s="194"/>
      <c r="DFW792" s="868"/>
      <c r="DFX792" s="874"/>
      <c r="DFY792" s="152"/>
      <c r="DFZ792" s="552"/>
      <c r="DGA792" s="709"/>
      <c r="DGB792" s="709"/>
      <c r="DGC792" s="723"/>
      <c r="DGD792" s="723"/>
      <c r="DGE792" s="723"/>
      <c r="DGF792" s="723"/>
      <c r="DGG792" s="723"/>
      <c r="DGH792" s="320"/>
      <c r="DGI792" s="47"/>
      <c r="DGJ792" s="47"/>
      <c r="DGK792" s="34"/>
      <c r="DGL792" s="34"/>
      <c r="DGM792" s="88"/>
      <c r="DGN792"/>
      <c r="DGO792" s="173"/>
      <c r="DGP792" s="284"/>
      <c r="DGQ792" s="910"/>
      <c r="DGR792" s="421"/>
      <c r="DGS792" s="137"/>
      <c r="DGT792" s="136"/>
      <c r="DGU792" s="138"/>
      <c r="DGV792" s="154"/>
      <c r="DGW792" s="194"/>
      <c r="DGX792" s="868"/>
      <c r="DGY792" s="194"/>
      <c r="DGZ792" s="868"/>
      <c r="DHA792" s="874"/>
      <c r="DHB792" s="152"/>
      <c r="DHC792" s="552"/>
      <c r="DHD792" s="709"/>
      <c r="DHE792" s="709"/>
      <c r="DHF792" s="723"/>
      <c r="DHG792" s="723"/>
      <c r="DHH792" s="723"/>
      <c r="DHI792" s="723"/>
      <c r="DHJ792" s="723"/>
      <c r="DHK792" s="320"/>
      <c r="DHL792" s="47"/>
      <c r="DHM792" s="47"/>
      <c r="DHN792" s="34"/>
      <c r="DHO792" s="34"/>
      <c r="DHP792" s="88"/>
      <c r="DHQ792"/>
      <c r="DHR792" s="173"/>
      <c r="DHS792" s="284"/>
      <c r="DHT792" s="910"/>
      <c r="DHU792" s="421"/>
      <c r="DHV792" s="137"/>
      <c r="DHW792" s="136"/>
      <c r="DHX792" s="138"/>
      <c r="DHY792" s="154"/>
      <c r="DHZ792" s="194"/>
      <c r="DIA792" s="868"/>
      <c r="DIB792" s="194"/>
      <c r="DIC792" s="868"/>
      <c r="DID792" s="874"/>
      <c r="DIE792" s="152"/>
      <c r="DIF792" s="552"/>
      <c r="DIG792" s="709"/>
      <c r="DIH792" s="709"/>
      <c r="DII792" s="723"/>
      <c r="DIJ792" s="723"/>
      <c r="DIK792" s="723"/>
      <c r="DIL792" s="723"/>
      <c r="DIM792" s="723"/>
      <c r="DIN792" s="320"/>
      <c r="DIO792" s="47"/>
      <c r="DIP792" s="47"/>
      <c r="DIQ792" s="34"/>
      <c r="DIR792" s="34"/>
      <c r="DIS792" s="88"/>
      <c r="DIT792"/>
      <c r="DIU792" s="173"/>
      <c r="DIV792" s="284"/>
      <c r="DIW792" s="910"/>
      <c r="DIX792" s="421"/>
      <c r="DIY792" s="137"/>
      <c r="DIZ792" s="136"/>
      <c r="DJA792" s="138"/>
      <c r="DJB792" s="154"/>
      <c r="DJC792" s="194"/>
      <c r="DJD792" s="868"/>
      <c r="DJE792" s="194"/>
      <c r="DJF792" s="868"/>
      <c r="DJG792" s="874"/>
      <c r="DJH792" s="152"/>
      <c r="DJI792" s="552"/>
      <c r="DJJ792" s="709"/>
      <c r="DJK792" s="709"/>
      <c r="DJL792" s="723"/>
      <c r="DJM792" s="723"/>
      <c r="DJN792" s="723"/>
      <c r="DJO792" s="723"/>
      <c r="DJP792" s="723"/>
      <c r="DJQ792" s="320"/>
      <c r="DJR792" s="47"/>
      <c r="DJS792" s="47"/>
      <c r="DJT792" s="34"/>
      <c r="DJU792" s="34"/>
      <c r="DJV792" s="88"/>
      <c r="DJW792"/>
      <c r="DJX792" s="173"/>
      <c r="DJY792" s="284"/>
      <c r="DJZ792" s="910"/>
      <c r="DKA792" s="421"/>
      <c r="DKB792" s="137"/>
      <c r="DKC792" s="136"/>
      <c r="DKD792" s="138"/>
      <c r="DKE792" s="154"/>
      <c r="DKF792" s="194"/>
      <c r="DKG792" s="868"/>
      <c r="DKH792" s="194"/>
      <c r="DKI792" s="868"/>
      <c r="DKJ792" s="874"/>
      <c r="DKK792" s="152"/>
      <c r="DKL792" s="552"/>
      <c r="DKM792" s="709"/>
      <c r="DKN792" s="709"/>
      <c r="DKO792" s="723"/>
      <c r="DKP792" s="723"/>
      <c r="DKQ792" s="723"/>
      <c r="DKR792" s="723"/>
      <c r="DKS792" s="723"/>
      <c r="DKT792" s="320"/>
      <c r="DKU792" s="47"/>
      <c r="DKV792" s="47"/>
      <c r="DKW792" s="34"/>
      <c r="DKX792" s="34"/>
      <c r="DKY792" s="88"/>
      <c r="DKZ792"/>
      <c r="DLA792" s="173"/>
      <c r="DLB792" s="284"/>
      <c r="DLC792" s="910"/>
      <c r="DLD792" s="421"/>
      <c r="DLE792" s="137"/>
      <c r="DLF792" s="136"/>
      <c r="DLG792" s="138"/>
      <c r="DLH792" s="154"/>
      <c r="DLI792" s="194"/>
      <c r="DLJ792" s="868"/>
      <c r="DLK792" s="194"/>
      <c r="DLL792" s="868"/>
      <c r="DLM792" s="874"/>
      <c r="DLN792" s="152"/>
      <c r="DLO792" s="552"/>
      <c r="DLP792" s="709"/>
      <c r="DLQ792" s="709"/>
      <c r="DLR792" s="723"/>
      <c r="DLS792" s="723"/>
      <c r="DLT792" s="723"/>
      <c r="DLU792" s="723"/>
      <c r="DLV792" s="723"/>
      <c r="DLW792" s="320"/>
      <c r="DLX792" s="47"/>
      <c r="DLY792" s="47"/>
      <c r="DLZ792" s="34"/>
      <c r="DMA792" s="34"/>
      <c r="DMB792" s="88"/>
      <c r="DMC792"/>
      <c r="DMD792" s="173"/>
      <c r="DME792" s="284"/>
      <c r="DMF792" s="910"/>
      <c r="DMG792" s="421"/>
      <c r="DMH792" s="137"/>
      <c r="DMI792" s="136"/>
      <c r="DMJ792" s="138"/>
      <c r="DMK792" s="154"/>
      <c r="DML792" s="194"/>
      <c r="DMM792" s="868"/>
      <c r="DMN792" s="194"/>
      <c r="DMO792" s="868"/>
      <c r="DMP792" s="874"/>
      <c r="DMQ792" s="152"/>
      <c r="DMR792" s="552"/>
      <c r="DMS792" s="709"/>
      <c r="DMT792" s="709"/>
      <c r="DMU792" s="723"/>
      <c r="DMV792" s="723"/>
      <c r="DMW792" s="723"/>
      <c r="DMX792" s="723"/>
      <c r="DMY792" s="723"/>
      <c r="DMZ792" s="320"/>
      <c r="DNA792" s="47"/>
      <c r="DNB792" s="47"/>
      <c r="DNC792" s="34"/>
      <c r="DND792" s="34"/>
      <c r="DNE792" s="88"/>
      <c r="DNF792"/>
      <c r="DNG792" s="173"/>
      <c r="DNH792" s="284"/>
      <c r="DNI792" s="910"/>
      <c r="DNJ792" s="421"/>
      <c r="DNK792" s="137"/>
      <c r="DNL792" s="136"/>
      <c r="DNM792" s="138"/>
      <c r="DNN792" s="154"/>
      <c r="DNO792" s="194"/>
      <c r="DNP792" s="868"/>
      <c r="DNQ792" s="194"/>
      <c r="DNR792" s="868"/>
      <c r="DNS792" s="874"/>
      <c r="DNT792" s="152"/>
      <c r="DNU792" s="552"/>
      <c r="DNV792" s="709"/>
      <c r="DNW792" s="709"/>
      <c r="DNX792" s="723"/>
      <c r="DNY792" s="723"/>
      <c r="DNZ792" s="723"/>
      <c r="DOA792" s="723"/>
      <c r="DOB792" s="723"/>
      <c r="DOC792" s="320"/>
      <c r="DOD792" s="47"/>
      <c r="DOE792" s="47"/>
      <c r="DOF792" s="34"/>
      <c r="DOG792" s="34"/>
      <c r="DOH792" s="88"/>
      <c r="DOI792"/>
      <c r="DOJ792" s="173"/>
      <c r="DOK792" s="284"/>
      <c r="DOL792" s="910"/>
      <c r="DOM792" s="421"/>
      <c r="DON792" s="137"/>
      <c r="DOO792" s="136"/>
      <c r="DOP792" s="138"/>
      <c r="DOQ792" s="154"/>
      <c r="DOR792" s="194"/>
      <c r="DOS792" s="868"/>
      <c r="DOT792" s="194"/>
      <c r="DOU792" s="868"/>
      <c r="DOV792" s="874"/>
      <c r="DOW792" s="152"/>
      <c r="DOX792" s="552"/>
      <c r="DOY792" s="709"/>
      <c r="DOZ792" s="709"/>
      <c r="DPA792" s="723"/>
      <c r="DPB792" s="723"/>
      <c r="DPC792" s="723"/>
      <c r="DPD792" s="723"/>
      <c r="DPE792" s="723"/>
      <c r="DPF792" s="320"/>
      <c r="DPG792" s="47"/>
      <c r="DPH792" s="47"/>
      <c r="DPI792" s="34"/>
      <c r="DPJ792" s="34"/>
      <c r="DPK792" s="88"/>
      <c r="DPL792"/>
      <c r="DPM792" s="173"/>
      <c r="DPN792" s="284"/>
      <c r="DPO792" s="910"/>
      <c r="DPP792" s="421"/>
      <c r="DPQ792" s="137"/>
      <c r="DPR792" s="136"/>
      <c r="DPS792" s="138"/>
      <c r="DPT792" s="154"/>
      <c r="DPU792" s="194"/>
      <c r="DPV792" s="868"/>
      <c r="DPW792" s="194"/>
      <c r="DPX792" s="868"/>
      <c r="DPY792" s="874"/>
      <c r="DPZ792" s="152"/>
      <c r="DQA792" s="552"/>
      <c r="DQB792" s="709"/>
      <c r="DQC792" s="709"/>
      <c r="DQD792" s="723"/>
      <c r="DQE792" s="723"/>
      <c r="DQF792" s="723"/>
      <c r="DQG792" s="723"/>
      <c r="DQH792" s="723"/>
      <c r="DQI792" s="320"/>
      <c r="DQJ792" s="47"/>
      <c r="DQK792" s="47"/>
      <c r="DQL792" s="34"/>
      <c r="DQM792" s="34"/>
      <c r="DQN792" s="88"/>
      <c r="DQO792"/>
      <c r="DQP792" s="173"/>
      <c r="DQQ792" s="284"/>
      <c r="DQR792" s="910"/>
      <c r="DQS792" s="421"/>
      <c r="DQT792" s="137"/>
      <c r="DQU792" s="136"/>
      <c r="DQV792" s="138"/>
      <c r="DQW792" s="154"/>
      <c r="DQX792" s="194"/>
      <c r="DQY792" s="868"/>
      <c r="DQZ792" s="194"/>
      <c r="DRA792" s="868"/>
      <c r="DRB792" s="874"/>
      <c r="DRC792" s="152"/>
      <c r="DRD792" s="552"/>
      <c r="DRE792" s="709"/>
      <c r="DRF792" s="709"/>
      <c r="DRG792" s="723"/>
      <c r="DRH792" s="723"/>
      <c r="DRI792" s="723"/>
      <c r="DRJ792" s="723"/>
      <c r="DRK792" s="723"/>
      <c r="DRL792" s="320"/>
      <c r="DRM792" s="47"/>
      <c r="DRN792" s="47"/>
      <c r="DRO792" s="34"/>
      <c r="DRP792" s="34"/>
      <c r="DRQ792" s="88"/>
      <c r="DRR792"/>
      <c r="DRS792" s="173"/>
      <c r="DRT792" s="284"/>
      <c r="DRU792" s="910"/>
      <c r="DRV792" s="421"/>
      <c r="DRW792" s="137"/>
      <c r="DRX792" s="136"/>
      <c r="DRY792" s="138"/>
      <c r="DRZ792" s="154"/>
      <c r="DSA792" s="194"/>
      <c r="DSB792" s="868"/>
      <c r="DSC792" s="194"/>
      <c r="DSD792" s="868"/>
      <c r="DSE792" s="874"/>
      <c r="DSF792" s="152"/>
      <c r="DSG792" s="552"/>
      <c r="DSH792" s="709"/>
      <c r="DSI792" s="709"/>
      <c r="DSJ792" s="723"/>
      <c r="DSK792" s="723"/>
      <c r="DSL792" s="723"/>
      <c r="DSM792" s="723"/>
      <c r="DSN792" s="723"/>
      <c r="DSO792" s="320"/>
      <c r="DSP792" s="47"/>
      <c r="DSQ792" s="47"/>
      <c r="DSR792" s="34"/>
      <c r="DSS792" s="34"/>
      <c r="DST792" s="88"/>
      <c r="DSU792"/>
      <c r="DSV792" s="173"/>
      <c r="DSW792" s="284"/>
      <c r="DSX792" s="910"/>
      <c r="DSY792" s="421"/>
      <c r="DSZ792" s="137"/>
      <c r="DTA792" s="136"/>
      <c r="DTB792" s="138"/>
      <c r="DTC792" s="154"/>
      <c r="DTD792" s="194"/>
      <c r="DTE792" s="868"/>
      <c r="DTF792" s="194"/>
      <c r="DTG792" s="868"/>
      <c r="DTH792" s="874"/>
      <c r="DTI792" s="152"/>
      <c r="DTJ792" s="552"/>
      <c r="DTK792" s="709"/>
      <c r="DTL792" s="709"/>
      <c r="DTM792" s="723"/>
      <c r="DTN792" s="723"/>
      <c r="DTO792" s="723"/>
      <c r="DTP792" s="723"/>
      <c r="DTQ792" s="723"/>
      <c r="DTR792" s="320"/>
      <c r="DTS792" s="47"/>
      <c r="DTT792" s="47"/>
      <c r="DTU792" s="34"/>
      <c r="DTV792" s="34"/>
      <c r="DTW792" s="88"/>
      <c r="DTX792"/>
      <c r="DTY792" s="173"/>
      <c r="DTZ792" s="284"/>
      <c r="DUA792" s="910"/>
      <c r="DUB792" s="421"/>
      <c r="DUC792" s="137"/>
      <c r="DUD792" s="136"/>
      <c r="DUE792" s="138"/>
      <c r="DUF792" s="154"/>
      <c r="DUG792" s="194"/>
      <c r="DUH792" s="868"/>
      <c r="DUI792" s="194"/>
      <c r="DUJ792" s="868"/>
      <c r="DUK792" s="874"/>
      <c r="DUL792" s="152"/>
      <c r="DUM792" s="552"/>
      <c r="DUN792" s="709"/>
      <c r="DUO792" s="709"/>
      <c r="DUP792" s="723"/>
      <c r="DUQ792" s="723"/>
      <c r="DUR792" s="723"/>
      <c r="DUS792" s="723"/>
      <c r="DUT792" s="723"/>
      <c r="DUU792" s="320"/>
      <c r="DUV792" s="47"/>
      <c r="DUW792" s="47"/>
      <c r="DUX792" s="34"/>
      <c r="DUY792" s="34"/>
      <c r="DUZ792" s="88"/>
      <c r="DVA792"/>
      <c r="DVB792" s="173"/>
      <c r="DVC792" s="284"/>
      <c r="DVD792" s="910"/>
      <c r="DVE792" s="421"/>
      <c r="DVF792" s="137"/>
      <c r="DVG792" s="136"/>
      <c r="DVH792" s="138"/>
      <c r="DVI792" s="154"/>
      <c r="DVJ792" s="194"/>
      <c r="DVK792" s="868"/>
      <c r="DVL792" s="194"/>
      <c r="DVM792" s="868"/>
      <c r="DVN792" s="874"/>
      <c r="DVO792" s="152"/>
      <c r="DVP792" s="552"/>
      <c r="DVQ792" s="709"/>
      <c r="DVR792" s="709"/>
      <c r="DVS792" s="723"/>
      <c r="DVT792" s="723"/>
      <c r="DVU792" s="723"/>
      <c r="DVV792" s="723"/>
      <c r="DVW792" s="723"/>
      <c r="DVX792" s="320"/>
      <c r="DVY792" s="47"/>
      <c r="DVZ792" s="47"/>
      <c r="DWA792" s="34"/>
      <c r="DWB792" s="34"/>
      <c r="DWC792" s="88"/>
      <c r="DWD792"/>
      <c r="DWE792" s="173"/>
      <c r="DWF792" s="284"/>
      <c r="DWG792" s="910"/>
      <c r="DWH792" s="421"/>
      <c r="DWI792" s="137"/>
      <c r="DWJ792" s="136"/>
      <c r="DWK792" s="138"/>
      <c r="DWL792" s="154"/>
      <c r="DWM792" s="194"/>
      <c r="DWN792" s="868"/>
      <c r="DWO792" s="194"/>
      <c r="DWP792" s="868"/>
      <c r="DWQ792" s="874"/>
      <c r="DWR792" s="152"/>
      <c r="DWS792" s="552"/>
      <c r="DWT792" s="709"/>
      <c r="DWU792" s="709"/>
      <c r="DWV792" s="723"/>
      <c r="DWW792" s="723"/>
      <c r="DWX792" s="723"/>
      <c r="DWY792" s="723"/>
      <c r="DWZ792" s="723"/>
      <c r="DXA792" s="320"/>
      <c r="DXB792" s="47"/>
      <c r="DXC792" s="47"/>
      <c r="DXD792" s="34"/>
      <c r="DXE792" s="34"/>
      <c r="DXF792" s="88"/>
      <c r="DXG792"/>
      <c r="DXH792" s="173"/>
      <c r="DXI792" s="284"/>
      <c r="DXJ792" s="910"/>
      <c r="DXK792" s="421"/>
      <c r="DXL792" s="137"/>
      <c r="DXM792" s="136"/>
      <c r="DXN792" s="138"/>
      <c r="DXO792" s="154"/>
      <c r="DXP792" s="194"/>
      <c r="DXQ792" s="868"/>
      <c r="DXR792" s="194"/>
      <c r="DXS792" s="868"/>
      <c r="DXT792" s="874"/>
      <c r="DXU792" s="152"/>
      <c r="DXV792" s="552"/>
      <c r="DXW792" s="709"/>
      <c r="DXX792" s="709"/>
      <c r="DXY792" s="723"/>
      <c r="DXZ792" s="723"/>
      <c r="DYA792" s="723"/>
      <c r="DYB792" s="723"/>
      <c r="DYC792" s="723"/>
      <c r="DYD792" s="320"/>
      <c r="DYE792" s="47"/>
      <c r="DYF792" s="47"/>
      <c r="DYG792" s="34"/>
      <c r="DYH792" s="34"/>
      <c r="DYI792" s="88"/>
      <c r="DYJ792"/>
      <c r="DYK792" s="173"/>
      <c r="DYL792" s="284"/>
      <c r="DYM792" s="910"/>
      <c r="DYN792" s="421"/>
      <c r="DYO792" s="137"/>
      <c r="DYP792" s="136"/>
      <c r="DYQ792" s="138"/>
      <c r="DYR792" s="154"/>
      <c r="DYS792" s="194"/>
      <c r="DYT792" s="868"/>
      <c r="DYU792" s="194"/>
      <c r="DYV792" s="868"/>
      <c r="DYW792" s="874"/>
      <c r="DYX792" s="152"/>
      <c r="DYY792" s="552"/>
      <c r="DYZ792" s="709"/>
      <c r="DZA792" s="709"/>
      <c r="DZB792" s="723"/>
      <c r="DZC792" s="723"/>
      <c r="DZD792" s="723"/>
      <c r="DZE792" s="723"/>
      <c r="DZF792" s="723"/>
      <c r="DZG792" s="320"/>
      <c r="DZH792" s="47"/>
      <c r="DZI792" s="47"/>
      <c r="DZJ792" s="34"/>
      <c r="DZK792" s="34"/>
      <c r="DZL792" s="88"/>
      <c r="DZM792"/>
      <c r="DZN792" s="173"/>
      <c r="DZO792" s="284"/>
      <c r="DZP792" s="910"/>
      <c r="DZQ792" s="421"/>
      <c r="DZR792" s="137"/>
      <c r="DZS792" s="136"/>
      <c r="DZT792" s="138"/>
      <c r="DZU792" s="154"/>
      <c r="DZV792" s="194"/>
      <c r="DZW792" s="868"/>
      <c r="DZX792" s="194"/>
      <c r="DZY792" s="868"/>
      <c r="DZZ792" s="874"/>
      <c r="EAA792" s="152"/>
      <c r="EAB792" s="552"/>
      <c r="EAC792" s="709"/>
      <c r="EAD792" s="709"/>
      <c r="EAE792" s="723"/>
      <c r="EAF792" s="723"/>
      <c r="EAG792" s="723"/>
      <c r="EAH792" s="723"/>
      <c r="EAI792" s="723"/>
      <c r="EAJ792" s="320"/>
      <c r="EAK792" s="47"/>
      <c r="EAL792" s="47"/>
      <c r="EAM792" s="34"/>
      <c r="EAN792" s="34"/>
      <c r="EAO792" s="88"/>
      <c r="EAP792"/>
      <c r="EAQ792" s="173"/>
      <c r="EAR792" s="284"/>
      <c r="EAS792" s="910"/>
      <c r="EAT792" s="421"/>
      <c r="EAU792" s="137"/>
      <c r="EAV792" s="136"/>
      <c r="EAW792" s="138"/>
      <c r="EAX792" s="154"/>
      <c r="EAY792" s="194"/>
      <c r="EAZ792" s="868"/>
      <c r="EBA792" s="194"/>
      <c r="EBB792" s="868"/>
      <c r="EBC792" s="874"/>
      <c r="EBD792" s="152"/>
      <c r="EBE792" s="552"/>
      <c r="EBF792" s="709"/>
      <c r="EBG792" s="709"/>
      <c r="EBH792" s="723"/>
      <c r="EBI792" s="723"/>
      <c r="EBJ792" s="723"/>
      <c r="EBK792" s="723"/>
      <c r="EBL792" s="723"/>
      <c r="EBM792" s="320"/>
      <c r="EBN792" s="47"/>
      <c r="EBO792" s="47"/>
      <c r="EBP792" s="34"/>
      <c r="EBQ792" s="34"/>
      <c r="EBR792" s="88"/>
      <c r="EBS792"/>
      <c r="EBT792" s="173"/>
      <c r="EBU792" s="284"/>
      <c r="EBV792" s="910"/>
      <c r="EBW792" s="421"/>
      <c r="EBX792" s="137"/>
      <c r="EBY792" s="136"/>
      <c r="EBZ792" s="138"/>
      <c r="ECA792" s="154"/>
      <c r="ECB792" s="194"/>
      <c r="ECC792" s="868"/>
      <c r="ECD792" s="194"/>
      <c r="ECE792" s="868"/>
      <c r="ECF792" s="874"/>
      <c r="ECG792" s="152"/>
      <c r="ECH792" s="552"/>
      <c r="ECI792" s="709"/>
      <c r="ECJ792" s="709"/>
      <c r="ECK792" s="723"/>
      <c r="ECL792" s="723"/>
      <c r="ECM792" s="723"/>
      <c r="ECN792" s="723"/>
      <c r="ECO792" s="723"/>
      <c r="ECP792" s="320"/>
      <c r="ECQ792" s="47"/>
      <c r="ECR792" s="47"/>
      <c r="ECS792" s="34"/>
      <c r="ECT792" s="34"/>
      <c r="ECU792" s="88"/>
      <c r="ECV792"/>
      <c r="ECW792" s="173"/>
      <c r="ECX792" s="284"/>
      <c r="ECY792" s="910"/>
      <c r="ECZ792" s="421"/>
      <c r="EDA792" s="137"/>
      <c r="EDB792" s="136"/>
      <c r="EDC792" s="138"/>
      <c r="EDD792" s="154"/>
      <c r="EDE792" s="194"/>
      <c r="EDF792" s="868"/>
      <c r="EDG792" s="194"/>
      <c r="EDH792" s="868"/>
      <c r="EDI792" s="874"/>
      <c r="EDJ792" s="152"/>
      <c r="EDK792" s="552"/>
      <c r="EDL792" s="709"/>
      <c r="EDM792" s="709"/>
      <c r="EDN792" s="723"/>
      <c r="EDO792" s="723"/>
      <c r="EDP792" s="723"/>
      <c r="EDQ792" s="723"/>
      <c r="EDR792" s="723"/>
      <c r="EDS792" s="320"/>
      <c r="EDT792" s="47"/>
      <c r="EDU792" s="47"/>
      <c r="EDV792" s="34"/>
      <c r="EDW792" s="34"/>
      <c r="EDX792" s="88"/>
      <c r="EDY792"/>
      <c r="EDZ792" s="173"/>
      <c r="EEA792" s="284"/>
      <c r="EEB792" s="910"/>
      <c r="EEC792" s="421"/>
      <c r="EED792" s="137"/>
      <c r="EEE792" s="136"/>
      <c r="EEF792" s="138"/>
      <c r="EEG792" s="154"/>
      <c r="EEH792" s="194"/>
      <c r="EEI792" s="868"/>
      <c r="EEJ792" s="194"/>
      <c r="EEK792" s="868"/>
      <c r="EEL792" s="874"/>
      <c r="EEM792" s="152"/>
      <c r="EEN792" s="552"/>
      <c r="EEO792" s="709"/>
      <c r="EEP792" s="709"/>
      <c r="EEQ792" s="723"/>
      <c r="EER792" s="723"/>
      <c r="EES792" s="723"/>
      <c r="EET792" s="723"/>
      <c r="EEU792" s="723"/>
      <c r="EEV792" s="320"/>
      <c r="EEW792" s="47"/>
      <c r="EEX792" s="47"/>
      <c r="EEY792" s="34"/>
      <c r="EEZ792" s="34"/>
      <c r="EFA792" s="88"/>
      <c r="EFB792"/>
      <c r="EFC792" s="173"/>
      <c r="EFD792" s="284"/>
      <c r="EFE792" s="910"/>
      <c r="EFF792" s="421"/>
      <c r="EFG792" s="137"/>
      <c r="EFH792" s="136"/>
      <c r="EFI792" s="138"/>
      <c r="EFJ792" s="154"/>
      <c r="EFK792" s="194"/>
      <c r="EFL792" s="868"/>
      <c r="EFM792" s="194"/>
      <c r="EFN792" s="868"/>
      <c r="EFO792" s="874"/>
      <c r="EFP792" s="152"/>
      <c r="EFQ792" s="552"/>
      <c r="EFR792" s="709"/>
      <c r="EFS792" s="709"/>
      <c r="EFT792" s="723"/>
      <c r="EFU792" s="723"/>
      <c r="EFV792" s="723"/>
      <c r="EFW792" s="723"/>
      <c r="EFX792" s="723"/>
      <c r="EFY792" s="320"/>
      <c r="EFZ792" s="47"/>
      <c r="EGA792" s="47"/>
      <c r="EGB792" s="34"/>
      <c r="EGC792" s="34"/>
      <c r="EGD792" s="88"/>
      <c r="EGE792"/>
      <c r="EGF792" s="173"/>
      <c r="EGG792" s="284"/>
      <c r="EGH792" s="910"/>
      <c r="EGI792" s="421"/>
      <c r="EGJ792" s="137"/>
      <c r="EGK792" s="136"/>
      <c r="EGL792" s="138"/>
      <c r="EGM792" s="154"/>
      <c r="EGN792" s="194"/>
      <c r="EGO792" s="868"/>
      <c r="EGP792" s="194"/>
      <c r="EGQ792" s="868"/>
      <c r="EGR792" s="874"/>
      <c r="EGS792" s="152"/>
      <c r="EGT792" s="552"/>
      <c r="EGU792" s="709"/>
      <c r="EGV792" s="709"/>
      <c r="EGW792" s="723"/>
      <c r="EGX792" s="723"/>
      <c r="EGY792" s="723"/>
      <c r="EGZ792" s="723"/>
      <c r="EHA792" s="723"/>
      <c r="EHB792" s="320"/>
      <c r="EHC792" s="47"/>
      <c r="EHD792" s="47"/>
      <c r="EHE792" s="34"/>
      <c r="EHF792" s="34"/>
      <c r="EHG792" s="88"/>
      <c r="EHH792"/>
      <c r="EHI792" s="173"/>
      <c r="EHJ792" s="284"/>
      <c r="EHK792" s="910"/>
      <c r="EHL792" s="421"/>
      <c r="EHM792" s="137"/>
      <c r="EHN792" s="136"/>
      <c r="EHO792" s="138"/>
      <c r="EHP792" s="154"/>
      <c r="EHQ792" s="194"/>
      <c r="EHR792" s="868"/>
      <c r="EHS792" s="194"/>
      <c r="EHT792" s="868"/>
      <c r="EHU792" s="874"/>
      <c r="EHV792" s="152"/>
      <c r="EHW792" s="552"/>
      <c r="EHX792" s="709"/>
      <c r="EHY792" s="709"/>
      <c r="EHZ792" s="723"/>
      <c r="EIA792" s="723"/>
      <c r="EIB792" s="723"/>
      <c r="EIC792" s="723"/>
      <c r="EID792" s="723"/>
      <c r="EIE792" s="320"/>
      <c r="EIF792" s="47"/>
      <c r="EIG792" s="47"/>
      <c r="EIH792" s="34"/>
      <c r="EII792" s="34"/>
      <c r="EIJ792" s="88"/>
      <c r="EIK792"/>
      <c r="EIL792" s="173"/>
      <c r="EIM792" s="284"/>
      <c r="EIN792" s="910"/>
      <c r="EIO792" s="421"/>
      <c r="EIP792" s="137"/>
      <c r="EIQ792" s="136"/>
      <c r="EIR792" s="138"/>
      <c r="EIS792" s="154"/>
      <c r="EIT792" s="194"/>
      <c r="EIU792" s="868"/>
      <c r="EIV792" s="194"/>
      <c r="EIW792" s="868"/>
      <c r="EIX792" s="874"/>
      <c r="EIY792" s="152"/>
      <c r="EIZ792" s="552"/>
      <c r="EJA792" s="709"/>
      <c r="EJB792" s="709"/>
      <c r="EJC792" s="723"/>
      <c r="EJD792" s="723"/>
      <c r="EJE792" s="723"/>
      <c r="EJF792" s="723"/>
      <c r="EJG792" s="723"/>
      <c r="EJH792" s="320"/>
      <c r="EJI792" s="47"/>
      <c r="EJJ792" s="47"/>
      <c r="EJK792" s="34"/>
      <c r="EJL792" s="34"/>
      <c r="EJM792" s="88"/>
      <c r="EJN792"/>
      <c r="EJO792" s="173"/>
      <c r="EJP792" s="284"/>
      <c r="EJQ792" s="910"/>
      <c r="EJR792" s="421"/>
      <c r="EJS792" s="137"/>
      <c r="EJT792" s="136"/>
      <c r="EJU792" s="138"/>
      <c r="EJV792" s="154"/>
      <c r="EJW792" s="194"/>
      <c r="EJX792" s="868"/>
      <c r="EJY792" s="194"/>
      <c r="EJZ792" s="868"/>
      <c r="EKA792" s="874"/>
      <c r="EKB792" s="152"/>
      <c r="EKC792" s="552"/>
      <c r="EKD792" s="709"/>
      <c r="EKE792" s="709"/>
      <c r="EKF792" s="723"/>
      <c r="EKG792" s="723"/>
      <c r="EKH792" s="723"/>
      <c r="EKI792" s="723"/>
      <c r="EKJ792" s="723"/>
      <c r="EKK792" s="320"/>
      <c r="EKL792" s="47"/>
      <c r="EKM792" s="47"/>
      <c r="EKN792" s="34"/>
      <c r="EKO792" s="34"/>
      <c r="EKP792" s="88"/>
      <c r="EKQ792"/>
      <c r="EKR792" s="173"/>
      <c r="EKS792" s="284"/>
      <c r="EKT792" s="910"/>
      <c r="EKU792" s="421"/>
      <c r="EKV792" s="137"/>
      <c r="EKW792" s="136"/>
      <c r="EKX792" s="138"/>
      <c r="EKY792" s="154"/>
      <c r="EKZ792" s="194"/>
      <c r="ELA792" s="868"/>
      <c r="ELB792" s="194"/>
      <c r="ELC792" s="868"/>
      <c r="ELD792" s="874"/>
      <c r="ELE792" s="152"/>
      <c r="ELF792" s="552"/>
      <c r="ELG792" s="709"/>
      <c r="ELH792" s="709"/>
      <c r="ELI792" s="723"/>
      <c r="ELJ792" s="723"/>
      <c r="ELK792" s="723"/>
      <c r="ELL792" s="723"/>
      <c r="ELM792" s="723"/>
      <c r="ELN792" s="320"/>
      <c r="ELO792" s="47"/>
      <c r="ELP792" s="47"/>
      <c r="ELQ792" s="34"/>
      <c r="ELR792" s="34"/>
      <c r="ELS792" s="88"/>
      <c r="ELT792"/>
      <c r="ELU792" s="173"/>
      <c r="ELV792" s="284"/>
      <c r="ELW792" s="910"/>
      <c r="ELX792" s="421"/>
      <c r="ELY792" s="137"/>
      <c r="ELZ792" s="136"/>
      <c r="EMA792" s="138"/>
      <c r="EMB792" s="154"/>
      <c r="EMC792" s="194"/>
      <c r="EMD792" s="868"/>
      <c r="EME792" s="194"/>
      <c r="EMF792" s="868"/>
      <c r="EMG792" s="874"/>
      <c r="EMH792" s="152"/>
      <c r="EMI792" s="552"/>
      <c r="EMJ792" s="709"/>
      <c r="EMK792" s="709"/>
      <c r="EML792" s="723"/>
      <c r="EMM792" s="723"/>
      <c r="EMN792" s="723"/>
      <c r="EMO792" s="723"/>
      <c r="EMP792" s="723"/>
      <c r="EMQ792" s="320"/>
      <c r="EMR792" s="47"/>
      <c r="EMS792" s="47"/>
      <c r="EMT792" s="34"/>
      <c r="EMU792" s="34"/>
      <c r="EMV792" s="88"/>
      <c r="EMW792"/>
      <c r="EMX792" s="173"/>
      <c r="EMY792" s="284"/>
      <c r="EMZ792" s="910"/>
      <c r="ENA792" s="421"/>
      <c r="ENB792" s="137"/>
      <c r="ENC792" s="136"/>
      <c r="END792" s="138"/>
      <c r="ENE792" s="154"/>
      <c r="ENF792" s="194"/>
      <c r="ENG792" s="868"/>
      <c r="ENH792" s="194"/>
      <c r="ENI792" s="868"/>
      <c r="ENJ792" s="874"/>
      <c r="ENK792" s="152"/>
      <c r="ENL792" s="552"/>
      <c r="ENM792" s="709"/>
      <c r="ENN792" s="709"/>
      <c r="ENO792" s="723"/>
      <c r="ENP792" s="723"/>
      <c r="ENQ792" s="723"/>
      <c r="ENR792" s="723"/>
      <c r="ENS792" s="723"/>
      <c r="ENT792" s="320"/>
      <c r="ENU792" s="47"/>
      <c r="ENV792" s="47"/>
      <c r="ENW792" s="34"/>
      <c r="ENX792" s="34"/>
      <c r="ENY792" s="88"/>
      <c r="ENZ792"/>
      <c r="EOA792" s="173"/>
      <c r="EOB792" s="284"/>
      <c r="EOC792" s="910"/>
      <c r="EOD792" s="421"/>
      <c r="EOE792" s="137"/>
      <c r="EOF792" s="136"/>
      <c r="EOG792" s="138"/>
      <c r="EOH792" s="154"/>
      <c r="EOI792" s="194"/>
      <c r="EOJ792" s="868"/>
      <c r="EOK792" s="194"/>
      <c r="EOL792" s="868"/>
      <c r="EOM792" s="874"/>
      <c r="EON792" s="152"/>
      <c r="EOO792" s="552"/>
      <c r="EOP792" s="709"/>
      <c r="EOQ792" s="709"/>
      <c r="EOR792" s="723"/>
      <c r="EOS792" s="723"/>
      <c r="EOT792" s="723"/>
      <c r="EOU792" s="723"/>
      <c r="EOV792" s="723"/>
      <c r="EOW792" s="320"/>
      <c r="EOX792" s="47"/>
      <c r="EOY792" s="47"/>
      <c r="EOZ792" s="34"/>
      <c r="EPA792" s="34"/>
      <c r="EPB792" s="88"/>
      <c r="EPC792"/>
      <c r="EPD792" s="173"/>
      <c r="EPE792" s="284"/>
      <c r="EPF792" s="910"/>
      <c r="EPG792" s="421"/>
      <c r="EPH792" s="137"/>
      <c r="EPI792" s="136"/>
      <c r="EPJ792" s="138"/>
      <c r="EPK792" s="154"/>
      <c r="EPL792" s="194"/>
      <c r="EPM792" s="868"/>
      <c r="EPN792" s="194"/>
      <c r="EPO792" s="868"/>
      <c r="EPP792" s="874"/>
      <c r="EPQ792" s="152"/>
      <c r="EPR792" s="552"/>
      <c r="EPS792" s="709"/>
      <c r="EPT792" s="709"/>
      <c r="EPU792" s="723"/>
      <c r="EPV792" s="723"/>
      <c r="EPW792" s="723"/>
      <c r="EPX792" s="723"/>
      <c r="EPY792" s="723"/>
      <c r="EPZ792" s="320"/>
      <c r="EQA792" s="47"/>
      <c r="EQB792" s="47"/>
      <c r="EQC792" s="34"/>
      <c r="EQD792" s="34"/>
      <c r="EQE792" s="88"/>
      <c r="EQF792"/>
      <c r="EQG792" s="173"/>
      <c r="EQH792" s="284"/>
      <c r="EQI792" s="910"/>
      <c r="EQJ792" s="421"/>
      <c r="EQK792" s="137"/>
      <c r="EQL792" s="136"/>
      <c r="EQM792" s="138"/>
      <c r="EQN792" s="154"/>
      <c r="EQO792" s="194"/>
      <c r="EQP792" s="868"/>
      <c r="EQQ792" s="194"/>
      <c r="EQR792" s="868"/>
      <c r="EQS792" s="874"/>
      <c r="EQT792" s="152"/>
      <c r="EQU792" s="552"/>
      <c r="EQV792" s="709"/>
      <c r="EQW792" s="709"/>
      <c r="EQX792" s="723"/>
      <c r="EQY792" s="723"/>
      <c r="EQZ792" s="723"/>
      <c r="ERA792" s="723"/>
      <c r="ERB792" s="723"/>
      <c r="ERC792" s="320"/>
      <c r="ERD792" s="47"/>
      <c r="ERE792" s="47"/>
      <c r="ERF792" s="34"/>
      <c r="ERG792" s="34"/>
      <c r="ERH792" s="88"/>
      <c r="ERI792"/>
      <c r="ERJ792" s="173"/>
      <c r="ERK792" s="284"/>
      <c r="ERL792" s="910"/>
      <c r="ERM792" s="421"/>
      <c r="ERN792" s="137"/>
      <c r="ERO792" s="136"/>
      <c r="ERP792" s="138"/>
      <c r="ERQ792" s="154"/>
      <c r="ERR792" s="194"/>
      <c r="ERS792" s="868"/>
      <c r="ERT792" s="194"/>
      <c r="ERU792" s="868"/>
      <c r="ERV792" s="874"/>
      <c r="ERW792" s="152"/>
      <c r="ERX792" s="552"/>
      <c r="ERY792" s="709"/>
      <c r="ERZ792" s="709"/>
      <c r="ESA792" s="723"/>
      <c r="ESB792" s="723"/>
      <c r="ESC792" s="723"/>
      <c r="ESD792" s="723"/>
      <c r="ESE792" s="723"/>
      <c r="ESF792" s="320"/>
      <c r="ESG792" s="47"/>
      <c r="ESH792" s="47"/>
      <c r="ESI792" s="34"/>
      <c r="ESJ792" s="34"/>
      <c r="ESK792" s="88"/>
      <c r="ESL792"/>
      <c r="ESM792" s="173"/>
      <c r="ESN792" s="284"/>
      <c r="ESO792" s="910"/>
      <c r="ESP792" s="421"/>
      <c r="ESQ792" s="137"/>
      <c r="ESR792" s="136"/>
      <c r="ESS792" s="138"/>
      <c r="EST792" s="154"/>
      <c r="ESU792" s="194"/>
      <c r="ESV792" s="868"/>
      <c r="ESW792" s="194"/>
      <c r="ESX792" s="868"/>
      <c r="ESY792" s="874"/>
      <c r="ESZ792" s="152"/>
      <c r="ETA792" s="552"/>
      <c r="ETB792" s="709"/>
      <c r="ETC792" s="709"/>
      <c r="ETD792" s="723"/>
      <c r="ETE792" s="723"/>
      <c r="ETF792" s="723"/>
      <c r="ETG792" s="723"/>
      <c r="ETH792" s="723"/>
      <c r="ETI792" s="320"/>
      <c r="ETJ792" s="47"/>
      <c r="ETK792" s="47"/>
      <c r="ETL792" s="34"/>
      <c r="ETM792" s="34"/>
      <c r="ETN792" s="88"/>
      <c r="ETO792"/>
      <c r="ETP792" s="173"/>
      <c r="ETQ792" s="284"/>
      <c r="ETR792" s="910"/>
      <c r="ETS792" s="421"/>
      <c r="ETT792" s="137"/>
      <c r="ETU792" s="136"/>
      <c r="ETV792" s="138"/>
      <c r="ETW792" s="154"/>
      <c r="ETX792" s="194"/>
      <c r="ETY792" s="868"/>
      <c r="ETZ792" s="194"/>
      <c r="EUA792" s="868"/>
      <c r="EUB792" s="874"/>
      <c r="EUC792" s="152"/>
      <c r="EUD792" s="552"/>
      <c r="EUE792" s="709"/>
      <c r="EUF792" s="709"/>
      <c r="EUG792" s="723"/>
      <c r="EUH792" s="723"/>
      <c r="EUI792" s="723"/>
      <c r="EUJ792" s="723"/>
      <c r="EUK792" s="723"/>
      <c r="EUL792" s="320"/>
      <c r="EUM792" s="47"/>
      <c r="EUN792" s="47"/>
      <c r="EUO792" s="34"/>
      <c r="EUP792" s="34"/>
      <c r="EUQ792" s="88"/>
      <c r="EUR792"/>
      <c r="EUS792" s="173"/>
      <c r="EUT792" s="284"/>
      <c r="EUU792" s="910"/>
      <c r="EUV792" s="421"/>
      <c r="EUW792" s="137"/>
      <c r="EUX792" s="136"/>
      <c r="EUY792" s="138"/>
      <c r="EUZ792" s="154"/>
      <c r="EVA792" s="194"/>
      <c r="EVB792" s="868"/>
      <c r="EVC792" s="194"/>
      <c r="EVD792" s="868"/>
      <c r="EVE792" s="874"/>
      <c r="EVF792" s="152"/>
      <c r="EVG792" s="552"/>
      <c r="EVH792" s="709"/>
      <c r="EVI792" s="709"/>
      <c r="EVJ792" s="723"/>
      <c r="EVK792" s="723"/>
      <c r="EVL792" s="723"/>
      <c r="EVM792" s="723"/>
      <c r="EVN792" s="723"/>
      <c r="EVO792" s="320"/>
      <c r="EVP792" s="47"/>
      <c r="EVQ792" s="47"/>
      <c r="EVR792" s="34"/>
      <c r="EVS792" s="34"/>
      <c r="EVT792" s="88"/>
      <c r="EVU792"/>
      <c r="EVV792" s="173"/>
      <c r="EVW792" s="284"/>
      <c r="EVX792" s="910"/>
      <c r="EVY792" s="421"/>
      <c r="EVZ792" s="137"/>
      <c r="EWA792" s="136"/>
      <c r="EWB792" s="138"/>
      <c r="EWC792" s="154"/>
      <c r="EWD792" s="194"/>
      <c r="EWE792" s="868"/>
      <c r="EWF792" s="194"/>
      <c r="EWG792" s="868"/>
      <c r="EWH792" s="874"/>
      <c r="EWI792" s="152"/>
      <c r="EWJ792" s="552"/>
      <c r="EWK792" s="709"/>
      <c r="EWL792" s="709"/>
      <c r="EWM792" s="723"/>
      <c r="EWN792" s="723"/>
      <c r="EWO792" s="723"/>
      <c r="EWP792" s="723"/>
      <c r="EWQ792" s="723"/>
      <c r="EWR792" s="320"/>
      <c r="EWS792" s="47"/>
      <c r="EWT792" s="47"/>
      <c r="EWU792" s="34"/>
      <c r="EWV792" s="34"/>
      <c r="EWW792" s="88"/>
      <c r="EWX792"/>
      <c r="EWY792" s="173"/>
      <c r="EWZ792" s="284"/>
      <c r="EXA792" s="910"/>
      <c r="EXB792" s="421"/>
      <c r="EXC792" s="137"/>
      <c r="EXD792" s="136"/>
      <c r="EXE792" s="138"/>
      <c r="EXF792" s="154"/>
      <c r="EXG792" s="194"/>
      <c r="EXH792" s="868"/>
      <c r="EXI792" s="194"/>
      <c r="EXJ792" s="868"/>
      <c r="EXK792" s="874"/>
      <c r="EXL792" s="152"/>
      <c r="EXM792" s="552"/>
      <c r="EXN792" s="709"/>
      <c r="EXO792" s="709"/>
      <c r="EXP792" s="723"/>
      <c r="EXQ792" s="723"/>
      <c r="EXR792" s="723"/>
      <c r="EXS792" s="723"/>
      <c r="EXT792" s="723"/>
      <c r="EXU792" s="320"/>
      <c r="EXV792" s="47"/>
      <c r="EXW792" s="47"/>
      <c r="EXX792" s="34"/>
      <c r="EXY792" s="34"/>
      <c r="EXZ792" s="88"/>
      <c r="EYA792"/>
      <c r="EYB792" s="173"/>
      <c r="EYC792" s="284"/>
      <c r="EYD792" s="910"/>
      <c r="EYE792" s="421"/>
      <c r="EYF792" s="137"/>
      <c r="EYG792" s="136"/>
      <c r="EYH792" s="138"/>
      <c r="EYI792" s="154"/>
      <c r="EYJ792" s="194"/>
      <c r="EYK792" s="868"/>
      <c r="EYL792" s="194"/>
      <c r="EYM792" s="868"/>
      <c r="EYN792" s="874"/>
      <c r="EYO792" s="152"/>
      <c r="EYP792" s="552"/>
      <c r="EYQ792" s="709"/>
      <c r="EYR792" s="709"/>
      <c r="EYS792" s="723"/>
      <c r="EYT792" s="723"/>
      <c r="EYU792" s="723"/>
      <c r="EYV792" s="723"/>
      <c r="EYW792" s="723"/>
      <c r="EYX792" s="320"/>
      <c r="EYY792" s="47"/>
      <c r="EYZ792" s="47"/>
      <c r="EZA792" s="34"/>
      <c r="EZB792" s="34"/>
      <c r="EZC792" s="88"/>
      <c r="EZD792"/>
      <c r="EZE792" s="173"/>
      <c r="EZF792" s="284"/>
      <c r="EZG792" s="910"/>
      <c r="EZH792" s="421"/>
      <c r="EZI792" s="137"/>
      <c r="EZJ792" s="136"/>
      <c r="EZK792" s="138"/>
      <c r="EZL792" s="154"/>
      <c r="EZM792" s="194"/>
      <c r="EZN792" s="868"/>
      <c r="EZO792" s="194"/>
      <c r="EZP792" s="868"/>
      <c r="EZQ792" s="874"/>
      <c r="EZR792" s="152"/>
      <c r="EZS792" s="552"/>
      <c r="EZT792" s="709"/>
      <c r="EZU792" s="709"/>
      <c r="EZV792" s="723"/>
      <c r="EZW792" s="723"/>
      <c r="EZX792" s="723"/>
      <c r="EZY792" s="723"/>
      <c r="EZZ792" s="723"/>
      <c r="FAA792" s="320"/>
      <c r="FAB792" s="47"/>
      <c r="FAC792" s="47"/>
      <c r="FAD792" s="34"/>
      <c r="FAE792" s="34"/>
      <c r="FAF792" s="88"/>
      <c r="FAG792"/>
      <c r="FAH792" s="173"/>
      <c r="FAI792" s="284"/>
      <c r="FAJ792" s="910"/>
      <c r="FAK792" s="421"/>
      <c r="FAL792" s="137"/>
      <c r="FAM792" s="136"/>
      <c r="FAN792" s="138"/>
      <c r="FAO792" s="154"/>
      <c r="FAP792" s="194"/>
      <c r="FAQ792" s="868"/>
      <c r="FAR792" s="194"/>
      <c r="FAS792" s="868"/>
      <c r="FAT792" s="874"/>
      <c r="FAU792" s="152"/>
      <c r="FAV792" s="552"/>
      <c r="FAW792" s="709"/>
      <c r="FAX792" s="709"/>
      <c r="FAY792" s="723"/>
      <c r="FAZ792" s="723"/>
      <c r="FBA792" s="723"/>
      <c r="FBB792" s="723"/>
      <c r="FBC792" s="723"/>
      <c r="FBD792" s="320"/>
      <c r="FBE792" s="47"/>
      <c r="FBF792" s="47"/>
      <c r="FBG792" s="34"/>
      <c r="FBH792" s="34"/>
      <c r="FBI792" s="88"/>
      <c r="FBJ792"/>
      <c r="FBK792" s="173"/>
      <c r="FBL792" s="284"/>
      <c r="FBM792" s="910"/>
      <c r="FBN792" s="421"/>
      <c r="FBO792" s="137"/>
      <c r="FBP792" s="136"/>
      <c r="FBQ792" s="138"/>
      <c r="FBR792" s="154"/>
      <c r="FBS792" s="194"/>
      <c r="FBT792" s="868"/>
      <c r="FBU792" s="194"/>
      <c r="FBV792" s="868"/>
      <c r="FBW792" s="874"/>
      <c r="FBX792" s="152"/>
      <c r="FBY792" s="552"/>
      <c r="FBZ792" s="709"/>
      <c r="FCA792" s="709"/>
      <c r="FCB792" s="723"/>
      <c r="FCC792" s="723"/>
      <c r="FCD792" s="723"/>
      <c r="FCE792" s="723"/>
      <c r="FCF792" s="723"/>
      <c r="FCG792" s="320"/>
      <c r="FCH792" s="47"/>
      <c r="FCI792" s="47"/>
      <c r="FCJ792" s="34"/>
      <c r="FCK792" s="34"/>
      <c r="FCL792" s="88"/>
      <c r="FCM792"/>
      <c r="FCN792" s="173"/>
      <c r="FCO792" s="284"/>
      <c r="FCP792" s="910"/>
      <c r="FCQ792" s="421"/>
      <c r="FCR792" s="137"/>
      <c r="FCS792" s="136"/>
      <c r="FCT792" s="138"/>
      <c r="FCU792" s="154"/>
      <c r="FCV792" s="194"/>
      <c r="FCW792" s="868"/>
      <c r="FCX792" s="194"/>
      <c r="FCY792" s="868"/>
      <c r="FCZ792" s="874"/>
      <c r="FDA792" s="152"/>
      <c r="FDB792" s="552"/>
      <c r="FDC792" s="709"/>
      <c r="FDD792" s="709"/>
      <c r="FDE792" s="723"/>
      <c r="FDF792" s="723"/>
      <c r="FDG792" s="723"/>
      <c r="FDH792" s="723"/>
      <c r="FDI792" s="723"/>
      <c r="FDJ792" s="320"/>
      <c r="FDK792" s="47"/>
      <c r="FDL792" s="47"/>
      <c r="FDM792" s="34"/>
      <c r="FDN792" s="34"/>
      <c r="FDO792" s="88"/>
      <c r="FDP792"/>
      <c r="FDQ792" s="173"/>
      <c r="FDR792" s="284"/>
      <c r="FDS792" s="910"/>
      <c r="FDT792" s="421"/>
      <c r="FDU792" s="137"/>
      <c r="FDV792" s="136"/>
      <c r="FDW792" s="138"/>
      <c r="FDX792" s="154"/>
      <c r="FDY792" s="194"/>
      <c r="FDZ792" s="868"/>
      <c r="FEA792" s="194"/>
      <c r="FEB792" s="868"/>
      <c r="FEC792" s="874"/>
      <c r="FED792" s="152"/>
      <c r="FEE792" s="552"/>
      <c r="FEF792" s="709"/>
      <c r="FEG792" s="709"/>
      <c r="FEH792" s="723"/>
      <c r="FEI792" s="723"/>
      <c r="FEJ792" s="723"/>
      <c r="FEK792" s="723"/>
      <c r="FEL792" s="723"/>
      <c r="FEM792" s="320"/>
      <c r="FEN792" s="47"/>
      <c r="FEO792" s="47"/>
      <c r="FEP792" s="34"/>
      <c r="FEQ792" s="34"/>
      <c r="FER792" s="88"/>
      <c r="FES792"/>
      <c r="FET792" s="173"/>
      <c r="FEU792" s="284"/>
      <c r="FEV792" s="910"/>
      <c r="FEW792" s="421"/>
      <c r="FEX792" s="137"/>
      <c r="FEY792" s="136"/>
      <c r="FEZ792" s="138"/>
      <c r="FFA792" s="154"/>
      <c r="FFB792" s="194"/>
      <c r="FFC792" s="868"/>
      <c r="FFD792" s="194"/>
      <c r="FFE792" s="868"/>
      <c r="FFF792" s="874"/>
      <c r="FFG792" s="152"/>
      <c r="FFH792" s="552"/>
      <c r="FFI792" s="709"/>
      <c r="FFJ792" s="709"/>
      <c r="FFK792" s="723"/>
      <c r="FFL792" s="723"/>
      <c r="FFM792" s="723"/>
      <c r="FFN792" s="723"/>
      <c r="FFO792" s="723"/>
      <c r="FFP792" s="320"/>
      <c r="FFQ792" s="47"/>
      <c r="FFR792" s="47"/>
      <c r="FFS792" s="34"/>
      <c r="FFT792" s="34"/>
      <c r="FFU792" s="88"/>
      <c r="FFV792"/>
      <c r="FFW792" s="173"/>
      <c r="FFX792" s="284"/>
      <c r="FFY792" s="910"/>
      <c r="FFZ792" s="421"/>
      <c r="FGA792" s="137"/>
      <c r="FGB792" s="136"/>
      <c r="FGC792" s="138"/>
      <c r="FGD792" s="154"/>
      <c r="FGE792" s="194"/>
      <c r="FGF792" s="868"/>
      <c r="FGG792" s="194"/>
      <c r="FGH792" s="868"/>
      <c r="FGI792" s="874"/>
      <c r="FGJ792" s="152"/>
      <c r="FGK792" s="552"/>
      <c r="FGL792" s="709"/>
      <c r="FGM792" s="709"/>
      <c r="FGN792" s="723"/>
      <c r="FGO792" s="723"/>
      <c r="FGP792" s="723"/>
      <c r="FGQ792" s="723"/>
      <c r="FGR792" s="723"/>
      <c r="FGS792" s="320"/>
      <c r="FGT792" s="47"/>
      <c r="FGU792" s="47"/>
      <c r="FGV792" s="34"/>
      <c r="FGW792" s="34"/>
      <c r="FGX792" s="88"/>
      <c r="FGY792"/>
      <c r="FGZ792" s="173"/>
      <c r="FHA792" s="284"/>
      <c r="FHB792" s="910"/>
      <c r="FHC792" s="421"/>
      <c r="FHD792" s="137"/>
      <c r="FHE792" s="136"/>
      <c r="FHF792" s="138"/>
      <c r="FHG792" s="154"/>
      <c r="FHH792" s="194"/>
      <c r="FHI792" s="868"/>
      <c r="FHJ792" s="194"/>
      <c r="FHK792" s="868"/>
      <c r="FHL792" s="874"/>
      <c r="FHM792" s="152"/>
      <c r="FHN792" s="552"/>
      <c r="FHO792" s="709"/>
      <c r="FHP792" s="709"/>
      <c r="FHQ792" s="723"/>
      <c r="FHR792" s="723"/>
      <c r="FHS792" s="723"/>
      <c r="FHT792" s="723"/>
      <c r="FHU792" s="723"/>
      <c r="FHV792" s="320"/>
      <c r="FHW792" s="47"/>
      <c r="FHX792" s="47"/>
      <c r="FHY792" s="34"/>
      <c r="FHZ792" s="34"/>
      <c r="FIA792" s="88"/>
      <c r="FIB792"/>
      <c r="FIC792" s="173"/>
      <c r="FID792" s="284"/>
      <c r="FIE792" s="910"/>
      <c r="FIF792" s="421"/>
      <c r="FIG792" s="137"/>
      <c r="FIH792" s="136"/>
      <c r="FII792" s="138"/>
      <c r="FIJ792" s="154"/>
      <c r="FIK792" s="194"/>
      <c r="FIL792" s="868"/>
      <c r="FIM792" s="194"/>
      <c r="FIN792" s="868"/>
      <c r="FIO792" s="874"/>
      <c r="FIP792" s="152"/>
      <c r="FIQ792" s="552"/>
      <c r="FIR792" s="709"/>
      <c r="FIS792" s="709"/>
      <c r="FIT792" s="723"/>
      <c r="FIU792" s="723"/>
      <c r="FIV792" s="723"/>
      <c r="FIW792" s="723"/>
      <c r="FIX792" s="723"/>
      <c r="FIY792" s="320"/>
      <c r="FIZ792" s="47"/>
      <c r="FJA792" s="47"/>
      <c r="FJB792" s="34"/>
      <c r="FJC792" s="34"/>
      <c r="FJD792" s="88"/>
      <c r="FJE792"/>
      <c r="FJF792" s="173"/>
      <c r="FJG792" s="284"/>
      <c r="FJH792" s="910"/>
      <c r="FJI792" s="421"/>
      <c r="FJJ792" s="137"/>
      <c r="FJK792" s="136"/>
      <c r="FJL792" s="138"/>
      <c r="FJM792" s="154"/>
      <c r="FJN792" s="194"/>
      <c r="FJO792" s="868"/>
      <c r="FJP792" s="194"/>
      <c r="FJQ792" s="868"/>
      <c r="FJR792" s="874"/>
      <c r="FJS792" s="152"/>
      <c r="FJT792" s="552"/>
      <c r="FJU792" s="709"/>
      <c r="FJV792" s="709"/>
      <c r="FJW792" s="723"/>
      <c r="FJX792" s="723"/>
      <c r="FJY792" s="723"/>
      <c r="FJZ792" s="723"/>
      <c r="FKA792" s="723"/>
      <c r="FKB792" s="320"/>
      <c r="FKC792" s="47"/>
      <c r="FKD792" s="47"/>
      <c r="FKE792" s="34"/>
      <c r="FKF792" s="34"/>
      <c r="FKG792" s="88"/>
      <c r="FKH792"/>
      <c r="FKI792" s="173"/>
      <c r="FKJ792" s="284"/>
      <c r="FKK792" s="910"/>
      <c r="FKL792" s="421"/>
      <c r="FKM792" s="137"/>
      <c r="FKN792" s="136"/>
      <c r="FKO792" s="138"/>
      <c r="FKP792" s="154"/>
      <c r="FKQ792" s="194"/>
      <c r="FKR792" s="868"/>
      <c r="FKS792" s="194"/>
      <c r="FKT792" s="868"/>
      <c r="FKU792" s="874"/>
      <c r="FKV792" s="152"/>
      <c r="FKW792" s="552"/>
      <c r="FKX792" s="709"/>
      <c r="FKY792" s="709"/>
      <c r="FKZ792" s="723"/>
      <c r="FLA792" s="723"/>
      <c r="FLB792" s="723"/>
      <c r="FLC792" s="723"/>
      <c r="FLD792" s="723"/>
      <c r="FLE792" s="320"/>
      <c r="FLF792" s="47"/>
      <c r="FLG792" s="47"/>
      <c r="FLH792" s="34"/>
      <c r="FLI792" s="34"/>
      <c r="FLJ792" s="88"/>
      <c r="FLK792"/>
      <c r="FLL792" s="173"/>
      <c r="FLM792" s="284"/>
      <c r="FLN792" s="910"/>
      <c r="FLO792" s="421"/>
      <c r="FLP792" s="137"/>
      <c r="FLQ792" s="136"/>
      <c r="FLR792" s="138"/>
      <c r="FLS792" s="154"/>
      <c r="FLT792" s="194"/>
      <c r="FLU792" s="868"/>
      <c r="FLV792" s="194"/>
      <c r="FLW792" s="868"/>
      <c r="FLX792" s="874"/>
      <c r="FLY792" s="152"/>
      <c r="FLZ792" s="552"/>
      <c r="FMA792" s="709"/>
      <c r="FMB792" s="709"/>
      <c r="FMC792" s="723"/>
      <c r="FMD792" s="723"/>
      <c r="FME792" s="723"/>
      <c r="FMF792" s="723"/>
      <c r="FMG792" s="723"/>
      <c r="FMH792" s="320"/>
      <c r="FMI792" s="47"/>
      <c r="FMJ792" s="47"/>
      <c r="FMK792" s="34"/>
      <c r="FML792" s="34"/>
      <c r="FMM792" s="88"/>
      <c r="FMN792"/>
      <c r="FMO792" s="173"/>
      <c r="FMP792" s="284"/>
      <c r="FMQ792" s="910"/>
      <c r="FMR792" s="421"/>
      <c r="FMS792" s="137"/>
      <c r="FMT792" s="136"/>
      <c r="FMU792" s="138"/>
      <c r="FMV792" s="154"/>
      <c r="FMW792" s="194"/>
      <c r="FMX792" s="868"/>
      <c r="FMY792" s="194"/>
      <c r="FMZ792" s="868"/>
      <c r="FNA792" s="874"/>
      <c r="FNB792" s="152"/>
      <c r="FNC792" s="552"/>
      <c r="FND792" s="709"/>
      <c r="FNE792" s="709"/>
      <c r="FNF792" s="723"/>
      <c r="FNG792" s="723"/>
      <c r="FNH792" s="723"/>
      <c r="FNI792" s="723"/>
      <c r="FNJ792" s="723"/>
      <c r="FNK792" s="320"/>
      <c r="FNL792" s="47"/>
      <c r="FNM792" s="47"/>
      <c r="FNN792" s="34"/>
      <c r="FNO792" s="34"/>
      <c r="FNP792" s="88"/>
      <c r="FNQ792"/>
      <c r="FNR792" s="173"/>
      <c r="FNS792" s="284"/>
      <c r="FNT792" s="910"/>
      <c r="FNU792" s="421"/>
      <c r="FNV792" s="137"/>
      <c r="FNW792" s="136"/>
      <c r="FNX792" s="138"/>
      <c r="FNY792" s="154"/>
      <c r="FNZ792" s="194"/>
      <c r="FOA792" s="868"/>
      <c r="FOB792" s="194"/>
      <c r="FOC792" s="868"/>
      <c r="FOD792" s="874"/>
      <c r="FOE792" s="152"/>
      <c r="FOF792" s="552"/>
      <c r="FOG792" s="709"/>
      <c r="FOH792" s="709"/>
      <c r="FOI792" s="723"/>
      <c r="FOJ792" s="723"/>
      <c r="FOK792" s="723"/>
      <c r="FOL792" s="723"/>
      <c r="FOM792" s="723"/>
      <c r="FON792" s="320"/>
      <c r="FOO792" s="47"/>
      <c r="FOP792" s="47"/>
      <c r="FOQ792" s="34"/>
      <c r="FOR792" s="34"/>
      <c r="FOS792" s="88"/>
      <c r="FOT792"/>
      <c r="FOU792" s="173"/>
      <c r="FOV792" s="284"/>
      <c r="FOW792" s="910"/>
      <c r="FOX792" s="421"/>
      <c r="FOY792" s="137"/>
      <c r="FOZ792" s="136"/>
      <c r="FPA792" s="138"/>
      <c r="FPB792" s="154"/>
      <c r="FPC792" s="194"/>
      <c r="FPD792" s="868"/>
      <c r="FPE792" s="194"/>
      <c r="FPF792" s="868"/>
      <c r="FPG792" s="874"/>
      <c r="FPH792" s="152"/>
      <c r="FPI792" s="552"/>
      <c r="FPJ792" s="709"/>
      <c r="FPK792" s="709"/>
      <c r="FPL792" s="723"/>
      <c r="FPM792" s="723"/>
      <c r="FPN792" s="723"/>
      <c r="FPO792" s="723"/>
      <c r="FPP792" s="723"/>
      <c r="FPQ792" s="320"/>
      <c r="FPR792" s="47"/>
      <c r="FPS792" s="47"/>
      <c r="FPT792" s="34"/>
      <c r="FPU792" s="34"/>
      <c r="FPV792" s="88"/>
      <c r="FPW792"/>
      <c r="FPX792" s="173"/>
      <c r="FPY792" s="284"/>
      <c r="FPZ792" s="910"/>
      <c r="FQA792" s="421"/>
      <c r="FQB792" s="137"/>
      <c r="FQC792" s="136"/>
      <c r="FQD792" s="138"/>
      <c r="FQE792" s="154"/>
      <c r="FQF792" s="194"/>
      <c r="FQG792" s="868"/>
      <c r="FQH792" s="194"/>
      <c r="FQI792" s="868"/>
      <c r="FQJ792" s="874"/>
      <c r="FQK792" s="152"/>
      <c r="FQL792" s="552"/>
      <c r="FQM792" s="709"/>
      <c r="FQN792" s="709"/>
      <c r="FQO792" s="723"/>
      <c r="FQP792" s="723"/>
      <c r="FQQ792" s="723"/>
      <c r="FQR792" s="723"/>
      <c r="FQS792" s="723"/>
      <c r="FQT792" s="320"/>
      <c r="FQU792" s="47"/>
      <c r="FQV792" s="47"/>
      <c r="FQW792" s="34"/>
      <c r="FQX792" s="34"/>
      <c r="FQY792" s="88"/>
      <c r="FQZ792"/>
      <c r="FRA792" s="173"/>
      <c r="FRB792" s="284"/>
      <c r="FRC792" s="910"/>
      <c r="FRD792" s="421"/>
      <c r="FRE792" s="137"/>
      <c r="FRF792" s="136"/>
      <c r="FRG792" s="138"/>
      <c r="FRH792" s="154"/>
      <c r="FRI792" s="194"/>
      <c r="FRJ792" s="868"/>
      <c r="FRK792" s="194"/>
      <c r="FRL792" s="868"/>
      <c r="FRM792" s="874"/>
      <c r="FRN792" s="152"/>
      <c r="FRO792" s="552"/>
      <c r="FRP792" s="709"/>
      <c r="FRQ792" s="709"/>
      <c r="FRR792" s="723"/>
      <c r="FRS792" s="723"/>
      <c r="FRT792" s="723"/>
      <c r="FRU792" s="723"/>
      <c r="FRV792" s="723"/>
      <c r="FRW792" s="320"/>
      <c r="FRX792" s="47"/>
      <c r="FRY792" s="47"/>
      <c r="FRZ792" s="34"/>
      <c r="FSA792" s="34"/>
      <c r="FSB792" s="88"/>
      <c r="FSC792"/>
      <c r="FSD792" s="173"/>
      <c r="FSE792" s="284"/>
      <c r="FSF792" s="910"/>
      <c r="FSG792" s="421"/>
      <c r="FSH792" s="137"/>
      <c r="FSI792" s="136"/>
      <c r="FSJ792" s="138"/>
      <c r="FSK792" s="154"/>
      <c r="FSL792" s="194"/>
      <c r="FSM792" s="868"/>
      <c r="FSN792" s="194"/>
      <c r="FSO792" s="868"/>
      <c r="FSP792" s="874"/>
      <c r="FSQ792" s="152"/>
      <c r="FSR792" s="552"/>
      <c r="FSS792" s="709"/>
      <c r="FST792" s="709"/>
      <c r="FSU792" s="723"/>
      <c r="FSV792" s="723"/>
      <c r="FSW792" s="723"/>
      <c r="FSX792" s="723"/>
      <c r="FSY792" s="723"/>
      <c r="FSZ792" s="320"/>
      <c r="FTA792" s="47"/>
      <c r="FTB792" s="47"/>
      <c r="FTC792" s="34"/>
      <c r="FTD792" s="34"/>
      <c r="FTE792" s="88"/>
      <c r="FTF792"/>
      <c r="FTG792" s="173"/>
      <c r="FTH792" s="284"/>
      <c r="FTI792" s="910"/>
      <c r="FTJ792" s="421"/>
      <c r="FTK792" s="137"/>
      <c r="FTL792" s="136"/>
      <c r="FTM792" s="138"/>
      <c r="FTN792" s="154"/>
      <c r="FTO792" s="194"/>
      <c r="FTP792" s="868"/>
      <c r="FTQ792" s="194"/>
      <c r="FTR792" s="868"/>
      <c r="FTS792" s="874"/>
      <c r="FTT792" s="152"/>
      <c r="FTU792" s="552"/>
      <c r="FTV792" s="709"/>
      <c r="FTW792" s="709"/>
      <c r="FTX792" s="723"/>
      <c r="FTY792" s="723"/>
      <c r="FTZ792" s="723"/>
      <c r="FUA792" s="723"/>
      <c r="FUB792" s="723"/>
      <c r="FUC792" s="320"/>
      <c r="FUD792" s="47"/>
      <c r="FUE792" s="47"/>
      <c r="FUF792" s="34"/>
      <c r="FUG792" s="34"/>
      <c r="FUH792" s="88"/>
      <c r="FUI792"/>
      <c r="FUJ792" s="173"/>
      <c r="FUK792" s="284"/>
      <c r="FUL792" s="910"/>
      <c r="FUM792" s="421"/>
      <c r="FUN792" s="137"/>
      <c r="FUO792" s="136"/>
      <c r="FUP792" s="138"/>
      <c r="FUQ792" s="154"/>
      <c r="FUR792" s="194"/>
      <c r="FUS792" s="868"/>
      <c r="FUT792" s="194"/>
      <c r="FUU792" s="868"/>
      <c r="FUV792" s="874"/>
      <c r="FUW792" s="152"/>
      <c r="FUX792" s="552"/>
      <c r="FUY792" s="709"/>
      <c r="FUZ792" s="709"/>
      <c r="FVA792" s="723"/>
      <c r="FVB792" s="723"/>
      <c r="FVC792" s="723"/>
      <c r="FVD792" s="723"/>
      <c r="FVE792" s="723"/>
      <c r="FVF792" s="320"/>
      <c r="FVG792" s="47"/>
      <c r="FVH792" s="47"/>
      <c r="FVI792" s="34"/>
      <c r="FVJ792" s="34"/>
      <c r="FVK792" s="88"/>
      <c r="FVL792"/>
      <c r="FVM792" s="173"/>
      <c r="FVN792" s="284"/>
      <c r="FVO792" s="910"/>
      <c r="FVP792" s="421"/>
      <c r="FVQ792" s="137"/>
      <c r="FVR792" s="136"/>
      <c r="FVS792" s="138"/>
      <c r="FVT792" s="154"/>
      <c r="FVU792" s="194"/>
      <c r="FVV792" s="868"/>
      <c r="FVW792" s="194"/>
      <c r="FVX792" s="868"/>
      <c r="FVY792" s="874"/>
      <c r="FVZ792" s="152"/>
      <c r="FWA792" s="552"/>
      <c r="FWB792" s="709"/>
      <c r="FWC792" s="709"/>
      <c r="FWD792" s="723"/>
      <c r="FWE792" s="723"/>
      <c r="FWF792" s="723"/>
      <c r="FWG792" s="723"/>
      <c r="FWH792" s="723"/>
      <c r="FWI792" s="320"/>
      <c r="FWJ792" s="47"/>
      <c r="FWK792" s="47"/>
      <c r="FWL792" s="34"/>
      <c r="FWM792" s="34"/>
      <c r="FWN792" s="88"/>
      <c r="FWO792"/>
      <c r="FWP792" s="173"/>
      <c r="FWQ792" s="284"/>
      <c r="FWR792" s="910"/>
      <c r="FWS792" s="421"/>
      <c r="FWT792" s="137"/>
      <c r="FWU792" s="136"/>
      <c r="FWV792" s="138"/>
      <c r="FWW792" s="154"/>
      <c r="FWX792" s="194"/>
      <c r="FWY792" s="868"/>
      <c r="FWZ792" s="194"/>
      <c r="FXA792" s="868"/>
      <c r="FXB792" s="874"/>
      <c r="FXC792" s="152"/>
      <c r="FXD792" s="552"/>
      <c r="FXE792" s="709"/>
      <c r="FXF792" s="709"/>
      <c r="FXG792" s="723"/>
      <c r="FXH792" s="723"/>
      <c r="FXI792" s="723"/>
      <c r="FXJ792" s="723"/>
      <c r="FXK792" s="723"/>
      <c r="FXL792" s="320"/>
      <c r="FXM792" s="47"/>
      <c r="FXN792" s="47"/>
      <c r="FXO792" s="34"/>
      <c r="FXP792" s="34"/>
      <c r="FXQ792" s="88"/>
      <c r="FXR792"/>
      <c r="FXS792" s="173"/>
      <c r="FXT792" s="284"/>
      <c r="FXU792" s="910"/>
      <c r="FXV792" s="421"/>
      <c r="FXW792" s="137"/>
      <c r="FXX792" s="136"/>
      <c r="FXY792" s="138"/>
      <c r="FXZ792" s="154"/>
      <c r="FYA792" s="194"/>
      <c r="FYB792" s="868"/>
      <c r="FYC792" s="194"/>
      <c r="FYD792" s="868"/>
      <c r="FYE792" s="874"/>
      <c r="FYF792" s="152"/>
      <c r="FYG792" s="552"/>
      <c r="FYH792" s="709"/>
      <c r="FYI792" s="709"/>
      <c r="FYJ792" s="723"/>
      <c r="FYK792" s="723"/>
      <c r="FYL792" s="723"/>
      <c r="FYM792" s="723"/>
      <c r="FYN792" s="723"/>
      <c r="FYO792" s="320"/>
      <c r="FYP792" s="47"/>
      <c r="FYQ792" s="47"/>
      <c r="FYR792" s="34"/>
      <c r="FYS792" s="34"/>
      <c r="FYT792" s="88"/>
      <c r="FYU792"/>
      <c r="FYV792" s="173"/>
      <c r="FYW792" s="284"/>
      <c r="FYX792" s="910"/>
      <c r="FYY792" s="421"/>
      <c r="FYZ792" s="137"/>
      <c r="FZA792" s="136"/>
      <c r="FZB792" s="138"/>
      <c r="FZC792" s="154"/>
      <c r="FZD792" s="194"/>
      <c r="FZE792" s="868"/>
      <c r="FZF792" s="194"/>
      <c r="FZG792" s="868"/>
      <c r="FZH792" s="874"/>
      <c r="FZI792" s="152"/>
      <c r="FZJ792" s="552"/>
      <c r="FZK792" s="709"/>
      <c r="FZL792" s="709"/>
      <c r="FZM792" s="723"/>
      <c r="FZN792" s="723"/>
      <c r="FZO792" s="723"/>
      <c r="FZP792" s="723"/>
      <c r="FZQ792" s="723"/>
      <c r="FZR792" s="320"/>
      <c r="FZS792" s="47"/>
      <c r="FZT792" s="47"/>
      <c r="FZU792" s="34"/>
      <c r="FZV792" s="34"/>
      <c r="FZW792" s="88"/>
      <c r="FZX792"/>
      <c r="FZY792" s="173"/>
      <c r="FZZ792" s="284"/>
      <c r="GAA792" s="910"/>
      <c r="GAB792" s="421"/>
      <c r="GAC792" s="137"/>
      <c r="GAD792" s="136"/>
      <c r="GAE792" s="138"/>
      <c r="GAF792" s="154"/>
      <c r="GAG792" s="194"/>
      <c r="GAH792" s="868"/>
      <c r="GAI792" s="194"/>
      <c r="GAJ792" s="868"/>
      <c r="GAK792" s="874"/>
      <c r="GAL792" s="152"/>
      <c r="GAM792" s="552"/>
      <c r="GAN792" s="709"/>
      <c r="GAO792" s="709"/>
      <c r="GAP792" s="723"/>
      <c r="GAQ792" s="723"/>
      <c r="GAR792" s="723"/>
      <c r="GAS792" s="723"/>
      <c r="GAT792" s="723"/>
      <c r="GAU792" s="320"/>
      <c r="GAV792" s="47"/>
      <c r="GAW792" s="47"/>
      <c r="GAX792" s="34"/>
      <c r="GAY792" s="34"/>
      <c r="GAZ792" s="88"/>
      <c r="GBA792"/>
      <c r="GBB792" s="173"/>
      <c r="GBC792" s="284"/>
      <c r="GBD792" s="910"/>
      <c r="GBE792" s="421"/>
      <c r="GBF792" s="137"/>
      <c r="GBG792" s="136"/>
      <c r="GBH792" s="138"/>
      <c r="GBI792" s="154"/>
      <c r="GBJ792" s="194"/>
      <c r="GBK792" s="868"/>
      <c r="GBL792" s="194"/>
      <c r="GBM792" s="868"/>
      <c r="GBN792" s="874"/>
      <c r="GBO792" s="152"/>
      <c r="GBP792" s="552"/>
      <c r="GBQ792" s="709"/>
      <c r="GBR792" s="709"/>
      <c r="GBS792" s="723"/>
      <c r="GBT792" s="723"/>
      <c r="GBU792" s="723"/>
      <c r="GBV792" s="723"/>
      <c r="GBW792" s="723"/>
      <c r="GBX792" s="320"/>
      <c r="GBY792" s="47"/>
      <c r="GBZ792" s="47"/>
      <c r="GCA792" s="34"/>
      <c r="GCB792" s="34"/>
      <c r="GCC792" s="88"/>
      <c r="GCD792"/>
      <c r="GCE792" s="173"/>
      <c r="GCF792" s="284"/>
      <c r="GCG792" s="910"/>
      <c r="GCH792" s="421"/>
      <c r="GCI792" s="137"/>
      <c r="GCJ792" s="136"/>
      <c r="GCK792" s="138"/>
      <c r="GCL792" s="154"/>
      <c r="GCM792" s="194"/>
      <c r="GCN792" s="868"/>
      <c r="GCO792" s="194"/>
      <c r="GCP792" s="868"/>
      <c r="GCQ792" s="874"/>
      <c r="GCR792" s="152"/>
      <c r="GCS792" s="552"/>
      <c r="GCT792" s="709"/>
      <c r="GCU792" s="709"/>
      <c r="GCV792" s="723"/>
      <c r="GCW792" s="723"/>
      <c r="GCX792" s="723"/>
      <c r="GCY792" s="723"/>
      <c r="GCZ792" s="723"/>
      <c r="GDA792" s="320"/>
      <c r="GDB792" s="47"/>
      <c r="GDC792" s="47"/>
      <c r="GDD792" s="34"/>
      <c r="GDE792" s="34"/>
      <c r="GDF792" s="88"/>
      <c r="GDG792"/>
      <c r="GDH792" s="173"/>
      <c r="GDI792" s="284"/>
      <c r="GDJ792" s="910"/>
      <c r="GDK792" s="421"/>
      <c r="GDL792" s="137"/>
      <c r="GDM792" s="136"/>
      <c r="GDN792" s="138"/>
      <c r="GDO792" s="154"/>
      <c r="GDP792" s="194"/>
      <c r="GDQ792" s="868"/>
      <c r="GDR792" s="194"/>
      <c r="GDS792" s="868"/>
      <c r="GDT792" s="874"/>
      <c r="GDU792" s="152"/>
      <c r="GDV792" s="552"/>
      <c r="GDW792" s="709"/>
      <c r="GDX792" s="709"/>
      <c r="GDY792" s="723"/>
      <c r="GDZ792" s="723"/>
      <c r="GEA792" s="723"/>
      <c r="GEB792" s="723"/>
      <c r="GEC792" s="723"/>
      <c r="GED792" s="320"/>
      <c r="GEE792" s="47"/>
      <c r="GEF792" s="47"/>
      <c r="GEG792" s="34"/>
      <c r="GEH792" s="34"/>
      <c r="GEI792" s="88"/>
      <c r="GEJ792"/>
      <c r="GEK792" s="173"/>
      <c r="GEL792" s="284"/>
      <c r="GEM792" s="910"/>
      <c r="GEN792" s="421"/>
      <c r="GEO792" s="137"/>
      <c r="GEP792" s="136"/>
      <c r="GEQ792" s="138"/>
      <c r="GER792" s="154"/>
      <c r="GES792" s="194"/>
      <c r="GET792" s="868"/>
      <c r="GEU792" s="194"/>
      <c r="GEV792" s="868"/>
      <c r="GEW792" s="874"/>
      <c r="GEX792" s="152"/>
      <c r="GEY792" s="552"/>
      <c r="GEZ792" s="709"/>
      <c r="GFA792" s="709"/>
      <c r="GFB792" s="723"/>
      <c r="GFC792" s="723"/>
      <c r="GFD792" s="723"/>
      <c r="GFE792" s="723"/>
      <c r="GFF792" s="723"/>
      <c r="GFG792" s="320"/>
      <c r="GFH792" s="47"/>
      <c r="GFI792" s="47"/>
      <c r="GFJ792" s="34"/>
      <c r="GFK792" s="34"/>
      <c r="GFL792" s="88"/>
      <c r="GFM792"/>
      <c r="GFN792" s="173"/>
      <c r="GFO792" s="284"/>
      <c r="GFP792" s="910"/>
      <c r="GFQ792" s="421"/>
      <c r="GFR792" s="137"/>
      <c r="GFS792" s="136"/>
      <c r="GFT792" s="138"/>
      <c r="GFU792" s="154"/>
      <c r="GFV792" s="194"/>
      <c r="GFW792" s="868"/>
      <c r="GFX792" s="194"/>
      <c r="GFY792" s="868"/>
      <c r="GFZ792" s="874"/>
      <c r="GGA792" s="152"/>
      <c r="GGB792" s="552"/>
      <c r="GGC792" s="709"/>
      <c r="GGD792" s="709"/>
      <c r="GGE792" s="723"/>
      <c r="GGF792" s="723"/>
      <c r="GGG792" s="723"/>
      <c r="GGH792" s="723"/>
      <c r="GGI792" s="723"/>
      <c r="GGJ792" s="320"/>
      <c r="GGK792" s="47"/>
      <c r="GGL792" s="47"/>
      <c r="GGM792" s="34"/>
      <c r="GGN792" s="34"/>
      <c r="GGO792" s="88"/>
      <c r="GGP792"/>
      <c r="GGQ792" s="173"/>
      <c r="GGR792" s="284"/>
      <c r="GGS792" s="910"/>
      <c r="GGT792" s="421"/>
      <c r="GGU792" s="137"/>
      <c r="GGV792" s="136"/>
      <c r="GGW792" s="138"/>
      <c r="GGX792" s="154"/>
      <c r="GGY792" s="194"/>
      <c r="GGZ792" s="868"/>
      <c r="GHA792" s="194"/>
      <c r="GHB792" s="868"/>
      <c r="GHC792" s="874"/>
      <c r="GHD792" s="152"/>
      <c r="GHE792" s="552"/>
      <c r="GHF792" s="709"/>
      <c r="GHG792" s="709"/>
      <c r="GHH792" s="723"/>
      <c r="GHI792" s="723"/>
      <c r="GHJ792" s="723"/>
      <c r="GHK792" s="723"/>
      <c r="GHL792" s="723"/>
      <c r="GHM792" s="320"/>
      <c r="GHN792" s="47"/>
      <c r="GHO792" s="47"/>
      <c r="GHP792" s="34"/>
      <c r="GHQ792" s="34"/>
      <c r="GHR792" s="88"/>
      <c r="GHS792"/>
      <c r="GHT792" s="173"/>
      <c r="GHU792" s="284"/>
      <c r="GHV792" s="910"/>
      <c r="GHW792" s="421"/>
      <c r="GHX792" s="137"/>
      <c r="GHY792" s="136"/>
      <c r="GHZ792" s="138"/>
      <c r="GIA792" s="154"/>
      <c r="GIB792" s="194"/>
      <c r="GIC792" s="868"/>
      <c r="GID792" s="194"/>
      <c r="GIE792" s="868"/>
      <c r="GIF792" s="874"/>
      <c r="GIG792" s="152"/>
      <c r="GIH792" s="552"/>
      <c r="GII792" s="709"/>
      <c r="GIJ792" s="709"/>
      <c r="GIK792" s="723"/>
      <c r="GIL792" s="723"/>
      <c r="GIM792" s="723"/>
      <c r="GIN792" s="723"/>
      <c r="GIO792" s="723"/>
      <c r="GIP792" s="320"/>
      <c r="GIQ792" s="47"/>
      <c r="GIR792" s="47"/>
      <c r="GIS792" s="34"/>
      <c r="GIT792" s="34"/>
      <c r="GIU792" s="88"/>
      <c r="GIV792"/>
      <c r="GIW792" s="173"/>
      <c r="GIX792" s="284"/>
      <c r="GIY792" s="910"/>
      <c r="GIZ792" s="421"/>
      <c r="GJA792" s="137"/>
      <c r="GJB792" s="136"/>
      <c r="GJC792" s="138"/>
      <c r="GJD792" s="154"/>
      <c r="GJE792" s="194"/>
      <c r="GJF792" s="868"/>
      <c r="GJG792" s="194"/>
      <c r="GJH792" s="868"/>
      <c r="GJI792" s="874"/>
      <c r="GJJ792" s="152"/>
      <c r="GJK792" s="552"/>
      <c r="GJL792" s="709"/>
      <c r="GJM792" s="709"/>
      <c r="GJN792" s="723"/>
      <c r="GJO792" s="723"/>
      <c r="GJP792" s="723"/>
      <c r="GJQ792" s="723"/>
      <c r="GJR792" s="723"/>
      <c r="GJS792" s="320"/>
      <c r="GJT792" s="47"/>
      <c r="GJU792" s="47"/>
      <c r="GJV792" s="34"/>
      <c r="GJW792" s="34"/>
      <c r="GJX792" s="88"/>
      <c r="GJY792"/>
      <c r="GJZ792" s="173"/>
      <c r="GKA792" s="284"/>
      <c r="GKB792" s="910"/>
      <c r="GKC792" s="421"/>
      <c r="GKD792" s="137"/>
      <c r="GKE792" s="136"/>
      <c r="GKF792" s="138"/>
      <c r="GKG792" s="154"/>
      <c r="GKH792" s="194"/>
      <c r="GKI792" s="868"/>
      <c r="GKJ792" s="194"/>
      <c r="GKK792" s="868"/>
      <c r="GKL792" s="874"/>
      <c r="GKM792" s="152"/>
      <c r="GKN792" s="552"/>
      <c r="GKO792" s="709"/>
      <c r="GKP792" s="709"/>
      <c r="GKQ792" s="723"/>
      <c r="GKR792" s="723"/>
      <c r="GKS792" s="723"/>
      <c r="GKT792" s="723"/>
      <c r="GKU792" s="723"/>
      <c r="GKV792" s="320"/>
      <c r="GKW792" s="47"/>
      <c r="GKX792" s="47"/>
      <c r="GKY792" s="34"/>
      <c r="GKZ792" s="34"/>
      <c r="GLA792" s="88"/>
      <c r="GLB792"/>
      <c r="GLC792" s="173"/>
      <c r="GLD792" s="284"/>
      <c r="GLE792" s="910"/>
      <c r="GLF792" s="421"/>
      <c r="GLG792" s="137"/>
      <c r="GLH792" s="136"/>
      <c r="GLI792" s="138"/>
      <c r="GLJ792" s="154"/>
      <c r="GLK792" s="194"/>
      <c r="GLL792" s="868"/>
      <c r="GLM792" s="194"/>
      <c r="GLN792" s="868"/>
      <c r="GLO792" s="874"/>
      <c r="GLP792" s="152"/>
      <c r="GLQ792" s="552"/>
      <c r="GLR792" s="709"/>
      <c r="GLS792" s="709"/>
      <c r="GLT792" s="723"/>
      <c r="GLU792" s="723"/>
      <c r="GLV792" s="723"/>
      <c r="GLW792" s="723"/>
      <c r="GLX792" s="723"/>
      <c r="GLY792" s="320"/>
      <c r="GLZ792" s="47"/>
      <c r="GMA792" s="47"/>
      <c r="GMB792" s="34"/>
      <c r="GMC792" s="34"/>
      <c r="GMD792" s="88"/>
      <c r="GME792"/>
      <c r="GMF792" s="173"/>
      <c r="GMG792" s="284"/>
      <c r="GMH792" s="910"/>
      <c r="GMI792" s="421"/>
      <c r="GMJ792" s="137"/>
      <c r="GMK792" s="136"/>
      <c r="GML792" s="138"/>
      <c r="GMM792" s="154"/>
      <c r="GMN792" s="194"/>
      <c r="GMO792" s="868"/>
      <c r="GMP792" s="194"/>
      <c r="GMQ792" s="868"/>
      <c r="GMR792" s="874"/>
      <c r="GMS792" s="152"/>
      <c r="GMT792" s="552"/>
      <c r="GMU792" s="709"/>
      <c r="GMV792" s="709"/>
      <c r="GMW792" s="723"/>
      <c r="GMX792" s="723"/>
      <c r="GMY792" s="723"/>
      <c r="GMZ792" s="723"/>
      <c r="GNA792" s="723"/>
      <c r="GNB792" s="320"/>
      <c r="GNC792" s="47"/>
      <c r="GND792" s="47"/>
      <c r="GNE792" s="34"/>
      <c r="GNF792" s="34"/>
      <c r="GNG792" s="88"/>
      <c r="GNH792"/>
      <c r="GNI792" s="173"/>
      <c r="GNJ792" s="284"/>
      <c r="GNK792" s="910"/>
      <c r="GNL792" s="421"/>
      <c r="GNM792" s="137"/>
      <c r="GNN792" s="136"/>
      <c r="GNO792" s="138"/>
      <c r="GNP792" s="154"/>
      <c r="GNQ792" s="194"/>
      <c r="GNR792" s="868"/>
      <c r="GNS792" s="194"/>
      <c r="GNT792" s="868"/>
      <c r="GNU792" s="874"/>
      <c r="GNV792" s="152"/>
      <c r="GNW792" s="552"/>
      <c r="GNX792" s="709"/>
      <c r="GNY792" s="709"/>
      <c r="GNZ792" s="723"/>
      <c r="GOA792" s="723"/>
      <c r="GOB792" s="723"/>
      <c r="GOC792" s="723"/>
      <c r="GOD792" s="723"/>
      <c r="GOE792" s="320"/>
      <c r="GOF792" s="47"/>
      <c r="GOG792" s="47"/>
      <c r="GOH792" s="34"/>
      <c r="GOI792" s="34"/>
      <c r="GOJ792" s="88"/>
      <c r="GOK792"/>
      <c r="GOL792" s="173"/>
      <c r="GOM792" s="284"/>
      <c r="GON792" s="910"/>
      <c r="GOO792" s="421"/>
      <c r="GOP792" s="137"/>
      <c r="GOQ792" s="136"/>
      <c r="GOR792" s="138"/>
      <c r="GOS792" s="154"/>
      <c r="GOT792" s="194"/>
      <c r="GOU792" s="868"/>
      <c r="GOV792" s="194"/>
      <c r="GOW792" s="868"/>
      <c r="GOX792" s="874"/>
      <c r="GOY792" s="152"/>
      <c r="GOZ792" s="552"/>
      <c r="GPA792" s="709"/>
      <c r="GPB792" s="709"/>
      <c r="GPC792" s="723"/>
      <c r="GPD792" s="723"/>
      <c r="GPE792" s="723"/>
      <c r="GPF792" s="723"/>
      <c r="GPG792" s="723"/>
      <c r="GPH792" s="320"/>
      <c r="GPI792" s="47"/>
      <c r="GPJ792" s="47"/>
      <c r="GPK792" s="34"/>
      <c r="GPL792" s="34"/>
      <c r="GPM792" s="88"/>
      <c r="GPN792"/>
      <c r="GPO792" s="173"/>
      <c r="GPP792" s="284"/>
      <c r="GPQ792" s="910"/>
      <c r="GPR792" s="421"/>
      <c r="GPS792" s="137"/>
      <c r="GPT792" s="136"/>
      <c r="GPU792" s="138"/>
      <c r="GPV792" s="154"/>
      <c r="GPW792" s="194"/>
      <c r="GPX792" s="868"/>
      <c r="GPY792" s="194"/>
      <c r="GPZ792" s="868"/>
      <c r="GQA792" s="874"/>
      <c r="GQB792" s="152"/>
      <c r="GQC792" s="552"/>
      <c r="GQD792" s="709"/>
      <c r="GQE792" s="709"/>
      <c r="GQF792" s="723"/>
      <c r="GQG792" s="723"/>
      <c r="GQH792" s="723"/>
      <c r="GQI792" s="723"/>
      <c r="GQJ792" s="723"/>
      <c r="GQK792" s="320"/>
      <c r="GQL792" s="47"/>
      <c r="GQM792" s="47"/>
      <c r="GQN792" s="34"/>
      <c r="GQO792" s="34"/>
      <c r="GQP792" s="88"/>
      <c r="GQQ792"/>
      <c r="GQR792" s="173"/>
      <c r="GQS792" s="284"/>
      <c r="GQT792" s="910"/>
      <c r="GQU792" s="421"/>
      <c r="GQV792" s="137"/>
      <c r="GQW792" s="136"/>
      <c r="GQX792" s="138"/>
      <c r="GQY792" s="154"/>
      <c r="GQZ792" s="194"/>
      <c r="GRA792" s="868"/>
      <c r="GRB792" s="194"/>
      <c r="GRC792" s="868"/>
      <c r="GRD792" s="874"/>
      <c r="GRE792" s="152"/>
      <c r="GRF792" s="552"/>
      <c r="GRG792" s="709"/>
      <c r="GRH792" s="709"/>
      <c r="GRI792" s="723"/>
      <c r="GRJ792" s="723"/>
      <c r="GRK792" s="723"/>
      <c r="GRL792" s="723"/>
      <c r="GRM792" s="723"/>
      <c r="GRN792" s="320"/>
      <c r="GRO792" s="47"/>
      <c r="GRP792" s="47"/>
      <c r="GRQ792" s="34"/>
      <c r="GRR792" s="34"/>
      <c r="GRS792" s="88"/>
      <c r="GRT792"/>
      <c r="GRU792" s="173"/>
      <c r="GRV792" s="284"/>
      <c r="GRW792" s="910"/>
      <c r="GRX792" s="421"/>
      <c r="GRY792" s="137"/>
      <c r="GRZ792" s="136"/>
      <c r="GSA792" s="138"/>
      <c r="GSB792" s="154"/>
      <c r="GSC792" s="194"/>
      <c r="GSD792" s="868"/>
      <c r="GSE792" s="194"/>
      <c r="GSF792" s="868"/>
      <c r="GSG792" s="874"/>
      <c r="GSH792" s="152"/>
      <c r="GSI792" s="552"/>
      <c r="GSJ792" s="709"/>
      <c r="GSK792" s="709"/>
      <c r="GSL792" s="723"/>
      <c r="GSM792" s="723"/>
      <c r="GSN792" s="723"/>
      <c r="GSO792" s="723"/>
      <c r="GSP792" s="723"/>
      <c r="GSQ792" s="320"/>
      <c r="GSR792" s="47"/>
      <c r="GSS792" s="47"/>
      <c r="GST792" s="34"/>
      <c r="GSU792" s="34"/>
      <c r="GSV792" s="88"/>
      <c r="GSW792"/>
      <c r="GSX792" s="173"/>
      <c r="GSY792" s="284"/>
      <c r="GSZ792" s="910"/>
      <c r="GTA792" s="421"/>
      <c r="GTB792" s="137"/>
      <c r="GTC792" s="136"/>
      <c r="GTD792" s="138"/>
      <c r="GTE792" s="154"/>
      <c r="GTF792" s="194"/>
      <c r="GTG792" s="868"/>
      <c r="GTH792" s="194"/>
      <c r="GTI792" s="868"/>
      <c r="GTJ792" s="874"/>
      <c r="GTK792" s="152"/>
      <c r="GTL792" s="552"/>
      <c r="GTM792" s="709"/>
      <c r="GTN792" s="709"/>
      <c r="GTO792" s="723"/>
      <c r="GTP792" s="723"/>
      <c r="GTQ792" s="723"/>
      <c r="GTR792" s="723"/>
      <c r="GTS792" s="723"/>
      <c r="GTT792" s="320"/>
      <c r="GTU792" s="47"/>
      <c r="GTV792" s="47"/>
      <c r="GTW792" s="34"/>
      <c r="GTX792" s="34"/>
      <c r="GTY792" s="88"/>
      <c r="GTZ792"/>
      <c r="GUA792" s="173"/>
      <c r="GUB792" s="284"/>
      <c r="GUC792" s="910"/>
      <c r="GUD792" s="421"/>
      <c r="GUE792" s="137"/>
      <c r="GUF792" s="136"/>
      <c r="GUG792" s="138"/>
      <c r="GUH792" s="154"/>
      <c r="GUI792" s="194"/>
      <c r="GUJ792" s="868"/>
      <c r="GUK792" s="194"/>
      <c r="GUL792" s="868"/>
      <c r="GUM792" s="874"/>
      <c r="GUN792" s="152"/>
      <c r="GUO792" s="552"/>
      <c r="GUP792" s="709"/>
      <c r="GUQ792" s="709"/>
      <c r="GUR792" s="723"/>
      <c r="GUS792" s="723"/>
      <c r="GUT792" s="723"/>
      <c r="GUU792" s="723"/>
      <c r="GUV792" s="723"/>
      <c r="GUW792" s="320"/>
      <c r="GUX792" s="47"/>
      <c r="GUY792" s="47"/>
      <c r="GUZ792" s="34"/>
      <c r="GVA792" s="34"/>
      <c r="GVB792" s="88"/>
      <c r="GVC792"/>
      <c r="GVD792" s="173"/>
      <c r="GVE792" s="284"/>
      <c r="GVF792" s="910"/>
      <c r="GVG792" s="421"/>
      <c r="GVH792" s="137"/>
      <c r="GVI792" s="136"/>
      <c r="GVJ792" s="138"/>
      <c r="GVK792" s="154"/>
      <c r="GVL792" s="194"/>
      <c r="GVM792" s="868"/>
      <c r="GVN792" s="194"/>
      <c r="GVO792" s="868"/>
      <c r="GVP792" s="874"/>
      <c r="GVQ792" s="152"/>
      <c r="GVR792" s="552"/>
      <c r="GVS792" s="709"/>
      <c r="GVT792" s="709"/>
      <c r="GVU792" s="723"/>
      <c r="GVV792" s="723"/>
      <c r="GVW792" s="723"/>
      <c r="GVX792" s="723"/>
      <c r="GVY792" s="723"/>
      <c r="GVZ792" s="320"/>
      <c r="GWA792" s="47"/>
      <c r="GWB792" s="47"/>
      <c r="GWC792" s="34"/>
      <c r="GWD792" s="34"/>
      <c r="GWE792" s="88"/>
      <c r="GWF792"/>
      <c r="GWG792" s="173"/>
      <c r="GWH792" s="284"/>
      <c r="GWI792" s="910"/>
      <c r="GWJ792" s="421"/>
      <c r="GWK792" s="137"/>
      <c r="GWL792" s="136"/>
      <c r="GWM792" s="138"/>
      <c r="GWN792" s="154"/>
      <c r="GWO792" s="194"/>
      <c r="GWP792" s="868"/>
      <c r="GWQ792" s="194"/>
      <c r="GWR792" s="868"/>
      <c r="GWS792" s="874"/>
      <c r="GWT792" s="152"/>
      <c r="GWU792" s="552"/>
      <c r="GWV792" s="709"/>
      <c r="GWW792" s="709"/>
      <c r="GWX792" s="723"/>
      <c r="GWY792" s="723"/>
      <c r="GWZ792" s="723"/>
      <c r="GXA792" s="723"/>
      <c r="GXB792" s="723"/>
      <c r="GXC792" s="320"/>
      <c r="GXD792" s="47"/>
      <c r="GXE792" s="47"/>
      <c r="GXF792" s="34"/>
      <c r="GXG792" s="34"/>
      <c r="GXH792" s="88"/>
      <c r="GXI792"/>
      <c r="GXJ792" s="173"/>
      <c r="GXK792" s="284"/>
      <c r="GXL792" s="910"/>
      <c r="GXM792" s="421"/>
      <c r="GXN792" s="137"/>
      <c r="GXO792" s="136"/>
      <c r="GXP792" s="138"/>
      <c r="GXQ792" s="154"/>
      <c r="GXR792" s="194"/>
      <c r="GXS792" s="868"/>
      <c r="GXT792" s="194"/>
      <c r="GXU792" s="868"/>
      <c r="GXV792" s="874"/>
      <c r="GXW792" s="152"/>
      <c r="GXX792" s="552"/>
      <c r="GXY792" s="709"/>
      <c r="GXZ792" s="709"/>
      <c r="GYA792" s="723"/>
      <c r="GYB792" s="723"/>
      <c r="GYC792" s="723"/>
      <c r="GYD792" s="723"/>
      <c r="GYE792" s="723"/>
      <c r="GYF792" s="320"/>
      <c r="GYG792" s="47"/>
      <c r="GYH792" s="47"/>
      <c r="GYI792" s="34"/>
      <c r="GYJ792" s="34"/>
      <c r="GYK792" s="88"/>
      <c r="GYL792"/>
      <c r="GYM792" s="173"/>
      <c r="GYN792" s="284"/>
      <c r="GYO792" s="910"/>
      <c r="GYP792" s="421"/>
      <c r="GYQ792" s="137"/>
      <c r="GYR792" s="136"/>
      <c r="GYS792" s="138"/>
      <c r="GYT792" s="154"/>
      <c r="GYU792" s="194"/>
      <c r="GYV792" s="868"/>
      <c r="GYW792" s="194"/>
      <c r="GYX792" s="868"/>
      <c r="GYY792" s="874"/>
      <c r="GYZ792" s="152"/>
      <c r="GZA792" s="552"/>
      <c r="GZB792" s="709"/>
      <c r="GZC792" s="709"/>
      <c r="GZD792" s="723"/>
      <c r="GZE792" s="723"/>
      <c r="GZF792" s="723"/>
      <c r="GZG792" s="723"/>
      <c r="GZH792" s="723"/>
      <c r="GZI792" s="320"/>
      <c r="GZJ792" s="47"/>
      <c r="GZK792" s="47"/>
      <c r="GZL792" s="34"/>
      <c r="GZM792" s="34"/>
      <c r="GZN792" s="88"/>
      <c r="GZO792"/>
      <c r="GZP792" s="173"/>
      <c r="GZQ792" s="284"/>
      <c r="GZR792" s="910"/>
      <c r="GZS792" s="421"/>
      <c r="GZT792" s="137"/>
      <c r="GZU792" s="136"/>
      <c r="GZV792" s="138"/>
      <c r="GZW792" s="154"/>
      <c r="GZX792" s="194"/>
      <c r="GZY792" s="868"/>
      <c r="GZZ792" s="194"/>
      <c r="HAA792" s="868"/>
      <c r="HAB792" s="874"/>
      <c r="HAC792" s="152"/>
      <c r="HAD792" s="552"/>
      <c r="HAE792" s="709"/>
      <c r="HAF792" s="709"/>
      <c r="HAG792" s="723"/>
      <c r="HAH792" s="723"/>
      <c r="HAI792" s="723"/>
      <c r="HAJ792" s="723"/>
      <c r="HAK792" s="723"/>
      <c r="HAL792" s="320"/>
      <c r="HAM792" s="47"/>
      <c r="HAN792" s="47"/>
      <c r="HAO792" s="34"/>
      <c r="HAP792" s="34"/>
      <c r="HAQ792" s="88"/>
      <c r="HAR792"/>
      <c r="HAS792" s="173"/>
      <c r="HAT792" s="284"/>
      <c r="HAU792" s="910"/>
      <c r="HAV792" s="421"/>
      <c r="HAW792" s="137"/>
      <c r="HAX792" s="136"/>
      <c r="HAY792" s="138"/>
      <c r="HAZ792" s="154"/>
      <c r="HBA792" s="194"/>
      <c r="HBB792" s="868"/>
      <c r="HBC792" s="194"/>
      <c r="HBD792" s="868"/>
      <c r="HBE792" s="874"/>
      <c r="HBF792" s="152"/>
      <c r="HBG792" s="552"/>
      <c r="HBH792" s="709"/>
      <c r="HBI792" s="709"/>
      <c r="HBJ792" s="723"/>
      <c r="HBK792" s="723"/>
      <c r="HBL792" s="723"/>
      <c r="HBM792" s="723"/>
      <c r="HBN792" s="723"/>
      <c r="HBO792" s="320"/>
      <c r="HBP792" s="47"/>
      <c r="HBQ792" s="47"/>
      <c r="HBR792" s="34"/>
      <c r="HBS792" s="34"/>
      <c r="HBT792" s="88"/>
      <c r="HBU792"/>
      <c r="HBV792" s="173"/>
      <c r="HBW792" s="284"/>
      <c r="HBX792" s="910"/>
      <c r="HBY792" s="421"/>
      <c r="HBZ792" s="137"/>
      <c r="HCA792" s="136"/>
      <c r="HCB792" s="138"/>
      <c r="HCC792" s="154"/>
      <c r="HCD792" s="194"/>
      <c r="HCE792" s="868"/>
      <c r="HCF792" s="194"/>
      <c r="HCG792" s="868"/>
      <c r="HCH792" s="874"/>
      <c r="HCI792" s="152"/>
      <c r="HCJ792" s="552"/>
      <c r="HCK792" s="709"/>
      <c r="HCL792" s="709"/>
      <c r="HCM792" s="723"/>
      <c r="HCN792" s="723"/>
      <c r="HCO792" s="723"/>
      <c r="HCP792" s="723"/>
      <c r="HCQ792" s="723"/>
      <c r="HCR792" s="320"/>
      <c r="HCS792" s="47"/>
      <c r="HCT792" s="47"/>
      <c r="HCU792" s="34"/>
      <c r="HCV792" s="34"/>
      <c r="HCW792" s="88"/>
      <c r="HCX792"/>
      <c r="HCY792" s="173"/>
      <c r="HCZ792" s="284"/>
      <c r="HDA792" s="910"/>
      <c r="HDB792" s="421"/>
      <c r="HDC792" s="137"/>
      <c r="HDD792" s="136"/>
      <c r="HDE792" s="138"/>
      <c r="HDF792" s="154"/>
      <c r="HDG792" s="194"/>
      <c r="HDH792" s="868"/>
      <c r="HDI792" s="194"/>
      <c r="HDJ792" s="868"/>
      <c r="HDK792" s="874"/>
      <c r="HDL792" s="152"/>
      <c r="HDM792" s="552"/>
      <c r="HDN792" s="709"/>
      <c r="HDO792" s="709"/>
      <c r="HDP792" s="723"/>
      <c r="HDQ792" s="723"/>
      <c r="HDR792" s="723"/>
      <c r="HDS792" s="723"/>
      <c r="HDT792" s="723"/>
      <c r="HDU792" s="320"/>
      <c r="HDV792" s="47"/>
      <c r="HDW792" s="47"/>
      <c r="HDX792" s="34"/>
      <c r="HDY792" s="34"/>
      <c r="HDZ792" s="88"/>
      <c r="HEA792"/>
      <c r="HEB792" s="173"/>
      <c r="HEC792" s="284"/>
      <c r="HED792" s="910"/>
      <c r="HEE792" s="421"/>
      <c r="HEF792" s="137"/>
      <c r="HEG792" s="136"/>
      <c r="HEH792" s="138"/>
      <c r="HEI792" s="154"/>
      <c r="HEJ792" s="194"/>
      <c r="HEK792" s="868"/>
      <c r="HEL792" s="194"/>
      <c r="HEM792" s="868"/>
      <c r="HEN792" s="874"/>
      <c r="HEO792" s="152"/>
      <c r="HEP792" s="552"/>
      <c r="HEQ792" s="709"/>
      <c r="HER792" s="709"/>
      <c r="HES792" s="723"/>
      <c r="HET792" s="723"/>
      <c r="HEU792" s="723"/>
      <c r="HEV792" s="723"/>
      <c r="HEW792" s="723"/>
      <c r="HEX792" s="320"/>
      <c r="HEY792" s="47"/>
      <c r="HEZ792" s="47"/>
      <c r="HFA792" s="34"/>
      <c r="HFB792" s="34"/>
      <c r="HFC792" s="88"/>
      <c r="HFD792"/>
      <c r="HFE792" s="173"/>
      <c r="HFF792" s="284"/>
      <c r="HFG792" s="910"/>
      <c r="HFH792" s="421"/>
      <c r="HFI792" s="137"/>
      <c r="HFJ792" s="136"/>
      <c r="HFK792" s="138"/>
      <c r="HFL792" s="154"/>
      <c r="HFM792" s="194"/>
      <c r="HFN792" s="868"/>
      <c r="HFO792" s="194"/>
      <c r="HFP792" s="868"/>
      <c r="HFQ792" s="874"/>
      <c r="HFR792" s="152"/>
      <c r="HFS792" s="552"/>
      <c r="HFT792" s="709"/>
      <c r="HFU792" s="709"/>
      <c r="HFV792" s="723"/>
      <c r="HFW792" s="723"/>
      <c r="HFX792" s="723"/>
      <c r="HFY792" s="723"/>
      <c r="HFZ792" s="723"/>
      <c r="HGA792" s="320"/>
      <c r="HGB792" s="47"/>
      <c r="HGC792" s="47"/>
      <c r="HGD792" s="34"/>
      <c r="HGE792" s="34"/>
      <c r="HGF792" s="88"/>
      <c r="HGG792"/>
      <c r="HGH792" s="173"/>
      <c r="HGI792" s="284"/>
      <c r="HGJ792" s="910"/>
      <c r="HGK792" s="421"/>
      <c r="HGL792" s="137"/>
      <c r="HGM792" s="136"/>
      <c r="HGN792" s="138"/>
      <c r="HGO792" s="154"/>
      <c r="HGP792" s="194"/>
      <c r="HGQ792" s="868"/>
      <c r="HGR792" s="194"/>
      <c r="HGS792" s="868"/>
      <c r="HGT792" s="874"/>
      <c r="HGU792" s="152"/>
      <c r="HGV792" s="552"/>
      <c r="HGW792" s="709"/>
      <c r="HGX792" s="709"/>
      <c r="HGY792" s="723"/>
      <c r="HGZ792" s="723"/>
      <c r="HHA792" s="723"/>
      <c r="HHB792" s="723"/>
      <c r="HHC792" s="723"/>
      <c r="HHD792" s="320"/>
      <c r="HHE792" s="47"/>
      <c r="HHF792" s="47"/>
      <c r="HHG792" s="34"/>
      <c r="HHH792" s="34"/>
      <c r="HHI792" s="88"/>
      <c r="HHJ792"/>
      <c r="HHK792" s="173"/>
      <c r="HHL792" s="284"/>
      <c r="HHM792" s="910"/>
      <c r="HHN792" s="421"/>
      <c r="HHO792" s="137"/>
      <c r="HHP792" s="136"/>
      <c r="HHQ792" s="138"/>
      <c r="HHR792" s="154"/>
      <c r="HHS792" s="194"/>
      <c r="HHT792" s="868"/>
      <c r="HHU792" s="194"/>
      <c r="HHV792" s="868"/>
      <c r="HHW792" s="874"/>
      <c r="HHX792" s="152"/>
      <c r="HHY792" s="552"/>
      <c r="HHZ792" s="709"/>
      <c r="HIA792" s="709"/>
      <c r="HIB792" s="723"/>
      <c r="HIC792" s="723"/>
      <c r="HID792" s="723"/>
      <c r="HIE792" s="723"/>
      <c r="HIF792" s="723"/>
      <c r="HIG792" s="320"/>
      <c r="HIH792" s="47"/>
      <c r="HII792" s="47"/>
      <c r="HIJ792" s="34"/>
      <c r="HIK792" s="34"/>
      <c r="HIL792" s="88"/>
      <c r="HIM792"/>
      <c r="HIN792" s="173"/>
      <c r="HIO792" s="284"/>
      <c r="HIP792" s="910"/>
      <c r="HIQ792" s="421"/>
      <c r="HIR792" s="137"/>
      <c r="HIS792" s="136"/>
      <c r="HIT792" s="138"/>
      <c r="HIU792" s="154"/>
      <c r="HIV792" s="194"/>
      <c r="HIW792" s="868"/>
      <c r="HIX792" s="194"/>
      <c r="HIY792" s="868"/>
      <c r="HIZ792" s="874"/>
      <c r="HJA792" s="152"/>
      <c r="HJB792" s="552"/>
      <c r="HJC792" s="709"/>
      <c r="HJD792" s="709"/>
      <c r="HJE792" s="723"/>
      <c r="HJF792" s="723"/>
      <c r="HJG792" s="723"/>
      <c r="HJH792" s="723"/>
      <c r="HJI792" s="723"/>
      <c r="HJJ792" s="320"/>
      <c r="HJK792" s="47"/>
      <c r="HJL792" s="47"/>
      <c r="HJM792" s="34"/>
      <c r="HJN792" s="34"/>
      <c r="HJO792" s="88"/>
      <c r="HJP792"/>
      <c r="HJQ792" s="173"/>
      <c r="HJR792" s="284"/>
      <c r="HJS792" s="910"/>
      <c r="HJT792" s="421"/>
      <c r="HJU792" s="137"/>
      <c r="HJV792" s="136"/>
      <c r="HJW792" s="138"/>
      <c r="HJX792" s="154"/>
      <c r="HJY792" s="194"/>
      <c r="HJZ792" s="868"/>
      <c r="HKA792" s="194"/>
      <c r="HKB792" s="868"/>
      <c r="HKC792" s="874"/>
      <c r="HKD792" s="152"/>
      <c r="HKE792" s="552"/>
      <c r="HKF792" s="709"/>
      <c r="HKG792" s="709"/>
      <c r="HKH792" s="723"/>
      <c r="HKI792" s="723"/>
      <c r="HKJ792" s="723"/>
      <c r="HKK792" s="723"/>
      <c r="HKL792" s="723"/>
      <c r="HKM792" s="320"/>
      <c r="HKN792" s="47"/>
      <c r="HKO792" s="47"/>
      <c r="HKP792" s="34"/>
      <c r="HKQ792" s="34"/>
      <c r="HKR792" s="88"/>
      <c r="HKS792"/>
      <c r="HKT792" s="173"/>
      <c r="HKU792" s="284"/>
      <c r="HKV792" s="910"/>
      <c r="HKW792" s="421"/>
      <c r="HKX792" s="137"/>
      <c r="HKY792" s="136"/>
      <c r="HKZ792" s="138"/>
      <c r="HLA792" s="154"/>
      <c r="HLB792" s="194"/>
      <c r="HLC792" s="868"/>
      <c r="HLD792" s="194"/>
      <c r="HLE792" s="868"/>
      <c r="HLF792" s="874"/>
      <c r="HLG792" s="152"/>
      <c r="HLH792" s="552"/>
      <c r="HLI792" s="709"/>
      <c r="HLJ792" s="709"/>
      <c r="HLK792" s="723"/>
      <c r="HLL792" s="723"/>
      <c r="HLM792" s="723"/>
      <c r="HLN792" s="723"/>
      <c r="HLO792" s="723"/>
      <c r="HLP792" s="320"/>
      <c r="HLQ792" s="47"/>
      <c r="HLR792" s="47"/>
      <c r="HLS792" s="34"/>
      <c r="HLT792" s="34"/>
      <c r="HLU792" s="88"/>
      <c r="HLV792"/>
      <c r="HLW792" s="173"/>
      <c r="HLX792" s="284"/>
      <c r="HLY792" s="910"/>
      <c r="HLZ792" s="421"/>
      <c r="HMA792" s="137"/>
      <c r="HMB792" s="136"/>
      <c r="HMC792" s="138"/>
      <c r="HMD792" s="154"/>
      <c r="HME792" s="194"/>
      <c r="HMF792" s="868"/>
      <c r="HMG792" s="194"/>
      <c r="HMH792" s="868"/>
      <c r="HMI792" s="874"/>
      <c r="HMJ792" s="152"/>
      <c r="HMK792" s="552"/>
      <c r="HML792" s="709"/>
      <c r="HMM792" s="709"/>
      <c r="HMN792" s="723"/>
      <c r="HMO792" s="723"/>
      <c r="HMP792" s="723"/>
      <c r="HMQ792" s="723"/>
      <c r="HMR792" s="723"/>
      <c r="HMS792" s="320"/>
      <c r="HMT792" s="47"/>
      <c r="HMU792" s="47"/>
      <c r="HMV792" s="34"/>
      <c r="HMW792" s="34"/>
      <c r="HMX792" s="88"/>
      <c r="HMY792"/>
      <c r="HMZ792" s="173"/>
      <c r="HNA792" s="284"/>
      <c r="HNB792" s="910"/>
      <c r="HNC792" s="421"/>
      <c r="HND792" s="137"/>
      <c r="HNE792" s="136"/>
      <c r="HNF792" s="138"/>
      <c r="HNG792" s="154"/>
      <c r="HNH792" s="194"/>
      <c r="HNI792" s="868"/>
      <c r="HNJ792" s="194"/>
      <c r="HNK792" s="868"/>
      <c r="HNL792" s="874"/>
      <c r="HNM792" s="152"/>
      <c r="HNN792" s="552"/>
      <c r="HNO792" s="709"/>
      <c r="HNP792" s="709"/>
      <c r="HNQ792" s="723"/>
      <c r="HNR792" s="723"/>
      <c r="HNS792" s="723"/>
      <c r="HNT792" s="723"/>
      <c r="HNU792" s="723"/>
      <c r="HNV792" s="320"/>
      <c r="HNW792" s="47"/>
      <c r="HNX792" s="47"/>
      <c r="HNY792" s="34"/>
      <c r="HNZ792" s="34"/>
      <c r="HOA792" s="88"/>
      <c r="HOB792"/>
      <c r="HOC792" s="173"/>
      <c r="HOD792" s="284"/>
      <c r="HOE792" s="910"/>
      <c r="HOF792" s="421"/>
      <c r="HOG792" s="137"/>
      <c r="HOH792" s="136"/>
      <c r="HOI792" s="138"/>
      <c r="HOJ792" s="154"/>
      <c r="HOK792" s="194"/>
      <c r="HOL792" s="868"/>
      <c r="HOM792" s="194"/>
      <c r="HON792" s="868"/>
      <c r="HOO792" s="874"/>
      <c r="HOP792" s="152"/>
      <c r="HOQ792" s="552"/>
      <c r="HOR792" s="709"/>
      <c r="HOS792" s="709"/>
      <c r="HOT792" s="723"/>
      <c r="HOU792" s="723"/>
      <c r="HOV792" s="723"/>
      <c r="HOW792" s="723"/>
      <c r="HOX792" s="723"/>
      <c r="HOY792" s="320"/>
      <c r="HOZ792" s="47"/>
      <c r="HPA792" s="47"/>
      <c r="HPB792" s="34"/>
      <c r="HPC792" s="34"/>
      <c r="HPD792" s="88"/>
      <c r="HPE792"/>
      <c r="HPF792" s="173"/>
      <c r="HPG792" s="284"/>
      <c r="HPH792" s="910"/>
      <c r="HPI792" s="421"/>
      <c r="HPJ792" s="137"/>
      <c r="HPK792" s="136"/>
      <c r="HPL792" s="138"/>
      <c r="HPM792" s="154"/>
      <c r="HPN792" s="194"/>
      <c r="HPO792" s="868"/>
      <c r="HPP792" s="194"/>
      <c r="HPQ792" s="868"/>
      <c r="HPR792" s="874"/>
      <c r="HPS792" s="152"/>
      <c r="HPT792" s="552"/>
      <c r="HPU792" s="709"/>
      <c r="HPV792" s="709"/>
      <c r="HPW792" s="723"/>
      <c r="HPX792" s="723"/>
      <c r="HPY792" s="723"/>
      <c r="HPZ792" s="723"/>
      <c r="HQA792" s="723"/>
      <c r="HQB792" s="320"/>
      <c r="HQC792" s="47"/>
      <c r="HQD792" s="47"/>
      <c r="HQE792" s="34"/>
      <c r="HQF792" s="34"/>
      <c r="HQG792" s="88"/>
      <c r="HQH792"/>
      <c r="HQI792" s="173"/>
      <c r="HQJ792" s="284"/>
      <c r="HQK792" s="910"/>
      <c r="HQL792" s="421"/>
      <c r="HQM792" s="137"/>
      <c r="HQN792" s="136"/>
      <c r="HQO792" s="138"/>
      <c r="HQP792" s="154"/>
      <c r="HQQ792" s="194"/>
      <c r="HQR792" s="868"/>
      <c r="HQS792" s="194"/>
      <c r="HQT792" s="868"/>
      <c r="HQU792" s="874"/>
      <c r="HQV792" s="152"/>
      <c r="HQW792" s="552"/>
      <c r="HQX792" s="709"/>
      <c r="HQY792" s="709"/>
      <c r="HQZ792" s="723"/>
      <c r="HRA792" s="723"/>
      <c r="HRB792" s="723"/>
      <c r="HRC792" s="723"/>
      <c r="HRD792" s="723"/>
      <c r="HRE792" s="320"/>
      <c r="HRF792" s="47"/>
      <c r="HRG792" s="47"/>
      <c r="HRH792" s="34"/>
      <c r="HRI792" s="34"/>
      <c r="HRJ792" s="88"/>
      <c r="HRK792"/>
      <c r="HRL792" s="173"/>
      <c r="HRM792" s="284"/>
      <c r="HRN792" s="910"/>
      <c r="HRO792" s="421"/>
      <c r="HRP792" s="137"/>
      <c r="HRQ792" s="136"/>
      <c r="HRR792" s="138"/>
      <c r="HRS792" s="154"/>
      <c r="HRT792" s="194"/>
      <c r="HRU792" s="868"/>
      <c r="HRV792" s="194"/>
      <c r="HRW792" s="868"/>
      <c r="HRX792" s="874"/>
      <c r="HRY792" s="152"/>
      <c r="HRZ792" s="552"/>
      <c r="HSA792" s="709"/>
      <c r="HSB792" s="709"/>
      <c r="HSC792" s="723"/>
      <c r="HSD792" s="723"/>
      <c r="HSE792" s="723"/>
      <c r="HSF792" s="723"/>
      <c r="HSG792" s="723"/>
      <c r="HSH792" s="320"/>
      <c r="HSI792" s="47"/>
      <c r="HSJ792" s="47"/>
      <c r="HSK792" s="34"/>
      <c r="HSL792" s="34"/>
      <c r="HSM792" s="88"/>
      <c r="HSN792"/>
      <c r="HSO792" s="173"/>
      <c r="HSP792" s="284"/>
      <c r="HSQ792" s="910"/>
      <c r="HSR792" s="421"/>
      <c r="HSS792" s="137"/>
      <c r="HST792" s="136"/>
      <c r="HSU792" s="138"/>
      <c r="HSV792" s="154"/>
      <c r="HSW792" s="194"/>
      <c r="HSX792" s="868"/>
      <c r="HSY792" s="194"/>
      <c r="HSZ792" s="868"/>
      <c r="HTA792" s="874"/>
      <c r="HTB792" s="152"/>
      <c r="HTC792" s="552"/>
      <c r="HTD792" s="709"/>
      <c r="HTE792" s="709"/>
      <c r="HTF792" s="723"/>
      <c r="HTG792" s="723"/>
      <c r="HTH792" s="723"/>
      <c r="HTI792" s="723"/>
      <c r="HTJ792" s="723"/>
      <c r="HTK792" s="320"/>
      <c r="HTL792" s="47"/>
      <c r="HTM792" s="47"/>
      <c r="HTN792" s="34"/>
      <c r="HTO792" s="34"/>
      <c r="HTP792" s="88"/>
      <c r="HTQ792"/>
      <c r="HTR792" s="173"/>
      <c r="HTS792" s="284"/>
      <c r="HTT792" s="910"/>
      <c r="HTU792" s="421"/>
      <c r="HTV792" s="137"/>
      <c r="HTW792" s="136"/>
      <c r="HTX792" s="138"/>
      <c r="HTY792" s="154"/>
      <c r="HTZ792" s="194"/>
      <c r="HUA792" s="868"/>
      <c r="HUB792" s="194"/>
      <c r="HUC792" s="868"/>
      <c r="HUD792" s="874"/>
      <c r="HUE792" s="152"/>
      <c r="HUF792" s="552"/>
      <c r="HUG792" s="709"/>
      <c r="HUH792" s="709"/>
      <c r="HUI792" s="723"/>
      <c r="HUJ792" s="723"/>
      <c r="HUK792" s="723"/>
      <c r="HUL792" s="723"/>
      <c r="HUM792" s="723"/>
      <c r="HUN792" s="320"/>
      <c r="HUO792" s="47"/>
      <c r="HUP792" s="47"/>
      <c r="HUQ792" s="34"/>
      <c r="HUR792" s="34"/>
      <c r="HUS792" s="88"/>
      <c r="HUT792"/>
      <c r="HUU792" s="173"/>
      <c r="HUV792" s="284"/>
      <c r="HUW792" s="910"/>
      <c r="HUX792" s="421"/>
      <c r="HUY792" s="137"/>
      <c r="HUZ792" s="136"/>
      <c r="HVA792" s="138"/>
      <c r="HVB792" s="154"/>
      <c r="HVC792" s="194"/>
      <c r="HVD792" s="868"/>
      <c r="HVE792" s="194"/>
      <c r="HVF792" s="868"/>
      <c r="HVG792" s="874"/>
      <c r="HVH792" s="152"/>
      <c r="HVI792" s="552"/>
      <c r="HVJ792" s="709"/>
      <c r="HVK792" s="709"/>
      <c r="HVL792" s="723"/>
      <c r="HVM792" s="723"/>
      <c r="HVN792" s="723"/>
      <c r="HVO792" s="723"/>
      <c r="HVP792" s="723"/>
      <c r="HVQ792" s="320"/>
      <c r="HVR792" s="47"/>
      <c r="HVS792" s="47"/>
      <c r="HVT792" s="34"/>
      <c r="HVU792" s="34"/>
      <c r="HVV792" s="88"/>
      <c r="HVW792"/>
      <c r="HVX792" s="173"/>
      <c r="HVY792" s="284"/>
      <c r="HVZ792" s="910"/>
      <c r="HWA792" s="421"/>
      <c r="HWB792" s="137"/>
      <c r="HWC792" s="136"/>
      <c r="HWD792" s="138"/>
      <c r="HWE792" s="154"/>
      <c r="HWF792" s="194"/>
      <c r="HWG792" s="868"/>
      <c r="HWH792" s="194"/>
      <c r="HWI792" s="868"/>
      <c r="HWJ792" s="874"/>
      <c r="HWK792" s="152"/>
      <c r="HWL792" s="552"/>
      <c r="HWM792" s="709"/>
      <c r="HWN792" s="709"/>
      <c r="HWO792" s="723"/>
      <c r="HWP792" s="723"/>
      <c r="HWQ792" s="723"/>
      <c r="HWR792" s="723"/>
      <c r="HWS792" s="723"/>
      <c r="HWT792" s="320"/>
      <c r="HWU792" s="47"/>
      <c r="HWV792" s="47"/>
      <c r="HWW792" s="34"/>
      <c r="HWX792" s="34"/>
      <c r="HWY792" s="88"/>
      <c r="HWZ792"/>
      <c r="HXA792" s="173"/>
      <c r="HXB792" s="284"/>
      <c r="HXC792" s="910"/>
      <c r="HXD792" s="421"/>
      <c r="HXE792" s="137"/>
      <c r="HXF792" s="136"/>
      <c r="HXG792" s="138"/>
      <c r="HXH792" s="154"/>
      <c r="HXI792" s="194"/>
      <c r="HXJ792" s="868"/>
      <c r="HXK792" s="194"/>
      <c r="HXL792" s="868"/>
      <c r="HXM792" s="874"/>
      <c r="HXN792" s="152"/>
      <c r="HXO792" s="552"/>
      <c r="HXP792" s="709"/>
      <c r="HXQ792" s="709"/>
      <c r="HXR792" s="723"/>
      <c r="HXS792" s="723"/>
      <c r="HXT792" s="723"/>
      <c r="HXU792" s="723"/>
      <c r="HXV792" s="723"/>
      <c r="HXW792" s="320"/>
      <c r="HXX792" s="47"/>
      <c r="HXY792" s="47"/>
      <c r="HXZ792" s="34"/>
      <c r="HYA792" s="34"/>
      <c r="HYB792" s="88"/>
      <c r="HYC792"/>
      <c r="HYD792" s="173"/>
      <c r="HYE792" s="284"/>
      <c r="HYF792" s="910"/>
      <c r="HYG792" s="421"/>
      <c r="HYH792" s="137"/>
      <c r="HYI792" s="136"/>
      <c r="HYJ792" s="138"/>
      <c r="HYK792" s="154"/>
      <c r="HYL792" s="194"/>
      <c r="HYM792" s="868"/>
      <c r="HYN792" s="194"/>
      <c r="HYO792" s="868"/>
      <c r="HYP792" s="874"/>
      <c r="HYQ792" s="152"/>
      <c r="HYR792" s="552"/>
      <c r="HYS792" s="709"/>
      <c r="HYT792" s="709"/>
      <c r="HYU792" s="723"/>
      <c r="HYV792" s="723"/>
      <c r="HYW792" s="723"/>
      <c r="HYX792" s="723"/>
      <c r="HYY792" s="723"/>
      <c r="HYZ792" s="320"/>
      <c r="HZA792" s="47"/>
      <c r="HZB792" s="47"/>
      <c r="HZC792" s="34"/>
      <c r="HZD792" s="34"/>
      <c r="HZE792" s="88"/>
      <c r="HZF792"/>
      <c r="HZG792" s="173"/>
      <c r="HZH792" s="284"/>
      <c r="HZI792" s="910"/>
      <c r="HZJ792" s="421"/>
      <c r="HZK792" s="137"/>
      <c r="HZL792" s="136"/>
      <c r="HZM792" s="138"/>
      <c r="HZN792" s="154"/>
      <c r="HZO792" s="194"/>
      <c r="HZP792" s="868"/>
      <c r="HZQ792" s="194"/>
      <c r="HZR792" s="868"/>
      <c r="HZS792" s="874"/>
      <c r="HZT792" s="152"/>
      <c r="HZU792" s="552"/>
      <c r="HZV792" s="709"/>
      <c r="HZW792" s="709"/>
      <c r="HZX792" s="723"/>
      <c r="HZY792" s="723"/>
      <c r="HZZ792" s="723"/>
      <c r="IAA792" s="723"/>
      <c r="IAB792" s="723"/>
      <c r="IAC792" s="320"/>
      <c r="IAD792" s="47"/>
      <c r="IAE792" s="47"/>
      <c r="IAF792" s="34"/>
      <c r="IAG792" s="34"/>
      <c r="IAH792" s="88"/>
      <c r="IAI792"/>
      <c r="IAJ792" s="173"/>
      <c r="IAK792" s="284"/>
      <c r="IAL792" s="910"/>
      <c r="IAM792" s="421"/>
      <c r="IAN792" s="137"/>
      <c r="IAO792" s="136"/>
      <c r="IAP792" s="138"/>
      <c r="IAQ792" s="154"/>
      <c r="IAR792" s="194"/>
      <c r="IAS792" s="868"/>
      <c r="IAT792" s="194"/>
      <c r="IAU792" s="868"/>
      <c r="IAV792" s="874"/>
      <c r="IAW792" s="152"/>
      <c r="IAX792" s="552"/>
      <c r="IAY792" s="709"/>
      <c r="IAZ792" s="709"/>
      <c r="IBA792" s="723"/>
      <c r="IBB792" s="723"/>
      <c r="IBC792" s="723"/>
      <c r="IBD792" s="723"/>
      <c r="IBE792" s="723"/>
      <c r="IBF792" s="320"/>
      <c r="IBG792" s="47"/>
      <c r="IBH792" s="47"/>
      <c r="IBI792" s="34"/>
      <c r="IBJ792" s="34"/>
      <c r="IBK792" s="88"/>
      <c r="IBL792"/>
      <c r="IBM792" s="173"/>
      <c r="IBN792" s="284"/>
      <c r="IBO792" s="910"/>
      <c r="IBP792" s="421"/>
      <c r="IBQ792" s="137"/>
      <c r="IBR792" s="136"/>
      <c r="IBS792" s="138"/>
      <c r="IBT792" s="154"/>
      <c r="IBU792" s="194"/>
      <c r="IBV792" s="868"/>
      <c r="IBW792" s="194"/>
      <c r="IBX792" s="868"/>
      <c r="IBY792" s="874"/>
      <c r="IBZ792" s="152"/>
      <c r="ICA792" s="552"/>
      <c r="ICB792" s="709"/>
      <c r="ICC792" s="709"/>
      <c r="ICD792" s="723"/>
      <c r="ICE792" s="723"/>
      <c r="ICF792" s="723"/>
      <c r="ICG792" s="723"/>
      <c r="ICH792" s="723"/>
      <c r="ICI792" s="320"/>
      <c r="ICJ792" s="47"/>
      <c r="ICK792" s="47"/>
      <c r="ICL792" s="34"/>
      <c r="ICM792" s="34"/>
      <c r="ICN792" s="88"/>
      <c r="ICO792"/>
      <c r="ICP792" s="173"/>
      <c r="ICQ792" s="284"/>
      <c r="ICR792" s="910"/>
      <c r="ICS792" s="421"/>
      <c r="ICT792" s="137"/>
      <c r="ICU792" s="136"/>
      <c r="ICV792" s="138"/>
      <c r="ICW792" s="154"/>
      <c r="ICX792" s="194"/>
      <c r="ICY792" s="868"/>
      <c r="ICZ792" s="194"/>
      <c r="IDA792" s="868"/>
      <c r="IDB792" s="874"/>
      <c r="IDC792" s="152"/>
      <c r="IDD792" s="552"/>
      <c r="IDE792" s="709"/>
      <c r="IDF792" s="709"/>
      <c r="IDG792" s="723"/>
      <c r="IDH792" s="723"/>
      <c r="IDI792" s="723"/>
      <c r="IDJ792" s="723"/>
      <c r="IDK792" s="723"/>
      <c r="IDL792" s="320"/>
      <c r="IDM792" s="47"/>
      <c r="IDN792" s="47"/>
      <c r="IDO792" s="34"/>
      <c r="IDP792" s="34"/>
      <c r="IDQ792" s="88"/>
      <c r="IDR792"/>
      <c r="IDS792" s="173"/>
      <c r="IDT792" s="284"/>
      <c r="IDU792" s="910"/>
      <c r="IDV792" s="421"/>
      <c r="IDW792" s="137"/>
      <c r="IDX792" s="136"/>
      <c r="IDY792" s="138"/>
      <c r="IDZ792" s="154"/>
      <c r="IEA792" s="194"/>
      <c r="IEB792" s="868"/>
      <c r="IEC792" s="194"/>
      <c r="IED792" s="868"/>
      <c r="IEE792" s="874"/>
      <c r="IEF792" s="152"/>
      <c r="IEG792" s="552"/>
      <c r="IEH792" s="709"/>
      <c r="IEI792" s="709"/>
      <c r="IEJ792" s="723"/>
      <c r="IEK792" s="723"/>
      <c r="IEL792" s="723"/>
      <c r="IEM792" s="723"/>
      <c r="IEN792" s="723"/>
      <c r="IEO792" s="320"/>
      <c r="IEP792" s="47"/>
      <c r="IEQ792" s="47"/>
      <c r="IER792" s="34"/>
      <c r="IES792" s="34"/>
      <c r="IET792" s="88"/>
      <c r="IEU792"/>
      <c r="IEV792" s="173"/>
      <c r="IEW792" s="284"/>
      <c r="IEX792" s="910"/>
      <c r="IEY792" s="421"/>
      <c r="IEZ792" s="137"/>
      <c r="IFA792" s="136"/>
      <c r="IFB792" s="138"/>
      <c r="IFC792" s="154"/>
      <c r="IFD792" s="194"/>
      <c r="IFE792" s="868"/>
      <c r="IFF792" s="194"/>
      <c r="IFG792" s="868"/>
      <c r="IFH792" s="874"/>
      <c r="IFI792" s="152"/>
      <c r="IFJ792" s="552"/>
      <c r="IFK792" s="709"/>
      <c r="IFL792" s="709"/>
      <c r="IFM792" s="723"/>
      <c r="IFN792" s="723"/>
      <c r="IFO792" s="723"/>
      <c r="IFP792" s="723"/>
      <c r="IFQ792" s="723"/>
      <c r="IFR792" s="320"/>
      <c r="IFS792" s="47"/>
      <c r="IFT792" s="47"/>
      <c r="IFU792" s="34"/>
      <c r="IFV792" s="34"/>
      <c r="IFW792" s="88"/>
      <c r="IFX792"/>
      <c r="IFY792" s="173"/>
      <c r="IFZ792" s="284"/>
      <c r="IGA792" s="910"/>
      <c r="IGB792" s="421"/>
      <c r="IGC792" s="137"/>
      <c r="IGD792" s="136"/>
      <c r="IGE792" s="138"/>
      <c r="IGF792" s="154"/>
      <c r="IGG792" s="194"/>
      <c r="IGH792" s="868"/>
      <c r="IGI792" s="194"/>
      <c r="IGJ792" s="868"/>
      <c r="IGK792" s="874"/>
      <c r="IGL792" s="152"/>
      <c r="IGM792" s="552"/>
      <c r="IGN792" s="709"/>
      <c r="IGO792" s="709"/>
      <c r="IGP792" s="723"/>
      <c r="IGQ792" s="723"/>
      <c r="IGR792" s="723"/>
      <c r="IGS792" s="723"/>
      <c r="IGT792" s="723"/>
      <c r="IGU792" s="320"/>
      <c r="IGV792" s="47"/>
      <c r="IGW792" s="47"/>
      <c r="IGX792" s="34"/>
      <c r="IGY792" s="34"/>
      <c r="IGZ792" s="88"/>
      <c r="IHA792"/>
      <c r="IHB792" s="173"/>
      <c r="IHC792" s="284"/>
      <c r="IHD792" s="910"/>
      <c r="IHE792" s="421"/>
      <c r="IHF792" s="137"/>
      <c r="IHG792" s="136"/>
      <c r="IHH792" s="138"/>
      <c r="IHI792" s="154"/>
      <c r="IHJ792" s="194"/>
      <c r="IHK792" s="868"/>
      <c r="IHL792" s="194"/>
      <c r="IHM792" s="868"/>
      <c r="IHN792" s="874"/>
      <c r="IHO792" s="152"/>
      <c r="IHP792" s="552"/>
      <c r="IHQ792" s="709"/>
      <c r="IHR792" s="709"/>
      <c r="IHS792" s="723"/>
      <c r="IHT792" s="723"/>
      <c r="IHU792" s="723"/>
      <c r="IHV792" s="723"/>
      <c r="IHW792" s="723"/>
      <c r="IHX792" s="320"/>
      <c r="IHY792" s="47"/>
      <c r="IHZ792" s="47"/>
      <c r="IIA792" s="34"/>
      <c r="IIB792" s="34"/>
      <c r="IIC792" s="88"/>
      <c r="IID792"/>
      <c r="IIE792" s="173"/>
      <c r="IIF792" s="284"/>
      <c r="IIG792" s="910"/>
      <c r="IIH792" s="421"/>
      <c r="III792" s="137"/>
      <c r="IIJ792" s="136"/>
      <c r="IIK792" s="138"/>
      <c r="IIL792" s="154"/>
      <c r="IIM792" s="194"/>
      <c r="IIN792" s="868"/>
      <c r="IIO792" s="194"/>
      <c r="IIP792" s="868"/>
      <c r="IIQ792" s="874"/>
      <c r="IIR792" s="152"/>
      <c r="IIS792" s="552"/>
      <c r="IIT792" s="709"/>
      <c r="IIU792" s="709"/>
      <c r="IIV792" s="723"/>
      <c r="IIW792" s="723"/>
      <c r="IIX792" s="723"/>
      <c r="IIY792" s="723"/>
      <c r="IIZ792" s="723"/>
      <c r="IJA792" s="320"/>
      <c r="IJB792" s="47"/>
      <c r="IJC792" s="47"/>
      <c r="IJD792" s="34"/>
      <c r="IJE792" s="34"/>
      <c r="IJF792" s="88"/>
      <c r="IJG792"/>
      <c r="IJH792" s="173"/>
      <c r="IJI792" s="284"/>
      <c r="IJJ792" s="910"/>
      <c r="IJK792" s="421"/>
      <c r="IJL792" s="137"/>
      <c r="IJM792" s="136"/>
      <c r="IJN792" s="138"/>
      <c r="IJO792" s="154"/>
      <c r="IJP792" s="194"/>
      <c r="IJQ792" s="868"/>
      <c r="IJR792" s="194"/>
      <c r="IJS792" s="868"/>
      <c r="IJT792" s="874"/>
      <c r="IJU792" s="152"/>
      <c r="IJV792" s="552"/>
      <c r="IJW792" s="709"/>
      <c r="IJX792" s="709"/>
      <c r="IJY792" s="723"/>
      <c r="IJZ792" s="723"/>
      <c r="IKA792" s="723"/>
      <c r="IKB792" s="723"/>
      <c r="IKC792" s="723"/>
      <c r="IKD792" s="320"/>
      <c r="IKE792" s="47"/>
      <c r="IKF792" s="47"/>
      <c r="IKG792" s="34"/>
      <c r="IKH792" s="34"/>
      <c r="IKI792" s="88"/>
      <c r="IKJ792"/>
      <c r="IKK792" s="173"/>
      <c r="IKL792" s="284"/>
      <c r="IKM792" s="910"/>
      <c r="IKN792" s="421"/>
      <c r="IKO792" s="137"/>
      <c r="IKP792" s="136"/>
      <c r="IKQ792" s="138"/>
      <c r="IKR792" s="154"/>
      <c r="IKS792" s="194"/>
      <c r="IKT792" s="868"/>
      <c r="IKU792" s="194"/>
      <c r="IKV792" s="868"/>
      <c r="IKW792" s="874"/>
      <c r="IKX792" s="152"/>
      <c r="IKY792" s="552"/>
      <c r="IKZ792" s="709"/>
      <c r="ILA792" s="709"/>
      <c r="ILB792" s="723"/>
      <c r="ILC792" s="723"/>
      <c r="ILD792" s="723"/>
      <c r="ILE792" s="723"/>
      <c r="ILF792" s="723"/>
      <c r="ILG792" s="320"/>
      <c r="ILH792" s="47"/>
      <c r="ILI792" s="47"/>
      <c r="ILJ792" s="34"/>
      <c r="ILK792" s="34"/>
      <c r="ILL792" s="88"/>
      <c r="ILM792"/>
      <c r="ILN792" s="173"/>
      <c r="ILO792" s="284"/>
      <c r="ILP792" s="910"/>
      <c r="ILQ792" s="421"/>
      <c r="ILR792" s="137"/>
      <c r="ILS792" s="136"/>
      <c r="ILT792" s="138"/>
      <c r="ILU792" s="154"/>
      <c r="ILV792" s="194"/>
      <c r="ILW792" s="868"/>
      <c r="ILX792" s="194"/>
      <c r="ILY792" s="868"/>
      <c r="ILZ792" s="874"/>
      <c r="IMA792" s="152"/>
      <c r="IMB792" s="552"/>
      <c r="IMC792" s="709"/>
      <c r="IMD792" s="709"/>
      <c r="IME792" s="723"/>
      <c r="IMF792" s="723"/>
      <c r="IMG792" s="723"/>
      <c r="IMH792" s="723"/>
      <c r="IMI792" s="723"/>
      <c r="IMJ792" s="320"/>
      <c r="IMK792" s="47"/>
      <c r="IML792" s="47"/>
      <c r="IMM792" s="34"/>
      <c r="IMN792" s="34"/>
      <c r="IMO792" s="88"/>
      <c r="IMP792"/>
      <c r="IMQ792" s="173"/>
      <c r="IMR792" s="284"/>
      <c r="IMS792" s="910"/>
      <c r="IMT792" s="421"/>
      <c r="IMU792" s="137"/>
      <c r="IMV792" s="136"/>
      <c r="IMW792" s="138"/>
      <c r="IMX792" s="154"/>
      <c r="IMY792" s="194"/>
      <c r="IMZ792" s="868"/>
      <c r="INA792" s="194"/>
      <c r="INB792" s="868"/>
      <c r="INC792" s="874"/>
      <c r="IND792" s="152"/>
      <c r="INE792" s="552"/>
      <c r="INF792" s="709"/>
      <c r="ING792" s="709"/>
      <c r="INH792" s="723"/>
      <c r="INI792" s="723"/>
      <c r="INJ792" s="723"/>
      <c r="INK792" s="723"/>
      <c r="INL792" s="723"/>
      <c r="INM792" s="320"/>
      <c r="INN792" s="47"/>
      <c r="INO792" s="47"/>
      <c r="INP792" s="34"/>
      <c r="INQ792" s="34"/>
      <c r="INR792" s="88"/>
      <c r="INS792"/>
      <c r="INT792" s="173"/>
      <c r="INU792" s="284"/>
      <c r="INV792" s="910"/>
      <c r="INW792" s="421"/>
      <c r="INX792" s="137"/>
      <c r="INY792" s="136"/>
      <c r="INZ792" s="138"/>
      <c r="IOA792" s="154"/>
      <c r="IOB792" s="194"/>
      <c r="IOC792" s="868"/>
      <c r="IOD792" s="194"/>
      <c r="IOE792" s="868"/>
      <c r="IOF792" s="874"/>
      <c r="IOG792" s="152"/>
      <c r="IOH792" s="552"/>
      <c r="IOI792" s="709"/>
      <c r="IOJ792" s="709"/>
      <c r="IOK792" s="723"/>
      <c r="IOL792" s="723"/>
      <c r="IOM792" s="723"/>
      <c r="ION792" s="723"/>
      <c r="IOO792" s="723"/>
      <c r="IOP792" s="320"/>
      <c r="IOQ792" s="47"/>
      <c r="IOR792" s="47"/>
      <c r="IOS792" s="34"/>
      <c r="IOT792" s="34"/>
      <c r="IOU792" s="88"/>
      <c r="IOV792"/>
      <c r="IOW792" s="173"/>
      <c r="IOX792" s="284"/>
      <c r="IOY792" s="910"/>
      <c r="IOZ792" s="421"/>
      <c r="IPA792" s="137"/>
      <c r="IPB792" s="136"/>
      <c r="IPC792" s="138"/>
      <c r="IPD792" s="154"/>
      <c r="IPE792" s="194"/>
      <c r="IPF792" s="868"/>
      <c r="IPG792" s="194"/>
      <c r="IPH792" s="868"/>
      <c r="IPI792" s="874"/>
      <c r="IPJ792" s="152"/>
      <c r="IPK792" s="552"/>
      <c r="IPL792" s="709"/>
      <c r="IPM792" s="709"/>
      <c r="IPN792" s="723"/>
      <c r="IPO792" s="723"/>
      <c r="IPP792" s="723"/>
      <c r="IPQ792" s="723"/>
      <c r="IPR792" s="723"/>
      <c r="IPS792" s="320"/>
      <c r="IPT792" s="47"/>
      <c r="IPU792" s="47"/>
      <c r="IPV792" s="34"/>
      <c r="IPW792" s="34"/>
      <c r="IPX792" s="88"/>
      <c r="IPY792"/>
      <c r="IPZ792" s="173"/>
      <c r="IQA792" s="284"/>
      <c r="IQB792" s="910"/>
      <c r="IQC792" s="421"/>
      <c r="IQD792" s="137"/>
      <c r="IQE792" s="136"/>
      <c r="IQF792" s="138"/>
      <c r="IQG792" s="154"/>
      <c r="IQH792" s="194"/>
      <c r="IQI792" s="868"/>
      <c r="IQJ792" s="194"/>
      <c r="IQK792" s="868"/>
      <c r="IQL792" s="874"/>
      <c r="IQM792" s="152"/>
      <c r="IQN792" s="552"/>
      <c r="IQO792" s="709"/>
      <c r="IQP792" s="709"/>
      <c r="IQQ792" s="723"/>
      <c r="IQR792" s="723"/>
      <c r="IQS792" s="723"/>
      <c r="IQT792" s="723"/>
      <c r="IQU792" s="723"/>
      <c r="IQV792" s="320"/>
      <c r="IQW792" s="47"/>
      <c r="IQX792" s="47"/>
      <c r="IQY792" s="34"/>
      <c r="IQZ792" s="34"/>
      <c r="IRA792" s="88"/>
      <c r="IRB792"/>
      <c r="IRC792" s="173"/>
      <c r="IRD792" s="284"/>
      <c r="IRE792" s="910"/>
      <c r="IRF792" s="421"/>
      <c r="IRG792" s="137"/>
      <c r="IRH792" s="136"/>
      <c r="IRI792" s="138"/>
      <c r="IRJ792" s="154"/>
      <c r="IRK792" s="194"/>
      <c r="IRL792" s="868"/>
      <c r="IRM792" s="194"/>
      <c r="IRN792" s="868"/>
      <c r="IRO792" s="874"/>
      <c r="IRP792" s="152"/>
      <c r="IRQ792" s="552"/>
      <c r="IRR792" s="709"/>
      <c r="IRS792" s="709"/>
      <c r="IRT792" s="723"/>
      <c r="IRU792" s="723"/>
      <c r="IRV792" s="723"/>
      <c r="IRW792" s="723"/>
      <c r="IRX792" s="723"/>
      <c r="IRY792" s="320"/>
      <c r="IRZ792" s="47"/>
      <c r="ISA792" s="47"/>
      <c r="ISB792" s="34"/>
      <c r="ISC792" s="34"/>
      <c r="ISD792" s="88"/>
      <c r="ISE792"/>
      <c r="ISF792" s="173"/>
      <c r="ISG792" s="284"/>
      <c r="ISH792" s="910"/>
      <c r="ISI792" s="421"/>
      <c r="ISJ792" s="137"/>
      <c r="ISK792" s="136"/>
      <c r="ISL792" s="138"/>
      <c r="ISM792" s="154"/>
      <c r="ISN792" s="194"/>
      <c r="ISO792" s="868"/>
      <c r="ISP792" s="194"/>
      <c r="ISQ792" s="868"/>
      <c r="ISR792" s="874"/>
      <c r="ISS792" s="152"/>
      <c r="IST792" s="552"/>
      <c r="ISU792" s="709"/>
      <c r="ISV792" s="709"/>
      <c r="ISW792" s="723"/>
      <c r="ISX792" s="723"/>
      <c r="ISY792" s="723"/>
      <c r="ISZ792" s="723"/>
      <c r="ITA792" s="723"/>
      <c r="ITB792" s="320"/>
      <c r="ITC792" s="47"/>
      <c r="ITD792" s="47"/>
      <c r="ITE792" s="34"/>
      <c r="ITF792" s="34"/>
      <c r="ITG792" s="88"/>
      <c r="ITH792"/>
      <c r="ITI792" s="173"/>
      <c r="ITJ792" s="284"/>
      <c r="ITK792" s="910"/>
      <c r="ITL792" s="421"/>
      <c r="ITM792" s="137"/>
      <c r="ITN792" s="136"/>
      <c r="ITO792" s="138"/>
      <c r="ITP792" s="154"/>
      <c r="ITQ792" s="194"/>
      <c r="ITR792" s="868"/>
      <c r="ITS792" s="194"/>
      <c r="ITT792" s="868"/>
      <c r="ITU792" s="874"/>
      <c r="ITV792" s="152"/>
      <c r="ITW792" s="552"/>
      <c r="ITX792" s="709"/>
      <c r="ITY792" s="709"/>
      <c r="ITZ792" s="723"/>
      <c r="IUA792" s="723"/>
      <c r="IUB792" s="723"/>
      <c r="IUC792" s="723"/>
      <c r="IUD792" s="723"/>
      <c r="IUE792" s="320"/>
      <c r="IUF792" s="47"/>
      <c r="IUG792" s="47"/>
      <c r="IUH792" s="34"/>
      <c r="IUI792" s="34"/>
      <c r="IUJ792" s="88"/>
      <c r="IUK792"/>
      <c r="IUL792" s="173"/>
      <c r="IUM792" s="284"/>
      <c r="IUN792" s="910"/>
      <c r="IUO792" s="421"/>
      <c r="IUP792" s="137"/>
      <c r="IUQ792" s="136"/>
      <c r="IUR792" s="138"/>
      <c r="IUS792" s="154"/>
      <c r="IUT792" s="194"/>
      <c r="IUU792" s="868"/>
      <c r="IUV792" s="194"/>
      <c r="IUW792" s="868"/>
      <c r="IUX792" s="874"/>
      <c r="IUY792" s="152"/>
      <c r="IUZ792" s="552"/>
      <c r="IVA792" s="709"/>
      <c r="IVB792" s="709"/>
      <c r="IVC792" s="723"/>
      <c r="IVD792" s="723"/>
      <c r="IVE792" s="723"/>
      <c r="IVF792" s="723"/>
      <c r="IVG792" s="723"/>
      <c r="IVH792" s="320"/>
      <c r="IVI792" s="47"/>
      <c r="IVJ792" s="47"/>
      <c r="IVK792" s="34"/>
      <c r="IVL792" s="34"/>
      <c r="IVM792" s="88"/>
      <c r="IVN792"/>
      <c r="IVO792" s="173"/>
      <c r="IVP792" s="284"/>
      <c r="IVQ792" s="910"/>
      <c r="IVR792" s="421"/>
      <c r="IVS792" s="137"/>
      <c r="IVT792" s="136"/>
      <c r="IVU792" s="138"/>
      <c r="IVV792" s="154"/>
      <c r="IVW792" s="194"/>
      <c r="IVX792" s="868"/>
      <c r="IVY792" s="194"/>
      <c r="IVZ792" s="868"/>
      <c r="IWA792" s="874"/>
      <c r="IWB792" s="152"/>
      <c r="IWC792" s="552"/>
      <c r="IWD792" s="709"/>
      <c r="IWE792" s="709"/>
      <c r="IWF792" s="723"/>
      <c r="IWG792" s="723"/>
      <c r="IWH792" s="723"/>
      <c r="IWI792" s="723"/>
      <c r="IWJ792" s="723"/>
      <c r="IWK792" s="320"/>
      <c r="IWL792" s="47"/>
      <c r="IWM792" s="47"/>
      <c r="IWN792" s="34"/>
      <c r="IWO792" s="34"/>
      <c r="IWP792" s="88"/>
      <c r="IWQ792"/>
      <c r="IWR792" s="173"/>
      <c r="IWS792" s="284"/>
      <c r="IWT792" s="910"/>
      <c r="IWU792" s="421"/>
      <c r="IWV792" s="137"/>
      <c r="IWW792" s="136"/>
      <c r="IWX792" s="138"/>
      <c r="IWY792" s="154"/>
      <c r="IWZ792" s="194"/>
      <c r="IXA792" s="868"/>
      <c r="IXB792" s="194"/>
      <c r="IXC792" s="868"/>
      <c r="IXD792" s="874"/>
      <c r="IXE792" s="152"/>
      <c r="IXF792" s="552"/>
      <c r="IXG792" s="709"/>
      <c r="IXH792" s="709"/>
      <c r="IXI792" s="723"/>
      <c r="IXJ792" s="723"/>
      <c r="IXK792" s="723"/>
      <c r="IXL792" s="723"/>
      <c r="IXM792" s="723"/>
      <c r="IXN792" s="320"/>
      <c r="IXO792" s="47"/>
      <c r="IXP792" s="47"/>
      <c r="IXQ792" s="34"/>
      <c r="IXR792" s="34"/>
      <c r="IXS792" s="88"/>
      <c r="IXT792"/>
      <c r="IXU792" s="173"/>
      <c r="IXV792" s="284"/>
      <c r="IXW792" s="910"/>
      <c r="IXX792" s="421"/>
      <c r="IXY792" s="137"/>
      <c r="IXZ792" s="136"/>
      <c r="IYA792" s="138"/>
      <c r="IYB792" s="154"/>
      <c r="IYC792" s="194"/>
      <c r="IYD792" s="868"/>
      <c r="IYE792" s="194"/>
      <c r="IYF792" s="868"/>
      <c r="IYG792" s="874"/>
      <c r="IYH792" s="152"/>
      <c r="IYI792" s="552"/>
      <c r="IYJ792" s="709"/>
      <c r="IYK792" s="709"/>
      <c r="IYL792" s="723"/>
      <c r="IYM792" s="723"/>
      <c r="IYN792" s="723"/>
      <c r="IYO792" s="723"/>
      <c r="IYP792" s="723"/>
      <c r="IYQ792" s="320"/>
      <c r="IYR792" s="47"/>
      <c r="IYS792" s="47"/>
      <c r="IYT792" s="34"/>
      <c r="IYU792" s="34"/>
      <c r="IYV792" s="88"/>
      <c r="IYW792"/>
      <c r="IYX792" s="173"/>
      <c r="IYY792" s="284"/>
      <c r="IYZ792" s="910"/>
      <c r="IZA792" s="421"/>
      <c r="IZB792" s="137"/>
      <c r="IZC792" s="136"/>
      <c r="IZD792" s="138"/>
      <c r="IZE792" s="154"/>
      <c r="IZF792" s="194"/>
      <c r="IZG792" s="868"/>
      <c r="IZH792" s="194"/>
      <c r="IZI792" s="868"/>
      <c r="IZJ792" s="874"/>
      <c r="IZK792" s="152"/>
      <c r="IZL792" s="552"/>
      <c r="IZM792" s="709"/>
      <c r="IZN792" s="709"/>
      <c r="IZO792" s="723"/>
      <c r="IZP792" s="723"/>
      <c r="IZQ792" s="723"/>
      <c r="IZR792" s="723"/>
      <c r="IZS792" s="723"/>
      <c r="IZT792" s="320"/>
      <c r="IZU792" s="47"/>
      <c r="IZV792" s="47"/>
      <c r="IZW792" s="34"/>
      <c r="IZX792" s="34"/>
      <c r="IZY792" s="88"/>
      <c r="IZZ792"/>
      <c r="JAA792" s="173"/>
      <c r="JAB792" s="284"/>
      <c r="JAC792" s="910"/>
      <c r="JAD792" s="421"/>
      <c r="JAE792" s="137"/>
      <c r="JAF792" s="136"/>
      <c r="JAG792" s="138"/>
      <c r="JAH792" s="154"/>
      <c r="JAI792" s="194"/>
      <c r="JAJ792" s="868"/>
      <c r="JAK792" s="194"/>
      <c r="JAL792" s="868"/>
      <c r="JAM792" s="874"/>
      <c r="JAN792" s="152"/>
      <c r="JAO792" s="552"/>
      <c r="JAP792" s="709"/>
      <c r="JAQ792" s="709"/>
      <c r="JAR792" s="723"/>
      <c r="JAS792" s="723"/>
      <c r="JAT792" s="723"/>
      <c r="JAU792" s="723"/>
      <c r="JAV792" s="723"/>
      <c r="JAW792" s="320"/>
      <c r="JAX792" s="47"/>
      <c r="JAY792" s="47"/>
      <c r="JAZ792" s="34"/>
      <c r="JBA792" s="34"/>
      <c r="JBB792" s="88"/>
      <c r="JBC792"/>
      <c r="JBD792" s="173"/>
      <c r="JBE792" s="284"/>
      <c r="JBF792" s="910"/>
      <c r="JBG792" s="421"/>
      <c r="JBH792" s="137"/>
      <c r="JBI792" s="136"/>
      <c r="JBJ792" s="138"/>
      <c r="JBK792" s="154"/>
      <c r="JBL792" s="194"/>
      <c r="JBM792" s="868"/>
      <c r="JBN792" s="194"/>
      <c r="JBO792" s="868"/>
      <c r="JBP792" s="874"/>
      <c r="JBQ792" s="152"/>
      <c r="JBR792" s="552"/>
      <c r="JBS792" s="709"/>
      <c r="JBT792" s="709"/>
      <c r="JBU792" s="723"/>
      <c r="JBV792" s="723"/>
      <c r="JBW792" s="723"/>
      <c r="JBX792" s="723"/>
      <c r="JBY792" s="723"/>
      <c r="JBZ792" s="320"/>
      <c r="JCA792" s="47"/>
      <c r="JCB792" s="47"/>
      <c r="JCC792" s="34"/>
      <c r="JCD792" s="34"/>
      <c r="JCE792" s="88"/>
      <c r="JCF792"/>
      <c r="JCG792" s="173"/>
      <c r="JCH792" s="284"/>
      <c r="JCI792" s="910"/>
      <c r="JCJ792" s="421"/>
      <c r="JCK792" s="137"/>
      <c r="JCL792" s="136"/>
      <c r="JCM792" s="138"/>
      <c r="JCN792" s="154"/>
      <c r="JCO792" s="194"/>
      <c r="JCP792" s="868"/>
      <c r="JCQ792" s="194"/>
      <c r="JCR792" s="868"/>
      <c r="JCS792" s="874"/>
      <c r="JCT792" s="152"/>
      <c r="JCU792" s="552"/>
      <c r="JCV792" s="709"/>
      <c r="JCW792" s="709"/>
      <c r="JCX792" s="723"/>
      <c r="JCY792" s="723"/>
      <c r="JCZ792" s="723"/>
      <c r="JDA792" s="723"/>
      <c r="JDB792" s="723"/>
      <c r="JDC792" s="320"/>
      <c r="JDD792" s="47"/>
      <c r="JDE792" s="47"/>
      <c r="JDF792" s="34"/>
      <c r="JDG792" s="34"/>
      <c r="JDH792" s="88"/>
      <c r="JDI792"/>
      <c r="JDJ792" s="173"/>
      <c r="JDK792" s="284"/>
      <c r="JDL792" s="910"/>
      <c r="JDM792" s="421"/>
      <c r="JDN792" s="137"/>
      <c r="JDO792" s="136"/>
      <c r="JDP792" s="138"/>
      <c r="JDQ792" s="154"/>
      <c r="JDR792" s="194"/>
      <c r="JDS792" s="868"/>
      <c r="JDT792" s="194"/>
      <c r="JDU792" s="868"/>
      <c r="JDV792" s="874"/>
      <c r="JDW792" s="152"/>
      <c r="JDX792" s="552"/>
      <c r="JDY792" s="709"/>
      <c r="JDZ792" s="709"/>
      <c r="JEA792" s="723"/>
      <c r="JEB792" s="723"/>
      <c r="JEC792" s="723"/>
      <c r="JED792" s="723"/>
      <c r="JEE792" s="723"/>
      <c r="JEF792" s="320"/>
      <c r="JEG792" s="47"/>
      <c r="JEH792" s="47"/>
      <c r="JEI792" s="34"/>
      <c r="JEJ792" s="34"/>
      <c r="JEK792" s="88"/>
      <c r="JEL792"/>
      <c r="JEM792" s="173"/>
      <c r="JEN792" s="284"/>
      <c r="JEO792" s="910"/>
      <c r="JEP792" s="421"/>
      <c r="JEQ792" s="137"/>
      <c r="JER792" s="136"/>
      <c r="JES792" s="138"/>
      <c r="JET792" s="154"/>
      <c r="JEU792" s="194"/>
      <c r="JEV792" s="868"/>
      <c r="JEW792" s="194"/>
      <c r="JEX792" s="868"/>
      <c r="JEY792" s="874"/>
      <c r="JEZ792" s="152"/>
      <c r="JFA792" s="552"/>
      <c r="JFB792" s="709"/>
      <c r="JFC792" s="709"/>
      <c r="JFD792" s="723"/>
      <c r="JFE792" s="723"/>
      <c r="JFF792" s="723"/>
      <c r="JFG792" s="723"/>
      <c r="JFH792" s="723"/>
      <c r="JFI792" s="320"/>
      <c r="JFJ792" s="47"/>
      <c r="JFK792" s="47"/>
      <c r="JFL792" s="34"/>
      <c r="JFM792" s="34"/>
      <c r="JFN792" s="88"/>
      <c r="JFO792"/>
      <c r="JFP792" s="173"/>
      <c r="JFQ792" s="284"/>
      <c r="JFR792" s="910"/>
      <c r="JFS792" s="421"/>
      <c r="JFT792" s="137"/>
      <c r="JFU792" s="136"/>
      <c r="JFV792" s="138"/>
      <c r="JFW792" s="154"/>
      <c r="JFX792" s="194"/>
      <c r="JFY792" s="868"/>
      <c r="JFZ792" s="194"/>
      <c r="JGA792" s="868"/>
      <c r="JGB792" s="874"/>
      <c r="JGC792" s="152"/>
      <c r="JGD792" s="552"/>
      <c r="JGE792" s="709"/>
      <c r="JGF792" s="709"/>
      <c r="JGG792" s="723"/>
      <c r="JGH792" s="723"/>
      <c r="JGI792" s="723"/>
      <c r="JGJ792" s="723"/>
      <c r="JGK792" s="723"/>
      <c r="JGL792" s="320"/>
      <c r="JGM792" s="47"/>
      <c r="JGN792" s="47"/>
      <c r="JGO792" s="34"/>
      <c r="JGP792" s="34"/>
      <c r="JGQ792" s="88"/>
      <c r="JGR792"/>
      <c r="JGS792" s="173"/>
      <c r="JGT792" s="284"/>
      <c r="JGU792" s="910"/>
      <c r="JGV792" s="421"/>
      <c r="JGW792" s="137"/>
      <c r="JGX792" s="136"/>
      <c r="JGY792" s="138"/>
      <c r="JGZ792" s="154"/>
      <c r="JHA792" s="194"/>
      <c r="JHB792" s="868"/>
      <c r="JHC792" s="194"/>
      <c r="JHD792" s="868"/>
      <c r="JHE792" s="874"/>
      <c r="JHF792" s="152"/>
      <c r="JHG792" s="552"/>
      <c r="JHH792" s="709"/>
      <c r="JHI792" s="709"/>
      <c r="JHJ792" s="723"/>
      <c r="JHK792" s="723"/>
      <c r="JHL792" s="723"/>
      <c r="JHM792" s="723"/>
      <c r="JHN792" s="723"/>
      <c r="JHO792" s="320"/>
      <c r="JHP792" s="47"/>
      <c r="JHQ792" s="47"/>
      <c r="JHR792" s="34"/>
      <c r="JHS792" s="34"/>
      <c r="JHT792" s="88"/>
      <c r="JHU792"/>
      <c r="JHV792" s="173"/>
      <c r="JHW792" s="284"/>
      <c r="JHX792" s="910"/>
      <c r="JHY792" s="421"/>
      <c r="JHZ792" s="137"/>
      <c r="JIA792" s="136"/>
      <c r="JIB792" s="138"/>
      <c r="JIC792" s="154"/>
      <c r="JID792" s="194"/>
      <c r="JIE792" s="868"/>
      <c r="JIF792" s="194"/>
      <c r="JIG792" s="868"/>
      <c r="JIH792" s="874"/>
      <c r="JII792" s="152"/>
      <c r="JIJ792" s="552"/>
      <c r="JIK792" s="709"/>
      <c r="JIL792" s="709"/>
      <c r="JIM792" s="723"/>
      <c r="JIN792" s="723"/>
      <c r="JIO792" s="723"/>
      <c r="JIP792" s="723"/>
      <c r="JIQ792" s="723"/>
      <c r="JIR792" s="320"/>
      <c r="JIS792" s="47"/>
      <c r="JIT792" s="47"/>
      <c r="JIU792" s="34"/>
      <c r="JIV792" s="34"/>
      <c r="JIW792" s="88"/>
      <c r="JIX792"/>
      <c r="JIY792" s="173"/>
      <c r="JIZ792" s="284"/>
      <c r="JJA792" s="910"/>
      <c r="JJB792" s="421"/>
      <c r="JJC792" s="137"/>
      <c r="JJD792" s="136"/>
      <c r="JJE792" s="138"/>
      <c r="JJF792" s="154"/>
      <c r="JJG792" s="194"/>
      <c r="JJH792" s="868"/>
      <c r="JJI792" s="194"/>
      <c r="JJJ792" s="868"/>
      <c r="JJK792" s="874"/>
      <c r="JJL792" s="152"/>
      <c r="JJM792" s="552"/>
      <c r="JJN792" s="709"/>
      <c r="JJO792" s="709"/>
      <c r="JJP792" s="723"/>
      <c r="JJQ792" s="723"/>
      <c r="JJR792" s="723"/>
      <c r="JJS792" s="723"/>
      <c r="JJT792" s="723"/>
      <c r="JJU792" s="320"/>
      <c r="JJV792" s="47"/>
      <c r="JJW792" s="47"/>
      <c r="JJX792" s="34"/>
      <c r="JJY792" s="34"/>
      <c r="JJZ792" s="88"/>
      <c r="JKA792"/>
      <c r="JKB792" s="173"/>
      <c r="JKC792" s="284"/>
      <c r="JKD792" s="910"/>
      <c r="JKE792" s="421"/>
      <c r="JKF792" s="137"/>
      <c r="JKG792" s="136"/>
      <c r="JKH792" s="138"/>
      <c r="JKI792" s="154"/>
      <c r="JKJ792" s="194"/>
      <c r="JKK792" s="868"/>
      <c r="JKL792" s="194"/>
      <c r="JKM792" s="868"/>
      <c r="JKN792" s="874"/>
      <c r="JKO792" s="152"/>
      <c r="JKP792" s="552"/>
      <c r="JKQ792" s="709"/>
      <c r="JKR792" s="709"/>
      <c r="JKS792" s="723"/>
      <c r="JKT792" s="723"/>
      <c r="JKU792" s="723"/>
      <c r="JKV792" s="723"/>
      <c r="JKW792" s="723"/>
      <c r="JKX792" s="320"/>
      <c r="JKY792" s="47"/>
      <c r="JKZ792" s="47"/>
      <c r="JLA792" s="34"/>
      <c r="JLB792" s="34"/>
      <c r="JLC792" s="88"/>
      <c r="JLD792"/>
      <c r="JLE792" s="173"/>
      <c r="JLF792" s="284"/>
      <c r="JLG792" s="910"/>
      <c r="JLH792" s="421"/>
      <c r="JLI792" s="137"/>
      <c r="JLJ792" s="136"/>
      <c r="JLK792" s="138"/>
      <c r="JLL792" s="154"/>
      <c r="JLM792" s="194"/>
      <c r="JLN792" s="868"/>
      <c r="JLO792" s="194"/>
      <c r="JLP792" s="868"/>
      <c r="JLQ792" s="874"/>
      <c r="JLR792" s="152"/>
      <c r="JLS792" s="552"/>
      <c r="JLT792" s="709"/>
      <c r="JLU792" s="709"/>
      <c r="JLV792" s="723"/>
      <c r="JLW792" s="723"/>
      <c r="JLX792" s="723"/>
      <c r="JLY792" s="723"/>
      <c r="JLZ792" s="723"/>
      <c r="JMA792" s="320"/>
      <c r="JMB792" s="47"/>
      <c r="JMC792" s="47"/>
      <c r="JMD792" s="34"/>
      <c r="JME792" s="34"/>
      <c r="JMF792" s="88"/>
      <c r="JMG792"/>
      <c r="JMH792" s="173"/>
      <c r="JMI792" s="284"/>
      <c r="JMJ792" s="910"/>
      <c r="JMK792" s="421"/>
      <c r="JML792" s="137"/>
      <c r="JMM792" s="136"/>
      <c r="JMN792" s="138"/>
      <c r="JMO792" s="154"/>
      <c r="JMP792" s="194"/>
      <c r="JMQ792" s="868"/>
      <c r="JMR792" s="194"/>
      <c r="JMS792" s="868"/>
      <c r="JMT792" s="874"/>
      <c r="JMU792" s="152"/>
      <c r="JMV792" s="552"/>
      <c r="JMW792" s="709"/>
      <c r="JMX792" s="709"/>
      <c r="JMY792" s="723"/>
      <c r="JMZ792" s="723"/>
      <c r="JNA792" s="723"/>
      <c r="JNB792" s="723"/>
      <c r="JNC792" s="723"/>
      <c r="JND792" s="320"/>
      <c r="JNE792" s="47"/>
      <c r="JNF792" s="47"/>
      <c r="JNG792" s="34"/>
      <c r="JNH792" s="34"/>
      <c r="JNI792" s="88"/>
      <c r="JNJ792"/>
      <c r="JNK792" s="173"/>
      <c r="JNL792" s="284"/>
      <c r="JNM792" s="910"/>
      <c r="JNN792" s="421"/>
      <c r="JNO792" s="137"/>
      <c r="JNP792" s="136"/>
      <c r="JNQ792" s="138"/>
      <c r="JNR792" s="154"/>
      <c r="JNS792" s="194"/>
      <c r="JNT792" s="868"/>
      <c r="JNU792" s="194"/>
      <c r="JNV792" s="868"/>
      <c r="JNW792" s="874"/>
      <c r="JNX792" s="152"/>
      <c r="JNY792" s="552"/>
      <c r="JNZ792" s="709"/>
      <c r="JOA792" s="709"/>
      <c r="JOB792" s="723"/>
      <c r="JOC792" s="723"/>
      <c r="JOD792" s="723"/>
      <c r="JOE792" s="723"/>
      <c r="JOF792" s="723"/>
      <c r="JOG792" s="320"/>
      <c r="JOH792" s="47"/>
      <c r="JOI792" s="47"/>
      <c r="JOJ792" s="34"/>
      <c r="JOK792" s="34"/>
      <c r="JOL792" s="88"/>
      <c r="JOM792"/>
      <c r="JON792" s="173"/>
      <c r="JOO792" s="284"/>
      <c r="JOP792" s="910"/>
      <c r="JOQ792" s="421"/>
      <c r="JOR792" s="137"/>
      <c r="JOS792" s="136"/>
      <c r="JOT792" s="138"/>
      <c r="JOU792" s="154"/>
      <c r="JOV792" s="194"/>
      <c r="JOW792" s="868"/>
      <c r="JOX792" s="194"/>
      <c r="JOY792" s="868"/>
      <c r="JOZ792" s="874"/>
      <c r="JPA792" s="152"/>
      <c r="JPB792" s="552"/>
      <c r="JPC792" s="709"/>
      <c r="JPD792" s="709"/>
      <c r="JPE792" s="723"/>
      <c r="JPF792" s="723"/>
      <c r="JPG792" s="723"/>
      <c r="JPH792" s="723"/>
      <c r="JPI792" s="723"/>
      <c r="JPJ792" s="320"/>
      <c r="JPK792" s="47"/>
      <c r="JPL792" s="47"/>
      <c r="JPM792" s="34"/>
      <c r="JPN792" s="34"/>
      <c r="JPO792" s="88"/>
      <c r="JPP792"/>
      <c r="JPQ792" s="173"/>
      <c r="JPR792" s="284"/>
      <c r="JPS792" s="910"/>
      <c r="JPT792" s="421"/>
      <c r="JPU792" s="137"/>
      <c r="JPV792" s="136"/>
      <c r="JPW792" s="138"/>
      <c r="JPX792" s="154"/>
      <c r="JPY792" s="194"/>
      <c r="JPZ792" s="868"/>
      <c r="JQA792" s="194"/>
      <c r="JQB792" s="868"/>
      <c r="JQC792" s="874"/>
      <c r="JQD792" s="152"/>
      <c r="JQE792" s="552"/>
      <c r="JQF792" s="709"/>
      <c r="JQG792" s="709"/>
      <c r="JQH792" s="723"/>
      <c r="JQI792" s="723"/>
      <c r="JQJ792" s="723"/>
      <c r="JQK792" s="723"/>
      <c r="JQL792" s="723"/>
      <c r="JQM792" s="320"/>
      <c r="JQN792" s="47"/>
      <c r="JQO792" s="47"/>
      <c r="JQP792" s="34"/>
      <c r="JQQ792" s="34"/>
      <c r="JQR792" s="88"/>
      <c r="JQS792"/>
      <c r="JQT792" s="173"/>
      <c r="JQU792" s="284"/>
      <c r="JQV792" s="910"/>
      <c r="JQW792" s="421"/>
      <c r="JQX792" s="137"/>
      <c r="JQY792" s="136"/>
      <c r="JQZ792" s="138"/>
      <c r="JRA792" s="154"/>
      <c r="JRB792" s="194"/>
      <c r="JRC792" s="868"/>
      <c r="JRD792" s="194"/>
      <c r="JRE792" s="868"/>
      <c r="JRF792" s="874"/>
      <c r="JRG792" s="152"/>
      <c r="JRH792" s="552"/>
      <c r="JRI792" s="709"/>
      <c r="JRJ792" s="709"/>
      <c r="JRK792" s="723"/>
      <c r="JRL792" s="723"/>
      <c r="JRM792" s="723"/>
      <c r="JRN792" s="723"/>
      <c r="JRO792" s="723"/>
      <c r="JRP792" s="320"/>
      <c r="JRQ792" s="47"/>
      <c r="JRR792" s="47"/>
      <c r="JRS792" s="34"/>
      <c r="JRT792" s="34"/>
      <c r="JRU792" s="88"/>
      <c r="JRV792"/>
      <c r="JRW792" s="173"/>
      <c r="JRX792" s="284"/>
      <c r="JRY792" s="910"/>
      <c r="JRZ792" s="421"/>
      <c r="JSA792" s="137"/>
      <c r="JSB792" s="136"/>
      <c r="JSC792" s="138"/>
      <c r="JSD792" s="154"/>
      <c r="JSE792" s="194"/>
      <c r="JSF792" s="868"/>
      <c r="JSG792" s="194"/>
      <c r="JSH792" s="868"/>
      <c r="JSI792" s="874"/>
      <c r="JSJ792" s="152"/>
      <c r="JSK792" s="552"/>
      <c r="JSL792" s="709"/>
      <c r="JSM792" s="709"/>
      <c r="JSN792" s="723"/>
      <c r="JSO792" s="723"/>
      <c r="JSP792" s="723"/>
      <c r="JSQ792" s="723"/>
      <c r="JSR792" s="723"/>
      <c r="JSS792" s="320"/>
      <c r="JST792" s="47"/>
      <c r="JSU792" s="47"/>
      <c r="JSV792" s="34"/>
      <c r="JSW792" s="34"/>
      <c r="JSX792" s="88"/>
      <c r="JSY792"/>
      <c r="JSZ792" s="173"/>
      <c r="JTA792" s="284"/>
      <c r="JTB792" s="910"/>
      <c r="JTC792" s="421"/>
      <c r="JTD792" s="137"/>
      <c r="JTE792" s="136"/>
      <c r="JTF792" s="138"/>
      <c r="JTG792" s="154"/>
      <c r="JTH792" s="194"/>
      <c r="JTI792" s="868"/>
      <c r="JTJ792" s="194"/>
      <c r="JTK792" s="868"/>
      <c r="JTL792" s="874"/>
      <c r="JTM792" s="152"/>
      <c r="JTN792" s="552"/>
      <c r="JTO792" s="709"/>
      <c r="JTP792" s="709"/>
      <c r="JTQ792" s="723"/>
      <c r="JTR792" s="723"/>
      <c r="JTS792" s="723"/>
      <c r="JTT792" s="723"/>
      <c r="JTU792" s="723"/>
      <c r="JTV792" s="320"/>
      <c r="JTW792" s="47"/>
      <c r="JTX792" s="47"/>
      <c r="JTY792" s="34"/>
      <c r="JTZ792" s="34"/>
      <c r="JUA792" s="88"/>
      <c r="JUB792"/>
      <c r="JUC792" s="173"/>
      <c r="JUD792" s="284"/>
      <c r="JUE792" s="910"/>
      <c r="JUF792" s="421"/>
      <c r="JUG792" s="137"/>
      <c r="JUH792" s="136"/>
      <c r="JUI792" s="138"/>
      <c r="JUJ792" s="154"/>
      <c r="JUK792" s="194"/>
      <c r="JUL792" s="868"/>
      <c r="JUM792" s="194"/>
      <c r="JUN792" s="868"/>
      <c r="JUO792" s="874"/>
      <c r="JUP792" s="152"/>
      <c r="JUQ792" s="552"/>
      <c r="JUR792" s="709"/>
      <c r="JUS792" s="709"/>
      <c r="JUT792" s="723"/>
      <c r="JUU792" s="723"/>
      <c r="JUV792" s="723"/>
      <c r="JUW792" s="723"/>
      <c r="JUX792" s="723"/>
      <c r="JUY792" s="320"/>
      <c r="JUZ792" s="47"/>
      <c r="JVA792" s="47"/>
      <c r="JVB792" s="34"/>
      <c r="JVC792" s="34"/>
      <c r="JVD792" s="88"/>
      <c r="JVE792"/>
      <c r="JVF792" s="173"/>
      <c r="JVG792" s="284"/>
      <c r="JVH792" s="910"/>
      <c r="JVI792" s="421"/>
      <c r="JVJ792" s="137"/>
      <c r="JVK792" s="136"/>
      <c r="JVL792" s="138"/>
      <c r="JVM792" s="154"/>
      <c r="JVN792" s="194"/>
      <c r="JVO792" s="868"/>
      <c r="JVP792" s="194"/>
      <c r="JVQ792" s="868"/>
      <c r="JVR792" s="874"/>
      <c r="JVS792" s="152"/>
      <c r="JVT792" s="552"/>
      <c r="JVU792" s="709"/>
      <c r="JVV792" s="709"/>
      <c r="JVW792" s="723"/>
      <c r="JVX792" s="723"/>
      <c r="JVY792" s="723"/>
      <c r="JVZ792" s="723"/>
      <c r="JWA792" s="723"/>
      <c r="JWB792" s="320"/>
      <c r="JWC792" s="47"/>
      <c r="JWD792" s="47"/>
      <c r="JWE792" s="34"/>
      <c r="JWF792" s="34"/>
      <c r="JWG792" s="88"/>
      <c r="JWH792"/>
      <c r="JWI792" s="173"/>
      <c r="JWJ792" s="284"/>
      <c r="JWK792" s="910"/>
      <c r="JWL792" s="421"/>
      <c r="JWM792" s="137"/>
      <c r="JWN792" s="136"/>
      <c r="JWO792" s="138"/>
      <c r="JWP792" s="154"/>
      <c r="JWQ792" s="194"/>
      <c r="JWR792" s="868"/>
      <c r="JWS792" s="194"/>
      <c r="JWT792" s="868"/>
      <c r="JWU792" s="874"/>
      <c r="JWV792" s="152"/>
      <c r="JWW792" s="552"/>
      <c r="JWX792" s="709"/>
      <c r="JWY792" s="709"/>
      <c r="JWZ792" s="723"/>
      <c r="JXA792" s="723"/>
      <c r="JXB792" s="723"/>
      <c r="JXC792" s="723"/>
      <c r="JXD792" s="723"/>
      <c r="JXE792" s="320"/>
      <c r="JXF792" s="47"/>
      <c r="JXG792" s="47"/>
      <c r="JXH792" s="34"/>
      <c r="JXI792" s="34"/>
      <c r="JXJ792" s="88"/>
      <c r="JXK792"/>
      <c r="JXL792" s="173"/>
      <c r="JXM792" s="284"/>
      <c r="JXN792" s="910"/>
      <c r="JXO792" s="421"/>
      <c r="JXP792" s="137"/>
      <c r="JXQ792" s="136"/>
      <c r="JXR792" s="138"/>
      <c r="JXS792" s="154"/>
      <c r="JXT792" s="194"/>
      <c r="JXU792" s="868"/>
      <c r="JXV792" s="194"/>
      <c r="JXW792" s="868"/>
      <c r="JXX792" s="874"/>
      <c r="JXY792" s="152"/>
      <c r="JXZ792" s="552"/>
      <c r="JYA792" s="709"/>
      <c r="JYB792" s="709"/>
      <c r="JYC792" s="723"/>
      <c r="JYD792" s="723"/>
      <c r="JYE792" s="723"/>
      <c r="JYF792" s="723"/>
      <c r="JYG792" s="723"/>
      <c r="JYH792" s="320"/>
      <c r="JYI792" s="47"/>
      <c r="JYJ792" s="47"/>
      <c r="JYK792" s="34"/>
      <c r="JYL792" s="34"/>
      <c r="JYM792" s="88"/>
      <c r="JYN792"/>
      <c r="JYO792" s="173"/>
      <c r="JYP792" s="284"/>
      <c r="JYQ792" s="910"/>
      <c r="JYR792" s="421"/>
      <c r="JYS792" s="137"/>
      <c r="JYT792" s="136"/>
      <c r="JYU792" s="138"/>
      <c r="JYV792" s="154"/>
      <c r="JYW792" s="194"/>
      <c r="JYX792" s="868"/>
      <c r="JYY792" s="194"/>
      <c r="JYZ792" s="868"/>
      <c r="JZA792" s="874"/>
      <c r="JZB792" s="152"/>
      <c r="JZC792" s="552"/>
      <c r="JZD792" s="709"/>
      <c r="JZE792" s="709"/>
      <c r="JZF792" s="723"/>
      <c r="JZG792" s="723"/>
      <c r="JZH792" s="723"/>
      <c r="JZI792" s="723"/>
      <c r="JZJ792" s="723"/>
      <c r="JZK792" s="320"/>
      <c r="JZL792" s="47"/>
      <c r="JZM792" s="47"/>
      <c r="JZN792" s="34"/>
      <c r="JZO792" s="34"/>
      <c r="JZP792" s="88"/>
      <c r="JZQ792"/>
      <c r="JZR792" s="173"/>
      <c r="JZS792" s="284"/>
      <c r="JZT792" s="910"/>
      <c r="JZU792" s="421"/>
      <c r="JZV792" s="137"/>
      <c r="JZW792" s="136"/>
      <c r="JZX792" s="138"/>
      <c r="JZY792" s="154"/>
      <c r="JZZ792" s="194"/>
      <c r="KAA792" s="868"/>
      <c r="KAB792" s="194"/>
      <c r="KAC792" s="868"/>
      <c r="KAD792" s="874"/>
      <c r="KAE792" s="152"/>
      <c r="KAF792" s="552"/>
      <c r="KAG792" s="709"/>
      <c r="KAH792" s="709"/>
      <c r="KAI792" s="723"/>
      <c r="KAJ792" s="723"/>
      <c r="KAK792" s="723"/>
      <c r="KAL792" s="723"/>
      <c r="KAM792" s="723"/>
      <c r="KAN792" s="320"/>
      <c r="KAO792" s="47"/>
      <c r="KAP792" s="47"/>
      <c r="KAQ792" s="34"/>
      <c r="KAR792" s="34"/>
      <c r="KAS792" s="88"/>
      <c r="KAT792"/>
      <c r="KAU792" s="173"/>
      <c r="KAV792" s="284"/>
      <c r="KAW792" s="910"/>
      <c r="KAX792" s="421"/>
      <c r="KAY792" s="137"/>
      <c r="KAZ792" s="136"/>
      <c r="KBA792" s="138"/>
      <c r="KBB792" s="154"/>
      <c r="KBC792" s="194"/>
      <c r="KBD792" s="868"/>
      <c r="KBE792" s="194"/>
      <c r="KBF792" s="868"/>
      <c r="KBG792" s="874"/>
      <c r="KBH792" s="152"/>
      <c r="KBI792" s="552"/>
      <c r="KBJ792" s="709"/>
      <c r="KBK792" s="709"/>
      <c r="KBL792" s="723"/>
      <c r="KBM792" s="723"/>
      <c r="KBN792" s="723"/>
      <c r="KBO792" s="723"/>
      <c r="KBP792" s="723"/>
      <c r="KBQ792" s="320"/>
      <c r="KBR792" s="47"/>
      <c r="KBS792" s="47"/>
      <c r="KBT792" s="34"/>
      <c r="KBU792" s="34"/>
      <c r="KBV792" s="88"/>
      <c r="KBW792"/>
      <c r="KBX792" s="173"/>
      <c r="KBY792" s="284"/>
      <c r="KBZ792" s="910"/>
      <c r="KCA792" s="421"/>
      <c r="KCB792" s="137"/>
      <c r="KCC792" s="136"/>
      <c r="KCD792" s="138"/>
      <c r="KCE792" s="154"/>
      <c r="KCF792" s="194"/>
      <c r="KCG792" s="868"/>
      <c r="KCH792" s="194"/>
      <c r="KCI792" s="868"/>
      <c r="KCJ792" s="874"/>
      <c r="KCK792" s="152"/>
      <c r="KCL792" s="552"/>
      <c r="KCM792" s="709"/>
      <c r="KCN792" s="709"/>
      <c r="KCO792" s="723"/>
      <c r="KCP792" s="723"/>
      <c r="KCQ792" s="723"/>
      <c r="KCR792" s="723"/>
      <c r="KCS792" s="723"/>
      <c r="KCT792" s="320"/>
      <c r="KCU792" s="47"/>
      <c r="KCV792" s="47"/>
      <c r="KCW792" s="34"/>
      <c r="KCX792" s="34"/>
      <c r="KCY792" s="88"/>
      <c r="KCZ792"/>
      <c r="KDA792" s="173"/>
      <c r="KDB792" s="284"/>
      <c r="KDC792" s="910"/>
      <c r="KDD792" s="421"/>
      <c r="KDE792" s="137"/>
      <c r="KDF792" s="136"/>
      <c r="KDG792" s="138"/>
      <c r="KDH792" s="154"/>
      <c r="KDI792" s="194"/>
      <c r="KDJ792" s="868"/>
      <c r="KDK792" s="194"/>
      <c r="KDL792" s="868"/>
      <c r="KDM792" s="874"/>
      <c r="KDN792" s="152"/>
      <c r="KDO792" s="552"/>
      <c r="KDP792" s="709"/>
      <c r="KDQ792" s="709"/>
      <c r="KDR792" s="723"/>
      <c r="KDS792" s="723"/>
      <c r="KDT792" s="723"/>
      <c r="KDU792" s="723"/>
      <c r="KDV792" s="723"/>
      <c r="KDW792" s="320"/>
      <c r="KDX792" s="47"/>
      <c r="KDY792" s="47"/>
      <c r="KDZ792" s="34"/>
      <c r="KEA792" s="34"/>
      <c r="KEB792" s="88"/>
      <c r="KEC792"/>
      <c r="KED792" s="173"/>
      <c r="KEE792" s="284"/>
      <c r="KEF792" s="910"/>
      <c r="KEG792" s="421"/>
      <c r="KEH792" s="137"/>
      <c r="KEI792" s="136"/>
      <c r="KEJ792" s="138"/>
      <c r="KEK792" s="154"/>
      <c r="KEL792" s="194"/>
      <c r="KEM792" s="868"/>
      <c r="KEN792" s="194"/>
      <c r="KEO792" s="868"/>
      <c r="KEP792" s="874"/>
      <c r="KEQ792" s="152"/>
      <c r="KER792" s="552"/>
      <c r="KES792" s="709"/>
      <c r="KET792" s="709"/>
      <c r="KEU792" s="723"/>
      <c r="KEV792" s="723"/>
      <c r="KEW792" s="723"/>
      <c r="KEX792" s="723"/>
      <c r="KEY792" s="723"/>
      <c r="KEZ792" s="320"/>
      <c r="KFA792" s="47"/>
      <c r="KFB792" s="47"/>
      <c r="KFC792" s="34"/>
      <c r="KFD792" s="34"/>
      <c r="KFE792" s="88"/>
      <c r="KFF792"/>
      <c r="KFG792" s="173"/>
      <c r="KFH792" s="284"/>
      <c r="KFI792" s="910"/>
      <c r="KFJ792" s="421"/>
      <c r="KFK792" s="137"/>
      <c r="KFL792" s="136"/>
      <c r="KFM792" s="138"/>
      <c r="KFN792" s="154"/>
      <c r="KFO792" s="194"/>
      <c r="KFP792" s="868"/>
      <c r="KFQ792" s="194"/>
      <c r="KFR792" s="868"/>
      <c r="KFS792" s="874"/>
      <c r="KFT792" s="152"/>
      <c r="KFU792" s="552"/>
      <c r="KFV792" s="709"/>
      <c r="KFW792" s="709"/>
      <c r="KFX792" s="723"/>
      <c r="KFY792" s="723"/>
      <c r="KFZ792" s="723"/>
      <c r="KGA792" s="723"/>
      <c r="KGB792" s="723"/>
      <c r="KGC792" s="320"/>
      <c r="KGD792" s="47"/>
      <c r="KGE792" s="47"/>
      <c r="KGF792" s="34"/>
      <c r="KGG792" s="34"/>
      <c r="KGH792" s="88"/>
      <c r="KGI792"/>
      <c r="KGJ792" s="173"/>
      <c r="KGK792" s="284"/>
      <c r="KGL792" s="910"/>
      <c r="KGM792" s="421"/>
      <c r="KGN792" s="137"/>
      <c r="KGO792" s="136"/>
      <c r="KGP792" s="138"/>
      <c r="KGQ792" s="154"/>
      <c r="KGR792" s="194"/>
      <c r="KGS792" s="868"/>
      <c r="KGT792" s="194"/>
      <c r="KGU792" s="868"/>
      <c r="KGV792" s="874"/>
      <c r="KGW792" s="152"/>
      <c r="KGX792" s="552"/>
      <c r="KGY792" s="709"/>
      <c r="KGZ792" s="709"/>
      <c r="KHA792" s="723"/>
      <c r="KHB792" s="723"/>
      <c r="KHC792" s="723"/>
      <c r="KHD792" s="723"/>
      <c r="KHE792" s="723"/>
      <c r="KHF792" s="320"/>
      <c r="KHG792" s="47"/>
      <c r="KHH792" s="47"/>
      <c r="KHI792" s="34"/>
      <c r="KHJ792" s="34"/>
      <c r="KHK792" s="88"/>
      <c r="KHL792"/>
      <c r="KHM792" s="173"/>
      <c r="KHN792" s="284"/>
      <c r="KHO792" s="910"/>
      <c r="KHP792" s="421"/>
      <c r="KHQ792" s="137"/>
      <c r="KHR792" s="136"/>
      <c r="KHS792" s="138"/>
      <c r="KHT792" s="154"/>
      <c r="KHU792" s="194"/>
      <c r="KHV792" s="868"/>
      <c r="KHW792" s="194"/>
      <c r="KHX792" s="868"/>
      <c r="KHY792" s="874"/>
      <c r="KHZ792" s="152"/>
      <c r="KIA792" s="552"/>
      <c r="KIB792" s="709"/>
      <c r="KIC792" s="709"/>
      <c r="KID792" s="723"/>
      <c r="KIE792" s="723"/>
      <c r="KIF792" s="723"/>
      <c r="KIG792" s="723"/>
      <c r="KIH792" s="723"/>
      <c r="KII792" s="320"/>
      <c r="KIJ792" s="47"/>
      <c r="KIK792" s="47"/>
      <c r="KIL792" s="34"/>
      <c r="KIM792" s="34"/>
      <c r="KIN792" s="88"/>
      <c r="KIO792"/>
      <c r="KIP792" s="173"/>
      <c r="KIQ792" s="284"/>
      <c r="KIR792" s="910"/>
      <c r="KIS792" s="421"/>
      <c r="KIT792" s="137"/>
      <c r="KIU792" s="136"/>
      <c r="KIV792" s="138"/>
      <c r="KIW792" s="154"/>
      <c r="KIX792" s="194"/>
      <c r="KIY792" s="868"/>
      <c r="KIZ792" s="194"/>
      <c r="KJA792" s="868"/>
      <c r="KJB792" s="874"/>
      <c r="KJC792" s="152"/>
      <c r="KJD792" s="552"/>
      <c r="KJE792" s="709"/>
      <c r="KJF792" s="709"/>
      <c r="KJG792" s="723"/>
      <c r="KJH792" s="723"/>
      <c r="KJI792" s="723"/>
      <c r="KJJ792" s="723"/>
      <c r="KJK792" s="723"/>
      <c r="KJL792" s="320"/>
      <c r="KJM792" s="47"/>
      <c r="KJN792" s="47"/>
      <c r="KJO792" s="34"/>
      <c r="KJP792" s="34"/>
      <c r="KJQ792" s="88"/>
      <c r="KJR792"/>
      <c r="KJS792" s="173"/>
      <c r="KJT792" s="284"/>
      <c r="KJU792" s="910"/>
      <c r="KJV792" s="421"/>
      <c r="KJW792" s="137"/>
      <c r="KJX792" s="136"/>
      <c r="KJY792" s="138"/>
      <c r="KJZ792" s="154"/>
      <c r="KKA792" s="194"/>
      <c r="KKB792" s="868"/>
      <c r="KKC792" s="194"/>
      <c r="KKD792" s="868"/>
      <c r="KKE792" s="874"/>
      <c r="KKF792" s="152"/>
      <c r="KKG792" s="552"/>
      <c r="KKH792" s="709"/>
      <c r="KKI792" s="709"/>
      <c r="KKJ792" s="723"/>
      <c r="KKK792" s="723"/>
      <c r="KKL792" s="723"/>
      <c r="KKM792" s="723"/>
      <c r="KKN792" s="723"/>
      <c r="KKO792" s="320"/>
      <c r="KKP792" s="47"/>
      <c r="KKQ792" s="47"/>
      <c r="KKR792" s="34"/>
      <c r="KKS792" s="34"/>
      <c r="KKT792" s="88"/>
      <c r="KKU792"/>
      <c r="KKV792" s="173"/>
      <c r="KKW792" s="284"/>
      <c r="KKX792" s="910"/>
      <c r="KKY792" s="421"/>
      <c r="KKZ792" s="137"/>
      <c r="KLA792" s="136"/>
      <c r="KLB792" s="138"/>
      <c r="KLC792" s="154"/>
      <c r="KLD792" s="194"/>
      <c r="KLE792" s="868"/>
      <c r="KLF792" s="194"/>
      <c r="KLG792" s="868"/>
      <c r="KLH792" s="874"/>
      <c r="KLI792" s="152"/>
      <c r="KLJ792" s="552"/>
      <c r="KLK792" s="709"/>
      <c r="KLL792" s="709"/>
      <c r="KLM792" s="723"/>
      <c r="KLN792" s="723"/>
      <c r="KLO792" s="723"/>
      <c r="KLP792" s="723"/>
      <c r="KLQ792" s="723"/>
      <c r="KLR792" s="320"/>
      <c r="KLS792" s="47"/>
      <c r="KLT792" s="47"/>
      <c r="KLU792" s="34"/>
      <c r="KLV792" s="34"/>
      <c r="KLW792" s="88"/>
      <c r="KLX792"/>
      <c r="KLY792" s="173"/>
      <c r="KLZ792" s="284"/>
      <c r="KMA792" s="910"/>
      <c r="KMB792" s="421"/>
      <c r="KMC792" s="137"/>
      <c r="KMD792" s="136"/>
      <c r="KME792" s="138"/>
      <c r="KMF792" s="154"/>
      <c r="KMG792" s="194"/>
      <c r="KMH792" s="868"/>
      <c r="KMI792" s="194"/>
      <c r="KMJ792" s="868"/>
      <c r="KMK792" s="874"/>
      <c r="KML792" s="152"/>
      <c r="KMM792" s="552"/>
      <c r="KMN792" s="709"/>
      <c r="KMO792" s="709"/>
      <c r="KMP792" s="723"/>
      <c r="KMQ792" s="723"/>
      <c r="KMR792" s="723"/>
      <c r="KMS792" s="723"/>
      <c r="KMT792" s="723"/>
      <c r="KMU792" s="320"/>
      <c r="KMV792" s="47"/>
      <c r="KMW792" s="47"/>
      <c r="KMX792" s="34"/>
      <c r="KMY792" s="34"/>
      <c r="KMZ792" s="88"/>
      <c r="KNA792"/>
      <c r="KNB792" s="173"/>
      <c r="KNC792" s="284"/>
      <c r="KND792" s="910"/>
      <c r="KNE792" s="421"/>
      <c r="KNF792" s="137"/>
      <c r="KNG792" s="136"/>
      <c r="KNH792" s="138"/>
      <c r="KNI792" s="154"/>
      <c r="KNJ792" s="194"/>
      <c r="KNK792" s="868"/>
      <c r="KNL792" s="194"/>
      <c r="KNM792" s="868"/>
      <c r="KNN792" s="874"/>
      <c r="KNO792" s="152"/>
      <c r="KNP792" s="552"/>
      <c r="KNQ792" s="709"/>
      <c r="KNR792" s="709"/>
      <c r="KNS792" s="723"/>
      <c r="KNT792" s="723"/>
      <c r="KNU792" s="723"/>
      <c r="KNV792" s="723"/>
      <c r="KNW792" s="723"/>
      <c r="KNX792" s="320"/>
      <c r="KNY792" s="47"/>
      <c r="KNZ792" s="47"/>
      <c r="KOA792" s="34"/>
      <c r="KOB792" s="34"/>
      <c r="KOC792" s="88"/>
      <c r="KOD792"/>
      <c r="KOE792" s="173"/>
      <c r="KOF792" s="284"/>
      <c r="KOG792" s="910"/>
      <c r="KOH792" s="421"/>
      <c r="KOI792" s="137"/>
      <c r="KOJ792" s="136"/>
      <c r="KOK792" s="138"/>
      <c r="KOL792" s="154"/>
      <c r="KOM792" s="194"/>
      <c r="KON792" s="868"/>
      <c r="KOO792" s="194"/>
      <c r="KOP792" s="868"/>
      <c r="KOQ792" s="874"/>
      <c r="KOR792" s="152"/>
      <c r="KOS792" s="552"/>
      <c r="KOT792" s="709"/>
      <c r="KOU792" s="709"/>
      <c r="KOV792" s="723"/>
      <c r="KOW792" s="723"/>
      <c r="KOX792" s="723"/>
      <c r="KOY792" s="723"/>
      <c r="KOZ792" s="723"/>
      <c r="KPA792" s="320"/>
      <c r="KPB792" s="47"/>
      <c r="KPC792" s="47"/>
      <c r="KPD792" s="34"/>
      <c r="KPE792" s="34"/>
      <c r="KPF792" s="88"/>
      <c r="KPG792"/>
      <c r="KPH792" s="173"/>
      <c r="KPI792" s="284"/>
      <c r="KPJ792" s="910"/>
      <c r="KPK792" s="421"/>
      <c r="KPL792" s="137"/>
      <c r="KPM792" s="136"/>
      <c r="KPN792" s="138"/>
      <c r="KPO792" s="154"/>
      <c r="KPP792" s="194"/>
      <c r="KPQ792" s="868"/>
      <c r="KPR792" s="194"/>
      <c r="KPS792" s="868"/>
      <c r="KPT792" s="874"/>
      <c r="KPU792" s="152"/>
      <c r="KPV792" s="552"/>
      <c r="KPW792" s="709"/>
      <c r="KPX792" s="709"/>
      <c r="KPY792" s="723"/>
      <c r="KPZ792" s="723"/>
      <c r="KQA792" s="723"/>
      <c r="KQB792" s="723"/>
      <c r="KQC792" s="723"/>
      <c r="KQD792" s="320"/>
      <c r="KQE792" s="47"/>
      <c r="KQF792" s="47"/>
      <c r="KQG792" s="34"/>
      <c r="KQH792" s="34"/>
      <c r="KQI792" s="88"/>
      <c r="KQJ792"/>
      <c r="KQK792" s="173"/>
      <c r="KQL792" s="284"/>
      <c r="KQM792" s="910"/>
      <c r="KQN792" s="421"/>
      <c r="KQO792" s="137"/>
      <c r="KQP792" s="136"/>
      <c r="KQQ792" s="138"/>
      <c r="KQR792" s="154"/>
      <c r="KQS792" s="194"/>
      <c r="KQT792" s="868"/>
      <c r="KQU792" s="194"/>
      <c r="KQV792" s="868"/>
      <c r="KQW792" s="874"/>
      <c r="KQX792" s="152"/>
      <c r="KQY792" s="552"/>
      <c r="KQZ792" s="709"/>
      <c r="KRA792" s="709"/>
      <c r="KRB792" s="723"/>
      <c r="KRC792" s="723"/>
      <c r="KRD792" s="723"/>
      <c r="KRE792" s="723"/>
      <c r="KRF792" s="723"/>
      <c r="KRG792" s="320"/>
      <c r="KRH792" s="47"/>
      <c r="KRI792" s="47"/>
      <c r="KRJ792" s="34"/>
      <c r="KRK792" s="34"/>
      <c r="KRL792" s="88"/>
      <c r="KRM792"/>
      <c r="KRN792" s="173"/>
      <c r="KRO792" s="284"/>
      <c r="KRP792" s="910"/>
      <c r="KRQ792" s="421"/>
      <c r="KRR792" s="137"/>
      <c r="KRS792" s="136"/>
      <c r="KRT792" s="138"/>
      <c r="KRU792" s="154"/>
      <c r="KRV792" s="194"/>
      <c r="KRW792" s="868"/>
      <c r="KRX792" s="194"/>
      <c r="KRY792" s="868"/>
      <c r="KRZ792" s="874"/>
      <c r="KSA792" s="152"/>
      <c r="KSB792" s="552"/>
      <c r="KSC792" s="709"/>
      <c r="KSD792" s="709"/>
      <c r="KSE792" s="723"/>
      <c r="KSF792" s="723"/>
      <c r="KSG792" s="723"/>
      <c r="KSH792" s="723"/>
      <c r="KSI792" s="723"/>
      <c r="KSJ792" s="320"/>
      <c r="KSK792" s="47"/>
      <c r="KSL792" s="47"/>
      <c r="KSM792" s="34"/>
      <c r="KSN792" s="34"/>
      <c r="KSO792" s="88"/>
      <c r="KSP792"/>
      <c r="KSQ792" s="173"/>
      <c r="KSR792" s="284"/>
      <c r="KSS792" s="910"/>
      <c r="KST792" s="421"/>
      <c r="KSU792" s="137"/>
      <c r="KSV792" s="136"/>
      <c r="KSW792" s="138"/>
      <c r="KSX792" s="154"/>
      <c r="KSY792" s="194"/>
      <c r="KSZ792" s="868"/>
      <c r="KTA792" s="194"/>
      <c r="KTB792" s="868"/>
      <c r="KTC792" s="874"/>
      <c r="KTD792" s="152"/>
      <c r="KTE792" s="552"/>
      <c r="KTF792" s="709"/>
      <c r="KTG792" s="709"/>
      <c r="KTH792" s="723"/>
      <c r="KTI792" s="723"/>
      <c r="KTJ792" s="723"/>
      <c r="KTK792" s="723"/>
      <c r="KTL792" s="723"/>
      <c r="KTM792" s="320"/>
      <c r="KTN792" s="47"/>
      <c r="KTO792" s="47"/>
      <c r="KTP792" s="34"/>
      <c r="KTQ792" s="34"/>
      <c r="KTR792" s="88"/>
      <c r="KTS792"/>
      <c r="KTT792" s="173"/>
      <c r="KTU792" s="284"/>
      <c r="KTV792" s="910"/>
      <c r="KTW792" s="421"/>
      <c r="KTX792" s="137"/>
      <c r="KTY792" s="136"/>
      <c r="KTZ792" s="138"/>
      <c r="KUA792" s="154"/>
      <c r="KUB792" s="194"/>
      <c r="KUC792" s="868"/>
      <c r="KUD792" s="194"/>
      <c r="KUE792" s="868"/>
      <c r="KUF792" s="874"/>
      <c r="KUG792" s="152"/>
      <c r="KUH792" s="552"/>
      <c r="KUI792" s="709"/>
      <c r="KUJ792" s="709"/>
      <c r="KUK792" s="723"/>
      <c r="KUL792" s="723"/>
      <c r="KUM792" s="723"/>
      <c r="KUN792" s="723"/>
      <c r="KUO792" s="723"/>
      <c r="KUP792" s="320"/>
      <c r="KUQ792" s="47"/>
      <c r="KUR792" s="47"/>
      <c r="KUS792" s="34"/>
      <c r="KUT792" s="34"/>
      <c r="KUU792" s="88"/>
      <c r="KUV792"/>
      <c r="KUW792" s="173"/>
      <c r="KUX792" s="284"/>
      <c r="KUY792" s="910"/>
      <c r="KUZ792" s="421"/>
      <c r="KVA792" s="137"/>
      <c r="KVB792" s="136"/>
      <c r="KVC792" s="138"/>
      <c r="KVD792" s="154"/>
      <c r="KVE792" s="194"/>
      <c r="KVF792" s="868"/>
      <c r="KVG792" s="194"/>
      <c r="KVH792" s="868"/>
      <c r="KVI792" s="874"/>
      <c r="KVJ792" s="152"/>
      <c r="KVK792" s="552"/>
      <c r="KVL792" s="709"/>
      <c r="KVM792" s="709"/>
      <c r="KVN792" s="723"/>
      <c r="KVO792" s="723"/>
      <c r="KVP792" s="723"/>
      <c r="KVQ792" s="723"/>
      <c r="KVR792" s="723"/>
      <c r="KVS792" s="320"/>
      <c r="KVT792" s="47"/>
      <c r="KVU792" s="47"/>
      <c r="KVV792" s="34"/>
      <c r="KVW792" s="34"/>
      <c r="KVX792" s="88"/>
      <c r="KVY792"/>
      <c r="KVZ792" s="173"/>
      <c r="KWA792" s="284"/>
      <c r="KWB792" s="910"/>
      <c r="KWC792" s="421"/>
      <c r="KWD792" s="137"/>
      <c r="KWE792" s="136"/>
      <c r="KWF792" s="138"/>
      <c r="KWG792" s="154"/>
      <c r="KWH792" s="194"/>
      <c r="KWI792" s="868"/>
      <c r="KWJ792" s="194"/>
      <c r="KWK792" s="868"/>
      <c r="KWL792" s="874"/>
      <c r="KWM792" s="152"/>
      <c r="KWN792" s="552"/>
      <c r="KWO792" s="709"/>
      <c r="KWP792" s="709"/>
      <c r="KWQ792" s="723"/>
      <c r="KWR792" s="723"/>
      <c r="KWS792" s="723"/>
      <c r="KWT792" s="723"/>
      <c r="KWU792" s="723"/>
      <c r="KWV792" s="320"/>
      <c r="KWW792" s="47"/>
      <c r="KWX792" s="47"/>
      <c r="KWY792" s="34"/>
      <c r="KWZ792" s="34"/>
      <c r="KXA792" s="88"/>
      <c r="KXB792"/>
      <c r="KXC792" s="173"/>
      <c r="KXD792" s="284"/>
      <c r="KXE792" s="910"/>
      <c r="KXF792" s="421"/>
      <c r="KXG792" s="137"/>
      <c r="KXH792" s="136"/>
      <c r="KXI792" s="138"/>
      <c r="KXJ792" s="154"/>
      <c r="KXK792" s="194"/>
      <c r="KXL792" s="868"/>
      <c r="KXM792" s="194"/>
      <c r="KXN792" s="868"/>
      <c r="KXO792" s="874"/>
      <c r="KXP792" s="152"/>
      <c r="KXQ792" s="552"/>
      <c r="KXR792" s="709"/>
      <c r="KXS792" s="709"/>
      <c r="KXT792" s="723"/>
      <c r="KXU792" s="723"/>
      <c r="KXV792" s="723"/>
      <c r="KXW792" s="723"/>
      <c r="KXX792" s="723"/>
      <c r="KXY792" s="320"/>
      <c r="KXZ792" s="47"/>
      <c r="KYA792" s="47"/>
      <c r="KYB792" s="34"/>
      <c r="KYC792" s="34"/>
      <c r="KYD792" s="88"/>
      <c r="KYE792"/>
      <c r="KYF792" s="173"/>
      <c r="KYG792" s="284"/>
      <c r="KYH792" s="910"/>
      <c r="KYI792" s="421"/>
      <c r="KYJ792" s="137"/>
      <c r="KYK792" s="136"/>
      <c r="KYL792" s="138"/>
      <c r="KYM792" s="154"/>
      <c r="KYN792" s="194"/>
      <c r="KYO792" s="868"/>
      <c r="KYP792" s="194"/>
      <c r="KYQ792" s="868"/>
      <c r="KYR792" s="874"/>
      <c r="KYS792" s="152"/>
      <c r="KYT792" s="552"/>
      <c r="KYU792" s="709"/>
      <c r="KYV792" s="709"/>
      <c r="KYW792" s="723"/>
      <c r="KYX792" s="723"/>
      <c r="KYY792" s="723"/>
      <c r="KYZ792" s="723"/>
      <c r="KZA792" s="723"/>
      <c r="KZB792" s="320"/>
      <c r="KZC792" s="47"/>
      <c r="KZD792" s="47"/>
      <c r="KZE792" s="34"/>
      <c r="KZF792" s="34"/>
      <c r="KZG792" s="88"/>
      <c r="KZH792"/>
      <c r="KZI792" s="173"/>
      <c r="KZJ792" s="284"/>
      <c r="KZK792" s="910"/>
      <c r="KZL792" s="421"/>
      <c r="KZM792" s="137"/>
      <c r="KZN792" s="136"/>
      <c r="KZO792" s="138"/>
      <c r="KZP792" s="154"/>
      <c r="KZQ792" s="194"/>
      <c r="KZR792" s="868"/>
      <c r="KZS792" s="194"/>
      <c r="KZT792" s="868"/>
      <c r="KZU792" s="874"/>
      <c r="KZV792" s="152"/>
      <c r="KZW792" s="552"/>
      <c r="KZX792" s="709"/>
      <c r="KZY792" s="709"/>
      <c r="KZZ792" s="723"/>
      <c r="LAA792" s="723"/>
      <c r="LAB792" s="723"/>
      <c r="LAC792" s="723"/>
      <c r="LAD792" s="723"/>
      <c r="LAE792" s="320"/>
      <c r="LAF792" s="47"/>
      <c r="LAG792" s="47"/>
      <c r="LAH792" s="34"/>
      <c r="LAI792" s="34"/>
      <c r="LAJ792" s="88"/>
      <c r="LAK792"/>
      <c r="LAL792" s="173"/>
      <c r="LAM792" s="284"/>
      <c r="LAN792" s="910"/>
      <c r="LAO792" s="421"/>
      <c r="LAP792" s="137"/>
      <c r="LAQ792" s="136"/>
      <c r="LAR792" s="138"/>
      <c r="LAS792" s="154"/>
      <c r="LAT792" s="194"/>
      <c r="LAU792" s="868"/>
      <c r="LAV792" s="194"/>
      <c r="LAW792" s="868"/>
      <c r="LAX792" s="874"/>
      <c r="LAY792" s="152"/>
      <c r="LAZ792" s="552"/>
      <c r="LBA792" s="709"/>
      <c r="LBB792" s="709"/>
      <c r="LBC792" s="723"/>
      <c r="LBD792" s="723"/>
      <c r="LBE792" s="723"/>
      <c r="LBF792" s="723"/>
      <c r="LBG792" s="723"/>
      <c r="LBH792" s="320"/>
      <c r="LBI792" s="47"/>
      <c r="LBJ792" s="47"/>
      <c r="LBK792" s="34"/>
      <c r="LBL792" s="34"/>
      <c r="LBM792" s="88"/>
      <c r="LBN792"/>
      <c r="LBO792" s="173"/>
      <c r="LBP792" s="284"/>
      <c r="LBQ792" s="910"/>
      <c r="LBR792" s="421"/>
      <c r="LBS792" s="137"/>
      <c r="LBT792" s="136"/>
      <c r="LBU792" s="138"/>
      <c r="LBV792" s="154"/>
      <c r="LBW792" s="194"/>
      <c r="LBX792" s="868"/>
      <c r="LBY792" s="194"/>
      <c r="LBZ792" s="868"/>
      <c r="LCA792" s="874"/>
      <c r="LCB792" s="152"/>
      <c r="LCC792" s="552"/>
      <c r="LCD792" s="709"/>
      <c r="LCE792" s="709"/>
      <c r="LCF792" s="723"/>
      <c r="LCG792" s="723"/>
      <c r="LCH792" s="723"/>
      <c r="LCI792" s="723"/>
      <c r="LCJ792" s="723"/>
      <c r="LCK792" s="320"/>
      <c r="LCL792" s="47"/>
      <c r="LCM792" s="47"/>
      <c r="LCN792" s="34"/>
      <c r="LCO792" s="34"/>
      <c r="LCP792" s="88"/>
      <c r="LCQ792"/>
      <c r="LCR792" s="173"/>
      <c r="LCS792" s="284"/>
      <c r="LCT792" s="910"/>
      <c r="LCU792" s="421"/>
      <c r="LCV792" s="137"/>
      <c r="LCW792" s="136"/>
      <c r="LCX792" s="138"/>
      <c r="LCY792" s="154"/>
      <c r="LCZ792" s="194"/>
      <c r="LDA792" s="868"/>
      <c r="LDB792" s="194"/>
      <c r="LDC792" s="868"/>
      <c r="LDD792" s="874"/>
      <c r="LDE792" s="152"/>
      <c r="LDF792" s="552"/>
      <c r="LDG792" s="709"/>
      <c r="LDH792" s="709"/>
      <c r="LDI792" s="723"/>
      <c r="LDJ792" s="723"/>
      <c r="LDK792" s="723"/>
      <c r="LDL792" s="723"/>
      <c r="LDM792" s="723"/>
      <c r="LDN792" s="320"/>
      <c r="LDO792" s="47"/>
      <c r="LDP792" s="47"/>
      <c r="LDQ792" s="34"/>
      <c r="LDR792" s="34"/>
      <c r="LDS792" s="88"/>
      <c r="LDT792"/>
      <c r="LDU792" s="173"/>
      <c r="LDV792" s="284"/>
      <c r="LDW792" s="910"/>
      <c r="LDX792" s="421"/>
      <c r="LDY792" s="137"/>
      <c r="LDZ792" s="136"/>
      <c r="LEA792" s="138"/>
      <c r="LEB792" s="154"/>
      <c r="LEC792" s="194"/>
      <c r="LED792" s="868"/>
      <c r="LEE792" s="194"/>
      <c r="LEF792" s="868"/>
      <c r="LEG792" s="874"/>
      <c r="LEH792" s="152"/>
      <c r="LEI792" s="552"/>
      <c r="LEJ792" s="709"/>
      <c r="LEK792" s="709"/>
      <c r="LEL792" s="723"/>
      <c r="LEM792" s="723"/>
      <c r="LEN792" s="723"/>
      <c r="LEO792" s="723"/>
      <c r="LEP792" s="723"/>
      <c r="LEQ792" s="320"/>
      <c r="LER792" s="47"/>
      <c r="LES792" s="47"/>
      <c r="LET792" s="34"/>
      <c r="LEU792" s="34"/>
      <c r="LEV792" s="88"/>
      <c r="LEW792"/>
      <c r="LEX792" s="173"/>
      <c r="LEY792" s="284"/>
      <c r="LEZ792" s="910"/>
      <c r="LFA792" s="421"/>
      <c r="LFB792" s="137"/>
      <c r="LFC792" s="136"/>
      <c r="LFD792" s="138"/>
      <c r="LFE792" s="154"/>
      <c r="LFF792" s="194"/>
      <c r="LFG792" s="868"/>
      <c r="LFH792" s="194"/>
      <c r="LFI792" s="868"/>
      <c r="LFJ792" s="874"/>
      <c r="LFK792" s="152"/>
      <c r="LFL792" s="552"/>
      <c r="LFM792" s="709"/>
      <c r="LFN792" s="709"/>
      <c r="LFO792" s="723"/>
      <c r="LFP792" s="723"/>
      <c r="LFQ792" s="723"/>
      <c r="LFR792" s="723"/>
      <c r="LFS792" s="723"/>
      <c r="LFT792" s="320"/>
      <c r="LFU792" s="47"/>
      <c r="LFV792" s="47"/>
      <c r="LFW792" s="34"/>
      <c r="LFX792" s="34"/>
      <c r="LFY792" s="88"/>
      <c r="LFZ792"/>
      <c r="LGA792" s="173"/>
      <c r="LGB792" s="284"/>
      <c r="LGC792" s="910"/>
      <c r="LGD792" s="421"/>
      <c r="LGE792" s="137"/>
      <c r="LGF792" s="136"/>
      <c r="LGG792" s="138"/>
      <c r="LGH792" s="154"/>
      <c r="LGI792" s="194"/>
      <c r="LGJ792" s="868"/>
      <c r="LGK792" s="194"/>
      <c r="LGL792" s="868"/>
      <c r="LGM792" s="874"/>
      <c r="LGN792" s="152"/>
      <c r="LGO792" s="552"/>
      <c r="LGP792" s="709"/>
      <c r="LGQ792" s="709"/>
      <c r="LGR792" s="723"/>
      <c r="LGS792" s="723"/>
      <c r="LGT792" s="723"/>
      <c r="LGU792" s="723"/>
      <c r="LGV792" s="723"/>
      <c r="LGW792" s="320"/>
      <c r="LGX792" s="47"/>
      <c r="LGY792" s="47"/>
      <c r="LGZ792" s="34"/>
      <c r="LHA792" s="34"/>
      <c r="LHB792" s="88"/>
      <c r="LHC792"/>
      <c r="LHD792" s="173"/>
      <c r="LHE792" s="284"/>
      <c r="LHF792" s="910"/>
      <c r="LHG792" s="421"/>
      <c r="LHH792" s="137"/>
      <c r="LHI792" s="136"/>
      <c r="LHJ792" s="138"/>
      <c r="LHK792" s="154"/>
      <c r="LHL792" s="194"/>
      <c r="LHM792" s="868"/>
      <c r="LHN792" s="194"/>
      <c r="LHO792" s="868"/>
      <c r="LHP792" s="874"/>
      <c r="LHQ792" s="152"/>
      <c r="LHR792" s="552"/>
      <c r="LHS792" s="709"/>
      <c r="LHT792" s="709"/>
      <c r="LHU792" s="723"/>
      <c r="LHV792" s="723"/>
      <c r="LHW792" s="723"/>
      <c r="LHX792" s="723"/>
      <c r="LHY792" s="723"/>
      <c r="LHZ792" s="320"/>
      <c r="LIA792" s="47"/>
      <c r="LIB792" s="47"/>
      <c r="LIC792" s="34"/>
      <c r="LID792" s="34"/>
      <c r="LIE792" s="88"/>
      <c r="LIF792"/>
      <c r="LIG792" s="173"/>
      <c r="LIH792" s="284"/>
      <c r="LII792" s="910"/>
      <c r="LIJ792" s="421"/>
      <c r="LIK792" s="137"/>
      <c r="LIL792" s="136"/>
      <c r="LIM792" s="138"/>
      <c r="LIN792" s="154"/>
      <c r="LIO792" s="194"/>
      <c r="LIP792" s="868"/>
      <c r="LIQ792" s="194"/>
      <c r="LIR792" s="868"/>
      <c r="LIS792" s="874"/>
      <c r="LIT792" s="152"/>
      <c r="LIU792" s="552"/>
      <c r="LIV792" s="709"/>
      <c r="LIW792" s="709"/>
      <c r="LIX792" s="723"/>
      <c r="LIY792" s="723"/>
      <c r="LIZ792" s="723"/>
      <c r="LJA792" s="723"/>
      <c r="LJB792" s="723"/>
      <c r="LJC792" s="320"/>
      <c r="LJD792" s="47"/>
      <c r="LJE792" s="47"/>
      <c r="LJF792" s="34"/>
      <c r="LJG792" s="34"/>
      <c r="LJH792" s="88"/>
      <c r="LJI792"/>
      <c r="LJJ792" s="173"/>
      <c r="LJK792" s="284"/>
      <c r="LJL792" s="910"/>
      <c r="LJM792" s="421"/>
      <c r="LJN792" s="137"/>
      <c r="LJO792" s="136"/>
      <c r="LJP792" s="138"/>
      <c r="LJQ792" s="154"/>
      <c r="LJR792" s="194"/>
      <c r="LJS792" s="868"/>
      <c r="LJT792" s="194"/>
      <c r="LJU792" s="868"/>
      <c r="LJV792" s="874"/>
      <c r="LJW792" s="152"/>
      <c r="LJX792" s="552"/>
      <c r="LJY792" s="709"/>
      <c r="LJZ792" s="709"/>
      <c r="LKA792" s="723"/>
      <c r="LKB792" s="723"/>
      <c r="LKC792" s="723"/>
      <c r="LKD792" s="723"/>
      <c r="LKE792" s="723"/>
      <c r="LKF792" s="320"/>
      <c r="LKG792" s="47"/>
      <c r="LKH792" s="47"/>
      <c r="LKI792" s="34"/>
      <c r="LKJ792" s="34"/>
      <c r="LKK792" s="88"/>
      <c r="LKL792"/>
      <c r="LKM792" s="173"/>
      <c r="LKN792" s="284"/>
      <c r="LKO792" s="910"/>
      <c r="LKP792" s="421"/>
      <c r="LKQ792" s="137"/>
      <c r="LKR792" s="136"/>
      <c r="LKS792" s="138"/>
      <c r="LKT792" s="154"/>
      <c r="LKU792" s="194"/>
      <c r="LKV792" s="868"/>
      <c r="LKW792" s="194"/>
      <c r="LKX792" s="868"/>
      <c r="LKY792" s="874"/>
      <c r="LKZ792" s="152"/>
      <c r="LLA792" s="552"/>
      <c r="LLB792" s="709"/>
      <c r="LLC792" s="709"/>
      <c r="LLD792" s="723"/>
      <c r="LLE792" s="723"/>
      <c r="LLF792" s="723"/>
      <c r="LLG792" s="723"/>
      <c r="LLH792" s="723"/>
      <c r="LLI792" s="320"/>
      <c r="LLJ792" s="47"/>
      <c r="LLK792" s="47"/>
      <c r="LLL792" s="34"/>
      <c r="LLM792" s="34"/>
      <c r="LLN792" s="88"/>
      <c r="LLO792"/>
      <c r="LLP792" s="173"/>
      <c r="LLQ792" s="284"/>
      <c r="LLR792" s="910"/>
      <c r="LLS792" s="421"/>
      <c r="LLT792" s="137"/>
      <c r="LLU792" s="136"/>
      <c r="LLV792" s="138"/>
      <c r="LLW792" s="154"/>
      <c r="LLX792" s="194"/>
      <c r="LLY792" s="868"/>
      <c r="LLZ792" s="194"/>
      <c r="LMA792" s="868"/>
      <c r="LMB792" s="874"/>
      <c r="LMC792" s="152"/>
      <c r="LMD792" s="552"/>
      <c r="LME792" s="709"/>
      <c r="LMF792" s="709"/>
      <c r="LMG792" s="723"/>
      <c r="LMH792" s="723"/>
      <c r="LMI792" s="723"/>
      <c r="LMJ792" s="723"/>
      <c r="LMK792" s="723"/>
      <c r="LML792" s="320"/>
      <c r="LMM792" s="47"/>
      <c r="LMN792" s="47"/>
      <c r="LMO792" s="34"/>
      <c r="LMP792" s="34"/>
      <c r="LMQ792" s="88"/>
      <c r="LMR792"/>
      <c r="LMS792" s="173"/>
      <c r="LMT792" s="284"/>
      <c r="LMU792" s="910"/>
      <c r="LMV792" s="421"/>
      <c r="LMW792" s="137"/>
      <c r="LMX792" s="136"/>
      <c r="LMY792" s="138"/>
      <c r="LMZ792" s="154"/>
      <c r="LNA792" s="194"/>
      <c r="LNB792" s="868"/>
      <c r="LNC792" s="194"/>
      <c r="LND792" s="868"/>
      <c r="LNE792" s="874"/>
      <c r="LNF792" s="152"/>
      <c r="LNG792" s="552"/>
      <c r="LNH792" s="709"/>
      <c r="LNI792" s="709"/>
      <c r="LNJ792" s="723"/>
      <c r="LNK792" s="723"/>
      <c r="LNL792" s="723"/>
      <c r="LNM792" s="723"/>
      <c r="LNN792" s="723"/>
      <c r="LNO792" s="320"/>
      <c r="LNP792" s="47"/>
      <c r="LNQ792" s="47"/>
      <c r="LNR792" s="34"/>
      <c r="LNS792" s="34"/>
      <c r="LNT792" s="88"/>
      <c r="LNU792"/>
      <c r="LNV792" s="173"/>
      <c r="LNW792" s="284"/>
      <c r="LNX792" s="910"/>
      <c r="LNY792" s="421"/>
      <c r="LNZ792" s="137"/>
      <c r="LOA792" s="136"/>
      <c r="LOB792" s="138"/>
      <c r="LOC792" s="154"/>
      <c r="LOD792" s="194"/>
      <c r="LOE792" s="868"/>
      <c r="LOF792" s="194"/>
      <c r="LOG792" s="868"/>
      <c r="LOH792" s="874"/>
      <c r="LOI792" s="152"/>
      <c r="LOJ792" s="552"/>
      <c r="LOK792" s="709"/>
      <c r="LOL792" s="709"/>
      <c r="LOM792" s="723"/>
      <c r="LON792" s="723"/>
      <c r="LOO792" s="723"/>
      <c r="LOP792" s="723"/>
      <c r="LOQ792" s="723"/>
      <c r="LOR792" s="320"/>
      <c r="LOS792" s="47"/>
      <c r="LOT792" s="47"/>
      <c r="LOU792" s="34"/>
      <c r="LOV792" s="34"/>
      <c r="LOW792" s="88"/>
      <c r="LOX792"/>
      <c r="LOY792" s="173"/>
      <c r="LOZ792" s="284"/>
      <c r="LPA792" s="910"/>
      <c r="LPB792" s="421"/>
      <c r="LPC792" s="137"/>
      <c r="LPD792" s="136"/>
      <c r="LPE792" s="138"/>
      <c r="LPF792" s="154"/>
      <c r="LPG792" s="194"/>
      <c r="LPH792" s="868"/>
      <c r="LPI792" s="194"/>
      <c r="LPJ792" s="868"/>
      <c r="LPK792" s="874"/>
      <c r="LPL792" s="152"/>
      <c r="LPM792" s="552"/>
      <c r="LPN792" s="709"/>
      <c r="LPO792" s="709"/>
      <c r="LPP792" s="723"/>
      <c r="LPQ792" s="723"/>
      <c r="LPR792" s="723"/>
      <c r="LPS792" s="723"/>
      <c r="LPT792" s="723"/>
      <c r="LPU792" s="320"/>
      <c r="LPV792" s="47"/>
      <c r="LPW792" s="47"/>
      <c r="LPX792" s="34"/>
      <c r="LPY792" s="34"/>
      <c r="LPZ792" s="88"/>
      <c r="LQA792"/>
      <c r="LQB792" s="173"/>
      <c r="LQC792" s="284"/>
      <c r="LQD792" s="910"/>
      <c r="LQE792" s="421"/>
      <c r="LQF792" s="137"/>
      <c r="LQG792" s="136"/>
      <c r="LQH792" s="138"/>
      <c r="LQI792" s="154"/>
      <c r="LQJ792" s="194"/>
      <c r="LQK792" s="868"/>
      <c r="LQL792" s="194"/>
      <c r="LQM792" s="868"/>
      <c r="LQN792" s="874"/>
      <c r="LQO792" s="152"/>
      <c r="LQP792" s="552"/>
      <c r="LQQ792" s="709"/>
      <c r="LQR792" s="709"/>
      <c r="LQS792" s="723"/>
      <c r="LQT792" s="723"/>
      <c r="LQU792" s="723"/>
      <c r="LQV792" s="723"/>
      <c r="LQW792" s="723"/>
      <c r="LQX792" s="320"/>
      <c r="LQY792" s="47"/>
      <c r="LQZ792" s="47"/>
      <c r="LRA792" s="34"/>
      <c r="LRB792" s="34"/>
      <c r="LRC792" s="88"/>
      <c r="LRD792"/>
      <c r="LRE792" s="173"/>
      <c r="LRF792" s="284"/>
      <c r="LRG792" s="910"/>
      <c r="LRH792" s="421"/>
      <c r="LRI792" s="137"/>
      <c r="LRJ792" s="136"/>
      <c r="LRK792" s="138"/>
      <c r="LRL792" s="154"/>
      <c r="LRM792" s="194"/>
      <c r="LRN792" s="868"/>
      <c r="LRO792" s="194"/>
      <c r="LRP792" s="868"/>
      <c r="LRQ792" s="874"/>
      <c r="LRR792" s="152"/>
      <c r="LRS792" s="552"/>
      <c r="LRT792" s="709"/>
      <c r="LRU792" s="709"/>
      <c r="LRV792" s="723"/>
      <c r="LRW792" s="723"/>
      <c r="LRX792" s="723"/>
      <c r="LRY792" s="723"/>
      <c r="LRZ792" s="723"/>
      <c r="LSA792" s="320"/>
      <c r="LSB792" s="47"/>
      <c r="LSC792" s="47"/>
      <c r="LSD792" s="34"/>
      <c r="LSE792" s="34"/>
      <c r="LSF792" s="88"/>
      <c r="LSG792"/>
      <c r="LSH792" s="173"/>
      <c r="LSI792" s="284"/>
      <c r="LSJ792" s="910"/>
      <c r="LSK792" s="421"/>
      <c r="LSL792" s="137"/>
      <c r="LSM792" s="136"/>
      <c r="LSN792" s="138"/>
      <c r="LSO792" s="154"/>
      <c r="LSP792" s="194"/>
      <c r="LSQ792" s="868"/>
      <c r="LSR792" s="194"/>
      <c r="LSS792" s="868"/>
      <c r="LST792" s="874"/>
      <c r="LSU792" s="152"/>
      <c r="LSV792" s="552"/>
      <c r="LSW792" s="709"/>
      <c r="LSX792" s="709"/>
      <c r="LSY792" s="723"/>
      <c r="LSZ792" s="723"/>
      <c r="LTA792" s="723"/>
      <c r="LTB792" s="723"/>
      <c r="LTC792" s="723"/>
      <c r="LTD792" s="320"/>
      <c r="LTE792" s="47"/>
      <c r="LTF792" s="47"/>
      <c r="LTG792" s="34"/>
      <c r="LTH792" s="34"/>
      <c r="LTI792" s="88"/>
      <c r="LTJ792"/>
      <c r="LTK792" s="173"/>
      <c r="LTL792" s="284"/>
      <c r="LTM792" s="910"/>
      <c r="LTN792" s="421"/>
      <c r="LTO792" s="137"/>
      <c r="LTP792" s="136"/>
      <c r="LTQ792" s="138"/>
      <c r="LTR792" s="154"/>
      <c r="LTS792" s="194"/>
      <c r="LTT792" s="868"/>
      <c r="LTU792" s="194"/>
      <c r="LTV792" s="868"/>
      <c r="LTW792" s="874"/>
      <c r="LTX792" s="152"/>
      <c r="LTY792" s="552"/>
      <c r="LTZ792" s="709"/>
      <c r="LUA792" s="709"/>
      <c r="LUB792" s="723"/>
      <c r="LUC792" s="723"/>
      <c r="LUD792" s="723"/>
      <c r="LUE792" s="723"/>
      <c r="LUF792" s="723"/>
      <c r="LUG792" s="320"/>
      <c r="LUH792" s="47"/>
      <c r="LUI792" s="47"/>
      <c r="LUJ792" s="34"/>
      <c r="LUK792" s="34"/>
      <c r="LUL792" s="88"/>
      <c r="LUM792"/>
      <c r="LUN792" s="173"/>
      <c r="LUO792" s="284"/>
      <c r="LUP792" s="910"/>
      <c r="LUQ792" s="421"/>
      <c r="LUR792" s="137"/>
      <c r="LUS792" s="136"/>
      <c r="LUT792" s="138"/>
      <c r="LUU792" s="154"/>
      <c r="LUV792" s="194"/>
      <c r="LUW792" s="868"/>
      <c r="LUX792" s="194"/>
      <c r="LUY792" s="868"/>
      <c r="LUZ792" s="874"/>
      <c r="LVA792" s="152"/>
      <c r="LVB792" s="552"/>
      <c r="LVC792" s="709"/>
      <c r="LVD792" s="709"/>
      <c r="LVE792" s="723"/>
      <c r="LVF792" s="723"/>
      <c r="LVG792" s="723"/>
      <c r="LVH792" s="723"/>
      <c r="LVI792" s="723"/>
      <c r="LVJ792" s="320"/>
      <c r="LVK792" s="47"/>
      <c r="LVL792" s="47"/>
      <c r="LVM792" s="34"/>
      <c r="LVN792" s="34"/>
      <c r="LVO792" s="88"/>
      <c r="LVP792"/>
      <c r="LVQ792" s="173"/>
      <c r="LVR792" s="284"/>
      <c r="LVS792" s="910"/>
      <c r="LVT792" s="421"/>
      <c r="LVU792" s="137"/>
      <c r="LVV792" s="136"/>
      <c r="LVW792" s="138"/>
      <c r="LVX792" s="154"/>
      <c r="LVY792" s="194"/>
      <c r="LVZ792" s="868"/>
      <c r="LWA792" s="194"/>
      <c r="LWB792" s="868"/>
      <c r="LWC792" s="874"/>
      <c r="LWD792" s="152"/>
      <c r="LWE792" s="552"/>
      <c r="LWF792" s="709"/>
      <c r="LWG792" s="709"/>
      <c r="LWH792" s="723"/>
      <c r="LWI792" s="723"/>
      <c r="LWJ792" s="723"/>
      <c r="LWK792" s="723"/>
      <c r="LWL792" s="723"/>
      <c r="LWM792" s="320"/>
      <c r="LWN792" s="47"/>
      <c r="LWO792" s="47"/>
      <c r="LWP792" s="34"/>
      <c r="LWQ792" s="34"/>
      <c r="LWR792" s="88"/>
      <c r="LWS792"/>
      <c r="LWT792" s="173"/>
      <c r="LWU792" s="284"/>
      <c r="LWV792" s="910"/>
      <c r="LWW792" s="421"/>
      <c r="LWX792" s="137"/>
      <c r="LWY792" s="136"/>
      <c r="LWZ792" s="138"/>
      <c r="LXA792" s="154"/>
      <c r="LXB792" s="194"/>
      <c r="LXC792" s="868"/>
      <c r="LXD792" s="194"/>
      <c r="LXE792" s="868"/>
      <c r="LXF792" s="874"/>
      <c r="LXG792" s="152"/>
      <c r="LXH792" s="552"/>
      <c r="LXI792" s="709"/>
      <c r="LXJ792" s="709"/>
      <c r="LXK792" s="723"/>
      <c r="LXL792" s="723"/>
      <c r="LXM792" s="723"/>
      <c r="LXN792" s="723"/>
      <c r="LXO792" s="723"/>
      <c r="LXP792" s="320"/>
      <c r="LXQ792" s="47"/>
      <c r="LXR792" s="47"/>
      <c r="LXS792" s="34"/>
      <c r="LXT792" s="34"/>
      <c r="LXU792" s="88"/>
      <c r="LXV792"/>
      <c r="LXW792" s="173"/>
      <c r="LXX792" s="284"/>
      <c r="LXY792" s="910"/>
      <c r="LXZ792" s="421"/>
      <c r="LYA792" s="137"/>
      <c r="LYB792" s="136"/>
      <c r="LYC792" s="138"/>
      <c r="LYD792" s="154"/>
      <c r="LYE792" s="194"/>
      <c r="LYF792" s="868"/>
      <c r="LYG792" s="194"/>
      <c r="LYH792" s="868"/>
      <c r="LYI792" s="874"/>
      <c r="LYJ792" s="152"/>
      <c r="LYK792" s="552"/>
      <c r="LYL792" s="709"/>
      <c r="LYM792" s="709"/>
      <c r="LYN792" s="723"/>
      <c r="LYO792" s="723"/>
      <c r="LYP792" s="723"/>
      <c r="LYQ792" s="723"/>
      <c r="LYR792" s="723"/>
      <c r="LYS792" s="320"/>
      <c r="LYT792" s="47"/>
      <c r="LYU792" s="47"/>
      <c r="LYV792" s="34"/>
      <c r="LYW792" s="34"/>
      <c r="LYX792" s="88"/>
      <c r="LYY792"/>
      <c r="LYZ792" s="173"/>
      <c r="LZA792" s="284"/>
      <c r="LZB792" s="910"/>
      <c r="LZC792" s="421"/>
      <c r="LZD792" s="137"/>
      <c r="LZE792" s="136"/>
      <c r="LZF792" s="138"/>
      <c r="LZG792" s="154"/>
      <c r="LZH792" s="194"/>
      <c r="LZI792" s="868"/>
      <c r="LZJ792" s="194"/>
      <c r="LZK792" s="868"/>
      <c r="LZL792" s="874"/>
      <c r="LZM792" s="152"/>
      <c r="LZN792" s="552"/>
      <c r="LZO792" s="709"/>
      <c r="LZP792" s="709"/>
      <c r="LZQ792" s="723"/>
      <c r="LZR792" s="723"/>
      <c r="LZS792" s="723"/>
      <c r="LZT792" s="723"/>
      <c r="LZU792" s="723"/>
      <c r="LZV792" s="320"/>
      <c r="LZW792" s="47"/>
      <c r="LZX792" s="47"/>
      <c r="LZY792" s="34"/>
      <c r="LZZ792" s="34"/>
      <c r="MAA792" s="88"/>
      <c r="MAB792"/>
      <c r="MAC792" s="173"/>
      <c r="MAD792" s="284"/>
      <c r="MAE792" s="910"/>
      <c r="MAF792" s="421"/>
      <c r="MAG792" s="137"/>
      <c r="MAH792" s="136"/>
      <c r="MAI792" s="138"/>
      <c r="MAJ792" s="154"/>
      <c r="MAK792" s="194"/>
      <c r="MAL792" s="868"/>
      <c r="MAM792" s="194"/>
      <c r="MAN792" s="868"/>
      <c r="MAO792" s="874"/>
      <c r="MAP792" s="152"/>
      <c r="MAQ792" s="552"/>
      <c r="MAR792" s="709"/>
      <c r="MAS792" s="709"/>
      <c r="MAT792" s="723"/>
      <c r="MAU792" s="723"/>
      <c r="MAV792" s="723"/>
      <c r="MAW792" s="723"/>
      <c r="MAX792" s="723"/>
      <c r="MAY792" s="320"/>
      <c r="MAZ792" s="47"/>
      <c r="MBA792" s="47"/>
      <c r="MBB792" s="34"/>
      <c r="MBC792" s="34"/>
      <c r="MBD792" s="88"/>
      <c r="MBE792"/>
      <c r="MBF792" s="173"/>
      <c r="MBG792" s="284"/>
      <c r="MBH792" s="910"/>
      <c r="MBI792" s="421"/>
      <c r="MBJ792" s="137"/>
      <c r="MBK792" s="136"/>
      <c r="MBL792" s="138"/>
      <c r="MBM792" s="154"/>
      <c r="MBN792" s="194"/>
      <c r="MBO792" s="868"/>
      <c r="MBP792" s="194"/>
      <c r="MBQ792" s="868"/>
      <c r="MBR792" s="874"/>
      <c r="MBS792" s="152"/>
      <c r="MBT792" s="552"/>
      <c r="MBU792" s="709"/>
      <c r="MBV792" s="709"/>
      <c r="MBW792" s="723"/>
      <c r="MBX792" s="723"/>
      <c r="MBY792" s="723"/>
      <c r="MBZ792" s="723"/>
      <c r="MCA792" s="723"/>
      <c r="MCB792" s="320"/>
      <c r="MCC792" s="47"/>
      <c r="MCD792" s="47"/>
      <c r="MCE792" s="34"/>
      <c r="MCF792" s="34"/>
      <c r="MCG792" s="88"/>
      <c r="MCH792"/>
      <c r="MCI792" s="173"/>
      <c r="MCJ792" s="284"/>
      <c r="MCK792" s="910"/>
      <c r="MCL792" s="421"/>
      <c r="MCM792" s="137"/>
      <c r="MCN792" s="136"/>
      <c r="MCO792" s="138"/>
      <c r="MCP792" s="154"/>
      <c r="MCQ792" s="194"/>
      <c r="MCR792" s="868"/>
      <c r="MCS792" s="194"/>
      <c r="MCT792" s="868"/>
      <c r="MCU792" s="874"/>
      <c r="MCV792" s="152"/>
      <c r="MCW792" s="552"/>
      <c r="MCX792" s="709"/>
      <c r="MCY792" s="709"/>
      <c r="MCZ792" s="723"/>
      <c r="MDA792" s="723"/>
      <c r="MDB792" s="723"/>
      <c r="MDC792" s="723"/>
      <c r="MDD792" s="723"/>
      <c r="MDE792" s="320"/>
      <c r="MDF792" s="47"/>
      <c r="MDG792" s="47"/>
      <c r="MDH792" s="34"/>
      <c r="MDI792" s="34"/>
      <c r="MDJ792" s="88"/>
      <c r="MDK792"/>
      <c r="MDL792" s="173"/>
      <c r="MDM792" s="284"/>
      <c r="MDN792" s="910"/>
      <c r="MDO792" s="421"/>
      <c r="MDP792" s="137"/>
      <c r="MDQ792" s="136"/>
      <c r="MDR792" s="138"/>
      <c r="MDS792" s="154"/>
      <c r="MDT792" s="194"/>
      <c r="MDU792" s="868"/>
      <c r="MDV792" s="194"/>
      <c r="MDW792" s="868"/>
      <c r="MDX792" s="874"/>
      <c r="MDY792" s="152"/>
      <c r="MDZ792" s="552"/>
      <c r="MEA792" s="709"/>
      <c r="MEB792" s="709"/>
      <c r="MEC792" s="723"/>
      <c r="MED792" s="723"/>
      <c r="MEE792" s="723"/>
      <c r="MEF792" s="723"/>
      <c r="MEG792" s="723"/>
      <c r="MEH792" s="320"/>
      <c r="MEI792" s="47"/>
      <c r="MEJ792" s="47"/>
      <c r="MEK792" s="34"/>
      <c r="MEL792" s="34"/>
      <c r="MEM792" s="88"/>
      <c r="MEN792"/>
      <c r="MEO792" s="173"/>
      <c r="MEP792" s="284"/>
      <c r="MEQ792" s="910"/>
      <c r="MER792" s="421"/>
      <c r="MES792" s="137"/>
      <c r="MET792" s="136"/>
      <c r="MEU792" s="138"/>
      <c r="MEV792" s="154"/>
      <c r="MEW792" s="194"/>
      <c r="MEX792" s="868"/>
      <c r="MEY792" s="194"/>
      <c r="MEZ792" s="868"/>
      <c r="MFA792" s="874"/>
      <c r="MFB792" s="152"/>
      <c r="MFC792" s="552"/>
      <c r="MFD792" s="709"/>
      <c r="MFE792" s="709"/>
      <c r="MFF792" s="723"/>
      <c r="MFG792" s="723"/>
      <c r="MFH792" s="723"/>
      <c r="MFI792" s="723"/>
      <c r="MFJ792" s="723"/>
      <c r="MFK792" s="320"/>
      <c r="MFL792" s="47"/>
      <c r="MFM792" s="47"/>
      <c r="MFN792" s="34"/>
      <c r="MFO792" s="34"/>
      <c r="MFP792" s="88"/>
      <c r="MFQ792"/>
      <c r="MFR792" s="173"/>
      <c r="MFS792" s="284"/>
      <c r="MFT792" s="910"/>
      <c r="MFU792" s="421"/>
      <c r="MFV792" s="137"/>
      <c r="MFW792" s="136"/>
      <c r="MFX792" s="138"/>
      <c r="MFY792" s="154"/>
      <c r="MFZ792" s="194"/>
      <c r="MGA792" s="868"/>
      <c r="MGB792" s="194"/>
      <c r="MGC792" s="868"/>
      <c r="MGD792" s="874"/>
      <c r="MGE792" s="152"/>
      <c r="MGF792" s="552"/>
      <c r="MGG792" s="709"/>
      <c r="MGH792" s="709"/>
      <c r="MGI792" s="723"/>
      <c r="MGJ792" s="723"/>
      <c r="MGK792" s="723"/>
      <c r="MGL792" s="723"/>
      <c r="MGM792" s="723"/>
      <c r="MGN792" s="320"/>
      <c r="MGO792" s="47"/>
      <c r="MGP792" s="47"/>
      <c r="MGQ792" s="34"/>
      <c r="MGR792" s="34"/>
      <c r="MGS792" s="88"/>
      <c r="MGT792"/>
      <c r="MGU792" s="173"/>
      <c r="MGV792" s="284"/>
      <c r="MGW792" s="910"/>
      <c r="MGX792" s="421"/>
      <c r="MGY792" s="137"/>
      <c r="MGZ792" s="136"/>
      <c r="MHA792" s="138"/>
      <c r="MHB792" s="154"/>
      <c r="MHC792" s="194"/>
      <c r="MHD792" s="868"/>
      <c r="MHE792" s="194"/>
      <c r="MHF792" s="868"/>
      <c r="MHG792" s="874"/>
      <c r="MHH792" s="152"/>
      <c r="MHI792" s="552"/>
      <c r="MHJ792" s="709"/>
      <c r="MHK792" s="709"/>
      <c r="MHL792" s="723"/>
      <c r="MHM792" s="723"/>
      <c r="MHN792" s="723"/>
      <c r="MHO792" s="723"/>
      <c r="MHP792" s="723"/>
      <c r="MHQ792" s="320"/>
      <c r="MHR792" s="47"/>
      <c r="MHS792" s="47"/>
      <c r="MHT792" s="34"/>
      <c r="MHU792" s="34"/>
      <c r="MHV792" s="88"/>
      <c r="MHW792"/>
      <c r="MHX792" s="173"/>
      <c r="MHY792" s="284"/>
      <c r="MHZ792" s="910"/>
      <c r="MIA792" s="421"/>
      <c r="MIB792" s="137"/>
      <c r="MIC792" s="136"/>
      <c r="MID792" s="138"/>
      <c r="MIE792" s="154"/>
      <c r="MIF792" s="194"/>
      <c r="MIG792" s="868"/>
      <c r="MIH792" s="194"/>
      <c r="MII792" s="868"/>
      <c r="MIJ792" s="874"/>
      <c r="MIK792" s="152"/>
      <c r="MIL792" s="552"/>
      <c r="MIM792" s="709"/>
      <c r="MIN792" s="709"/>
      <c r="MIO792" s="723"/>
      <c r="MIP792" s="723"/>
      <c r="MIQ792" s="723"/>
      <c r="MIR792" s="723"/>
      <c r="MIS792" s="723"/>
      <c r="MIT792" s="320"/>
      <c r="MIU792" s="47"/>
      <c r="MIV792" s="47"/>
      <c r="MIW792" s="34"/>
      <c r="MIX792" s="34"/>
      <c r="MIY792" s="88"/>
      <c r="MIZ792"/>
      <c r="MJA792" s="173"/>
      <c r="MJB792" s="284"/>
      <c r="MJC792" s="910"/>
      <c r="MJD792" s="421"/>
      <c r="MJE792" s="137"/>
      <c r="MJF792" s="136"/>
      <c r="MJG792" s="138"/>
      <c r="MJH792" s="154"/>
      <c r="MJI792" s="194"/>
      <c r="MJJ792" s="868"/>
      <c r="MJK792" s="194"/>
      <c r="MJL792" s="868"/>
      <c r="MJM792" s="874"/>
      <c r="MJN792" s="152"/>
      <c r="MJO792" s="552"/>
      <c r="MJP792" s="709"/>
      <c r="MJQ792" s="709"/>
      <c r="MJR792" s="723"/>
      <c r="MJS792" s="723"/>
      <c r="MJT792" s="723"/>
      <c r="MJU792" s="723"/>
      <c r="MJV792" s="723"/>
      <c r="MJW792" s="320"/>
      <c r="MJX792" s="47"/>
      <c r="MJY792" s="47"/>
      <c r="MJZ792" s="34"/>
      <c r="MKA792" s="34"/>
      <c r="MKB792" s="88"/>
      <c r="MKC792"/>
      <c r="MKD792" s="173"/>
      <c r="MKE792" s="284"/>
      <c r="MKF792" s="910"/>
      <c r="MKG792" s="421"/>
      <c r="MKH792" s="137"/>
      <c r="MKI792" s="136"/>
      <c r="MKJ792" s="138"/>
      <c r="MKK792" s="154"/>
      <c r="MKL792" s="194"/>
      <c r="MKM792" s="868"/>
      <c r="MKN792" s="194"/>
      <c r="MKO792" s="868"/>
      <c r="MKP792" s="874"/>
      <c r="MKQ792" s="152"/>
      <c r="MKR792" s="552"/>
      <c r="MKS792" s="709"/>
      <c r="MKT792" s="709"/>
      <c r="MKU792" s="723"/>
      <c r="MKV792" s="723"/>
      <c r="MKW792" s="723"/>
      <c r="MKX792" s="723"/>
      <c r="MKY792" s="723"/>
      <c r="MKZ792" s="320"/>
      <c r="MLA792" s="47"/>
      <c r="MLB792" s="47"/>
      <c r="MLC792" s="34"/>
      <c r="MLD792" s="34"/>
      <c r="MLE792" s="88"/>
      <c r="MLF792"/>
      <c r="MLG792" s="173"/>
      <c r="MLH792" s="284"/>
      <c r="MLI792" s="910"/>
      <c r="MLJ792" s="421"/>
      <c r="MLK792" s="137"/>
      <c r="MLL792" s="136"/>
      <c r="MLM792" s="138"/>
      <c r="MLN792" s="154"/>
      <c r="MLO792" s="194"/>
      <c r="MLP792" s="868"/>
      <c r="MLQ792" s="194"/>
      <c r="MLR792" s="868"/>
      <c r="MLS792" s="874"/>
      <c r="MLT792" s="152"/>
      <c r="MLU792" s="552"/>
      <c r="MLV792" s="709"/>
      <c r="MLW792" s="709"/>
      <c r="MLX792" s="723"/>
      <c r="MLY792" s="723"/>
      <c r="MLZ792" s="723"/>
      <c r="MMA792" s="723"/>
      <c r="MMB792" s="723"/>
      <c r="MMC792" s="320"/>
      <c r="MMD792" s="47"/>
      <c r="MME792" s="47"/>
      <c r="MMF792" s="34"/>
      <c r="MMG792" s="34"/>
      <c r="MMH792" s="88"/>
      <c r="MMI792"/>
      <c r="MMJ792" s="173"/>
      <c r="MMK792" s="284"/>
      <c r="MML792" s="910"/>
      <c r="MMM792" s="421"/>
      <c r="MMN792" s="137"/>
      <c r="MMO792" s="136"/>
      <c r="MMP792" s="138"/>
      <c r="MMQ792" s="154"/>
      <c r="MMR792" s="194"/>
      <c r="MMS792" s="868"/>
      <c r="MMT792" s="194"/>
      <c r="MMU792" s="868"/>
      <c r="MMV792" s="874"/>
      <c r="MMW792" s="152"/>
      <c r="MMX792" s="552"/>
      <c r="MMY792" s="709"/>
      <c r="MMZ792" s="709"/>
      <c r="MNA792" s="723"/>
      <c r="MNB792" s="723"/>
      <c r="MNC792" s="723"/>
      <c r="MND792" s="723"/>
      <c r="MNE792" s="723"/>
      <c r="MNF792" s="320"/>
      <c r="MNG792" s="47"/>
      <c r="MNH792" s="47"/>
      <c r="MNI792" s="34"/>
      <c r="MNJ792" s="34"/>
      <c r="MNK792" s="88"/>
      <c r="MNL792"/>
      <c r="MNM792" s="173"/>
      <c r="MNN792" s="284"/>
      <c r="MNO792" s="910"/>
      <c r="MNP792" s="421"/>
      <c r="MNQ792" s="137"/>
      <c r="MNR792" s="136"/>
      <c r="MNS792" s="138"/>
      <c r="MNT792" s="154"/>
      <c r="MNU792" s="194"/>
      <c r="MNV792" s="868"/>
      <c r="MNW792" s="194"/>
      <c r="MNX792" s="868"/>
      <c r="MNY792" s="874"/>
      <c r="MNZ792" s="152"/>
      <c r="MOA792" s="552"/>
      <c r="MOB792" s="709"/>
      <c r="MOC792" s="709"/>
      <c r="MOD792" s="723"/>
      <c r="MOE792" s="723"/>
      <c r="MOF792" s="723"/>
      <c r="MOG792" s="723"/>
      <c r="MOH792" s="723"/>
      <c r="MOI792" s="320"/>
      <c r="MOJ792" s="47"/>
      <c r="MOK792" s="47"/>
      <c r="MOL792" s="34"/>
      <c r="MOM792" s="34"/>
      <c r="MON792" s="88"/>
      <c r="MOO792"/>
      <c r="MOP792" s="173"/>
      <c r="MOQ792" s="284"/>
      <c r="MOR792" s="910"/>
      <c r="MOS792" s="421"/>
      <c r="MOT792" s="137"/>
      <c r="MOU792" s="136"/>
      <c r="MOV792" s="138"/>
      <c r="MOW792" s="154"/>
      <c r="MOX792" s="194"/>
      <c r="MOY792" s="868"/>
      <c r="MOZ792" s="194"/>
      <c r="MPA792" s="868"/>
      <c r="MPB792" s="874"/>
      <c r="MPC792" s="152"/>
      <c r="MPD792" s="552"/>
      <c r="MPE792" s="709"/>
      <c r="MPF792" s="709"/>
      <c r="MPG792" s="723"/>
      <c r="MPH792" s="723"/>
      <c r="MPI792" s="723"/>
      <c r="MPJ792" s="723"/>
      <c r="MPK792" s="723"/>
      <c r="MPL792" s="320"/>
      <c r="MPM792" s="47"/>
      <c r="MPN792" s="47"/>
      <c r="MPO792" s="34"/>
      <c r="MPP792" s="34"/>
      <c r="MPQ792" s="88"/>
      <c r="MPR792"/>
      <c r="MPS792" s="173"/>
      <c r="MPT792" s="284"/>
      <c r="MPU792" s="910"/>
      <c r="MPV792" s="421"/>
      <c r="MPW792" s="137"/>
      <c r="MPX792" s="136"/>
      <c r="MPY792" s="138"/>
      <c r="MPZ792" s="154"/>
      <c r="MQA792" s="194"/>
      <c r="MQB792" s="868"/>
      <c r="MQC792" s="194"/>
      <c r="MQD792" s="868"/>
      <c r="MQE792" s="874"/>
      <c r="MQF792" s="152"/>
      <c r="MQG792" s="552"/>
      <c r="MQH792" s="709"/>
      <c r="MQI792" s="709"/>
      <c r="MQJ792" s="723"/>
      <c r="MQK792" s="723"/>
      <c r="MQL792" s="723"/>
      <c r="MQM792" s="723"/>
      <c r="MQN792" s="723"/>
      <c r="MQO792" s="320"/>
      <c r="MQP792" s="47"/>
      <c r="MQQ792" s="47"/>
      <c r="MQR792" s="34"/>
      <c r="MQS792" s="34"/>
      <c r="MQT792" s="88"/>
      <c r="MQU792"/>
      <c r="MQV792" s="173"/>
      <c r="MQW792" s="284"/>
      <c r="MQX792" s="910"/>
      <c r="MQY792" s="421"/>
      <c r="MQZ792" s="137"/>
      <c r="MRA792" s="136"/>
      <c r="MRB792" s="138"/>
      <c r="MRC792" s="154"/>
      <c r="MRD792" s="194"/>
      <c r="MRE792" s="868"/>
      <c r="MRF792" s="194"/>
      <c r="MRG792" s="868"/>
      <c r="MRH792" s="874"/>
      <c r="MRI792" s="152"/>
      <c r="MRJ792" s="552"/>
      <c r="MRK792" s="709"/>
      <c r="MRL792" s="709"/>
      <c r="MRM792" s="723"/>
      <c r="MRN792" s="723"/>
      <c r="MRO792" s="723"/>
      <c r="MRP792" s="723"/>
      <c r="MRQ792" s="723"/>
      <c r="MRR792" s="320"/>
      <c r="MRS792" s="47"/>
      <c r="MRT792" s="47"/>
      <c r="MRU792" s="34"/>
      <c r="MRV792" s="34"/>
      <c r="MRW792" s="88"/>
      <c r="MRX792"/>
      <c r="MRY792" s="173"/>
      <c r="MRZ792" s="284"/>
      <c r="MSA792" s="910"/>
      <c r="MSB792" s="421"/>
      <c r="MSC792" s="137"/>
      <c r="MSD792" s="136"/>
      <c r="MSE792" s="138"/>
      <c r="MSF792" s="154"/>
      <c r="MSG792" s="194"/>
      <c r="MSH792" s="868"/>
      <c r="MSI792" s="194"/>
      <c r="MSJ792" s="868"/>
      <c r="MSK792" s="874"/>
      <c r="MSL792" s="152"/>
      <c r="MSM792" s="552"/>
      <c r="MSN792" s="709"/>
      <c r="MSO792" s="709"/>
      <c r="MSP792" s="723"/>
      <c r="MSQ792" s="723"/>
      <c r="MSR792" s="723"/>
      <c r="MSS792" s="723"/>
      <c r="MST792" s="723"/>
      <c r="MSU792" s="320"/>
      <c r="MSV792" s="47"/>
      <c r="MSW792" s="47"/>
      <c r="MSX792" s="34"/>
      <c r="MSY792" s="34"/>
      <c r="MSZ792" s="88"/>
      <c r="MTA792"/>
      <c r="MTB792" s="173"/>
      <c r="MTC792" s="284"/>
      <c r="MTD792" s="910"/>
      <c r="MTE792" s="421"/>
      <c r="MTF792" s="137"/>
      <c r="MTG792" s="136"/>
      <c r="MTH792" s="138"/>
      <c r="MTI792" s="154"/>
      <c r="MTJ792" s="194"/>
      <c r="MTK792" s="868"/>
      <c r="MTL792" s="194"/>
      <c r="MTM792" s="868"/>
      <c r="MTN792" s="874"/>
      <c r="MTO792" s="152"/>
      <c r="MTP792" s="552"/>
      <c r="MTQ792" s="709"/>
      <c r="MTR792" s="709"/>
      <c r="MTS792" s="723"/>
      <c r="MTT792" s="723"/>
      <c r="MTU792" s="723"/>
      <c r="MTV792" s="723"/>
      <c r="MTW792" s="723"/>
      <c r="MTX792" s="320"/>
      <c r="MTY792" s="47"/>
      <c r="MTZ792" s="47"/>
      <c r="MUA792" s="34"/>
      <c r="MUB792" s="34"/>
      <c r="MUC792" s="88"/>
      <c r="MUD792"/>
      <c r="MUE792" s="173"/>
      <c r="MUF792" s="284"/>
      <c r="MUG792" s="910"/>
      <c r="MUH792" s="421"/>
      <c r="MUI792" s="137"/>
      <c r="MUJ792" s="136"/>
      <c r="MUK792" s="138"/>
      <c r="MUL792" s="154"/>
      <c r="MUM792" s="194"/>
      <c r="MUN792" s="868"/>
      <c r="MUO792" s="194"/>
      <c r="MUP792" s="868"/>
      <c r="MUQ792" s="874"/>
      <c r="MUR792" s="152"/>
      <c r="MUS792" s="552"/>
      <c r="MUT792" s="709"/>
      <c r="MUU792" s="709"/>
      <c r="MUV792" s="723"/>
      <c r="MUW792" s="723"/>
      <c r="MUX792" s="723"/>
      <c r="MUY792" s="723"/>
      <c r="MUZ792" s="723"/>
      <c r="MVA792" s="320"/>
      <c r="MVB792" s="47"/>
      <c r="MVC792" s="47"/>
      <c r="MVD792" s="34"/>
      <c r="MVE792" s="34"/>
      <c r="MVF792" s="88"/>
      <c r="MVG792"/>
      <c r="MVH792" s="173"/>
      <c r="MVI792" s="284"/>
      <c r="MVJ792" s="910"/>
      <c r="MVK792" s="421"/>
      <c r="MVL792" s="137"/>
      <c r="MVM792" s="136"/>
      <c r="MVN792" s="138"/>
      <c r="MVO792" s="154"/>
      <c r="MVP792" s="194"/>
      <c r="MVQ792" s="868"/>
      <c r="MVR792" s="194"/>
      <c r="MVS792" s="868"/>
      <c r="MVT792" s="874"/>
      <c r="MVU792" s="152"/>
      <c r="MVV792" s="552"/>
      <c r="MVW792" s="709"/>
      <c r="MVX792" s="709"/>
      <c r="MVY792" s="723"/>
      <c r="MVZ792" s="723"/>
      <c r="MWA792" s="723"/>
      <c r="MWB792" s="723"/>
      <c r="MWC792" s="723"/>
      <c r="MWD792" s="320"/>
      <c r="MWE792" s="47"/>
      <c r="MWF792" s="47"/>
      <c r="MWG792" s="34"/>
      <c r="MWH792" s="34"/>
      <c r="MWI792" s="88"/>
      <c r="MWJ792"/>
      <c r="MWK792" s="173"/>
      <c r="MWL792" s="284"/>
      <c r="MWM792" s="910"/>
      <c r="MWN792" s="421"/>
      <c r="MWO792" s="137"/>
      <c r="MWP792" s="136"/>
      <c r="MWQ792" s="138"/>
      <c r="MWR792" s="154"/>
      <c r="MWS792" s="194"/>
      <c r="MWT792" s="868"/>
      <c r="MWU792" s="194"/>
      <c r="MWV792" s="868"/>
      <c r="MWW792" s="874"/>
      <c r="MWX792" s="152"/>
      <c r="MWY792" s="552"/>
      <c r="MWZ792" s="709"/>
      <c r="MXA792" s="709"/>
      <c r="MXB792" s="723"/>
      <c r="MXC792" s="723"/>
      <c r="MXD792" s="723"/>
      <c r="MXE792" s="723"/>
      <c r="MXF792" s="723"/>
      <c r="MXG792" s="320"/>
      <c r="MXH792" s="47"/>
      <c r="MXI792" s="47"/>
      <c r="MXJ792" s="34"/>
      <c r="MXK792" s="34"/>
      <c r="MXL792" s="88"/>
      <c r="MXM792"/>
      <c r="MXN792" s="173"/>
      <c r="MXO792" s="284"/>
      <c r="MXP792" s="910"/>
      <c r="MXQ792" s="421"/>
      <c r="MXR792" s="137"/>
      <c r="MXS792" s="136"/>
      <c r="MXT792" s="138"/>
      <c r="MXU792" s="154"/>
      <c r="MXV792" s="194"/>
      <c r="MXW792" s="868"/>
      <c r="MXX792" s="194"/>
      <c r="MXY792" s="868"/>
      <c r="MXZ792" s="874"/>
      <c r="MYA792" s="152"/>
      <c r="MYB792" s="552"/>
      <c r="MYC792" s="709"/>
      <c r="MYD792" s="709"/>
      <c r="MYE792" s="723"/>
      <c r="MYF792" s="723"/>
      <c r="MYG792" s="723"/>
      <c r="MYH792" s="723"/>
      <c r="MYI792" s="723"/>
      <c r="MYJ792" s="320"/>
      <c r="MYK792" s="47"/>
      <c r="MYL792" s="47"/>
      <c r="MYM792" s="34"/>
      <c r="MYN792" s="34"/>
      <c r="MYO792" s="88"/>
      <c r="MYP792"/>
      <c r="MYQ792" s="173"/>
      <c r="MYR792" s="284"/>
      <c r="MYS792" s="910"/>
      <c r="MYT792" s="421"/>
      <c r="MYU792" s="137"/>
      <c r="MYV792" s="136"/>
      <c r="MYW792" s="138"/>
      <c r="MYX792" s="154"/>
      <c r="MYY792" s="194"/>
      <c r="MYZ792" s="868"/>
      <c r="MZA792" s="194"/>
      <c r="MZB792" s="868"/>
      <c r="MZC792" s="874"/>
      <c r="MZD792" s="152"/>
      <c r="MZE792" s="552"/>
      <c r="MZF792" s="709"/>
      <c r="MZG792" s="709"/>
      <c r="MZH792" s="723"/>
      <c r="MZI792" s="723"/>
      <c r="MZJ792" s="723"/>
      <c r="MZK792" s="723"/>
      <c r="MZL792" s="723"/>
      <c r="MZM792" s="320"/>
      <c r="MZN792" s="47"/>
      <c r="MZO792" s="47"/>
      <c r="MZP792" s="34"/>
      <c r="MZQ792" s="34"/>
      <c r="MZR792" s="88"/>
      <c r="MZS792"/>
      <c r="MZT792" s="173"/>
      <c r="MZU792" s="284"/>
      <c r="MZV792" s="910"/>
      <c r="MZW792" s="421"/>
      <c r="MZX792" s="137"/>
      <c r="MZY792" s="136"/>
      <c r="MZZ792" s="138"/>
      <c r="NAA792" s="154"/>
      <c r="NAB792" s="194"/>
      <c r="NAC792" s="868"/>
      <c r="NAD792" s="194"/>
      <c r="NAE792" s="868"/>
      <c r="NAF792" s="874"/>
      <c r="NAG792" s="152"/>
      <c r="NAH792" s="552"/>
      <c r="NAI792" s="709"/>
      <c r="NAJ792" s="709"/>
      <c r="NAK792" s="723"/>
      <c r="NAL792" s="723"/>
      <c r="NAM792" s="723"/>
      <c r="NAN792" s="723"/>
      <c r="NAO792" s="723"/>
      <c r="NAP792" s="320"/>
      <c r="NAQ792" s="47"/>
      <c r="NAR792" s="47"/>
      <c r="NAS792" s="34"/>
      <c r="NAT792" s="34"/>
      <c r="NAU792" s="88"/>
      <c r="NAV792"/>
      <c r="NAW792" s="173"/>
      <c r="NAX792" s="284"/>
      <c r="NAY792" s="910"/>
      <c r="NAZ792" s="421"/>
      <c r="NBA792" s="137"/>
      <c r="NBB792" s="136"/>
      <c r="NBC792" s="138"/>
      <c r="NBD792" s="154"/>
      <c r="NBE792" s="194"/>
      <c r="NBF792" s="868"/>
      <c r="NBG792" s="194"/>
      <c r="NBH792" s="868"/>
      <c r="NBI792" s="874"/>
      <c r="NBJ792" s="152"/>
      <c r="NBK792" s="552"/>
      <c r="NBL792" s="709"/>
      <c r="NBM792" s="709"/>
      <c r="NBN792" s="723"/>
      <c r="NBO792" s="723"/>
      <c r="NBP792" s="723"/>
      <c r="NBQ792" s="723"/>
      <c r="NBR792" s="723"/>
      <c r="NBS792" s="320"/>
      <c r="NBT792" s="47"/>
      <c r="NBU792" s="47"/>
      <c r="NBV792" s="34"/>
      <c r="NBW792" s="34"/>
      <c r="NBX792" s="88"/>
      <c r="NBY792"/>
      <c r="NBZ792" s="173"/>
      <c r="NCA792" s="284"/>
      <c r="NCB792" s="910"/>
      <c r="NCC792" s="421"/>
      <c r="NCD792" s="137"/>
      <c r="NCE792" s="136"/>
      <c r="NCF792" s="138"/>
      <c r="NCG792" s="154"/>
      <c r="NCH792" s="194"/>
      <c r="NCI792" s="868"/>
      <c r="NCJ792" s="194"/>
      <c r="NCK792" s="868"/>
      <c r="NCL792" s="874"/>
      <c r="NCM792" s="152"/>
      <c r="NCN792" s="552"/>
      <c r="NCO792" s="709"/>
      <c r="NCP792" s="709"/>
      <c r="NCQ792" s="723"/>
      <c r="NCR792" s="723"/>
      <c r="NCS792" s="723"/>
      <c r="NCT792" s="723"/>
      <c r="NCU792" s="723"/>
      <c r="NCV792" s="320"/>
      <c r="NCW792" s="47"/>
      <c r="NCX792" s="47"/>
      <c r="NCY792" s="34"/>
      <c r="NCZ792" s="34"/>
      <c r="NDA792" s="88"/>
      <c r="NDB792"/>
      <c r="NDC792" s="173"/>
      <c r="NDD792" s="284"/>
      <c r="NDE792" s="910"/>
      <c r="NDF792" s="421"/>
      <c r="NDG792" s="137"/>
      <c r="NDH792" s="136"/>
      <c r="NDI792" s="138"/>
      <c r="NDJ792" s="154"/>
      <c r="NDK792" s="194"/>
      <c r="NDL792" s="868"/>
      <c r="NDM792" s="194"/>
      <c r="NDN792" s="868"/>
      <c r="NDO792" s="874"/>
      <c r="NDP792" s="152"/>
      <c r="NDQ792" s="552"/>
      <c r="NDR792" s="709"/>
      <c r="NDS792" s="709"/>
      <c r="NDT792" s="723"/>
      <c r="NDU792" s="723"/>
      <c r="NDV792" s="723"/>
      <c r="NDW792" s="723"/>
      <c r="NDX792" s="723"/>
      <c r="NDY792" s="320"/>
      <c r="NDZ792" s="47"/>
      <c r="NEA792" s="47"/>
      <c r="NEB792" s="34"/>
      <c r="NEC792" s="34"/>
      <c r="NED792" s="88"/>
      <c r="NEE792"/>
      <c r="NEF792" s="173"/>
      <c r="NEG792" s="284"/>
      <c r="NEH792" s="910"/>
      <c r="NEI792" s="421"/>
      <c r="NEJ792" s="137"/>
      <c r="NEK792" s="136"/>
      <c r="NEL792" s="138"/>
      <c r="NEM792" s="154"/>
      <c r="NEN792" s="194"/>
      <c r="NEO792" s="868"/>
      <c r="NEP792" s="194"/>
      <c r="NEQ792" s="868"/>
      <c r="NER792" s="874"/>
      <c r="NES792" s="152"/>
      <c r="NET792" s="552"/>
      <c r="NEU792" s="709"/>
      <c r="NEV792" s="709"/>
      <c r="NEW792" s="723"/>
      <c r="NEX792" s="723"/>
      <c r="NEY792" s="723"/>
      <c r="NEZ792" s="723"/>
      <c r="NFA792" s="723"/>
      <c r="NFB792" s="320"/>
      <c r="NFC792" s="47"/>
      <c r="NFD792" s="47"/>
      <c r="NFE792" s="34"/>
      <c r="NFF792" s="34"/>
      <c r="NFG792" s="88"/>
      <c r="NFH792"/>
      <c r="NFI792" s="173"/>
      <c r="NFJ792" s="284"/>
      <c r="NFK792" s="910"/>
      <c r="NFL792" s="421"/>
      <c r="NFM792" s="137"/>
      <c r="NFN792" s="136"/>
      <c r="NFO792" s="138"/>
      <c r="NFP792" s="154"/>
      <c r="NFQ792" s="194"/>
      <c r="NFR792" s="868"/>
      <c r="NFS792" s="194"/>
      <c r="NFT792" s="868"/>
      <c r="NFU792" s="874"/>
      <c r="NFV792" s="152"/>
      <c r="NFW792" s="552"/>
      <c r="NFX792" s="709"/>
      <c r="NFY792" s="709"/>
      <c r="NFZ792" s="723"/>
      <c r="NGA792" s="723"/>
      <c r="NGB792" s="723"/>
      <c r="NGC792" s="723"/>
      <c r="NGD792" s="723"/>
      <c r="NGE792" s="320"/>
      <c r="NGF792" s="47"/>
      <c r="NGG792" s="47"/>
      <c r="NGH792" s="34"/>
      <c r="NGI792" s="34"/>
      <c r="NGJ792" s="88"/>
      <c r="NGK792"/>
      <c r="NGL792" s="173"/>
      <c r="NGM792" s="284"/>
      <c r="NGN792" s="910"/>
      <c r="NGO792" s="421"/>
      <c r="NGP792" s="137"/>
      <c r="NGQ792" s="136"/>
      <c r="NGR792" s="138"/>
      <c r="NGS792" s="154"/>
      <c r="NGT792" s="194"/>
      <c r="NGU792" s="868"/>
      <c r="NGV792" s="194"/>
      <c r="NGW792" s="868"/>
      <c r="NGX792" s="874"/>
      <c r="NGY792" s="152"/>
      <c r="NGZ792" s="552"/>
      <c r="NHA792" s="709"/>
      <c r="NHB792" s="709"/>
      <c r="NHC792" s="723"/>
      <c r="NHD792" s="723"/>
      <c r="NHE792" s="723"/>
      <c r="NHF792" s="723"/>
      <c r="NHG792" s="723"/>
      <c r="NHH792" s="320"/>
      <c r="NHI792" s="47"/>
      <c r="NHJ792" s="47"/>
      <c r="NHK792" s="34"/>
      <c r="NHL792" s="34"/>
      <c r="NHM792" s="88"/>
      <c r="NHN792"/>
      <c r="NHO792" s="173"/>
      <c r="NHP792" s="284"/>
      <c r="NHQ792" s="910"/>
      <c r="NHR792" s="421"/>
      <c r="NHS792" s="137"/>
      <c r="NHT792" s="136"/>
      <c r="NHU792" s="138"/>
      <c r="NHV792" s="154"/>
      <c r="NHW792" s="194"/>
      <c r="NHX792" s="868"/>
      <c r="NHY792" s="194"/>
      <c r="NHZ792" s="868"/>
      <c r="NIA792" s="874"/>
      <c r="NIB792" s="152"/>
      <c r="NIC792" s="552"/>
      <c r="NID792" s="709"/>
      <c r="NIE792" s="709"/>
      <c r="NIF792" s="723"/>
      <c r="NIG792" s="723"/>
      <c r="NIH792" s="723"/>
      <c r="NII792" s="723"/>
      <c r="NIJ792" s="723"/>
      <c r="NIK792" s="320"/>
      <c r="NIL792" s="47"/>
      <c r="NIM792" s="47"/>
      <c r="NIN792" s="34"/>
      <c r="NIO792" s="34"/>
      <c r="NIP792" s="88"/>
      <c r="NIQ792"/>
      <c r="NIR792" s="173"/>
      <c r="NIS792" s="284"/>
      <c r="NIT792" s="910"/>
      <c r="NIU792" s="421"/>
      <c r="NIV792" s="137"/>
      <c r="NIW792" s="136"/>
      <c r="NIX792" s="138"/>
      <c r="NIY792" s="154"/>
      <c r="NIZ792" s="194"/>
      <c r="NJA792" s="868"/>
      <c r="NJB792" s="194"/>
      <c r="NJC792" s="868"/>
      <c r="NJD792" s="874"/>
      <c r="NJE792" s="152"/>
      <c r="NJF792" s="552"/>
      <c r="NJG792" s="709"/>
      <c r="NJH792" s="709"/>
      <c r="NJI792" s="723"/>
      <c r="NJJ792" s="723"/>
      <c r="NJK792" s="723"/>
      <c r="NJL792" s="723"/>
      <c r="NJM792" s="723"/>
      <c r="NJN792" s="320"/>
      <c r="NJO792" s="47"/>
      <c r="NJP792" s="47"/>
      <c r="NJQ792" s="34"/>
      <c r="NJR792" s="34"/>
      <c r="NJS792" s="88"/>
      <c r="NJT792"/>
      <c r="NJU792" s="173"/>
      <c r="NJV792" s="284"/>
      <c r="NJW792" s="910"/>
      <c r="NJX792" s="421"/>
      <c r="NJY792" s="137"/>
      <c r="NJZ792" s="136"/>
      <c r="NKA792" s="138"/>
      <c r="NKB792" s="154"/>
      <c r="NKC792" s="194"/>
      <c r="NKD792" s="868"/>
      <c r="NKE792" s="194"/>
      <c r="NKF792" s="868"/>
      <c r="NKG792" s="874"/>
      <c r="NKH792" s="152"/>
      <c r="NKI792" s="552"/>
      <c r="NKJ792" s="709"/>
      <c r="NKK792" s="709"/>
      <c r="NKL792" s="723"/>
      <c r="NKM792" s="723"/>
      <c r="NKN792" s="723"/>
      <c r="NKO792" s="723"/>
      <c r="NKP792" s="723"/>
      <c r="NKQ792" s="320"/>
      <c r="NKR792" s="47"/>
      <c r="NKS792" s="47"/>
      <c r="NKT792" s="34"/>
      <c r="NKU792" s="34"/>
      <c r="NKV792" s="88"/>
      <c r="NKW792"/>
      <c r="NKX792" s="173"/>
      <c r="NKY792" s="284"/>
      <c r="NKZ792" s="910"/>
      <c r="NLA792" s="421"/>
      <c r="NLB792" s="137"/>
      <c r="NLC792" s="136"/>
      <c r="NLD792" s="138"/>
      <c r="NLE792" s="154"/>
      <c r="NLF792" s="194"/>
      <c r="NLG792" s="868"/>
      <c r="NLH792" s="194"/>
      <c r="NLI792" s="868"/>
      <c r="NLJ792" s="874"/>
      <c r="NLK792" s="152"/>
      <c r="NLL792" s="552"/>
      <c r="NLM792" s="709"/>
      <c r="NLN792" s="709"/>
      <c r="NLO792" s="723"/>
      <c r="NLP792" s="723"/>
      <c r="NLQ792" s="723"/>
      <c r="NLR792" s="723"/>
      <c r="NLS792" s="723"/>
      <c r="NLT792" s="320"/>
      <c r="NLU792" s="47"/>
      <c r="NLV792" s="47"/>
      <c r="NLW792" s="34"/>
      <c r="NLX792" s="34"/>
      <c r="NLY792" s="88"/>
      <c r="NLZ792"/>
      <c r="NMA792" s="173"/>
      <c r="NMB792" s="284"/>
      <c r="NMC792" s="910"/>
      <c r="NMD792" s="421"/>
      <c r="NME792" s="137"/>
      <c r="NMF792" s="136"/>
      <c r="NMG792" s="138"/>
      <c r="NMH792" s="154"/>
      <c r="NMI792" s="194"/>
      <c r="NMJ792" s="868"/>
      <c r="NMK792" s="194"/>
      <c r="NML792" s="868"/>
      <c r="NMM792" s="874"/>
      <c r="NMN792" s="152"/>
      <c r="NMO792" s="552"/>
      <c r="NMP792" s="709"/>
      <c r="NMQ792" s="709"/>
      <c r="NMR792" s="723"/>
      <c r="NMS792" s="723"/>
      <c r="NMT792" s="723"/>
      <c r="NMU792" s="723"/>
      <c r="NMV792" s="723"/>
      <c r="NMW792" s="320"/>
      <c r="NMX792" s="47"/>
      <c r="NMY792" s="47"/>
      <c r="NMZ792" s="34"/>
      <c r="NNA792" s="34"/>
      <c r="NNB792" s="88"/>
      <c r="NNC792"/>
      <c r="NND792" s="173"/>
      <c r="NNE792" s="284"/>
      <c r="NNF792" s="910"/>
      <c r="NNG792" s="421"/>
      <c r="NNH792" s="137"/>
      <c r="NNI792" s="136"/>
      <c r="NNJ792" s="138"/>
      <c r="NNK792" s="154"/>
      <c r="NNL792" s="194"/>
      <c r="NNM792" s="868"/>
      <c r="NNN792" s="194"/>
      <c r="NNO792" s="868"/>
      <c r="NNP792" s="874"/>
      <c r="NNQ792" s="152"/>
      <c r="NNR792" s="552"/>
      <c r="NNS792" s="709"/>
      <c r="NNT792" s="709"/>
      <c r="NNU792" s="723"/>
      <c r="NNV792" s="723"/>
      <c r="NNW792" s="723"/>
      <c r="NNX792" s="723"/>
      <c r="NNY792" s="723"/>
      <c r="NNZ792" s="320"/>
      <c r="NOA792" s="47"/>
      <c r="NOB792" s="47"/>
      <c r="NOC792" s="34"/>
      <c r="NOD792" s="34"/>
      <c r="NOE792" s="88"/>
      <c r="NOF792"/>
      <c r="NOG792" s="173"/>
      <c r="NOH792" s="284"/>
      <c r="NOI792" s="910"/>
      <c r="NOJ792" s="421"/>
      <c r="NOK792" s="137"/>
      <c r="NOL792" s="136"/>
      <c r="NOM792" s="138"/>
      <c r="NON792" s="154"/>
      <c r="NOO792" s="194"/>
      <c r="NOP792" s="868"/>
      <c r="NOQ792" s="194"/>
      <c r="NOR792" s="868"/>
      <c r="NOS792" s="874"/>
      <c r="NOT792" s="152"/>
      <c r="NOU792" s="552"/>
      <c r="NOV792" s="709"/>
      <c r="NOW792" s="709"/>
      <c r="NOX792" s="723"/>
      <c r="NOY792" s="723"/>
      <c r="NOZ792" s="723"/>
      <c r="NPA792" s="723"/>
      <c r="NPB792" s="723"/>
      <c r="NPC792" s="320"/>
      <c r="NPD792" s="47"/>
      <c r="NPE792" s="47"/>
      <c r="NPF792" s="34"/>
      <c r="NPG792" s="34"/>
      <c r="NPH792" s="88"/>
      <c r="NPI792"/>
      <c r="NPJ792" s="173"/>
      <c r="NPK792" s="284"/>
      <c r="NPL792" s="910"/>
      <c r="NPM792" s="421"/>
      <c r="NPN792" s="137"/>
      <c r="NPO792" s="136"/>
      <c r="NPP792" s="138"/>
      <c r="NPQ792" s="154"/>
      <c r="NPR792" s="194"/>
      <c r="NPS792" s="868"/>
      <c r="NPT792" s="194"/>
      <c r="NPU792" s="868"/>
      <c r="NPV792" s="874"/>
      <c r="NPW792" s="152"/>
      <c r="NPX792" s="552"/>
      <c r="NPY792" s="709"/>
      <c r="NPZ792" s="709"/>
      <c r="NQA792" s="723"/>
      <c r="NQB792" s="723"/>
      <c r="NQC792" s="723"/>
      <c r="NQD792" s="723"/>
      <c r="NQE792" s="723"/>
      <c r="NQF792" s="320"/>
      <c r="NQG792" s="47"/>
      <c r="NQH792" s="47"/>
      <c r="NQI792" s="34"/>
      <c r="NQJ792" s="34"/>
      <c r="NQK792" s="88"/>
      <c r="NQL792"/>
      <c r="NQM792" s="173"/>
      <c r="NQN792" s="284"/>
      <c r="NQO792" s="910"/>
      <c r="NQP792" s="421"/>
      <c r="NQQ792" s="137"/>
      <c r="NQR792" s="136"/>
      <c r="NQS792" s="138"/>
      <c r="NQT792" s="154"/>
      <c r="NQU792" s="194"/>
      <c r="NQV792" s="868"/>
      <c r="NQW792" s="194"/>
      <c r="NQX792" s="868"/>
      <c r="NQY792" s="874"/>
      <c r="NQZ792" s="152"/>
      <c r="NRA792" s="552"/>
      <c r="NRB792" s="709"/>
      <c r="NRC792" s="709"/>
      <c r="NRD792" s="723"/>
      <c r="NRE792" s="723"/>
      <c r="NRF792" s="723"/>
      <c r="NRG792" s="723"/>
      <c r="NRH792" s="723"/>
      <c r="NRI792" s="320"/>
      <c r="NRJ792" s="47"/>
      <c r="NRK792" s="47"/>
      <c r="NRL792" s="34"/>
      <c r="NRM792" s="34"/>
      <c r="NRN792" s="88"/>
      <c r="NRO792"/>
      <c r="NRP792" s="173"/>
      <c r="NRQ792" s="284"/>
      <c r="NRR792" s="910"/>
      <c r="NRS792" s="421"/>
      <c r="NRT792" s="137"/>
      <c r="NRU792" s="136"/>
      <c r="NRV792" s="138"/>
      <c r="NRW792" s="154"/>
      <c r="NRX792" s="194"/>
      <c r="NRY792" s="868"/>
      <c r="NRZ792" s="194"/>
      <c r="NSA792" s="868"/>
      <c r="NSB792" s="874"/>
      <c r="NSC792" s="152"/>
      <c r="NSD792" s="552"/>
      <c r="NSE792" s="709"/>
      <c r="NSF792" s="709"/>
      <c r="NSG792" s="723"/>
      <c r="NSH792" s="723"/>
      <c r="NSI792" s="723"/>
      <c r="NSJ792" s="723"/>
      <c r="NSK792" s="723"/>
      <c r="NSL792" s="320"/>
      <c r="NSM792" s="47"/>
      <c r="NSN792" s="47"/>
      <c r="NSO792" s="34"/>
      <c r="NSP792" s="34"/>
      <c r="NSQ792" s="88"/>
      <c r="NSR792"/>
      <c r="NSS792" s="173"/>
      <c r="NST792" s="284"/>
      <c r="NSU792" s="910"/>
      <c r="NSV792" s="421"/>
      <c r="NSW792" s="137"/>
      <c r="NSX792" s="136"/>
      <c r="NSY792" s="138"/>
      <c r="NSZ792" s="154"/>
      <c r="NTA792" s="194"/>
      <c r="NTB792" s="868"/>
      <c r="NTC792" s="194"/>
      <c r="NTD792" s="868"/>
      <c r="NTE792" s="874"/>
      <c r="NTF792" s="152"/>
      <c r="NTG792" s="552"/>
      <c r="NTH792" s="709"/>
      <c r="NTI792" s="709"/>
      <c r="NTJ792" s="723"/>
      <c r="NTK792" s="723"/>
      <c r="NTL792" s="723"/>
      <c r="NTM792" s="723"/>
      <c r="NTN792" s="723"/>
      <c r="NTO792" s="320"/>
      <c r="NTP792" s="47"/>
      <c r="NTQ792" s="47"/>
      <c r="NTR792" s="34"/>
      <c r="NTS792" s="34"/>
      <c r="NTT792" s="88"/>
      <c r="NTU792"/>
      <c r="NTV792" s="173"/>
      <c r="NTW792" s="284"/>
      <c r="NTX792" s="910"/>
      <c r="NTY792" s="421"/>
      <c r="NTZ792" s="137"/>
      <c r="NUA792" s="136"/>
      <c r="NUB792" s="138"/>
      <c r="NUC792" s="154"/>
      <c r="NUD792" s="194"/>
      <c r="NUE792" s="868"/>
      <c r="NUF792" s="194"/>
      <c r="NUG792" s="868"/>
      <c r="NUH792" s="874"/>
      <c r="NUI792" s="152"/>
      <c r="NUJ792" s="552"/>
      <c r="NUK792" s="709"/>
      <c r="NUL792" s="709"/>
      <c r="NUM792" s="723"/>
      <c r="NUN792" s="723"/>
      <c r="NUO792" s="723"/>
      <c r="NUP792" s="723"/>
      <c r="NUQ792" s="723"/>
      <c r="NUR792" s="320"/>
      <c r="NUS792" s="47"/>
      <c r="NUT792" s="47"/>
      <c r="NUU792" s="34"/>
      <c r="NUV792" s="34"/>
      <c r="NUW792" s="88"/>
      <c r="NUX792"/>
      <c r="NUY792" s="173"/>
      <c r="NUZ792" s="284"/>
      <c r="NVA792" s="910"/>
      <c r="NVB792" s="421"/>
      <c r="NVC792" s="137"/>
      <c r="NVD792" s="136"/>
      <c r="NVE792" s="138"/>
      <c r="NVF792" s="154"/>
      <c r="NVG792" s="194"/>
      <c r="NVH792" s="868"/>
      <c r="NVI792" s="194"/>
      <c r="NVJ792" s="868"/>
      <c r="NVK792" s="874"/>
      <c r="NVL792" s="152"/>
      <c r="NVM792" s="552"/>
      <c r="NVN792" s="709"/>
      <c r="NVO792" s="709"/>
      <c r="NVP792" s="723"/>
      <c r="NVQ792" s="723"/>
      <c r="NVR792" s="723"/>
      <c r="NVS792" s="723"/>
      <c r="NVT792" s="723"/>
      <c r="NVU792" s="320"/>
      <c r="NVV792" s="47"/>
      <c r="NVW792" s="47"/>
      <c r="NVX792" s="34"/>
      <c r="NVY792" s="34"/>
      <c r="NVZ792" s="88"/>
      <c r="NWA792"/>
      <c r="NWB792" s="173"/>
      <c r="NWC792" s="284"/>
      <c r="NWD792" s="910"/>
      <c r="NWE792" s="421"/>
      <c r="NWF792" s="137"/>
      <c r="NWG792" s="136"/>
      <c r="NWH792" s="138"/>
      <c r="NWI792" s="154"/>
      <c r="NWJ792" s="194"/>
      <c r="NWK792" s="868"/>
      <c r="NWL792" s="194"/>
      <c r="NWM792" s="868"/>
      <c r="NWN792" s="874"/>
      <c r="NWO792" s="152"/>
      <c r="NWP792" s="552"/>
      <c r="NWQ792" s="709"/>
      <c r="NWR792" s="709"/>
      <c r="NWS792" s="723"/>
      <c r="NWT792" s="723"/>
      <c r="NWU792" s="723"/>
      <c r="NWV792" s="723"/>
      <c r="NWW792" s="723"/>
      <c r="NWX792" s="320"/>
      <c r="NWY792" s="47"/>
      <c r="NWZ792" s="47"/>
      <c r="NXA792" s="34"/>
      <c r="NXB792" s="34"/>
      <c r="NXC792" s="88"/>
      <c r="NXD792"/>
      <c r="NXE792" s="173"/>
      <c r="NXF792" s="284"/>
      <c r="NXG792" s="910"/>
      <c r="NXH792" s="421"/>
      <c r="NXI792" s="137"/>
      <c r="NXJ792" s="136"/>
      <c r="NXK792" s="138"/>
      <c r="NXL792" s="154"/>
      <c r="NXM792" s="194"/>
      <c r="NXN792" s="868"/>
      <c r="NXO792" s="194"/>
      <c r="NXP792" s="868"/>
      <c r="NXQ792" s="874"/>
      <c r="NXR792" s="152"/>
      <c r="NXS792" s="552"/>
      <c r="NXT792" s="709"/>
      <c r="NXU792" s="709"/>
      <c r="NXV792" s="723"/>
      <c r="NXW792" s="723"/>
      <c r="NXX792" s="723"/>
      <c r="NXY792" s="723"/>
      <c r="NXZ792" s="723"/>
      <c r="NYA792" s="320"/>
      <c r="NYB792" s="47"/>
      <c r="NYC792" s="47"/>
      <c r="NYD792" s="34"/>
      <c r="NYE792" s="34"/>
      <c r="NYF792" s="88"/>
      <c r="NYG792"/>
      <c r="NYH792" s="173"/>
      <c r="NYI792" s="284"/>
      <c r="NYJ792" s="910"/>
      <c r="NYK792" s="421"/>
      <c r="NYL792" s="137"/>
      <c r="NYM792" s="136"/>
      <c r="NYN792" s="138"/>
      <c r="NYO792" s="154"/>
      <c r="NYP792" s="194"/>
      <c r="NYQ792" s="868"/>
      <c r="NYR792" s="194"/>
      <c r="NYS792" s="868"/>
      <c r="NYT792" s="874"/>
      <c r="NYU792" s="152"/>
      <c r="NYV792" s="552"/>
      <c r="NYW792" s="709"/>
      <c r="NYX792" s="709"/>
      <c r="NYY792" s="723"/>
      <c r="NYZ792" s="723"/>
      <c r="NZA792" s="723"/>
      <c r="NZB792" s="723"/>
      <c r="NZC792" s="723"/>
      <c r="NZD792" s="320"/>
      <c r="NZE792" s="47"/>
      <c r="NZF792" s="47"/>
      <c r="NZG792" s="34"/>
      <c r="NZH792" s="34"/>
      <c r="NZI792" s="88"/>
      <c r="NZJ792"/>
      <c r="NZK792" s="173"/>
      <c r="NZL792" s="284"/>
      <c r="NZM792" s="910"/>
      <c r="NZN792" s="421"/>
      <c r="NZO792" s="137"/>
      <c r="NZP792" s="136"/>
      <c r="NZQ792" s="138"/>
      <c r="NZR792" s="154"/>
      <c r="NZS792" s="194"/>
      <c r="NZT792" s="868"/>
      <c r="NZU792" s="194"/>
      <c r="NZV792" s="868"/>
      <c r="NZW792" s="874"/>
      <c r="NZX792" s="152"/>
      <c r="NZY792" s="552"/>
      <c r="NZZ792" s="709"/>
      <c r="OAA792" s="709"/>
      <c r="OAB792" s="723"/>
      <c r="OAC792" s="723"/>
      <c r="OAD792" s="723"/>
      <c r="OAE792" s="723"/>
      <c r="OAF792" s="723"/>
      <c r="OAG792" s="320"/>
      <c r="OAH792" s="47"/>
      <c r="OAI792" s="47"/>
      <c r="OAJ792" s="34"/>
      <c r="OAK792" s="34"/>
      <c r="OAL792" s="88"/>
      <c r="OAM792"/>
      <c r="OAN792" s="173"/>
      <c r="OAO792" s="284"/>
      <c r="OAP792" s="910"/>
      <c r="OAQ792" s="421"/>
      <c r="OAR792" s="137"/>
      <c r="OAS792" s="136"/>
      <c r="OAT792" s="138"/>
      <c r="OAU792" s="154"/>
      <c r="OAV792" s="194"/>
      <c r="OAW792" s="868"/>
      <c r="OAX792" s="194"/>
      <c r="OAY792" s="868"/>
      <c r="OAZ792" s="874"/>
      <c r="OBA792" s="152"/>
      <c r="OBB792" s="552"/>
      <c r="OBC792" s="709"/>
      <c r="OBD792" s="709"/>
      <c r="OBE792" s="723"/>
      <c r="OBF792" s="723"/>
      <c r="OBG792" s="723"/>
      <c r="OBH792" s="723"/>
      <c r="OBI792" s="723"/>
      <c r="OBJ792" s="320"/>
      <c r="OBK792" s="47"/>
      <c r="OBL792" s="47"/>
      <c r="OBM792" s="34"/>
      <c r="OBN792" s="34"/>
      <c r="OBO792" s="88"/>
      <c r="OBP792"/>
      <c r="OBQ792" s="173"/>
      <c r="OBR792" s="284"/>
      <c r="OBS792" s="910"/>
      <c r="OBT792" s="421"/>
      <c r="OBU792" s="137"/>
      <c r="OBV792" s="136"/>
      <c r="OBW792" s="138"/>
      <c r="OBX792" s="154"/>
      <c r="OBY792" s="194"/>
      <c r="OBZ792" s="868"/>
      <c r="OCA792" s="194"/>
      <c r="OCB792" s="868"/>
      <c r="OCC792" s="874"/>
      <c r="OCD792" s="152"/>
      <c r="OCE792" s="552"/>
      <c r="OCF792" s="709"/>
      <c r="OCG792" s="709"/>
      <c r="OCH792" s="723"/>
      <c r="OCI792" s="723"/>
      <c r="OCJ792" s="723"/>
      <c r="OCK792" s="723"/>
      <c r="OCL792" s="723"/>
      <c r="OCM792" s="320"/>
      <c r="OCN792" s="47"/>
      <c r="OCO792" s="47"/>
      <c r="OCP792" s="34"/>
      <c r="OCQ792" s="34"/>
      <c r="OCR792" s="88"/>
      <c r="OCS792"/>
      <c r="OCT792" s="173"/>
      <c r="OCU792" s="284"/>
      <c r="OCV792" s="910"/>
      <c r="OCW792" s="421"/>
      <c r="OCX792" s="137"/>
      <c r="OCY792" s="136"/>
      <c r="OCZ792" s="138"/>
      <c r="ODA792" s="154"/>
      <c r="ODB792" s="194"/>
      <c r="ODC792" s="868"/>
      <c r="ODD792" s="194"/>
      <c r="ODE792" s="868"/>
      <c r="ODF792" s="874"/>
      <c r="ODG792" s="152"/>
      <c r="ODH792" s="552"/>
      <c r="ODI792" s="709"/>
      <c r="ODJ792" s="709"/>
      <c r="ODK792" s="723"/>
      <c r="ODL792" s="723"/>
      <c r="ODM792" s="723"/>
      <c r="ODN792" s="723"/>
      <c r="ODO792" s="723"/>
      <c r="ODP792" s="320"/>
      <c r="ODQ792" s="47"/>
      <c r="ODR792" s="47"/>
      <c r="ODS792" s="34"/>
      <c r="ODT792" s="34"/>
      <c r="ODU792" s="88"/>
      <c r="ODV792"/>
      <c r="ODW792" s="173"/>
      <c r="ODX792" s="284"/>
      <c r="ODY792" s="910"/>
      <c r="ODZ792" s="421"/>
      <c r="OEA792" s="137"/>
      <c r="OEB792" s="136"/>
      <c r="OEC792" s="138"/>
      <c r="OED792" s="154"/>
      <c r="OEE792" s="194"/>
      <c r="OEF792" s="868"/>
      <c r="OEG792" s="194"/>
      <c r="OEH792" s="868"/>
      <c r="OEI792" s="874"/>
      <c r="OEJ792" s="152"/>
      <c r="OEK792" s="552"/>
      <c r="OEL792" s="709"/>
      <c r="OEM792" s="709"/>
      <c r="OEN792" s="723"/>
      <c r="OEO792" s="723"/>
      <c r="OEP792" s="723"/>
      <c r="OEQ792" s="723"/>
      <c r="OER792" s="723"/>
      <c r="OES792" s="320"/>
      <c r="OET792" s="47"/>
      <c r="OEU792" s="47"/>
      <c r="OEV792" s="34"/>
      <c r="OEW792" s="34"/>
      <c r="OEX792" s="88"/>
      <c r="OEY792"/>
      <c r="OEZ792" s="173"/>
      <c r="OFA792" s="284"/>
      <c r="OFB792" s="910"/>
      <c r="OFC792" s="421"/>
      <c r="OFD792" s="137"/>
      <c r="OFE792" s="136"/>
      <c r="OFF792" s="138"/>
      <c r="OFG792" s="154"/>
      <c r="OFH792" s="194"/>
      <c r="OFI792" s="868"/>
      <c r="OFJ792" s="194"/>
      <c r="OFK792" s="868"/>
      <c r="OFL792" s="874"/>
      <c r="OFM792" s="152"/>
      <c r="OFN792" s="552"/>
      <c r="OFO792" s="709"/>
      <c r="OFP792" s="709"/>
      <c r="OFQ792" s="723"/>
      <c r="OFR792" s="723"/>
      <c r="OFS792" s="723"/>
      <c r="OFT792" s="723"/>
      <c r="OFU792" s="723"/>
      <c r="OFV792" s="320"/>
      <c r="OFW792" s="47"/>
      <c r="OFX792" s="47"/>
      <c r="OFY792" s="34"/>
      <c r="OFZ792" s="34"/>
      <c r="OGA792" s="88"/>
      <c r="OGB792"/>
      <c r="OGC792" s="173"/>
      <c r="OGD792" s="284"/>
      <c r="OGE792" s="910"/>
      <c r="OGF792" s="421"/>
      <c r="OGG792" s="137"/>
      <c r="OGH792" s="136"/>
      <c r="OGI792" s="138"/>
      <c r="OGJ792" s="154"/>
      <c r="OGK792" s="194"/>
      <c r="OGL792" s="868"/>
      <c r="OGM792" s="194"/>
      <c r="OGN792" s="868"/>
      <c r="OGO792" s="874"/>
      <c r="OGP792" s="152"/>
      <c r="OGQ792" s="552"/>
      <c r="OGR792" s="709"/>
      <c r="OGS792" s="709"/>
      <c r="OGT792" s="723"/>
      <c r="OGU792" s="723"/>
      <c r="OGV792" s="723"/>
      <c r="OGW792" s="723"/>
      <c r="OGX792" s="723"/>
      <c r="OGY792" s="320"/>
      <c r="OGZ792" s="47"/>
      <c r="OHA792" s="47"/>
      <c r="OHB792" s="34"/>
      <c r="OHC792" s="34"/>
      <c r="OHD792" s="88"/>
      <c r="OHE792"/>
      <c r="OHF792" s="173"/>
      <c r="OHG792" s="284"/>
      <c r="OHH792" s="910"/>
      <c r="OHI792" s="421"/>
      <c r="OHJ792" s="137"/>
      <c r="OHK792" s="136"/>
      <c r="OHL792" s="138"/>
      <c r="OHM792" s="154"/>
      <c r="OHN792" s="194"/>
      <c r="OHO792" s="868"/>
      <c r="OHP792" s="194"/>
      <c r="OHQ792" s="868"/>
      <c r="OHR792" s="874"/>
      <c r="OHS792" s="152"/>
      <c r="OHT792" s="552"/>
      <c r="OHU792" s="709"/>
      <c r="OHV792" s="709"/>
      <c r="OHW792" s="723"/>
      <c r="OHX792" s="723"/>
      <c r="OHY792" s="723"/>
      <c r="OHZ792" s="723"/>
      <c r="OIA792" s="723"/>
      <c r="OIB792" s="320"/>
      <c r="OIC792" s="47"/>
      <c r="OID792" s="47"/>
      <c r="OIE792" s="34"/>
      <c r="OIF792" s="34"/>
      <c r="OIG792" s="88"/>
      <c r="OIH792"/>
      <c r="OII792" s="173"/>
      <c r="OIJ792" s="284"/>
      <c r="OIK792" s="910"/>
      <c r="OIL792" s="421"/>
      <c r="OIM792" s="137"/>
      <c r="OIN792" s="136"/>
      <c r="OIO792" s="138"/>
      <c r="OIP792" s="154"/>
      <c r="OIQ792" s="194"/>
      <c r="OIR792" s="868"/>
      <c r="OIS792" s="194"/>
      <c r="OIT792" s="868"/>
      <c r="OIU792" s="874"/>
      <c r="OIV792" s="152"/>
      <c r="OIW792" s="552"/>
      <c r="OIX792" s="709"/>
      <c r="OIY792" s="709"/>
      <c r="OIZ792" s="723"/>
      <c r="OJA792" s="723"/>
      <c r="OJB792" s="723"/>
      <c r="OJC792" s="723"/>
      <c r="OJD792" s="723"/>
      <c r="OJE792" s="320"/>
      <c r="OJF792" s="47"/>
      <c r="OJG792" s="47"/>
      <c r="OJH792" s="34"/>
      <c r="OJI792" s="34"/>
      <c r="OJJ792" s="88"/>
      <c r="OJK792"/>
      <c r="OJL792" s="173"/>
      <c r="OJM792" s="284"/>
      <c r="OJN792" s="910"/>
      <c r="OJO792" s="421"/>
      <c r="OJP792" s="137"/>
      <c r="OJQ792" s="136"/>
      <c r="OJR792" s="138"/>
      <c r="OJS792" s="154"/>
      <c r="OJT792" s="194"/>
      <c r="OJU792" s="868"/>
      <c r="OJV792" s="194"/>
      <c r="OJW792" s="868"/>
      <c r="OJX792" s="874"/>
      <c r="OJY792" s="152"/>
      <c r="OJZ792" s="552"/>
      <c r="OKA792" s="709"/>
      <c r="OKB792" s="709"/>
      <c r="OKC792" s="723"/>
      <c r="OKD792" s="723"/>
      <c r="OKE792" s="723"/>
      <c r="OKF792" s="723"/>
      <c r="OKG792" s="723"/>
      <c r="OKH792" s="320"/>
      <c r="OKI792" s="47"/>
      <c r="OKJ792" s="47"/>
      <c r="OKK792" s="34"/>
      <c r="OKL792" s="34"/>
      <c r="OKM792" s="88"/>
      <c r="OKN792"/>
      <c r="OKO792" s="173"/>
      <c r="OKP792" s="284"/>
      <c r="OKQ792" s="910"/>
      <c r="OKR792" s="421"/>
      <c r="OKS792" s="137"/>
      <c r="OKT792" s="136"/>
      <c r="OKU792" s="138"/>
      <c r="OKV792" s="154"/>
      <c r="OKW792" s="194"/>
      <c r="OKX792" s="868"/>
      <c r="OKY792" s="194"/>
      <c r="OKZ792" s="868"/>
      <c r="OLA792" s="874"/>
      <c r="OLB792" s="152"/>
      <c r="OLC792" s="552"/>
      <c r="OLD792" s="709"/>
      <c r="OLE792" s="709"/>
      <c r="OLF792" s="723"/>
      <c r="OLG792" s="723"/>
      <c r="OLH792" s="723"/>
      <c r="OLI792" s="723"/>
      <c r="OLJ792" s="723"/>
      <c r="OLK792" s="320"/>
      <c r="OLL792" s="47"/>
      <c r="OLM792" s="47"/>
      <c r="OLN792" s="34"/>
      <c r="OLO792" s="34"/>
      <c r="OLP792" s="88"/>
      <c r="OLQ792"/>
      <c r="OLR792" s="173"/>
      <c r="OLS792" s="284"/>
      <c r="OLT792" s="910"/>
      <c r="OLU792" s="421"/>
      <c r="OLV792" s="137"/>
      <c r="OLW792" s="136"/>
      <c r="OLX792" s="138"/>
      <c r="OLY792" s="154"/>
      <c r="OLZ792" s="194"/>
      <c r="OMA792" s="868"/>
      <c r="OMB792" s="194"/>
      <c r="OMC792" s="868"/>
      <c r="OMD792" s="874"/>
      <c r="OME792" s="152"/>
      <c r="OMF792" s="552"/>
      <c r="OMG792" s="709"/>
      <c r="OMH792" s="709"/>
      <c r="OMI792" s="723"/>
      <c r="OMJ792" s="723"/>
      <c r="OMK792" s="723"/>
      <c r="OML792" s="723"/>
      <c r="OMM792" s="723"/>
      <c r="OMN792" s="320"/>
      <c r="OMO792" s="47"/>
      <c r="OMP792" s="47"/>
      <c r="OMQ792" s="34"/>
      <c r="OMR792" s="34"/>
      <c r="OMS792" s="88"/>
      <c r="OMT792"/>
      <c r="OMU792" s="173"/>
      <c r="OMV792" s="284"/>
      <c r="OMW792" s="910"/>
      <c r="OMX792" s="421"/>
      <c r="OMY792" s="137"/>
      <c r="OMZ792" s="136"/>
      <c r="ONA792" s="138"/>
      <c r="ONB792" s="154"/>
      <c r="ONC792" s="194"/>
      <c r="OND792" s="868"/>
      <c r="ONE792" s="194"/>
      <c r="ONF792" s="868"/>
      <c r="ONG792" s="874"/>
      <c r="ONH792" s="152"/>
      <c r="ONI792" s="552"/>
      <c r="ONJ792" s="709"/>
      <c r="ONK792" s="709"/>
      <c r="ONL792" s="723"/>
      <c r="ONM792" s="723"/>
      <c r="ONN792" s="723"/>
      <c r="ONO792" s="723"/>
      <c r="ONP792" s="723"/>
      <c r="ONQ792" s="320"/>
      <c r="ONR792" s="47"/>
      <c r="ONS792" s="47"/>
      <c r="ONT792" s="34"/>
      <c r="ONU792" s="34"/>
      <c r="ONV792" s="88"/>
      <c r="ONW792"/>
      <c r="ONX792" s="173"/>
      <c r="ONY792" s="284"/>
      <c r="ONZ792" s="910"/>
      <c r="OOA792" s="421"/>
      <c r="OOB792" s="137"/>
      <c r="OOC792" s="136"/>
      <c r="OOD792" s="138"/>
      <c r="OOE792" s="154"/>
      <c r="OOF792" s="194"/>
      <c r="OOG792" s="868"/>
      <c r="OOH792" s="194"/>
      <c r="OOI792" s="868"/>
      <c r="OOJ792" s="874"/>
      <c r="OOK792" s="152"/>
      <c r="OOL792" s="552"/>
      <c r="OOM792" s="709"/>
      <c r="OON792" s="709"/>
      <c r="OOO792" s="723"/>
      <c r="OOP792" s="723"/>
      <c r="OOQ792" s="723"/>
      <c r="OOR792" s="723"/>
      <c r="OOS792" s="723"/>
      <c r="OOT792" s="320"/>
      <c r="OOU792" s="47"/>
      <c r="OOV792" s="47"/>
      <c r="OOW792" s="34"/>
      <c r="OOX792" s="34"/>
      <c r="OOY792" s="88"/>
      <c r="OOZ792"/>
      <c r="OPA792" s="173"/>
      <c r="OPB792" s="284"/>
      <c r="OPC792" s="910"/>
      <c r="OPD792" s="421"/>
      <c r="OPE792" s="137"/>
      <c r="OPF792" s="136"/>
      <c r="OPG792" s="138"/>
      <c r="OPH792" s="154"/>
      <c r="OPI792" s="194"/>
      <c r="OPJ792" s="868"/>
      <c r="OPK792" s="194"/>
      <c r="OPL792" s="868"/>
      <c r="OPM792" s="874"/>
      <c r="OPN792" s="152"/>
      <c r="OPO792" s="552"/>
      <c r="OPP792" s="709"/>
      <c r="OPQ792" s="709"/>
      <c r="OPR792" s="723"/>
      <c r="OPS792" s="723"/>
      <c r="OPT792" s="723"/>
      <c r="OPU792" s="723"/>
      <c r="OPV792" s="723"/>
      <c r="OPW792" s="320"/>
      <c r="OPX792" s="47"/>
      <c r="OPY792" s="47"/>
      <c r="OPZ792" s="34"/>
      <c r="OQA792" s="34"/>
      <c r="OQB792" s="88"/>
      <c r="OQC792"/>
      <c r="OQD792" s="173"/>
      <c r="OQE792" s="284"/>
      <c r="OQF792" s="910"/>
      <c r="OQG792" s="421"/>
      <c r="OQH792" s="137"/>
      <c r="OQI792" s="136"/>
      <c r="OQJ792" s="138"/>
      <c r="OQK792" s="154"/>
      <c r="OQL792" s="194"/>
      <c r="OQM792" s="868"/>
      <c r="OQN792" s="194"/>
      <c r="OQO792" s="868"/>
      <c r="OQP792" s="874"/>
      <c r="OQQ792" s="152"/>
      <c r="OQR792" s="552"/>
      <c r="OQS792" s="709"/>
      <c r="OQT792" s="709"/>
      <c r="OQU792" s="723"/>
      <c r="OQV792" s="723"/>
      <c r="OQW792" s="723"/>
      <c r="OQX792" s="723"/>
      <c r="OQY792" s="723"/>
      <c r="OQZ792" s="320"/>
      <c r="ORA792" s="47"/>
      <c r="ORB792" s="47"/>
      <c r="ORC792" s="34"/>
      <c r="ORD792" s="34"/>
      <c r="ORE792" s="88"/>
      <c r="ORF792"/>
      <c r="ORG792" s="173"/>
      <c r="ORH792" s="284"/>
      <c r="ORI792" s="910"/>
      <c r="ORJ792" s="421"/>
      <c r="ORK792" s="137"/>
      <c r="ORL792" s="136"/>
      <c r="ORM792" s="138"/>
      <c r="ORN792" s="154"/>
      <c r="ORO792" s="194"/>
      <c r="ORP792" s="868"/>
      <c r="ORQ792" s="194"/>
      <c r="ORR792" s="868"/>
      <c r="ORS792" s="874"/>
      <c r="ORT792" s="152"/>
      <c r="ORU792" s="552"/>
      <c r="ORV792" s="709"/>
      <c r="ORW792" s="709"/>
      <c r="ORX792" s="723"/>
      <c r="ORY792" s="723"/>
      <c r="ORZ792" s="723"/>
      <c r="OSA792" s="723"/>
      <c r="OSB792" s="723"/>
      <c r="OSC792" s="320"/>
      <c r="OSD792" s="47"/>
      <c r="OSE792" s="47"/>
      <c r="OSF792" s="34"/>
      <c r="OSG792" s="34"/>
      <c r="OSH792" s="88"/>
      <c r="OSI792"/>
      <c r="OSJ792" s="173"/>
      <c r="OSK792" s="284"/>
      <c r="OSL792" s="910"/>
      <c r="OSM792" s="421"/>
      <c r="OSN792" s="137"/>
      <c r="OSO792" s="136"/>
      <c r="OSP792" s="138"/>
      <c r="OSQ792" s="154"/>
      <c r="OSR792" s="194"/>
      <c r="OSS792" s="868"/>
      <c r="OST792" s="194"/>
      <c r="OSU792" s="868"/>
      <c r="OSV792" s="874"/>
      <c r="OSW792" s="152"/>
      <c r="OSX792" s="552"/>
      <c r="OSY792" s="709"/>
      <c r="OSZ792" s="709"/>
      <c r="OTA792" s="723"/>
      <c r="OTB792" s="723"/>
      <c r="OTC792" s="723"/>
      <c r="OTD792" s="723"/>
      <c r="OTE792" s="723"/>
      <c r="OTF792" s="320"/>
      <c r="OTG792" s="47"/>
      <c r="OTH792" s="47"/>
      <c r="OTI792" s="34"/>
      <c r="OTJ792" s="34"/>
      <c r="OTK792" s="88"/>
      <c r="OTL792"/>
      <c r="OTM792" s="173"/>
      <c r="OTN792" s="284"/>
      <c r="OTO792" s="910"/>
      <c r="OTP792" s="421"/>
      <c r="OTQ792" s="137"/>
      <c r="OTR792" s="136"/>
      <c r="OTS792" s="138"/>
      <c r="OTT792" s="154"/>
      <c r="OTU792" s="194"/>
      <c r="OTV792" s="868"/>
      <c r="OTW792" s="194"/>
      <c r="OTX792" s="868"/>
      <c r="OTY792" s="874"/>
      <c r="OTZ792" s="152"/>
      <c r="OUA792" s="552"/>
      <c r="OUB792" s="709"/>
      <c r="OUC792" s="709"/>
      <c r="OUD792" s="723"/>
      <c r="OUE792" s="723"/>
      <c r="OUF792" s="723"/>
      <c r="OUG792" s="723"/>
      <c r="OUH792" s="723"/>
      <c r="OUI792" s="320"/>
      <c r="OUJ792" s="47"/>
      <c r="OUK792" s="47"/>
      <c r="OUL792" s="34"/>
      <c r="OUM792" s="34"/>
      <c r="OUN792" s="88"/>
      <c r="OUO792"/>
      <c r="OUP792" s="173"/>
      <c r="OUQ792" s="284"/>
      <c r="OUR792" s="910"/>
      <c r="OUS792" s="421"/>
      <c r="OUT792" s="137"/>
      <c r="OUU792" s="136"/>
      <c r="OUV792" s="138"/>
      <c r="OUW792" s="154"/>
      <c r="OUX792" s="194"/>
      <c r="OUY792" s="868"/>
      <c r="OUZ792" s="194"/>
      <c r="OVA792" s="868"/>
      <c r="OVB792" s="874"/>
      <c r="OVC792" s="152"/>
      <c r="OVD792" s="552"/>
      <c r="OVE792" s="709"/>
      <c r="OVF792" s="709"/>
      <c r="OVG792" s="723"/>
      <c r="OVH792" s="723"/>
      <c r="OVI792" s="723"/>
      <c r="OVJ792" s="723"/>
      <c r="OVK792" s="723"/>
      <c r="OVL792" s="320"/>
      <c r="OVM792" s="47"/>
      <c r="OVN792" s="47"/>
      <c r="OVO792" s="34"/>
      <c r="OVP792" s="34"/>
      <c r="OVQ792" s="88"/>
      <c r="OVR792"/>
      <c r="OVS792" s="173"/>
      <c r="OVT792" s="284"/>
      <c r="OVU792" s="910"/>
      <c r="OVV792" s="421"/>
      <c r="OVW792" s="137"/>
      <c r="OVX792" s="136"/>
      <c r="OVY792" s="138"/>
      <c r="OVZ792" s="154"/>
      <c r="OWA792" s="194"/>
      <c r="OWB792" s="868"/>
      <c r="OWC792" s="194"/>
      <c r="OWD792" s="868"/>
      <c r="OWE792" s="874"/>
      <c r="OWF792" s="152"/>
      <c r="OWG792" s="552"/>
      <c r="OWH792" s="709"/>
      <c r="OWI792" s="709"/>
      <c r="OWJ792" s="723"/>
      <c r="OWK792" s="723"/>
      <c r="OWL792" s="723"/>
      <c r="OWM792" s="723"/>
      <c r="OWN792" s="723"/>
      <c r="OWO792" s="320"/>
      <c r="OWP792" s="47"/>
      <c r="OWQ792" s="47"/>
      <c r="OWR792" s="34"/>
      <c r="OWS792" s="34"/>
      <c r="OWT792" s="88"/>
      <c r="OWU792"/>
      <c r="OWV792" s="173"/>
      <c r="OWW792" s="284"/>
      <c r="OWX792" s="910"/>
      <c r="OWY792" s="421"/>
      <c r="OWZ792" s="137"/>
      <c r="OXA792" s="136"/>
      <c r="OXB792" s="138"/>
      <c r="OXC792" s="154"/>
      <c r="OXD792" s="194"/>
      <c r="OXE792" s="868"/>
      <c r="OXF792" s="194"/>
      <c r="OXG792" s="868"/>
      <c r="OXH792" s="874"/>
      <c r="OXI792" s="152"/>
      <c r="OXJ792" s="552"/>
      <c r="OXK792" s="709"/>
      <c r="OXL792" s="709"/>
      <c r="OXM792" s="723"/>
      <c r="OXN792" s="723"/>
      <c r="OXO792" s="723"/>
      <c r="OXP792" s="723"/>
      <c r="OXQ792" s="723"/>
      <c r="OXR792" s="320"/>
      <c r="OXS792" s="47"/>
      <c r="OXT792" s="47"/>
      <c r="OXU792" s="34"/>
      <c r="OXV792" s="34"/>
      <c r="OXW792" s="88"/>
      <c r="OXX792"/>
      <c r="OXY792" s="173"/>
      <c r="OXZ792" s="284"/>
      <c r="OYA792" s="910"/>
      <c r="OYB792" s="421"/>
      <c r="OYC792" s="137"/>
      <c r="OYD792" s="136"/>
      <c r="OYE792" s="138"/>
      <c r="OYF792" s="154"/>
      <c r="OYG792" s="194"/>
      <c r="OYH792" s="868"/>
      <c r="OYI792" s="194"/>
      <c r="OYJ792" s="868"/>
      <c r="OYK792" s="874"/>
      <c r="OYL792" s="152"/>
      <c r="OYM792" s="552"/>
      <c r="OYN792" s="709"/>
      <c r="OYO792" s="709"/>
      <c r="OYP792" s="723"/>
      <c r="OYQ792" s="723"/>
      <c r="OYR792" s="723"/>
      <c r="OYS792" s="723"/>
      <c r="OYT792" s="723"/>
      <c r="OYU792" s="320"/>
      <c r="OYV792" s="47"/>
      <c r="OYW792" s="47"/>
      <c r="OYX792" s="34"/>
      <c r="OYY792" s="34"/>
      <c r="OYZ792" s="88"/>
      <c r="OZA792"/>
      <c r="OZB792" s="173"/>
      <c r="OZC792" s="284"/>
      <c r="OZD792" s="910"/>
      <c r="OZE792" s="421"/>
      <c r="OZF792" s="137"/>
      <c r="OZG792" s="136"/>
      <c r="OZH792" s="138"/>
      <c r="OZI792" s="154"/>
      <c r="OZJ792" s="194"/>
      <c r="OZK792" s="868"/>
      <c r="OZL792" s="194"/>
      <c r="OZM792" s="868"/>
      <c r="OZN792" s="874"/>
      <c r="OZO792" s="152"/>
      <c r="OZP792" s="552"/>
      <c r="OZQ792" s="709"/>
      <c r="OZR792" s="709"/>
      <c r="OZS792" s="723"/>
      <c r="OZT792" s="723"/>
      <c r="OZU792" s="723"/>
      <c r="OZV792" s="723"/>
      <c r="OZW792" s="723"/>
      <c r="OZX792" s="320"/>
      <c r="OZY792" s="47"/>
      <c r="OZZ792" s="47"/>
      <c r="PAA792" s="34"/>
      <c r="PAB792" s="34"/>
      <c r="PAC792" s="88"/>
      <c r="PAD792"/>
      <c r="PAE792" s="173"/>
      <c r="PAF792" s="284"/>
      <c r="PAG792" s="910"/>
      <c r="PAH792" s="421"/>
      <c r="PAI792" s="137"/>
      <c r="PAJ792" s="136"/>
      <c r="PAK792" s="138"/>
      <c r="PAL792" s="154"/>
      <c r="PAM792" s="194"/>
      <c r="PAN792" s="868"/>
      <c r="PAO792" s="194"/>
      <c r="PAP792" s="868"/>
      <c r="PAQ792" s="874"/>
      <c r="PAR792" s="152"/>
      <c r="PAS792" s="552"/>
      <c r="PAT792" s="709"/>
      <c r="PAU792" s="709"/>
      <c r="PAV792" s="723"/>
      <c r="PAW792" s="723"/>
      <c r="PAX792" s="723"/>
      <c r="PAY792" s="723"/>
      <c r="PAZ792" s="723"/>
      <c r="PBA792" s="320"/>
      <c r="PBB792" s="47"/>
      <c r="PBC792" s="47"/>
      <c r="PBD792" s="34"/>
      <c r="PBE792" s="34"/>
      <c r="PBF792" s="88"/>
      <c r="PBG792"/>
      <c r="PBH792" s="173"/>
      <c r="PBI792" s="284"/>
      <c r="PBJ792" s="910"/>
      <c r="PBK792" s="421"/>
      <c r="PBL792" s="137"/>
      <c r="PBM792" s="136"/>
      <c r="PBN792" s="138"/>
      <c r="PBO792" s="154"/>
      <c r="PBP792" s="194"/>
      <c r="PBQ792" s="868"/>
      <c r="PBR792" s="194"/>
      <c r="PBS792" s="868"/>
      <c r="PBT792" s="874"/>
      <c r="PBU792" s="152"/>
      <c r="PBV792" s="552"/>
      <c r="PBW792" s="709"/>
      <c r="PBX792" s="709"/>
      <c r="PBY792" s="723"/>
      <c r="PBZ792" s="723"/>
      <c r="PCA792" s="723"/>
      <c r="PCB792" s="723"/>
      <c r="PCC792" s="723"/>
      <c r="PCD792" s="320"/>
      <c r="PCE792" s="47"/>
      <c r="PCF792" s="47"/>
      <c r="PCG792" s="34"/>
      <c r="PCH792" s="34"/>
      <c r="PCI792" s="88"/>
      <c r="PCJ792"/>
      <c r="PCK792" s="173"/>
      <c r="PCL792" s="284"/>
      <c r="PCM792" s="910"/>
      <c r="PCN792" s="421"/>
      <c r="PCO792" s="137"/>
      <c r="PCP792" s="136"/>
      <c r="PCQ792" s="138"/>
      <c r="PCR792" s="154"/>
      <c r="PCS792" s="194"/>
      <c r="PCT792" s="868"/>
      <c r="PCU792" s="194"/>
      <c r="PCV792" s="868"/>
      <c r="PCW792" s="874"/>
      <c r="PCX792" s="152"/>
      <c r="PCY792" s="552"/>
      <c r="PCZ792" s="709"/>
      <c r="PDA792" s="709"/>
      <c r="PDB792" s="723"/>
      <c r="PDC792" s="723"/>
      <c r="PDD792" s="723"/>
      <c r="PDE792" s="723"/>
      <c r="PDF792" s="723"/>
      <c r="PDG792" s="320"/>
      <c r="PDH792" s="47"/>
      <c r="PDI792" s="47"/>
      <c r="PDJ792" s="34"/>
      <c r="PDK792" s="34"/>
      <c r="PDL792" s="88"/>
      <c r="PDM792"/>
      <c r="PDN792" s="173"/>
      <c r="PDO792" s="284"/>
      <c r="PDP792" s="910"/>
      <c r="PDQ792" s="421"/>
      <c r="PDR792" s="137"/>
      <c r="PDS792" s="136"/>
      <c r="PDT792" s="138"/>
      <c r="PDU792" s="154"/>
      <c r="PDV792" s="194"/>
      <c r="PDW792" s="868"/>
      <c r="PDX792" s="194"/>
      <c r="PDY792" s="868"/>
      <c r="PDZ792" s="874"/>
      <c r="PEA792" s="152"/>
      <c r="PEB792" s="552"/>
      <c r="PEC792" s="709"/>
      <c r="PED792" s="709"/>
      <c r="PEE792" s="723"/>
      <c r="PEF792" s="723"/>
      <c r="PEG792" s="723"/>
      <c r="PEH792" s="723"/>
      <c r="PEI792" s="723"/>
      <c r="PEJ792" s="320"/>
      <c r="PEK792" s="47"/>
      <c r="PEL792" s="47"/>
      <c r="PEM792" s="34"/>
      <c r="PEN792" s="34"/>
      <c r="PEO792" s="88"/>
      <c r="PEP792"/>
      <c r="PEQ792" s="173"/>
      <c r="PER792" s="284"/>
      <c r="PES792" s="910"/>
      <c r="PET792" s="421"/>
      <c r="PEU792" s="137"/>
      <c r="PEV792" s="136"/>
      <c r="PEW792" s="138"/>
      <c r="PEX792" s="154"/>
      <c r="PEY792" s="194"/>
      <c r="PEZ792" s="868"/>
      <c r="PFA792" s="194"/>
      <c r="PFB792" s="868"/>
      <c r="PFC792" s="874"/>
      <c r="PFD792" s="152"/>
      <c r="PFE792" s="552"/>
      <c r="PFF792" s="709"/>
      <c r="PFG792" s="709"/>
      <c r="PFH792" s="723"/>
      <c r="PFI792" s="723"/>
      <c r="PFJ792" s="723"/>
      <c r="PFK792" s="723"/>
      <c r="PFL792" s="723"/>
      <c r="PFM792" s="320"/>
      <c r="PFN792" s="47"/>
      <c r="PFO792" s="47"/>
      <c r="PFP792" s="34"/>
      <c r="PFQ792" s="34"/>
      <c r="PFR792" s="88"/>
      <c r="PFS792"/>
      <c r="PFT792" s="173"/>
      <c r="PFU792" s="284"/>
      <c r="PFV792" s="910"/>
      <c r="PFW792" s="421"/>
      <c r="PFX792" s="137"/>
      <c r="PFY792" s="136"/>
      <c r="PFZ792" s="138"/>
      <c r="PGA792" s="154"/>
      <c r="PGB792" s="194"/>
      <c r="PGC792" s="868"/>
      <c r="PGD792" s="194"/>
      <c r="PGE792" s="868"/>
      <c r="PGF792" s="874"/>
      <c r="PGG792" s="152"/>
      <c r="PGH792" s="552"/>
      <c r="PGI792" s="709"/>
      <c r="PGJ792" s="709"/>
      <c r="PGK792" s="723"/>
      <c r="PGL792" s="723"/>
      <c r="PGM792" s="723"/>
      <c r="PGN792" s="723"/>
      <c r="PGO792" s="723"/>
      <c r="PGP792" s="320"/>
      <c r="PGQ792" s="47"/>
      <c r="PGR792" s="47"/>
      <c r="PGS792" s="34"/>
      <c r="PGT792" s="34"/>
      <c r="PGU792" s="88"/>
      <c r="PGV792"/>
      <c r="PGW792" s="173"/>
      <c r="PGX792" s="284"/>
      <c r="PGY792" s="910"/>
      <c r="PGZ792" s="421"/>
      <c r="PHA792" s="137"/>
      <c r="PHB792" s="136"/>
      <c r="PHC792" s="138"/>
      <c r="PHD792" s="154"/>
      <c r="PHE792" s="194"/>
      <c r="PHF792" s="868"/>
      <c r="PHG792" s="194"/>
      <c r="PHH792" s="868"/>
      <c r="PHI792" s="874"/>
      <c r="PHJ792" s="152"/>
      <c r="PHK792" s="552"/>
      <c r="PHL792" s="709"/>
      <c r="PHM792" s="709"/>
      <c r="PHN792" s="723"/>
      <c r="PHO792" s="723"/>
      <c r="PHP792" s="723"/>
      <c r="PHQ792" s="723"/>
      <c r="PHR792" s="723"/>
      <c r="PHS792" s="320"/>
      <c r="PHT792" s="47"/>
      <c r="PHU792" s="47"/>
      <c r="PHV792" s="34"/>
      <c r="PHW792" s="34"/>
      <c r="PHX792" s="88"/>
      <c r="PHY792"/>
      <c r="PHZ792" s="173"/>
      <c r="PIA792" s="284"/>
      <c r="PIB792" s="910"/>
      <c r="PIC792" s="421"/>
      <c r="PID792" s="137"/>
      <c r="PIE792" s="136"/>
      <c r="PIF792" s="138"/>
      <c r="PIG792" s="154"/>
      <c r="PIH792" s="194"/>
      <c r="PII792" s="868"/>
      <c r="PIJ792" s="194"/>
      <c r="PIK792" s="868"/>
      <c r="PIL792" s="874"/>
      <c r="PIM792" s="152"/>
      <c r="PIN792" s="552"/>
      <c r="PIO792" s="709"/>
      <c r="PIP792" s="709"/>
      <c r="PIQ792" s="723"/>
      <c r="PIR792" s="723"/>
      <c r="PIS792" s="723"/>
      <c r="PIT792" s="723"/>
      <c r="PIU792" s="723"/>
      <c r="PIV792" s="320"/>
      <c r="PIW792" s="47"/>
      <c r="PIX792" s="47"/>
      <c r="PIY792" s="34"/>
      <c r="PIZ792" s="34"/>
      <c r="PJA792" s="88"/>
      <c r="PJB792"/>
      <c r="PJC792" s="173"/>
      <c r="PJD792" s="284"/>
      <c r="PJE792" s="910"/>
      <c r="PJF792" s="421"/>
      <c r="PJG792" s="137"/>
      <c r="PJH792" s="136"/>
      <c r="PJI792" s="138"/>
      <c r="PJJ792" s="154"/>
      <c r="PJK792" s="194"/>
      <c r="PJL792" s="868"/>
      <c r="PJM792" s="194"/>
      <c r="PJN792" s="868"/>
      <c r="PJO792" s="874"/>
      <c r="PJP792" s="152"/>
      <c r="PJQ792" s="552"/>
      <c r="PJR792" s="709"/>
      <c r="PJS792" s="709"/>
      <c r="PJT792" s="723"/>
      <c r="PJU792" s="723"/>
      <c r="PJV792" s="723"/>
      <c r="PJW792" s="723"/>
      <c r="PJX792" s="723"/>
      <c r="PJY792" s="320"/>
      <c r="PJZ792" s="47"/>
      <c r="PKA792" s="47"/>
      <c r="PKB792" s="34"/>
      <c r="PKC792" s="34"/>
      <c r="PKD792" s="88"/>
      <c r="PKE792"/>
      <c r="PKF792" s="173"/>
      <c r="PKG792" s="284"/>
      <c r="PKH792" s="910"/>
      <c r="PKI792" s="421"/>
      <c r="PKJ792" s="137"/>
      <c r="PKK792" s="136"/>
      <c r="PKL792" s="138"/>
      <c r="PKM792" s="154"/>
      <c r="PKN792" s="194"/>
      <c r="PKO792" s="868"/>
      <c r="PKP792" s="194"/>
      <c r="PKQ792" s="868"/>
      <c r="PKR792" s="874"/>
      <c r="PKS792" s="152"/>
      <c r="PKT792" s="552"/>
      <c r="PKU792" s="709"/>
      <c r="PKV792" s="709"/>
      <c r="PKW792" s="723"/>
      <c r="PKX792" s="723"/>
      <c r="PKY792" s="723"/>
      <c r="PKZ792" s="723"/>
      <c r="PLA792" s="723"/>
      <c r="PLB792" s="320"/>
      <c r="PLC792" s="47"/>
      <c r="PLD792" s="47"/>
      <c r="PLE792" s="34"/>
      <c r="PLF792" s="34"/>
      <c r="PLG792" s="88"/>
      <c r="PLH792"/>
      <c r="PLI792" s="173"/>
      <c r="PLJ792" s="284"/>
      <c r="PLK792" s="910"/>
      <c r="PLL792" s="421"/>
      <c r="PLM792" s="137"/>
      <c r="PLN792" s="136"/>
      <c r="PLO792" s="138"/>
      <c r="PLP792" s="154"/>
      <c r="PLQ792" s="194"/>
      <c r="PLR792" s="868"/>
      <c r="PLS792" s="194"/>
      <c r="PLT792" s="868"/>
      <c r="PLU792" s="874"/>
      <c r="PLV792" s="152"/>
      <c r="PLW792" s="552"/>
      <c r="PLX792" s="709"/>
      <c r="PLY792" s="709"/>
      <c r="PLZ792" s="723"/>
      <c r="PMA792" s="723"/>
      <c r="PMB792" s="723"/>
      <c r="PMC792" s="723"/>
      <c r="PMD792" s="723"/>
      <c r="PME792" s="320"/>
      <c r="PMF792" s="47"/>
      <c r="PMG792" s="47"/>
      <c r="PMH792" s="34"/>
      <c r="PMI792" s="34"/>
      <c r="PMJ792" s="88"/>
      <c r="PMK792"/>
      <c r="PML792" s="173"/>
      <c r="PMM792" s="284"/>
      <c r="PMN792" s="910"/>
      <c r="PMO792" s="421"/>
      <c r="PMP792" s="137"/>
      <c r="PMQ792" s="136"/>
      <c r="PMR792" s="138"/>
      <c r="PMS792" s="154"/>
      <c r="PMT792" s="194"/>
      <c r="PMU792" s="868"/>
      <c r="PMV792" s="194"/>
      <c r="PMW792" s="868"/>
      <c r="PMX792" s="874"/>
      <c r="PMY792" s="152"/>
      <c r="PMZ792" s="552"/>
      <c r="PNA792" s="709"/>
      <c r="PNB792" s="709"/>
      <c r="PNC792" s="723"/>
      <c r="PND792" s="723"/>
      <c r="PNE792" s="723"/>
      <c r="PNF792" s="723"/>
      <c r="PNG792" s="723"/>
      <c r="PNH792" s="320"/>
      <c r="PNI792" s="47"/>
      <c r="PNJ792" s="47"/>
      <c r="PNK792" s="34"/>
      <c r="PNL792" s="34"/>
      <c r="PNM792" s="88"/>
      <c r="PNN792"/>
      <c r="PNO792" s="173"/>
      <c r="PNP792" s="284"/>
      <c r="PNQ792" s="910"/>
      <c r="PNR792" s="421"/>
      <c r="PNS792" s="137"/>
      <c r="PNT792" s="136"/>
      <c r="PNU792" s="138"/>
      <c r="PNV792" s="154"/>
      <c r="PNW792" s="194"/>
      <c r="PNX792" s="868"/>
      <c r="PNY792" s="194"/>
      <c r="PNZ792" s="868"/>
      <c r="POA792" s="874"/>
      <c r="POB792" s="152"/>
      <c r="POC792" s="552"/>
      <c r="POD792" s="709"/>
      <c r="POE792" s="709"/>
      <c r="POF792" s="723"/>
      <c r="POG792" s="723"/>
      <c r="POH792" s="723"/>
      <c r="POI792" s="723"/>
      <c r="POJ792" s="723"/>
      <c r="POK792" s="320"/>
      <c r="POL792" s="47"/>
      <c r="POM792" s="47"/>
      <c r="PON792" s="34"/>
      <c r="POO792" s="34"/>
      <c r="POP792" s="88"/>
      <c r="POQ792"/>
      <c r="POR792" s="173"/>
      <c r="POS792" s="284"/>
      <c r="POT792" s="910"/>
      <c r="POU792" s="421"/>
      <c r="POV792" s="137"/>
      <c r="POW792" s="136"/>
      <c r="POX792" s="138"/>
      <c r="POY792" s="154"/>
      <c r="POZ792" s="194"/>
      <c r="PPA792" s="868"/>
      <c r="PPB792" s="194"/>
      <c r="PPC792" s="868"/>
      <c r="PPD792" s="874"/>
      <c r="PPE792" s="152"/>
      <c r="PPF792" s="552"/>
      <c r="PPG792" s="709"/>
      <c r="PPH792" s="709"/>
      <c r="PPI792" s="723"/>
      <c r="PPJ792" s="723"/>
      <c r="PPK792" s="723"/>
      <c r="PPL792" s="723"/>
      <c r="PPM792" s="723"/>
      <c r="PPN792" s="320"/>
      <c r="PPO792" s="47"/>
      <c r="PPP792" s="47"/>
      <c r="PPQ792" s="34"/>
      <c r="PPR792" s="34"/>
      <c r="PPS792" s="88"/>
      <c r="PPT792"/>
      <c r="PPU792" s="173"/>
      <c r="PPV792" s="284"/>
      <c r="PPW792" s="910"/>
      <c r="PPX792" s="421"/>
      <c r="PPY792" s="137"/>
      <c r="PPZ792" s="136"/>
      <c r="PQA792" s="138"/>
      <c r="PQB792" s="154"/>
      <c r="PQC792" s="194"/>
      <c r="PQD792" s="868"/>
      <c r="PQE792" s="194"/>
      <c r="PQF792" s="868"/>
      <c r="PQG792" s="874"/>
      <c r="PQH792" s="152"/>
      <c r="PQI792" s="552"/>
      <c r="PQJ792" s="709"/>
      <c r="PQK792" s="709"/>
      <c r="PQL792" s="723"/>
      <c r="PQM792" s="723"/>
      <c r="PQN792" s="723"/>
      <c r="PQO792" s="723"/>
      <c r="PQP792" s="723"/>
      <c r="PQQ792" s="320"/>
      <c r="PQR792" s="47"/>
      <c r="PQS792" s="47"/>
      <c r="PQT792" s="34"/>
      <c r="PQU792" s="34"/>
      <c r="PQV792" s="88"/>
      <c r="PQW792"/>
      <c r="PQX792" s="173"/>
      <c r="PQY792" s="284"/>
      <c r="PQZ792" s="910"/>
      <c r="PRA792" s="421"/>
      <c r="PRB792" s="137"/>
      <c r="PRC792" s="136"/>
      <c r="PRD792" s="138"/>
      <c r="PRE792" s="154"/>
      <c r="PRF792" s="194"/>
      <c r="PRG792" s="868"/>
      <c r="PRH792" s="194"/>
      <c r="PRI792" s="868"/>
      <c r="PRJ792" s="874"/>
      <c r="PRK792" s="152"/>
      <c r="PRL792" s="552"/>
      <c r="PRM792" s="709"/>
      <c r="PRN792" s="709"/>
      <c r="PRO792" s="723"/>
      <c r="PRP792" s="723"/>
      <c r="PRQ792" s="723"/>
      <c r="PRR792" s="723"/>
      <c r="PRS792" s="723"/>
      <c r="PRT792" s="320"/>
      <c r="PRU792" s="47"/>
      <c r="PRV792" s="47"/>
      <c r="PRW792" s="34"/>
      <c r="PRX792" s="34"/>
      <c r="PRY792" s="88"/>
      <c r="PRZ792"/>
      <c r="PSA792" s="173"/>
      <c r="PSB792" s="284"/>
      <c r="PSC792" s="910"/>
      <c r="PSD792" s="421"/>
      <c r="PSE792" s="137"/>
      <c r="PSF792" s="136"/>
      <c r="PSG792" s="138"/>
      <c r="PSH792" s="154"/>
      <c r="PSI792" s="194"/>
      <c r="PSJ792" s="868"/>
      <c r="PSK792" s="194"/>
      <c r="PSL792" s="868"/>
      <c r="PSM792" s="874"/>
      <c r="PSN792" s="152"/>
      <c r="PSO792" s="552"/>
      <c r="PSP792" s="709"/>
      <c r="PSQ792" s="709"/>
      <c r="PSR792" s="723"/>
      <c r="PSS792" s="723"/>
      <c r="PST792" s="723"/>
      <c r="PSU792" s="723"/>
      <c r="PSV792" s="723"/>
      <c r="PSW792" s="320"/>
      <c r="PSX792" s="47"/>
      <c r="PSY792" s="47"/>
      <c r="PSZ792" s="34"/>
      <c r="PTA792" s="34"/>
      <c r="PTB792" s="88"/>
      <c r="PTC792"/>
      <c r="PTD792" s="173"/>
      <c r="PTE792" s="284"/>
      <c r="PTF792" s="910"/>
      <c r="PTG792" s="421"/>
      <c r="PTH792" s="137"/>
      <c r="PTI792" s="136"/>
      <c r="PTJ792" s="138"/>
      <c r="PTK792" s="154"/>
      <c r="PTL792" s="194"/>
      <c r="PTM792" s="868"/>
      <c r="PTN792" s="194"/>
      <c r="PTO792" s="868"/>
      <c r="PTP792" s="874"/>
      <c r="PTQ792" s="152"/>
      <c r="PTR792" s="552"/>
      <c r="PTS792" s="709"/>
      <c r="PTT792" s="709"/>
      <c r="PTU792" s="723"/>
      <c r="PTV792" s="723"/>
      <c r="PTW792" s="723"/>
      <c r="PTX792" s="723"/>
      <c r="PTY792" s="723"/>
      <c r="PTZ792" s="320"/>
      <c r="PUA792" s="47"/>
      <c r="PUB792" s="47"/>
      <c r="PUC792" s="34"/>
      <c r="PUD792" s="34"/>
      <c r="PUE792" s="88"/>
      <c r="PUF792"/>
      <c r="PUG792" s="173"/>
      <c r="PUH792" s="284"/>
      <c r="PUI792" s="910"/>
      <c r="PUJ792" s="421"/>
      <c r="PUK792" s="137"/>
      <c r="PUL792" s="136"/>
      <c r="PUM792" s="138"/>
      <c r="PUN792" s="154"/>
      <c r="PUO792" s="194"/>
      <c r="PUP792" s="868"/>
      <c r="PUQ792" s="194"/>
      <c r="PUR792" s="868"/>
      <c r="PUS792" s="874"/>
      <c r="PUT792" s="152"/>
      <c r="PUU792" s="552"/>
      <c r="PUV792" s="709"/>
      <c r="PUW792" s="709"/>
      <c r="PUX792" s="723"/>
      <c r="PUY792" s="723"/>
      <c r="PUZ792" s="723"/>
      <c r="PVA792" s="723"/>
      <c r="PVB792" s="723"/>
      <c r="PVC792" s="320"/>
      <c r="PVD792" s="47"/>
      <c r="PVE792" s="47"/>
      <c r="PVF792" s="34"/>
      <c r="PVG792" s="34"/>
      <c r="PVH792" s="88"/>
      <c r="PVI792"/>
      <c r="PVJ792" s="173"/>
      <c r="PVK792" s="284"/>
      <c r="PVL792" s="910"/>
      <c r="PVM792" s="421"/>
      <c r="PVN792" s="137"/>
      <c r="PVO792" s="136"/>
      <c r="PVP792" s="138"/>
      <c r="PVQ792" s="154"/>
      <c r="PVR792" s="194"/>
      <c r="PVS792" s="868"/>
      <c r="PVT792" s="194"/>
      <c r="PVU792" s="868"/>
      <c r="PVV792" s="874"/>
      <c r="PVW792" s="152"/>
      <c r="PVX792" s="552"/>
      <c r="PVY792" s="709"/>
      <c r="PVZ792" s="709"/>
      <c r="PWA792" s="723"/>
      <c r="PWB792" s="723"/>
      <c r="PWC792" s="723"/>
      <c r="PWD792" s="723"/>
      <c r="PWE792" s="723"/>
      <c r="PWF792" s="320"/>
      <c r="PWG792" s="47"/>
      <c r="PWH792" s="47"/>
      <c r="PWI792" s="34"/>
      <c r="PWJ792" s="34"/>
      <c r="PWK792" s="88"/>
      <c r="PWL792"/>
      <c r="PWM792" s="173"/>
      <c r="PWN792" s="284"/>
      <c r="PWO792" s="910"/>
      <c r="PWP792" s="421"/>
      <c r="PWQ792" s="137"/>
      <c r="PWR792" s="136"/>
      <c r="PWS792" s="138"/>
      <c r="PWT792" s="154"/>
      <c r="PWU792" s="194"/>
      <c r="PWV792" s="868"/>
      <c r="PWW792" s="194"/>
      <c r="PWX792" s="868"/>
      <c r="PWY792" s="874"/>
      <c r="PWZ792" s="152"/>
      <c r="PXA792" s="552"/>
      <c r="PXB792" s="709"/>
      <c r="PXC792" s="709"/>
      <c r="PXD792" s="723"/>
      <c r="PXE792" s="723"/>
      <c r="PXF792" s="723"/>
      <c r="PXG792" s="723"/>
      <c r="PXH792" s="723"/>
      <c r="PXI792" s="320"/>
      <c r="PXJ792" s="47"/>
      <c r="PXK792" s="47"/>
      <c r="PXL792" s="34"/>
      <c r="PXM792" s="34"/>
      <c r="PXN792" s="88"/>
      <c r="PXO792"/>
      <c r="PXP792" s="173"/>
      <c r="PXQ792" s="284"/>
      <c r="PXR792" s="910"/>
      <c r="PXS792" s="421"/>
      <c r="PXT792" s="137"/>
      <c r="PXU792" s="136"/>
      <c r="PXV792" s="138"/>
      <c r="PXW792" s="154"/>
      <c r="PXX792" s="194"/>
      <c r="PXY792" s="868"/>
      <c r="PXZ792" s="194"/>
      <c r="PYA792" s="868"/>
      <c r="PYB792" s="874"/>
      <c r="PYC792" s="152"/>
      <c r="PYD792" s="552"/>
      <c r="PYE792" s="709"/>
      <c r="PYF792" s="709"/>
      <c r="PYG792" s="723"/>
      <c r="PYH792" s="723"/>
      <c r="PYI792" s="723"/>
      <c r="PYJ792" s="723"/>
      <c r="PYK792" s="723"/>
      <c r="PYL792" s="320"/>
      <c r="PYM792" s="47"/>
      <c r="PYN792" s="47"/>
      <c r="PYO792" s="34"/>
      <c r="PYP792" s="34"/>
      <c r="PYQ792" s="88"/>
      <c r="PYR792"/>
      <c r="PYS792" s="173"/>
      <c r="PYT792" s="284"/>
      <c r="PYU792" s="910"/>
      <c r="PYV792" s="421"/>
      <c r="PYW792" s="137"/>
      <c r="PYX792" s="136"/>
      <c r="PYY792" s="138"/>
      <c r="PYZ792" s="154"/>
      <c r="PZA792" s="194"/>
      <c r="PZB792" s="868"/>
      <c r="PZC792" s="194"/>
      <c r="PZD792" s="868"/>
      <c r="PZE792" s="874"/>
      <c r="PZF792" s="152"/>
      <c r="PZG792" s="552"/>
      <c r="PZH792" s="709"/>
      <c r="PZI792" s="709"/>
      <c r="PZJ792" s="723"/>
      <c r="PZK792" s="723"/>
      <c r="PZL792" s="723"/>
      <c r="PZM792" s="723"/>
      <c r="PZN792" s="723"/>
      <c r="PZO792" s="320"/>
      <c r="PZP792" s="47"/>
      <c r="PZQ792" s="47"/>
      <c r="PZR792" s="34"/>
      <c r="PZS792" s="34"/>
      <c r="PZT792" s="88"/>
      <c r="PZU792"/>
      <c r="PZV792" s="173"/>
      <c r="PZW792" s="284"/>
      <c r="PZX792" s="910"/>
      <c r="PZY792" s="421"/>
      <c r="PZZ792" s="137"/>
      <c r="QAA792" s="136"/>
      <c r="QAB792" s="138"/>
      <c r="QAC792" s="154"/>
      <c r="QAD792" s="194"/>
      <c r="QAE792" s="868"/>
      <c r="QAF792" s="194"/>
      <c r="QAG792" s="868"/>
      <c r="QAH792" s="874"/>
      <c r="QAI792" s="152"/>
      <c r="QAJ792" s="552"/>
      <c r="QAK792" s="709"/>
      <c r="QAL792" s="709"/>
      <c r="QAM792" s="723"/>
      <c r="QAN792" s="723"/>
      <c r="QAO792" s="723"/>
      <c r="QAP792" s="723"/>
      <c r="QAQ792" s="723"/>
      <c r="QAR792" s="320"/>
      <c r="QAS792" s="47"/>
      <c r="QAT792" s="47"/>
      <c r="QAU792" s="34"/>
      <c r="QAV792" s="34"/>
      <c r="QAW792" s="88"/>
      <c r="QAX792"/>
      <c r="QAY792" s="173"/>
      <c r="QAZ792" s="284"/>
      <c r="QBA792" s="910"/>
      <c r="QBB792" s="421"/>
      <c r="QBC792" s="137"/>
      <c r="QBD792" s="136"/>
      <c r="QBE792" s="138"/>
      <c r="QBF792" s="154"/>
      <c r="QBG792" s="194"/>
      <c r="QBH792" s="868"/>
      <c r="QBI792" s="194"/>
      <c r="QBJ792" s="868"/>
      <c r="QBK792" s="874"/>
      <c r="QBL792" s="152"/>
      <c r="QBM792" s="552"/>
      <c r="QBN792" s="709"/>
      <c r="QBO792" s="709"/>
      <c r="QBP792" s="723"/>
      <c r="QBQ792" s="723"/>
      <c r="QBR792" s="723"/>
      <c r="QBS792" s="723"/>
      <c r="QBT792" s="723"/>
      <c r="QBU792" s="320"/>
      <c r="QBV792" s="47"/>
      <c r="QBW792" s="47"/>
      <c r="QBX792" s="34"/>
      <c r="QBY792" s="34"/>
      <c r="QBZ792" s="88"/>
      <c r="QCA792"/>
      <c r="QCB792" s="173"/>
      <c r="QCC792" s="284"/>
      <c r="QCD792" s="910"/>
      <c r="QCE792" s="421"/>
      <c r="QCF792" s="137"/>
      <c r="QCG792" s="136"/>
      <c r="QCH792" s="138"/>
      <c r="QCI792" s="154"/>
      <c r="QCJ792" s="194"/>
      <c r="QCK792" s="868"/>
      <c r="QCL792" s="194"/>
      <c r="QCM792" s="868"/>
      <c r="QCN792" s="874"/>
      <c r="QCO792" s="152"/>
      <c r="QCP792" s="552"/>
      <c r="QCQ792" s="709"/>
      <c r="QCR792" s="709"/>
      <c r="QCS792" s="723"/>
      <c r="QCT792" s="723"/>
      <c r="QCU792" s="723"/>
      <c r="QCV792" s="723"/>
      <c r="QCW792" s="723"/>
      <c r="QCX792" s="320"/>
      <c r="QCY792" s="47"/>
      <c r="QCZ792" s="47"/>
      <c r="QDA792" s="34"/>
      <c r="QDB792" s="34"/>
      <c r="QDC792" s="88"/>
      <c r="QDD792"/>
      <c r="QDE792" s="173"/>
      <c r="QDF792" s="284"/>
      <c r="QDG792" s="910"/>
      <c r="QDH792" s="421"/>
      <c r="QDI792" s="137"/>
      <c r="QDJ792" s="136"/>
      <c r="QDK792" s="138"/>
      <c r="QDL792" s="154"/>
      <c r="QDM792" s="194"/>
      <c r="QDN792" s="868"/>
      <c r="QDO792" s="194"/>
      <c r="QDP792" s="868"/>
      <c r="QDQ792" s="874"/>
      <c r="QDR792" s="152"/>
      <c r="QDS792" s="552"/>
      <c r="QDT792" s="709"/>
      <c r="QDU792" s="709"/>
      <c r="QDV792" s="723"/>
      <c r="QDW792" s="723"/>
      <c r="QDX792" s="723"/>
      <c r="QDY792" s="723"/>
      <c r="QDZ792" s="723"/>
      <c r="QEA792" s="320"/>
      <c r="QEB792" s="47"/>
      <c r="QEC792" s="47"/>
      <c r="QED792" s="34"/>
      <c r="QEE792" s="34"/>
      <c r="QEF792" s="88"/>
      <c r="QEG792"/>
      <c r="QEH792" s="173"/>
      <c r="QEI792" s="284"/>
      <c r="QEJ792" s="910"/>
      <c r="QEK792" s="421"/>
      <c r="QEL792" s="137"/>
      <c r="QEM792" s="136"/>
      <c r="QEN792" s="138"/>
      <c r="QEO792" s="154"/>
      <c r="QEP792" s="194"/>
      <c r="QEQ792" s="868"/>
      <c r="QER792" s="194"/>
      <c r="QES792" s="868"/>
      <c r="QET792" s="874"/>
      <c r="QEU792" s="152"/>
      <c r="QEV792" s="552"/>
      <c r="QEW792" s="709"/>
      <c r="QEX792" s="709"/>
      <c r="QEY792" s="723"/>
      <c r="QEZ792" s="723"/>
      <c r="QFA792" s="723"/>
      <c r="QFB792" s="723"/>
      <c r="QFC792" s="723"/>
      <c r="QFD792" s="320"/>
      <c r="QFE792" s="47"/>
      <c r="QFF792" s="47"/>
      <c r="QFG792" s="34"/>
      <c r="QFH792" s="34"/>
      <c r="QFI792" s="88"/>
      <c r="QFJ792"/>
      <c r="QFK792" s="173"/>
      <c r="QFL792" s="284"/>
      <c r="QFM792" s="910"/>
      <c r="QFN792" s="421"/>
      <c r="QFO792" s="137"/>
      <c r="QFP792" s="136"/>
      <c r="QFQ792" s="138"/>
      <c r="QFR792" s="154"/>
      <c r="QFS792" s="194"/>
      <c r="QFT792" s="868"/>
      <c r="QFU792" s="194"/>
      <c r="QFV792" s="868"/>
      <c r="QFW792" s="874"/>
      <c r="QFX792" s="152"/>
      <c r="QFY792" s="552"/>
      <c r="QFZ792" s="709"/>
      <c r="QGA792" s="709"/>
      <c r="QGB792" s="723"/>
      <c r="QGC792" s="723"/>
      <c r="QGD792" s="723"/>
      <c r="QGE792" s="723"/>
      <c r="QGF792" s="723"/>
      <c r="QGG792" s="320"/>
      <c r="QGH792" s="47"/>
      <c r="QGI792" s="47"/>
      <c r="QGJ792" s="34"/>
      <c r="QGK792" s="34"/>
      <c r="QGL792" s="88"/>
      <c r="QGM792"/>
      <c r="QGN792" s="173"/>
      <c r="QGO792" s="284"/>
      <c r="QGP792" s="910"/>
      <c r="QGQ792" s="421"/>
      <c r="QGR792" s="137"/>
      <c r="QGS792" s="136"/>
      <c r="QGT792" s="138"/>
      <c r="QGU792" s="154"/>
      <c r="QGV792" s="194"/>
      <c r="QGW792" s="868"/>
      <c r="QGX792" s="194"/>
      <c r="QGY792" s="868"/>
      <c r="QGZ792" s="874"/>
      <c r="QHA792" s="152"/>
      <c r="QHB792" s="552"/>
      <c r="QHC792" s="709"/>
      <c r="QHD792" s="709"/>
      <c r="QHE792" s="723"/>
      <c r="QHF792" s="723"/>
      <c r="QHG792" s="723"/>
      <c r="QHH792" s="723"/>
      <c r="QHI792" s="723"/>
      <c r="QHJ792" s="320"/>
      <c r="QHK792" s="47"/>
      <c r="QHL792" s="47"/>
      <c r="QHM792" s="34"/>
      <c r="QHN792" s="34"/>
      <c r="QHO792" s="88"/>
      <c r="QHP792"/>
      <c r="QHQ792" s="173"/>
      <c r="QHR792" s="284"/>
      <c r="QHS792" s="910"/>
      <c r="QHT792" s="421"/>
      <c r="QHU792" s="137"/>
      <c r="QHV792" s="136"/>
      <c r="QHW792" s="138"/>
      <c r="QHX792" s="154"/>
      <c r="QHY792" s="194"/>
      <c r="QHZ792" s="868"/>
      <c r="QIA792" s="194"/>
      <c r="QIB792" s="868"/>
      <c r="QIC792" s="874"/>
      <c r="QID792" s="152"/>
      <c r="QIE792" s="552"/>
      <c r="QIF792" s="709"/>
      <c r="QIG792" s="709"/>
      <c r="QIH792" s="723"/>
      <c r="QII792" s="723"/>
      <c r="QIJ792" s="723"/>
      <c r="QIK792" s="723"/>
      <c r="QIL792" s="723"/>
      <c r="QIM792" s="320"/>
      <c r="QIN792" s="47"/>
      <c r="QIO792" s="47"/>
      <c r="QIP792" s="34"/>
      <c r="QIQ792" s="34"/>
      <c r="QIR792" s="88"/>
      <c r="QIS792"/>
      <c r="QIT792" s="173"/>
      <c r="QIU792" s="284"/>
      <c r="QIV792" s="910"/>
      <c r="QIW792" s="421"/>
      <c r="QIX792" s="137"/>
      <c r="QIY792" s="136"/>
      <c r="QIZ792" s="138"/>
      <c r="QJA792" s="154"/>
      <c r="QJB792" s="194"/>
      <c r="QJC792" s="868"/>
      <c r="QJD792" s="194"/>
      <c r="QJE792" s="868"/>
      <c r="QJF792" s="874"/>
      <c r="QJG792" s="152"/>
      <c r="QJH792" s="552"/>
      <c r="QJI792" s="709"/>
      <c r="QJJ792" s="709"/>
      <c r="QJK792" s="723"/>
      <c r="QJL792" s="723"/>
      <c r="QJM792" s="723"/>
      <c r="QJN792" s="723"/>
      <c r="QJO792" s="723"/>
      <c r="QJP792" s="320"/>
      <c r="QJQ792" s="47"/>
      <c r="QJR792" s="47"/>
      <c r="QJS792" s="34"/>
      <c r="QJT792" s="34"/>
      <c r="QJU792" s="88"/>
      <c r="QJV792"/>
      <c r="QJW792" s="173"/>
      <c r="QJX792" s="284"/>
      <c r="QJY792" s="910"/>
      <c r="QJZ792" s="421"/>
      <c r="QKA792" s="137"/>
      <c r="QKB792" s="136"/>
      <c r="QKC792" s="138"/>
      <c r="QKD792" s="154"/>
      <c r="QKE792" s="194"/>
      <c r="QKF792" s="868"/>
      <c r="QKG792" s="194"/>
      <c r="QKH792" s="868"/>
      <c r="QKI792" s="874"/>
      <c r="QKJ792" s="152"/>
      <c r="QKK792" s="552"/>
      <c r="QKL792" s="709"/>
      <c r="QKM792" s="709"/>
      <c r="QKN792" s="723"/>
      <c r="QKO792" s="723"/>
      <c r="QKP792" s="723"/>
      <c r="QKQ792" s="723"/>
      <c r="QKR792" s="723"/>
      <c r="QKS792" s="320"/>
      <c r="QKT792" s="47"/>
      <c r="QKU792" s="47"/>
      <c r="QKV792" s="34"/>
      <c r="QKW792" s="34"/>
      <c r="QKX792" s="88"/>
      <c r="QKY792"/>
      <c r="QKZ792" s="173"/>
      <c r="QLA792" s="284"/>
      <c r="QLB792" s="910"/>
      <c r="QLC792" s="421"/>
      <c r="QLD792" s="137"/>
      <c r="QLE792" s="136"/>
      <c r="QLF792" s="138"/>
      <c r="QLG792" s="154"/>
      <c r="QLH792" s="194"/>
      <c r="QLI792" s="868"/>
      <c r="QLJ792" s="194"/>
      <c r="QLK792" s="868"/>
      <c r="QLL792" s="874"/>
      <c r="QLM792" s="152"/>
      <c r="QLN792" s="552"/>
      <c r="QLO792" s="709"/>
      <c r="QLP792" s="709"/>
      <c r="QLQ792" s="723"/>
      <c r="QLR792" s="723"/>
      <c r="QLS792" s="723"/>
      <c r="QLT792" s="723"/>
      <c r="QLU792" s="723"/>
      <c r="QLV792" s="320"/>
      <c r="QLW792" s="47"/>
      <c r="QLX792" s="47"/>
      <c r="QLY792" s="34"/>
      <c r="QLZ792" s="34"/>
      <c r="QMA792" s="88"/>
      <c r="QMB792"/>
      <c r="QMC792" s="173"/>
      <c r="QMD792" s="284"/>
      <c r="QME792" s="910"/>
      <c r="QMF792" s="421"/>
      <c r="QMG792" s="137"/>
      <c r="QMH792" s="136"/>
      <c r="QMI792" s="138"/>
      <c r="QMJ792" s="154"/>
      <c r="QMK792" s="194"/>
      <c r="QML792" s="868"/>
      <c r="QMM792" s="194"/>
      <c r="QMN792" s="868"/>
      <c r="QMO792" s="874"/>
      <c r="QMP792" s="152"/>
      <c r="QMQ792" s="552"/>
      <c r="QMR792" s="709"/>
      <c r="QMS792" s="709"/>
      <c r="QMT792" s="723"/>
      <c r="QMU792" s="723"/>
      <c r="QMV792" s="723"/>
      <c r="QMW792" s="723"/>
      <c r="QMX792" s="723"/>
      <c r="QMY792" s="320"/>
      <c r="QMZ792" s="47"/>
      <c r="QNA792" s="47"/>
      <c r="QNB792" s="34"/>
      <c r="QNC792" s="34"/>
      <c r="QND792" s="88"/>
      <c r="QNE792"/>
      <c r="QNF792" s="173"/>
      <c r="QNG792" s="284"/>
      <c r="QNH792" s="910"/>
      <c r="QNI792" s="421"/>
      <c r="QNJ792" s="137"/>
      <c r="QNK792" s="136"/>
      <c r="QNL792" s="138"/>
      <c r="QNM792" s="154"/>
      <c r="QNN792" s="194"/>
      <c r="QNO792" s="868"/>
      <c r="QNP792" s="194"/>
      <c r="QNQ792" s="868"/>
      <c r="QNR792" s="874"/>
      <c r="QNS792" s="152"/>
      <c r="QNT792" s="552"/>
      <c r="QNU792" s="709"/>
      <c r="QNV792" s="709"/>
      <c r="QNW792" s="723"/>
      <c r="QNX792" s="723"/>
      <c r="QNY792" s="723"/>
      <c r="QNZ792" s="723"/>
      <c r="QOA792" s="723"/>
      <c r="QOB792" s="320"/>
      <c r="QOC792" s="47"/>
      <c r="QOD792" s="47"/>
      <c r="QOE792" s="34"/>
      <c r="QOF792" s="34"/>
      <c r="QOG792" s="88"/>
      <c r="QOH792"/>
      <c r="QOI792" s="173"/>
      <c r="QOJ792" s="284"/>
      <c r="QOK792" s="910"/>
      <c r="QOL792" s="421"/>
      <c r="QOM792" s="137"/>
      <c r="QON792" s="136"/>
      <c r="QOO792" s="138"/>
      <c r="QOP792" s="154"/>
      <c r="QOQ792" s="194"/>
      <c r="QOR792" s="868"/>
      <c r="QOS792" s="194"/>
      <c r="QOT792" s="868"/>
      <c r="QOU792" s="874"/>
      <c r="QOV792" s="152"/>
      <c r="QOW792" s="552"/>
      <c r="QOX792" s="709"/>
      <c r="QOY792" s="709"/>
      <c r="QOZ792" s="723"/>
      <c r="QPA792" s="723"/>
      <c r="QPB792" s="723"/>
      <c r="QPC792" s="723"/>
      <c r="QPD792" s="723"/>
      <c r="QPE792" s="320"/>
      <c r="QPF792" s="47"/>
      <c r="QPG792" s="47"/>
      <c r="QPH792" s="34"/>
      <c r="QPI792" s="34"/>
      <c r="QPJ792" s="88"/>
      <c r="QPK792"/>
      <c r="QPL792" s="173"/>
      <c r="QPM792" s="284"/>
      <c r="QPN792" s="910"/>
      <c r="QPO792" s="421"/>
      <c r="QPP792" s="137"/>
      <c r="QPQ792" s="136"/>
      <c r="QPR792" s="138"/>
      <c r="QPS792" s="154"/>
      <c r="QPT792" s="194"/>
      <c r="QPU792" s="868"/>
      <c r="QPV792" s="194"/>
      <c r="QPW792" s="868"/>
      <c r="QPX792" s="874"/>
      <c r="QPY792" s="152"/>
      <c r="QPZ792" s="552"/>
      <c r="QQA792" s="709"/>
      <c r="QQB792" s="709"/>
      <c r="QQC792" s="723"/>
      <c r="QQD792" s="723"/>
      <c r="QQE792" s="723"/>
      <c r="QQF792" s="723"/>
      <c r="QQG792" s="723"/>
      <c r="QQH792" s="320"/>
      <c r="QQI792" s="47"/>
      <c r="QQJ792" s="47"/>
      <c r="QQK792" s="34"/>
      <c r="QQL792" s="34"/>
      <c r="QQM792" s="88"/>
      <c r="QQN792"/>
      <c r="QQO792" s="173"/>
      <c r="QQP792" s="284"/>
      <c r="QQQ792" s="910"/>
      <c r="QQR792" s="421"/>
      <c r="QQS792" s="137"/>
      <c r="QQT792" s="136"/>
      <c r="QQU792" s="138"/>
      <c r="QQV792" s="154"/>
      <c r="QQW792" s="194"/>
      <c r="QQX792" s="868"/>
      <c r="QQY792" s="194"/>
      <c r="QQZ792" s="868"/>
      <c r="QRA792" s="874"/>
      <c r="QRB792" s="152"/>
      <c r="QRC792" s="552"/>
      <c r="QRD792" s="709"/>
      <c r="QRE792" s="709"/>
      <c r="QRF792" s="723"/>
      <c r="QRG792" s="723"/>
      <c r="QRH792" s="723"/>
      <c r="QRI792" s="723"/>
      <c r="QRJ792" s="723"/>
      <c r="QRK792" s="320"/>
      <c r="QRL792" s="47"/>
      <c r="QRM792" s="47"/>
      <c r="QRN792" s="34"/>
      <c r="QRO792" s="34"/>
      <c r="QRP792" s="88"/>
      <c r="QRQ792"/>
      <c r="QRR792" s="173"/>
      <c r="QRS792" s="284"/>
      <c r="QRT792" s="910"/>
      <c r="QRU792" s="421"/>
      <c r="QRV792" s="137"/>
      <c r="QRW792" s="136"/>
      <c r="QRX792" s="138"/>
      <c r="QRY792" s="154"/>
      <c r="QRZ792" s="194"/>
      <c r="QSA792" s="868"/>
      <c r="QSB792" s="194"/>
      <c r="QSC792" s="868"/>
      <c r="QSD792" s="874"/>
      <c r="QSE792" s="152"/>
      <c r="QSF792" s="552"/>
      <c r="QSG792" s="709"/>
      <c r="QSH792" s="709"/>
      <c r="QSI792" s="723"/>
      <c r="QSJ792" s="723"/>
      <c r="QSK792" s="723"/>
      <c r="QSL792" s="723"/>
      <c r="QSM792" s="723"/>
      <c r="QSN792" s="320"/>
      <c r="QSO792" s="47"/>
      <c r="QSP792" s="47"/>
      <c r="QSQ792" s="34"/>
      <c r="QSR792" s="34"/>
      <c r="QSS792" s="88"/>
      <c r="QST792"/>
      <c r="QSU792" s="173"/>
      <c r="QSV792" s="284"/>
      <c r="QSW792" s="910"/>
      <c r="QSX792" s="421"/>
      <c r="QSY792" s="137"/>
      <c r="QSZ792" s="136"/>
      <c r="QTA792" s="138"/>
      <c r="QTB792" s="154"/>
      <c r="QTC792" s="194"/>
      <c r="QTD792" s="868"/>
      <c r="QTE792" s="194"/>
      <c r="QTF792" s="868"/>
      <c r="QTG792" s="874"/>
      <c r="QTH792" s="152"/>
      <c r="QTI792" s="552"/>
      <c r="QTJ792" s="709"/>
      <c r="QTK792" s="709"/>
      <c r="QTL792" s="723"/>
      <c r="QTM792" s="723"/>
      <c r="QTN792" s="723"/>
      <c r="QTO792" s="723"/>
      <c r="QTP792" s="723"/>
      <c r="QTQ792" s="320"/>
      <c r="QTR792" s="47"/>
      <c r="QTS792" s="47"/>
      <c r="QTT792" s="34"/>
      <c r="QTU792" s="34"/>
      <c r="QTV792" s="88"/>
      <c r="QTW792"/>
      <c r="QTX792" s="173"/>
      <c r="QTY792" s="284"/>
      <c r="QTZ792" s="910"/>
      <c r="QUA792" s="421"/>
      <c r="QUB792" s="137"/>
      <c r="QUC792" s="136"/>
      <c r="QUD792" s="138"/>
      <c r="QUE792" s="154"/>
      <c r="QUF792" s="194"/>
      <c r="QUG792" s="868"/>
      <c r="QUH792" s="194"/>
      <c r="QUI792" s="868"/>
      <c r="QUJ792" s="874"/>
      <c r="QUK792" s="152"/>
      <c r="QUL792" s="552"/>
      <c r="QUM792" s="709"/>
      <c r="QUN792" s="709"/>
      <c r="QUO792" s="723"/>
      <c r="QUP792" s="723"/>
      <c r="QUQ792" s="723"/>
      <c r="QUR792" s="723"/>
      <c r="QUS792" s="723"/>
      <c r="QUT792" s="320"/>
      <c r="QUU792" s="47"/>
      <c r="QUV792" s="47"/>
      <c r="QUW792" s="34"/>
      <c r="QUX792" s="34"/>
      <c r="QUY792" s="88"/>
      <c r="QUZ792"/>
      <c r="QVA792" s="173"/>
      <c r="QVB792" s="284"/>
      <c r="QVC792" s="910"/>
      <c r="QVD792" s="421"/>
      <c r="QVE792" s="137"/>
      <c r="QVF792" s="136"/>
      <c r="QVG792" s="138"/>
      <c r="QVH792" s="154"/>
      <c r="QVI792" s="194"/>
      <c r="QVJ792" s="868"/>
      <c r="QVK792" s="194"/>
      <c r="QVL792" s="868"/>
      <c r="QVM792" s="874"/>
      <c r="QVN792" s="152"/>
      <c r="QVO792" s="552"/>
      <c r="QVP792" s="709"/>
      <c r="QVQ792" s="709"/>
      <c r="QVR792" s="723"/>
      <c r="QVS792" s="723"/>
      <c r="QVT792" s="723"/>
      <c r="QVU792" s="723"/>
      <c r="QVV792" s="723"/>
      <c r="QVW792" s="320"/>
      <c r="QVX792" s="47"/>
      <c r="QVY792" s="47"/>
      <c r="QVZ792" s="34"/>
      <c r="QWA792" s="34"/>
      <c r="QWB792" s="88"/>
      <c r="QWC792"/>
      <c r="QWD792" s="173"/>
      <c r="QWE792" s="284"/>
      <c r="QWF792" s="910"/>
      <c r="QWG792" s="421"/>
      <c r="QWH792" s="137"/>
      <c r="QWI792" s="136"/>
      <c r="QWJ792" s="138"/>
      <c r="QWK792" s="154"/>
      <c r="QWL792" s="194"/>
      <c r="QWM792" s="868"/>
      <c r="QWN792" s="194"/>
      <c r="QWO792" s="868"/>
      <c r="QWP792" s="874"/>
      <c r="QWQ792" s="152"/>
      <c r="QWR792" s="552"/>
      <c r="QWS792" s="709"/>
      <c r="QWT792" s="709"/>
      <c r="QWU792" s="723"/>
      <c r="QWV792" s="723"/>
      <c r="QWW792" s="723"/>
      <c r="QWX792" s="723"/>
      <c r="QWY792" s="723"/>
      <c r="QWZ792" s="320"/>
      <c r="QXA792" s="47"/>
      <c r="QXB792" s="47"/>
      <c r="QXC792" s="34"/>
      <c r="QXD792" s="34"/>
      <c r="QXE792" s="88"/>
      <c r="QXF792"/>
      <c r="QXG792" s="173"/>
      <c r="QXH792" s="284"/>
      <c r="QXI792" s="910"/>
      <c r="QXJ792" s="421"/>
      <c r="QXK792" s="137"/>
      <c r="QXL792" s="136"/>
      <c r="QXM792" s="138"/>
      <c r="QXN792" s="154"/>
      <c r="QXO792" s="194"/>
      <c r="QXP792" s="868"/>
      <c r="QXQ792" s="194"/>
      <c r="QXR792" s="868"/>
      <c r="QXS792" s="874"/>
      <c r="QXT792" s="152"/>
      <c r="QXU792" s="552"/>
      <c r="QXV792" s="709"/>
      <c r="QXW792" s="709"/>
      <c r="QXX792" s="723"/>
      <c r="QXY792" s="723"/>
      <c r="QXZ792" s="723"/>
      <c r="QYA792" s="723"/>
      <c r="QYB792" s="723"/>
      <c r="QYC792" s="320"/>
      <c r="QYD792" s="47"/>
      <c r="QYE792" s="47"/>
      <c r="QYF792" s="34"/>
      <c r="QYG792" s="34"/>
      <c r="QYH792" s="88"/>
      <c r="QYI792"/>
      <c r="QYJ792" s="173"/>
      <c r="QYK792" s="284"/>
      <c r="QYL792" s="910"/>
      <c r="QYM792" s="421"/>
      <c r="QYN792" s="137"/>
      <c r="QYO792" s="136"/>
      <c r="QYP792" s="138"/>
      <c r="QYQ792" s="154"/>
      <c r="QYR792" s="194"/>
      <c r="QYS792" s="868"/>
      <c r="QYT792" s="194"/>
      <c r="QYU792" s="868"/>
      <c r="QYV792" s="874"/>
      <c r="QYW792" s="152"/>
      <c r="QYX792" s="552"/>
      <c r="QYY792" s="709"/>
      <c r="QYZ792" s="709"/>
      <c r="QZA792" s="723"/>
      <c r="QZB792" s="723"/>
      <c r="QZC792" s="723"/>
      <c r="QZD792" s="723"/>
      <c r="QZE792" s="723"/>
      <c r="QZF792" s="320"/>
      <c r="QZG792" s="47"/>
      <c r="QZH792" s="47"/>
      <c r="QZI792" s="34"/>
      <c r="QZJ792" s="34"/>
      <c r="QZK792" s="88"/>
      <c r="QZL792"/>
      <c r="QZM792" s="173"/>
      <c r="QZN792" s="284"/>
      <c r="QZO792" s="910"/>
      <c r="QZP792" s="421"/>
      <c r="QZQ792" s="137"/>
      <c r="QZR792" s="136"/>
      <c r="QZS792" s="138"/>
      <c r="QZT792" s="154"/>
      <c r="QZU792" s="194"/>
      <c r="QZV792" s="868"/>
      <c r="QZW792" s="194"/>
      <c r="QZX792" s="868"/>
      <c r="QZY792" s="874"/>
      <c r="QZZ792" s="152"/>
      <c r="RAA792" s="552"/>
      <c r="RAB792" s="709"/>
      <c r="RAC792" s="709"/>
      <c r="RAD792" s="723"/>
      <c r="RAE792" s="723"/>
      <c r="RAF792" s="723"/>
      <c r="RAG792" s="723"/>
      <c r="RAH792" s="723"/>
      <c r="RAI792" s="320"/>
      <c r="RAJ792" s="47"/>
      <c r="RAK792" s="47"/>
      <c r="RAL792" s="34"/>
      <c r="RAM792" s="34"/>
      <c r="RAN792" s="88"/>
      <c r="RAO792"/>
      <c r="RAP792" s="173"/>
      <c r="RAQ792" s="284"/>
      <c r="RAR792" s="910"/>
      <c r="RAS792" s="421"/>
      <c r="RAT792" s="137"/>
      <c r="RAU792" s="136"/>
      <c r="RAV792" s="138"/>
      <c r="RAW792" s="154"/>
      <c r="RAX792" s="194"/>
      <c r="RAY792" s="868"/>
      <c r="RAZ792" s="194"/>
      <c r="RBA792" s="868"/>
      <c r="RBB792" s="874"/>
      <c r="RBC792" s="152"/>
      <c r="RBD792" s="552"/>
      <c r="RBE792" s="709"/>
      <c r="RBF792" s="709"/>
      <c r="RBG792" s="723"/>
      <c r="RBH792" s="723"/>
      <c r="RBI792" s="723"/>
      <c r="RBJ792" s="723"/>
      <c r="RBK792" s="723"/>
      <c r="RBL792" s="320"/>
      <c r="RBM792" s="47"/>
      <c r="RBN792" s="47"/>
      <c r="RBO792" s="34"/>
      <c r="RBP792" s="34"/>
      <c r="RBQ792" s="88"/>
      <c r="RBR792"/>
      <c r="RBS792" s="173"/>
      <c r="RBT792" s="284"/>
      <c r="RBU792" s="910"/>
      <c r="RBV792" s="421"/>
      <c r="RBW792" s="137"/>
      <c r="RBX792" s="136"/>
      <c r="RBY792" s="138"/>
      <c r="RBZ792" s="154"/>
      <c r="RCA792" s="194"/>
      <c r="RCB792" s="868"/>
      <c r="RCC792" s="194"/>
      <c r="RCD792" s="868"/>
      <c r="RCE792" s="874"/>
      <c r="RCF792" s="152"/>
      <c r="RCG792" s="552"/>
      <c r="RCH792" s="709"/>
      <c r="RCI792" s="709"/>
      <c r="RCJ792" s="723"/>
      <c r="RCK792" s="723"/>
      <c r="RCL792" s="723"/>
      <c r="RCM792" s="723"/>
      <c r="RCN792" s="723"/>
      <c r="RCO792" s="320"/>
      <c r="RCP792" s="47"/>
      <c r="RCQ792" s="47"/>
      <c r="RCR792" s="34"/>
      <c r="RCS792" s="34"/>
      <c r="RCT792" s="88"/>
      <c r="RCU792"/>
      <c r="RCV792" s="173"/>
      <c r="RCW792" s="284"/>
      <c r="RCX792" s="910"/>
      <c r="RCY792" s="421"/>
      <c r="RCZ792" s="137"/>
      <c r="RDA792" s="136"/>
      <c r="RDB792" s="138"/>
      <c r="RDC792" s="154"/>
      <c r="RDD792" s="194"/>
      <c r="RDE792" s="868"/>
      <c r="RDF792" s="194"/>
      <c r="RDG792" s="868"/>
      <c r="RDH792" s="874"/>
      <c r="RDI792" s="152"/>
      <c r="RDJ792" s="552"/>
      <c r="RDK792" s="709"/>
      <c r="RDL792" s="709"/>
      <c r="RDM792" s="723"/>
      <c r="RDN792" s="723"/>
      <c r="RDO792" s="723"/>
      <c r="RDP792" s="723"/>
      <c r="RDQ792" s="723"/>
      <c r="RDR792" s="320"/>
      <c r="RDS792" s="47"/>
      <c r="RDT792" s="47"/>
      <c r="RDU792" s="34"/>
      <c r="RDV792" s="34"/>
      <c r="RDW792" s="88"/>
      <c r="RDX792"/>
      <c r="RDY792" s="173"/>
      <c r="RDZ792" s="284"/>
      <c r="REA792" s="910"/>
      <c r="REB792" s="421"/>
      <c r="REC792" s="137"/>
      <c r="RED792" s="136"/>
      <c r="REE792" s="138"/>
      <c r="REF792" s="154"/>
      <c r="REG792" s="194"/>
      <c r="REH792" s="868"/>
      <c r="REI792" s="194"/>
      <c r="REJ792" s="868"/>
      <c r="REK792" s="874"/>
      <c r="REL792" s="152"/>
      <c r="REM792" s="552"/>
      <c r="REN792" s="709"/>
      <c r="REO792" s="709"/>
      <c r="REP792" s="723"/>
      <c r="REQ792" s="723"/>
      <c r="RER792" s="723"/>
      <c r="RES792" s="723"/>
      <c r="RET792" s="723"/>
      <c r="REU792" s="320"/>
      <c r="REV792" s="47"/>
      <c r="REW792" s="47"/>
      <c r="REX792" s="34"/>
      <c r="REY792" s="34"/>
      <c r="REZ792" s="88"/>
      <c r="RFA792"/>
      <c r="RFB792" s="173"/>
      <c r="RFC792" s="284"/>
      <c r="RFD792" s="910"/>
      <c r="RFE792" s="421"/>
      <c r="RFF792" s="137"/>
      <c r="RFG792" s="136"/>
      <c r="RFH792" s="138"/>
      <c r="RFI792" s="154"/>
      <c r="RFJ792" s="194"/>
      <c r="RFK792" s="868"/>
      <c r="RFL792" s="194"/>
      <c r="RFM792" s="868"/>
      <c r="RFN792" s="874"/>
      <c r="RFO792" s="152"/>
      <c r="RFP792" s="552"/>
      <c r="RFQ792" s="709"/>
      <c r="RFR792" s="709"/>
      <c r="RFS792" s="723"/>
      <c r="RFT792" s="723"/>
      <c r="RFU792" s="723"/>
      <c r="RFV792" s="723"/>
      <c r="RFW792" s="723"/>
      <c r="RFX792" s="320"/>
      <c r="RFY792" s="47"/>
      <c r="RFZ792" s="47"/>
      <c r="RGA792" s="34"/>
      <c r="RGB792" s="34"/>
      <c r="RGC792" s="88"/>
      <c r="RGD792"/>
      <c r="RGE792" s="173"/>
      <c r="RGF792" s="284"/>
      <c r="RGG792" s="910"/>
      <c r="RGH792" s="421"/>
      <c r="RGI792" s="137"/>
      <c r="RGJ792" s="136"/>
      <c r="RGK792" s="138"/>
      <c r="RGL792" s="154"/>
      <c r="RGM792" s="194"/>
      <c r="RGN792" s="868"/>
      <c r="RGO792" s="194"/>
      <c r="RGP792" s="868"/>
      <c r="RGQ792" s="874"/>
      <c r="RGR792" s="152"/>
      <c r="RGS792" s="552"/>
      <c r="RGT792" s="709"/>
      <c r="RGU792" s="709"/>
      <c r="RGV792" s="723"/>
      <c r="RGW792" s="723"/>
      <c r="RGX792" s="723"/>
      <c r="RGY792" s="723"/>
      <c r="RGZ792" s="723"/>
      <c r="RHA792" s="320"/>
      <c r="RHB792" s="47"/>
      <c r="RHC792" s="47"/>
      <c r="RHD792" s="34"/>
      <c r="RHE792" s="34"/>
      <c r="RHF792" s="88"/>
      <c r="RHG792"/>
      <c r="RHH792" s="173"/>
      <c r="RHI792" s="284"/>
      <c r="RHJ792" s="910"/>
      <c r="RHK792" s="421"/>
      <c r="RHL792" s="137"/>
      <c r="RHM792" s="136"/>
      <c r="RHN792" s="138"/>
      <c r="RHO792" s="154"/>
      <c r="RHP792" s="194"/>
      <c r="RHQ792" s="868"/>
      <c r="RHR792" s="194"/>
      <c r="RHS792" s="868"/>
      <c r="RHT792" s="874"/>
      <c r="RHU792" s="152"/>
      <c r="RHV792" s="552"/>
      <c r="RHW792" s="709"/>
      <c r="RHX792" s="709"/>
      <c r="RHY792" s="723"/>
      <c r="RHZ792" s="723"/>
      <c r="RIA792" s="723"/>
      <c r="RIB792" s="723"/>
      <c r="RIC792" s="723"/>
      <c r="RID792" s="320"/>
      <c r="RIE792" s="47"/>
      <c r="RIF792" s="47"/>
      <c r="RIG792" s="34"/>
      <c r="RIH792" s="34"/>
      <c r="RII792" s="88"/>
      <c r="RIJ792"/>
      <c r="RIK792" s="173"/>
      <c r="RIL792" s="284"/>
      <c r="RIM792" s="910"/>
      <c r="RIN792" s="421"/>
      <c r="RIO792" s="137"/>
      <c r="RIP792" s="136"/>
      <c r="RIQ792" s="138"/>
      <c r="RIR792" s="154"/>
      <c r="RIS792" s="194"/>
      <c r="RIT792" s="868"/>
      <c r="RIU792" s="194"/>
      <c r="RIV792" s="868"/>
      <c r="RIW792" s="874"/>
      <c r="RIX792" s="152"/>
      <c r="RIY792" s="552"/>
      <c r="RIZ792" s="709"/>
      <c r="RJA792" s="709"/>
      <c r="RJB792" s="723"/>
      <c r="RJC792" s="723"/>
      <c r="RJD792" s="723"/>
      <c r="RJE792" s="723"/>
      <c r="RJF792" s="723"/>
      <c r="RJG792" s="320"/>
      <c r="RJH792" s="47"/>
      <c r="RJI792" s="47"/>
      <c r="RJJ792" s="34"/>
      <c r="RJK792" s="34"/>
      <c r="RJL792" s="88"/>
      <c r="RJM792"/>
      <c r="RJN792" s="173"/>
      <c r="RJO792" s="284"/>
      <c r="RJP792" s="910"/>
      <c r="RJQ792" s="421"/>
      <c r="RJR792" s="137"/>
      <c r="RJS792" s="136"/>
      <c r="RJT792" s="138"/>
      <c r="RJU792" s="154"/>
      <c r="RJV792" s="194"/>
      <c r="RJW792" s="868"/>
      <c r="RJX792" s="194"/>
      <c r="RJY792" s="868"/>
      <c r="RJZ792" s="874"/>
      <c r="RKA792" s="152"/>
      <c r="RKB792" s="552"/>
      <c r="RKC792" s="709"/>
      <c r="RKD792" s="709"/>
      <c r="RKE792" s="723"/>
      <c r="RKF792" s="723"/>
      <c r="RKG792" s="723"/>
      <c r="RKH792" s="723"/>
      <c r="RKI792" s="723"/>
      <c r="RKJ792" s="320"/>
      <c r="RKK792" s="47"/>
      <c r="RKL792" s="47"/>
      <c r="RKM792" s="34"/>
      <c r="RKN792" s="34"/>
      <c r="RKO792" s="88"/>
      <c r="RKP792"/>
      <c r="RKQ792" s="173"/>
      <c r="RKR792" s="284"/>
      <c r="RKS792" s="910"/>
      <c r="RKT792" s="421"/>
      <c r="RKU792" s="137"/>
      <c r="RKV792" s="136"/>
      <c r="RKW792" s="138"/>
      <c r="RKX792" s="154"/>
      <c r="RKY792" s="194"/>
      <c r="RKZ792" s="868"/>
      <c r="RLA792" s="194"/>
      <c r="RLB792" s="868"/>
      <c r="RLC792" s="874"/>
      <c r="RLD792" s="152"/>
      <c r="RLE792" s="552"/>
      <c r="RLF792" s="709"/>
      <c r="RLG792" s="709"/>
      <c r="RLH792" s="723"/>
      <c r="RLI792" s="723"/>
      <c r="RLJ792" s="723"/>
      <c r="RLK792" s="723"/>
      <c r="RLL792" s="723"/>
      <c r="RLM792" s="320"/>
      <c r="RLN792" s="47"/>
      <c r="RLO792" s="47"/>
      <c r="RLP792" s="34"/>
      <c r="RLQ792" s="34"/>
      <c r="RLR792" s="88"/>
      <c r="RLS792"/>
      <c r="RLT792" s="173"/>
      <c r="RLU792" s="284"/>
      <c r="RLV792" s="910"/>
      <c r="RLW792" s="421"/>
      <c r="RLX792" s="137"/>
      <c r="RLY792" s="136"/>
      <c r="RLZ792" s="138"/>
      <c r="RMA792" s="154"/>
      <c r="RMB792" s="194"/>
      <c r="RMC792" s="868"/>
      <c r="RMD792" s="194"/>
      <c r="RME792" s="868"/>
      <c r="RMF792" s="874"/>
      <c r="RMG792" s="152"/>
      <c r="RMH792" s="552"/>
      <c r="RMI792" s="709"/>
      <c r="RMJ792" s="709"/>
      <c r="RMK792" s="723"/>
      <c r="RML792" s="723"/>
      <c r="RMM792" s="723"/>
      <c r="RMN792" s="723"/>
      <c r="RMO792" s="723"/>
      <c r="RMP792" s="320"/>
      <c r="RMQ792" s="47"/>
      <c r="RMR792" s="47"/>
      <c r="RMS792" s="34"/>
      <c r="RMT792" s="34"/>
      <c r="RMU792" s="88"/>
      <c r="RMV792"/>
      <c r="RMW792" s="173"/>
      <c r="RMX792" s="284"/>
      <c r="RMY792" s="910"/>
      <c r="RMZ792" s="421"/>
      <c r="RNA792" s="137"/>
      <c r="RNB792" s="136"/>
      <c r="RNC792" s="138"/>
      <c r="RND792" s="154"/>
      <c r="RNE792" s="194"/>
      <c r="RNF792" s="868"/>
      <c r="RNG792" s="194"/>
      <c r="RNH792" s="868"/>
      <c r="RNI792" s="874"/>
      <c r="RNJ792" s="152"/>
      <c r="RNK792" s="552"/>
      <c r="RNL792" s="709"/>
      <c r="RNM792" s="709"/>
      <c r="RNN792" s="723"/>
      <c r="RNO792" s="723"/>
      <c r="RNP792" s="723"/>
      <c r="RNQ792" s="723"/>
      <c r="RNR792" s="723"/>
      <c r="RNS792" s="320"/>
      <c r="RNT792" s="47"/>
      <c r="RNU792" s="47"/>
      <c r="RNV792" s="34"/>
      <c r="RNW792" s="34"/>
      <c r="RNX792" s="88"/>
      <c r="RNY792"/>
      <c r="RNZ792" s="173"/>
      <c r="ROA792" s="284"/>
      <c r="ROB792" s="910"/>
      <c r="ROC792" s="421"/>
      <c r="ROD792" s="137"/>
      <c r="ROE792" s="136"/>
      <c r="ROF792" s="138"/>
      <c r="ROG792" s="154"/>
      <c r="ROH792" s="194"/>
      <c r="ROI792" s="868"/>
      <c r="ROJ792" s="194"/>
      <c r="ROK792" s="868"/>
      <c r="ROL792" s="874"/>
      <c r="ROM792" s="152"/>
      <c r="RON792" s="552"/>
      <c r="ROO792" s="709"/>
      <c r="ROP792" s="709"/>
      <c r="ROQ792" s="723"/>
      <c r="ROR792" s="723"/>
      <c r="ROS792" s="723"/>
      <c r="ROT792" s="723"/>
      <c r="ROU792" s="723"/>
      <c r="ROV792" s="320"/>
      <c r="ROW792" s="47"/>
      <c r="ROX792" s="47"/>
      <c r="ROY792" s="34"/>
      <c r="ROZ792" s="34"/>
      <c r="RPA792" s="88"/>
      <c r="RPB792"/>
      <c r="RPC792" s="173"/>
      <c r="RPD792" s="284"/>
      <c r="RPE792" s="910"/>
      <c r="RPF792" s="421"/>
      <c r="RPG792" s="137"/>
      <c r="RPH792" s="136"/>
      <c r="RPI792" s="138"/>
      <c r="RPJ792" s="154"/>
      <c r="RPK792" s="194"/>
      <c r="RPL792" s="868"/>
      <c r="RPM792" s="194"/>
      <c r="RPN792" s="868"/>
      <c r="RPO792" s="874"/>
      <c r="RPP792" s="152"/>
      <c r="RPQ792" s="552"/>
      <c r="RPR792" s="709"/>
      <c r="RPS792" s="709"/>
      <c r="RPT792" s="723"/>
      <c r="RPU792" s="723"/>
      <c r="RPV792" s="723"/>
      <c r="RPW792" s="723"/>
      <c r="RPX792" s="723"/>
      <c r="RPY792" s="320"/>
      <c r="RPZ792" s="47"/>
      <c r="RQA792" s="47"/>
      <c r="RQB792" s="34"/>
      <c r="RQC792" s="34"/>
      <c r="RQD792" s="88"/>
      <c r="RQE792"/>
      <c r="RQF792" s="173"/>
      <c r="RQG792" s="284"/>
      <c r="RQH792" s="910"/>
      <c r="RQI792" s="421"/>
      <c r="RQJ792" s="137"/>
      <c r="RQK792" s="136"/>
      <c r="RQL792" s="138"/>
      <c r="RQM792" s="154"/>
      <c r="RQN792" s="194"/>
      <c r="RQO792" s="868"/>
      <c r="RQP792" s="194"/>
      <c r="RQQ792" s="868"/>
      <c r="RQR792" s="874"/>
      <c r="RQS792" s="152"/>
      <c r="RQT792" s="552"/>
      <c r="RQU792" s="709"/>
      <c r="RQV792" s="709"/>
      <c r="RQW792" s="723"/>
      <c r="RQX792" s="723"/>
      <c r="RQY792" s="723"/>
      <c r="RQZ792" s="723"/>
      <c r="RRA792" s="723"/>
      <c r="RRB792" s="320"/>
      <c r="RRC792" s="47"/>
      <c r="RRD792" s="47"/>
      <c r="RRE792" s="34"/>
      <c r="RRF792" s="34"/>
      <c r="RRG792" s="88"/>
      <c r="RRH792"/>
      <c r="RRI792" s="173"/>
      <c r="RRJ792" s="284"/>
      <c r="RRK792" s="910"/>
      <c r="RRL792" s="421"/>
      <c r="RRM792" s="137"/>
      <c r="RRN792" s="136"/>
      <c r="RRO792" s="138"/>
      <c r="RRP792" s="154"/>
      <c r="RRQ792" s="194"/>
      <c r="RRR792" s="868"/>
      <c r="RRS792" s="194"/>
      <c r="RRT792" s="868"/>
      <c r="RRU792" s="874"/>
      <c r="RRV792" s="152"/>
      <c r="RRW792" s="552"/>
      <c r="RRX792" s="709"/>
      <c r="RRY792" s="709"/>
      <c r="RRZ792" s="723"/>
      <c r="RSA792" s="723"/>
      <c r="RSB792" s="723"/>
      <c r="RSC792" s="723"/>
      <c r="RSD792" s="723"/>
      <c r="RSE792" s="320"/>
      <c r="RSF792" s="47"/>
      <c r="RSG792" s="47"/>
      <c r="RSH792" s="34"/>
      <c r="RSI792" s="34"/>
      <c r="RSJ792" s="88"/>
      <c r="RSK792"/>
      <c r="RSL792" s="173"/>
      <c r="RSM792" s="284"/>
      <c r="RSN792" s="910"/>
      <c r="RSO792" s="421"/>
      <c r="RSP792" s="137"/>
      <c r="RSQ792" s="136"/>
      <c r="RSR792" s="138"/>
      <c r="RSS792" s="154"/>
      <c r="RST792" s="194"/>
      <c r="RSU792" s="868"/>
      <c r="RSV792" s="194"/>
      <c r="RSW792" s="868"/>
      <c r="RSX792" s="874"/>
      <c r="RSY792" s="152"/>
      <c r="RSZ792" s="552"/>
      <c r="RTA792" s="709"/>
      <c r="RTB792" s="709"/>
      <c r="RTC792" s="723"/>
      <c r="RTD792" s="723"/>
      <c r="RTE792" s="723"/>
      <c r="RTF792" s="723"/>
      <c r="RTG792" s="723"/>
      <c r="RTH792" s="320"/>
      <c r="RTI792" s="47"/>
      <c r="RTJ792" s="47"/>
      <c r="RTK792" s="34"/>
      <c r="RTL792" s="34"/>
      <c r="RTM792" s="88"/>
      <c r="RTN792"/>
      <c r="RTO792" s="173"/>
      <c r="RTP792" s="284"/>
      <c r="RTQ792" s="910"/>
      <c r="RTR792" s="421"/>
      <c r="RTS792" s="137"/>
      <c r="RTT792" s="136"/>
      <c r="RTU792" s="138"/>
      <c r="RTV792" s="154"/>
      <c r="RTW792" s="194"/>
      <c r="RTX792" s="868"/>
      <c r="RTY792" s="194"/>
      <c r="RTZ792" s="868"/>
      <c r="RUA792" s="874"/>
      <c r="RUB792" s="152"/>
      <c r="RUC792" s="552"/>
      <c r="RUD792" s="709"/>
      <c r="RUE792" s="709"/>
      <c r="RUF792" s="723"/>
      <c r="RUG792" s="723"/>
      <c r="RUH792" s="723"/>
      <c r="RUI792" s="723"/>
      <c r="RUJ792" s="723"/>
      <c r="RUK792" s="320"/>
      <c r="RUL792" s="47"/>
      <c r="RUM792" s="47"/>
      <c r="RUN792" s="34"/>
      <c r="RUO792" s="34"/>
      <c r="RUP792" s="88"/>
      <c r="RUQ792"/>
      <c r="RUR792" s="173"/>
      <c r="RUS792" s="284"/>
      <c r="RUT792" s="910"/>
      <c r="RUU792" s="421"/>
      <c r="RUV792" s="137"/>
      <c r="RUW792" s="136"/>
      <c r="RUX792" s="138"/>
      <c r="RUY792" s="154"/>
      <c r="RUZ792" s="194"/>
      <c r="RVA792" s="868"/>
      <c r="RVB792" s="194"/>
      <c r="RVC792" s="868"/>
      <c r="RVD792" s="874"/>
      <c r="RVE792" s="152"/>
      <c r="RVF792" s="552"/>
      <c r="RVG792" s="709"/>
      <c r="RVH792" s="709"/>
      <c r="RVI792" s="723"/>
      <c r="RVJ792" s="723"/>
      <c r="RVK792" s="723"/>
      <c r="RVL792" s="723"/>
      <c r="RVM792" s="723"/>
      <c r="RVN792" s="320"/>
      <c r="RVO792" s="47"/>
      <c r="RVP792" s="47"/>
      <c r="RVQ792" s="34"/>
      <c r="RVR792" s="34"/>
      <c r="RVS792" s="88"/>
      <c r="RVT792"/>
      <c r="RVU792" s="173"/>
      <c r="RVV792" s="284"/>
      <c r="RVW792" s="910"/>
      <c r="RVX792" s="421"/>
      <c r="RVY792" s="137"/>
      <c r="RVZ792" s="136"/>
      <c r="RWA792" s="138"/>
      <c r="RWB792" s="154"/>
      <c r="RWC792" s="194"/>
      <c r="RWD792" s="868"/>
      <c r="RWE792" s="194"/>
      <c r="RWF792" s="868"/>
      <c r="RWG792" s="874"/>
      <c r="RWH792" s="152"/>
      <c r="RWI792" s="552"/>
      <c r="RWJ792" s="709"/>
      <c r="RWK792" s="709"/>
      <c r="RWL792" s="723"/>
      <c r="RWM792" s="723"/>
      <c r="RWN792" s="723"/>
      <c r="RWO792" s="723"/>
      <c r="RWP792" s="723"/>
      <c r="RWQ792" s="320"/>
      <c r="RWR792" s="47"/>
      <c r="RWS792" s="47"/>
      <c r="RWT792" s="34"/>
      <c r="RWU792" s="34"/>
      <c r="RWV792" s="88"/>
      <c r="RWW792"/>
      <c r="RWX792" s="173"/>
      <c r="RWY792" s="284"/>
      <c r="RWZ792" s="910"/>
      <c r="RXA792" s="421"/>
      <c r="RXB792" s="137"/>
      <c r="RXC792" s="136"/>
      <c r="RXD792" s="138"/>
      <c r="RXE792" s="154"/>
      <c r="RXF792" s="194"/>
      <c r="RXG792" s="868"/>
      <c r="RXH792" s="194"/>
      <c r="RXI792" s="868"/>
      <c r="RXJ792" s="874"/>
      <c r="RXK792" s="152"/>
      <c r="RXL792" s="552"/>
      <c r="RXM792" s="709"/>
      <c r="RXN792" s="709"/>
      <c r="RXO792" s="723"/>
      <c r="RXP792" s="723"/>
      <c r="RXQ792" s="723"/>
      <c r="RXR792" s="723"/>
      <c r="RXS792" s="723"/>
      <c r="RXT792" s="320"/>
      <c r="RXU792" s="47"/>
      <c r="RXV792" s="47"/>
      <c r="RXW792" s="34"/>
      <c r="RXX792" s="34"/>
      <c r="RXY792" s="88"/>
      <c r="RXZ792"/>
      <c r="RYA792" s="173"/>
      <c r="RYB792" s="284"/>
      <c r="RYC792" s="910"/>
      <c r="RYD792" s="421"/>
      <c r="RYE792" s="137"/>
      <c r="RYF792" s="136"/>
      <c r="RYG792" s="138"/>
      <c r="RYH792" s="154"/>
      <c r="RYI792" s="194"/>
      <c r="RYJ792" s="868"/>
      <c r="RYK792" s="194"/>
      <c r="RYL792" s="868"/>
      <c r="RYM792" s="874"/>
      <c r="RYN792" s="152"/>
      <c r="RYO792" s="552"/>
      <c r="RYP792" s="709"/>
      <c r="RYQ792" s="709"/>
      <c r="RYR792" s="723"/>
      <c r="RYS792" s="723"/>
      <c r="RYT792" s="723"/>
      <c r="RYU792" s="723"/>
      <c r="RYV792" s="723"/>
      <c r="RYW792" s="320"/>
      <c r="RYX792" s="47"/>
      <c r="RYY792" s="47"/>
      <c r="RYZ792" s="34"/>
      <c r="RZA792" s="34"/>
      <c r="RZB792" s="88"/>
      <c r="RZC792"/>
      <c r="RZD792" s="173"/>
      <c r="RZE792" s="284"/>
      <c r="RZF792" s="910"/>
      <c r="RZG792" s="421"/>
      <c r="RZH792" s="137"/>
      <c r="RZI792" s="136"/>
      <c r="RZJ792" s="138"/>
      <c r="RZK792" s="154"/>
      <c r="RZL792" s="194"/>
      <c r="RZM792" s="868"/>
      <c r="RZN792" s="194"/>
      <c r="RZO792" s="868"/>
      <c r="RZP792" s="874"/>
      <c r="RZQ792" s="152"/>
      <c r="RZR792" s="552"/>
      <c r="RZS792" s="709"/>
      <c r="RZT792" s="709"/>
      <c r="RZU792" s="723"/>
      <c r="RZV792" s="723"/>
      <c r="RZW792" s="723"/>
      <c r="RZX792" s="723"/>
      <c r="RZY792" s="723"/>
      <c r="RZZ792" s="320"/>
      <c r="SAA792" s="47"/>
      <c r="SAB792" s="47"/>
      <c r="SAC792" s="34"/>
      <c r="SAD792" s="34"/>
      <c r="SAE792" s="88"/>
      <c r="SAF792"/>
      <c r="SAG792" s="173"/>
      <c r="SAH792" s="284"/>
      <c r="SAI792" s="910"/>
      <c r="SAJ792" s="421"/>
      <c r="SAK792" s="137"/>
      <c r="SAL792" s="136"/>
      <c r="SAM792" s="138"/>
      <c r="SAN792" s="154"/>
      <c r="SAO792" s="194"/>
      <c r="SAP792" s="868"/>
      <c r="SAQ792" s="194"/>
      <c r="SAR792" s="868"/>
      <c r="SAS792" s="874"/>
      <c r="SAT792" s="152"/>
      <c r="SAU792" s="552"/>
      <c r="SAV792" s="709"/>
      <c r="SAW792" s="709"/>
      <c r="SAX792" s="723"/>
      <c r="SAY792" s="723"/>
      <c r="SAZ792" s="723"/>
      <c r="SBA792" s="723"/>
      <c r="SBB792" s="723"/>
      <c r="SBC792" s="320"/>
      <c r="SBD792" s="47"/>
      <c r="SBE792" s="47"/>
      <c r="SBF792" s="34"/>
      <c r="SBG792" s="34"/>
      <c r="SBH792" s="88"/>
      <c r="SBI792"/>
      <c r="SBJ792" s="173"/>
      <c r="SBK792" s="284"/>
      <c r="SBL792" s="910"/>
      <c r="SBM792" s="421"/>
      <c r="SBN792" s="137"/>
      <c r="SBO792" s="136"/>
      <c r="SBP792" s="138"/>
      <c r="SBQ792" s="154"/>
      <c r="SBR792" s="194"/>
      <c r="SBS792" s="868"/>
      <c r="SBT792" s="194"/>
      <c r="SBU792" s="868"/>
      <c r="SBV792" s="874"/>
      <c r="SBW792" s="152"/>
      <c r="SBX792" s="552"/>
      <c r="SBY792" s="709"/>
      <c r="SBZ792" s="709"/>
      <c r="SCA792" s="723"/>
      <c r="SCB792" s="723"/>
      <c r="SCC792" s="723"/>
      <c r="SCD792" s="723"/>
      <c r="SCE792" s="723"/>
      <c r="SCF792" s="320"/>
      <c r="SCG792" s="47"/>
      <c r="SCH792" s="47"/>
      <c r="SCI792" s="34"/>
      <c r="SCJ792" s="34"/>
      <c r="SCK792" s="88"/>
      <c r="SCL792"/>
      <c r="SCM792" s="173"/>
      <c r="SCN792" s="284"/>
      <c r="SCO792" s="910"/>
      <c r="SCP792" s="421"/>
      <c r="SCQ792" s="137"/>
      <c r="SCR792" s="136"/>
      <c r="SCS792" s="138"/>
      <c r="SCT792" s="154"/>
      <c r="SCU792" s="194"/>
      <c r="SCV792" s="868"/>
      <c r="SCW792" s="194"/>
      <c r="SCX792" s="868"/>
      <c r="SCY792" s="874"/>
      <c r="SCZ792" s="152"/>
      <c r="SDA792" s="552"/>
      <c r="SDB792" s="709"/>
      <c r="SDC792" s="709"/>
      <c r="SDD792" s="723"/>
      <c r="SDE792" s="723"/>
      <c r="SDF792" s="723"/>
      <c r="SDG792" s="723"/>
      <c r="SDH792" s="723"/>
      <c r="SDI792" s="320"/>
      <c r="SDJ792" s="47"/>
      <c r="SDK792" s="47"/>
      <c r="SDL792" s="34"/>
      <c r="SDM792" s="34"/>
      <c r="SDN792" s="88"/>
      <c r="SDO792"/>
      <c r="SDP792" s="173"/>
      <c r="SDQ792" s="284"/>
      <c r="SDR792" s="910"/>
      <c r="SDS792" s="421"/>
      <c r="SDT792" s="137"/>
      <c r="SDU792" s="136"/>
      <c r="SDV792" s="138"/>
      <c r="SDW792" s="154"/>
      <c r="SDX792" s="194"/>
      <c r="SDY792" s="868"/>
      <c r="SDZ792" s="194"/>
      <c r="SEA792" s="868"/>
      <c r="SEB792" s="874"/>
      <c r="SEC792" s="152"/>
      <c r="SED792" s="552"/>
      <c r="SEE792" s="709"/>
      <c r="SEF792" s="709"/>
      <c r="SEG792" s="723"/>
      <c r="SEH792" s="723"/>
      <c r="SEI792" s="723"/>
      <c r="SEJ792" s="723"/>
      <c r="SEK792" s="723"/>
      <c r="SEL792" s="320"/>
      <c r="SEM792" s="47"/>
      <c r="SEN792" s="47"/>
      <c r="SEO792" s="34"/>
      <c r="SEP792" s="34"/>
      <c r="SEQ792" s="88"/>
      <c r="SER792"/>
      <c r="SES792" s="173"/>
      <c r="SET792" s="284"/>
      <c r="SEU792" s="910"/>
      <c r="SEV792" s="421"/>
      <c r="SEW792" s="137"/>
      <c r="SEX792" s="136"/>
      <c r="SEY792" s="138"/>
      <c r="SEZ792" s="154"/>
      <c r="SFA792" s="194"/>
      <c r="SFB792" s="868"/>
      <c r="SFC792" s="194"/>
      <c r="SFD792" s="868"/>
      <c r="SFE792" s="874"/>
      <c r="SFF792" s="152"/>
      <c r="SFG792" s="552"/>
      <c r="SFH792" s="709"/>
      <c r="SFI792" s="709"/>
      <c r="SFJ792" s="723"/>
      <c r="SFK792" s="723"/>
      <c r="SFL792" s="723"/>
      <c r="SFM792" s="723"/>
      <c r="SFN792" s="723"/>
      <c r="SFO792" s="320"/>
      <c r="SFP792" s="47"/>
      <c r="SFQ792" s="47"/>
      <c r="SFR792" s="34"/>
      <c r="SFS792" s="34"/>
      <c r="SFT792" s="88"/>
      <c r="SFU792"/>
      <c r="SFV792" s="173"/>
      <c r="SFW792" s="284"/>
      <c r="SFX792" s="910"/>
      <c r="SFY792" s="421"/>
      <c r="SFZ792" s="137"/>
      <c r="SGA792" s="136"/>
      <c r="SGB792" s="138"/>
      <c r="SGC792" s="154"/>
      <c r="SGD792" s="194"/>
      <c r="SGE792" s="868"/>
      <c r="SGF792" s="194"/>
      <c r="SGG792" s="868"/>
      <c r="SGH792" s="874"/>
      <c r="SGI792" s="152"/>
      <c r="SGJ792" s="552"/>
      <c r="SGK792" s="709"/>
      <c r="SGL792" s="709"/>
      <c r="SGM792" s="723"/>
      <c r="SGN792" s="723"/>
      <c r="SGO792" s="723"/>
      <c r="SGP792" s="723"/>
      <c r="SGQ792" s="723"/>
      <c r="SGR792" s="320"/>
      <c r="SGS792" s="47"/>
      <c r="SGT792" s="47"/>
      <c r="SGU792" s="34"/>
      <c r="SGV792" s="34"/>
      <c r="SGW792" s="88"/>
      <c r="SGX792"/>
      <c r="SGY792" s="173"/>
      <c r="SGZ792" s="284"/>
      <c r="SHA792" s="910"/>
      <c r="SHB792" s="421"/>
      <c r="SHC792" s="137"/>
      <c r="SHD792" s="136"/>
      <c r="SHE792" s="138"/>
      <c r="SHF792" s="154"/>
      <c r="SHG792" s="194"/>
      <c r="SHH792" s="868"/>
      <c r="SHI792" s="194"/>
      <c r="SHJ792" s="868"/>
      <c r="SHK792" s="874"/>
      <c r="SHL792" s="152"/>
      <c r="SHM792" s="552"/>
      <c r="SHN792" s="709"/>
      <c r="SHO792" s="709"/>
      <c r="SHP792" s="723"/>
      <c r="SHQ792" s="723"/>
      <c r="SHR792" s="723"/>
      <c r="SHS792" s="723"/>
      <c r="SHT792" s="723"/>
      <c r="SHU792" s="320"/>
      <c r="SHV792" s="47"/>
      <c r="SHW792" s="47"/>
      <c r="SHX792" s="34"/>
      <c r="SHY792" s="34"/>
      <c r="SHZ792" s="88"/>
      <c r="SIA792"/>
      <c r="SIB792" s="173"/>
      <c r="SIC792" s="284"/>
      <c r="SID792" s="910"/>
      <c r="SIE792" s="421"/>
      <c r="SIF792" s="137"/>
      <c r="SIG792" s="136"/>
      <c r="SIH792" s="138"/>
      <c r="SII792" s="154"/>
      <c r="SIJ792" s="194"/>
      <c r="SIK792" s="868"/>
      <c r="SIL792" s="194"/>
      <c r="SIM792" s="868"/>
      <c r="SIN792" s="874"/>
      <c r="SIO792" s="152"/>
      <c r="SIP792" s="552"/>
      <c r="SIQ792" s="709"/>
      <c r="SIR792" s="709"/>
      <c r="SIS792" s="723"/>
      <c r="SIT792" s="723"/>
      <c r="SIU792" s="723"/>
      <c r="SIV792" s="723"/>
      <c r="SIW792" s="723"/>
      <c r="SIX792" s="320"/>
      <c r="SIY792" s="47"/>
      <c r="SIZ792" s="47"/>
      <c r="SJA792" s="34"/>
      <c r="SJB792" s="34"/>
      <c r="SJC792" s="88"/>
      <c r="SJD792"/>
      <c r="SJE792" s="173"/>
      <c r="SJF792" s="284"/>
      <c r="SJG792" s="910"/>
      <c r="SJH792" s="421"/>
      <c r="SJI792" s="137"/>
      <c r="SJJ792" s="136"/>
      <c r="SJK792" s="138"/>
      <c r="SJL792" s="154"/>
      <c r="SJM792" s="194"/>
      <c r="SJN792" s="868"/>
      <c r="SJO792" s="194"/>
      <c r="SJP792" s="868"/>
      <c r="SJQ792" s="874"/>
      <c r="SJR792" s="152"/>
      <c r="SJS792" s="552"/>
      <c r="SJT792" s="709"/>
      <c r="SJU792" s="709"/>
      <c r="SJV792" s="723"/>
      <c r="SJW792" s="723"/>
      <c r="SJX792" s="723"/>
      <c r="SJY792" s="723"/>
      <c r="SJZ792" s="723"/>
      <c r="SKA792" s="320"/>
      <c r="SKB792" s="47"/>
      <c r="SKC792" s="47"/>
      <c r="SKD792" s="34"/>
      <c r="SKE792" s="34"/>
      <c r="SKF792" s="88"/>
      <c r="SKG792"/>
      <c r="SKH792" s="173"/>
      <c r="SKI792" s="284"/>
      <c r="SKJ792" s="910"/>
      <c r="SKK792" s="421"/>
      <c r="SKL792" s="137"/>
      <c r="SKM792" s="136"/>
      <c r="SKN792" s="138"/>
      <c r="SKO792" s="154"/>
      <c r="SKP792" s="194"/>
      <c r="SKQ792" s="868"/>
      <c r="SKR792" s="194"/>
      <c r="SKS792" s="868"/>
      <c r="SKT792" s="874"/>
      <c r="SKU792" s="152"/>
      <c r="SKV792" s="552"/>
      <c r="SKW792" s="709"/>
      <c r="SKX792" s="709"/>
      <c r="SKY792" s="723"/>
      <c r="SKZ792" s="723"/>
      <c r="SLA792" s="723"/>
      <c r="SLB792" s="723"/>
      <c r="SLC792" s="723"/>
      <c r="SLD792" s="320"/>
      <c r="SLE792" s="47"/>
      <c r="SLF792" s="47"/>
      <c r="SLG792" s="34"/>
      <c r="SLH792" s="34"/>
      <c r="SLI792" s="88"/>
      <c r="SLJ792"/>
      <c r="SLK792" s="173"/>
      <c r="SLL792" s="284"/>
      <c r="SLM792" s="910"/>
      <c r="SLN792" s="421"/>
      <c r="SLO792" s="137"/>
      <c r="SLP792" s="136"/>
      <c r="SLQ792" s="138"/>
      <c r="SLR792" s="154"/>
      <c r="SLS792" s="194"/>
      <c r="SLT792" s="868"/>
      <c r="SLU792" s="194"/>
      <c r="SLV792" s="868"/>
      <c r="SLW792" s="874"/>
      <c r="SLX792" s="152"/>
      <c r="SLY792" s="552"/>
      <c r="SLZ792" s="709"/>
      <c r="SMA792" s="709"/>
      <c r="SMB792" s="723"/>
      <c r="SMC792" s="723"/>
      <c r="SMD792" s="723"/>
      <c r="SME792" s="723"/>
      <c r="SMF792" s="723"/>
      <c r="SMG792" s="320"/>
      <c r="SMH792" s="47"/>
      <c r="SMI792" s="47"/>
      <c r="SMJ792" s="34"/>
      <c r="SMK792" s="34"/>
      <c r="SML792" s="88"/>
      <c r="SMM792"/>
      <c r="SMN792" s="173"/>
      <c r="SMO792" s="284"/>
      <c r="SMP792" s="910"/>
      <c r="SMQ792" s="421"/>
      <c r="SMR792" s="137"/>
      <c r="SMS792" s="136"/>
      <c r="SMT792" s="138"/>
      <c r="SMU792" s="154"/>
      <c r="SMV792" s="194"/>
      <c r="SMW792" s="868"/>
      <c r="SMX792" s="194"/>
      <c r="SMY792" s="868"/>
      <c r="SMZ792" s="874"/>
      <c r="SNA792" s="152"/>
      <c r="SNB792" s="552"/>
      <c r="SNC792" s="709"/>
      <c r="SND792" s="709"/>
      <c r="SNE792" s="723"/>
      <c r="SNF792" s="723"/>
      <c r="SNG792" s="723"/>
      <c r="SNH792" s="723"/>
      <c r="SNI792" s="723"/>
      <c r="SNJ792" s="320"/>
      <c r="SNK792" s="47"/>
      <c r="SNL792" s="47"/>
      <c r="SNM792" s="34"/>
      <c r="SNN792" s="34"/>
      <c r="SNO792" s="88"/>
      <c r="SNP792"/>
      <c r="SNQ792" s="173"/>
      <c r="SNR792" s="284"/>
      <c r="SNS792" s="910"/>
      <c r="SNT792" s="421"/>
      <c r="SNU792" s="137"/>
      <c r="SNV792" s="136"/>
      <c r="SNW792" s="138"/>
      <c r="SNX792" s="154"/>
      <c r="SNY792" s="194"/>
      <c r="SNZ792" s="868"/>
      <c r="SOA792" s="194"/>
      <c r="SOB792" s="868"/>
      <c r="SOC792" s="874"/>
      <c r="SOD792" s="152"/>
      <c r="SOE792" s="552"/>
      <c r="SOF792" s="709"/>
      <c r="SOG792" s="709"/>
      <c r="SOH792" s="723"/>
      <c r="SOI792" s="723"/>
      <c r="SOJ792" s="723"/>
      <c r="SOK792" s="723"/>
      <c r="SOL792" s="723"/>
      <c r="SOM792" s="320"/>
      <c r="SON792" s="47"/>
      <c r="SOO792" s="47"/>
      <c r="SOP792" s="34"/>
      <c r="SOQ792" s="34"/>
      <c r="SOR792" s="88"/>
      <c r="SOS792"/>
      <c r="SOT792" s="173"/>
      <c r="SOU792" s="284"/>
      <c r="SOV792" s="910"/>
      <c r="SOW792" s="421"/>
      <c r="SOX792" s="137"/>
      <c r="SOY792" s="136"/>
      <c r="SOZ792" s="138"/>
      <c r="SPA792" s="154"/>
      <c r="SPB792" s="194"/>
      <c r="SPC792" s="868"/>
      <c r="SPD792" s="194"/>
      <c r="SPE792" s="868"/>
      <c r="SPF792" s="874"/>
      <c r="SPG792" s="152"/>
      <c r="SPH792" s="552"/>
      <c r="SPI792" s="709"/>
      <c r="SPJ792" s="709"/>
      <c r="SPK792" s="723"/>
      <c r="SPL792" s="723"/>
      <c r="SPM792" s="723"/>
      <c r="SPN792" s="723"/>
      <c r="SPO792" s="723"/>
      <c r="SPP792" s="320"/>
      <c r="SPQ792" s="47"/>
      <c r="SPR792" s="47"/>
      <c r="SPS792" s="34"/>
      <c r="SPT792" s="34"/>
      <c r="SPU792" s="88"/>
      <c r="SPV792"/>
      <c r="SPW792" s="173"/>
      <c r="SPX792" s="284"/>
      <c r="SPY792" s="910"/>
      <c r="SPZ792" s="421"/>
      <c r="SQA792" s="137"/>
      <c r="SQB792" s="136"/>
      <c r="SQC792" s="138"/>
      <c r="SQD792" s="154"/>
      <c r="SQE792" s="194"/>
      <c r="SQF792" s="868"/>
      <c r="SQG792" s="194"/>
      <c r="SQH792" s="868"/>
      <c r="SQI792" s="874"/>
      <c r="SQJ792" s="152"/>
      <c r="SQK792" s="552"/>
      <c r="SQL792" s="709"/>
      <c r="SQM792" s="709"/>
      <c r="SQN792" s="723"/>
      <c r="SQO792" s="723"/>
      <c r="SQP792" s="723"/>
      <c r="SQQ792" s="723"/>
      <c r="SQR792" s="723"/>
      <c r="SQS792" s="320"/>
      <c r="SQT792" s="47"/>
      <c r="SQU792" s="47"/>
      <c r="SQV792" s="34"/>
      <c r="SQW792" s="34"/>
      <c r="SQX792" s="88"/>
      <c r="SQY792"/>
      <c r="SQZ792" s="173"/>
      <c r="SRA792" s="284"/>
      <c r="SRB792" s="910"/>
      <c r="SRC792" s="421"/>
      <c r="SRD792" s="137"/>
      <c r="SRE792" s="136"/>
      <c r="SRF792" s="138"/>
      <c r="SRG792" s="154"/>
      <c r="SRH792" s="194"/>
      <c r="SRI792" s="868"/>
      <c r="SRJ792" s="194"/>
      <c r="SRK792" s="868"/>
      <c r="SRL792" s="874"/>
      <c r="SRM792" s="152"/>
      <c r="SRN792" s="552"/>
      <c r="SRO792" s="709"/>
      <c r="SRP792" s="709"/>
      <c r="SRQ792" s="723"/>
      <c r="SRR792" s="723"/>
      <c r="SRS792" s="723"/>
      <c r="SRT792" s="723"/>
      <c r="SRU792" s="723"/>
      <c r="SRV792" s="320"/>
      <c r="SRW792" s="47"/>
      <c r="SRX792" s="47"/>
      <c r="SRY792" s="34"/>
      <c r="SRZ792" s="34"/>
      <c r="SSA792" s="88"/>
      <c r="SSB792"/>
      <c r="SSC792" s="173"/>
      <c r="SSD792" s="284"/>
      <c r="SSE792" s="910"/>
      <c r="SSF792" s="421"/>
      <c r="SSG792" s="137"/>
      <c r="SSH792" s="136"/>
      <c r="SSI792" s="138"/>
      <c r="SSJ792" s="154"/>
      <c r="SSK792" s="194"/>
      <c r="SSL792" s="868"/>
      <c r="SSM792" s="194"/>
      <c r="SSN792" s="868"/>
      <c r="SSO792" s="874"/>
      <c r="SSP792" s="152"/>
      <c r="SSQ792" s="552"/>
      <c r="SSR792" s="709"/>
      <c r="SSS792" s="709"/>
      <c r="SST792" s="723"/>
      <c r="SSU792" s="723"/>
      <c r="SSV792" s="723"/>
      <c r="SSW792" s="723"/>
      <c r="SSX792" s="723"/>
      <c r="SSY792" s="320"/>
      <c r="SSZ792" s="47"/>
      <c r="STA792" s="47"/>
      <c r="STB792" s="34"/>
      <c r="STC792" s="34"/>
      <c r="STD792" s="88"/>
      <c r="STE792"/>
      <c r="STF792" s="173"/>
      <c r="STG792" s="284"/>
      <c r="STH792" s="910"/>
      <c r="STI792" s="421"/>
      <c r="STJ792" s="137"/>
      <c r="STK792" s="136"/>
      <c r="STL792" s="138"/>
      <c r="STM792" s="154"/>
      <c r="STN792" s="194"/>
      <c r="STO792" s="868"/>
      <c r="STP792" s="194"/>
      <c r="STQ792" s="868"/>
      <c r="STR792" s="874"/>
      <c r="STS792" s="152"/>
      <c r="STT792" s="552"/>
      <c r="STU792" s="709"/>
      <c r="STV792" s="709"/>
      <c r="STW792" s="723"/>
      <c r="STX792" s="723"/>
      <c r="STY792" s="723"/>
      <c r="STZ792" s="723"/>
      <c r="SUA792" s="723"/>
      <c r="SUB792" s="320"/>
      <c r="SUC792" s="47"/>
      <c r="SUD792" s="47"/>
      <c r="SUE792" s="34"/>
      <c r="SUF792" s="34"/>
      <c r="SUG792" s="88"/>
      <c r="SUH792"/>
      <c r="SUI792" s="173"/>
      <c r="SUJ792" s="284"/>
      <c r="SUK792" s="910"/>
      <c r="SUL792" s="421"/>
      <c r="SUM792" s="137"/>
      <c r="SUN792" s="136"/>
      <c r="SUO792" s="138"/>
      <c r="SUP792" s="154"/>
      <c r="SUQ792" s="194"/>
      <c r="SUR792" s="868"/>
      <c r="SUS792" s="194"/>
      <c r="SUT792" s="868"/>
      <c r="SUU792" s="874"/>
      <c r="SUV792" s="152"/>
      <c r="SUW792" s="552"/>
      <c r="SUX792" s="709"/>
      <c r="SUY792" s="709"/>
      <c r="SUZ792" s="723"/>
      <c r="SVA792" s="723"/>
      <c r="SVB792" s="723"/>
      <c r="SVC792" s="723"/>
      <c r="SVD792" s="723"/>
      <c r="SVE792" s="320"/>
      <c r="SVF792" s="47"/>
      <c r="SVG792" s="47"/>
      <c r="SVH792" s="34"/>
      <c r="SVI792" s="34"/>
      <c r="SVJ792" s="88"/>
      <c r="SVK792"/>
      <c r="SVL792" s="173"/>
      <c r="SVM792" s="284"/>
      <c r="SVN792" s="910"/>
      <c r="SVO792" s="421"/>
      <c r="SVP792" s="137"/>
      <c r="SVQ792" s="136"/>
      <c r="SVR792" s="138"/>
      <c r="SVS792" s="154"/>
      <c r="SVT792" s="194"/>
      <c r="SVU792" s="868"/>
      <c r="SVV792" s="194"/>
      <c r="SVW792" s="868"/>
      <c r="SVX792" s="874"/>
      <c r="SVY792" s="152"/>
      <c r="SVZ792" s="552"/>
      <c r="SWA792" s="709"/>
      <c r="SWB792" s="709"/>
      <c r="SWC792" s="723"/>
      <c r="SWD792" s="723"/>
      <c r="SWE792" s="723"/>
      <c r="SWF792" s="723"/>
      <c r="SWG792" s="723"/>
      <c r="SWH792" s="320"/>
      <c r="SWI792" s="47"/>
      <c r="SWJ792" s="47"/>
      <c r="SWK792" s="34"/>
      <c r="SWL792" s="34"/>
      <c r="SWM792" s="88"/>
      <c r="SWN792"/>
      <c r="SWO792" s="173"/>
      <c r="SWP792" s="284"/>
      <c r="SWQ792" s="910"/>
      <c r="SWR792" s="421"/>
      <c r="SWS792" s="137"/>
      <c r="SWT792" s="136"/>
      <c r="SWU792" s="138"/>
      <c r="SWV792" s="154"/>
      <c r="SWW792" s="194"/>
      <c r="SWX792" s="868"/>
      <c r="SWY792" s="194"/>
      <c r="SWZ792" s="868"/>
      <c r="SXA792" s="874"/>
      <c r="SXB792" s="152"/>
      <c r="SXC792" s="552"/>
      <c r="SXD792" s="709"/>
      <c r="SXE792" s="709"/>
      <c r="SXF792" s="723"/>
      <c r="SXG792" s="723"/>
      <c r="SXH792" s="723"/>
      <c r="SXI792" s="723"/>
      <c r="SXJ792" s="723"/>
      <c r="SXK792" s="320"/>
      <c r="SXL792" s="47"/>
      <c r="SXM792" s="47"/>
      <c r="SXN792" s="34"/>
      <c r="SXO792" s="34"/>
      <c r="SXP792" s="88"/>
      <c r="SXQ792"/>
      <c r="SXR792" s="173"/>
      <c r="SXS792" s="284"/>
      <c r="SXT792" s="910"/>
      <c r="SXU792" s="421"/>
      <c r="SXV792" s="137"/>
      <c r="SXW792" s="136"/>
      <c r="SXX792" s="138"/>
      <c r="SXY792" s="154"/>
      <c r="SXZ792" s="194"/>
      <c r="SYA792" s="868"/>
      <c r="SYB792" s="194"/>
      <c r="SYC792" s="868"/>
      <c r="SYD792" s="874"/>
      <c r="SYE792" s="152"/>
      <c r="SYF792" s="552"/>
      <c r="SYG792" s="709"/>
      <c r="SYH792" s="709"/>
      <c r="SYI792" s="723"/>
      <c r="SYJ792" s="723"/>
      <c r="SYK792" s="723"/>
      <c r="SYL792" s="723"/>
      <c r="SYM792" s="723"/>
      <c r="SYN792" s="320"/>
      <c r="SYO792" s="47"/>
      <c r="SYP792" s="47"/>
      <c r="SYQ792" s="34"/>
      <c r="SYR792" s="34"/>
      <c r="SYS792" s="88"/>
      <c r="SYT792"/>
      <c r="SYU792" s="173"/>
      <c r="SYV792" s="284"/>
      <c r="SYW792" s="910"/>
      <c r="SYX792" s="421"/>
      <c r="SYY792" s="137"/>
      <c r="SYZ792" s="136"/>
      <c r="SZA792" s="138"/>
      <c r="SZB792" s="154"/>
      <c r="SZC792" s="194"/>
      <c r="SZD792" s="868"/>
      <c r="SZE792" s="194"/>
      <c r="SZF792" s="868"/>
      <c r="SZG792" s="874"/>
      <c r="SZH792" s="152"/>
      <c r="SZI792" s="552"/>
      <c r="SZJ792" s="709"/>
      <c r="SZK792" s="709"/>
      <c r="SZL792" s="723"/>
      <c r="SZM792" s="723"/>
      <c r="SZN792" s="723"/>
      <c r="SZO792" s="723"/>
      <c r="SZP792" s="723"/>
      <c r="SZQ792" s="320"/>
      <c r="SZR792" s="47"/>
      <c r="SZS792" s="47"/>
      <c r="SZT792" s="34"/>
      <c r="SZU792" s="34"/>
      <c r="SZV792" s="88"/>
      <c r="SZW792"/>
      <c r="SZX792" s="173"/>
      <c r="SZY792" s="284"/>
      <c r="SZZ792" s="910"/>
      <c r="TAA792" s="421"/>
      <c r="TAB792" s="137"/>
      <c r="TAC792" s="136"/>
      <c r="TAD792" s="138"/>
      <c r="TAE792" s="154"/>
      <c r="TAF792" s="194"/>
      <c r="TAG792" s="868"/>
      <c r="TAH792" s="194"/>
      <c r="TAI792" s="868"/>
      <c r="TAJ792" s="874"/>
      <c r="TAK792" s="152"/>
      <c r="TAL792" s="552"/>
      <c r="TAM792" s="709"/>
      <c r="TAN792" s="709"/>
      <c r="TAO792" s="723"/>
      <c r="TAP792" s="723"/>
      <c r="TAQ792" s="723"/>
      <c r="TAR792" s="723"/>
      <c r="TAS792" s="723"/>
      <c r="TAT792" s="320"/>
      <c r="TAU792" s="47"/>
      <c r="TAV792" s="47"/>
      <c r="TAW792" s="34"/>
      <c r="TAX792" s="34"/>
      <c r="TAY792" s="88"/>
      <c r="TAZ792"/>
      <c r="TBA792" s="173"/>
      <c r="TBB792" s="284"/>
      <c r="TBC792" s="910"/>
      <c r="TBD792" s="421"/>
      <c r="TBE792" s="137"/>
      <c r="TBF792" s="136"/>
      <c r="TBG792" s="138"/>
      <c r="TBH792" s="154"/>
      <c r="TBI792" s="194"/>
      <c r="TBJ792" s="868"/>
      <c r="TBK792" s="194"/>
      <c r="TBL792" s="868"/>
      <c r="TBM792" s="874"/>
      <c r="TBN792" s="152"/>
      <c r="TBO792" s="552"/>
      <c r="TBP792" s="709"/>
      <c r="TBQ792" s="709"/>
      <c r="TBR792" s="723"/>
      <c r="TBS792" s="723"/>
      <c r="TBT792" s="723"/>
      <c r="TBU792" s="723"/>
      <c r="TBV792" s="723"/>
      <c r="TBW792" s="320"/>
      <c r="TBX792" s="47"/>
      <c r="TBY792" s="47"/>
      <c r="TBZ792" s="34"/>
      <c r="TCA792" s="34"/>
      <c r="TCB792" s="88"/>
      <c r="TCC792"/>
      <c r="TCD792" s="173"/>
      <c r="TCE792" s="284"/>
      <c r="TCF792" s="910"/>
      <c r="TCG792" s="421"/>
      <c r="TCH792" s="137"/>
      <c r="TCI792" s="136"/>
      <c r="TCJ792" s="138"/>
      <c r="TCK792" s="154"/>
      <c r="TCL792" s="194"/>
      <c r="TCM792" s="868"/>
      <c r="TCN792" s="194"/>
      <c r="TCO792" s="868"/>
      <c r="TCP792" s="874"/>
      <c r="TCQ792" s="152"/>
      <c r="TCR792" s="552"/>
      <c r="TCS792" s="709"/>
      <c r="TCT792" s="709"/>
      <c r="TCU792" s="723"/>
      <c r="TCV792" s="723"/>
      <c r="TCW792" s="723"/>
      <c r="TCX792" s="723"/>
      <c r="TCY792" s="723"/>
      <c r="TCZ792" s="320"/>
      <c r="TDA792" s="47"/>
      <c r="TDB792" s="47"/>
      <c r="TDC792" s="34"/>
      <c r="TDD792" s="34"/>
      <c r="TDE792" s="88"/>
      <c r="TDF792"/>
      <c r="TDG792" s="173"/>
      <c r="TDH792" s="284"/>
      <c r="TDI792" s="910"/>
      <c r="TDJ792" s="421"/>
      <c r="TDK792" s="137"/>
      <c r="TDL792" s="136"/>
      <c r="TDM792" s="138"/>
      <c r="TDN792" s="154"/>
      <c r="TDO792" s="194"/>
      <c r="TDP792" s="868"/>
      <c r="TDQ792" s="194"/>
      <c r="TDR792" s="868"/>
      <c r="TDS792" s="874"/>
      <c r="TDT792" s="152"/>
      <c r="TDU792" s="552"/>
      <c r="TDV792" s="709"/>
      <c r="TDW792" s="709"/>
      <c r="TDX792" s="723"/>
      <c r="TDY792" s="723"/>
      <c r="TDZ792" s="723"/>
      <c r="TEA792" s="723"/>
      <c r="TEB792" s="723"/>
      <c r="TEC792" s="320"/>
      <c r="TED792" s="47"/>
      <c r="TEE792" s="47"/>
      <c r="TEF792" s="34"/>
      <c r="TEG792" s="34"/>
      <c r="TEH792" s="88"/>
      <c r="TEI792"/>
      <c r="TEJ792" s="173"/>
      <c r="TEK792" s="284"/>
      <c r="TEL792" s="910"/>
      <c r="TEM792" s="421"/>
      <c r="TEN792" s="137"/>
      <c r="TEO792" s="136"/>
      <c r="TEP792" s="138"/>
      <c r="TEQ792" s="154"/>
      <c r="TER792" s="194"/>
      <c r="TES792" s="868"/>
      <c r="TET792" s="194"/>
      <c r="TEU792" s="868"/>
      <c r="TEV792" s="874"/>
      <c r="TEW792" s="152"/>
      <c r="TEX792" s="552"/>
      <c r="TEY792" s="709"/>
      <c r="TEZ792" s="709"/>
      <c r="TFA792" s="723"/>
      <c r="TFB792" s="723"/>
      <c r="TFC792" s="723"/>
      <c r="TFD792" s="723"/>
      <c r="TFE792" s="723"/>
      <c r="TFF792" s="320"/>
      <c r="TFG792" s="47"/>
      <c r="TFH792" s="47"/>
      <c r="TFI792" s="34"/>
      <c r="TFJ792" s="34"/>
      <c r="TFK792" s="88"/>
      <c r="TFL792"/>
      <c r="TFM792" s="173"/>
      <c r="TFN792" s="284"/>
      <c r="TFO792" s="910"/>
      <c r="TFP792" s="421"/>
      <c r="TFQ792" s="137"/>
      <c r="TFR792" s="136"/>
      <c r="TFS792" s="138"/>
      <c r="TFT792" s="154"/>
      <c r="TFU792" s="194"/>
      <c r="TFV792" s="868"/>
      <c r="TFW792" s="194"/>
      <c r="TFX792" s="868"/>
      <c r="TFY792" s="874"/>
      <c r="TFZ792" s="152"/>
      <c r="TGA792" s="552"/>
      <c r="TGB792" s="709"/>
      <c r="TGC792" s="709"/>
      <c r="TGD792" s="723"/>
      <c r="TGE792" s="723"/>
      <c r="TGF792" s="723"/>
      <c r="TGG792" s="723"/>
      <c r="TGH792" s="723"/>
      <c r="TGI792" s="320"/>
      <c r="TGJ792" s="47"/>
      <c r="TGK792" s="47"/>
      <c r="TGL792" s="34"/>
      <c r="TGM792" s="34"/>
      <c r="TGN792" s="88"/>
      <c r="TGO792"/>
      <c r="TGP792" s="173"/>
      <c r="TGQ792" s="284"/>
      <c r="TGR792" s="910"/>
      <c r="TGS792" s="421"/>
      <c r="TGT792" s="137"/>
      <c r="TGU792" s="136"/>
      <c r="TGV792" s="138"/>
      <c r="TGW792" s="154"/>
      <c r="TGX792" s="194"/>
      <c r="TGY792" s="868"/>
      <c r="TGZ792" s="194"/>
      <c r="THA792" s="868"/>
      <c r="THB792" s="874"/>
      <c r="THC792" s="152"/>
      <c r="THD792" s="552"/>
      <c r="THE792" s="709"/>
      <c r="THF792" s="709"/>
      <c r="THG792" s="723"/>
      <c r="THH792" s="723"/>
      <c r="THI792" s="723"/>
      <c r="THJ792" s="723"/>
      <c r="THK792" s="723"/>
      <c r="THL792" s="320"/>
      <c r="THM792" s="47"/>
      <c r="THN792" s="47"/>
      <c r="THO792" s="34"/>
      <c r="THP792" s="34"/>
      <c r="THQ792" s="88"/>
      <c r="THR792"/>
      <c r="THS792" s="173"/>
      <c r="THT792" s="284"/>
      <c r="THU792" s="910"/>
      <c r="THV792" s="421"/>
      <c r="THW792" s="137"/>
      <c r="THX792" s="136"/>
      <c r="THY792" s="138"/>
      <c r="THZ792" s="154"/>
      <c r="TIA792" s="194"/>
      <c r="TIB792" s="868"/>
      <c r="TIC792" s="194"/>
      <c r="TID792" s="868"/>
      <c r="TIE792" s="874"/>
      <c r="TIF792" s="152"/>
      <c r="TIG792" s="552"/>
      <c r="TIH792" s="709"/>
      <c r="TII792" s="709"/>
      <c r="TIJ792" s="723"/>
      <c r="TIK792" s="723"/>
      <c r="TIL792" s="723"/>
      <c r="TIM792" s="723"/>
      <c r="TIN792" s="723"/>
      <c r="TIO792" s="320"/>
      <c r="TIP792" s="47"/>
      <c r="TIQ792" s="47"/>
      <c r="TIR792" s="34"/>
      <c r="TIS792" s="34"/>
      <c r="TIT792" s="88"/>
      <c r="TIU792"/>
      <c r="TIV792" s="173"/>
      <c r="TIW792" s="284"/>
      <c r="TIX792" s="910"/>
      <c r="TIY792" s="421"/>
      <c r="TIZ792" s="137"/>
      <c r="TJA792" s="136"/>
      <c r="TJB792" s="138"/>
      <c r="TJC792" s="154"/>
      <c r="TJD792" s="194"/>
      <c r="TJE792" s="868"/>
      <c r="TJF792" s="194"/>
      <c r="TJG792" s="868"/>
      <c r="TJH792" s="874"/>
      <c r="TJI792" s="152"/>
      <c r="TJJ792" s="552"/>
      <c r="TJK792" s="709"/>
      <c r="TJL792" s="709"/>
      <c r="TJM792" s="723"/>
      <c r="TJN792" s="723"/>
      <c r="TJO792" s="723"/>
      <c r="TJP792" s="723"/>
      <c r="TJQ792" s="723"/>
      <c r="TJR792" s="320"/>
      <c r="TJS792" s="47"/>
      <c r="TJT792" s="47"/>
      <c r="TJU792" s="34"/>
      <c r="TJV792" s="34"/>
      <c r="TJW792" s="88"/>
      <c r="TJX792"/>
      <c r="TJY792" s="173"/>
      <c r="TJZ792" s="284"/>
      <c r="TKA792" s="910"/>
      <c r="TKB792" s="421"/>
      <c r="TKC792" s="137"/>
      <c r="TKD792" s="136"/>
      <c r="TKE792" s="138"/>
      <c r="TKF792" s="154"/>
      <c r="TKG792" s="194"/>
      <c r="TKH792" s="868"/>
      <c r="TKI792" s="194"/>
      <c r="TKJ792" s="868"/>
      <c r="TKK792" s="874"/>
      <c r="TKL792" s="152"/>
      <c r="TKM792" s="552"/>
      <c r="TKN792" s="709"/>
      <c r="TKO792" s="709"/>
      <c r="TKP792" s="723"/>
      <c r="TKQ792" s="723"/>
      <c r="TKR792" s="723"/>
      <c r="TKS792" s="723"/>
      <c r="TKT792" s="723"/>
      <c r="TKU792" s="320"/>
      <c r="TKV792" s="47"/>
      <c r="TKW792" s="47"/>
      <c r="TKX792" s="34"/>
      <c r="TKY792" s="34"/>
      <c r="TKZ792" s="88"/>
      <c r="TLA792"/>
      <c r="TLB792" s="173"/>
      <c r="TLC792" s="284"/>
      <c r="TLD792" s="910"/>
      <c r="TLE792" s="421"/>
      <c r="TLF792" s="137"/>
      <c r="TLG792" s="136"/>
      <c r="TLH792" s="138"/>
      <c r="TLI792" s="154"/>
      <c r="TLJ792" s="194"/>
      <c r="TLK792" s="868"/>
      <c r="TLL792" s="194"/>
      <c r="TLM792" s="868"/>
      <c r="TLN792" s="874"/>
      <c r="TLO792" s="152"/>
      <c r="TLP792" s="552"/>
      <c r="TLQ792" s="709"/>
      <c r="TLR792" s="709"/>
      <c r="TLS792" s="723"/>
      <c r="TLT792" s="723"/>
      <c r="TLU792" s="723"/>
      <c r="TLV792" s="723"/>
      <c r="TLW792" s="723"/>
      <c r="TLX792" s="320"/>
      <c r="TLY792" s="47"/>
      <c r="TLZ792" s="47"/>
      <c r="TMA792" s="34"/>
      <c r="TMB792" s="34"/>
      <c r="TMC792" s="88"/>
      <c r="TMD792"/>
      <c r="TME792" s="173"/>
      <c r="TMF792" s="284"/>
      <c r="TMG792" s="910"/>
      <c r="TMH792" s="421"/>
      <c r="TMI792" s="137"/>
      <c r="TMJ792" s="136"/>
      <c r="TMK792" s="138"/>
      <c r="TML792" s="154"/>
      <c r="TMM792" s="194"/>
      <c r="TMN792" s="868"/>
      <c r="TMO792" s="194"/>
      <c r="TMP792" s="868"/>
      <c r="TMQ792" s="874"/>
      <c r="TMR792" s="152"/>
      <c r="TMS792" s="552"/>
      <c r="TMT792" s="709"/>
      <c r="TMU792" s="709"/>
      <c r="TMV792" s="723"/>
      <c r="TMW792" s="723"/>
      <c r="TMX792" s="723"/>
      <c r="TMY792" s="723"/>
      <c r="TMZ792" s="723"/>
      <c r="TNA792" s="320"/>
      <c r="TNB792" s="47"/>
      <c r="TNC792" s="47"/>
      <c r="TND792" s="34"/>
      <c r="TNE792" s="34"/>
      <c r="TNF792" s="88"/>
      <c r="TNG792"/>
      <c r="TNH792" s="173"/>
      <c r="TNI792" s="284"/>
      <c r="TNJ792" s="910"/>
      <c r="TNK792" s="421"/>
      <c r="TNL792" s="137"/>
      <c r="TNM792" s="136"/>
      <c r="TNN792" s="138"/>
      <c r="TNO792" s="154"/>
      <c r="TNP792" s="194"/>
      <c r="TNQ792" s="868"/>
      <c r="TNR792" s="194"/>
      <c r="TNS792" s="868"/>
      <c r="TNT792" s="874"/>
      <c r="TNU792" s="152"/>
      <c r="TNV792" s="552"/>
      <c r="TNW792" s="709"/>
      <c r="TNX792" s="709"/>
      <c r="TNY792" s="723"/>
      <c r="TNZ792" s="723"/>
      <c r="TOA792" s="723"/>
      <c r="TOB792" s="723"/>
      <c r="TOC792" s="723"/>
      <c r="TOD792" s="320"/>
      <c r="TOE792" s="47"/>
      <c r="TOF792" s="47"/>
      <c r="TOG792" s="34"/>
      <c r="TOH792" s="34"/>
      <c r="TOI792" s="88"/>
      <c r="TOJ792"/>
      <c r="TOK792" s="173"/>
      <c r="TOL792" s="284"/>
      <c r="TOM792" s="910"/>
      <c r="TON792" s="421"/>
      <c r="TOO792" s="137"/>
      <c r="TOP792" s="136"/>
      <c r="TOQ792" s="138"/>
      <c r="TOR792" s="154"/>
      <c r="TOS792" s="194"/>
      <c r="TOT792" s="868"/>
      <c r="TOU792" s="194"/>
      <c r="TOV792" s="868"/>
      <c r="TOW792" s="874"/>
      <c r="TOX792" s="152"/>
      <c r="TOY792" s="552"/>
      <c r="TOZ792" s="709"/>
      <c r="TPA792" s="709"/>
      <c r="TPB792" s="723"/>
      <c r="TPC792" s="723"/>
      <c r="TPD792" s="723"/>
      <c r="TPE792" s="723"/>
      <c r="TPF792" s="723"/>
      <c r="TPG792" s="320"/>
      <c r="TPH792" s="47"/>
      <c r="TPI792" s="47"/>
      <c r="TPJ792" s="34"/>
      <c r="TPK792" s="34"/>
      <c r="TPL792" s="88"/>
      <c r="TPM792"/>
      <c r="TPN792" s="173"/>
      <c r="TPO792" s="284"/>
      <c r="TPP792" s="910"/>
      <c r="TPQ792" s="421"/>
      <c r="TPR792" s="137"/>
      <c r="TPS792" s="136"/>
      <c r="TPT792" s="138"/>
      <c r="TPU792" s="154"/>
      <c r="TPV792" s="194"/>
      <c r="TPW792" s="868"/>
      <c r="TPX792" s="194"/>
      <c r="TPY792" s="868"/>
      <c r="TPZ792" s="874"/>
      <c r="TQA792" s="152"/>
      <c r="TQB792" s="552"/>
      <c r="TQC792" s="709"/>
      <c r="TQD792" s="709"/>
      <c r="TQE792" s="723"/>
      <c r="TQF792" s="723"/>
      <c r="TQG792" s="723"/>
      <c r="TQH792" s="723"/>
      <c r="TQI792" s="723"/>
      <c r="TQJ792" s="320"/>
      <c r="TQK792" s="47"/>
      <c r="TQL792" s="47"/>
      <c r="TQM792" s="34"/>
      <c r="TQN792" s="34"/>
      <c r="TQO792" s="88"/>
      <c r="TQP792"/>
      <c r="TQQ792" s="173"/>
      <c r="TQR792" s="284"/>
      <c r="TQS792" s="910"/>
      <c r="TQT792" s="421"/>
      <c r="TQU792" s="137"/>
      <c r="TQV792" s="136"/>
      <c r="TQW792" s="138"/>
      <c r="TQX792" s="154"/>
      <c r="TQY792" s="194"/>
      <c r="TQZ792" s="868"/>
      <c r="TRA792" s="194"/>
      <c r="TRB792" s="868"/>
      <c r="TRC792" s="874"/>
      <c r="TRD792" s="152"/>
      <c r="TRE792" s="552"/>
      <c r="TRF792" s="709"/>
      <c r="TRG792" s="709"/>
      <c r="TRH792" s="723"/>
      <c r="TRI792" s="723"/>
      <c r="TRJ792" s="723"/>
      <c r="TRK792" s="723"/>
      <c r="TRL792" s="723"/>
      <c r="TRM792" s="320"/>
      <c r="TRN792" s="47"/>
      <c r="TRO792" s="47"/>
      <c r="TRP792" s="34"/>
      <c r="TRQ792" s="34"/>
      <c r="TRR792" s="88"/>
      <c r="TRS792"/>
      <c r="TRT792" s="173"/>
      <c r="TRU792" s="284"/>
      <c r="TRV792" s="910"/>
      <c r="TRW792" s="421"/>
      <c r="TRX792" s="137"/>
      <c r="TRY792" s="136"/>
      <c r="TRZ792" s="138"/>
      <c r="TSA792" s="154"/>
      <c r="TSB792" s="194"/>
      <c r="TSC792" s="868"/>
      <c r="TSD792" s="194"/>
      <c r="TSE792" s="868"/>
      <c r="TSF792" s="874"/>
      <c r="TSG792" s="152"/>
      <c r="TSH792" s="552"/>
      <c r="TSI792" s="709"/>
      <c r="TSJ792" s="709"/>
      <c r="TSK792" s="723"/>
      <c r="TSL792" s="723"/>
      <c r="TSM792" s="723"/>
      <c r="TSN792" s="723"/>
      <c r="TSO792" s="723"/>
      <c r="TSP792" s="320"/>
      <c r="TSQ792" s="47"/>
      <c r="TSR792" s="47"/>
      <c r="TSS792" s="34"/>
      <c r="TST792" s="34"/>
      <c r="TSU792" s="88"/>
      <c r="TSV792"/>
      <c r="TSW792" s="173"/>
      <c r="TSX792" s="284"/>
      <c r="TSY792" s="910"/>
      <c r="TSZ792" s="421"/>
      <c r="TTA792" s="137"/>
      <c r="TTB792" s="136"/>
      <c r="TTC792" s="138"/>
      <c r="TTD792" s="154"/>
      <c r="TTE792" s="194"/>
      <c r="TTF792" s="868"/>
      <c r="TTG792" s="194"/>
      <c r="TTH792" s="868"/>
      <c r="TTI792" s="874"/>
      <c r="TTJ792" s="152"/>
      <c r="TTK792" s="552"/>
      <c r="TTL792" s="709"/>
      <c r="TTM792" s="709"/>
      <c r="TTN792" s="723"/>
      <c r="TTO792" s="723"/>
      <c r="TTP792" s="723"/>
      <c r="TTQ792" s="723"/>
      <c r="TTR792" s="723"/>
      <c r="TTS792" s="320"/>
      <c r="TTT792" s="47"/>
      <c r="TTU792" s="47"/>
      <c r="TTV792" s="34"/>
      <c r="TTW792" s="34"/>
      <c r="TTX792" s="88"/>
      <c r="TTY792"/>
      <c r="TTZ792" s="173"/>
      <c r="TUA792" s="284"/>
      <c r="TUB792" s="910"/>
      <c r="TUC792" s="421"/>
      <c r="TUD792" s="137"/>
      <c r="TUE792" s="136"/>
      <c r="TUF792" s="138"/>
      <c r="TUG792" s="154"/>
      <c r="TUH792" s="194"/>
      <c r="TUI792" s="868"/>
      <c r="TUJ792" s="194"/>
      <c r="TUK792" s="868"/>
      <c r="TUL792" s="874"/>
      <c r="TUM792" s="152"/>
      <c r="TUN792" s="552"/>
      <c r="TUO792" s="709"/>
      <c r="TUP792" s="709"/>
      <c r="TUQ792" s="723"/>
      <c r="TUR792" s="723"/>
      <c r="TUS792" s="723"/>
      <c r="TUT792" s="723"/>
      <c r="TUU792" s="723"/>
      <c r="TUV792" s="320"/>
      <c r="TUW792" s="47"/>
      <c r="TUX792" s="47"/>
      <c r="TUY792" s="34"/>
      <c r="TUZ792" s="34"/>
      <c r="TVA792" s="88"/>
      <c r="TVB792"/>
      <c r="TVC792" s="173"/>
      <c r="TVD792" s="284"/>
      <c r="TVE792" s="910"/>
      <c r="TVF792" s="421"/>
      <c r="TVG792" s="137"/>
      <c r="TVH792" s="136"/>
      <c r="TVI792" s="138"/>
      <c r="TVJ792" s="154"/>
      <c r="TVK792" s="194"/>
      <c r="TVL792" s="868"/>
      <c r="TVM792" s="194"/>
      <c r="TVN792" s="868"/>
      <c r="TVO792" s="874"/>
      <c r="TVP792" s="152"/>
      <c r="TVQ792" s="552"/>
      <c r="TVR792" s="709"/>
      <c r="TVS792" s="709"/>
      <c r="TVT792" s="723"/>
      <c r="TVU792" s="723"/>
      <c r="TVV792" s="723"/>
      <c r="TVW792" s="723"/>
      <c r="TVX792" s="723"/>
      <c r="TVY792" s="320"/>
      <c r="TVZ792" s="47"/>
      <c r="TWA792" s="47"/>
      <c r="TWB792" s="34"/>
      <c r="TWC792" s="34"/>
      <c r="TWD792" s="88"/>
      <c r="TWE792"/>
      <c r="TWF792" s="173"/>
      <c r="TWG792" s="284"/>
      <c r="TWH792" s="910"/>
      <c r="TWI792" s="421"/>
      <c r="TWJ792" s="137"/>
      <c r="TWK792" s="136"/>
      <c r="TWL792" s="138"/>
      <c r="TWM792" s="154"/>
      <c r="TWN792" s="194"/>
      <c r="TWO792" s="868"/>
      <c r="TWP792" s="194"/>
      <c r="TWQ792" s="868"/>
      <c r="TWR792" s="874"/>
      <c r="TWS792" s="152"/>
      <c r="TWT792" s="552"/>
      <c r="TWU792" s="709"/>
      <c r="TWV792" s="709"/>
      <c r="TWW792" s="723"/>
      <c r="TWX792" s="723"/>
      <c r="TWY792" s="723"/>
      <c r="TWZ792" s="723"/>
      <c r="TXA792" s="723"/>
      <c r="TXB792" s="320"/>
      <c r="TXC792" s="47"/>
      <c r="TXD792" s="47"/>
      <c r="TXE792" s="34"/>
      <c r="TXF792" s="34"/>
      <c r="TXG792" s="88"/>
      <c r="TXH792"/>
      <c r="TXI792" s="173"/>
      <c r="TXJ792" s="284"/>
      <c r="TXK792" s="910"/>
      <c r="TXL792" s="421"/>
      <c r="TXM792" s="137"/>
      <c r="TXN792" s="136"/>
      <c r="TXO792" s="138"/>
      <c r="TXP792" s="154"/>
      <c r="TXQ792" s="194"/>
      <c r="TXR792" s="868"/>
      <c r="TXS792" s="194"/>
      <c r="TXT792" s="868"/>
      <c r="TXU792" s="874"/>
      <c r="TXV792" s="152"/>
      <c r="TXW792" s="552"/>
      <c r="TXX792" s="709"/>
      <c r="TXY792" s="709"/>
      <c r="TXZ792" s="723"/>
      <c r="TYA792" s="723"/>
      <c r="TYB792" s="723"/>
      <c r="TYC792" s="723"/>
      <c r="TYD792" s="723"/>
      <c r="TYE792" s="320"/>
      <c r="TYF792" s="47"/>
      <c r="TYG792" s="47"/>
      <c r="TYH792" s="34"/>
      <c r="TYI792" s="34"/>
      <c r="TYJ792" s="88"/>
      <c r="TYK792"/>
      <c r="TYL792" s="173"/>
      <c r="TYM792" s="284"/>
      <c r="TYN792" s="910"/>
      <c r="TYO792" s="421"/>
      <c r="TYP792" s="137"/>
      <c r="TYQ792" s="136"/>
      <c r="TYR792" s="138"/>
      <c r="TYS792" s="154"/>
      <c r="TYT792" s="194"/>
      <c r="TYU792" s="868"/>
      <c r="TYV792" s="194"/>
      <c r="TYW792" s="868"/>
      <c r="TYX792" s="874"/>
      <c r="TYY792" s="152"/>
      <c r="TYZ792" s="552"/>
      <c r="TZA792" s="709"/>
      <c r="TZB792" s="709"/>
      <c r="TZC792" s="723"/>
      <c r="TZD792" s="723"/>
      <c r="TZE792" s="723"/>
      <c r="TZF792" s="723"/>
      <c r="TZG792" s="723"/>
      <c r="TZH792" s="320"/>
      <c r="TZI792" s="47"/>
      <c r="TZJ792" s="47"/>
      <c r="TZK792" s="34"/>
      <c r="TZL792" s="34"/>
      <c r="TZM792" s="88"/>
      <c r="TZN792"/>
      <c r="TZO792" s="173"/>
      <c r="TZP792" s="284"/>
      <c r="TZQ792" s="910"/>
      <c r="TZR792" s="421"/>
      <c r="TZS792" s="137"/>
      <c r="TZT792" s="136"/>
      <c r="TZU792" s="138"/>
      <c r="TZV792" s="154"/>
      <c r="TZW792" s="194"/>
      <c r="TZX792" s="868"/>
      <c r="TZY792" s="194"/>
      <c r="TZZ792" s="868"/>
      <c r="UAA792" s="874"/>
      <c r="UAB792" s="152"/>
      <c r="UAC792" s="552"/>
      <c r="UAD792" s="709"/>
      <c r="UAE792" s="709"/>
      <c r="UAF792" s="723"/>
      <c r="UAG792" s="723"/>
      <c r="UAH792" s="723"/>
      <c r="UAI792" s="723"/>
      <c r="UAJ792" s="723"/>
      <c r="UAK792" s="320"/>
      <c r="UAL792" s="47"/>
      <c r="UAM792" s="47"/>
      <c r="UAN792" s="34"/>
      <c r="UAO792" s="34"/>
      <c r="UAP792" s="88"/>
      <c r="UAQ792"/>
      <c r="UAR792" s="173"/>
      <c r="UAS792" s="284"/>
      <c r="UAT792" s="910"/>
      <c r="UAU792" s="421"/>
      <c r="UAV792" s="137"/>
      <c r="UAW792" s="136"/>
      <c r="UAX792" s="138"/>
      <c r="UAY792" s="154"/>
      <c r="UAZ792" s="194"/>
      <c r="UBA792" s="868"/>
      <c r="UBB792" s="194"/>
      <c r="UBC792" s="868"/>
      <c r="UBD792" s="874"/>
      <c r="UBE792" s="152"/>
      <c r="UBF792" s="552"/>
      <c r="UBG792" s="709"/>
      <c r="UBH792" s="709"/>
      <c r="UBI792" s="723"/>
      <c r="UBJ792" s="723"/>
      <c r="UBK792" s="723"/>
      <c r="UBL792" s="723"/>
      <c r="UBM792" s="723"/>
      <c r="UBN792" s="320"/>
      <c r="UBO792" s="47"/>
      <c r="UBP792" s="47"/>
      <c r="UBQ792" s="34"/>
      <c r="UBR792" s="34"/>
      <c r="UBS792" s="88"/>
      <c r="UBT792"/>
      <c r="UBU792" s="173"/>
      <c r="UBV792" s="284"/>
      <c r="UBW792" s="910"/>
      <c r="UBX792" s="421"/>
      <c r="UBY792" s="137"/>
      <c r="UBZ792" s="136"/>
      <c r="UCA792" s="138"/>
      <c r="UCB792" s="154"/>
      <c r="UCC792" s="194"/>
      <c r="UCD792" s="868"/>
      <c r="UCE792" s="194"/>
      <c r="UCF792" s="868"/>
      <c r="UCG792" s="874"/>
      <c r="UCH792" s="152"/>
      <c r="UCI792" s="552"/>
      <c r="UCJ792" s="709"/>
      <c r="UCK792" s="709"/>
      <c r="UCL792" s="723"/>
      <c r="UCM792" s="723"/>
      <c r="UCN792" s="723"/>
      <c r="UCO792" s="723"/>
      <c r="UCP792" s="723"/>
      <c r="UCQ792" s="320"/>
      <c r="UCR792" s="47"/>
      <c r="UCS792" s="47"/>
      <c r="UCT792" s="34"/>
      <c r="UCU792" s="34"/>
      <c r="UCV792" s="88"/>
      <c r="UCW792"/>
      <c r="UCX792" s="173"/>
      <c r="UCY792" s="284"/>
      <c r="UCZ792" s="910"/>
      <c r="UDA792" s="421"/>
      <c r="UDB792" s="137"/>
      <c r="UDC792" s="136"/>
      <c r="UDD792" s="138"/>
      <c r="UDE792" s="154"/>
      <c r="UDF792" s="194"/>
      <c r="UDG792" s="868"/>
      <c r="UDH792" s="194"/>
      <c r="UDI792" s="868"/>
      <c r="UDJ792" s="874"/>
      <c r="UDK792" s="152"/>
      <c r="UDL792" s="552"/>
      <c r="UDM792" s="709"/>
      <c r="UDN792" s="709"/>
      <c r="UDO792" s="723"/>
      <c r="UDP792" s="723"/>
      <c r="UDQ792" s="723"/>
      <c r="UDR792" s="723"/>
      <c r="UDS792" s="723"/>
      <c r="UDT792" s="320"/>
      <c r="UDU792" s="47"/>
      <c r="UDV792" s="47"/>
      <c r="UDW792" s="34"/>
      <c r="UDX792" s="34"/>
      <c r="UDY792" s="88"/>
      <c r="UDZ792"/>
      <c r="UEA792" s="173"/>
      <c r="UEB792" s="284"/>
      <c r="UEC792" s="910"/>
      <c r="UED792" s="421"/>
      <c r="UEE792" s="137"/>
      <c r="UEF792" s="136"/>
      <c r="UEG792" s="138"/>
      <c r="UEH792" s="154"/>
      <c r="UEI792" s="194"/>
      <c r="UEJ792" s="868"/>
      <c r="UEK792" s="194"/>
      <c r="UEL792" s="868"/>
      <c r="UEM792" s="874"/>
      <c r="UEN792" s="152"/>
      <c r="UEO792" s="552"/>
      <c r="UEP792" s="709"/>
      <c r="UEQ792" s="709"/>
      <c r="UER792" s="723"/>
      <c r="UES792" s="723"/>
      <c r="UET792" s="723"/>
      <c r="UEU792" s="723"/>
      <c r="UEV792" s="723"/>
      <c r="UEW792" s="320"/>
      <c r="UEX792" s="47"/>
      <c r="UEY792" s="47"/>
      <c r="UEZ792" s="34"/>
      <c r="UFA792" s="34"/>
      <c r="UFB792" s="88"/>
      <c r="UFC792"/>
      <c r="UFD792" s="173"/>
      <c r="UFE792" s="284"/>
      <c r="UFF792" s="910"/>
      <c r="UFG792" s="421"/>
      <c r="UFH792" s="137"/>
      <c r="UFI792" s="136"/>
      <c r="UFJ792" s="138"/>
      <c r="UFK792" s="154"/>
      <c r="UFL792" s="194"/>
      <c r="UFM792" s="868"/>
      <c r="UFN792" s="194"/>
      <c r="UFO792" s="868"/>
      <c r="UFP792" s="874"/>
      <c r="UFQ792" s="152"/>
      <c r="UFR792" s="552"/>
      <c r="UFS792" s="709"/>
      <c r="UFT792" s="709"/>
      <c r="UFU792" s="723"/>
      <c r="UFV792" s="723"/>
      <c r="UFW792" s="723"/>
      <c r="UFX792" s="723"/>
      <c r="UFY792" s="723"/>
      <c r="UFZ792" s="320"/>
      <c r="UGA792" s="47"/>
      <c r="UGB792" s="47"/>
      <c r="UGC792" s="34"/>
      <c r="UGD792" s="34"/>
      <c r="UGE792" s="88"/>
      <c r="UGF792"/>
      <c r="UGG792" s="173"/>
      <c r="UGH792" s="284"/>
      <c r="UGI792" s="910"/>
      <c r="UGJ792" s="421"/>
      <c r="UGK792" s="137"/>
      <c r="UGL792" s="136"/>
      <c r="UGM792" s="138"/>
      <c r="UGN792" s="154"/>
      <c r="UGO792" s="194"/>
      <c r="UGP792" s="868"/>
      <c r="UGQ792" s="194"/>
      <c r="UGR792" s="868"/>
      <c r="UGS792" s="874"/>
      <c r="UGT792" s="152"/>
      <c r="UGU792" s="552"/>
      <c r="UGV792" s="709"/>
      <c r="UGW792" s="709"/>
      <c r="UGX792" s="723"/>
      <c r="UGY792" s="723"/>
      <c r="UGZ792" s="723"/>
      <c r="UHA792" s="723"/>
      <c r="UHB792" s="723"/>
      <c r="UHC792" s="320"/>
      <c r="UHD792" s="47"/>
      <c r="UHE792" s="47"/>
      <c r="UHF792" s="34"/>
      <c r="UHG792" s="34"/>
      <c r="UHH792" s="88"/>
      <c r="UHI792"/>
      <c r="UHJ792" s="173"/>
      <c r="UHK792" s="284"/>
      <c r="UHL792" s="910"/>
      <c r="UHM792" s="421"/>
      <c r="UHN792" s="137"/>
      <c r="UHO792" s="136"/>
      <c r="UHP792" s="138"/>
      <c r="UHQ792" s="154"/>
      <c r="UHR792" s="194"/>
      <c r="UHS792" s="868"/>
      <c r="UHT792" s="194"/>
      <c r="UHU792" s="868"/>
      <c r="UHV792" s="874"/>
      <c r="UHW792" s="152"/>
      <c r="UHX792" s="552"/>
      <c r="UHY792" s="709"/>
      <c r="UHZ792" s="709"/>
      <c r="UIA792" s="723"/>
      <c r="UIB792" s="723"/>
      <c r="UIC792" s="723"/>
      <c r="UID792" s="723"/>
      <c r="UIE792" s="723"/>
      <c r="UIF792" s="320"/>
      <c r="UIG792" s="47"/>
      <c r="UIH792" s="47"/>
      <c r="UII792" s="34"/>
      <c r="UIJ792" s="34"/>
      <c r="UIK792" s="88"/>
      <c r="UIL792"/>
      <c r="UIM792" s="173"/>
      <c r="UIN792" s="284"/>
      <c r="UIO792" s="910"/>
      <c r="UIP792" s="421"/>
      <c r="UIQ792" s="137"/>
      <c r="UIR792" s="136"/>
      <c r="UIS792" s="138"/>
      <c r="UIT792" s="154"/>
      <c r="UIU792" s="194"/>
      <c r="UIV792" s="868"/>
      <c r="UIW792" s="194"/>
      <c r="UIX792" s="868"/>
      <c r="UIY792" s="874"/>
      <c r="UIZ792" s="152"/>
      <c r="UJA792" s="552"/>
      <c r="UJB792" s="709"/>
      <c r="UJC792" s="709"/>
      <c r="UJD792" s="723"/>
      <c r="UJE792" s="723"/>
      <c r="UJF792" s="723"/>
      <c r="UJG792" s="723"/>
      <c r="UJH792" s="723"/>
      <c r="UJI792" s="320"/>
      <c r="UJJ792" s="47"/>
      <c r="UJK792" s="47"/>
      <c r="UJL792" s="34"/>
      <c r="UJM792" s="34"/>
      <c r="UJN792" s="88"/>
      <c r="UJO792"/>
      <c r="UJP792" s="173"/>
      <c r="UJQ792" s="284"/>
      <c r="UJR792" s="910"/>
      <c r="UJS792" s="421"/>
      <c r="UJT792" s="137"/>
      <c r="UJU792" s="136"/>
      <c r="UJV792" s="138"/>
      <c r="UJW792" s="154"/>
      <c r="UJX792" s="194"/>
      <c r="UJY792" s="868"/>
      <c r="UJZ792" s="194"/>
      <c r="UKA792" s="868"/>
      <c r="UKB792" s="874"/>
      <c r="UKC792" s="152"/>
      <c r="UKD792" s="552"/>
      <c r="UKE792" s="709"/>
      <c r="UKF792" s="709"/>
      <c r="UKG792" s="723"/>
      <c r="UKH792" s="723"/>
      <c r="UKI792" s="723"/>
      <c r="UKJ792" s="723"/>
      <c r="UKK792" s="723"/>
      <c r="UKL792" s="320"/>
      <c r="UKM792" s="47"/>
      <c r="UKN792" s="47"/>
      <c r="UKO792" s="34"/>
      <c r="UKP792" s="34"/>
      <c r="UKQ792" s="88"/>
      <c r="UKR792"/>
      <c r="UKS792" s="173"/>
      <c r="UKT792" s="284"/>
      <c r="UKU792" s="910"/>
      <c r="UKV792" s="421"/>
      <c r="UKW792" s="137"/>
      <c r="UKX792" s="136"/>
      <c r="UKY792" s="138"/>
      <c r="UKZ792" s="154"/>
      <c r="ULA792" s="194"/>
      <c r="ULB792" s="868"/>
      <c r="ULC792" s="194"/>
      <c r="ULD792" s="868"/>
      <c r="ULE792" s="874"/>
      <c r="ULF792" s="152"/>
      <c r="ULG792" s="552"/>
      <c r="ULH792" s="709"/>
      <c r="ULI792" s="709"/>
      <c r="ULJ792" s="723"/>
      <c r="ULK792" s="723"/>
      <c r="ULL792" s="723"/>
      <c r="ULM792" s="723"/>
      <c r="ULN792" s="723"/>
      <c r="ULO792" s="320"/>
      <c r="ULP792" s="47"/>
      <c r="ULQ792" s="47"/>
      <c r="ULR792" s="34"/>
      <c r="ULS792" s="34"/>
      <c r="ULT792" s="88"/>
      <c r="ULU792"/>
      <c r="ULV792" s="173"/>
      <c r="ULW792" s="284"/>
      <c r="ULX792" s="910"/>
      <c r="ULY792" s="421"/>
      <c r="ULZ792" s="137"/>
      <c r="UMA792" s="136"/>
      <c r="UMB792" s="138"/>
      <c r="UMC792" s="154"/>
      <c r="UMD792" s="194"/>
      <c r="UME792" s="868"/>
      <c r="UMF792" s="194"/>
      <c r="UMG792" s="868"/>
      <c r="UMH792" s="874"/>
      <c r="UMI792" s="152"/>
      <c r="UMJ792" s="552"/>
      <c r="UMK792" s="709"/>
      <c r="UML792" s="709"/>
      <c r="UMM792" s="723"/>
      <c r="UMN792" s="723"/>
      <c r="UMO792" s="723"/>
      <c r="UMP792" s="723"/>
      <c r="UMQ792" s="723"/>
      <c r="UMR792" s="320"/>
      <c r="UMS792" s="47"/>
      <c r="UMT792" s="47"/>
      <c r="UMU792" s="34"/>
      <c r="UMV792" s="34"/>
      <c r="UMW792" s="88"/>
      <c r="UMX792"/>
      <c r="UMY792" s="173"/>
      <c r="UMZ792" s="284"/>
      <c r="UNA792" s="910"/>
      <c r="UNB792" s="421"/>
      <c r="UNC792" s="137"/>
      <c r="UND792" s="136"/>
      <c r="UNE792" s="138"/>
      <c r="UNF792" s="154"/>
      <c r="UNG792" s="194"/>
      <c r="UNH792" s="868"/>
      <c r="UNI792" s="194"/>
      <c r="UNJ792" s="868"/>
      <c r="UNK792" s="874"/>
      <c r="UNL792" s="152"/>
      <c r="UNM792" s="552"/>
      <c r="UNN792" s="709"/>
      <c r="UNO792" s="709"/>
      <c r="UNP792" s="723"/>
      <c r="UNQ792" s="723"/>
      <c r="UNR792" s="723"/>
      <c r="UNS792" s="723"/>
      <c r="UNT792" s="723"/>
      <c r="UNU792" s="320"/>
      <c r="UNV792" s="47"/>
      <c r="UNW792" s="47"/>
      <c r="UNX792" s="34"/>
      <c r="UNY792" s="34"/>
      <c r="UNZ792" s="88"/>
      <c r="UOA792"/>
      <c r="UOB792" s="173"/>
      <c r="UOC792" s="284"/>
      <c r="UOD792" s="910"/>
      <c r="UOE792" s="421"/>
      <c r="UOF792" s="137"/>
      <c r="UOG792" s="136"/>
      <c r="UOH792" s="138"/>
      <c r="UOI792" s="154"/>
      <c r="UOJ792" s="194"/>
      <c r="UOK792" s="868"/>
      <c r="UOL792" s="194"/>
      <c r="UOM792" s="868"/>
      <c r="UON792" s="874"/>
      <c r="UOO792" s="152"/>
      <c r="UOP792" s="552"/>
      <c r="UOQ792" s="709"/>
      <c r="UOR792" s="709"/>
      <c r="UOS792" s="723"/>
      <c r="UOT792" s="723"/>
      <c r="UOU792" s="723"/>
      <c r="UOV792" s="723"/>
      <c r="UOW792" s="723"/>
      <c r="UOX792" s="320"/>
      <c r="UOY792" s="47"/>
      <c r="UOZ792" s="47"/>
      <c r="UPA792" s="34"/>
      <c r="UPB792" s="34"/>
      <c r="UPC792" s="88"/>
      <c r="UPD792"/>
      <c r="UPE792" s="173"/>
      <c r="UPF792" s="284"/>
      <c r="UPG792" s="910"/>
      <c r="UPH792" s="421"/>
      <c r="UPI792" s="137"/>
      <c r="UPJ792" s="136"/>
      <c r="UPK792" s="138"/>
      <c r="UPL792" s="154"/>
      <c r="UPM792" s="194"/>
      <c r="UPN792" s="868"/>
      <c r="UPO792" s="194"/>
      <c r="UPP792" s="868"/>
      <c r="UPQ792" s="874"/>
      <c r="UPR792" s="152"/>
      <c r="UPS792" s="552"/>
      <c r="UPT792" s="709"/>
      <c r="UPU792" s="709"/>
      <c r="UPV792" s="723"/>
      <c r="UPW792" s="723"/>
      <c r="UPX792" s="723"/>
      <c r="UPY792" s="723"/>
      <c r="UPZ792" s="723"/>
      <c r="UQA792" s="320"/>
      <c r="UQB792" s="47"/>
      <c r="UQC792" s="47"/>
      <c r="UQD792" s="34"/>
      <c r="UQE792" s="34"/>
      <c r="UQF792" s="88"/>
      <c r="UQG792"/>
      <c r="UQH792" s="173"/>
      <c r="UQI792" s="284"/>
      <c r="UQJ792" s="910"/>
      <c r="UQK792" s="421"/>
      <c r="UQL792" s="137"/>
      <c r="UQM792" s="136"/>
      <c r="UQN792" s="138"/>
      <c r="UQO792" s="154"/>
      <c r="UQP792" s="194"/>
      <c r="UQQ792" s="868"/>
      <c r="UQR792" s="194"/>
      <c r="UQS792" s="868"/>
      <c r="UQT792" s="874"/>
      <c r="UQU792" s="152"/>
      <c r="UQV792" s="552"/>
      <c r="UQW792" s="709"/>
      <c r="UQX792" s="709"/>
      <c r="UQY792" s="723"/>
      <c r="UQZ792" s="723"/>
      <c r="URA792" s="723"/>
      <c r="URB792" s="723"/>
      <c r="URC792" s="723"/>
      <c r="URD792" s="320"/>
      <c r="URE792" s="47"/>
      <c r="URF792" s="47"/>
      <c r="URG792" s="34"/>
      <c r="URH792" s="34"/>
      <c r="URI792" s="88"/>
      <c r="URJ792"/>
      <c r="URK792" s="173"/>
      <c r="URL792" s="284"/>
      <c r="URM792" s="910"/>
      <c r="URN792" s="421"/>
      <c r="URO792" s="137"/>
      <c r="URP792" s="136"/>
      <c r="URQ792" s="138"/>
      <c r="URR792" s="154"/>
      <c r="URS792" s="194"/>
      <c r="URT792" s="868"/>
      <c r="URU792" s="194"/>
      <c r="URV792" s="868"/>
      <c r="URW792" s="874"/>
      <c r="URX792" s="152"/>
      <c r="URY792" s="552"/>
      <c r="URZ792" s="709"/>
      <c r="USA792" s="709"/>
      <c r="USB792" s="723"/>
      <c r="USC792" s="723"/>
      <c r="USD792" s="723"/>
      <c r="USE792" s="723"/>
      <c r="USF792" s="723"/>
      <c r="USG792" s="320"/>
      <c r="USH792" s="47"/>
      <c r="USI792" s="47"/>
      <c r="USJ792" s="34"/>
      <c r="USK792" s="34"/>
      <c r="USL792" s="88"/>
      <c r="USM792"/>
      <c r="USN792" s="173"/>
      <c r="USO792" s="284"/>
      <c r="USP792" s="910"/>
      <c r="USQ792" s="421"/>
      <c r="USR792" s="137"/>
      <c r="USS792" s="136"/>
      <c r="UST792" s="138"/>
      <c r="USU792" s="154"/>
      <c r="USV792" s="194"/>
      <c r="USW792" s="868"/>
      <c r="USX792" s="194"/>
      <c r="USY792" s="868"/>
      <c r="USZ792" s="874"/>
      <c r="UTA792" s="152"/>
      <c r="UTB792" s="552"/>
      <c r="UTC792" s="709"/>
      <c r="UTD792" s="709"/>
      <c r="UTE792" s="723"/>
      <c r="UTF792" s="723"/>
      <c r="UTG792" s="723"/>
      <c r="UTH792" s="723"/>
      <c r="UTI792" s="723"/>
      <c r="UTJ792" s="320"/>
      <c r="UTK792" s="47"/>
      <c r="UTL792" s="47"/>
      <c r="UTM792" s="34"/>
      <c r="UTN792" s="34"/>
      <c r="UTO792" s="88"/>
      <c r="UTP792"/>
      <c r="UTQ792" s="173"/>
      <c r="UTR792" s="284"/>
      <c r="UTS792" s="910"/>
      <c r="UTT792" s="421"/>
      <c r="UTU792" s="137"/>
      <c r="UTV792" s="136"/>
      <c r="UTW792" s="138"/>
      <c r="UTX792" s="154"/>
      <c r="UTY792" s="194"/>
      <c r="UTZ792" s="868"/>
      <c r="UUA792" s="194"/>
      <c r="UUB792" s="868"/>
      <c r="UUC792" s="874"/>
      <c r="UUD792" s="152"/>
      <c r="UUE792" s="552"/>
      <c r="UUF792" s="709"/>
      <c r="UUG792" s="709"/>
      <c r="UUH792" s="723"/>
      <c r="UUI792" s="723"/>
      <c r="UUJ792" s="723"/>
      <c r="UUK792" s="723"/>
      <c r="UUL792" s="723"/>
      <c r="UUM792" s="320"/>
      <c r="UUN792" s="47"/>
      <c r="UUO792" s="47"/>
      <c r="UUP792" s="34"/>
      <c r="UUQ792" s="34"/>
      <c r="UUR792" s="88"/>
      <c r="UUS792"/>
      <c r="UUT792" s="173"/>
      <c r="UUU792" s="284"/>
      <c r="UUV792" s="910"/>
      <c r="UUW792" s="421"/>
      <c r="UUX792" s="137"/>
      <c r="UUY792" s="136"/>
      <c r="UUZ792" s="138"/>
      <c r="UVA792" s="154"/>
      <c r="UVB792" s="194"/>
      <c r="UVC792" s="868"/>
      <c r="UVD792" s="194"/>
      <c r="UVE792" s="868"/>
      <c r="UVF792" s="874"/>
      <c r="UVG792" s="152"/>
      <c r="UVH792" s="552"/>
      <c r="UVI792" s="709"/>
      <c r="UVJ792" s="709"/>
      <c r="UVK792" s="723"/>
      <c r="UVL792" s="723"/>
      <c r="UVM792" s="723"/>
      <c r="UVN792" s="723"/>
      <c r="UVO792" s="723"/>
      <c r="UVP792" s="320"/>
      <c r="UVQ792" s="47"/>
      <c r="UVR792" s="47"/>
      <c r="UVS792" s="34"/>
      <c r="UVT792" s="34"/>
      <c r="UVU792" s="88"/>
      <c r="UVV792"/>
      <c r="UVW792" s="173"/>
      <c r="UVX792" s="284"/>
      <c r="UVY792" s="910"/>
      <c r="UVZ792" s="421"/>
      <c r="UWA792" s="137"/>
      <c r="UWB792" s="136"/>
      <c r="UWC792" s="138"/>
      <c r="UWD792" s="154"/>
      <c r="UWE792" s="194"/>
      <c r="UWF792" s="868"/>
      <c r="UWG792" s="194"/>
      <c r="UWH792" s="868"/>
      <c r="UWI792" s="874"/>
      <c r="UWJ792" s="152"/>
      <c r="UWK792" s="552"/>
      <c r="UWL792" s="709"/>
      <c r="UWM792" s="709"/>
      <c r="UWN792" s="723"/>
      <c r="UWO792" s="723"/>
      <c r="UWP792" s="723"/>
      <c r="UWQ792" s="723"/>
      <c r="UWR792" s="723"/>
      <c r="UWS792" s="320"/>
      <c r="UWT792" s="47"/>
      <c r="UWU792" s="47"/>
      <c r="UWV792" s="34"/>
      <c r="UWW792" s="34"/>
      <c r="UWX792" s="88"/>
      <c r="UWY792"/>
      <c r="UWZ792" s="173"/>
      <c r="UXA792" s="284"/>
      <c r="UXB792" s="910"/>
      <c r="UXC792" s="421"/>
      <c r="UXD792" s="137"/>
      <c r="UXE792" s="136"/>
      <c r="UXF792" s="138"/>
      <c r="UXG792" s="154"/>
      <c r="UXH792" s="194"/>
      <c r="UXI792" s="868"/>
      <c r="UXJ792" s="194"/>
      <c r="UXK792" s="868"/>
      <c r="UXL792" s="874"/>
      <c r="UXM792" s="152"/>
      <c r="UXN792" s="552"/>
      <c r="UXO792" s="709"/>
      <c r="UXP792" s="709"/>
      <c r="UXQ792" s="723"/>
      <c r="UXR792" s="723"/>
      <c r="UXS792" s="723"/>
      <c r="UXT792" s="723"/>
      <c r="UXU792" s="723"/>
      <c r="UXV792" s="320"/>
      <c r="UXW792" s="47"/>
      <c r="UXX792" s="47"/>
      <c r="UXY792" s="34"/>
      <c r="UXZ792" s="34"/>
      <c r="UYA792" s="88"/>
      <c r="UYB792"/>
      <c r="UYC792" s="173"/>
      <c r="UYD792" s="284"/>
      <c r="UYE792" s="910"/>
      <c r="UYF792" s="421"/>
      <c r="UYG792" s="137"/>
      <c r="UYH792" s="136"/>
      <c r="UYI792" s="138"/>
      <c r="UYJ792" s="154"/>
      <c r="UYK792" s="194"/>
      <c r="UYL792" s="868"/>
      <c r="UYM792" s="194"/>
      <c r="UYN792" s="868"/>
      <c r="UYO792" s="874"/>
      <c r="UYP792" s="152"/>
      <c r="UYQ792" s="552"/>
      <c r="UYR792" s="709"/>
      <c r="UYS792" s="709"/>
      <c r="UYT792" s="723"/>
      <c r="UYU792" s="723"/>
      <c r="UYV792" s="723"/>
      <c r="UYW792" s="723"/>
      <c r="UYX792" s="723"/>
      <c r="UYY792" s="320"/>
      <c r="UYZ792" s="47"/>
      <c r="UZA792" s="47"/>
      <c r="UZB792" s="34"/>
      <c r="UZC792" s="34"/>
      <c r="UZD792" s="88"/>
      <c r="UZE792"/>
      <c r="UZF792" s="173"/>
      <c r="UZG792" s="284"/>
      <c r="UZH792" s="910"/>
      <c r="UZI792" s="421"/>
      <c r="UZJ792" s="137"/>
      <c r="UZK792" s="136"/>
      <c r="UZL792" s="138"/>
      <c r="UZM792" s="154"/>
      <c r="UZN792" s="194"/>
      <c r="UZO792" s="868"/>
      <c r="UZP792" s="194"/>
      <c r="UZQ792" s="868"/>
      <c r="UZR792" s="874"/>
      <c r="UZS792" s="152"/>
      <c r="UZT792" s="552"/>
      <c r="UZU792" s="709"/>
      <c r="UZV792" s="709"/>
      <c r="UZW792" s="723"/>
      <c r="UZX792" s="723"/>
      <c r="UZY792" s="723"/>
      <c r="UZZ792" s="723"/>
      <c r="VAA792" s="723"/>
      <c r="VAB792" s="320"/>
      <c r="VAC792" s="47"/>
      <c r="VAD792" s="47"/>
      <c r="VAE792" s="34"/>
      <c r="VAF792" s="34"/>
      <c r="VAG792" s="88"/>
      <c r="VAH792"/>
      <c r="VAI792" s="173"/>
      <c r="VAJ792" s="284"/>
      <c r="VAK792" s="910"/>
      <c r="VAL792" s="421"/>
      <c r="VAM792" s="137"/>
      <c r="VAN792" s="136"/>
      <c r="VAO792" s="138"/>
      <c r="VAP792" s="154"/>
      <c r="VAQ792" s="194"/>
      <c r="VAR792" s="868"/>
      <c r="VAS792" s="194"/>
      <c r="VAT792" s="868"/>
      <c r="VAU792" s="874"/>
      <c r="VAV792" s="152"/>
      <c r="VAW792" s="552"/>
      <c r="VAX792" s="709"/>
      <c r="VAY792" s="709"/>
      <c r="VAZ792" s="723"/>
      <c r="VBA792" s="723"/>
      <c r="VBB792" s="723"/>
      <c r="VBC792" s="723"/>
      <c r="VBD792" s="723"/>
      <c r="VBE792" s="320"/>
      <c r="VBF792" s="47"/>
      <c r="VBG792" s="47"/>
      <c r="VBH792" s="34"/>
      <c r="VBI792" s="34"/>
      <c r="VBJ792" s="88"/>
      <c r="VBK792"/>
      <c r="VBL792" s="173"/>
      <c r="VBM792" s="284"/>
      <c r="VBN792" s="910"/>
      <c r="VBO792" s="421"/>
      <c r="VBP792" s="137"/>
      <c r="VBQ792" s="136"/>
      <c r="VBR792" s="138"/>
      <c r="VBS792" s="154"/>
      <c r="VBT792" s="194"/>
      <c r="VBU792" s="868"/>
      <c r="VBV792" s="194"/>
      <c r="VBW792" s="868"/>
      <c r="VBX792" s="874"/>
      <c r="VBY792" s="152"/>
      <c r="VBZ792" s="552"/>
      <c r="VCA792" s="709"/>
      <c r="VCB792" s="709"/>
      <c r="VCC792" s="723"/>
      <c r="VCD792" s="723"/>
      <c r="VCE792" s="723"/>
      <c r="VCF792" s="723"/>
      <c r="VCG792" s="723"/>
      <c r="VCH792" s="320"/>
      <c r="VCI792" s="47"/>
      <c r="VCJ792" s="47"/>
      <c r="VCK792" s="34"/>
      <c r="VCL792" s="34"/>
      <c r="VCM792" s="88"/>
      <c r="VCN792"/>
      <c r="VCO792" s="173"/>
      <c r="VCP792" s="284"/>
      <c r="VCQ792" s="910"/>
      <c r="VCR792" s="421"/>
      <c r="VCS792" s="137"/>
      <c r="VCT792" s="136"/>
      <c r="VCU792" s="138"/>
      <c r="VCV792" s="154"/>
      <c r="VCW792" s="194"/>
      <c r="VCX792" s="868"/>
      <c r="VCY792" s="194"/>
      <c r="VCZ792" s="868"/>
      <c r="VDA792" s="874"/>
      <c r="VDB792" s="152"/>
      <c r="VDC792" s="552"/>
      <c r="VDD792" s="709"/>
      <c r="VDE792" s="709"/>
      <c r="VDF792" s="723"/>
      <c r="VDG792" s="723"/>
      <c r="VDH792" s="723"/>
      <c r="VDI792" s="723"/>
      <c r="VDJ792" s="723"/>
      <c r="VDK792" s="320"/>
      <c r="VDL792" s="47"/>
      <c r="VDM792" s="47"/>
      <c r="VDN792" s="34"/>
      <c r="VDO792" s="34"/>
      <c r="VDP792" s="88"/>
      <c r="VDQ792"/>
      <c r="VDR792" s="173"/>
      <c r="VDS792" s="284"/>
      <c r="VDT792" s="910"/>
      <c r="VDU792" s="421"/>
      <c r="VDV792" s="137"/>
      <c r="VDW792" s="136"/>
      <c r="VDX792" s="138"/>
      <c r="VDY792" s="154"/>
      <c r="VDZ792" s="194"/>
      <c r="VEA792" s="868"/>
      <c r="VEB792" s="194"/>
      <c r="VEC792" s="868"/>
      <c r="VED792" s="874"/>
      <c r="VEE792" s="152"/>
      <c r="VEF792" s="552"/>
      <c r="VEG792" s="709"/>
      <c r="VEH792" s="709"/>
      <c r="VEI792" s="723"/>
      <c r="VEJ792" s="723"/>
      <c r="VEK792" s="723"/>
      <c r="VEL792" s="723"/>
      <c r="VEM792" s="723"/>
      <c r="VEN792" s="320"/>
      <c r="VEO792" s="47"/>
      <c r="VEP792" s="47"/>
      <c r="VEQ792" s="34"/>
      <c r="VER792" s="34"/>
      <c r="VES792" s="88"/>
      <c r="VET792"/>
      <c r="VEU792" s="173"/>
      <c r="VEV792" s="284"/>
      <c r="VEW792" s="910"/>
      <c r="VEX792" s="421"/>
      <c r="VEY792" s="137"/>
      <c r="VEZ792" s="136"/>
      <c r="VFA792" s="138"/>
      <c r="VFB792" s="154"/>
      <c r="VFC792" s="194"/>
      <c r="VFD792" s="868"/>
      <c r="VFE792" s="194"/>
      <c r="VFF792" s="868"/>
      <c r="VFG792" s="874"/>
      <c r="VFH792" s="152"/>
      <c r="VFI792" s="552"/>
      <c r="VFJ792" s="709"/>
      <c r="VFK792" s="709"/>
      <c r="VFL792" s="723"/>
      <c r="VFM792" s="723"/>
      <c r="VFN792" s="723"/>
      <c r="VFO792" s="723"/>
      <c r="VFP792" s="723"/>
      <c r="VFQ792" s="320"/>
      <c r="VFR792" s="47"/>
      <c r="VFS792" s="47"/>
      <c r="VFT792" s="34"/>
      <c r="VFU792" s="34"/>
      <c r="VFV792" s="88"/>
      <c r="VFW792"/>
      <c r="VFX792" s="173"/>
      <c r="VFY792" s="284"/>
      <c r="VFZ792" s="910"/>
      <c r="VGA792" s="421"/>
      <c r="VGB792" s="137"/>
      <c r="VGC792" s="136"/>
      <c r="VGD792" s="138"/>
      <c r="VGE792" s="154"/>
      <c r="VGF792" s="194"/>
      <c r="VGG792" s="868"/>
      <c r="VGH792" s="194"/>
      <c r="VGI792" s="868"/>
      <c r="VGJ792" s="874"/>
      <c r="VGK792" s="152"/>
      <c r="VGL792" s="552"/>
      <c r="VGM792" s="709"/>
      <c r="VGN792" s="709"/>
      <c r="VGO792" s="723"/>
      <c r="VGP792" s="723"/>
      <c r="VGQ792" s="723"/>
      <c r="VGR792" s="723"/>
      <c r="VGS792" s="723"/>
      <c r="VGT792" s="320"/>
      <c r="VGU792" s="47"/>
      <c r="VGV792" s="47"/>
      <c r="VGW792" s="34"/>
      <c r="VGX792" s="34"/>
      <c r="VGY792" s="88"/>
      <c r="VGZ792"/>
      <c r="VHA792" s="173"/>
      <c r="VHB792" s="284"/>
      <c r="VHC792" s="910"/>
      <c r="VHD792" s="421"/>
      <c r="VHE792" s="137"/>
      <c r="VHF792" s="136"/>
      <c r="VHG792" s="138"/>
      <c r="VHH792" s="154"/>
      <c r="VHI792" s="194"/>
      <c r="VHJ792" s="868"/>
      <c r="VHK792" s="194"/>
      <c r="VHL792" s="868"/>
      <c r="VHM792" s="874"/>
      <c r="VHN792" s="152"/>
      <c r="VHO792" s="552"/>
      <c r="VHP792" s="709"/>
      <c r="VHQ792" s="709"/>
      <c r="VHR792" s="723"/>
      <c r="VHS792" s="723"/>
      <c r="VHT792" s="723"/>
      <c r="VHU792" s="723"/>
      <c r="VHV792" s="723"/>
      <c r="VHW792" s="320"/>
      <c r="VHX792" s="47"/>
      <c r="VHY792" s="47"/>
      <c r="VHZ792" s="34"/>
      <c r="VIA792" s="34"/>
      <c r="VIB792" s="88"/>
      <c r="VIC792"/>
      <c r="VID792" s="173"/>
      <c r="VIE792" s="284"/>
      <c r="VIF792" s="910"/>
      <c r="VIG792" s="421"/>
      <c r="VIH792" s="137"/>
      <c r="VII792" s="136"/>
      <c r="VIJ792" s="138"/>
      <c r="VIK792" s="154"/>
      <c r="VIL792" s="194"/>
      <c r="VIM792" s="868"/>
      <c r="VIN792" s="194"/>
      <c r="VIO792" s="868"/>
      <c r="VIP792" s="874"/>
      <c r="VIQ792" s="152"/>
      <c r="VIR792" s="552"/>
      <c r="VIS792" s="709"/>
      <c r="VIT792" s="709"/>
      <c r="VIU792" s="723"/>
      <c r="VIV792" s="723"/>
      <c r="VIW792" s="723"/>
      <c r="VIX792" s="723"/>
      <c r="VIY792" s="723"/>
      <c r="VIZ792" s="320"/>
      <c r="VJA792" s="47"/>
      <c r="VJB792" s="47"/>
      <c r="VJC792" s="34"/>
      <c r="VJD792" s="34"/>
      <c r="VJE792" s="88"/>
      <c r="VJF792"/>
      <c r="VJG792" s="173"/>
      <c r="VJH792" s="284"/>
      <c r="VJI792" s="910"/>
      <c r="VJJ792" s="421"/>
      <c r="VJK792" s="137"/>
      <c r="VJL792" s="136"/>
      <c r="VJM792" s="138"/>
      <c r="VJN792" s="154"/>
      <c r="VJO792" s="194"/>
      <c r="VJP792" s="868"/>
      <c r="VJQ792" s="194"/>
      <c r="VJR792" s="868"/>
      <c r="VJS792" s="874"/>
      <c r="VJT792" s="152"/>
      <c r="VJU792" s="552"/>
      <c r="VJV792" s="709"/>
      <c r="VJW792" s="709"/>
      <c r="VJX792" s="723"/>
      <c r="VJY792" s="723"/>
      <c r="VJZ792" s="723"/>
      <c r="VKA792" s="723"/>
      <c r="VKB792" s="723"/>
      <c r="VKC792" s="320"/>
      <c r="VKD792" s="47"/>
      <c r="VKE792" s="47"/>
      <c r="VKF792" s="34"/>
      <c r="VKG792" s="34"/>
      <c r="VKH792" s="88"/>
      <c r="VKI792"/>
      <c r="VKJ792" s="173"/>
      <c r="VKK792" s="284"/>
      <c r="VKL792" s="910"/>
      <c r="VKM792" s="421"/>
      <c r="VKN792" s="137"/>
      <c r="VKO792" s="136"/>
      <c r="VKP792" s="138"/>
      <c r="VKQ792" s="154"/>
      <c r="VKR792" s="194"/>
      <c r="VKS792" s="868"/>
      <c r="VKT792" s="194"/>
      <c r="VKU792" s="868"/>
      <c r="VKV792" s="874"/>
      <c r="VKW792" s="152"/>
      <c r="VKX792" s="552"/>
      <c r="VKY792" s="709"/>
      <c r="VKZ792" s="709"/>
      <c r="VLA792" s="723"/>
      <c r="VLB792" s="723"/>
      <c r="VLC792" s="723"/>
      <c r="VLD792" s="723"/>
      <c r="VLE792" s="723"/>
      <c r="VLF792" s="320"/>
      <c r="VLG792" s="47"/>
      <c r="VLH792" s="47"/>
      <c r="VLI792" s="34"/>
      <c r="VLJ792" s="34"/>
      <c r="VLK792" s="88"/>
      <c r="VLL792"/>
      <c r="VLM792" s="173"/>
      <c r="VLN792" s="284"/>
      <c r="VLO792" s="910"/>
      <c r="VLP792" s="421"/>
      <c r="VLQ792" s="137"/>
      <c r="VLR792" s="136"/>
      <c r="VLS792" s="138"/>
      <c r="VLT792" s="154"/>
      <c r="VLU792" s="194"/>
      <c r="VLV792" s="868"/>
      <c r="VLW792" s="194"/>
      <c r="VLX792" s="868"/>
      <c r="VLY792" s="874"/>
      <c r="VLZ792" s="152"/>
      <c r="VMA792" s="552"/>
      <c r="VMB792" s="709"/>
      <c r="VMC792" s="709"/>
      <c r="VMD792" s="723"/>
      <c r="VME792" s="723"/>
      <c r="VMF792" s="723"/>
      <c r="VMG792" s="723"/>
      <c r="VMH792" s="723"/>
      <c r="VMI792" s="320"/>
      <c r="VMJ792" s="47"/>
      <c r="VMK792" s="47"/>
      <c r="VML792" s="34"/>
      <c r="VMM792" s="34"/>
      <c r="VMN792" s="88"/>
      <c r="VMO792"/>
      <c r="VMP792" s="173"/>
      <c r="VMQ792" s="284"/>
      <c r="VMR792" s="910"/>
      <c r="VMS792" s="421"/>
      <c r="VMT792" s="137"/>
      <c r="VMU792" s="136"/>
      <c r="VMV792" s="138"/>
      <c r="VMW792" s="154"/>
      <c r="VMX792" s="194"/>
      <c r="VMY792" s="868"/>
      <c r="VMZ792" s="194"/>
      <c r="VNA792" s="868"/>
      <c r="VNB792" s="874"/>
      <c r="VNC792" s="152"/>
      <c r="VND792" s="552"/>
      <c r="VNE792" s="709"/>
      <c r="VNF792" s="709"/>
      <c r="VNG792" s="723"/>
      <c r="VNH792" s="723"/>
      <c r="VNI792" s="723"/>
      <c r="VNJ792" s="723"/>
      <c r="VNK792" s="723"/>
      <c r="VNL792" s="320"/>
      <c r="VNM792" s="47"/>
      <c r="VNN792" s="47"/>
      <c r="VNO792" s="34"/>
      <c r="VNP792" s="34"/>
      <c r="VNQ792" s="88"/>
      <c r="VNR792"/>
      <c r="VNS792" s="173"/>
      <c r="VNT792" s="284"/>
      <c r="VNU792" s="910"/>
      <c r="VNV792" s="421"/>
      <c r="VNW792" s="137"/>
      <c r="VNX792" s="136"/>
      <c r="VNY792" s="138"/>
      <c r="VNZ792" s="154"/>
      <c r="VOA792" s="194"/>
      <c r="VOB792" s="868"/>
      <c r="VOC792" s="194"/>
      <c r="VOD792" s="868"/>
      <c r="VOE792" s="874"/>
      <c r="VOF792" s="152"/>
      <c r="VOG792" s="552"/>
      <c r="VOH792" s="709"/>
      <c r="VOI792" s="709"/>
      <c r="VOJ792" s="723"/>
      <c r="VOK792" s="723"/>
      <c r="VOL792" s="723"/>
      <c r="VOM792" s="723"/>
      <c r="VON792" s="723"/>
      <c r="VOO792" s="320"/>
      <c r="VOP792" s="47"/>
      <c r="VOQ792" s="47"/>
      <c r="VOR792" s="34"/>
      <c r="VOS792" s="34"/>
      <c r="VOT792" s="88"/>
      <c r="VOU792"/>
      <c r="VOV792" s="173"/>
      <c r="VOW792" s="284"/>
      <c r="VOX792" s="910"/>
      <c r="VOY792" s="421"/>
      <c r="VOZ792" s="137"/>
      <c r="VPA792" s="136"/>
      <c r="VPB792" s="138"/>
      <c r="VPC792" s="154"/>
      <c r="VPD792" s="194"/>
      <c r="VPE792" s="868"/>
      <c r="VPF792" s="194"/>
      <c r="VPG792" s="868"/>
      <c r="VPH792" s="874"/>
      <c r="VPI792" s="152"/>
      <c r="VPJ792" s="552"/>
      <c r="VPK792" s="709"/>
      <c r="VPL792" s="709"/>
      <c r="VPM792" s="723"/>
      <c r="VPN792" s="723"/>
      <c r="VPO792" s="723"/>
      <c r="VPP792" s="723"/>
      <c r="VPQ792" s="723"/>
      <c r="VPR792" s="320"/>
      <c r="VPS792" s="47"/>
      <c r="VPT792" s="47"/>
      <c r="VPU792" s="34"/>
      <c r="VPV792" s="34"/>
      <c r="VPW792" s="88"/>
      <c r="VPX792"/>
      <c r="VPY792" s="173"/>
      <c r="VPZ792" s="284"/>
      <c r="VQA792" s="910"/>
      <c r="VQB792" s="421"/>
      <c r="VQC792" s="137"/>
      <c r="VQD792" s="136"/>
      <c r="VQE792" s="138"/>
      <c r="VQF792" s="154"/>
      <c r="VQG792" s="194"/>
      <c r="VQH792" s="868"/>
      <c r="VQI792" s="194"/>
      <c r="VQJ792" s="868"/>
      <c r="VQK792" s="874"/>
      <c r="VQL792" s="152"/>
      <c r="VQM792" s="552"/>
      <c r="VQN792" s="709"/>
      <c r="VQO792" s="709"/>
      <c r="VQP792" s="723"/>
      <c r="VQQ792" s="723"/>
      <c r="VQR792" s="723"/>
      <c r="VQS792" s="723"/>
      <c r="VQT792" s="723"/>
      <c r="VQU792" s="320"/>
      <c r="VQV792" s="47"/>
      <c r="VQW792" s="47"/>
      <c r="VQX792" s="34"/>
      <c r="VQY792" s="34"/>
      <c r="VQZ792" s="88"/>
      <c r="VRA792"/>
      <c r="VRB792" s="173"/>
      <c r="VRC792" s="284"/>
      <c r="VRD792" s="910"/>
      <c r="VRE792" s="421"/>
      <c r="VRF792" s="137"/>
      <c r="VRG792" s="136"/>
      <c r="VRH792" s="138"/>
      <c r="VRI792" s="154"/>
      <c r="VRJ792" s="194"/>
      <c r="VRK792" s="868"/>
      <c r="VRL792" s="194"/>
      <c r="VRM792" s="868"/>
      <c r="VRN792" s="874"/>
      <c r="VRO792" s="152"/>
      <c r="VRP792" s="552"/>
      <c r="VRQ792" s="709"/>
      <c r="VRR792" s="709"/>
      <c r="VRS792" s="723"/>
      <c r="VRT792" s="723"/>
      <c r="VRU792" s="723"/>
      <c r="VRV792" s="723"/>
      <c r="VRW792" s="723"/>
      <c r="VRX792" s="320"/>
      <c r="VRY792" s="47"/>
      <c r="VRZ792" s="47"/>
      <c r="VSA792" s="34"/>
      <c r="VSB792" s="34"/>
      <c r="VSC792" s="88"/>
      <c r="VSD792"/>
      <c r="VSE792" s="173"/>
      <c r="VSF792" s="284"/>
      <c r="VSG792" s="910"/>
      <c r="VSH792" s="421"/>
      <c r="VSI792" s="137"/>
      <c r="VSJ792" s="136"/>
      <c r="VSK792" s="138"/>
      <c r="VSL792" s="154"/>
      <c r="VSM792" s="194"/>
      <c r="VSN792" s="868"/>
      <c r="VSO792" s="194"/>
      <c r="VSP792" s="868"/>
      <c r="VSQ792" s="874"/>
      <c r="VSR792" s="152"/>
      <c r="VSS792" s="552"/>
      <c r="VST792" s="709"/>
      <c r="VSU792" s="709"/>
      <c r="VSV792" s="723"/>
      <c r="VSW792" s="723"/>
      <c r="VSX792" s="723"/>
      <c r="VSY792" s="723"/>
      <c r="VSZ792" s="723"/>
      <c r="VTA792" s="320"/>
      <c r="VTB792" s="47"/>
      <c r="VTC792" s="47"/>
      <c r="VTD792" s="34"/>
      <c r="VTE792" s="34"/>
      <c r="VTF792" s="88"/>
      <c r="VTG792"/>
      <c r="VTH792" s="173"/>
      <c r="VTI792" s="284"/>
      <c r="VTJ792" s="910"/>
      <c r="VTK792" s="421"/>
      <c r="VTL792" s="137"/>
      <c r="VTM792" s="136"/>
      <c r="VTN792" s="138"/>
      <c r="VTO792" s="154"/>
      <c r="VTP792" s="194"/>
      <c r="VTQ792" s="868"/>
      <c r="VTR792" s="194"/>
      <c r="VTS792" s="868"/>
      <c r="VTT792" s="874"/>
      <c r="VTU792" s="152"/>
      <c r="VTV792" s="552"/>
      <c r="VTW792" s="709"/>
      <c r="VTX792" s="709"/>
      <c r="VTY792" s="723"/>
      <c r="VTZ792" s="723"/>
      <c r="VUA792" s="723"/>
      <c r="VUB792" s="723"/>
      <c r="VUC792" s="723"/>
      <c r="VUD792" s="320"/>
      <c r="VUE792" s="47"/>
      <c r="VUF792" s="47"/>
      <c r="VUG792" s="34"/>
      <c r="VUH792" s="34"/>
      <c r="VUI792" s="88"/>
      <c r="VUJ792"/>
      <c r="VUK792" s="173"/>
      <c r="VUL792" s="284"/>
      <c r="VUM792" s="910"/>
      <c r="VUN792" s="421"/>
      <c r="VUO792" s="137"/>
      <c r="VUP792" s="136"/>
      <c r="VUQ792" s="138"/>
      <c r="VUR792" s="154"/>
      <c r="VUS792" s="194"/>
      <c r="VUT792" s="868"/>
      <c r="VUU792" s="194"/>
      <c r="VUV792" s="868"/>
      <c r="VUW792" s="874"/>
      <c r="VUX792" s="152"/>
      <c r="VUY792" s="552"/>
      <c r="VUZ792" s="709"/>
      <c r="VVA792" s="709"/>
      <c r="VVB792" s="723"/>
      <c r="VVC792" s="723"/>
      <c r="VVD792" s="723"/>
      <c r="VVE792" s="723"/>
      <c r="VVF792" s="723"/>
      <c r="VVG792" s="320"/>
      <c r="VVH792" s="47"/>
      <c r="VVI792" s="47"/>
      <c r="VVJ792" s="34"/>
      <c r="VVK792" s="34"/>
      <c r="VVL792" s="88"/>
      <c r="VVM792"/>
      <c r="VVN792" s="173"/>
      <c r="VVO792" s="284"/>
      <c r="VVP792" s="910"/>
      <c r="VVQ792" s="421"/>
      <c r="VVR792" s="137"/>
      <c r="VVS792" s="136"/>
      <c r="VVT792" s="138"/>
      <c r="VVU792" s="154"/>
      <c r="VVV792" s="194"/>
      <c r="VVW792" s="868"/>
      <c r="VVX792" s="194"/>
      <c r="VVY792" s="868"/>
      <c r="VVZ792" s="874"/>
      <c r="VWA792" s="152"/>
      <c r="VWB792" s="552"/>
      <c r="VWC792" s="709"/>
      <c r="VWD792" s="709"/>
      <c r="VWE792" s="723"/>
      <c r="VWF792" s="723"/>
      <c r="VWG792" s="723"/>
      <c r="VWH792" s="723"/>
      <c r="VWI792" s="723"/>
      <c r="VWJ792" s="320"/>
      <c r="VWK792" s="47"/>
      <c r="VWL792" s="47"/>
      <c r="VWM792" s="34"/>
      <c r="VWN792" s="34"/>
      <c r="VWO792" s="88"/>
      <c r="VWP792"/>
      <c r="VWQ792" s="173"/>
      <c r="VWR792" s="284"/>
      <c r="VWS792" s="910"/>
      <c r="VWT792" s="421"/>
      <c r="VWU792" s="137"/>
      <c r="VWV792" s="136"/>
      <c r="VWW792" s="138"/>
      <c r="VWX792" s="154"/>
      <c r="VWY792" s="194"/>
      <c r="VWZ792" s="868"/>
      <c r="VXA792" s="194"/>
      <c r="VXB792" s="868"/>
      <c r="VXC792" s="874"/>
      <c r="VXD792" s="152"/>
      <c r="VXE792" s="552"/>
      <c r="VXF792" s="709"/>
      <c r="VXG792" s="709"/>
      <c r="VXH792" s="723"/>
      <c r="VXI792" s="723"/>
      <c r="VXJ792" s="723"/>
      <c r="VXK792" s="723"/>
      <c r="VXL792" s="723"/>
      <c r="VXM792" s="320"/>
      <c r="VXN792" s="47"/>
      <c r="VXO792" s="47"/>
      <c r="VXP792" s="34"/>
      <c r="VXQ792" s="34"/>
      <c r="VXR792" s="88"/>
      <c r="VXS792"/>
      <c r="VXT792" s="173"/>
      <c r="VXU792" s="284"/>
      <c r="VXV792" s="910"/>
      <c r="VXW792" s="421"/>
      <c r="VXX792" s="137"/>
      <c r="VXY792" s="136"/>
      <c r="VXZ792" s="138"/>
      <c r="VYA792" s="154"/>
      <c r="VYB792" s="194"/>
      <c r="VYC792" s="868"/>
      <c r="VYD792" s="194"/>
      <c r="VYE792" s="868"/>
      <c r="VYF792" s="874"/>
      <c r="VYG792" s="152"/>
      <c r="VYH792" s="552"/>
      <c r="VYI792" s="709"/>
      <c r="VYJ792" s="709"/>
      <c r="VYK792" s="723"/>
      <c r="VYL792" s="723"/>
      <c r="VYM792" s="723"/>
      <c r="VYN792" s="723"/>
      <c r="VYO792" s="723"/>
      <c r="VYP792" s="320"/>
      <c r="VYQ792" s="47"/>
      <c r="VYR792" s="47"/>
      <c r="VYS792" s="34"/>
      <c r="VYT792" s="34"/>
      <c r="VYU792" s="88"/>
      <c r="VYV792"/>
      <c r="VYW792" s="173"/>
      <c r="VYX792" s="284"/>
      <c r="VYY792" s="910"/>
      <c r="VYZ792" s="421"/>
      <c r="VZA792" s="137"/>
      <c r="VZB792" s="136"/>
      <c r="VZC792" s="138"/>
      <c r="VZD792" s="154"/>
      <c r="VZE792" s="194"/>
      <c r="VZF792" s="868"/>
      <c r="VZG792" s="194"/>
      <c r="VZH792" s="868"/>
      <c r="VZI792" s="874"/>
      <c r="VZJ792" s="152"/>
      <c r="VZK792" s="552"/>
      <c r="VZL792" s="709"/>
      <c r="VZM792" s="709"/>
      <c r="VZN792" s="723"/>
      <c r="VZO792" s="723"/>
      <c r="VZP792" s="723"/>
      <c r="VZQ792" s="723"/>
      <c r="VZR792" s="723"/>
      <c r="VZS792" s="320"/>
      <c r="VZT792" s="47"/>
      <c r="VZU792" s="47"/>
      <c r="VZV792" s="34"/>
      <c r="VZW792" s="34"/>
      <c r="VZX792" s="88"/>
      <c r="VZY792"/>
      <c r="VZZ792" s="173"/>
      <c r="WAA792" s="284"/>
      <c r="WAB792" s="910"/>
      <c r="WAC792" s="421"/>
      <c r="WAD792" s="137"/>
      <c r="WAE792" s="136"/>
      <c r="WAF792" s="138"/>
      <c r="WAG792" s="154"/>
      <c r="WAH792" s="194"/>
      <c r="WAI792" s="868"/>
      <c r="WAJ792" s="194"/>
      <c r="WAK792" s="868"/>
      <c r="WAL792" s="874"/>
      <c r="WAM792" s="152"/>
      <c r="WAN792" s="552"/>
      <c r="WAO792" s="709"/>
      <c r="WAP792" s="709"/>
      <c r="WAQ792" s="723"/>
      <c r="WAR792" s="723"/>
      <c r="WAS792" s="723"/>
      <c r="WAT792" s="723"/>
      <c r="WAU792" s="723"/>
      <c r="WAV792" s="320"/>
      <c r="WAW792" s="47"/>
      <c r="WAX792" s="47"/>
      <c r="WAY792" s="34"/>
      <c r="WAZ792" s="34"/>
      <c r="WBA792" s="88"/>
      <c r="WBB792"/>
      <c r="WBC792" s="173"/>
      <c r="WBD792" s="284"/>
      <c r="WBE792" s="910"/>
      <c r="WBF792" s="421"/>
      <c r="WBG792" s="137"/>
      <c r="WBH792" s="136"/>
      <c r="WBI792" s="138"/>
      <c r="WBJ792" s="154"/>
      <c r="WBK792" s="194"/>
      <c r="WBL792" s="868"/>
      <c r="WBM792" s="194"/>
      <c r="WBN792" s="868"/>
      <c r="WBO792" s="874"/>
      <c r="WBP792" s="152"/>
      <c r="WBQ792" s="552"/>
      <c r="WBR792" s="709"/>
      <c r="WBS792" s="709"/>
      <c r="WBT792" s="723"/>
      <c r="WBU792" s="723"/>
      <c r="WBV792" s="723"/>
      <c r="WBW792" s="723"/>
      <c r="WBX792" s="723"/>
      <c r="WBY792" s="320"/>
      <c r="WBZ792" s="47"/>
      <c r="WCA792" s="47"/>
      <c r="WCB792" s="34"/>
      <c r="WCC792" s="34"/>
      <c r="WCD792" s="88"/>
      <c r="WCE792"/>
      <c r="WCF792" s="173"/>
      <c r="WCG792" s="284"/>
      <c r="WCH792" s="910"/>
      <c r="WCI792" s="421"/>
      <c r="WCJ792" s="137"/>
      <c r="WCK792" s="136"/>
      <c r="WCL792" s="138"/>
      <c r="WCM792" s="154"/>
      <c r="WCN792" s="194"/>
      <c r="WCO792" s="868"/>
      <c r="WCP792" s="194"/>
      <c r="WCQ792" s="868"/>
      <c r="WCR792" s="874"/>
      <c r="WCS792" s="152"/>
      <c r="WCT792" s="552"/>
      <c r="WCU792" s="709"/>
      <c r="WCV792" s="709"/>
      <c r="WCW792" s="723"/>
      <c r="WCX792" s="723"/>
      <c r="WCY792" s="723"/>
      <c r="WCZ792" s="723"/>
      <c r="WDA792" s="723"/>
      <c r="WDB792" s="320"/>
      <c r="WDC792" s="47"/>
      <c r="WDD792" s="47"/>
      <c r="WDE792" s="34"/>
      <c r="WDF792" s="34"/>
      <c r="WDG792" s="88"/>
      <c r="WDH792"/>
      <c r="WDI792" s="173"/>
      <c r="WDJ792" s="284"/>
      <c r="WDK792" s="910"/>
      <c r="WDL792" s="421"/>
      <c r="WDM792" s="137"/>
      <c r="WDN792" s="136"/>
      <c r="WDO792" s="138"/>
      <c r="WDP792" s="154"/>
      <c r="WDQ792" s="194"/>
      <c r="WDR792" s="868"/>
      <c r="WDS792" s="194"/>
      <c r="WDT792" s="868"/>
      <c r="WDU792" s="874"/>
      <c r="WDV792" s="152"/>
      <c r="WDW792" s="552"/>
      <c r="WDX792" s="709"/>
      <c r="WDY792" s="709"/>
      <c r="WDZ792" s="723"/>
      <c r="WEA792" s="723"/>
      <c r="WEB792" s="723"/>
      <c r="WEC792" s="723"/>
      <c r="WED792" s="723"/>
      <c r="WEE792" s="320"/>
      <c r="WEF792" s="47"/>
      <c r="WEG792" s="47"/>
      <c r="WEH792" s="34"/>
      <c r="WEI792" s="34"/>
      <c r="WEJ792" s="88"/>
      <c r="WEK792"/>
      <c r="WEL792" s="173"/>
      <c r="WEM792" s="284"/>
      <c r="WEN792" s="910"/>
      <c r="WEO792" s="421"/>
      <c r="WEP792" s="137"/>
      <c r="WEQ792" s="136"/>
      <c r="WER792" s="138"/>
      <c r="WES792" s="154"/>
      <c r="WET792" s="194"/>
      <c r="WEU792" s="868"/>
      <c r="WEV792" s="194"/>
      <c r="WEW792" s="868"/>
      <c r="WEX792" s="874"/>
      <c r="WEY792" s="152"/>
      <c r="WEZ792" s="552"/>
      <c r="WFA792" s="709"/>
      <c r="WFB792" s="709"/>
      <c r="WFC792" s="723"/>
      <c r="WFD792" s="723"/>
      <c r="WFE792" s="723"/>
      <c r="WFF792" s="723"/>
      <c r="WFG792" s="723"/>
      <c r="WFH792" s="320"/>
      <c r="WFI792" s="47"/>
      <c r="WFJ792" s="47"/>
      <c r="WFK792" s="34"/>
      <c r="WFL792" s="34"/>
      <c r="WFM792" s="88"/>
      <c r="WFN792"/>
      <c r="WFO792" s="173"/>
      <c r="WFP792" s="284"/>
      <c r="WFQ792" s="910"/>
      <c r="WFR792" s="421"/>
      <c r="WFS792" s="137"/>
      <c r="WFT792" s="136"/>
      <c r="WFU792" s="138"/>
      <c r="WFV792" s="154"/>
      <c r="WFW792" s="194"/>
      <c r="WFX792" s="868"/>
      <c r="WFY792" s="194"/>
      <c r="WFZ792" s="868"/>
      <c r="WGA792" s="874"/>
      <c r="WGB792" s="152"/>
      <c r="WGC792" s="552"/>
      <c r="WGD792" s="709"/>
      <c r="WGE792" s="709"/>
      <c r="WGF792" s="723"/>
      <c r="WGG792" s="723"/>
      <c r="WGH792" s="723"/>
      <c r="WGI792" s="723"/>
      <c r="WGJ792" s="723"/>
      <c r="WGK792" s="320"/>
      <c r="WGL792" s="47"/>
      <c r="WGM792" s="47"/>
      <c r="WGN792" s="34"/>
      <c r="WGO792" s="34"/>
      <c r="WGP792" s="88"/>
      <c r="WGQ792"/>
      <c r="WGR792" s="173"/>
      <c r="WGS792" s="284"/>
      <c r="WGT792" s="910"/>
      <c r="WGU792" s="421"/>
      <c r="WGV792" s="137"/>
      <c r="WGW792" s="136"/>
      <c r="WGX792" s="138"/>
      <c r="WGY792" s="154"/>
      <c r="WGZ792" s="194"/>
      <c r="WHA792" s="868"/>
      <c r="WHB792" s="194"/>
      <c r="WHC792" s="868"/>
      <c r="WHD792" s="874"/>
      <c r="WHE792" s="152"/>
      <c r="WHF792" s="552"/>
      <c r="WHG792" s="709"/>
      <c r="WHH792" s="709"/>
      <c r="WHI792" s="723"/>
      <c r="WHJ792" s="723"/>
      <c r="WHK792" s="723"/>
      <c r="WHL792" s="723"/>
      <c r="WHM792" s="723"/>
      <c r="WHN792" s="320"/>
      <c r="WHO792" s="47"/>
      <c r="WHP792" s="47"/>
      <c r="WHQ792" s="34"/>
      <c r="WHR792" s="34"/>
      <c r="WHS792" s="88"/>
      <c r="WHT792"/>
      <c r="WHU792" s="173"/>
      <c r="WHV792" s="284"/>
      <c r="WHW792" s="910"/>
      <c r="WHX792" s="421"/>
      <c r="WHY792" s="137"/>
      <c r="WHZ792" s="136"/>
      <c r="WIA792" s="138"/>
      <c r="WIB792" s="154"/>
      <c r="WIC792" s="194"/>
      <c r="WID792" s="868"/>
      <c r="WIE792" s="194"/>
      <c r="WIF792" s="868"/>
      <c r="WIG792" s="874"/>
      <c r="WIH792" s="152"/>
      <c r="WII792" s="552"/>
      <c r="WIJ792" s="709"/>
      <c r="WIK792" s="709"/>
      <c r="WIL792" s="723"/>
      <c r="WIM792" s="723"/>
      <c r="WIN792" s="723"/>
      <c r="WIO792" s="723"/>
      <c r="WIP792" s="723"/>
      <c r="WIQ792" s="320"/>
      <c r="WIR792" s="47"/>
      <c r="WIS792" s="47"/>
      <c r="WIT792" s="34"/>
      <c r="WIU792" s="34"/>
      <c r="WIV792" s="88"/>
      <c r="WIW792"/>
      <c r="WIX792" s="173"/>
      <c r="WIY792" s="284"/>
      <c r="WIZ792" s="910"/>
      <c r="WJA792" s="421"/>
      <c r="WJB792" s="137"/>
      <c r="WJC792" s="136"/>
      <c r="WJD792" s="138"/>
      <c r="WJE792" s="154"/>
      <c r="WJF792" s="194"/>
      <c r="WJG792" s="868"/>
      <c r="WJH792" s="194"/>
      <c r="WJI792" s="868"/>
      <c r="WJJ792" s="874"/>
      <c r="WJK792" s="152"/>
      <c r="WJL792" s="552"/>
      <c r="WJM792" s="709"/>
      <c r="WJN792" s="709"/>
      <c r="WJO792" s="723"/>
      <c r="WJP792" s="723"/>
      <c r="WJQ792" s="723"/>
      <c r="WJR792" s="723"/>
      <c r="WJS792" s="723"/>
      <c r="WJT792" s="320"/>
      <c r="WJU792" s="47"/>
      <c r="WJV792" s="47"/>
      <c r="WJW792" s="34"/>
      <c r="WJX792" s="34"/>
      <c r="WJY792" s="88"/>
      <c r="WJZ792"/>
      <c r="WKA792" s="173"/>
      <c r="WKB792" s="284"/>
      <c r="WKC792" s="910"/>
      <c r="WKD792" s="421"/>
      <c r="WKE792" s="137"/>
      <c r="WKF792" s="136"/>
      <c r="WKG792" s="138"/>
      <c r="WKH792" s="154"/>
      <c r="WKI792" s="194"/>
      <c r="WKJ792" s="868"/>
      <c r="WKK792" s="194"/>
      <c r="WKL792" s="868"/>
      <c r="WKM792" s="874"/>
      <c r="WKN792" s="152"/>
      <c r="WKO792" s="552"/>
      <c r="WKP792" s="709"/>
      <c r="WKQ792" s="709"/>
      <c r="WKR792" s="723"/>
      <c r="WKS792" s="723"/>
      <c r="WKT792" s="723"/>
      <c r="WKU792" s="723"/>
      <c r="WKV792" s="723"/>
      <c r="WKW792" s="320"/>
      <c r="WKX792" s="47"/>
      <c r="WKY792" s="47"/>
      <c r="WKZ792" s="34"/>
      <c r="WLA792" s="34"/>
      <c r="WLB792" s="88"/>
      <c r="WLC792"/>
      <c r="WLD792" s="173"/>
      <c r="WLE792" s="284"/>
      <c r="WLF792" s="910"/>
      <c r="WLG792" s="421"/>
      <c r="WLH792" s="137"/>
      <c r="WLI792" s="136"/>
      <c r="WLJ792" s="138"/>
      <c r="WLK792" s="154"/>
      <c r="WLL792" s="194"/>
      <c r="WLM792" s="868"/>
      <c r="WLN792" s="194"/>
      <c r="WLO792" s="868"/>
      <c r="WLP792" s="874"/>
      <c r="WLQ792" s="152"/>
      <c r="WLR792" s="552"/>
      <c r="WLS792" s="709"/>
      <c r="WLT792" s="709"/>
      <c r="WLU792" s="723"/>
      <c r="WLV792" s="723"/>
      <c r="WLW792" s="723"/>
      <c r="WLX792" s="723"/>
      <c r="WLY792" s="723"/>
      <c r="WLZ792" s="320"/>
      <c r="WMA792" s="47"/>
      <c r="WMB792" s="47"/>
      <c r="WMC792" s="34"/>
      <c r="WMD792" s="34"/>
      <c r="WME792" s="88"/>
      <c r="WMF792"/>
      <c r="WMG792" s="173"/>
      <c r="WMH792" s="284"/>
      <c r="WMI792" s="910"/>
      <c r="WMJ792" s="421"/>
      <c r="WMK792" s="137"/>
      <c r="WML792" s="136"/>
      <c r="WMM792" s="138"/>
      <c r="WMN792" s="154"/>
      <c r="WMO792" s="194"/>
      <c r="WMP792" s="868"/>
      <c r="WMQ792" s="194"/>
      <c r="WMR792" s="868"/>
      <c r="WMS792" s="874"/>
      <c r="WMT792" s="152"/>
      <c r="WMU792" s="552"/>
      <c r="WMV792" s="709"/>
      <c r="WMW792" s="709"/>
      <c r="WMX792" s="723"/>
      <c r="WMY792" s="723"/>
      <c r="WMZ792" s="723"/>
      <c r="WNA792" s="723"/>
      <c r="WNB792" s="723"/>
      <c r="WNC792" s="320"/>
      <c r="WND792" s="47"/>
      <c r="WNE792" s="47"/>
      <c r="WNF792" s="34"/>
      <c r="WNG792" s="34"/>
      <c r="WNH792" s="88"/>
      <c r="WNI792"/>
      <c r="WNJ792" s="173"/>
      <c r="WNK792" s="284"/>
      <c r="WNL792" s="910"/>
      <c r="WNM792" s="421"/>
      <c r="WNN792" s="137"/>
      <c r="WNO792" s="136"/>
      <c r="WNP792" s="138"/>
      <c r="WNQ792" s="154"/>
      <c r="WNR792" s="194"/>
      <c r="WNS792" s="868"/>
      <c r="WNT792" s="194"/>
      <c r="WNU792" s="868"/>
      <c r="WNV792" s="874"/>
      <c r="WNW792" s="152"/>
      <c r="WNX792" s="552"/>
      <c r="WNY792" s="709"/>
      <c r="WNZ792" s="709"/>
      <c r="WOA792" s="723"/>
      <c r="WOB792" s="723"/>
      <c r="WOC792" s="723"/>
      <c r="WOD792" s="723"/>
      <c r="WOE792" s="723"/>
      <c r="WOF792" s="320"/>
      <c r="WOG792" s="47"/>
      <c r="WOH792" s="47"/>
      <c r="WOI792" s="34"/>
      <c r="WOJ792" s="34"/>
      <c r="WOK792" s="88"/>
      <c r="WOL792"/>
      <c r="WOM792" s="173"/>
      <c r="WON792" s="284"/>
      <c r="WOO792" s="910"/>
      <c r="WOP792" s="421"/>
      <c r="WOQ792" s="137"/>
      <c r="WOR792" s="136"/>
      <c r="WOS792" s="138"/>
      <c r="WOT792" s="154"/>
      <c r="WOU792" s="194"/>
      <c r="WOV792" s="868"/>
      <c r="WOW792" s="194"/>
      <c r="WOX792" s="868"/>
      <c r="WOY792" s="874"/>
      <c r="WOZ792" s="152"/>
      <c r="WPA792" s="552"/>
      <c r="WPB792" s="709"/>
      <c r="WPC792" s="709"/>
      <c r="WPD792" s="723"/>
      <c r="WPE792" s="723"/>
      <c r="WPF792" s="723"/>
      <c r="WPG792" s="723"/>
      <c r="WPH792" s="723"/>
      <c r="WPI792" s="320"/>
      <c r="WPJ792" s="47"/>
      <c r="WPK792" s="47"/>
      <c r="WPL792" s="34"/>
      <c r="WPM792" s="34"/>
      <c r="WPN792" s="88"/>
      <c r="WPO792"/>
      <c r="WPP792" s="173"/>
      <c r="WPQ792" s="284"/>
      <c r="WPR792" s="910"/>
      <c r="WPS792" s="421"/>
      <c r="WPT792" s="137"/>
      <c r="WPU792" s="136"/>
      <c r="WPV792" s="138"/>
      <c r="WPW792" s="154"/>
      <c r="WPX792" s="194"/>
      <c r="WPY792" s="868"/>
      <c r="WPZ792" s="194"/>
      <c r="WQA792" s="868"/>
      <c r="WQB792" s="874"/>
      <c r="WQC792" s="152"/>
      <c r="WQD792" s="552"/>
      <c r="WQE792" s="709"/>
      <c r="WQF792" s="709"/>
      <c r="WQG792" s="723"/>
      <c r="WQH792" s="723"/>
      <c r="WQI792" s="723"/>
      <c r="WQJ792" s="723"/>
      <c r="WQK792" s="723"/>
      <c r="WQL792" s="320"/>
      <c r="WQM792" s="47"/>
      <c r="WQN792" s="47"/>
      <c r="WQO792" s="34"/>
      <c r="WQP792" s="34"/>
      <c r="WQQ792" s="88"/>
      <c r="WQR792"/>
      <c r="WQS792" s="173"/>
      <c r="WQT792" s="284"/>
      <c r="WQU792" s="910"/>
      <c r="WQV792" s="421"/>
      <c r="WQW792" s="137"/>
      <c r="WQX792" s="136"/>
      <c r="WQY792" s="138"/>
      <c r="WQZ792" s="154"/>
      <c r="WRA792" s="194"/>
      <c r="WRB792" s="868"/>
      <c r="WRC792" s="194"/>
      <c r="WRD792" s="868"/>
      <c r="WRE792" s="874"/>
      <c r="WRF792" s="152"/>
      <c r="WRG792" s="552"/>
      <c r="WRH792" s="709"/>
      <c r="WRI792" s="709"/>
      <c r="WRJ792" s="723"/>
      <c r="WRK792" s="723"/>
      <c r="WRL792" s="723"/>
      <c r="WRM792" s="723"/>
      <c r="WRN792" s="723"/>
      <c r="WRO792" s="320"/>
      <c r="WRP792" s="47"/>
      <c r="WRQ792" s="47"/>
      <c r="WRR792" s="34"/>
      <c r="WRS792" s="34"/>
      <c r="WRT792" s="88"/>
      <c r="WRU792"/>
      <c r="WRV792" s="173"/>
      <c r="WRW792" s="284"/>
      <c r="WRX792" s="910"/>
      <c r="WRY792" s="421"/>
      <c r="WRZ792" s="137"/>
      <c r="WSA792" s="136"/>
      <c r="WSB792" s="138"/>
      <c r="WSC792" s="154"/>
      <c r="WSD792" s="194"/>
      <c r="WSE792" s="868"/>
      <c r="WSF792" s="194"/>
      <c r="WSG792" s="868"/>
      <c r="WSH792" s="874"/>
      <c r="WSI792" s="152"/>
      <c r="WSJ792" s="552"/>
      <c r="WSK792" s="709"/>
      <c r="WSL792" s="709"/>
      <c r="WSM792" s="723"/>
      <c r="WSN792" s="723"/>
      <c r="WSO792" s="723"/>
      <c r="WSP792" s="723"/>
      <c r="WSQ792" s="723"/>
      <c r="WSR792" s="320"/>
      <c r="WSS792" s="47"/>
      <c r="WST792" s="47"/>
      <c r="WSU792" s="34"/>
      <c r="WSV792" s="34"/>
      <c r="WSW792" s="88"/>
      <c r="WSX792"/>
      <c r="WSY792" s="173"/>
      <c r="WSZ792" s="284"/>
      <c r="WTA792" s="910"/>
      <c r="WTB792" s="421"/>
      <c r="WTC792" s="137"/>
      <c r="WTD792" s="136"/>
      <c r="WTE792" s="138"/>
      <c r="WTF792" s="154"/>
      <c r="WTG792" s="194"/>
      <c r="WTH792" s="868"/>
      <c r="WTI792" s="194"/>
      <c r="WTJ792" s="868"/>
      <c r="WTK792" s="874"/>
      <c r="WTL792" s="152"/>
      <c r="WTM792" s="552"/>
      <c r="WTN792" s="709"/>
      <c r="WTO792" s="709"/>
      <c r="WTP792" s="723"/>
      <c r="WTQ792" s="723"/>
      <c r="WTR792" s="723"/>
      <c r="WTS792" s="723"/>
      <c r="WTT792" s="723"/>
      <c r="WTU792" s="320"/>
      <c r="WTV792" s="47"/>
      <c r="WTW792" s="47"/>
      <c r="WTX792" s="34"/>
      <c r="WTY792" s="34"/>
      <c r="WTZ792" s="88"/>
      <c r="WUA792"/>
      <c r="WUB792" s="173"/>
      <c r="WUC792" s="284"/>
      <c r="WUD792" s="910"/>
      <c r="WUE792" s="421"/>
      <c r="WUF792" s="137"/>
      <c r="WUG792" s="136"/>
      <c r="WUH792" s="138"/>
      <c r="WUI792" s="154"/>
      <c r="WUJ792" s="194"/>
      <c r="WUK792" s="868"/>
      <c r="WUL792" s="194"/>
      <c r="WUM792" s="868"/>
      <c r="WUN792" s="874"/>
      <c r="WUO792" s="152"/>
      <c r="WUP792" s="552"/>
      <c r="WUQ792" s="709"/>
      <c r="WUR792" s="709"/>
      <c r="WUS792" s="723"/>
      <c r="WUT792" s="723"/>
      <c r="WUU792" s="723"/>
      <c r="WUV792" s="723"/>
      <c r="WUW792" s="723"/>
      <c r="WUX792" s="320"/>
      <c r="WUY792" s="47"/>
      <c r="WUZ792" s="47"/>
      <c r="WVA792" s="34"/>
      <c r="WVB792" s="34"/>
      <c r="WVC792" s="88"/>
      <c r="WVD792"/>
      <c r="WVE792" s="173"/>
      <c r="WVF792" s="284"/>
      <c r="WVG792" s="910"/>
      <c r="WVH792" s="421"/>
      <c r="WVI792" s="137"/>
      <c r="WVJ792" s="136"/>
      <c r="WVK792" s="138"/>
      <c r="WVL792" s="154"/>
      <c r="WVM792" s="194"/>
      <c r="WVN792" s="868"/>
      <c r="WVO792" s="194"/>
      <c r="WVP792" s="868"/>
      <c r="WVQ792" s="874"/>
      <c r="WVR792" s="152"/>
      <c r="WVS792" s="552"/>
      <c r="WVT792" s="709"/>
      <c r="WVU792" s="709"/>
      <c r="WVV792" s="723"/>
      <c r="WVW792" s="723"/>
      <c r="WVX792" s="723"/>
      <c r="WVY792" s="723"/>
      <c r="WVZ792" s="723"/>
      <c r="WWA792" s="320"/>
      <c r="WWB792" s="47"/>
      <c r="WWC792" s="47"/>
      <c r="WWD792" s="34"/>
      <c r="WWE792" s="34"/>
      <c r="WWF792" s="88"/>
      <c r="WWG792"/>
      <c r="WWH792" s="173"/>
      <c r="WWI792" s="284"/>
      <c r="WWJ792" s="910"/>
      <c r="WWK792" s="421"/>
      <c r="WWL792" s="137"/>
      <c r="WWM792" s="136"/>
      <c r="WWN792" s="138"/>
      <c r="WWO792" s="154"/>
      <c r="WWP792" s="194"/>
      <c r="WWQ792" s="868"/>
      <c r="WWR792" s="194"/>
      <c r="WWS792" s="868"/>
      <c r="WWT792" s="874"/>
      <c r="WWU792" s="152"/>
      <c r="WWV792" s="552"/>
      <c r="WWW792" s="709"/>
      <c r="WWX792" s="709"/>
      <c r="WWY792" s="723"/>
      <c r="WWZ792" s="723"/>
      <c r="WXA792" s="723"/>
      <c r="WXB792" s="723"/>
      <c r="WXC792" s="723"/>
      <c r="WXD792" s="320"/>
      <c r="WXE792" s="47"/>
      <c r="WXF792" s="47"/>
      <c r="WXG792" s="34"/>
      <c r="WXH792" s="34"/>
      <c r="WXI792" s="88"/>
      <c r="WXJ792"/>
      <c r="WXK792" s="173"/>
      <c r="WXL792" s="284"/>
      <c r="WXM792" s="910"/>
      <c r="WXN792" s="421"/>
      <c r="WXO792" s="137"/>
      <c r="WXP792" s="136"/>
      <c r="WXQ792" s="138"/>
      <c r="WXR792" s="154"/>
      <c r="WXS792" s="194"/>
      <c r="WXT792" s="868"/>
      <c r="WXU792" s="194"/>
      <c r="WXV792" s="868"/>
      <c r="WXW792" s="874"/>
      <c r="WXX792" s="152"/>
      <c r="WXY792" s="552"/>
      <c r="WXZ792" s="709"/>
      <c r="WYA792" s="709"/>
      <c r="WYB792" s="723"/>
      <c r="WYC792" s="723"/>
      <c r="WYD792" s="723"/>
      <c r="WYE792" s="723"/>
      <c r="WYF792" s="723"/>
      <c r="WYG792" s="320"/>
      <c r="WYH792" s="47"/>
      <c r="WYI792" s="47"/>
      <c r="WYJ792" s="34"/>
      <c r="WYK792" s="34"/>
      <c r="WYL792" s="88"/>
      <c r="WYM792"/>
      <c r="WYN792" s="173"/>
      <c r="WYO792" s="284"/>
      <c r="WYP792" s="910"/>
      <c r="WYQ792" s="421"/>
      <c r="WYR792" s="137"/>
      <c r="WYS792" s="136"/>
      <c r="WYT792" s="138"/>
      <c r="WYU792" s="154"/>
      <c r="WYV792" s="194"/>
      <c r="WYW792" s="868"/>
      <c r="WYX792" s="194"/>
      <c r="WYY792" s="868"/>
      <c r="WYZ792" s="874"/>
      <c r="WZA792" s="152"/>
      <c r="WZB792" s="552"/>
      <c r="WZC792" s="709"/>
      <c r="WZD792" s="709"/>
      <c r="WZE792" s="723"/>
      <c r="WZF792" s="723"/>
      <c r="WZG792" s="723"/>
      <c r="WZH792" s="723"/>
      <c r="WZI792" s="723"/>
      <c r="WZJ792" s="320"/>
      <c r="WZK792" s="47"/>
      <c r="WZL792" s="47"/>
      <c r="WZM792" s="34"/>
      <c r="WZN792" s="34"/>
      <c r="WZO792" s="88"/>
      <c r="WZP792"/>
      <c r="WZQ792" s="173"/>
      <c r="WZR792" s="284"/>
      <c r="WZS792" s="910"/>
      <c r="WZT792" s="421"/>
      <c r="WZU792" s="137"/>
      <c r="WZV792" s="136"/>
      <c r="WZW792" s="138"/>
      <c r="WZX792" s="154"/>
      <c r="WZY792" s="194"/>
      <c r="WZZ792" s="868"/>
      <c r="XAA792" s="194"/>
      <c r="XAB792" s="868"/>
      <c r="XAC792" s="874"/>
      <c r="XAD792" s="152"/>
      <c r="XAE792" s="552"/>
      <c r="XAF792" s="709"/>
      <c r="XAG792" s="709"/>
      <c r="XAH792" s="723"/>
      <c r="XAI792" s="723"/>
      <c r="XAJ792" s="723"/>
      <c r="XAK792" s="723"/>
      <c r="XAL792" s="723"/>
      <c r="XAM792" s="320"/>
      <c r="XAN792" s="47"/>
      <c r="XAO792" s="47"/>
      <c r="XAP792" s="34"/>
      <c r="XAQ792" s="34"/>
      <c r="XAR792" s="88"/>
      <c r="XAS792"/>
      <c r="XAT792" s="173"/>
      <c r="XAU792" s="284"/>
      <c r="XAV792" s="910"/>
      <c r="XAW792" s="421"/>
      <c r="XAX792" s="137"/>
      <c r="XAY792" s="136"/>
      <c r="XAZ792" s="138"/>
      <c r="XBA792" s="154"/>
      <c r="XBB792" s="194"/>
      <c r="XBC792" s="868"/>
      <c r="XBD792" s="194"/>
      <c r="XBE792" s="868"/>
      <c r="XBF792" s="874"/>
      <c r="XBG792" s="152"/>
      <c r="XBH792" s="552"/>
      <c r="XBI792" s="709"/>
      <c r="XBJ792" s="709"/>
      <c r="XBK792" s="723"/>
      <c r="XBL792" s="723"/>
      <c r="XBM792" s="723"/>
      <c r="XBN792" s="723"/>
      <c r="XBO792" s="723"/>
      <c r="XBP792" s="320"/>
      <c r="XBQ792" s="47"/>
      <c r="XBR792" s="47"/>
      <c r="XBS792" s="34"/>
      <c r="XBT792" s="34"/>
      <c r="XBU792" s="88"/>
      <c r="XBV792"/>
      <c r="XBW792" s="173"/>
      <c r="XBX792" s="284"/>
      <c r="XBY792" s="910"/>
      <c r="XBZ792" s="421"/>
      <c r="XCA792" s="137"/>
      <c r="XCB792" s="136"/>
      <c r="XCC792" s="138"/>
      <c r="XCD792" s="154"/>
      <c r="XCE792" s="194"/>
      <c r="XCF792" s="868"/>
      <c r="XCG792" s="194"/>
      <c r="XCH792" s="868"/>
      <c r="XCI792" s="874"/>
      <c r="XCJ792" s="152"/>
      <c r="XCK792" s="552"/>
      <c r="XCL792" s="709"/>
      <c r="XCM792" s="709"/>
      <c r="XCN792" s="723"/>
      <c r="XCO792" s="723"/>
      <c r="XCP792" s="723"/>
      <c r="XCQ792" s="723"/>
      <c r="XCR792" s="723"/>
      <c r="XCS792" s="320"/>
      <c r="XCT792" s="47"/>
      <c r="XCU792" s="47"/>
      <c r="XCV792" s="34"/>
      <c r="XCW792" s="34"/>
      <c r="XCX792" s="88"/>
      <c r="XCY792"/>
      <c r="XCZ792" s="173"/>
      <c r="XDA792" s="284"/>
      <c r="XDB792" s="910"/>
      <c r="XDC792" s="421"/>
      <c r="XDD792" s="137"/>
      <c r="XDE792" s="136"/>
      <c r="XDF792" s="138"/>
      <c r="XDG792" s="154"/>
      <c r="XDH792" s="194"/>
      <c r="XDI792" s="868"/>
      <c r="XDJ792" s="194"/>
      <c r="XDK792" s="868"/>
      <c r="XDL792" s="874"/>
      <c r="XDM792" s="152"/>
      <c r="XDN792" s="552"/>
      <c r="XDO792" s="709"/>
      <c r="XDP792" s="709"/>
      <c r="XDQ792" s="723"/>
      <c r="XDR792" s="723"/>
      <c r="XDS792" s="723"/>
      <c r="XDT792" s="723"/>
      <c r="XDU792" s="723"/>
      <c r="XDV792" s="320"/>
      <c r="XDW792" s="47"/>
      <c r="XDX792" s="47"/>
      <c r="XDY792" s="34"/>
      <c r="XDZ792" s="34"/>
      <c r="XEA792" s="88"/>
      <c r="XEB792"/>
      <c r="XEC792" s="173"/>
      <c r="XED792" s="284"/>
      <c r="XEE792" s="910"/>
      <c r="XEF792" s="421"/>
      <c r="XEG792" s="137"/>
      <c r="XEH792" s="136"/>
      <c r="XEI792" s="138"/>
      <c r="XEJ792" s="154"/>
      <c r="XEK792" s="194"/>
      <c r="XEL792" s="868"/>
      <c r="XEM792" s="194"/>
      <c r="XEN792" s="868"/>
      <c r="XEO792" s="874"/>
      <c r="XEP792" s="152"/>
      <c r="XEQ792" s="552"/>
      <c r="XER792" s="709"/>
      <c r="XES792" s="709"/>
      <c r="XET792" s="723"/>
      <c r="XEU792" s="723"/>
      <c r="XEV792" s="723"/>
      <c r="XEW792" s="723"/>
      <c r="XEX792" s="723"/>
      <c r="XEY792" s="320"/>
      <c r="XEZ792" s="47"/>
      <c r="XFA792" s="47"/>
      <c r="XFB792" s="34"/>
      <c r="XFC792" s="34"/>
      <c r="XFD792" s="88"/>
    </row>
    <row r="793" spans="1:16384" s="33" customFormat="1" ht="13.5" customHeight="1" x14ac:dyDescent="0.25">
      <c r="A793" s="173"/>
      <c r="B793" s="284" t="s">
        <v>1109</v>
      </c>
      <c r="C793" s="910"/>
      <c r="D793" s="421" t="s">
        <v>1463</v>
      </c>
      <c r="E793" s="1001"/>
      <c r="F793" s="957"/>
      <c r="G793" s="977"/>
      <c r="H793" s="154" t="s">
        <v>861</v>
      </c>
      <c r="I793" s="194" t="s">
        <v>1567</v>
      </c>
      <c r="J793" s="868"/>
      <c r="K793" s="518" t="s">
        <v>2007</v>
      </c>
      <c r="L793" s="236"/>
      <c r="M793" s="285"/>
      <c r="N793" s="564"/>
      <c r="O793" s="563"/>
      <c r="P793" s="714"/>
      <c r="Q793" s="732"/>
      <c r="R793" s="732"/>
      <c r="S793" s="732">
        <v>4</v>
      </c>
      <c r="T793" s="723"/>
      <c r="U793" s="723"/>
      <c r="V793" s="723"/>
      <c r="W793" s="320"/>
      <c r="X793" s="47"/>
      <c r="Y793" s="47"/>
      <c r="Z793" s="34"/>
      <c r="AA793" s="34" t="str">
        <f t="shared" si="160"/>
        <v/>
      </c>
      <c r="AB793" s="88" t="str">
        <f t="shared" si="159"/>
        <v/>
      </c>
      <c r="AC793"/>
      <c r="AD793" s="173"/>
      <c r="AE793" s="284"/>
      <c r="AF793" s="910"/>
      <c r="AG793" s="421"/>
      <c r="AH793" s="137"/>
      <c r="AI793" s="136"/>
      <c r="AJ793" s="138"/>
      <c r="AK793" s="154"/>
      <c r="AL793" s="194"/>
      <c r="AM793" s="868"/>
      <c r="AN793" s="194"/>
      <c r="AO793" s="868"/>
      <c r="AP793" s="874"/>
      <c r="AQ793" s="152"/>
      <c r="AR793" s="552"/>
      <c r="AS793" s="709"/>
      <c r="AT793" s="709"/>
      <c r="AU793" s="33" t="str">
        <f t="shared" si="151"/>
        <v/>
      </c>
      <c r="AV793" s="723"/>
      <c r="AW793" s="723"/>
      <c r="AX793" s="723"/>
      <c r="AY793" s="723"/>
      <c r="AZ793" s="320"/>
      <c r="BA793" s="47"/>
      <c r="BB793" s="47"/>
      <c r="BC793" s="34"/>
      <c r="BD793" s="34"/>
      <c r="BE793" s="88"/>
      <c r="BF793"/>
      <c r="BG793" s="173"/>
      <c r="BH793" s="284"/>
      <c r="BI793" s="910"/>
      <c r="BJ793" s="421"/>
      <c r="BK793" s="137"/>
      <c r="BL793" s="136"/>
      <c r="BM793" s="138"/>
      <c r="BN793" s="154"/>
      <c r="BO793" s="194"/>
      <c r="BP793" s="868"/>
      <c r="BQ793" s="194"/>
      <c r="BR793" s="868"/>
      <c r="BS793" s="874"/>
      <c r="BT793" s="152"/>
      <c r="BU793" s="552"/>
      <c r="BV793" s="709"/>
      <c r="BW793" s="709"/>
      <c r="BX793" s="723"/>
      <c r="BY793" s="723"/>
      <c r="BZ793" s="723"/>
      <c r="CA793" s="723"/>
      <c r="CB793" s="723"/>
      <c r="CC793" s="320"/>
      <c r="CD793" s="47"/>
      <c r="CE793" s="47"/>
      <c r="CF793" s="34"/>
      <c r="CG793" s="34"/>
      <c r="CH793" s="88"/>
      <c r="CI793"/>
      <c r="CJ793" s="173"/>
      <c r="CK793" s="284"/>
      <c r="CL793" s="910"/>
      <c r="CM793" s="421"/>
      <c r="CN793" s="137"/>
      <c r="CO793" s="136"/>
      <c r="CP793" s="138"/>
      <c r="CQ793" s="154"/>
      <c r="CR793" s="194"/>
      <c r="CS793" s="868"/>
      <c r="CT793" s="194"/>
      <c r="CU793" s="868"/>
      <c r="CV793" s="874"/>
      <c r="CW793" s="152"/>
      <c r="CX793" s="552"/>
      <c r="CY793" s="709"/>
      <c r="CZ793" s="709"/>
      <c r="DA793" s="723"/>
      <c r="DB793" s="723"/>
      <c r="DC793" s="723"/>
      <c r="DD793" s="723"/>
      <c r="DE793" s="723"/>
      <c r="DF793" s="320"/>
      <c r="DG793" s="47"/>
      <c r="DH793" s="47"/>
      <c r="DI793" s="34"/>
      <c r="DJ793" s="34"/>
      <c r="DK793" s="88"/>
      <c r="DL793"/>
      <c r="DM793" s="173"/>
      <c r="DN793" s="284"/>
      <c r="DO793" s="910"/>
      <c r="DP793" s="421"/>
      <c r="DQ793" s="137"/>
      <c r="DR793" s="136"/>
      <c r="DS793" s="138"/>
      <c r="DT793" s="154"/>
      <c r="DU793" s="194"/>
      <c r="DV793" s="868"/>
      <c r="DW793" s="194"/>
      <c r="DX793" s="868"/>
      <c r="DY793" s="874"/>
      <c r="DZ793" s="152"/>
      <c r="EA793" s="552"/>
      <c r="EB793" s="709"/>
      <c r="EC793" s="709"/>
      <c r="ED793" s="723"/>
      <c r="EE793" s="723"/>
      <c r="EF793" s="723"/>
      <c r="EG793" s="723"/>
      <c r="EH793" s="723"/>
      <c r="EI793" s="320"/>
      <c r="EJ793" s="47"/>
      <c r="EK793" s="47"/>
      <c r="EL793" s="34"/>
      <c r="EM793" s="34"/>
      <c r="EN793" s="88"/>
      <c r="EO793"/>
      <c r="EP793" s="173"/>
      <c r="EQ793" s="284"/>
      <c r="ER793" s="910"/>
      <c r="ES793" s="421"/>
      <c r="ET793" s="137"/>
      <c r="EU793" s="136"/>
      <c r="EV793" s="138"/>
      <c r="EW793" s="154"/>
      <c r="EX793" s="194"/>
      <c r="EY793" s="868"/>
      <c r="EZ793" s="194"/>
      <c r="FA793" s="868"/>
      <c r="FB793" s="874"/>
      <c r="FC793" s="152"/>
      <c r="FD793" s="552"/>
      <c r="FE793" s="709"/>
      <c r="FF793" s="709"/>
      <c r="FG793" s="723"/>
      <c r="FH793" s="723"/>
      <c r="FI793" s="723"/>
      <c r="FJ793" s="723"/>
      <c r="FK793" s="723"/>
      <c r="FL793" s="320"/>
      <c r="FM793" s="47"/>
      <c r="FN793" s="47"/>
      <c r="FO793" s="34"/>
      <c r="FP793" s="34"/>
      <c r="FQ793" s="88"/>
      <c r="FR793"/>
      <c r="FS793" s="173"/>
      <c r="FT793" s="284"/>
      <c r="FU793" s="910"/>
      <c r="FV793" s="421"/>
      <c r="FW793" s="137"/>
      <c r="FX793" s="136"/>
      <c r="FY793" s="138"/>
      <c r="FZ793" s="154"/>
      <c r="GA793" s="194"/>
      <c r="GB793" s="868"/>
      <c r="GC793" s="194"/>
      <c r="GD793" s="868"/>
      <c r="GE793" s="874"/>
      <c r="GF793" s="152"/>
      <c r="GG793" s="552"/>
      <c r="GH793" s="709"/>
      <c r="GI793" s="709"/>
      <c r="GJ793" s="723"/>
      <c r="GK793" s="723"/>
      <c r="GL793" s="723"/>
      <c r="GM793" s="723"/>
      <c r="GN793" s="723"/>
      <c r="GO793" s="320"/>
      <c r="GP793" s="47"/>
      <c r="GQ793" s="47"/>
      <c r="GR793" s="34"/>
      <c r="GS793" s="34"/>
      <c r="GT793" s="88"/>
      <c r="GU793"/>
      <c r="GV793" s="173"/>
      <c r="GW793" s="284"/>
      <c r="GX793" s="910"/>
      <c r="GY793" s="421"/>
      <c r="GZ793" s="137"/>
      <c r="HA793" s="136"/>
      <c r="HB793" s="138"/>
      <c r="HC793" s="154"/>
      <c r="HD793" s="194"/>
      <c r="HE793" s="868"/>
      <c r="HF793" s="194"/>
      <c r="HG793" s="868"/>
      <c r="HH793" s="874"/>
      <c r="HI793" s="152"/>
      <c r="HJ793" s="552"/>
      <c r="HK793" s="709"/>
      <c r="HL793" s="709"/>
      <c r="HM793" s="723"/>
      <c r="HN793" s="723"/>
      <c r="HO793" s="723"/>
      <c r="HP793" s="723"/>
      <c r="HQ793" s="723"/>
      <c r="HR793" s="320"/>
      <c r="HS793" s="47"/>
      <c r="HT793" s="47"/>
      <c r="HU793" s="34"/>
      <c r="HV793" s="34"/>
      <c r="HW793" s="88"/>
      <c r="HX793"/>
      <c r="HY793" s="173"/>
      <c r="HZ793" s="284"/>
      <c r="IA793" s="910"/>
      <c r="IB793" s="421"/>
      <c r="IC793" s="137"/>
      <c r="ID793" s="136"/>
      <c r="IE793" s="138"/>
      <c r="IF793" s="154"/>
      <c r="IG793" s="194"/>
      <c r="IH793" s="868"/>
      <c r="II793" s="194"/>
      <c r="IJ793" s="868"/>
      <c r="IK793" s="874"/>
      <c r="IL793" s="152"/>
      <c r="IM793" s="552"/>
      <c r="IN793" s="709"/>
      <c r="IO793" s="709"/>
      <c r="IP793" s="723"/>
      <c r="IQ793" s="723"/>
      <c r="IR793" s="723"/>
      <c r="IS793" s="723"/>
      <c r="IT793" s="723"/>
      <c r="IU793" s="320"/>
      <c r="IV793" s="47"/>
      <c r="IW793" s="47"/>
      <c r="IX793" s="34"/>
      <c r="IY793" s="34"/>
      <c r="IZ793" s="88"/>
      <c r="JA793"/>
      <c r="JB793" s="173"/>
      <c r="JC793" s="284"/>
      <c r="JD793" s="910"/>
      <c r="JE793" s="421"/>
      <c r="JF793" s="137"/>
      <c r="JG793" s="136"/>
      <c r="JH793" s="138"/>
      <c r="JI793" s="154"/>
      <c r="JJ793" s="194"/>
      <c r="JK793" s="868"/>
      <c r="JL793" s="194"/>
      <c r="JM793" s="868"/>
      <c r="JN793" s="874"/>
      <c r="JO793" s="152"/>
      <c r="JP793" s="552"/>
      <c r="JQ793" s="709"/>
      <c r="JR793" s="709"/>
      <c r="JS793" s="723"/>
      <c r="JT793" s="723"/>
      <c r="JU793" s="723"/>
      <c r="JV793" s="723"/>
      <c r="JW793" s="723"/>
      <c r="JX793" s="320"/>
      <c r="JY793" s="47"/>
      <c r="JZ793" s="47"/>
      <c r="KA793" s="34"/>
      <c r="KB793" s="34"/>
      <c r="KC793" s="88"/>
      <c r="KD793"/>
      <c r="KE793" s="173"/>
      <c r="KF793" s="284"/>
      <c r="KG793" s="910"/>
      <c r="KH793" s="421"/>
      <c r="KI793" s="137"/>
      <c r="KJ793" s="136"/>
      <c r="KK793" s="138"/>
      <c r="KL793" s="154"/>
      <c r="KM793" s="194"/>
      <c r="KN793" s="868"/>
      <c r="KO793" s="194"/>
      <c r="KP793" s="868"/>
      <c r="KQ793" s="874"/>
      <c r="KR793" s="152"/>
      <c r="KS793" s="552"/>
      <c r="KT793" s="709"/>
      <c r="KU793" s="709"/>
      <c r="KV793" s="723"/>
      <c r="KW793" s="723"/>
      <c r="KX793" s="723"/>
      <c r="KY793" s="723"/>
      <c r="KZ793" s="723"/>
      <c r="LA793" s="320"/>
      <c r="LB793" s="47"/>
      <c r="LC793" s="47"/>
      <c r="LD793" s="34"/>
      <c r="LE793" s="34"/>
      <c r="LF793" s="88"/>
      <c r="LG793"/>
      <c r="LH793" s="173"/>
      <c r="LI793" s="284"/>
      <c r="LJ793" s="910"/>
      <c r="LK793" s="421"/>
      <c r="LL793" s="137"/>
      <c r="LM793" s="136"/>
      <c r="LN793" s="138"/>
      <c r="LO793" s="154"/>
      <c r="LP793" s="194"/>
      <c r="LQ793" s="868"/>
      <c r="LR793" s="194"/>
      <c r="LS793" s="868"/>
      <c r="LT793" s="874"/>
      <c r="LU793" s="152"/>
      <c r="LV793" s="552"/>
      <c r="LW793" s="709"/>
      <c r="LX793" s="709"/>
      <c r="LY793" s="723"/>
      <c r="LZ793" s="723"/>
      <c r="MA793" s="723"/>
      <c r="MB793" s="723"/>
      <c r="MC793" s="723"/>
      <c r="MD793" s="320"/>
      <c r="ME793" s="47"/>
      <c r="MF793" s="47"/>
      <c r="MG793" s="34"/>
      <c r="MH793" s="34"/>
      <c r="MI793" s="88"/>
      <c r="MJ793"/>
      <c r="MK793" s="173"/>
      <c r="ML793" s="284"/>
      <c r="MM793" s="910"/>
      <c r="MN793" s="421"/>
      <c r="MO793" s="137"/>
      <c r="MP793" s="136"/>
      <c r="MQ793" s="138"/>
      <c r="MR793" s="154"/>
      <c r="MS793" s="194"/>
      <c r="MT793" s="868"/>
      <c r="MU793" s="194"/>
      <c r="MV793" s="868"/>
      <c r="MW793" s="874"/>
      <c r="MX793" s="152"/>
      <c r="MY793" s="552"/>
      <c r="MZ793" s="709"/>
      <c r="NA793" s="709"/>
      <c r="NB793" s="723"/>
      <c r="NC793" s="723"/>
      <c r="ND793" s="723"/>
      <c r="NE793" s="723"/>
      <c r="NF793" s="723"/>
      <c r="NG793" s="320"/>
      <c r="NH793" s="47"/>
      <c r="NI793" s="47"/>
      <c r="NJ793" s="34"/>
      <c r="NK793" s="34"/>
      <c r="NL793" s="88"/>
      <c r="NM793"/>
      <c r="NN793" s="173"/>
      <c r="NO793" s="284"/>
      <c r="NP793" s="910"/>
      <c r="NQ793" s="421"/>
      <c r="NR793" s="137"/>
      <c r="NS793" s="136"/>
      <c r="NT793" s="138"/>
      <c r="NU793" s="154"/>
      <c r="NV793" s="194"/>
      <c r="NW793" s="868"/>
      <c r="NX793" s="194"/>
      <c r="NY793" s="868"/>
      <c r="NZ793" s="874"/>
      <c r="OA793" s="152"/>
      <c r="OB793" s="552"/>
      <c r="OC793" s="709"/>
      <c r="OD793" s="709"/>
      <c r="OE793" s="723"/>
      <c r="OF793" s="723"/>
      <c r="OG793" s="723"/>
      <c r="OH793" s="723"/>
      <c r="OI793" s="723"/>
      <c r="OJ793" s="320"/>
      <c r="OK793" s="47"/>
      <c r="OL793" s="47"/>
      <c r="OM793" s="34"/>
      <c r="ON793" s="34"/>
      <c r="OO793" s="88"/>
      <c r="OP793"/>
      <c r="OQ793" s="173"/>
      <c r="OR793" s="284"/>
      <c r="OS793" s="910"/>
      <c r="OT793" s="421"/>
      <c r="OU793" s="137"/>
      <c r="OV793" s="136"/>
      <c r="OW793" s="138"/>
      <c r="OX793" s="154"/>
      <c r="OY793" s="194"/>
      <c r="OZ793" s="868"/>
      <c r="PA793" s="194"/>
      <c r="PB793" s="868"/>
      <c r="PC793" s="874"/>
      <c r="PD793" s="152"/>
      <c r="PE793" s="552"/>
      <c r="PF793" s="709"/>
      <c r="PG793" s="709"/>
      <c r="PH793" s="723"/>
      <c r="PI793" s="723"/>
      <c r="PJ793" s="723"/>
      <c r="PK793" s="723"/>
      <c r="PL793" s="723"/>
      <c r="PM793" s="320"/>
      <c r="PN793" s="47"/>
      <c r="PO793" s="47"/>
      <c r="PP793" s="34"/>
      <c r="PQ793" s="34"/>
      <c r="PR793" s="88"/>
      <c r="PS793"/>
      <c r="PT793" s="173"/>
      <c r="PU793" s="284"/>
      <c r="PV793" s="910"/>
      <c r="PW793" s="421"/>
      <c r="PX793" s="137"/>
      <c r="PY793" s="136"/>
      <c r="PZ793" s="138"/>
      <c r="QA793" s="154"/>
      <c r="QB793" s="194"/>
      <c r="QC793" s="868"/>
      <c r="QD793" s="194"/>
      <c r="QE793" s="868"/>
      <c r="QF793" s="874"/>
      <c r="QG793" s="152"/>
      <c r="QH793" s="552"/>
      <c r="QI793" s="709"/>
      <c r="QJ793" s="709"/>
      <c r="QK793" s="723"/>
      <c r="QL793" s="723"/>
      <c r="QM793" s="723"/>
      <c r="QN793" s="723"/>
      <c r="QO793" s="723"/>
      <c r="QP793" s="320"/>
      <c r="QQ793" s="47"/>
      <c r="QR793" s="47"/>
      <c r="QS793" s="34"/>
      <c r="QT793" s="34"/>
      <c r="QU793" s="88"/>
      <c r="QV793"/>
      <c r="QW793" s="173"/>
      <c r="QX793" s="284"/>
      <c r="QY793" s="910"/>
      <c r="QZ793" s="421"/>
      <c r="RA793" s="137"/>
      <c r="RB793" s="136"/>
      <c r="RC793" s="138"/>
      <c r="RD793" s="154"/>
      <c r="RE793" s="194"/>
      <c r="RF793" s="868"/>
      <c r="RG793" s="194"/>
      <c r="RH793" s="868"/>
      <c r="RI793" s="874"/>
      <c r="RJ793" s="152"/>
      <c r="RK793" s="552"/>
      <c r="RL793" s="709"/>
      <c r="RM793" s="709"/>
      <c r="RN793" s="723"/>
      <c r="RO793" s="723"/>
      <c r="RP793" s="723"/>
      <c r="RQ793" s="723"/>
      <c r="RR793" s="723"/>
      <c r="RS793" s="320"/>
      <c r="RT793" s="47"/>
      <c r="RU793" s="47"/>
      <c r="RV793" s="34"/>
      <c r="RW793" s="34"/>
      <c r="RX793" s="88"/>
      <c r="RY793"/>
      <c r="RZ793" s="173"/>
      <c r="SA793" s="284"/>
      <c r="SB793" s="910"/>
      <c r="SC793" s="421"/>
      <c r="SD793" s="137"/>
      <c r="SE793" s="136"/>
      <c r="SF793" s="138"/>
      <c r="SG793" s="154"/>
      <c r="SH793" s="194"/>
      <c r="SI793" s="868"/>
      <c r="SJ793" s="194"/>
      <c r="SK793" s="868"/>
      <c r="SL793" s="874"/>
      <c r="SM793" s="152"/>
      <c r="SN793" s="552"/>
      <c r="SO793" s="709"/>
      <c r="SP793" s="709"/>
      <c r="SQ793" s="723"/>
      <c r="SR793" s="723"/>
      <c r="SS793" s="723"/>
      <c r="ST793" s="723"/>
      <c r="SU793" s="723"/>
      <c r="SV793" s="320"/>
      <c r="SW793" s="47"/>
      <c r="SX793" s="47"/>
      <c r="SY793" s="34"/>
      <c r="SZ793" s="34"/>
      <c r="TA793" s="88"/>
      <c r="TB793"/>
      <c r="TC793" s="173"/>
      <c r="TD793" s="284"/>
      <c r="TE793" s="910"/>
      <c r="TF793" s="421"/>
      <c r="TG793" s="137"/>
      <c r="TH793" s="136"/>
      <c r="TI793" s="138"/>
      <c r="TJ793" s="154"/>
      <c r="TK793" s="194"/>
      <c r="TL793" s="868"/>
      <c r="TM793" s="194"/>
      <c r="TN793" s="868"/>
      <c r="TO793" s="874"/>
      <c r="TP793" s="152"/>
      <c r="TQ793" s="552"/>
      <c r="TR793" s="709"/>
      <c r="TS793" s="709"/>
      <c r="TT793" s="723"/>
      <c r="TU793" s="723"/>
      <c r="TV793" s="723"/>
      <c r="TW793" s="723"/>
      <c r="TX793" s="723"/>
      <c r="TY793" s="320"/>
      <c r="TZ793" s="47"/>
      <c r="UA793" s="47"/>
      <c r="UB793" s="34"/>
      <c r="UC793" s="34"/>
      <c r="UD793" s="88"/>
      <c r="UE793"/>
      <c r="UF793" s="173"/>
      <c r="UG793" s="284"/>
      <c r="UH793" s="910"/>
      <c r="UI793" s="421"/>
      <c r="UJ793" s="137"/>
      <c r="UK793" s="136"/>
      <c r="UL793" s="138"/>
      <c r="UM793" s="154"/>
      <c r="UN793" s="194"/>
      <c r="UO793" s="868"/>
      <c r="UP793" s="194"/>
      <c r="UQ793" s="868"/>
      <c r="UR793" s="874"/>
      <c r="US793" s="152"/>
      <c r="UT793" s="552"/>
      <c r="UU793" s="709"/>
      <c r="UV793" s="709"/>
      <c r="UW793" s="723"/>
      <c r="UX793" s="723"/>
      <c r="UY793" s="723"/>
      <c r="UZ793" s="723"/>
      <c r="VA793" s="723"/>
      <c r="VB793" s="320"/>
      <c r="VC793" s="47"/>
      <c r="VD793" s="47"/>
      <c r="VE793" s="34"/>
      <c r="VF793" s="34"/>
      <c r="VG793" s="88"/>
      <c r="VH793"/>
      <c r="VI793" s="173"/>
      <c r="VJ793" s="284"/>
      <c r="VK793" s="910"/>
      <c r="VL793" s="421"/>
      <c r="VM793" s="137"/>
      <c r="VN793" s="136"/>
      <c r="VO793" s="138"/>
      <c r="VP793" s="154"/>
      <c r="VQ793" s="194"/>
      <c r="VR793" s="868"/>
      <c r="VS793" s="194"/>
      <c r="VT793" s="868"/>
      <c r="VU793" s="874"/>
      <c r="VV793" s="152"/>
      <c r="VW793" s="552"/>
      <c r="VX793" s="709"/>
      <c r="VY793" s="709"/>
      <c r="VZ793" s="723"/>
      <c r="WA793" s="723"/>
      <c r="WB793" s="723"/>
      <c r="WC793" s="723"/>
      <c r="WD793" s="723"/>
      <c r="WE793" s="320"/>
      <c r="WF793" s="47"/>
      <c r="WG793" s="47"/>
      <c r="WH793" s="34"/>
      <c r="WI793" s="34"/>
      <c r="WJ793" s="88"/>
      <c r="WK793"/>
      <c r="WL793" s="173"/>
      <c r="WM793" s="284"/>
      <c r="WN793" s="910"/>
      <c r="WO793" s="421"/>
      <c r="WP793" s="137"/>
      <c r="WQ793" s="136"/>
      <c r="WR793" s="138"/>
      <c r="WS793" s="154"/>
      <c r="WT793" s="194"/>
      <c r="WU793" s="868"/>
      <c r="WV793" s="194"/>
      <c r="WW793" s="868"/>
      <c r="WX793" s="874"/>
      <c r="WY793" s="152"/>
      <c r="WZ793" s="552"/>
      <c r="XA793" s="709"/>
      <c r="XB793" s="709"/>
      <c r="XC793" s="723"/>
      <c r="XD793" s="723"/>
      <c r="XE793" s="723"/>
      <c r="XF793" s="723"/>
      <c r="XG793" s="723"/>
      <c r="XH793" s="320"/>
      <c r="XI793" s="47"/>
      <c r="XJ793" s="47"/>
      <c r="XK793" s="34"/>
      <c r="XL793" s="34"/>
      <c r="XM793" s="88"/>
      <c r="XN793"/>
      <c r="XO793" s="173"/>
      <c r="XP793" s="284"/>
      <c r="XQ793" s="910"/>
      <c r="XR793" s="421"/>
      <c r="XS793" s="137"/>
      <c r="XT793" s="136"/>
      <c r="XU793" s="138"/>
      <c r="XV793" s="154"/>
      <c r="XW793" s="194"/>
      <c r="XX793" s="868"/>
      <c r="XY793" s="194"/>
      <c r="XZ793" s="868"/>
      <c r="YA793" s="874"/>
      <c r="YB793" s="152"/>
      <c r="YC793" s="552"/>
      <c r="YD793" s="709"/>
      <c r="YE793" s="709"/>
      <c r="YF793" s="723"/>
      <c r="YG793" s="723"/>
      <c r="YH793" s="723"/>
      <c r="YI793" s="723"/>
      <c r="YJ793" s="723"/>
      <c r="YK793" s="320"/>
      <c r="YL793" s="47"/>
      <c r="YM793" s="47"/>
      <c r="YN793" s="34"/>
      <c r="YO793" s="34"/>
      <c r="YP793" s="88"/>
      <c r="YQ793"/>
      <c r="YR793" s="173"/>
      <c r="YS793" s="284"/>
      <c r="YT793" s="910"/>
      <c r="YU793" s="421"/>
      <c r="YV793" s="137"/>
      <c r="YW793" s="136"/>
      <c r="YX793" s="138"/>
      <c r="YY793" s="154"/>
      <c r="YZ793" s="194"/>
      <c r="ZA793" s="868"/>
      <c r="ZB793" s="194"/>
      <c r="ZC793" s="868"/>
      <c r="ZD793" s="874"/>
      <c r="ZE793" s="152"/>
      <c r="ZF793" s="552"/>
      <c r="ZG793" s="709"/>
      <c r="ZH793" s="709"/>
      <c r="ZI793" s="723"/>
      <c r="ZJ793" s="723"/>
      <c r="ZK793" s="723"/>
      <c r="ZL793" s="723"/>
      <c r="ZM793" s="723"/>
      <c r="ZN793" s="320"/>
      <c r="ZO793" s="47"/>
      <c r="ZP793" s="47"/>
      <c r="ZQ793" s="34"/>
      <c r="ZR793" s="34"/>
      <c r="ZS793" s="88"/>
      <c r="ZT793"/>
      <c r="ZU793" s="173"/>
      <c r="ZV793" s="284"/>
      <c r="ZW793" s="910"/>
      <c r="ZX793" s="421"/>
      <c r="ZY793" s="137"/>
      <c r="ZZ793" s="136"/>
      <c r="AAA793" s="138"/>
      <c r="AAB793" s="154"/>
      <c r="AAC793" s="194"/>
      <c r="AAD793" s="868"/>
      <c r="AAE793" s="194"/>
      <c r="AAF793" s="868"/>
      <c r="AAG793" s="874"/>
      <c r="AAH793" s="152"/>
      <c r="AAI793" s="552"/>
      <c r="AAJ793" s="709"/>
      <c r="AAK793" s="709"/>
      <c r="AAL793" s="723"/>
      <c r="AAM793" s="723"/>
      <c r="AAN793" s="723"/>
      <c r="AAO793" s="723"/>
      <c r="AAP793" s="723"/>
      <c r="AAQ793" s="320"/>
      <c r="AAR793" s="47"/>
      <c r="AAS793" s="47"/>
      <c r="AAT793" s="34"/>
      <c r="AAU793" s="34"/>
      <c r="AAV793" s="88"/>
      <c r="AAW793"/>
      <c r="AAX793" s="173"/>
      <c r="AAY793" s="284"/>
      <c r="AAZ793" s="910"/>
      <c r="ABA793" s="421"/>
      <c r="ABB793" s="137"/>
      <c r="ABC793" s="136"/>
      <c r="ABD793" s="138"/>
      <c r="ABE793" s="154"/>
      <c r="ABF793" s="194"/>
      <c r="ABG793" s="868"/>
      <c r="ABH793" s="194"/>
      <c r="ABI793" s="868"/>
      <c r="ABJ793" s="874"/>
      <c r="ABK793" s="152"/>
      <c r="ABL793" s="552"/>
      <c r="ABM793" s="709"/>
      <c r="ABN793" s="709"/>
      <c r="ABO793" s="723"/>
      <c r="ABP793" s="723"/>
      <c r="ABQ793" s="723"/>
      <c r="ABR793" s="723"/>
      <c r="ABS793" s="723"/>
      <c r="ABT793" s="320"/>
      <c r="ABU793" s="47"/>
      <c r="ABV793" s="47"/>
      <c r="ABW793" s="34"/>
      <c r="ABX793" s="34"/>
      <c r="ABY793" s="88"/>
      <c r="ABZ793"/>
      <c r="ACA793" s="173"/>
      <c r="ACB793" s="284"/>
      <c r="ACC793" s="910"/>
      <c r="ACD793" s="421"/>
      <c r="ACE793" s="137"/>
      <c r="ACF793" s="136"/>
      <c r="ACG793" s="138"/>
      <c r="ACH793" s="154"/>
      <c r="ACI793" s="194"/>
      <c r="ACJ793" s="868"/>
      <c r="ACK793" s="194"/>
      <c r="ACL793" s="868"/>
      <c r="ACM793" s="874"/>
      <c r="ACN793" s="152"/>
      <c r="ACO793" s="552"/>
      <c r="ACP793" s="709"/>
      <c r="ACQ793" s="709"/>
      <c r="ACR793" s="723"/>
      <c r="ACS793" s="723"/>
      <c r="ACT793" s="723"/>
      <c r="ACU793" s="723"/>
      <c r="ACV793" s="723"/>
      <c r="ACW793" s="320"/>
      <c r="ACX793" s="47"/>
      <c r="ACY793" s="47"/>
      <c r="ACZ793" s="34"/>
      <c r="ADA793" s="34"/>
      <c r="ADB793" s="88"/>
      <c r="ADC793"/>
      <c r="ADD793" s="173"/>
      <c r="ADE793" s="284"/>
      <c r="ADF793" s="910"/>
      <c r="ADG793" s="421"/>
      <c r="ADH793" s="137"/>
      <c r="ADI793" s="136"/>
      <c r="ADJ793" s="138"/>
      <c r="ADK793" s="154"/>
      <c r="ADL793" s="194"/>
      <c r="ADM793" s="868"/>
      <c r="ADN793" s="194"/>
      <c r="ADO793" s="868"/>
      <c r="ADP793" s="874"/>
      <c r="ADQ793" s="152"/>
      <c r="ADR793" s="552"/>
      <c r="ADS793" s="709"/>
      <c r="ADT793" s="709"/>
      <c r="ADU793" s="723"/>
      <c r="ADV793" s="723"/>
      <c r="ADW793" s="723"/>
      <c r="ADX793" s="723"/>
      <c r="ADY793" s="723"/>
      <c r="ADZ793" s="320"/>
      <c r="AEA793" s="47"/>
      <c r="AEB793" s="47"/>
      <c r="AEC793" s="34"/>
      <c r="AED793" s="34"/>
      <c r="AEE793" s="88"/>
      <c r="AEF793"/>
      <c r="AEG793" s="173"/>
      <c r="AEH793" s="284"/>
      <c r="AEI793" s="910"/>
      <c r="AEJ793" s="421"/>
      <c r="AEK793" s="137"/>
      <c r="AEL793" s="136"/>
      <c r="AEM793" s="138"/>
      <c r="AEN793" s="154"/>
      <c r="AEO793" s="194"/>
      <c r="AEP793" s="868"/>
      <c r="AEQ793" s="194"/>
      <c r="AER793" s="868"/>
      <c r="AES793" s="874"/>
      <c r="AET793" s="152"/>
      <c r="AEU793" s="552"/>
      <c r="AEV793" s="709"/>
      <c r="AEW793" s="709"/>
      <c r="AEX793" s="723"/>
      <c r="AEY793" s="723"/>
      <c r="AEZ793" s="723"/>
      <c r="AFA793" s="723"/>
      <c r="AFB793" s="723"/>
      <c r="AFC793" s="320"/>
      <c r="AFD793" s="47"/>
      <c r="AFE793" s="47"/>
      <c r="AFF793" s="34"/>
      <c r="AFG793" s="34"/>
      <c r="AFH793" s="88"/>
      <c r="AFI793"/>
      <c r="AFJ793" s="173"/>
      <c r="AFK793" s="284"/>
      <c r="AFL793" s="910"/>
      <c r="AFM793" s="421"/>
      <c r="AFN793" s="137"/>
      <c r="AFO793" s="136"/>
      <c r="AFP793" s="138"/>
      <c r="AFQ793" s="154"/>
      <c r="AFR793" s="194"/>
      <c r="AFS793" s="868"/>
      <c r="AFT793" s="194"/>
      <c r="AFU793" s="868"/>
      <c r="AFV793" s="874"/>
      <c r="AFW793" s="152"/>
      <c r="AFX793" s="552"/>
      <c r="AFY793" s="709"/>
      <c r="AFZ793" s="709"/>
      <c r="AGA793" s="723"/>
      <c r="AGB793" s="723"/>
      <c r="AGC793" s="723"/>
      <c r="AGD793" s="723"/>
      <c r="AGE793" s="723"/>
      <c r="AGF793" s="320"/>
      <c r="AGG793" s="47"/>
      <c r="AGH793" s="47"/>
      <c r="AGI793" s="34"/>
      <c r="AGJ793" s="34"/>
      <c r="AGK793" s="88"/>
      <c r="AGL793"/>
      <c r="AGM793" s="173"/>
      <c r="AGN793" s="284"/>
      <c r="AGO793" s="910"/>
      <c r="AGP793" s="421"/>
      <c r="AGQ793" s="137"/>
      <c r="AGR793" s="136"/>
      <c r="AGS793" s="138"/>
      <c r="AGT793" s="154"/>
      <c r="AGU793" s="194"/>
      <c r="AGV793" s="868"/>
      <c r="AGW793" s="194"/>
      <c r="AGX793" s="868"/>
      <c r="AGY793" s="874"/>
      <c r="AGZ793" s="152"/>
      <c r="AHA793" s="552"/>
      <c r="AHB793" s="709"/>
      <c r="AHC793" s="709"/>
      <c r="AHD793" s="723"/>
      <c r="AHE793" s="723"/>
      <c r="AHF793" s="723"/>
      <c r="AHG793" s="723"/>
      <c r="AHH793" s="723"/>
      <c r="AHI793" s="320"/>
      <c r="AHJ793" s="47"/>
      <c r="AHK793" s="47"/>
      <c r="AHL793" s="34"/>
      <c r="AHM793" s="34"/>
      <c r="AHN793" s="88"/>
      <c r="AHO793"/>
      <c r="AHP793" s="173"/>
      <c r="AHQ793" s="284"/>
      <c r="AHR793" s="910"/>
      <c r="AHS793" s="421"/>
      <c r="AHT793" s="137"/>
      <c r="AHU793" s="136"/>
      <c r="AHV793" s="138"/>
      <c r="AHW793" s="154"/>
      <c r="AHX793" s="194"/>
      <c r="AHY793" s="868"/>
      <c r="AHZ793" s="194"/>
      <c r="AIA793" s="868"/>
      <c r="AIB793" s="874"/>
      <c r="AIC793" s="152"/>
      <c r="AID793" s="552"/>
      <c r="AIE793" s="709"/>
      <c r="AIF793" s="709"/>
      <c r="AIG793" s="723"/>
      <c r="AIH793" s="723"/>
      <c r="AII793" s="723"/>
      <c r="AIJ793" s="723"/>
      <c r="AIK793" s="723"/>
      <c r="AIL793" s="320"/>
      <c r="AIM793" s="47"/>
      <c r="AIN793" s="47"/>
      <c r="AIO793" s="34"/>
      <c r="AIP793" s="34"/>
      <c r="AIQ793" s="88"/>
      <c r="AIR793"/>
      <c r="AIS793" s="173"/>
      <c r="AIT793" s="284"/>
      <c r="AIU793" s="910"/>
      <c r="AIV793" s="421"/>
      <c r="AIW793" s="137"/>
      <c r="AIX793" s="136"/>
      <c r="AIY793" s="138"/>
      <c r="AIZ793" s="154"/>
      <c r="AJA793" s="194"/>
      <c r="AJB793" s="868"/>
      <c r="AJC793" s="194"/>
      <c r="AJD793" s="868"/>
      <c r="AJE793" s="874"/>
      <c r="AJF793" s="152"/>
      <c r="AJG793" s="552"/>
      <c r="AJH793" s="709"/>
      <c r="AJI793" s="709"/>
      <c r="AJJ793" s="723"/>
      <c r="AJK793" s="723"/>
      <c r="AJL793" s="723"/>
      <c r="AJM793" s="723"/>
      <c r="AJN793" s="723"/>
      <c r="AJO793" s="320"/>
      <c r="AJP793" s="47"/>
      <c r="AJQ793" s="47"/>
      <c r="AJR793" s="34"/>
      <c r="AJS793" s="34"/>
      <c r="AJT793" s="88"/>
      <c r="AJU793"/>
      <c r="AJV793" s="173"/>
      <c r="AJW793" s="284"/>
      <c r="AJX793" s="910"/>
      <c r="AJY793" s="421"/>
      <c r="AJZ793" s="137"/>
      <c r="AKA793" s="136"/>
      <c r="AKB793" s="138"/>
      <c r="AKC793" s="154"/>
      <c r="AKD793" s="194"/>
      <c r="AKE793" s="868"/>
      <c r="AKF793" s="194"/>
      <c r="AKG793" s="868"/>
      <c r="AKH793" s="874"/>
      <c r="AKI793" s="152"/>
      <c r="AKJ793" s="552"/>
      <c r="AKK793" s="709"/>
      <c r="AKL793" s="709"/>
      <c r="AKM793" s="723"/>
      <c r="AKN793" s="723"/>
      <c r="AKO793" s="723"/>
      <c r="AKP793" s="723"/>
      <c r="AKQ793" s="723"/>
      <c r="AKR793" s="320"/>
      <c r="AKS793" s="47"/>
      <c r="AKT793" s="47"/>
      <c r="AKU793" s="34"/>
      <c r="AKV793" s="34"/>
      <c r="AKW793" s="88"/>
      <c r="AKX793"/>
      <c r="AKY793" s="173"/>
      <c r="AKZ793" s="284"/>
      <c r="ALA793" s="910"/>
      <c r="ALB793" s="421"/>
      <c r="ALC793" s="137"/>
      <c r="ALD793" s="136"/>
      <c r="ALE793" s="138"/>
      <c r="ALF793" s="154"/>
      <c r="ALG793" s="194"/>
      <c r="ALH793" s="868"/>
      <c r="ALI793" s="194"/>
      <c r="ALJ793" s="868"/>
      <c r="ALK793" s="874"/>
      <c r="ALL793" s="152"/>
      <c r="ALM793" s="552"/>
      <c r="ALN793" s="709"/>
      <c r="ALO793" s="709"/>
      <c r="ALP793" s="723"/>
      <c r="ALQ793" s="723"/>
      <c r="ALR793" s="723"/>
      <c r="ALS793" s="723"/>
      <c r="ALT793" s="723"/>
      <c r="ALU793" s="320"/>
      <c r="ALV793" s="47"/>
      <c r="ALW793" s="47"/>
      <c r="ALX793" s="34"/>
      <c r="ALY793" s="34"/>
      <c r="ALZ793" s="88"/>
      <c r="AMA793"/>
      <c r="AMB793" s="173"/>
      <c r="AMC793" s="284"/>
      <c r="AMD793" s="910"/>
      <c r="AME793" s="421"/>
      <c r="AMF793" s="137"/>
      <c r="AMG793" s="136"/>
      <c r="AMH793" s="138"/>
      <c r="AMI793" s="154"/>
      <c r="AMJ793" s="194"/>
      <c r="AMK793" s="868"/>
      <c r="AML793" s="194"/>
      <c r="AMM793" s="868"/>
      <c r="AMN793" s="874"/>
      <c r="AMO793" s="152"/>
      <c r="AMP793" s="552"/>
      <c r="AMQ793" s="709"/>
      <c r="AMR793" s="709"/>
      <c r="AMS793" s="723"/>
      <c r="AMT793" s="723"/>
      <c r="AMU793" s="723"/>
      <c r="AMV793" s="723"/>
      <c r="AMW793" s="723"/>
      <c r="AMX793" s="320"/>
      <c r="AMY793" s="47"/>
      <c r="AMZ793" s="47"/>
      <c r="ANA793" s="34"/>
      <c r="ANB793" s="34"/>
      <c r="ANC793" s="88"/>
      <c r="AND793"/>
      <c r="ANE793" s="173"/>
      <c r="ANF793" s="284"/>
      <c r="ANG793" s="910"/>
      <c r="ANH793" s="421"/>
      <c r="ANI793" s="137"/>
      <c r="ANJ793" s="136"/>
      <c r="ANK793" s="138"/>
      <c r="ANL793" s="154"/>
      <c r="ANM793" s="194"/>
      <c r="ANN793" s="868"/>
      <c r="ANO793" s="194"/>
      <c r="ANP793" s="868"/>
      <c r="ANQ793" s="874"/>
      <c r="ANR793" s="152"/>
      <c r="ANS793" s="552"/>
      <c r="ANT793" s="709"/>
      <c r="ANU793" s="709"/>
      <c r="ANV793" s="723"/>
      <c r="ANW793" s="723"/>
      <c r="ANX793" s="723"/>
      <c r="ANY793" s="723"/>
      <c r="ANZ793" s="723"/>
      <c r="AOA793" s="320"/>
      <c r="AOB793" s="47"/>
      <c r="AOC793" s="47"/>
      <c r="AOD793" s="34"/>
      <c r="AOE793" s="34"/>
      <c r="AOF793" s="88"/>
      <c r="AOG793"/>
      <c r="AOH793" s="173"/>
      <c r="AOI793" s="284"/>
      <c r="AOJ793" s="910"/>
      <c r="AOK793" s="421"/>
      <c r="AOL793" s="137"/>
      <c r="AOM793" s="136"/>
      <c r="AON793" s="138"/>
      <c r="AOO793" s="154"/>
      <c r="AOP793" s="194"/>
      <c r="AOQ793" s="868"/>
      <c r="AOR793" s="194"/>
      <c r="AOS793" s="868"/>
      <c r="AOT793" s="874"/>
      <c r="AOU793" s="152"/>
      <c r="AOV793" s="552"/>
      <c r="AOW793" s="709"/>
      <c r="AOX793" s="709"/>
      <c r="AOY793" s="723"/>
      <c r="AOZ793" s="723"/>
      <c r="APA793" s="723"/>
      <c r="APB793" s="723"/>
      <c r="APC793" s="723"/>
      <c r="APD793" s="320"/>
      <c r="APE793" s="47"/>
      <c r="APF793" s="47"/>
      <c r="APG793" s="34"/>
      <c r="APH793" s="34"/>
      <c r="API793" s="88"/>
      <c r="APJ793"/>
      <c r="APK793" s="173"/>
      <c r="APL793" s="284"/>
      <c r="APM793" s="910"/>
      <c r="APN793" s="421"/>
      <c r="APO793" s="137"/>
      <c r="APP793" s="136"/>
      <c r="APQ793" s="138"/>
      <c r="APR793" s="154"/>
      <c r="APS793" s="194"/>
      <c r="APT793" s="868"/>
      <c r="APU793" s="194"/>
      <c r="APV793" s="868"/>
      <c r="APW793" s="874"/>
      <c r="APX793" s="152"/>
      <c r="APY793" s="552"/>
      <c r="APZ793" s="709"/>
      <c r="AQA793" s="709"/>
      <c r="AQB793" s="723"/>
      <c r="AQC793" s="723"/>
      <c r="AQD793" s="723"/>
      <c r="AQE793" s="723"/>
      <c r="AQF793" s="723"/>
      <c r="AQG793" s="320"/>
      <c r="AQH793" s="47"/>
      <c r="AQI793" s="47"/>
      <c r="AQJ793" s="34"/>
      <c r="AQK793" s="34"/>
      <c r="AQL793" s="88"/>
      <c r="AQM793"/>
      <c r="AQN793" s="173"/>
      <c r="AQO793" s="284"/>
      <c r="AQP793" s="910"/>
      <c r="AQQ793" s="421"/>
      <c r="AQR793" s="137"/>
      <c r="AQS793" s="136"/>
      <c r="AQT793" s="138"/>
      <c r="AQU793" s="154"/>
      <c r="AQV793" s="194"/>
      <c r="AQW793" s="868"/>
      <c r="AQX793" s="194"/>
      <c r="AQY793" s="868"/>
      <c r="AQZ793" s="874"/>
      <c r="ARA793" s="152"/>
      <c r="ARB793" s="552"/>
      <c r="ARC793" s="709"/>
      <c r="ARD793" s="709"/>
      <c r="ARE793" s="723"/>
      <c r="ARF793" s="723"/>
      <c r="ARG793" s="723"/>
      <c r="ARH793" s="723"/>
      <c r="ARI793" s="723"/>
      <c r="ARJ793" s="320"/>
      <c r="ARK793" s="47"/>
      <c r="ARL793" s="47"/>
      <c r="ARM793" s="34"/>
      <c r="ARN793" s="34"/>
      <c r="ARO793" s="88"/>
      <c r="ARP793"/>
      <c r="ARQ793" s="173"/>
      <c r="ARR793" s="284"/>
      <c r="ARS793" s="910"/>
      <c r="ART793" s="421"/>
      <c r="ARU793" s="137"/>
      <c r="ARV793" s="136"/>
      <c r="ARW793" s="138"/>
      <c r="ARX793" s="154"/>
      <c r="ARY793" s="194"/>
      <c r="ARZ793" s="868"/>
      <c r="ASA793" s="194"/>
      <c r="ASB793" s="868"/>
      <c r="ASC793" s="874"/>
      <c r="ASD793" s="152"/>
      <c r="ASE793" s="552"/>
      <c r="ASF793" s="709"/>
      <c r="ASG793" s="709"/>
      <c r="ASH793" s="723"/>
      <c r="ASI793" s="723"/>
      <c r="ASJ793" s="723"/>
      <c r="ASK793" s="723"/>
      <c r="ASL793" s="723"/>
      <c r="ASM793" s="320"/>
      <c r="ASN793" s="47"/>
      <c r="ASO793" s="47"/>
      <c r="ASP793" s="34"/>
      <c r="ASQ793" s="34"/>
      <c r="ASR793" s="88"/>
      <c r="ASS793"/>
      <c r="AST793" s="173"/>
      <c r="ASU793" s="284"/>
      <c r="ASV793" s="910"/>
      <c r="ASW793" s="421"/>
      <c r="ASX793" s="137"/>
      <c r="ASY793" s="136"/>
      <c r="ASZ793" s="138"/>
      <c r="ATA793" s="154"/>
      <c r="ATB793" s="194"/>
      <c r="ATC793" s="868"/>
      <c r="ATD793" s="194"/>
      <c r="ATE793" s="868"/>
      <c r="ATF793" s="874"/>
      <c r="ATG793" s="152"/>
      <c r="ATH793" s="552"/>
      <c r="ATI793" s="709"/>
      <c r="ATJ793" s="709"/>
      <c r="ATK793" s="723"/>
      <c r="ATL793" s="723"/>
      <c r="ATM793" s="723"/>
      <c r="ATN793" s="723"/>
      <c r="ATO793" s="723"/>
      <c r="ATP793" s="320"/>
      <c r="ATQ793" s="47"/>
      <c r="ATR793" s="47"/>
      <c r="ATS793" s="34"/>
      <c r="ATT793" s="34"/>
      <c r="ATU793" s="88"/>
      <c r="ATV793"/>
      <c r="ATW793" s="173"/>
      <c r="ATX793" s="284"/>
      <c r="ATY793" s="910"/>
      <c r="ATZ793" s="421"/>
      <c r="AUA793" s="137"/>
      <c r="AUB793" s="136"/>
      <c r="AUC793" s="138"/>
      <c r="AUD793" s="154"/>
      <c r="AUE793" s="194"/>
      <c r="AUF793" s="868"/>
      <c r="AUG793" s="194"/>
      <c r="AUH793" s="868"/>
      <c r="AUI793" s="874"/>
      <c r="AUJ793" s="152"/>
      <c r="AUK793" s="552"/>
      <c r="AUL793" s="709"/>
      <c r="AUM793" s="709"/>
      <c r="AUN793" s="723"/>
      <c r="AUO793" s="723"/>
      <c r="AUP793" s="723"/>
      <c r="AUQ793" s="723"/>
      <c r="AUR793" s="723"/>
      <c r="AUS793" s="320"/>
      <c r="AUT793" s="47"/>
      <c r="AUU793" s="47"/>
      <c r="AUV793" s="34"/>
      <c r="AUW793" s="34"/>
      <c r="AUX793" s="88"/>
      <c r="AUY793"/>
      <c r="AUZ793" s="173"/>
      <c r="AVA793" s="284"/>
      <c r="AVB793" s="910"/>
      <c r="AVC793" s="421"/>
      <c r="AVD793" s="137"/>
      <c r="AVE793" s="136"/>
      <c r="AVF793" s="138"/>
      <c r="AVG793" s="154"/>
      <c r="AVH793" s="194"/>
      <c r="AVI793" s="868"/>
      <c r="AVJ793" s="194"/>
      <c r="AVK793" s="868"/>
      <c r="AVL793" s="874"/>
      <c r="AVM793" s="152"/>
      <c r="AVN793" s="552"/>
      <c r="AVO793" s="709"/>
      <c r="AVP793" s="709"/>
      <c r="AVQ793" s="723"/>
      <c r="AVR793" s="723"/>
      <c r="AVS793" s="723"/>
      <c r="AVT793" s="723"/>
      <c r="AVU793" s="723"/>
      <c r="AVV793" s="320"/>
      <c r="AVW793" s="47"/>
      <c r="AVX793" s="47"/>
      <c r="AVY793" s="34"/>
      <c r="AVZ793" s="34"/>
      <c r="AWA793" s="88"/>
      <c r="AWB793"/>
      <c r="AWC793" s="173"/>
      <c r="AWD793" s="284"/>
      <c r="AWE793" s="910"/>
      <c r="AWF793" s="421"/>
      <c r="AWG793" s="137"/>
      <c r="AWH793" s="136"/>
      <c r="AWI793" s="138"/>
      <c r="AWJ793" s="154"/>
      <c r="AWK793" s="194"/>
      <c r="AWL793" s="868"/>
      <c r="AWM793" s="194"/>
      <c r="AWN793" s="868"/>
      <c r="AWO793" s="874"/>
      <c r="AWP793" s="152"/>
      <c r="AWQ793" s="552"/>
      <c r="AWR793" s="709"/>
      <c r="AWS793" s="709"/>
      <c r="AWT793" s="723"/>
      <c r="AWU793" s="723"/>
      <c r="AWV793" s="723"/>
      <c r="AWW793" s="723"/>
      <c r="AWX793" s="723"/>
      <c r="AWY793" s="320"/>
      <c r="AWZ793" s="47"/>
      <c r="AXA793" s="47"/>
      <c r="AXB793" s="34"/>
      <c r="AXC793" s="34"/>
      <c r="AXD793" s="88"/>
      <c r="AXE793"/>
      <c r="AXF793" s="173"/>
      <c r="AXG793" s="284"/>
      <c r="AXH793" s="910"/>
      <c r="AXI793" s="421"/>
      <c r="AXJ793" s="137"/>
      <c r="AXK793" s="136"/>
      <c r="AXL793" s="138"/>
      <c r="AXM793" s="154"/>
      <c r="AXN793" s="194"/>
      <c r="AXO793" s="868"/>
      <c r="AXP793" s="194"/>
      <c r="AXQ793" s="868"/>
      <c r="AXR793" s="874"/>
      <c r="AXS793" s="152"/>
      <c r="AXT793" s="552"/>
      <c r="AXU793" s="709"/>
      <c r="AXV793" s="709"/>
      <c r="AXW793" s="723"/>
      <c r="AXX793" s="723"/>
      <c r="AXY793" s="723"/>
      <c r="AXZ793" s="723"/>
      <c r="AYA793" s="723"/>
      <c r="AYB793" s="320"/>
      <c r="AYC793" s="47"/>
      <c r="AYD793" s="47"/>
      <c r="AYE793" s="34"/>
      <c r="AYF793" s="34"/>
      <c r="AYG793" s="88"/>
      <c r="AYH793"/>
      <c r="AYI793" s="173"/>
      <c r="AYJ793" s="284"/>
      <c r="AYK793" s="910"/>
      <c r="AYL793" s="421"/>
      <c r="AYM793" s="137"/>
      <c r="AYN793" s="136"/>
      <c r="AYO793" s="138"/>
      <c r="AYP793" s="154"/>
      <c r="AYQ793" s="194"/>
      <c r="AYR793" s="868"/>
      <c r="AYS793" s="194"/>
      <c r="AYT793" s="868"/>
      <c r="AYU793" s="874"/>
      <c r="AYV793" s="152"/>
      <c r="AYW793" s="552"/>
      <c r="AYX793" s="709"/>
      <c r="AYY793" s="709"/>
      <c r="AYZ793" s="723"/>
      <c r="AZA793" s="723"/>
      <c r="AZB793" s="723"/>
      <c r="AZC793" s="723"/>
      <c r="AZD793" s="723"/>
      <c r="AZE793" s="320"/>
      <c r="AZF793" s="47"/>
      <c r="AZG793" s="47"/>
      <c r="AZH793" s="34"/>
      <c r="AZI793" s="34"/>
      <c r="AZJ793" s="88"/>
      <c r="AZK793"/>
      <c r="AZL793" s="173"/>
      <c r="AZM793" s="284"/>
      <c r="AZN793" s="910"/>
      <c r="AZO793" s="421"/>
      <c r="AZP793" s="137"/>
      <c r="AZQ793" s="136"/>
      <c r="AZR793" s="138"/>
      <c r="AZS793" s="154"/>
      <c r="AZT793" s="194"/>
      <c r="AZU793" s="868"/>
      <c r="AZV793" s="194"/>
      <c r="AZW793" s="868"/>
      <c r="AZX793" s="874"/>
      <c r="AZY793" s="152"/>
      <c r="AZZ793" s="552"/>
      <c r="BAA793" s="709"/>
      <c r="BAB793" s="709"/>
      <c r="BAC793" s="723"/>
      <c r="BAD793" s="723"/>
      <c r="BAE793" s="723"/>
      <c r="BAF793" s="723"/>
      <c r="BAG793" s="723"/>
      <c r="BAH793" s="320"/>
      <c r="BAI793" s="47"/>
      <c r="BAJ793" s="47"/>
      <c r="BAK793" s="34"/>
      <c r="BAL793" s="34"/>
      <c r="BAM793" s="88"/>
      <c r="BAN793"/>
      <c r="BAO793" s="173"/>
      <c r="BAP793" s="284"/>
      <c r="BAQ793" s="910"/>
      <c r="BAR793" s="421"/>
      <c r="BAS793" s="137"/>
      <c r="BAT793" s="136"/>
      <c r="BAU793" s="138"/>
      <c r="BAV793" s="154"/>
      <c r="BAW793" s="194"/>
      <c r="BAX793" s="868"/>
      <c r="BAY793" s="194"/>
      <c r="BAZ793" s="868"/>
      <c r="BBA793" s="874"/>
      <c r="BBB793" s="152"/>
      <c r="BBC793" s="552"/>
      <c r="BBD793" s="709"/>
      <c r="BBE793" s="709"/>
      <c r="BBF793" s="723"/>
      <c r="BBG793" s="723"/>
      <c r="BBH793" s="723"/>
      <c r="BBI793" s="723"/>
      <c r="BBJ793" s="723"/>
      <c r="BBK793" s="320"/>
      <c r="BBL793" s="47"/>
      <c r="BBM793" s="47"/>
      <c r="BBN793" s="34"/>
      <c r="BBO793" s="34"/>
      <c r="BBP793" s="88"/>
      <c r="BBQ793"/>
      <c r="BBR793" s="173"/>
      <c r="BBS793" s="284"/>
      <c r="BBT793" s="910"/>
      <c r="BBU793" s="421"/>
      <c r="BBV793" s="137"/>
      <c r="BBW793" s="136"/>
      <c r="BBX793" s="138"/>
      <c r="BBY793" s="154"/>
      <c r="BBZ793" s="194"/>
      <c r="BCA793" s="868"/>
      <c r="BCB793" s="194"/>
      <c r="BCC793" s="868"/>
      <c r="BCD793" s="874"/>
      <c r="BCE793" s="152"/>
      <c r="BCF793" s="552"/>
      <c r="BCG793" s="709"/>
      <c r="BCH793" s="709"/>
      <c r="BCI793" s="723"/>
      <c r="BCJ793" s="723"/>
      <c r="BCK793" s="723"/>
      <c r="BCL793" s="723"/>
      <c r="BCM793" s="723"/>
      <c r="BCN793" s="320"/>
      <c r="BCO793" s="47"/>
      <c r="BCP793" s="47"/>
      <c r="BCQ793" s="34"/>
      <c r="BCR793" s="34"/>
      <c r="BCS793" s="88"/>
      <c r="BCT793"/>
      <c r="BCU793" s="173"/>
      <c r="BCV793" s="284"/>
      <c r="BCW793" s="910"/>
      <c r="BCX793" s="421"/>
      <c r="BCY793" s="137"/>
      <c r="BCZ793" s="136"/>
      <c r="BDA793" s="138"/>
      <c r="BDB793" s="154"/>
      <c r="BDC793" s="194"/>
      <c r="BDD793" s="868"/>
      <c r="BDE793" s="194"/>
      <c r="BDF793" s="868"/>
      <c r="BDG793" s="874"/>
      <c r="BDH793" s="152"/>
      <c r="BDI793" s="552"/>
      <c r="BDJ793" s="709"/>
      <c r="BDK793" s="709"/>
      <c r="BDL793" s="723"/>
      <c r="BDM793" s="723"/>
      <c r="BDN793" s="723"/>
      <c r="BDO793" s="723"/>
      <c r="BDP793" s="723"/>
      <c r="BDQ793" s="320"/>
      <c r="BDR793" s="47"/>
      <c r="BDS793" s="47"/>
      <c r="BDT793" s="34"/>
      <c r="BDU793" s="34"/>
      <c r="BDV793" s="88"/>
      <c r="BDW793"/>
      <c r="BDX793" s="173"/>
      <c r="BDY793" s="284"/>
      <c r="BDZ793" s="910"/>
      <c r="BEA793" s="421"/>
      <c r="BEB793" s="137"/>
      <c r="BEC793" s="136"/>
      <c r="BED793" s="138"/>
      <c r="BEE793" s="154"/>
      <c r="BEF793" s="194"/>
      <c r="BEG793" s="868"/>
      <c r="BEH793" s="194"/>
      <c r="BEI793" s="868"/>
      <c r="BEJ793" s="874"/>
      <c r="BEK793" s="152"/>
      <c r="BEL793" s="552"/>
      <c r="BEM793" s="709"/>
      <c r="BEN793" s="709"/>
      <c r="BEO793" s="723"/>
      <c r="BEP793" s="723"/>
      <c r="BEQ793" s="723"/>
      <c r="BER793" s="723"/>
      <c r="BES793" s="723"/>
      <c r="BET793" s="320"/>
      <c r="BEU793" s="47"/>
      <c r="BEV793" s="47"/>
      <c r="BEW793" s="34"/>
      <c r="BEX793" s="34"/>
      <c r="BEY793" s="88"/>
      <c r="BEZ793"/>
      <c r="BFA793" s="173"/>
      <c r="BFB793" s="284"/>
      <c r="BFC793" s="910"/>
      <c r="BFD793" s="421"/>
      <c r="BFE793" s="137"/>
      <c r="BFF793" s="136"/>
      <c r="BFG793" s="138"/>
      <c r="BFH793" s="154"/>
      <c r="BFI793" s="194"/>
      <c r="BFJ793" s="868"/>
      <c r="BFK793" s="194"/>
      <c r="BFL793" s="868"/>
      <c r="BFM793" s="874"/>
      <c r="BFN793" s="152"/>
      <c r="BFO793" s="552"/>
      <c r="BFP793" s="709"/>
      <c r="BFQ793" s="709"/>
      <c r="BFR793" s="723"/>
      <c r="BFS793" s="723"/>
      <c r="BFT793" s="723"/>
      <c r="BFU793" s="723"/>
      <c r="BFV793" s="723"/>
      <c r="BFW793" s="320"/>
      <c r="BFX793" s="47"/>
      <c r="BFY793" s="47"/>
      <c r="BFZ793" s="34"/>
      <c r="BGA793" s="34"/>
      <c r="BGB793" s="88"/>
      <c r="BGC793"/>
      <c r="BGD793" s="173"/>
      <c r="BGE793" s="284"/>
      <c r="BGF793" s="910"/>
      <c r="BGG793" s="421"/>
      <c r="BGH793" s="137"/>
      <c r="BGI793" s="136"/>
      <c r="BGJ793" s="138"/>
      <c r="BGK793" s="154"/>
      <c r="BGL793" s="194"/>
      <c r="BGM793" s="868"/>
      <c r="BGN793" s="194"/>
      <c r="BGO793" s="868"/>
      <c r="BGP793" s="874"/>
      <c r="BGQ793" s="152"/>
      <c r="BGR793" s="552"/>
      <c r="BGS793" s="709"/>
      <c r="BGT793" s="709"/>
      <c r="BGU793" s="723"/>
      <c r="BGV793" s="723"/>
      <c r="BGW793" s="723"/>
      <c r="BGX793" s="723"/>
      <c r="BGY793" s="723"/>
      <c r="BGZ793" s="320"/>
      <c r="BHA793" s="47"/>
      <c r="BHB793" s="47"/>
      <c r="BHC793" s="34"/>
      <c r="BHD793" s="34"/>
      <c r="BHE793" s="88"/>
      <c r="BHF793"/>
      <c r="BHG793" s="173"/>
      <c r="BHH793" s="284"/>
      <c r="BHI793" s="910"/>
      <c r="BHJ793" s="421"/>
      <c r="BHK793" s="137"/>
      <c r="BHL793" s="136"/>
      <c r="BHM793" s="138"/>
      <c r="BHN793" s="154"/>
      <c r="BHO793" s="194"/>
      <c r="BHP793" s="868"/>
      <c r="BHQ793" s="194"/>
      <c r="BHR793" s="868"/>
      <c r="BHS793" s="874"/>
      <c r="BHT793" s="152"/>
      <c r="BHU793" s="552"/>
      <c r="BHV793" s="709"/>
      <c r="BHW793" s="709"/>
      <c r="BHX793" s="723"/>
      <c r="BHY793" s="723"/>
      <c r="BHZ793" s="723"/>
      <c r="BIA793" s="723"/>
      <c r="BIB793" s="723"/>
      <c r="BIC793" s="320"/>
      <c r="BID793" s="47"/>
      <c r="BIE793" s="47"/>
      <c r="BIF793" s="34"/>
      <c r="BIG793" s="34"/>
      <c r="BIH793" s="88"/>
      <c r="BII793"/>
      <c r="BIJ793" s="173"/>
      <c r="BIK793" s="284"/>
      <c r="BIL793" s="910"/>
      <c r="BIM793" s="421"/>
      <c r="BIN793" s="137"/>
      <c r="BIO793" s="136"/>
      <c r="BIP793" s="138"/>
      <c r="BIQ793" s="154"/>
      <c r="BIR793" s="194"/>
      <c r="BIS793" s="868"/>
      <c r="BIT793" s="194"/>
      <c r="BIU793" s="868"/>
      <c r="BIV793" s="874"/>
      <c r="BIW793" s="152"/>
      <c r="BIX793" s="552"/>
      <c r="BIY793" s="709"/>
      <c r="BIZ793" s="709"/>
      <c r="BJA793" s="723"/>
      <c r="BJB793" s="723"/>
      <c r="BJC793" s="723"/>
      <c r="BJD793" s="723"/>
      <c r="BJE793" s="723"/>
      <c r="BJF793" s="320"/>
      <c r="BJG793" s="47"/>
      <c r="BJH793" s="47"/>
      <c r="BJI793" s="34"/>
      <c r="BJJ793" s="34"/>
      <c r="BJK793" s="88"/>
      <c r="BJL793"/>
      <c r="BJM793" s="173"/>
      <c r="BJN793" s="284"/>
      <c r="BJO793" s="910"/>
      <c r="BJP793" s="421"/>
      <c r="BJQ793" s="137"/>
      <c r="BJR793" s="136"/>
      <c r="BJS793" s="138"/>
      <c r="BJT793" s="154"/>
      <c r="BJU793" s="194"/>
      <c r="BJV793" s="868"/>
      <c r="BJW793" s="194"/>
      <c r="BJX793" s="868"/>
      <c r="BJY793" s="874"/>
      <c r="BJZ793" s="152"/>
      <c r="BKA793" s="552"/>
      <c r="BKB793" s="709"/>
      <c r="BKC793" s="709"/>
      <c r="BKD793" s="723"/>
      <c r="BKE793" s="723"/>
      <c r="BKF793" s="723"/>
      <c r="BKG793" s="723"/>
      <c r="BKH793" s="723"/>
      <c r="BKI793" s="320"/>
      <c r="BKJ793" s="47"/>
      <c r="BKK793" s="47"/>
      <c r="BKL793" s="34"/>
      <c r="BKM793" s="34"/>
      <c r="BKN793" s="88"/>
      <c r="BKO793"/>
      <c r="BKP793" s="173"/>
      <c r="BKQ793" s="284"/>
      <c r="BKR793" s="910"/>
      <c r="BKS793" s="421"/>
      <c r="BKT793" s="137"/>
      <c r="BKU793" s="136"/>
      <c r="BKV793" s="138"/>
      <c r="BKW793" s="154"/>
      <c r="BKX793" s="194"/>
      <c r="BKY793" s="868"/>
      <c r="BKZ793" s="194"/>
      <c r="BLA793" s="868"/>
      <c r="BLB793" s="874"/>
      <c r="BLC793" s="152"/>
      <c r="BLD793" s="552"/>
      <c r="BLE793" s="709"/>
      <c r="BLF793" s="709"/>
      <c r="BLG793" s="723"/>
      <c r="BLH793" s="723"/>
      <c r="BLI793" s="723"/>
      <c r="BLJ793" s="723"/>
      <c r="BLK793" s="723"/>
      <c r="BLL793" s="320"/>
      <c r="BLM793" s="47"/>
      <c r="BLN793" s="47"/>
      <c r="BLO793" s="34"/>
      <c r="BLP793" s="34"/>
      <c r="BLQ793" s="88"/>
      <c r="BLR793"/>
      <c r="BLS793" s="173"/>
      <c r="BLT793" s="284"/>
      <c r="BLU793" s="910"/>
      <c r="BLV793" s="421"/>
      <c r="BLW793" s="137"/>
      <c r="BLX793" s="136"/>
      <c r="BLY793" s="138"/>
      <c r="BLZ793" s="154"/>
      <c r="BMA793" s="194"/>
      <c r="BMB793" s="868"/>
      <c r="BMC793" s="194"/>
      <c r="BMD793" s="868"/>
      <c r="BME793" s="874"/>
      <c r="BMF793" s="152"/>
      <c r="BMG793" s="552"/>
      <c r="BMH793" s="709"/>
      <c r="BMI793" s="709"/>
      <c r="BMJ793" s="723"/>
      <c r="BMK793" s="723"/>
      <c r="BML793" s="723"/>
      <c r="BMM793" s="723"/>
      <c r="BMN793" s="723"/>
      <c r="BMO793" s="320"/>
      <c r="BMP793" s="47"/>
      <c r="BMQ793" s="47"/>
      <c r="BMR793" s="34"/>
      <c r="BMS793" s="34"/>
      <c r="BMT793" s="88"/>
      <c r="BMU793"/>
      <c r="BMV793" s="173"/>
      <c r="BMW793" s="284"/>
      <c r="BMX793" s="910"/>
      <c r="BMY793" s="421"/>
      <c r="BMZ793" s="137"/>
      <c r="BNA793" s="136"/>
      <c r="BNB793" s="138"/>
      <c r="BNC793" s="154"/>
      <c r="BND793" s="194"/>
      <c r="BNE793" s="868"/>
      <c r="BNF793" s="194"/>
      <c r="BNG793" s="868"/>
      <c r="BNH793" s="874"/>
      <c r="BNI793" s="152"/>
      <c r="BNJ793" s="552"/>
      <c r="BNK793" s="709"/>
      <c r="BNL793" s="709"/>
      <c r="BNM793" s="723"/>
      <c r="BNN793" s="723"/>
      <c r="BNO793" s="723"/>
      <c r="BNP793" s="723"/>
      <c r="BNQ793" s="723"/>
      <c r="BNR793" s="320"/>
      <c r="BNS793" s="47"/>
      <c r="BNT793" s="47"/>
      <c r="BNU793" s="34"/>
      <c r="BNV793" s="34"/>
      <c r="BNW793" s="88"/>
      <c r="BNX793"/>
      <c r="BNY793" s="173"/>
      <c r="BNZ793" s="284"/>
      <c r="BOA793" s="910"/>
      <c r="BOB793" s="421"/>
      <c r="BOC793" s="137"/>
      <c r="BOD793" s="136"/>
      <c r="BOE793" s="138"/>
      <c r="BOF793" s="154"/>
      <c r="BOG793" s="194"/>
      <c r="BOH793" s="868"/>
      <c r="BOI793" s="194"/>
      <c r="BOJ793" s="868"/>
      <c r="BOK793" s="874"/>
      <c r="BOL793" s="152"/>
      <c r="BOM793" s="552"/>
      <c r="BON793" s="709"/>
      <c r="BOO793" s="709"/>
      <c r="BOP793" s="723"/>
      <c r="BOQ793" s="723"/>
      <c r="BOR793" s="723"/>
      <c r="BOS793" s="723"/>
      <c r="BOT793" s="723"/>
      <c r="BOU793" s="320"/>
      <c r="BOV793" s="47"/>
      <c r="BOW793" s="47"/>
      <c r="BOX793" s="34"/>
      <c r="BOY793" s="34"/>
      <c r="BOZ793" s="88"/>
      <c r="BPA793"/>
      <c r="BPB793" s="173"/>
      <c r="BPC793" s="284"/>
      <c r="BPD793" s="910"/>
      <c r="BPE793" s="421"/>
      <c r="BPF793" s="137"/>
      <c r="BPG793" s="136"/>
      <c r="BPH793" s="138"/>
      <c r="BPI793" s="154"/>
      <c r="BPJ793" s="194"/>
      <c r="BPK793" s="868"/>
      <c r="BPL793" s="194"/>
      <c r="BPM793" s="868"/>
      <c r="BPN793" s="874"/>
      <c r="BPO793" s="152"/>
      <c r="BPP793" s="552"/>
      <c r="BPQ793" s="709"/>
      <c r="BPR793" s="709"/>
      <c r="BPS793" s="723"/>
      <c r="BPT793" s="723"/>
      <c r="BPU793" s="723"/>
      <c r="BPV793" s="723"/>
      <c r="BPW793" s="723"/>
      <c r="BPX793" s="320"/>
      <c r="BPY793" s="47"/>
      <c r="BPZ793" s="47"/>
      <c r="BQA793" s="34"/>
      <c r="BQB793" s="34"/>
      <c r="BQC793" s="88"/>
      <c r="BQD793"/>
      <c r="BQE793" s="173"/>
      <c r="BQF793" s="284"/>
      <c r="BQG793" s="910"/>
      <c r="BQH793" s="421"/>
      <c r="BQI793" s="137"/>
      <c r="BQJ793" s="136"/>
      <c r="BQK793" s="138"/>
      <c r="BQL793" s="154"/>
      <c r="BQM793" s="194"/>
      <c r="BQN793" s="868"/>
      <c r="BQO793" s="194"/>
      <c r="BQP793" s="868"/>
      <c r="BQQ793" s="874"/>
      <c r="BQR793" s="152"/>
      <c r="BQS793" s="552"/>
      <c r="BQT793" s="709"/>
      <c r="BQU793" s="709"/>
      <c r="BQV793" s="723"/>
      <c r="BQW793" s="723"/>
      <c r="BQX793" s="723"/>
      <c r="BQY793" s="723"/>
      <c r="BQZ793" s="723"/>
      <c r="BRA793" s="320"/>
      <c r="BRB793" s="47"/>
      <c r="BRC793" s="47"/>
      <c r="BRD793" s="34"/>
      <c r="BRE793" s="34"/>
      <c r="BRF793" s="88"/>
      <c r="BRG793"/>
      <c r="BRH793" s="173"/>
      <c r="BRI793" s="284"/>
      <c r="BRJ793" s="910"/>
      <c r="BRK793" s="421"/>
      <c r="BRL793" s="137"/>
      <c r="BRM793" s="136"/>
      <c r="BRN793" s="138"/>
      <c r="BRO793" s="154"/>
      <c r="BRP793" s="194"/>
      <c r="BRQ793" s="868"/>
      <c r="BRR793" s="194"/>
      <c r="BRS793" s="868"/>
      <c r="BRT793" s="874"/>
      <c r="BRU793" s="152"/>
      <c r="BRV793" s="552"/>
      <c r="BRW793" s="709"/>
      <c r="BRX793" s="709"/>
      <c r="BRY793" s="723"/>
      <c r="BRZ793" s="723"/>
      <c r="BSA793" s="723"/>
      <c r="BSB793" s="723"/>
      <c r="BSC793" s="723"/>
      <c r="BSD793" s="320"/>
      <c r="BSE793" s="47"/>
      <c r="BSF793" s="47"/>
      <c r="BSG793" s="34"/>
      <c r="BSH793" s="34"/>
      <c r="BSI793" s="88"/>
      <c r="BSJ793"/>
      <c r="BSK793" s="173"/>
      <c r="BSL793" s="284"/>
      <c r="BSM793" s="910"/>
      <c r="BSN793" s="421"/>
      <c r="BSO793" s="137"/>
      <c r="BSP793" s="136"/>
      <c r="BSQ793" s="138"/>
      <c r="BSR793" s="154"/>
      <c r="BSS793" s="194"/>
      <c r="BST793" s="868"/>
      <c r="BSU793" s="194"/>
      <c r="BSV793" s="868"/>
      <c r="BSW793" s="874"/>
      <c r="BSX793" s="152"/>
      <c r="BSY793" s="552"/>
      <c r="BSZ793" s="709"/>
      <c r="BTA793" s="709"/>
      <c r="BTB793" s="723"/>
      <c r="BTC793" s="723"/>
      <c r="BTD793" s="723"/>
      <c r="BTE793" s="723"/>
      <c r="BTF793" s="723"/>
      <c r="BTG793" s="320"/>
      <c r="BTH793" s="47"/>
      <c r="BTI793" s="47"/>
      <c r="BTJ793" s="34"/>
      <c r="BTK793" s="34"/>
      <c r="BTL793" s="88"/>
      <c r="BTM793"/>
      <c r="BTN793" s="173"/>
      <c r="BTO793" s="284"/>
      <c r="BTP793" s="910"/>
      <c r="BTQ793" s="421"/>
      <c r="BTR793" s="137"/>
      <c r="BTS793" s="136"/>
      <c r="BTT793" s="138"/>
      <c r="BTU793" s="154"/>
      <c r="BTV793" s="194"/>
      <c r="BTW793" s="868"/>
      <c r="BTX793" s="194"/>
      <c r="BTY793" s="868"/>
      <c r="BTZ793" s="874"/>
      <c r="BUA793" s="152"/>
      <c r="BUB793" s="552"/>
      <c r="BUC793" s="709"/>
      <c r="BUD793" s="709"/>
      <c r="BUE793" s="723"/>
      <c r="BUF793" s="723"/>
      <c r="BUG793" s="723"/>
      <c r="BUH793" s="723"/>
      <c r="BUI793" s="723"/>
      <c r="BUJ793" s="320"/>
      <c r="BUK793" s="47"/>
      <c r="BUL793" s="47"/>
      <c r="BUM793" s="34"/>
      <c r="BUN793" s="34"/>
      <c r="BUO793" s="88"/>
      <c r="BUP793"/>
      <c r="BUQ793" s="173"/>
      <c r="BUR793" s="284"/>
      <c r="BUS793" s="910"/>
      <c r="BUT793" s="421"/>
      <c r="BUU793" s="137"/>
      <c r="BUV793" s="136"/>
      <c r="BUW793" s="138"/>
      <c r="BUX793" s="154"/>
      <c r="BUY793" s="194"/>
      <c r="BUZ793" s="868"/>
      <c r="BVA793" s="194"/>
      <c r="BVB793" s="868"/>
      <c r="BVC793" s="874"/>
      <c r="BVD793" s="152"/>
      <c r="BVE793" s="552"/>
      <c r="BVF793" s="709"/>
      <c r="BVG793" s="709"/>
      <c r="BVH793" s="723"/>
      <c r="BVI793" s="723"/>
      <c r="BVJ793" s="723"/>
      <c r="BVK793" s="723"/>
      <c r="BVL793" s="723"/>
      <c r="BVM793" s="320"/>
      <c r="BVN793" s="47"/>
      <c r="BVO793" s="47"/>
      <c r="BVP793" s="34"/>
      <c r="BVQ793" s="34"/>
      <c r="BVR793" s="88"/>
      <c r="BVS793"/>
      <c r="BVT793" s="173"/>
      <c r="BVU793" s="284"/>
      <c r="BVV793" s="910"/>
      <c r="BVW793" s="421"/>
      <c r="BVX793" s="137"/>
      <c r="BVY793" s="136"/>
      <c r="BVZ793" s="138"/>
      <c r="BWA793" s="154"/>
      <c r="BWB793" s="194"/>
      <c r="BWC793" s="868"/>
      <c r="BWD793" s="194"/>
      <c r="BWE793" s="868"/>
      <c r="BWF793" s="874"/>
      <c r="BWG793" s="152"/>
      <c r="BWH793" s="552"/>
      <c r="BWI793" s="709"/>
      <c r="BWJ793" s="709"/>
      <c r="BWK793" s="723"/>
      <c r="BWL793" s="723"/>
      <c r="BWM793" s="723"/>
      <c r="BWN793" s="723"/>
      <c r="BWO793" s="723"/>
      <c r="BWP793" s="320"/>
      <c r="BWQ793" s="47"/>
      <c r="BWR793" s="47"/>
      <c r="BWS793" s="34"/>
      <c r="BWT793" s="34"/>
      <c r="BWU793" s="88"/>
      <c r="BWV793"/>
      <c r="BWW793" s="173"/>
      <c r="BWX793" s="284"/>
      <c r="BWY793" s="910"/>
      <c r="BWZ793" s="421"/>
      <c r="BXA793" s="137"/>
      <c r="BXB793" s="136"/>
      <c r="BXC793" s="138"/>
      <c r="BXD793" s="154"/>
      <c r="BXE793" s="194"/>
      <c r="BXF793" s="868"/>
      <c r="BXG793" s="194"/>
      <c r="BXH793" s="868"/>
      <c r="BXI793" s="874"/>
      <c r="BXJ793" s="152"/>
      <c r="BXK793" s="552"/>
      <c r="BXL793" s="709"/>
      <c r="BXM793" s="709"/>
      <c r="BXN793" s="723"/>
      <c r="BXO793" s="723"/>
      <c r="BXP793" s="723"/>
      <c r="BXQ793" s="723"/>
      <c r="BXR793" s="723"/>
      <c r="BXS793" s="320"/>
      <c r="BXT793" s="47"/>
      <c r="BXU793" s="47"/>
      <c r="BXV793" s="34"/>
      <c r="BXW793" s="34"/>
      <c r="BXX793" s="88"/>
      <c r="BXY793"/>
      <c r="BXZ793" s="173"/>
      <c r="BYA793" s="284"/>
      <c r="BYB793" s="910"/>
      <c r="BYC793" s="421"/>
      <c r="BYD793" s="137"/>
      <c r="BYE793" s="136"/>
      <c r="BYF793" s="138"/>
      <c r="BYG793" s="154"/>
      <c r="BYH793" s="194"/>
      <c r="BYI793" s="868"/>
      <c r="BYJ793" s="194"/>
      <c r="BYK793" s="868"/>
      <c r="BYL793" s="874"/>
      <c r="BYM793" s="152"/>
      <c r="BYN793" s="552"/>
      <c r="BYO793" s="709"/>
      <c r="BYP793" s="709"/>
      <c r="BYQ793" s="723"/>
      <c r="BYR793" s="723"/>
      <c r="BYS793" s="723"/>
      <c r="BYT793" s="723"/>
      <c r="BYU793" s="723"/>
      <c r="BYV793" s="320"/>
      <c r="BYW793" s="47"/>
      <c r="BYX793" s="47"/>
      <c r="BYY793" s="34"/>
      <c r="BYZ793" s="34"/>
      <c r="BZA793" s="88"/>
      <c r="BZB793"/>
      <c r="BZC793" s="173"/>
      <c r="BZD793" s="284"/>
      <c r="BZE793" s="910"/>
      <c r="BZF793" s="421"/>
      <c r="BZG793" s="137"/>
      <c r="BZH793" s="136"/>
      <c r="BZI793" s="138"/>
      <c r="BZJ793" s="154"/>
      <c r="BZK793" s="194"/>
      <c r="BZL793" s="868"/>
      <c r="BZM793" s="194"/>
      <c r="BZN793" s="868"/>
      <c r="BZO793" s="874"/>
      <c r="BZP793" s="152"/>
      <c r="BZQ793" s="552"/>
      <c r="BZR793" s="709"/>
      <c r="BZS793" s="709"/>
      <c r="BZT793" s="723"/>
      <c r="BZU793" s="723"/>
      <c r="BZV793" s="723"/>
      <c r="BZW793" s="723"/>
      <c r="BZX793" s="723"/>
      <c r="BZY793" s="320"/>
      <c r="BZZ793" s="47"/>
      <c r="CAA793" s="47"/>
      <c r="CAB793" s="34"/>
      <c r="CAC793" s="34"/>
      <c r="CAD793" s="88"/>
      <c r="CAE793"/>
      <c r="CAF793" s="173"/>
      <c r="CAG793" s="284"/>
      <c r="CAH793" s="910"/>
      <c r="CAI793" s="421"/>
      <c r="CAJ793" s="137"/>
      <c r="CAK793" s="136"/>
      <c r="CAL793" s="138"/>
      <c r="CAM793" s="154"/>
      <c r="CAN793" s="194"/>
      <c r="CAO793" s="868"/>
      <c r="CAP793" s="194"/>
      <c r="CAQ793" s="868"/>
      <c r="CAR793" s="874"/>
      <c r="CAS793" s="152"/>
      <c r="CAT793" s="552"/>
      <c r="CAU793" s="709"/>
      <c r="CAV793" s="709"/>
      <c r="CAW793" s="723"/>
      <c r="CAX793" s="723"/>
      <c r="CAY793" s="723"/>
      <c r="CAZ793" s="723"/>
      <c r="CBA793" s="723"/>
      <c r="CBB793" s="320"/>
      <c r="CBC793" s="47"/>
      <c r="CBD793" s="47"/>
      <c r="CBE793" s="34"/>
      <c r="CBF793" s="34"/>
      <c r="CBG793" s="88"/>
      <c r="CBH793"/>
      <c r="CBI793" s="173"/>
      <c r="CBJ793" s="284"/>
      <c r="CBK793" s="910"/>
      <c r="CBL793" s="421"/>
      <c r="CBM793" s="137"/>
      <c r="CBN793" s="136"/>
      <c r="CBO793" s="138"/>
      <c r="CBP793" s="154"/>
      <c r="CBQ793" s="194"/>
      <c r="CBR793" s="868"/>
      <c r="CBS793" s="194"/>
      <c r="CBT793" s="868"/>
      <c r="CBU793" s="874"/>
      <c r="CBV793" s="152"/>
      <c r="CBW793" s="552"/>
      <c r="CBX793" s="709"/>
      <c r="CBY793" s="709"/>
      <c r="CBZ793" s="723"/>
      <c r="CCA793" s="723"/>
      <c r="CCB793" s="723"/>
      <c r="CCC793" s="723"/>
      <c r="CCD793" s="723"/>
      <c r="CCE793" s="320"/>
      <c r="CCF793" s="47"/>
      <c r="CCG793" s="47"/>
      <c r="CCH793" s="34"/>
      <c r="CCI793" s="34"/>
      <c r="CCJ793" s="88"/>
      <c r="CCK793"/>
      <c r="CCL793" s="173"/>
      <c r="CCM793" s="284"/>
      <c r="CCN793" s="910"/>
      <c r="CCO793" s="421"/>
      <c r="CCP793" s="137"/>
      <c r="CCQ793" s="136"/>
      <c r="CCR793" s="138"/>
      <c r="CCS793" s="154"/>
      <c r="CCT793" s="194"/>
      <c r="CCU793" s="868"/>
      <c r="CCV793" s="194"/>
      <c r="CCW793" s="868"/>
      <c r="CCX793" s="874"/>
      <c r="CCY793" s="152"/>
      <c r="CCZ793" s="552"/>
      <c r="CDA793" s="709"/>
      <c r="CDB793" s="709"/>
      <c r="CDC793" s="723"/>
      <c r="CDD793" s="723"/>
      <c r="CDE793" s="723"/>
      <c r="CDF793" s="723"/>
      <c r="CDG793" s="723"/>
      <c r="CDH793" s="320"/>
      <c r="CDI793" s="47"/>
      <c r="CDJ793" s="47"/>
      <c r="CDK793" s="34"/>
      <c r="CDL793" s="34"/>
      <c r="CDM793" s="88"/>
      <c r="CDN793"/>
      <c r="CDO793" s="173"/>
      <c r="CDP793" s="284"/>
      <c r="CDQ793" s="910"/>
      <c r="CDR793" s="421"/>
      <c r="CDS793" s="137"/>
      <c r="CDT793" s="136"/>
      <c r="CDU793" s="138"/>
      <c r="CDV793" s="154"/>
      <c r="CDW793" s="194"/>
      <c r="CDX793" s="868"/>
      <c r="CDY793" s="194"/>
      <c r="CDZ793" s="868"/>
      <c r="CEA793" s="874"/>
      <c r="CEB793" s="152"/>
      <c r="CEC793" s="552"/>
      <c r="CED793" s="709"/>
      <c r="CEE793" s="709"/>
      <c r="CEF793" s="723"/>
      <c r="CEG793" s="723"/>
      <c r="CEH793" s="723"/>
      <c r="CEI793" s="723"/>
      <c r="CEJ793" s="723"/>
      <c r="CEK793" s="320"/>
      <c r="CEL793" s="47"/>
      <c r="CEM793" s="47"/>
      <c r="CEN793" s="34"/>
      <c r="CEO793" s="34"/>
      <c r="CEP793" s="88"/>
      <c r="CEQ793"/>
      <c r="CER793" s="173"/>
      <c r="CES793" s="284"/>
      <c r="CET793" s="910"/>
      <c r="CEU793" s="421"/>
      <c r="CEV793" s="137"/>
      <c r="CEW793" s="136"/>
      <c r="CEX793" s="138"/>
      <c r="CEY793" s="154"/>
      <c r="CEZ793" s="194"/>
      <c r="CFA793" s="868"/>
      <c r="CFB793" s="194"/>
      <c r="CFC793" s="868"/>
      <c r="CFD793" s="874"/>
      <c r="CFE793" s="152"/>
      <c r="CFF793" s="552"/>
      <c r="CFG793" s="709"/>
      <c r="CFH793" s="709"/>
      <c r="CFI793" s="723"/>
      <c r="CFJ793" s="723"/>
      <c r="CFK793" s="723"/>
      <c r="CFL793" s="723"/>
      <c r="CFM793" s="723"/>
      <c r="CFN793" s="320"/>
      <c r="CFO793" s="47"/>
      <c r="CFP793" s="47"/>
      <c r="CFQ793" s="34"/>
      <c r="CFR793" s="34"/>
      <c r="CFS793" s="88"/>
      <c r="CFT793"/>
      <c r="CFU793" s="173"/>
      <c r="CFV793" s="284"/>
      <c r="CFW793" s="910"/>
      <c r="CFX793" s="421"/>
      <c r="CFY793" s="137"/>
      <c r="CFZ793" s="136"/>
      <c r="CGA793" s="138"/>
      <c r="CGB793" s="154"/>
      <c r="CGC793" s="194"/>
      <c r="CGD793" s="868"/>
      <c r="CGE793" s="194"/>
      <c r="CGF793" s="868"/>
      <c r="CGG793" s="874"/>
      <c r="CGH793" s="152"/>
      <c r="CGI793" s="552"/>
      <c r="CGJ793" s="709"/>
      <c r="CGK793" s="709"/>
      <c r="CGL793" s="723"/>
      <c r="CGM793" s="723"/>
      <c r="CGN793" s="723"/>
      <c r="CGO793" s="723"/>
      <c r="CGP793" s="723"/>
      <c r="CGQ793" s="320"/>
      <c r="CGR793" s="47"/>
      <c r="CGS793" s="47"/>
      <c r="CGT793" s="34"/>
      <c r="CGU793" s="34"/>
      <c r="CGV793" s="88"/>
      <c r="CGW793"/>
      <c r="CGX793" s="173"/>
      <c r="CGY793" s="284"/>
      <c r="CGZ793" s="910"/>
      <c r="CHA793" s="421"/>
      <c r="CHB793" s="137"/>
      <c r="CHC793" s="136"/>
      <c r="CHD793" s="138"/>
      <c r="CHE793" s="154"/>
      <c r="CHF793" s="194"/>
      <c r="CHG793" s="868"/>
      <c r="CHH793" s="194"/>
      <c r="CHI793" s="868"/>
      <c r="CHJ793" s="874"/>
      <c r="CHK793" s="152"/>
      <c r="CHL793" s="552"/>
      <c r="CHM793" s="709"/>
      <c r="CHN793" s="709"/>
      <c r="CHO793" s="723"/>
      <c r="CHP793" s="723"/>
      <c r="CHQ793" s="723"/>
      <c r="CHR793" s="723"/>
      <c r="CHS793" s="723"/>
      <c r="CHT793" s="320"/>
      <c r="CHU793" s="47"/>
      <c r="CHV793" s="47"/>
      <c r="CHW793" s="34"/>
      <c r="CHX793" s="34"/>
      <c r="CHY793" s="88"/>
      <c r="CHZ793"/>
      <c r="CIA793" s="173"/>
      <c r="CIB793" s="284"/>
      <c r="CIC793" s="910"/>
      <c r="CID793" s="421"/>
      <c r="CIE793" s="137"/>
      <c r="CIF793" s="136"/>
      <c r="CIG793" s="138"/>
      <c r="CIH793" s="154"/>
      <c r="CII793" s="194"/>
      <c r="CIJ793" s="868"/>
      <c r="CIK793" s="194"/>
      <c r="CIL793" s="868"/>
      <c r="CIM793" s="874"/>
      <c r="CIN793" s="152"/>
      <c r="CIO793" s="552"/>
      <c r="CIP793" s="709"/>
      <c r="CIQ793" s="709"/>
      <c r="CIR793" s="723"/>
      <c r="CIS793" s="723"/>
      <c r="CIT793" s="723"/>
      <c r="CIU793" s="723"/>
      <c r="CIV793" s="723"/>
      <c r="CIW793" s="320"/>
      <c r="CIX793" s="47"/>
      <c r="CIY793" s="47"/>
      <c r="CIZ793" s="34"/>
      <c r="CJA793" s="34"/>
      <c r="CJB793" s="88"/>
      <c r="CJC793"/>
      <c r="CJD793" s="173"/>
      <c r="CJE793" s="284"/>
      <c r="CJF793" s="910"/>
      <c r="CJG793" s="421"/>
      <c r="CJH793" s="137"/>
      <c r="CJI793" s="136"/>
      <c r="CJJ793" s="138"/>
      <c r="CJK793" s="154"/>
      <c r="CJL793" s="194"/>
      <c r="CJM793" s="868"/>
      <c r="CJN793" s="194"/>
      <c r="CJO793" s="868"/>
      <c r="CJP793" s="874"/>
      <c r="CJQ793" s="152"/>
      <c r="CJR793" s="552"/>
      <c r="CJS793" s="709"/>
      <c r="CJT793" s="709"/>
      <c r="CJU793" s="723"/>
      <c r="CJV793" s="723"/>
      <c r="CJW793" s="723"/>
      <c r="CJX793" s="723"/>
      <c r="CJY793" s="723"/>
      <c r="CJZ793" s="320"/>
      <c r="CKA793" s="47"/>
      <c r="CKB793" s="47"/>
      <c r="CKC793" s="34"/>
      <c r="CKD793" s="34"/>
      <c r="CKE793" s="88"/>
      <c r="CKF793"/>
      <c r="CKG793" s="173"/>
      <c r="CKH793" s="284"/>
      <c r="CKI793" s="910"/>
      <c r="CKJ793" s="421"/>
      <c r="CKK793" s="137"/>
      <c r="CKL793" s="136"/>
      <c r="CKM793" s="138"/>
      <c r="CKN793" s="154"/>
      <c r="CKO793" s="194"/>
      <c r="CKP793" s="868"/>
      <c r="CKQ793" s="194"/>
      <c r="CKR793" s="868"/>
      <c r="CKS793" s="874"/>
      <c r="CKT793" s="152"/>
      <c r="CKU793" s="552"/>
      <c r="CKV793" s="709"/>
      <c r="CKW793" s="709"/>
      <c r="CKX793" s="723"/>
      <c r="CKY793" s="723"/>
      <c r="CKZ793" s="723"/>
      <c r="CLA793" s="723"/>
      <c r="CLB793" s="723"/>
      <c r="CLC793" s="320"/>
      <c r="CLD793" s="47"/>
      <c r="CLE793" s="47"/>
      <c r="CLF793" s="34"/>
      <c r="CLG793" s="34"/>
      <c r="CLH793" s="88"/>
      <c r="CLI793"/>
      <c r="CLJ793" s="173"/>
      <c r="CLK793" s="284"/>
      <c r="CLL793" s="910"/>
      <c r="CLM793" s="421"/>
      <c r="CLN793" s="137"/>
      <c r="CLO793" s="136"/>
      <c r="CLP793" s="138"/>
      <c r="CLQ793" s="154"/>
      <c r="CLR793" s="194"/>
      <c r="CLS793" s="868"/>
      <c r="CLT793" s="194"/>
      <c r="CLU793" s="868"/>
      <c r="CLV793" s="874"/>
      <c r="CLW793" s="152"/>
      <c r="CLX793" s="552"/>
      <c r="CLY793" s="709"/>
      <c r="CLZ793" s="709"/>
      <c r="CMA793" s="723"/>
      <c r="CMB793" s="723"/>
      <c r="CMC793" s="723"/>
      <c r="CMD793" s="723"/>
      <c r="CME793" s="723"/>
      <c r="CMF793" s="320"/>
      <c r="CMG793" s="47"/>
      <c r="CMH793" s="47"/>
      <c r="CMI793" s="34"/>
      <c r="CMJ793" s="34"/>
      <c r="CMK793" s="88"/>
      <c r="CML793"/>
      <c r="CMM793" s="173"/>
      <c r="CMN793" s="284"/>
      <c r="CMO793" s="910"/>
      <c r="CMP793" s="421"/>
      <c r="CMQ793" s="137"/>
      <c r="CMR793" s="136"/>
      <c r="CMS793" s="138"/>
      <c r="CMT793" s="154"/>
      <c r="CMU793" s="194"/>
      <c r="CMV793" s="868"/>
      <c r="CMW793" s="194"/>
      <c r="CMX793" s="868"/>
      <c r="CMY793" s="874"/>
      <c r="CMZ793" s="152"/>
      <c r="CNA793" s="552"/>
      <c r="CNB793" s="709"/>
      <c r="CNC793" s="709"/>
      <c r="CND793" s="723"/>
      <c r="CNE793" s="723"/>
      <c r="CNF793" s="723"/>
      <c r="CNG793" s="723"/>
      <c r="CNH793" s="723"/>
      <c r="CNI793" s="320"/>
      <c r="CNJ793" s="47"/>
      <c r="CNK793" s="47"/>
      <c r="CNL793" s="34"/>
      <c r="CNM793" s="34"/>
      <c r="CNN793" s="88"/>
      <c r="CNO793"/>
      <c r="CNP793" s="173"/>
      <c r="CNQ793" s="284"/>
      <c r="CNR793" s="910"/>
      <c r="CNS793" s="421"/>
      <c r="CNT793" s="137"/>
      <c r="CNU793" s="136"/>
      <c r="CNV793" s="138"/>
      <c r="CNW793" s="154"/>
      <c r="CNX793" s="194"/>
      <c r="CNY793" s="868"/>
      <c r="CNZ793" s="194"/>
      <c r="COA793" s="868"/>
      <c r="COB793" s="874"/>
      <c r="COC793" s="152"/>
      <c r="COD793" s="552"/>
      <c r="COE793" s="709"/>
      <c r="COF793" s="709"/>
      <c r="COG793" s="723"/>
      <c r="COH793" s="723"/>
      <c r="COI793" s="723"/>
      <c r="COJ793" s="723"/>
      <c r="COK793" s="723"/>
      <c r="COL793" s="320"/>
      <c r="COM793" s="47"/>
      <c r="CON793" s="47"/>
      <c r="COO793" s="34"/>
      <c r="COP793" s="34"/>
      <c r="COQ793" s="88"/>
      <c r="COR793"/>
      <c r="COS793" s="173"/>
      <c r="COT793" s="284"/>
      <c r="COU793" s="910"/>
      <c r="COV793" s="421"/>
      <c r="COW793" s="137"/>
      <c r="COX793" s="136"/>
      <c r="COY793" s="138"/>
      <c r="COZ793" s="154"/>
      <c r="CPA793" s="194"/>
      <c r="CPB793" s="868"/>
      <c r="CPC793" s="194"/>
      <c r="CPD793" s="868"/>
      <c r="CPE793" s="874"/>
      <c r="CPF793" s="152"/>
      <c r="CPG793" s="552"/>
      <c r="CPH793" s="709"/>
      <c r="CPI793" s="709"/>
      <c r="CPJ793" s="723"/>
      <c r="CPK793" s="723"/>
      <c r="CPL793" s="723"/>
      <c r="CPM793" s="723"/>
      <c r="CPN793" s="723"/>
      <c r="CPO793" s="320"/>
      <c r="CPP793" s="47"/>
      <c r="CPQ793" s="47"/>
      <c r="CPR793" s="34"/>
      <c r="CPS793" s="34"/>
      <c r="CPT793" s="88"/>
      <c r="CPU793"/>
      <c r="CPV793" s="173"/>
      <c r="CPW793" s="284"/>
      <c r="CPX793" s="910"/>
      <c r="CPY793" s="421"/>
      <c r="CPZ793" s="137"/>
      <c r="CQA793" s="136"/>
      <c r="CQB793" s="138"/>
      <c r="CQC793" s="154"/>
      <c r="CQD793" s="194"/>
      <c r="CQE793" s="868"/>
      <c r="CQF793" s="194"/>
      <c r="CQG793" s="868"/>
      <c r="CQH793" s="874"/>
      <c r="CQI793" s="152"/>
      <c r="CQJ793" s="552"/>
      <c r="CQK793" s="709"/>
      <c r="CQL793" s="709"/>
      <c r="CQM793" s="723"/>
      <c r="CQN793" s="723"/>
      <c r="CQO793" s="723"/>
      <c r="CQP793" s="723"/>
      <c r="CQQ793" s="723"/>
      <c r="CQR793" s="320"/>
      <c r="CQS793" s="47"/>
      <c r="CQT793" s="47"/>
      <c r="CQU793" s="34"/>
      <c r="CQV793" s="34"/>
      <c r="CQW793" s="88"/>
      <c r="CQX793"/>
      <c r="CQY793" s="173"/>
      <c r="CQZ793" s="284"/>
      <c r="CRA793" s="910"/>
      <c r="CRB793" s="421"/>
      <c r="CRC793" s="137"/>
      <c r="CRD793" s="136"/>
      <c r="CRE793" s="138"/>
      <c r="CRF793" s="154"/>
      <c r="CRG793" s="194"/>
      <c r="CRH793" s="868"/>
      <c r="CRI793" s="194"/>
      <c r="CRJ793" s="868"/>
      <c r="CRK793" s="874"/>
      <c r="CRL793" s="152"/>
      <c r="CRM793" s="552"/>
      <c r="CRN793" s="709"/>
      <c r="CRO793" s="709"/>
      <c r="CRP793" s="723"/>
      <c r="CRQ793" s="723"/>
      <c r="CRR793" s="723"/>
      <c r="CRS793" s="723"/>
      <c r="CRT793" s="723"/>
      <c r="CRU793" s="320"/>
      <c r="CRV793" s="47"/>
      <c r="CRW793" s="47"/>
      <c r="CRX793" s="34"/>
      <c r="CRY793" s="34"/>
      <c r="CRZ793" s="88"/>
      <c r="CSA793"/>
      <c r="CSB793" s="173"/>
      <c r="CSC793" s="284"/>
      <c r="CSD793" s="910"/>
      <c r="CSE793" s="421"/>
      <c r="CSF793" s="137"/>
      <c r="CSG793" s="136"/>
      <c r="CSH793" s="138"/>
      <c r="CSI793" s="154"/>
      <c r="CSJ793" s="194"/>
      <c r="CSK793" s="868"/>
      <c r="CSL793" s="194"/>
      <c r="CSM793" s="868"/>
      <c r="CSN793" s="874"/>
      <c r="CSO793" s="152"/>
      <c r="CSP793" s="552"/>
      <c r="CSQ793" s="709"/>
      <c r="CSR793" s="709"/>
      <c r="CSS793" s="723"/>
      <c r="CST793" s="723"/>
      <c r="CSU793" s="723"/>
      <c r="CSV793" s="723"/>
      <c r="CSW793" s="723"/>
      <c r="CSX793" s="320"/>
      <c r="CSY793" s="47"/>
      <c r="CSZ793" s="47"/>
      <c r="CTA793" s="34"/>
      <c r="CTB793" s="34"/>
      <c r="CTC793" s="88"/>
      <c r="CTD793"/>
      <c r="CTE793" s="173"/>
      <c r="CTF793" s="284"/>
      <c r="CTG793" s="910"/>
      <c r="CTH793" s="421"/>
      <c r="CTI793" s="137"/>
      <c r="CTJ793" s="136"/>
      <c r="CTK793" s="138"/>
      <c r="CTL793" s="154"/>
      <c r="CTM793" s="194"/>
      <c r="CTN793" s="868"/>
      <c r="CTO793" s="194"/>
      <c r="CTP793" s="868"/>
      <c r="CTQ793" s="874"/>
      <c r="CTR793" s="152"/>
      <c r="CTS793" s="552"/>
      <c r="CTT793" s="709"/>
      <c r="CTU793" s="709"/>
      <c r="CTV793" s="723"/>
      <c r="CTW793" s="723"/>
      <c r="CTX793" s="723"/>
      <c r="CTY793" s="723"/>
      <c r="CTZ793" s="723"/>
      <c r="CUA793" s="320"/>
      <c r="CUB793" s="47"/>
      <c r="CUC793" s="47"/>
      <c r="CUD793" s="34"/>
      <c r="CUE793" s="34"/>
      <c r="CUF793" s="88"/>
      <c r="CUG793"/>
      <c r="CUH793" s="173"/>
      <c r="CUI793" s="284"/>
      <c r="CUJ793" s="910"/>
      <c r="CUK793" s="421"/>
      <c r="CUL793" s="137"/>
      <c r="CUM793" s="136"/>
      <c r="CUN793" s="138"/>
      <c r="CUO793" s="154"/>
      <c r="CUP793" s="194"/>
      <c r="CUQ793" s="868"/>
      <c r="CUR793" s="194"/>
      <c r="CUS793" s="868"/>
      <c r="CUT793" s="874"/>
      <c r="CUU793" s="152"/>
      <c r="CUV793" s="552"/>
      <c r="CUW793" s="709"/>
      <c r="CUX793" s="709"/>
      <c r="CUY793" s="723"/>
      <c r="CUZ793" s="723"/>
      <c r="CVA793" s="723"/>
      <c r="CVB793" s="723"/>
      <c r="CVC793" s="723"/>
      <c r="CVD793" s="320"/>
      <c r="CVE793" s="47"/>
      <c r="CVF793" s="47"/>
      <c r="CVG793" s="34"/>
      <c r="CVH793" s="34"/>
      <c r="CVI793" s="88"/>
      <c r="CVJ793"/>
      <c r="CVK793" s="173"/>
      <c r="CVL793" s="284"/>
      <c r="CVM793" s="910"/>
      <c r="CVN793" s="421"/>
      <c r="CVO793" s="137"/>
      <c r="CVP793" s="136"/>
      <c r="CVQ793" s="138"/>
      <c r="CVR793" s="154"/>
      <c r="CVS793" s="194"/>
      <c r="CVT793" s="868"/>
      <c r="CVU793" s="194"/>
      <c r="CVV793" s="868"/>
      <c r="CVW793" s="874"/>
      <c r="CVX793" s="152"/>
      <c r="CVY793" s="552"/>
      <c r="CVZ793" s="709"/>
      <c r="CWA793" s="709"/>
      <c r="CWB793" s="723"/>
      <c r="CWC793" s="723"/>
      <c r="CWD793" s="723"/>
      <c r="CWE793" s="723"/>
      <c r="CWF793" s="723"/>
      <c r="CWG793" s="320"/>
      <c r="CWH793" s="47"/>
      <c r="CWI793" s="47"/>
      <c r="CWJ793" s="34"/>
      <c r="CWK793" s="34"/>
      <c r="CWL793" s="88"/>
      <c r="CWM793"/>
      <c r="CWN793" s="173"/>
      <c r="CWO793" s="284"/>
      <c r="CWP793" s="910"/>
      <c r="CWQ793" s="421"/>
      <c r="CWR793" s="137"/>
      <c r="CWS793" s="136"/>
      <c r="CWT793" s="138"/>
      <c r="CWU793" s="154"/>
      <c r="CWV793" s="194"/>
      <c r="CWW793" s="868"/>
      <c r="CWX793" s="194"/>
      <c r="CWY793" s="868"/>
      <c r="CWZ793" s="874"/>
      <c r="CXA793" s="152"/>
      <c r="CXB793" s="552"/>
      <c r="CXC793" s="709"/>
      <c r="CXD793" s="709"/>
      <c r="CXE793" s="723"/>
      <c r="CXF793" s="723"/>
      <c r="CXG793" s="723"/>
      <c r="CXH793" s="723"/>
      <c r="CXI793" s="723"/>
      <c r="CXJ793" s="320"/>
      <c r="CXK793" s="47"/>
      <c r="CXL793" s="47"/>
      <c r="CXM793" s="34"/>
      <c r="CXN793" s="34"/>
      <c r="CXO793" s="88"/>
      <c r="CXP793"/>
      <c r="CXQ793" s="173"/>
      <c r="CXR793" s="284"/>
      <c r="CXS793" s="910"/>
      <c r="CXT793" s="421"/>
      <c r="CXU793" s="137"/>
      <c r="CXV793" s="136"/>
      <c r="CXW793" s="138"/>
      <c r="CXX793" s="154"/>
      <c r="CXY793" s="194"/>
      <c r="CXZ793" s="868"/>
      <c r="CYA793" s="194"/>
      <c r="CYB793" s="868"/>
      <c r="CYC793" s="874"/>
      <c r="CYD793" s="152"/>
      <c r="CYE793" s="552"/>
      <c r="CYF793" s="709"/>
      <c r="CYG793" s="709"/>
      <c r="CYH793" s="723"/>
      <c r="CYI793" s="723"/>
      <c r="CYJ793" s="723"/>
      <c r="CYK793" s="723"/>
      <c r="CYL793" s="723"/>
      <c r="CYM793" s="320"/>
      <c r="CYN793" s="47"/>
      <c r="CYO793" s="47"/>
      <c r="CYP793" s="34"/>
      <c r="CYQ793" s="34"/>
      <c r="CYR793" s="88"/>
      <c r="CYS793"/>
      <c r="CYT793" s="173"/>
      <c r="CYU793" s="284"/>
      <c r="CYV793" s="910"/>
      <c r="CYW793" s="421"/>
      <c r="CYX793" s="137"/>
      <c r="CYY793" s="136"/>
      <c r="CYZ793" s="138"/>
      <c r="CZA793" s="154"/>
      <c r="CZB793" s="194"/>
      <c r="CZC793" s="868"/>
      <c r="CZD793" s="194"/>
      <c r="CZE793" s="868"/>
      <c r="CZF793" s="874"/>
      <c r="CZG793" s="152"/>
      <c r="CZH793" s="552"/>
      <c r="CZI793" s="709"/>
      <c r="CZJ793" s="709"/>
      <c r="CZK793" s="723"/>
      <c r="CZL793" s="723"/>
      <c r="CZM793" s="723"/>
      <c r="CZN793" s="723"/>
      <c r="CZO793" s="723"/>
      <c r="CZP793" s="320"/>
      <c r="CZQ793" s="47"/>
      <c r="CZR793" s="47"/>
      <c r="CZS793" s="34"/>
      <c r="CZT793" s="34"/>
      <c r="CZU793" s="88"/>
      <c r="CZV793"/>
      <c r="CZW793" s="173"/>
      <c r="CZX793" s="284"/>
      <c r="CZY793" s="910"/>
      <c r="CZZ793" s="421"/>
      <c r="DAA793" s="137"/>
      <c r="DAB793" s="136"/>
      <c r="DAC793" s="138"/>
      <c r="DAD793" s="154"/>
      <c r="DAE793" s="194"/>
      <c r="DAF793" s="868"/>
      <c r="DAG793" s="194"/>
      <c r="DAH793" s="868"/>
      <c r="DAI793" s="874"/>
      <c r="DAJ793" s="152"/>
      <c r="DAK793" s="552"/>
      <c r="DAL793" s="709"/>
      <c r="DAM793" s="709"/>
      <c r="DAN793" s="723"/>
      <c r="DAO793" s="723"/>
      <c r="DAP793" s="723"/>
      <c r="DAQ793" s="723"/>
      <c r="DAR793" s="723"/>
      <c r="DAS793" s="320"/>
      <c r="DAT793" s="47"/>
      <c r="DAU793" s="47"/>
      <c r="DAV793" s="34"/>
      <c r="DAW793" s="34"/>
      <c r="DAX793" s="88"/>
      <c r="DAY793"/>
      <c r="DAZ793" s="173"/>
      <c r="DBA793" s="284"/>
      <c r="DBB793" s="910"/>
      <c r="DBC793" s="421"/>
      <c r="DBD793" s="137"/>
      <c r="DBE793" s="136"/>
      <c r="DBF793" s="138"/>
      <c r="DBG793" s="154"/>
      <c r="DBH793" s="194"/>
      <c r="DBI793" s="868"/>
      <c r="DBJ793" s="194"/>
      <c r="DBK793" s="868"/>
      <c r="DBL793" s="874"/>
      <c r="DBM793" s="152"/>
      <c r="DBN793" s="552"/>
      <c r="DBO793" s="709"/>
      <c r="DBP793" s="709"/>
      <c r="DBQ793" s="723"/>
      <c r="DBR793" s="723"/>
      <c r="DBS793" s="723"/>
      <c r="DBT793" s="723"/>
      <c r="DBU793" s="723"/>
      <c r="DBV793" s="320"/>
      <c r="DBW793" s="47"/>
      <c r="DBX793" s="47"/>
      <c r="DBY793" s="34"/>
      <c r="DBZ793" s="34"/>
      <c r="DCA793" s="88"/>
      <c r="DCB793"/>
      <c r="DCC793" s="173"/>
      <c r="DCD793" s="284"/>
      <c r="DCE793" s="910"/>
      <c r="DCF793" s="421"/>
      <c r="DCG793" s="137"/>
      <c r="DCH793" s="136"/>
      <c r="DCI793" s="138"/>
      <c r="DCJ793" s="154"/>
      <c r="DCK793" s="194"/>
      <c r="DCL793" s="868"/>
      <c r="DCM793" s="194"/>
      <c r="DCN793" s="868"/>
      <c r="DCO793" s="874"/>
      <c r="DCP793" s="152"/>
      <c r="DCQ793" s="552"/>
      <c r="DCR793" s="709"/>
      <c r="DCS793" s="709"/>
      <c r="DCT793" s="723"/>
      <c r="DCU793" s="723"/>
      <c r="DCV793" s="723"/>
      <c r="DCW793" s="723"/>
      <c r="DCX793" s="723"/>
      <c r="DCY793" s="320"/>
      <c r="DCZ793" s="47"/>
      <c r="DDA793" s="47"/>
      <c r="DDB793" s="34"/>
      <c r="DDC793" s="34"/>
      <c r="DDD793" s="88"/>
      <c r="DDE793"/>
      <c r="DDF793" s="173"/>
      <c r="DDG793" s="284"/>
      <c r="DDH793" s="910"/>
      <c r="DDI793" s="421"/>
      <c r="DDJ793" s="137"/>
      <c r="DDK793" s="136"/>
      <c r="DDL793" s="138"/>
      <c r="DDM793" s="154"/>
      <c r="DDN793" s="194"/>
      <c r="DDO793" s="868"/>
      <c r="DDP793" s="194"/>
      <c r="DDQ793" s="868"/>
      <c r="DDR793" s="874"/>
      <c r="DDS793" s="152"/>
      <c r="DDT793" s="552"/>
      <c r="DDU793" s="709"/>
      <c r="DDV793" s="709"/>
      <c r="DDW793" s="723"/>
      <c r="DDX793" s="723"/>
      <c r="DDY793" s="723"/>
      <c r="DDZ793" s="723"/>
      <c r="DEA793" s="723"/>
      <c r="DEB793" s="320"/>
      <c r="DEC793" s="47"/>
      <c r="DED793" s="47"/>
      <c r="DEE793" s="34"/>
      <c r="DEF793" s="34"/>
      <c r="DEG793" s="88"/>
      <c r="DEH793"/>
      <c r="DEI793" s="173"/>
      <c r="DEJ793" s="284"/>
      <c r="DEK793" s="910"/>
      <c r="DEL793" s="421"/>
      <c r="DEM793" s="137"/>
      <c r="DEN793" s="136"/>
      <c r="DEO793" s="138"/>
      <c r="DEP793" s="154"/>
      <c r="DEQ793" s="194"/>
      <c r="DER793" s="868"/>
      <c r="DES793" s="194"/>
      <c r="DET793" s="868"/>
      <c r="DEU793" s="874"/>
      <c r="DEV793" s="152"/>
      <c r="DEW793" s="552"/>
      <c r="DEX793" s="709"/>
      <c r="DEY793" s="709"/>
      <c r="DEZ793" s="723"/>
      <c r="DFA793" s="723"/>
      <c r="DFB793" s="723"/>
      <c r="DFC793" s="723"/>
      <c r="DFD793" s="723"/>
      <c r="DFE793" s="320"/>
      <c r="DFF793" s="47"/>
      <c r="DFG793" s="47"/>
      <c r="DFH793" s="34"/>
      <c r="DFI793" s="34"/>
      <c r="DFJ793" s="88"/>
      <c r="DFK793"/>
      <c r="DFL793" s="173"/>
      <c r="DFM793" s="284"/>
      <c r="DFN793" s="910"/>
      <c r="DFO793" s="421"/>
      <c r="DFP793" s="137"/>
      <c r="DFQ793" s="136"/>
      <c r="DFR793" s="138"/>
      <c r="DFS793" s="154"/>
      <c r="DFT793" s="194"/>
      <c r="DFU793" s="868"/>
      <c r="DFV793" s="194"/>
      <c r="DFW793" s="868"/>
      <c r="DFX793" s="874"/>
      <c r="DFY793" s="152"/>
      <c r="DFZ793" s="552"/>
      <c r="DGA793" s="709"/>
      <c r="DGB793" s="709"/>
      <c r="DGC793" s="723"/>
      <c r="DGD793" s="723"/>
      <c r="DGE793" s="723"/>
      <c r="DGF793" s="723"/>
      <c r="DGG793" s="723"/>
      <c r="DGH793" s="320"/>
      <c r="DGI793" s="47"/>
      <c r="DGJ793" s="47"/>
      <c r="DGK793" s="34"/>
      <c r="DGL793" s="34"/>
      <c r="DGM793" s="88"/>
      <c r="DGN793"/>
      <c r="DGO793" s="173"/>
      <c r="DGP793" s="284"/>
      <c r="DGQ793" s="910"/>
      <c r="DGR793" s="421"/>
      <c r="DGS793" s="137"/>
      <c r="DGT793" s="136"/>
      <c r="DGU793" s="138"/>
      <c r="DGV793" s="154"/>
      <c r="DGW793" s="194"/>
      <c r="DGX793" s="868"/>
      <c r="DGY793" s="194"/>
      <c r="DGZ793" s="868"/>
      <c r="DHA793" s="874"/>
      <c r="DHB793" s="152"/>
      <c r="DHC793" s="552"/>
      <c r="DHD793" s="709"/>
      <c r="DHE793" s="709"/>
      <c r="DHF793" s="723"/>
      <c r="DHG793" s="723"/>
      <c r="DHH793" s="723"/>
      <c r="DHI793" s="723"/>
      <c r="DHJ793" s="723"/>
      <c r="DHK793" s="320"/>
      <c r="DHL793" s="47"/>
      <c r="DHM793" s="47"/>
      <c r="DHN793" s="34"/>
      <c r="DHO793" s="34"/>
      <c r="DHP793" s="88"/>
      <c r="DHQ793"/>
      <c r="DHR793" s="173"/>
      <c r="DHS793" s="284"/>
      <c r="DHT793" s="910"/>
      <c r="DHU793" s="421"/>
      <c r="DHV793" s="137"/>
      <c r="DHW793" s="136"/>
      <c r="DHX793" s="138"/>
      <c r="DHY793" s="154"/>
      <c r="DHZ793" s="194"/>
      <c r="DIA793" s="868"/>
      <c r="DIB793" s="194"/>
      <c r="DIC793" s="868"/>
      <c r="DID793" s="874"/>
      <c r="DIE793" s="152"/>
      <c r="DIF793" s="552"/>
      <c r="DIG793" s="709"/>
      <c r="DIH793" s="709"/>
      <c r="DII793" s="723"/>
      <c r="DIJ793" s="723"/>
      <c r="DIK793" s="723"/>
      <c r="DIL793" s="723"/>
      <c r="DIM793" s="723"/>
      <c r="DIN793" s="320"/>
      <c r="DIO793" s="47"/>
      <c r="DIP793" s="47"/>
      <c r="DIQ793" s="34"/>
      <c r="DIR793" s="34"/>
      <c r="DIS793" s="88"/>
      <c r="DIT793"/>
      <c r="DIU793" s="173"/>
      <c r="DIV793" s="284"/>
      <c r="DIW793" s="910"/>
      <c r="DIX793" s="421"/>
      <c r="DIY793" s="137"/>
      <c r="DIZ793" s="136"/>
      <c r="DJA793" s="138"/>
      <c r="DJB793" s="154"/>
      <c r="DJC793" s="194"/>
      <c r="DJD793" s="868"/>
      <c r="DJE793" s="194"/>
      <c r="DJF793" s="868"/>
      <c r="DJG793" s="874"/>
      <c r="DJH793" s="152"/>
      <c r="DJI793" s="552"/>
      <c r="DJJ793" s="709"/>
      <c r="DJK793" s="709"/>
      <c r="DJL793" s="723"/>
      <c r="DJM793" s="723"/>
      <c r="DJN793" s="723"/>
      <c r="DJO793" s="723"/>
      <c r="DJP793" s="723"/>
      <c r="DJQ793" s="320"/>
      <c r="DJR793" s="47"/>
      <c r="DJS793" s="47"/>
      <c r="DJT793" s="34"/>
      <c r="DJU793" s="34"/>
      <c r="DJV793" s="88"/>
      <c r="DJW793"/>
      <c r="DJX793" s="173"/>
      <c r="DJY793" s="284"/>
      <c r="DJZ793" s="910"/>
      <c r="DKA793" s="421"/>
      <c r="DKB793" s="137"/>
      <c r="DKC793" s="136"/>
      <c r="DKD793" s="138"/>
      <c r="DKE793" s="154"/>
      <c r="DKF793" s="194"/>
      <c r="DKG793" s="868"/>
      <c r="DKH793" s="194"/>
      <c r="DKI793" s="868"/>
      <c r="DKJ793" s="874"/>
      <c r="DKK793" s="152"/>
      <c r="DKL793" s="552"/>
      <c r="DKM793" s="709"/>
      <c r="DKN793" s="709"/>
      <c r="DKO793" s="723"/>
      <c r="DKP793" s="723"/>
      <c r="DKQ793" s="723"/>
      <c r="DKR793" s="723"/>
      <c r="DKS793" s="723"/>
      <c r="DKT793" s="320"/>
      <c r="DKU793" s="47"/>
      <c r="DKV793" s="47"/>
      <c r="DKW793" s="34"/>
      <c r="DKX793" s="34"/>
      <c r="DKY793" s="88"/>
      <c r="DKZ793"/>
      <c r="DLA793" s="173"/>
      <c r="DLB793" s="284"/>
      <c r="DLC793" s="910"/>
      <c r="DLD793" s="421"/>
      <c r="DLE793" s="137"/>
      <c r="DLF793" s="136"/>
      <c r="DLG793" s="138"/>
      <c r="DLH793" s="154"/>
      <c r="DLI793" s="194"/>
      <c r="DLJ793" s="868"/>
      <c r="DLK793" s="194"/>
      <c r="DLL793" s="868"/>
      <c r="DLM793" s="874"/>
      <c r="DLN793" s="152"/>
      <c r="DLO793" s="552"/>
      <c r="DLP793" s="709"/>
      <c r="DLQ793" s="709"/>
      <c r="DLR793" s="723"/>
      <c r="DLS793" s="723"/>
      <c r="DLT793" s="723"/>
      <c r="DLU793" s="723"/>
      <c r="DLV793" s="723"/>
      <c r="DLW793" s="320"/>
      <c r="DLX793" s="47"/>
      <c r="DLY793" s="47"/>
      <c r="DLZ793" s="34"/>
      <c r="DMA793" s="34"/>
      <c r="DMB793" s="88"/>
      <c r="DMC793"/>
      <c r="DMD793" s="173"/>
      <c r="DME793" s="284"/>
      <c r="DMF793" s="910"/>
      <c r="DMG793" s="421"/>
      <c r="DMH793" s="137"/>
      <c r="DMI793" s="136"/>
      <c r="DMJ793" s="138"/>
      <c r="DMK793" s="154"/>
      <c r="DML793" s="194"/>
      <c r="DMM793" s="868"/>
      <c r="DMN793" s="194"/>
      <c r="DMO793" s="868"/>
      <c r="DMP793" s="874"/>
      <c r="DMQ793" s="152"/>
      <c r="DMR793" s="552"/>
      <c r="DMS793" s="709"/>
      <c r="DMT793" s="709"/>
      <c r="DMU793" s="723"/>
      <c r="DMV793" s="723"/>
      <c r="DMW793" s="723"/>
      <c r="DMX793" s="723"/>
      <c r="DMY793" s="723"/>
      <c r="DMZ793" s="320"/>
      <c r="DNA793" s="47"/>
      <c r="DNB793" s="47"/>
      <c r="DNC793" s="34"/>
      <c r="DND793" s="34"/>
      <c r="DNE793" s="88"/>
      <c r="DNF793"/>
      <c r="DNG793" s="173"/>
      <c r="DNH793" s="284"/>
      <c r="DNI793" s="910"/>
      <c r="DNJ793" s="421"/>
      <c r="DNK793" s="137"/>
      <c r="DNL793" s="136"/>
      <c r="DNM793" s="138"/>
      <c r="DNN793" s="154"/>
      <c r="DNO793" s="194"/>
      <c r="DNP793" s="868"/>
      <c r="DNQ793" s="194"/>
      <c r="DNR793" s="868"/>
      <c r="DNS793" s="874"/>
      <c r="DNT793" s="152"/>
      <c r="DNU793" s="552"/>
      <c r="DNV793" s="709"/>
      <c r="DNW793" s="709"/>
      <c r="DNX793" s="723"/>
      <c r="DNY793" s="723"/>
      <c r="DNZ793" s="723"/>
      <c r="DOA793" s="723"/>
      <c r="DOB793" s="723"/>
      <c r="DOC793" s="320"/>
      <c r="DOD793" s="47"/>
      <c r="DOE793" s="47"/>
      <c r="DOF793" s="34"/>
      <c r="DOG793" s="34"/>
      <c r="DOH793" s="88"/>
      <c r="DOI793"/>
      <c r="DOJ793" s="173"/>
      <c r="DOK793" s="284"/>
      <c r="DOL793" s="910"/>
      <c r="DOM793" s="421"/>
      <c r="DON793" s="137"/>
      <c r="DOO793" s="136"/>
      <c r="DOP793" s="138"/>
      <c r="DOQ793" s="154"/>
      <c r="DOR793" s="194"/>
      <c r="DOS793" s="868"/>
      <c r="DOT793" s="194"/>
      <c r="DOU793" s="868"/>
      <c r="DOV793" s="874"/>
      <c r="DOW793" s="152"/>
      <c r="DOX793" s="552"/>
      <c r="DOY793" s="709"/>
      <c r="DOZ793" s="709"/>
      <c r="DPA793" s="723"/>
      <c r="DPB793" s="723"/>
      <c r="DPC793" s="723"/>
      <c r="DPD793" s="723"/>
      <c r="DPE793" s="723"/>
      <c r="DPF793" s="320"/>
      <c r="DPG793" s="47"/>
      <c r="DPH793" s="47"/>
      <c r="DPI793" s="34"/>
      <c r="DPJ793" s="34"/>
      <c r="DPK793" s="88"/>
      <c r="DPL793"/>
      <c r="DPM793" s="173"/>
      <c r="DPN793" s="284"/>
      <c r="DPO793" s="910"/>
      <c r="DPP793" s="421"/>
      <c r="DPQ793" s="137"/>
      <c r="DPR793" s="136"/>
      <c r="DPS793" s="138"/>
      <c r="DPT793" s="154"/>
      <c r="DPU793" s="194"/>
      <c r="DPV793" s="868"/>
      <c r="DPW793" s="194"/>
      <c r="DPX793" s="868"/>
      <c r="DPY793" s="874"/>
      <c r="DPZ793" s="152"/>
      <c r="DQA793" s="552"/>
      <c r="DQB793" s="709"/>
      <c r="DQC793" s="709"/>
      <c r="DQD793" s="723"/>
      <c r="DQE793" s="723"/>
      <c r="DQF793" s="723"/>
      <c r="DQG793" s="723"/>
      <c r="DQH793" s="723"/>
      <c r="DQI793" s="320"/>
      <c r="DQJ793" s="47"/>
      <c r="DQK793" s="47"/>
      <c r="DQL793" s="34"/>
      <c r="DQM793" s="34"/>
      <c r="DQN793" s="88"/>
      <c r="DQO793"/>
      <c r="DQP793" s="173"/>
      <c r="DQQ793" s="284"/>
      <c r="DQR793" s="910"/>
      <c r="DQS793" s="421"/>
      <c r="DQT793" s="137"/>
      <c r="DQU793" s="136"/>
      <c r="DQV793" s="138"/>
      <c r="DQW793" s="154"/>
      <c r="DQX793" s="194"/>
      <c r="DQY793" s="868"/>
      <c r="DQZ793" s="194"/>
      <c r="DRA793" s="868"/>
      <c r="DRB793" s="874"/>
      <c r="DRC793" s="152"/>
      <c r="DRD793" s="552"/>
      <c r="DRE793" s="709"/>
      <c r="DRF793" s="709"/>
      <c r="DRG793" s="723"/>
      <c r="DRH793" s="723"/>
      <c r="DRI793" s="723"/>
      <c r="DRJ793" s="723"/>
      <c r="DRK793" s="723"/>
      <c r="DRL793" s="320"/>
      <c r="DRM793" s="47"/>
      <c r="DRN793" s="47"/>
      <c r="DRO793" s="34"/>
      <c r="DRP793" s="34"/>
      <c r="DRQ793" s="88"/>
      <c r="DRR793"/>
      <c r="DRS793" s="173"/>
      <c r="DRT793" s="284"/>
      <c r="DRU793" s="910"/>
      <c r="DRV793" s="421"/>
      <c r="DRW793" s="137"/>
      <c r="DRX793" s="136"/>
      <c r="DRY793" s="138"/>
      <c r="DRZ793" s="154"/>
      <c r="DSA793" s="194"/>
      <c r="DSB793" s="868"/>
      <c r="DSC793" s="194"/>
      <c r="DSD793" s="868"/>
      <c r="DSE793" s="874"/>
      <c r="DSF793" s="152"/>
      <c r="DSG793" s="552"/>
      <c r="DSH793" s="709"/>
      <c r="DSI793" s="709"/>
      <c r="DSJ793" s="723"/>
      <c r="DSK793" s="723"/>
      <c r="DSL793" s="723"/>
      <c r="DSM793" s="723"/>
      <c r="DSN793" s="723"/>
      <c r="DSO793" s="320"/>
      <c r="DSP793" s="47"/>
      <c r="DSQ793" s="47"/>
      <c r="DSR793" s="34"/>
      <c r="DSS793" s="34"/>
      <c r="DST793" s="88"/>
      <c r="DSU793"/>
      <c r="DSV793" s="173"/>
      <c r="DSW793" s="284"/>
      <c r="DSX793" s="910"/>
      <c r="DSY793" s="421"/>
      <c r="DSZ793" s="137"/>
      <c r="DTA793" s="136"/>
      <c r="DTB793" s="138"/>
      <c r="DTC793" s="154"/>
      <c r="DTD793" s="194"/>
      <c r="DTE793" s="868"/>
      <c r="DTF793" s="194"/>
      <c r="DTG793" s="868"/>
      <c r="DTH793" s="874"/>
      <c r="DTI793" s="152"/>
      <c r="DTJ793" s="552"/>
      <c r="DTK793" s="709"/>
      <c r="DTL793" s="709"/>
      <c r="DTM793" s="723"/>
      <c r="DTN793" s="723"/>
      <c r="DTO793" s="723"/>
      <c r="DTP793" s="723"/>
      <c r="DTQ793" s="723"/>
      <c r="DTR793" s="320"/>
      <c r="DTS793" s="47"/>
      <c r="DTT793" s="47"/>
      <c r="DTU793" s="34"/>
      <c r="DTV793" s="34"/>
      <c r="DTW793" s="88"/>
      <c r="DTX793"/>
      <c r="DTY793" s="173"/>
      <c r="DTZ793" s="284"/>
      <c r="DUA793" s="910"/>
      <c r="DUB793" s="421"/>
      <c r="DUC793" s="137"/>
      <c r="DUD793" s="136"/>
      <c r="DUE793" s="138"/>
      <c r="DUF793" s="154"/>
      <c r="DUG793" s="194"/>
      <c r="DUH793" s="868"/>
      <c r="DUI793" s="194"/>
      <c r="DUJ793" s="868"/>
      <c r="DUK793" s="874"/>
      <c r="DUL793" s="152"/>
      <c r="DUM793" s="552"/>
      <c r="DUN793" s="709"/>
      <c r="DUO793" s="709"/>
      <c r="DUP793" s="723"/>
      <c r="DUQ793" s="723"/>
      <c r="DUR793" s="723"/>
      <c r="DUS793" s="723"/>
      <c r="DUT793" s="723"/>
      <c r="DUU793" s="320"/>
      <c r="DUV793" s="47"/>
      <c r="DUW793" s="47"/>
      <c r="DUX793" s="34"/>
      <c r="DUY793" s="34"/>
      <c r="DUZ793" s="88"/>
      <c r="DVA793"/>
      <c r="DVB793" s="173"/>
      <c r="DVC793" s="284"/>
      <c r="DVD793" s="910"/>
      <c r="DVE793" s="421"/>
      <c r="DVF793" s="137"/>
      <c r="DVG793" s="136"/>
      <c r="DVH793" s="138"/>
      <c r="DVI793" s="154"/>
      <c r="DVJ793" s="194"/>
      <c r="DVK793" s="868"/>
      <c r="DVL793" s="194"/>
      <c r="DVM793" s="868"/>
      <c r="DVN793" s="874"/>
      <c r="DVO793" s="152"/>
      <c r="DVP793" s="552"/>
      <c r="DVQ793" s="709"/>
      <c r="DVR793" s="709"/>
      <c r="DVS793" s="723"/>
      <c r="DVT793" s="723"/>
      <c r="DVU793" s="723"/>
      <c r="DVV793" s="723"/>
      <c r="DVW793" s="723"/>
      <c r="DVX793" s="320"/>
      <c r="DVY793" s="47"/>
      <c r="DVZ793" s="47"/>
      <c r="DWA793" s="34"/>
      <c r="DWB793" s="34"/>
      <c r="DWC793" s="88"/>
      <c r="DWD793"/>
      <c r="DWE793" s="173"/>
      <c r="DWF793" s="284"/>
      <c r="DWG793" s="910"/>
      <c r="DWH793" s="421"/>
      <c r="DWI793" s="137"/>
      <c r="DWJ793" s="136"/>
      <c r="DWK793" s="138"/>
      <c r="DWL793" s="154"/>
      <c r="DWM793" s="194"/>
      <c r="DWN793" s="868"/>
      <c r="DWO793" s="194"/>
      <c r="DWP793" s="868"/>
      <c r="DWQ793" s="874"/>
      <c r="DWR793" s="152"/>
      <c r="DWS793" s="552"/>
      <c r="DWT793" s="709"/>
      <c r="DWU793" s="709"/>
      <c r="DWV793" s="723"/>
      <c r="DWW793" s="723"/>
      <c r="DWX793" s="723"/>
      <c r="DWY793" s="723"/>
      <c r="DWZ793" s="723"/>
      <c r="DXA793" s="320"/>
      <c r="DXB793" s="47"/>
      <c r="DXC793" s="47"/>
      <c r="DXD793" s="34"/>
      <c r="DXE793" s="34"/>
      <c r="DXF793" s="88"/>
      <c r="DXG793"/>
      <c r="DXH793" s="173"/>
      <c r="DXI793" s="284"/>
      <c r="DXJ793" s="910"/>
      <c r="DXK793" s="421"/>
      <c r="DXL793" s="137"/>
      <c r="DXM793" s="136"/>
      <c r="DXN793" s="138"/>
      <c r="DXO793" s="154"/>
      <c r="DXP793" s="194"/>
      <c r="DXQ793" s="868"/>
      <c r="DXR793" s="194"/>
      <c r="DXS793" s="868"/>
      <c r="DXT793" s="874"/>
      <c r="DXU793" s="152"/>
      <c r="DXV793" s="552"/>
      <c r="DXW793" s="709"/>
      <c r="DXX793" s="709"/>
      <c r="DXY793" s="723"/>
      <c r="DXZ793" s="723"/>
      <c r="DYA793" s="723"/>
      <c r="DYB793" s="723"/>
      <c r="DYC793" s="723"/>
      <c r="DYD793" s="320"/>
      <c r="DYE793" s="47"/>
      <c r="DYF793" s="47"/>
      <c r="DYG793" s="34"/>
      <c r="DYH793" s="34"/>
      <c r="DYI793" s="88"/>
      <c r="DYJ793"/>
      <c r="DYK793" s="173"/>
      <c r="DYL793" s="284"/>
      <c r="DYM793" s="910"/>
      <c r="DYN793" s="421"/>
      <c r="DYO793" s="137"/>
      <c r="DYP793" s="136"/>
      <c r="DYQ793" s="138"/>
      <c r="DYR793" s="154"/>
      <c r="DYS793" s="194"/>
      <c r="DYT793" s="868"/>
      <c r="DYU793" s="194"/>
      <c r="DYV793" s="868"/>
      <c r="DYW793" s="874"/>
      <c r="DYX793" s="152"/>
      <c r="DYY793" s="552"/>
      <c r="DYZ793" s="709"/>
      <c r="DZA793" s="709"/>
      <c r="DZB793" s="723"/>
      <c r="DZC793" s="723"/>
      <c r="DZD793" s="723"/>
      <c r="DZE793" s="723"/>
      <c r="DZF793" s="723"/>
      <c r="DZG793" s="320"/>
      <c r="DZH793" s="47"/>
      <c r="DZI793" s="47"/>
      <c r="DZJ793" s="34"/>
      <c r="DZK793" s="34"/>
      <c r="DZL793" s="88"/>
      <c r="DZM793"/>
      <c r="DZN793" s="173"/>
      <c r="DZO793" s="284"/>
      <c r="DZP793" s="910"/>
      <c r="DZQ793" s="421"/>
      <c r="DZR793" s="137"/>
      <c r="DZS793" s="136"/>
      <c r="DZT793" s="138"/>
      <c r="DZU793" s="154"/>
      <c r="DZV793" s="194"/>
      <c r="DZW793" s="868"/>
      <c r="DZX793" s="194"/>
      <c r="DZY793" s="868"/>
      <c r="DZZ793" s="874"/>
      <c r="EAA793" s="152"/>
      <c r="EAB793" s="552"/>
      <c r="EAC793" s="709"/>
      <c r="EAD793" s="709"/>
      <c r="EAE793" s="723"/>
      <c r="EAF793" s="723"/>
      <c r="EAG793" s="723"/>
      <c r="EAH793" s="723"/>
      <c r="EAI793" s="723"/>
      <c r="EAJ793" s="320"/>
      <c r="EAK793" s="47"/>
      <c r="EAL793" s="47"/>
      <c r="EAM793" s="34"/>
      <c r="EAN793" s="34"/>
      <c r="EAO793" s="88"/>
      <c r="EAP793"/>
      <c r="EAQ793" s="173"/>
      <c r="EAR793" s="284"/>
      <c r="EAS793" s="910"/>
      <c r="EAT793" s="421"/>
      <c r="EAU793" s="137"/>
      <c r="EAV793" s="136"/>
      <c r="EAW793" s="138"/>
      <c r="EAX793" s="154"/>
      <c r="EAY793" s="194"/>
      <c r="EAZ793" s="868"/>
      <c r="EBA793" s="194"/>
      <c r="EBB793" s="868"/>
      <c r="EBC793" s="874"/>
      <c r="EBD793" s="152"/>
      <c r="EBE793" s="552"/>
      <c r="EBF793" s="709"/>
      <c r="EBG793" s="709"/>
      <c r="EBH793" s="723"/>
      <c r="EBI793" s="723"/>
      <c r="EBJ793" s="723"/>
      <c r="EBK793" s="723"/>
      <c r="EBL793" s="723"/>
      <c r="EBM793" s="320"/>
      <c r="EBN793" s="47"/>
      <c r="EBO793" s="47"/>
      <c r="EBP793" s="34"/>
      <c r="EBQ793" s="34"/>
      <c r="EBR793" s="88"/>
      <c r="EBS793"/>
      <c r="EBT793" s="173"/>
      <c r="EBU793" s="284"/>
      <c r="EBV793" s="910"/>
      <c r="EBW793" s="421"/>
      <c r="EBX793" s="137"/>
      <c r="EBY793" s="136"/>
      <c r="EBZ793" s="138"/>
      <c r="ECA793" s="154"/>
      <c r="ECB793" s="194"/>
      <c r="ECC793" s="868"/>
      <c r="ECD793" s="194"/>
      <c r="ECE793" s="868"/>
      <c r="ECF793" s="874"/>
      <c r="ECG793" s="152"/>
      <c r="ECH793" s="552"/>
      <c r="ECI793" s="709"/>
      <c r="ECJ793" s="709"/>
      <c r="ECK793" s="723"/>
      <c r="ECL793" s="723"/>
      <c r="ECM793" s="723"/>
      <c r="ECN793" s="723"/>
      <c r="ECO793" s="723"/>
      <c r="ECP793" s="320"/>
      <c r="ECQ793" s="47"/>
      <c r="ECR793" s="47"/>
      <c r="ECS793" s="34"/>
      <c r="ECT793" s="34"/>
      <c r="ECU793" s="88"/>
      <c r="ECV793"/>
      <c r="ECW793" s="173"/>
      <c r="ECX793" s="284"/>
      <c r="ECY793" s="910"/>
      <c r="ECZ793" s="421"/>
      <c r="EDA793" s="137"/>
      <c r="EDB793" s="136"/>
      <c r="EDC793" s="138"/>
      <c r="EDD793" s="154"/>
      <c r="EDE793" s="194"/>
      <c r="EDF793" s="868"/>
      <c r="EDG793" s="194"/>
      <c r="EDH793" s="868"/>
      <c r="EDI793" s="874"/>
      <c r="EDJ793" s="152"/>
      <c r="EDK793" s="552"/>
      <c r="EDL793" s="709"/>
      <c r="EDM793" s="709"/>
      <c r="EDN793" s="723"/>
      <c r="EDO793" s="723"/>
      <c r="EDP793" s="723"/>
      <c r="EDQ793" s="723"/>
      <c r="EDR793" s="723"/>
      <c r="EDS793" s="320"/>
      <c r="EDT793" s="47"/>
      <c r="EDU793" s="47"/>
      <c r="EDV793" s="34"/>
      <c r="EDW793" s="34"/>
      <c r="EDX793" s="88"/>
      <c r="EDY793"/>
      <c r="EDZ793" s="173"/>
      <c r="EEA793" s="284"/>
      <c r="EEB793" s="910"/>
      <c r="EEC793" s="421"/>
      <c r="EED793" s="137"/>
      <c r="EEE793" s="136"/>
      <c r="EEF793" s="138"/>
      <c r="EEG793" s="154"/>
      <c r="EEH793" s="194"/>
      <c r="EEI793" s="868"/>
      <c r="EEJ793" s="194"/>
      <c r="EEK793" s="868"/>
      <c r="EEL793" s="874"/>
      <c r="EEM793" s="152"/>
      <c r="EEN793" s="552"/>
      <c r="EEO793" s="709"/>
      <c r="EEP793" s="709"/>
      <c r="EEQ793" s="723"/>
      <c r="EER793" s="723"/>
      <c r="EES793" s="723"/>
      <c r="EET793" s="723"/>
      <c r="EEU793" s="723"/>
      <c r="EEV793" s="320"/>
      <c r="EEW793" s="47"/>
      <c r="EEX793" s="47"/>
      <c r="EEY793" s="34"/>
      <c r="EEZ793" s="34"/>
      <c r="EFA793" s="88"/>
      <c r="EFB793"/>
      <c r="EFC793" s="173"/>
      <c r="EFD793" s="284"/>
      <c r="EFE793" s="910"/>
      <c r="EFF793" s="421"/>
      <c r="EFG793" s="137"/>
      <c r="EFH793" s="136"/>
      <c r="EFI793" s="138"/>
      <c r="EFJ793" s="154"/>
      <c r="EFK793" s="194"/>
      <c r="EFL793" s="868"/>
      <c r="EFM793" s="194"/>
      <c r="EFN793" s="868"/>
      <c r="EFO793" s="874"/>
      <c r="EFP793" s="152"/>
      <c r="EFQ793" s="552"/>
      <c r="EFR793" s="709"/>
      <c r="EFS793" s="709"/>
      <c r="EFT793" s="723"/>
      <c r="EFU793" s="723"/>
      <c r="EFV793" s="723"/>
      <c r="EFW793" s="723"/>
      <c r="EFX793" s="723"/>
      <c r="EFY793" s="320"/>
      <c r="EFZ793" s="47"/>
      <c r="EGA793" s="47"/>
      <c r="EGB793" s="34"/>
      <c r="EGC793" s="34"/>
      <c r="EGD793" s="88"/>
      <c r="EGE793"/>
      <c r="EGF793" s="173"/>
      <c r="EGG793" s="284"/>
      <c r="EGH793" s="910"/>
      <c r="EGI793" s="421"/>
      <c r="EGJ793" s="137"/>
      <c r="EGK793" s="136"/>
      <c r="EGL793" s="138"/>
      <c r="EGM793" s="154"/>
      <c r="EGN793" s="194"/>
      <c r="EGO793" s="868"/>
      <c r="EGP793" s="194"/>
      <c r="EGQ793" s="868"/>
      <c r="EGR793" s="874"/>
      <c r="EGS793" s="152"/>
      <c r="EGT793" s="552"/>
      <c r="EGU793" s="709"/>
      <c r="EGV793" s="709"/>
      <c r="EGW793" s="723"/>
      <c r="EGX793" s="723"/>
      <c r="EGY793" s="723"/>
      <c r="EGZ793" s="723"/>
      <c r="EHA793" s="723"/>
      <c r="EHB793" s="320"/>
      <c r="EHC793" s="47"/>
      <c r="EHD793" s="47"/>
      <c r="EHE793" s="34"/>
      <c r="EHF793" s="34"/>
      <c r="EHG793" s="88"/>
      <c r="EHH793"/>
      <c r="EHI793" s="173"/>
      <c r="EHJ793" s="284"/>
      <c r="EHK793" s="910"/>
      <c r="EHL793" s="421"/>
      <c r="EHM793" s="137"/>
      <c r="EHN793" s="136"/>
      <c r="EHO793" s="138"/>
      <c r="EHP793" s="154"/>
      <c r="EHQ793" s="194"/>
      <c r="EHR793" s="868"/>
      <c r="EHS793" s="194"/>
      <c r="EHT793" s="868"/>
      <c r="EHU793" s="874"/>
      <c r="EHV793" s="152"/>
      <c r="EHW793" s="552"/>
      <c r="EHX793" s="709"/>
      <c r="EHY793" s="709"/>
      <c r="EHZ793" s="723"/>
      <c r="EIA793" s="723"/>
      <c r="EIB793" s="723"/>
      <c r="EIC793" s="723"/>
      <c r="EID793" s="723"/>
      <c r="EIE793" s="320"/>
      <c r="EIF793" s="47"/>
      <c r="EIG793" s="47"/>
      <c r="EIH793" s="34"/>
      <c r="EII793" s="34"/>
      <c r="EIJ793" s="88"/>
      <c r="EIK793"/>
      <c r="EIL793" s="173"/>
      <c r="EIM793" s="284"/>
      <c r="EIN793" s="910"/>
      <c r="EIO793" s="421"/>
      <c r="EIP793" s="137"/>
      <c r="EIQ793" s="136"/>
      <c r="EIR793" s="138"/>
      <c r="EIS793" s="154"/>
      <c r="EIT793" s="194"/>
      <c r="EIU793" s="868"/>
      <c r="EIV793" s="194"/>
      <c r="EIW793" s="868"/>
      <c r="EIX793" s="874"/>
      <c r="EIY793" s="152"/>
      <c r="EIZ793" s="552"/>
      <c r="EJA793" s="709"/>
      <c r="EJB793" s="709"/>
      <c r="EJC793" s="723"/>
      <c r="EJD793" s="723"/>
      <c r="EJE793" s="723"/>
      <c r="EJF793" s="723"/>
      <c r="EJG793" s="723"/>
      <c r="EJH793" s="320"/>
      <c r="EJI793" s="47"/>
      <c r="EJJ793" s="47"/>
      <c r="EJK793" s="34"/>
      <c r="EJL793" s="34"/>
      <c r="EJM793" s="88"/>
      <c r="EJN793"/>
      <c r="EJO793" s="173"/>
      <c r="EJP793" s="284"/>
      <c r="EJQ793" s="910"/>
      <c r="EJR793" s="421"/>
      <c r="EJS793" s="137"/>
      <c r="EJT793" s="136"/>
      <c r="EJU793" s="138"/>
      <c r="EJV793" s="154"/>
      <c r="EJW793" s="194"/>
      <c r="EJX793" s="868"/>
      <c r="EJY793" s="194"/>
      <c r="EJZ793" s="868"/>
      <c r="EKA793" s="874"/>
      <c r="EKB793" s="152"/>
      <c r="EKC793" s="552"/>
      <c r="EKD793" s="709"/>
      <c r="EKE793" s="709"/>
      <c r="EKF793" s="723"/>
      <c r="EKG793" s="723"/>
      <c r="EKH793" s="723"/>
      <c r="EKI793" s="723"/>
      <c r="EKJ793" s="723"/>
      <c r="EKK793" s="320"/>
      <c r="EKL793" s="47"/>
      <c r="EKM793" s="47"/>
      <c r="EKN793" s="34"/>
      <c r="EKO793" s="34"/>
      <c r="EKP793" s="88"/>
      <c r="EKQ793"/>
      <c r="EKR793" s="173"/>
      <c r="EKS793" s="284"/>
      <c r="EKT793" s="910"/>
      <c r="EKU793" s="421"/>
      <c r="EKV793" s="137"/>
      <c r="EKW793" s="136"/>
      <c r="EKX793" s="138"/>
      <c r="EKY793" s="154"/>
      <c r="EKZ793" s="194"/>
      <c r="ELA793" s="868"/>
      <c r="ELB793" s="194"/>
      <c r="ELC793" s="868"/>
      <c r="ELD793" s="874"/>
      <c r="ELE793" s="152"/>
      <c r="ELF793" s="552"/>
      <c r="ELG793" s="709"/>
      <c r="ELH793" s="709"/>
      <c r="ELI793" s="723"/>
      <c r="ELJ793" s="723"/>
      <c r="ELK793" s="723"/>
      <c r="ELL793" s="723"/>
      <c r="ELM793" s="723"/>
      <c r="ELN793" s="320"/>
      <c r="ELO793" s="47"/>
      <c r="ELP793" s="47"/>
      <c r="ELQ793" s="34"/>
      <c r="ELR793" s="34"/>
      <c r="ELS793" s="88"/>
      <c r="ELT793"/>
      <c r="ELU793" s="173"/>
      <c r="ELV793" s="284"/>
      <c r="ELW793" s="910"/>
      <c r="ELX793" s="421"/>
      <c r="ELY793" s="137"/>
      <c r="ELZ793" s="136"/>
      <c r="EMA793" s="138"/>
      <c r="EMB793" s="154"/>
      <c r="EMC793" s="194"/>
      <c r="EMD793" s="868"/>
      <c r="EME793" s="194"/>
      <c r="EMF793" s="868"/>
      <c r="EMG793" s="874"/>
      <c r="EMH793" s="152"/>
      <c r="EMI793" s="552"/>
      <c r="EMJ793" s="709"/>
      <c r="EMK793" s="709"/>
      <c r="EML793" s="723"/>
      <c r="EMM793" s="723"/>
      <c r="EMN793" s="723"/>
      <c r="EMO793" s="723"/>
      <c r="EMP793" s="723"/>
      <c r="EMQ793" s="320"/>
      <c r="EMR793" s="47"/>
      <c r="EMS793" s="47"/>
      <c r="EMT793" s="34"/>
      <c r="EMU793" s="34"/>
      <c r="EMV793" s="88"/>
      <c r="EMW793"/>
      <c r="EMX793" s="173"/>
      <c r="EMY793" s="284"/>
      <c r="EMZ793" s="910"/>
      <c r="ENA793" s="421"/>
      <c r="ENB793" s="137"/>
      <c r="ENC793" s="136"/>
      <c r="END793" s="138"/>
      <c r="ENE793" s="154"/>
      <c r="ENF793" s="194"/>
      <c r="ENG793" s="868"/>
      <c r="ENH793" s="194"/>
      <c r="ENI793" s="868"/>
      <c r="ENJ793" s="874"/>
      <c r="ENK793" s="152"/>
      <c r="ENL793" s="552"/>
      <c r="ENM793" s="709"/>
      <c r="ENN793" s="709"/>
      <c r="ENO793" s="723"/>
      <c r="ENP793" s="723"/>
      <c r="ENQ793" s="723"/>
      <c r="ENR793" s="723"/>
      <c r="ENS793" s="723"/>
      <c r="ENT793" s="320"/>
      <c r="ENU793" s="47"/>
      <c r="ENV793" s="47"/>
      <c r="ENW793" s="34"/>
      <c r="ENX793" s="34"/>
      <c r="ENY793" s="88"/>
      <c r="ENZ793"/>
      <c r="EOA793" s="173"/>
      <c r="EOB793" s="284"/>
      <c r="EOC793" s="910"/>
      <c r="EOD793" s="421"/>
      <c r="EOE793" s="137"/>
      <c r="EOF793" s="136"/>
      <c r="EOG793" s="138"/>
      <c r="EOH793" s="154"/>
      <c r="EOI793" s="194"/>
      <c r="EOJ793" s="868"/>
      <c r="EOK793" s="194"/>
      <c r="EOL793" s="868"/>
      <c r="EOM793" s="874"/>
      <c r="EON793" s="152"/>
      <c r="EOO793" s="552"/>
      <c r="EOP793" s="709"/>
      <c r="EOQ793" s="709"/>
      <c r="EOR793" s="723"/>
      <c r="EOS793" s="723"/>
      <c r="EOT793" s="723"/>
      <c r="EOU793" s="723"/>
      <c r="EOV793" s="723"/>
      <c r="EOW793" s="320"/>
      <c r="EOX793" s="47"/>
      <c r="EOY793" s="47"/>
      <c r="EOZ793" s="34"/>
      <c r="EPA793" s="34"/>
      <c r="EPB793" s="88"/>
      <c r="EPC793"/>
      <c r="EPD793" s="173"/>
      <c r="EPE793" s="284"/>
      <c r="EPF793" s="910"/>
      <c r="EPG793" s="421"/>
      <c r="EPH793" s="137"/>
      <c r="EPI793" s="136"/>
      <c r="EPJ793" s="138"/>
      <c r="EPK793" s="154"/>
      <c r="EPL793" s="194"/>
      <c r="EPM793" s="868"/>
      <c r="EPN793" s="194"/>
      <c r="EPO793" s="868"/>
      <c r="EPP793" s="874"/>
      <c r="EPQ793" s="152"/>
      <c r="EPR793" s="552"/>
      <c r="EPS793" s="709"/>
      <c r="EPT793" s="709"/>
      <c r="EPU793" s="723"/>
      <c r="EPV793" s="723"/>
      <c r="EPW793" s="723"/>
      <c r="EPX793" s="723"/>
      <c r="EPY793" s="723"/>
      <c r="EPZ793" s="320"/>
      <c r="EQA793" s="47"/>
      <c r="EQB793" s="47"/>
      <c r="EQC793" s="34"/>
      <c r="EQD793" s="34"/>
      <c r="EQE793" s="88"/>
      <c r="EQF793"/>
      <c r="EQG793" s="173"/>
      <c r="EQH793" s="284"/>
      <c r="EQI793" s="910"/>
      <c r="EQJ793" s="421"/>
      <c r="EQK793" s="137"/>
      <c r="EQL793" s="136"/>
      <c r="EQM793" s="138"/>
      <c r="EQN793" s="154"/>
      <c r="EQO793" s="194"/>
      <c r="EQP793" s="868"/>
      <c r="EQQ793" s="194"/>
      <c r="EQR793" s="868"/>
      <c r="EQS793" s="874"/>
      <c r="EQT793" s="152"/>
      <c r="EQU793" s="552"/>
      <c r="EQV793" s="709"/>
      <c r="EQW793" s="709"/>
      <c r="EQX793" s="723"/>
      <c r="EQY793" s="723"/>
      <c r="EQZ793" s="723"/>
      <c r="ERA793" s="723"/>
      <c r="ERB793" s="723"/>
      <c r="ERC793" s="320"/>
      <c r="ERD793" s="47"/>
      <c r="ERE793" s="47"/>
      <c r="ERF793" s="34"/>
      <c r="ERG793" s="34"/>
      <c r="ERH793" s="88"/>
      <c r="ERI793"/>
      <c r="ERJ793" s="173"/>
      <c r="ERK793" s="284"/>
      <c r="ERL793" s="910"/>
      <c r="ERM793" s="421"/>
      <c r="ERN793" s="137"/>
      <c r="ERO793" s="136"/>
      <c r="ERP793" s="138"/>
      <c r="ERQ793" s="154"/>
      <c r="ERR793" s="194"/>
      <c r="ERS793" s="868"/>
      <c r="ERT793" s="194"/>
      <c r="ERU793" s="868"/>
      <c r="ERV793" s="874"/>
      <c r="ERW793" s="152"/>
      <c r="ERX793" s="552"/>
      <c r="ERY793" s="709"/>
      <c r="ERZ793" s="709"/>
      <c r="ESA793" s="723"/>
      <c r="ESB793" s="723"/>
      <c r="ESC793" s="723"/>
      <c r="ESD793" s="723"/>
      <c r="ESE793" s="723"/>
      <c r="ESF793" s="320"/>
      <c r="ESG793" s="47"/>
      <c r="ESH793" s="47"/>
      <c r="ESI793" s="34"/>
      <c r="ESJ793" s="34"/>
      <c r="ESK793" s="88"/>
      <c r="ESL793"/>
      <c r="ESM793" s="173"/>
      <c r="ESN793" s="284"/>
      <c r="ESO793" s="910"/>
      <c r="ESP793" s="421"/>
      <c r="ESQ793" s="137"/>
      <c r="ESR793" s="136"/>
      <c r="ESS793" s="138"/>
      <c r="EST793" s="154"/>
      <c r="ESU793" s="194"/>
      <c r="ESV793" s="868"/>
      <c r="ESW793" s="194"/>
      <c r="ESX793" s="868"/>
      <c r="ESY793" s="874"/>
      <c r="ESZ793" s="152"/>
      <c r="ETA793" s="552"/>
      <c r="ETB793" s="709"/>
      <c r="ETC793" s="709"/>
      <c r="ETD793" s="723"/>
      <c r="ETE793" s="723"/>
      <c r="ETF793" s="723"/>
      <c r="ETG793" s="723"/>
      <c r="ETH793" s="723"/>
      <c r="ETI793" s="320"/>
      <c r="ETJ793" s="47"/>
      <c r="ETK793" s="47"/>
      <c r="ETL793" s="34"/>
      <c r="ETM793" s="34"/>
      <c r="ETN793" s="88"/>
      <c r="ETO793"/>
      <c r="ETP793" s="173"/>
      <c r="ETQ793" s="284"/>
      <c r="ETR793" s="910"/>
      <c r="ETS793" s="421"/>
      <c r="ETT793" s="137"/>
      <c r="ETU793" s="136"/>
      <c r="ETV793" s="138"/>
      <c r="ETW793" s="154"/>
      <c r="ETX793" s="194"/>
      <c r="ETY793" s="868"/>
      <c r="ETZ793" s="194"/>
      <c r="EUA793" s="868"/>
      <c r="EUB793" s="874"/>
      <c r="EUC793" s="152"/>
      <c r="EUD793" s="552"/>
      <c r="EUE793" s="709"/>
      <c r="EUF793" s="709"/>
      <c r="EUG793" s="723"/>
      <c r="EUH793" s="723"/>
      <c r="EUI793" s="723"/>
      <c r="EUJ793" s="723"/>
      <c r="EUK793" s="723"/>
      <c r="EUL793" s="320"/>
      <c r="EUM793" s="47"/>
      <c r="EUN793" s="47"/>
      <c r="EUO793" s="34"/>
      <c r="EUP793" s="34"/>
      <c r="EUQ793" s="88"/>
      <c r="EUR793"/>
      <c r="EUS793" s="173"/>
      <c r="EUT793" s="284"/>
      <c r="EUU793" s="910"/>
      <c r="EUV793" s="421"/>
      <c r="EUW793" s="137"/>
      <c r="EUX793" s="136"/>
      <c r="EUY793" s="138"/>
      <c r="EUZ793" s="154"/>
      <c r="EVA793" s="194"/>
      <c r="EVB793" s="868"/>
      <c r="EVC793" s="194"/>
      <c r="EVD793" s="868"/>
      <c r="EVE793" s="874"/>
      <c r="EVF793" s="152"/>
      <c r="EVG793" s="552"/>
      <c r="EVH793" s="709"/>
      <c r="EVI793" s="709"/>
      <c r="EVJ793" s="723"/>
      <c r="EVK793" s="723"/>
      <c r="EVL793" s="723"/>
      <c r="EVM793" s="723"/>
      <c r="EVN793" s="723"/>
      <c r="EVO793" s="320"/>
      <c r="EVP793" s="47"/>
      <c r="EVQ793" s="47"/>
      <c r="EVR793" s="34"/>
      <c r="EVS793" s="34"/>
      <c r="EVT793" s="88"/>
      <c r="EVU793"/>
      <c r="EVV793" s="173"/>
      <c r="EVW793" s="284"/>
      <c r="EVX793" s="910"/>
      <c r="EVY793" s="421"/>
      <c r="EVZ793" s="137"/>
      <c r="EWA793" s="136"/>
      <c r="EWB793" s="138"/>
      <c r="EWC793" s="154"/>
      <c r="EWD793" s="194"/>
      <c r="EWE793" s="868"/>
      <c r="EWF793" s="194"/>
      <c r="EWG793" s="868"/>
      <c r="EWH793" s="874"/>
      <c r="EWI793" s="152"/>
      <c r="EWJ793" s="552"/>
      <c r="EWK793" s="709"/>
      <c r="EWL793" s="709"/>
      <c r="EWM793" s="723"/>
      <c r="EWN793" s="723"/>
      <c r="EWO793" s="723"/>
      <c r="EWP793" s="723"/>
      <c r="EWQ793" s="723"/>
      <c r="EWR793" s="320"/>
      <c r="EWS793" s="47"/>
      <c r="EWT793" s="47"/>
      <c r="EWU793" s="34"/>
      <c r="EWV793" s="34"/>
      <c r="EWW793" s="88"/>
      <c r="EWX793"/>
      <c r="EWY793" s="173"/>
      <c r="EWZ793" s="284"/>
      <c r="EXA793" s="910"/>
      <c r="EXB793" s="421"/>
      <c r="EXC793" s="137"/>
      <c r="EXD793" s="136"/>
      <c r="EXE793" s="138"/>
      <c r="EXF793" s="154"/>
      <c r="EXG793" s="194"/>
      <c r="EXH793" s="868"/>
      <c r="EXI793" s="194"/>
      <c r="EXJ793" s="868"/>
      <c r="EXK793" s="874"/>
      <c r="EXL793" s="152"/>
      <c r="EXM793" s="552"/>
      <c r="EXN793" s="709"/>
      <c r="EXO793" s="709"/>
      <c r="EXP793" s="723"/>
      <c r="EXQ793" s="723"/>
      <c r="EXR793" s="723"/>
      <c r="EXS793" s="723"/>
      <c r="EXT793" s="723"/>
      <c r="EXU793" s="320"/>
      <c r="EXV793" s="47"/>
      <c r="EXW793" s="47"/>
      <c r="EXX793" s="34"/>
      <c r="EXY793" s="34"/>
      <c r="EXZ793" s="88"/>
      <c r="EYA793"/>
      <c r="EYB793" s="173"/>
      <c r="EYC793" s="284"/>
      <c r="EYD793" s="910"/>
      <c r="EYE793" s="421"/>
      <c r="EYF793" s="137"/>
      <c r="EYG793" s="136"/>
      <c r="EYH793" s="138"/>
      <c r="EYI793" s="154"/>
      <c r="EYJ793" s="194"/>
      <c r="EYK793" s="868"/>
      <c r="EYL793" s="194"/>
      <c r="EYM793" s="868"/>
      <c r="EYN793" s="874"/>
      <c r="EYO793" s="152"/>
      <c r="EYP793" s="552"/>
      <c r="EYQ793" s="709"/>
      <c r="EYR793" s="709"/>
      <c r="EYS793" s="723"/>
      <c r="EYT793" s="723"/>
      <c r="EYU793" s="723"/>
      <c r="EYV793" s="723"/>
      <c r="EYW793" s="723"/>
      <c r="EYX793" s="320"/>
      <c r="EYY793" s="47"/>
      <c r="EYZ793" s="47"/>
      <c r="EZA793" s="34"/>
      <c r="EZB793" s="34"/>
      <c r="EZC793" s="88"/>
      <c r="EZD793"/>
      <c r="EZE793" s="173"/>
      <c r="EZF793" s="284"/>
      <c r="EZG793" s="910"/>
      <c r="EZH793" s="421"/>
      <c r="EZI793" s="137"/>
      <c r="EZJ793" s="136"/>
      <c r="EZK793" s="138"/>
      <c r="EZL793" s="154"/>
      <c r="EZM793" s="194"/>
      <c r="EZN793" s="868"/>
      <c r="EZO793" s="194"/>
      <c r="EZP793" s="868"/>
      <c r="EZQ793" s="874"/>
      <c r="EZR793" s="152"/>
      <c r="EZS793" s="552"/>
      <c r="EZT793" s="709"/>
      <c r="EZU793" s="709"/>
      <c r="EZV793" s="723"/>
      <c r="EZW793" s="723"/>
      <c r="EZX793" s="723"/>
      <c r="EZY793" s="723"/>
      <c r="EZZ793" s="723"/>
      <c r="FAA793" s="320"/>
      <c r="FAB793" s="47"/>
      <c r="FAC793" s="47"/>
      <c r="FAD793" s="34"/>
      <c r="FAE793" s="34"/>
      <c r="FAF793" s="88"/>
      <c r="FAG793"/>
      <c r="FAH793" s="173"/>
      <c r="FAI793" s="284"/>
      <c r="FAJ793" s="910"/>
      <c r="FAK793" s="421"/>
      <c r="FAL793" s="137"/>
      <c r="FAM793" s="136"/>
      <c r="FAN793" s="138"/>
      <c r="FAO793" s="154"/>
      <c r="FAP793" s="194"/>
      <c r="FAQ793" s="868"/>
      <c r="FAR793" s="194"/>
      <c r="FAS793" s="868"/>
      <c r="FAT793" s="874"/>
      <c r="FAU793" s="152"/>
      <c r="FAV793" s="552"/>
      <c r="FAW793" s="709"/>
      <c r="FAX793" s="709"/>
      <c r="FAY793" s="723"/>
      <c r="FAZ793" s="723"/>
      <c r="FBA793" s="723"/>
      <c r="FBB793" s="723"/>
      <c r="FBC793" s="723"/>
      <c r="FBD793" s="320"/>
      <c r="FBE793" s="47"/>
      <c r="FBF793" s="47"/>
      <c r="FBG793" s="34"/>
      <c r="FBH793" s="34"/>
      <c r="FBI793" s="88"/>
      <c r="FBJ793"/>
      <c r="FBK793" s="173"/>
      <c r="FBL793" s="284"/>
      <c r="FBM793" s="910"/>
      <c r="FBN793" s="421"/>
      <c r="FBO793" s="137"/>
      <c r="FBP793" s="136"/>
      <c r="FBQ793" s="138"/>
      <c r="FBR793" s="154"/>
      <c r="FBS793" s="194"/>
      <c r="FBT793" s="868"/>
      <c r="FBU793" s="194"/>
      <c r="FBV793" s="868"/>
      <c r="FBW793" s="874"/>
      <c r="FBX793" s="152"/>
      <c r="FBY793" s="552"/>
      <c r="FBZ793" s="709"/>
      <c r="FCA793" s="709"/>
      <c r="FCB793" s="723"/>
      <c r="FCC793" s="723"/>
      <c r="FCD793" s="723"/>
      <c r="FCE793" s="723"/>
      <c r="FCF793" s="723"/>
      <c r="FCG793" s="320"/>
      <c r="FCH793" s="47"/>
      <c r="FCI793" s="47"/>
      <c r="FCJ793" s="34"/>
      <c r="FCK793" s="34"/>
      <c r="FCL793" s="88"/>
      <c r="FCM793"/>
      <c r="FCN793" s="173"/>
      <c r="FCO793" s="284"/>
      <c r="FCP793" s="910"/>
      <c r="FCQ793" s="421"/>
      <c r="FCR793" s="137"/>
      <c r="FCS793" s="136"/>
      <c r="FCT793" s="138"/>
      <c r="FCU793" s="154"/>
      <c r="FCV793" s="194"/>
      <c r="FCW793" s="868"/>
      <c r="FCX793" s="194"/>
      <c r="FCY793" s="868"/>
      <c r="FCZ793" s="874"/>
      <c r="FDA793" s="152"/>
      <c r="FDB793" s="552"/>
      <c r="FDC793" s="709"/>
      <c r="FDD793" s="709"/>
      <c r="FDE793" s="723"/>
      <c r="FDF793" s="723"/>
      <c r="FDG793" s="723"/>
      <c r="FDH793" s="723"/>
      <c r="FDI793" s="723"/>
      <c r="FDJ793" s="320"/>
      <c r="FDK793" s="47"/>
      <c r="FDL793" s="47"/>
      <c r="FDM793" s="34"/>
      <c r="FDN793" s="34"/>
      <c r="FDO793" s="88"/>
      <c r="FDP793"/>
      <c r="FDQ793" s="173"/>
      <c r="FDR793" s="284"/>
      <c r="FDS793" s="910"/>
      <c r="FDT793" s="421"/>
      <c r="FDU793" s="137"/>
      <c r="FDV793" s="136"/>
      <c r="FDW793" s="138"/>
      <c r="FDX793" s="154"/>
      <c r="FDY793" s="194"/>
      <c r="FDZ793" s="868"/>
      <c r="FEA793" s="194"/>
      <c r="FEB793" s="868"/>
      <c r="FEC793" s="874"/>
      <c r="FED793" s="152"/>
      <c r="FEE793" s="552"/>
      <c r="FEF793" s="709"/>
      <c r="FEG793" s="709"/>
      <c r="FEH793" s="723"/>
      <c r="FEI793" s="723"/>
      <c r="FEJ793" s="723"/>
      <c r="FEK793" s="723"/>
      <c r="FEL793" s="723"/>
      <c r="FEM793" s="320"/>
      <c r="FEN793" s="47"/>
      <c r="FEO793" s="47"/>
      <c r="FEP793" s="34"/>
      <c r="FEQ793" s="34"/>
      <c r="FER793" s="88"/>
      <c r="FES793"/>
      <c r="FET793" s="173"/>
      <c r="FEU793" s="284"/>
      <c r="FEV793" s="910"/>
      <c r="FEW793" s="421"/>
      <c r="FEX793" s="137"/>
      <c r="FEY793" s="136"/>
      <c r="FEZ793" s="138"/>
      <c r="FFA793" s="154"/>
      <c r="FFB793" s="194"/>
      <c r="FFC793" s="868"/>
      <c r="FFD793" s="194"/>
      <c r="FFE793" s="868"/>
      <c r="FFF793" s="874"/>
      <c r="FFG793" s="152"/>
      <c r="FFH793" s="552"/>
      <c r="FFI793" s="709"/>
      <c r="FFJ793" s="709"/>
      <c r="FFK793" s="723"/>
      <c r="FFL793" s="723"/>
      <c r="FFM793" s="723"/>
      <c r="FFN793" s="723"/>
      <c r="FFO793" s="723"/>
      <c r="FFP793" s="320"/>
      <c r="FFQ793" s="47"/>
      <c r="FFR793" s="47"/>
      <c r="FFS793" s="34"/>
      <c r="FFT793" s="34"/>
      <c r="FFU793" s="88"/>
      <c r="FFV793"/>
      <c r="FFW793" s="173"/>
      <c r="FFX793" s="284"/>
      <c r="FFY793" s="910"/>
      <c r="FFZ793" s="421"/>
      <c r="FGA793" s="137"/>
      <c r="FGB793" s="136"/>
      <c r="FGC793" s="138"/>
      <c r="FGD793" s="154"/>
      <c r="FGE793" s="194"/>
      <c r="FGF793" s="868"/>
      <c r="FGG793" s="194"/>
      <c r="FGH793" s="868"/>
      <c r="FGI793" s="874"/>
      <c r="FGJ793" s="152"/>
      <c r="FGK793" s="552"/>
      <c r="FGL793" s="709"/>
      <c r="FGM793" s="709"/>
      <c r="FGN793" s="723"/>
      <c r="FGO793" s="723"/>
      <c r="FGP793" s="723"/>
      <c r="FGQ793" s="723"/>
      <c r="FGR793" s="723"/>
      <c r="FGS793" s="320"/>
      <c r="FGT793" s="47"/>
      <c r="FGU793" s="47"/>
      <c r="FGV793" s="34"/>
      <c r="FGW793" s="34"/>
      <c r="FGX793" s="88"/>
      <c r="FGY793"/>
      <c r="FGZ793" s="173"/>
      <c r="FHA793" s="284"/>
      <c r="FHB793" s="910"/>
      <c r="FHC793" s="421"/>
      <c r="FHD793" s="137"/>
      <c r="FHE793" s="136"/>
      <c r="FHF793" s="138"/>
      <c r="FHG793" s="154"/>
      <c r="FHH793" s="194"/>
      <c r="FHI793" s="868"/>
      <c r="FHJ793" s="194"/>
      <c r="FHK793" s="868"/>
      <c r="FHL793" s="874"/>
      <c r="FHM793" s="152"/>
      <c r="FHN793" s="552"/>
      <c r="FHO793" s="709"/>
      <c r="FHP793" s="709"/>
      <c r="FHQ793" s="723"/>
      <c r="FHR793" s="723"/>
      <c r="FHS793" s="723"/>
      <c r="FHT793" s="723"/>
      <c r="FHU793" s="723"/>
      <c r="FHV793" s="320"/>
      <c r="FHW793" s="47"/>
      <c r="FHX793" s="47"/>
      <c r="FHY793" s="34"/>
      <c r="FHZ793" s="34"/>
      <c r="FIA793" s="88"/>
      <c r="FIB793"/>
      <c r="FIC793" s="173"/>
      <c r="FID793" s="284"/>
      <c r="FIE793" s="910"/>
      <c r="FIF793" s="421"/>
      <c r="FIG793" s="137"/>
      <c r="FIH793" s="136"/>
      <c r="FII793" s="138"/>
      <c r="FIJ793" s="154"/>
      <c r="FIK793" s="194"/>
      <c r="FIL793" s="868"/>
      <c r="FIM793" s="194"/>
      <c r="FIN793" s="868"/>
      <c r="FIO793" s="874"/>
      <c r="FIP793" s="152"/>
      <c r="FIQ793" s="552"/>
      <c r="FIR793" s="709"/>
      <c r="FIS793" s="709"/>
      <c r="FIT793" s="723"/>
      <c r="FIU793" s="723"/>
      <c r="FIV793" s="723"/>
      <c r="FIW793" s="723"/>
      <c r="FIX793" s="723"/>
      <c r="FIY793" s="320"/>
      <c r="FIZ793" s="47"/>
      <c r="FJA793" s="47"/>
      <c r="FJB793" s="34"/>
      <c r="FJC793" s="34"/>
      <c r="FJD793" s="88"/>
      <c r="FJE793"/>
      <c r="FJF793" s="173"/>
      <c r="FJG793" s="284"/>
      <c r="FJH793" s="910"/>
      <c r="FJI793" s="421"/>
      <c r="FJJ793" s="137"/>
      <c r="FJK793" s="136"/>
      <c r="FJL793" s="138"/>
      <c r="FJM793" s="154"/>
      <c r="FJN793" s="194"/>
      <c r="FJO793" s="868"/>
      <c r="FJP793" s="194"/>
      <c r="FJQ793" s="868"/>
      <c r="FJR793" s="874"/>
      <c r="FJS793" s="152"/>
      <c r="FJT793" s="552"/>
      <c r="FJU793" s="709"/>
      <c r="FJV793" s="709"/>
      <c r="FJW793" s="723"/>
      <c r="FJX793" s="723"/>
      <c r="FJY793" s="723"/>
      <c r="FJZ793" s="723"/>
      <c r="FKA793" s="723"/>
      <c r="FKB793" s="320"/>
      <c r="FKC793" s="47"/>
      <c r="FKD793" s="47"/>
      <c r="FKE793" s="34"/>
      <c r="FKF793" s="34"/>
      <c r="FKG793" s="88"/>
      <c r="FKH793"/>
      <c r="FKI793" s="173"/>
      <c r="FKJ793" s="284"/>
      <c r="FKK793" s="910"/>
      <c r="FKL793" s="421"/>
      <c r="FKM793" s="137"/>
      <c r="FKN793" s="136"/>
      <c r="FKO793" s="138"/>
      <c r="FKP793" s="154"/>
      <c r="FKQ793" s="194"/>
      <c r="FKR793" s="868"/>
      <c r="FKS793" s="194"/>
      <c r="FKT793" s="868"/>
      <c r="FKU793" s="874"/>
      <c r="FKV793" s="152"/>
      <c r="FKW793" s="552"/>
      <c r="FKX793" s="709"/>
      <c r="FKY793" s="709"/>
      <c r="FKZ793" s="723"/>
      <c r="FLA793" s="723"/>
      <c r="FLB793" s="723"/>
      <c r="FLC793" s="723"/>
      <c r="FLD793" s="723"/>
      <c r="FLE793" s="320"/>
      <c r="FLF793" s="47"/>
      <c r="FLG793" s="47"/>
      <c r="FLH793" s="34"/>
      <c r="FLI793" s="34"/>
      <c r="FLJ793" s="88"/>
      <c r="FLK793"/>
      <c r="FLL793" s="173"/>
      <c r="FLM793" s="284"/>
      <c r="FLN793" s="910"/>
      <c r="FLO793" s="421"/>
      <c r="FLP793" s="137"/>
      <c r="FLQ793" s="136"/>
      <c r="FLR793" s="138"/>
      <c r="FLS793" s="154"/>
      <c r="FLT793" s="194"/>
      <c r="FLU793" s="868"/>
      <c r="FLV793" s="194"/>
      <c r="FLW793" s="868"/>
      <c r="FLX793" s="874"/>
      <c r="FLY793" s="152"/>
      <c r="FLZ793" s="552"/>
      <c r="FMA793" s="709"/>
      <c r="FMB793" s="709"/>
      <c r="FMC793" s="723"/>
      <c r="FMD793" s="723"/>
      <c r="FME793" s="723"/>
      <c r="FMF793" s="723"/>
      <c r="FMG793" s="723"/>
      <c r="FMH793" s="320"/>
      <c r="FMI793" s="47"/>
      <c r="FMJ793" s="47"/>
      <c r="FMK793" s="34"/>
      <c r="FML793" s="34"/>
      <c r="FMM793" s="88"/>
      <c r="FMN793"/>
      <c r="FMO793" s="173"/>
      <c r="FMP793" s="284"/>
      <c r="FMQ793" s="910"/>
      <c r="FMR793" s="421"/>
      <c r="FMS793" s="137"/>
      <c r="FMT793" s="136"/>
      <c r="FMU793" s="138"/>
      <c r="FMV793" s="154"/>
      <c r="FMW793" s="194"/>
      <c r="FMX793" s="868"/>
      <c r="FMY793" s="194"/>
      <c r="FMZ793" s="868"/>
      <c r="FNA793" s="874"/>
      <c r="FNB793" s="152"/>
      <c r="FNC793" s="552"/>
      <c r="FND793" s="709"/>
      <c r="FNE793" s="709"/>
      <c r="FNF793" s="723"/>
      <c r="FNG793" s="723"/>
      <c r="FNH793" s="723"/>
      <c r="FNI793" s="723"/>
      <c r="FNJ793" s="723"/>
      <c r="FNK793" s="320"/>
      <c r="FNL793" s="47"/>
      <c r="FNM793" s="47"/>
      <c r="FNN793" s="34"/>
      <c r="FNO793" s="34"/>
      <c r="FNP793" s="88"/>
      <c r="FNQ793"/>
      <c r="FNR793" s="173"/>
      <c r="FNS793" s="284"/>
      <c r="FNT793" s="910"/>
      <c r="FNU793" s="421"/>
      <c r="FNV793" s="137"/>
      <c r="FNW793" s="136"/>
      <c r="FNX793" s="138"/>
      <c r="FNY793" s="154"/>
      <c r="FNZ793" s="194"/>
      <c r="FOA793" s="868"/>
      <c r="FOB793" s="194"/>
      <c r="FOC793" s="868"/>
      <c r="FOD793" s="874"/>
      <c r="FOE793" s="152"/>
      <c r="FOF793" s="552"/>
      <c r="FOG793" s="709"/>
      <c r="FOH793" s="709"/>
      <c r="FOI793" s="723"/>
      <c r="FOJ793" s="723"/>
      <c r="FOK793" s="723"/>
      <c r="FOL793" s="723"/>
      <c r="FOM793" s="723"/>
      <c r="FON793" s="320"/>
      <c r="FOO793" s="47"/>
      <c r="FOP793" s="47"/>
      <c r="FOQ793" s="34"/>
      <c r="FOR793" s="34"/>
      <c r="FOS793" s="88"/>
      <c r="FOT793"/>
      <c r="FOU793" s="173"/>
      <c r="FOV793" s="284"/>
      <c r="FOW793" s="910"/>
      <c r="FOX793" s="421"/>
      <c r="FOY793" s="137"/>
      <c r="FOZ793" s="136"/>
      <c r="FPA793" s="138"/>
      <c r="FPB793" s="154"/>
      <c r="FPC793" s="194"/>
      <c r="FPD793" s="868"/>
      <c r="FPE793" s="194"/>
      <c r="FPF793" s="868"/>
      <c r="FPG793" s="874"/>
      <c r="FPH793" s="152"/>
      <c r="FPI793" s="552"/>
      <c r="FPJ793" s="709"/>
      <c r="FPK793" s="709"/>
      <c r="FPL793" s="723"/>
      <c r="FPM793" s="723"/>
      <c r="FPN793" s="723"/>
      <c r="FPO793" s="723"/>
      <c r="FPP793" s="723"/>
      <c r="FPQ793" s="320"/>
      <c r="FPR793" s="47"/>
      <c r="FPS793" s="47"/>
      <c r="FPT793" s="34"/>
      <c r="FPU793" s="34"/>
      <c r="FPV793" s="88"/>
      <c r="FPW793"/>
      <c r="FPX793" s="173"/>
      <c r="FPY793" s="284"/>
      <c r="FPZ793" s="910"/>
      <c r="FQA793" s="421"/>
      <c r="FQB793" s="137"/>
      <c r="FQC793" s="136"/>
      <c r="FQD793" s="138"/>
      <c r="FQE793" s="154"/>
      <c r="FQF793" s="194"/>
      <c r="FQG793" s="868"/>
      <c r="FQH793" s="194"/>
      <c r="FQI793" s="868"/>
      <c r="FQJ793" s="874"/>
      <c r="FQK793" s="152"/>
      <c r="FQL793" s="552"/>
      <c r="FQM793" s="709"/>
      <c r="FQN793" s="709"/>
      <c r="FQO793" s="723"/>
      <c r="FQP793" s="723"/>
      <c r="FQQ793" s="723"/>
      <c r="FQR793" s="723"/>
      <c r="FQS793" s="723"/>
      <c r="FQT793" s="320"/>
      <c r="FQU793" s="47"/>
      <c r="FQV793" s="47"/>
      <c r="FQW793" s="34"/>
      <c r="FQX793" s="34"/>
      <c r="FQY793" s="88"/>
      <c r="FQZ793"/>
      <c r="FRA793" s="173"/>
      <c r="FRB793" s="284"/>
      <c r="FRC793" s="910"/>
      <c r="FRD793" s="421"/>
      <c r="FRE793" s="137"/>
      <c r="FRF793" s="136"/>
      <c r="FRG793" s="138"/>
      <c r="FRH793" s="154"/>
      <c r="FRI793" s="194"/>
      <c r="FRJ793" s="868"/>
      <c r="FRK793" s="194"/>
      <c r="FRL793" s="868"/>
      <c r="FRM793" s="874"/>
      <c r="FRN793" s="152"/>
      <c r="FRO793" s="552"/>
      <c r="FRP793" s="709"/>
      <c r="FRQ793" s="709"/>
      <c r="FRR793" s="723"/>
      <c r="FRS793" s="723"/>
      <c r="FRT793" s="723"/>
      <c r="FRU793" s="723"/>
      <c r="FRV793" s="723"/>
      <c r="FRW793" s="320"/>
      <c r="FRX793" s="47"/>
      <c r="FRY793" s="47"/>
      <c r="FRZ793" s="34"/>
      <c r="FSA793" s="34"/>
      <c r="FSB793" s="88"/>
      <c r="FSC793"/>
      <c r="FSD793" s="173"/>
      <c r="FSE793" s="284"/>
      <c r="FSF793" s="910"/>
      <c r="FSG793" s="421"/>
      <c r="FSH793" s="137"/>
      <c r="FSI793" s="136"/>
      <c r="FSJ793" s="138"/>
      <c r="FSK793" s="154"/>
      <c r="FSL793" s="194"/>
      <c r="FSM793" s="868"/>
      <c r="FSN793" s="194"/>
      <c r="FSO793" s="868"/>
      <c r="FSP793" s="874"/>
      <c r="FSQ793" s="152"/>
      <c r="FSR793" s="552"/>
      <c r="FSS793" s="709"/>
      <c r="FST793" s="709"/>
      <c r="FSU793" s="723"/>
      <c r="FSV793" s="723"/>
      <c r="FSW793" s="723"/>
      <c r="FSX793" s="723"/>
      <c r="FSY793" s="723"/>
      <c r="FSZ793" s="320"/>
      <c r="FTA793" s="47"/>
      <c r="FTB793" s="47"/>
      <c r="FTC793" s="34"/>
      <c r="FTD793" s="34"/>
      <c r="FTE793" s="88"/>
      <c r="FTF793"/>
      <c r="FTG793" s="173"/>
      <c r="FTH793" s="284"/>
      <c r="FTI793" s="910"/>
      <c r="FTJ793" s="421"/>
      <c r="FTK793" s="137"/>
      <c r="FTL793" s="136"/>
      <c r="FTM793" s="138"/>
      <c r="FTN793" s="154"/>
      <c r="FTO793" s="194"/>
      <c r="FTP793" s="868"/>
      <c r="FTQ793" s="194"/>
      <c r="FTR793" s="868"/>
      <c r="FTS793" s="874"/>
      <c r="FTT793" s="152"/>
      <c r="FTU793" s="552"/>
      <c r="FTV793" s="709"/>
      <c r="FTW793" s="709"/>
      <c r="FTX793" s="723"/>
      <c r="FTY793" s="723"/>
      <c r="FTZ793" s="723"/>
      <c r="FUA793" s="723"/>
      <c r="FUB793" s="723"/>
      <c r="FUC793" s="320"/>
      <c r="FUD793" s="47"/>
      <c r="FUE793" s="47"/>
      <c r="FUF793" s="34"/>
      <c r="FUG793" s="34"/>
      <c r="FUH793" s="88"/>
      <c r="FUI793"/>
      <c r="FUJ793" s="173"/>
      <c r="FUK793" s="284"/>
      <c r="FUL793" s="910"/>
      <c r="FUM793" s="421"/>
      <c r="FUN793" s="137"/>
      <c r="FUO793" s="136"/>
      <c r="FUP793" s="138"/>
      <c r="FUQ793" s="154"/>
      <c r="FUR793" s="194"/>
      <c r="FUS793" s="868"/>
      <c r="FUT793" s="194"/>
      <c r="FUU793" s="868"/>
      <c r="FUV793" s="874"/>
      <c r="FUW793" s="152"/>
      <c r="FUX793" s="552"/>
      <c r="FUY793" s="709"/>
      <c r="FUZ793" s="709"/>
      <c r="FVA793" s="723"/>
      <c r="FVB793" s="723"/>
      <c r="FVC793" s="723"/>
      <c r="FVD793" s="723"/>
      <c r="FVE793" s="723"/>
      <c r="FVF793" s="320"/>
      <c r="FVG793" s="47"/>
      <c r="FVH793" s="47"/>
      <c r="FVI793" s="34"/>
      <c r="FVJ793" s="34"/>
      <c r="FVK793" s="88"/>
      <c r="FVL793"/>
      <c r="FVM793" s="173"/>
      <c r="FVN793" s="284"/>
      <c r="FVO793" s="910"/>
      <c r="FVP793" s="421"/>
      <c r="FVQ793" s="137"/>
      <c r="FVR793" s="136"/>
      <c r="FVS793" s="138"/>
      <c r="FVT793" s="154"/>
      <c r="FVU793" s="194"/>
      <c r="FVV793" s="868"/>
      <c r="FVW793" s="194"/>
      <c r="FVX793" s="868"/>
      <c r="FVY793" s="874"/>
      <c r="FVZ793" s="152"/>
      <c r="FWA793" s="552"/>
      <c r="FWB793" s="709"/>
      <c r="FWC793" s="709"/>
      <c r="FWD793" s="723"/>
      <c r="FWE793" s="723"/>
      <c r="FWF793" s="723"/>
      <c r="FWG793" s="723"/>
      <c r="FWH793" s="723"/>
      <c r="FWI793" s="320"/>
      <c r="FWJ793" s="47"/>
      <c r="FWK793" s="47"/>
      <c r="FWL793" s="34"/>
      <c r="FWM793" s="34"/>
      <c r="FWN793" s="88"/>
      <c r="FWO793"/>
      <c r="FWP793" s="173"/>
      <c r="FWQ793" s="284"/>
      <c r="FWR793" s="910"/>
      <c r="FWS793" s="421"/>
      <c r="FWT793" s="137"/>
      <c r="FWU793" s="136"/>
      <c r="FWV793" s="138"/>
      <c r="FWW793" s="154"/>
      <c r="FWX793" s="194"/>
      <c r="FWY793" s="868"/>
      <c r="FWZ793" s="194"/>
      <c r="FXA793" s="868"/>
      <c r="FXB793" s="874"/>
      <c r="FXC793" s="152"/>
      <c r="FXD793" s="552"/>
      <c r="FXE793" s="709"/>
      <c r="FXF793" s="709"/>
      <c r="FXG793" s="723"/>
      <c r="FXH793" s="723"/>
      <c r="FXI793" s="723"/>
      <c r="FXJ793" s="723"/>
      <c r="FXK793" s="723"/>
      <c r="FXL793" s="320"/>
      <c r="FXM793" s="47"/>
      <c r="FXN793" s="47"/>
      <c r="FXO793" s="34"/>
      <c r="FXP793" s="34"/>
      <c r="FXQ793" s="88"/>
      <c r="FXR793"/>
      <c r="FXS793" s="173"/>
      <c r="FXT793" s="284"/>
      <c r="FXU793" s="910"/>
      <c r="FXV793" s="421"/>
      <c r="FXW793" s="137"/>
      <c r="FXX793" s="136"/>
      <c r="FXY793" s="138"/>
      <c r="FXZ793" s="154"/>
      <c r="FYA793" s="194"/>
      <c r="FYB793" s="868"/>
      <c r="FYC793" s="194"/>
      <c r="FYD793" s="868"/>
      <c r="FYE793" s="874"/>
      <c r="FYF793" s="152"/>
      <c r="FYG793" s="552"/>
      <c r="FYH793" s="709"/>
      <c r="FYI793" s="709"/>
      <c r="FYJ793" s="723"/>
      <c r="FYK793" s="723"/>
      <c r="FYL793" s="723"/>
      <c r="FYM793" s="723"/>
      <c r="FYN793" s="723"/>
      <c r="FYO793" s="320"/>
      <c r="FYP793" s="47"/>
      <c r="FYQ793" s="47"/>
      <c r="FYR793" s="34"/>
      <c r="FYS793" s="34"/>
      <c r="FYT793" s="88"/>
      <c r="FYU793"/>
      <c r="FYV793" s="173"/>
      <c r="FYW793" s="284"/>
      <c r="FYX793" s="910"/>
      <c r="FYY793" s="421"/>
      <c r="FYZ793" s="137"/>
      <c r="FZA793" s="136"/>
      <c r="FZB793" s="138"/>
      <c r="FZC793" s="154"/>
      <c r="FZD793" s="194"/>
      <c r="FZE793" s="868"/>
      <c r="FZF793" s="194"/>
      <c r="FZG793" s="868"/>
      <c r="FZH793" s="874"/>
      <c r="FZI793" s="152"/>
      <c r="FZJ793" s="552"/>
      <c r="FZK793" s="709"/>
      <c r="FZL793" s="709"/>
      <c r="FZM793" s="723"/>
      <c r="FZN793" s="723"/>
      <c r="FZO793" s="723"/>
      <c r="FZP793" s="723"/>
      <c r="FZQ793" s="723"/>
      <c r="FZR793" s="320"/>
      <c r="FZS793" s="47"/>
      <c r="FZT793" s="47"/>
      <c r="FZU793" s="34"/>
      <c r="FZV793" s="34"/>
      <c r="FZW793" s="88"/>
      <c r="FZX793"/>
      <c r="FZY793" s="173"/>
      <c r="FZZ793" s="284"/>
      <c r="GAA793" s="910"/>
      <c r="GAB793" s="421"/>
      <c r="GAC793" s="137"/>
      <c r="GAD793" s="136"/>
      <c r="GAE793" s="138"/>
      <c r="GAF793" s="154"/>
      <c r="GAG793" s="194"/>
      <c r="GAH793" s="868"/>
      <c r="GAI793" s="194"/>
      <c r="GAJ793" s="868"/>
      <c r="GAK793" s="874"/>
      <c r="GAL793" s="152"/>
      <c r="GAM793" s="552"/>
      <c r="GAN793" s="709"/>
      <c r="GAO793" s="709"/>
      <c r="GAP793" s="723"/>
      <c r="GAQ793" s="723"/>
      <c r="GAR793" s="723"/>
      <c r="GAS793" s="723"/>
      <c r="GAT793" s="723"/>
      <c r="GAU793" s="320"/>
      <c r="GAV793" s="47"/>
      <c r="GAW793" s="47"/>
      <c r="GAX793" s="34"/>
      <c r="GAY793" s="34"/>
      <c r="GAZ793" s="88"/>
      <c r="GBA793"/>
      <c r="GBB793" s="173"/>
      <c r="GBC793" s="284"/>
      <c r="GBD793" s="910"/>
      <c r="GBE793" s="421"/>
      <c r="GBF793" s="137"/>
      <c r="GBG793" s="136"/>
      <c r="GBH793" s="138"/>
      <c r="GBI793" s="154"/>
      <c r="GBJ793" s="194"/>
      <c r="GBK793" s="868"/>
      <c r="GBL793" s="194"/>
      <c r="GBM793" s="868"/>
      <c r="GBN793" s="874"/>
      <c r="GBO793" s="152"/>
      <c r="GBP793" s="552"/>
      <c r="GBQ793" s="709"/>
      <c r="GBR793" s="709"/>
      <c r="GBS793" s="723"/>
      <c r="GBT793" s="723"/>
      <c r="GBU793" s="723"/>
      <c r="GBV793" s="723"/>
      <c r="GBW793" s="723"/>
      <c r="GBX793" s="320"/>
      <c r="GBY793" s="47"/>
      <c r="GBZ793" s="47"/>
      <c r="GCA793" s="34"/>
      <c r="GCB793" s="34"/>
      <c r="GCC793" s="88"/>
      <c r="GCD793"/>
      <c r="GCE793" s="173"/>
      <c r="GCF793" s="284"/>
      <c r="GCG793" s="910"/>
      <c r="GCH793" s="421"/>
      <c r="GCI793" s="137"/>
      <c r="GCJ793" s="136"/>
      <c r="GCK793" s="138"/>
      <c r="GCL793" s="154"/>
      <c r="GCM793" s="194"/>
      <c r="GCN793" s="868"/>
      <c r="GCO793" s="194"/>
      <c r="GCP793" s="868"/>
      <c r="GCQ793" s="874"/>
      <c r="GCR793" s="152"/>
      <c r="GCS793" s="552"/>
      <c r="GCT793" s="709"/>
      <c r="GCU793" s="709"/>
      <c r="GCV793" s="723"/>
      <c r="GCW793" s="723"/>
      <c r="GCX793" s="723"/>
      <c r="GCY793" s="723"/>
      <c r="GCZ793" s="723"/>
      <c r="GDA793" s="320"/>
      <c r="GDB793" s="47"/>
      <c r="GDC793" s="47"/>
      <c r="GDD793" s="34"/>
      <c r="GDE793" s="34"/>
      <c r="GDF793" s="88"/>
      <c r="GDG793"/>
      <c r="GDH793" s="173"/>
      <c r="GDI793" s="284"/>
      <c r="GDJ793" s="910"/>
      <c r="GDK793" s="421"/>
      <c r="GDL793" s="137"/>
      <c r="GDM793" s="136"/>
      <c r="GDN793" s="138"/>
      <c r="GDO793" s="154"/>
      <c r="GDP793" s="194"/>
      <c r="GDQ793" s="868"/>
      <c r="GDR793" s="194"/>
      <c r="GDS793" s="868"/>
      <c r="GDT793" s="874"/>
      <c r="GDU793" s="152"/>
      <c r="GDV793" s="552"/>
      <c r="GDW793" s="709"/>
      <c r="GDX793" s="709"/>
      <c r="GDY793" s="723"/>
      <c r="GDZ793" s="723"/>
      <c r="GEA793" s="723"/>
      <c r="GEB793" s="723"/>
      <c r="GEC793" s="723"/>
      <c r="GED793" s="320"/>
      <c r="GEE793" s="47"/>
      <c r="GEF793" s="47"/>
      <c r="GEG793" s="34"/>
      <c r="GEH793" s="34"/>
      <c r="GEI793" s="88"/>
      <c r="GEJ793"/>
      <c r="GEK793" s="173"/>
      <c r="GEL793" s="284"/>
      <c r="GEM793" s="910"/>
      <c r="GEN793" s="421"/>
      <c r="GEO793" s="137"/>
      <c r="GEP793" s="136"/>
      <c r="GEQ793" s="138"/>
      <c r="GER793" s="154"/>
      <c r="GES793" s="194"/>
      <c r="GET793" s="868"/>
      <c r="GEU793" s="194"/>
      <c r="GEV793" s="868"/>
      <c r="GEW793" s="874"/>
      <c r="GEX793" s="152"/>
      <c r="GEY793" s="552"/>
      <c r="GEZ793" s="709"/>
      <c r="GFA793" s="709"/>
      <c r="GFB793" s="723"/>
      <c r="GFC793" s="723"/>
      <c r="GFD793" s="723"/>
      <c r="GFE793" s="723"/>
      <c r="GFF793" s="723"/>
      <c r="GFG793" s="320"/>
      <c r="GFH793" s="47"/>
      <c r="GFI793" s="47"/>
      <c r="GFJ793" s="34"/>
      <c r="GFK793" s="34"/>
      <c r="GFL793" s="88"/>
      <c r="GFM793"/>
      <c r="GFN793" s="173"/>
      <c r="GFO793" s="284"/>
      <c r="GFP793" s="910"/>
      <c r="GFQ793" s="421"/>
      <c r="GFR793" s="137"/>
      <c r="GFS793" s="136"/>
      <c r="GFT793" s="138"/>
      <c r="GFU793" s="154"/>
      <c r="GFV793" s="194"/>
      <c r="GFW793" s="868"/>
      <c r="GFX793" s="194"/>
      <c r="GFY793" s="868"/>
      <c r="GFZ793" s="874"/>
      <c r="GGA793" s="152"/>
      <c r="GGB793" s="552"/>
      <c r="GGC793" s="709"/>
      <c r="GGD793" s="709"/>
      <c r="GGE793" s="723"/>
      <c r="GGF793" s="723"/>
      <c r="GGG793" s="723"/>
      <c r="GGH793" s="723"/>
      <c r="GGI793" s="723"/>
      <c r="GGJ793" s="320"/>
      <c r="GGK793" s="47"/>
      <c r="GGL793" s="47"/>
      <c r="GGM793" s="34"/>
      <c r="GGN793" s="34"/>
      <c r="GGO793" s="88"/>
      <c r="GGP793"/>
      <c r="GGQ793" s="173"/>
      <c r="GGR793" s="284"/>
      <c r="GGS793" s="910"/>
      <c r="GGT793" s="421"/>
      <c r="GGU793" s="137"/>
      <c r="GGV793" s="136"/>
      <c r="GGW793" s="138"/>
      <c r="GGX793" s="154"/>
      <c r="GGY793" s="194"/>
      <c r="GGZ793" s="868"/>
      <c r="GHA793" s="194"/>
      <c r="GHB793" s="868"/>
      <c r="GHC793" s="874"/>
      <c r="GHD793" s="152"/>
      <c r="GHE793" s="552"/>
      <c r="GHF793" s="709"/>
      <c r="GHG793" s="709"/>
      <c r="GHH793" s="723"/>
      <c r="GHI793" s="723"/>
      <c r="GHJ793" s="723"/>
      <c r="GHK793" s="723"/>
      <c r="GHL793" s="723"/>
      <c r="GHM793" s="320"/>
      <c r="GHN793" s="47"/>
      <c r="GHO793" s="47"/>
      <c r="GHP793" s="34"/>
      <c r="GHQ793" s="34"/>
      <c r="GHR793" s="88"/>
      <c r="GHS793"/>
      <c r="GHT793" s="173"/>
      <c r="GHU793" s="284"/>
      <c r="GHV793" s="910"/>
      <c r="GHW793" s="421"/>
      <c r="GHX793" s="137"/>
      <c r="GHY793" s="136"/>
      <c r="GHZ793" s="138"/>
      <c r="GIA793" s="154"/>
      <c r="GIB793" s="194"/>
      <c r="GIC793" s="868"/>
      <c r="GID793" s="194"/>
      <c r="GIE793" s="868"/>
      <c r="GIF793" s="874"/>
      <c r="GIG793" s="152"/>
      <c r="GIH793" s="552"/>
      <c r="GII793" s="709"/>
      <c r="GIJ793" s="709"/>
      <c r="GIK793" s="723"/>
      <c r="GIL793" s="723"/>
      <c r="GIM793" s="723"/>
      <c r="GIN793" s="723"/>
      <c r="GIO793" s="723"/>
      <c r="GIP793" s="320"/>
      <c r="GIQ793" s="47"/>
      <c r="GIR793" s="47"/>
      <c r="GIS793" s="34"/>
      <c r="GIT793" s="34"/>
      <c r="GIU793" s="88"/>
      <c r="GIV793"/>
      <c r="GIW793" s="173"/>
      <c r="GIX793" s="284"/>
      <c r="GIY793" s="910"/>
      <c r="GIZ793" s="421"/>
      <c r="GJA793" s="137"/>
      <c r="GJB793" s="136"/>
      <c r="GJC793" s="138"/>
      <c r="GJD793" s="154"/>
      <c r="GJE793" s="194"/>
      <c r="GJF793" s="868"/>
      <c r="GJG793" s="194"/>
      <c r="GJH793" s="868"/>
      <c r="GJI793" s="874"/>
      <c r="GJJ793" s="152"/>
      <c r="GJK793" s="552"/>
      <c r="GJL793" s="709"/>
      <c r="GJM793" s="709"/>
      <c r="GJN793" s="723"/>
      <c r="GJO793" s="723"/>
      <c r="GJP793" s="723"/>
      <c r="GJQ793" s="723"/>
      <c r="GJR793" s="723"/>
      <c r="GJS793" s="320"/>
      <c r="GJT793" s="47"/>
      <c r="GJU793" s="47"/>
      <c r="GJV793" s="34"/>
      <c r="GJW793" s="34"/>
      <c r="GJX793" s="88"/>
      <c r="GJY793"/>
      <c r="GJZ793" s="173"/>
      <c r="GKA793" s="284"/>
      <c r="GKB793" s="910"/>
      <c r="GKC793" s="421"/>
      <c r="GKD793" s="137"/>
      <c r="GKE793" s="136"/>
      <c r="GKF793" s="138"/>
      <c r="GKG793" s="154"/>
      <c r="GKH793" s="194"/>
      <c r="GKI793" s="868"/>
      <c r="GKJ793" s="194"/>
      <c r="GKK793" s="868"/>
      <c r="GKL793" s="874"/>
      <c r="GKM793" s="152"/>
      <c r="GKN793" s="552"/>
      <c r="GKO793" s="709"/>
      <c r="GKP793" s="709"/>
      <c r="GKQ793" s="723"/>
      <c r="GKR793" s="723"/>
      <c r="GKS793" s="723"/>
      <c r="GKT793" s="723"/>
      <c r="GKU793" s="723"/>
      <c r="GKV793" s="320"/>
      <c r="GKW793" s="47"/>
      <c r="GKX793" s="47"/>
      <c r="GKY793" s="34"/>
      <c r="GKZ793" s="34"/>
      <c r="GLA793" s="88"/>
      <c r="GLB793"/>
      <c r="GLC793" s="173"/>
      <c r="GLD793" s="284"/>
      <c r="GLE793" s="910"/>
      <c r="GLF793" s="421"/>
      <c r="GLG793" s="137"/>
      <c r="GLH793" s="136"/>
      <c r="GLI793" s="138"/>
      <c r="GLJ793" s="154"/>
      <c r="GLK793" s="194"/>
      <c r="GLL793" s="868"/>
      <c r="GLM793" s="194"/>
      <c r="GLN793" s="868"/>
      <c r="GLO793" s="874"/>
      <c r="GLP793" s="152"/>
      <c r="GLQ793" s="552"/>
      <c r="GLR793" s="709"/>
      <c r="GLS793" s="709"/>
      <c r="GLT793" s="723"/>
      <c r="GLU793" s="723"/>
      <c r="GLV793" s="723"/>
      <c r="GLW793" s="723"/>
      <c r="GLX793" s="723"/>
      <c r="GLY793" s="320"/>
      <c r="GLZ793" s="47"/>
      <c r="GMA793" s="47"/>
      <c r="GMB793" s="34"/>
      <c r="GMC793" s="34"/>
      <c r="GMD793" s="88"/>
      <c r="GME793"/>
      <c r="GMF793" s="173"/>
      <c r="GMG793" s="284"/>
      <c r="GMH793" s="910"/>
      <c r="GMI793" s="421"/>
      <c r="GMJ793" s="137"/>
      <c r="GMK793" s="136"/>
      <c r="GML793" s="138"/>
      <c r="GMM793" s="154"/>
      <c r="GMN793" s="194"/>
      <c r="GMO793" s="868"/>
      <c r="GMP793" s="194"/>
      <c r="GMQ793" s="868"/>
      <c r="GMR793" s="874"/>
      <c r="GMS793" s="152"/>
      <c r="GMT793" s="552"/>
      <c r="GMU793" s="709"/>
      <c r="GMV793" s="709"/>
      <c r="GMW793" s="723"/>
      <c r="GMX793" s="723"/>
      <c r="GMY793" s="723"/>
      <c r="GMZ793" s="723"/>
      <c r="GNA793" s="723"/>
      <c r="GNB793" s="320"/>
      <c r="GNC793" s="47"/>
      <c r="GND793" s="47"/>
      <c r="GNE793" s="34"/>
      <c r="GNF793" s="34"/>
      <c r="GNG793" s="88"/>
      <c r="GNH793"/>
      <c r="GNI793" s="173"/>
      <c r="GNJ793" s="284"/>
      <c r="GNK793" s="910"/>
      <c r="GNL793" s="421"/>
      <c r="GNM793" s="137"/>
      <c r="GNN793" s="136"/>
      <c r="GNO793" s="138"/>
      <c r="GNP793" s="154"/>
      <c r="GNQ793" s="194"/>
      <c r="GNR793" s="868"/>
      <c r="GNS793" s="194"/>
      <c r="GNT793" s="868"/>
      <c r="GNU793" s="874"/>
      <c r="GNV793" s="152"/>
      <c r="GNW793" s="552"/>
      <c r="GNX793" s="709"/>
      <c r="GNY793" s="709"/>
      <c r="GNZ793" s="723"/>
      <c r="GOA793" s="723"/>
      <c r="GOB793" s="723"/>
      <c r="GOC793" s="723"/>
      <c r="GOD793" s="723"/>
      <c r="GOE793" s="320"/>
      <c r="GOF793" s="47"/>
      <c r="GOG793" s="47"/>
      <c r="GOH793" s="34"/>
      <c r="GOI793" s="34"/>
      <c r="GOJ793" s="88"/>
      <c r="GOK793"/>
      <c r="GOL793" s="173"/>
      <c r="GOM793" s="284"/>
      <c r="GON793" s="910"/>
      <c r="GOO793" s="421"/>
      <c r="GOP793" s="137"/>
      <c r="GOQ793" s="136"/>
      <c r="GOR793" s="138"/>
      <c r="GOS793" s="154"/>
      <c r="GOT793" s="194"/>
      <c r="GOU793" s="868"/>
      <c r="GOV793" s="194"/>
      <c r="GOW793" s="868"/>
      <c r="GOX793" s="874"/>
      <c r="GOY793" s="152"/>
      <c r="GOZ793" s="552"/>
      <c r="GPA793" s="709"/>
      <c r="GPB793" s="709"/>
      <c r="GPC793" s="723"/>
      <c r="GPD793" s="723"/>
      <c r="GPE793" s="723"/>
      <c r="GPF793" s="723"/>
      <c r="GPG793" s="723"/>
      <c r="GPH793" s="320"/>
      <c r="GPI793" s="47"/>
      <c r="GPJ793" s="47"/>
      <c r="GPK793" s="34"/>
      <c r="GPL793" s="34"/>
      <c r="GPM793" s="88"/>
      <c r="GPN793"/>
      <c r="GPO793" s="173"/>
      <c r="GPP793" s="284"/>
      <c r="GPQ793" s="910"/>
      <c r="GPR793" s="421"/>
      <c r="GPS793" s="137"/>
      <c r="GPT793" s="136"/>
      <c r="GPU793" s="138"/>
      <c r="GPV793" s="154"/>
      <c r="GPW793" s="194"/>
      <c r="GPX793" s="868"/>
      <c r="GPY793" s="194"/>
      <c r="GPZ793" s="868"/>
      <c r="GQA793" s="874"/>
      <c r="GQB793" s="152"/>
      <c r="GQC793" s="552"/>
      <c r="GQD793" s="709"/>
      <c r="GQE793" s="709"/>
      <c r="GQF793" s="723"/>
      <c r="GQG793" s="723"/>
      <c r="GQH793" s="723"/>
      <c r="GQI793" s="723"/>
      <c r="GQJ793" s="723"/>
      <c r="GQK793" s="320"/>
      <c r="GQL793" s="47"/>
      <c r="GQM793" s="47"/>
      <c r="GQN793" s="34"/>
      <c r="GQO793" s="34"/>
      <c r="GQP793" s="88"/>
      <c r="GQQ793"/>
      <c r="GQR793" s="173"/>
      <c r="GQS793" s="284"/>
      <c r="GQT793" s="910"/>
      <c r="GQU793" s="421"/>
      <c r="GQV793" s="137"/>
      <c r="GQW793" s="136"/>
      <c r="GQX793" s="138"/>
      <c r="GQY793" s="154"/>
      <c r="GQZ793" s="194"/>
      <c r="GRA793" s="868"/>
      <c r="GRB793" s="194"/>
      <c r="GRC793" s="868"/>
      <c r="GRD793" s="874"/>
      <c r="GRE793" s="152"/>
      <c r="GRF793" s="552"/>
      <c r="GRG793" s="709"/>
      <c r="GRH793" s="709"/>
      <c r="GRI793" s="723"/>
      <c r="GRJ793" s="723"/>
      <c r="GRK793" s="723"/>
      <c r="GRL793" s="723"/>
      <c r="GRM793" s="723"/>
      <c r="GRN793" s="320"/>
      <c r="GRO793" s="47"/>
      <c r="GRP793" s="47"/>
      <c r="GRQ793" s="34"/>
      <c r="GRR793" s="34"/>
      <c r="GRS793" s="88"/>
      <c r="GRT793"/>
      <c r="GRU793" s="173"/>
      <c r="GRV793" s="284"/>
      <c r="GRW793" s="910"/>
      <c r="GRX793" s="421"/>
      <c r="GRY793" s="137"/>
      <c r="GRZ793" s="136"/>
      <c r="GSA793" s="138"/>
      <c r="GSB793" s="154"/>
      <c r="GSC793" s="194"/>
      <c r="GSD793" s="868"/>
      <c r="GSE793" s="194"/>
      <c r="GSF793" s="868"/>
      <c r="GSG793" s="874"/>
      <c r="GSH793" s="152"/>
      <c r="GSI793" s="552"/>
      <c r="GSJ793" s="709"/>
      <c r="GSK793" s="709"/>
      <c r="GSL793" s="723"/>
      <c r="GSM793" s="723"/>
      <c r="GSN793" s="723"/>
      <c r="GSO793" s="723"/>
      <c r="GSP793" s="723"/>
      <c r="GSQ793" s="320"/>
      <c r="GSR793" s="47"/>
      <c r="GSS793" s="47"/>
      <c r="GST793" s="34"/>
      <c r="GSU793" s="34"/>
      <c r="GSV793" s="88"/>
      <c r="GSW793"/>
      <c r="GSX793" s="173"/>
      <c r="GSY793" s="284"/>
      <c r="GSZ793" s="910"/>
      <c r="GTA793" s="421"/>
      <c r="GTB793" s="137"/>
      <c r="GTC793" s="136"/>
      <c r="GTD793" s="138"/>
      <c r="GTE793" s="154"/>
      <c r="GTF793" s="194"/>
      <c r="GTG793" s="868"/>
      <c r="GTH793" s="194"/>
      <c r="GTI793" s="868"/>
      <c r="GTJ793" s="874"/>
      <c r="GTK793" s="152"/>
      <c r="GTL793" s="552"/>
      <c r="GTM793" s="709"/>
      <c r="GTN793" s="709"/>
      <c r="GTO793" s="723"/>
      <c r="GTP793" s="723"/>
      <c r="GTQ793" s="723"/>
      <c r="GTR793" s="723"/>
      <c r="GTS793" s="723"/>
      <c r="GTT793" s="320"/>
      <c r="GTU793" s="47"/>
      <c r="GTV793" s="47"/>
      <c r="GTW793" s="34"/>
      <c r="GTX793" s="34"/>
      <c r="GTY793" s="88"/>
      <c r="GTZ793"/>
      <c r="GUA793" s="173"/>
      <c r="GUB793" s="284"/>
      <c r="GUC793" s="910"/>
      <c r="GUD793" s="421"/>
      <c r="GUE793" s="137"/>
      <c r="GUF793" s="136"/>
      <c r="GUG793" s="138"/>
      <c r="GUH793" s="154"/>
      <c r="GUI793" s="194"/>
      <c r="GUJ793" s="868"/>
      <c r="GUK793" s="194"/>
      <c r="GUL793" s="868"/>
      <c r="GUM793" s="874"/>
      <c r="GUN793" s="152"/>
      <c r="GUO793" s="552"/>
      <c r="GUP793" s="709"/>
      <c r="GUQ793" s="709"/>
      <c r="GUR793" s="723"/>
      <c r="GUS793" s="723"/>
      <c r="GUT793" s="723"/>
      <c r="GUU793" s="723"/>
      <c r="GUV793" s="723"/>
      <c r="GUW793" s="320"/>
      <c r="GUX793" s="47"/>
      <c r="GUY793" s="47"/>
      <c r="GUZ793" s="34"/>
      <c r="GVA793" s="34"/>
      <c r="GVB793" s="88"/>
      <c r="GVC793"/>
      <c r="GVD793" s="173"/>
      <c r="GVE793" s="284"/>
      <c r="GVF793" s="910"/>
      <c r="GVG793" s="421"/>
      <c r="GVH793" s="137"/>
      <c r="GVI793" s="136"/>
      <c r="GVJ793" s="138"/>
      <c r="GVK793" s="154"/>
      <c r="GVL793" s="194"/>
      <c r="GVM793" s="868"/>
      <c r="GVN793" s="194"/>
      <c r="GVO793" s="868"/>
      <c r="GVP793" s="874"/>
      <c r="GVQ793" s="152"/>
      <c r="GVR793" s="552"/>
      <c r="GVS793" s="709"/>
      <c r="GVT793" s="709"/>
      <c r="GVU793" s="723"/>
      <c r="GVV793" s="723"/>
      <c r="GVW793" s="723"/>
      <c r="GVX793" s="723"/>
      <c r="GVY793" s="723"/>
      <c r="GVZ793" s="320"/>
      <c r="GWA793" s="47"/>
      <c r="GWB793" s="47"/>
      <c r="GWC793" s="34"/>
      <c r="GWD793" s="34"/>
      <c r="GWE793" s="88"/>
      <c r="GWF793"/>
      <c r="GWG793" s="173"/>
      <c r="GWH793" s="284"/>
      <c r="GWI793" s="910"/>
      <c r="GWJ793" s="421"/>
      <c r="GWK793" s="137"/>
      <c r="GWL793" s="136"/>
      <c r="GWM793" s="138"/>
      <c r="GWN793" s="154"/>
      <c r="GWO793" s="194"/>
      <c r="GWP793" s="868"/>
      <c r="GWQ793" s="194"/>
      <c r="GWR793" s="868"/>
      <c r="GWS793" s="874"/>
      <c r="GWT793" s="152"/>
      <c r="GWU793" s="552"/>
      <c r="GWV793" s="709"/>
      <c r="GWW793" s="709"/>
      <c r="GWX793" s="723"/>
      <c r="GWY793" s="723"/>
      <c r="GWZ793" s="723"/>
      <c r="GXA793" s="723"/>
      <c r="GXB793" s="723"/>
      <c r="GXC793" s="320"/>
      <c r="GXD793" s="47"/>
      <c r="GXE793" s="47"/>
      <c r="GXF793" s="34"/>
      <c r="GXG793" s="34"/>
      <c r="GXH793" s="88"/>
      <c r="GXI793"/>
      <c r="GXJ793" s="173"/>
      <c r="GXK793" s="284"/>
      <c r="GXL793" s="910"/>
      <c r="GXM793" s="421"/>
      <c r="GXN793" s="137"/>
      <c r="GXO793" s="136"/>
      <c r="GXP793" s="138"/>
      <c r="GXQ793" s="154"/>
      <c r="GXR793" s="194"/>
      <c r="GXS793" s="868"/>
      <c r="GXT793" s="194"/>
      <c r="GXU793" s="868"/>
      <c r="GXV793" s="874"/>
      <c r="GXW793" s="152"/>
      <c r="GXX793" s="552"/>
      <c r="GXY793" s="709"/>
      <c r="GXZ793" s="709"/>
      <c r="GYA793" s="723"/>
      <c r="GYB793" s="723"/>
      <c r="GYC793" s="723"/>
      <c r="GYD793" s="723"/>
      <c r="GYE793" s="723"/>
      <c r="GYF793" s="320"/>
      <c r="GYG793" s="47"/>
      <c r="GYH793" s="47"/>
      <c r="GYI793" s="34"/>
      <c r="GYJ793" s="34"/>
      <c r="GYK793" s="88"/>
      <c r="GYL793"/>
      <c r="GYM793" s="173"/>
      <c r="GYN793" s="284"/>
      <c r="GYO793" s="910"/>
      <c r="GYP793" s="421"/>
      <c r="GYQ793" s="137"/>
      <c r="GYR793" s="136"/>
      <c r="GYS793" s="138"/>
      <c r="GYT793" s="154"/>
      <c r="GYU793" s="194"/>
      <c r="GYV793" s="868"/>
      <c r="GYW793" s="194"/>
      <c r="GYX793" s="868"/>
      <c r="GYY793" s="874"/>
      <c r="GYZ793" s="152"/>
      <c r="GZA793" s="552"/>
      <c r="GZB793" s="709"/>
      <c r="GZC793" s="709"/>
      <c r="GZD793" s="723"/>
      <c r="GZE793" s="723"/>
      <c r="GZF793" s="723"/>
      <c r="GZG793" s="723"/>
      <c r="GZH793" s="723"/>
      <c r="GZI793" s="320"/>
      <c r="GZJ793" s="47"/>
      <c r="GZK793" s="47"/>
      <c r="GZL793" s="34"/>
      <c r="GZM793" s="34"/>
      <c r="GZN793" s="88"/>
      <c r="GZO793"/>
      <c r="GZP793" s="173"/>
      <c r="GZQ793" s="284"/>
      <c r="GZR793" s="910"/>
      <c r="GZS793" s="421"/>
      <c r="GZT793" s="137"/>
      <c r="GZU793" s="136"/>
      <c r="GZV793" s="138"/>
      <c r="GZW793" s="154"/>
      <c r="GZX793" s="194"/>
      <c r="GZY793" s="868"/>
      <c r="GZZ793" s="194"/>
      <c r="HAA793" s="868"/>
      <c r="HAB793" s="874"/>
      <c r="HAC793" s="152"/>
      <c r="HAD793" s="552"/>
      <c r="HAE793" s="709"/>
      <c r="HAF793" s="709"/>
      <c r="HAG793" s="723"/>
      <c r="HAH793" s="723"/>
      <c r="HAI793" s="723"/>
      <c r="HAJ793" s="723"/>
      <c r="HAK793" s="723"/>
      <c r="HAL793" s="320"/>
      <c r="HAM793" s="47"/>
      <c r="HAN793" s="47"/>
      <c r="HAO793" s="34"/>
      <c r="HAP793" s="34"/>
      <c r="HAQ793" s="88"/>
      <c r="HAR793"/>
      <c r="HAS793" s="173"/>
      <c r="HAT793" s="284"/>
      <c r="HAU793" s="910"/>
      <c r="HAV793" s="421"/>
      <c r="HAW793" s="137"/>
      <c r="HAX793" s="136"/>
      <c r="HAY793" s="138"/>
      <c r="HAZ793" s="154"/>
      <c r="HBA793" s="194"/>
      <c r="HBB793" s="868"/>
      <c r="HBC793" s="194"/>
      <c r="HBD793" s="868"/>
      <c r="HBE793" s="874"/>
      <c r="HBF793" s="152"/>
      <c r="HBG793" s="552"/>
      <c r="HBH793" s="709"/>
      <c r="HBI793" s="709"/>
      <c r="HBJ793" s="723"/>
      <c r="HBK793" s="723"/>
      <c r="HBL793" s="723"/>
      <c r="HBM793" s="723"/>
      <c r="HBN793" s="723"/>
      <c r="HBO793" s="320"/>
      <c r="HBP793" s="47"/>
      <c r="HBQ793" s="47"/>
      <c r="HBR793" s="34"/>
      <c r="HBS793" s="34"/>
      <c r="HBT793" s="88"/>
      <c r="HBU793"/>
      <c r="HBV793" s="173"/>
      <c r="HBW793" s="284"/>
      <c r="HBX793" s="910"/>
      <c r="HBY793" s="421"/>
      <c r="HBZ793" s="137"/>
      <c r="HCA793" s="136"/>
      <c r="HCB793" s="138"/>
      <c r="HCC793" s="154"/>
      <c r="HCD793" s="194"/>
      <c r="HCE793" s="868"/>
      <c r="HCF793" s="194"/>
      <c r="HCG793" s="868"/>
      <c r="HCH793" s="874"/>
      <c r="HCI793" s="152"/>
      <c r="HCJ793" s="552"/>
      <c r="HCK793" s="709"/>
      <c r="HCL793" s="709"/>
      <c r="HCM793" s="723"/>
      <c r="HCN793" s="723"/>
      <c r="HCO793" s="723"/>
      <c r="HCP793" s="723"/>
      <c r="HCQ793" s="723"/>
      <c r="HCR793" s="320"/>
      <c r="HCS793" s="47"/>
      <c r="HCT793" s="47"/>
      <c r="HCU793" s="34"/>
      <c r="HCV793" s="34"/>
      <c r="HCW793" s="88"/>
      <c r="HCX793"/>
      <c r="HCY793" s="173"/>
      <c r="HCZ793" s="284"/>
      <c r="HDA793" s="910"/>
      <c r="HDB793" s="421"/>
      <c r="HDC793" s="137"/>
      <c r="HDD793" s="136"/>
      <c r="HDE793" s="138"/>
      <c r="HDF793" s="154"/>
      <c r="HDG793" s="194"/>
      <c r="HDH793" s="868"/>
      <c r="HDI793" s="194"/>
      <c r="HDJ793" s="868"/>
      <c r="HDK793" s="874"/>
      <c r="HDL793" s="152"/>
      <c r="HDM793" s="552"/>
      <c r="HDN793" s="709"/>
      <c r="HDO793" s="709"/>
      <c r="HDP793" s="723"/>
      <c r="HDQ793" s="723"/>
      <c r="HDR793" s="723"/>
      <c r="HDS793" s="723"/>
      <c r="HDT793" s="723"/>
      <c r="HDU793" s="320"/>
      <c r="HDV793" s="47"/>
      <c r="HDW793" s="47"/>
      <c r="HDX793" s="34"/>
      <c r="HDY793" s="34"/>
      <c r="HDZ793" s="88"/>
      <c r="HEA793"/>
      <c r="HEB793" s="173"/>
      <c r="HEC793" s="284"/>
      <c r="HED793" s="910"/>
      <c r="HEE793" s="421"/>
      <c r="HEF793" s="137"/>
      <c r="HEG793" s="136"/>
      <c r="HEH793" s="138"/>
      <c r="HEI793" s="154"/>
      <c r="HEJ793" s="194"/>
      <c r="HEK793" s="868"/>
      <c r="HEL793" s="194"/>
      <c r="HEM793" s="868"/>
      <c r="HEN793" s="874"/>
      <c r="HEO793" s="152"/>
      <c r="HEP793" s="552"/>
      <c r="HEQ793" s="709"/>
      <c r="HER793" s="709"/>
      <c r="HES793" s="723"/>
      <c r="HET793" s="723"/>
      <c r="HEU793" s="723"/>
      <c r="HEV793" s="723"/>
      <c r="HEW793" s="723"/>
      <c r="HEX793" s="320"/>
      <c r="HEY793" s="47"/>
      <c r="HEZ793" s="47"/>
      <c r="HFA793" s="34"/>
      <c r="HFB793" s="34"/>
      <c r="HFC793" s="88"/>
      <c r="HFD793"/>
      <c r="HFE793" s="173"/>
      <c r="HFF793" s="284"/>
      <c r="HFG793" s="910"/>
      <c r="HFH793" s="421"/>
      <c r="HFI793" s="137"/>
      <c r="HFJ793" s="136"/>
      <c r="HFK793" s="138"/>
      <c r="HFL793" s="154"/>
      <c r="HFM793" s="194"/>
      <c r="HFN793" s="868"/>
      <c r="HFO793" s="194"/>
      <c r="HFP793" s="868"/>
      <c r="HFQ793" s="874"/>
      <c r="HFR793" s="152"/>
      <c r="HFS793" s="552"/>
      <c r="HFT793" s="709"/>
      <c r="HFU793" s="709"/>
      <c r="HFV793" s="723"/>
      <c r="HFW793" s="723"/>
      <c r="HFX793" s="723"/>
      <c r="HFY793" s="723"/>
      <c r="HFZ793" s="723"/>
      <c r="HGA793" s="320"/>
      <c r="HGB793" s="47"/>
      <c r="HGC793" s="47"/>
      <c r="HGD793" s="34"/>
      <c r="HGE793" s="34"/>
      <c r="HGF793" s="88"/>
      <c r="HGG793"/>
      <c r="HGH793" s="173"/>
      <c r="HGI793" s="284"/>
      <c r="HGJ793" s="910"/>
      <c r="HGK793" s="421"/>
      <c r="HGL793" s="137"/>
      <c r="HGM793" s="136"/>
      <c r="HGN793" s="138"/>
      <c r="HGO793" s="154"/>
      <c r="HGP793" s="194"/>
      <c r="HGQ793" s="868"/>
      <c r="HGR793" s="194"/>
      <c r="HGS793" s="868"/>
      <c r="HGT793" s="874"/>
      <c r="HGU793" s="152"/>
      <c r="HGV793" s="552"/>
      <c r="HGW793" s="709"/>
      <c r="HGX793" s="709"/>
      <c r="HGY793" s="723"/>
      <c r="HGZ793" s="723"/>
      <c r="HHA793" s="723"/>
      <c r="HHB793" s="723"/>
      <c r="HHC793" s="723"/>
      <c r="HHD793" s="320"/>
      <c r="HHE793" s="47"/>
      <c r="HHF793" s="47"/>
      <c r="HHG793" s="34"/>
      <c r="HHH793" s="34"/>
      <c r="HHI793" s="88"/>
      <c r="HHJ793"/>
      <c r="HHK793" s="173"/>
      <c r="HHL793" s="284"/>
      <c r="HHM793" s="910"/>
      <c r="HHN793" s="421"/>
      <c r="HHO793" s="137"/>
      <c r="HHP793" s="136"/>
      <c r="HHQ793" s="138"/>
      <c r="HHR793" s="154"/>
      <c r="HHS793" s="194"/>
      <c r="HHT793" s="868"/>
      <c r="HHU793" s="194"/>
      <c r="HHV793" s="868"/>
      <c r="HHW793" s="874"/>
      <c r="HHX793" s="152"/>
      <c r="HHY793" s="552"/>
      <c r="HHZ793" s="709"/>
      <c r="HIA793" s="709"/>
      <c r="HIB793" s="723"/>
      <c r="HIC793" s="723"/>
      <c r="HID793" s="723"/>
      <c r="HIE793" s="723"/>
      <c r="HIF793" s="723"/>
      <c r="HIG793" s="320"/>
      <c r="HIH793" s="47"/>
      <c r="HII793" s="47"/>
      <c r="HIJ793" s="34"/>
      <c r="HIK793" s="34"/>
      <c r="HIL793" s="88"/>
      <c r="HIM793"/>
      <c r="HIN793" s="173"/>
      <c r="HIO793" s="284"/>
      <c r="HIP793" s="910"/>
      <c r="HIQ793" s="421"/>
      <c r="HIR793" s="137"/>
      <c r="HIS793" s="136"/>
      <c r="HIT793" s="138"/>
      <c r="HIU793" s="154"/>
      <c r="HIV793" s="194"/>
      <c r="HIW793" s="868"/>
      <c r="HIX793" s="194"/>
      <c r="HIY793" s="868"/>
      <c r="HIZ793" s="874"/>
      <c r="HJA793" s="152"/>
      <c r="HJB793" s="552"/>
      <c r="HJC793" s="709"/>
      <c r="HJD793" s="709"/>
      <c r="HJE793" s="723"/>
      <c r="HJF793" s="723"/>
      <c r="HJG793" s="723"/>
      <c r="HJH793" s="723"/>
      <c r="HJI793" s="723"/>
      <c r="HJJ793" s="320"/>
      <c r="HJK793" s="47"/>
      <c r="HJL793" s="47"/>
      <c r="HJM793" s="34"/>
      <c r="HJN793" s="34"/>
      <c r="HJO793" s="88"/>
      <c r="HJP793"/>
      <c r="HJQ793" s="173"/>
      <c r="HJR793" s="284"/>
      <c r="HJS793" s="910"/>
      <c r="HJT793" s="421"/>
      <c r="HJU793" s="137"/>
      <c r="HJV793" s="136"/>
      <c r="HJW793" s="138"/>
      <c r="HJX793" s="154"/>
      <c r="HJY793" s="194"/>
      <c r="HJZ793" s="868"/>
      <c r="HKA793" s="194"/>
      <c r="HKB793" s="868"/>
      <c r="HKC793" s="874"/>
      <c r="HKD793" s="152"/>
      <c r="HKE793" s="552"/>
      <c r="HKF793" s="709"/>
      <c r="HKG793" s="709"/>
      <c r="HKH793" s="723"/>
      <c r="HKI793" s="723"/>
      <c r="HKJ793" s="723"/>
      <c r="HKK793" s="723"/>
      <c r="HKL793" s="723"/>
      <c r="HKM793" s="320"/>
      <c r="HKN793" s="47"/>
      <c r="HKO793" s="47"/>
      <c r="HKP793" s="34"/>
      <c r="HKQ793" s="34"/>
      <c r="HKR793" s="88"/>
      <c r="HKS793"/>
      <c r="HKT793" s="173"/>
      <c r="HKU793" s="284"/>
      <c r="HKV793" s="910"/>
      <c r="HKW793" s="421"/>
      <c r="HKX793" s="137"/>
      <c r="HKY793" s="136"/>
      <c r="HKZ793" s="138"/>
      <c r="HLA793" s="154"/>
      <c r="HLB793" s="194"/>
      <c r="HLC793" s="868"/>
      <c r="HLD793" s="194"/>
      <c r="HLE793" s="868"/>
      <c r="HLF793" s="874"/>
      <c r="HLG793" s="152"/>
      <c r="HLH793" s="552"/>
      <c r="HLI793" s="709"/>
      <c r="HLJ793" s="709"/>
      <c r="HLK793" s="723"/>
      <c r="HLL793" s="723"/>
      <c r="HLM793" s="723"/>
      <c r="HLN793" s="723"/>
      <c r="HLO793" s="723"/>
      <c r="HLP793" s="320"/>
      <c r="HLQ793" s="47"/>
      <c r="HLR793" s="47"/>
      <c r="HLS793" s="34"/>
      <c r="HLT793" s="34"/>
      <c r="HLU793" s="88"/>
      <c r="HLV793"/>
      <c r="HLW793" s="173"/>
      <c r="HLX793" s="284"/>
      <c r="HLY793" s="910"/>
      <c r="HLZ793" s="421"/>
      <c r="HMA793" s="137"/>
      <c r="HMB793" s="136"/>
      <c r="HMC793" s="138"/>
      <c r="HMD793" s="154"/>
      <c r="HME793" s="194"/>
      <c r="HMF793" s="868"/>
      <c r="HMG793" s="194"/>
      <c r="HMH793" s="868"/>
      <c r="HMI793" s="874"/>
      <c r="HMJ793" s="152"/>
      <c r="HMK793" s="552"/>
      <c r="HML793" s="709"/>
      <c r="HMM793" s="709"/>
      <c r="HMN793" s="723"/>
      <c r="HMO793" s="723"/>
      <c r="HMP793" s="723"/>
      <c r="HMQ793" s="723"/>
      <c r="HMR793" s="723"/>
      <c r="HMS793" s="320"/>
      <c r="HMT793" s="47"/>
      <c r="HMU793" s="47"/>
      <c r="HMV793" s="34"/>
      <c r="HMW793" s="34"/>
      <c r="HMX793" s="88"/>
      <c r="HMY793"/>
      <c r="HMZ793" s="173"/>
      <c r="HNA793" s="284"/>
      <c r="HNB793" s="910"/>
      <c r="HNC793" s="421"/>
      <c r="HND793" s="137"/>
      <c r="HNE793" s="136"/>
      <c r="HNF793" s="138"/>
      <c r="HNG793" s="154"/>
      <c r="HNH793" s="194"/>
      <c r="HNI793" s="868"/>
      <c r="HNJ793" s="194"/>
      <c r="HNK793" s="868"/>
      <c r="HNL793" s="874"/>
      <c r="HNM793" s="152"/>
      <c r="HNN793" s="552"/>
      <c r="HNO793" s="709"/>
      <c r="HNP793" s="709"/>
      <c r="HNQ793" s="723"/>
      <c r="HNR793" s="723"/>
      <c r="HNS793" s="723"/>
      <c r="HNT793" s="723"/>
      <c r="HNU793" s="723"/>
      <c r="HNV793" s="320"/>
      <c r="HNW793" s="47"/>
      <c r="HNX793" s="47"/>
      <c r="HNY793" s="34"/>
      <c r="HNZ793" s="34"/>
      <c r="HOA793" s="88"/>
      <c r="HOB793"/>
      <c r="HOC793" s="173"/>
      <c r="HOD793" s="284"/>
      <c r="HOE793" s="910"/>
      <c r="HOF793" s="421"/>
      <c r="HOG793" s="137"/>
      <c r="HOH793" s="136"/>
      <c r="HOI793" s="138"/>
      <c r="HOJ793" s="154"/>
      <c r="HOK793" s="194"/>
      <c r="HOL793" s="868"/>
      <c r="HOM793" s="194"/>
      <c r="HON793" s="868"/>
      <c r="HOO793" s="874"/>
      <c r="HOP793" s="152"/>
      <c r="HOQ793" s="552"/>
      <c r="HOR793" s="709"/>
      <c r="HOS793" s="709"/>
      <c r="HOT793" s="723"/>
      <c r="HOU793" s="723"/>
      <c r="HOV793" s="723"/>
      <c r="HOW793" s="723"/>
      <c r="HOX793" s="723"/>
      <c r="HOY793" s="320"/>
      <c r="HOZ793" s="47"/>
      <c r="HPA793" s="47"/>
      <c r="HPB793" s="34"/>
      <c r="HPC793" s="34"/>
      <c r="HPD793" s="88"/>
      <c r="HPE793"/>
      <c r="HPF793" s="173"/>
      <c r="HPG793" s="284"/>
      <c r="HPH793" s="910"/>
      <c r="HPI793" s="421"/>
      <c r="HPJ793" s="137"/>
      <c r="HPK793" s="136"/>
      <c r="HPL793" s="138"/>
      <c r="HPM793" s="154"/>
      <c r="HPN793" s="194"/>
      <c r="HPO793" s="868"/>
      <c r="HPP793" s="194"/>
      <c r="HPQ793" s="868"/>
      <c r="HPR793" s="874"/>
      <c r="HPS793" s="152"/>
      <c r="HPT793" s="552"/>
      <c r="HPU793" s="709"/>
      <c r="HPV793" s="709"/>
      <c r="HPW793" s="723"/>
      <c r="HPX793" s="723"/>
      <c r="HPY793" s="723"/>
      <c r="HPZ793" s="723"/>
      <c r="HQA793" s="723"/>
      <c r="HQB793" s="320"/>
      <c r="HQC793" s="47"/>
      <c r="HQD793" s="47"/>
      <c r="HQE793" s="34"/>
      <c r="HQF793" s="34"/>
      <c r="HQG793" s="88"/>
      <c r="HQH793"/>
      <c r="HQI793" s="173"/>
      <c r="HQJ793" s="284"/>
      <c r="HQK793" s="910"/>
      <c r="HQL793" s="421"/>
      <c r="HQM793" s="137"/>
      <c r="HQN793" s="136"/>
      <c r="HQO793" s="138"/>
      <c r="HQP793" s="154"/>
      <c r="HQQ793" s="194"/>
      <c r="HQR793" s="868"/>
      <c r="HQS793" s="194"/>
      <c r="HQT793" s="868"/>
      <c r="HQU793" s="874"/>
      <c r="HQV793" s="152"/>
      <c r="HQW793" s="552"/>
      <c r="HQX793" s="709"/>
      <c r="HQY793" s="709"/>
      <c r="HQZ793" s="723"/>
      <c r="HRA793" s="723"/>
      <c r="HRB793" s="723"/>
      <c r="HRC793" s="723"/>
      <c r="HRD793" s="723"/>
      <c r="HRE793" s="320"/>
      <c r="HRF793" s="47"/>
      <c r="HRG793" s="47"/>
      <c r="HRH793" s="34"/>
      <c r="HRI793" s="34"/>
      <c r="HRJ793" s="88"/>
      <c r="HRK793"/>
      <c r="HRL793" s="173"/>
      <c r="HRM793" s="284"/>
      <c r="HRN793" s="910"/>
      <c r="HRO793" s="421"/>
      <c r="HRP793" s="137"/>
      <c r="HRQ793" s="136"/>
      <c r="HRR793" s="138"/>
      <c r="HRS793" s="154"/>
      <c r="HRT793" s="194"/>
      <c r="HRU793" s="868"/>
      <c r="HRV793" s="194"/>
      <c r="HRW793" s="868"/>
      <c r="HRX793" s="874"/>
      <c r="HRY793" s="152"/>
      <c r="HRZ793" s="552"/>
      <c r="HSA793" s="709"/>
      <c r="HSB793" s="709"/>
      <c r="HSC793" s="723"/>
      <c r="HSD793" s="723"/>
      <c r="HSE793" s="723"/>
      <c r="HSF793" s="723"/>
      <c r="HSG793" s="723"/>
      <c r="HSH793" s="320"/>
      <c r="HSI793" s="47"/>
      <c r="HSJ793" s="47"/>
      <c r="HSK793" s="34"/>
      <c r="HSL793" s="34"/>
      <c r="HSM793" s="88"/>
      <c r="HSN793"/>
      <c r="HSO793" s="173"/>
      <c r="HSP793" s="284"/>
      <c r="HSQ793" s="910"/>
      <c r="HSR793" s="421"/>
      <c r="HSS793" s="137"/>
      <c r="HST793" s="136"/>
      <c r="HSU793" s="138"/>
      <c r="HSV793" s="154"/>
      <c r="HSW793" s="194"/>
      <c r="HSX793" s="868"/>
      <c r="HSY793" s="194"/>
      <c r="HSZ793" s="868"/>
      <c r="HTA793" s="874"/>
      <c r="HTB793" s="152"/>
      <c r="HTC793" s="552"/>
      <c r="HTD793" s="709"/>
      <c r="HTE793" s="709"/>
      <c r="HTF793" s="723"/>
      <c r="HTG793" s="723"/>
      <c r="HTH793" s="723"/>
      <c r="HTI793" s="723"/>
      <c r="HTJ793" s="723"/>
      <c r="HTK793" s="320"/>
      <c r="HTL793" s="47"/>
      <c r="HTM793" s="47"/>
      <c r="HTN793" s="34"/>
      <c r="HTO793" s="34"/>
      <c r="HTP793" s="88"/>
      <c r="HTQ793"/>
      <c r="HTR793" s="173"/>
      <c r="HTS793" s="284"/>
      <c r="HTT793" s="910"/>
      <c r="HTU793" s="421"/>
      <c r="HTV793" s="137"/>
      <c r="HTW793" s="136"/>
      <c r="HTX793" s="138"/>
      <c r="HTY793" s="154"/>
      <c r="HTZ793" s="194"/>
      <c r="HUA793" s="868"/>
      <c r="HUB793" s="194"/>
      <c r="HUC793" s="868"/>
      <c r="HUD793" s="874"/>
      <c r="HUE793" s="152"/>
      <c r="HUF793" s="552"/>
      <c r="HUG793" s="709"/>
      <c r="HUH793" s="709"/>
      <c r="HUI793" s="723"/>
      <c r="HUJ793" s="723"/>
      <c r="HUK793" s="723"/>
      <c r="HUL793" s="723"/>
      <c r="HUM793" s="723"/>
      <c r="HUN793" s="320"/>
      <c r="HUO793" s="47"/>
      <c r="HUP793" s="47"/>
      <c r="HUQ793" s="34"/>
      <c r="HUR793" s="34"/>
      <c r="HUS793" s="88"/>
      <c r="HUT793"/>
      <c r="HUU793" s="173"/>
      <c r="HUV793" s="284"/>
      <c r="HUW793" s="910"/>
      <c r="HUX793" s="421"/>
      <c r="HUY793" s="137"/>
      <c r="HUZ793" s="136"/>
      <c r="HVA793" s="138"/>
      <c r="HVB793" s="154"/>
      <c r="HVC793" s="194"/>
      <c r="HVD793" s="868"/>
      <c r="HVE793" s="194"/>
      <c r="HVF793" s="868"/>
      <c r="HVG793" s="874"/>
      <c r="HVH793" s="152"/>
      <c r="HVI793" s="552"/>
      <c r="HVJ793" s="709"/>
      <c r="HVK793" s="709"/>
      <c r="HVL793" s="723"/>
      <c r="HVM793" s="723"/>
      <c r="HVN793" s="723"/>
      <c r="HVO793" s="723"/>
      <c r="HVP793" s="723"/>
      <c r="HVQ793" s="320"/>
      <c r="HVR793" s="47"/>
      <c r="HVS793" s="47"/>
      <c r="HVT793" s="34"/>
      <c r="HVU793" s="34"/>
      <c r="HVV793" s="88"/>
      <c r="HVW793"/>
      <c r="HVX793" s="173"/>
      <c r="HVY793" s="284"/>
      <c r="HVZ793" s="910"/>
      <c r="HWA793" s="421"/>
      <c r="HWB793" s="137"/>
      <c r="HWC793" s="136"/>
      <c r="HWD793" s="138"/>
      <c r="HWE793" s="154"/>
      <c r="HWF793" s="194"/>
      <c r="HWG793" s="868"/>
      <c r="HWH793" s="194"/>
      <c r="HWI793" s="868"/>
      <c r="HWJ793" s="874"/>
      <c r="HWK793" s="152"/>
      <c r="HWL793" s="552"/>
      <c r="HWM793" s="709"/>
      <c r="HWN793" s="709"/>
      <c r="HWO793" s="723"/>
      <c r="HWP793" s="723"/>
      <c r="HWQ793" s="723"/>
      <c r="HWR793" s="723"/>
      <c r="HWS793" s="723"/>
      <c r="HWT793" s="320"/>
      <c r="HWU793" s="47"/>
      <c r="HWV793" s="47"/>
      <c r="HWW793" s="34"/>
      <c r="HWX793" s="34"/>
      <c r="HWY793" s="88"/>
      <c r="HWZ793"/>
      <c r="HXA793" s="173"/>
      <c r="HXB793" s="284"/>
      <c r="HXC793" s="910"/>
      <c r="HXD793" s="421"/>
      <c r="HXE793" s="137"/>
      <c r="HXF793" s="136"/>
      <c r="HXG793" s="138"/>
      <c r="HXH793" s="154"/>
      <c r="HXI793" s="194"/>
      <c r="HXJ793" s="868"/>
      <c r="HXK793" s="194"/>
      <c r="HXL793" s="868"/>
      <c r="HXM793" s="874"/>
      <c r="HXN793" s="152"/>
      <c r="HXO793" s="552"/>
      <c r="HXP793" s="709"/>
      <c r="HXQ793" s="709"/>
      <c r="HXR793" s="723"/>
      <c r="HXS793" s="723"/>
      <c r="HXT793" s="723"/>
      <c r="HXU793" s="723"/>
      <c r="HXV793" s="723"/>
      <c r="HXW793" s="320"/>
      <c r="HXX793" s="47"/>
      <c r="HXY793" s="47"/>
      <c r="HXZ793" s="34"/>
      <c r="HYA793" s="34"/>
      <c r="HYB793" s="88"/>
      <c r="HYC793"/>
      <c r="HYD793" s="173"/>
      <c r="HYE793" s="284"/>
      <c r="HYF793" s="910"/>
      <c r="HYG793" s="421"/>
      <c r="HYH793" s="137"/>
      <c r="HYI793" s="136"/>
      <c r="HYJ793" s="138"/>
      <c r="HYK793" s="154"/>
      <c r="HYL793" s="194"/>
      <c r="HYM793" s="868"/>
      <c r="HYN793" s="194"/>
      <c r="HYO793" s="868"/>
      <c r="HYP793" s="874"/>
      <c r="HYQ793" s="152"/>
      <c r="HYR793" s="552"/>
      <c r="HYS793" s="709"/>
      <c r="HYT793" s="709"/>
      <c r="HYU793" s="723"/>
      <c r="HYV793" s="723"/>
      <c r="HYW793" s="723"/>
      <c r="HYX793" s="723"/>
      <c r="HYY793" s="723"/>
      <c r="HYZ793" s="320"/>
      <c r="HZA793" s="47"/>
      <c r="HZB793" s="47"/>
      <c r="HZC793" s="34"/>
      <c r="HZD793" s="34"/>
      <c r="HZE793" s="88"/>
      <c r="HZF793"/>
      <c r="HZG793" s="173"/>
      <c r="HZH793" s="284"/>
      <c r="HZI793" s="910"/>
      <c r="HZJ793" s="421"/>
      <c r="HZK793" s="137"/>
      <c r="HZL793" s="136"/>
      <c r="HZM793" s="138"/>
      <c r="HZN793" s="154"/>
      <c r="HZO793" s="194"/>
      <c r="HZP793" s="868"/>
      <c r="HZQ793" s="194"/>
      <c r="HZR793" s="868"/>
      <c r="HZS793" s="874"/>
      <c r="HZT793" s="152"/>
      <c r="HZU793" s="552"/>
      <c r="HZV793" s="709"/>
      <c r="HZW793" s="709"/>
      <c r="HZX793" s="723"/>
      <c r="HZY793" s="723"/>
      <c r="HZZ793" s="723"/>
      <c r="IAA793" s="723"/>
      <c r="IAB793" s="723"/>
      <c r="IAC793" s="320"/>
      <c r="IAD793" s="47"/>
      <c r="IAE793" s="47"/>
      <c r="IAF793" s="34"/>
      <c r="IAG793" s="34"/>
      <c r="IAH793" s="88"/>
      <c r="IAI793"/>
      <c r="IAJ793" s="173"/>
      <c r="IAK793" s="284"/>
      <c r="IAL793" s="910"/>
      <c r="IAM793" s="421"/>
      <c r="IAN793" s="137"/>
      <c r="IAO793" s="136"/>
      <c r="IAP793" s="138"/>
      <c r="IAQ793" s="154"/>
      <c r="IAR793" s="194"/>
      <c r="IAS793" s="868"/>
      <c r="IAT793" s="194"/>
      <c r="IAU793" s="868"/>
      <c r="IAV793" s="874"/>
      <c r="IAW793" s="152"/>
      <c r="IAX793" s="552"/>
      <c r="IAY793" s="709"/>
      <c r="IAZ793" s="709"/>
      <c r="IBA793" s="723"/>
      <c r="IBB793" s="723"/>
      <c r="IBC793" s="723"/>
      <c r="IBD793" s="723"/>
      <c r="IBE793" s="723"/>
      <c r="IBF793" s="320"/>
      <c r="IBG793" s="47"/>
      <c r="IBH793" s="47"/>
      <c r="IBI793" s="34"/>
      <c r="IBJ793" s="34"/>
      <c r="IBK793" s="88"/>
      <c r="IBL793"/>
      <c r="IBM793" s="173"/>
      <c r="IBN793" s="284"/>
      <c r="IBO793" s="910"/>
      <c r="IBP793" s="421"/>
      <c r="IBQ793" s="137"/>
      <c r="IBR793" s="136"/>
      <c r="IBS793" s="138"/>
      <c r="IBT793" s="154"/>
      <c r="IBU793" s="194"/>
      <c r="IBV793" s="868"/>
      <c r="IBW793" s="194"/>
      <c r="IBX793" s="868"/>
      <c r="IBY793" s="874"/>
      <c r="IBZ793" s="152"/>
      <c r="ICA793" s="552"/>
      <c r="ICB793" s="709"/>
      <c r="ICC793" s="709"/>
      <c r="ICD793" s="723"/>
      <c r="ICE793" s="723"/>
      <c r="ICF793" s="723"/>
      <c r="ICG793" s="723"/>
      <c r="ICH793" s="723"/>
      <c r="ICI793" s="320"/>
      <c r="ICJ793" s="47"/>
      <c r="ICK793" s="47"/>
      <c r="ICL793" s="34"/>
      <c r="ICM793" s="34"/>
      <c r="ICN793" s="88"/>
      <c r="ICO793"/>
      <c r="ICP793" s="173"/>
      <c r="ICQ793" s="284"/>
      <c r="ICR793" s="910"/>
      <c r="ICS793" s="421"/>
      <c r="ICT793" s="137"/>
      <c r="ICU793" s="136"/>
      <c r="ICV793" s="138"/>
      <c r="ICW793" s="154"/>
      <c r="ICX793" s="194"/>
      <c r="ICY793" s="868"/>
      <c r="ICZ793" s="194"/>
      <c r="IDA793" s="868"/>
      <c r="IDB793" s="874"/>
      <c r="IDC793" s="152"/>
      <c r="IDD793" s="552"/>
      <c r="IDE793" s="709"/>
      <c r="IDF793" s="709"/>
      <c r="IDG793" s="723"/>
      <c r="IDH793" s="723"/>
      <c r="IDI793" s="723"/>
      <c r="IDJ793" s="723"/>
      <c r="IDK793" s="723"/>
      <c r="IDL793" s="320"/>
      <c r="IDM793" s="47"/>
      <c r="IDN793" s="47"/>
      <c r="IDO793" s="34"/>
      <c r="IDP793" s="34"/>
      <c r="IDQ793" s="88"/>
      <c r="IDR793"/>
      <c r="IDS793" s="173"/>
      <c r="IDT793" s="284"/>
      <c r="IDU793" s="910"/>
      <c r="IDV793" s="421"/>
      <c r="IDW793" s="137"/>
      <c r="IDX793" s="136"/>
      <c r="IDY793" s="138"/>
      <c r="IDZ793" s="154"/>
      <c r="IEA793" s="194"/>
      <c r="IEB793" s="868"/>
      <c r="IEC793" s="194"/>
      <c r="IED793" s="868"/>
      <c r="IEE793" s="874"/>
      <c r="IEF793" s="152"/>
      <c r="IEG793" s="552"/>
      <c r="IEH793" s="709"/>
      <c r="IEI793" s="709"/>
      <c r="IEJ793" s="723"/>
      <c r="IEK793" s="723"/>
      <c r="IEL793" s="723"/>
      <c r="IEM793" s="723"/>
      <c r="IEN793" s="723"/>
      <c r="IEO793" s="320"/>
      <c r="IEP793" s="47"/>
      <c r="IEQ793" s="47"/>
      <c r="IER793" s="34"/>
      <c r="IES793" s="34"/>
      <c r="IET793" s="88"/>
      <c r="IEU793"/>
      <c r="IEV793" s="173"/>
      <c r="IEW793" s="284"/>
      <c r="IEX793" s="910"/>
      <c r="IEY793" s="421"/>
      <c r="IEZ793" s="137"/>
      <c r="IFA793" s="136"/>
      <c r="IFB793" s="138"/>
      <c r="IFC793" s="154"/>
      <c r="IFD793" s="194"/>
      <c r="IFE793" s="868"/>
      <c r="IFF793" s="194"/>
      <c r="IFG793" s="868"/>
      <c r="IFH793" s="874"/>
      <c r="IFI793" s="152"/>
      <c r="IFJ793" s="552"/>
      <c r="IFK793" s="709"/>
      <c r="IFL793" s="709"/>
      <c r="IFM793" s="723"/>
      <c r="IFN793" s="723"/>
      <c r="IFO793" s="723"/>
      <c r="IFP793" s="723"/>
      <c r="IFQ793" s="723"/>
      <c r="IFR793" s="320"/>
      <c r="IFS793" s="47"/>
      <c r="IFT793" s="47"/>
      <c r="IFU793" s="34"/>
      <c r="IFV793" s="34"/>
      <c r="IFW793" s="88"/>
      <c r="IFX793"/>
      <c r="IFY793" s="173"/>
      <c r="IFZ793" s="284"/>
      <c r="IGA793" s="910"/>
      <c r="IGB793" s="421"/>
      <c r="IGC793" s="137"/>
      <c r="IGD793" s="136"/>
      <c r="IGE793" s="138"/>
      <c r="IGF793" s="154"/>
      <c r="IGG793" s="194"/>
      <c r="IGH793" s="868"/>
      <c r="IGI793" s="194"/>
      <c r="IGJ793" s="868"/>
      <c r="IGK793" s="874"/>
      <c r="IGL793" s="152"/>
      <c r="IGM793" s="552"/>
      <c r="IGN793" s="709"/>
      <c r="IGO793" s="709"/>
      <c r="IGP793" s="723"/>
      <c r="IGQ793" s="723"/>
      <c r="IGR793" s="723"/>
      <c r="IGS793" s="723"/>
      <c r="IGT793" s="723"/>
      <c r="IGU793" s="320"/>
      <c r="IGV793" s="47"/>
      <c r="IGW793" s="47"/>
      <c r="IGX793" s="34"/>
      <c r="IGY793" s="34"/>
      <c r="IGZ793" s="88"/>
      <c r="IHA793"/>
      <c r="IHB793" s="173"/>
      <c r="IHC793" s="284"/>
      <c r="IHD793" s="910"/>
      <c r="IHE793" s="421"/>
      <c r="IHF793" s="137"/>
      <c r="IHG793" s="136"/>
      <c r="IHH793" s="138"/>
      <c r="IHI793" s="154"/>
      <c r="IHJ793" s="194"/>
      <c r="IHK793" s="868"/>
      <c r="IHL793" s="194"/>
      <c r="IHM793" s="868"/>
      <c r="IHN793" s="874"/>
      <c r="IHO793" s="152"/>
      <c r="IHP793" s="552"/>
      <c r="IHQ793" s="709"/>
      <c r="IHR793" s="709"/>
      <c r="IHS793" s="723"/>
      <c r="IHT793" s="723"/>
      <c r="IHU793" s="723"/>
      <c r="IHV793" s="723"/>
      <c r="IHW793" s="723"/>
      <c r="IHX793" s="320"/>
      <c r="IHY793" s="47"/>
      <c r="IHZ793" s="47"/>
      <c r="IIA793" s="34"/>
      <c r="IIB793" s="34"/>
      <c r="IIC793" s="88"/>
      <c r="IID793"/>
      <c r="IIE793" s="173"/>
      <c r="IIF793" s="284"/>
      <c r="IIG793" s="910"/>
      <c r="IIH793" s="421"/>
      <c r="III793" s="137"/>
      <c r="IIJ793" s="136"/>
      <c r="IIK793" s="138"/>
      <c r="IIL793" s="154"/>
      <c r="IIM793" s="194"/>
      <c r="IIN793" s="868"/>
      <c r="IIO793" s="194"/>
      <c r="IIP793" s="868"/>
      <c r="IIQ793" s="874"/>
      <c r="IIR793" s="152"/>
      <c r="IIS793" s="552"/>
      <c r="IIT793" s="709"/>
      <c r="IIU793" s="709"/>
      <c r="IIV793" s="723"/>
      <c r="IIW793" s="723"/>
      <c r="IIX793" s="723"/>
      <c r="IIY793" s="723"/>
      <c r="IIZ793" s="723"/>
      <c r="IJA793" s="320"/>
      <c r="IJB793" s="47"/>
      <c r="IJC793" s="47"/>
      <c r="IJD793" s="34"/>
      <c r="IJE793" s="34"/>
      <c r="IJF793" s="88"/>
      <c r="IJG793"/>
      <c r="IJH793" s="173"/>
      <c r="IJI793" s="284"/>
      <c r="IJJ793" s="910"/>
      <c r="IJK793" s="421"/>
      <c r="IJL793" s="137"/>
      <c r="IJM793" s="136"/>
      <c r="IJN793" s="138"/>
      <c r="IJO793" s="154"/>
      <c r="IJP793" s="194"/>
      <c r="IJQ793" s="868"/>
      <c r="IJR793" s="194"/>
      <c r="IJS793" s="868"/>
      <c r="IJT793" s="874"/>
      <c r="IJU793" s="152"/>
      <c r="IJV793" s="552"/>
      <c r="IJW793" s="709"/>
      <c r="IJX793" s="709"/>
      <c r="IJY793" s="723"/>
      <c r="IJZ793" s="723"/>
      <c r="IKA793" s="723"/>
      <c r="IKB793" s="723"/>
      <c r="IKC793" s="723"/>
      <c r="IKD793" s="320"/>
      <c r="IKE793" s="47"/>
      <c r="IKF793" s="47"/>
      <c r="IKG793" s="34"/>
      <c r="IKH793" s="34"/>
      <c r="IKI793" s="88"/>
      <c r="IKJ793"/>
      <c r="IKK793" s="173"/>
      <c r="IKL793" s="284"/>
      <c r="IKM793" s="910"/>
      <c r="IKN793" s="421"/>
      <c r="IKO793" s="137"/>
      <c r="IKP793" s="136"/>
      <c r="IKQ793" s="138"/>
      <c r="IKR793" s="154"/>
      <c r="IKS793" s="194"/>
      <c r="IKT793" s="868"/>
      <c r="IKU793" s="194"/>
      <c r="IKV793" s="868"/>
      <c r="IKW793" s="874"/>
      <c r="IKX793" s="152"/>
      <c r="IKY793" s="552"/>
      <c r="IKZ793" s="709"/>
      <c r="ILA793" s="709"/>
      <c r="ILB793" s="723"/>
      <c r="ILC793" s="723"/>
      <c r="ILD793" s="723"/>
      <c r="ILE793" s="723"/>
      <c r="ILF793" s="723"/>
      <c r="ILG793" s="320"/>
      <c r="ILH793" s="47"/>
      <c r="ILI793" s="47"/>
      <c r="ILJ793" s="34"/>
      <c r="ILK793" s="34"/>
      <c r="ILL793" s="88"/>
      <c r="ILM793"/>
      <c r="ILN793" s="173"/>
      <c r="ILO793" s="284"/>
      <c r="ILP793" s="910"/>
      <c r="ILQ793" s="421"/>
      <c r="ILR793" s="137"/>
      <c r="ILS793" s="136"/>
      <c r="ILT793" s="138"/>
      <c r="ILU793" s="154"/>
      <c r="ILV793" s="194"/>
      <c r="ILW793" s="868"/>
      <c r="ILX793" s="194"/>
      <c r="ILY793" s="868"/>
      <c r="ILZ793" s="874"/>
      <c r="IMA793" s="152"/>
      <c r="IMB793" s="552"/>
      <c r="IMC793" s="709"/>
      <c r="IMD793" s="709"/>
      <c r="IME793" s="723"/>
      <c r="IMF793" s="723"/>
      <c r="IMG793" s="723"/>
      <c r="IMH793" s="723"/>
      <c r="IMI793" s="723"/>
      <c r="IMJ793" s="320"/>
      <c r="IMK793" s="47"/>
      <c r="IML793" s="47"/>
      <c r="IMM793" s="34"/>
      <c r="IMN793" s="34"/>
      <c r="IMO793" s="88"/>
      <c r="IMP793"/>
      <c r="IMQ793" s="173"/>
      <c r="IMR793" s="284"/>
      <c r="IMS793" s="910"/>
      <c r="IMT793" s="421"/>
      <c r="IMU793" s="137"/>
      <c r="IMV793" s="136"/>
      <c r="IMW793" s="138"/>
      <c r="IMX793" s="154"/>
      <c r="IMY793" s="194"/>
      <c r="IMZ793" s="868"/>
      <c r="INA793" s="194"/>
      <c r="INB793" s="868"/>
      <c r="INC793" s="874"/>
      <c r="IND793" s="152"/>
      <c r="INE793" s="552"/>
      <c r="INF793" s="709"/>
      <c r="ING793" s="709"/>
      <c r="INH793" s="723"/>
      <c r="INI793" s="723"/>
      <c r="INJ793" s="723"/>
      <c r="INK793" s="723"/>
      <c r="INL793" s="723"/>
      <c r="INM793" s="320"/>
      <c r="INN793" s="47"/>
      <c r="INO793" s="47"/>
      <c r="INP793" s="34"/>
      <c r="INQ793" s="34"/>
      <c r="INR793" s="88"/>
      <c r="INS793"/>
      <c r="INT793" s="173"/>
      <c r="INU793" s="284"/>
      <c r="INV793" s="910"/>
      <c r="INW793" s="421"/>
      <c r="INX793" s="137"/>
      <c r="INY793" s="136"/>
      <c r="INZ793" s="138"/>
      <c r="IOA793" s="154"/>
      <c r="IOB793" s="194"/>
      <c r="IOC793" s="868"/>
      <c r="IOD793" s="194"/>
      <c r="IOE793" s="868"/>
      <c r="IOF793" s="874"/>
      <c r="IOG793" s="152"/>
      <c r="IOH793" s="552"/>
      <c r="IOI793" s="709"/>
      <c r="IOJ793" s="709"/>
      <c r="IOK793" s="723"/>
      <c r="IOL793" s="723"/>
      <c r="IOM793" s="723"/>
      <c r="ION793" s="723"/>
      <c r="IOO793" s="723"/>
      <c r="IOP793" s="320"/>
      <c r="IOQ793" s="47"/>
      <c r="IOR793" s="47"/>
      <c r="IOS793" s="34"/>
      <c r="IOT793" s="34"/>
      <c r="IOU793" s="88"/>
      <c r="IOV793"/>
      <c r="IOW793" s="173"/>
      <c r="IOX793" s="284"/>
      <c r="IOY793" s="910"/>
      <c r="IOZ793" s="421"/>
      <c r="IPA793" s="137"/>
      <c r="IPB793" s="136"/>
      <c r="IPC793" s="138"/>
      <c r="IPD793" s="154"/>
      <c r="IPE793" s="194"/>
      <c r="IPF793" s="868"/>
      <c r="IPG793" s="194"/>
      <c r="IPH793" s="868"/>
      <c r="IPI793" s="874"/>
      <c r="IPJ793" s="152"/>
      <c r="IPK793" s="552"/>
      <c r="IPL793" s="709"/>
      <c r="IPM793" s="709"/>
      <c r="IPN793" s="723"/>
      <c r="IPO793" s="723"/>
      <c r="IPP793" s="723"/>
      <c r="IPQ793" s="723"/>
      <c r="IPR793" s="723"/>
      <c r="IPS793" s="320"/>
      <c r="IPT793" s="47"/>
      <c r="IPU793" s="47"/>
      <c r="IPV793" s="34"/>
      <c r="IPW793" s="34"/>
      <c r="IPX793" s="88"/>
      <c r="IPY793"/>
      <c r="IPZ793" s="173"/>
      <c r="IQA793" s="284"/>
      <c r="IQB793" s="910"/>
      <c r="IQC793" s="421"/>
      <c r="IQD793" s="137"/>
      <c r="IQE793" s="136"/>
      <c r="IQF793" s="138"/>
      <c r="IQG793" s="154"/>
      <c r="IQH793" s="194"/>
      <c r="IQI793" s="868"/>
      <c r="IQJ793" s="194"/>
      <c r="IQK793" s="868"/>
      <c r="IQL793" s="874"/>
      <c r="IQM793" s="152"/>
      <c r="IQN793" s="552"/>
      <c r="IQO793" s="709"/>
      <c r="IQP793" s="709"/>
      <c r="IQQ793" s="723"/>
      <c r="IQR793" s="723"/>
      <c r="IQS793" s="723"/>
      <c r="IQT793" s="723"/>
      <c r="IQU793" s="723"/>
      <c r="IQV793" s="320"/>
      <c r="IQW793" s="47"/>
      <c r="IQX793" s="47"/>
      <c r="IQY793" s="34"/>
      <c r="IQZ793" s="34"/>
      <c r="IRA793" s="88"/>
      <c r="IRB793"/>
      <c r="IRC793" s="173"/>
      <c r="IRD793" s="284"/>
      <c r="IRE793" s="910"/>
      <c r="IRF793" s="421"/>
      <c r="IRG793" s="137"/>
      <c r="IRH793" s="136"/>
      <c r="IRI793" s="138"/>
      <c r="IRJ793" s="154"/>
      <c r="IRK793" s="194"/>
      <c r="IRL793" s="868"/>
      <c r="IRM793" s="194"/>
      <c r="IRN793" s="868"/>
      <c r="IRO793" s="874"/>
      <c r="IRP793" s="152"/>
      <c r="IRQ793" s="552"/>
      <c r="IRR793" s="709"/>
      <c r="IRS793" s="709"/>
      <c r="IRT793" s="723"/>
      <c r="IRU793" s="723"/>
      <c r="IRV793" s="723"/>
      <c r="IRW793" s="723"/>
      <c r="IRX793" s="723"/>
      <c r="IRY793" s="320"/>
      <c r="IRZ793" s="47"/>
      <c r="ISA793" s="47"/>
      <c r="ISB793" s="34"/>
      <c r="ISC793" s="34"/>
      <c r="ISD793" s="88"/>
      <c r="ISE793"/>
      <c r="ISF793" s="173"/>
      <c r="ISG793" s="284"/>
      <c r="ISH793" s="910"/>
      <c r="ISI793" s="421"/>
      <c r="ISJ793" s="137"/>
      <c r="ISK793" s="136"/>
      <c r="ISL793" s="138"/>
      <c r="ISM793" s="154"/>
      <c r="ISN793" s="194"/>
      <c r="ISO793" s="868"/>
      <c r="ISP793" s="194"/>
      <c r="ISQ793" s="868"/>
      <c r="ISR793" s="874"/>
      <c r="ISS793" s="152"/>
      <c r="IST793" s="552"/>
      <c r="ISU793" s="709"/>
      <c r="ISV793" s="709"/>
      <c r="ISW793" s="723"/>
      <c r="ISX793" s="723"/>
      <c r="ISY793" s="723"/>
      <c r="ISZ793" s="723"/>
      <c r="ITA793" s="723"/>
      <c r="ITB793" s="320"/>
      <c r="ITC793" s="47"/>
      <c r="ITD793" s="47"/>
      <c r="ITE793" s="34"/>
      <c r="ITF793" s="34"/>
      <c r="ITG793" s="88"/>
      <c r="ITH793"/>
      <c r="ITI793" s="173"/>
      <c r="ITJ793" s="284"/>
      <c r="ITK793" s="910"/>
      <c r="ITL793" s="421"/>
      <c r="ITM793" s="137"/>
      <c r="ITN793" s="136"/>
      <c r="ITO793" s="138"/>
      <c r="ITP793" s="154"/>
      <c r="ITQ793" s="194"/>
      <c r="ITR793" s="868"/>
      <c r="ITS793" s="194"/>
      <c r="ITT793" s="868"/>
      <c r="ITU793" s="874"/>
      <c r="ITV793" s="152"/>
      <c r="ITW793" s="552"/>
      <c r="ITX793" s="709"/>
      <c r="ITY793" s="709"/>
      <c r="ITZ793" s="723"/>
      <c r="IUA793" s="723"/>
      <c r="IUB793" s="723"/>
      <c r="IUC793" s="723"/>
      <c r="IUD793" s="723"/>
      <c r="IUE793" s="320"/>
      <c r="IUF793" s="47"/>
      <c r="IUG793" s="47"/>
      <c r="IUH793" s="34"/>
      <c r="IUI793" s="34"/>
      <c r="IUJ793" s="88"/>
      <c r="IUK793"/>
      <c r="IUL793" s="173"/>
      <c r="IUM793" s="284"/>
      <c r="IUN793" s="910"/>
      <c r="IUO793" s="421"/>
      <c r="IUP793" s="137"/>
      <c r="IUQ793" s="136"/>
      <c r="IUR793" s="138"/>
      <c r="IUS793" s="154"/>
      <c r="IUT793" s="194"/>
      <c r="IUU793" s="868"/>
      <c r="IUV793" s="194"/>
      <c r="IUW793" s="868"/>
      <c r="IUX793" s="874"/>
      <c r="IUY793" s="152"/>
      <c r="IUZ793" s="552"/>
      <c r="IVA793" s="709"/>
      <c r="IVB793" s="709"/>
      <c r="IVC793" s="723"/>
      <c r="IVD793" s="723"/>
      <c r="IVE793" s="723"/>
      <c r="IVF793" s="723"/>
      <c r="IVG793" s="723"/>
      <c r="IVH793" s="320"/>
      <c r="IVI793" s="47"/>
      <c r="IVJ793" s="47"/>
      <c r="IVK793" s="34"/>
      <c r="IVL793" s="34"/>
      <c r="IVM793" s="88"/>
      <c r="IVN793"/>
      <c r="IVO793" s="173"/>
      <c r="IVP793" s="284"/>
      <c r="IVQ793" s="910"/>
      <c r="IVR793" s="421"/>
      <c r="IVS793" s="137"/>
      <c r="IVT793" s="136"/>
      <c r="IVU793" s="138"/>
      <c r="IVV793" s="154"/>
      <c r="IVW793" s="194"/>
      <c r="IVX793" s="868"/>
      <c r="IVY793" s="194"/>
      <c r="IVZ793" s="868"/>
      <c r="IWA793" s="874"/>
      <c r="IWB793" s="152"/>
      <c r="IWC793" s="552"/>
      <c r="IWD793" s="709"/>
      <c r="IWE793" s="709"/>
      <c r="IWF793" s="723"/>
      <c r="IWG793" s="723"/>
      <c r="IWH793" s="723"/>
      <c r="IWI793" s="723"/>
      <c r="IWJ793" s="723"/>
      <c r="IWK793" s="320"/>
      <c r="IWL793" s="47"/>
      <c r="IWM793" s="47"/>
      <c r="IWN793" s="34"/>
      <c r="IWO793" s="34"/>
      <c r="IWP793" s="88"/>
      <c r="IWQ793"/>
      <c r="IWR793" s="173"/>
      <c r="IWS793" s="284"/>
      <c r="IWT793" s="910"/>
      <c r="IWU793" s="421"/>
      <c r="IWV793" s="137"/>
      <c r="IWW793" s="136"/>
      <c r="IWX793" s="138"/>
      <c r="IWY793" s="154"/>
      <c r="IWZ793" s="194"/>
      <c r="IXA793" s="868"/>
      <c r="IXB793" s="194"/>
      <c r="IXC793" s="868"/>
      <c r="IXD793" s="874"/>
      <c r="IXE793" s="152"/>
      <c r="IXF793" s="552"/>
      <c r="IXG793" s="709"/>
      <c r="IXH793" s="709"/>
      <c r="IXI793" s="723"/>
      <c r="IXJ793" s="723"/>
      <c r="IXK793" s="723"/>
      <c r="IXL793" s="723"/>
      <c r="IXM793" s="723"/>
      <c r="IXN793" s="320"/>
      <c r="IXO793" s="47"/>
      <c r="IXP793" s="47"/>
      <c r="IXQ793" s="34"/>
      <c r="IXR793" s="34"/>
      <c r="IXS793" s="88"/>
      <c r="IXT793"/>
      <c r="IXU793" s="173"/>
      <c r="IXV793" s="284"/>
      <c r="IXW793" s="910"/>
      <c r="IXX793" s="421"/>
      <c r="IXY793" s="137"/>
      <c r="IXZ793" s="136"/>
      <c r="IYA793" s="138"/>
      <c r="IYB793" s="154"/>
      <c r="IYC793" s="194"/>
      <c r="IYD793" s="868"/>
      <c r="IYE793" s="194"/>
      <c r="IYF793" s="868"/>
      <c r="IYG793" s="874"/>
      <c r="IYH793" s="152"/>
      <c r="IYI793" s="552"/>
      <c r="IYJ793" s="709"/>
      <c r="IYK793" s="709"/>
      <c r="IYL793" s="723"/>
      <c r="IYM793" s="723"/>
      <c r="IYN793" s="723"/>
      <c r="IYO793" s="723"/>
      <c r="IYP793" s="723"/>
      <c r="IYQ793" s="320"/>
      <c r="IYR793" s="47"/>
      <c r="IYS793" s="47"/>
      <c r="IYT793" s="34"/>
      <c r="IYU793" s="34"/>
      <c r="IYV793" s="88"/>
      <c r="IYW793"/>
      <c r="IYX793" s="173"/>
      <c r="IYY793" s="284"/>
      <c r="IYZ793" s="910"/>
      <c r="IZA793" s="421"/>
      <c r="IZB793" s="137"/>
      <c r="IZC793" s="136"/>
      <c r="IZD793" s="138"/>
      <c r="IZE793" s="154"/>
      <c r="IZF793" s="194"/>
      <c r="IZG793" s="868"/>
      <c r="IZH793" s="194"/>
      <c r="IZI793" s="868"/>
      <c r="IZJ793" s="874"/>
      <c r="IZK793" s="152"/>
      <c r="IZL793" s="552"/>
      <c r="IZM793" s="709"/>
      <c r="IZN793" s="709"/>
      <c r="IZO793" s="723"/>
      <c r="IZP793" s="723"/>
      <c r="IZQ793" s="723"/>
      <c r="IZR793" s="723"/>
      <c r="IZS793" s="723"/>
      <c r="IZT793" s="320"/>
      <c r="IZU793" s="47"/>
      <c r="IZV793" s="47"/>
      <c r="IZW793" s="34"/>
      <c r="IZX793" s="34"/>
      <c r="IZY793" s="88"/>
      <c r="IZZ793"/>
      <c r="JAA793" s="173"/>
      <c r="JAB793" s="284"/>
      <c r="JAC793" s="910"/>
      <c r="JAD793" s="421"/>
      <c r="JAE793" s="137"/>
      <c r="JAF793" s="136"/>
      <c r="JAG793" s="138"/>
      <c r="JAH793" s="154"/>
      <c r="JAI793" s="194"/>
      <c r="JAJ793" s="868"/>
      <c r="JAK793" s="194"/>
      <c r="JAL793" s="868"/>
      <c r="JAM793" s="874"/>
      <c r="JAN793" s="152"/>
      <c r="JAO793" s="552"/>
      <c r="JAP793" s="709"/>
      <c r="JAQ793" s="709"/>
      <c r="JAR793" s="723"/>
      <c r="JAS793" s="723"/>
      <c r="JAT793" s="723"/>
      <c r="JAU793" s="723"/>
      <c r="JAV793" s="723"/>
      <c r="JAW793" s="320"/>
      <c r="JAX793" s="47"/>
      <c r="JAY793" s="47"/>
      <c r="JAZ793" s="34"/>
      <c r="JBA793" s="34"/>
      <c r="JBB793" s="88"/>
      <c r="JBC793"/>
      <c r="JBD793" s="173"/>
      <c r="JBE793" s="284"/>
      <c r="JBF793" s="910"/>
      <c r="JBG793" s="421"/>
      <c r="JBH793" s="137"/>
      <c r="JBI793" s="136"/>
      <c r="JBJ793" s="138"/>
      <c r="JBK793" s="154"/>
      <c r="JBL793" s="194"/>
      <c r="JBM793" s="868"/>
      <c r="JBN793" s="194"/>
      <c r="JBO793" s="868"/>
      <c r="JBP793" s="874"/>
      <c r="JBQ793" s="152"/>
      <c r="JBR793" s="552"/>
      <c r="JBS793" s="709"/>
      <c r="JBT793" s="709"/>
      <c r="JBU793" s="723"/>
      <c r="JBV793" s="723"/>
      <c r="JBW793" s="723"/>
      <c r="JBX793" s="723"/>
      <c r="JBY793" s="723"/>
      <c r="JBZ793" s="320"/>
      <c r="JCA793" s="47"/>
      <c r="JCB793" s="47"/>
      <c r="JCC793" s="34"/>
      <c r="JCD793" s="34"/>
      <c r="JCE793" s="88"/>
      <c r="JCF793"/>
      <c r="JCG793" s="173"/>
      <c r="JCH793" s="284"/>
      <c r="JCI793" s="910"/>
      <c r="JCJ793" s="421"/>
      <c r="JCK793" s="137"/>
      <c r="JCL793" s="136"/>
      <c r="JCM793" s="138"/>
      <c r="JCN793" s="154"/>
      <c r="JCO793" s="194"/>
      <c r="JCP793" s="868"/>
      <c r="JCQ793" s="194"/>
      <c r="JCR793" s="868"/>
      <c r="JCS793" s="874"/>
      <c r="JCT793" s="152"/>
      <c r="JCU793" s="552"/>
      <c r="JCV793" s="709"/>
      <c r="JCW793" s="709"/>
      <c r="JCX793" s="723"/>
      <c r="JCY793" s="723"/>
      <c r="JCZ793" s="723"/>
      <c r="JDA793" s="723"/>
      <c r="JDB793" s="723"/>
      <c r="JDC793" s="320"/>
      <c r="JDD793" s="47"/>
      <c r="JDE793" s="47"/>
      <c r="JDF793" s="34"/>
      <c r="JDG793" s="34"/>
      <c r="JDH793" s="88"/>
      <c r="JDI793"/>
      <c r="JDJ793" s="173"/>
      <c r="JDK793" s="284"/>
      <c r="JDL793" s="910"/>
      <c r="JDM793" s="421"/>
      <c r="JDN793" s="137"/>
      <c r="JDO793" s="136"/>
      <c r="JDP793" s="138"/>
      <c r="JDQ793" s="154"/>
      <c r="JDR793" s="194"/>
      <c r="JDS793" s="868"/>
      <c r="JDT793" s="194"/>
      <c r="JDU793" s="868"/>
      <c r="JDV793" s="874"/>
      <c r="JDW793" s="152"/>
      <c r="JDX793" s="552"/>
      <c r="JDY793" s="709"/>
      <c r="JDZ793" s="709"/>
      <c r="JEA793" s="723"/>
      <c r="JEB793" s="723"/>
      <c r="JEC793" s="723"/>
      <c r="JED793" s="723"/>
      <c r="JEE793" s="723"/>
      <c r="JEF793" s="320"/>
      <c r="JEG793" s="47"/>
      <c r="JEH793" s="47"/>
      <c r="JEI793" s="34"/>
      <c r="JEJ793" s="34"/>
      <c r="JEK793" s="88"/>
      <c r="JEL793"/>
      <c r="JEM793" s="173"/>
      <c r="JEN793" s="284"/>
      <c r="JEO793" s="910"/>
      <c r="JEP793" s="421"/>
      <c r="JEQ793" s="137"/>
      <c r="JER793" s="136"/>
      <c r="JES793" s="138"/>
      <c r="JET793" s="154"/>
      <c r="JEU793" s="194"/>
      <c r="JEV793" s="868"/>
      <c r="JEW793" s="194"/>
      <c r="JEX793" s="868"/>
      <c r="JEY793" s="874"/>
      <c r="JEZ793" s="152"/>
      <c r="JFA793" s="552"/>
      <c r="JFB793" s="709"/>
      <c r="JFC793" s="709"/>
      <c r="JFD793" s="723"/>
      <c r="JFE793" s="723"/>
      <c r="JFF793" s="723"/>
      <c r="JFG793" s="723"/>
      <c r="JFH793" s="723"/>
      <c r="JFI793" s="320"/>
      <c r="JFJ793" s="47"/>
      <c r="JFK793" s="47"/>
      <c r="JFL793" s="34"/>
      <c r="JFM793" s="34"/>
      <c r="JFN793" s="88"/>
      <c r="JFO793"/>
      <c r="JFP793" s="173"/>
      <c r="JFQ793" s="284"/>
      <c r="JFR793" s="910"/>
      <c r="JFS793" s="421"/>
      <c r="JFT793" s="137"/>
      <c r="JFU793" s="136"/>
      <c r="JFV793" s="138"/>
      <c r="JFW793" s="154"/>
      <c r="JFX793" s="194"/>
      <c r="JFY793" s="868"/>
      <c r="JFZ793" s="194"/>
      <c r="JGA793" s="868"/>
      <c r="JGB793" s="874"/>
      <c r="JGC793" s="152"/>
      <c r="JGD793" s="552"/>
      <c r="JGE793" s="709"/>
      <c r="JGF793" s="709"/>
      <c r="JGG793" s="723"/>
      <c r="JGH793" s="723"/>
      <c r="JGI793" s="723"/>
      <c r="JGJ793" s="723"/>
      <c r="JGK793" s="723"/>
      <c r="JGL793" s="320"/>
      <c r="JGM793" s="47"/>
      <c r="JGN793" s="47"/>
      <c r="JGO793" s="34"/>
      <c r="JGP793" s="34"/>
      <c r="JGQ793" s="88"/>
      <c r="JGR793"/>
      <c r="JGS793" s="173"/>
      <c r="JGT793" s="284"/>
      <c r="JGU793" s="910"/>
      <c r="JGV793" s="421"/>
      <c r="JGW793" s="137"/>
      <c r="JGX793" s="136"/>
      <c r="JGY793" s="138"/>
      <c r="JGZ793" s="154"/>
      <c r="JHA793" s="194"/>
      <c r="JHB793" s="868"/>
      <c r="JHC793" s="194"/>
      <c r="JHD793" s="868"/>
      <c r="JHE793" s="874"/>
      <c r="JHF793" s="152"/>
      <c r="JHG793" s="552"/>
      <c r="JHH793" s="709"/>
      <c r="JHI793" s="709"/>
      <c r="JHJ793" s="723"/>
      <c r="JHK793" s="723"/>
      <c r="JHL793" s="723"/>
      <c r="JHM793" s="723"/>
      <c r="JHN793" s="723"/>
      <c r="JHO793" s="320"/>
      <c r="JHP793" s="47"/>
      <c r="JHQ793" s="47"/>
      <c r="JHR793" s="34"/>
      <c r="JHS793" s="34"/>
      <c r="JHT793" s="88"/>
      <c r="JHU793"/>
      <c r="JHV793" s="173"/>
      <c r="JHW793" s="284"/>
      <c r="JHX793" s="910"/>
      <c r="JHY793" s="421"/>
      <c r="JHZ793" s="137"/>
      <c r="JIA793" s="136"/>
      <c r="JIB793" s="138"/>
      <c r="JIC793" s="154"/>
      <c r="JID793" s="194"/>
      <c r="JIE793" s="868"/>
      <c r="JIF793" s="194"/>
      <c r="JIG793" s="868"/>
      <c r="JIH793" s="874"/>
      <c r="JII793" s="152"/>
      <c r="JIJ793" s="552"/>
      <c r="JIK793" s="709"/>
      <c r="JIL793" s="709"/>
      <c r="JIM793" s="723"/>
      <c r="JIN793" s="723"/>
      <c r="JIO793" s="723"/>
      <c r="JIP793" s="723"/>
      <c r="JIQ793" s="723"/>
      <c r="JIR793" s="320"/>
      <c r="JIS793" s="47"/>
      <c r="JIT793" s="47"/>
      <c r="JIU793" s="34"/>
      <c r="JIV793" s="34"/>
      <c r="JIW793" s="88"/>
      <c r="JIX793"/>
      <c r="JIY793" s="173"/>
      <c r="JIZ793" s="284"/>
      <c r="JJA793" s="910"/>
      <c r="JJB793" s="421"/>
      <c r="JJC793" s="137"/>
      <c r="JJD793" s="136"/>
      <c r="JJE793" s="138"/>
      <c r="JJF793" s="154"/>
      <c r="JJG793" s="194"/>
      <c r="JJH793" s="868"/>
      <c r="JJI793" s="194"/>
      <c r="JJJ793" s="868"/>
      <c r="JJK793" s="874"/>
      <c r="JJL793" s="152"/>
      <c r="JJM793" s="552"/>
      <c r="JJN793" s="709"/>
      <c r="JJO793" s="709"/>
      <c r="JJP793" s="723"/>
      <c r="JJQ793" s="723"/>
      <c r="JJR793" s="723"/>
      <c r="JJS793" s="723"/>
      <c r="JJT793" s="723"/>
      <c r="JJU793" s="320"/>
      <c r="JJV793" s="47"/>
      <c r="JJW793" s="47"/>
      <c r="JJX793" s="34"/>
      <c r="JJY793" s="34"/>
      <c r="JJZ793" s="88"/>
      <c r="JKA793"/>
      <c r="JKB793" s="173"/>
      <c r="JKC793" s="284"/>
      <c r="JKD793" s="910"/>
      <c r="JKE793" s="421"/>
      <c r="JKF793" s="137"/>
      <c r="JKG793" s="136"/>
      <c r="JKH793" s="138"/>
      <c r="JKI793" s="154"/>
      <c r="JKJ793" s="194"/>
      <c r="JKK793" s="868"/>
      <c r="JKL793" s="194"/>
      <c r="JKM793" s="868"/>
      <c r="JKN793" s="874"/>
      <c r="JKO793" s="152"/>
      <c r="JKP793" s="552"/>
      <c r="JKQ793" s="709"/>
      <c r="JKR793" s="709"/>
      <c r="JKS793" s="723"/>
      <c r="JKT793" s="723"/>
      <c r="JKU793" s="723"/>
      <c r="JKV793" s="723"/>
      <c r="JKW793" s="723"/>
      <c r="JKX793" s="320"/>
      <c r="JKY793" s="47"/>
      <c r="JKZ793" s="47"/>
      <c r="JLA793" s="34"/>
      <c r="JLB793" s="34"/>
      <c r="JLC793" s="88"/>
      <c r="JLD793"/>
      <c r="JLE793" s="173"/>
      <c r="JLF793" s="284"/>
      <c r="JLG793" s="910"/>
      <c r="JLH793" s="421"/>
      <c r="JLI793" s="137"/>
      <c r="JLJ793" s="136"/>
      <c r="JLK793" s="138"/>
      <c r="JLL793" s="154"/>
      <c r="JLM793" s="194"/>
      <c r="JLN793" s="868"/>
      <c r="JLO793" s="194"/>
      <c r="JLP793" s="868"/>
      <c r="JLQ793" s="874"/>
      <c r="JLR793" s="152"/>
      <c r="JLS793" s="552"/>
      <c r="JLT793" s="709"/>
      <c r="JLU793" s="709"/>
      <c r="JLV793" s="723"/>
      <c r="JLW793" s="723"/>
      <c r="JLX793" s="723"/>
      <c r="JLY793" s="723"/>
      <c r="JLZ793" s="723"/>
      <c r="JMA793" s="320"/>
      <c r="JMB793" s="47"/>
      <c r="JMC793" s="47"/>
      <c r="JMD793" s="34"/>
      <c r="JME793" s="34"/>
      <c r="JMF793" s="88"/>
      <c r="JMG793"/>
      <c r="JMH793" s="173"/>
      <c r="JMI793" s="284"/>
      <c r="JMJ793" s="910"/>
      <c r="JMK793" s="421"/>
      <c r="JML793" s="137"/>
      <c r="JMM793" s="136"/>
      <c r="JMN793" s="138"/>
      <c r="JMO793" s="154"/>
      <c r="JMP793" s="194"/>
      <c r="JMQ793" s="868"/>
      <c r="JMR793" s="194"/>
      <c r="JMS793" s="868"/>
      <c r="JMT793" s="874"/>
      <c r="JMU793" s="152"/>
      <c r="JMV793" s="552"/>
      <c r="JMW793" s="709"/>
      <c r="JMX793" s="709"/>
      <c r="JMY793" s="723"/>
      <c r="JMZ793" s="723"/>
      <c r="JNA793" s="723"/>
      <c r="JNB793" s="723"/>
      <c r="JNC793" s="723"/>
      <c r="JND793" s="320"/>
      <c r="JNE793" s="47"/>
      <c r="JNF793" s="47"/>
      <c r="JNG793" s="34"/>
      <c r="JNH793" s="34"/>
      <c r="JNI793" s="88"/>
      <c r="JNJ793"/>
      <c r="JNK793" s="173"/>
      <c r="JNL793" s="284"/>
      <c r="JNM793" s="910"/>
      <c r="JNN793" s="421"/>
      <c r="JNO793" s="137"/>
      <c r="JNP793" s="136"/>
      <c r="JNQ793" s="138"/>
      <c r="JNR793" s="154"/>
      <c r="JNS793" s="194"/>
      <c r="JNT793" s="868"/>
      <c r="JNU793" s="194"/>
      <c r="JNV793" s="868"/>
      <c r="JNW793" s="874"/>
      <c r="JNX793" s="152"/>
      <c r="JNY793" s="552"/>
      <c r="JNZ793" s="709"/>
      <c r="JOA793" s="709"/>
      <c r="JOB793" s="723"/>
      <c r="JOC793" s="723"/>
      <c r="JOD793" s="723"/>
      <c r="JOE793" s="723"/>
      <c r="JOF793" s="723"/>
      <c r="JOG793" s="320"/>
      <c r="JOH793" s="47"/>
      <c r="JOI793" s="47"/>
      <c r="JOJ793" s="34"/>
      <c r="JOK793" s="34"/>
      <c r="JOL793" s="88"/>
      <c r="JOM793"/>
      <c r="JON793" s="173"/>
      <c r="JOO793" s="284"/>
      <c r="JOP793" s="910"/>
      <c r="JOQ793" s="421"/>
      <c r="JOR793" s="137"/>
      <c r="JOS793" s="136"/>
      <c r="JOT793" s="138"/>
      <c r="JOU793" s="154"/>
      <c r="JOV793" s="194"/>
      <c r="JOW793" s="868"/>
      <c r="JOX793" s="194"/>
      <c r="JOY793" s="868"/>
      <c r="JOZ793" s="874"/>
      <c r="JPA793" s="152"/>
      <c r="JPB793" s="552"/>
      <c r="JPC793" s="709"/>
      <c r="JPD793" s="709"/>
      <c r="JPE793" s="723"/>
      <c r="JPF793" s="723"/>
      <c r="JPG793" s="723"/>
      <c r="JPH793" s="723"/>
      <c r="JPI793" s="723"/>
      <c r="JPJ793" s="320"/>
      <c r="JPK793" s="47"/>
      <c r="JPL793" s="47"/>
      <c r="JPM793" s="34"/>
      <c r="JPN793" s="34"/>
      <c r="JPO793" s="88"/>
      <c r="JPP793"/>
      <c r="JPQ793" s="173"/>
      <c r="JPR793" s="284"/>
      <c r="JPS793" s="910"/>
      <c r="JPT793" s="421"/>
      <c r="JPU793" s="137"/>
      <c r="JPV793" s="136"/>
      <c r="JPW793" s="138"/>
      <c r="JPX793" s="154"/>
      <c r="JPY793" s="194"/>
      <c r="JPZ793" s="868"/>
      <c r="JQA793" s="194"/>
      <c r="JQB793" s="868"/>
      <c r="JQC793" s="874"/>
      <c r="JQD793" s="152"/>
      <c r="JQE793" s="552"/>
      <c r="JQF793" s="709"/>
      <c r="JQG793" s="709"/>
      <c r="JQH793" s="723"/>
      <c r="JQI793" s="723"/>
      <c r="JQJ793" s="723"/>
      <c r="JQK793" s="723"/>
      <c r="JQL793" s="723"/>
      <c r="JQM793" s="320"/>
      <c r="JQN793" s="47"/>
      <c r="JQO793" s="47"/>
      <c r="JQP793" s="34"/>
      <c r="JQQ793" s="34"/>
      <c r="JQR793" s="88"/>
      <c r="JQS793"/>
      <c r="JQT793" s="173"/>
      <c r="JQU793" s="284"/>
      <c r="JQV793" s="910"/>
      <c r="JQW793" s="421"/>
      <c r="JQX793" s="137"/>
      <c r="JQY793" s="136"/>
      <c r="JQZ793" s="138"/>
      <c r="JRA793" s="154"/>
      <c r="JRB793" s="194"/>
      <c r="JRC793" s="868"/>
      <c r="JRD793" s="194"/>
      <c r="JRE793" s="868"/>
      <c r="JRF793" s="874"/>
      <c r="JRG793" s="152"/>
      <c r="JRH793" s="552"/>
      <c r="JRI793" s="709"/>
      <c r="JRJ793" s="709"/>
      <c r="JRK793" s="723"/>
      <c r="JRL793" s="723"/>
      <c r="JRM793" s="723"/>
      <c r="JRN793" s="723"/>
      <c r="JRO793" s="723"/>
      <c r="JRP793" s="320"/>
      <c r="JRQ793" s="47"/>
      <c r="JRR793" s="47"/>
      <c r="JRS793" s="34"/>
      <c r="JRT793" s="34"/>
      <c r="JRU793" s="88"/>
      <c r="JRV793"/>
      <c r="JRW793" s="173"/>
      <c r="JRX793" s="284"/>
      <c r="JRY793" s="910"/>
      <c r="JRZ793" s="421"/>
      <c r="JSA793" s="137"/>
      <c r="JSB793" s="136"/>
      <c r="JSC793" s="138"/>
      <c r="JSD793" s="154"/>
      <c r="JSE793" s="194"/>
      <c r="JSF793" s="868"/>
      <c r="JSG793" s="194"/>
      <c r="JSH793" s="868"/>
      <c r="JSI793" s="874"/>
      <c r="JSJ793" s="152"/>
      <c r="JSK793" s="552"/>
      <c r="JSL793" s="709"/>
      <c r="JSM793" s="709"/>
      <c r="JSN793" s="723"/>
      <c r="JSO793" s="723"/>
      <c r="JSP793" s="723"/>
      <c r="JSQ793" s="723"/>
      <c r="JSR793" s="723"/>
      <c r="JSS793" s="320"/>
      <c r="JST793" s="47"/>
      <c r="JSU793" s="47"/>
      <c r="JSV793" s="34"/>
      <c r="JSW793" s="34"/>
      <c r="JSX793" s="88"/>
      <c r="JSY793"/>
      <c r="JSZ793" s="173"/>
      <c r="JTA793" s="284"/>
      <c r="JTB793" s="910"/>
      <c r="JTC793" s="421"/>
      <c r="JTD793" s="137"/>
      <c r="JTE793" s="136"/>
      <c r="JTF793" s="138"/>
      <c r="JTG793" s="154"/>
      <c r="JTH793" s="194"/>
      <c r="JTI793" s="868"/>
      <c r="JTJ793" s="194"/>
      <c r="JTK793" s="868"/>
      <c r="JTL793" s="874"/>
      <c r="JTM793" s="152"/>
      <c r="JTN793" s="552"/>
      <c r="JTO793" s="709"/>
      <c r="JTP793" s="709"/>
      <c r="JTQ793" s="723"/>
      <c r="JTR793" s="723"/>
      <c r="JTS793" s="723"/>
      <c r="JTT793" s="723"/>
      <c r="JTU793" s="723"/>
      <c r="JTV793" s="320"/>
      <c r="JTW793" s="47"/>
      <c r="JTX793" s="47"/>
      <c r="JTY793" s="34"/>
      <c r="JTZ793" s="34"/>
      <c r="JUA793" s="88"/>
      <c r="JUB793"/>
      <c r="JUC793" s="173"/>
      <c r="JUD793" s="284"/>
      <c r="JUE793" s="910"/>
      <c r="JUF793" s="421"/>
      <c r="JUG793" s="137"/>
      <c r="JUH793" s="136"/>
      <c r="JUI793" s="138"/>
      <c r="JUJ793" s="154"/>
      <c r="JUK793" s="194"/>
      <c r="JUL793" s="868"/>
      <c r="JUM793" s="194"/>
      <c r="JUN793" s="868"/>
      <c r="JUO793" s="874"/>
      <c r="JUP793" s="152"/>
      <c r="JUQ793" s="552"/>
      <c r="JUR793" s="709"/>
      <c r="JUS793" s="709"/>
      <c r="JUT793" s="723"/>
      <c r="JUU793" s="723"/>
      <c r="JUV793" s="723"/>
      <c r="JUW793" s="723"/>
      <c r="JUX793" s="723"/>
      <c r="JUY793" s="320"/>
      <c r="JUZ793" s="47"/>
      <c r="JVA793" s="47"/>
      <c r="JVB793" s="34"/>
      <c r="JVC793" s="34"/>
      <c r="JVD793" s="88"/>
      <c r="JVE793"/>
      <c r="JVF793" s="173"/>
      <c r="JVG793" s="284"/>
      <c r="JVH793" s="910"/>
      <c r="JVI793" s="421"/>
      <c r="JVJ793" s="137"/>
      <c r="JVK793" s="136"/>
      <c r="JVL793" s="138"/>
      <c r="JVM793" s="154"/>
      <c r="JVN793" s="194"/>
      <c r="JVO793" s="868"/>
      <c r="JVP793" s="194"/>
      <c r="JVQ793" s="868"/>
      <c r="JVR793" s="874"/>
      <c r="JVS793" s="152"/>
      <c r="JVT793" s="552"/>
      <c r="JVU793" s="709"/>
      <c r="JVV793" s="709"/>
      <c r="JVW793" s="723"/>
      <c r="JVX793" s="723"/>
      <c r="JVY793" s="723"/>
      <c r="JVZ793" s="723"/>
      <c r="JWA793" s="723"/>
      <c r="JWB793" s="320"/>
      <c r="JWC793" s="47"/>
      <c r="JWD793" s="47"/>
      <c r="JWE793" s="34"/>
      <c r="JWF793" s="34"/>
      <c r="JWG793" s="88"/>
      <c r="JWH793"/>
      <c r="JWI793" s="173"/>
      <c r="JWJ793" s="284"/>
      <c r="JWK793" s="910"/>
      <c r="JWL793" s="421"/>
      <c r="JWM793" s="137"/>
      <c r="JWN793" s="136"/>
      <c r="JWO793" s="138"/>
      <c r="JWP793" s="154"/>
      <c r="JWQ793" s="194"/>
      <c r="JWR793" s="868"/>
      <c r="JWS793" s="194"/>
      <c r="JWT793" s="868"/>
      <c r="JWU793" s="874"/>
      <c r="JWV793" s="152"/>
      <c r="JWW793" s="552"/>
      <c r="JWX793" s="709"/>
      <c r="JWY793" s="709"/>
      <c r="JWZ793" s="723"/>
      <c r="JXA793" s="723"/>
      <c r="JXB793" s="723"/>
      <c r="JXC793" s="723"/>
      <c r="JXD793" s="723"/>
      <c r="JXE793" s="320"/>
      <c r="JXF793" s="47"/>
      <c r="JXG793" s="47"/>
      <c r="JXH793" s="34"/>
      <c r="JXI793" s="34"/>
      <c r="JXJ793" s="88"/>
      <c r="JXK793"/>
      <c r="JXL793" s="173"/>
      <c r="JXM793" s="284"/>
      <c r="JXN793" s="910"/>
      <c r="JXO793" s="421"/>
      <c r="JXP793" s="137"/>
      <c r="JXQ793" s="136"/>
      <c r="JXR793" s="138"/>
      <c r="JXS793" s="154"/>
      <c r="JXT793" s="194"/>
      <c r="JXU793" s="868"/>
      <c r="JXV793" s="194"/>
      <c r="JXW793" s="868"/>
      <c r="JXX793" s="874"/>
      <c r="JXY793" s="152"/>
      <c r="JXZ793" s="552"/>
      <c r="JYA793" s="709"/>
      <c r="JYB793" s="709"/>
      <c r="JYC793" s="723"/>
      <c r="JYD793" s="723"/>
      <c r="JYE793" s="723"/>
      <c r="JYF793" s="723"/>
      <c r="JYG793" s="723"/>
      <c r="JYH793" s="320"/>
      <c r="JYI793" s="47"/>
      <c r="JYJ793" s="47"/>
      <c r="JYK793" s="34"/>
      <c r="JYL793" s="34"/>
      <c r="JYM793" s="88"/>
      <c r="JYN793"/>
      <c r="JYO793" s="173"/>
      <c r="JYP793" s="284"/>
      <c r="JYQ793" s="910"/>
      <c r="JYR793" s="421"/>
      <c r="JYS793" s="137"/>
      <c r="JYT793" s="136"/>
      <c r="JYU793" s="138"/>
      <c r="JYV793" s="154"/>
      <c r="JYW793" s="194"/>
      <c r="JYX793" s="868"/>
      <c r="JYY793" s="194"/>
      <c r="JYZ793" s="868"/>
      <c r="JZA793" s="874"/>
      <c r="JZB793" s="152"/>
      <c r="JZC793" s="552"/>
      <c r="JZD793" s="709"/>
      <c r="JZE793" s="709"/>
      <c r="JZF793" s="723"/>
      <c r="JZG793" s="723"/>
      <c r="JZH793" s="723"/>
      <c r="JZI793" s="723"/>
      <c r="JZJ793" s="723"/>
      <c r="JZK793" s="320"/>
      <c r="JZL793" s="47"/>
      <c r="JZM793" s="47"/>
      <c r="JZN793" s="34"/>
      <c r="JZO793" s="34"/>
      <c r="JZP793" s="88"/>
      <c r="JZQ793"/>
      <c r="JZR793" s="173"/>
      <c r="JZS793" s="284"/>
      <c r="JZT793" s="910"/>
      <c r="JZU793" s="421"/>
      <c r="JZV793" s="137"/>
      <c r="JZW793" s="136"/>
      <c r="JZX793" s="138"/>
      <c r="JZY793" s="154"/>
      <c r="JZZ793" s="194"/>
      <c r="KAA793" s="868"/>
      <c r="KAB793" s="194"/>
      <c r="KAC793" s="868"/>
      <c r="KAD793" s="874"/>
      <c r="KAE793" s="152"/>
      <c r="KAF793" s="552"/>
      <c r="KAG793" s="709"/>
      <c r="KAH793" s="709"/>
      <c r="KAI793" s="723"/>
      <c r="KAJ793" s="723"/>
      <c r="KAK793" s="723"/>
      <c r="KAL793" s="723"/>
      <c r="KAM793" s="723"/>
      <c r="KAN793" s="320"/>
      <c r="KAO793" s="47"/>
      <c r="KAP793" s="47"/>
      <c r="KAQ793" s="34"/>
      <c r="KAR793" s="34"/>
      <c r="KAS793" s="88"/>
      <c r="KAT793"/>
      <c r="KAU793" s="173"/>
      <c r="KAV793" s="284"/>
      <c r="KAW793" s="910"/>
      <c r="KAX793" s="421"/>
      <c r="KAY793" s="137"/>
      <c r="KAZ793" s="136"/>
      <c r="KBA793" s="138"/>
      <c r="KBB793" s="154"/>
      <c r="KBC793" s="194"/>
      <c r="KBD793" s="868"/>
      <c r="KBE793" s="194"/>
      <c r="KBF793" s="868"/>
      <c r="KBG793" s="874"/>
      <c r="KBH793" s="152"/>
      <c r="KBI793" s="552"/>
      <c r="KBJ793" s="709"/>
      <c r="KBK793" s="709"/>
      <c r="KBL793" s="723"/>
      <c r="KBM793" s="723"/>
      <c r="KBN793" s="723"/>
      <c r="KBO793" s="723"/>
      <c r="KBP793" s="723"/>
      <c r="KBQ793" s="320"/>
      <c r="KBR793" s="47"/>
      <c r="KBS793" s="47"/>
      <c r="KBT793" s="34"/>
      <c r="KBU793" s="34"/>
      <c r="KBV793" s="88"/>
      <c r="KBW793"/>
      <c r="KBX793" s="173"/>
      <c r="KBY793" s="284"/>
      <c r="KBZ793" s="910"/>
      <c r="KCA793" s="421"/>
      <c r="KCB793" s="137"/>
      <c r="KCC793" s="136"/>
      <c r="KCD793" s="138"/>
      <c r="KCE793" s="154"/>
      <c r="KCF793" s="194"/>
      <c r="KCG793" s="868"/>
      <c r="KCH793" s="194"/>
      <c r="KCI793" s="868"/>
      <c r="KCJ793" s="874"/>
      <c r="KCK793" s="152"/>
      <c r="KCL793" s="552"/>
      <c r="KCM793" s="709"/>
      <c r="KCN793" s="709"/>
      <c r="KCO793" s="723"/>
      <c r="KCP793" s="723"/>
      <c r="KCQ793" s="723"/>
      <c r="KCR793" s="723"/>
      <c r="KCS793" s="723"/>
      <c r="KCT793" s="320"/>
      <c r="KCU793" s="47"/>
      <c r="KCV793" s="47"/>
      <c r="KCW793" s="34"/>
      <c r="KCX793" s="34"/>
      <c r="KCY793" s="88"/>
      <c r="KCZ793"/>
      <c r="KDA793" s="173"/>
      <c r="KDB793" s="284"/>
      <c r="KDC793" s="910"/>
      <c r="KDD793" s="421"/>
      <c r="KDE793" s="137"/>
      <c r="KDF793" s="136"/>
      <c r="KDG793" s="138"/>
      <c r="KDH793" s="154"/>
      <c r="KDI793" s="194"/>
      <c r="KDJ793" s="868"/>
      <c r="KDK793" s="194"/>
      <c r="KDL793" s="868"/>
      <c r="KDM793" s="874"/>
      <c r="KDN793" s="152"/>
      <c r="KDO793" s="552"/>
      <c r="KDP793" s="709"/>
      <c r="KDQ793" s="709"/>
      <c r="KDR793" s="723"/>
      <c r="KDS793" s="723"/>
      <c r="KDT793" s="723"/>
      <c r="KDU793" s="723"/>
      <c r="KDV793" s="723"/>
      <c r="KDW793" s="320"/>
      <c r="KDX793" s="47"/>
      <c r="KDY793" s="47"/>
      <c r="KDZ793" s="34"/>
      <c r="KEA793" s="34"/>
      <c r="KEB793" s="88"/>
      <c r="KEC793"/>
      <c r="KED793" s="173"/>
      <c r="KEE793" s="284"/>
      <c r="KEF793" s="910"/>
      <c r="KEG793" s="421"/>
      <c r="KEH793" s="137"/>
      <c r="KEI793" s="136"/>
      <c r="KEJ793" s="138"/>
      <c r="KEK793" s="154"/>
      <c r="KEL793" s="194"/>
      <c r="KEM793" s="868"/>
      <c r="KEN793" s="194"/>
      <c r="KEO793" s="868"/>
      <c r="KEP793" s="874"/>
      <c r="KEQ793" s="152"/>
      <c r="KER793" s="552"/>
      <c r="KES793" s="709"/>
      <c r="KET793" s="709"/>
      <c r="KEU793" s="723"/>
      <c r="KEV793" s="723"/>
      <c r="KEW793" s="723"/>
      <c r="KEX793" s="723"/>
      <c r="KEY793" s="723"/>
      <c r="KEZ793" s="320"/>
      <c r="KFA793" s="47"/>
      <c r="KFB793" s="47"/>
      <c r="KFC793" s="34"/>
      <c r="KFD793" s="34"/>
      <c r="KFE793" s="88"/>
      <c r="KFF793"/>
      <c r="KFG793" s="173"/>
      <c r="KFH793" s="284"/>
      <c r="KFI793" s="910"/>
      <c r="KFJ793" s="421"/>
      <c r="KFK793" s="137"/>
      <c r="KFL793" s="136"/>
      <c r="KFM793" s="138"/>
      <c r="KFN793" s="154"/>
      <c r="KFO793" s="194"/>
      <c r="KFP793" s="868"/>
      <c r="KFQ793" s="194"/>
      <c r="KFR793" s="868"/>
      <c r="KFS793" s="874"/>
      <c r="KFT793" s="152"/>
      <c r="KFU793" s="552"/>
      <c r="KFV793" s="709"/>
      <c r="KFW793" s="709"/>
      <c r="KFX793" s="723"/>
      <c r="KFY793" s="723"/>
      <c r="KFZ793" s="723"/>
      <c r="KGA793" s="723"/>
      <c r="KGB793" s="723"/>
      <c r="KGC793" s="320"/>
      <c r="KGD793" s="47"/>
      <c r="KGE793" s="47"/>
      <c r="KGF793" s="34"/>
      <c r="KGG793" s="34"/>
      <c r="KGH793" s="88"/>
      <c r="KGI793"/>
      <c r="KGJ793" s="173"/>
      <c r="KGK793" s="284"/>
      <c r="KGL793" s="910"/>
      <c r="KGM793" s="421"/>
      <c r="KGN793" s="137"/>
      <c r="KGO793" s="136"/>
      <c r="KGP793" s="138"/>
      <c r="KGQ793" s="154"/>
      <c r="KGR793" s="194"/>
      <c r="KGS793" s="868"/>
      <c r="KGT793" s="194"/>
      <c r="KGU793" s="868"/>
      <c r="KGV793" s="874"/>
      <c r="KGW793" s="152"/>
      <c r="KGX793" s="552"/>
      <c r="KGY793" s="709"/>
      <c r="KGZ793" s="709"/>
      <c r="KHA793" s="723"/>
      <c r="KHB793" s="723"/>
      <c r="KHC793" s="723"/>
      <c r="KHD793" s="723"/>
      <c r="KHE793" s="723"/>
      <c r="KHF793" s="320"/>
      <c r="KHG793" s="47"/>
      <c r="KHH793" s="47"/>
      <c r="KHI793" s="34"/>
      <c r="KHJ793" s="34"/>
      <c r="KHK793" s="88"/>
      <c r="KHL793"/>
      <c r="KHM793" s="173"/>
      <c r="KHN793" s="284"/>
      <c r="KHO793" s="910"/>
      <c r="KHP793" s="421"/>
      <c r="KHQ793" s="137"/>
      <c r="KHR793" s="136"/>
      <c r="KHS793" s="138"/>
      <c r="KHT793" s="154"/>
      <c r="KHU793" s="194"/>
      <c r="KHV793" s="868"/>
      <c r="KHW793" s="194"/>
      <c r="KHX793" s="868"/>
      <c r="KHY793" s="874"/>
      <c r="KHZ793" s="152"/>
      <c r="KIA793" s="552"/>
      <c r="KIB793" s="709"/>
      <c r="KIC793" s="709"/>
      <c r="KID793" s="723"/>
      <c r="KIE793" s="723"/>
      <c r="KIF793" s="723"/>
      <c r="KIG793" s="723"/>
      <c r="KIH793" s="723"/>
      <c r="KII793" s="320"/>
      <c r="KIJ793" s="47"/>
      <c r="KIK793" s="47"/>
      <c r="KIL793" s="34"/>
      <c r="KIM793" s="34"/>
      <c r="KIN793" s="88"/>
      <c r="KIO793"/>
      <c r="KIP793" s="173"/>
      <c r="KIQ793" s="284"/>
      <c r="KIR793" s="910"/>
      <c r="KIS793" s="421"/>
      <c r="KIT793" s="137"/>
      <c r="KIU793" s="136"/>
      <c r="KIV793" s="138"/>
      <c r="KIW793" s="154"/>
      <c r="KIX793" s="194"/>
      <c r="KIY793" s="868"/>
      <c r="KIZ793" s="194"/>
      <c r="KJA793" s="868"/>
      <c r="KJB793" s="874"/>
      <c r="KJC793" s="152"/>
      <c r="KJD793" s="552"/>
      <c r="KJE793" s="709"/>
      <c r="KJF793" s="709"/>
      <c r="KJG793" s="723"/>
      <c r="KJH793" s="723"/>
      <c r="KJI793" s="723"/>
      <c r="KJJ793" s="723"/>
      <c r="KJK793" s="723"/>
      <c r="KJL793" s="320"/>
      <c r="KJM793" s="47"/>
      <c r="KJN793" s="47"/>
      <c r="KJO793" s="34"/>
      <c r="KJP793" s="34"/>
      <c r="KJQ793" s="88"/>
      <c r="KJR793"/>
      <c r="KJS793" s="173"/>
      <c r="KJT793" s="284"/>
      <c r="KJU793" s="910"/>
      <c r="KJV793" s="421"/>
      <c r="KJW793" s="137"/>
      <c r="KJX793" s="136"/>
      <c r="KJY793" s="138"/>
      <c r="KJZ793" s="154"/>
      <c r="KKA793" s="194"/>
      <c r="KKB793" s="868"/>
      <c r="KKC793" s="194"/>
      <c r="KKD793" s="868"/>
      <c r="KKE793" s="874"/>
      <c r="KKF793" s="152"/>
      <c r="KKG793" s="552"/>
      <c r="KKH793" s="709"/>
      <c r="KKI793" s="709"/>
      <c r="KKJ793" s="723"/>
      <c r="KKK793" s="723"/>
      <c r="KKL793" s="723"/>
      <c r="KKM793" s="723"/>
      <c r="KKN793" s="723"/>
      <c r="KKO793" s="320"/>
      <c r="KKP793" s="47"/>
      <c r="KKQ793" s="47"/>
      <c r="KKR793" s="34"/>
      <c r="KKS793" s="34"/>
      <c r="KKT793" s="88"/>
      <c r="KKU793"/>
      <c r="KKV793" s="173"/>
      <c r="KKW793" s="284"/>
      <c r="KKX793" s="910"/>
      <c r="KKY793" s="421"/>
      <c r="KKZ793" s="137"/>
      <c r="KLA793" s="136"/>
      <c r="KLB793" s="138"/>
      <c r="KLC793" s="154"/>
      <c r="KLD793" s="194"/>
      <c r="KLE793" s="868"/>
      <c r="KLF793" s="194"/>
      <c r="KLG793" s="868"/>
      <c r="KLH793" s="874"/>
      <c r="KLI793" s="152"/>
      <c r="KLJ793" s="552"/>
      <c r="KLK793" s="709"/>
      <c r="KLL793" s="709"/>
      <c r="KLM793" s="723"/>
      <c r="KLN793" s="723"/>
      <c r="KLO793" s="723"/>
      <c r="KLP793" s="723"/>
      <c r="KLQ793" s="723"/>
      <c r="KLR793" s="320"/>
      <c r="KLS793" s="47"/>
      <c r="KLT793" s="47"/>
      <c r="KLU793" s="34"/>
      <c r="KLV793" s="34"/>
      <c r="KLW793" s="88"/>
      <c r="KLX793"/>
      <c r="KLY793" s="173"/>
      <c r="KLZ793" s="284"/>
      <c r="KMA793" s="910"/>
      <c r="KMB793" s="421"/>
      <c r="KMC793" s="137"/>
      <c r="KMD793" s="136"/>
      <c r="KME793" s="138"/>
      <c r="KMF793" s="154"/>
      <c r="KMG793" s="194"/>
      <c r="KMH793" s="868"/>
      <c r="KMI793" s="194"/>
      <c r="KMJ793" s="868"/>
      <c r="KMK793" s="874"/>
      <c r="KML793" s="152"/>
      <c r="KMM793" s="552"/>
      <c r="KMN793" s="709"/>
      <c r="KMO793" s="709"/>
      <c r="KMP793" s="723"/>
      <c r="KMQ793" s="723"/>
      <c r="KMR793" s="723"/>
      <c r="KMS793" s="723"/>
      <c r="KMT793" s="723"/>
      <c r="KMU793" s="320"/>
      <c r="KMV793" s="47"/>
      <c r="KMW793" s="47"/>
      <c r="KMX793" s="34"/>
      <c r="KMY793" s="34"/>
      <c r="KMZ793" s="88"/>
      <c r="KNA793"/>
      <c r="KNB793" s="173"/>
      <c r="KNC793" s="284"/>
      <c r="KND793" s="910"/>
      <c r="KNE793" s="421"/>
      <c r="KNF793" s="137"/>
      <c r="KNG793" s="136"/>
      <c r="KNH793" s="138"/>
      <c r="KNI793" s="154"/>
      <c r="KNJ793" s="194"/>
      <c r="KNK793" s="868"/>
      <c r="KNL793" s="194"/>
      <c r="KNM793" s="868"/>
      <c r="KNN793" s="874"/>
      <c r="KNO793" s="152"/>
      <c r="KNP793" s="552"/>
      <c r="KNQ793" s="709"/>
      <c r="KNR793" s="709"/>
      <c r="KNS793" s="723"/>
      <c r="KNT793" s="723"/>
      <c r="KNU793" s="723"/>
      <c r="KNV793" s="723"/>
      <c r="KNW793" s="723"/>
      <c r="KNX793" s="320"/>
      <c r="KNY793" s="47"/>
      <c r="KNZ793" s="47"/>
      <c r="KOA793" s="34"/>
      <c r="KOB793" s="34"/>
      <c r="KOC793" s="88"/>
      <c r="KOD793"/>
      <c r="KOE793" s="173"/>
      <c r="KOF793" s="284"/>
      <c r="KOG793" s="910"/>
      <c r="KOH793" s="421"/>
      <c r="KOI793" s="137"/>
      <c r="KOJ793" s="136"/>
      <c r="KOK793" s="138"/>
      <c r="KOL793" s="154"/>
      <c r="KOM793" s="194"/>
      <c r="KON793" s="868"/>
      <c r="KOO793" s="194"/>
      <c r="KOP793" s="868"/>
      <c r="KOQ793" s="874"/>
      <c r="KOR793" s="152"/>
      <c r="KOS793" s="552"/>
      <c r="KOT793" s="709"/>
      <c r="KOU793" s="709"/>
      <c r="KOV793" s="723"/>
      <c r="KOW793" s="723"/>
      <c r="KOX793" s="723"/>
      <c r="KOY793" s="723"/>
      <c r="KOZ793" s="723"/>
      <c r="KPA793" s="320"/>
      <c r="KPB793" s="47"/>
      <c r="KPC793" s="47"/>
      <c r="KPD793" s="34"/>
      <c r="KPE793" s="34"/>
      <c r="KPF793" s="88"/>
      <c r="KPG793"/>
      <c r="KPH793" s="173"/>
      <c r="KPI793" s="284"/>
      <c r="KPJ793" s="910"/>
      <c r="KPK793" s="421"/>
      <c r="KPL793" s="137"/>
      <c r="KPM793" s="136"/>
      <c r="KPN793" s="138"/>
      <c r="KPO793" s="154"/>
      <c r="KPP793" s="194"/>
      <c r="KPQ793" s="868"/>
      <c r="KPR793" s="194"/>
      <c r="KPS793" s="868"/>
      <c r="KPT793" s="874"/>
      <c r="KPU793" s="152"/>
      <c r="KPV793" s="552"/>
      <c r="KPW793" s="709"/>
      <c r="KPX793" s="709"/>
      <c r="KPY793" s="723"/>
      <c r="KPZ793" s="723"/>
      <c r="KQA793" s="723"/>
      <c r="KQB793" s="723"/>
      <c r="KQC793" s="723"/>
      <c r="KQD793" s="320"/>
      <c r="KQE793" s="47"/>
      <c r="KQF793" s="47"/>
      <c r="KQG793" s="34"/>
      <c r="KQH793" s="34"/>
      <c r="KQI793" s="88"/>
      <c r="KQJ793"/>
      <c r="KQK793" s="173"/>
      <c r="KQL793" s="284"/>
      <c r="KQM793" s="910"/>
      <c r="KQN793" s="421"/>
      <c r="KQO793" s="137"/>
      <c r="KQP793" s="136"/>
      <c r="KQQ793" s="138"/>
      <c r="KQR793" s="154"/>
      <c r="KQS793" s="194"/>
      <c r="KQT793" s="868"/>
      <c r="KQU793" s="194"/>
      <c r="KQV793" s="868"/>
      <c r="KQW793" s="874"/>
      <c r="KQX793" s="152"/>
      <c r="KQY793" s="552"/>
      <c r="KQZ793" s="709"/>
      <c r="KRA793" s="709"/>
      <c r="KRB793" s="723"/>
      <c r="KRC793" s="723"/>
      <c r="KRD793" s="723"/>
      <c r="KRE793" s="723"/>
      <c r="KRF793" s="723"/>
      <c r="KRG793" s="320"/>
      <c r="KRH793" s="47"/>
      <c r="KRI793" s="47"/>
      <c r="KRJ793" s="34"/>
      <c r="KRK793" s="34"/>
      <c r="KRL793" s="88"/>
      <c r="KRM793"/>
      <c r="KRN793" s="173"/>
      <c r="KRO793" s="284"/>
      <c r="KRP793" s="910"/>
      <c r="KRQ793" s="421"/>
      <c r="KRR793" s="137"/>
      <c r="KRS793" s="136"/>
      <c r="KRT793" s="138"/>
      <c r="KRU793" s="154"/>
      <c r="KRV793" s="194"/>
      <c r="KRW793" s="868"/>
      <c r="KRX793" s="194"/>
      <c r="KRY793" s="868"/>
      <c r="KRZ793" s="874"/>
      <c r="KSA793" s="152"/>
      <c r="KSB793" s="552"/>
      <c r="KSC793" s="709"/>
      <c r="KSD793" s="709"/>
      <c r="KSE793" s="723"/>
      <c r="KSF793" s="723"/>
      <c r="KSG793" s="723"/>
      <c r="KSH793" s="723"/>
      <c r="KSI793" s="723"/>
      <c r="KSJ793" s="320"/>
      <c r="KSK793" s="47"/>
      <c r="KSL793" s="47"/>
      <c r="KSM793" s="34"/>
      <c r="KSN793" s="34"/>
      <c r="KSO793" s="88"/>
      <c r="KSP793"/>
      <c r="KSQ793" s="173"/>
      <c r="KSR793" s="284"/>
      <c r="KSS793" s="910"/>
      <c r="KST793" s="421"/>
      <c r="KSU793" s="137"/>
      <c r="KSV793" s="136"/>
      <c r="KSW793" s="138"/>
      <c r="KSX793" s="154"/>
      <c r="KSY793" s="194"/>
      <c r="KSZ793" s="868"/>
      <c r="KTA793" s="194"/>
      <c r="KTB793" s="868"/>
      <c r="KTC793" s="874"/>
      <c r="KTD793" s="152"/>
      <c r="KTE793" s="552"/>
      <c r="KTF793" s="709"/>
      <c r="KTG793" s="709"/>
      <c r="KTH793" s="723"/>
      <c r="KTI793" s="723"/>
      <c r="KTJ793" s="723"/>
      <c r="KTK793" s="723"/>
      <c r="KTL793" s="723"/>
      <c r="KTM793" s="320"/>
      <c r="KTN793" s="47"/>
      <c r="KTO793" s="47"/>
      <c r="KTP793" s="34"/>
      <c r="KTQ793" s="34"/>
      <c r="KTR793" s="88"/>
      <c r="KTS793"/>
      <c r="KTT793" s="173"/>
      <c r="KTU793" s="284"/>
      <c r="KTV793" s="910"/>
      <c r="KTW793" s="421"/>
      <c r="KTX793" s="137"/>
      <c r="KTY793" s="136"/>
      <c r="KTZ793" s="138"/>
      <c r="KUA793" s="154"/>
      <c r="KUB793" s="194"/>
      <c r="KUC793" s="868"/>
      <c r="KUD793" s="194"/>
      <c r="KUE793" s="868"/>
      <c r="KUF793" s="874"/>
      <c r="KUG793" s="152"/>
      <c r="KUH793" s="552"/>
      <c r="KUI793" s="709"/>
      <c r="KUJ793" s="709"/>
      <c r="KUK793" s="723"/>
      <c r="KUL793" s="723"/>
      <c r="KUM793" s="723"/>
      <c r="KUN793" s="723"/>
      <c r="KUO793" s="723"/>
      <c r="KUP793" s="320"/>
      <c r="KUQ793" s="47"/>
      <c r="KUR793" s="47"/>
      <c r="KUS793" s="34"/>
      <c r="KUT793" s="34"/>
      <c r="KUU793" s="88"/>
      <c r="KUV793"/>
      <c r="KUW793" s="173"/>
      <c r="KUX793" s="284"/>
      <c r="KUY793" s="910"/>
      <c r="KUZ793" s="421"/>
      <c r="KVA793" s="137"/>
      <c r="KVB793" s="136"/>
      <c r="KVC793" s="138"/>
      <c r="KVD793" s="154"/>
      <c r="KVE793" s="194"/>
      <c r="KVF793" s="868"/>
      <c r="KVG793" s="194"/>
      <c r="KVH793" s="868"/>
      <c r="KVI793" s="874"/>
      <c r="KVJ793" s="152"/>
      <c r="KVK793" s="552"/>
      <c r="KVL793" s="709"/>
      <c r="KVM793" s="709"/>
      <c r="KVN793" s="723"/>
      <c r="KVO793" s="723"/>
      <c r="KVP793" s="723"/>
      <c r="KVQ793" s="723"/>
      <c r="KVR793" s="723"/>
      <c r="KVS793" s="320"/>
      <c r="KVT793" s="47"/>
      <c r="KVU793" s="47"/>
      <c r="KVV793" s="34"/>
      <c r="KVW793" s="34"/>
      <c r="KVX793" s="88"/>
      <c r="KVY793"/>
      <c r="KVZ793" s="173"/>
      <c r="KWA793" s="284"/>
      <c r="KWB793" s="910"/>
      <c r="KWC793" s="421"/>
      <c r="KWD793" s="137"/>
      <c r="KWE793" s="136"/>
      <c r="KWF793" s="138"/>
      <c r="KWG793" s="154"/>
      <c r="KWH793" s="194"/>
      <c r="KWI793" s="868"/>
      <c r="KWJ793" s="194"/>
      <c r="KWK793" s="868"/>
      <c r="KWL793" s="874"/>
      <c r="KWM793" s="152"/>
      <c r="KWN793" s="552"/>
      <c r="KWO793" s="709"/>
      <c r="KWP793" s="709"/>
      <c r="KWQ793" s="723"/>
      <c r="KWR793" s="723"/>
      <c r="KWS793" s="723"/>
      <c r="KWT793" s="723"/>
      <c r="KWU793" s="723"/>
      <c r="KWV793" s="320"/>
      <c r="KWW793" s="47"/>
      <c r="KWX793" s="47"/>
      <c r="KWY793" s="34"/>
      <c r="KWZ793" s="34"/>
      <c r="KXA793" s="88"/>
      <c r="KXB793"/>
      <c r="KXC793" s="173"/>
      <c r="KXD793" s="284"/>
      <c r="KXE793" s="910"/>
      <c r="KXF793" s="421"/>
      <c r="KXG793" s="137"/>
      <c r="KXH793" s="136"/>
      <c r="KXI793" s="138"/>
      <c r="KXJ793" s="154"/>
      <c r="KXK793" s="194"/>
      <c r="KXL793" s="868"/>
      <c r="KXM793" s="194"/>
      <c r="KXN793" s="868"/>
      <c r="KXO793" s="874"/>
      <c r="KXP793" s="152"/>
      <c r="KXQ793" s="552"/>
      <c r="KXR793" s="709"/>
      <c r="KXS793" s="709"/>
      <c r="KXT793" s="723"/>
      <c r="KXU793" s="723"/>
      <c r="KXV793" s="723"/>
      <c r="KXW793" s="723"/>
      <c r="KXX793" s="723"/>
      <c r="KXY793" s="320"/>
      <c r="KXZ793" s="47"/>
      <c r="KYA793" s="47"/>
      <c r="KYB793" s="34"/>
      <c r="KYC793" s="34"/>
      <c r="KYD793" s="88"/>
      <c r="KYE793"/>
      <c r="KYF793" s="173"/>
      <c r="KYG793" s="284"/>
      <c r="KYH793" s="910"/>
      <c r="KYI793" s="421"/>
      <c r="KYJ793" s="137"/>
      <c r="KYK793" s="136"/>
      <c r="KYL793" s="138"/>
      <c r="KYM793" s="154"/>
      <c r="KYN793" s="194"/>
      <c r="KYO793" s="868"/>
      <c r="KYP793" s="194"/>
      <c r="KYQ793" s="868"/>
      <c r="KYR793" s="874"/>
      <c r="KYS793" s="152"/>
      <c r="KYT793" s="552"/>
      <c r="KYU793" s="709"/>
      <c r="KYV793" s="709"/>
      <c r="KYW793" s="723"/>
      <c r="KYX793" s="723"/>
      <c r="KYY793" s="723"/>
      <c r="KYZ793" s="723"/>
      <c r="KZA793" s="723"/>
      <c r="KZB793" s="320"/>
      <c r="KZC793" s="47"/>
      <c r="KZD793" s="47"/>
      <c r="KZE793" s="34"/>
      <c r="KZF793" s="34"/>
      <c r="KZG793" s="88"/>
      <c r="KZH793"/>
      <c r="KZI793" s="173"/>
      <c r="KZJ793" s="284"/>
      <c r="KZK793" s="910"/>
      <c r="KZL793" s="421"/>
      <c r="KZM793" s="137"/>
      <c r="KZN793" s="136"/>
      <c r="KZO793" s="138"/>
      <c r="KZP793" s="154"/>
      <c r="KZQ793" s="194"/>
      <c r="KZR793" s="868"/>
      <c r="KZS793" s="194"/>
      <c r="KZT793" s="868"/>
      <c r="KZU793" s="874"/>
      <c r="KZV793" s="152"/>
      <c r="KZW793" s="552"/>
      <c r="KZX793" s="709"/>
      <c r="KZY793" s="709"/>
      <c r="KZZ793" s="723"/>
      <c r="LAA793" s="723"/>
      <c r="LAB793" s="723"/>
      <c r="LAC793" s="723"/>
      <c r="LAD793" s="723"/>
      <c r="LAE793" s="320"/>
      <c r="LAF793" s="47"/>
      <c r="LAG793" s="47"/>
      <c r="LAH793" s="34"/>
      <c r="LAI793" s="34"/>
      <c r="LAJ793" s="88"/>
      <c r="LAK793"/>
      <c r="LAL793" s="173"/>
      <c r="LAM793" s="284"/>
      <c r="LAN793" s="910"/>
      <c r="LAO793" s="421"/>
      <c r="LAP793" s="137"/>
      <c r="LAQ793" s="136"/>
      <c r="LAR793" s="138"/>
      <c r="LAS793" s="154"/>
      <c r="LAT793" s="194"/>
      <c r="LAU793" s="868"/>
      <c r="LAV793" s="194"/>
      <c r="LAW793" s="868"/>
      <c r="LAX793" s="874"/>
      <c r="LAY793" s="152"/>
      <c r="LAZ793" s="552"/>
      <c r="LBA793" s="709"/>
      <c r="LBB793" s="709"/>
      <c r="LBC793" s="723"/>
      <c r="LBD793" s="723"/>
      <c r="LBE793" s="723"/>
      <c r="LBF793" s="723"/>
      <c r="LBG793" s="723"/>
      <c r="LBH793" s="320"/>
      <c r="LBI793" s="47"/>
      <c r="LBJ793" s="47"/>
      <c r="LBK793" s="34"/>
      <c r="LBL793" s="34"/>
      <c r="LBM793" s="88"/>
      <c r="LBN793"/>
      <c r="LBO793" s="173"/>
      <c r="LBP793" s="284"/>
      <c r="LBQ793" s="910"/>
      <c r="LBR793" s="421"/>
      <c r="LBS793" s="137"/>
      <c r="LBT793" s="136"/>
      <c r="LBU793" s="138"/>
      <c r="LBV793" s="154"/>
      <c r="LBW793" s="194"/>
      <c r="LBX793" s="868"/>
      <c r="LBY793" s="194"/>
      <c r="LBZ793" s="868"/>
      <c r="LCA793" s="874"/>
      <c r="LCB793" s="152"/>
      <c r="LCC793" s="552"/>
      <c r="LCD793" s="709"/>
      <c r="LCE793" s="709"/>
      <c r="LCF793" s="723"/>
      <c r="LCG793" s="723"/>
      <c r="LCH793" s="723"/>
      <c r="LCI793" s="723"/>
      <c r="LCJ793" s="723"/>
      <c r="LCK793" s="320"/>
      <c r="LCL793" s="47"/>
      <c r="LCM793" s="47"/>
      <c r="LCN793" s="34"/>
      <c r="LCO793" s="34"/>
      <c r="LCP793" s="88"/>
      <c r="LCQ793"/>
      <c r="LCR793" s="173"/>
      <c r="LCS793" s="284"/>
      <c r="LCT793" s="910"/>
      <c r="LCU793" s="421"/>
      <c r="LCV793" s="137"/>
      <c r="LCW793" s="136"/>
      <c r="LCX793" s="138"/>
      <c r="LCY793" s="154"/>
      <c r="LCZ793" s="194"/>
      <c r="LDA793" s="868"/>
      <c r="LDB793" s="194"/>
      <c r="LDC793" s="868"/>
      <c r="LDD793" s="874"/>
      <c r="LDE793" s="152"/>
      <c r="LDF793" s="552"/>
      <c r="LDG793" s="709"/>
      <c r="LDH793" s="709"/>
      <c r="LDI793" s="723"/>
      <c r="LDJ793" s="723"/>
      <c r="LDK793" s="723"/>
      <c r="LDL793" s="723"/>
      <c r="LDM793" s="723"/>
      <c r="LDN793" s="320"/>
      <c r="LDO793" s="47"/>
      <c r="LDP793" s="47"/>
      <c r="LDQ793" s="34"/>
      <c r="LDR793" s="34"/>
      <c r="LDS793" s="88"/>
      <c r="LDT793"/>
      <c r="LDU793" s="173"/>
      <c r="LDV793" s="284"/>
      <c r="LDW793" s="910"/>
      <c r="LDX793" s="421"/>
      <c r="LDY793" s="137"/>
      <c r="LDZ793" s="136"/>
      <c r="LEA793" s="138"/>
      <c r="LEB793" s="154"/>
      <c r="LEC793" s="194"/>
      <c r="LED793" s="868"/>
      <c r="LEE793" s="194"/>
      <c r="LEF793" s="868"/>
      <c r="LEG793" s="874"/>
      <c r="LEH793" s="152"/>
      <c r="LEI793" s="552"/>
      <c r="LEJ793" s="709"/>
      <c r="LEK793" s="709"/>
      <c r="LEL793" s="723"/>
      <c r="LEM793" s="723"/>
      <c r="LEN793" s="723"/>
      <c r="LEO793" s="723"/>
      <c r="LEP793" s="723"/>
      <c r="LEQ793" s="320"/>
      <c r="LER793" s="47"/>
      <c r="LES793" s="47"/>
      <c r="LET793" s="34"/>
      <c r="LEU793" s="34"/>
      <c r="LEV793" s="88"/>
      <c r="LEW793"/>
      <c r="LEX793" s="173"/>
      <c r="LEY793" s="284"/>
      <c r="LEZ793" s="910"/>
      <c r="LFA793" s="421"/>
      <c r="LFB793" s="137"/>
      <c r="LFC793" s="136"/>
      <c r="LFD793" s="138"/>
      <c r="LFE793" s="154"/>
      <c r="LFF793" s="194"/>
      <c r="LFG793" s="868"/>
      <c r="LFH793" s="194"/>
      <c r="LFI793" s="868"/>
      <c r="LFJ793" s="874"/>
      <c r="LFK793" s="152"/>
      <c r="LFL793" s="552"/>
      <c r="LFM793" s="709"/>
      <c r="LFN793" s="709"/>
      <c r="LFO793" s="723"/>
      <c r="LFP793" s="723"/>
      <c r="LFQ793" s="723"/>
      <c r="LFR793" s="723"/>
      <c r="LFS793" s="723"/>
      <c r="LFT793" s="320"/>
      <c r="LFU793" s="47"/>
      <c r="LFV793" s="47"/>
      <c r="LFW793" s="34"/>
      <c r="LFX793" s="34"/>
      <c r="LFY793" s="88"/>
      <c r="LFZ793"/>
      <c r="LGA793" s="173"/>
      <c r="LGB793" s="284"/>
      <c r="LGC793" s="910"/>
      <c r="LGD793" s="421"/>
      <c r="LGE793" s="137"/>
      <c r="LGF793" s="136"/>
      <c r="LGG793" s="138"/>
      <c r="LGH793" s="154"/>
      <c r="LGI793" s="194"/>
      <c r="LGJ793" s="868"/>
      <c r="LGK793" s="194"/>
      <c r="LGL793" s="868"/>
      <c r="LGM793" s="874"/>
      <c r="LGN793" s="152"/>
      <c r="LGO793" s="552"/>
      <c r="LGP793" s="709"/>
      <c r="LGQ793" s="709"/>
      <c r="LGR793" s="723"/>
      <c r="LGS793" s="723"/>
      <c r="LGT793" s="723"/>
      <c r="LGU793" s="723"/>
      <c r="LGV793" s="723"/>
      <c r="LGW793" s="320"/>
      <c r="LGX793" s="47"/>
      <c r="LGY793" s="47"/>
      <c r="LGZ793" s="34"/>
      <c r="LHA793" s="34"/>
      <c r="LHB793" s="88"/>
      <c r="LHC793"/>
      <c r="LHD793" s="173"/>
      <c r="LHE793" s="284"/>
      <c r="LHF793" s="910"/>
      <c r="LHG793" s="421"/>
      <c r="LHH793" s="137"/>
      <c r="LHI793" s="136"/>
      <c r="LHJ793" s="138"/>
      <c r="LHK793" s="154"/>
      <c r="LHL793" s="194"/>
      <c r="LHM793" s="868"/>
      <c r="LHN793" s="194"/>
      <c r="LHO793" s="868"/>
      <c r="LHP793" s="874"/>
      <c r="LHQ793" s="152"/>
      <c r="LHR793" s="552"/>
      <c r="LHS793" s="709"/>
      <c r="LHT793" s="709"/>
      <c r="LHU793" s="723"/>
      <c r="LHV793" s="723"/>
      <c r="LHW793" s="723"/>
      <c r="LHX793" s="723"/>
      <c r="LHY793" s="723"/>
      <c r="LHZ793" s="320"/>
      <c r="LIA793" s="47"/>
      <c r="LIB793" s="47"/>
      <c r="LIC793" s="34"/>
      <c r="LID793" s="34"/>
      <c r="LIE793" s="88"/>
      <c r="LIF793"/>
      <c r="LIG793" s="173"/>
      <c r="LIH793" s="284"/>
      <c r="LII793" s="910"/>
      <c r="LIJ793" s="421"/>
      <c r="LIK793" s="137"/>
      <c r="LIL793" s="136"/>
      <c r="LIM793" s="138"/>
      <c r="LIN793" s="154"/>
      <c r="LIO793" s="194"/>
      <c r="LIP793" s="868"/>
      <c r="LIQ793" s="194"/>
      <c r="LIR793" s="868"/>
      <c r="LIS793" s="874"/>
      <c r="LIT793" s="152"/>
      <c r="LIU793" s="552"/>
      <c r="LIV793" s="709"/>
      <c r="LIW793" s="709"/>
      <c r="LIX793" s="723"/>
      <c r="LIY793" s="723"/>
      <c r="LIZ793" s="723"/>
      <c r="LJA793" s="723"/>
      <c r="LJB793" s="723"/>
      <c r="LJC793" s="320"/>
      <c r="LJD793" s="47"/>
      <c r="LJE793" s="47"/>
      <c r="LJF793" s="34"/>
      <c r="LJG793" s="34"/>
      <c r="LJH793" s="88"/>
      <c r="LJI793"/>
      <c r="LJJ793" s="173"/>
      <c r="LJK793" s="284"/>
      <c r="LJL793" s="910"/>
      <c r="LJM793" s="421"/>
      <c r="LJN793" s="137"/>
      <c r="LJO793" s="136"/>
      <c r="LJP793" s="138"/>
      <c r="LJQ793" s="154"/>
      <c r="LJR793" s="194"/>
      <c r="LJS793" s="868"/>
      <c r="LJT793" s="194"/>
      <c r="LJU793" s="868"/>
      <c r="LJV793" s="874"/>
      <c r="LJW793" s="152"/>
      <c r="LJX793" s="552"/>
      <c r="LJY793" s="709"/>
      <c r="LJZ793" s="709"/>
      <c r="LKA793" s="723"/>
      <c r="LKB793" s="723"/>
      <c r="LKC793" s="723"/>
      <c r="LKD793" s="723"/>
      <c r="LKE793" s="723"/>
      <c r="LKF793" s="320"/>
      <c r="LKG793" s="47"/>
      <c r="LKH793" s="47"/>
      <c r="LKI793" s="34"/>
      <c r="LKJ793" s="34"/>
      <c r="LKK793" s="88"/>
      <c r="LKL793"/>
      <c r="LKM793" s="173"/>
      <c r="LKN793" s="284"/>
      <c r="LKO793" s="910"/>
      <c r="LKP793" s="421"/>
      <c r="LKQ793" s="137"/>
      <c r="LKR793" s="136"/>
      <c r="LKS793" s="138"/>
      <c r="LKT793" s="154"/>
      <c r="LKU793" s="194"/>
      <c r="LKV793" s="868"/>
      <c r="LKW793" s="194"/>
      <c r="LKX793" s="868"/>
      <c r="LKY793" s="874"/>
      <c r="LKZ793" s="152"/>
      <c r="LLA793" s="552"/>
      <c r="LLB793" s="709"/>
      <c r="LLC793" s="709"/>
      <c r="LLD793" s="723"/>
      <c r="LLE793" s="723"/>
      <c r="LLF793" s="723"/>
      <c r="LLG793" s="723"/>
      <c r="LLH793" s="723"/>
      <c r="LLI793" s="320"/>
      <c r="LLJ793" s="47"/>
      <c r="LLK793" s="47"/>
      <c r="LLL793" s="34"/>
      <c r="LLM793" s="34"/>
      <c r="LLN793" s="88"/>
      <c r="LLO793"/>
      <c r="LLP793" s="173"/>
      <c r="LLQ793" s="284"/>
      <c r="LLR793" s="910"/>
      <c r="LLS793" s="421"/>
      <c r="LLT793" s="137"/>
      <c r="LLU793" s="136"/>
      <c r="LLV793" s="138"/>
      <c r="LLW793" s="154"/>
      <c r="LLX793" s="194"/>
      <c r="LLY793" s="868"/>
      <c r="LLZ793" s="194"/>
      <c r="LMA793" s="868"/>
      <c r="LMB793" s="874"/>
      <c r="LMC793" s="152"/>
      <c r="LMD793" s="552"/>
      <c r="LME793" s="709"/>
      <c r="LMF793" s="709"/>
      <c r="LMG793" s="723"/>
      <c r="LMH793" s="723"/>
      <c r="LMI793" s="723"/>
      <c r="LMJ793" s="723"/>
      <c r="LMK793" s="723"/>
      <c r="LML793" s="320"/>
      <c r="LMM793" s="47"/>
      <c r="LMN793" s="47"/>
      <c r="LMO793" s="34"/>
      <c r="LMP793" s="34"/>
      <c r="LMQ793" s="88"/>
      <c r="LMR793"/>
      <c r="LMS793" s="173"/>
      <c r="LMT793" s="284"/>
      <c r="LMU793" s="910"/>
      <c r="LMV793" s="421"/>
      <c r="LMW793" s="137"/>
      <c r="LMX793" s="136"/>
      <c r="LMY793" s="138"/>
      <c r="LMZ793" s="154"/>
      <c r="LNA793" s="194"/>
      <c r="LNB793" s="868"/>
      <c r="LNC793" s="194"/>
      <c r="LND793" s="868"/>
      <c r="LNE793" s="874"/>
      <c r="LNF793" s="152"/>
      <c r="LNG793" s="552"/>
      <c r="LNH793" s="709"/>
      <c r="LNI793" s="709"/>
      <c r="LNJ793" s="723"/>
      <c r="LNK793" s="723"/>
      <c r="LNL793" s="723"/>
      <c r="LNM793" s="723"/>
      <c r="LNN793" s="723"/>
      <c r="LNO793" s="320"/>
      <c r="LNP793" s="47"/>
      <c r="LNQ793" s="47"/>
      <c r="LNR793" s="34"/>
      <c r="LNS793" s="34"/>
      <c r="LNT793" s="88"/>
      <c r="LNU793"/>
      <c r="LNV793" s="173"/>
      <c r="LNW793" s="284"/>
      <c r="LNX793" s="910"/>
      <c r="LNY793" s="421"/>
      <c r="LNZ793" s="137"/>
      <c r="LOA793" s="136"/>
      <c r="LOB793" s="138"/>
      <c r="LOC793" s="154"/>
      <c r="LOD793" s="194"/>
      <c r="LOE793" s="868"/>
      <c r="LOF793" s="194"/>
      <c r="LOG793" s="868"/>
      <c r="LOH793" s="874"/>
      <c r="LOI793" s="152"/>
      <c r="LOJ793" s="552"/>
      <c r="LOK793" s="709"/>
      <c r="LOL793" s="709"/>
      <c r="LOM793" s="723"/>
      <c r="LON793" s="723"/>
      <c r="LOO793" s="723"/>
      <c r="LOP793" s="723"/>
      <c r="LOQ793" s="723"/>
      <c r="LOR793" s="320"/>
      <c r="LOS793" s="47"/>
      <c r="LOT793" s="47"/>
      <c r="LOU793" s="34"/>
      <c r="LOV793" s="34"/>
      <c r="LOW793" s="88"/>
      <c r="LOX793"/>
      <c r="LOY793" s="173"/>
      <c r="LOZ793" s="284"/>
      <c r="LPA793" s="910"/>
      <c r="LPB793" s="421"/>
      <c r="LPC793" s="137"/>
      <c r="LPD793" s="136"/>
      <c r="LPE793" s="138"/>
      <c r="LPF793" s="154"/>
      <c r="LPG793" s="194"/>
      <c r="LPH793" s="868"/>
      <c r="LPI793" s="194"/>
      <c r="LPJ793" s="868"/>
      <c r="LPK793" s="874"/>
      <c r="LPL793" s="152"/>
      <c r="LPM793" s="552"/>
      <c r="LPN793" s="709"/>
      <c r="LPO793" s="709"/>
      <c r="LPP793" s="723"/>
      <c r="LPQ793" s="723"/>
      <c r="LPR793" s="723"/>
      <c r="LPS793" s="723"/>
      <c r="LPT793" s="723"/>
      <c r="LPU793" s="320"/>
      <c r="LPV793" s="47"/>
      <c r="LPW793" s="47"/>
      <c r="LPX793" s="34"/>
      <c r="LPY793" s="34"/>
      <c r="LPZ793" s="88"/>
      <c r="LQA793"/>
      <c r="LQB793" s="173"/>
      <c r="LQC793" s="284"/>
      <c r="LQD793" s="910"/>
      <c r="LQE793" s="421"/>
      <c r="LQF793" s="137"/>
      <c r="LQG793" s="136"/>
      <c r="LQH793" s="138"/>
      <c r="LQI793" s="154"/>
      <c r="LQJ793" s="194"/>
      <c r="LQK793" s="868"/>
      <c r="LQL793" s="194"/>
      <c r="LQM793" s="868"/>
      <c r="LQN793" s="874"/>
      <c r="LQO793" s="152"/>
      <c r="LQP793" s="552"/>
      <c r="LQQ793" s="709"/>
      <c r="LQR793" s="709"/>
      <c r="LQS793" s="723"/>
      <c r="LQT793" s="723"/>
      <c r="LQU793" s="723"/>
      <c r="LQV793" s="723"/>
      <c r="LQW793" s="723"/>
      <c r="LQX793" s="320"/>
      <c r="LQY793" s="47"/>
      <c r="LQZ793" s="47"/>
      <c r="LRA793" s="34"/>
      <c r="LRB793" s="34"/>
      <c r="LRC793" s="88"/>
      <c r="LRD793"/>
      <c r="LRE793" s="173"/>
      <c r="LRF793" s="284"/>
      <c r="LRG793" s="910"/>
      <c r="LRH793" s="421"/>
      <c r="LRI793" s="137"/>
      <c r="LRJ793" s="136"/>
      <c r="LRK793" s="138"/>
      <c r="LRL793" s="154"/>
      <c r="LRM793" s="194"/>
      <c r="LRN793" s="868"/>
      <c r="LRO793" s="194"/>
      <c r="LRP793" s="868"/>
      <c r="LRQ793" s="874"/>
      <c r="LRR793" s="152"/>
      <c r="LRS793" s="552"/>
      <c r="LRT793" s="709"/>
      <c r="LRU793" s="709"/>
      <c r="LRV793" s="723"/>
      <c r="LRW793" s="723"/>
      <c r="LRX793" s="723"/>
      <c r="LRY793" s="723"/>
      <c r="LRZ793" s="723"/>
      <c r="LSA793" s="320"/>
      <c r="LSB793" s="47"/>
      <c r="LSC793" s="47"/>
      <c r="LSD793" s="34"/>
      <c r="LSE793" s="34"/>
      <c r="LSF793" s="88"/>
      <c r="LSG793"/>
      <c r="LSH793" s="173"/>
      <c r="LSI793" s="284"/>
      <c r="LSJ793" s="910"/>
      <c r="LSK793" s="421"/>
      <c r="LSL793" s="137"/>
      <c r="LSM793" s="136"/>
      <c r="LSN793" s="138"/>
      <c r="LSO793" s="154"/>
      <c r="LSP793" s="194"/>
      <c r="LSQ793" s="868"/>
      <c r="LSR793" s="194"/>
      <c r="LSS793" s="868"/>
      <c r="LST793" s="874"/>
      <c r="LSU793" s="152"/>
      <c r="LSV793" s="552"/>
      <c r="LSW793" s="709"/>
      <c r="LSX793" s="709"/>
      <c r="LSY793" s="723"/>
      <c r="LSZ793" s="723"/>
      <c r="LTA793" s="723"/>
      <c r="LTB793" s="723"/>
      <c r="LTC793" s="723"/>
      <c r="LTD793" s="320"/>
      <c r="LTE793" s="47"/>
      <c r="LTF793" s="47"/>
      <c r="LTG793" s="34"/>
      <c r="LTH793" s="34"/>
      <c r="LTI793" s="88"/>
      <c r="LTJ793"/>
      <c r="LTK793" s="173"/>
      <c r="LTL793" s="284"/>
      <c r="LTM793" s="910"/>
      <c r="LTN793" s="421"/>
      <c r="LTO793" s="137"/>
      <c r="LTP793" s="136"/>
      <c r="LTQ793" s="138"/>
      <c r="LTR793" s="154"/>
      <c r="LTS793" s="194"/>
      <c r="LTT793" s="868"/>
      <c r="LTU793" s="194"/>
      <c r="LTV793" s="868"/>
      <c r="LTW793" s="874"/>
      <c r="LTX793" s="152"/>
      <c r="LTY793" s="552"/>
      <c r="LTZ793" s="709"/>
      <c r="LUA793" s="709"/>
      <c r="LUB793" s="723"/>
      <c r="LUC793" s="723"/>
      <c r="LUD793" s="723"/>
      <c r="LUE793" s="723"/>
      <c r="LUF793" s="723"/>
      <c r="LUG793" s="320"/>
      <c r="LUH793" s="47"/>
      <c r="LUI793" s="47"/>
      <c r="LUJ793" s="34"/>
      <c r="LUK793" s="34"/>
      <c r="LUL793" s="88"/>
      <c r="LUM793"/>
      <c r="LUN793" s="173"/>
      <c r="LUO793" s="284"/>
      <c r="LUP793" s="910"/>
      <c r="LUQ793" s="421"/>
      <c r="LUR793" s="137"/>
      <c r="LUS793" s="136"/>
      <c r="LUT793" s="138"/>
      <c r="LUU793" s="154"/>
      <c r="LUV793" s="194"/>
      <c r="LUW793" s="868"/>
      <c r="LUX793" s="194"/>
      <c r="LUY793" s="868"/>
      <c r="LUZ793" s="874"/>
      <c r="LVA793" s="152"/>
      <c r="LVB793" s="552"/>
      <c r="LVC793" s="709"/>
      <c r="LVD793" s="709"/>
      <c r="LVE793" s="723"/>
      <c r="LVF793" s="723"/>
      <c r="LVG793" s="723"/>
      <c r="LVH793" s="723"/>
      <c r="LVI793" s="723"/>
      <c r="LVJ793" s="320"/>
      <c r="LVK793" s="47"/>
      <c r="LVL793" s="47"/>
      <c r="LVM793" s="34"/>
      <c r="LVN793" s="34"/>
      <c r="LVO793" s="88"/>
      <c r="LVP793"/>
      <c r="LVQ793" s="173"/>
      <c r="LVR793" s="284"/>
      <c r="LVS793" s="910"/>
      <c r="LVT793" s="421"/>
      <c r="LVU793" s="137"/>
      <c r="LVV793" s="136"/>
      <c r="LVW793" s="138"/>
      <c r="LVX793" s="154"/>
      <c r="LVY793" s="194"/>
      <c r="LVZ793" s="868"/>
      <c r="LWA793" s="194"/>
      <c r="LWB793" s="868"/>
      <c r="LWC793" s="874"/>
      <c r="LWD793" s="152"/>
      <c r="LWE793" s="552"/>
      <c r="LWF793" s="709"/>
      <c r="LWG793" s="709"/>
      <c r="LWH793" s="723"/>
      <c r="LWI793" s="723"/>
      <c r="LWJ793" s="723"/>
      <c r="LWK793" s="723"/>
      <c r="LWL793" s="723"/>
      <c r="LWM793" s="320"/>
      <c r="LWN793" s="47"/>
      <c r="LWO793" s="47"/>
      <c r="LWP793" s="34"/>
      <c r="LWQ793" s="34"/>
      <c r="LWR793" s="88"/>
      <c r="LWS793"/>
      <c r="LWT793" s="173"/>
      <c r="LWU793" s="284"/>
      <c r="LWV793" s="910"/>
      <c r="LWW793" s="421"/>
      <c r="LWX793" s="137"/>
      <c r="LWY793" s="136"/>
      <c r="LWZ793" s="138"/>
      <c r="LXA793" s="154"/>
      <c r="LXB793" s="194"/>
      <c r="LXC793" s="868"/>
      <c r="LXD793" s="194"/>
      <c r="LXE793" s="868"/>
      <c r="LXF793" s="874"/>
      <c r="LXG793" s="152"/>
      <c r="LXH793" s="552"/>
      <c r="LXI793" s="709"/>
      <c r="LXJ793" s="709"/>
      <c r="LXK793" s="723"/>
      <c r="LXL793" s="723"/>
      <c r="LXM793" s="723"/>
      <c r="LXN793" s="723"/>
      <c r="LXO793" s="723"/>
      <c r="LXP793" s="320"/>
      <c r="LXQ793" s="47"/>
      <c r="LXR793" s="47"/>
      <c r="LXS793" s="34"/>
      <c r="LXT793" s="34"/>
      <c r="LXU793" s="88"/>
      <c r="LXV793"/>
      <c r="LXW793" s="173"/>
      <c r="LXX793" s="284"/>
      <c r="LXY793" s="910"/>
      <c r="LXZ793" s="421"/>
      <c r="LYA793" s="137"/>
      <c r="LYB793" s="136"/>
      <c r="LYC793" s="138"/>
      <c r="LYD793" s="154"/>
      <c r="LYE793" s="194"/>
      <c r="LYF793" s="868"/>
      <c r="LYG793" s="194"/>
      <c r="LYH793" s="868"/>
      <c r="LYI793" s="874"/>
      <c r="LYJ793" s="152"/>
      <c r="LYK793" s="552"/>
      <c r="LYL793" s="709"/>
      <c r="LYM793" s="709"/>
      <c r="LYN793" s="723"/>
      <c r="LYO793" s="723"/>
      <c r="LYP793" s="723"/>
      <c r="LYQ793" s="723"/>
      <c r="LYR793" s="723"/>
      <c r="LYS793" s="320"/>
      <c r="LYT793" s="47"/>
      <c r="LYU793" s="47"/>
      <c r="LYV793" s="34"/>
      <c r="LYW793" s="34"/>
      <c r="LYX793" s="88"/>
      <c r="LYY793"/>
      <c r="LYZ793" s="173"/>
      <c r="LZA793" s="284"/>
      <c r="LZB793" s="910"/>
      <c r="LZC793" s="421"/>
      <c r="LZD793" s="137"/>
      <c r="LZE793" s="136"/>
      <c r="LZF793" s="138"/>
      <c r="LZG793" s="154"/>
      <c r="LZH793" s="194"/>
      <c r="LZI793" s="868"/>
      <c r="LZJ793" s="194"/>
      <c r="LZK793" s="868"/>
      <c r="LZL793" s="874"/>
      <c r="LZM793" s="152"/>
      <c r="LZN793" s="552"/>
      <c r="LZO793" s="709"/>
      <c r="LZP793" s="709"/>
      <c r="LZQ793" s="723"/>
      <c r="LZR793" s="723"/>
      <c r="LZS793" s="723"/>
      <c r="LZT793" s="723"/>
      <c r="LZU793" s="723"/>
      <c r="LZV793" s="320"/>
      <c r="LZW793" s="47"/>
      <c r="LZX793" s="47"/>
      <c r="LZY793" s="34"/>
      <c r="LZZ793" s="34"/>
      <c r="MAA793" s="88"/>
      <c r="MAB793"/>
      <c r="MAC793" s="173"/>
      <c r="MAD793" s="284"/>
      <c r="MAE793" s="910"/>
      <c r="MAF793" s="421"/>
      <c r="MAG793" s="137"/>
      <c r="MAH793" s="136"/>
      <c r="MAI793" s="138"/>
      <c r="MAJ793" s="154"/>
      <c r="MAK793" s="194"/>
      <c r="MAL793" s="868"/>
      <c r="MAM793" s="194"/>
      <c r="MAN793" s="868"/>
      <c r="MAO793" s="874"/>
      <c r="MAP793" s="152"/>
      <c r="MAQ793" s="552"/>
      <c r="MAR793" s="709"/>
      <c r="MAS793" s="709"/>
      <c r="MAT793" s="723"/>
      <c r="MAU793" s="723"/>
      <c r="MAV793" s="723"/>
      <c r="MAW793" s="723"/>
      <c r="MAX793" s="723"/>
      <c r="MAY793" s="320"/>
      <c r="MAZ793" s="47"/>
      <c r="MBA793" s="47"/>
      <c r="MBB793" s="34"/>
      <c r="MBC793" s="34"/>
      <c r="MBD793" s="88"/>
      <c r="MBE793"/>
      <c r="MBF793" s="173"/>
      <c r="MBG793" s="284"/>
      <c r="MBH793" s="910"/>
      <c r="MBI793" s="421"/>
      <c r="MBJ793" s="137"/>
      <c r="MBK793" s="136"/>
      <c r="MBL793" s="138"/>
      <c r="MBM793" s="154"/>
      <c r="MBN793" s="194"/>
      <c r="MBO793" s="868"/>
      <c r="MBP793" s="194"/>
      <c r="MBQ793" s="868"/>
      <c r="MBR793" s="874"/>
      <c r="MBS793" s="152"/>
      <c r="MBT793" s="552"/>
      <c r="MBU793" s="709"/>
      <c r="MBV793" s="709"/>
      <c r="MBW793" s="723"/>
      <c r="MBX793" s="723"/>
      <c r="MBY793" s="723"/>
      <c r="MBZ793" s="723"/>
      <c r="MCA793" s="723"/>
      <c r="MCB793" s="320"/>
      <c r="MCC793" s="47"/>
      <c r="MCD793" s="47"/>
      <c r="MCE793" s="34"/>
      <c r="MCF793" s="34"/>
      <c r="MCG793" s="88"/>
      <c r="MCH793"/>
      <c r="MCI793" s="173"/>
      <c r="MCJ793" s="284"/>
      <c r="MCK793" s="910"/>
      <c r="MCL793" s="421"/>
      <c r="MCM793" s="137"/>
      <c r="MCN793" s="136"/>
      <c r="MCO793" s="138"/>
      <c r="MCP793" s="154"/>
      <c r="MCQ793" s="194"/>
      <c r="MCR793" s="868"/>
      <c r="MCS793" s="194"/>
      <c r="MCT793" s="868"/>
      <c r="MCU793" s="874"/>
      <c r="MCV793" s="152"/>
      <c r="MCW793" s="552"/>
      <c r="MCX793" s="709"/>
      <c r="MCY793" s="709"/>
      <c r="MCZ793" s="723"/>
      <c r="MDA793" s="723"/>
      <c r="MDB793" s="723"/>
      <c r="MDC793" s="723"/>
      <c r="MDD793" s="723"/>
      <c r="MDE793" s="320"/>
      <c r="MDF793" s="47"/>
      <c r="MDG793" s="47"/>
      <c r="MDH793" s="34"/>
      <c r="MDI793" s="34"/>
      <c r="MDJ793" s="88"/>
      <c r="MDK793"/>
      <c r="MDL793" s="173"/>
      <c r="MDM793" s="284"/>
      <c r="MDN793" s="910"/>
      <c r="MDO793" s="421"/>
      <c r="MDP793" s="137"/>
      <c r="MDQ793" s="136"/>
      <c r="MDR793" s="138"/>
      <c r="MDS793" s="154"/>
      <c r="MDT793" s="194"/>
      <c r="MDU793" s="868"/>
      <c r="MDV793" s="194"/>
      <c r="MDW793" s="868"/>
      <c r="MDX793" s="874"/>
      <c r="MDY793" s="152"/>
      <c r="MDZ793" s="552"/>
      <c r="MEA793" s="709"/>
      <c r="MEB793" s="709"/>
      <c r="MEC793" s="723"/>
      <c r="MED793" s="723"/>
      <c r="MEE793" s="723"/>
      <c r="MEF793" s="723"/>
      <c r="MEG793" s="723"/>
      <c r="MEH793" s="320"/>
      <c r="MEI793" s="47"/>
      <c r="MEJ793" s="47"/>
      <c r="MEK793" s="34"/>
      <c r="MEL793" s="34"/>
      <c r="MEM793" s="88"/>
      <c r="MEN793"/>
      <c r="MEO793" s="173"/>
      <c r="MEP793" s="284"/>
      <c r="MEQ793" s="910"/>
      <c r="MER793" s="421"/>
      <c r="MES793" s="137"/>
      <c r="MET793" s="136"/>
      <c r="MEU793" s="138"/>
      <c r="MEV793" s="154"/>
      <c r="MEW793" s="194"/>
      <c r="MEX793" s="868"/>
      <c r="MEY793" s="194"/>
      <c r="MEZ793" s="868"/>
      <c r="MFA793" s="874"/>
      <c r="MFB793" s="152"/>
      <c r="MFC793" s="552"/>
      <c r="MFD793" s="709"/>
      <c r="MFE793" s="709"/>
      <c r="MFF793" s="723"/>
      <c r="MFG793" s="723"/>
      <c r="MFH793" s="723"/>
      <c r="MFI793" s="723"/>
      <c r="MFJ793" s="723"/>
      <c r="MFK793" s="320"/>
      <c r="MFL793" s="47"/>
      <c r="MFM793" s="47"/>
      <c r="MFN793" s="34"/>
      <c r="MFO793" s="34"/>
      <c r="MFP793" s="88"/>
      <c r="MFQ793"/>
      <c r="MFR793" s="173"/>
      <c r="MFS793" s="284"/>
      <c r="MFT793" s="910"/>
      <c r="MFU793" s="421"/>
      <c r="MFV793" s="137"/>
      <c r="MFW793" s="136"/>
      <c r="MFX793" s="138"/>
      <c r="MFY793" s="154"/>
      <c r="MFZ793" s="194"/>
      <c r="MGA793" s="868"/>
      <c r="MGB793" s="194"/>
      <c r="MGC793" s="868"/>
      <c r="MGD793" s="874"/>
      <c r="MGE793" s="152"/>
      <c r="MGF793" s="552"/>
      <c r="MGG793" s="709"/>
      <c r="MGH793" s="709"/>
      <c r="MGI793" s="723"/>
      <c r="MGJ793" s="723"/>
      <c r="MGK793" s="723"/>
      <c r="MGL793" s="723"/>
      <c r="MGM793" s="723"/>
      <c r="MGN793" s="320"/>
      <c r="MGO793" s="47"/>
      <c r="MGP793" s="47"/>
      <c r="MGQ793" s="34"/>
      <c r="MGR793" s="34"/>
      <c r="MGS793" s="88"/>
      <c r="MGT793"/>
      <c r="MGU793" s="173"/>
      <c r="MGV793" s="284"/>
      <c r="MGW793" s="910"/>
      <c r="MGX793" s="421"/>
      <c r="MGY793" s="137"/>
      <c r="MGZ793" s="136"/>
      <c r="MHA793" s="138"/>
      <c r="MHB793" s="154"/>
      <c r="MHC793" s="194"/>
      <c r="MHD793" s="868"/>
      <c r="MHE793" s="194"/>
      <c r="MHF793" s="868"/>
      <c r="MHG793" s="874"/>
      <c r="MHH793" s="152"/>
      <c r="MHI793" s="552"/>
      <c r="MHJ793" s="709"/>
      <c r="MHK793" s="709"/>
      <c r="MHL793" s="723"/>
      <c r="MHM793" s="723"/>
      <c r="MHN793" s="723"/>
      <c r="MHO793" s="723"/>
      <c r="MHP793" s="723"/>
      <c r="MHQ793" s="320"/>
      <c r="MHR793" s="47"/>
      <c r="MHS793" s="47"/>
      <c r="MHT793" s="34"/>
      <c r="MHU793" s="34"/>
      <c r="MHV793" s="88"/>
      <c r="MHW793"/>
      <c r="MHX793" s="173"/>
      <c r="MHY793" s="284"/>
      <c r="MHZ793" s="910"/>
      <c r="MIA793" s="421"/>
      <c r="MIB793" s="137"/>
      <c r="MIC793" s="136"/>
      <c r="MID793" s="138"/>
      <c r="MIE793" s="154"/>
      <c r="MIF793" s="194"/>
      <c r="MIG793" s="868"/>
      <c r="MIH793" s="194"/>
      <c r="MII793" s="868"/>
      <c r="MIJ793" s="874"/>
      <c r="MIK793" s="152"/>
      <c r="MIL793" s="552"/>
      <c r="MIM793" s="709"/>
      <c r="MIN793" s="709"/>
      <c r="MIO793" s="723"/>
      <c r="MIP793" s="723"/>
      <c r="MIQ793" s="723"/>
      <c r="MIR793" s="723"/>
      <c r="MIS793" s="723"/>
      <c r="MIT793" s="320"/>
      <c r="MIU793" s="47"/>
      <c r="MIV793" s="47"/>
      <c r="MIW793" s="34"/>
      <c r="MIX793" s="34"/>
      <c r="MIY793" s="88"/>
      <c r="MIZ793"/>
      <c r="MJA793" s="173"/>
      <c r="MJB793" s="284"/>
      <c r="MJC793" s="910"/>
      <c r="MJD793" s="421"/>
      <c r="MJE793" s="137"/>
      <c r="MJF793" s="136"/>
      <c r="MJG793" s="138"/>
      <c r="MJH793" s="154"/>
      <c r="MJI793" s="194"/>
      <c r="MJJ793" s="868"/>
      <c r="MJK793" s="194"/>
      <c r="MJL793" s="868"/>
      <c r="MJM793" s="874"/>
      <c r="MJN793" s="152"/>
      <c r="MJO793" s="552"/>
      <c r="MJP793" s="709"/>
      <c r="MJQ793" s="709"/>
      <c r="MJR793" s="723"/>
      <c r="MJS793" s="723"/>
      <c r="MJT793" s="723"/>
      <c r="MJU793" s="723"/>
      <c r="MJV793" s="723"/>
      <c r="MJW793" s="320"/>
      <c r="MJX793" s="47"/>
      <c r="MJY793" s="47"/>
      <c r="MJZ793" s="34"/>
      <c r="MKA793" s="34"/>
      <c r="MKB793" s="88"/>
      <c r="MKC793"/>
      <c r="MKD793" s="173"/>
      <c r="MKE793" s="284"/>
      <c r="MKF793" s="910"/>
      <c r="MKG793" s="421"/>
      <c r="MKH793" s="137"/>
      <c r="MKI793" s="136"/>
      <c r="MKJ793" s="138"/>
      <c r="MKK793" s="154"/>
      <c r="MKL793" s="194"/>
      <c r="MKM793" s="868"/>
      <c r="MKN793" s="194"/>
      <c r="MKO793" s="868"/>
      <c r="MKP793" s="874"/>
      <c r="MKQ793" s="152"/>
      <c r="MKR793" s="552"/>
      <c r="MKS793" s="709"/>
      <c r="MKT793" s="709"/>
      <c r="MKU793" s="723"/>
      <c r="MKV793" s="723"/>
      <c r="MKW793" s="723"/>
      <c r="MKX793" s="723"/>
      <c r="MKY793" s="723"/>
      <c r="MKZ793" s="320"/>
      <c r="MLA793" s="47"/>
      <c r="MLB793" s="47"/>
      <c r="MLC793" s="34"/>
      <c r="MLD793" s="34"/>
      <c r="MLE793" s="88"/>
      <c r="MLF793"/>
      <c r="MLG793" s="173"/>
      <c r="MLH793" s="284"/>
      <c r="MLI793" s="910"/>
      <c r="MLJ793" s="421"/>
      <c r="MLK793" s="137"/>
      <c r="MLL793" s="136"/>
      <c r="MLM793" s="138"/>
      <c r="MLN793" s="154"/>
      <c r="MLO793" s="194"/>
      <c r="MLP793" s="868"/>
      <c r="MLQ793" s="194"/>
      <c r="MLR793" s="868"/>
      <c r="MLS793" s="874"/>
      <c r="MLT793" s="152"/>
      <c r="MLU793" s="552"/>
      <c r="MLV793" s="709"/>
      <c r="MLW793" s="709"/>
      <c r="MLX793" s="723"/>
      <c r="MLY793" s="723"/>
      <c r="MLZ793" s="723"/>
      <c r="MMA793" s="723"/>
      <c r="MMB793" s="723"/>
      <c r="MMC793" s="320"/>
      <c r="MMD793" s="47"/>
      <c r="MME793" s="47"/>
      <c r="MMF793" s="34"/>
      <c r="MMG793" s="34"/>
      <c r="MMH793" s="88"/>
      <c r="MMI793"/>
      <c r="MMJ793" s="173"/>
      <c r="MMK793" s="284"/>
      <c r="MML793" s="910"/>
      <c r="MMM793" s="421"/>
      <c r="MMN793" s="137"/>
      <c r="MMO793" s="136"/>
      <c r="MMP793" s="138"/>
      <c r="MMQ793" s="154"/>
      <c r="MMR793" s="194"/>
      <c r="MMS793" s="868"/>
      <c r="MMT793" s="194"/>
      <c r="MMU793" s="868"/>
      <c r="MMV793" s="874"/>
      <c r="MMW793" s="152"/>
      <c r="MMX793" s="552"/>
      <c r="MMY793" s="709"/>
      <c r="MMZ793" s="709"/>
      <c r="MNA793" s="723"/>
      <c r="MNB793" s="723"/>
      <c r="MNC793" s="723"/>
      <c r="MND793" s="723"/>
      <c r="MNE793" s="723"/>
      <c r="MNF793" s="320"/>
      <c r="MNG793" s="47"/>
      <c r="MNH793" s="47"/>
      <c r="MNI793" s="34"/>
      <c r="MNJ793" s="34"/>
      <c r="MNK793" s="88"/>
      <c r="MNL793"/>
      <c r="MNM793" s="173"/>
      <c r="MNN793" s="284"/>
      <c r="MNO793" s="910"/>
      <c r="MNP793" s="421"/>
      <c r="MNQ793" s="137"/>
      <c r="MNR793" s="136"/>
      <c r="MNS793" s="138"/>
      <c r="MNT793" s="154"/>
      <c r="MNU793" s="194"/>
      <c r="MNV793" s="868"/>
      <c r="MNW793" s="194"/>
      <c r="MNX793" s="868"/>
      <c r="MNY793" s="874"/>
      <c r="MNZ793" s="152"/>
      <c r="MOA793" s="552"/>
      <c r="MOB793" s="709"/>
      <c r="MOC793" s="709"/>
      <c r="MOD793" s="723"/>
      <c r="MOE793" s="723"/>
      <c r="MOF793" s="723"/>
      <c r="MOG793" s="723"/>
      <c r="MOH793" s="723"/>
      <c r="MOI793" s="320"/>
      <c r="MOJ793" s="47"/>
      <c r="MOK793" s="47"/>
      <c r="MOL793" s="34"/>
      <c r="MOM793" s="34"/>
      <c r="MON793" s="88"/>
      <c r="MOO793"/>
      <c r="MOP793" s="173"/>
      <c r="MOQ793" s="284"/>
      <c r="MOR793" s="910"/>
      <c r="MOS793" s="421"/>
      <c r="MOT793" s="137"/>
      <c r="MOU793" s="136"/>
      <c r="MOV793" s="138"/>
      <c r="MOW793" s="154"/>
      <c r="MOX793" s="194"/>
      <c r="MOY793" s="868"/>
      <c r="MOZ793" s="194"/>
      <c r="MPA793" s="868"/>
      <c r="MPB793" s="874"/>
      <c r="MPC793" s="152"/>
      <c r="MPD793" s="552"/>
      <c r="MPE793" s="709"/>
      <c r="MPF793" s="709"/>
      <c r="MPG793" s="723"/>
      <c r="MPH793" s="723"/>
      <c r="MPI793" s="723"/>
      <c r="MPJ793" s="723"/>
      <c r="MPK793" s="723"/>
      <c r="MPL793" s="320"/>
      <c r="MPM793" s="47"/>
      <c r="MPN793" s="47"/>
      <c r="MPO793" s="34"/>
      <c r="MPP793" s="34"/>
      <c r="MPQ793" s="88"/>
      <c r="MPR793"/>
      <c r="MPS793" s="173"/>
      <c r="MPT793" s="284"/>
      <c r="MPU793" s="910"/>
      <c r="MPV793" s="421"/>
      <c r="MPW793" s="137"/>
      <c r="MPX793" s="136"/>
      <c r="MPY793" s="138"/>
      <c r="MPZ793" s="154"/>
      <c r="MQA793" s="194"/>
      <c r="MQB793" s="868"/>
      <c r="MQC793" s="194"/>
      <c r="MQD793" s="868"/>
      <c r="MQE793" s="874"/>
      <c r="MQF793" s="152"/>
      <c r="MQG793" s="552"/>
      <c r="MQH793" s="709"/>
      <c r="MQI793" s="709"/>
      <c r="MQJ793" s="723"/>
      <c r="MQK793" s="723"/>
      <c r="MQL793" s="723"/>
      <c r="MQM793" s="723"/>
      <c r="MQN793" s="723"/>
      <c r="MQO793" s="320"/>
      <c r="MQP793" s="47"/>
      <c r="MQQ793" s="47"/>
      <c r="MQR793" s="34"/>
      <c r="MQS793" s="34"/>
      <c r="MQT793" s="88"/>
      <c r="MQU793"/>
      <c r="MQV793" s="173"/>
      <c r="MQW793" s="284"/>
      <c r="MQX793" s="910"/>
      <c r="MQY793" s="421"/>
      <c r="MQZ793" s="137"/>
      <c r="MRA793" s="136"/>
      <c r="MRB793" s="138"/>
      <c r="MRC793" s="154"/>
      <c r="MRD793" s="194"/>
      <c r="MRE793" s="868"/>
      <c r="MRF793" s="194"/>
      <c r="MRG793" s="868"/>
      <c r="MRH793" s="874"/>
      <c r="MRI793" s="152"/>
      <c r="MRJ793" s="552"/>
      <c r="MRK793" s="709"/>
      <c r="MRL793" s="709"/>
      <c r="MRM793" s="723"/>
      <c r="MRN793" s="723"/>
      <c r="MRO793" s="723"/>
      <c r="MRP793" s="723"/>
      <c r="MRQ793" s="723"/>
      <c r="MRR793" s="320"/>
      <c r="MRS793" s="47"/>
      <c r="MRT793" s="47"/>
      <c r="MRU793" s="34"/>
      <c r="MRV793" s="34"/>
      <c r="MRW793" s="88"/>
      <c r="MRX793"/>
      <c r="MRY793" s="173"/>
      <c r="MRZ793" s="284"/>
      <c r="MSA793" s="910"/>
      <c r="MSB793" s="421"/>
      <c r="MSC793" s="137"/>
      <c r="MSD793" s="136"/>
      <c r="MSE793" s="138"/>
      <c r="MSF793" s="154"/>
      <c r="MSG793" s="194"/>
      <c r="MSH793" s="868"/>
      <c r="MSI793" s="194"/>
      <c r="MSJ793" s="868"/>
      <c r="MSK793" s="874"/>
      <c r="MSL793" s="152"/>
      <c r="MSM793" s="552"/>
      <c r="MSN793" s="709"/>
      <c r="MSO793" s="709"/>
      <c r="MSP793" s="723"/>
      <c r="MSQ793" s="723"/>
      <c r="MSR793" s="723"/>
      <c r="MSS793" s="723"/>
      <c r="MST793" s="723"/>
      <c r="MSU793" s="320"/>
      <c r="MSV793" s="47"/>
      <c r="MSW793" s="47"/>
      <c r="MSX793" s="34"/>
      <c r="MSY793" s="34"/>
      <c r="MSZ793" s="88"/>
      <c r="MTA793"/>
      <c r="MTB793" s="173"/>
      <c r="MTC793" s="284"/>
      <c r="MTD793" s="910"/>
      <c r="MTE793" s="421"/>
      <c r="MTF793" s="137"/>
      <c r="MTG793" s="136"/>
      <c r="MTH793" s="138"/>
      <c r="MTI793" s="154"/>
      <c r="MTJ793" s="194"/>
      <c r="MTK793" s="868"/>
      <c r="MTL793" s="194"/>
      <c r="MTM793" s="868"/>
      <c r="MTN793" s="874"/>
      <c r="MTO793" s="152"/>
      <c r="MTP793" s="552"/>
      <c r="MTQ793" s="709"/>
      <c r="MTR793" s="709"/>
      <c r="MTS793" s="723"/>
      <c r="MTT793" s="723"/>
      <c r="MTU793" s="723"/>
      <c r="MTV793" s="723"/>
      <c r="MTW793" s="723"/>
      <c r="MTX793" s="320"/>
      <c r="MTY793" s="47"/>
      <c r="MTZ793" s="47"/>
      <c r="MUA793" s="34"/>
      <c r="MUB793" s="34"/>
      <c r="MUC793" s="88"/>
      <c r="MUD793"/>
      <c r="MUE793" s="173"/>
      <c r="MUF793" s="284"/>
      <c r="MUG793" s="910"/>
      <c r="MUH793" s="421"/>
      <c r="MUI793" s="137"/>
      <c r="MUJ793" s="136"/>
      <c r="MUK793" s="138"/>
      <c r="MUL793" s="154"/>
      <c r="MUM793" s="194"/>
      <c r="MUN793" s="868"/>
      <c r="MUO793" s="194"/>
      <c r="MUP793" s="868"/>
      <c r="MUQ793" s="874"/>
      <c r="MUR793" s="152"/>
      <c r="MUS793" s="552"/>
      <c r="MUT793" s="709"/>
      <c r="MUU793" s="709"/>
      <c r="MUV793" s="723"/>
      <c r="MUW793" s="723"/>
      <c r="MUX793" s="723"/>
      <c r="MUY793" s="723"/>
      <c r="MUZ793" s="723"/>
      <c r="MVA793" s="320"/>
      <c r="MVB793" s="47"/>
      <c r="MVC793" s="47"/>
      <c r="MVD793" s="34"/>
      <c r="MVE793" s="34"/>
      <c r="MVF793" s="88"/>
      <c r="MVG793"/>
      <c r="MVH793" s="173"/>
      <c r="MVI793" s="284"/>
      <c r="MVJ793" s="910"/>
      <c r="MVK793" s="421"/>
      <c r="MVL793" s="137"/>
      <c r="MVM793" s="136"/>
      <c r="MVN793" s="138"/>
      <c r="MVO793" s="154"/>
      <c r="MVP793" s="194"/>
      <c r="MVQ793" s="868"/>
      <c r="MVR793" s="194"/>
      <c r="MVS793" s="868"/>
      <c r="MVT793" s="874"/>
      <c r="MVU793" s="152"/>
      <c r="MVV793" s="552"/>
      <c r="MVW793" s="709"/>
      <c r="MVX793" s="709"/>
      <c r="MVY793" s="723"/>
      <c r="MVZ793" s="723"/>
      <c r="MWA793" s="723"/>
      <c r="MWB793" s="723"/>
      <c r="MWC793" s="723"/>
      <c r="MWD793" s="320"/>
      <c r="MWE793" s="47"/>
      <c r="MWF793" s="47"/>
      <c r="MWG793" s="34"/>
      <c r="MWH793" s="34"/>
      <c r="MWI793" s="88"/>
      <c r="MWJ793"/>
      <c r="MWK793" s="173"/>
      <c r="MWL793" s="284"/>
      <c r="MWM793" s="910"/>
      <c r="MWN793" s="421"/>
      <c r="MWO793" s="137"/>
      <c r="MWP793" s="136"/>
      <c r="MWQ793" s="138"/>
      <c r="MWR793" s="154"/>
      <c r="MWS793" s="194"/>
      <c r="MWT793" s="868"/>
      <c r="MWU793" s="194"/>
      <c r="MWV793" s="868"/>
      <c r="MWW793" s="874"/>
      <c r="MWX793" s="152"/>
      <c r="MWY793" s="552"/>
      <c r="MWZ793" s="709"/>
      <c r="MXA793" s="709"/>
      <c r="MXB793" s="723"/>
      <c r="MXC793" s="723"/>
      <c r="MXD793" s="723"/>
      <c r="MXE793" s="723"/>
      <c r="MXF793" s="723"/>
      <c r="MXG793" s="320"/>
      <c r="MXH793" s="47"/>
      <c r="MXI793" s="47"/>
      <c r="MXJ793" s="34"/>
      <c r="MXK793" s="34"/>
      <c r="MXL793" s="88"/>
      <c r="MXM793"/>
      <c r="MXN793" s="173"/>
      <c r="MXO793" s="284"/>
      <c r="MXP793" s="910"/>
      <c r="MXQ793" s="421"/>
      <c r="MXR793" s="137"/>
      <c r="MXS793" s="136"/>
      <c r="MXT793" s="138"/>
      <c r="MXU793" s="154"/>
      <c r="MXV793" s="194"/>
      <c r="MXW793" s="868"/>
      <c r="MXX793" s="194"/>
      <c r="MXY793" s="868"/>
      <c r="MXZ793" s="874"/>
      <c r="MYA793" s="152"/>
      <c r="MYB793" s="552"/>
      <c r="MYC793" s="709"/>
      <c r="MYD793" s="709"/>
      <c r="MYE793" s="723"/>
      <c r="MYF793" s="723"/>
      <c r="MYG793" s="723"/>
      <c r="MYH793" s="723"/>
      <c r="MYI793" s="723"/>
      <c r="MYJ793" s="320"/>
      <c r="MYK793" s="47"/>
      <c r="MYL793" s="47"/>
      <c r="MYM793" s="34"/>
      <c r="MYN793" s="34"/>
      <c r="MYO793" s="88"/>
      <c r="MYP793"/>
      <c r="MYQ793" s="173"/>
      <c r="MYR793" s="284"/>
      <c r="MYS793" s="910"/>
      <c r="MYT793" s="421"/>
      <c r="MYU793" s="137"/>
      <c r="MYV793" s="136"/>
      <c r="MYW793" s="138"/>
      <c r="MYX793" s="154"/>
      <c r="MYY793" s="194"/>
      <c r="MYZ793" s="868"/>
      <c r="MZA793" s="194"/>
      <c r="MZB793" s="868"/>
      <c r="MZC793" s="874"/>
      <c r="MZD793" s="152"/>
      <c r="MZE793" s="552"/>
      <c r="MZF793" s="709"/>
      <c r="MZG793" s="709"/>
      <c r="MZH793" s="723"/>
      <c r="MZI793" s="723"/>
      <c r="MZJ793" s="723"/>
      <c r="MZK793" s="723"/>
      <c r="MZL793" s="723"/>
      <c r="MZM793" s="320"/>
      <c r="MZN793" s="47"/>
      <c r="MZO793" s="47"/>
      <c r="MZP793" s="34"/>
      <c r="MZQ793" s="34"/>
      <c r="MZR793" s="88"/>
      <c r="MZS793"/>
      <c r="MZT793" s="173"/>
      <c r="MZU793" s="284"/>
      <c r="MZV793" s="910"/>
      <c r="MZW793" s="421"/>
      <c r="MZX793" s="137"/>
      <c r="MZY793" s="136"/>
      <c r="MZZ793" s="138"/>
      <c r="NAA793" s="154"/>
      <c r="NAB793" s="194"/>
      <c r="NAC793" s="868"/>
      <c r="NAD793" s="194"/>
      <c r="NAE793" s="868"/>
      <c r="NAF793" s="874"/>
      <c r="NAG793" s="152"/>
      <c r="NAH793" s="552"/>
      <c r="NAI793" s="709"/>
      <c r="NAJ793" s="709"/>
      <c r="NAK793" s="723"/>
      <c r="NAL793" s="723"/>
      <c r="NAM793" s="723"/>
      <c r="NAN793" s="723"/>
      <c r="NAO793" s="723"/>
      <c r="NAP793" s="320"/>
      <c r="NAQ793" s="47"/>
      <c r="NAR793" s="47"/>
      <c r="NAS793" s="34"/>
      <c r="NAT793" s="34"/>
      <c r="NAU793" s="88"/>
      <c r="NAV793"/>
      <c r="NAW793" s="173"/>
      <c r="NAX793" s="284"/>
      <c r="NAY793" s="910"/>
      <c r="NAZ793" s="421"/>
      <c r="NBA793" s="137"/>
      <c r="NBB793" s="136"/>
      <c r="NBC793" s="138"/>
      <c r="NBD793" s="154"/>
      <c r="NBE793" s="194"/>
      <c r="NBF793" s="868"/>
      <c r="NBG793" s="194"/>
      <c r="NBH793" s="868"/>
      <c r="NBI793" s="874"/>
      <c r="NBJ793" s="152"/>
      <c r="NBK793" s="552"/>
      <c r="NBL793" s="709"/>
      <c r="NBM793" s="709"/>
      <c r="NBN793" s="723"/>
      <c r="NBO793" s="723"/>
      <c r="NBP793" s="723"/>
      <c r="NBQ793" s="723"/>
      <c r="NBR793" s="723"/>
      <c r="NBS793" s="320"/>
      <c r="NBT793" s="47"/>
      <c r="NBU793" s="47"/>
      <c r="NBV793" s="34"/>
      <c r="NBW793" s="34"/>
      <c r="NBX793" s="88"/>
      <c r="NBY793"/>
      <c r="NBZ793" s="173"/>
      <c r="NCA793" s="284"/>
      <c r="NCB793" s="910"/>
      <c r="NCC793" s="421"/>
      <c r="NCD793" s="137"/>
      <c r="NCE793" s="136"/>
      <c r="NCF793" s="138"/>
      <c r="NCG793" s="154"/>
      <c r="NCH793" s="194"/>
      <c r="NCI793" s="868"/>
      <c r="NCJ793" s="194"/>
      <c r="NCK793" s="868"/>
      <c r="NCL793" s="874"/>
      <c r="NCM793" s="152"/>
      <c r="NCN793" s="552"/>
      <c r="NCO793" s="709"/>
      <c r="NCP793" s="709"/>
      <c r="NCQ793" s="723"/>
      <c r="NCR793" s="723"/>
      <c r="NCS793" s="723"/>
      <c r="NCT793" s="723"/>
      <c r="NCU793" s="723"/>
      <c r="NCV793" s="320"/>
      <c r="NCW793" s="47"/>
      <c r="NCX793" s="47"/>
      <c r="NCY793" s="34"/>
      <c r="NCZ793" s="34"/>
      <c r="NDA793" s="88"/>
      <c r="NDB793"/>
      <c r="NDC793" s="173"/>
      <c r="NDD793" s="284"/>
      <c r="NDE793" s="910"/>
      <c r="NDF793" s="421"/>
      <c r="NDG793" s="137"/>
      <c r="NDH793" s="136"/>
      <c r="NDI793" s="138"/>
      <c r="NDJ793" s="154"/>
      <c r="NDK793" s="194"/>
      <c r="NDL793" s="868"/>
      <c r="NDM793" s="194"/>
      <c r="NDN793" s="868"/>
      <c r="NDO793" s="874"/>
      <c r="NDP793" s="152"/>
      <c r="NDQ793" s="552"/>
      <c r="NDR793" s="709"/>
      <c r="NDS793" s="709"/>
      <c r="NDT793" s="723"/>
      <c r="NDU793" s="723"/>
      <c r="NDV793" s="723"/>
      <c r="NDW793" s="723"/>
      <c r="NDX793" s="723"/>
      <c r="NDY793" s="320"/>
      <c r="NDZ793" s="47"/>
      <c r="NEA793" s="47"/>
      <c r="NEB793" s="34"/>
      <c r="NEC793" s="34"/>
      <c r="NED793" s="88"/>
      <c r="NEE793"/>
      <c r="NEF793" s="173"/>
      <c r="NEG793" s="284"/>
      <c r="NEH793" s="910"/>
      <c r="NEI793" s="421"/>
      <c r="NEJ793" s="137"/>
      <c r="NEK793" s="136"/>
      <c r="NEL793" s="138"/>
      <c r="NEM793" s="154"/>
      <c r="NEN793" s="194"/>
      <c r="NEO793" s="868"/>
      <c r="NEP793" s="194"/>
      <c r="NEQ793" s="868"/>
      <c r="NER793" s="874"/>
      <c r="NES793" s="152"/>
      <c r="NET793" s="552"/>
      <c r="NEU793" s="709"/>
      <c r="NEV793" s="709"/>
      <c r="NEW793" s="723"/>
      <c r="NEX793" s="723"/>
      <c r="NEY793" s="723"/>
      <c r="NEZ793" s="723"/>
      <c r="NFA793" s="723"/>
      <c r="NFB793" s="320"/>
      <c r="NFC793" s="47"/>
      <c r="NFD793" s="47"/>
      <c r="NFE793" s="34"/>
      <c r="NFF793" s="34"/>
      <c r="NFG793" s="88"/>
      <c r="NFH793"/>
      <c r="NFI793" s="173"/>
      <c r="NFJ793" s="284"/>
      <c r="NFK793" s="910"/>
      <c r="NFL793" s="421"/>
      <c r="NFM793" s="137"/>
      <c r="NFN793" s="136"/>
      <c r="NFO793" s="138"/>
      <c r="NFP793" s="154"/>
      <c r="NFQ793" s="194"/>
      <c r="NFR793" s="868"/>
      <c r="NFS793" s="194"/>
      <c r="NFT793" s="868"/>
      <c r="NFU793" s="874"/>
      <c r="NFV793" s="152"/>
      <c r="NFW793" s="552"/>
      <c r="NFX793" s="709"/>
      <c r="NFY793" s="709"/>
      <c r="NFZ793" s="723"/>
      <c r="NGA793" s="723"/>
      <c r="NGB793" s="723"/>
      <c r="NGC793" s="723"/>
      <c r="NGD793" s="723"/>
      <c r="NGE793" s="320"/>
      <c r="NGF793" s="47"/>
      <c r="NGG793" s="47"/>
      <c r="NGH793" s="34"/>
      <c r="NGI793" s="34"/>
      <c r="NGJ793" s="88"/>
      <c r="NGK793"/>
      <c r="NGL793" s="173"/>
      <c r="NGM793" s="284"/>
      <c r="NGN793" s="910"/>
      <c r="NGO793" s="421"/>
      <c r="NGP793" s="137"/>
      <c r="NGQ793" s="136"/>
      <c r="NGR793" s="138"/>
      <c r="NGS793" s="154"/>
      <c r="NGT793" s="194"/>
      <c r="NGU793" s="868"/>
      <c r="NGV793" s="194"/>
      <c r="NGW793" s="868"/>
      <c r="NGX793" s="874"/>
      <c r="NGY793" s="152"/>
      <c r="NGZ793" s="552"/>
      <c r="NHA793" s="709"/>
      <c r="NHB793" s="709"/>
      <c r="NHC793" s="723"/>
      <c r="NHD793" s="723"/>
      <c r="NHE793" s="723"/>
      <c r="NHF793" s="723"/>
      <c r="NHG793" s="723"/>
      <c r="NHH793" s="320"/>
      <c r="NHI793" s="47"/>
      <c r="NHJ793" s="47"/>
      <c r="NHK793" s="34"/>
      <c r="NHL793" s="34"/>
      <c r="NHM793" s="88"/>
      <c r="NHN793"/>
      <c r="NHO793" s="173"/>
      <c r="NHP793" s="284"/>
      <c r="NHQ793" s="910"/>
      <c r="NHR793" s="421"/>
      <c r="NHS793" s="137"/>
      <c r="NHT793" s="136"/>
      <c r="NHU793" s="138"/>
      <c r="NHV793" s="154"/>
      <c r="NHW793" s="194"/>
      <c r="NHX793" s="868"/>
      <c r="NHY793" s="194"/>
      <c r="NHZ793" s="868"/>
      <c r="NIA793" s="874"/>
      <c r="NIB793" s="152"/>
      <c r="NIC793" s="552"/>
      <c r="NID793" s="709"/>
      <c r="NIE793" s="709"/>
      <c r="NIF793" s="723"/>
      <c r="NIG793" s="723"/>
      <c r="NIH793" s="723"/>
      <c r="NII793" s="723"/>
      <c r="NIJ793" s="723"/>
      <c r="NIK793" s="320"/>
      <c r="NIL793" s="47"/>
      <c r="NIM793" s="47"/>
      <c r="NIN793" s="34"/>
      <c r="NIO793" s="34"/>
      <c r="NIP793" s="88"/>
      <c r="NIQ793"/>
      <c r="NIR793" s="173"/>
      <c r="NIS793" s="284"/>
      <c r="NIT793" s="910"/>
      <c r="NIU793" s="421"/>
      <c r="NIV793" s="137"/>
      <c r="NIW793" s="136"/>
      <c r="NIX793" s="138"/>
      <c r="NIY793" s="154"/>
      <c r="NIZ793" s="194"/>
      <c r="NJA793" s="868"/>
      <c r="NJB793" s="194"/>
      <c r="NJC793" s="868"/>
      <c r="NJD793" s="874"/>
      <c r="NJE793" s="152"/>
      <c r="NJF793" s="552"/>
      <c r="NJG793" s="709"/>
      <c r="NJH793" s="709"/>
      <c r="NJI793" s="723"/>
      <c r="NJJ793" s="723"/>
      <c r="NJK793" s="723"/>
      <c r="NJL793" s="723"/>
      <c r="NJM793" s="723"/>
      <c r="NJN793" s="320"/>
      <c r="NJO793" s="47"/>
      <c r="NJP793" s="47"/>
      <c r="NJQ793" s="34"/>
      <c r="NJR793" s="34"/>
      <c r="NJS793" s="88"/>
      <c r="NJT793"/>
      <c r="NJU793" s="173"/>
      <c r="NJV793" s="284"/>
      <c r="NJW793" s="910"/>
      <c r="NJX793" s="421"/>
      <c r="NJY793" s="137"/>
      <c r="NJZ793" s="136"/>
      <c r="NKA793" s="138"/>
      <c r="NKB793" s="154"/>
      <c r="NKC793" s="194"/>
      <c r="NKD793" s="868"/>
      <c r="NKE793" s="194"/>
      <c r="NKF793" s="868"/>
      <c r="NKG793" s="874"/>
      <c r="NKH793" s="152"/>
      <c r="NKI793" s="552"/>
      <c r="NKJ793" s="709"/>
      <c r="NKK793" s="709"/>
      <c r="NKL793" s="723"/>
      <c r="NKM793" s="723"/>
      <c r="NKN793" s="723"/>
      <c r="NKO793" s="723"/>
      <c r="NKP793" s="723"/>
      <c r="NKQ793" s="320"/>
      <c r="NKR793" s="47"/>
      <c r="NKS793" s="47"/>
      <c r="NKT793" s="34"/>
      <c r="NKU793" s="34"/>
      <c r="NKV793" s="88"/>
      <c r="NKW793"/>
      <c r="NKX793" s="173"/>
      <c r="NKY793" s="284"/>
      <c r="NKZ793" s="910"/>
      <c r="NLA793" s="421"/>
      <c r="NLB793" s="137"/>
      <c r="NLC793" s="136"/>
      <c r="NLD793" s="138"/>
      <c r="NLE793" s="154"/>
      <c r="NLF793" s="194"/>
      <c r="NLG793" s="868"/>
      <c r="NLH793" s="194"/>
      <c r="NLI793" s="868"/>
      <c r="NLJ793" s="874"/>
      <c r="NLK793" s="152"/>
      <c r="NLL793" s="552"/>
      <c r="NLM793" s="709"/>
      <c r="NLN793" s="709"/>
      <c r="NLO793" s="723"/>
      <c r="NLP793" s="723"/>
      <c r="NLQ793" s="723"/>
      <c r="NLR793" s="723"/>
      <c r="NLS793" s="723"/>
      <c r="NLT793" s="320"/>
      <c r="NLU793" s="47"/>
      <c r="NLV793" s="47"/>
      <c r="NLW793" s="34"/>
      <c r="NLX793" s="34"/>
      <c r="NLY793" s="88"/>
      <c r="NLZ793"/>
      <c r="NMA793" s="173"/>
      <c r="NMB793" s="284"/>
      <c r="NMC793" s="910"/>
      <c r="NMD793" s="421"/>
      <c r="NME793" s="137"/>
      <c r="NMF793" s="136"/>
      <c r="NMG793" s="138"/>
      <c r="NMH793" s="154"/>
      <c r="NMI793" s="194"/>
      <c r="NMJ793" s="868"/>
      <c r="NMK793" s="194"/>
      <c r="NML793" s="868"/>
      <c r="NMM793" s="874"/>
      <c r="NMN793" s="152"/>
      <c r="NMO793" s="552"/>
      <c r="NMP793" s="709"/>
      <c r="NMQ793" s="709"/>
      <c r="NMR793" s="723"/>
      <c r="NMS793" s="723"/>
      <c r="NMT793" s="723"/>
      <c r="NMU793" s="723"/>
      <c r="NMV793" s="723"/>
      <c r="NMW793" s="320"/>
      <c r="NMX793" s="47"/>
      <c r="NMY793" s="47"/>
      <c r="NMZ793" s="34"/>
      <c r="NNA793" s="34"/>
      <c r="NNB793" s="88"/>
      <c r="NNC793"/>
      <c r="NND793" s="173"/>
      <c r="NNE793" s="284"/>
      <c r="NNF793" s="910"/>
      <c r="NNG793" s="421"/>
      <c r="NNH793" s="137"/>
      <c r="NNI793" s="136"/>
      <c r="NNJ793" s="138"/>
      <c r="NNK793" s="154"/>
      <c r="NNL793" s="194"/>
      <c r="NNM793" s="868"/>
      <c r="NNN793" s="194"/>
      <c r="NNO793" s="868"/>
      <c r="NNP793" s="874"/>
      <c r="NNQ793" s="152"/>
      <c r="NNR793" s="552"/>
      <c r="NNS793" s="709"/>
      <c r="NNT793" s="709"/>
      <c r="NNU793" s="723"/>
      <c r="NNV793" s="723"/>
      <c r="NNW793" s="723"/>
      <c r="NNX793" s="723"/>
      <c r="NNY793" s="723"/>
      <c r="NNZ793" s="320"/>
      <c r="NOA793" s="47"/>
      <c r="NOB793" s="47"/>
      <c r="NOC793" s="34"/>
      <c r="NOD793" s="34"/>
      <c r="NOE793" s="88"/>
      <c r="NOF793"/>
      <c r="NOG793" s="173"/>
      <c r="NOH793" s="284"/>
      <c r="NOI793" s="910"/>
      <c r="NOJ793" s="421"/>
      <c r="NOK793" s="137"/>
      <c r="NOL793" s="136"/>
      <c r="NOM793" s="138"/>
      <c r="NON793" s="154"/>
      <c r="NOO793" s="194"/>
      <c r="NOP793" s="868"/>
      <c r="NOQ793" s="194"/>
      <c r="NOR793" s="868"/>
      <c r="NOS793" s="874"/>
      <c r="NOT793" s="152"/>
      <c r="NOU793" s="552"/>
      <c r="NOV793" s="709"/>
      <c r="NOW793" s="709"/>
      <c r="NOX793" s="723"/>
      <c r="NOY793" s="723"/>
      <c r="NOZ793" s="723"/>
      <c r="NPA793" s="723"/>
      <c r="NPB793" s="723"/>
      <c r="NPC793" s="320"/>
      <c r="NPD793" s="47"/>
      <c r="NPE793" s="47"/>
      <c r="NPF793" s="34"/>
      <c r="NPG793" s="34"/>
      <c r="NPH793" s="88"/>
      <c r="NPI793"/>
      <c r="NPJ793" s="173"/>
      <c r="NPK793" s="284"/>
      <c r="NPL793" s="910"/>
      <c r="NPM793" s="421"/>
      <c r="NPN793" s="137"/>
      <c r="NPO793" s="136"/>
      <c r="NPP793" s="138"/>
      <c r="NPQ793" s="154"/>
      <c r="NPR793" s="194"/>
      <c r="NPS793" s="868"/>
      <c r="NPT793" s="194"/>
      <c r="NPU793" s="868"/>
      <c r="NPV793" s="874"/>
      <c r="NPW793" s="152"/>
      <c r="NPX793" s="552"/>
      <c r="NPY793" s="709"/>
      <c r="NPZ793" s="709"/>
      <c r="NQA793" s="723"/>
      <c r="NQB793" s="723"/>
      <c r="NQC793" s="723"/>
      <c r="NQD793" s="723"/>
      <c r="NQE793" s="723"/>
      <c r="NQF793" s="320"/>
      <c r="NQG793" s="47"/>
      <c r="NQH793" s="47"/>
      <c r="NQI793" s="34"/>
      <c r="NQJ793" s="34"/>
      <c r="NQK793" s="88"/>
      <c r="NQL793"/>
      <c r="NQM793" s="173"/>
      <c r="NQN793" s="284"/>
      <c r="NQO793" s="910"/>
      <c r="NQP793" s="421"/>
      <c r="NQQ793" s="137"/>
      <c r="NQR793" s="136"/>
      <c r="NQS793" s="138"/>
      <c r="NQT793" s="154"/>
      <c r="NQU793" s="194"/>
      <c r="NQV793" s="868"/>
      <c r="NQW793" s="194"/>
      <c r="NQX793" s="868"/>
      <c r="NQY793" s="874"/>
      <c r="NQZ793" s="152"/>
      <c r="NRA793" s="552"/>
      <c r="NRB793" s="709"/>
      <c r="NRC793" s="709"/>
      <c r="NRD793" s="723"/>
      <c r="NRE793" s="723"/>
      <c r="NRF793" s="723"/>
      <c r="NRG793" s="723"/>
      <c r="NRH793" s="723"/>
      <c r="NRI793" s="320"/>
      <c r="NRJ793" s="47"/>
      <c r="NRK793" s="47"/>
      <c r="NRL793" s="34"/>
      <c r="NRM793" s="34"/>
      <c r="NRN793" s="88"/>
      <c r="NRO793"/>
      <c r="NRP793" s="173"/>
      <c r="NRQ793" s="284"/>
      <c r="NRR793" s="910"/>
      <c r="NRS793" s="421"/>
      <c r="NRT793" s="137"/>
      <c r="NRU793" s="136"/>
      <c r="NRV793" s="138"/>
      <c r="NRW793" s="154"/>
      <c r="NRX793" s="194"/>
      <c r="NRY793" s="868"/>
      <c r="NRZ793" s="194"/>
      <c r="NSA793" s="868"/>
      <c r="NSB793" s="874"/>
      <c r="NSC793" s="152"/>
      <c r="NSD793" s="552"/>
      <c r="NSE793" s="709"/>
      <c r="NSF793" s="709"/>
      <c r="NSG793" s="723"/>
      <c r="NSH793" s="723"/>
      <c r="NSI793" s="723"/>
      <c r="NSJ793" s="723"/>
      <c r="NSK793" s="723"/>
      <c r="NSL793" s="320"/>
      <c r="NSM793" s="47"/>
      <c r="NSN793" s="47"/>
      <c r="NSO793" s="34"/>
      <c r="NSP793" s="34"/>
      <c r="NSQ793" s="88"/>
      <c r="NSR793"/>
      <c r="NSS793" s="173"/>
      <c r="NST793" s="284"/>
      <c r="NSU793" s="910"/>
      <c r="NSV793" s="421"/>
      <c r="NSW793" s="137"/>
      <c r="NSX793" s="136"/>
      <c r="NSY793" s="138"/>
      <c r="NSZ793" s="154"/>
      <c r="NTA793" s="194"/>
      <c r="NTB793" s="868"/>
      <c r="NTC793" s="194"/>
      <c r="NTD793" s="868"/>
      <c r="NTE793" s="874"/>
      <c r="NTF793" s="152"/>
      <c r="NTG793" s="552"/>
      <c r="NTH793" s="709"/>
      <c r="NTI793" s="709"/>
      <c r="NTJ793" s="723"/>
      <c r="NTK793" s="723"/>
      <c r="NTL793" s="723"/>
      <c r="NTM793" s="723"/>
      <c r="NTN793" s="723"/>
      <c r="NTO793" s="320"/>
      <c r="NTP793" s="47"/>
      <c r="NTQ793" s="47"/>
      <c r="NTR793" s="34"/>
      <c r="NTS793" s="34"/>
      <c r="NTT793" s="88"/>
      <c r="NTU793"/>
      <c r="NTV793" s="173"/>
      <c r="NTW793" s="284"/>
      <c r="NTX793" s="910"/>
      <c r="NTY793" s="421"/>
      <c r="NTZ793" s="137"/>
      <c r="NUA793" s="136"/>
      <c r="NUB793" s="138"/>
      <c r="NUC793" s="154"/>
      <c r="NUD793" s="194"/>
      <c r="NUE793" s="868"/>
      <c r="NUF793" s="194"/>
      <c r="NUG793" s="868"/>
      <c r="NUH793" s="874"/>
      <c r="NUI793" s="152"/>
      <c r="NUJ793" s="552"/>
      <c r="NUK793" s="709"/>
      <c r="NUL793" s="709"/>
      <c r="NUM793" s="723"/>
      <c r="NUN793" s="723"/>
      <c r="NUO793" s="723"/>
      <c r="NUP793" s="723"/>
      <c r="NUQ793" s="723"/>
      <c r="NUR793" s="320"/>
      <c r="NUS793" s="47"/>
      <c r="NUT793" s="47"/>
      <c r="NUU793" s="34"/>
      <c r="NUV793" s="34"/>
      <c r="NUW793" s="88"/>
      <c r="NUX793"/>
      <c r="NUY793" s="173"/>
      <c r="NUZ793" s="284"/>
      <c r="NVA793" s="910"/>
      <c r="NVB793" s="421"/>
      <c r="NVC793" s="137"/>
      <c r="NVD793" s="136"/>
      <c r="NVE793" s="138"/>
      <c r="NVF793" s="154"/>
      <c r="NVG793" s="194"/>
      <c r="NVH793" s="868"/>
      <c r="NVI793" s="194"/>
      <c r="NVJ793" s="868"/>
      <c r="NVK793" s="874"/>
      <c r="NVL793" s="152"/>
      <c r="NVM793" s="552"/>
      <c r="NVN793" s="709"/>
      <c r="NVO793" s="709"/>
      <c r="NVP793" s="723"/>
      <c r="NVQ793" s="723"/>
      <c r="NVR793" s="723"/>
      <c r="NVS793" s="723"/>
      <c r="NVT793" s="723"/>
      <c r="NVU793" s="320"/>
      <c r="NVV793" s="47"/>
      <c r="NVW793" s="47"/>
      <c r="NVX793" s="34"/>
      <c r="NVY793" s="34"/>
      <c r="NVZ793" s="88"/>
      <c r="NWA793"/>
      <c r="NWB793" s="173"/>
      <c r="NWC793" s="284"/>
      <c r="NWD793" s="910"/>
      <c r="NWE793" s="421"/>
      <c r="NWF793" s="137"/>
      <c r="NWG793" s="136"/>
      <c r="NWH793" s="138"/>
      <c r="NWI793" s="154"/>
      <c r="NWJ793" s="194"/>
      <c r="NWK793" s="868"/>
      <c r="NWL793" s="194"/>
      <c r="NWM793" s="868"/>
      <c r="NWN793" s="874"/>
      <c r="NWO793" s="152"/>
      <c r="NWP793" s="552"/>
      <c r="NWQ793" s="709"/>
      <c r="NWR793" s="709"/>
      <c r="NWS793" s="723"/>
      <c r="NWT793" s="723"/>
      <c r="NWU793" s="723"/>
      <c r="NWV793" s="723"/>
      <c r="NWW793" s="723"/>
      <c r="NWX793" s="320"/>
      <c r="NWY793" s="47"/>
      <c r="NWZ793" s="47"/>
      <c r="NXA793" s="34"/>
      <c r="NXB793" s="34"/>
      <c r="NXC793" s="88"/>
      <c r="NXD793"/>
      <c r="NXE793" s="173"/>
      <c r="NXF793" s="284"/>
      <c r="NXG793" s="910"/>
      <c r="NXH793" s="421"/>
      <c r="NXI793" s="137"/>
      <c r="NXJ793" s="136"/>
      <c r="NXK793" s="138"/>
      <c r="NXL793" s="154"/>
      <c r="NXM793" s="194"/>
      <c r="NXN793" s="868"/>
      <c r="NXO793" s="194"/>
      <c r="NXP793" s="868"/>
      <c r="NXQ793" s="874"/>
      <c r="NXR793" s="152"/>
      <c r="NXS793" s="552"/>
      <c r="NXT793" s="709"/>
      <c r="NXU793" s="709"/>
      <c r="NXV793" s="723"/>
      <c r="NXW793" s="723"/>
      <c r="NXX793" s="723"/>
      <c r="NXY793" s="723"/>
      <c r="NXZ793" s="723"/>
      <c r="NYA793" s="320"/>
      <c r="NYB793" s="47"/>
      <c r="NYC793" s="47"/>
      <c r="NYD793" s="34"/>
      <c r="NYE793" s="34"/>
      <c r="NYF793" s="88"/>
      <c r="NYG793"/>
      <c r="NYH793" s="173"/>
      <c r="NYI793" s="284"/>
      <c r="NYJ793" s="910"/>
      <c r="NYK793" s="421"/>
      <c r="NYL793" s="137"/>
      <c r="NYM793" s="136"/>
      <c r="NYN793" s="138"/>
      <c r="NYO793" s="154"/>
      <c r="NYP793" s="194"/>
      <c r="NYQ793" s="868"/>
      <c r="NYR793" s="194"/>
      <c r="NYS793" s="868"/>
      <c r="NYT793" s="874"/>
      <c r="NYU793" s="152"/>
      <c r="NYV793" s="552"/>
      <c r="NYW793" s="709"/>
      <c r="NYX793" s="709"/>
      <c r="NYY793" s="723"/>
      <c r="NYZ793" s="723"/>
      <c r="NZA793" s="723"/>
      <c r="NZB793" s="723"/>
      <c r="NZC793" s="723"/>
      <c r="NZD793" s="320"/>
      <c r="NZE793" s="47"/>
      <c r="NZF793" s="47"/>
      <c r="NZG793" s="34"/>
      <c r="NZH793" s="34"/>
      <c r="NZI793" s="88"/>
      <c r="NZJ793"/>
      <c r="NZK793" s="173"/>
      <c r="NZL793" s="284"/>
      <c r="NZM793" s="910"/>
      <c r="NZN793" s="421"/>
      <c r="NZO793" s="137"/>
      <c r="NZP793" s="136"/>
      <c r="NZQ793" s="138"/>
      <c r="NZR793" s="154"/>
      <c r="NZS793" s="194"/>
      <c r="NZT793" s="868"/>
      <c r="NZU793" s="194"/>
      <c r="NZV793" s="868"/>
      <c r="NZW793" s="874"/>
      <c r="NZX793" s="152"/>
      <c r="NZY793" s="552"/>
      <c r="NZZ793" s="709"/>
      <c r="OAA793" s="709"/>
      <c r="OAB793" s="723"/>
      <c r="OAC793" s="723"/>
      <c r="OAD793" s="723"/>
      <c r="OAE793" s="723"/>
      <c r="OAF793" s="723"/>
      <c r="OAG793" s="320"/>
      <c r="OAH793" s="47"/>
      <c r="OAI793" s="47"/>
      <c r="OAJ793" s="34"/>
      <c r="OAK793" s="34"/>
      <c r="OAL793" s="88"/>
      <c r="OAM793"/>
      <c r="OAN793" s="173"/>
      <c r="OAO793" s="284"/>
      <c r="OAP793" s="910"/>
      <c r="OAQ793" s="421"/>
      <c r="OAR793" s="137"/>
      <c r="OAS793" s="136"/>
      <c r="OAT793" s="138"/>
      <c r="OAU793" s="154"/>
      <c r="OAV793" s="194"/>
      <c r="OAW793" s="868"/>
      <c r="OAX793" s="194"/>
      <c r="OAY793" s="868"/>
      <c r="OAZ793" s="874"/>
      <c r="OBA793" s="152"/>
      <c r="OBB793" s="552"/>
      <c r="OBC793" s="709"/>
      <c r="OBD793" s="709"/>
      <c r="OBE793" s="723"/>
      <c r="OBF793" s="723"/>
      <c r="OBG793" s="723"/>
      <c r="OBH793" s="723"/>
      <c r="OBI793" s="723"/>
      <c r="OBJ793" s="320"/>
      <c r="OBK793" s="47"/>
      <c r="OBL793" s="47"/>
      <c r="OBM793" s="34"/>
      <c r="OBN793" s="34"/>
      <c r="OBO793" s="88"/>
      <c r="OBP793"/>
      <c r="OBQ793" s="173"/>
      <c r="OBR793" s="284"/>
      <c r="OBS793" s="910"/>
      <c r="OBT793" s="421"/>
      <c r="OBU793" s="137"/>
      <c r="OBV793" s="136"/>
      <c r="OBW793" s="138"/>
      <c r="OBX793" s="154"/>
      <c r="OBY793" s="194"/>
      <c r="OBZ793" s="868"/>
      <c r="OCA793" s="194"/>
      <c r="OCB793" s="868"/>
      <c r="OCC793" s="874"/>
      <c r="OCD793" s="152"/>
      <c r="OCE793" s="552"/>
      <c r="OCF793" s="709"/>
      <c r="OCG793" s="709"/>
      <c r="OCH793" s="723"/>
      <c r="OCI793" s="723"/>
      <c r="OCJ793" s="723"/>
      <c r="OCK793" s="723"/>
      <c r="OCL793" s="723"/>
      <c r="OCM793" s="320"/>
      <c r="OCN793" s="47"/>
      <c r="OCO793" s="47"/>
      <c r="OCP793" s="34"/>
      <c r="OCQ793" s="34"/>
      <c r="OCR793" s="88"/>
      <c r="OCS793"/>
      <c r="OCT793" s="173"/>
      <c r="OCU793" s="284"/>
      <c r="OCV793" s="910"/>
      <c r="OCW793" s="421"/>
      <c r="OCX793" s="137"/>
      <c r="OCY793" s="136"/>
      <c r="OCZ793" s="138"/>
      <c r="ODA793" s="154"/>
      <c r="ODB793" s="194"/>
      <c r="ODC793" s="868"/>
      <c r="ODD793" s="194"/>
      <c r="ODE793" s="868"/>
      <c r="ODF793" s="874"/>
      <c r="ODG793" s="152"/>
      <c r="ODH793" s="552"/>
      <c r="ODI793" s="709"/>
      <c r="ODJ793" s="709"/>
      <c r="ODK793" s="723"/>
      <c r="ODL793" s="723"/>
      <c r="ODM793" s="723"/>
      <c r="ODN793" s="723"/>
      <c r="ODO793" s="723"/>
      <c r="ODP793" s="320"/>
      <c r="ODQ793" s="47"/>
      <c r="ODR793" s="47"/>
      <c r="ODS793" s="34"/>
      <c r="ODT793" s="34"/>
      <c r="ODU793" s="88"/>
      <c r="ODV793"/>
      <c r="ODW793" s="173"/>
      <c r="ODX793" s="284"/>
      <c r="ODY793" s="910"/>
      <c r="ODZ793" s="421"/>
      <c r="OEA793" s="137"/>
      <c r="OEB793" s="136"/>
      <c r="OEC793" s="138"/>
      <c r="OED793" s="154"/>
      <c r="OEE793" s="194"/>
      <c r="OEF793" s="868"/>
      <c r="OEG793" s="194"/>
      <c r="OEH793" s="868"/>
      <c r="OEI793" s="874"/>
      <c r="OEJ793" s="152"/>
      <c r="OEK793" s="552"/>
      <c r="OEL793" s="709"/>
      <c r="OEM793" s="709"/>
      <c r="OEN793" s="723"/>
      <c r="OEO793" s="723"/>
      <c r="OEP793" s="723"/>
      <c r="OEQ793" s="723"/>
      <c r="OER793" s="723"/>
      <c r="OES793" s="320"/>
      <c r="OET793" s="47"/>
      <c r="OEU793" s="47"/>
      <c r="OEV793" s="34"/>
      <c r="OEW793" s="34"/>
      <c r="OEX793" s="88"/>
      <c r="OEY793"/>
      <c r="OEZ793" s="173"/>
      <c r="OFA793" s="284"/>
      <c r="OFB793" s="910"/>
      <c r="OFC793" s="421"/>
      <c r="OFD793" s="137"/>
      <c r="OFE793" s="136"/>
      <c r="OFF793" s="138"/>
      <c r="OFG793" s="154"/>
      <c r="OFH793" s="194"/>
      <c r="OFI793" s="868"/>
      <c r="OFJ793" s="194"/>
      <c r="OFK793" s="868"/>
      <c r="OFL793" s="874"/>
      <c r="OFM793" s="152"/>
      <c r="OFN793" s="552"/>
      <c r="OFO793" s="709"/>
      <c r="OFP793" s="709"/>
      <c r="OFQ793" s="723"/>
      <c r="OFR793" s="723"/>
      <c r="OFS793" s="723"/>
      <c r="OFT793" s="723"/>
      <c r="OFU793" s="723"/>
      <c r="OFV793" s="320"/>
      <c r="OFW793" s="47"/>
      <c r="OFX793" s="47"/>
      <c r="OFY793" s="34"/>
      <c r="OFZ793" s="34"/>
      <c r="OGA793" s="88"/>
      <c r="OGB793"/>
      <c r="OGC793" s="173"/>
      <c r="OGD793" s="284"/>
      <c r="OGE793" s="910"/>
      <c r="OGF793" s="421"/>
      <c r="OGG793" s="137"/>
      <c r="OGH793" s="136"/>
      <c r="OGI793" s="138"/>
      <c r="OGJ793" s="154"/>
      <c r="OGK793" s="194"/>
      <c r="OGL793" s="868"/>
      <c r="OGM793" s="194"/>
      <c r="OGN793" s="868"/>
      <c r="OGO793" s="874"/>
      <c r="OGP793" s="152"/>
      <c r="OGQ793" s="552"/>
      <c r="OGR793" s="709"/>
      <c r="OGS793" s="709"/>
      <c r="OGT793" s="723"/>
      <c r="OGU793" s="723"/>
      <c r="OGV793" s="723"/>
      <c r="OGW793" s="723"/>
      <c r="OGX793" s="723"/>
      <c r="OGY793" s="320"/>
      <c r="OGZ793" s="47"/>
      <c r="OHA793" s="47"/>
      <c r="OHB793" s="34"/>
      <c r="OHC793" s="34"/>
      <c r="OHD793" s="88"/>
      <c r="OHE793"/>
      <c r="OHF793" s="173"/>
      <c r="OHG793" s="284"/>
      <c r="OHH793" s="910"/>
      <c r="OHI793" s="421"/>
      <c r="OHJ793" s="137"/>
      <c r="OHK793" s="136"/>
      <c r="OHL793" s="138"/>
      <c r="OHM793" s="154"/>
      <c r="OHN793" s="194"/>
      <c r="OHO793" s="868"/>
      <c r="OHP793" s="194"/>
      <c r="OHQ793" s="868"/>
      <c r="OHR793" s="874"/>
      <c r="OHS793" s="152"/>
      <c r="OHT793" s="552"/>
      <c r="OHU793" s="709"/>
      <c r="OHV793" s="709"/>
      <c r="OHW793" s="723"/>
      <c r="OHX793" s="723"/>
      <c r="OHY793" s="723"/>
      <c r="OHZ793" s="723"/>
      <c r="OIA793" s="723"/>
      <c r="OIB793" s="320"/>
      <c r="OIC793" s="47"/>
      <c r="OID793" s="47"/>
      <c r="OIE793" s="34"/>
      <c r="OIF793" s="34"/>
      <c r="OIG793" s="88"/>
      <c r="OIH793"/>
      <c r="OII793" s="173"/>
      <c r="OIJ793" s="284"/>
      <c r="OIK793" s="910"/>
      <c r="OIL793" s="421"/>
      <c r="OIM793" s="137"/>
      <c r="OIN793" s="136"/>
      <c r="OIO793" s="138"/>
      <c r="OIP793" s="154"/>
      <c r="OIQ793" s="194"/>
      <c r="OIR793" s="868"/>
      <c r="OIS793" s="194"/>
      <c r="OIT793" s="868"/>
      <c r="OIU793" s="874"/>
      <c r="OIV793" s="152"/>
      <c r="OIW793" s="552"/>
      <c r="OIX793" s="709"/>
      <c r="OIY793" s="709"/>
      <c r="OIZ793" s="723"/>
      <c r="OJA793" s="723"/>
      <c r="OJB793" s="723"/>
      <c r="OJC793" s="723"/>
      <c r="OJD793" s="723"/>
      <c r="OJE793" s="320"/>
      <c r="OJF793" s="47"/>
      <c r="OJG793" s="47"/>
      <c r="OJH793" s="34"/>
      <c r="OJI793" s="34"/>
      <c r="OJJ793" s="88"/>
      <c r="OJK793"/>
      <c r="OJL793" s="173"/>
      <c r="OJM793" s="284"/>
      <c r="OJN793" s="910"/>
      <c r="OJO793" s="421"/>
      <c r="OJP793" s="137"/>
      <c r="OJQ793" s="136"/>
      <c r="OJR793" s="138"/>
      <c r="OJS793" s="154"/>
      <c r="OJT793" s="194"/>
      <c r="OJU793" s="868"/>
      <c r="OJV793" s="194"/>
      <c r="OJW793" s="868"/>
      <c r="OJX793" s="874"/>
      <c r="OJY793" s="152"/>
      <c r="OJZ793" s="552"/>
      <c r="OKA793" s="709"/>
      <c r="OKB793" s="709"/>
      <c r="OKC793" s="723"/>
      <c r="OKD793" s="723"/>
      <c r="OKE793" s="723"/>
      <c r="OKF793" s="723"/>
      <c r="OKG793" s="723"/>
      <c r="OKH793" s="320"/>
      <c r="OKI793" s="47"/>
      <c r="OKJ793" s="47"/>
      <c r="OKK793" s="34"/>
      <c r="OKL793" s="34"/>
      <c r="OKM793" s="88"/>
      <c r="OKN793"/>
      <c r="OKO793" s="173"/>
      <c r="OKP793" s="284"/>
      <c r="OKQ793" s="910"/>
      <c r="OKR793" s="421"/>
      <c r="OKS793" s="137"/>
      <c r="OKT793" s="136"/>
      <c r="OKU793" s="138"/>
      <c r="OKV793" s="154"/>
      <c r="OKW793" s="194"/>
      <c r="OKX793" s="868"/>
      <c r="OKY793" s="194"/>
      <c r="OKZ793" s="868"/>
      <c r="OLA793" s="874"/>
      <c r="OLB793" s="152"/>
      <c r="OLC793" s="552"/>
      <c r="OLD793" s="709"/>
      <c r="OLE793" s="709"/>
      <c r="OLF793" s="723"/>
      <c r="OLG793" s="723"/>
      <c r="OLH793" s="723"/>
      <c r="OLI793" s="723"/>
      <c r="OLJ793" s="723"/>
      <c r="OLK793" s="320"/>
      <c r="OLL793" s="47"/>
      <c r="OLM793" s="47"/>
      <c r="OLN793" s="34"/>
      <c r="OLO793" s="34"/>
      <c r="OLP793" s="88"/>
      <c r="OLQ793"/>
      <c r="OLR793" s="173"/>
      <c r="OLS793" s="284"/>
      <c r="OLT793" s="910"/>
      <c r="OLU793" s="421"/>
      <c r="OLV793" s="137"/>
      <c r="OLW793" s="136"/>
      <c r="OLX793" s="138"/>
      <c r="OLY793" s="154"/>
      <c r="OLZ793" s="194"/>
      <c r="OMA793" s="868"/>
      <c r="OMB793" s="194"/>
      <c r="OMC793" s="868"/>
      <c r="OMD793" s="874"/>
      <c r="OME793" s="152"/>
      <c r="OMF793" s="552"/>
      <c r="OMG793" s="709"/>
      <c r="OMH793" s="709"/>
      <c r="OMI793" s="723"/>
      <c r="OMJ793" s="723"/>
      <c r="OMK793" s="723"/>
      <c r="OML793" s="723"/>
      <c r="OMM793" s="723"/>
      <c r="OMN793" s="320"/>
      <c r="OMO793" s="47"/>
      <c r="OMP793" s="47"/>
      <c r="OMQ793" s="34"/>
      <c r="OMR793" s="34"/>
      <c r="OMS793" s="88"/>
      <c r="OMT793"/>
      <c r="OMU793" s="173"/>
      <c r="OMV793" s="284"/>
      <c r="OMW793" s="910"/>
      <c r="OMX793" s="421"/>
      <c r="OMY793" s="137"/>
      <c r="OMZ793" s="136"/>
      <c r="ONA793" s="138"/>
      <c r="ONB793" s="154"/>
      <c r="ONC793" s="194"/>
      <c r="OND793" s="868"/>
      <c r="ONE793" s="194"/>
      <c r="ONF793" s="868"/>
      <c r="ONG793" s="874"/>
      <c r="ONH793" s="152"/>
      <c r="ONI793" s="552"/>
      <c r="ONJ793" s="709"/>
      <c r="ONK793" s="709"/>
      <c r="ONL793" s="723"/>
      <c r="ONM793" s="723"/>
      <c r="ONN793" s="723"/>
      <c r="ONO793" s="723"/>
      <c r="ONP793" s="723"/>
      <c r="ONQ793" s="320"/>
      <c r="ONR793" s="47"/>
      <c r="ONS793" s="47"/>
      <c r="ONT793" s="34"/>
      <c r="ONU793" s="34"/>
      <c r="ONV793" s="88"/>
      <c r="ONW793"/>
      <c r="ONX793" s="173"/>
      <c r="ONY793" s="284"/>
      <c r="ONZ793" s="910"/>
      <c r="OOA793" s="421"/>
      <c r="OOB793" s="137"/>
      <c r="OOC793" s="136"/>
      <c r="OOD793" s="138"/>
      <c r="OOE793" s="154"/>
      <c r="OOF793" s="194"/>
      <c r="OOG793" s="868"/>
      <c r="OOH793" s="194"/>
      <c r="OOI793" s="868"/>
      <c r="OOJ793" s="874"/>
      <c r="OOK793" s="152"/>
      <c r="OOL793" s="552"/>
      <c r="OOM793" s="709"/>
      <c r="OON793" s="709"/>
      <c r="OOO793" s="723"/>
      <c r="OOP793" s="723"/>
      <c r="OOQ793" s="723"/>
      <c r="OOR793" s="723"/>
      <c r="OOS793" s="723"/>
      <c r="OOT793" s="320"/>
      <c r="OOU793" s="47"/>
      <c r="OOV793" s="47"/>
      <c r="OOW793" s="34"/>
      <c r="OOX793" s="34"/>
      <c r="OOY793" s="88"/>
      <c r="OOZ793"/>
      <c r="OPA793" s="173"/>
      <c r="OPB793" s="284"/>
      <c r="OPC793" s="910"/>
      <c r="OPD793" s="421"/>
      <c r="OPE793" s="137"/>
      <c r="OPF793" s="136"/>
      <c r="OPG793" s="138"/>
      <c r="OPH793" s="154"/>
      <c r="OPI793" s="194"/>
      <c r="OPJ793" s="868"/>
      <c r="OPK793" s="194"/>
      <c r="OPL793" s="868"/>
      <c r="OPM793" s="874"/>
      <c r="OPN793" s="152"/>
      <c r="OPO793" s="552"/>
      <c r="OPP793" s="709"/>
      <c r="OPQ793" s="709"/>
      <c r="OPR793" s="723"/>
      <c r="OPS793" s="723"/>
      <c r="OPT793" s="723"/>
      <c r="OPU793" s="723"/>
      <c r="OPV793" s="723"/>
      <c r="OPW793" s="320"/>
      <c r="OPX793" s="47"/>
      <c r="OPY793" s="47"/>
      <c r="OPZ793" s="34"/>
      <c r="OQA793" s="34"/>
      <c r="OQB793" s="88"/>
      <c r="OQC793"/>
      <c r="OQD793" s="173"/>
      <c r="OQE793" s="284"/>
      <c r="OQF793" s="910"/>
      <c r="OQG793" s="421"/>
      <c r="OQH793" s="137"/>
      <c r="OQI793" s="136"/>
      <c r="OQJ793" s="138"/>
      <c r="OQK793" s="154"/>
      <c r="OQL793" s="194"/>
      <c r="OQM793" s="868"/>
      <c r="OQN793" s="194"/>
      <c r="OQO793" s="868"/>
      <c r="OQP793" s="874"/>
      <c r="OQQ793" s="152"/>
      <c r="OQR793" s="552"/>
      <c r="OQS793" s="709"/>
      <c r="OQT793" s="709"/>
      <c r="OQU793" s="723"/>
      <c r="OQV793" s="723"/>
      <c r="OQW793" s="723"/>
      <c r="OQX793" s="723"/>
      <c r="OQY793" s="723"/>
      <c r="OQZ793" s="320"/>
      <c r="ORA793" s="47"/>
      <c r="ORB793" s="47"/>
      <c r="ORC793" s="34"/>
      <c r="ORD793" s="34"/>
      <c r="ORE793" s="88"/>
      <c r="ORF793"/>
      <c r="ORG793" s="173"/>
      <c r="ORH793" s="284"/>
      <c r="ORI793" s="910"/>
      <c r="ORJ793" s="421"/>
      <c r="ORK793" s="137"/>
      <c r="ORL793" s="136"/>
      <c r="ORM793" s="138"/>
      <c r="ORN793" s="154"/>
      <c r="ORO793" s="194"/>
      <c r="ORP793" s="868"/>
      <c r="ORQ793" s="194"/>
      <c r="ORR793" s="868"/>
      <c r="ORS793" s="874"/>
      <c r="ORT793" s="152"/>
      <c r="ORU793" s="552"/>
      <c r="ORV793" s="709"/>
      <c r="ORW793" s="709"/>
      <c r="ORX793" s="723"/>
      <c r="ORY793" s="723"/>
      <c r="ORZ793" s="723"/>
      <c r="OSA793" s="723"/>
      <c r="OSB793" s="723"/>
      <c r="OSC793" s="320"/>
      <c r="OSD793" s="47"/>
      <c r="OSE793" s="47"/>
      <c r="OSF793" s="34"/>
      <c r="OSG793" s="34"/>
      <c r="OSH793" s="88"/>
      <c r="OSI793"/>
      <c r="OSJ793" s="173"/>
      <c r="OSK793" s="284"/>
      <c r="OSL793" s="910"/>
      <c r="OSM793" s="421"/>
      <c r="OSN793" s="137"/>
      <c r="OSO793" s="136"/>
      <c r="OSP793" s="138"/>
      <c r="OSQ793" s="154"/>
      <c r="OSR793" s="194"/>
      <c r="OSS793" s="868"/>
      <c r="OST793" s="194"/>
      <c r="OSU793" s="868"/>
      <c r="OSV793" s="874"/>
      <c r="OSW793" s="152"/>
      <c r="OSX793" s="552"/>
      <c r="OSY793" s="709"/>
      <c r="OSZ793" s="709"/>
      <c r="OTA793" s="723"/>
      <c r="OTB793" s="723"/>
      <c r="OTC793" s="723"/>
      <c r="OTD793" s="723"/>
      <c r="OTE793" s="723"/>
      <c r="OTF793" s="320"/>
      <c r="OTG793" s="47"/>
      <c r="OTH793" s="47"/>
      <c r="OTI793" s="34"/>
      <c r="OTJ793" s="34"/>
      <c r="OTK793" s="88"/>
      <c r="OTL793"/>
      <c r="OTM793" s="173"/>
      <c r="OTN793" s="284"/>
      <c r="OTO793" s="910"/>
      <c r="OTP793" s="421"/>
      <c r="OTQ793" s="137"/>
      <c r="OTR793" s="136"/>
      <c r="OTS793" s="138"/>
      <c r="OTT793" s="154"/>
      <c r="OTU793" s="194"/>
      <c r="OTV793" s="868"/>
      <c r="OTW793" s="194"/>
      <c r="OTX793" s="868"/>
      <c r="OTY793" s="874"/>
      <c r="OTZ793" s="152"/>
      <c r="OUA793" s="552"/>
      <c r="OUB793" s="709"/>
      <c r="OUC793" s="709"/>
      <c r="OUD793" s="723"/>
      <c r="OUE793" s="723"/>
      <c r="OUF793" s="723"/>
      <c r="OUG793" s="723"/>
      <c r="OUH793" s="723"/>
      <c r="OUI793" s="320"/>
      <c r="OUJ793" s="47"/>
      <c r="OUK793" s="47"/>
      <c r="OUL793" s="34"/>
      <c r="OUM793" s="34"/>
      <c r="OUN793" s="88"/>
      <c r="OUO793"/>
      <c r="OUP793" s="173"/>
      <c r="OUQ793" s="284"/>
      <c r="OUR793" s="910"/>
      <c r="OUS793" s="421"/>
      <c r="OUT793" s="137"/>
      <c r="OUU793" s="136"/>
      <c r="OUV793" s="138"/>
      <c r="OUW793" s="154"/>
      <c r="OUX793" s="194"/>
      <c r="OUY793" s="868"/>
      <c r="OUZ793" s="194"/>
      <c r="OVA793" s="868"/>
      <c r="OVB793" s="874"/>
      <c r="OVC793" s="152"/>
      <c r="OVD793" s="552"/>
      <c r="OVE793" s="709"/>
      <c r="OVF793" s="709"/>
      <c r="OVG793" s="723"/>
      <c r="OVH793" s="723"/>
      <c r="OVI793" s="723"/>
      <c r="OVJ793" s="723"/>
      <c r="OVK793" s="723"/>
      <c r="OVL793" s="320"/>
      <c r="OVM793" s="47"/>
      <c r="OVN793" s="47"/>
      <c r="OVO793" s="34"/>
      <c r="OVP793" s="34"/>
      <c r="OVQ793" s="88"/>
      <c r="OVR793"/>
      <c r="OVS793" s="173"/>
      <c r="OVT793" s="284"/>
      <c r="OVU793" s="910"/>
      <c r="OVV793" s="421"/>
      <c r="OVW793" s="137"/>
      <c r="OVX793" s="136"/>
      <c r="OVY793" s="138"/>
      <c r="OVZ793" s="154"/>
      <c r="OWA793" s="194"/>
      <c r="OWB793" s="868"/>
      <c r="OWC793" s="194"/>
      <c r="OWD793" s="868"/>
      <c r="OWE793" s="874"/>
      <c r="OWF793" s="152"/>
      <c r="OWG793" s="552"/>
      <c r="OWH793" s="709"/>
      <c r="OWI793" s="709"/>
      <c r="OWJ793" s="723"/>
      <c r="OWK793" s="723"/>
      <c r="OWL793" s="723"/>
      <c r="OWM793" s="723"/>
      <c r="OWN793" s="723"/>
      <c r="OWO793" s="320"/>
      <c r="OWP793" s="47"/>
      <c r="OWQ793" s="47"/>
      <c r="OWR793" s="34"/>
      <c r="OWS793" s="34"/>
      <c r="OWT793" s="88"/>
      <c r="OWU793"/>
      <c r="OWV793" s="173"/>
      <c r="OWW793" s="284"/>
      <c r="OWX793" s="910"/>
      <c r="OWY793" s="421"/>
      <c r="OWZ793" s="137"/>
      <c r="OXA793" s="136"/>
      <c r="OXB793" s="138"/>
      <c r="OXC793" s="154"/>
      <c r="OXD793" s="194"/>
      <c r="OXE793" s="868"/>
      <c r="OXF793" s="194"/>
      <c r="OXG793" s="868"/>
      <c r="OXH793" s="874"/>
      <c r="OXI793" s="152"/>
      <c r="OXJ793" s="552"/>
      <c r="OXK793" s="709"/>
      <c r="OXL793" s="709"/>
      <c r="OXM793" s="723"/>
      <c r="OXN793" s="723"/>
      <c r="OXO793" s="723"/>
      <c r="OXP793" s="723"/>
      <c r="OXQ793" s="723"/>
      <c r="OXR793" s="320"/>
      <c r="OXS793" s="47"/>
      <c r="OXT793" s="47"/>
      <c r="OXU793" s="34"/>
      <c r="OXV793" s="34"/>
      <c r="OXW793" s="88"/>
      <c r="OXX793"/>
      <c r="OXY793" s="173"/>
      <c r="OXZ793" s="284"/>
      <c r="OYA793" s="910"/>
      <c r="OYB793" s="421"/>
      <c r="OYC793" s="137"/>
      <c r="OYD793" s="136"/>
      <c r="OYE793" s="138"/>
      <c r="OYF793" s="154"/>
      <c r="OYG793" s="194"/>
      <c r="OYH793" s="868"/>
      <c r="OYI793" s="194"/>
      <c r="OYJ793" s="868"/>
      <c r="OYK793" s="874"/>
      <c r="OYL793" s="152"/>
      <c r="OYM793" s="552"/>
      <c r="OYN793" s="709"/>
      <c r="OYO793" s="709"/>
      <c r="OYP793" s="723"/>
      <c r="OYQ793" s="723"/>
      <c r="OYR793" s="723"/>
      <c r="OYS793" s="723"/>
      <c r="OYT793" s="723"/>
      <c r="OYU793" s="320"/>
      <c r="OYV793" s="47"/>
      <c r="OYW793" s="47"/>
      <c r="OYX793" s="34"/>
      <c r="OYY793" s="34"/>
      <c r="OYZ793" s="88"/>
      <c r="OZA793"/>
      <c r="OZB793" s="173"/>
      <c r="OZC793" s="284"/>
      <c r="OZD793" s="910"/>
      <c r="OZE793" s="421"/>
      <c r="OZF793" s="137"/>
      <c r="OZG793" s="136"/>
      <c r="OZH793" s="138"/>
      <c r="OZI793" s="154"/>
      <c r="OZJ793" s="194"/>
      <c r="OZK793" s="868"/>
      <c r="OZL793" s="194"/>
      <c r="OZM793" s="868"/>
      <c r="OZN793" s="874"/>
      <c r="OZO793" s="152"/>
      <c r="OZP793" s="552"/>
      <c r="OZQ793" s="709"/>
      <c r="OZR793" s="709"/>
      <c r="OZS793" s="723"/>
      <c r="OZT793" s="723"/>
      <c r="OZU793" s="723"/>
      <c r="OZV793" s="723"/>
      <c r="OZW793" s="723"/>
      <c r="OZX793" s="320"/>
      <c r="OZY793" s="47"/>
      <c r="OZZ793" s="47"/>
      <c r="PAA793" s="34"/>
      <c r="PAB793" s="34"/>
      <c r="PAC793" s="88"/>
      <c r="PAD793"/>
      <c r="PAE793" s="173"/>
      <c r="PAF793" s="284"/>
      <c r="PAG793" s="910"/>
      <c r="PAH793" s="421"/>
      <c r="PAI793" s="137"/>
      <c r="PAJ793" s="136"/>
      <c r="PAK793" s="138"/>
      <c r="PAL793" s="154"/>
      <c r="PAM793" s="194"/>
      <c r="PAN793" s="868"/>
      <c r="PAO793" s="194"/>
      <c r="PAP793" s="868"/>
      <c r="PAQ793" s="874"/>
      <c r="PAR793" s="152"/>
      <c r="PAS793" s="552"/>
      <c r="PAT793" s="709"/>
      <c r="PAU793" s="709"/>
      <c r="PAV793" s="723"/>
      <c r="PAW793" s="723"/>
      <c r="PAX793" s="723"/>
      <c r="PAY793" s="723"/>
      <c r="PAZ793" s="723"/>
      <c r="PBA793" s="320"/>
      <c r="PBB793" s="47"/>
      <c r="PBC793" s="47"/>
      <c r="PBD793" s="34"/>
      <c r="PBE793" s="34"/>
      <c r="PBF793" s="88"/>
      <c r="PBG793"/>
      <c r="PBH793" s="173"/>
      <c r="PBI793" s="284"/>
      <c r="PBJ793" s="910"/>
      <c r="PBK793" s="421"/>
      <c r="PBL793" s="137"/>
      <c r="PBM793" s="136"/>
      <c r="PBN793" s="138"/>
      <c r="PBO793" s="154"/>
      <c r="PBP793" s="194"/>
      <c r="PBQ793" s="868"/>
      <c r="PBR793" s="194"/>
      <c r="PBS793" s="868"/>
      <c r="PBT793" s="874"/>
      <c r="PBU793" s="152"/>
      <c r="PBV793" s="552"/>
      <c r="PBW793" s="709"/>
      <c r="PBX793" s="709"/>
      <c r="PBY793" s="723"/>
      <c r="PBZ793" s="723"/>
      <c r="PCA793" s="723"/>
      <c r="PCB793" s="723"/>
      <c r="PCC793" s="723"/>
      <c r="PCD793" s="320"/>
      <c r="PCE793" s="47"/>
      <c r="PCF793" s="47"/>
      <c r="PCG793" s="34"/>
      <c r="PCH793" s="34"/>
      <c r="PCI793" s="88"/>
      <c r="PCJ793"/>
      <c r="PCK793" s="173"/>
      <c r="PCL793" s="284"/>
      <c r="PCM793" s="910"/>
      <c r="PCN793" s="421"/>
      <c r="PCO793" s="137"/>
      <c r="PCP793" s="136"/>
      <c r="PCQ793" s="138"/>
      <c r="PCR793" s="154"/>
      <c r="PCS793" s="194"/>
      <c r="PCT793" s="868"/>
      <c r="PCU793" s="194"/>
      <c r="PCV793" s="868"/>
      <c r="PCW793" s="874"/>
      <c r="PCX793" s="152"/>
      <c r="PCY793" s="552"/>
      <c r="PCZ793" s="709"/>
      <c r="PDA793" s="709"/>
      <c r="PDB793" s="723"/>
      <c r="PDC793" s="723"/>
      <c r="PDD793" s="723"/>
      <c r="PDE793" s="723"/>
      <c r="PDF793" s="723"/>
      <c r="PDG793" s="320"/>
      <c r="PDH793" s="47"/>
      <c r="PDI793" s="47"/>
      <c r="PDJ793" s="34"/>
      <c r="PDK793" s="34"/>
      <c r="PDL793" s="88"/>
      <c r="PDM793"/>
      <c r="PDN793" s="173"/>
      <c r="PDO793" s="284"/>
      <c r="PDP793" s="910"/>
      <c r="PDQ793" s="421"/>
      <c r="PDR793" s="137"/>
      <c r="PDS793" s="136"/>
      <c r="PDT793" s="138"/>
      <c r="PDU793" s="154"/>
      <c r="PDV793" s="194"/>
      <c r="PDW793" s="868"/>
      <c r="PDX793" s="194"/>
      <c r="PDY793" s="868"/>
      <c r="PDZ793" s="874"/>
      <c r="PEA793" s="152"/>
      <c r="PEB793" s="552"/>
      <c r="PEC793" s="709"/>
      <c r="PED793" s="709"/>
      <c r="PEE793" s="723"/>
      <c r="PEF793" s="723"/>
      <c r="PEG793" s="723"/>
      <c r="PEH793" s="723"/>
      <c r="PEI793" s="723"/>
      <c r="PEJ793" s="320"/>
      <c r="PEK793" s="47"/>
      <c r="PEL793" s="47"/>
      <c r="PEM793" s="34"/>
      <c r="PEN793" s="34"/>
      <c r="PEO793" s="88"/>
      <c r="PEP793"/>
      <c r="PEQ793" s="173"/>
      <c r="PER793" s="284"/>
      <c r="PES793" s="910"/>
      <c r="PET793" s="421"/>
      <c r="PEU793" s="137"/>
      <c r="PEV793" s="136"/>
      <c r="PEW793" s="138"/>
      <c r="PEX793" s="154"/>
      <c r="PEY793" s="194"/>
      <c r="PEZ793" s="868"/>
      <c r="PFA793" s="194"/>
      <c r="PFB793" s="868"/>
      <c r="PFC793" s="874"/>
      <c r="PFD793" s="152"/>
      <c r="PFE793" s="552"/>
      <c r="PFF793" s="709"/>
      <c r="PFG793" s="709"/>
      <c r="PFH793" s="723"/>
      <c r="PFI793" s="723"/>
      <c r="PFJ793" s="723"/>
      <c r="PFK793" s="723"/>
      <c r="PFL793" s="723"/>
      <c r="PFM793" s="320"/>
      <c r="PFN793" s="47"/>
      <c r="PFO793" s="47"/>
      <c r="PFP793" s="34"/>
      <c r="PFQ793" s="34"/>
      <c r="PFR793" s="88"/>
      <c r="PFS793"/>
      <c r="PFT793" s="173"/>
      <c r="PFU793" s="284"/>
      <c r="PFV793" s="910"/>
      <c r="PFW793" s="421"/>
      <c r="PFX793" s="137"/>
      <c r="PFY793" s="136"/>
      <c r="PFZ793" s="138"/>
      <c r="PGA793" s="154"/>
      <c r="PGB793" s="194"/>
      <c r="PGC793" s="868"/>
      <c r="PGD793" s="194"/>
      <c r="PGE793" s="868"/>
      <c r="PGF793" s="874"/>
      <c r="PGG793" s="152"/>
      <c r="PGH793" s="552"/>
      <c r="PGI793" s="709"/>
      <c r="PGJ793" s="709"/>
      <c r="PGK793" s="723"/>
      <c r="PGL793" s="723"/>
      <c r="PGM793" s="723"/>
      <c r="PGN793" s="723"/>
      <c r="PGO793" s="723"/>
      <c r="PGP793" s="320"/>
      <c r="PGQ793" s="47"/>
      <c r="PGR793" s="47"/>
      <c r="PGS793" s="34"/>
      <c r="PGT793" s="34"/>
      <c r="PGU793" s="88"/>
      <c r="PGV793"/>
      <c r="PGW793" s="173"/>
      <c r="PGX793" s="284"/>
      <c r="PGY793" s="910"/>
      <c r="PGZ793" s="421"/>
      <c r="PHA793" s="137"/>
      <c r="PHB793" s="136"/>
      <c r="PHC793" s="138"/>
      <c r="PHD793" s="154"/>
      <c r="PHE793" s="194"/>
      <c r="PHF793" s="868"/>
      <c r="PHG793" s="194"/>
      <c r="PHH793" s="868"/>
      <c r="PHI793" s="874"/>
      <c r="PHJ793" s="152"/>
      <c r="PHK793" s="552"/>
      <c r="PHL793" s="709"/>
      <c r="PHM793" s="709"/>
      <c r="PHN793" s="723"/>
      <c r="PHO793" s="723"/>
      <c r="PHP793" s="723"/>
      <c r="PHQ793" s="723"/>
      <c r="PHR793" s="723"/>
      <c r="PHS793" s="320"/>
      <c r="PHT793" s="47"/>
      <c r="PHU793" s="47"/>
      <c r="PHV793" s="34"/>
      <c r="PHW793" s="34"/>
      <c r="PHX793" s="88"/>
      <c r="PHY793"/>
      <c r="PHZ793" s="173"/>
      <c r="PIA793" s="284"/>
      <c r="PIB793" s="910"/>
      <c r="PIC793" s="421"/>
      <c r="PID793" s="137"/>
      <c r="PIE793" s="136"/>
      <c r="PIF793" s="138"/>
      <c r="PIG793" s="154"/>
      <c r="PIH793" s="194"/>
      <c r="PII793" s="868"/>
      <c r="PIJ793" s="194"/>
      <c r="PIK793" s="868"/>
      <c r="PIL793" s="874"/>
      <c r="PIM793" s="152"/>
      <c r="PIN793" s="552"/>
      <c r="PIO793" s="709"/>
      <c r="PIP793" s="709"/>
      <c r="PIQ793" s="723"/>
      <c r="PIR793" s="723"/>
      <c r="PIS793" s="723"/>
      <c r="PIT793" s="723"/>
      <c r="PIU793" s="723"/>
      <c r="PIV793" s="320"/>
      <c r="PIW793" s="47"/>
      <c r="PIX793" s="47"/>
      <c r="PIY793" s="34"/>
      <c r="PIZ793" s="34"/>
      <c r="PJA793" s="88"/>
      <c r="PJB793"/>
      <c r="PJC793" s="173"/>
      <c r="PJD793" s="284"/>
      <c r="PJE793" s="910"/>
      <c r="PJF793" s="421"/>
      <c r="PJG793" s="137"/>
      <c r="PJH793" s="136"/>
      <c r="PJI793" s="138"/>
      <c r="PJJ793" s="154"/>
      <c r="PJK793" s="194"/>
      <c r="PJL793" s="868"/>
      <c r="PJM793" s="194"/>
      <c r="PJN793" s="868"/>
      <c r="PJO793" s="874"/>
      <c r="PJP793" s="152"/>
      <c r="PJQ793" s="552"/>
      <c r="PJR793" s="709"/>
      <c r="PJS793" s="709"/>
      <c r="PJT793" s="723"/>
      <c r="PJU793" s="723"/>
      <c r="PJV793" s="723"/>
      <c r="PJW793" s="723"/>
      <c r="PJX793" s="723"/>
      <c r="PJY793" s="320"/>
      <c r="PJZ793" s="47"/>
      <c r="PKA793" s="47"/>
      <c r="PKB793" s="34"/>
      <c r="PKC793" s="34"/>
      <c r="PKD793" s="88"/>
      <c r="PKE793"/>
      <c r="PKF793" s="173"/>
      <c r="PKG793" s="284"/>
      <c r="PKH793" s="910"/>
      <c r="PKI793" s="421"/>
      <c r="PKJ793" s="137"/>
      <c r="PKK793" s="136"/>
      <c r="PKL793" s="138"/>
      <c r="PKM793" s="154"/>
      <c r="PKN793" s="194"/>
      <c r="PKO793" s="868"/>
      <c r="PKP793" s="194"/>
      <c r="PKQ793" s="868"/>
      <c r="PKR793" s="874"/>
      <c r="PKS793" s="152"/>
      <c r="PKT793" s="552"/>
      <c r="PKU793" s="709"/>
      <c r="PKV793" s="709"/>
      <c r="PKW793" s="723"/>
      <c r="PKX793" s="723"/>
      <c r="PKY793" s="723"/>
      <c r="PKZ793" s="723"/>
      <c r="PLA793" s="723"/>
      <c r="PLB793" s="320"/>
      <c r="PLC793" s="47"/>
      <c r="PLD793" s="47"/>
      <c r="PLE793" s="34"/>
      <c r="PLF793" s="34"/>
      <c r="PLG793" s="88"/>
      <c r="PLH793"/>
      <c r="PLI793" s="173"/>
      <c r="PLJ793" s="284"/>
      <c r="PLK793" s="910"/>
      <c r="PLL793" s="421"/>
      <c r="PLM793" s="137"/>
      <c r="PLN793" s="136"/>
      <c r="PLO793" s="138"/>
      <c r="PLP793" s="154"/>
      <c r="PLQ793" s="194"/>
      <c r="PLR793" s="868"/>
      <c r="PLS793" s="194"/>
      <c r="PLT793" s="868"/>
      <c r="PLU793" s="874"/>
      <c r="PLV793" s="152"/>
      <c r="PLW793" s="552"/>
      <c r="PLX793" s="709"/>
      <c r="PLY793" s="709"/>
      <c r="PLZ793" s="723"/>
      <c r="PMA793" s="723"/>
      <c r="PMB793" s="723"/>
      <c r="PMC793" s="723"/>
      <c r="PMD793" s="723"/>
      <c r="PME793" s="320"/>
      <c r="PMF793" s="47"/>
      <c r="PMG793" s="47"/>
      <c r="PMH793" s="34"/>
      <c r="PMI793" s="34"/>
      <c r="PMJ793" s="88"/>
      <c r="PMK793"/>
      <c r="PML793" s="173"/>
      <c r="PMM793" s="284"/>
      <c r="PMN793" s="910"/>
      <c r="PMO793" s="421"/>
      <c r="PMP793" s="137"/>
      <c r="PMQ793" s="136"/>
      <c r="PMR793" s="138"/>
      <c r="PMS793" s="154"/>
      <c r="PMT793" s="194"/>
      <c r="PMU793" s="868"/>
      <c r="PMV793" s="194"/>
      <c r="PMW793" s="868"/>
      <c r="PMX793" s="874"/>
      <c r="PMY793" s="152"/>
      <c r="PMZ793" s="552"/>
      <c r="PNA793" s="709"/>
      <c r="PNB793" s="709"/>
      <c r="PNC793" s="723"/>
      <c r="PND793" s="723"/>
      <c r="PNE793" s="723"/>
      <c r="PNF793" s="723"/>
      <c r="PNG793" s="723"/>
      <c r="PNH793" s="320"/>
      <c r="PNI793" s="47"/>
      <c r="PNJ793" s="47"/>
      <c r="PNK793" s="34"/>
      <c r="PNL793" s="34"/>
      <c r="PNM793" s="88"/>
      <c r="PNN793"/>
      <c r="PNO793" s="173"/>
      <c r="PNP793" s="284"/>
      <c r="PNQ793" s="910"/>
      <c r="PNR793" s="421"/>
      <c r="PNS793" s="137"/>
      <c r="PNT793" s="136"/>
      <c r="PNU793" s="138"/>
      <c r="PNV793" s="154"/>
      <c r="PNW793" s="194"/>
      <c r="PNX793" s="868"/>
      <c r="PNY793" s="194"/>
      <c r="PNZ793" s="868"/>
      <c r="POA793" s="874"/>
      <c r="POB793" s="152"/>
      <c r="POC793" s="552"/>
      <c r="POD793" s="709"/>
      <c r="POE793" s="709"/>
      <c r="POF793" s="723"/>
      <c r="POG793" s="723"/>
      <c r="POH793" s="723"/>
      <c r="POI793" s="723"/>
      <c r="POJ793" s="723"/>
      <c r="POK793" s="320"/>
      <c r="POL793" s="47"/>
      <c r="POM793" s="47"/>
      <c r="PON793" s="34"/>
      <c r="POO793" s="34"/>
      <c r="POP793" s="88"/>
      <c r="POQ793"/>
      <c r="POR793" s="173"/>
      <c r="POS793" s="284"/>
      <c r="POT793" s="910"/>
      <c r="POU793" s="421"/>
      <c r="POV793" s="137"/>
      <c r="POW793" s="136"/>
      <c r="POX793" s="138"/>
      <c r="POY793" s="154"/>
      <c r="POZ793" s="194"/>
      <c r="PPA793" s="868"/>
      <c r="PPB793" s="194"/>
      <c r="PPC793" s="868"/>
      <c r="PPD793" s="874"/>
      <c r="PPE793" s="152"/>
      <c r="PPF793" s="552"/>
      <c r="PPG793" s="709"/>
      <c r="PPH793" s="709"/>
      <c r="PPI793" s="723"/>
      <c r="PPJ793" s="723"/>
      <c r="PPK793" s="723"/>
      <c r="PPL793" s="723"/>
      <c r="PPM793" s="723"/>
      <c r="PPN793" s="320"/>
      <c r="PPO793" s="47"/>
      <c r="PPP793" s="47"/>
      <c r="PPQ793" s="34"/>
      <c r="PPR793" s="34"/>
      <c r="PPS793" s="88"/>
      <c r="PPT793"/>
      <c r="PPU793" s="173"/>
      <c r="PPV793" s="284"/>
      <c r="PPW793" s="910"/>
      <c r="PPX793" s="421"/>
      <c r="PPY793" s="137"/>
      <c r="PPZ793" s="136"/>
      <c r="PQA793" s="138"/>
      <c r="PQB793" s="154"/>
      <c r="PQC793" s="194"/>
      <c r="PQD793" s="868"/>
      <c r="PQE793" s="194"/>
      <c r="PQF793" s="868"/>
      <c r="PQG793" s="874"/>
      <c r="PQH793" s="152"/>
      <c r="PQI793" s="552"/>
      <c r="PQJ793" s="709"/>
      <c r="PQK793" s="709"/>
      <c r="PQL793" s="723"/>
      <c r="PQM793" s="723"/>
      <c r="PQN793" s="723"/>
      <c r="PQO793" s="723"/>
      <c r="PQP793" s="723"/>
      <c r="PQQ793" s="320"/>
      <c r="PQR793" s="47"/>
      <c r="PQS793" s="47"/>
      <c r="PQT793" s="34"/>
      <c r="PQU793" s="34"/>
      <c r="PQV793" s="88"/>
      <c r="PQW793"/>
      <c r="PQX793" s="173"/>
      <c r="PQY793" s="284"/>
      <c r="PQZ793" s="910"/>
      <c r="PRA793" s="421"/>
      <c r="PRB793" s="137"/>
      <c r="PRC793" s="136"/>
      <c r="PRD793" s="138"/>
      <c r="PRE793" s="154"/>
      <c r="PRF793" s="194"/>
      <c r="PRG793" s="868"/>
      <c r="PRH793" s="194"/>
      <c r="PRI793" s="868"/>
      <c r="PRJ793" s="874"/>
      <c r="PRK793" s="152"/>
      <c r="PRL793" s="552"/>
      <c r="PRM793" s="709"/>
      <c r="PRN793" s="709"/>
      <c r="PRO793" s="723"/>
      <c r="PRP793" s="723"/>
      <c r="PRQ793" s="723"/>
      <c r="PRR793" s="723"/>
      <c r="PRS793" s="723"/>
      <c r="PRT793" s="320"/>
      <c r="PRU793" s="47"/>
      <c r="PRV793" s="47"/>
      <c r="PRW793" s="34"/>
      <c r="PRX793" s="34"/>
      <c r="PRY793" s="88"/>
      <c r="PRZ793"/>
      <c r="PSA793" s="173"/>
      <c r="PSB793" s="284"/>
      <c r="PSC793" s="910"/>
      <c r="PSD793" s="421"/>
      <c r="PSE793" s="137"/>
      <c r="PSF793" s="136"/>
      <c r="PSG793" s="138"/>
      <c r="PSH793" s="154"/>
      <c r="PSI793" s="194"/>
      <c r="PSJ793" s="868"/>
      <c r="PSK793" s="194"/>
      <c r="PSL793" s="868"/>
      <c r="PSM793" s="874"/>
      <c r="PSN793" s="152"/>
      <c r="PSO793" s="552"/>
      <c r="PSP793" s="709"/>
      <c r="PSQ793" s="709"/>
      <c r="PSR793" s="723"/>
      <c r="PSS793" s="723"/>
      <c r="PST793" s="723"/>
      <c r="PSU793" s="723"/>
      <c r="PSV793" s="723"/>
      <c r="PSW793" s="320"/>
      <c r="PSX793" s="47"/>
      <c r="PSY793" s="47"/>
      <c r="PSZ793" s="34"/>
      <c r="PTA793" s="34"/>
      <c r="PTB793" s="88"/>
      <c r="PTC793"/>
      <c r="PTD793" s="173"/>
      <c r="PTE793" s="284"/>
      <c r="PTF793" s="910"/>
      <c r="PTG793" s="421"/>
      <c r="PTH793" s="137"/>
      <c r="PTI793" s="136"/>
      <c r="PTJ793" s="138"/>
      <c r="PTK793" s="154"/>
      <c r="PTL793" s="194"/>
      <c r="PTM793" s="868"/>
      <c r="PTN793" s="194"/>
      <c r="PTO793" s="868"/>
      <c r="PTP793" s="874"/>
      <c r="PTQ793" s="152"/>
      <c r="PTR793" s="552"/>
      <c r="PTS793" s="709"/>
      <c r="PTT793" s="709"/>
      <c r="PTU793" s="723"/>
      <c r="PTV793" s="723"/>
      <c r="PTW793" s="723"/>
      <c r="PTX793" s="723"/>
      <c r="PTY793" s="723"/>
      <c r="PTZ793" s="320"/>
      <c r="PUA793" s="47"/>
      <c r="PUB793" s="47"/>
      <c r="PUC793" s="34"/>
      <c r="PUD793" s="34"/>
      <c r="PUE793" s="88"/>
      <c r="PUF793"/>
      <c r="PUG793" s="173"/>
      <c r="PUH793" s="284"/>
      <c r="PUI793" s="910"/>
      <c r="PUJ793" s="421"/>
      <c r="PUK793" s="137"/>
      <c r="PUL793" s="136"/>
      <c r="PUM793" s="138"/>
      <c r="PUN793" s="154"/>
      <c r="PUO793" s="194"/>
      <c r="PUP793" s="868"/>
      <c r="PUQ793" s="194"/>
      <c r="PUR793" s="868"/>
      <c r="PUS793" s="874"/>
      <c r="PUT793" s="152"/>
      <c r="PUU793" s="552"/>
      <c r="PUV793" s="709"/>
      <c r="PUW793" s="709"/>
      <c r="PUX793" s="723"/>
      <c r="PUY793" s="723"/>
      <c r="PUZ793" s="723"/>
      <c r="PVA793" s="723"/>
      <c r="PVB793" s="723"/>
      <c r="PVC793" s="320"/>
      <c r="PVD793" s="47"/>
      <c r="PVE793" s="47"/>
      <c r="PVF793" s="34"/>
      <c r="PVG793" s="34"/>
      <c r="PVH793" s="88"/>
      <c r="PVI793"/>
      <c r="PVJ793" s="173"/>
      <c r="PVK793" s="284"/>
      <c r="PVL793" s="910"/>
      <c r="PVM793" s="421"/>
      <c r="PVN793" s="137"/>
      <c r="PVO793" s="136"/>
      <c r="PVP793" s="138"/>
      <c r="PVQ793" s="154"/>
      <c r="PVR793" s="194"/>
      <c r="PVS793" s="868"/>
      <c r="PVT793" s="194"/>
      <c r="PVU793" s="868"/>
      <c r="PVV793" s="874"/>
      <c r="PVW793" s="152"/>
      <c r="PVX793" s="552"/>
      <c r="PVY793" s="709"/>
      <c r="PVZ793" s="709"/>
      <c r="PWA793" s="723"/>
      <c r="PWB793" s="723"/>
      <c r="PWC793" s="723"/>
      <c r="PWD793" s="723"/>
      <c r="PWE793" s="723"/>
      <c r="PWF793" s="320"/>
      <c r="PWG793" s="47"/>
      <c r="PWH793" s="47"/>
      <c r="PWI793" s="34"/>
      <c r="PWJ793" s="34"/>
      <c r="PWK793" s="88"/>
      <c r="PWL793"/>
      <c r="PWM793" s="173"/>
      <c r="PWN793" s="284"/>
      <c r="PWO793" s="910"/>
      <c r="PWP793" s="421"/>
      <c r="PWQ793" s="137"/>
      <c r="PWR793" s="136"/>
      <c r="PWS793" s="138"/>
      <c r="PWT793" s="154"/>
      <c r="PWU793" s="194"/>
      <c r="PWV793" s="868"/>
      <c r="PWW793" s="194"/>
      <c r="PWX793" s="868"/>
      <c r="PWY793" s="874"/>
      <c r="PWZ793" s="152"/>
      <c r="PXA793" s="552"/>
      <c r="PXB793" s="709"/>
      <c r="PXC793" s="709"/>
      <c r="PXD793" s="723"/>
      <c r="PXE793" s="723"/>
      <c r="PXF793" s="723"/>
      <c r="PXG793" s="723"/>
      <c r="PXH793" s="723"/>
      <c r="PXI793" s="320"/>
      <c r="PXJ793" s="47"/>
      <c r="PXK793" s="47"/>
      <c r="PXL793" s="34"/>
      <c r="PXM793" s="34"/>
      <c r="PXN793" s="88"/>
      <c r="PXO793"/>
      <c r="PXP793" s="173"/>
      <c r="PXQ793" s="284"/>
      <c r="PXR793" s="910"/>
      <c r="PXS793" s="421"/>
      <c r="PXT793" s="137"/>
      <c r="PXU793" s="136"/>
      <c r="PXV793" s="138"/>
      <c r="PXW793" s="154"/>
      <c r="PXX793" s="194"/>
      <c r="PXY793" s="868"/>
      <c r="PXZ793" s="194"/>
      <c r="PYA793" s="868"/>
      <c r="PYB793" s="874"/>
      <c r="PYC793" s="152"/>
      <c r="PYD793" s="552"/>
      <c r="PYE793" s="709"/>
      <c r="PYF793" s="709"/>
      <c r="PYG793" s="723"/>
      <c r="PYH793" s="723"/>
      <c r="PYI793" s="723"/>
      <c r="PYJ793" s="723"/>
      <c r="PYK793" s="723"/>
      <c r="PYL793" s="320"/>
      <c r="PYM793" s="47"/>
      <c r="PYN793" s="47"/>
      <c r="PYO793" s="34"/>
      <c r="PYP793" s="34"/>
      <c r="PYQ793" s="88"/>
      <c r="PYR793"/>
      <c r="PYS793" s="173"/>
      <c r="PYT793" s="284"/>
      <c r="PYU793" s="910"/>
      <c r="PYV793" s="421"/>
      <c r="PYW793" s="137"/>
      <c r="PYX793" s="136"/>
      <c r="PYY793" s="138"/>
      <c r="PYZ793" s="154"/>
      <c r="PZA793" s="194"/>
      <c r="PZB793" s="868"/>
      <c r="PZC793" s="194"/>
      <c r="PZD793" s="868"/>
      <c r="PZE793" s="874"/>
      <c r="PZF793" s="152"/>
      <c r="PZG793" s="552"/>
      <c r="PZH793" s="709"/>
      <c r="PZI793" s="709"/>
      <c r="PZJ793" s="723"/>
      <c r="PZK793" s="723"/>
      <c r="PZL793" s="723"/>
      <c r="PZM793" s="723"/>
      <c r="PZN793" s="723"/>
      <c r="PZO793" s="320"/>
      <c r="PZP793" s="47"/>
      <c r="PZQ793" s="47"/>
      <c r="PZR793" s="34"/>
      <c r="PZS793" s="34"/>
      <c r="PZT793" s="88"/>
      <c r="PZU793"/>
      <c r="PZV793" s="173"/>
      <c r="PZW793" s="284"/>
      <c r="PZX793" s="910"/>
      <c r="PZY793" s="421"/>
      <c r="PZZ793" s="137"/>
      <c r="QAA793" s="136"/>
      <c r="QAB793" s="138"/>
      <c r="QAC793" s="154"/>
      <c r="QAD793" s="194"/>
      <c r="QAE793" s="868"/>
      <c r="QAF793" s="194"/>
      <c r="QAG793" s="868"/>
      <c r="QAH793" s="874"/>
      <c r="QAI793" s="152"/>
      <c r="QAJ793" s="552"/>
      <c r="QAK793" s="709"/>
      <c r="QAL793" s="709"/>
      <c r="QAM793" s="723"/>
      <c r="QAN793" s="723"/>
      <c r="QAO793" s="723"/>
      <c r="QAP793" s="723"/>
      <c r="QAQ793" s="723"/>
      <c r="QAR793" s="320"/>
      <c r="QAS793" s="47"/>
      <c r="QAT793" s="47"/>
      <c r="QAU793" s="34"/>
      <c r="QAV793" s="34"/>
      <c r="QAW793" s="88"/>
      <c r="QAX793"/>
      <c r="QAY793" s="173"/>
      <c r="QAZ793" s="284"/>
      <c r="QBA793" s="910"/>
      <c r="QBB793" s="421"/>
      <c r="QBC793" s="137"/>
      <c r="QBD793" s="136"/>
      <c r="QBE793" s="138"/>
      <c r="QBF793" s="154"/>
      <c r="QBG793" s="194"/>
      <c r="QBH793" s="868"/>
      <c r="QBI793" s="194"/>
      <c r="QBJ793" s="868"/>
      <c r="QBK793" s="874"/>
      <c r="QBL793" s="152"/>
      <c r="QBM793" s="552"/>
      <c r="QBN793" s="709"/>
      <c r="QBO793" s="709"/>
      <c r="QBP793" s="723"/>
      <c r="QBQ793" s="723"/>
      <c r="QBR793" s="723"/>
      <c r="QBS793" s="723"/>
      <c r="QBT793" s="723"/>
      <c r="QBU793" s="320"/>
      <c r="QBV793" s="47"/>
      <c r="QBW793" s="47"/>
      <c r="QBX793" s="34"/>
      <c r="QBY793" s="34"/>
      <c r="QBZ793" s="88"/>
      <c r="QCA793"/>
      <c r="QCB793" s="173"/>
      <c r="QCC793" s="284"/>
      <c r="QCD793" s="910"/>
      <c r="QCE793" s="421"/>
      <c r="QCF793" s="137"/>
      <c r="QCG793" s="136"/>
      <c r="QCH793" s="138"/>
      <c r="QCI793" s="154"/>
      <c r="QCJ793" s="194"/>
      <c r="QCK793" s="868"/>
      <c r="QCL793" s="194"/>
      <c r="QCM793" s="868"/>
      <c r="QCN793" s="874"/>
      <c r="QCO793" s="152"/>
      <c r="QCP793" s="552"/>
      <c r="QCQ793" s="709"/>
      <c r="QCR793" s="709"/>
      <c r="QCS793" s="723"/>
      <c r="QCT793" s="723"/>
      <c r="QCU793" s="723"/>
      <c r="QCV793" s="723"/>
      <c r="QCW793" s="723"/>
      <c r="QCX793" s="320"/>
      <c r="QCY793" s="47"/>
      <c r="QCZ793" s="47"/>
      <c r="QDA793" s="34"/>
      <c r="QDB793" s="34"/>
      <c r="QDC793" s="88"/>
      <c r="QDD793"/>
      <c r="QDE793" s="173"/>
      <c r="QDF793" s="284"/>
      <c r="QDG793" s="910"/>
      <c r="QDH793" s="421"/>
      <c r="QDI793" s="137"/>
      <c r="QDJ793" s="136"/>
      <c r="QDK793" s="138"/>
      <c r="QDL793" s="154"/>
      <c r="QDM793" s="194"/>
      <c r="QDN793" s="868"/>
      <c r="QDO793" s="194"/>
      <c r="QDP793" s="868"/>
      <c r="QDQ793" s="874"/>
      <c r="QDR793" s="152"/>
      <c r="QDS793" s="552"/>
      <c r="QDT793" s="709"/>
      <c r="QDU793" s="709"/>
      <c r="QDV793" s="723"/>
      <c r="QDW793" s="723"/>
      <c r="QDX793" s="723"/>
      <c r="QDY793" s="723"/>
      <c r="QDZ793" s="723"/>
      <c r="QEA793" s="320"/>
      <c r="QEB793" s="47"/>
      <c r="QEC793" s="47"/>
      <c r="QED793" s="34"/>
      <c r="QEE793" s="34"/>
      <c r="QEF793" s="88"/>
      <c r="QEG793"/>
      <c r="QEH793" s="173"/>
      <c r="QEI793" s="284"/>
      <c r="QEJ793" s="910"/>
      <c r="QEK793" s="421"/>
      <c r="QEL793" s="137"/>
      <c r="QEM793" s="136"/>
      <c r="QEN793" s="138"/>
      <c r="QEO793" s="154"/>
      <c r="QEP793" s="194"/>
      <c r="QEQ793" s="868"/>
      <c r="QER793" s="194"/>
      <c r="QES793" s="868"/>
      <c r="QET793" s="874"/>
      <c r="QEU793" s="152"/>
      <c r="QEV793" s="552"/>
      <c r="QEW793" s="709"/>
      <c r="QEX793" s="709"/>
      <c r="QEY793" s="723"/>
      <c r="QEZ793" s="723"/>
      <c r="QFA793" s="723"/>
      <c r="QFB793" s="723"/>
      <c r="QFC793" s="723"/>
      <c r="QFD793" s="320"/>
      <c r="QFE793" s="47"/>
      <c r="QFF793" s="47"/>
      <c r="QFG793" s="34"/>
      <c r="QFH793" s="34"/>
      <c r="QFI793" s="88"/>
      <c r="QFJ793"/>
      <c r="QFK793" s="173"/>
      <c r="QFL793" s="284"/>
      <c r="QFM793" s="910"/>
      <c r="QFN793" s="421"/>
      <c r="QFO793" s="137"/>
      <c r="QFP793" s="136"/>
      <c r="QFQ793" s="138"/>
      <c r="QFR793" s="154"/>
      <c r="QFS793" s="194"/>
      <c r="QFT793" s="868"/>
      <c r="QFU793" s="194"/>
      <c r="QFV793" s="868"/>
      <c r="QFW793" s="874"/>
      <c r="QFX793" s="152"/>
      <c r="QFY793" s="552"/>
      <c r="QFZ793" s="709"/>
      <c r="QGA793" s="709"/>
      <c r="QGB793" s="723"/>
      <c r="QGC793" s="723"/>
      <c r="QGD793" s="723"/>
      <c r="QGE793" s="723"/>
      <c r="QGF793" s="723"/>
      <c r="QGG793" s="320"/>
      <c r="QGH793" s="47"/>
      <c r="QGI793" s="47"/>
      <c r="QGJ793" s="34"/>
      <c r="QGK793" s="34"/>
      <c r="QGL793" s="88"/>
      <c r="QGM793"/>
      <c r="QGN793" s="173"/>
      <c r="QGO793" s="284"/>
      <c r="QGP793" s="910"/>
      <c r="QGQ793" s="421"/>
      <c r="QGR793" s="137"/>
      <c r="QGS793" s="136"/>
      <c r="QGT793" s="138"/>
      <c r="QGU793" s="154"/>
      <c r="QGV793" s="194"/>
      <c r="QGW793" s="868"/>
      <c r="QGX793" s="194"/>
      <c r="QGY793" s="868"/>
      <c r="QGZ793" s="874"/>
      <c r="QHA793" s="152"/>
      <c r="QHB793" s="552"/>
      <c r="QHC793" s="709"/>
      <c r="QHD793" s="709"/>
      <c r="QHE793" s="723"/>
      <c r="QHF793" s="723"/>
      <c r="QHG793" s="723"/>
      <c r="QHH793" s="723"/>
      <c r="QHI793" s="723"/>
      <c r="QHJ793" s="320"/>
      <c r="QHK793" s="47"/>
      <c r="QHL793" s="47"/>
      <c r="QHM793" s="34"/>
      <c r="QHN793" s="34"/>
      <c r="QHO793" s="88"/>
      <c r="QHP793"/>
      <c r="QHQ793" s="173"/>
      <c r="QHR793" s="284"/>
      <c r="QHS793" s="910"/>
      <c r="QHT793" s="421"/>
      <c r="QHU793" s="137"/>
      <c r="QHV793" s="136"/>
      <c r="QHW793" s="138"/>
      <c r="QHX793" s="154"/>
      <c r="QHY793" s="194"/>
      <c r="QHZ793" s="868"/>
      <c r="QIA793" s="194"/>
      <c r="QIB793" s="868"/>
      <c r="QIC793" s="874"/>
      <c r="QID793" s="152"/>
      <c r="QIE793" s="552"/>
      <c r="QIF793" s="709"/>
      <c r="QIG793" s="709"/>
      <c r="QIH793" s="723"/>
      <c r="QII793" s="723"/>
      <c r="QIJ793" s="723"/>
      <c r="QIK793" s="723"/>
      <c r="QIL793" s="723"/>
      <c r="QIM793" s="320"/>
      <c r="QIN793" s="47"/>
      <c r="QIO793" s="47"/>
      <c r="QIP793" s="34"/>
      <c r="QIQ793" s="34"/>
      <c r="QIR793" s="88"/>
      <c r="QIS793"/>
      <c r="QIT793" s="173"/>
      <c r="QIU793" s="284"/>
      <c r="QIV793" s="910"/>
      <c r="QIW793" s="421"/>
      <c r="QIX793" s="137"/>
      <c r="QIY793" s="136"/>
      <c r="QIZ793" s="138"/>
      <c r="QJA793" s="154"/>
      <c r="QJB793" s="194"/>
      <c r="QJC793" s="868"/>
      <c r="QJD793" s="194"/>
      <c r="QJE793" s="868"/>
      <c r="QJF793" s="874"/>
      <c r="QJG793" s="152"/>
      <c r="QJH793" s="552"/>
      <c r="QJI793" s="709"/>
      <c r="QJJ793" s="709"/>
      <c r="QJK793" s="723"/>
      <c r="QJL793" s="723"/>
      <c r="QJM793" s="723"/>
      <c r="QJN793" s="723"/>
      <c r="QJO793" s="723"/>
      <c r="QJP793" s="320"/>
      <c r="QJQ793" s="47"/>
      <c r="QJR793" s="47"/>
      <c r="QJS793" s="34"/>
      <c r="QJT793" s="34"/>
      <c r="QJU793" s="88"/>
      <c r="QJV793"/>
      <c r="QJW793" s="173"/>
      <c r="QJX793" s="284"/>
      <c r="QJY793" s="910"/>
      <c r="QJZ793" s="421"/>
      <c r="QKA793" s="137"/>
      <c r="QKB793" s="136"/>
      <c r="QKC793" s="138"/>
      <c r="QKD793" s="154"/>
      <c r="QKE793" s="194"/>
      <c r="QKF793" s="868"/>
      <c r="QKG793" s="194"/>
      <c r="QKH793" s="868"/>
      <c r="QKI793" s="874"/>
      <c r="QKJ793" s="152"/>
      <c r="QKK793" s="552"/>
      <c r="QKL793" s="709"/>
      <c r="QKM793" s="709"/>
      <c r="QKN793" s="723"/>
      <c r="QKO793" s="723"/>
      <c r="QKP793" s="723"/>
      <c r="QKQ793" s="723"/>
      <c r="QKR793" s="723"/>
      <c r="QKS793" s="320"/>
      <c r="QKT793" s="47"/>
      <c r="QKU793" s="47"/>
      <c r="QKV793" s="34"/>
      <c r="QKW793" s="34"/>
      <c r="QKX793" s="88"/>
      <c r="QKY793"/>
      <c r="QKZ793" s="173"/>
      <c r="QLA793" s="284"/>
      <c r="QLB793" s="910"/>
      <c r="QLC793" s="421"/>
      <c r="QLD793" s="137"/>
      <c r="QLE793" s="136"/>
      <c r="QLF793" s="138"/>
      <c r="QLG793" s="154"/>
      <c r="QLH793" s="194"/>
      <c r="QLI793" s="868"/>
      <c r="QLJ793" s="194"/>
      <c r="QLK793" s="868"/>
      <c r="QLL793" s="874"/>
      <c r="QLM793" s="152"/>
      <c r="QLN793" s="552"/>
      <c r="QLO793" s="709"/>
      <c r="QLP793" s="709"/>
      <c r="QLQ793" s="723"/>
      <c r="QLR793" s="723"/>
      <c r="QLS793" s="723"/>
      <c r="QLT793" s="723"/>
      <c r="QLU793" s="723"/>
      <c r="QLV793" s="320"/>
      <c r="QLW793" s="47"/>
      <c r="QLX793" s="47"/>
      <c r="QLY793" s="34"/>
      <c r="QLZ793" s="34"/>
      <c r="QMA793" s="88"/>
      <c r="QMB793"/>
      <c r="QMC793" s="173"/>
      <c r="QMD793" s="284"/>
      <c r="QME793" s="910"/>
      <c r="QMF793" s="421"/>
      <c r="QMG793" s="137"/>
      <c r="QMH793" s="136"/>
      <c r="QMI793" s="138"/>
      <c r="QMJ793" s="154"/>
      <c r="QMK793" s="194"/>
      <c r="QML793" s="868"/>
      <c r="QMM793" s="194"/>
      <c r="QMN793" s="868"/>
      <c r="QMO793" s="874"/>
      <c r="QMP793" s="152"/>
      <c r="QMQ793" s="552"/>
      <c r="QMR793" s="709"/>
      <c r="QMS793" s="709"/>
      <c r="QMT793" s="723"/>
      <c r="QMU793" s="723"/>
      <c r="QMV793" s="723"/>
      <c r="QMW793" s="723"/>
      <c r="QMX793" s="723"/>
      <c r="QMY793" s="320"/>
      <c r="QMZ793" s="47"/>
      <c r="QNA793" s="47"/>
      <c r="QNB793" s="34"/>
      <c r="QNC793" s="34"/>
      <c r="QND793" s="88"/>
      <c r="QNE793"/>
      <c r="QNF793" s="173"/>
      <c r="QNG793" s="284"/>
      <c r="QNH793" s="910"/>
      <c r="QNI793" s="421"/>
      <c r="QNJ793" s="137"/>
      <c r="QNK793" s="136"/>
      <c r="QNL793" s="138"/>
      <c r="QNM793" s="154"/>
      <c r="QNN793" s="194"/>
      <c r="QNO793" s="868"/>
      <c r="QNP793" s="194"/>
      <c r="QNQ793" s="868"/>
      <c r="QNR793" s="874"/>
      <c r="QNS793" s="152"/>
      <c r="QNT793" s="552"/>
      <c r="QNU793" s="709"/>
      <c r="QNV793" s="709"/>
      <c r="QNW793" s="723"/>
      <c r="QNX793" s="723"/>
      <c r="QNY793" s="723"/>
      <c r="QNZ793" s="723"/>
      <c r="QOA793" s="723"/>
      <c r="QOB793" s="320"/>
      <c r="QOC793" s="47"/>
      <c r="QOD793" s="47"/>
      <c r="QOE793" s="34"/>
      <c r="QOF793" s="34"/>
      <c r="QOG793" s="88"/>
      <c r="QOH793"/>
      <c r="QOI793" s="173"/>
      <c r="QOJ793" s="284"/>
      <c r="QOK793" s="910"/>
      <c r="QOL793" s="421"/>
      <c r="QOM793" s="137"/>
      <c r="QON793" s="136"/>
      <c r="QOO793" s="138"/>
      <c r="QOP793" s="154"/>
      <c r="QOQ793" s="194"/>
      <c r="QOR793" s="868"/>
      <c r="QOS793" s="194"/>
      <c r="QOT793" s="868"/>
      <c r="QOU793" s="874"/>
      <c r="QOV793" s="152"/>
      <c r="QOW793" s="552"/>
      <c r="QOX793" s="709"/>
      <c r="QOY793" s="709"/>
      <c r="QOZ793" s="723"/>
      <c r="QPA793" s="723"/>
      <c r="QPB793" s="723"/>
      <c r="QPC793" s="723"/>
      <c r="QPD793" s="723"/>
      <c r="QPE793" s="320"/>
      <c r="QPF793" s="47"/>
      <c r="QPG793" s="47"/>
      <c r="QPH793" s="34"/>
      <c r="QPI793" s="34"/>
      <c r="QPJ793" s="88"/>
      <c r="QPK793"/>
      <c r="QPL793" s="173"/>
      <c r="QPM793" s="284"/>
      <c r="QPN793" s="910"/>
      <c r="QPO793" s="421"/>
      <c r="QPP793" s="137"/>
      <c r="QPQ793" s="136"/>
      <c r="QPR793" s="138"/>
      <c r="QPS793" s="154"/>
      <c r="QPT793" s="194"/>
      <c r="QPU793" s="868"/>
      <c r="QPV793" s="194"/>
      <c r="QPW793" s="868"/>
      <c r="QPX793" s="874"/>
      <c r="QPY793" s="152"/>
      <c r="QPZ793" s="552"/>
      <c r="QQA793" s="709"/>
      <c r="QQB793" s="709"/>
      <c r="QQC793" s="723"/>
      <c r="QQD793" s="723"/>
      <c r="QQE793" s="723"/>
      <c r="QQF793" s="723"/>
      <c r="QQG793" s="723"/>
      <c r="QQH793" s="320"/>
      <c r="QQI793" s="47"/>
      <c r="QQJ793" s="47"/>
      <c r="QQK793" s="34"/>
      <c r="QQL793" s="34"/>
      <c r="QQM793" s="88"/>
      <c r="QQN793"/>
      <c r="QQO793" s="173"/>
      <c r="QQP793" s="284"/>
      <c r="QQQ793" s="910"/>
      <c r="QQR793" s="421"/>
      <c r="QQS793" s="137"/>
      <c r="QQT793" s="136"/>
      <c r="QQU793" s="138"/>
      <c r="QQV793" s="154"/>
      <c r="QQW793" s="194"/>
      <c r="QQX793" s="868"/>
      <c r="QQY793" s="194"/>
      <c r="QQZ793" s="868"/>
      <c r="QRA793" s="874"/>
      <c r="QRB793" s="152"/>
      <c r="QRC793" s="552"/>
      <c r="QRD793" s="709"/>
      <c r="QRE793" s="709"/>
      <c r="QRF793" s="723"/>
      <c r="QRG793" s="723"/>
      <c r="QRH793" s="723"/>
      <c r="QRI793" s="723"/>
      <c r="QRJ793" s="723"/>
      <c r="QRK793" s="320"/>
      <c r="QRL793" s="47"/>
      <c r="QRM793" s="47"/>
      <c r="QRN793" s="34"/>
      <c r="QRO793" s="34"/>
      <c r="QRP793" s="88"/>
      <c r="QRQ793"/>
      <c r="QRR793" s="173"/>
      <c r="QRS793" s="284"/>
      <c r="QRT793" s="910"/>
      <c r="QRU793" s="421"/>
      <c r="QRV793" s="137"/>
      <c r="QRW793" s="136"/>
      <c r="QRX793" s="138"/>
      <c r="QRY793" s="154"/>
      <c r="QRZ793" s="194"/>
      <c r="QSA793" s="868"/>
      <c r="QSB793" s="194"/>
      <c r="QSC793" s="868"/>
      <c r="QSD793" s="874"/>
      <c r="QSE793" s="152"/>
      <c r="QSF793" s="552"/>
      <c r="QSG793" s="709"/>
      <c r="QSH793" s="709"/>
      <c r="QSI793" s="723"/>
      <c r="QSJ793" s="723"/>
      <c r="QSK793" s="723"/>
      <c r="QSL793" s="723"/>
      <c r="QSM793" s="723"/>
      <c r="QSN793" s="320"/>
      <c r="QSO793" s="47"/>
      <c r="QSP793" s="47"/>
      <c r="QSQ793" s="34"/>
      <c r="QSR793" s="34"/>
      <c r="QSS793" s="88"/>
      <c r="QST793"/>
      <c r="QSU793" s="173"/>
      <c r="QSV793" s="284"/>
      <c r="QSW793" s="910"/>
      <c r="QSX793" s="421"/>
      <c r="QSY793" s="137"/>
      <c r="QSZ793" s="136"/>
      <c r="QTA793" s="138"/>
      <c r="QTB793" s="154"/>
      <c r="QTC793" s="194"/>
      <c r="QTD793" s="868"/>
      <c r="QTE793" s="194"/>
      <c r="QTF793" s="868"/>
      <c r="QTG793" s="874"/>
      <c r="QTH793" s="152"/>
      <c r="QTI793" s="552"/>
      <c r="QTJ793" s="709"/>
      <c r="QTK793" s="709"/>
      <c r="QTL793" s="723"/>
      <c r="QTM793" s="723"/>
      <c r="QTN793" s="723"/>
      <c r="QTO793" s="723"/>
      <c r="QTP793" s="723"/>
      <c r="QTQ793" s="320"/>
      <c r="QTR793" s="47"/>
      <c r="QTS793" s="47"/>
      <c r="QTT793" s="34"/>
      <c r="QTU793" s="34"/>
      <c r="QTV793" s="88"/>
      <c r="QTW793"/>
      <c r="QTX793" s="173"/>
      <c r="QTY793" s="284"/>
      <c r="QTZ793" s="910"/>
      <c r="QUA793" s="421"/>
      <c r="QUB793" s="137"/>
      <c r="QUC793" s="136"/>
      <c r="QUD793" s="138"/>
      <c r="QUE793" s="154"/>
      <c r="QUF793" s="194"/>
      <c r="QUG793" s="868"/>
      <c r="QUH793" s="194"/>
      <c r="QUI793" s="868"/>
      <c r="QUJ793" s="874"/>
      <c r="QUK793" s="152"/>
      <c r="QUL793" s="552"/>
      <c r="QUM793" s="709"/>
      <c r="QUN793" s="709"/>
      <c r="QUO793" s="723"/>
      <c r="QUP793" s="723"/>
      <c r="QUQ793" s="723"/>
      <c r="QUR793" s="723"/>
      <c r="QUS793" s="723"/>
      <c r="QUT793" s="320"/>
      <c r="QUU793" s="47"/>
      <c r="QUV793" s="47"/>
      <c r="QUW793" s="34"/>
      <c r="QUX793" s="34"/>
      <c r="QUY793" s="88"/>
      <c r="QUZ793"/>
      <c r="QVA793" s="173"/>
      <c r="QVB793" s="284"/>
      <c r="QVC793" s="910"/>
      <c r="QVD793" s="421"/>
      <c r="QVE793" s="137"/>
      <c r="QVF793" s="136"/>
      <c r="QVG793" s="138"/>
      <c r="QVH793" s="154"/>
      <c r="QVI793" s="194"/>
      <c r="QVJ793" s="868"/>
      <c r="QVK793" s="194"/>
      <c r="QVL793" s="868"/>
      <c r="QVM793" s="874"/>
      <c r="QVN793" s="152"/>
      <c r="QVO793" s="552"/>
      <c r="QVP793" s="709"/>
      <c r="QVQ793" s="709"/>
      <c r="QVR793" s="723"/>
      <c r="QVS793" s="723"/>
      <c r="QVT793" s="723"/>
      <c r="QVU793" s="723"/>
      <c r="QVV793" s="723"/>
      <c r="QVW793" s="320"/>
      <c r="QVX793" s="47"/>
      <c r="QVY793" s="47"/>
      <c r="QVZ793" s="34"/>
      <c r="QWA793" s="34"/>
      <c r="QWB793" s="88"/>
      <c r="QWC793"/>
      <c r="QWD793" s="173"/>
      <c r="QWE793" s="284"/>
      <c r="QWF793" s="910"/>
      <c r="QWG793" s="421"/>
      <c r="QWH793" s="137"/>
      <c r="QWI793" s="136"/>
      <c r="QWJ793" s="138"/>
      <c r="QWK793" s="154"/>
      <c r="QWL793" s="194"/>
      <c r="QWM793" s="868"/>
      <c r="QWN793" s="194"/>
      <c r="QWO793" s="868"/>
      <c r="QWP793" s="874"/>
      <c r="QWQ793" s="152"/>
      <c r="QWR793" s="552"/>
      <c r="QWS793" s="709"/>
      <c r="QWT793" s="709"/>
      <c r="QWU793" s="723"/>
      <c r="QWV793" s="723"/>
      <c r="QWW793" s="723"/>
      <c r="QWX793" s="723"/>
      <c r="QWY793" s="723"/>
      <c r="QWZ793" s="320"/>
      <c r="QXA793" s="47"/>
      <c r="QXB793" s="47"/>
      <c r="QXC793" s="34"/>
      <c r="QXD793" s="34"/>
      <c r="QXE793" s="88"/>
      <c r="QXF793"/>
      <c r="QXG793" s="173"/>
      <c r="QXH793" s="284"/>
      <c r="QXI793" s="910"/>
      <c r="QXJ793" s="421"/>
      <c r="QXK793" s="137"/>
      <c r="QXL793" s="136"/>
      <c r="QXM793" s="138"/>
      <c r="QXN793" s="154"/>
      <c r="QXO793" s="194"/>
      <c r="QXP793" s="868"/>
      <c r="QXQ793" s="194"/>
      <c r="QXR793" s="868"/>
      <c r="QXS793" s="874"/>
      <c r="QXT793" s="152"/>
      <c r="QXU793" s="552"/>
      <c r="QXV793" s="709"/>
      <c r="QXW793" s="709"/>
      <c r="QXX793" s="723"/>
      <c r="QXY793" s="723"/>
      <c r="QXZ793" s="723"/>
      <c r="QYA793" s="723"/>
      <c r="QYB793" s="723"/>
      <c r="QYC793" s="320"/>
      <c r="QYD793" s="47"/>
      <c r="QYE793" s="47"/>
      <c r="QYF793" s="34"/>
      <c r="QYG793" s="34"/>
      <c r="QYH793" s="88"/>
      <c r="QYI793"/>
      <c r="QYJ793" s="173"/>
      <c r="QYK793" s="284"/>
      <c r="QYL793" s="910"/>
      <c r="QYM793" s="421"/>
      <c r="QYN793" s="137"/>
      <c r="QYO793" s="136"/>
      <c r="QYP793" s="138"/>
      <c r="QYQ793" s="154"/>
      <c r="QYR793" s="194"/>
      <c r="QYS793" s="868"/>
      <c r="QYT793" s="194"/>
      <c r="QYU793" s="868"/>
      <c r="QYV793" s="874"/>
      <c r="QYW793" s="152"/>
      <c r="QYX793" s="552"/>
      <c r="QYY793" s="709"/>
      <c r="QYZ793" s="709"/>
      <c r="QZA793" s="723"/>
      <c r="QZB793" s="723"/>
      <c r="QZC793" s="723"/>
      <c r="QZD793" s="723"/>
      <c r="QZE793" s="723"/>
      <c r="QZF793" s="320"/>
      <c r="QZG793" s="47"/>
      <c r="QZH793" s="47"/>
      <c r="QZI793" s="34"/>
      <c r="QZJ793" s="34"/>
      <c r="QZK793" s="88"/>
      <c r="QZL793"/>
      <c r="QZM793" s="173"/>
      <c r="QZN793" s="284"/>
      <c r="QZO793" s="910"/>
      <c r="QZP793" s="421"/>
      <c r="QZQ793" s="137"/>
      <c r="QZR793" s="136"/>
      <c r="QZS793" s="138"/>
      <c r="QZT793" s="154"/>
      <c r="QZU793" s="194"/>
      <c r="QZV793" s="868"/>
      <c r="QZW793" s="194"/>
      <c r="QZX793" s="868"/>
      <c r="QZY793" s="874"/>
      <c r="QZZ793" s="152"/>
      <c r="RAA793" s="552"/>
      <c r="RAB793" s="709"/>
      <c r="RAC793" s="709"/>
      <c r="RAD793" s="723"/>
      <c r="RAE793" s="723"/>
      <c r="RAF793" s="723"/>
      <c r="RAG793" s="723"/>
      <c r="RAH793" s="723"/>
      <c r="RAI793" s="320"/>
      <c r="RAJ793" s="47"/>
      <c r="RAK793" s="47"/>
      <c r="RAL793" s="34"/>
      <c r="RAM793" s="34"/>
      <c r="RAN793" s="88"/>
      <c r="RAO793"/>
      <c r="RAP793" s="173"/>
      <c r="RAQ793" s="284"/>
      <c r="RAR793" s="910"/>
      <c r="RAS793" s="421"/>
      <c r="RAT793" s="137"/>
      <c r="RAU793" s="136"/>
      <c r="RAV793" s="138"/>
      <c r="RAW793" s="154"/>
      <c r="RAX793" s="194"/>
      <c r="RAY793" s="868"/>
      <c r="RAZ793" s="194"/>
      <c r="RBA793" s="868"/>
      <c r="RBB793" s="874"/>
      <c r="RBC793" s="152"/>
      <c r="RBD793" s="552"/>
      <c r="RBE793" s="709"/>
      <c r="RBF793" s="709"/>
      <c r="RBG793" s="723"/>
      <c r="RBH793" s="723"/>
      <c r="RBI793" s="723"/>
      <c r="RBJ793" s="723"/>
      <c r="RBK793" s="723"/>
      <c r="RBL793" s="320"/>
      <c r="RBM793" s="47"/>
      <c r="RBN793" s="47"/>
      <c r="RBO793" s="34"/>
      <c r="RBP793" s="34"/>
      <c r="RBQ793" s="88"/>
      <c r="RBR793"/>
      <c r="RBS793" s="173"/>
      <c r="RBT793" s="284"/>
      <c r="RBU793" s="910"/>
      <c r="RBV793" s="421"/>
      <c r="RBW793" s="137"/>
      <c r="RBX793" s="136"/>
      <c r="RBY793" s="138"/>
      <c r="RBZ793" s="154"/>
      <c r="RCA793" s="194"/>
      <c r="RCB793" s="868"/>
      <c r="RCC793" s="194"/>
      <c r="RCD793" s="868"/>
      <c r="RCE793" s="874"/>
      <c r="RCF793" s="152"/>
      <c r="RCG793" s="552"/>
      <c r="RCH793" s="709"/>
      <c r="RCI793" s="709"/>
      <c r="RCJ793" s="723"/>
      <c r="RCK793" s="723"/>
      <c r="RCL793" s="723"/>
      <c r="RCM793" s="723"/>
      <c r="RCN793" s="723"/>
      <c r="RCO793" s="320"/>
      <c r="RCP793" s="47"/>
      <c r="RCQ793" s="47"/>
      <c r="RCR793" s="34"/>
      <c r="RCS793" s="34"/>
      <c r="RCT793" s="88"/>
      <c r="RCU793"/>
      <c r="RCV793" s="173"/>
      <c r="RCW793" s="284"/>
      <c r="RCX793" s="910"/>
      <c r="RCY793" s="421"/>
      <c r="RCZ793" s="137"/>
      <c r="RDA793" s="136"/>
      <c r="RDB793" s="138"/>
      <c r="RDC793" s="154"/>
      <c r="RDD793" s="194"/>
      <c r="RDE793" s="868"/>
      <c r="RDF793" s="194"/>
      <c r="RDG793" s="868"/>
      <c r="RDH793" s="874"/>
      <c r="RDI793" s="152"/>
      <c r="RDJ793" s="552"/>
      <c r="RDK793" s="709"/>
      <c r="RDL793" s="709"/>
      <c r="RDM793" s="723"/>
      <c r="RDN793" s="723"/>
      <c r="RDO793" s="723"/>
      <c r="RDP793" s="723"/>
      <c r="RDQ793" s="723"/>
      <c r="RDR793" s="320"/>
      <c r="RDS793" s="47"/>
      <c r="RDT793" s="47"/>
      <c r="RDU793" s="34"/>
      <c r="RDV793" s="34"/>
      <c r="RDW793" s="88"/>
      <c r="RDX793"/>
      <c r="RDY793" s="173"/>
      <c r="RDZ793" s="284"/>
      <c r="REA793" s="910"/>
      <c r="REB793" s="421"/>
      <c r="REC793" s="137"/>
      <c r="RED793" s="136"/>
      <c r="REE793" s="138"/>
      <c r="REF793" s="154"/>
      <c r="REG793" s="194"/>
      <c r="REH793" s="868"/>
      <c r="REI793" s="194"/>
      <c r="REJ793" s="868"/>
      <c r="REK793" s="874"/>
      <c r="REL793" s="152"/>
      <c r="REM793" s="552"/>
      <c r="REN793" s="709"/>
      <c r="REO793" s="709"/>
      <c r="REP793" s="723"/>
      <c r="REQ793" s="723"/>
      <c r="RER793" s="723"/>
      <c r="RES793" s="723"/>
      <c r="RET793" s="723"/>
      <c r="REU793" s="320"/>
      <c r="REV793" s="47"/>
      <c r="REW793" s="47"/>
      <c r="REX793" s="34"/>
      <c r="REY793" s="34"/>
      <c r="REZ793" s="88"/>
      <c r="RFA793"/>
      <c r="RFB793" s="173"/>
      <c r="RFC793" s="284"/>
      <c r="RFD793" s="910"/>
      <c r="RFE793" s="421"/>
      <c r="RFF793" s="137"/>
      <c r="RFG793" s="136"/>
      <c r="RFH793" s="138"/>
      <c r="RFI793" s="154"/>
      <c r="RFJ793" s="194"/>
      <c r="RFK793" s="868"/>
      <c r="RFL793" s="194"/>
      <c r="RFM793" s="868"/>
      <c r="RFN793" s="874"/>
      <c r="RFO793" s="152"/>
      <c r="RFP793" s="552"/>
      <c r="RFQ793" s="709"/>
      <c r="RFR793" s="709"/>
      <c r="RFS793" s="723"/>
      <c r="RFT793" s="723"/>
      <c r="RFU793" s="723"/>
      <c r="RFV793" s="723"/>
      <c r="RFW793" s="723"/>
      <c r="RFX793" s="320"/>
      <c r="RFY793" s="47"/>
      <c r="RFZ793" s="47"/>
      <c r="RGA793" s="34"/>
      <c r="RGB793" s="34"/>
      <c r="RGC793" s="88"/>
      <c r="RGD793"/>
      <c r="RGE793" s="173"/>
      <c r="RGF793" s="284"/>
      <c r="RGG793" s="910"/>
      <c r="RGH793" s="421"/>
      <c r="RGI793" s="137"/>
      <c r="RGJ793" s="136"/>
      <c r="RGK793" s="138"/>
      <c r="RGL793" s="154"/>
      <c r="RGM793" s="194"/>
      <c r="RGN793" s="868"/>
      <c r="RGO793" s="194"/>
      <c r="RGP793" s="868"/>
      <c r="RGQ793" s="874"/>
      <c r="RGR793" s="152"/>
      <c r="RGS793" s="552"/>
      <c r="RGT793" s="709"/>
      <c r="RGU793" s="709"/>
      <c r="RGV793" s="723"/>
      <c r="RGW793" s="723"/>
      <c r="RGX793" s="723"/>
      <c r="RGY793" s="723"/>
      <c r="RGZ793" s="723"/>
      <c r="RHA793" s="320"/>
      <c r="RHB793" s="47"/>
      <c r="RHC793" s="47"/>
      <c r="RHD793" s="34"/>
      <c r="RHE793" s="34"/>
      <c r="RHF793" s="88"/>
      <c r="RHG793"/>
      <c r="RHH793" s="173"/>
      <c r="RHI793" s="284"/>
      <c r="RHJ793" s="910"/>
      <c r="RHK793" s="421"/>
      <c r="RHL793" s="137"/>
      <c r="RHM793" s="136"/>
      <c r="RHN793" s="138"/>
      <c r="RHO793" s="154"/>
      <c r="RHP793" s="194"/>
      <c r="RHQ793" s="868"/>
      <c r="RHR793" s="194"/>
      <c r="RHS793" s="868"/>
      <c r="RHT793" s="874"/>
      <c r="RHU793" s="152"/>
      <c r="RHV793" s="552"/>
      <c r="RHW793" s="709"/>
      <c r="RHX793" s="709"/>
      <c r="RHY793" s="723"/>
      <c r="RHZ793" s="723"/>
      <c r="RIA793" s="723"/>
      <c r="RIB793" s="723"/>
      <c r="RIC793" s="723"/>
      <c r="RID793" s="320"/>
      <c r="RIE793" s="47"/>
      <c r="RIF793" s="47"/>
      <c r="RIG793" s="34"/>
      <c r="RIH793" s="34"/>
      <c r="RII793" s="88"/>
      <c r="RIJ793"/>
      <c r="RIK793" s="173"/>
      <c r="RIL793" s="284"/>
      <c r="RIM793" s="910"/>
      <c r="RIN793" s="421"/>
      <c r="RIO793" s="137"/>
      <c r="RIP793" s="136"/>
      <c r="RIQ793" s="138"/>
      <c r="RIR793" s="154"/>
      <c r="RIS793" s="194"/>
      <c r="RIT793" s="868"/>
      <c r="RIU793" s="194"/>
      <c r="RIV793" s="868"/>
      <c r="RIW793" s="874"/>
      <c r="RIX793" s="152"/>
      <c r="RIY793" s="552"/>
      <c r="RIZ793" s="709"/>
      <c r="RJA793" s="709"/>
      <c r="RJB793" s="723"/>
      <c r="RJC793" s="723"/>
      <c r="RJD793" s="723"/>
      <c r="RJE793" s="723"/>
      <c r="RJF793" s="723"/>
      <c r="RJG793" s="320"/>
      <c r="RJH793" s="47"/>
      <c r="RJI793" s="47"/>
      <c r="RJJ793" s="34"/>
      <c r="RJK793" s="34"/>
      <c r="RJL793" s="88"/>
      <c r="RJM793"/>
      <c r="RJN793" s="173"/>
      <c r="RJO793" s="284"/>
      <c r="RJP793" s="910"/>
      <c r="RJQ793" s="421"/>
      <c r="RJR793" s="137"/>
      <c r="RJS793" s="136"/>
      <c r="RJT793" s="138"/>
      <c r="RJU793" s="154"/>
      <c r="RJV793" s="194"/>
      <c r="RJW793" s="868"/>
      <c r="RJX793" s="194"/>
      <c r="RJY793" s="868"/>
      <c r="RJZ793" s="874"/>
      <c r="RKA793" s="152"/>
      <c r="RKB793" s="552"/>
      <c r="RKC793" s="709"/>
      <c r="RKD793" s="709"/>
      <c r="RKE793" s="723"/>
      <c r="RKF793" s="723"/>
      <c r="RKG793" s="723"/>
      <c r="RKH793" s="723"/>
      <c r="RKI793" s="723"/>
      <c r="RKJ793" s="320"/>
      <c r="RKK793" s="47"/>
      <c r="RKL793" s="47"/>
      <c r="RKM793" s="34"/>
      <c r="RKN793" s="34"/>
      <c r="RKO793" s="88"/>
      <c r="RKP793"/>
      <c r="RKQ793" s="173"/>
      <c r="RKR793" s="284"/>
      <c r="RKS793" s="910"/>
      <c r="RKT793" s="421"/>
      <c r="RKU793" s="137"/>
      <c r="RKV793" s="136"/>
      <c r="RKW793" s="138"/>
      <c r="RKX793" s="154"/>
      <c r="RKY793" s="194"/>
      <c r="RKZ793" s="868"/>
      <c r="RLA793" s="194"/>
      <c r="RLB793" s="868"/>
      <c r="RLC793" s="874"/>
      <c r="RLD793" s="152"/>
      <c r="RLE793" s="552"/>
      <c r="RLF793" s="709"/>
      <c r="RLG793" s="709"/>
      <c r="RLH793" s="723"/>
      <c r="RLI793" s="723"/>
      <c r="RLJ793" s="723"/>
      <c r="RLK793" s="723"/>
      <c r="RLL793" s="723"/>
      <c r="RLM793" s="320"/>
      <c r="RLN793" s="47"/>
      <c r="RLO793" s="47"/>
      <c r="RLP793" s="34"/>
      <c r="RLQ793" s="34"/>
      <c r="RLR793" s="88"/>
      <c r="RLS793"/>
      <c r="RLT793" s="173"/>
      <c r="RLU793" s="284"/>
      <c r="RLV793" s="910"/>
      <c r="RLW793" s="421"/>
      <c r="RLX793" s="137"/>
      <c r="RLY793" s="136"/>
      <c r="RLZ793" s="138"/>
      <c r="RMA793" s="154"/>
      <c r="RMB793" s="194"/>
      <c r="RMC793" s="868"/>
      <c r="RMD793" s="194"/>
      <c r="RME793" s="868"/>
      <c r="RMF793" s="874"/>
      <c r="RMG793" s="152"/>
      <c r="RMH793" s="552"/>
      <c r="RMI793" s="709"/>
      <c r="RMJ793" s="709"/>
      <c r="RMK793" s="723"/>
      <c r="RML793" s="723"/>
      <c r="RMM793" s="723"/>
      <c r="RMN793" s="723"/>
      <c r="RMO793" s="723"/>
      <c r="RMP793" s="320"/>
      <c r="RMQ793" s="47"/>
      <c r="RMR793" s="47"/>
      <c r="RMS793" s="34"/>
      <c r="RMT793" s="34"/>
      <c r="RMU793" s="88"/>
      <c r="RMV793"/>
      <c r="RMW793" s="173"/>
      <c r="RMX793" s="284"/>
      <c r="RMY793" s="910"/>
      <c r="RMZ793" s="421"/>
      <c r="RNA793" s="137"/>
      <c r="RNB793" s="136"/>
      <c r="RNC793" s="138"/>
      <c r="RND793" s="154"/>
      <c r="RNE793" s="194"/>
      <c r="RNF793" s="868"/>
      <c r="RNG793" s="194"/>
      <c r="RNH793" s="868"/>
      <c r="RNI793" s="874"/>
      <c r="RNJ793" s="152"/>
      <c r="RNK793" s="552"/>
      <c r="RNL793" s="709"/>
      <c r="RNM793" s="709"/>
      <c r="RNN793" s="723"/>
      <c r="RNO793" s="723"/>
      <c r="RNP793" s="723"/>
      <c r="RNQ793" s="723"/>
      <c r="RNR793" s="723"/>
      <c r="RNS793" s="320"/>
      <c r="RNT793" s="47"/>
      <c r="RNU793" s="47"/>
      <c r="RNV793" s="34"/>
      <c r="RNW793" s="34"/>
      <c r="RNX793" s="88"/>
      <c r="RNY793"/>
      <c r="RNZ793" s="173"/>
      <c r="ROA793" s="284"/>
      <c r="ROB793" s="910"/>
      <c r="ROC793" s="421"/>
      <c r="ROD793" s="137"/>
      <c r="ROE793" s="136"/>
      <c r="ROF793" s="138"/>
      <c r="ROG793" s="154"/>
      <c r="ROH793" s="194"/>
      <c r="ROI793" s="868"/>
      <c r="ROJ793" s="194"/>
      <c r="ROK793" s="868"/>
      <c r="ROL793" s="874"/>
      <c r="ROM793" s="152"/>
      <c r="RON793" s="552"/>
      <c r="ROO793" s="709"/>
      <c r="ROP793" s="709"/>
      <c r="ROQ793" s="723"/>
      <c r="ROR793" s="723"/>
      <c r="ROS793" s="723"/>
      <c r="ROT793" s="723"/>
      <c r="ROU793" s="723"/>
      <c r="ROV793" s="320"/>
      <c r="ROW793" s="47"/>
      <c r="ROX793" s="47"/>
      <c r="ROY793" s="34"/>
      <c r="ROZ793" s="34"/>
      <c r="RPA793" s="88"/>
      <c r="RPB793"/>
      <c r="RPC793" s="173"/>
      <c r="RPD793" s="284"/>
      <c r="RPE793" s="910"/>
      <c r="RPF793" s="421"/>
      <c r="RPG793" s="137"/>
      <c r="RPH793" s="136"/>
      <c r="RPI793" s="138"/>
      <c r="RPJ793" s="154"/>
      <c r="RPK793" s="194"/>
      <c r="RPL793" s="868"/>
      <c r="RPM793" s="194"/>
      <c r="RPN793" s="868"/>
      <c r="RPO793" s="874"/>
      <c r="RPP793" s="152"/>
      <c r="RPQ793" s="552"/>
      <c r="RPR793" s="709"/>
      <c r="RPS793" s="709"/>
      <c r="RPT793" s="723"/>
      <c r="RPU793" s="723"/>
      <c r="RPV793" s="723"/>
      <c r="RPW793" s="723"/>
      <c r="RPX793" s="723"/>
      <c r="RPY793" s="320"/>
      <c r="RPZ793" s="47"/>
      <c r="RQA793" s="47"/>
      <c r="RQB793" s="34"/>
      <c r="RQC793" s="34"/>
      <c r="RQD793" s="88"/>
      <c r="RQE793"/>
      <c r="RQF793" s="173"/>
      <c r="RQG793" s="284"/>
      <c r="RQH793" s="910"/>
      <c r="RQI793" s="421"/>
      <c r="RQJ793" s="137"/>
      <c r="RQK793" s="136"/>
      <c r="RQL793" s="138"/>
      <c r="RQM793" s="154"/>
      <c r="RQN793" s="194"/>
      <c r="RQO793" s="868"/>
      <c r="RQP793" s="194"/>
      <c r="RQQ793" s="868"/>
      <c r="RQR793" s="874"/>
      <c r="RQS793" s="152"/>
      <c r="RQT793" s="552"/>
      <c r="RQU793" s="709"/>
      <c r="RQV793" s="709"/>
      <c r="RQW793" s="723"/>
      <c r="RQX793" s="723"/>
      <c r="RQY793" s="723"/>
      <c r="RQZ793" s="723"/>
      <c r="RRA793" s="723"/>
      <c r="RRB793" s="320"/>
      <c r="RRC793" s="47"/>
      <c r="RRD793" s="47"/>
      <c r="RRE793" s="34"/>
      <c r="RRF793" s="34"/>
      <c r="RRG793" s="88"/>
      <c r="RRH793"/>
      <c r="RRI793" s="173"/>
      <c r="RRJ793" s="284"/>
      <c r="RRK793" s="910"/>
      <c r="RRL793" s="421"/>
      <c r="RRM793" s="137"/>
      <c r="RRN793" s="136"/>
      <c r="RRO793" s="138"/>
      <c r="RRP793" s="154"/>
      <c r="RRQ793" s="194"/>
      <c r="RRR793" s="868"/>
      <c r="RRS793" s="194"/>
      <c r="RRT793" s="868"/>
      <c r="RRU793" s="874"/>
      <c r="RRV793" s="152"/>
      <c r="RRW793" s="552"/>
      <c r="RRX793" s="709"/>
      <c r="RRY793" s="709"/>
      <c r="RRZ793" s="723"/>
      <c r="RSA793" s="723"/>
      <c r="RSB793" s="723"/>
      <c r="RSC793" s="723"/>
      <c r="RSD793" s="723"/>
      <c r="RSE793" s="320"/>
      <c r="RSF793" s="47"/>
      <c r="RSG793" s="47"/>
      <c r="RSH793" s="34"/>
      <c r="RSI793" s="34"/>
      <c r="RSJ793" s="88"/>
      <c r="RSK793"/>
      <c r="RSL793" s="173"/>
      <c r="RSM793" s="284"/>
      <c r="RSN793" s="910"/>
      <c r="RSO793" s="421"/>
      <c r="RSP793" s="137"/>
      <c r="RSQ793" s="136"/>
      <c r="RSR793" s="138"/>
      <c r="RSS793" s="154"/>
      <c r="RST793" s="194"/>
      <c r="RSU793" s="868"/>
      <c r="RSV793" s="194"/>
      <c r="RSW793" s="868"/>
      <c r="RSX793" s="874"/>
      <c r="RSY793" s="152"/>
      <c r="RSZ793" s="552"/>
      <c r="RTA793" s="709"/>
      <c r="RTB793" s="709"/>
      <c r="RTC793" s="723"/>
      <c r="RTD793" s="723"/>
      <c r="RTE793" s="723"/>
      <c r="RTF793" s="723"/>
      <c r="RTG793" s="723"/>
      <c r="RTH793" s="320"/>
      <c r="RTI793" s="47"/>
      <c r="RTJ793" s="47"/>
      <c r="RTK793" s="34"/>
      <c r="RTL793" s="34"/>
      <c r="RTM793" s="88"/>
      <c r="RTN793"/>
      <c r="RTO793" s="173"/>
      <c r="RTP793" s="284"/>
      <c r="RTQ793" s="910"/>
      <c r="RTR793" s="421"/>
      <c r="RTS793" s="137"/>
      <c r="RTT793" s="136"/>
      <c r="RTU793" s="138"/>
      <c r="RTV793" s="154"/>
      <c r="RTW793" s="194"/>
      <c r="RTX793" s="868"/>
      <c r="RTY793" s="194"/>
      <c r="RTZ793" s="868"/>
      <c r="RUA793" s="874"/>
      <c r="RUB793" s="152"/>
      <c r="RUC793" s="552"/>
      <c r="RUD793" s="709"/>
      <c r="RUE793" s="709"/>
      <c r="RUF793" s="723"/>
      <c r="RUG793" s="723"/>
      <c r="RUH793" s="723"/>
      <c r="RUI793" s="723"/>
      <c r="RUJ793" s="723"/>
      <c r="RUK793" s="320"/>
      <c r="RUL793" s="47"/>
      <c r="RUM793" s="47"/>
      <c r="RUN793" s="34"/>
      <c r="RUO793" s="34"/>
      <c r="RUP793" s="88"/>
      <c r="RUQ793"/>
      <c r="RUR793" s="173"/>
      <c r="RUS793" s="284"/>
      <c r="RUT793" s="910"/>
      <c r="RUU793" s="421"/>
      <c r="RUV793" s="137"/>
      <c r="RUW793" s="136"/>
      <c r="RUX793" s="138"/>
      <c r="RUY793" s="154"/>
      <c r="RUZ793" s="194"/>
      <c r="RVA793" s="868"/>
      <c r="RVB793" s="194"/>
      <c r="RVC793" s="868"/>
      <c r="RVD793" s="874"/>
      <c r="RVE793" s="152"/>
      <c r="RVF793" s="552"/>
      <c r="RVG793" s="709"/>
      <c r="RVH793" s="709"/>
      <c r="RVI793" s="723"/>
      <c r="RVJ793" s="723"/>
      <c r="RVK793" s="723"/>
      <c r="RVL793" s="723"/>
      <c r="RVM793" s="723"/>
      <c r="RVN793" s="320"/>
      <c r="RVO793" s="47"/>
      <c r="RVP793" s="47"/>
      <c r="RVQ793" s="34"/>
      <c r="RVR793" s="34"/>
      <c r="RVS793" s="88"/>
      <c r="RVT793"/>
      <c r="RVU793" s="173"/>
      <c r="RVV793" s="284"/>
      <c r="RVW793" s="910"/>
      <c r="RVX793" s="421"/>
      <c r="RVY793" s="137"/>
      <c r="RVZ793" s="136"/>
      <c r="RWA793" s="138"/>
      <c r="RWB793" s="154"/>
      <c r="RWC793" s="194"/>
      <c r="RWD793" s="868"/>
      <c r="RWE793" s="194"/>
      <c r="RWF793" s="868"/>
      <c r="RWG793" s="874"/>
      <c r="RWH793" s="152"/>
      <c r="RWI793" s="552"/>
      <c r="RWJ793" s="709"/>
      <c r="RWK793" s="709"/>
      <c r="RWL793" s="723"/>
      <c r="RWM793" s="723"/>
      <c r="RWN793" s="723"/>
      <c r="RWO793" s="723"/>
      <c r="RWP793" s="723"/>
      <c r="RWQ793" s="320"/>
      <c r="RWR793" s="47"/>
      <c r="RWS793" s="47"/>
      <c r="RWT793" s="34"/>
      <c r="RWU793" s="34"/>
      <c r="RWV793" s="88"/>
      <c r="RWW793"/>
      <c r="RWX793" s="173"/>
      <c r="RWY793" s="284"/>
      <c r="RWZ793" s="910"/>
      <c r="RXA793" s="421"/>
      <c r="RXB793" s="137"/>
      <c r="RXC793" s="136"/>
      <c r="RXD793" s="138"/>
      <c r="RXE793" s="154"/>
      <c r="RXF793" s="194"/>
      <c r="RXG793" s="868"/>
      <c r="RXH793" s="194"/>
      <c r="RXI793" s="868"/>
      <c r="RXJ793" s="874"/>
      <c r="RXK793" s="152"/>
      <c r="RXL793" s="552"/>
      <c r="RXM793" s="709"/>
      <c r="RXN793" s="709"/>
      <c r="RXO793" s="723"/>
      <c r="RXP793" s="723"/>
      <c r="RXQ793" s="723"/>
      <c r="RXR793" s="723"/>
      <c r="RXS793" s="723"/>
      <c r="RXT793" s="320"/>
      <c r="RXU793" s="47"/>
      <c r="RXV793" s="47"/>
      <c r="RXW793" s="34"/>
      <c r="RXX793" s="34"/>
      <c r="RXY793" s="88"/>
      <c r="RXZ793"/>
      <c r="RYA793" s="173"/>
      <c r="RYB793" s="284"/>
      <c r="RYC793" s="910"/>
      <c r="RYD793" s="421"/>
      <c r="RYE793" s="137"/>
      <c r="RYF793" s="136"/>
      <c r="RYG793" s="138"/>
      <c r="RYH793" s="154"/>
      <c r="RYI793" s="194"/>
      <c r="RYJ793" s="868"/>
      <c r="RYK793" s="194"/>
      <c r="RYL793" s="868"/>
      <c r="RYM793" s="874"/>
      <c r="RYN793" s="152"/>
      <c r="RYO793" s="552"/>
      <c r="RYP793" s="709"/>
      <c r="RYQ793" s="709"/>
      <c r="RYR793" s="723"/>
      <c r="RYS793" s="723"/>
      <c r="RYT793" s="723"/>
      <c r="RYU793" s="723"/>
      <c r="RYV793" s="723"/>
      <c r="RYW793" s="320"/>
      <c r="RYX793" s="47"/>
      <c r="RYY793" s="47"/>
      <c r="RYZ793" s="34"/>
      <c r="RZA793" s="34"/>
      <c r="RZB793" s="88"/>
      <c r="RZC793"/>
      <c r="RZD793" s="173"/>
      <c r="RZE793" s="284"/>
      <c r="RZF793" s="910"/>
      <c r="RZG793" s="421"/>
      <c r="RZH793" s="137"/>
      <c r="RZI793" s="136"/>
      <c r="RZJ793" s="138"/>
      <c r="RZK793" s="154"/>
      <c r="RZL793" s="194"/>
      <c r="RZM793" s="868"/>
      <c r="RZN793" s="194"/>
      <c r="RZO793" s="868"/>
      <c r="RZP793" s="874"/>
      <c r="RZQ793" s="152"/>
      <c r="RZR793" s="552"/>
      <c r="RZS793" s="709"/>
      <c r="RZT793" s="709"/>
      <c r="RZU793" s="723"/>
      <c r="RZV793" s="723"/>
      <c r="RZW793" s="723"/>
      <c r="RZX793" s="723"/>
      <c r="RZY793" s="723"/>
      <c r="RZZ793" s="320"/>
      <c r="SAA793" s="47"/>
      <c r="SAB793" s="47"/>
      <c r="SAC793" s="34"/>
      <c r="SAD793" s="34"/>
      <c r="SAE793" s="88"/>
      <c r="SAF793"/>
      <c r="SAG793" s="173"/>
      <c r="SAH793" s="284"/>
      <c r="SAI793" s="910"/>
      <c r="SAJ793" s="421"/>
      <c r="SAK793" s="137"/>
      <c r="SAL793" s="136"/>
      <c r="SAM793" s="138"/>
      <c r="SAN793" s="154"/>
      <c r="SAO793" s="194"/>
      <c r="SAP793" s="868"/>
      <c r="SAQ793" s="194"/>
      <c r="SAR793" s="868"/>
      <c r="SAS793" s="874"/>
      <c r="SAT793" s="152"/>
      <c r="SAU793" s="552"/>
      <c r="SAV793" s="709"/>
      <c r="SAW793" s="709"/>
      <c r="SAX793" s="723"/>
      <c r="SAY793" s="723"/>
      <c r="SAZ793" s="723"/>
      <c r="SBA793" s="723"/>
      <c r="SBB793" s="723"/>
      <c r="SBC793" s="320"/>
      <c r="SBD793" s="47"/>
      <c r="SBE793" s="47"/>
      <c r="SBF793" s="34"/>
      <c r="SBG793" s="34"/>
      <c r="SBH793" s="88"/>
      <c r="SBI793"/>
      <c r="SBJ793" s="173"/>
      <c r="SBK793" s="284"/>
      <c r="SBL793" s="910"/>
      <c r="SBM793" s="421"/>
      <c r="SBN793" s="137"/>
      <c r="SBO793" s="136"/>
      <c r="SBP793" s="138"/>
      <c r="SBQ793" s="154"/>
      <c r="SBR793" s="194"/>
      <c r="SBS793" s="868"/>
      <c r="SBT793" s="194"/>
      <c r="SBU793" s="868"/>
      <c r="SBV793" s="874"/>
      <c r="SBW793" s="152"/>
      <c r="SBX793" s="552"/>
      <c r="SBY793" s="709"/>
      <c r="SBZ793" s="709"/>
      <c r="SCA793" s="723"/>
      <c r="SCB793" s="723"/>
      <c r="SCC793" s="723"/>
      <c r="SCD793" s="723"/>
      <c r="SCE793" s="723"/>
      <c r="SCF793" s="320"/>
      <c r="SCG793" s="47"/>
      <c r="SCH793" s="47"/>
      <c r="SCI793" s="34"/>
      <c r="SCJ793" s="34"/>
      <c r="SCK793" s="88"/>
      <c r="SCL793"/>
      <c r="SCM793" s="173"/>
      <c r="SCN793" s="284"/>
      <c r="SCO793" s="910"/>
      <c r="SCP793" s="421"/>
      <c r="SCQ793" s="137"/>
      <c r="SCR793" s="136"/>
      <c r="SCS793" s="138"/>
      <c r="SCT793" s="154"/>
      <c r="SCU793" s="194"/>
      <c r="SCV793" s="868"/>
      <c r="SCW793" s="194"/>
      <c r="SCX793" s="868"/>
      <c r="SCY793" s="874"/>
      <c r="SCZ793" s="152"/>
      <c r="SDA793" s="552"/>
      <c r="SDB793" s="709"/>
      <c r="SDC793" s="709"/>
      <c r="SDD793" s="723"/>
      <c r="SDE793" s="723"/>
      <c r="SDF793" s="723"/>
      <c r="SDG793" s="723"/>
      <c r="SDH793" s="723"/>
      <c r="SDI793" s="320"/>
      <c r="SDJ793" s="47"/>
      <c r="SDK793" s="47"/>
      <c r="SDL793" s="34"/>
      <c r="SDM793" s="34"/>
      <c r="SDN793" s="88"/>
      <c r="SDO793"/>
      <c r="SDP793" s="173"/>
      <c r="SDQ793" s="284"/>
      <c r="SDR793" s="910"/>
      <c r="SDS793" s="421"/>
      <c r="SDT793" s="137"/>
      <c r="SDU793" s="136"/>
      <c r="SDV793" s="138"/>
      <c r="SDW793" s="154"/>
      <c r="SDX793" s="194"/>
      <c r="SDY793" s="868"/>
      <c r="SDZ793" s="194"/>
      <c r="SEA793" s="868"/>
      <c r="SEB793" s="874"/>
      <c r="SEC793" s="152"/>
      <c r="SED793" s="552"/>
      <c r="SEE793" s="709"/>
      <c r="SEF793" s="709"/>
      <c r="SEG793" s="723"/>
      <c r="SEH793" s="723"/>
      <c r="SEI793" s="723"/>
      <c r="SEJ793" s="723"/>
      <c r="SEK793" s="723"/>
      <c r="SEL793" s="320"/>
      <c r="SEM793" s="47"/>
      <c r="SEN793" s="47"/>
      <c r="SEO793" s="34"/>
      <c r="SEP793" s="34"/>
      <c r="SEQ793" s="88"/>
      <c r="SER793"/>
      <c r="SES793" s="173"/>
      <c r="SET793" s="284"/>
      <c r="SEU793" s="910"/>
      <c r="SEV793" s="421"/>
      <c r="SEW793" s="137"/>
      <c r="SEX793" s="136"/>
      <c r="SEY793" s="138"/>
      <c r="SEZ793" s="154"/>
      <c r="SFA793" s="194"/>
      <c r="SFB793" s="868"/>
      <c r="SFC793" s="194"/>
      <c r="SFD793" s="868"/>
      <c r="SFE793" s="874"/>
      <c r="SFF793" s="152"/>
      <c r="SFG793" s="552"/>
      <c r="SFH793" s="709"/>
      <c r="SFI793" s="709"/>
      <c r="SFJ793" s="723"/>
      <c r="SFK793" s="723"/>
      <c r="SFL793" s="723"/>
      <c r="SFM793" s="723"/>
      <c r="SFN793" s="723"/>
      <c r="SFO793" s="320"/>
      <c r="SFP793" s="47"/>
      <c r="SFQ793" s="47"/>
      <c r="SFR793" s="34"/>
      <c r="SFS793" s="34"/>
      <c r="SFT793" s="88"/>
      <c r="SFU793"/>
      <c r="SFV793" s="173"/>
      <c r="SFW793" s="284"/>
      <c r="SFX793" s="910"/>
      <c r="SFY793" s="421"/>
      <c r="SFZ793" s="137"/>
      <c r="SGA793" s="136"/>
      <c r="SGB793" s="138"/>
      <c r="SGC793" s="154"/>
      <c r="SGD793" s="194"/>
      <c r="SGE793" s="868"/>
      <c r="SGF793" s="194"/>
      <c r="SGG793" s="868"/>
      <c r="SGH793" s="874"/>
      <c r="SGI793" s="152"/>
      <c r="SGJ793" s="552"/>
      <c r="SGK793" s="709"/>
      <c r="SGL793" s="709"/>
      <c r="SGM793" s="723"/>
      <c r="SGN793" s="723"/>
      <c r="SGO793" s="723"/>
      <c r="SGP793" s="723"/>
      <c r="SGQ793" s="723"/>
      <c r="SGR793" s="320"/>
      <c r="SGS793" s="47"/>
      <c r="SGT793" s="47"/>
      <c r="SGU793" s="34"/>
      <c r="SGV793" s="34"/>
      <c r="SGW793" s="88"/>
      <c r="SGX793"/>
      <c r="SGY793" s="173"/>
      <c r="SGZ793" s="284"/>
      <c r="SHA793" s="910"/>
      <c r="SHB793" s="421"/>
      <c r="SHC793" s="137"/>
      <c r="SHD793" s="136"/>
      <c r="SHE793" s="138"/>
      <c r="SHF793" s="154"/>
      <c r="SHG793" s="194"/>
      <c r="SHH793" s="868"/>
      <c r="SHI793" s="194"/>
      <c r="SHJ793" s="868"/>
      <c r="SHK793" s="874"/>
      <c r="SHL793" s="152"/>
      <c r="SHM793" s="552"/>
      <c r="SHN793" s="709"/>
      <c r="SHO793" s="709"/>
      <c r="SHP793" s="723"/>
      <c r="SHQ793" s="723"/>
      <c r="SHR793" s="723"/>
      <c r="SHS793" s="723"/>
      <c r="SHT793" s="723"/>
      <c r="SHU793" s="320"/>
      <c r="SHV793" s="47"/>
      <c r="SHW793" s="47"/>
      <c r="SHX793" s="34"/>
      <c r="SHY793" s="34"/>
      <c r="SHZ793" s="88"/>
      <c r="SIA793"/>
      <c r="SIB793" s="173"/>
      <c r="SIC793" s="284"/>
      <c r="SID793" s="910"/>
      <c r="SIE793" s="421"/>
      <c r="SIF793" s="137"/>
      <c r="SIG793" s="136"/>
      <c r="SIH793" s="138"/>
      <c r="SII793" s="154"/>
      <c r="SIJ793" s="194"/>
      <c r="SIK793" s="868"/>
      <c r="SIL793" s="194"/>
      <c r="SIM793" s="868"/>
      <c r="SIN793" s="874"/>
      <c r="SIO793" s="152"/>
      <c r="SIP793" s="552"/>
      <c r="SIQ793" s="709"/>
      <c r="SIR793" s="709"/>
      <c r="SIS793" s="723"/>
      <c r="SIT793" s="723"/>
      <c r="SIU793" s="723"/>
      <c r="SIV793" s="723"/>
      <c r="SIW793" s="723"/>
      <c r="SIX793" s="320"/>
      <c r="SIY793" s="47"/>
      <c r="SIZ793" s="47"/>
      <c r="SJA793" s="34"/>
      <c r="SJB793" s="34"/>
      <c r="SJC793" s="88"/>
      <c r="SJD793"/>
      <c r="SJE793" s="173"/>
      <c r="SJF793" s="284"/>
      <c r="SJG793" s="910"/>
      <c r="SJH793" s="421"/>
      <c r="SJI793" s="137"/>
      <c r="SJJ793" s="136"/>
      <c r="SJK793" s="138"/>
      <c r="SJL793" s="154"/>
      <c r="SJM793" s="194"/>
      <c r="SJN793" s="868"/>
      <c r="SJO793" s="194"/>
      <c r="SJP793" s="868"/>
      <c r="SJQ793" s="874"/>
      <c r="SJR793" s="152"/>
      <c r="SJS793" s="552"/>
      <c r="SJT793" s="709"/>
      <c r="SJU793" s="709"/>
      <c r="SJV793" s="723"/>
      <c r="SJW793" s="723"/>
      <c r="SJX793" s="723"/>
      <c r="SJY793" s="723"/>
      <c r="SJZ793" s="723"/>
      <c r="SKA793" s="320"/>
      <c r="SKB793" s="47"/>
      <c r="SKC793" s="47"/>
      <c r="SKD793" s="34"/>
      <c r="SKE793" s="34"/>
      <c r="SKF793" s="88"/>
      <c r="SKG793"/>
      <c r="SKH793" s="173"/>
      <c r="SKI793" s="284"/>
      <c r="SKJ793" s="910"/>
      <c r="SKK793" s="421"/>
      <c r="SKL793" s="137"/>
      <c r="SKM793" s="136"/>
      <c r="SKN793" s="138"/>
      <c r="SKO793" s="154"/>
      <c r="SKP793" s="194"/>
      <c r="SKQ793" s="868"/>
      <c r="SKR793" s="194"/>
      <c r="SKS793" s="868"/>
      <c r="SKT793" s="874"/>
      <c r="SKU793" s="152"/>
      <c r="SKV793" s="552"/>
      <c r="SKW793" s="709"/>
      <c r="SKX793" s="709"/>
      <c r="SKY793" s="723"/>
      <c r="SKZ793" s="723"/>
      <c r="SLA793" s="723"/>
      <c r="SLB793" s="723"/>
      <c r="SLC793" s="723"/>
      <c r="SLD793" s="320"/>
      <c r="SLE793" s="47"/>
      <c r="SLF793" s="47"/>
      <c r="SLG793" s="34"/>
      <c r="SLH793" s="34"/>
      <c r="SLI793" s="88"/>
      <c r="SLJ793"/>
      <c r="SLK793" s="173"/>
      <c r="SLL793" s="284"/>
      <c r="SLM793" s="910"/>
      <c r="SLN793" s="421"/>
      <c r="SLO793" s="137"/>
      <c r="SLP793" s="136"/>
      <c r="SLQ793" s="138"/>
      <c r="SLR793" s="154"/>
      <c r="SLS793" s="194"/>
      <c r="SLT793" s="868"/>
      <c r="SLU793" s="194"/>
      <c r="SLV793" s="868"/>
      <c r="SLW793" s="874"/>
      <c r="SLX793" s="152"/>
      <c r="SLY793" s="552"/>
      <c r="SLZ793" s="709"/>
      <c r="SMA793" s="709"/>
      <c r="SMB793" s="723"/>
      <c r="SMC793" s="723"/>
      <c r="SMD793" s="723"/>
      <c r="SME793" s="723"/>
      <c r="SMF793" s="723"/>
      <c r="SMG793" s="320"/>
      <c r="SMH793" s="47"/>
      <c r="SMI793" s="47"/>
      <c r="SMJ793" s="34"/>
      <c r="SMK793" s="34"/>
      <c r="SML793" s="88"/>
      <c r="SMM793"/>
      <c r="SMN793" s="173"/>
      <c r="SMO793" s="284"/>
      <c r="SMP793" s="910"/>
      <c r="SMQ793" s="421"/>
      <c r="SMR793" s="137"/>
      <c r="SMS793" s="136"/>
      <c r="SMT793" s="138"/>
      <c r="SMU793" s="154"/>
      <c r="SMV793" s="194"/>
      <c r="SMW793" s="868"/>
      <c r="SMX793" s="194"/>
      <c r="SMY793" s="868"/>
      <c r="SMZ793" s="874"/>
      <c r="SNA793" s="152"/>
      <c r="SNB793" s="552"/>
      <c r="SNC793" s="709"/>
      <c r="SND793" s="709"/>
      <c r="SNE793" s="723"/>
      <c r="SNF793" s="723"/>
      <c r="SNG793" s="723"/>
      <c r="SNH793" s="723"/>
      <c r="SNI793" s="723"/>
      <c r="SNJ793" s="320"/>
      <c r="SNK793" s="47"/>
      <c r="SNL793" s="47"/>
      <c r="SNM793" s="34"/>
      <c r="SNN793" s="34"/>
      <c r="SNO793" s="88"/>
      <c r="SNP793"/>
      <c r="SNQ793" s="173"/>
      <c r="SNR793" s="284"/>
      <c r="SNS793" s="910"/>
      <c r="SNT793" s="421"/>
      <c r="SNU793" s="137"/>
      <c r="SNV793" s="136"/>
      <c r="SNW793" s="138"/>
      <c r="SNX793" s="154"/>
      <c r="SNY793" s="194"/>
      <c r="SNZ793" s="868"/>
      <c r="SOA793" s="194"/>
      <c r="SOB793" s="868"/>
      <c r="SOC793" s="874"/>
      <c r="SOD793" s="152"/>
      <c r="SOE793" s="552"/>
      <c r="SOF793" s="709"/>
      <c r="SOG793" s="709"/>
      <c r="SOH793" s="723"/>
      <c r="SOI793" s="723"/>
      <c r="SOJ793" s="723"/>
      <c r="SOK793" s="723"/>
      <c r="SOL793" s="723"/>
      <c r="SOM793" s="320"/>
      <c r="SON793" s="47"/>
      <c r="SOO793" s="47"/>
      <c r="SOP793" s="34"/>
      <c r="SOQ793" s="34"/>
      <c r="SOR793" s="88"/>
      <c r="SOS793"/>
      <c r="SOT793" s="173"/>
      <c r="SOU793" s="284"/>
      <c r="SOV793" s="910"/>
      <c r="SOW793" s="421"/>
      <c r="SOX793" s="137"/>
      <c r="SOY793" s="136"/>
      <c r="SOZ793" s="138"/>
      <c r="SPA793" s="154"/>
      <c r="SPB793" s="194"/>
      <c r="SPC793" s="868"/>
      <c r="SPD793" s="194"/>
      <c r="SPE793" s="868"/>
      <c r="SPF793" s="874"/>
      <c r="SPG793" s="152"/>
      <c r="SPH793" s="552"/>
      <c r="SPI793" s="709"/>
      <c r="SPJ793" s="709"/>
      <c r="SPK793" s="723"/>
      <c r="SPL793" s="723"/>
      <c r="SPM793" s="723"/>
      <c r="SPN793" s="723"/>
      <c r="SPO793" s="723"/>
      <c r="SPP793" s="320"/>
      <c r="SPQ793" s="47"/>
      <c r="SPR793" s="47"/>
      <c r="SPS793" s="34"/>
      <c r="SPT793" s="34"/>
      <c r="SPU793" s="88"/>
      <c r="SPV793"/>
      <c r="SPW793" s="173"/>
      <c r="SPX793" s="284"/>
      <c r="SPY793" s="910"/>
      <c r="SPZ793" s="421"/>
      <c r="SQA793" s="137"/>
      <c r="SQB793" s="136"/>
      <c r="SQC793" s="138"/>
      <c r="SQD793" s="154"/>
      <c r="SQE793" s="194"/>
      <c r="SQF793" s="868"/>
      <c r="SQG793" s="194"/>
      <c r="SQH793" s="868"/>
      <c r="SQI793" s="874"/>
      <c r="SQJ793" s="152"/>
      <c r="SQK793" s="552"/>
      <c r="SQL793" s="709"/>
      <c r="SQM793" s="709"/>
      <c r="SQN793" s="723"/>
      <c r="SQO793" s="723"/>
      <c r="SQP793" s="723"/>
      <c r="SQQ793" s="723"/>
      <c r="SQR793" s="723"/>
      <c r="SQS793" s="320"/>
      <c r="SQT793" s="47"/>
      <c r="SQU793" s="47"/>
      <c r="SQV793" s="34"/>
      <c r="SQW793" s="34"/>
      <c r="SQX793" s="88"/>
      <c r="SQY793"/>
      <c r="SQZ793" s="173"/>
      <c r="SRA793" s="284"/>
      <c r="SRB793" s="910"/>
      <c r="SRC793" s="421"/>
      <c r="SRD793" s="137"/>
      <c r="SRE793" s="136"/>
      <c r="SRF793" s="138"/>
      <c r="SRG793" s="154"/>
      <c r="SRH793" s="194"/>
      <c r="SRI793" s="868"/>
      <c r="SRJ793" s="194"/>
      <c r="SRK793" s="868"/>
      <c r="SRL793" s="874"/>
      <c r="SRM793" s="152"/>
      <c r="SRN793" s="552"/>
      <c r="SRO793" s="709"/>
      <c r="SRP793" s="709"/>
      <c r="SRQ793" s="723"/>
      <c r="SRR793" s="723"/>
      <c r="SRS793" s="723"/>
      <c r="SRT793" s="723"/>
      <c r="SRU793" s="723"/>
      <c r="SRV793" s="320"/>
      <c r="SRW793" s="47"/>
      <c r="SRX793" s="47"/>
      <c r="SRY793" s="34"/>
      <c r="SRZ793" s="34"/>
      <c r="SSA793" s="88"/>
      <c r="SSB793"/>
      <c r="SSC793" s="173"/>
      <c r="SSD793" s="284"/>
      <c r="SSE793" s="910"/>
      <c r="SSF793" s="421"/>
      <c r="SSG793" s="137"/>
      <c r="SSH793" s="136"/>
      <c r="SSI793" s="138"/>
      <c r="SSJ793" s="154"/>
      <c r="SSK793" s="194"/>
      <c r="SSL793" s="868"/>
      <c r="SSM793" s="194"/>
      <c r="SSN793" s="868"/>
      <c r="SSO793" s="874"/>
      <c r="SSP793" s="152"/>
      <c r="SSQ793" s="552"/>
      <c r="SSR793" s="709"/>
      <c r="SSS793" s="709"/>
      <c r="SST793" s="723"/>
      <c r="SSU793" s="723"/>
      <c r="SSV793" s="723"/>
      <c r="SSW793" s="723"/>
      <c r="SSX793" s="723"/>
      <c r="SSY793" s="320"/>
      <c r="SSZ793" s="47"/>
      <c r="STA793" s="47"/>
      <c r="STB793" s="34"/>
      <c r="STC793" s="34"/>
      <c r="STD793" s="88"/>
      <c r="STE793"/>
      <c r="STF793" s="173"/>
      <c r="STG793" s="284"/>
      <c r="STH793" s="910"/>
      <c r="STI793" s="421"/>
      <c r="STJ793" s="137"/>
      <c r="STK793" s="136"/>
      <c r="STL793" s="138"/>
      <c r="STM793" s="154"/>
      <c r="STN793" s="194"/>
      <c r="STO793" s="868"/>
      <c r="STP793" s="194"/>
      <c r="STQ793" s="868"/>
      <c r="STR793" s="874"/>
      <c r="STS793" s="152"/>
      <c r="STT793" s="552"/>
      <c r="STU793" s="709"/>
      <c r="STV793" s="709"/>
      <c r="STW793" s="723"/>
      <c r="STX793" s="723"/>
      <c r="STY793" s="723"/>
      <c r="STZ793" s="723"/>
      <c r="SUA793" s="723"/>
      <c r="SUB793" s="320"/>
      <c r="SUC793" s="47"/>
      <c r="SUD793" s="47"/>
      <c r="SUE793" s="34"/>
      <c r="SUF793" s="34"/>
      <c r="SUG793" s="88"/>
      <c r="SUH793"/>
      <c r="SUI793" s="173"/>
      <c r="SUJ793" s="284"/>
      <c r="SUK793" s="910"/>
      <c r="SUL793" s="421"/>
      <c r="SUM793" s="137"/>
      <c r="SUN793" s="136"/>
      <c r="SUO793" s="138"/>
      <c r="SUP793" s="154"/>
      <c r="SUQ793" s="194"/>
      <c r="SUR793" s="868"/>
      <c r="SUS793" s="194"/>
      <c r="SUT793" s="868"/>
      <c r="SUU793" s="874"/>
      <c r="SUV793" s="152"/>
      <c r="SUW793" s="552"/>
      <c r="SUX793" s="709"/>
      <c r="SUY793" s="709"/>
      <c r="SUZ793" s="723"/>
      <c r="SVA793" s="723"/>
      <c r="SVB793" s="723"/>
      <c r="SVC793" s="723"/>
      <c r="SVD793" s="723"/>
      <c r="SVE793" s="320"/>
      <c r="SVF793" s="47"/>
      <c r="SVG793" s="47"/>
      <c r="SVH793" s="34"/>
      <c r="SVI793" s="34"/>
      <c r="SVJ793" s="88"/>
      <c r="SVK793"/>
      <c r="SVL793" s="173"/>
      <c r="SVM793" s="284"/>
      <c r="SVN793" s="910"/>
      <c r="SVO793" s="421"/>
      <c r="SVP793" s="137"/>
      <c r="SVQ793" s="136"/>
      <c r="SVR793" s="138"/>
      <c r="SVS793" s="154"/>
      <c r="SVT793" s="194"/>
      <c r="SVU793" s="868"/>
      <c r="SVV793" s="194"/>
      <c r="SVW793" s="868"/>
      <c r="SVX793" s="874"/>
      <c r="SVY793" s="152"/>
      <c r="SVZ793" s="552"/>
      <c r="SWA793" s="709"/>
      <c r="SWB793" s="709"/>
      <c r="SWC793" s="723"/>
      <c r="SWD793" s="723"/>
      <c r="SWE793" s="723"/>
      <c r="SWF793" s="723"/>
      <c r="SWG793" s="723"/>
      <c r="SWH793" s="320"/>
      <c r="SWI793" s="47"/>
      <c r="SWJ793" s="47"/>
      <c r="SWK793" s="34"/>
      <c r="SWL793" s="34"/>
      <c r="SWM793" s="88"/>
      <c r="SWN793"/>
      <c r="SWO793" s="173"/>
      <c r="SWP793" s="284"/>
      <c r="SWQ793" s="910"/>
      <c r="SWR793" s="421"/>
      <c r="SWS793" s="137"/>
      <c r="SWT793" s="136"/>
      <c r="SWU793" s="138"/>
      <c r="SWV793" s="154"/>
      <c r="SWW793" s="194"/>
      <c r="SWX793" s="868"/>
      <c r="SWY793" s="194"/>
      <c r="SWZ793" s="868"/>
      <c r="SXA793" s="874"/>
      <c r="SXB793" s="152"/>
      <c r="SXC793" s="552"/>
      <c r="SXD793" s="709"/>
      <c r="SXE793" s="709"/>
      <c r="SXF793" s="723"/>
      <c r="SXG793" s="723"/>
      <c r="SXH793" s="723"/>
      <c r="SXI793" s="723"/>
      <c r="SXJ793" s="723"/>
      <c r="SXK793" s="320"/>
      <c r="SXL793" s="47"/>
      <c r="SXM793" s="47"/>
      <c r="SXN793" s="34"/>
      <c r="SXO793" s="34"/>
      <c r="SXP793" s="88"/>
      <c r="SXQ793"/>
      <c r="SXR793" s="173"/>
      <c r="SXS793" s="284"/>
      <c r="SXT793" s="910"/>
      <c r="SXU793" s="421"/>
      <c r="SXV793" s="137"/>
      <c r="SXW793" s="136"/>
      <c r="SXX793" s="138"/>
      <c r="SXY793" s="154"/>
      <c r="SXZ793" s="194"/>
      <c r="SYA793" s="868"/>
      <c r="SYB793" s="194"/>
      <c r="SYC793" s="868"/>
      <c r="SYD793" s="874"/>
      <c r="SYE793" s="152"/>
      <c r="SYF793" s="552"/>
      <c r="SYG793" s="709"/>
      <c r="SYH793" s="709"/>
      <c r="SYI793" s="723"/>
      <c r="SYJ793" s="723"/>
      <c r="SYK793" s="723"/>
      <c r="SYL793" s="723"/>
      <c r="SYM793" s="723"/>
      <c r="SYN793" s="320"/>
      <c r="SYO793" s="47"/>
      <c r="SYP793" s="47"/>
      <c r="SYQ793" s="34"/>
      <c r="SYR793" s="34"/>
      <c r="SYS793" s="88"/>
      <c r="SYT793"/>
      <c r="SYU793" s="173"/>
      <c r="SYV793" s="284"/>
      <c r="SYW793" s="910"/>
      <c r="SYX793" s="421"/>
      <c r="SYY793" s="137"/>
      <c r="SYZ793" s="136"/>
      <c r="SZA793" s="138"/>
      <c r="SZB793" s="154"/>
      <c r="SZC793" s="194"/>
      <c r="SZD793" s="868"/>
      <c r="SZE793" s="194"/>
      <c r="SZF793" s="868"/>
      <c r="SZG793" s="874"/>
      <c r="SZH793" s="152"/>
      <c r="SZI793" s="552"/>
      <c r="SZJ793" s="709"/>
      <c r="SZK793" s="709"/>
      <c r="SZL793" s="723"/>
      <c r="SZM793" s="723"/>
      <c r="SZN793" s="723"/>
      <c r="SZO793" s="723"/>
      <c r="SZP793" s="723"/>
      <c r="SZQ793" s="320"/>
      <c r="SZR793" s="47"/>
      <c r="SZS793" s="47"/>
      <c r="SZT793" s="34"/>
      <c r="SZU793" s="34"/>
      <c r="SZV793" s="88"/>
      <c r="SZW793"/>
      <c r="SZX793" s="173"/>
      <c r="SZY793" s="284"/>
      <c r="SZZ793" s="910"/>
      <c r="TAA793" s="421"/>
      <c r="TAB793" s="137"/>
      <c r="TAC793" s="136"/>
      <c r="TAD793" s="138"/>
      <c r="TAE793" s="154"/>
      <c r="TAF793" s="194"/>
      <c r="TAG793" s="868"/>
      <c r="TAH793" s="194"/>
      <c r="TAI793" s="868"/>
      <c r="TAJ793" s="874"/>
      <c r="TAK793" s="152"/>
      <c r="TAL793" s="552"/>
      <c r="TAM793" s="709"/>
      <c r="TAN793" s="709"/>
      <c r="TAO793" s="723"/>
      <c r="TAP793" s="723"/>
      <c r="TAQ793" s="723"/>
      <c r="TAR793" s="723"/>
      <c r="TAS793" s="723"/>
      <c r="TAT793" s="320"/>
      <c r="TAU793" s="47"/>
      <c r="TAV793" s="47"/>
      <c r="TAW793" s="34"/>
      <c r="TAX793" s="34"/>
      <c r="TAY793" s="88"/>
      <c r="TAZ793"/>
      <c r="TBA793" s="173"/>
      <c r="TBB793" s="284"/>
      <c r="TBC793" s="910"/>
      <c r="TBD793" s="421"/>
      <c r="TBE793" s="137"/>
      <c r="TBF793" s="136"/>
      <c r="TBG793" s="138"/>
      <c r="TBH793" s="154"/>
      <c r="TBI793" s="194"/>
      <c r="TBJ793" s="868"/>
      <c r="TBK793" s="194"/>
      <c r="TBL793" s="868"/>
      <c r="TBM793" s="874"/>
      <c r="TBN793" s="152"/>
      <c r="TBO793" s="552"/>
      <c r="TBP793" s="709"/>
      <c r="TBQ793" s="709"/>
      <c r="TBR793" s="723"/>
      <c r="TBS793" s="723"/>
      <c r="TBT793" s="723"/>
      <c r="TBU793" s="723"/>
      <c r="TBV793" s="723"/>
      <c r="TBW793" s="320"/>
      <c r="TBX793" s="47"/>
      <c r="TBY793" s="47"/>
      <c r="TBZ793" s="34"/>
      <c r="TCA793" s="34"/>
      <c r="TCB793" s="88"/>
      <c r="TCC793"/>
      <c r="TCD793" s="173"/>
      <c r="TCE793" s="284"/>
      <c r="TCF793" s="910"/>
      <c r="TCG793" s="421"/>
      <c r="TCH793" s="137"/>
      <c r="TCI793" s="136"/>
      <c r="TCJ793" s="138"/>
      <c r="TCK793" s="154"/>
      <c r="TCL793" s="194"/>
      <c r="TCM793" s="868"/>
      <c r="TCN793" s="194"/>
      <c r="TCO793" s="868"/>
      <c r="TCP793" s="874"/>
      <c r="TCQ793" s="152"/>
      <c r="TCR793" s="552"/>
      <c r="TCS793" s="709"/>
      <c r="TCT793" s="709"/>
      <c r="TCU793" s="723"/>
      <c r="TCV793" s="723"/>
      <c r="TCW793" s="723"/>
      <c r="TCX793" s="723"/>
      <c r="TCY793" s="723"/>
      <c r="TCZ793" s="320"/>
      <c r="TDA793" s="47"/>
      <c r="TDB793" s="47"/>
      <c r="TDC793" s="34"/>
      <c r="TDD793" s="34"/>
      <c r="TDE793" s="88"/>
      <c r="TDF793"/>
      <c r="TDG793" s="173"/>
      <c r="TDH793" s="284"/>
      <c r="TDI793" s="910"/>
      <c r="TDJ793" s="421"/>
      <c r="TDK793" s="137"/>
      <c r="TDL793" s="136"/>
      <c r="TDM793" s="138"/>
      <c r="TDN793" s="154"/>
      <c r="TDO793" s="194"/>
      <c r="TDP793" s="868"/>
      <c r="TDQ793" s="194"/>
      <c r="TDR793" s="868"/>
      <c r="TDS793" s="874"/>
      <c r="TDT793" s="152"/>
      <c r="TDU793" s="552"/>
      <c r="TDV793" s="709"/>
      <c r="TDW793" s="709"/>
      <c r="TDX793" s="723"/>
      <c r="TDY793" s="723"/>
      <c r="TDZ793" s="723"/>
      <c r="TEA793" s="723"/>
      <c r="TEB793" s="723"/>
      <c r="TEC793" s="320"/>
      <c r="TED793" s="47"/>
      <c r="TEE793" s="47"/>
      <c r="TEF793" s="34"/>
      <c r="TEG793" s="34"/>
      <c r="TEH793" s="88"/>
      <c r="TEI793"/>
      <c r="TEJ793" s="173"/>
      <c r="TEK793" s="284"/>
      <c r="TEL793" s="910"/>
      <c r="TEM793" s="421"/>
      <c r="TEN793" s="137"/>
      <c r="TEO793" s="136"/>
      <c r="TEP793" s="138"/>
      <c r="TEQ793" s="154"/>
      <c r="TER793" s="194"/>
      <c r="TES793" s="868"/>
      <c r="TET793" s="194"/>
      <c r="TEU793" s="868"/>
      <c r="TEV793" s="874"/>
      <c r="TEW793" s="152"/>
      <c r="TEX793" s="552"/>
      <c r="TEY793" s="709"/>
      <c r="TEZ793" s="709"/>
      <c r="TFA793" s="723"/>
      <c r="TFB793" s="723"/>
      <c r="TFC793" s="723"/>
      <c r="TFD793" s="723"/>
      <c r="TFE793" s="723"/>
      <c r="TFF793" s="320"/>
      <c r="TFG793" s="47"/>
      <c r="TFH793" s="47"/>
      <c r="TFI793" s="34"/>
      <c r="TFJ793" s="34"/>
      <c r="TFK793" s="88"/>
      <c r="TFL793"/>
      <c r="TFM793" s="173"/>
      <c r="TFN793" s="284"/>
      <c r="TFO793" s="910"/>
      <c r="TFP793" s="421"/>
      <c r="TFQ793" s="137"/>
      <c r="TFR793" s="136"/>
      <c r="TFS793" s="138"/>
      <c r="TFT793" s="154"/>
      <c r="TFU793" s="194"/>
      <c r="TFV793" s="868"/>
      <c r="TFW793" s="194"/>
      <c r="TFX793" s="868"/>
      <c r="TFY793" s="874"/>
      <c r="TFZ793" s="152"/>
      <c r="TGA793" s="552"/>
      <c r="TGB793" s="709"/>
      <c r="TGC793" s="709"/>
      <c r="TGD793" s="723"/>
      <c r="TGE793" s="723"/>
      <c r="TGF793" s="723"/>
      <c r="TGG793" s="723"/>
      <c r="TGH793" s="723"/>
      <c r="TGI793" s="320"/>
      <c r="TGJ793" s="47"/>
      <c r="TGK793" s="47"/>
      <c r="TGL793" s="34"/>
      <c r="TGM793" s="34"/>
      <c r="TGN793" s="88"/>
      <c r="TGO793"/>
      <c r="TGP793" s="173"/>
      <c r="TGQ793" s="284"/>
      <c r="TGR793" s="910"/>
      <c r="TGS793" s="421"/>
      <c r="TGT793" s="137"/>
      <c r="TGU793" s="136"/>
      <c r="TGV793" s="138"/>
      <c r="TGW793" s="154"/>
      <c r="TGX793" s="194"/>
      <c r="TGY793" s="868"/>
      <c r="TGZ793" s="194"/>
      <c r="THA793" s="868"/>
      <c r="THB793" s="874"/>
      <c r="THC793" s="152"/>
      <c r="THD793" s="552"/>
      <c r="THE793" s="709"/>
      <c r="THF793" s="709"/>
      <c r="THG793" s="723"/>
      <c r="THH793" s="723"/>
      <c r="THI793" s="723"/>
      <c r="THJ793" s="723"/>
      <c r="THK793" s="723"/>
      <c r="THL793" s="320"/>
      <c r="THM793" s="47"/>
      <c r="THN793" s="47"/>
      <c r="THO793" s="34"/>
      <c r="THP793" s="34"/>
      <c r="THQ793" s="88"/>
      <c r="THR793"/>
      <c r="THS793" s="173"/>
      <c r="THT793" s="284"/>
      <c r="THU793" s="910"/>
      <c r="THV793" s="421"/>
      <c r="THW793" s="137"/>
      <c r="THX793" s="136"/>
      <c r="THY793" s="138"/>
      <c r="THZ793" s="154"/>
      <c r="TIA793" s="194"/>
      <c r="TIB793" s="868"/>
      <c r="TIC793" s="194"/>
      <c r="TID793" s="868"/>
      <c r="TIE793" s="874"/>
      <c r="TIF793" s="152"/>
      <c r="TIG793" s="552"/>
      <c r="TIH793" s="709"/>
      <c r="TII793" s="709"/>
      <c r="TIJ793" s="723"/>
      <c r="TIK793" s="723"/>
      <c r="TIL793" s="723"/>
      <c r="TIM793" s="723"/>
      <c r="TIN793" s="723"/>
      <c r="TIO793" s="320"/>
      <c r="TIP793" s="47"/>
      <c r="TIQ793" s="47"/>
      <c r="TIR793" s="34"/>
      <c r="TIS793" s="34"/>
      <c r="TIT793" s="88"/>
      <c r="TIU793"/>
      <c r="TIV793" s="173"/>
      <c r="TIW793" s="284"/>
      <c r="TIX793" s="910"/>
      <c r="TIY793" s="421"/>
      <c r="TIZ793" s="137"/>
      <c r="TJA793" s="136"/>
      <c r="TJB793" s="138"/>
      <c r="TJC793" s="154"/>
      <c r="TJD793" s="194"/>
      <c r="TJE793" s="868"/>
      <c r="TJF793" s="194"/>
      <c r="TJG793" s="868"/>
      <c r="TJH793" s="874"/>
      <c r="TJI793" s="152"/>
      <c r="TJJ793" s="552"/>
      <c r="TJK793" s="709"/>
      <c r="TJL793" s="709"/>
      <c r="TJM793" s="723"/>
      <c r="TJN793" s="723"/>
      <c r="TJO793" s="723"/>
      <c r="TJP793" s="723"/>
      <c r="TJQ793" s="723"/>
      <c r="TJR793" s="320"/>
      <c r="TJS793" s="47"/>
      <c r="TJT793" s="47"/>
      <c r="TJU793" s="34"/>
      <c r="TJV793" s="34"/>
      <c r="TJW793" s="88"/>
      <c r="TJX793"/>
      <c r="TJY793" s="173"/>
      <c r="TJZ793" s="284"/>
      <c r="TKA793" s="910"/>
      <c r="TKB793" s="421"/>
      <c r="TKC793" s="137"/>
      <c r="TKD793" s="136"/>
      <c r="TKE793" s="138"/>
      <c r="TKF793" s="154"/>
      <c r="TKG793" s="194"/>
      <c r="TKH793" s="868"/>
      <c r="TKI793" s="194"/>
      <c r="TKJ793" s="868"/>
      <c r="TKK793" s="874"/>
      <c r="TKL793" s="152"/>
      <c r="TKM793" s="552"/>
      <c r="TKN793" s="709"/>
      <c r="TKO793" s="709"/>
      <c r="TKP793" s="723"/>
      <c r="TKQ793" s="723"/>
      <c r="TKR793" s="723"/>
      <c r="TKS793" s="723"/>
      <c r="TKT793" s="723"/>
      <c r="TKU793" s="320"/>
      <c r="TKV793" s="47"/>
      <c r="TKW793" s="47"/>
      <c r="TKX793" s="34"/>
      <c r="TKY793" s="34"/>
      <c r="TKZ793" s="88"/>
      <c r="TLA793"/>
      <c r="TLB793" s="173"/>
      <c r="TLC793" s="284"/>
      <c r="TLD793" s="910"/>
      <c r="TLE793" s="421"/>
      <c r="TLF793" s="137"/>
      <c r="TLG793" s="136"/>
      <c r="TLH793" s="138"/>
      <c r="TLI793" s="154"/>
      <c r="TLJ793" s="194"/>
      <c r="TLK793" s="868"/>
      <c r="TLL793" s="194"/>
      <c r="TLM793" s="868"/>
      <c r="TLN793" s="874"/>
      <c r="TLO793" s="152"/>
      <c r="TLP793" s="552"/>
      <c r="TLQ793" s="709"/>
      <c r="TLR793" s="709"/>
      <c r="TLS793" s="723"/>
      <c r="TLT793" s="723"/>
      <c r="TLU793" s="723"/>
      <c r="TLV793" s="723"/>
      <c r="TLW793" s="723"/>
      <c r="TLX793" s="320"/>
      <c r="TLY793" s="47"/>
      <c r="TLZ793" s="47"/>
      <c r="TMA793" s="34"/>
      <c r="TMB793" s="34"/>
      <c r="TMC793" s="88"/>
      <c r="TMD793"/>
      <c r="TME793" s="173"/>
      <c r="TMF793" s="284"/>
      <c r="TMG793" s="910"/>
      <c r="TMH793" s="421"/>
      <c r="TMI793" s="137"/>
      <c r="TMJ793" s="136"/>
      <c r="TMK793" s="138"/>
      <c r="TML793" s="154"/>
      <c r="TMM793" s="194"/>
      <c r="TMN793" s="868"/>
      <c r="TMO793" s="194"/>
      <c r="TMP793" s="868"/>
      <c r="TMQ793" s="874"/>
      <c r="TMR793" s="152"/>
      <c r="TMS793" s="552"/>
      <c r="TMT793" s="709"/>
      <c r="TMU793" s="709"/>
      <c r="TMV793" s="723"/>
      <c r="TMW793" s="723"/>
      <c r="TMX793" s="723"/>
      <c r="TMY793" s="723"/>
      <c r="TMZ793" s="723"/>
      <c r="TNA793" s="320"/>
      <c r="TNB793" s="47"/>
      <c r="TNC793" s="47"/>
      <c r="TND793" s="34"/>
      <c r="TNE793" s="34"/>
      <c r="TNF793" s="88"/>
      <c r="TNG793"/>
      <c r="TNH793" s="173"/>
      <c r="TNI793" s="284"/>
      <c r="TNJ793" s="910"/>
      <c r="TNK793" s="421"/>
      <c r="TNL793" s="137"/>
      <c r="TNM793" s="136"/>
      <c r="TNN793" s="138"/>
      <c r="TNO793" s="154"/>
      <c r="TNP793" s="194"/>
      <c r="TNQ793" s="868"/>
      <c r="TNR793" s="194"/>
      <c r="TNS793" s="868"/>
      <c r="TNT793" s="874"/>
      <c r="TNU793" s="152"/>
      <c r="TNV793" s="552"/>
      <c r="TNW793" s="709"/>
      <c r="TNX793" s="709"/>
      <c r="TNY793" s="723"/>
      <c r="TNZ793" s="723"/>
      <c r="TOA793" s="723"/>
      <c r="TOB793" s="723"/>
      <c r="TOC793" s="723"/>
      <c r="TOD793" s="320"/>
      <c r="TOE793" s="47"/>
      <c r="TOF793" s="47"/>
      <c r="TOG793" s="34"/>
      <c r="TOH793" s="34"/>
      <c r="TOI793" s="88"/>
      <c r="TOJ793"/>
      <c r="TOK793" s="173"/>
      <c r="TOL793" s="284"/>
      <c r="TOM793" s="910"/>
      <c r="TON793" s="421"/>
      <c r="TOO793" s="137"/>
      <c r="TOP793" s="136"/>
      <c r="TOQ793" s="138"/>
      <c r="TOR793" s="154"/>
      <c r="TOS793" s="194"/>
      <c r="TOT793" s="868"/>
      <c r="TOU793" s="194"/>
      <c r="TOV793" s="868"/>
      <c r="TOW793" s="874"/>
      <c r="TOX793" s="152"/>
      <c r="TOY793" s="552"/>
      <c r="TOZ793" s="709"/>
      <c r="TPA793" s="709"/>
      <c r="TPB793" s="723"/>
      <c r="TPC793" s="723"/>
      <c r="TPD793" s="723"/>
      <c r="TPE793" s="723"/>
      <c r="TPF793" s="723"/>
      <c r="TPG793" s="320"/>
      <c r="TPH793" s="47"/>
      <c r="TPI793" s="47"/>
      <c r="TPJ793" s="34"/>
      <c r="TPK793" s="34"/>
      <c r="TPL793" s="88"/>
      <c r="TPM793"/>
      <c r="TPN793" s="173"/>
      <c r="TPO793" s="284"/>
      <c r="TPP793" s="910"/>
      <c r="TPQ793" s="421"/>
      <c r="TPR793" s="137"/>
      <c r="TPS793" s="136"/>
      <c r="TPT793" s="138"/>
      <c r="TPU793" s="154"/>
      <c r="TPV793" s="194"/>
      <c r="TPW793" s="868"/>
      <c r="TPX793" s="194"/>
      <c r="TPY793" s="868"/>
      <c r="TPZ793" s="874"/>
      <c r="TQA793" s="152"/>
      <c r="TQB793" s="552"/>
      <c r="TQC793" s="709"/>
      <c r="TQD793" s="709"/>
      <c r="TQE793" s="723"/>
      <c r="TQF793" s="723"/>
      <c r="TQG793" s="723"/>
      <c r="TQH793" s="723"/>
      <c r="TQI793" s="723"/>
      <c r="TQJ793" s="320"/>
      <c r="TQK793" s="47"/>
      <c r="TQL793" s="47"/>
      <c r="TQM793" s="34"/>
      <c r="TQN793" s="34"/>
      <c r="TQO793" s="88"/>
      <c r="TQP793"/>
      <c r="TQQ793" s="173"/>
      <c r="TQR793" s="284"/>
      <c r="TQS793" s="910"/>
      <c r="TQT793" s="421"/>
      <c r="TQU793" s="137"/>
      <c r="TQV793" s="136"/>
      <c r="TQW793" s="138"/>
      <c r="TQX793" s="154"/>
      <c r="TQY793" s="194"/>
      <c r="TQZ793" s="868"/>
      <c r="TRA793" s="194"/>
      <c r="TRB793" s="868"/>
      <c r="TRC793" s="874"/>
      <c r="TRD793" s="152"/>
      <c r="TRE793" s="552"/>
      <c r="TRF793" s="709"/>
      <c r="TRG793" s="709"/>
      <c r="TRH793" s="723"/>
      <c r="TRI793" s="723"/>
      <c r="TRJ793" s="723"/>
      <c r="TRK793" s="723"/>
      <c r="TRL793" s="723"/>
      <c r="TRM793" s="320"/>
      <c r="TRN793" s="47"/>
      <c r="TRO793" s="47"/>
      <c r="TRP793" s="34"/>
      <c r="TRQ793" s="34"/>
      <c r="TRR793" s="88"/>
      <c r="TRS793"/>
      <c r="TRT793" s="173"/>
      <c r="TRU793" s="284"/>
      <c r="TRV793" s="910"/>
      <c r="TRW793" s="421"/>
      <c r="TRX793" s="137"/>
      <c r="TRY793" s="136"/>
      <c r="TRZ793" s="138"/>
      <c r="TSA793" s="154"/>
      <c r="TSB793" s="194"/>
      <c r="TSC793" s="868"/>
      <c r="TSD793" s="194"/>
      <c r="TSE793" s="868"/>
      <c r="TSF793" s="874"/>
      <c r="TSG793" s="152"/>
      <c r="TSH793" s="552"/>
      <c r="TSI793" s="709"/>
      <c r="TSJ793" s="709"/>
      <c r="TSK793" s="723"/>
      <c r="TSL793" s="723"/>
      <c r="TSM793" s="723"/>
      <c r="TSN793" s="723"/>
      <c r="TSO793" s="723"/>
      <c r="TSP793" s="320"/>
      <c r="TSQ793" s="47"/>
      <c r="TSR793" s="47"/>
      <c r="TSS793" s="34"/>
      <c r="TST793" s="34"/>
      <c r="TSU793" s="88"/>
      <c r="TSV793"/>
      <c r="TSW793" s="173"/>
      <c r="TSX793" s="284"/>
      <c r="TSY793" s="910"/>
      <c r="TSZ793" s="421"/>
      <c r="TTA793" s="137"/>
      <c r="TTB793" s="136"/>
      <c r="TTC793" s="138"/>
      <c r="TTD793" s="154"/>
      <c r="TTE793" s="194"/>
      <c r="TTF793" s="868"/>
      <c r="TTG793" s="194"/>
      <c r="TTH793" s="868"/>
      <c r="TTI793" s="874"/>
      <c r="TTJ793" s="152"/>
      <c r="TTK793" s="552"/>
      <c r="TTL793" s="709"/>
      <c r="TTM793" s="709"/>
      <c r="TTN793" s="723"/>
      <c r="TTO793" s="723"/>
      <c r="TTP793" s="723"/>
      <c r="TTQ793" s="723"/>
      <c r="TTR793" s="723"/>
      <c r="TTS793" s="320"/>
      <c r="TTT793" s="47"/>
      <c r="TTU793" s="47"/>
      <c r="TTV793" s="34"/>
      <c r="TTW793" s="34"/>
      <c r="TTX793" s="88"/>
      <c r="TTY793"/>
      <c r="TTZ793" s="173"/>
      <c r="TUA793" s="284"/>
      <c r="TUB793" s="910"/>
      <c r="TUC793" s="421"/>
      <c r="TUD793" s="137"/>
      <c r="TUE793" s="136"/>
      <c r="TUF793" s="138"/>
      <c r="TUG793" s="154"/>
      <c r="TUH793" s="194"/>
      <c r="TUI793" s="868"/>
      <c r="TUJ793" s="194"/>
      <c r="TUK793" s="868"/>
      <c r="TUL793" s="874"/>
      <c r="TUM793" s="152"/>
      <c r="TUN793" s="552"/>
      <c r="TUO793" s="709"/>
      <c r="TUP793" s="709"/>
      <c r="TUQ793" s="723"/>
      <c r="TUR793" s="723"/>
      <c r="TUS793" s="723"/>
      <c r="TUT793" s="723"/>
      <c r="TUU793" s="723"/>
      <c r="TUV793" s="320"/>
      <c r="TUW793" s="47"/>
      <c r="TUX793" s="47"/>
      <c r="TUY793" s="34"/>
      <c r="TUZ793" s="34"/>
      <c r="TVA793" s="88"/>
      <c r="TVB793"/>
      <c r="TVC793" s="173"/>
      <c r="TVD793" s="284"/>
      <c r="TVE793" s="910"/>
      <c r="TVF793" s="421"/>
      <c r="TVG793" s="137"/>
      <c r="TVH793" s="136"/>
      <c r="TVI793" s="138"/>
      <c r="TVJ793" s="154"/>
      <c r="TVK793" s="194"/>
      <c r="TVL793" s="868"/>
      <c r="TVM793" s="194"/>
      <c r="TVN793" s="868"/>
      <c r="TVO793" s="874"/>
      <c r="TVP793" s="152"/>
      <c r="TVQ793" s="552"/>
      <c r="TVR793" s="709"/>
      <c r="TVS793" s="709"/>
      <c r="TVT793" s="723"/>
      <c r="TVU793" s="723"/>
      <c r="TVV793" s="723"/>
      <c r="TVW793" s="723"/>
      <c r="TVX793" s="723"/>
      <c r="TVY793" s="320"/>
      <c r="TVZ793" s="47"/>
      <c r="TWA793" s="47"/>
      <c r="TWB793" s="34"/>
      <c r="TWC793" s="34"/>
      <c r="TWD793" s="88"/>
      <c r="TWE793"/>
      <c r="TWF793" s="173"/>
      <c r="TWG793" s="284"/>
      <c r="TWH793" s="910"/>
      <c r="TWI793" s="421"/>
      <c r="TWJ793" s="137"/>
      <c r="TWK793" s="136"/>
      <c r="TWL793" s="138"/>
      <c r="TWM793" s="154"/>
      <c r="TWN793" s="194"/>
      <c r="TWO793" s="868"/>
      <c r="TWP793" s="194"/>
      <c r="TWQ793" s="868"/>
      <c r="TWR793" s="874"/>
      <c r="TWS793" s="152"/>
      <c r="TWT793" s="552"/>
      <c r="TWU793" s="709"/>
      <c r="TWV793" s="709"/>
      <c r="TWW793" s="723"/>
      <c r="TWX793" s="723"/>
      <c r="TWY793" s="723"/>
      <c r="TWZ793" s="723"/>
      <c r="TXA793" s="723"/>
      <c r="TXB793" s="320"/>
      <c r="TXC793" s="47"/>
      <c r="TXD793" s="47"/>
      <c r="TXE793" s="34"/>
      <c r="TXF793" s="34"/>
      <c r="TXG793" s="88"/>
      <c r="TXH793"/>
      <c r="TXI793" s="173"/>
      <c r="TXJ793" s="284"/>
      <c r="TXK793" s="910"/>
      <c r="TXL793" s="421"/>
      <c r="TXM793" s="137"/>
      <c r="TXN793" s="136"/>
      <c r="TXO793" s="138"/>
      <c r="TXP793" s="154"/>
      <c r="TXQ793" s="194"/>
      <c r="TXR793" s="868"/>
      <c r="TXS793" s="194"/>
      <c r="TXT793" s="868"/>
      <c r="TXU793" s="874"/>
      <c r="TXV793" s="152"/>
      <c r="TXW793" s="552"/>
      <c r="TXX793" s="709"/>
      <c r="TXY793" s="709"/>
      <c r="TXZ793" s="723"/>
      <c r="TYA793" s="723"/>
      <c r="TYB793" s="723"/>
      <c r="TYC793" s="723"/>
      <c r="TYD793" s="723"/>
      <c r="TYE793" s="320"/>
      <c r="TYF793" s="47"/>
      <c r="TYG793" s="47"/>
      <c r="TYH793" s="34"/>
      <c r="TYI793" s="34"/>
      <c r="TYJ793" s="88"/>
      <c r="TYK793"/>
      <c r="TYL793" s="173"/>
      <c r="TYM793" s="284"/>
      <c r="TYN793" s="910"/>
      <c r="TYO793" s="421"/>
      <c r="TYP793" s="137"/>
      <c r="TYQ793" s="136"/>
      <c r="TYR793" s="138"/>
      <c r="TYS793" s="154"/>
      <c r="TYT793" s="194"/>
      <c r="TYU793" s="868"/>
      <c r="TYV793" s="194"/>
      <c r="TYW793" s="868"/>
      <c r="TYX793" s="874"/>
      <c r="TYY793" s="152"/>
      <c r="TYZ793" s="552"/>
      <c r="TZA793" s="709"/>
      <c r="TZB793" s="709"/>
      <c r="TZC793" s="723"/>
      <c r="TZD793" s="723"/>
      <c r="TZE793" s="723"/>
      <c r="TZF793" s="723"/>
      <c r="TZG793" s="723"/>
      <c r="TZH793" s="320"/>
      <c r="TZI793" s="47"/>
      <c r="TZJ793" s="47"/>
      <c r="TZK793" s="34"/>
      <c r="TZL793" s="34"/>
      <c r="TZM793" s="88"/>
      <c r="TZN793"/>
      <c r="TZO793" s="173"/>
      <c r="TZP793" s="284"/>
      <c r="TZQ793" s="910"/>
      <c r="TZR793" s="421"/>
      <c r="TZS793" s="137"/>
      <c r="TZT793" s="136"/>
      <c r="TZU793" s="138"/>
      <c r="TZV793" s="154"/>
      <c r="TZW793" s="194"/>
      <c r="TZX793" s="868"/>
      <c r="TZY793" s="194"/>
      <c r="TZZ793" s="868"/>
      <c r="UAA793" s="874"/>
      <c r="UAB793" s="152"/>
      <c r="UAC793" s="552"/>
      <c r="UAD793" s="709"/>
      <c r="UAE793" s="709"/>
      <c r="UAF793" s="723"/>
      <c r="UAG793" s="723"/>
      <c r="UAH793" s="723"/>
      <c r="UAI793" s="723"/>
      <c r="UAJ793" s="723"/>
      <c r="UAK793" s="320"/>
      <c r="UAL793" s="47"/>
      <c r="UAM793" s="47"/>
      <c r="UAN793" s="34"/>
      <c r="UAO793" s="34"/>
      <c r="UAP793" s="88"/>
      <c r="UAQ793"/>
      <c r="UAR793" s="173"/>
      <c r="UAS793" s="284"/>
      <c r="UAT793" s="910"/>
      <c r="UAU793" s="421"/>
      <c r="UAV793" s="137"/>
      <c r="UAW793" s="136"/>
      <c r="UAX793" s="138"/>
      <c r="UAY793" s="154"/>
      <c r="UAZ793" s="194"/>
      <c r="UBA793" s="868"/>
      <c r="UBB793" s="194"/>
      <c r="UBC793" s="868"/>
      <c r="UBD793" s="874"/>
      <c r="UBE793" s="152"/>
      <c r="UBF793" s="552"/>
      <c r="UBG793" s="709"/>
      <c r="UBH793" s="709"/>
      <c r="UBI793" s="723"/>
      <c r="UBJ793" s="723"/>
      <c r="UBK793" s="723"/>
      <c r="UBL793" s="723"/>
      <c r="UBM793" s="723"/>
      <c r="UBN793" s="320"/>
      <c r="UBO793" s="47"/>
      <c r="UBP793" s="47"/>
      <c r="UBQ793" s="34"/>
      <c r="UBR793" s="34"/>
      <c r="UBS793" s="88"/>
      <c r="UBT793"/>
      <c r="UBU793" s="173"/>
      <c r="UBV793" s="284"/>
      <c r="UBW793" s="910"/>
      <c r="UBX793" s="421"/>
      <c r="UBY793" s="137"/>
      <c r="UBZ793" s="136"/>
      <c r="UCA793" s="138"/>
      <c r="UCB793" s="154"/>
      <c r="UCC793" s="194"/>
      <c r="UCD793" s="868"/>
      <c r="UCE793" s="194"/>
      <c r="UCF793" s="868"/>
      <c r="UCG793" s="874"/>
      <c r="UCH793" s="152"/>
      <c r="UCI793" s="552"/>
      <c r="UCJ793" s="709"/>
      <c r="UCK793" s="709"/>
      <c r="UCL793" s="723"/>
      <c r="UCM793" s="723"/>
      <c r="UCN793" s="723"/>
      <c r="UCO793" s="723"/>
      <c r="UCP793" s="723"/>
      <c r="UCQ793" s="320"/>
      <c r="UCR793" s="47"/>
      <c r="UCS793" s="47"/>
      <c r="UCT793" s="34"/>
      <c r="UCU793" s="34"/>
      <c r="UCV793" s="88"/>
      <c r="UCW793"/>
      <c r="UCX793" s="173"/>
      <c r="UCY793" s="284"/>
      <c r="UCZ793" s="910"/>
      <c r="UDA793" s="421"/>
      <c r="UDB793" s="137"/>
      <c r="UDC793" s="136"/>
      <c r="UDD793" s="138"/>
      <c r="UDE793" s="154"/>
      <c r="UDF793" s="194"/>
      <c r="UDG793" s="868"/>
      <c r="UDH793" s="194"/>
      <c r="UDI793" s="868"/>
      <c r="UDJ793" s="874"/>
      <c r="UDK793" s="152"/>
      <c r="UDL793" s="552"/>
      <c r="UDM793" s="709"/>
      <c r="UDN793" s="709"/>
      <c r="UDO793" s="723"/>
      <c r="UDP793" s="723"/>
      <c r="UDQ793" s="723"/>
      <c r="UDR793" s="723"/>
      <c r="UDS793" s="723"/>
      <c r="UDT793" s="320"/>
      <c r="UDU793" s="47"/>
      <c r="UDV793" s="47"/>
      <c r="UDW793" s="34"/>
      <c r="UDX793" s="34"/>
      <c r="UDY793" s="88"/>
      <c r="UDZ793"/>
      <c r="UEA793" s="173"/>
      <c r="UEB793" s="284"/>
      <c r="UEC793" s="910"/>
      <c r="UED793" s="421"/>
      <c r="UEE793" s="137"/>
      <c r="UEF793" s="136"/>
      <c r="UEG793" s="138"/>
      <c r="UEH793" s="154"/>
      <c r="UEI793" s="194"/>
      <c r="UEJ793" s="868"/>
      <c r="UEK793" s="194"/>
      <c r="UEL793" s="868"/>
      <c r="UEM793" s="874"/>
      <c r="UEN793" s="152"/>
      <c r="UEO793" s="552"/>
      <c r="UEP793" s="709"/>
      <c r="UEQ793" s="709"/>
      <c r="UER793" s="723"/>
      <c r="UES793" s="723"/>
      <c r="UET793" s="723"/>
      <c r="UEU793" s="723"/>
      <c r="UEV793" s="723"/>
      <c r="UEW793" s="320"/>
      <c r="UEX793" s="47"/>
      <c r="UEY793" s="47"/>
      <c r="UEZ793" s="34"/>
      <c r="UFA793" s="34"/>
      <c r="UFB793" s="88"/>
      <c r="UFC793"/>
      <c r="UFD793" s="173"/>
      <c r="UFE793" s="284"/>
      <c r="UFF793" s="910"/>
      <c r="UFG793" s="421"/>
      <c r="UFH793" s="137"/>
      <c r="UFI793" s="136"/>
      <c r="UFJ793" s="138"/>
      <c r="UFK793" s="154"/>
      <c r="UFL793" s="194"/>
      <c r="UFM793" s="868"/>
      <c r="UFN793" s="194"/>
      <c r="UFO793" s="868"/>
      <c r="UFP793" s="874"/>
      <c r="UFQ793" s="152"/>
      <c r="UFR793" s="552"/>
      <c r="UFS793" s="709"/>
      <c r="UFT793" s="709"/>
      <c r="UFU793" s="723"/>
      <c r="UFV793" s="723"/>
      <c r="UFW793" s="723"/>
      <c r="UFX793" s="723"/>
      <c r="UFY793" s="723"/>
      <c r="UFZ793" s="320"/>
      <c r="UGA793" s="47"/>
      <c r="UGB793" s="47"/>
      <c r="UGC793" s="34"/>
      <c r="UGD793" s="34"/>
      <c r="UGE793" s="88"/>
      <c r="UGF793"/>
      <c r="UGG793" s="173"/>
      <c r="UGH793" s="284"/>
      <c r="UGI793" s="910"/>
      <c r="UGJ793" s="421"/>
      <c r="UGK793" s="137"/>
      <c r="UGL793" s="136"/>
      <c r="UGM793" s="138"/>
      <c r="UGN793" s="154"/>
      <c r="UGO793" s="194"/>
      <c r="UGP793" s="868"/>
      <c r="UGQ793" s="194"/>
      <c r="UGR793" s="868"/>
      <c r="UGS793" s="874"/>
      <c r="UGT793" s="152"/>
      <c r="UGU793" s="552"/>
      <c r="UGV793" s="709"/>
      <c r="UGW793" s="709"/>
      <c r="UGX793" s="723"/>
      <c r="UGY793" s="723"/>
      <c r="UGZ793" s="723"/>
      <c r="UHA793" s="723"/>
      <c r="UHB793" s="723"/>
      <c r="UHC793" s="320"/>
      <c r="UHD793" s="47"/>
      <c r="UHE793" s="47"/>
      <c r="UHF793" s="34"/>
      <c r="UHG793" s="34"/>
      <c r="UHH793" s="88"/>
      <c r="UHI793"/>
      <c r="UHJ793" s="173"/>
      <c r="UHK793" s="284"/>
      <c r="UHL793" s="910"/>
      <c r="UHM793" s="421"/>
      <c r="UHN793" s="137"/>
      <c r="UHO793" s="136"/>
      <c r="UHP793" s="138"/>
      <c r="UHQ793" s="154"/>
      <c r="UHR793" s="194"/>
      <c r="UHS793" s="868"/>
      <c r="UHT793" s="194"/>
      <c r="UHU793" s="868"/>
      <c r="UHV793" s="874"/>
      <c r="UHW793" s="152"/>
      <c r="UHX793" s="552"/>
      <c r="UHY793" s="709"/>
      <c r="UHZ793" s="709"/>
      <c r="UIA793" s="723"/>
      <c r="UIB793" s="723"/>
      <c r="UIC793" s="723"/>
      <c r="UID793" s="723"/>
      <c r="UIE793" s="723"/>
      <c r="UIF793" s="320"/>
      <c r="UIG793" s="47"/>
      <c r="UIH793" s="47"/>
      <c r="UII793" s="34"/>
      <c r="UIJ793" s="34"/>
      <c r="UIK793" s="88"/>
      <c r="UIL793"/>
      <c r="UIM793" s="173"/>
      <c r="UIN793" s="284"/>
      <c r="UIO793" s="910"/>
      <c r="UIP793" s="421"/>
      <c r="UIQ793" s="137"/>
      <c r="UIR793" s="136"/>
      <c r="UIS793" s="138"/>
      <c r="UIT793" s="154"/>
      <c r="UIU793" s="194"/>
      <c r="UIV793" s="868"/>
      <c r="UIW793" s="194"/>
      <c r="UIX793" s="868"/>
      <c r="UIY793" s="874"/>
      <c r="UIZ793" s="152"/>
      <c r="UJA793" s="552"/>
      <c r="UJB793" s="709"/>
      <c r="UJC793" s="709"/>
      <c r="UJD793" s="723"/>
      <c r="UJE793" s="723"/>
      <c r="UJF793" s="723"/>
      <c r="UJG793" s="723"/>
      <c r="UJH793" s="723"/>
      <c r="UJI793" s="320"/>
      <c r="UJJ793" s="47"/>
      <c r="UJK793" s="47"/>
      <c r="UJL793" s="34"/>
      <c r="UJM793" s="34"/>
      <c r="UJN793" s="88"/>
      <c r="UJO793"/>
      <c r="UJP793" s="173"/>
      <c r="UJQ793" s="284"/>
      <c r="UJR793" s="910"/>
      <c r="UJS793" s="421"/>
      <c r="UJT793" s="137"/>
      <c r="UJU793" s="136"/>
      <c r="UJV793" s="138"/>
      <c r="UJW793" s="154"/>
      <c r="UJX793" s="194"/>
      <c r="UJY793" s="868"/>
      <c r="UJZ793" s="194"/>
      <c r="UKA793" s="868"/>
      <c r="UKB793" s="874"/>
      <c r="UKC793" s="152"/>
      <c r="UKD793" s="552"/>
      <c r="UKE793" s="709"/>
      <c r="UKF793" s="709"/>
      <c r="UKG793" s="723"/>
      <c r="UKH793" s="723"/>
      <c r="UKI793" s="723"/>
      <c r="UKJ793" s="723"/>
      <c r="UKK793" s="723"/>
      <c r="UKL793" s="320"/>
      <c r="UKM793" s="47"/>
      <c r="UKN793" s="47"/>
      <c r="UKO793" s="34"/>
      <c r="UKP793" s="34"/>
      <c r="UKQ793" s="88"/>
      <c r="UKR793"/>
      <c r="UKS793" s="173"/>
      <c r="UKT793" s="284"/>
      <c r="UKU793" s="910"/>
      <c r="UKV793" s="421"/>
      <c r="UKW793" s="137"/>
      <c r="UKX793" s="136"/>
      <c r="UKY793" s="138"/>
      <c r="UKZ793" s="154"/>
      <c r="ULA793" s="194"/>
      <c r="ULB793" s="868"/>
      <c r="ULC793" s="194"/>
      <c r="ULD793" s="868"/>
      <c r="ULE793" s="874"/>
      <c r="ULF793" s="152"/>
      <c r="ULG793" s="552"/>
      <c r="ULH793" s="709"/>
      <c r="ULI793" s="709"/>
      <c r="ULJ793" s="723"/>
      <c r="ULK793" s="723"/>
      <c r="ULL793" s="723"/>
      <c r="ULM793" s="723"/>
      <c r="ULN793" s="723"/>
      <c r="ULO793" s="320"/>
      <c r="ULP793" s="47"/>
      <c r="ULQ793" s="47"/>
      <c r="ULR793" s="34"/>
      <c r="ULS793" s="34"/>
      <c r="ULT793" s="88"/>
      <c r="ULU793"/>
      <c r="ULV793" s="173"/>
      <c r="ULW793" s="284"/>
      <c r="ULX793" s="910"/>
      <c r="ULY793" s="421"/>
      <c r="ULZ793" s="137"/>
      <c r="UMA793" s="136"/>
      <c r="UMB793" s="138"/>
      <c r="UMC793" s="154"/>
      <c r="UMD793" s="194"/>
      <c r="UME793" s="868"/>
      <c r="UMF793" s="194"/>
      <c r="UMG793" s="868"/>
      <c r="UMH793" s="874"/>
      <c r="UMI793" s="152"/>
      <c r="UMJ793" s="552"/>
      <c r="UMK793" s="709"/>
      <c r="UML793" s="709"/>
      <c r="UMM793" s="723"/>
      <c r="UMN793" s="723"/>
      <c r="UMO793" s="723"/>
      <c r="UMP793" s="723"/>
      <c r="UMQ793" s="723"/>
      <c r="UMR793" s="320"/>
      <c r="UMS793" s="47"/>
      <c r="UMT793" s="47"/>
      <c r="UMU793" s="34"/>
      <c r="UMV793" s="34"/>
      <c r="UMW793" s="88"/>
      <c r="UMX793"/>
      <c r="UMY793" s="173"/>
      <c r="UMZ793" s="284"/>
      <c r="UNA793" s="910"/>
      <c r="UNB793" s="421"/>
      <c r="UNC793" s="137"/>
      <c r="UND793" s="136"/>
      <c r="UNE793" s="138"/>
      <c r="UNF793" s="154"/>
      <c r="UNG793" s="194"/>
      <c r="UNH793" s="868"/>
      <c r="UNI793" s="194"/>
      <c r="UNJ793" s="868"/>
      <c r="UNK793" s="874"/>
      <c r="UNL793" s="152"/>
      <c r="UNM793" s="552"/>
      <c r="UNN793" s="709"/>
      <c r="UNO793" s="709"/>
      <c r="UNP793" s="723"/>
      <c r="UNQ793" s="723"/>
      <c r="UNR793" s="723"/>
      <c r="UNS793" s="723"/>
      <c r="UNT793" s="723"/>
      <c r="UNU793" s="320"/>
      <c r="UNV793" s="47"/>
      <c r="UNW793" s="47"/>
      <c r="UNX793" s="34"/>
      <c r="UNY793" s="34"/>
      <c r="UNZ793" s="88"/>
      <c r="UOA793"/>
      <c r="UOB793" s="173"/>
      <c r="UOC793" s="284"/>
      <c r="UOD793" s="910"/>
      <c r="UOE793" s="421"/>
      <c r="UOF793" s="137"/>
      <c r="UOG793" s="136"/>
      <c r="UOH793" s="138"/>
      <c r="UOI793" s="154"/>
      <c r="UOJ793" s="194"/>
      <c r="UOK793" s="868"/>
      <c r="UOL793" s="194"/>
      <c r="UOM793" s="868"/>
      <c r="UON793" s="874"/>
      <c r="UOO793" s="152"/>
      <c r="UOP793" s="552"/>
      <c r="UOQ793" s="709"/>
      <c r="UOR793" s="709"/>
      <c r="UOS793" s="723"/>
      <c r="UOT793" s="723"/>
      <c r="UOU793" s="723"/>
      <c r="UOV793" s="723"/>
      <c r="UOW793" s="723"/>
      <c r="UOX793" s="320"/>
      <c r="UOY793" s="47"/>
      <c r="UOZ793" s="47"/>
      <c r="UPA793" s="34"/>
      <c r="UPB793" s="34"/>
      <c r="UPC793" s="88"/>
      <c r="UPD793"/>
      <c r="UPE793" s="173"/>
      <c r="UPF793" s="284"/>
      <c r="UPG793" s="910"/>
      <c r="UPH793" s="421"/>
      <c r="UPI793" s="137"/>
      <c r="UPJ793" s="136"/>
      <c r="UPK793" s="138"/>
      <c r="UPL793" s="154"/>
      <c r="UPM793" s="194"/>
      <c r="UPN793" s="868"/>
      <c r="UPO793" s="194"/>
      <c r="UPP793" s="868"/>
      <c r="UPQ793" s="874"/>
      <c r="UPR793" s="152"/>
      <c r="UPS793" s="552"/>
      <c r="UPT793" s="709"/>
      <c r="UPU793" s="709"/>
      <c r="UPV793" s="723"/>
      <c r="UPW793" s="723"/>
      <c r="UPX793" s="723"/>
      <c r="UPY793" s="723"/>
      <c r="UPZ793" s="723"/>
      <c r="UQA793" s="320"/>
      <c r="UQB793" s="47"/>
      <c r="UQC793" s="47"/>
      <c r="UQD793" s="34"/>
      <c r="UQE793" s="34"/>
      <c r="UQF793" s="88"/>
      <c r="UQG793"/>
      <c r="UQH793" s="173"/>
      <c r="UQI793" s="284"/>
      <c r="UQJ793" s="910"/>
      <c r="UQK793" s="421"/>
      <c r="UQL793" s="137"/>
      <c r="UQM793" s="136"/>
      <c r="UQN793" s="138"/>
      <c r="UQO793" s="154"/>
      <c r="UQP793" s="194"/>
      <c r="UQQ793" s="868"/>
      <c r="UQR793" s="194"/>
      <c r="UQS793" s="868"/>
      <c r="UQT793" s="874"/>
      <c r="UQU793" s="152"/>
      <c r="UQV793" s="552"/>
      <c r="UQW793" s="709"/>
      <c r="UQX793" s="709"/>
      <c r="UQY793" s="723"/>
      <c r="UQZ793" s="723"/>
      <c r="URA793" s="723"/>
      <c r="URB793" s="723"/>
      <c r="URC793" s="723"/>
      <c r="URD793" s="320"/>
      <c r="URE793" s="47"/>
      <c r="URF793" s="47"/>
      <c r="URG793" s="34"/>
      <c r="URH793" s="34"/>
      <c r="URI793" s="88"/>
      <c r="URJ793"/>
      <c r="URK793" s="173"/>
      <c r="URL793" s="284"/>
      <c r="URM793" s="910"/>
      <c r="URN793" s="421"/>
      <c r="URO793" s="137"/>
      <c r="URP793" s="136"/>
      <c r="URQ793" s="138"/>
      <c r="URR793" s="154"/>
      <c r="URS793" s="194"/>
      <c r="URT793" s="868"/>
      <c r="URU793" s="194"/>
      <c r="URV793" s="868"/>
      <c r="URW793" s="874"/>
      <c r="URX793" s="152"/>
      <c r="URY793" s="552"/>
      <c r="URZ793" s="709"/>
      <c r="USA793" s="709"/>
      <c r="USB793" s="723"/>
      <c r="USC793" s="723"/>
      <c r="USD793" s="723"/>
      <c r="USE793" s="723"/>
      <c r="USF793" s="723"/>
      <c r="USG793" s="320"/>
      <c r="USH793" s="47"/>
      <c r="USI793" s="47"/>
      <c r="USJ793" s="34"/>
      <c r="USK793" s="34"/>
      <c r="USL793" s="88"/>
      <c r="USM793"/>
      <c r="USN793" s="173"/>
      <c r="USO793" s="284"/>
      <c r="USP793" s="910"/>
      <c r="USQ793" s="421"/>
      <c r="USR793" s="137"/>
      <c r="USS793" s="136"/>
      <c r="UST793" s="138"/>
      <c r="USU793" s="154"/>
      <c r="USV793" s="194"/>
      <c r="USW793" s="868"/>
      <c r="USX793" s="194"/>
      <c r="USY793" s="868"/>
      <c r="USZ793" s="874"/>
      <c r="UTA793" s="152"/>
      <c r="UTB793" s="552"/>
      <c r="UTC793" s="709"/>
      <c r="UTD793" s="709"/>
      <c r="UTE793" s="723"/>
      <c r="UTF793" s="723"/>
      <c r="UTG793" s="723"/>
      <c r="UTH793" s="723"/>
      <c r="UTI793" s="723"/>
      <c r="UTJ793" s="320"/>
      <c r="UTK793" s="47"/>
      <c r="UTL793" s="47"/>
      <c r="UTM793" s="34"/>
      <c r="UTN793" s="34"/>
      <c r="UTO793" s="88"/>
      <c r="UTP793"/>
      <c r="UTQ793" s="173"/>
      <c r="UTR793" s="284"/>
      <c r="UTS793" s="910"/>
      <c r="UTT793" s="421"/>
      <c r="UTU793" s="137"/>
      <c r="UTV793" s="136"/>
      <c r="UTW793" s="138"/>
      <c r="UTX793" s="154"/>
      <c r="UTY793" s="194"/>
      <c r="UTZ793" s="868"/>
      <c r="UUA793" s="194"/>
      <c r="UUB793" s="868"/>
      <c r="UUC793" s="874"/>
      <c r="UUD793" s="152"/>
      <c r="UUE793" s="552"/>
      <c r="UUF793" s="709"/>
      <c r="UUG793" s="709"/>
      <c r="UUH793" s="723"/>
      <c r="UUI793" s="723"/>
      <c r="UUJ793" s="723"/>
      <c r="UUK793" s="723"/>
      <c r="UUL793" s="723"/>
      <c r="UUM793" s="320"/>
      <c r="UUN793" s="47"/>
      <c r="UUO793" s="47"/>
      <c r="UUP793" s="34"/>
      <c r="UUQ793" s="34"/>
      <c r="UUR793" s="88"/>
      <c r="UUS793"/>
      <c r="UUT793" s="173"/>
      <c r="UUU793" s="284"/>
      <c r="UUV793" s="910"/>
      <c r="UUW793" s="421"/>
      <c r="UUX793" s="137"/>
      <c r="UUY793" s="136"/>
      <c r="UUZ793" s="138"/>
      <c r="UVA793" s="154"/>
      <c r="UVB793" s="194"/>
      <c r="UVC793" s="868"/>
      <c r="UVD793" s="194"/>
      <c r="UVE793" s="868"/>
      <c r="UVF793" s="874"/>
      <c r="UVG793" s="152"/>
      <c r="UVH793" s="552"/>
      <c r="UVI793" s="709"/>
      <c r="UVJ793" s="709"/>
      <c r="UVK793" s="723"/>
      <c r="UVL793" s="723"/>
      <c r="UVM793" s="723"/>
      <c r="UVN793" s="723"/>
      <c r="UVO793" s="723"/>
      <c r="UVP793" s="320"/>
      <c r="UVQ793" s="47"/>
      <c r="UVR793" s="47"/>
      <c r="UVS793" s="34"/>
      <c r="UVT793" s="34"/>
      <c r="UVU793" s="88"/>
      <c r="UVV793"/>
      <c r="UVW793" s="173"/>
      <c r="UVX793" s="284"/>
      <c r="UVY793" s="910"/>
      <c r="UVZ793" s="421"/>
      <c r="UWA793" s="137"/>
      <c r="UWB793" s="136"/>
      <c r="UWC793" s="138"/>
      <c r="UWD793" s="154"/>
      <c r="UWE793" s="194"/>
      <c r="UWF793" s="868"/>
      <c r="UWG793" s="194"/>
      <c r="UWH793" s="868"/>
      <c r="UWI793" s="874"/>
      <c r="UWJ793" s="152"/>
      <c r="UWK793" s="552"/>
      <c r="UWL793" s="709"/>
      <c r="UWM793" s="709"/>
      <c r="UWN793" s="723"/>
      <c r="UWO793" s="723"/>
      <c r="UWP793" s="723"/>
      <c r="UWQ793" s="723"/>
      <c r="UWR793" s="723"/>
      <c r="UWS793" s="320"/>
      <c r="UWT793" s="47"/>
      <c r="UWU793" s="47"/>
      <c r="UWV793" s="34"/>
      <c r="UWW793" s="34"/>
      <c r="UWX793" s="88"/>
      <c r="UWY793"/>
      <c r="UWZ793" s="173"/>
      <c r="UXA793" s="284"/>
      <c r="UXB793" s="910"/>
      <c r="UXC793" s="421"/>
      <c r="UXD793" s="137"/>
      <c r="UXE793" s="136"/>
      <c r="UXF793" s="138"/>
      <c r="UXG793" s="154"/>
      <c r="UXH793" s="194"/>
      <c r="UXI793" s="868"/>
      <c r="UXJ793" s="194"/>
      <c r="UXK793" s="868"/>
      <c r="UXL793" s="874"/>
      <c r="UXM793" s="152"/>
      <c r="UXN793" s="552"/>
      <c r="UXO793" s="709"/>
      <c r="UXP793" s="709"/>
      <c r="UXQ793" s="723"/>
      <c r="UXR793" s="723"/>
      <c r="UXS793" s="723"/>
      <c r="UXT793" s="723"/>
      <c r="UXU793" s="723"/>
      <c r="UXV793" s="320"/>
      <c r="UXW793" s="47"/>
      <c r="UXX793" s="47"/>
      <c r="UXY793" s="34"/>
      <c r="UXZ793" s="34"/>
      <c r="UYA793" s="88"/>
      <c r="UYB793"/>
      <c r="UYC793" s="173"/>
      <c r="UYD793" s="284"/>
      <c r="UYE793" s="910"/>
      <c r="UYF793" s="421"/>
      <c r="UYG793" s="137"/>
      <c r="UYH793" s="136"/>
      <c r="UYI793" s="138"/>
      <c r="UYJ793" s="154"/>
      <c r="UYK793" s="194"/>
      <c r="UYL793" s="868"/>
      <c r="UYM793" s="194"/>
      <c r="UYN793" s="868"/>
      <c r="UYO793" s="874"/>
      <c r="UYP793" s="152"/>
      <c r="UYQ793" s="552"/>
      <c r="UYR793" s="709"/>
      <c r="UYS793" s="709"/>
      <c r="UYT793" s="723"/>
      <c r="UYU793" s="723"/>
      <c r="UYV793" s="723"/>
      <c r="UYW793" s="723"/>
      <c r="UYX793" s="723"/>
      <c r="UYY793" s="320"/>
      <c r="UYZ793" s="47"/>
      <c r="UZA793" s="47"/>
      <c r="UZB793" s="34"/>
      <c r="UZC793" s="34"/>
      <c r="UZD793" s="88"/>
      <c r="UZE793"/>
      <c r="UZF793" s="173"/>
      <c r="UZG793" s="284"/>
      <c r="UZH793" s="910"/>
      <c r="UZI793" s="421"/>
      <c r="UZJ793" s="137"/>
      <c r="UZK793" s="136"/>
      <c r="UZL793" s="138"/>
      <c r="UZM793" s="154"/>
      <c r="UZN793" s="194"/>
      <c r="UZO793" s="868"/>
      <c r="UZP793" s="194"/>
      <c r="UZQ793" s="868"/>
      <c r="UZR793" s="874"/>
      <c r="UZS793" s="152"/>
      <c r="UZT793" s="552"/>
      <c r="UZU793" s="709"/>
      <c r="UZV793" s="709"/>
      <c r="UZW793" s="723"/>
      <c r="UZX793" s="723"/>
      <c r="UZY793" s="723"/>
      <c r="UZZ793" s="723"/>
      <c r="VAA793" s="723"/>
      <c r="VAB793" s="320"/>
      <c r="VAC793" s="47"/>
      <c r="VAD793" s="47"/>
      <c r="VAE793" s="34"/>
      <c r="VAF793" s="34"/>
      <c r="VAG793" s="88"/>
      <c r="VAH793"/>
      <c r="VAI793" s="173"/>
      <c r="VAJ793" s="284"/>
      <c r="VAK793" s="910"/>
      <c r="VAL793" s="421"/>
      <c r="VAM793" s="137"/>
      <c r="VAN793" s="136"/>
      <c r="VAO793" s="138"/>
      <c r="VAP793" s="154"/>
      <c r="VAQ793" s="194"/>
      <c r="VAR793" s="868"/>
      <c r="VAS793" s="194"/>
      <c r="VAT793" s="868"/>
      <c r="VAU793" s="874"/>
      <c r="VAV793" s="152"/>
      <c r="VAW793" s="552"/>
      <c r="VAX793" s="709"/>
      <c r="VAY793" s="709"/>
      <c r="VAZ793" s="723"/>
      <c r="VBA793" s="723"/>
      <c r="VBB793" s="723"/>
      <c r="VBC793" s="723"/>
      <c r="VBD793" s="723"/>
      <c r="VBE793" s="320"/>
      <c r="VBF793" s="47"/>
      <c r="VBG793" s="47"/>
      <c r="VBH793" s="34"/>
      <c r="VBI793" s="34"/>
      <c r="VBJ793" s="88"/>
      <c r="VBK793"/>
      <c r="VBL793" s="173"/>
      <c r="VBM793" s="284"/>
      <c r="VBN793" s="910"/>
      <c r="VBO793" s="421"/>
      <c r="VBP793" s="137"/>
      <c r="VBQ793" s="136"/>
      <c r="VBR793" s="138"/>
      <c r="VBS793" s="154"/>
      <c r="VBT793" s="194"/>
      <c r="VBU793" s="868"/>
      <c r="VBV793" s="194"/>
      <c r="VBW793" s="868"/>
      <c r="VBX793" s="874"/>
      <c r="VBY793" s="152"/>
      <c r="VBZ793" s="552"/>
      <c r="VCA793" s="709"/>
      <c r="VCB793" s="709"/>
      <c r="VCC793" s="723"/>
      <c r="VCD793" s="723"/>
      <c r="VCE793" s="723"/>
      <c r="VCF793" s="723"/>
      <c r="VCG793" s="723"/>
      <c r="VCH793" s="320"/>
      <c r="VCI793" s="47"/>
      <c r="VCJ793" s="47"/>
      <c r="VCK793" s="34"/>
      <c r="VCL793" s="34"/>
      <c r="VCM793" s="88"/>
      <c r="VCN793"/>
      <c r="VCO793" s="173"/>
      <c r="VCP793" s="284"/>
      <c r="VCQ793" s="910"/>
      <c r="VCR793" s="421"/>
      <c r="VCS793" s="137"/>
      <c r="VCT793" s="136"/>
      <c r="VCU793" s="138"/>
      <c r="VCV793" s="154"/>
      <c r="VCW793" s="194"/>
      <c r="VCX793" s="868"/>
      <c r="VCY793" s="194"/>
      <c r="VCZ793" s="868"/>
      <c r="VDA793" s="874"/>
      <c r="VDB793" s="152"/>
      <c r="VDC793" s="552"/>
      <c r="VDD793" s="709"/>
      <c r="VDE793" s="709"/>
      <c r="VDF793" s="723"/>
      <c r="VDG793" s="723"/>
      <c r="VDH793" s="723"/>
      <c r="VDI793" s="723"/>
      <c r="VDJ793" s="723"/>
      <c r="VDK793" s="320"/>
      <c r="VDL793" s="47"/>
      <c r="VDM793" s="47"/>
      <c r="VDN793" s="34"/>
      <c r="VDO793" s="34"/>
      <c r="VDP793" s="88"/>
      <c r="VDQ793"/>
      <c r="VDR793" s="173"/>
      <c r="VDS793" s="284"/>
      <c r="VDT793" s="910"/>
      <c r="VDU793" s="421"/>
      <c r="VDV793" s="137"/>
      <c r="VDW793" s="136"/>
      <c r="VDX793" s="138"/>
      <c r="VDY793" s="154"/>
      <c r="VDZ793" s="194"/>
      <c r="VEA793" s="868"/>
      <c r="VEB793" s="194"/>
      <c r="VEC793" s="868"/>
      <c r="VED793" s="874"/>
      <c r="VEE793" s="152"/>
      <c r="VEF793" s="552"/>
      <c r="VEG793" s="709"/>
      <c r="VEH793" s="709"/>
      <c r="VEI793" s="723"/>
      <c r="VEJ793" s="723"/>
      <c r="VEK793" s="723"/>
      <c r="VEL793" s="723"/>
      <c r="VEM793" s="723"/>
      <c r="VEN793" s="320"/>
      <c r="VEO793" s="47"/>
      <c r="VEP793" s="47"/>
      <c r="VEQ793" s="34"/>
      <c r="VER793" s="34"/>
      <c r="VES793" s="88"/>
      <c r="VET793"/>
      <c r="VEU793" s="173"/>
      <c r="VEV793" s="284"/>
      <c r="VEW793" s="910"/>
      <c r="VEX793" s="421"/>
      <c r="VEY793" s="137"/>
      <c r="VEZ793" s="136"/>
      <c r="VFA793" s="138"/>
      <c r="VFB793" s="154"/>
      <c r="VFC793" s="194"/>
      <c r="VFD793" s="868"/>
      <c r="VFE793" s="194"/>
      <c r="VFF793" s="868"/>
      <c r="VFG793" s="874"/>
      <c r="VFH793" s="152"/>
      <c r="VFI793" s="552"/>
      <c r="VFJ793" s="709"/>
      <c r="VFK793" s="709"/>
      <c r="VFL793" s="723"/>
      <c r="VFM793" s="723"/>
      <c r="VFN793" s="723"/>
      <c r="VFO793" s="723"/>
      <c r="VFP793" s="723"/>
      <c r="VFQ793" s="320"/>
      <c r="VFR793" s="47"/>
      <c r="VFS793" s="47"/>
      <c r="VFT793" s="34"/>
      <c r="VFU793" s="34"/>
      <c r="VFV793" s="88"/>
      <c r="VFW793"/>
      <c r="VFX793" s="173"/>
      <c r="VFY793" s="284"/>
      <c r="VFZ793" s="910"/>
      <c r="VGA793" s="421"/>
      <c r="VGB793" s="137"/>
      <c r="VGC793" s="136"/>
      <c r="VGD793" s="138"/>
      <c r="VGE793" s="154"/>
      <c r="VGF793" s="194"/>
      <c r="VGG793" s="868"/>
      <c r="VGH793" s="194"/>
      <c r="VGI793" s="868"/>
      <c r="VGJ793" s="874"/>
      <c r="VGK793" s="152"/>
      <c r="VGL793" s="552"/>
      <c r="VGM793" s="709"/>
      <c r="VGN793" s="709"/>
      <c r="VGO793" s="723"/>
      <c r="VGP793" s="723"/>
      <c r="VGQ793" s="723"/>
      <c r="VGR793" s="723"/>
      <c r="VGS793" s="723"/>
      <c r="VGT793" s="320"/>
      <c r="VGU793" s="47"/>
      <c r="VGV793" s="47"/>
      <c r="VGW793" s="34"/>
      <c r="VGX793" s="34"/>
      <c r="VGY793" s="88"/>
      <c r="VGZ793"/>
      <c r="VHA793" s="173"/>
      <c r="VHB793" s="284"/>
      <c r="VHC793" s="910"/>
      <c r="VHD793" s="421"/>
      <c r="VHE793" s="137"/>
      <c r="VHF793" s="136"/>
      <c r="VHG793" s="138"/>
      <c r="VHH793" s="154"/>
      <c r="VHI793" s="194"/>
      <c r="VHJ793" s="868"/>
      <c r="VHK793" s="194"/>
      <c r="VHL793" s="868"/>
      <c r="VHM793" s="874"/>
      <c r="VHN793" s="152"/>
      <c r="VHO793" s="552"/>
      <c r="VHP793" s="709"/>
      <c r="VHQ793" s="709"/>
      <c r="VHR793" s="723"/>
      <c r="VHS793" s="723"/>
      <c r="VHT793" s="723"/>
      <c r="VHU793" s="723"/>
      <c r="VHV793" s="723"/>
      <c r="VHW793" s="320"/>
      <c r="VHX793" s="47"/>
      <c r="VHY793" s="47"/>
      <c r="VHZ793" s="34"/>
      <c r="VIA793" s="34"/>
      <c r="VIB793" s="88"/>
      <c r="VIC793"/>
      <c r="VID793" s="173"/>
      <c r="VIE793" s="284"/>
      <c r="VIF793" s="910"/>
      <c r="VIG793" s="421"/>
      <c r="VIH793" s="137"/>
      <c r="VII793" s="136"/>
      <c r="VIJ793" s="138"/>
      <c r="VIK793" s="154"/>
      <c r="VIL793" s="194"/>
      <c r="VIM793" s="868"/>
      <c r="VIN793" s="194"/>
      <c r="VIO793" s="868"/>
      <c r="VIP793" s="874"/>
      <c r="VIQ793" s="152"/>
      <c r="VIR793" s="552"/>
      <c r="VIS793" s="709"/>
      <c r="VIT793" s="709"/>
      <c r="VIU793" s="723"/>
      <c r="VIV793" s="723"/>
      <c r="VIW793" s="723"/>
      <c r="VIX793" s="723"/>
      <c r="VIY793" s="723"/>
      <c r="VIZ793" s="320"/>
      <c r="VJA793" s="47"/>
      <c r="VJB793" s="47"/>
      <c r="VJC793" s="34"/>
      <c r="VJD793" s="34"/>
      <c r="VJE793" s="88"/>
      <c r="VJF793"/>
      <c r="VJG793" s="173"/>
      <c r="VJH793" s="284"/>
      <c r="VJI793" s="910"/>
      <c r="VJJ793" s="421"/>
      <c r="VJK793" s="137"/>
      <c r="VJL793" s="136"/>
      <c r="VJM793" s="138"/>
      <c r="VJN793" s="154"/>
      <c r="VJO793" s="194"/>
      <c r="VJP793" s="868"/>
      <c r="VJQ793" s="194"/>
      <c r="VJR793" s="868"/>
      <c r="VJS793" s="874"/>
      <c r="VJT793" s="152"/>
      <c r="VJU793" s="552"/>
      <c r="VJV793" s="709"/>
      <c r="VJW793" s="709"/>
      <c r="VJX793" s="723"/>
      <c r="VJY793" s="723"/>
      <c r="VJZ793" s="723"/>
      <c r="VKA793" s="723"/>
      <c r="VKB793" s="723"/>
      <c r="VKC793" s="320"/>
      <c r="VKD793" s="47"/>
      <c r="VKE793" s="47"/>
      <c r="VKF793" s="34"/>
      <c r="VKG793" s="34"/>
      <c r="VKH793" s="88"/>
      <c r="VKI793"/>
      <c r="VKJ793" s="173"/>
      <c r="VKK793" s="284"/>
      <c r="VKL793" s="910"/>
      <c r="VKM793" s="421"/>
      <c r="VKN793" s="137"/>
      <c r="VKO793" s="136"/>
      <c r="VKP793" s="138"/>
      <c r="VKQ793" s="154"/>
      <c r="VKR793" s="194"/>
      <c r="VKS793" s="868"/>
      <c r="VKT793" s="194"/>
      <c r="VKU793" s="868"/>
      <c r="VKV793" s="874"/>
      <c r="VKW793" s="152"/>
      <c r="VKX793" s="552"/>
      <c r="VKY793" s="709"/>
      <c r="VKZ793" s="709"/>
      <c r="VLA793" s="723"/>
      <c r="VLB793" s="723"/>
      <c r="VLC793" s="723"/>
      <c r="VLD793" s="723"/>
      <c r="VLE793" s="723"/>
      <c r="VLF793" s="320"/>
      <c r="VLG793" s="47"/>
      <c r="VLH793" s="47"/>
      <c r="VLI793" s="34"/>
      <c r="VLJ793" s="34"/>
      <c r="VLK793" s="88"/>
      <c r="VLL793"/>
      <c r="VLM793" s="173"/>
      <c r="VLN793" s="284"/>
      <c r="VLO793" s="910"/>
      <c r="VLP793" s="421"/>
      <c r="VLQ793" s="137"/>
      <c r="VLR793" s="136"/>
      <c r="VLS793" s="138"/>
      <c r="VLT793" s="154"/>
      <c r="VLU793" s="194"/>
      <c r="VLV793" s="868"/>
      <c r="VLW793" s="194"/>
      <c r="VLX793" s="868"/>
      <c r="VLY793" s="874"/>
      <c r="VLZ793" s="152"/>
      <c r="VMA793" s="552"/>
      <c r="VMB793" s="709"/>
      <c r="VMC793" s="709"/>
      <c r="VMD793" s="723"/>
      <c r="VME793" s="723"/>
      <c r="VMF793" s="723"/>
      <c r="VMG793" s="723"/>
      <c r="VMH793" s="723"/>
      <c r="VMI793" s="320"/>
      <c r="VMJ793" s="47"/>
      <c r="VMK793" s="47"/>
      <c r="VML793" s="34"/>
      <c r="VMM793" s="34"/>
      <c r="VMN793" s="88"/>
      <c r="VMO793"/>
      <c r="VMP793" s="173"/>
      <c r="VMQ793" s="284"/>
      <c r="VMR793" s="910"/>
      <c r="VMS793" s="421"/>
      <c r="VMT793" s="137"/>
      <c r="VMU793" s="136"/>
      <c r="VMV793" s="138"/>
      <c r="VMW793" s="154"/>
      <c r="VMX793" s="194"/>
      <c r="VMY793" s="868"/>
      <c r="VMZ793" s="194"/>
      <c r="VNA793" s="868"/>
      <c r="VNB793" s="874"/>
      <c r="VNC793" s="152"/>
      <c r="VND793" s="552"/>
      <c r="VNE793" s="709"/>
      <c r="VNF793" s="709"/>
      <c r="VNG793" s="723"/>
      <c r="VNH793" s="723"/>
      <c r="VNI793" s="723"/>
      <c r="VNJ793" s="723"/>
      <c r="VNK793" s="723"/>
      <c r="VNL793" s="320"/>
      <c r="VNM793" s="47"/>
      <c r="VNN793" s="47"/>
      <c r="VNO793" s="34"/>
      <c r="VNP793" s="34"/>
      <c r="VNQ793" s="88"/>
      <c r="VNR793"/>
      <c r="VNS793" s="173"/>
      <c r="VNT793" s="284"/>
      <c r="VNU793" s="910"/>
      <c r="VNV793" s="421"/>
      <c r="VNW793" s="137"/>
      <c r="VNX793" s="136"/>
      <c r="VNY793" s="138"/>
      <c r="VNZ793" s="154"/>
      <c r="VOA793" s="194"/>
      <c r="VOB793" s="868"/>
      <c r="VOC793" s="194"/>
      <c r="VOD793" s="868"/>
      <c r="VOE793" s="874"/>
      <c r="VOF793" s="152"/>
      <c r="VOG793" s="552"/>
      <c r="VOH793" s="709"/>
      <c r="VOI793" s="709"/>
      <c r="VOJ793" s="723"/>
      <c r="VOK793" s="723"/>
      <c r="VOL793" s="723"/>
      <c r="VOM793" s="723"/>
      <c r="VON793" s="723"/>
      <c r="VOO793" s="320"/>
      <c r="VOP793" s="47"/>
      <c r="VOQ793" s="47"/>
      <c r="VOR793" s="34"/>
      <c r="VOS793" s="34"/>
      <c r="VOT793" s="88"/>
      <c r="VOU793"/>
      <c r="VOV793" s="173"/>
      <c r="VOW793" s="284"/>
      <c r="VOX793" s="910"/>
      <c r="VOY793" s="421"/>
      <c r="VOZ793" s="137"/>
      <c r="VPA793" s="136"/>
      <c r="VPB793" s="138"/>
      <c r="VPC793" s="154"/>
      <c r="VPD793" s="194"/>
      <c r="VPE793" s="868"/>
      <c r="VPF793" s="194"/>
      <c r="VPG793" s="868"/>
      <c r="VPH793" s="874"/>
      <c r="VPI793" s="152"/>
      <c r="VPJ793" s="552"/>
      <c r="VPK793" s="709"/>
      <c r="VPL793" s="709"/>
      <c r="VPM793" s="723"/>
      <c r="VPN793" s="723"/>
      <c r="VPO793" s="723"/>
      <c r="VPP793" s="723"/>
      <c r="VPQ793" s="723"/>
      <c r="VPR793" s="320"/>
      <c r="VPS793" s="47"/>
      <c r="VPT793" s="47"/>
      <c r="VPU793" s="34"/>
      <c r="VPV793" s="34"/>
      <c r="VPW793" s="88"/>
      <c r="VPX793"/>
      <c r="VPY793" s="173"/>
      <c r="VPZ793" s="284"/>
      <c r="VQA793" s="910"/>
      <c r="VQB793" s="421"/>
      <c r="VQC793" s="137"/>
      <c r="VQD793" s="136"/>
      <c r="VQE793" s="138"/>
      <c r="VQF793" s="154"/>
      <c r="VQG793" s="194"/>
      <c r="VQH793" s="868"/>
      <c r="VQI793" s="194"/>
      <c r="VQJ793" s="868"/>
      <c r="VQK793" s="874"/>
      <c r="VQL793" s="152"/>
      <c r="VQM793" s="552"/>
      <c r="VQN793" s="709"/>
      <c r="VQO793" s="709"/>
      <c r="VQP793" s="723"/>
      <c r="VQQ793" s="723"/>
      <c r="VQR793" s="723"/>
      <c r="VQS793" s="723"/>
      <c r="VQT793" s="723"/>
      <c r="VQU793" s="320"/>
      <c r="VQV793" s="47"/>
      <c r="VQW793" s="47"/>
      <c r="VQX793" s="34"/>
      <c r="VQY793" s="34"/>
      <c r="VQZ793" s="88"/>
      <c r="VRA793"/>
      <c r="VRB793" s="173"/>
      <c r="VRC793" s="284"/>
      <c r="VRD793" s="910"/>
      <c r="VRE793" s="421"/>
      <c r="VRF793" s="137"/>
      <c r="VRG793" s="136"/>
      <c r="VRH793" s="138"/>
      <c r="VRI793" s="154"/>
      <c r="VRJ793" s="194"/>
      <c r="VRK793" s="868"/>
      <c r="VRL793" s="194"/>
      <c r="VRM793" s="868"/>
      <c r="VRN793" s="874"/>
      <c r="VRO793" s="152"/>
      <c r="VRP793" s="552"/>
      <c r="VRQ793" s="709"/>
      <c r="VRR793" s="709"/>
      <c r="VRS793" s="723"/>
      <c r="VRT793" s="723"/>
      <c r="VRU793" s="723"/>
      <c r="VRV793" s="723"/>
      <c r="VRW793" s="723"/>
      <c r="VRX793" s="320"/>
      <c r="VRY793" s="47"/>
      <c r="VRZ793" s="47"/>
      <c r="VSA793" s="34"/>
      <c r="VSB793" s="34"/>
      <c r="VSC793" s="88"/>
      <c r="VSD793"/>
      <c r="VSE793" s="173"/>
      <c r="VSF793" s="284"/>
      <c r="VSG793" s="910"/>
      <c r="VSH793" s="421"/>
      <c r="VSI793" s="137"/>
      <c r="VSJ793" s="136"/>
      <c r="VSK793" s="138"/>
      <c r="VSL793" s="154"/>
      <c r="VSM793" s="194"/>
      <c r="VSN793" s="868"/>
      <c r="VSO793" s="194"/>
      <c r="VSP793" s="868"/>
      <c r="VSQ793" s="874"/>
      <c r="VSR793" s="152"/>
      <c r="VSS793" s="552"/>
      <c r="VST793" s="709"/>
      <c r="VSU793" s="709"/>
      <c r="VSV793" s="723"/>
      <c r="VSW793" s="723"/>
      <c r="VSX793" s="723"/>
      <c r="VSY793" s="723"/>
      <c r="VSZ793" s="723"/>
      <c r="VTA793" s="320"/>
      <c r="VTB793" s="47"/>
      <c r="VTC793" s="47"/>
      <c r="VTD793" s="34"/>
      <c r="VTE793" s="34"/>
      <c r="VTF793" s="88"/>
      <c r="VTG793"/>
      <c r="VTH793" s="173"/>
      <c r="VTI793" s="284"/>
      <c r="VTJ793" s="910"/>
      <c r="VTK793" s="421"/>
      <c r="VTL793" s="137"/>
      <c r="VTM793" s="136"/>
      <c r="VTN793" s="138"/>
      <c r="VTO793" s="154"/>
      <c r="VTP793" s="194"/>
      <c r="VTQ793" s="868"/>
      <c r="VTR793" s="194"/>
      <c r="VTS793" s="868"/>
      <c r="VTT793" s="874"/>
      <c r="VTU793" s="152"/>
      <c r="VTV793" s="552"/>
      <c r="VTW793" s="709"/>
      <c r="VTX793" s="709"/>
      <c r="VTY793" s="723"/>
      <c r="VTZ793" s="723"/>
      <c r="VUA793" s="723"/>
      <c r="VUB793" s="723"/>
      <c r="VUC793" s="723"/>
      <c r="VUD793" s="320"/>
      <c r="VUE793" s="47"/>
      <c r="VUF793" s="47"/>
      <c r="VUG793" s="34"/>
      <c r="VUH793" s="34"/>
      <c r="VUI793" s="88"/>
      <c r="VUJ793"/>
      <c r="VUK793" s="173"/>
      <c r="VUL793" s="284"/>
      <c r="VUM793" s="910"/>
      <c r="VUN793" s="421"/>
      <c r="VUO793" s="137"/>
      <c r="VUP793" s="136"/>
      <c r="VUQ793" s="138"/>
      <c r="VUR793" s="154"/>
      <c r="VUS793" s="194"/>
      <c r="VUT793" s="868"/>
      <c r="VUU793" s="194"/>
      <c r="VUV793" s="868"/>
      <c r="VUW793" s="874"/>
      <c r="VUX793" s="152"/>
      <c r="VUY793" s="552"/>
      <c r="VUZ793" s="709"/>
      <c r="VVA793" s="709"/>
      <c r="VVB793" s="723"/>
      <c r="VVC793" s="723"/>
      <c r="VVD793" s="723"/>
      <c r="VVE793" s="723"/>
      <c r="VVF793" s="723"/>
      <c r="VVG793" s="320"/>
      <c r="VVH793" s="47"/>
      <c r="VVI793" s="47"/>
      <c r="VVJ793" s="34"/>
      <c r="VVK793" s="34"/>
      <c r="VVL793" s="88"/>
      <c r="VVM793"/>
      <c r="VVN793" s="173"/>
      <c r="VVO793" s="284"/>
      <c r="VVP793" s="910"/>
      <c r="VVQ793" s="421"/>
      <c r="VVR793" s="137"/>
      <c r="VVS793" s="136"/>
      <c r="VVT793" s="138"/>
      <c r="VVU793" s="154"/>
      <c r="VVV793" s="194"/>
      <c r="VVW793" s="868"/>
      <c r="VVX793" s="194"/>
      <c r="VVY793" s="868"/>
      <c r="VVZ793" s="874"/>
      <c r="VWA793" s="152"/>
      <c r="VWB793" s="552"/>
      <c r="VWC793" s="709"/>
      <c r="VWD793" s="709"/>
      <c r="VWE793" s="723"/>
      <c r="VWF793" s="723"/>
      <c r="VWG793" s="723"/>
      <c r="VWH793" s="723"/>
      <c r="VWI793" s="723"/>
      <c r="VWJ793" s="320"/>
      <c r="VWK793" s="47"/>
      <c r="VWL793" s="47"/>
      <c r="VWM793" s="34"/>
      <c r="VWN793" s="34"/>
      <c r="VWO793" s="88"/>
      <c r="VWP793"/>
      <c r="VWQ793" s="173"/>
      <c r="VWR793" s="284"/>
      <c r="VWS793" s="910"/>
      <c r="VWT793" s="421"/>
      <c r="VWU793" s="137"/>
      <c r="VWV793" s="136"/>
      <c r="VWW793" s="138"/>
      <c r="VWX793" s="154"/>
      <c r="VWY793" s="194"/>
      <c r="VWZ793" s="868"/>
      <c r="VXA793" s="194"/>
      <c r="VXB793" s="868"/>
      <c r="VXC793" s="874"/>
      <c r="VXD793" s="152"/>
      <c r="VXE793" s="552"/>
      <c r="VXF793" s="709"/>
      <c r="VXG793" s="709"/>
      <c r="VXH793" s="723"/>
      <c r="VXI793" s="723"/>
      <c r="VXJ793" s="723"/>
      <c r="VXK793" s="723"/>
      <c r="VXL793" s="723"/>
      <c r="VXM793" s="320"/>
      <c r="VXN793" s="47"/>
      <c r="VXO793" s="47"/>
      <c r="VXP793" s="34"/>
      <c r="VXQ793" s="34"/>
      <c r="VXR793" s="88"/>
      <c r="VXS793"/>
      <c r="VXT793" s="173"/>
      <c r="VXU793" s="284"/>
      <c r="VXV793" s="910"/>
      <c r="VXW793" s="421"/>
      <c r="VXX793" s="137"/>
      <c r="VXY793" s="136"/>
      <c r="VXZ793" s="138"/>
      <c r="VYA793" s="154"/>
      <c r="VYB793" s="194"/>
      <c r="VYC793" s="868"/>
      <c r="VYD793" s="194"/>
      <c r="VYE793" s="868"/>
      <c r="VYF793" s="874"/>
      <c r="VYG793" s="152"/>
      <c r="VYH793" s="552"/>
      <c r="VYI793" s="709"/>
      <c r="VYJ793" s="709"/>
      <c r="VYK793" s="723"/>
      <c r="VYL793" s="723"/>
      <c r="VYM793" s="723"/>
      <c r="VYN793" s="723"/>
      <c r="VYO793" s="723"/>
      <c r="VYP793" s="320"/>
      <c r="VYQ793" s="47"/>
      <c r="VYR793" s="47"/>
      <c r="VYS793" s="34"/>
      <c r="VYT793" s="34"/>
      <c r="VYU793" s="88"/>
      <c r="VYV793"/>
      <c r="VYW793" s="173"/>
      <c r="VYX793" s="284"/>
      <c r="VYY793" s="910"/>
      <c r="VYZ793" s="421"/>
      <c r="VZA793" s="137"/>
      <c r="VZB793" s="136"/>
      <c r="VZC793" s="138"/>
      <c r="VZD793" s="154"/>
      <c r="VZE793" s="194"/>
      <c r="VZF793" s="868"/>
      <c r="VZG793" s="194"/>
      <c r="VZH793" s="868"/>
      <c r="VZI793" s="874"/>
      <c r="VZJ793" s="152"/>
      <c r="VZK793" s="552"/>
      <c r="VZL793" s="709"/>
      <c r="VZM793" s="709"/>
      <c r="VZN793" s="723"/>
      <c r="VZO793" s="723"/>
      <c r="VZP793" s="723"/>
      <c r="VZQ793" s="723"/>
      <c r="VZR793" s="723"/>
      <c r="VZS793" s="320"/>
      <c r="VZT793" s="47"/>
      <c r="VZU793" s="47"/>
      <c r="VZV793" s="34"/>
      <c r="VZW793" s="34"/>
      <c r="VZX793" s="88"/>
      <c r="VZY793"/>
      <c r="VZZ793" s="173"/>
      <c r="WAA793" s="284"/>
      <c r="WAB793" s="910"/>
      <c r="WAC793" s="421"/>
      <c r="WAD793" s="137"/>
      <c r="WAE793" s="136"/>
      <c r="WAF793" s="138"/>
      <c r="WAG793" s="154"/>
      <c r="WAH793" s="194"/>
      <c r="WAI793" s="868"/>
      <c r="WAJ793" s="194"/>
      <c r="WAK793" s="868"/>
      <c r="WAL793" s="874"/>
      <c r="WAM793" s="152"/>
      <c r="WAN793" s="552"/>
      <c r="WAO793" s="709"/>
      <c r="WAP793" s="709"/>
      <c r="WAQ793" s="723"/>
      <c r="WAR793" s="723"/>
      <c r="WAS793" s="723"/>
      <c r="WAT793" s="723"/>
      <c r="WAU793" s="723"/>
      <c r="WAV793" s="320"/>
      <c r="WAW793" s="47"/>
      <c r="WAX793" s="47"/>
      <c r="WAY793" s="34"/>
      <c r="WAZ793" s="34"/>
      <c r="WBA793" s="88"/>
      <c r="WBB793"/>
      <c r="WBC793" s="173"/>
      <c r="WBD793" s="284"/>
      <c r="WBE793" s="910"/>
      <c r="WBF793" s="421"/>
      <c r="WBG793" s="137"/>
      <c r="WBH793" s="136"/>
      <c r="WBI793" s="138"/>
      <c r="WBJ793" s="154"/>
      <c r="WBK793" s="194"/>
      <c r="WBL793" s="868"/>
      <c r="WBM793" s="194"/>
      <c r="WBN793" s="868"/>
      <c r="WBO793" s="874"/>
      <c r="WBP793" s="152"/>
      <c r="WBQ793" s="552"/>
      <c r="WBR793" s="709"/>
      <c r="WBS793" s="709"/>
      <c r="WBT793" s="723"/>
      <c r="WBU793" s="723"/>
      <c r="WBV793" s="723"/>
      <c r="WBW793" s="723"/>
      <c r="WBX793" s="723"/>
      <c r="WBY793" s="320"/>
      <c r="WBZ793" s="47"/>
      <c r="WCA793" s="47"/>
      <c r="WCB793" s="34"/>
      <c r="WCC793" s="34"/>
      <c r="WCD793" s="88"/>
      <c r="WCE793"/>
      <c r="WCF793" s="173"/>
      <c r="WCG793" s="284"/>
      <c r="WCH793" s="910"/>
      <c r="WCI793" s="421"/>
      <c r="WCJ793" s="137"/>
      <c r="WCK793" s="136"/>
      <c r="WCL793" s="138"/>
      <c r="WCM793" s="154"/>
      <c r="WCN793" s="194"/>
      <c r="WCO793" s="868"/>
      <c r="WCP793" s="194"/>
      <c r="WCQ793" s="868"/>
      <c r="WCR793" s="874"/>
      <c r="WCS793" s="152"/>
      <c r="WCT793" s="552"/>
      <c r="WCU793" s="709"/>
      <c r="WCV793" s="709"/>
      <c r="WCW793" s="723"/>
      <c r="WCX793" s="723"/>
      <c r="WCY793" s="723"/>
      <c r="WCZ793" s="723"/>
      <c r="WDA793" s="723"/>
      <c r="WDB793" s="320"/>
      <c r="WDC793" s="47"/>
      <c r="WDD793" s="47"/>
      <c r="WDE793" s="34"/>
      <c r="WDF793" s="34"/>
      <c r="WDG793" s="88"/>
      <c r="WDH793"/>
      <c r="WDI793" s="173"/>
      <c r="WDJ793" s="284"/>
      <c r="WDK793" s="910"/>
      <c r="WDL793" s="421"/>
      <c r="WDM793" s="137"/>
      <c r="WDN793" s="136"/>
      <c r="WDO793" s="138"/>
      <c r="WDP793" s="154"/>
      <c r="WDQ793" s="194"/>
      <c r="WDR793" s="868"/>
      <c r="WDS793" s="194"/>
      <c r="WDT793" s="868"/>
      <c r="WDU793" s="874"/>
      <c r="WDV793" s="152"/>
      <c r="WDW793" s="552"/>
      <c r="WDX793" s="709"/>
      <c r="WDY793" s="709"/>
      <c r="WDZ793" s="723"/>
      <c r="WEA793" s="723"/>
      <c r="WEB793" s="723"/>
      <c r="WEC793" s="723"/>
      <c r="WED793" s="723"/>
      <c r="WEE793" s="320"/>
      <c r="WEF793" s="47"/>
      <c r="WEG793" s="47"/>
      <c r="WEH793" s="34"/>
      <c r="WEI793" s="34"/>
      <c r="WEJ793" s="88"/>
      <c r="WEK793"/>
      <c r="WEL793" s="173"/>
      <c r="WEM793" s="284"/>
      <c r="WEN793" s="910"/>
      <c r="WEO793" s="421"/>
      <c r="WEP793" s="137"/>
      <c r="WEQ793" s="136"/>
      <c r="WER793" s="138"/>
      <c r="WES793" s="154"/>
      <c r="WET793" s="194"/>
      <c r="WEU793" s="868"/>
      <c r="WEV793" s="194"/>
      <c r="WEW793" s="868"/>
      <c r="WEX793" s="874"/>
      <c r="WEY793" s="152"/>
      <c r="WEZ793" s="552"/>
      <c r="WFA793" s="709"/>
      <c r="WFB793" s="709"/>
      <c r="WFC793" s="723"/>
      <c r="WFD793" s="723"/>
      <c r="WFE793" s="723"/>
      <c r="WFF793" s="723"/>
      <c r="WFG793" s="723"/>
      <c r="WFH793" s="320"/>
      <c r="WFI793" s="47"/>
      <c r="WFJ793" s="47"/>
      <c r="WFK793" s="34"/>
      <c r="WFL793" s="34"/>
      <c r="WFM793" s="88"/>
      <c r="WFN793"/>
      <c r="WFO793" s="173"/>
      <c r="WFP793" s="284"/>
      <c r="WFQ793" s="910"/>
      <c r="WFR793" s="421"/>
      <c r="WFS793" s="137"/>
      <c r="WFT793" s="136"/>
      <c r="WFU793" s="138"/>
      <c r="WFV793" s="154"/>
      <c r="WFW793" s="194"/>
      <c r="WFX793" s="868"/>
      <c r="WFY793" s="194"/>
      <c r="WFZ793" s="868"/>
      <c r="WGA793" s="874"/>
      <c r="WGB793" s="152"/>
      <c r="WGC793" s="552"/>
      <c r="WGD793" s="709"/>
      <c r="WGE793" s="709"/>
      <c r="WGF793" s="723"/>
      <c r="WGG793" s="723"/>
      <c r="WGH793" s="723"/>
      <c r="WGI793" s="723"/>
      <c r="WGJ793" s="723"/>
      <c r="WGK793" s="320"/>
      <c r="WGL793" s="47"/>
      <c r="WGM793" s="47"/>
      <c r="WGN793" s="34"/>
      <c r="WGO793" s="34"/>
      <c r="WGP793" s="88"/>
      <c r="WGQ793"/>
      <c r="WGR793" s="173"/>
      <c r="WGS793" s="284"/>
      <c r="WGT793" s="910"/>
      <c r="WGU793" s="421"/>
      <c r="WGV793" s="137"/>
      <c r="WGW793" s="136"/>
      <c r="WGX793" s="138"/>
      <c r="WGY793" s="154"/>
      <c r="WGZ793" s="194"/>
      <c r="WHA793" s="868"/>
      <c r="WHB793" s="194"/>
      <c r="WHC793" s="868"/>
      <c r="WHD793" s="874"/>
      <c r="WHE793" s="152"/>
      <c r="WHF793" s="552"/>
      <c r="WHG793" s="709"/>
      <c r="WHH793" s="709"/>
      <c r="WHI793" s="723"/>
      <c r="WHJ793" s="723"/>
      <c r="WHK793" s="723"/>
      <c r="WHL793" s="723"/>
      <c r="WHM793" s="723"/>
      <c r="WHN793" s="320"/>
      <c r="WHO793" s="47"/>
      <c r="WHP793" s="47"/>
      <c r="WHQ793" s="34"/>
      <c r="WHR793" s="34"/>
      <c r="WHS793" s="88"/>
      <c r="WHT793"/>
      <c r="WHU793" s="173"/>
      <c r="WHV793" s="284"/>
      <c r="WHW793" s="910"/>
      <c r="WHX793" s="421"/>
      <c r="WHY793" s="137"/>
      <c r="WHZ793" s="136"/>
      <c r="WIA793" s="138"/>
      <c r="WIB793" s="154"/>
      <c r="WIC793" s="194"/>
      <c r="WID793" s="868"/>
      <c r="WIE793" s="194"/>
      <c r="WIF793" s="868"/>
      <c r="WIG793" s="874"/>
      <c r="WIH793" s="152"/>
      <c r="WII793" s="552"/>
      <c r="WIJ793" s="709"/>
      <c r="WIK793" s="709"/>
      <c r="WIL793" s="723"/>
      <c r="WIM793" s="723"/>
      <c r="WIN793" s="723"/>
      <c r="WIO793" s="723"/>
      <c r="WIP793" s="723"/>
      <c r="WIQ793" s="320"/>
      <c r="WIR793" s="47"/>
      <c r="WIS793" s="47"/>
      <c r="WIT793" s="34"/>
      <c r="WIU793" s="34"/>
      <c r="WIV793" s="88"/>
      <c r="WIW793"/>
      <c r="WIX793" s="173"/>
      <c r="WIY793" s="284"/>
      <c r="WIZ793" s="910"/>
      <c r="WJA793" s="421"/>
      <c r="WJB793" s="137"/>
      <c r="WJC793" s="136"/>
      <c r="WJD793" s="138"/>
      <c r="WJE793" s="154"/>
      <c r="WJF793" s="194"/>
      <c r="WJG793" s="868"/>
      <c r="WJH793" s="194"/>
      <c r="WJI793" s="868"/>
      <c r="WJJ793" s="874"/>
      <c r="WJK793" s="152"/>
      <c r="WJL793" s="552"/>
      <c r="WJM793" s="709"/>
      <c r="WJN793" s="709"/>
      <c r="WJO793" s="723"/>
      <c r="WJP793" s="723"/>
      <c r="WJQ793" s="723"/>
      <c r="WJR793" s="723"/>
      <c r="WJS793" s="723"/>
      <c r="WJT793" s="320"/>
      <c r="WJU793" s="47"/>
      <c r="WJV793" s="47"/>
      <c r="WJW793" s="34"/>
      <c r="WJX793" s="34"/>
      <c r="WJY793" s="88"/>
      <c r="WJZ793"/>
      <c r="WKA793" s="173"/>
      <c r="WKB793" s="284"/>
      <c r="WKC793" s="910"/>
      <c r="WKD793" s="421"/>
      <c r="WKE793" s="137"/>
      <c r="WKF793" s="136"/>
      <c r="WKG793" s="138"/>
      <c r="WKH793" s="154"/>
      <c r="WKI793" s="194"/>
      <c r="WKJ793" s="868"/>
      <c r="WKK793" s="194"/>
      <c r="WKL793" s="868"/>
      <c r="WKM793" s="874"/>
      <c r="WKN793" s="152"/>
      <c r="WKO793" s="552"/>
      <c r="WKP793" s="709"/>
      <c r="WKQ793" s="709"/>
      <c r="WKR793" s="723"/>
      <c r="WKS793" s="723"/>
      <c r="WKT793" s="723"/>
      <c r="WKU793" s="723"/>
      <c r="WKV793" s="723"/>
      <c r="WKW793" s="320"/>
      <c r="WKX793" s="47"/>
      <c r="WKY793" s="47"/>
      <c r="WKZ793" s="34"/>
      <c r="WLA793" s="34"/>
      <c r="WLB793" s="88"/>
      <c r="WLC793"/>
      <c r="WLD793" s="173"/>
      <c r="WLE793" s="284"/>
      <c r="WLF793" s="910"/>
      <c r="WLG793" s="421"/>
      <c r="WLH793" s="137"/>
      <c r="WLI793" s="136"/>
      <c r="WLJ793" s="138"/>
      <c r="WLK793" s="154"/>
      <c r="WLL793" s="194"/>
      <c r="WLM793" s="868"/>
      <c r="WLN793" s="194"/>
      <c r="WLO793" s="868"/>
      <c r="WLP793" s="874"/>
      <c r="WLQ793" s="152"/>
      <c r="WLR793" s="552"/>
      <c r="WLS793" s="709"/>
      <c r="WLT793" s="709"/>
      <c r="WLU793" s="723"/>
      <c r="WLV793" s="723"/>
      <c r="WLW793" s="723"/>
      <c r="WLX793" s="723"/>
      <c r="WLY793" s="723"/>
      <c r="WLZ793" s="320"/>
      <c r="WMA793" s="47"/>
      <c r="WMB793" s="47"/>
      <c r="WMC793" s="34"/>
      <c r="WMD793" s="34"/>
      <c r="WME793" s="88"/>
      <c r="WMF793"/>
      <c r="WMG793" s="173"/>
      <c r="WMH793" s="284"/>
      <c r="WMI793" s="910"/>
      <c r="WMJ793" s="421"/>
      <c r="WMK793" s="137"/>
      <c r="WML793" s="136"/>
      <c r="WMM793" s="138"/>
      <c r="WMN793" s="154"/>
      <c r="WMO793" s="194"/>
      <c r="WMP793" s="868"/>
      <c r="WMQ793" s="194"/>
      <c r="WMR793" s="868"/>
      <c r="WMS793" s="874"/>
      <c r="WMT793" s="152"/>
      <c r="WMU793" s="552"/>
      <c r="WMV793" s="709"/>
      <c r="WMW793" s="709"/>
      <c r="WMX793" s="723"/>
      <c r="WMY793" s="723"/>
      <c r="WMZ793" s="723"/>
      <c r="WNA793" s="723"/>
      <c r="WNB793" s="723"/>
      <c r="WNC793" s="320"/>
      <c r="WND793" s="47"/>
      <c r="WNE793" s="47"/>
      <c r="WNF793" s="34"/>
      <c r="WNG793" s="34"/>
      <c r="WNH793" s="88"/>
      <c r="WNI793"/>
      <c r="WNJ793" s="173"/>
      <c r="WNK793" s="284"/>
      <c r="WNL793" s="910"/>
      <c r="WNM793" s="421"/>
      <c r="WNN793" s="137"/>
      <c r="WNO793" s="136"/>
      <c r="WNP793" s="138"/>
      <c r="WNQ793" s="154"/>
      <c r="WNR793" s="194"/>
      <c r="WNS793" s="868"/>
      <c r="WNT793" s="194"/>
      <c r="WNU793" s="868"/>
      <c r="WNV793" s="874"/>
      <c r="WNW793" s="152"/>
      <c r="WNX793" s="552"/>
      <c r="WNY793" s="709"/>
      <c r="WNZ793" s="709"/>
      <c r="WOA793" s="723"/>
      <c r="WOB793" s="723"/>
      <c r="WOC793" s="723"/>
      <c r="WOD793" s="723"/>
      <c r="WOE793" s="723"/>
      <c r="WOF793" s="320"/>
      <c r="WOG793" s="47"/>
      <c r="WOH793" s="47"/>
      <c r="WOI793" s="34"/>
      <c r="WOJ793" s="34"/>
      <c r="WOK793" s="88"/>
      <c r="WOL793"/>
      <c r="WOM793" s="173"/>
      <c r="WON793" s="284"/>
      <c r="WOO793" s="910"/>
      <c r="WOP793" s="421"/>
      <c r="WOQ793" s="137"/>
      <c r="WOR793" s="136"/>
      <c r="WOS793" s="138"/>
      <c r="WOT793" s="154"/>
      <c r="WOU793" s="194"/>
      <c r="WOV793" s="868"/>
      <c r="WOW793" s="194"/>
      <c r="WOX793" s="868"/>
      <c r="WOY793" s="874"/>
      <c r="WOZ793" s="152"/>
      <c r="WPA793" s="552"/>
      <c r="WPB793" s="709"/>
      <c r="WPC793" s="709"/>
      <c r="WPD793" s="723"/>
      <c r="WPE793" s="723"/>
      <c r="WPF793" s="723"/>
      <c r="WPG793" s="723"/>
      <c r="WPH793" s="723"/>
      <c r="WPI793" s="320"/>
      <c r="WPJ793" s="47"/>
      <c r="WPK793" s="47"/>
      <c r="WPL793" s="34"/>
      <c r="WPM793" s="34"/>
      <c r="WPN793" s="88"/>
      <c r="WPO793"/>
      <c r="WPP793" s="173"/>
      <c r="WPQ793" s="284"/>
      <c r="WPR793" s="910"/>
      <c r="WPS793" s="421"/>
      <c r="WPT793" s="137"/>
      <c r="WPU793" s="136"/>
      <c r="WPV793" s="138"/>
      <c r="WPW793" s="154"/>
      <c r="WPX793" s="194"/>
      <c r="WPY793" s="868"/>
      <c r="WPZ793" s="194"/>
      <c r="WQA793" s="868"/>
      <c r="WQB793" s="874"/>
      <c r="WQC793" s="152"/>
      <c r="WQD793" s="552"/>
      <c r="WQE793" s="709"/>
      <c r="WQF793" s="709"/>
      <c r="WQG793" s="723"/>
      <c r="WQH793" s="723"/>
      <c r="WQI793" s="723"/>
      <c r="WQJ793" s="723"/>
      <c r="WQK793" s="723"/>
      <c r="WQL793" s="320"/>
      <c r="WQM793" s="47"/>
      <c r="WQN793" s="47"/>
      <c r="WQO793" s="34"/>
      <c r="WQP793" s="34"/>
      <c r="WQQ793" s="88"/>
      <c r="WQR793"/>
      <c r="WQS793" s="173"/>
      <c r="WQT793" s="284"/>
      <c r="WQU793" s="910"/>
      <c r="WQV793" s="421"/>
      <c r="WQW793" s="137"/>
      <c r="WQX793" s="136"/>
      <c r="WQY793" s="138"/>
      <c r="WQZ793" s="154"/>
      <c r="WRA793" s="194"/>
      <c r="WRB793" s="868"/>
      <c r="WRC793" s="194"/>
      <c r="WRD793" s="868"/>
      <c r="WRE793" s="874"/>
      <c r="WRF793" s="152"/>
      <c r="WRG793" s="552"/>
      <c r="WRH793" s="709"/>
      <c r="WRI793" s="709"/>
      <c r="WRJ793" s="723"/>
      <c r="WRK793" s="723"/>
      <c r="WRL793" s="723"/>
      <c r="WRM793" s="723"/>
      <c r="WRN793" s="723"/>
      <c r="WRO793" s="320"/>
      <c r="WRP793" s="47"/>
      <c r="WRQ793" s="47"/>
      <c r="WRR793" s="34"/>
      <c r="WRS793" s="34"/>
      <c r="WRT793" s="88"/>
      <c r="WRU793"/>
      <c r="WRV793" s="173"/>
      <c r="WRW793" s="284"/>
      <c r="WRX793" s="910"/>
      <c r="WRY793" s="421"/>
      <c r="WRZ793" s="137"/>
      <c r="WSA793" s="136"/>
      <c r="WSB793" s="138"/>
      <c r="WSC793" s="154"/>
      <c r="WSD793" s="194"/>
      <c r="WSE793" s="868"/>
      <c r="WSF793" s="194"/>
      <c r="WSG793" s="868"/>
      <c r="WSH793" s="874"/>
      <c r="WSI793" s="152"/>
      <c r="WSJ793" s="552"/>
      <c r="WSK793" s="709"/>
      <c r="WSL793" s="709"/>
      <c r="WSM793" s="723"/>
      <c r="WSN793" s="723"/>
      <c r="WSO793" s="723"/>
      <c r="WSP793" s="723"/>
      <c r="WSQ793" s="723"/>
      <c r="WSR793" s="320"/>
      <c r="WSS793" s="47"/>
      <c r="WST793" s="47"/>
      <c r="WSU793" s="34"/>
      <c r="WSV793" s="34"/>
      <c r="WSW793" s="88"/>
      <c r="WSX793"/>
      <c r="WSY793" s="173"/>
      <c r="WSZ793" s="284"/>
      <c r="WTA793" s="910"/>
      <c r="WTB793" s="421"/>
      <c r="WTC793" s="137"/>
      <c r="WTD793" s="136"/>
      <c r="WTE793" s="138"/>
      <c r="WTF793" s="154"/>
      <c r="WTG793" s="194"/>
      <c r="WTH793" s="868"/>
      <c r="WTI793" s="194"/>
      <c r="WTJ793" s="868"/>
      <c r="WTK793" s="874"/>
      <c r="WTL793" s="152"/>
      <c r="WTM793" s="552"/>
      <c r="WTN793" s="709"/>
      <c r="WTO793" s="709"/>
      <c r="WTP793" s="723"/>
      <c r="WTQ793" s="723"/>
      <c r="WTR793" s="723"/>
      <c r="WTS793" s="723"/>
      <c r="WTT793" s="723"/>
      <c r="WTU793" s="320"/>
      <c r="WTV793" s="47"/>
      <c r="WTW793" s="47"/>
      <c r="WTX793" s="34"/>
      <c r="WTY793" s="34"/>
      <c r="WTZ793" s="88"/>
      <c r="WUA793"/>
      <c r="WUB793" s="173"/>
      <c r="WUC793" s="284"/>
      <c r="WUD793" s="910"/>
      <c r="WUE793" s="421"/>
      <c r="WUF793" s="137"/>
      <c r="WUG793" s="136"/>
      <c r="WUH793" s="138"/>
      <c r="WUI793" s="154"/>
      <c r="WUJ793" s="194"/>
      <c r="WUK793" s="868"/>
      <c r="WUL793" s="194"/>
      <c r="WUM793" s="868"/>
      <c r="WUN793" s="874"/>
      <c r="WUO793" s="152"/>
      <c r="WUP793" s="552"/>
      <c r="WUQ793" s="709"/>
      <c r="WUR793" s="709"/>
      <c r="WUS793" s="723"/>
      <c r="WUT793" s="723"/>
      <c r="WUU793" s="723"/>
      <c r="WUV793" s="723"/>
      <c r="WUW793" s="723"/>
      <c r="WUX793" s="320"/>
      <c r="WUY793" s="47"/>
      <c r="WUZ793" s="47"/>
      <c r="WVA793" s="34"/>
      <c r="WVB793" s="34"/>
      <c r="WVC793" s="88"/>
      <c r="WVD793"/>
      <c r="WVE793" s="173"/>
      <c r="WVF793" s="284"/>
      <c r="WVG793" s="910"/>
      <c r="WVH793" s="421"/>
      <c r="WVI793" s="137"/>
      <c r="WVJ793" s="136"/>
      <c r="WVK793" s="138"/>
      <c r="WVL793" s="154"/>
      <c r="WVM793" s="194"/>
      <c r="WVN793" s="868"/>
      <c r="WVO793" s="194"/>
      <c r="WVP793" s="868"/>
      <c r="WVQ793" s="874"/>
      <c r="WVR793" s="152"/>
      <c r="WVS793" s="552"/>
      <c r="WVT793" s="709"/>
      <c r="WVU793" s="709"/>
      <c r="WVV793" s="723"/>
      <c r="WVW793" s="723"/>
      <c r="WVX793" s="723"/>
      <c r="WVY793" s="723"/>
      <c r="WVZ793" s="723"/>
      <c r="WWA793" s="320"/>
      <c r="WWB793" s="47"/>
      <c r="WWC793" s="47"/>
      <c r="WWD793" s="34"/>
      <c r="WWE793" s="34"/>
      <c r="WWF793" s="88"/>
      <c r="WWG793"/>
      <c r="WWH793" s="173"/>
      <c r="WWI793" s="284"/>
      <c r="WWJ793" s="910"/>
      <c r="WWK793" s="421"/>
      <c r="WWL793" s="137"/>
      <c r="WWM793" s="136"/>
      <c r="WWN793" s="138"/>
      <c r="WWO793" s="154"/>
      <c r="WWP793" s="194"/>
      <c r="WWQ793" s="868"/>
      <c r="WWR793" s="194"/>
      <c r="WWS793" s="868"/>
      <c r="WWT793" s="874"/>
      <c r="WWU793" s="152"/>
      <c r="WWV793" s="552"/>
      <c r="WWW793" s="709"/>
      <c r="WWX793" s="709"/>
      <c r="WWY793" s="723"/>
      <c r="WWZ793" s="723"/>
      <c r="WXA793" s="723"/>
      <c r="WXB793" s="723"/>
      <c r="WXC793" s="723"/>
      <c r="WXD793" s="320"/>
      <c r="WXE793" s="47"/>
      <c r="WXF793" s="47"/>
      <c r="WXG793" s="34"/>
      <c r="WXH793" s="34"/>
      <c r="WXI793" s="88"/>
      <c r="WXJ793"/>
      <c r="WXK793" s="173"/>
      <c r="WXL793" s="284"/>
      <c r="WXM793" s="910"/>
      <c r="WXN793" s="421"/>
      <c r="WXO793" s="137"/>
      <c r="WXP793" s="136"/>
      <c r="WXQ793" s="138"/>
      <c r="WXR793" s="154"/>
      <c r="WXS793" s="194"/>
      <c r="WXT793" s="868"/>
      <c r="WXU793" s="194"/>
      <c r="WXV793" s="868"/>
      <c r="WXW793" s="874"/>
      <c r="WXX793" s="152"/>
      <c r="WXY793" s="552"/>
      <c r="WXZ793" s="709"/>
      <c r="WYA793" s="709"/>
      <c r="WYB793" s="723"/>
      <c r="WYC793" s="723"/>
      <c r="WYD793" s="723"/>
      <c r="WYE793" s="723"/>
      <c r="WYF793" s="723"/>
      <c r="WYG793" s="320"/>
      <c r="WYH793" s="47"/>
      <c r="WYI793" s="47"/>
      <c r="WYJ793" s="34"/>
      <c r="WYK793" s="34"/>
      <c r="WYL793" s="88"/>
      <c r="WYM793"/>
      <c r="WYN793" s="173"/>
      <c r="WYO793" s="284"/>
      <c r="WYP793" s="910"/>
      <c r="WYQ793" s="421"/>
      <c r="WYR793" s="137"/>
      <c r="WYS793" s="136"/>
      <c r="WYT793" s="138"/>
      <c r="WYU793" s="154"/>
      <c r="WYV793" s="194"/>
      <c r="WYW793" s="868"/>
      <c r="WYX793" s="194"/>
      <c r="WYY793" s="868"/>
      <c r="WYZ793" s="874"/>
      <c r="WZA793" s="152"/>
      <c r="WZB793" s="552"/>
      <c r="WZC793" s="709"/>
      <c r="WZD793" s="709"/>
      <c r="WZE793" s="723"/>
      <c r="WZF793" s="723"/>
      <c r="WZG793" s="723"/>
      <c r="WZH793" s="723"/>
      <c r="WZI793" s="723"/>
      <c r="WZJ793" s="320"/>
      <c r="WZK793" s="47"/>
      <c r="WZL793" s="47"/>
      <c r="WZM793" s="34"/>
      <c r="WZN793" s="34"/>
      <c r="WZO793" s="88"/>
      <c r="WZP793"/>
      <c r="WZQ793" s="173"/>
      <c r="WZR793" s="284"/>
      <c r="WZS793" s="910"/>
      <c r="WZT793" s="421"/>
      <c r="WZU793" s="137"/>
      <c r="WZV793" s="136"/>
      <c r="WZW793" s="138"/>
      <c r="WZX793" s="154"/>
      <c r="WZY793" s="194"/>
      <c r="WZZ793" s="868"/>
      <c r="XAA793" s="194"/>
      <c r="XAB793" s="868"/>
      <c r="XAC793" s="874"/>
      <c r="XAD793" s="152"/>
      <c r="XAE793" s="552"/>
      <c r="XAF793" s="709"/>
      <c r="XAG793" s="709"/>
      <c r="XAH793" s="723"/>
      <c r="XAI793" s="723"/>
      <c r="XAJ793" s="723"/>
      <c r="XAK793" s="723"/>
      <c r="XAL793" s="723"/>
      <c r="XAM793" s="320"/>
      <c r="XAN793" s="47"/>
      <c r="XAO793" s="47"/>
      <c r="XAP793" s="34"/>
      <c r="XAQ793" s="34"/>
      <c r="XAR793" s="88"/>
      <c r="XAS793"/>
      <c r="XAT793" s="173"/>
      <c r="XAU793" s="284"/>
      <c r="XAV793" s="910"/>
      <c r="XAW793" s="421"/>
      <c r="XAX793" s="137"/>
      <c r="XAY793" s="136"/>
      <c r="XAZ793" s="138"/>
      <c r="XBA793" s="154"/>
      <c r="XBB793" s="194"/>
      <c r="XBC793" s="868"/>
      <c r="XBD793" s="194"/>
      <c r="XBE793" s="868"/>
      <c r="XBF793" s="874"/>
      <c r="XBG793" s="152"/>
      <c r="XBH793" s="552"/>
      <c r="XBI793" s="709"/>
      <c r="XBJ793" s="709"/>
      <c r="XBK793" s="723"/>
      <c r="XBL793" s="723"/>
      <c r="XBM793" s="723"/>
      <c r="XBN793" s="723"/>
      <c r="XBO793" s="723"/>
      <c r="XBP793" s="320"/>
      <c r="XBQ793" s="47"/>
      <c r="XBR793" s="47"/>
      <c r="XBS793" s="34"/>
      <c r="XBT793" s="34"/>
      <c r="XBU793" s="88"/>
      <c r="XBV793"/>
      <c r="XBW793" s="173"/>
      <c r="XBX793" s="284"/>
      <c r="XBY793" s="910"/>
      <c r="XBZ793" s="421"/>
      <c r="XCA793" s="137"/>
      <c r="XCB793" s="136"/>
      <c r="XCC793" s="138"/>
      <c r="XCD793" s="154"/>
      <c r="XCE793" s="194"/>
      <c r="XCF793" s="868"/>
      <c r="XCG793" s="194"/>
      <c r="XCH793" s="868"/>
      <c r="XCI793" s="874"/>
      <c r="XCJ793" s="152"/>
      <c r="XCK793" s="552"/>
      <c r="XCL793" s="709"/>
      <c r="XCM793" s="709"/>
      <c r="XCN793" s="723"/>
      <c r="XCO793" s="723"/>
      <c r="XCP793" s="723"/>
      <c r="XCQ793" s="723"/>
      <c r="XCR793" s="723"/>
      <c r="XCS793" s="320"/>
      <c r="XCT793" s="47"/>
      <c r="XCU793" s="47"/>
      <c r="XCV793" s="34"/>
      <c r="XCW793" s="34"/>
      <c r="XCX793" s="88"/>
      <c r="XCY793"/>
      <c r="XCZ793" s="173"/>
      <c r="XDA793" s="284"/>
      <c r="XDB793" s="910"/>
      <c r="XDC793" s="421"/>
      <c r="XDD793" s="137"/>
      <c r="XDE793" s="136"/>
      <c r="XDF793" s="138"/>
      <c r="XDG793" s="154"/>
      <c r="XDH793" s="194"/>
      <c r="XDI793" s="868"/>
      <c r="XDJ793" s="194"/>
      <c r="XDK793" s="868"/>
      <c r="XDL793" s="874"/>
      <c r="XDM793" s="152"/>
      <c r="XDN793" s="552"/>
      <c r="XDO793" s="709"/>
      <c r="XDP793" s="709"/>
      <c r="XDQ793" s="723"/>
      <c r="XDR793" s="723"/>
      <c r="XDS793" s="723"/>
      <c r="XDT793" s="723"/>
      <c r="XDU793" s="723"/>
      <c r="XDV793" s="320"/>
      <c r="XDW793" s="47"/>
      <c r="XDX793" s="47"/>
      <c r="XDY793" s="34"/>
      <c r="XDZ793" s="34"/>
      <c r="XEA793" s="88"/>
      <c r="XEB793"/>
      <c r="XEC793" s="173"/>
      <c r="XED793" s="284"/>
      <c r="XEE793" s="910"/>
      <c r="XEF793" s="421"/>
      <c r="XEG793" s="137"/>
      <c r="XEH793" s="136"/>
      <c r="XEI793" s="138"/>
      <c r="XEJ793" s="154"/>
      <c r="XEK793" s="194"/>
      <c r="XEL793" s="868"/>
      <c r="XEM793" s="194"/>
      <c r="XEN793" s="868"/>
      <c r="XEO793" s="874"/>
      <c r="XEP793" s="152"/>
      <c r="XEQ793" s="552"/>
      <c r="XER793" s="709"/>
      <c r="XES793" s="709"/>
      <c r="XET793" s="723"/>
      <c r="XEU793" s="723"/>
      <c r="XEV793" s="723"/>
      <c r="XEW793" s="723"/>
      <c r="XEX793" s="723"/>
      <c r="XEY793" s="320"/>
      <c r="XEZ793" s="47"/>
      <c r="XFA793" s="47"/>
      <c r="XFB793" s="34"/>
      <c r="XFC793" s="34"/>
      <c r="XFD793" s="88"/>
    </row>
    <row r="794" spans="1:16384" s="33" customFormat="1" ht="13.5" customHeight="1" x14ac:dyDescent="0.25">
      <c r="A794" s="173"/>
      <c r="B794" s="284" t="s">
        <v>1109</v>
      </c>
      <c r="C794" s="910"/>
      <c r="D794" s="421" t="s">
        <v>1463</v>
      </c>
      <c r="E794" s="1001"/>
      <c r="F794" s="957"/>
      <c r="G794" s="977"/>
      <c r="H794" s="154" t="s">
        <v>861</v>
      </c>
      <c r="I794" s="194" t="s">
        <v>1567</v>
      </c>
      <c r="J794" s="868"/>
      <c r="K794" s="136" t="s">
        <v>426</v>
      </c>
      <c r="L794" s="236"/>
      <c r="M794" s="285"/>
      <c r="N794" s="564"/>
      <c r="O794" s="563"/>
      <c r="P794" s="714"/>
      <c r="Q794" s="732"/>
      <c r="R794" s="732"/>
      <c r="S794" s="732">
        <v>3</v>
      </c>
      <c r="T794" s="723"/>
      <c r="U794" s="723"/>
      <c r="V794" s="723"/>
      <c r="W794" s="320"/>
      <c r="X794" s="47"/>
      <c r="Y794" s="47"/>
      <c r="Z794" s="34"/>
      <c r="AA794" s="34" t="str">
        <f t="shared" si="160"/>
        <v/>
      </c>
      <c r="AB794" s="88" t="str">
        <f t="shared" si="159"/>
        <v/>
      </c>
      <c r="AC794"/>
      <c r="AD794" s="173"/>
      <c r="AE794" s="284"/>
      <c r="AF794" s="910"/>
      <c r="AG794" s="421"/>
      <c r="AH794" s="137"/>
      <c r="AI794" s="136"/>
      <c r="AJ794" s="138"/>
      <c r="AK794" s="154"/>
      <c r="AL794" s="194"/>
      <c r="AM794" s="868"/>
      <c r="AN794" s="194"/>
      <c r="AO794" s="868"/>
      <c r="AP794" s="874"/>
      <c r="AQ794" s="152"/>
      <c r="AR794" s="552"/>
      <c r="AS794" s="709"/>
      <c r="AT794" s="709"/>
      <c r="AU794" s="33" t="str">
        <f t="shared" si="151"/>
        <v/>
      </c>
      <c r="AV794" s="723"/>
      <c r="AW794" s="723"/>
      <c r="AX794" s="723"/>
      <c r="AY794" s="723"/>
      <c r="AZ794" s="320"/>
      <c r="BA794" s="47"/>
      <c r="BB794" s="47"/>
      <c r="BC794" s="34"/>
      <c r="BD794" s="34"/>
      <c r="BE794" s="88"/>
      <c r="BF794"/>
      <c r="BG794" s="173"/>
      <c r="BH794" s="284"/>
      <c r="BI794" s="910"/>
      <c r="BJ794" s="421"/>
      <c r="BK794" s="137"/>
      <c r="BL794" s="136"/>
      <c r="BM794" s="138"/>
      <c r="BN794" s="154"/>
      <c r="BO794" s="194"/>
      <c r="BP794" s="868"/>
      <c r="BQ794" s="194"/>
      <c r="BR794" s="868"/>
      <c r="BS794" s="874"/>
      <c r="BT794" s="152"/>
      <c r="BU794" s="552"/>
      <c r="BV794" s="709"/>
      <c r="BW794" s="709"/>
      <c r="BX794" s="723"/>
      <c r="BY794" s="723"/>
      <c r="BZ794" s="723"/>
      <c r="CA794" s="723"/>
      <c r="CB794" s="723"/>
      <c r="CC794" s="320"/>
      <c r="CD794" s="47"/>
      <c r="CE794" s="47"/>
      <c r="CF794" s="34"/>
      <c r="CG794" s="34"/>
      <c r="CH794" s="88"/>
      <c r="CI794"/>
      <c r="CJ794" s="173"/>
      <c r="CK794" s="284"/>
      <c r="CL794" s="910"/>
      <c r="CM794" s="421"/>
      <c r="CN794" s="137"/>
      <c r="CO794" s="136"/>
      <c r="CP794" s="138"/>
      <c r="CQ794" s="154"/>
      <c r="CR794" s="194"/>
      <c r="CS794" s="868"/>
      <c r="CT794" s="194"/>
      <c r="CU794" s="868"/>
      <c r="CV794" s="874"/>
      <c r="CW794" s="152"/>
      <c r="CX794" s="552"/>
      <c r="CY794" s="709"/>
      <c r="CZ794" s="709"/>
      <c r="DA794" s="723"/>
      <c r="DB794" s="723"/>
      <c r="DC794" s="723"/>
      <c r="DD794" s="723"/>
      <c r="DE794" s="723"/>
      <c r="DF794" s="320"/>
      <c r="DG794" s="47"/>
      <c r="DH794" s="47"/>
      <c r="DI794" s="34"/>
      <c r="DJ794" s="34"/>
      <c r="DK794" s="88"/>
      <c r="DL794"/>
      <c r="DM794" s="173"/>
      <c r="DN794" s="284"/>
      <c r="DO794" s="910"/>
      <c r="DP794" s="421"/>
      <c r="DQ794" s="137"/>
      <c r="DR794" s="136"/>
      <c r="DS794" s="138"/>
      <c r="DT794" s="154"/>
      <c r="DU794" s="194"/>
      <c r="DV794" s="868"/>
      <c r="DW794" s="194"/>
      <c r="DX794" s="868"/>
      <c r="DY794" s="874"/>
      <c r="DZ794" s="152"/>
      <c r="EA794" s="552"/>
      <c r="EB794" s="709"/>
      <c r="EC794" s="709"/>
      <c r="ED794" s="723"/>
      <c r="EE794" s="723"/>
      <c r="EF794" s="723"/>
      <c r="EG794" s="723"/>
      <c r="EH794" s="723"/>
      <c r="EI794" s="320"/>
      <c r="EJ794" s="47"/>
      <c r="EK794" s="47"/>
      <c r="EL794" s="34"/>
      <c r="EM794" s="34"/>
      <c r="EN794" s="88"/>
      <c r="EO794"/>
      <c r="EP794" s="173"/>
      <c r="EQ794" s="284"/>
      <c r="ER794" s="910"/>
      <c r="ES794" s="421"/>
      <c r="ET794" s="137"/>
      <c r="EU794" s="136"/>
      <c r="EV794" s="138"/>
      <c r="EW794" s="154"/>
      <c r="EX794" s="194"/>
      <c r="EY794" s="868"/>
      <c r="EZ794" s="194"/>
      <c r="FA794" s="868"/>
      <c r="FB794" s="874"/>
      <c r="FC794" s="152"/>
      <c r="FD794" s="552"/>
      <c r="FE794" s="709"/>
      <c r="FF794" s="709"/>
      <c r="FG794" s="723"/>
      <c r="FH794" s="723"/>
      <c r="FI794" s="723"/>
      <c r="FJ794" s="723"/>
      <c r="FK794" s="723"/>
      <c r="FL794" s="320"/>
      <c r="FM794" s="47"/>
      <c r="FN794" s="47"/>
      <c r="FO794" s="34"/>
      <c r="FP794" s="34"/>
      <c r="FQ794" s="88"/>
      <c r="FR794"/>
      <c r="FS794" s="173"/>
      <c r="FT794" s="284"/>
      <c r="FU794" s="910"/>
      <c r="FV794" s="421"/>
      <c r="FW794" s="137"/>
      <c r="FX794" s="136"/>
      <c r="FY794" s="138"/>
      <c r="FZ794" s="154"/>
      <c r="GA794" s="194"/>
      <c r="GB794" s="868"/>
      <c r="GC794" s="194"/>
      <c r="GD794" s="868"/>
      <c r="GE794" s="874"/>
      <c r="GF794" s="152"/>
      <c r="GG794" s="552"/>
      <c r="GH794" s="709"/>
      <c r="GI794" s="709"/>
      <c r="GJ794" s="723"/>
      <c r="GK794" s="723"/>
      <c r="GL794" s="723"/>
      <c r="GM794" s="723"/>
      <c r="GN794" s="723"/>
      <c r="GO794" s="320"/>
      <c r="GP794" s="47"/>
      <c r="GQ794" s="47"/>
      <c r="GR794" s="34"/>
      <c r="GS794" s="34"/>
      <c r="GT794" s="88"/>
      <c r="GU794"/>
      <c r="GV794" s="173"/>
      <c r="GW794" s="284"/>
      <c r="GX794" s="910"/>
      <c r="GY794" s="421"/>
      <c r="GZ794" s="137"/>
      <c r="HA794" s="136"/>
      <c r="HB794" s="138"/>
      <c r="HC794" s="154"/>
      <c r="HD794" s="194"/>
      <c r="HE794" s="868"/>
      <c r="HF794" s="194"/>
      <c r="HG794" s="868"/>
      <c r="HH794" s="874"/>
      <c r="HI794" s="152"/>
      <c r="HJ794" s="552"/>
      <c r="HK794" s="709"/>
      <c r="HL794" s="709"/>
      <c r="HM794" s="723"/>
      <c r="HN794" s="723"/>
      <c r="HO794" s="723"/>
      <c r="HP794" s="723"/>
      <c r="HQ794" s="723"/>
      <c r="HR794" s="320"/>
      <c r="HS794" s="47"/>
      <c r="HT794" s="47"/>
      <c r="HU794" s="34"/>
      <c r="HV794" s="34"/>
      <c r="HW794" s="88"/>
      <c r="HX794"/>
      <c r="HY794" s="173"/>
      <c r="HZ794" s="284"/>
      <c r="IA794" s="910"/>
      <c r="IB794" s="421"/>
      <c r="IC794" s="137"/>
      <c r="ID794" s="136"/>
      <c r="IE794" s="138"/>
      <c r="IF794" s="154"/>
      <c r="IG794" s="194"/>
      <c r="IH794" s="868"/>
      <c r="II794" s="194"/>
      <c r="IJ794" s="868"/>
      <c r="IK794" s="874"/>
      <c r="IL794" s="152"/>
      <c r="IM794" s="552"/>
      <c r="IN794" s="709"/>
      <c r="IO794" s="709"/>
      <c r="IP794" s="723"/>
      <c r="IQ794" s="723"/>
      <c r="IR794" s="723"/>
      <c r="IS794" s="723"/>
      <c r="IT794" s="723"/>
      <c r="IU794" s="320"/>
      <c r="IV794" s="47"/>
      <c r="IW794" s="47"/>
      <c r="IX794" s="34"/>
      <c r="IY794" s="34"/>
      <c r="IZ794" s="88"/>
      <c r="JA794"/>
      <c r="JB794" s="173"/>
      <c r="JC794" s="284"/>
      <c r="JD794" s="910"/>
      <c r="JE794" s="421"/>
      <c r="JF794" s="137"/>
      <c r="JG794" s="136"/>
      <c r="JH794" s="138"/>
      <c r="JI794" s="154"/>
      <c r="JJ794" s="194"/>
      <c r="JK794" s="868"/>
      <c r="JL794" s="194"/>
      <c r="JM794" s="868"/>
      <c r="JN794" s="874"/>
      <c r="JO794" s="152"/>
      <c r="JP794" s="552"/>
      <c r="JQ794" s="709"/>
      <c r="JR794" s="709"/>
      <c r="JS794" s="723"/>
      <c r="JT794" s="723"/>
      <c r="JU794" s="723"/>
      <c r="JV794" s="723"/>
      <c r="JW794" s="723"/>
      <c r="JX794" s="320"/>
      <c r="JY794" s="47"/>
      <c r="JZ794" s="47"/>
      <c r="KA794" s="34"/>
      <c r="KB794" s="34"/>
      <c r="KC794" s="88"/>
      <c r="KD794"/>
      <c r="KE794" s="173"/>
      <c r="KF794" s="284"/>
      <c r="KG794" s="910"/>
      <c r="KH794" s="421"/>
      <c r="KI794" s="137"/>
      <c r="KJ794" s="136"/>
      <c r="KK794" s="138"/>
      <c r="KL794" s="154"/>
      <c r="KM794" s="194"/>
      <c r="KN794" s="868"/>
      <c r="KO794" s="194"/>
      <c r="KP794" s="868"/>
      <c r="KQ794" s="874"/>
      <c r="KR794" s="152"/>
      <c r="KS794" s="552"/>
      <c r="KT794" s="709"/>
      <c r="KU794" s="709"/>
      <c r="KV794" s="723"/>
      <c r="KW794" s="723"/>
      <c r="KX794" s="723"/>
      <c r="KY794" s="723"/>
      <c r="KZ794" s="723"/>
      <c r="LA794" s="320"/>
      <c r="LB794" s="47"/>
      <c r="LC794" s="47"/>
      <c r="LD794" s="34"/>
      <c r="LE794" s="34"/>
      <c r="LF794" s="88"/>
      <c r="LG794"/>
      <c r="LH794" s="173"/>
      <c r="LI794" s="284"/>
      <c r="LJ794" s="910"/>
      <c r="LK794" s="421"/>
      <c r="LL794" s="137"/>
      <c r="LM794" s="136"/>
      <c r="LN794" s="138"/>
      <c r="LO794" s="154"/>
      <c r="LP794" s="194"/>
      <c r="LQ794" s="868"/>
      <c r="LR794" s="194"/>
      <c r="LS794" s="868"/>
      <c r="LT794" s="874"/>
      <c r="LU794" s="152"/>
      <c r="LV794" s="552"/>
      <c r="LW794" s="709"/>
      <c r="LX794" s="709"/>
      <c r="LY794" s="723"/>
      <c r="LZ794" s="723"/>
      <c r="MA794" s="723"/>
      <c r="MB794" s="723"/>
      <c r="MC794" s="723"/>
      <c r="MD794" s="320"/>
      <c r="ME794" s="47"/>
      <c r="MF794" s="47"/>
      <c r="MG794" s="34"/>
      <c r="MH794" s="34"/>
      <c r="MI794" s="88"/>
      <c r="MJ794"/>
      <c r="MK794" s="173"/>
      <c r="ML794" s="284"/>
      <c r="MM794" s="910"/>
      <c r="MN794" s="421"/>
      <c r="MO794" s="137"/>
      <c r="MP794" s="136"/>
      <c r="MQ794" s="138"/>
      <c r="MR794" s="154"/>
      <c r="MS794" s="194"/>
      <c r="MT794" s="868"/>
      <c r="MU794" s="194"/>
      <c r="MV794" s="868"/>
      <c r="MW794" s="874"/>
      <c r="MX794" s="152"/>
      <c r="MY794" s="552"/>
      <c r="MZ794" s="709"/>
      <c r="NA794" s="709"/>
      <c r="NB794" s="723"/>
      <c r="NC794" s="723"/>
      <c r="ND794" s="723"/>
      <c r="NE794" s="723"/>
      <c r="NF794" s="723"/>
      <c r="NG794" s="320"/>
      <c r="NH794" s="47"/>
      <c r="NI794" s="47"/>
      <c r="NJ794" s="34"/>
      <c r="NK794" s="34"/>
      <c r="NL794" s="88"/>
      <c r="NM794"/>
      <c r="NN794" s="173"/>
      <c r="NO794" s="284"/>
      <c r="NP794" s="910"/>
      <c r="NQ794" s="421"/>
      <c r="NR794" s="137"/>
      <c r="NS794" s="136"/>
      <c r="NT794" s="138"/>
      <c r="NU794" s="154"/>
      <c r="NV794" s="194"/>
      <c r="NW794" s="868"/>
      <c r="NX794" s="194"/>
      <c r="NY794" s="868"/>
      <c r="NZ794" s="874"/>
      <c r="OA794" s="152"/>
      <c r="OB794" s="552"/>
      <c r="OC794" s="709"/>
      <c r="OD794" s="709"/>
      <c r="OE794" s="723"/>
      <c r="OF794" s="723"/>
      <c r="OG794" s="723"/>
      <c r="OH794" s="723"/>
      <c r="OI794" s="723"/>
      <c r="OJ794" s="320"/>
      <c r="OK794" s="47"/>
      <c r="OL794" s="47"/>
      <c r="OM794" s="34"/>
      <c r="ON794" s="34"/>
      <c r="OO794" s="88"/>
      <c r="OP794"/>
      <c r="OQ794" s="173"/>
      <c r="OR794" s="284"/>
      <c r="OS794" s="910"/>
      <c r="OT794" s="421"/>
      <c r="OU794" s="137"/>
      <c r="OV794" s="136"/>
      <c r="OW794" s="138"/>
      <c r="OX794" s="154"/>
      <c r="OY794" s="194"/>
      <c r="OZ794" s="868"/>
      <c r="PA794" s="194"/>
      <c r="PB794" s="868"/>
      <c r="PC794" s="874"/>
      <c r="PD794" s="152"/>
      <c r="PE794" s="552"/>
      <c r="PF794" s="709"/>
      <c r="PG794" s="709"/>
      <c r="PH794" s="723"/>
      <c r="PI794" s="723"/>
      <c r="PJ794" s="723"/>
      <c r="PK794" s="723"/>
      <c r="PL794" s="723"/>
      <c r="PM794" s="320"/>
      <c r="PN794" s="47"/>
      <c r="PO794" s="47"/>
      <c r="PP794" s="34"/>
      <c r="PQ794" s="34"/>
      <c r="PR794" s="88"/>
      <c r="PS794"/>
      <c r="PT794" s="173"/>
      <c r="PU794" s="284"/>
      <c r="PV794" s="910"/>
      <c r="PW794" s="421"/>
      <c r="PX794" s="137"/>
      <c r="PY794" s="136"/>
      <c r="PZ794" s="138"/>
      <c r="QA794" s="154"/>
      <c r="QB794" s="194"/>
      <c r="QC794" s="868"/>
      <c r="QD794" s="194"/>
      <c r="QE794" s="868"/>
      <c r="QF794" s="874"/>
      <c r="QG794" s="152"/>
      <c r="QH794" s="552"/>
      <c r="QI794" s="709"/>
      <c r="QJ794" s="709"/>
      <c r="QK794" s="723"/>
      <c r="QL794" s="723"/>
      <c r="QM794" s="723"/>
      <c r="QN794" s="723"/>
      <c r="QO794" s="723"/>
      <c r="QP794" s="320"/>
      <c r="QQ794" s="47"/>
      <c r="QR794" s="47"/>
      <c r="QS794" s="34"/>
      <c r="QT794" s="34"/>
      <c r="QU794" s="88"/>
      <c r="QV794"/>
      <c r="QW794" s="173"/>
      <c r="QX794" s="284"/>
      <c r="QY794" s="910"/>
      <c r="QZ794" s="421"/>
      <c r="RA794" s="137"/>
      <c r="RB794" s="136"/>
      <c r="RC794" s="138"/>
      <c r="RD794" s="154"/>
      <c r="RE794" s="194"/>
      <c r="RF794" s="868"/>
      <c r="RG794" s="194"/>
      <c r="RH794" s="868"/>
      <c r="RI794" s="874"/>
      <c r="RJ794" s="152"/>
      <c r="RK794" s="552"/>
      <c r="RL794" s="709"/>
      <c r="RM794" s="709"/>
      <c r="RN794" s="723"/>
      <c r="RO794" s="723"/>
      <c r="RP794" s="723"/>
      <c r="RQ794" s="723"/>
      <c r="RR794" s="723"/>
      <c r="RS794" s="320"/>
      <c r="RT794" s="47"/>
      <c r="RU794" s="47"/>
      <c r="RV794" s="34"/>
      <c r="RW794" s="34"/>
      <c r="RX794" s="88"/>
      <c r="RY794"/>
      <c r="RZ794" s="173"/>
      <c r="SA794" s="284"/>
      <c r="SB794" s="910"/>
      <c r="SC794" s="421"/>
      <c r="SD794" s="137"/>
      <c r="SE794" s="136"/>
      <c r="SF794" s="138"/>
      <c r="SG794" s="154"/>
      <c r="SH794" s="194"/>
      <c r="SI794" s="868"/>
      <c r="SJ794" s="194"/>
      <c r="SK794" s="868"/>
      <c r="SL794" s="874"/>
      <c r="SM794" s="152"/>
      <c r="SN794" s="552"/>
      <c r="SO794" s="709"/>
      <c r="SP794" s="709"/>
      <c r="SQ794" s="723"/>
      <c r="SR794" s="723"/>
      <c r="SS794" s="723"/>
      <c r="ST794" s="723"/>
      <c r="SU794" s="723"/>
      <c r="SV794" s="320"/>
      <c r="SW794" s="47"/>
      <c r="SX794" s="47"/>
      <c r="SY794" s="34"/>
      <c r="SZ794" s="34"/>
      <c r="TA794" s="88"/>
      <c r="TB794"/>
      <c r="TC794" s="173"/>
      <c r="TD794" s="284"/>
      <c r="TE794" s="910"/>
      <c r="TF794" s="421"/>
      <c r="TG794" s="137"/>
      <c r="TH794" s="136"/>
      <c r="TI794" s="138"/>
      <c r="TJ794" s="154"/>
      <c r="TK794" s="194"/>
      <c r="TL794" s="868"/>
      <c r="TM794" s="194"/>
      <c r="TN794" s="868"/>
      <c r="TO794" s="874"/>
      <c r="TP794" s="152"/>
      <c r="TQ794" s="552"/>
      <c r="TR794" s="709"/>
      <c r="TS794" s="709"/>
      <c r="TT794" s="723"/>
      <c r="TU794" s="723"/>
      <c r="TV794" s="723"/>
      <c r="TW794" s="723"/>
      <c r="TX794" s="723"/>
      <c r="TY794" s="320"/>
      <c r="TZ794" s="47"/>
      <c r="UA794" s="47"/>
      <c r="UB794" s="34"/>
      <c r="UC794" s="34"/>
      <c r="UD794" s="88"/>
      <c r="UE794"/>
      <c r="UF794" s="173"/>
      <c r="UG794" s="284"/>
      <c r="UH794" s="910"/>
      <c r="UI794" s="421"/>
      <c r="UJ794" s="137"/>
      <c r="UK794" s="136"/>
      <c r="UL794" s="138"/>
      <c r="UM794" s="154"/>
      <c r="UN794" s="194"/>
      <c r="UO794" s="868"/>
      <c r="UP794" s="194"/>
      <c r="UQ794" s="868"/>
      <c r="UR794" s="874"/>
      <c r="US794" s="152"/>
      <c r="UT794" s="552"/>
      <c r="UU794" s="709"/>
      <c r="UV794" s="709"/>
      <c r="UW794" s="723"/>
      <c r="UX794" s="723"/>
      <c r="UY794" s="723"/>
      <c r="UZ794" s="723"/>
      <c r="VA794" s="723"/>
      <c r="VB794" s="320"/>
      <c r="VC794" s="47"/>
      <c r="VD794" s="47"/>
      <c r="VE794" s="34"/>
      <c r="VF794" s="34"/>
      <c r="VG794" s="88"/>
      <c r="VH794"/>
      <c r="VI794" s="173"/>
      <c r="VJ794" s="284"/>
      <c r="VK794" s="910"/>
      <c r="VL794" s="421"/>
      <c r="VM794" s="137"/>
      <c r="VN794" s="136"/>
      <c r="VO794" s="138"/>
      <c r="VP794" s="154"/>
      <c r="VQ794" s="194"/>
      <c r="VR794" s="868"/>
      <c r="VS794" s="194"/>
      <c r="VT794" s="868"/>
      <c r="VU794" s="874"/>
      <c r="VV794" s="152"/>
      <c r="VW794" s="552"/>
      <c r="VX794" s="709"/>
      <c r="VY794" s="709"/>
      <c r="VZ794" s="723"/>
      <c r="WA794" s="723"/>
      <c r="WB794" s="723"/>
      <c r="WC794" s="723"/>
      <c r="WD794" s="723"/>
      <c r="WE794" s="320"/>
      <c r="WF794" s="47"/>
      <c r="WG794" s="47"/>
      <c r="WH794" s="34"/>
      <c r="WI794" s="34"/>
      <c r="WJ794" s="88"/>
      <c r="WK794"/>
      <c r="WL794" s="173"/>
      <c r="WM794" s="284"/>
      <c r="WN794" s="910"/>
      <c r="WO794" s="421"/>
      <c r="WP794" s="137"/>
      <c r="WQ794" s="136"/>
      <c r="WR794" s="138"/>
      <c r="WS794" s="154"/>
      <c r="WT794" s="194"/>
      <c r="WU794" s="868"/>
      <c r="WV794" s="194"/>
      <c r="WW794" s="868"/>
      <c r="WX794" s="874"/>
      <c r="WY794" s="152"/>
      <c r="WZ794" s="552"/>
      <c r="XA794" s="709"/>
      <c r="XB794" s="709"/>
      <c r="XC794" s="723"/>
      <c r="XD794" s="723"/>
      <c r="XE794" s="723"/>
      <c r="XF794" s="723"/>
      <c r="XG794" s="723"/>
      <c r="XH794" s="320"/>
      <c r="XI794" s="47"/>
      <c r="XJ794" s="47"/>
      <c r="XK794" s="34"/>
      <c r="XL794" s="34"/>
      <c r="XM794" s="88"/>
      <c r="XN794"/>
      <c r="XO794" s="173"/>
      <c r="XP794" s="284"/>
      <c r="XQ794" s="910"/>
      <c r="XR794" s="421"/>
      <c r="XS794" s="137"/>
      <c r="XT794" s="136"/>
      <c r="XU794" s="138"/>
      <c r="XV794" s="154"/>
      <c r="XW794" s="194"/>
      <c r="XX794" s="868"/>
      <c r="XY794" s="194"/>
      <c r="XZ794" s="868"/>
      <c r="YA794" s="874"/>
      <c r="YB794" s="152"/>
      <c r="YC794" s="552"/>
      <c r="YD794" s="709"/>
      <c r="YE794" s="709"/>
      <c r="YF794" s="723"/>
      <c r="YG794" s="723"/>
      <c r="YH794" s="723"/>
      <c r="YI794" s="723"/>
      <c r="YJ794" s="723"/>
      <c r="YK794" s="320"/>
      <c r="YL794" s="47"/>
      <c r="YM794" s="47"/>
      <c r="YN794" s="34"/>
      <c r="YO794" s="34"/>
      <c r="YP794" s="88"/>
      <c r="YQ794"/>
      <c r="YR794" s="173"/>
      <c r="YS794" s="284"/>
      <c r="YT794" s="910"/>
      <c r="YU794" s="421"/>
      <c r="YV794" s="137"/>
      <c r="YW794" s="136"/>
      <c r="YX794" s="138"/>
      <c r="YY794" s="154"/>
      <c r="YZ794" s="194"/>
      <c r="ZA794" s="868"/>
      <c r="ZB794" s="194"/>
      <c r="ZC794" s="868"/>
      <c r="ZD794" s="874"/>
      <c r="ZE794" s="152"/>
      <c r="ZF794" s="552"/>
      <c r="ZG794" s="709"/>
      <c r="ZH794" s="709"/>
      <c r="ZI794" s="723"/>
      <c r="ZJ794" s="723"/>
      <c r="ZK794" s="723"/>
      <c r="ZL794" s="723"/>
      <c r="ZM794" s="723"/>
      <c r="ZN794" s="320"/>
      <c r="ZO794" s="47"/>
      <c r="ZP794" s="47"/>
      <c r="ZQ794" s="34"/>
      <c r="ZR794" s="34"/>
      <c r="ZS794" s="88"/>
      <c r="ZT794"/>
      <c r="ZU794" s="173"/>
      <c r="ZV794" s="284"/>
      <c r="ZW794" s="910"/>
      <c r="ZX794" s="421"/>
      <c r="ZY794" s="137"/>
      <c r="ZZ794" s="136"/>
      <c r="AAA794" s="138"/>
      <c r="AAB794" s="154"/>
      <c r="AAC794" s="194"/>
      <c r="AAD794" s="868"/>
      <c r="AAE794" s="194"/>
      <c r="AAF794" s="868"/>
      <c r="AAG794" s="874"/>
      <c r="AAH794" s="152"/>
      <c r="AAI794" s="552"/>
      <c r="AAJ794" s="709"/>
      <c r="AAK794" s="709"/>
      <c r="AAL794" s="723"/>
      <c r="AAM794" s="723"/>
      <c r="AAN794" s="723"/>
      <c r="AAO794" s="723"/>
      <c r="AAP794" s="723"/>
      <c r="AAQ794" s="320"/>
      <c r="AAR794" s="47"/>
      <c r="AAS794" s="47"/>
      <c r="AAT794" s="34"/>
      <c r="AAU794" s="34"/>
      <c r="AAV794" s="88"/>
      <c r="AAW794"/>
      <c r="AAX794" s="173"/>
      <c r="AAY794" s="284"/>
      <c r="AAZ794" s="910"/>
      <c r="ABA794" s="421"/>
      <c r="ABB794" s="137"/>
      <c r="ABC794" s="136"/>
      <c r="ABD794" s="138"/>
      <c r="ABE794" s="154"/>
      <c r="ABF794" s="194"/>
      <c r="ABG794" s="868"/>
      <c r="ABH794" s="194"/>
      <c r="ABI794" s="868"/>
      <c r="ABJ794" s="874"/>
      <c r="ABK794" s="152"/>
      <c r="ABL794" s="552"/>
      <c r="ABM794" s="709"/>
      <c r="ABN794" s="709"/>
      <c r="ABO794" s="723"/>
      <c r="ABP794" s="723"/>
      <c r="ABQ794" s="723"/>
      <c r="ABR794" s="723"/>
      <c r="ABS794" s="723"/>
      <c r="ABT794" s="320"/>
      <c r="ABU794" s="47"/>
      <c r="ABV794" s="47"/>
      <c r="ABW794" s="34"/>
      <c r="ABX794" s="34"/>
      <c r="ABY794" s="88"/>
      <c r="ABZ794"/>
      <c r="ACA794" s="173"/>
      <c r="ACB794" s="284"/>
      <c r="ACC794" s="910"/>
      <c r="ACD794" s="421"/>
      <c r="ACE794" s="137"/>
      <c r="ACF794" s="136"/>
      <c r="ACG794" s="138"/>
      <c r="ACH794" s="154"/>
      <c r="ACI794" s="194"/>
      <c r="ACJ794" s="868"/>
      <c r="ACK794" s="194"/>
      <c r="ACL794" s="868"/>
      <c r="ACM794" s="874"/>
      <c r="ACN794" s="152"/>
      <c r="ACO794" s="552"/>
      <c r="ACP794" s="709"/>
      <c r="ACQ794" s="709"/>
      <c r="ACR794" s="723"/>
      <c r="ACS794" s="723"/>
      <c r="ACT794" s="723"/>
      <c r="ACU794" s="723"/>
      <c r="ACV794" s="723"/>
      <c r="ACW794" s="320"/>
      <c r="ACX794" s="47"/>
      <c r="ACY794" s="47"/>
      <c r="ACZ794" s="34"/>
      <c r="ADA794" s="34"/>
      <c r="ADB794" s="88"/>
      <c r="ADC794"/>
      <c r="ADD794" s="173"/>
      <c r="ADE794" s="284"/>
      <c r="ADF794" s="910"/>
      <c r="ADG794" s="421"/>
      <c r="ADH794" s="137"/>
      <c r="ADI794" s="136"/>
      <c r="ADJ794" s="138"/>
      <c r="ADK794" s="154"/>
      <c r="ADL794" s="194"/>
      <c r="ADM794" s="868"/>
      <c r="ADN794" s="194"/>
      <c r="ADO794" s="868"/>
      <c r="ADP794" s="874"/>
      <c r="ADQ794" s="152"/>
      <c r="ADR794" s="552"/>
      <c r="ADS794" s="709"/>
      <c r="ADT794" s="709"/>
      <c r="ADU794" s="723"/>
      <c r="ADV794" s="723"/>
      <c r="ADW794" s="723"/>
      <c r="ADX794" s="723"/>
      <c r="ADY794" s="723"/>
      <c r="ADZ794" s="320"/>
      <c r="AEA794" s="47"/>
      <c r="AEB794" s="47"/>
      <c r="AEC794" s="34"/>
      <c r="AED794" s="34"/>
      <c r="AEE794" s="88"/>
      <c r="AEF794"/>
      <c r="AEG794" s="173"/>
      <c r="AEH794" s="284"/>
      <c r="AEI794" s="910"/>
      <c r="AEJ794" s="421"/>
      <c r="AEK794" s="137"/>
      <c r="AEL794" s="136"/>
      <c r="AEM794" s="138"/>
      <c r="AEN794" s="154"/>
      <c r="AEO794" s="194"/>
      <c r="AEP794" s="868"/>
      <c r="AEQ794" s="194"/>
      <c r="AER794" s="868"/>
      <c r="AES794" s="874"/>
      <c r="AET794" s="152"/>
      <c r="AEU794" s="552"/>
      <c r="AEV794" s="709"/>
      <c r="AEW794" s="709"/>
      <c r="AEX794" s="723"/>
      <c r="AEY794" s="723"/>
      <c r="AEZ794" s="723"/>
      <c r="AFA794" s="723"/>
      <c r="AFB794" s="723"/>
      <c r="AFC794" s="320"/>
      <c r="AFD794" s="47"/>
      <c r="AFE794" s="47"/>
      <c r="AFF794" s="34"/>
      <c r="AFG794" s="34"/>
      <c r="AFH794" s="88"/>
      <c r="AFI794"/>
      <c r="AFJ794" s="173"/>
      <c r="AFK794" s="284"/>
      <c r="AFL794" s="910"/>
      <c r="AFM794" s="421"/>
      <c r="AFN794" s="137"/>
      <c r="AFO794" s="136"/>
      <c r="AFP794" s="138"/>
      <c r="AFQ794" s="154"/>
      <c r="AFR794" s="194"/>
      <c r="AFS794" s="868"/>
      <c r="AFT794" s="194"/>
      <c r="AFU794" s="868"/>
      <c r="AFV794" s="874"/>
      <c r="AFW794" s="152"/>
      <c r="AFX794" s="552"/>
      <c r="AFY794" s="709"/>
      <c r="AFZ794" s="709"/>
      <c r="AGA794" s="723"/>
      <c r="AGB794" s="723"/>
      <c r="AGC794" s="723"/>
      <c r="AGD794" s="723"/>
      <c r="AGE794" s="723"/>
      <c r="AGF794" s="320"/>
      <c r="AGG794" s="47"/>
      <c r="AGH794" s="47"/>
      <c r="AGI794" s="34"/>
      <c r="AGJ794" s="34"/>
      <c r="AGK794" s="88"/>
      <c r="AGL794"/>
      <c r="AGM794" s="173"/>
      <c r="AGN794" s="284"/>
      <c r="AGO794" s="910"/>
      <c r="AGP794" s="421"/>
      <c r="AGQ794" s="137"/>
      <c r="AGR794" s="136"/>
      <c r="AGS794" s="138"/>
      <c r="AGT794" s="154"/>
      <c r="AGU794" s="194"/>
      <c r="AGV794" s="868"/>
      <c r="AGW794" s="194"/>
      <c r="AGX794" s="868"/>
      <c r="AGY794" s="874"/>
      <c r="AGZ794" s="152"/>
      <c r="AHA794" s="552"/>
      <c r="AHB794" s="709"/>
      <c r="AHC794" s="709"/>
      <c r="AHD794" s="723"/>
      <c r="AHE794" s="723"/>
      <c r="AHF794" s="723"/>
      <c r="AHG794" s="723"/>
      <c r="AHH794" s="723"/>
      <c r="AHI794" s="320"/>
      <c r="AHJ794" s="47"/>
      <c r="AHK794" s="47"/>
      <c r="AHL794" s="34"/>
      <c r="AHM794" s="34"/>
      <c r="AHN794" s="88"/>
      <c r="AHO794"/>
      <c r="AHP794" s="173"/>
      <c r="AHQ794" s="284"/>
      <c r="AHR794" s="910"/>
      <c r="AHS794" s="421"/>
      <c r="AHT794" s="137"/>
      <c r="AHU794" s="136"/>
      <c r="AHV794" s="138"/>
      <c r="AHW794" s="154"/>
      <c r="AHX794" s="194"/>
      <c r="AHY794" s="868"/>
      <c r="AHZ794" s="194"/>
      <c r="AIA794" s="868"/>
      <c r="AIB794" s="874"/>
      <c r="AIC794" s="152"/>
      <c r="AID794" s="552"/>
      <c r="AIE794" s="709"/>
      <c r="AIF794" s="709"/>
      <c r="AIG794" s="723"/>
      <c r="AIH794" s="723"/>
      <c r="AII794" s="723"/>
      <c r="AIJ794" s="723"/>
      <c r="AIK794" s="723"/>
      <c r="AIL794" s="320"/>
      <c r="AIM794" s="47"/>
      <c r="AIN794" s="47"/>
      <c r="AIO794" s="34"/>
      <c r="AIP794" s="34"/>
      <c r="AIQ794" s="88"/>
      <c r="AIR794"/>
      <c r="AIS794" s="173"/>
      <c r="AIT794" s="284"/>
      <c r="AIU794" s="910"/>
      <c r="AIV794" s="421"/>
      <c r="AIW794" s="137"/>
      <c r="AIX794" s="136"/>
      <c r="AIY794" s="138"/>
      <c r="AIZ794" s="154"/>
      <c r="AJA794" s="194"/>
      <c r="AJB794" s="868"/>
      <c r="AJC794" s="194"/>
      <c r="AJD794" s="868"/>
      <c r="AJE794" s="874"/>
      <c r="AJF794" s="152"/>
      <c r="AJG794" s="552"/>
      <c r="AJH794" s="709"/>
      <c r="AJI794" s="709"/>
      <c r="AJJ794" s="723"/>
      <c r="AJK794" s="723"/>
      <c r="AJL794" s="723"/>
      <c r="AJM794" s="723"/>
      <c r="AJN794" s="723"/>
      <c r="AJO794" s="320"/>
      <c r="AJP794" s="47"/>
      <c r="AJQ794" s="47"/>
      <c r="AJR794" s="34"/>
      <c r="AJS794" s="34"/>
      <c r="AJT794" s="88"/>
      <c r="AJU794"/>
      <c r="AJV794" s="173"/>
      <c r="AJW794" s="284"/>
      <c r="AJX794" s="910"/>
      <c r="AJY794" s="421"/>
      <c r="AJZ794" s="137"/>
      <c r="AKA794" s="136"/>
      <c r="AKB794" s="138"/>
      <c r="AKC794" s="154"/>
      <c r="AKD794" s="194"/>
      <c r="AKE794" s="868"/>
      <c r="AKF794" s="194"/>
      <c r="AKG794" s="868"/>
      <c r="AKH794" s="874"/>
      <c r="AKI794" s="152"/>
      <c r="AKJ794" s="552"/>
      <c r="AKK794" s="709"/>
      <c r="AKL794" s="709"/>
      <c r="AKM794" s="723"/>
      <c r="AKN794" s="723"/>
      <c r="AKO794" s="723"/>
      <c r="AKP794" s="723"/>
      <c r="AKQ794" s="723"/>
      <c r="AKR794" s="320"/>
      <c r="AKS794" s="47"/>
      <c r="AKT794" s="47"/>
      <c r="AKU794" s="34"/>
      <c r="AKV794" s="34"/>
      <c r="AKW794" s="88"/>
      <c r="AKX794"/>
      <c r="AKY794" s="173"/>
      <c r="AKZ794" s="284"/>
      <c r="ALA794" s="910"/>
      <c r="ALB794" s="421"/>
      <c r="ALC794" s="137"/>
      <c r="ALD794" s="136"/>
      <c r="ALE794" s="138"/>
      <c r="ALF794" s="154"/>
      <c r="ALG794" s="194"/>
      <c r="ALH794" s="868"/>
      <c r="ALI794" s="194"/>
      <c r="ALJ794" s="868"/>
      <c r="ALK794" s="874"/>
      <c r="ALL794" s="152"/>
      <c r="ALM794" s="552"/>
      <c r="ALN794" s="709"/>
      <c r="ALO794" s="709"/>
      <c r="ALP794" s="723"/>
      <c r="ALQ794" s="723"/>
      <c r="ALR794" s="723"/>
      <c r="ALS794" s="723"/>
      <c r="ALT794" s="723"/>
      <c r="ALU794" s="320"/>
      <c r="ALV794" s="47"/>
      <c r="ALW794" s="47"/>
      <c r="ALX794" s="34"/>
      <c r="ALY794" s="34"/>
      <c r="ALZ794" s="88"/>
      <c r="AMA794"/>
      <c r="AMB794" s="173"/>
      <c r="AMC794" s="284"/>
      <c r="AMD794" s="910"/>
      <c r="AME794" s="421"/>
      <c r="AMF794" s="137"/>
      <c r="AMG794" s="136"/>
      <c r="AMH794" s="138"/>
      <c r="AMI794" s="154"/>
      <c r="AMJ794" s="194"/>
      <c r="AMK794" s="868"/>
      <c r="AML794" s="194"/>
      <c r="AMM794" s="868"/>
      <c r="AMN794" s="874"/>
      <c r="AMO794" s="152"/>
      <c r="AMP794" s="552"/>
      <c r="AMQ794" s="709"/>
      <c r="AMR794" s="709"/>
      <c r="AMS794" s="723"/>
      <c r="AMT794" s="723"/>
      <c r="AMU794" s="723"/>
      <c r="AMV794" s="723"/>
      <c r="AMW794" s="723"/>
      <c r="AMX794" s="320"/>
      <c r="AMY794" s="47"/>
      <c r="AMZ794" s="47"/>
      <c r="ANA794" s="34"/>
      <c r="ANB794" s="34"/>
      <c r="ANC794" s="88"/>
      <c r="AND794"/>
      <c r="ANE794" s="173"/>
      <c r="ANF794" s="284"/>
      <c r="ANG794" s="910"/>
      <c r="ANH794" s="421"/>
      <c r="ANI794" s="137"/>
      <c r="ANJ794" s="136"/>
      <c r="ANK794" s="138"/>
      <c r="ANL794" s="154"/>
      <c r="ANM794" s="194"/>
      <c r="ANN794" s="868"/>
      <c r="ANO794" s="194"/>
      <c r="ANP794" s="868"/>
      <c r="ANQ794" s="874"/>
      <c r="ANR794" s="152"/>
      <c r="ANS794" s="552"/>
      <c r="ANT794" s="709"/>
      <c r="ANU794" s="709"/>
      <c r="ANV794" s="723"/>
      <c r="ANW794" s="723"/>
      <c r="ANX794" s="723"/>
      <c r="ANY794" s="723"/>
      <c r="ANZ794" s="723"/>
      <c r="AOA794" s="320"/>
      <c r="AOB794" s="47"/>
      <c r="AOC794" s="47"/>
      <c r="AOD794" s="34"/>
      <c r="AOE794" s="34"/>
      <c r="AOF794" s="88"/>
      <c r="AOG794"/>
      <c r="AOH794" s="173"/>
      <c r="AOI794" s="284"/>
      <c r="AOJ794" s="910"/>
      <c r="AOK794" s="421"/>
      <c r="AOL794" s="137"/>
      <c r="AOM794" s="136"/>
      <c r="AON794" s="138"/>
      <c r="AOO794" s="154"/>
      <c r="AOP794" s="194"/>
      <c r="AOQ794" s="868"/>
      <c r="AOR794" s="194"/>
      <c r="AOS794" s="868"/>
      <c r="AOT794" s="874"/>
      <c r="AOU794" s="152"/>
      <c r="AOV794" s="552"/>
      <c r="AOW794" s="709"/>
      <c r="AOX794" s="709"/>
      <c r="AOY794" s="723"/>
      <c r="AOZ794" s="723"/>
      <c r="APA794" s="723"/>
      <c r="APB794" s="723"/>
      <c r="APC794" s="723"/>
      <c r="APD794" s="320"/>
      <c r="APE794" s="47"/>
      <c r="APF794" s="47"/>
      <c r="APG794" s="34"/>
      <c r="APH794" s="34"/>
      <c r="API794" s="88"/>
      <c r="APJ794"/>
      <c r="APK794" s="173"/>
      <c r="APL794" s="284"/>
      <c r="APM794" s="910"/>
      <c r="APN794" s="421"/>
      <c r="APO794" s="137"/>
      <c r="APP794" s="136"/>
      <c r="APQ794" s="138"/>
      <c r="APR794" s="154"/>
      <c r="APS794" s="194"/>
      <c r="APT794" s="868"/>
      <c r="APU794" s="194"/>
      <c r="APV794" s="868"/>
      <c r="APW794" s="874"/>
      <c r="APX794" s="152"/>
      <c r="APY794" s="552"/>
      <c r="APZ794" s="709"/>
      <c r="AQA794" s="709"/>
      <c r="AQB794" s="723"/>
      <c r="AQC794" s="723"/>
      <c r="AQD794" s="723"/>
      <c r="AQE794" s="723"/>
      <c r="AQF794" s="723"/>
      <c r="AQG794" s="320"/>
      <c r="AQH794" s="47"/>
      <c r="AQI794" s="47"/>
      <c r="AQJ794" s="34"/>
      <c r="AQK794" s="34"/>
      <c r="AQL794" s="88"/>
      <c r="AQM794"/>
      <c r="AQN794" s="173"/>
      <c r="AQO794" s="284"/>
      <c r="AQP794" s="910"/>
      <c r="AQQ794" s="421"/>
      <c r="AQR794" s="137"/>
      <c r="AQS794" s="136"/>
      <c r="AQT794" s="138"/>
      <c r="AQU794" s="154"/>
      <c r="AQV794" s="194"/>
      <c r="AQW794" s="868"/>
      <c r="AQX794" s="194"/>
      <c r="AQY794" s="868"/>
      <c r="AQZ794" s="874"/>
      <c r="ARA794" s="152"/>
      <c r="ARB794" s="552"/>
      <c r="ARC794" s="709"/>
      <c r="ARD794" s="709"/>
      <c r="ARE794" s="723"/>
      <c r="ARF794" s="723"/>
      <c r="ARG794" s="723"/>
      <c r="ARH794" s="723"/>
      <c r="ARI794" s="723"/>
      <c r="ARJ794" s="320"/>
      <c r="ARK794" s="47"/>
      <c r="ARL794" s="47"/>
      <c r="ARM794" s="34"/>
      <c r="ARN794" s="34"/>
      <c r="ARO794" s="88"/>
      <c r="ARP794"/>
      <c r="ARQ794" s="173"/>
      <c r="ARR794" s="284"/>
      <c r="ARS794" s="910"/>
      <c r="ART794" s="421"/>
      <c r="ARU794" s="137"/>
      <c r="ARV794" s="136"/>
      <c r="ARW794" s="138"/>
      <c r="ARX794" s="154"/>
      <c r="ARY794" s="194"/>
      <c r="ARZ794" s="868"/>
      <c r="ASA794" s="194"/>
      <c r="ASB794" s="868"/>
      <c r="ASC794" s="874"/>
      <c r="ASD794" s="152"/>
      <c r="ASE794" s="552"/>
      <c r="ASF794" s="709"/>
      <c r="ASG794" s="709"/>
      <c r="ASH794" s="723"/>
      <c r="ASI794" s="723"/>
      <c r="ASJ794" s="723"/>
      <c r="ASK794" s="723"/>
      <c r="ASL794" s="723"/>
      <c r="ASM794" s="320"/>
      <c r="ASN794" s="47"/>
      <c r="ASO794" s="47"/>
      <c r="ASP794" s="34"/>
      <c r="ASQ794" s="34"/>
      <c r="ASR794" s="88"/>
      <c r="ASS794"/>
      <c r="AST794" s="173"/>
      <c r="ASU794" s="284"/>
      <c r="ASV794" s="910"/>
      <c r="ASW794" s="421"/>
      <c r="ASX794" s="137"/>
      <c r="ASY794" s="136"/>
      <c r="ASZ794" s="138"/>
      <c r="ATA794" s="154"/>
      <c r="ATB794" s="194"/>
      <c r="ATC794" s="868"/>
      <c r="ATD794" s="194"/>
      <c r="ATE794" s="868"/>
      <c r="ATF794" s="874"/>
      <c r="ATG794" s="152"/>
      <c r="ATH794" s="552"/>
      <c r="ATI794" s="709"/>
      <c r="ATJ794" s="709"/>
      <c r="ATK794" s="723"/>
      <c r="ATL794" s="723"/>
      <c r="ATM794" s="723"/>
      <c r="ATN794" s="723"/>
      <c r="ATO794" s="723"/>
      <c r="ATP794" s="320"/>
      <c r="ATQ794" s="47"/>
      <c r="ATR794" s="47"/>
      <c r="ATS794" s="34"/>
      <c r="ATT794" s="34"/>
      <c r="ATU794" s="88"/>
      <c r="ATV794"/>
      <c r="ATW794" s="173"/>
      <c r="ATX794" s="284"/>
      <c r="ATY794" s="910"/>
      <c r="ATZ794" s="421"/>
      <c r="AUA794" s="137"/>
      <c r="AUB794" s="136"/>
      <c r="AUC794" s="138"/>
      <c r="AUD794" s="154"/>
      <c r="AUE794" s="194"/>
      <c r="AUF794" s="868"/>
      <c r="AUG794" s="194"/>
      <c r="AUH794" s="868"/>
      <c r="AUI794" s="874"/>
      <c r="AUJ794" s="152"/>
      <c r="AUK794" s="552"/>
      <c r="AUL794" s="709"/>
      <c r="AUM794" s="709"/>
      <c r="AUN794" s="723"/>
      <c r="AUO794" s="723"/>
      <c r="AUP794" s="723"/>
      <c r="AUQ794" s="723"/>
      <c r="AUR794" s="723"/>
      <c r="AUS794" s="320"/>
      <c r="AUT794" s="47"/>
      <c r="AUU794" s="47"/>
      <c r="AUV794" s="34"/>
      <c r="AUW794" s="34"/>
      <c r="AUX794" s="88"/>
      <c r="AUY794"/>
      <c r="AUZ794" s="173"/>
      <c r="AVA794" s="284"/>
      <c r="AVB794" s="910"/>
      <c r="AVC794" s="421"/>
      <c r="AVD794" s="137"/>
      <c r="AVE794" s="136"/>
      <c r="AVF794" s="138"/>
      <c r="AVG794" s="154"/>
      <c r="AVH794" s="194"/>
      <c r="AVI794" s="868"/>
      <c r="AVJ794" s="194"/>
      <c r="AVK794" s="868"/>
      <c r="AVL794" s="874"/>
      <c r="AVM794" s="152"/>
      <c r="AVN794" s="552"/>
      <c r="AVO794" s="709"/>
      <c r="AVP794" s="709"/>
      <c r="AVQ794" s="723"/>
      <c r="AVR794" s="723"/>
      <c r="AVS794" s="723"/>
      <c r="AVT794" s="723"/>
      <c r="AVU794" s="723"/>
      <c r="AVV794" s="320"/>
      <c r="AVW794" s="47"/>
      <c r="AVX794" s="47"/>
      <c r="AVY794" s="34"/>
      <c r="AVZ794" s="34"/>
      <c r="AWA794" s="88"/>
      <c r="AWB794"/>
      <c r="AWC794" s="173"/>
      <c r="AWD794" s="284"/>
      <c r="AWE794" s="910"/>
      <c r="AWF794" s="421"/>
      <c r="AWG794" s="137"/>
      <c r="AWH794" s="136"/>
      <c r="AWI794" s="138"/>
      <c r="AWJ794" s="154"/>
      <c r="AWK794" s="194"/>
      <c r="AWL794" s="868"/>
      <c r="AWM794" s="194"/>
      <c r="AWN794" s="868"/>
      <c r="AWO794" s="874"/>
      <c r="AWP794" s="152"/>
      <c r="AWQ794" s="552"/>
      <c r="AWR794" s="709"/>
      <c r="AWS794" s="709"/>
      <c r="AWT794" s="723"/>
      <c r="AWU794" s="723"/>
      <c r="AWV794" s="723"/>
      <c r="AWW794" s="723"/>
      <c r="AWX794" s="723"/>
      <c r="AWY794" s="320"/>
      <c r="AWZ794" s="47"/>
      <c r="AXA794" s="47"/>
      <c r="AXB794" s="34"/>
      <c r="AXC794" s="34"/>
      <c r="AXD794" s="88"/>
      <c r="AXE794"/>
      <c r="AXF794" s="173"/>
      <c r="AXG794" s="284"/>
      <c r="AXH794" s="910"/>
      <c r="AXI794" s="421"/>
      <c r="AXJ794" s="137"/>
      <c r="AXK794" s="136"/>
      <c r="AXL794" s="138"/>
      <c r="AXM794" s="154"/>
      <c r="AXN794" s="194"/>
      <c r="AXO794" s="868"/>
      <c r="AXP794" s="194"/>
      <c r="AXQ794" s="868"/>
      <c r="AXR794" s="874"/>
      <c r="AXS794" s="152"/>
      <c r="AXT794" s="552"/>
      <c r="AXU794" s="709"/>
      <c r="AXV794" s="709"/>
      <c r="AXW794" s="723"/>
      <c r="AXX794" s="723"/>
      <c r="AXY794" s="723"/>
      <c r="AXZ794" s="723"/>
      <c r="AYA794" s="723"/>
      <c r="AYB794" s="320"/>
      <c r="AYC794" s="47"/>
      <c r="AYD794" s="47"/>
      <c r="AYE794" s="34"/>
      <c r="AYF794" s="34"/>
      <c r="AYG794" s="88"/>
      <c r="AYH794"/>
      <c r="AYI794" s="173"/>
      <c r="AYJ794" s="284"/>
      <c r="AYK794" s="910"/>
      <c r="AYL794" s="421"/>
      <c r="AYM794" s="137"/>
      <c r="AYN794" s="136"/>
      <c r="AYO794" s="138"/>
      <c r="AYP794" s="154"/>
      <c r="AYQ794" s="194"/>
      <c r="AYR794" s="868"/>
      <c r="AYS794" s="194"/>
      <c r="AYT794" s="868"/>
      <c r="AYU794" s="874"/>
      <c r="AYV794" s="152"/>
      <c r="AYW794" s="552"/>
      <c r="AYX794" s="709"/>
      <c r="AYY794" s="709"/>
      <c r="AYZ794" s="723"/>
      <c r="AZA794" s="723"/>
      <c r="AZB794" s="723"/>
      <c r="AZC794" s="723"/>
      <c r="AZD794" s="723"/>
      <c r="AZE794" s="320"/>
      <c r="AZF794" s="47"/>
      <c r="AZG794" s="47"/>
      <c r="AZH794" s="34"/>
      <c r="AZI794" s="34"/>
      <c r="AZJ794" s="88"/>
      <c r="AZK794"/>
      <c r="AZL794" s="173"/>
      <c r="AZM794" s="284"/>
      <c r="AZN794" s="910"/>
      <c r="AZO794" s="421"/>
      <c r="AZP794" s="137"/>
      <c r="AZQ794" s="136"/>
      <c r="AZR794" s="138"/>
      <c r="AZS794" s="154"/>
      <c r="AZT794" s="194"/>
      <c r="AZU794" s="868"/>
      <c r="AZV794" s="194"/>
      <c r="AZW794" s="868"/>
      <c r="AZX794" s="874"/>
      <c r="AZY794" s="152"/>
      <c r="AZZ794" s="552"/>
      <c r="BAA794" s="709"/>
      <c r="BAB794" s="709"/>
      <c r="BAC794" s="723"/>
      <c r="BAD794" s="723"/>
      <c r="BAE794" s="723"/>
      <c r="BAF794" s="723"/>
      <c r="BAG794" s="723"/>
      <c r="BAH794" s="320"/>
      <c r="BAI794" s="47"/>
      <c r="BAJ794" s="47"/>
      <c r="BAK794" s="34"/>
      <c r="BAL794" s="34"/>
      <c r="BAM794" s="88"/>
      <c r="BAN794"/>
      <c r="BAO794" s="173"/>
      <c r="BAP794" s="284"/>
      <c r="BAQ794" s="910"/>
      <c r="BAR794" s="421"/>
      <c r="BAS794" s="137"/>
      <c r="BAT794" s="136"/>
      <c r="BAU794" s="138"/>
      <c r="BAV794" s="154"/>
      <c r="BAW794" s="194"/>
      <c r="BAX794" s="868"/>
      <c r="BAY794" s="194"/>
      <c r="BAZ794" s="868"/>
      <c r="BBA794" s="874"/>
      <c r="BBB794" s="152"/>
      <c r="BBC794" s="552"/>
      <c r="BBD794" s="709"/>
      <c r="BBE794" s="709"/>
      <c r="BBF794" s="723"/>
      <c r="BBG794" s="723"/>
      <c r="BBH794" s="723"/>
      <c r="BBI794" s="723"/>
      <c r="BBJ794" s="723"/>
      <c r="BBK794" s="320"/>
      <c r="BBL794" s="47"/>
      <c r="BBM794" s="47"/>
      <c r="BBN794" s="34"/>
      <c r="BBO794" s="34"/>
      <c r="BBP794" s="88"/>
      <c r="BBQ794"/>
      <c r="BBR794" s="173"/>
      <c r="BBS794" s="284"/>
      <c r="BBT794" s="910"/>
      <c r="BBU794" s="421"/>
      <c r="BBV794" s="137"/>
      <c r="BBW794" s="136"/>
      <c r="BBX794" s="138"/>
      <c r="BBY794" s="154"/>
      <c r="BBZ794" s="194"/>
      <c r="BCA794" s="868"/>
      <c r="BCB794" s="194"/>
      <c r="BCC794" s="868"/>
      <c r="BCD794" s="874"/>
      <c r="BCE794" s="152"/>
      <c r="BCF794" s="552"/>
      <c r="BCG794" s="709"/>
      <c r="BCH794" s="709"/>
      <c r="BCI794" s="723"/>
      <c r="BCJ794" s="723"/>
      <c r="BCK794" s="723"/>
      <c r="BCL794" s="723"/>
      <c r="BCM794" s="723"/>
      <c r="BCN794" s="320"/>
      <c r="BCO794" s="47"/>
      <c r="BCP794" s="47"/>
      <c r="BCQ794" s="34"/>
      <c r="BCR794" s="34"/>
      <c r="BCS794" s="88"/>
      <c r="BCT794"/>
      <c r="BCU794" s="173"/>
      <c r="BCV794" s="284"/>
      <c r="BCW794" s="910"/>
      <c r="BCX794" s="421"/>
      <c r="BCY794" s="137"/>
      <c r="BCZ794" s="136"/>
      <c r="BDA794" s="138"/>
      <c r="BDB794" s="154"/>
      <c r="BDC794" s="194"/>
      <c r="BDD794" s="868"/>
      <c r="BDE794" s="194"/>
      <c r="BDF794" s="868"/>
      <c r="BDG794" s="874"/>
      <c r="BDH794" s="152"/>
      <c r="BDI794" s="552"/>
      <c r="BDJ794" s="709"/>
      <c r="BDK794" s="709"/>
      <c r="BDL794" s="723"/>
      <c r="BDM794" s="723"/>
      <c r="BDN794" s="723"/>
      <c r="BDO794" s="723"/>
      <c r="BDP794" s="723"/>
      <c r="BDQ794" s="320"/>
      <c r="BDR794" s="47"/>
      <c r="BDS794" s="47"/>
      <c r="BDT794" s="34"/>
      <c r="BDU794" s="34"/>
      <c r="BDV794" s="88"/>
      <c r="BDW794"/>
      <c r="BDX794" s="173"/>
      <c r="BDY794" s="284"/>
      <c r="BDZ794" s="910"/>
      <c r="BEA794" s="421"/>
      <c r="BEB794" s="137"/>
      <c r="BEC794" s="136"/>
      <c r="BED794" s="138"/>
      <c r="BEE794" s="154"/>
      <c r="BEF794" s="194"/>
      <c r="BEG794" s="868"/>
      <c r="BEH794" s="194"/>
      <c r="BEI794" s="868"/>
      <c r="BEJ794" s="874"/>
      <c r="BEK794" s="152"/>
      <c r="BEL794" s="552"/>
      <c r="BEM794" s="709"/>
      <c r="BEN794" s="709"/>
      <c r="BEO794" s="723"/>
      <c r="BEP794" s="723"/>
      <c r="BEQ794" s="723"/>
      <c r="BER794" s="723"/>
      <c r="BES794" s="723"/>
      <c r="BET794" s="320"/>
      <c r="BEU794" s="47"/>
      <c r="BEV794" s="47"/>
      <c r="BEW794" s="34"/>
      <c r="BEX794" s="34"/>
      <c r="BEY794" s="88"/>
      <c r="BEZ794"/>
      <c r="BFA794" s="173"/>
      <c r="BFB794" s="284"/>
      <c r="BFC794" s="910"/>
      <c r="BFD794" s="421"/>
      <c r="BFE794" s="137"/>
      <c r="BFF794" s="136"/>
      <c r="BFG794" s="138"/>
      <c r="BFH794" s="154"/>
      <c r="BFI794" s="194"/>
      <c r="BFJ794" s="868"/>
      <c r="BFK794" s="194"/>
      <c r="BFL794" s="868"/>
      <c r="BFM794" s="874"/>
      <c r="BFN794" s="152"/>
      <c r="BFO794" s="552"/>
      <c r="BFP794" s="709"/>
      <c r="BFQ794" s="709"/>
      <c r="BFR794" s="723"/>
      <c r="BFS794" s="723"/>
      <c r="BFT794" s="723"/>
      <c r="BFU794" s="723"/>
      <c r="BFV794" s="723"/>
      <c r="BFW794" s="320"/>
      <c r="BFX794" s="47"/>
      <c r="BFY794" s="47"/>
      <c r="BFZ794" s="34"/>
      <c r="BGA794" s="34"/>
      <c r="BGB794" s="88"/>
      <c r="BGC794"/>
      <c r="BGD794" s="173"/>
      <c r="BGE794" s="284"/>
      <c r="BGF794" s="910"/>
      <c r="BGG794" s="421"/>
      <c r="BGH794" s="137"/>
      <c r="BGI794" s="136"/>
      <c r="BGJ794" s="138"/>
      <c r="BGK794" s="154"/>
      <c r="BGL794" s="194"/>
      <c r="BGM794" s="868"/>
      <c r="BGN794" s="194"/>
      <c r="BGO794" s="868"/>
      <c r="BGP794" s="874"/>
      <c r="BGQ794" s="152"/>
      <c r="BGR794" s="552"/>
      <c r="BGS794" s="709"/>
      <c r="BGT794" s="709"/>
      <c r="BGU794" s="723"/>
      <c r="BGV794" s="723"/>
      <c r="BGW794" s="723"/>
      <c r="BGX794" s="723"/>
      <c r="BGY794" s="723"/>
      <c r="BGZ794" s="320"/>
      <c r="BHA794" s="47"/>
      <c r="BHB794" s="47"/>
      <c r="BHC794" s="34"/>
      <c r="BHD794" s="34"/>
      <c r="BHE794" s="88"/>
      <c r="BHF794"/>
      <c r="BHG794" s="173"/>
      <c r="BHH794" s="284"/>
      <c r="BHI794" s="910"/>
      <c r="BHJ794" s="421"/>
      <c r="BHK794" s="137"/>
      <c r="BHL794" s="136"/>
      <c r="BHM794" s="138"/>
      <c r="BHN794" s="154"/>
      <c r="BHO794" s="194"/>
      <c r="BHP794" s="868"/>
      <c r="BHQ794" s="194"/>
      <c r="BHR794" s="868"/>
      <c r="BHS794" s="874"/>
      <c r="BHT794" s="152"/>
      <c r="BHU794" s="552"/>
      <c r="BHV794" s="709"/>
      <c r="BHW794" s="709"/>
      <c r="BHX794" s="723"/>
      <c r="BHY794" s="723"/>
      <c r="BHZ794" s="723"/>
      <c r="BIA794" s="723"/>
      <c r="BIB794" s="723"/>
      <c r="BIC794" s="320"/>
      <c r="BID794" s="47"/>
      <c r="BIE794" s="47"/>
      <c r="BIF794" s="34"/>
      <c r="BIG794" s="34"/>
      <c r="BIH794" s="88"/>
      <c r="BII794"/>
      <c r="BIJ794" s="173"/>
      <c r="BIK794" s="284"/>
      <c r="BIL794" s="910"/>
      <c r="BIM794" s="421"/>
      <c r="BIN794" s="137"/>
      <c r="BIO794" s="136"/>
      <c r="BIP794" s="138"/>
      <c r="BIQ794" s="154"/>
      <c r="BIR794" s="194"/>
      <c r="BIS794" s="868"/>
      <c r="BIT794" s="194"/>
      <c r="BIU794" s="868"/>
      <c r="BIV794" s="874"/>
      <c r="BIW794" s="152"/>
      <c r="BIX794" s="552"/>
      <c r="BIY794" s="709"/>
      <c r="BIZ794" s="709"/>
      <c r="BJA794" s="723"/>
      <c r="BJB794" s="723"/>
      <c r="BJC794" s="723"/>
      <c r="BJD794" s="723"/>
      <c r="BJE794" s="723"/>
      <c r="BJF794" s="320"/>
      <c r="BJG794" s="47"/>
      <c r="BJH794" s="47"/>
      <c r="BJI794" s="34"/>
      <c r="BJJ794" s="34"/>
      <c r="BJK794" s="88"/>
      <c r="BJL794"/>
      <c r="BJM794" s="173"/>
      <c r="BJN794" s="284"/>
      <c r="BJO794" s="910"/>
      <c r="BJP794" s="421"/>
      <c r="BJQ794" s="137"/>
      <c r="BJR794" s="136"/>
      <c r="BJS794" s="138"/>
      <c r="BJT794" s="154"/>
      <c r="BJU794" s="194"/>
      <c r="BJV794" s="868"/>
      <c r="BJW794" s="194"/>
      <c r="BJX794" s="868"/>
      <c r="BJY794" s="874"/>
      <c r="BJZ794" s="152"/>
      <c r="BKA794" s="552"/>
      <c r="BKB794" s="709"/>
      <c r="BKC794" s="709"/>
      <c r="BKD794" s="723"/>
      <c r="BKE794" s="723"/>
      <c r="BKF794" s="723"/>
      <c r="BKG794" s="723"/>
      <c r="BKH794" s="723"/>
      <c r="BKI794" s="320"/>
      <c r="BKJ794" s="47"/>
      <c r="BKK794" s="47"/>
      <c r="BKL794" s="34"/>
      <c r="BKM794" s="34"/>
      <c r="BKN794" s="88"/>
      <c r="BKO794"/>
      <c r="BKP794" s="173"/>
      <c r="BKQ794" s="284"/>
      <c r="BKR794" s="910"/>
      <c r="BKS794" s="421"/>
      <c r="BKT794" s="137"/>
      <c r="BKU794" s="136"/>
      <c r="BKV794" s="138"/>
      <c r="BKW794" s="154"/>
      <c r="BKX794" s="194"/>
      <c r="BKY794" s="868"/>
      <c r="BKZ794" s="194"/>
      <c r="BLA794" s="868"/>
      <c r="BLB794" s="874"/>
      <c r="BLC794" s="152"/>
      <c r="BLD794" s="552"/>
      <c r="BLE794" s="709"/>
      <c r="BLF794" s="709"/>
      <c r="BLG794" s="723"/>
      <c r="BLH794" s="723"/>
      <c r="BLI794" s="723"/>
      <c r="BLJ794" s="723"/>
      <c r="BLK794" s="723"/>
      <c r="BLL794" s="320"/>
      <c r="BLM794" s="47"/>
      <c r="BLN794" s="47"/>
      <c r="BLO794" s="34"/>
      <c r="BLP794" s="34"/>
      <c r="BLQ794" s="88"/>
      <c r="BLR794"/>
      <c r="BLS794" s="173"/>
      <c r="BLT794" s="284"/>
      <c r="BLU794" s="910"/>
      <c r="BLV794" s="421"/>
      <c r="BLW794" s="137"/>
      <c r="BLX794" s="136"/>
      <c r="BLY794" s="138"/>
      <c r="BLZ794" s="154"/>
      <c r="BMA794" s="194"/>
      <c r="BMB794" s="868"/>
      <c r="BMC794" s="194"/>
      <c r="BMD794" s="868"/>
      <c r="BME794" s="874"/>
      <c r="BMF794" s="152"/>
      <c r="BMG794" s="552"/>
      <c r="BMH794" s="709"/>
      <c r="BMI794" s="709"/>
      <c r="BMJ794" s="723"/>
      <c r="BMK794" s="723"/>
      <c r="BML794" s="723"/>
      <c r="BMM794" s="723"/>
      <c r="BMN794" s="723"/>
      <c r="BMO794" s="320"/>
      <c r="BMP794" s="47"/>
      <c r="BMQ794" s="47"/>
      <c r="BMR794" s="34"/>
      <c r="BMS794" s="34"/>
      <c r="BMT794" s="88"/>
      <c r="BMU794"/>
      <c r="BMV794" s="173"/>
      <c r="BMW794" s="284"/>
      <c r="BMX794" s="910"/>
      <c r="BMY794" s="421"/>
      <c r="BMZ794" s="137"/>
      <c r="BNA794" s="136"/>
      <c r="BNB794" s="138"/>
      <c r="BNC794" s="154"/>
      <c r="BND794" s="194"/>
      <c r="BNE794" s="868"/>
      <c r="BNF794" s="194"/>
      <c r="BNG794" s="868"/>
      <c r="BNH794" s="874"/>
      <c r="BNI794" s="152"/>
      <c r="BNJ794" s="552"/>
      <c r="BNK794" s="709"/>
      <c r="BNL794" s="709"/>
      <c r="BNM794" s="723"/>
      <c r="BNN794" s="723"/>
      <c r="BNO794" s="723"/>
      <c r="BNP794" s="723"/>
      <c r="BNQ794" s="723"/>
      <c r="BNR794" s="320"/>
      <c r="BNS794" s="47"/>
      <c r="BNT794" s="47"/>
      <c r="BNU794" s="34"/>
      <c r="BNV794" s="34"/>
      <c r="BNW794" s="88"/>
      <c r="BNX794"/>
      <c r="BNY794" s="173"/>
      <c r="BNZ794" s="284"/>
      <c r="BOA794" s="910"/>
      <c r="BOB794" s="421"/>
      <c r="BOC794" s="137"/>
      <c r="BOD794" s="136"/>
      <c r="BOE794" s="138"/>
      <c r="BOF794" s="154"/>
      <c r="BOG794" s="194"/>
      <c r="BOH794" s="868"/>
      <c r="BOI794" s="194"/>
      <c r="BOJ794" s="868"/>
      <c r="BOK794" s="874"/>
      <c r="BOL794" s="152"/>
      <c r="BOM794" s="552"/>
      <c r="BON794" s="709"/>
      <c r="BOO794" s="709"/>
      <c r="BOP794" s="723"/>
      <c r="BOQ794" s="723"/>
      <c r="BOR794" s="723"/>
      <c r="BOS794" s="723"/>
      <c r="BOT794" s="723"/>
      <c r="BOU794" s="320"/>
      <c r="BOV794" s="47"/>
      <c r="BOW794" s="47"/>
      <c r="BOX794" s="34"/>
      <c r="BOY794" s="34"/>
      <c r="BOZ794" s="88"/>
      <c r="BPA794"/>
      <c r="BPB794" s="173"/>
      <c r="BPC794" s="284"/>
      <c r="BPD794" s="910"/>
      <c r="BPE794" s="421"/>
      <c r="BPF794" s="137"/>
      <c r="BPG794" s="136"/>
      <c r="BPH794" s="138"/>
      <c r="BPI794" s="154"/>
      <c r="BPJ794" s="194"/>
      <c r="BPK794" s="868"/>
      <c r="BPL794" s="194"/>
      <c r="BPM794" s="868"/>
      <c r="BPN794" s="874"/>
      <c r="BPO794" s="152"/>
      <c r="BPP794" s="552"/>
      <c r="BPQ794" s="709"/>
      <c r="BPR794" s="709"/>
      <c r="BPS794" s="723"/>
      <c r="BPT794" s="723"/>
      <c r="BPU794" s="723"/>
      <c r="BPV794" s="723"/>
      <c r="BPW794" s="723"/>
      <c r="BPX794" s="320"/>
      <c r="BPY794" s="47"/>
      <c r="BPZ794" s="47"/>
      <c r="BQA794" s="34"/>
      <c r="BQB794" s="34"/>
      <c r="BQC794" s="88"/>
      <c r="BQD794"/>
      <c r="BQE794" s="173"/>
      <c r="BQF794" s="284"/>
      <c r="BQG794" s="910"/>
      <c r="BQH794" s="421"/>
      <c r="BQI794" s="137"/>
      <c r="BQJ794" s="136"/>
      <c r="BQK794" s="138"/>
      <c r="BQL794" s="154"/>
      <c r="BQM794" s="194"/>
      <c r="BQN794" s="868"/>
      <c r="BQO794" s="194"/>
      <c r="BQP794" s="868"/>
      <c r="BQQ794" s="874"/>
      <c r="BQR794" s="152"/>
      <c r="BQS794" s="552"/>
      <c r="BQT794" s="709"/>
      <c r="BQU794" s="709"/>
      <c r="BQV794" s="723"/>
      <c r="BQW794" s="723"/>
      <c r="BQX794" s="723"/>
      <c r="BQY794" s="723"/>
      <c r="BQZ794" s="723"/>
      <c r="BRA794" s="320"/>
      <c r="BRB794" s="47"/>
      <c r="BRC794" s="47"/>
      <c r="BRD794" s="34"/>
      <c r="BRE794" s="34"/>
      <c r="BRF794" s="88"/>
      <c r="BRG794"/>
      <c r="BRH794" s="173"/>
      <c r="BRI794" s="284"/>
      <c r="BRJ794" s="910"/>
      <c r="BRK794" s="421"/>
      <c r="BRL794" s="137"/>
      <c r="BRM794" s="136"/>
      <c r="BRN794" s="138"/>
      <c r="BRO794" s="154"/>
      <c r="BRP794" s="194"/>
      <c r="BRQ794" s="868"/>
      <c r="BRR794" s="194"/>
      <c r="BRS794" s="868"/>
      <c r="BRT794" s="874"/>
      <c r="BRU794" s="152"/>
      <c r="BRV794" s="552"/>
      <c r="BRW794" s="709"/>
      <c r="BRX794" s="709"/>
      <c r="BRY794" s="723"/>
      <c r="BRZ794" s="723"/>
      <c r="BSA794" s="723"/>
      <c r="BSB794" s="723"/>
      <c r="BSC794" s="723"/>
      <c r="BSD794" s="320"/>
      <c r="BSE794" s="47"/>
      <c r="BSF794" s="47"/>
      <c r="BSG794" s="34"/>
      <c r="BSH794" s="34"/>
      <c r="BSI794" s="88"/>
      <c r="BSJ794"/>
      <c r="BSK794" s="173"/>
      <c r="BSL794" s="284"/>
      <c r="BSM794" s="910"/>
      <c r="BSN794" s="421"/>
      <c r="BSO794" s="137"/>
      <c r="BSP794" s="136"/>
      <c r="BSQ794" s="138"/>
      <c r="BSR794" s="154"/>
      <c r="BSS794" s="194"/>
      <c r="BST794" s="868"/>
      <c r="BSU794" s="194"/>
      <c r="BSV794" s="868"/>
      <c r="BSW794" s="874"/>
      <c r="BSX794" s="152"/>
      <c r="BSY794" s="552"/>
      <c r="BSZ794" s="709"/>
      <c r="BTA794" s="709"/>
      <c r="BTB794" s="723"/>
      <c r="BTC794" s="723"/>
      <c r="BTD794" s="723"/>
      <c r="BTE794" s="723"/>
      <c r="BTF794" s="723"/>
      <c r="BTG794" s="320"/>
      <c r="BTH794" s="47"/>
      <c r="BTI794" s="47"/>
      <c r="BTJ794" s="34"/>
      <c r="BTK794" s="34"/>
      <c r="BTL794" s="88"/>
      <c r="BTM794"/>
      <c r="BTN794" s="173"/>
      <c r="BTO794" s="284"/>
      <c r="BTP794" s="910"/>
      <c r="BTQ794" s="421"/>
      <c r="BTR794" s="137"/>
      <c r="BTS794" s="136"/>
      <c r="BTT794" s="138"/>
      <c r="BTU794" s="154"/>
      <c r="BTV794" s="194"/>
      <c r="BTW794" s="868"/>
      <c r="BTX794" s="194"/>
      <c r="BTY794" s="868"/>
      <c r="BTZ794" s="874"/>
      <c r="BUA794" s="152"/>
      <c r="BUB794" s="552"/>
      <c r="BUC794" s="709"/>
      <c r="BUD794" s="709"/>
      <c r="BUE794" s="723"/>
      <c r="BUF794" s="723"/>
      <c r="BUG794" s="723"/>
      <c r="BUH794" s="723"/>
      <c r="BUI794" s="723"/>
      <c r="BUJ794" s="320"/>
      <c r="BUK794" s="47"/>
      <c r="BUL794" s="47"/>
      <c r="BUM794" s="34"/>
      <c r="BUN794" s="34"/>
      <c r="BUO794" s="88"/>
      <c r="BUP794"/>
      <c r="BUQ794" s="173"/>
      <c r="BUR794" s="284"/>
      <c r="BUS794" s="910"/>
      <c r="BUT794" s="421"/>
      <c r="BUU794" s="137"/>
      <c r="BUV794" s="136"/>
      <c r="BUW794" s="138"/>
      <c r="BUX794" s="154"/>
      <c r="BUY794" s="194"/>
      <c r="BUZ794" s="868"/>
      <c r="BVA794" s="194"/>
      <c r="BVB794" s="868"/>
      <c r="BVC794" s="874"/>
      <c r="BVD794" s="152"/>
      <c r="BVE794" s="552"/>
      <c r="BVF794" s="709"/>
      <c r="BVG794" s="709"/>
      <c r="BVH794" s="723"/>
      <c r="BVI794" s="723"/>
      <c r="BVJ794" s="723"/>
      <c r="BVK794" s="723"/>
      <c r="BVL794" s="723"/>
      <c r="BVM794" s="320"/>
      <c r="BVN794" s="47"/>
      <c r="BVO794" s="47"/>
      <c r="BVP794" s="34"/>
      <c r="BVQ794" s="34"/>
      <c r="BVR794" s="88"/>
      <c r="BVS794"/>
      <c r="BVT794" s="173"/>
      <c r="BVU794" s="284"/>
      <c r="BVV794" s="910"/>
      <c r="BVW794" s="421"/>
      <c r="BVX794" s="137"/>
      <c r="BVY794" s="136"/>
      <c r="BVZ794" s="138"/>
      <c r="BWA794" s="154"/>
      <c r="BWB794" s="194"/>
      <c r="BWC794" s="868"/>
      <c r="BWD794" s="194"/>
      <c r="BWE794" s="868"/>
      <c r="BWF794" s="874"/>
      <c r="BWG794" s="152"/>
      <c r="BWH794" s="552"/>
      <c r="BWI794" s="709"/>
      <c r="BWJ794" s="709"/>
      <c r="BWK794" s="723"/>
      <c r="BWL794" s="723"/>
      <c r="BWM794" s="723"/>
      <c r="BWN794" s="723"/>
      <c r="BWO794" s="723"/>
      <c r="BWP794" s="320"/>
      <c r="BWQ794" s="47"/>
      <c r="BWR794" s="47"/>
      <c r="BWS794" s="34"/>
      <c r="BWT794" s="34"/>
      <c r="BWU794" s="88"/>
      <c r="BWV794"/>
      <c r="BWW794" s="173"/>
      <c r="BWX794" s="284"/>
      <c r="BWY794" s="910"/>
      <c r="BWZ794" s="421"/>
      <c r="BXA794" s="137"/>
      <c r="BXB794" s="136"/>
      <c r="BXC794" s="138"/>
      <c r="BXD794" s="154"/>
      <c r="BXE794" s="194"/>
      <c r="BXF794" s="868"/>
      <c r="BXG794" s="194"/>
      <c r="BXH794" s="868"/>
      <c r="BXI794" s="874"/>
      <c r="BXJ794" s="152"/>
      <c r="BXK794" s="552"/>
      <c r="BXL794" s="709"/>
      <c r="BXM794" s="709"/>
      <c r="BXN794" s="723"/>
      <c r="BXO794" s="723"/>
      <c r="BXP794" s="723"/>
      <c r="BXQ794" s="723"/>
      <c r="BXR794" s="723"/>
      <c r="BXS794" s="320"/>
      <c r="BXT794" s="47"/>
      <c r="BXU794" s="47"/>
      <c r="BXV794" s="34"/>
      <c r="BXW794" s="34"/>
      <c r="BXX794" s="88"/>
      <c r="BXY794"/>
      <c r="BXZ794" s="173"/>
      <c r="BYA794" s="284"/>
      <c r="BYB794" s="910"/>
      <c r="BYC794" s="421"/>
      <c r="BYD794" s="137"/>
      <c r="BYE794" s="136"/>
      <c r="BYF794" s="138"/>
      <c r="BYG794" s="154"/>
      <c r="BYH794" s="194"/>
      <c r="BYI794" s="868"/>
      <c r="BYJ794" s="194"/>
      <c r="BYK794" s="868"/>
      <c r="BYL794" s="874"/>
      <c r="BYM794" s="152"/>
      <c r="BYN794" s="552"/>
      <c r="BYO794" s="709"/>
      <c r="BYP794" s="709"/>
      <c r="BYQ794" s="723"/>
      <c r="BYR794" s="723"/>
      <c r="BYS794" s="723"/>
      <c r="BYT794" s="723"/>
      <c r="BYU794" s="723"/>
      <c r="BYV794" s="320"/>
      <c r="BYW794" s="47"/>
      <c r="BYX794" s="47"/>
      <c r="BYY794" s="34"/>
      <c r="BYZ794" s="34"/>
      <c r="BZA794" s="88"/>
      <c r="BZB794"/>
      <c r="BZC794" s="173"/>
      <c r="BZD794" s="284"/>
      <c r="BZE794" s="910"/>
      <c r="BZF794" s="421"/>
      <c r="BZG794" s="137"/>
      <c r="BZH794" s="136"/>
      <c r="BZI794" s="138"/>
      <c r="BZJ794" s="154"/>
      <c r="BZK794" s="194"/>
      <c r="BZL794" s="868"/>
      <c r="BZM794" s="194"/>
      <c r="BZN794" s="868"/>
      <c r="BZO794" s="874"/>
      <c r="BZP794" s="152"/>
      <c r="BZQ794" s="552"/>
      <c r="BZR794" s="709"/>
      <c r="BZS794" s="709"/>
      <c r="BZT794" s="723"/>
      <c r="BZU794" s="723"/>
      <c r="BZV794" s="723"/>
      <c r="BZW794" s="723"/>
      <c r="BZX794" s="723"/>
      <c r="BZY794" s="320"/>
      <c r="BZZ794" s="47"/>
      <c r="CAA794" s="47"/>
      <c r="CAB794" s="34"/>
      <c r="CAC794" s="34"/>
      <c r="CAD794" s="88"/>
      <c r="CAE794"/>
      <c r="CAF794" s="173"/>
      <c r="CAG794" s="284"/>
      <c r="CAH794" s="910"/>
      <c r="CAI794" s="421"/>
      <c r="CAJ794" s="137"/>
      <c r="CAK794" s="136"/>
      <c r="CAL794" s="138"/>
      <c r="CAM794" s="154"/>
      <c r="CAN794" s="194"/>
      <c r="CAO794" s="868"/>
      <c r="CAP794" s="194"/>
      <c r="CAQ794" s="868"/>
      <c r="CAR794" s="874"/>
      <c r="CAS794" s="152"/>
      <c r="CAT794" s="552"/>
      <c r="CAU794" s="709"/>
      <c r="CAV794" s="709"/>
      <c r="CAW794" s="723"/>
      <c r="CAX794" s="723"/>
      <c r="CAY794" s="723"/>
      <c r="CAZ794" s="723"/>
      <c r="CBA794" s="723"/>
      <c r="CBB794" s="320"/>
      <c r="CBC794" s="47"/>
      <c r="CBD794" s="47"/>
      <c r="CBE794" s="34"/>
      <c r="CBF794" s="34"/>
      <c r="CBG794" s="88"/>
      <c r="CBH794"/>
      <c r="CBI794" s="173"/>
      <c r="CBJ794" s="284"/>
      <c r="CBK794" s="910"/>
      <c r="CBL794" s="421"/>
      <c r="CBM794" s="137"/>
      <c r="CBN794" s="136"/>
      <c r="CBO794" s="138"/>
      <c r="CBP794" s="154"/>
      <c r="CBQ794" s="194"/>
      <c r="CBR794" s="868"/>
      <c r="CBS794" s="194"/>
      <c r="CBT794" s="868"/>
      <c r="CBU794" s="874"/>
      <c r="CBV794" s="152"/>
      <c r="CBW794" s="552"/>
      <c r="CBX794" s="709"/>
      <c r="CBY794" s="709"/>
      <c r="CBZ794" s="723"/>
      <c r="CCA794" s="723"/>
      <c r="CCB794" s="723"/>
      <c r="CCC794" s="723"/>
      <c r="CCD794" s="723"/>
      <c r="CCE794" s="320"/>
      <c r="CCF794" s="47"/>
      <c r="CCG794" s="47"/>
      <c r="CCH794" s="34"/>
      <c r="CCI794" s="34"/>
      <c r="CCJ794" s="88"/>
      <c r="CCK794"/>
      <c r="CCL794" s="173"/>
      <c r="CCM794" s="284"/>
      <c r="CCN794" s="910"/>
      <c r="CCO794" s="421"/>
      <c r="CCP794" s="137"/>
      <c r="CCQ794" s="136"/>
      <c r="CCR794" s="138"/>
      <c r="CCS794" s="154"/>
      <c r="CCT794" s="194"/>
      <c r="CCU794" s="868"/>
      <c r="CCV794" s="194"/>
      <c r="CCW794" s="868"/>
      <c r="CCX794" s="874"/>
      <c r="CCY794" s="152"/>
      <c r="CCZ794" s="552"/>
      <c r="CDA794" s="709"/>
      <c r="CDB794" s="709"/>
      <c r="CDC794" s="723"/>
      <c r="CDD794" s="723"/>
      <c r="CDE794" s="723"/>
      <c r="CDF794" s="723"/>
      <c r="CDG794" s="723"/>
      <c r="CDH794" s="320"/>
      <c r="CDI794" s="47"/>
      <c r="CDJ794" s="47"/>
      <c r="CDK794" s="34"/>
      <c r="CDL794" s="34"/>
      <c r="CDM794" s="88"/>
      <c r="CDN794"/>
      <c r="CDO794" s="173"/>
      <c r="CDP794" s="284"/>
      <c r="CDQ794" s="910"/>
      <c r="CDR794" s="421"/>
      <c r="CDS794" s="137"/>
      <c r="CDT794" s="136"/>
      <c r="CDU794" s="138"/>
      <c r="CDV794" s="154"/>
      <c r="CDW794" s="194"/>
      <c r="CDX794" s="868"/>
      <c r="CDY794" s="194"/>
      <c r="CDZ794" s="868"/>
      <c r="CEA794" s="874"/>
      <c r="CEB794" s="152"/>
      <c r="CEC794" s="552"/>
      <c r="CED794" s="709"/>
      <c r="CEE794" s="709"/>
      <c r="CEF794" s="723"/>
      <c r="CEG794" s="723"/>
      <c r="CEH794" s="723"/>
      <c r="CEI794" s="723"/>
      <c r="CEJ794" s="723"/>
      <c r="CEK794" s="320"/>
      <c r="CEL794" s="47"/>
      <c r="CEM794" s="47"/>
      <c r="CEN794" s="34"/>
      <c r="CEO794" s="34"/>
      <c r="CEP794" s="88"/>
      <c r="CEQ794"/>
      <c r="CER794" s="173"/>
      <c r="CES794" s="284"/>
      <c r="CET794" s="910"/>
      <c r="CEU794" s="421"/>
      <c r="CEV794" s="137"/>
      <c r="CEW794" s="136"/>
      <c r="CEX794" s="138"/>
      <c r="CEY794" s="154"/>
      <c r="CEZ794" s="194"/>
      <c r="CFA794" s="868"/>
      <c r="CFB794" s="194"/>
      <c r="CFC794" s="868"/>
      <c r="CFD794" s="874"/>
      <c r="CFE794" s="152"/>
      <c r="CFF794" s="552"/>
      <c r="CFG794" s="709"/>
      <c r="CFH794" s="709"/>
      <c r="CFI794" s="723"/>
      <c r="CFJ794" s="723"/>
      <c r="CFK794" s="723"/>
      <c r="CFL794" s="723"/>
      <c r="CFM794" s="723"/>
      <c r="CFN794" s="320"/>
      <c r="CFO794" s="47"/>
      <c r="CFP794" s="47"/>
      <c r="CFQ794" s="34"/>
      <c r="CFR794" s="34"/>
      <c r="CFS794" s="88"/>
      <c r="CFT794"/>
      <c r="CFU794" s="173"/>
      <c r="CFV794" s="284"/>
      <c r="CFW794" s="910"/>
      <c r="CFX794" s="421"/>
      <c r="CFY794" s="137"/>
      <c r="CFZ794" s="136"/>
      <c r="CGA794" s="138"/>
      <c r="CGB794" s="154"/>
      <c r="CGC794" s="194"/>
      <c r="CGD794" s="868"/>
      <c r="CGE794" s="194"/>
      <c r="CGF794" s="868"/>
      <c r="CGG794" s="874"/>
      <c r="CGH794" s="152"/>
      <c r="CGI794" s="552"/>
      <c r="CGJ794" s="709"/>
      <c r="CGK794" s="709"/>
      <c r="CGL794" s="723"/>
      <c r="CGM794" s="723"/>
      <c r="CGN794" s="723"/>
      <c r="CGO794" s="723"/>
      <c r="CGP794" s="723"/>
      <c r="CGQ794" s="320"/>
      <c r="CGR794" s="47"/>
      <c r="CGS794" s="47"/>
      <c r="CGT794" s="34"/>
      <c r="CGU794" s="34"/>
      <c r="CGV794" s="88"/>
      <c r="CGW794"/>
      <c r="CGX794" s="173"/>
      <c r="CGY794" s="284"/>
      <c r="CGZ794" s="910"/>
      <c r="CHA794" s="421"/>
      <c r="CHB794" s="137"/>
      <c r="CHC794" s="136"/>
      <c r="CHD794" s="138"/>
      <c r="CHE794" s="154"/>
      <c r="CHF794" s="194"/>
      <c r="CHG794" s="868"/>
      <c r="CHH794" s="194"/>
      <c r="CHI794" s="868"/>
      <c r="CHJ794" s="874"/>
      <c r="CHK794" s="152"/>
      <c r="CHL794" s="552"/>
      <c r="CHM794" s="709"/>
      <c r="CHN794" s="709"/>
      <c r="CHO794" s="723"/>
      <c r="CHP794" s="723"/>
      <c r="CHQ794" s="723"/>
      <c r="CHR794" s="723"/>
      <c r="CHS794" s="723"/>
      <c r="CHT794" s="320"/>
      <c r="CHU794" s="47"/>
      <c r="CHV794" s="47"/>
      <c r="CHW794" s="34"/>
      <c r="CHX794" s="34"/>
      <c r="CHY794" s="88"/>
      <c r="CHZ794"/>
      <c r="CIA794" s="173"/>
      <c r="CIB794" s="284"/>
      <c r="CIC794" s="910"/>
      <c r="CID794" s="421"/>
      <c r="CIE794" s="137"/>
      <c r="CIF794" s="136"/>
      <c r="CIG794" s="138"/>
      <c r="CIH794" s="154"/>
      <c r="CII794" s="194"/>
      <c r="CIJ794" s="868"/>
      <c r="CIK794" s="194"/>
      <c r="CIL794" s="868"/>
      <c r="CIM794" s="874"/>
      <c r="CIN794" s="152"/>
      <c r="CIO794" s="552"/>
      <c r="CIP794" s="709"/>
      <c r="CIQ794" s="709"/>
      <c r="CIR794" s="723"/>
      <c r="CIS794" s="723"/>
      <c r="CIT794" s="723"/>
      <c r="CIU794" s="723"/>
      <c r="CIV794" s="723"/>
      <c r="CIW794" s="320"/>
      <c r="CIX794" s="47"/>
      <c r="CIY794" s="47"/>
      <c r="CIZ794" s="34"/>
      <c r="CJA794" s="34"/>
      <c r="CJB794" s="88"/>
      <c r="CJC794"/>
      <c r="CJD794" s="173"/>
      <c r="CJE794" s="284"/>
      <c r="CJF794" s="910"/>
      <c r="CJG794" s="421"/>
      <c r="CJH794" s="137"/>
      <c r="CJI794" s="136"/>
      <c r="CJJ794" s="138"/>
      <c r="CJK794" s="154"/>
      <c r="CJL794" s="194"/>
      <c r="CJM794" s="868"/>
      <c r="CJN794" s="194"/>
      <c r="CJO794" s="868"/>
      <c r="CJP794" s="874"/>
      <c r="CJQ794" s="152"/>
      <c r="CJR794" s="552"/>
      <c r="CJS794" s="709"/>
      <c r="CJT794" s="709"/>
      <c r="CJU794" s="723"/>
      <c r="CJV794" s="723"/>
      <c r="CJW794" s="723"/>
      <c r="CJX794" s="723"/>
      <c r="CJY794" s="723"/>
      <c r="CJZ794" s="320"/>
      <c r="CKA794" s="47"/>
      <c r="CKB794" s="47"/>
      <c r="CKC794" s="34"/>
      <c r="CKD794" s="34"/>
      <c r="CKE794" s="88"/>
      <c r="CKF794"/>
      <c r="CKG794" s="173"/>
      <c r="CKH794" s="284"/>
      <c r="CKI794" s="910"/>
      <c r="CKJ794" s="421"/>
      <c r="CKK794" s="137"/>
      <c r="CKL794" s="136"/>
      <c r="CKM794" s="138"/>
      <c r="CKN794" s="154"/>
      <c r="CKO794" s="194"/>
      <c r="CKP794" s="868"/>
      <c r="CKQ794" s="194"/>
      <c r="CKR794" s="868"/>
      <c r="CKS794" s="874"/>
      <c r="CKT794" s="152"/>
      <c r="CKU794" s="552"/>
      <c r="CKV794" s="709"/>
      <c r="CKW794" s="709"/>
      <c r="CKX794" s="723"/>
      <c r="CKY794" s="723"/>
      <c r="CKZ794" s="723"/>
      <c r="CLA794" s="723"/>
      <c r="CLB794" s="723"/>
      <c r="CLC794" s="320"/>
      <c r="CLD794" s="47"/>
      <c r="CLE794" s="47"/>
      <c r="CLF794" s="34"/>
      <c r="CLG794" s="34"/>
      <c r="CLH794" s="88"/>
      <c r="CLI794"/>
      <c r="CLJ794" s="173"/>
      <c r="CLK794" s="284"/>
      <c r="CLL794" s="910"/>
      <c r="CLM794" s="421"/>
      <c r="CLN794" s="137"/>
      <c r="CLO794" s="136"/>
      <c r="CLP794" s="138"/>
      <c r="CLQ794" s="154"/>
      <c r="CLR794" s="194"/>
      <c r="CLS794" s="868"/>
      <c r="CLT794" s="194"/>
      <c r="CLU794" s="868"/>
      <c r="CLV794" s="874"/>
      <c r="CLW794" s="152"/>
      <c r="CLX794" s="552"/>
      <c r="CLY794" s="709"/>
      <c r="CLZ794" s="709"/>
      <c r="CMA794" s="723"/>
      <c r="CMB794" s="723"/>
      <c r="CMC794" s="723"/>
      <c r="CMD794" s="723"/>
      <c r="CME794" s="723"/>
      <c r="CMF794" s="320"/>
      <c r="CMG794" s="47"/>
      <c r="CMH794" s="47"/>
      <c r="CMI794" s="34"/>
      <c r="CMJ794" s="34"/>
      <c r="CMK794" s="88"/>
      <c r="CML794"/>
      <c r="CMM794" s="173"/>
      <c r="CMN794" s="284"/>
      <c r="CMO794" s="910"/>
      <c r="CMP794" s="421"/>
      <c r="CMQ794" s="137"/>
      <c r="CMR794" s="136"/>
      <c r="CMS794" s="138"/>
      <c r="CMT794" s="154"/>
      <c r="CMU794" s="194"/>
      <c r="CMV794" s="868"/>
      <c r="CMW794" s="194"/>
      <c r="CMX794" s="868"/>
      <c r="CMY794" s="874"/>
      <c r="CMZ794" s="152"/>
      <c r="CNA794" s="552"/>
      <c r="CNB794" s="709"/>
      <c r="CNC794" s="709"/>
      <c r="CND794" s="723"/>
      <c r="CNE794" s="723"/>
      <c r="CNF794" s="723"/>
      <c r="CNG794" s="723"/>
      <c r="CNH794" s="723"/>
      <c r="CNI794" s="320"/>
      <c r="CNJ794" s="47"/>
      <c r="CNK794" s="47"/>
      <c r="CNL794" s="34"/>
      <c r="CNM794" s="34"/>
      <c r="CNN794" s="88"/>
      <c r="CNO794"/>
      <c r="CNP794" s="173"/>
      <c r="CNQ794" s="284"/>
      <c r="CNR794" s="910"/>
      <c r="CNS794" s="421"/>
      <c r="CNT794" s="137"/>
      <c r="CNU794" s="136"/>
      <c r="CNV794" s="138"/>
      <c r="CNW794" s="154"/>
      <c r="CNX794" s="194"/>
      <c r="CNY794" s="868"/>
      <c r="CNZ794" s="194"/>
      <c r="COA794" s="868"/>
      <c r="COB794" s="874"/>
      <c r="COC794" s="152"/>
      <c r="COD794" s="552"/>
      <c r="COE794" s="709"/>
      <c r="COF794" s="709"/>
      <c r="COG794" s="723"/>
      <c r="COH794" s="723"/>
      <c r="COI794" s="723"/>
      <c r="COJ794" s="723"/>
      <c r="COK794" s="723"/>
      <c r="COL794" s="320"/>
      <c r="COM794" s="47"/>
      <c r="CON794" s="47"/>
      <c r="COO794" s="34"/>
      <c r="COP794" s="34"/>
      <c r="COQ794" s="88"/>
      <c r="COR794"/>
      <c r="COS794" s="173"/>
      <c r="COT794" s="284"/>
      <c r="COU794" s="910"/>
      <c r="COV794" s="421"/>
      <c r="COW794" s="137"/>
      <c r="COX794" s="136"/>
      <c r="COY794" s="138"/>
      <c r="COZ794" s="154"/>
      <c r="CPA794" s="194"/>
      <c r="CPB794" s="868"/>
      <c r="CPC794" s="194"/>
      <c r="CPD794" s="868"/>
      <c r="CPE794" s="874"/>
      <c r="CPF794" s="152"/>
      <c r="CPG794" s="552"/>
      <c r="CPH794" s="709"/>
      <c r="CPI794" s="709"/>
      <c r="CPJ794" s="723"/>
      <c r="CPK794" s="723"/>
      <c r="CPL794" s="723"/>
      <c r="CPM794" s="723"/>
      <c r="CPN794" s="723"/>
      <c r="CPO794" s="320"/>
      <c r="CPP794" s="47"/>
      <c r="CPQ794" s="47"/>
      <c r="CPR794" s="34"/>
      <c r="CPS794" s="34"/>
      <c r="CPT794" s="88"/>
      <c r="CPU794"/>
      <c r="CPV794" s="173"/>
      <c r="CPW794" s="284"/>
      <c r="CPX794" s="910"/>
      <c r="CPY794" s="421"/>
      <c r="CPZ794" s="137"/>
      <c r="CQA794" s="136"/>
      <c r="CQB794" s="138"/>
      <c r="CQC794" s="154"/>
      <c r="CQD794" s="194"/>
      <c r="CQE794" s="868"/>
      <c r="CQF794" s="194"/>
      <c r="CQG794" s="868"/>
      <c r="CQH794" s="874"/>
      <c r="CQI794" s="152"/>
      <c r="CQJ794" s="552"/>
      <c r="CQK794" s="709"/>
      <c r="CQL794" s="709"/>
      <c r="CQM794" s="723"/>
      <c r="CQN794" s="723"/>
      <c r="CQO794" s="723"/>
      <c r="CQP794" s="723"/>
      <c r="CQQ794" s="723"/>
      <c r="CQR794" s="320"/>
      <c r="CQS794" s="47"/>
      <c r="CQT794" s="47"/>
      <c r="CQU794" s="34"/>
      <c r="CQV794" s="34"/>
      <c r="CQW794" s="88"/>
      <c r="CQX794"/>
      <c r="CQY794" s="173"/>
      <c r="CQZ794" s="284"/>
      <c r="CRA794" s="910"/>
      <c r="CRB794" s="421"/>
      <c r="CRC794" s="137"/>
      <c r="CRD794" s="136"/>
      <c r="CRE794" s="138"/>
      <c r="CRF794" s="154"/>
      <c r="CRG794" s="194"/>
      <c r="CRH794" s="868"/>
      <c r="CRI794" s="194"/>
      <c r="CRJ794" s="868"/>
      <c r="CRK794" s="874"/>
      <c r="CRL794" s="152"/>
      <c r="CRM794" s="552"/>
      <c r="CRN794" s="709"/>
      <c r="CRO794" s="709"/>
      <c r="CRP794" s="723"/>
      <c r="CRQ794" s="723"/>
      <c r="CRR794" s="723"/>
      <c r="CRS794" s="723"/>
      <c r="CRT794" s="723"/>
      <c r="CRU794" s="320"/>
      <c r="CRV794" s="47"/>
      <c r="CRW794" s="47"/>
      <c r="CRX794" s="34"/>
      <c r="CRY794" s="34"/>
      <c r="CRZ794" s="88"/>
      <c r="CSA794"/>
      <c r="CSB794" s="173"/>
      <c r="CSC794" s="284"/>
      <c r="CSD794" s="910"/>
      <c r="CSE794" s="421"/>
      <c r="CSF794" s="137"/>
      <c r="CSG794" s="136"/>
      <c r="CSH794" s="138"/>
      <c r="CSI794" s="154"/>
      <c r="CSJ794" s="194"/>
      <c r="CSK794" s="868"/>
      <c r="CSL794" s="194"/>
      <c r="CSM794" s="868"/>
      <c r="CSN794" s="874"/>
      <c r="CSO794" s="152"/>
      <c r="CSP794" s="552"/>
      <c r="CSQ794" s="709"/>
      <c r="CSR794" s="709"/>
      <c r="CSS794" s="723"/>
      <c r="CST794" s="723"/>
      <c r="CSU794" s="723"/>
      <c r="CSV794" s="723"/>
      <c r="CSW794" s="723"/>
      <c r="CSX794" s="320"/>
      <c r="CSY794" s="47"/>
      <c r="CSZ794" s="47"/>
      <c r="CTA794" s="34"/>
      <c r="CTB794" s="34"/>
      <c r="CTC794" s="88"/>
      <c r="CTD794"/>
      <c r="CTE794" s="173"/>
      <c r="CTF794" s="284"/>
      <c r="CTG794" s="910"/>
      <c r="CTH794" s="421"/>
      <c r="CTI794" s="137"/>
      <c r="CTJ794" s="136"/>
      <c r="CTK794" s="138"/>
      <c r="CTL794" s="154"/>
      <c r="CTM794" s="194"/>
      <c r="CTN794" s="868"/>
      <c r="CTO794" s="194"/>
      <c r="CTP794" s="868"/>
      <c r="CTQ794" s="874"/>
      <c r="CTR794" s="152"/>
      <c r="CTS794" s="552"/>
      <c r="CTT794" s="709"/>
      <c r="CTU794" s="709"/>
      <c r="CTV794" s="723"/>
      <c r="CTW794" s="723"/>
      <c r="CTX794" s="723"/>
      <c r="CTY794" s="723"/>
      <c r="CTZ794" s="723"/>
      <c r="CUA794" s="320"/>
      <c r="CUB794" s="47"/>
      <c r="CUC794" s="47"/>
      <c r="CUD794" s="34"/>
      <c r="CUE794" s="34"/>
      <c r="CUF794" s="88"/>
      <c r="CUG794"/>
      <c r="CUH794" s="173"/>
      <c r="CUI794" s="284"/>
      <c r="CUJ794" s="910"/>
      <c r="CUK794" s="421"/>
      <c r="CUL794" s="137"/>
      <c r="CUM794" s="136"/>
      <c r="CUN794" s="138"/>
      <c r="CUO794" s="154"/>
      <c r="CUP794" s="194"/>
      <c r="CUQ794" s="868"/>
      <c r="CUR794" s="194"/>
      <c r="CUS794" s="868"/>
      <c r="CUT794" s="874"/>
      <c r="CUU794" s="152"/>
      <c r="CUV794" s="552"/>
      <c r="CUW794" s="709"/>
      <c r="CUX794" s="709"/>
      <c r="CUY794" s="723"/>
      <c r="CUZ794" s="723"/>
      <c r="CVA794" s="723"/>
      <c r="CVB794" s="723"/>
      <c r="CVC794" s="723"/>
      <c r="CVD794" s="320"/>
      <c r="CVE794" s="47"/>
      <c r="CVF794" s="47"/>
      <c r="CVG794" s="34"/>
      <c r="CVH794" s="34"/>
      <c r="CVI794" s="88"/>
      <c r="CVJ794"/>
      <c r="CVK794" s="173"/>
      <c r="CVL794" s="284"/>
      <c r="CVM794" s="910"/>
      <c r="CVN794" s="421"/>
      <c r="CVO794" s="137"/>
      <c r="CVP794" s="136"/>
      <c r="CVQ794" s="138"/>
      <c r="CVR794" s="154"/>
      <c r="CVS794" s="194"/>
      <c r="CVT794" s="868"/>
      <c r="CVU794" s="194"/>
      <c r="CVV794" s="868"/>
      <c r="CVW794" s="874"/>
      <c r="CVX794" s="152"/>
      <c r="CVY794" s="552"/>
      <c r="CVZ794" s="709"/>
      <c r="CWA794" s="709"/>
      <c r="CWB794" s="723"/>
      <c r="CWC794" s="723"/>
      <c r="CWD794" s="723"/>
      <c r="CWE794" s="723"/>
      <c r="CWF794" s="723"/>
      <c r="CWG794" s="320"/>
      <c r="CWH794" s="47"/>
      <c r="CWI794" s="47"/>
      <c r="CWJ794" s="34"/>
      <c r="CWK794" s="34"/>
      <c r="CWL794" s="88"/>
      <c r="CWM794"/>
      <c r="CWN794" s="173"/>
      <c r="CWO794" s="284"/>
      <c r="CWP794" s="910"/>
      <c r="CWQ794" s="421"/>
      <c r="CWR794" s="137"/>
      <c r="CWS794" s="136"/>
      <c r="CWT794" s="138"/>
      <c r="CWU794" s="154"/>
      <c r="CWV794" s="194"/>
      <c r="CWW794" s="868"/>
      <c r="CWX794" s="194"/>
      <c r="CWY794" s="868"/>
      <c r="CWZ794" s="874"/>
      <c r="CXA794" s="152"/>
      <c r="CXB794" s="552"/>
      <c r="CXC794" s="709"/>
      <c r="CXD794" s="709"/>
      <c r="CXE794" s="723"/>
      <c r="CXF794" s="723"/>
      <c r="CXG794" s="723"/>
      <c r="CXH794" s="723"/>
      <c r="CXI794" s="723"/>
      <c r="CXJ794" s="320"/>
      <c r="CXK794" s="47"/>
      <c r="CXL794" s="47"/>
      <c r="CXM794" s="34"/>
      <c r="CXN794" s="34"/>
      <c r="CXO794" s="88"/>
      <c r="CXP794"/>
      <c r="CXQ794" s="173"/>
      <c r="CXR794" s="284"/>
      <c r="CXS794" s="910"/>
      <c r="CXT794" s="421"/>
      <c r="CXU794" s="137"/>
      <c r="CXV794" s="136"/>
      <c r="CXW794" s="138"/>
      <c r="CXX794" s="154"/>
      <c r="CXY794" s="194"/>
      <c r="CXZ794" s="868"/>
      <c r="CYA794" s="194"/>
      <c r="CYB794" s="868"/>
      <c r="CYC794" s="874"/>
      <c r="CYD794" s="152"/>
      <c r="CYE794" s="552"/>
      <c r="CYF794" s="709"/>
      <c r="CYG794" s="709"/>
      <c r="CYH794" s="723"/>
      <c r="CYI794" s="723"/>
      <c r="CYJ794" s="723"/>
      <c r="CYK794" s="723"/>
      <c r="CYL794" s="723"/>
      <c r="CYM794" s="320"/>
      <c r="CYN794" s="47"/>
      <c r="CYO794" s="47"/>
      <c r="CYP794" s="34"/>
      <c r="CYQ794" s="34"/>
      <c r="CYR794" s="88"/>
      <c r="CYS794"/>
      <c r="CYT794" s="173"/>
      <c r="CYU794" s="284"/>
      <c r="CYV794" s="910"/>
      <c r="CYW794" s="421"/>
      <c r="CYX794" s="137"/>
      <c r="CYY794" s="136"/>
      <c r="CYZ794" s="138"/>
      <c r="CZA794" s="154"/>
      <c r="CZB794" s="194"/>
      <c r="CZC794" s="868"/>
      <c r="CZD794" s="194"/>
      <c r="CZE794" s="868"/>
      <c r="CZF794" s="874"/>
      <c r="CZG794" s="152"/>
      <c r="CZH794" s="552"/>
      <c r="CZI794" s="709"/>
      <c r="CZJ794" s="709"/>
      <c r="CZK794" s="723"/>
      <c r="CZL794" s="723"/>
      <c r="CZM794" s="723"/>
      <c r="CZN794" s="723"/>
      <c r="CZO794" s="723"/>
      <c r="CZP794" s="320"/>
      <c r="CZQ794" s="47"/>
      <c r="CZR794" s="47"/>
      <c r="CZS794" s="34"/>
      <c r="CZT794" s="34"/>
      <c r="CZU794" s="88"/>
      <c r="CZV794"/>
      <c r="CZW794" s="173"/>
      <c r="CZX794" s="284"/>
      <c r="CZY794" s="910"/>
      <c r="CZZ794" s="421"/>
      <c r="DAA794" s="137"/>
      <c r="DAB794" s="136"/>
      <c r="DAC794" s="138"/>
      <c r="DAD794" s="154"/>
      <c r="DAE794" s="194"/>
      <c r="DAF794" s="868"/>
      <c r="DAG794" s="194"/>
      <c r="DAH794" s="868"/>
      <c r="DAI794" s="874"/>
      <c r="DAJ794" s="152"/>
      <c r="DAK794" s="552"/>
      <c r="DAL794" s="709"/>
      <c r="DAM794" s="709"/>
      <c r="DAN794" s="723"/>
      <c r="DAO794" s="723"/>
      <c r="DAP794" s="723"/>
      <c r="DAQ794" s="723"/>
      <c r="DAR794" s="723"/>
      <c r="DAS794" s="320"/>
      <c r="DAT794" s="47"/>
      <c r="DAU794" s="47"/>
      <c r="DAV794" s="34"/>
      <c r="DAW794" s="34"/>
      <c r="DAX794" s="88"/>
      <c r="DAY794"/>
      <c r="DAZ794" s="173"/>
      <c r="DBA794" s="284"/>
      <c r="DBB794" s="910"/>
      <c r="DBC794" s="421"/>
      <c r="DBD794" s="137"/>
      <c r="DBE794" s="136"/>
      <c r="DBF794" s="138"/>
      <c r="DBG794" s="154"/>
      <c r="DBH794" s="194"/>
      <c r="DBI794" s="868"/>
      <c r="DBJ794" s="194"/>
      <c r="DBK794" s="868"/>
      <c r="DBL794" s="874"/>
      <c r="DBM794" s="152"/>
      <c r="DBN794" s="552"/>
      <c r="DBO794" s="709"/>
      <c r="DBP794" s="709"/>
      <c r="DBQ794" s="723"/>
      <c r="DBR794" s="723"/>
      <c r="DBS794" s="723"/>
      <c r="DBT794" s="723"/>
      <c r="DBU794" s="723"/>
      <c r="DBV794" s="320"/>
      <c r="DBW794" s="47"/>
      <c r="DBX794" s="47"/>
      <c r="DBY794" s="34"/>
      <c r="DBZ794" s="34"/>
      <c r="DCA794" s="88"/>
      <c r="DCB794"/>
      <c r="DCC794" s="173"/>
      <c r="DCD794" s="284"/>
      <c r="DCE794" s="910"/>
      <c r="DCF794" s="421"/>
      <c r="DCG794" s="137"/>
      <c r="DCH794" s="136"/>
      <c r="DCI794" s="138"/>
      <c r="DCJ794" s="154"/>
      <c r="DCK794" s="194"/>
      <c r="DCL794" s="868"/>
      <c r="DCM794" s="194"/>
      <c r="DCN794" s="868"/>
      <c r="DCO794" s="874"/>
      <c r="DCP794" s="152"/>
      <c r="DCQ794" s="552"/>
      <c r="DCR794" s="709"/>
      <c r="DCS794" s="709"/>
      <c r="DCT794" s="723"/>
      <c r="DCU794" s="723"/>
      <c r="DCV794" s="723"/>
      <c r="DCW794" s="723"/>
      <c r="DCX794" s="723"/>
      <c r="DCY794" s="320"/>
      <c r="DCZ794" s="47"/>
      <c r="DDA794" s="47"/>
      <c r="DDB794" s="34"/>
      <c r="DDC794" s="34"/>
      <c r="DDD794" s="88"/>
      <c r="DDE794"/>
      <c r="DDF794" s="173"/>
      <c r="DDG794" s="284"/>
      <c r="DDH794" s="910"/>
      <c r="DDI794" s="421"/>
      <c r="DDJ794" s="137"/>
      <c r="DDK794" s="136"/>
      <c r="DDL794" s="138"/>
      <c r="DDM794" s="154"/>
      <c r="DDN794" s="194"/>
      <c r="DDO794" s="868"/>
      <c r="DDP794" s="194"/>
      <c r="DDQ794" s="868"/>
      <c r="DDR794" s="874"/>
      <c r="DDS794" s="152"/>
      <c r="DDT794" s="552"/>
      <c r="DDU794" s="709"/>
      <c r="DDV794" s="709"/>
      <c r="DDW794" s="723"/>
      <c r="DDX794" s="723"/>
      <c r="DDY794" s="723"/>
      <c r="DDZ794" s="723"/>
      <c r="DEA794" s="723"/>
      <c r="DEB794" s="320"/>
      <c r="DEC794" s="47"/>
      <c r="DED794" s="47"/>
      <c r="DEE794" s="34"/>
      <c r="DEF794" s="34"/>
      <c r="DEG794" s="88"/>
      <c r="DEH794"/>
      <c r="DEI794" s="173"/>
      <c r="DEJ794" s="284"/>
      <c r="DEK794" s="910"/>
      <c r="DEL794" s="421"/>
      <c r="DEM794" s="137"/>
      <c r="DEN794" s="136"/>
      <c r="DEO794" s="138"/>
      <c r="DEP794" s="154"/>
      <c r="DEQ794" s="194"/>
      <c r="DER794" s="868"/>
      <c r="DES794" s="194"/>
      <c r="DET794" s="868"/>
      <c r="DEU794" s="874"/>
      <c r="DEV794" s="152"/>
      <c r="DEW794" s="552"/>
      <c r="DEX794" s="709"/>
      <c r="DEY794" s="709"/>
      <c r="DEZ794" s="723"/>
      <c r="DFA794" s="723"/>
      <c r="DFB794" s="723"/>
      <c r="DFC794" s="723"/>
      <c r="DFD794" s="723"/>
      <c r="DFE794" s="320"/>
      <c r="DFF794" s="47"/>
      <c r="DFG794" s="47"/>
      <c r="DFH794" s="34"/>
      <c r="DFI794" s="34"/>
      <c r="DFJ794" s="88"/>
      <c r="DFK794"/>
      <c r="DFL794" s="173"/>
      <c r="DFM794" s="284"/>
      <c r="DFN794" s="910"/>
      <c r="DFO794" s="421"/>
      <c r="DFP794" s="137"/>
      <c r="DFQ794" s="136"/>
      <c r="DFR794" s="138"/>
      <c r="DFS794" s="154"/>
      <c r="DFT794" s="194"/>
      <c r="DFU794" s="868"/>
      <c r="DFV794" s="194"/>
      <c r="DFW794" s="868"/>
      <c r="DFX794" s="874"/>
      <c r="DFY794" s="152"/>
      <c r="DFZ794" s="552"/>
      <c r="DGA794" s="709"/>
      <c r="DGB794" s="709"/>
      <c r="DGC794" s="723"/>
      <c r="DGD794" s="723"/>
      <c r="DGE794" s="723"/>
      <c r="DGF794" s="723"/>
      <c r="DGG794" s="723"/>
      <c r="DGH794" s="320"/>
      <c r="DGI794" s="47"/>
      <c r="DGJ794" s="47"/>
      <c r="DGK794" s="34"/>
      <c r="DGL794" s="34"/>
      <c r="DGM794" s="88"/>
      <c r="DGN794"/>
      <c r="DGO794" s="173"/>
      <c r="DGP794" s="284"/>
      <c r="DGQ794" s="910"/>
      <c r="DGR794" s="421"/>
      <c r="DGS794" s="137"/>
      <c r="DGT794" s="136"/>
      <c r="DGU794" s="138"/>
      <c r="DGV794" s="154"/>
      <c r="DGW794" s="194"/>
      <c r="DGX794" s="868"/>
      <c r="DGY794" s="194"/>
      <c r="DGZ794" s="868"/>
      <c r="DHA794" s="874"/>
      <c r="DHB794" s="152"/>
      <c r="DHC794" s="552"/>
      <c r="DHD794" s="709"/>
      <c r="DHE794" s="709"/>
      <c r="DHF794" s="723"/>
      <c r="DHG794" s="723"/>
      <c r="DHH794" s="723"/>
      <c r="DHI794" s="723"/>
      <c r="DHJ794" s="723"/>
      <c r="DHK794" s="320"/>
      <c r="DHL794" s="47"/>
      <c r="DHM794" s="47"/>
      <c r="DHN794" s="34"/>
      <c r="DHO794" s="34"/>
      <c r="DHP794" s="88"/>
      <c r="DHQ794"/>
      <c r="DHR794" s="173"/>
      <c r="DHS794" s="284"/>
      <c r="DHT794" s="910"/>
      <c r="DHU794" s="421"/>
      <c r="DHV794" s="137"/>
      <c r="DHW794" s="136"/>
      <c r="DHX794" s="138"/>
      <c r="DHY794" s="154"/>
      <c r="DHZ794" s="194"/>
      <c r="DIA794" s="868"/>
      <c r="DIB794" s="194"/>
      <c r="DIC794" s="868"/>
      <c r="DID794" s="874"/>
      <c r="DIE794" s="152"/>
      <c r="DIF794" s="552"/>
      <c r="DIG794" s="709"/>
      <c r="DIH794" s="709"/>
      <c r="DII794" s="723"/>
      <c r="DIJ794" s="723"/>
      <c r="DIK794" s="723"/>
      <c r="DIL794" s="723"/>
      <c r="DIM794" s="723"/>
      <c r="DIN794" s="320"/>
      <c r="DIO794" s="47"/>
      <c r="DIP794" s="47"/>
      <c r="DIQ794" s="34"/>
      <c r="DIR794" s="34"/>
      <c r="DIS794" s="88"/>
      <c r="DIT794"/>
      <c r="DIU794" s="173"/>
      <c r="DIV794" s="284"/>
      <c r="DIW794" s="910"/>
      <c r="DIX794" s="421"/>
      <c r="DIY794" s="137"/>
      <c r="DIZ794" s="136"/>
      <c r="DJA794" s="138"/>
      <c r="DJB794" s="154"/>
      <c r="DJC794" s="194"/>
      <c r="DJD794" s="868"/>
      <c r="DJE794" s="194"/>
      <c r="DJF794" s="868"/>
      <c r="DJG794" s="874"/>
      <c r="DJH794" s="152"/>
      <c r="DJI794" s="552"/>
      <c r="DJJ794" s="709"/>
      <c r="DJK794" s="709"/>
      <c r="DJL794" s="723"/>
      <c r="DJM794" s="723"/>
      <c r="DJN794" s="723"/>
      <c r="DJO794" s="723"/>
      <c r="DJP794" s="723"/>
      <c r="DJQ794" s="320"/>
      <c r="DJR794" s="47"/>
      <c r="DJS794" s="47"/>
      <c r="DJT794" s="34"/>
      <c r="DJU794" s="34"/>
      <c r="DJV794" s="88"/>
      <c r="DJW794"/>
      <c r="DJX794" s="173"/>
      <c r="DJY794" s="284"/>
      <c r="DJZ794" s="910"/>
      <c r="DKA794" s="421"/>
      <c r="DKB794" s="137"/>
      <c r="DKC794" s="136"/>
      <c r="DKD794" s="138"/>
      <c r="DKE794" s="154"/>
      <c r="DKF794" s="194"/>
      <c r="DKG794" s="868"/>
      <c r="DKH794" s="194"/>
      <c r="DKI794" s="868"/>
      <c r="DKJ794" s="874"/>
      <c r="DKK794" s="152"/>
      <c r="DKL794" s="552"/>
      <c r="DKM794" s="709"/>
      <c r="DKN794" s="709"/>
      <c r="DKO794" s="723"/>
      <c r="DKP794" s="723"/>
      <c r="DKQ794" s="723"/>
      <c r="DKR794" s="723"/>
      <c r="DKS794" s="723"/>
      <c r="DKT794" s="320"/>
      <c r="DKU794" s="47"/>
      <c r="DKV794" s="47"/>
      <c r="DKW794" s="34"/>
      <c r="DKX794" s="34"/>
      <c r="DKY794" s="88"/>
      <c r="DKZ794"/>
      <c r="DLA794" s="173"/>
      <c r="DLB794" s="284"/>
      <c r="DLC794" s="910"/>
      <c r="DLD794" s="421"/>
      <c r="DLE794" s="137"/>
      <c r="DLF794" s="136"/>
      <c r="DLG794" s="138"/>
      <c r="DLH794" s="154"/>
      <c r="DLI794" s="194"/>
      <c r="DLJ794" s="868"/>
      <c r="DLK794" s="194"/>
      <c r="DLL794" s="868"/>
      <c r="DLM794" s="874"/>
      <c r="DLN794" s="152"/>
      <c r="DLO794" s="552"/>
      <c r="DLP794" s="709"/>
      <c r="DLQ794" s="709"/>
      <c r="DLR794" s="723"/>
      <c r="DLS794" s="723"/>
      <c r="DLT794" s="723"/>
      <c r="DLU794" s="723"/>
      <c r="DLV794" s="723"/>
      <c r="DLW794" s="320"/>
      <c r="DLX794" s="47"/>
      <c r="DLY794" s="47"/>
      <c r="DLZ794" s="34"/>
      <c r="DMA794" s="34"/>
      <c r="DMB794" s="88"/>
      <c r="DMC794"/>
      <c r="DMD794" s="173"/>
      <c r="DME794" s="284"/>
      <c r="DMF794" s="910"/>
      <c r="DMG794" s="421"/>
      <c r="DMH794" s="137"/>
      <c r="DMI794" s="136"/>
      <c r="DMJ794" s="138"/>
      <c r="DMK794" s="154"/>
      <c r="DML794" s="194"/>
      <c r="DMM794" s="868"/>
      <c r="DMN794" s="194"/>
      <c r="DMO794" s="868"/>
      <c r="DMP794" s="874"/>
      <c r="DMQ794" s="152"/>
      <c r="DMR794" s="552"/>
      <c r="DMS794" s="709"/>
      <c r="DMT794" s="709"/>
      <c r="DMU794" s="723"/>
      <c r="DMV794" s="723"/>
      <c r="DMW794" s="723"/>
      <c r="DMX794" s="723"/>
      <c r="DMY794" s="723"/>
      <c r="DMZ794" s="320"/>
      <c r="DNA794" s="47"/>
      <c r="DNB794" s="47"/>
      <c r="DNC794" s="34"/>
      <c r="DND794" s="34"/>
      <c r="DNE794" s="88"/>
      <c r="DNF794"/>
      <c r="DNG794" s="173"/>
      <c r="DNH794" s="284"/>
      <c r="DNI794" s="910"/>
      <c r="DNJ794" s="421"/>
      <c r="DNK794" s="137"/>
      <c r="DNL794" s="136"/>
      <c r="DNM794" s="138"/>
      <c r="DNN794" s="154"/>
      <c r="DNO794" s="194"/>
      <c r="DNP794" s="868"/>
      <c r="DNQ794" s="194"/>
      <c r="DNR794" s="868"/>
      <c r="DNS794" s="874"/>
      <c r="DNT794" s="152"/>
      <c r="DNU794" s="552"/>
      <c r="DNV794" s="709"/>
      <c r="DNW794" s="709"/>
      <c r="DNX794" s="723"/>
      <c r="DNY794" s="723"/>
      <c r="DNZ794" s="723"/>
      <c r="DOA794" s="723"/>
      <c r="DOB794" s="723"/>
      <c r="DOC794" s="320"/>
      <c r="DOD794" s="47"/>
      <c r="DOE794" s="47"/>
      <c r="DOF794" s="34"/>
      <c r="DOG794" s="34"/>
      <c r="DOH794" s="88"/>
      <c r="DOI794"/>
      <c r="DOJ794" s="173"/>
      <c r="DOK794" s="284"/>
      <c r="DOL794" s="910"/>
      <c r="DOM794" s="421"/>
      <c r="DON794" s="137"/>
      <c r="DOO794" s="136"/>
      <c r="DOP794" s="138"/>
      <c r="DOQ794" s="154"/>
      <c r="DOR794" s="194"/>
      <c r="DOS794" s="868"/>
      <c r="DOT794" s="194"/>
      <c r="DOU794" s="868"/>
      <c r="DOV794" s="874"/>
      <c r="DOW794" s="152"/>
      <c r="DOX794" s="552"/>
      <c r="DOY794" s="709"/>
      <c r="DOZ794" s="709"/>
      <c r="DPA794" s="723"/>
      <c r="DPB794" s="723"/>
      <c r="DPC794" s="723"/>
      <c r="DPD794" s="723"/>
      <c r="DPE794" s="723"/>
      <c r="DPF794" s="320"/>
      <c r="DPG794" s="47"/>
      <c r="DPH794" s="47"/>
      <c r="DPI794" s="34"/>
      <c r="DPJ794" s="34"/>
      <c r="DPK794" s="88"/>
      <c r="DPL794"/>
      <c r="DPM794" s="173"/>
      <c r="DPN794" s="284"/>
      <c r="DPO794" s="910"/>
      <c r="DPP794" s="421"/>
      <c r="DPQ794" s="137"/>
      <c r="DPR794" s="136"/>
      <c r="DPS794" s="138"/>
      <c r="DPT794" s="154"/>
      <c r="DPU794" s="194"/>
      <c r="DPV794" s="868"/>
      <c r="DPW794" s="194"/>
      <c r="DPX794" s="868"/>
      <c r="DPY794" s="874"/>
      <c r="DPZ794" s="152"/>
      <c r="DQA794" s="552"/>
      <c r="DQB794" s="709"/>
      <c r="DQC794" s="709"/>
      <c r="DQD794" s="723"/>
      <c r="DQE794" s="723"/>
      <c r="DQF794" s="723"/>
      <c r="DQG794" s="723"/>
      <c r="DQH794" s="723"/>
      <c r="DQI794" s="320"/>
      <c r="DQJ794" s="47"/>
      <c r="DQK794" s="47"/>
      <c r="DQL794" s="34"/>
      <c r="DQM794" s="34"/>
      <c r="DQN794" s="88"/>
      <c r="DQO794"/>
      <c r="DQP794" s="173"/>
      <c r="DQQ794" s="284"/>
      <c r="DQR794" s="910"/>
      <c r="DQS794" s="421"/>
      <c r="DQT794" s="137"/>
      <c r="DQU794" s="136"/>
      <c r="DQV794" s="138"/>
      <c r="DQW794" s="154"/>
      <c r="DQX794" s="194"/>
      <c r="DQY794" s="868"/>
      <c r="DQZ794" s="194"/>
      <c r="DRA794" s="868"/>
      <c r="DRB794" s="874"/>
      <c r="DRC794" s="152"/>
      <c r="DRD794" s="552"/>
      <c r="DRE794" s="709"/>
      <c r="DRF794" s="709"/>
      <c r="DRG794" s="723"/>
      <c r="DRH794" s="723"/>
      <c r="DRI794" s="723"/>
      <c r="DRJ794" s="723"/>
      <c r="DRK794" s="723"/>
      <c r="DRL794" s="320"/>
      <c r="DRM794" s="47"/>
      <c r="DRN794" s="47"/>
      <c r="DRO794" s="34"/>
      <c r="DRP794" s="34"/>
      <c r="DRQ794" s="88"/>
      <c r="DRR794"/>
      <c r="DRS794" s="173"/>
      <c r="DRT794" s="284"/>
      <c r="DRU794" s="910"/>
      <c r="DRV794" s="421"/>
      <c r="DRW794" s="137"/>
      <c r="DRX794" s="136"/>
      <c r="DRY794" s="138"/>
      <c r="DRZ794" s="154"/>
      <c r="DSA794" s="194"/>
      <c r="DSB794" s="868"/>
      <c r="DSC794" s="194"/>
      <c r="DSD794" s="868"/>
      <c r="DSE794" s="874"/>
      <c r="DSF794" s="152"/>
      <c r="DSG794" s="552"/>
      <c r="DSH794" s="709"/>
      <c r="DSI794" s="709"/>
      <c r="DSJ794" s="723"/>
      <c r="DSK794" s="723"/>
      <c r="DSL794" s="723"/>
      <c r="DSM794" s="723"/>
      <c r="DSN794" s="723"/>
      <c r="DSO794" s="320"/>
      <c r="DSP794" s="47"/>
      <c r="DSQ794" s="47"/>
      <c r="DSR794" s="34"/>
      <c r="DSS794" s="34"/>
      <c r="DST794" s="88"/>
      <c r="DSU794"/>
      <c r="DSV794" s="173"/>
      <c r="DSW794" s="284"/>
      <c r="DSX794" s="910"/>
      <c r="DSY794" s="421"/>
      <c r="DSZ794" s="137"/>
      <c r="DTA794" s="136"/>
      <c r="DTB794" s="138"/>
      <c r="DTC794" s="154"/>
      <c r="DTD794" s="194"/>
      <c r="DTE794" s="868"/>
      <c r="DTF794" s="194"/>
      <c r="DTG794" s="868"/>
      <c r="DTH794" s="874"/>
      <c r="DTI794" s="152"/>
      <c r="DTJ794" s="552"/>
      <c r="DTK794" s="709"/>
      <c r="DTL794" s="709"/>
      <c r="DTM794" s="723"/>
      <c r="DTN794" s="723"/>
      <c r="DTO794" s="723"/>
      <c r="DTP794" s="723"/>
      <c r="DTQ794" s="723"/>
      <c r="DTR794" s="320"/>
      <c r="DTS794" s="47"/>
      <c r="DTT794" s="47"/>
      <c r="DTU794" s="34"/>
      <c r="DTV794" s="34"/>
      <c r="DTW794" s="88"/>
      <c r="DTX794"/>
      <c r="DTY794" s="173"/>
      <c r="DTZ794" s="284"/>
      <c r="DUA794" s="910"/>
      <c r="DUB794" s="421"/>
      <c r="DUC794" s="137"/>
      <c r="DUD794" s="136"/>
      <c r="DUE794" s="138"/>
      <c r="DUF794" s="154"/>
      <c r="DUG794" s="194"/>
      <c r="DUH794" s="868"/>
      <c r="DUI794" s="194"/>
      <c r="DUJ794" s="868"/>
      <c r="DUK794" s="874"/>
      <c r="DUL794" s="152"/>
      <c r="DUM794" s="552"/>
      <c r="DUN794" s="709"/>
      <c r="DUO794" s="709"/>
      <c r="DUP794" s="723"/>
      <c r="DUQ794" s="723"/>
      <c r="DUR794" s="723"/>
      <c r="DUS794" s="723"/>
      <c r="DUT794" s="723"/>
      <c r="DUU794" s="320"/>
      <c r="DUV794" s="47"/>
      <c r="DUW794" s="47"/>
      <c r="DUX794" s="34"/>
      <c r="DUY794" s="34"/>
      <c r="DUZ794" s="88"/>
      <c r="DVA794"/>
      <c r="DVB794" s="173"/>
      <c r="DVC794" s="284"/>
      <c r="DVD794" s="910"/>
      <c r="DVE794" s="421"/>
      <c r="DVF794" s="137"/>
      <c r="DVG794" s="136"/>
      <c r="DVH794" s="138"/>
      <c r="DVI794" s="154"/>
      <c r="DVJ794" s="194"/>
      <c r="DVK794" s="868"/>
      <c r="DVL794" s="194"/>
      <c r="DVM794" s="868"/>
      <c r="DVN794" s="874"/>
      <c r="DVO794" s="152"/>
      <c r="DVP794" s="552"/>
      <c r="DVQ794" s="709"/>
      <c r="DVR794" s="709"/>
      <c r="DVS794" s="723"/>
      <c r="DVT794" s="723"/>
      <c r="DVU794" s="723"/>
      <c r="DVV794" s="723"/>
      <c r="DVW794" s="723"/>
      <c r="DVX794" s="320"/>
      <c r="DVY794" s="47"/>
      <c r="DVZ794" s="47"/>
      <c r="DWA794" s="34"/>
      <c r="DWB794" s="34"/>
      <c r="DWC794" s="88"/>
      <c r="DWD794"/>
      <c r="DWE794" s="173"/>
      <c r="DWF794" s="284"/>
      <c r="DWG794" s="910"/>
      <c r="DWH794" s="421"/>
      <c r="DWI794" s="137"/>
      <c r="DWJ794" s="136"/>
      <c r="DWK794" s="138"/>
      <c r="DWL794" s="154"/>
      <c r="DWM794" s="194"/>
      <c r="DWN794" s="868"/>
      <c r="DWO794" s="194"/>
      <c r="DWP794" s="868"/>
      <c r="DWQ794" s="874"/>
      <c r="DWR794" s="152"/>
      <c r="DWS794" s="552"/>
      <c r="DWT794" s="709"/>
      <c r="DWU794" s="709"/>
      <c r="DWV794" s="723"/>
      <c r="DWW794" s="723"/>
      <c r="DWX794" s="723"/>
      <c r="DWY794" s="723"/>
      <c r="DWZ794" s="723"/>
      <c r="DXA794" s="320"/>
      <c r="DXB794" s="47"/>
      <c r="DXC794" s="47"/>
      <c r="DXD794" s="34"/>
      <c r="DXE794" s="34"/>
      <c r="DXF794" s="88"/>
      <c r="DXG794"/>
      <c r="DXH794" s="173"/>
      <c r="DXI794" s="284"/>
      <c r="DXJ794" s="910"/>
      <c r="DXK794" s="421"/>
      <c r="DXL794" s="137"/>
      <c r="DXM794" s="136"/>
      <c r="DXN794" s="138"/>
      <c r="DXO794" s="154"/>
      <c r="DXP794" s="194"/>
      <c r="DXQ794" s="868"/>
      <c r="DXR794" s="194"/>
      <c r="DXS794" s="868"/>
      <c r="DXT794" s="874"/>
      <c r="DXU794" s="152"/>
      <c r="DXV794" s="552"/>
      <c r="DXW794" s="709"/>
      <c r="DXX794" s="709"/>
      <c r="DXY794" s="723"/>
      <c r="DXZ794" s="723"/>
      <c r="DYA794" s="723"/>
      <c r="DYB794" s="723"/>
      <c r="DYC794" s="723"/>
      <c r="DYD794" s="320"/>
      <c r="DYE794" s="47"/>
      <c r="DYF794" s="47"/>
      <c r="DYG794" s="34"/>
      <c r="DYH794" s="34"/>
      <c r="DYI794" s="88"/>
      <c r="DYJ794"/>
      <c r="DYK794" s="173"/>
      <c r="DYL794" s="284"/>
      <c r="DYM794" s="910"/>
      <c r="DYN794" s="421"/>
      <c r="DYO794" s="137"/>
      <c r="DYP794" s="136"/>
      <c r="DYQ794" s="138"/>
      <c r="DYR794" s="154"/>
      <c r="DYS794" s="194"/>
      <c r="DYT794" s="868"/>
      <c r="DYU794" s="194"/>
      <c r="DYV794" s="868"/>
      <c r="DYW794" s="874"/>
      <c r="DYX794" s="152"/>
      <c r="DYY794" s="552"/>
      <c r="DYZ794" s="709"/>
      <c r="DZA794" s="709"/>
      <c r="DZB794" s="723"/>
      <c r="DZC794" s="723"/>
      <c r="DZD794" s="723"/>
      <c r="DZE794" s="723"/>
      <c r="DZF794" s="723"/>
      <c r="DZG794" s="320"/>
      <c r="DZH794" s="47"/>
      <c r="DZI794" s="47"/>
      <c r="DZJ794" s="34"/>
      <c r="DZK794" s="34"/>
      <c r="DZL794" s="88"/>
      <c r="DZM794"/>
      <c r="DZN794" s="173"/>
      <c r="DZO794" s="284"/>
      <c r="DZP794" s="910"/>
      <c r="DZQ794" s="421"/>
      <c r="DZR794" s="137"/>
      <c r="DZS794" s="136"/>
      <c r="DZT794" s="138"/>
      <c r="DZU794" s="154"/>
      <c r="DZV794" s="194"/>
      <c r="DZW794" s="868"/>
      <c r="DZX794" s="194"/>
      <c r="DZY794" s="868"/>
      <c r="DZZ794" s="874"/>
      <c r="EAA794" s="152"/>
      <c r="EAB794" s="552"/>
      <c r="EAC794" s="709"/>
      <c r="EAD794" s="709"/>
      <c r="EAE794" s="723"/>
      <c r="EAF794" s="723"/>
      <c r="EAG794" s="723"/>
      <c r="EAH794" s="723"/>
      <c r="EAI794" s="723"/>
      <c r="EAJ794" s="320"/>
      <c r="EAK794" s="47"/>
      <c r="EAL794" s="47"/>
      <c r="EAM794" s="34"/>
      <c r="EAN794" s="34"/>
      <c r="EAO794" s="88"/>
      <c r="EAP794"/>
      <c r="EAQ794" s="173"/>
      <c r="EAR794" s="284"/>
      <c r="EAS794" s="910"/>
      <c r="EAT794" s="421"/>
      <c r="EAU794" s="137"/>
      <c r="EAV794" s="136"/>
      <c r="EAW794" s="138"/>
      <c r="EAX794" s="154"/>
      <c r="EAY794" s="194"/>
      <c r="EAZ794" s="868"/>
      <c r="EBA794" s="194"/>
      <c r="EBB794" s="868"/>
      <c r="EBC794" s="874"/>
      <c r="EBD794" s="152"/>
      <c r="EBE794" s="552"/>
      <c r="EBF794" s="709"/>
      <c r="EBG794" s="709"/>
      <c r="EBH794" s="723"/>
      <c r="EBI794" s="723"/>
      <c r="EBJ794" s="723"/>
      <c r="EBK794" s="723"/>
      <c r="EBL794" s="723"/>
      <c r="EBM794" s="320"/>
      <c r="EBN794" s="47"/>
      <c r="EBO794" s="47"/>
      <c r="EBP794" s="34"/>
      <c r="EBQ794" s="34"/>
      <c r="EBR794" s="88"/>
      <c r="EBS794"/>
      <c r="EBT794" s="173"/>
      <c r="EBU794" s="284"/>
      <c r="EBV794" s="910"/>
      <c r="EBW794" s="421"/>
      <c r="EBX794" s="137"/>
      <c r="EBY794" s="136"/>
      <c r="EBZ794" s="138"/>
      <c r="ECA794" s="154"/>
      <c r="ECB794" s="194"/>
      <c r="ECC794" s="868"/>
      <c r="ECD794" s="194"/>
      <c r="ECE794" s="868"/>
      <c r="ECF794" s="874"/>
      <c r="ECG794" s="152"/>
      <c r="ECH794" s="552"/>
      <c r="ECI794" s="709"/>
      <c r="ECJ794" s="709"/>
      <c r="ECK794" s="723"/>
      <c r="ECL794" s="723"/>
      <c r="ECM794" s="723"/>
      <c r="ECN794" s="723"/>
      <c r="ECO794" s="723"/>
      <c r="ECP794" s="320"/>
      <c r="ECQ794" s="47"/>
      <c r="ECR794" s="47"/>
      <c r="ECS794" s="34"/>
      <c r="ECT794" s="34"/>
      <c r="ECU794" s="88"/>
      <c r="ECV794"/>
      <c r="ECW794" s="173"/>
      <c r="ECX794" s="284"/>
      <c r="ECY794" s="910"/>
      <c r="ECZ794" s="421"/>
      <c r="EDA794" s="137"/>
      <c r="EDB794" s="136"/>
      <c r="EDC794" s="138"/>
      <c r="EDD794" s="154"/>
      <c r="EDE794" s="194"/>
      <c r="EDF794" s="868"/>
      <c r="EDG794" s="194"/>
      <c r="EDH794" s="868"/>
      <c r="EDI794" s="874"/>
      <c r="EDJ794" s="152"/>
      <c r="EDK794" s="552"/>
      <c r="EDL794" s="709"/>
      <c r="EDM794" s="709"/>
      <c r="EDN794" s="723"/>
      <c r="EDO794" s="723"/>
      <c r="EDP794" s="723"/>
      <c r="EDQ794" s="723"/>
      <c r="EDR794" s="723"/>
      <c r="EDS794" s="320"/>
      <c r="EDT794" s="47"/>
      <c r="EDU794" s="47"/>
      <c r="EDV794" s="34"/>
      <c r="EDW794" s="34"/>
      <c r="EDX794" s="88"/>
      <c r="EDY794"/>
      <c r="EDZ794" s="173"/>
      <c r="EEA794" s="284"/>
      <c r="EEB794" s="910"/>
      <c r="EEC794" s="421"/>
      <c r="EED794" s="137"/>
      <c r="EEE794" s="136"/>
      <c r="EEF794" s="138"/>
      <c r="EEG794" s="154"/>
      <c r="EEH794" s="194"/>
      <c r="EEI794" s="868"/>
      <c r="EEJ794" s="194"/>
      <c r="EEK794" s="868"/>
      <c r="EEL794" s="874"/>
      <c r="EEM794" s="152"/>
      <c r="EEN794" s="552"/>
      <c r="EEO794" s="709"/>
      <c r="EEP794" s="709"/>
      <c r="EEQ794" s="723"/>
      <c r="EER794" s="723"/>
      <c r="EES794" s="723"/>
      <c r="EET794" s="723"/>
      <c r="EEU794" s="723"/>
      <c r="EEV794" s="320"/>
      <c r="EEW794" s="47"/>
      <c r="EEX794" s="47"/>
      <c r="EEY794" s="34"/>
      <c r="EEZ794" s="34"/>
      <c r="EFA794" s="88"/>
      <c r="EFB794"/>
      <c r="EFC794" s="173"/>
      <c r="EFD794" s="284"/>
      <c r="EFE794" s="910"/>
      <c r="EFF794" s="421"/>
      <c r="EFG794" s="137"/>
      <c r="EFH794" s="136"/>
      <c r="EFI794" s="138"/>
      <c r="EFJ794" s="154"/>
      <c r="EFK794" s="194"/>
      <c r="EFL794" s="868"/>
      <c r="EFM794" s="194"/>
      <c r="EFN794" s="868"/>
      <c r="EFO794" s="874"/>
      <c r="EFP794" s="152"/>
      <c r="EFQ794" s="552"/>
      <c r="EFR794" s="709"/>
      <c r="EFS794" s="709"/>
      <c r="EFT794" s="723"/>
      <c r="EFU794" s="723"/>
      <c r="EFV794" s="723"/>
      <c r="EFW794" s="723"/>
      <c r="EFX794" s="723"/>
      <c r="EFY794" s="320"/>
      <c r="EFZ794" s="47"/>
      <c r="EGA794" s="47"/>
      <c r="EGB794" s="34"/>
      <c r="EGC794" s="34"/>
      <c r="EGD794" s="88"/>
      <c r="EGE794"/>
      <c r="EGF794" s="173"/>
      <c r="EGG794" s="284"/>
      <c r="EGH794" s="910"/>
      <c r="EGI794" s="421"/>
      <c r="EGJ794" s="137"/>
      <c r="EGK794" s="136"/>
      <c r="EGL794" s="138"/>
      <c r="EGM794" s="154"/>
      <c r="EGN794" s="194"/>
      <c r="EGO794" s="868"/>
      <c r="EGP794" s="194"/>
      <c r="EGQ794" s="868"/>
      <c r="EGR794" s="874"/>
      <c r="EGS794" s="152"/>
      <c r="EGT794" s="552"/>
      <c r="EGU794" s="709"/>
      <c r="EGV794" s="709"/>
      <c r="EGW794" s="723"/>
      <c r="EGX794" s="723"/>
      <c r="EGY794" s="723"/>
      <c r="EGZ794" s="723"/>
      <c r="EHA794" s="723"/>
      <c r="EHB794" s="320"/>
      <c r="EHC794" s="47"/>
      <c r="EHD794" s="47"/>
      <c r="EHE794" s="34"/>
      <c r="EHF794" s="34"/>
      <c r="EHG794" s="88"/>
      <c r="EHH794"/>
      <c r="EHI794" s="173"/>
      <c r="EHJ794" s="284"/>
      <c r="EHK794" s="910"/>
      <c r="EHL794" s="421"/>
      <c r="EHM794" s="137"/>
      <c r="EHN794" s="136"/>
      <c r="EHO794" s="138"/>
      <c r="EHP794" s="154"/>
      <c r="EHQ794" s="194"/>
      <c r="EHR794" s="868"/>
      <c r="EHS794" s="194"/>
      <c r="EHT794" s="868"/>
      <c r="EHU794" s="874"/>
      <c r="EHV794" s="152"/>
      <c r="EHW794" s="552"/>
      <c r="EHX794" s="709"/>
      <c r="EHY794" s="709"/>
      <c r="EHZ794" s="723"/>
      <c r="EIA794" s="723"/>
      <c r="EIB794" s="723"/>
      <c r="EIC794" s="723"/>
      <c r="EID794" s="723"/>
      <c r="EIE794" s="320"/>
      <c r="EIF794" s="47"/>
      <c r="EIG794" s="47"/>
      <c r="EIH794" s="34"/>
      <c r="EII794" s="34"/>
      <c r="EIJ794" s="88"/>
      <c r="EIK794"/>
      <c r="EIL794" s="173"/>
      <c r="EIM794" s="284"/>
      <c r="EIN794" s="910"/>
      <c r="EIO794" s="421"/>
      <c r="EIP794" s="137"/>
      <c r="EIQ794" s="136"/>
      <c r="EIR794" s="138"/>
      <c r="EIS794" s="154"/>
      <c r="EIT794" s="194"/>
      <c r="EIU794" s="868"/>
      <c r="EIV794" s="194"/>
      <c r="EIW794" s="868"/>
      <c r="EIX794" s="874"/>
      <c r="EIY794" s="152"/>
      <c r="EIZ794" s="552"/>
      <c r="EJA794" s="709"/>
      <c r="EJB794" s="709"/>
      <c r="EJC794" s="723"/>
      <c r="EJD794" s="723"/>
      <c r="EJE794" s="723"/>
      <c r="EJF794" s="723"/>
      <c r="EJG794" s="723"/>
      <c r="EJH794" s="320"/>
      <c r="EJI794" s="47"/>
      <c r="EJJ794" s="47"/>
      <c r="EJK794" s="34"/>
      <c r="EJL794" s="34"/>
      <c r="EJM794" s="88"/>
      <c r="EJN794"/>
      <c r="EJO794" s="173"/>
      <c r="EJP794" s="284"/>
      <c r="EJQ794" s="910"/>
      <c r="EJR794" s="421"/>
      <c r="EJS794" s="137"/>
      <c r="EJT794" s="136"/>
      <c r="EJU794" s="138"/>
      <c r="EJV794" s="154"/>
      <c r="EJW794" s="194"/>
      <c r="EJX794" s="868"/>
      <c r="EJY794" s="194"/>
      <c r="EJZ794" s="868"/>
      <c r="EKA794" s="874"/>
      <c r="EKB794" s="152"/>
      <c r="EKC794" s="552"/>
      <c r="EKD794" s="709"/>
      <c r="EKE794" s="709"/>
      <c r="EKF794" s="723"/>
      <c r="EKG794" s="723"/>
      <c r="EKH794" s="723"/>
      <c r="EKI794" s="723"/>
      <c r="EKJ794" s="723"/>
      <c r="EKK794" s="320"/>
      <c r="EKL794" s="47"/>
      <c r="EKM794" s="47"/>
      <c r="EKN794" s="34"/>
      <c r="EKO794" s="34"/>
      <c r="EKP794" s="88"/>
      <c r="EKQ794"/>
      <c r="EKR794" s="173"/>
      <c r="EKS794" s="284"/>
      <c r="EKT794" s="910"/>
      <c r="EKU794" s="421"/>
      <c r="EKV794" s="137"/>
      <c r="EKW794" s="136"/>
      <c r="EKX794" s="138"/>
      <c r="EKY794" s="154"/>
      <c r="EKZ794" s="194"/>
      <c r="ELA794" s="868"/>
      <c r="ELB794" s="194"/>
      <c r="ELC794" s="868"/>
      <c r="ELD794" s="874"/>
      <c r="ELE794" s="152"/>
      <c r="ELF794" s="552"/>
      <c r="ELG794" s="709"/>
      <c r="ELH794" s="709"/>
      <c r="ELI794" s="723"/>
      <c r="ELJ794" s="723"/>
      <c r="ELK794" s="723"/>
      <c r="ELL794" s="723"/>
      <c r="ELM794" s="723"/>
      <c r="ELN794" s="320"/>
      <c r="ELO794" s="47"/>
      <c r="ELP794" s="47"/>
      <c r="ELQ794" s="34"/>
      <c r="ELR794" s="34"/>
      <c r="ELS794" s="88"/>
      <c r="ELT794"/>
      <c r="ELU794" s="173"/>
      <c r="ELV794" s="284"/>
      <c r="ELW794" s="910"/>
      <c r="ELX794" s="421"/>
      <c r="ELY794" s="137"/>
      <c r="ELZ794" s="136"/>
      <c r="EMA794" s="138"/>
      <c r="EMB794" s="154"/>
      <c r="EMC794" s="194"/>
      <c r="EMD794" s="868"/>
      <c r="EME794" s="194"/>
      <c r="EMF794" s="868"/>
      <c r="EMG794" s="874"/>
      <c r="EMH794" s="152"/>
      <c r="EMI794" s="552"/>
      <c r="EMJ794" s="709"/>
      <c r="EMK794" s="709"/>
      <c r="EML794" s="723"/>
      <c r="EMM794" s="723"/>
      <c r="EMN794" s="723"/>
      <c r="EMO794" s="723"/>
      <c r="EMP794" s="723"/>
      <c r="EMQ794" s="320"/>
      <c r="EMR794" s="47"/>
      <c r="EMS794" s="47"/>
      <c r="EMT794" s="34"/>
      <c r="EMU794" s="34"/>
      <c r="EMV794" s="88"/>
      <c r="EMW794"/>
      <c r="EMX794" s="173"/>
      <c r="EMY794" s="284"/>
      <c r="EMZ794" s="910"/>
      <c r="ENA794" s="421"/>
      <c r="ENB794" s="137"/>
      <c r="ENC794" s="136"/>
      <c r="END794" s="138"/>
      <c r="ENE794" s="154"/>
      <c r="ENF794" s="194"/>
      <c r="ENG794" s="868"/>
      <c r="ENH794" s="194"/>
      <c r="ENI794" s="868"/>
      <c r="ENJ794" s="874"/>
      <c r="ENK794" s="152"/>
      <c r="ENL794" s="552"/>
      <c r="ENM794" s="709"/>
      <c r="ENN794" s="709"/>
      <c r="ENO794" s="723"/>
      <c r="ENP794" s="723"/>
      <c r="ENQ794" s="723"/>
      <c r="ENR794" s="723"/>
      <c r="ENS794" s="723"/>
      <c r="ENT794" s="320"/>
      <c r="ENU794" s="47"/>
      <c r="ENV794" s="47"/>
      <c r="ENW794" s="34"/>
      <c r="ENX794" s="34"/>
      <c r="ENY794" s="88"/>
      <c r="ENZ794"/>
      <c r="EOA794" s="173"/>
      <c r="EOB794" s="284"/>
      <c r="EOC794" s="910"/>
      <c r="EOD794" s="421"/>
      <c r="EOE794" s="137"/>
      <c r="EOF794" s="136"/>
      <c r="EOG794" s="138"/>
      <c r="EOH794" s="154"/>
      <c r="EOI794" s="194"/>
      <c r="EOJ794" s="868"/>
      <c r="EOK794" s="194"/>
      <c r="EOL794" s="868"/>
      <c r="EOM794" s="874"/>
      <c r="EON794" s="152"/>
      <c r="EOO794" s="552"/>
      <c r="EOP794" s="709"/>
      <c r="EOQ794" s="709"/>
      <c r="EOR794" s="723"/>
      <c r="EOS794" s="723"/>
      <c r="EOT794" s="723"/>
      <c r="EOU794" s="723"/>
      <c r="EOV794" s="723"/>
      <c r="EOW794" s="320"/>
      <c r="EOX794" s="47"/>
      <c r="EOY794" s="47"/>
      <c r="EOZ794" s="34"/>
      <c r="EPA794" s="34"/>
      <c r="EPB794" s="88"/>
      <c r="EPC794"/>
      <c r="EPD794" s="173"/>
      <c r="EPE794" s="284"/>
      <c r="EPF794" s="910"/>
      <c r="EPG794" s="421"/>
      <c r="EPH794" s="137"/>
      <c r="EPI794" s="136"/>
      <c r="EPJ794" s="138"/>
      <c r="EPK794" s="154"/>
      <c r="EPL794" s="194"/>
      <c r="EPM794" s="868"/>
      <c r="EPN794" s="194"/>
      <c r="EPO794" s="868"/>
      <c r="EPP794" s="874"/>
      <c r="EPQ794" s="152"/>
      <c r="EPR794" s="552"/>
      <c r="EPS794" s="709"/>
      <c r="EPT794" s="709"/>
      <c r="EPU794" s="723"/>
      <c r="EPV794" s="723"/>
      <c r="EPW794" s="723"/>
      <c r="EPX794" s="723"/>
      <c r="EPY794" s="723"/>
      <c r="EPZ794" s="320"/>
      <c r="EQA794" s="47"/>
      <c r="EQB794" s="47"/>
      <c r="EQC794" s="34"/>
      <c r="EQD794" s="34"/>
      <c r="EQE794" s="88"/>
      <c r="EQF794"/>
      <c r="EQG794" s="173"/>
      <c r="EQH794" s="284"/>
      <c r="EQI794" s="910"/>
      <c r="EQJ794" s="421"/>
      <c r="EQK794" s="137"/>
      <c r="EQL794" s="136"/>
      <c r="EQM794" s="138"/>
      <c r="EQN794" s="154"/>
      <c r="EQO794" s="194"/>
      <c r="EQP794" s="868"/>
      <c r="EQQ794" s="194"/>
      <c r="EQR794" s="868"/>
      <c r="EQS794" s="874"/>
      <c r="EQT794" s="152"/>
      <c r="EQU794" s="552"/>
      <c r="EQV794" s="709"/>
      <c r="EQW794" s="709"/>
      <c r="EQX794" s="723"/>
      <c r="EQY794" s="723"/>
      <c r="EQZ794" s="723"/>
      <c r="ERA794" s="723"/>
      <c r="ERB794" s="723"/>
      <c r="ERC794" s="320"/>
      <c r="ERD794" s="47"/>
      <c r="ERE794" s="47"/>
      <c r="ERF794" s="34"/>
      <c r="ERG794" s="34"/>
      <c r="ERH794" s="88"/>
      <c r="ERI794"/>
      <c r="ERJ794" s="173"/>
      <c r="ERK794" s="284"/>
      <c r="ERL794" s="910"/>
      <c r="ERM794" s="421"/>
      <c r="ERN794" s="137"/>
      <c r="ERO794" s="136"/>
      <c r="ERP794" s="138"/>
      <c r="ERQ794" s="154"/>
      <c r="ERR794" s="194"/>
      <c r="ERS794" s="868"/>
      <c r="ERT794" s="194"/>
      <c r="ERU794" s="868"/>
      <c r="ERV794" s="874"/>
      <c r="ERW794" s="152"/>
      <c r="ERX794" s="552"/>
      <c r="ERY794" s="709"/>
      <c r="ERZ794" s="709"/>
      <c r="ESA794" s="723"/>
      <c r="ESB794" s="723"/>
      <c r="ESC794" s="723"/>
      <c r="ESD794" s="723"/>
      <c r="ESE794" s="723"/>
      <c r="ESF794" s="320"/>
      <c r="ESG794" s="47"/>
      <c r="ESH794" s="47"/>
      <c r="ESI794" s="34"/>
      <c r="ESJ794" s="34"/>
      <c r="ESK794" s="88"/>
      <c r="ESL794"/>
      <c r="ESM794" s="173"/>
      <c r="ESN794" s="284"/>
      <c r="ESO794" s="910"/>
      <c r="ESP794" s="421"/>
      <c r="ESQ794" s="137"/>
      <c r="ESR794" s="136"/>
      <c r="ESS794" s="138"/>
      <c r="EST794" s="154"/>
      <c r="ESU794" s="194"/>
      <c r="ESV794" s="868"/>
      <c r="ESW794" s="194"/>
      <c r="ESX794" s="868"/>
      <c r="ESY794" s="874"/>
      <c r="ESZ794" s="152"/>
      <c r="ETA794" s="552"/>
      <c r="ETB794" s="709"/>
      <c r="ETC794" s="709"/>
      <c r="ETD794" s="723"/>
      <c r="ETE794" s="723"/>
      <c r="ETF794" s="723"/>
      <c r="ETG794" s="723"/>
      <c r="ETH794" s="723"/>
      <c r="ETI794" s="320"/>
      <c r="ETJ794" s="47"/>
      <c r="ETK794" s="47"/>
      <c r="ETL794" s="34"/>
      <c r="ETM794" s="34"/>
      <c r="ETN794" s="88"/>
      <c r="ETO794"/>
      <c r="ETP794" s="173"/>
      <c r="ETQ794" s="284"/>
      <c r="ETR794" s="910"/>
      <c r="ETS794" s="421"/>
      <c r="ETT794" s="137"/>
      <c r="ETU794" s="136"/>
      <c r="ETV794" s="138"/>
      <c r="ETW794" s="154"/>
      <c r="ETX794" s="194"/>
      <c r="ETY794" s="868"/>
      <c r="ETZ794" s="194"/>
      <c r="EUA794" s="868"/>
      <c r="EUB794" s="874"/>
      <c r="EUC794" s="152"/>
      <c r="EUD794" s="552"/>
      <c r="EUE794" s="709"/>
      <c r="EUF794" s="709"/>
      <c r="EUG794" s="723"/>
      <c r="EUH794" s="723"/>
      <c r="EUI794" s="723"/>
      <c r="EUJ794" s="723"/>
      <c r="EUK794" s="723"/>
      <c r="EUL794" s="320"/>
      <c r="EUM794" s="47"/>
      <c r="EUN794" s="47"/>
      <c r="EUO794" s="34"/>
      <c r="EUP794" s="34"/>
      <c r="EUQ794" s="88"/>
      <c r="EUR794"/>
      <c r="EUS794" s="173"/>
      <c r="EUT794" s="284"/>
      <c r="EUU794" s="910"/>
      <c r="EUV794" s="421"/>
      <c r="EUW794" s="137"/>
      <c r="EUX794" s="136"/>
      <c r="EUY794" s="138"/>
      <c r="EUZ794" s="154"/>
      <c r="EVA794" s="194"/>
      <c r="EVB794" s="868"/>
      <c r="EVC794" s="194"/>
      <c r="EVD794" s="868"/>
      <c r="EVE794" s="874"/>
      <c r="EVF794" s="152"/>
      <c r="EVG794" s="552"/>
      <c r="EVH794" s="709"/>
      <c r="EVI794" s="709"/>
      <c r="EVJ794" s="723"/>
      <c r="EVK794" s="723"/>
      <c r="EVL794" s="723"/>
      <c r="EVM794" s="723"/>
      <c r="EVN794" s="723"/>
      <c r="EVO794" s="320"/>
      <c r="EVP794" s="47"/>
      <c r="EVQ794" s="47"/>
      <c r="EVR794" s="34"/>
      <c r="EVS794" s="34"/>
      <c r="EVT794" s="88"/>
      <c r="EVU794"/>
      <c r="EVV794" s="173"/>
      <c r="EVW794" s="284"/>
      <c r="EVX794" s="910"/>
      <c r="EVY794" s="421"/>
      <c r="EVZ794" s="137"/>
      <c r="EWA794" s="136"/>
      <c r="EWB794" s="138"/>
      <c r="EWC794" s="154"/>
      <c r="EWD794" s="194"/>
      <c r="EWE794" s="868"/>
      <c r="EWF794" s="194"/>
      <c r="EWG794" s="868"/>
      <c r="EWH794" s="874"/>
      <c r="EWI794" s="152"/>
      <c r="EWJ794" s="552"/>
      <c r="EWK794" s="709"/>
      <c r="EWL794" s="709"/>
      <c r="EWM794" s="723"/>
      <c r="EWN794" s="723"/>
      <c r="EWO794" s="723"/>
      <c r="EWP794" s="723"/>
      <c r="EWQ794" s="723"/>
      <c r="EWR794" s="320"/>
      <c r="EWS794" s="47"/>
      <c r="EWT794" s="47"/>
      <c r="EWU794" s="34"/>
      <c r="EWV794" s="34"/>
      <c r="EWW794" s="88"/>
      <c r="EWX794"/>
      <c r="EWY794" s="173"/>
      <c r="EWZ794" s="284"/>
      <c r="EXA794" s="910"/>
      <c r="EXB794" s="421"/>
      <c r="EXC794" s="137"/>
      <c r="EXD794" s="136"/>
      <c r="EXE794" s="138"/>
      <c r="EXF794" s="154"/>
      <c r="EXG794" s="194"/>
      <c r="EXH794" s="868"/>
      <c r="EXI794" s="194"/>
      <c r="EXJ794" s="868"/>
      <c r="EXK794" s="874"/>
      <c r="EXL794" s="152"/>
      <c r="EXM794" s="552"/>
      <c r="EXN794" s="709"/>
      <c r="EXO794" s="709"/>
      <c r="EXP794" s="723"/>
      <c r="EXQ794" s="723"/>
      <c r="EXR794" s="723"/>
      <c r="EXS794" s="723"/>
      <c r="EXT794" s="723"/>
      <c r="EXU794" s="320"/>
      <c r="EXV794" s="47"/>
      <c r="EXW794" s="47"/>
      <c r="EXX794" s="34"/>
      <c r="EXY794" s="34"/>
      <c r="EXZ794" s="88"/>
      <c r="EYA794"/>
      <c r="EYB794" s="173"/>
      <c r="EYC794" s="284"/>
      <c r="EYD794" s="910"/>
      <c r="EYE794" s="421"/>
      <c r="EYF794" s="137"/>
      <c r="EYG794" s="136"/>
      <c r="EYH794" s="138"/>
      <c r="EYI794" s="154"/>
      <c r="EYJ794" s="194"/>
      <c r="EYK794" s="868"/>
      <c r="EYL794" s="194"/>
      <c r="EYM794" s="868"/>
      <c r="EYN794" s="874"/>
      <c r="EYO794" s="152"/>
      <c r="EYP794" s="552"/>
      <c r="EYQ794" s="709"/>
      <c r="EYR794" s="709"/>
      <c r="EYS794" s="723"/>
      <c r="EYT794" s="723"/>
      <c r="EYU794" s="723"/>
      <c r="EYV794" s="723"/>
      <c r="EYW794" s="723"/>
      <c r="EYX794" s="320"/>
      <c r="EYY794" s="47"/>
      <c r="EYZ794" s="47"/>
      <c r="EZA794" s="34"/>
      <c r="EZB794" s="34"/>
      <c r="EZC794" s="88"/>
      <c r="EZD794"/>
      <c r="EZE794" s="173"/>
      <c r="EZF794" s="284"/>
      <c r="EZG794" s="910"/>
      <c r="EZH794" s="421"/>
      <c r="EZI794" s="137"/>
      <c r="EZJ794" s="136"/>
      <c r="EZK794" s="138"/>
      <c r="EZL794" s="154"/>
      <c r="EZM794" s="194"/>
      <c r="EZN794" s="868"/>
      <c r="EZO794" s="194"/>
      <c r="EZP794" s="868"/>
      <c r="EZQ794" s="874"/>
      <c r="EZR794" s="152"/>
      <c r="EZS794" s="552"/>
      <c r="EZT794" s="709"/>
      <c r="EZU794" s="709"/>
      <c r="EZV794" s="723"/>
      <c r="EZW794" s="723"/>
      <c r="EZX794" s="723"/>
      <c r="EZY794" s="723"/>
      <c r="EZZ794" s="723"/>
      <c r="FAA794" s="320"/>
      <c r="FAB794" s="47"/>
      <c r="FAC794" s="47"/>
      <c r="FAD794" s="34"/>
      <c r="FAE794" s="34"/>
      <c r="FAF794" s="88"/>
      <c r="FAG794"/>
      <c r="FAH794" s="173"/>
      <c r="FAI794" s="284"/>
      <c r="FAJ794" s="910"/>
      <c r="FAK794" s="421"/>
      <c r="FAL794" s="137"/>
      <c r="FAM794" s="136"/>
      <c r="FAN794" s="138"/>
      <c r="FAO794" s="154"/>
      <c r="FAP794" s="194"/>
      <c r="FAQ794" s="868"/>
      <c r="FAR794" s="194"/>
      <c r="FAS794" s="868"/>
      <c r="FAT794" s="874"/>
      <c r="FAU794" s="152"/>
      <c r="FAV794" s="552"/>
      <c r="FAW794" s="709"/>
      <c r="FAX794" s="709"/>
      <c r="FAY794" s="723"/>
      <c r="FAZ794" s="723"/>
      <c r="FBA794" s="723"/>
      <c r="FBB794" s="723"/>
      <c r="FBC794" s="723"/>
      <c r="FBD794" s="320"/>
      <c r="FBE794" s="47"/>
      <c r="FBF794" s="47"/>
      <c r="FBG794" s="34"/>
      <c r="FBH794" s="34"/>
      <c r="FBI794" s="88"/>
      <c r="FBJ794"/>
      <c r="FBK794" s="173"/>
      <c r="FBL794" s="284"/>
      <c r="FBM794" s="910"/>
      <c r="FBN794" s="421"/>
      <c r="FBO794" s="137"/>
      <c r="FBP794" s="136"/>
      <c r="FBQ794" s="138"/>
      <c r="FBR794" s="154"/>
      <c r="FBS794" s="194"/>
      <c r="FBT794" s="868"/>
      <c r="FBU794" s="194"/>
      <c r="FBV794" s="868"/>
      <c r="FBW794" s="874"/>
      <c r="FBX794" s="152"/>
      <c r="FBY794" s="552"/>
      <c r="FBZ794" s="709"/>
      <c r="FCA794" s="709"/>
      <c r="FCB794" s="723"/>
      <c r="FCC794" s="723"/>
      <c r="FCD794" s="723"/>
      <c r="FCE794" s="723"/>
      <c r="FCF794" s="723"/>
      <c r="FCG794" s="320"/>
      <c r="FCH794" s="47"/>
      <c r="FCI794" s="47"/>
      <c r="FCJ794" s="34"/>
      <c r="FCK794" s="34"/>
      <c r="FCL794" s="88"/>
      <c r="FCM794"/>
      <c r="FCN794" s="173"/>
      <c r="FCO794" s="284"/>
      <c r="FCP794" s="910"/>
      <c r="FCQ794" s="421"/>
      <c r="FCR794" s="137"/>
      <c r="FCS794" s="136"/>
      <c r="FCT794" s="138"/>
      <c r="FCU794" s="154"/>
      <c r="FCV794" s="194"/>
      <c r="FCW794" s="868"/>
      <c r="FCX794" s="194"/>
      <c r="FCY794" s="868"/>
      <c r="FCZ794" s="874"/>
      <c r="FDA794" s="152"/>
      <c r="FDB794" s="552"/>
      <c r="FDC794" s="709"/>
      <c r="FDD794" s="709"/>
      <c r="FDE794" s="723"/>
      <c r="FDF794" s="723"/>
      <c r="FDG794" s="723"/>
      <c r="FDH794" s="723"/>
      <c r="FDI794" s="723"/>
      <c r="FDJ794" s="320"/>
      <c r="FDK794" s="47"/>
      <c r="FDL794" s="47"/>
      <c r="FDM794" s="34"/>
      <c r="FDN794" s="34"/>
      <c r="FDO794" s="88"/>
      <c r="FDP794"/>
      <c r="FDQ794" s="173"/>
      <c r="FDR794" s="284"/>
      <c r="FDS794" s="910"/>
      <c r="FDT794" s="421"/>
      <c r="FDU794" s="137"/>
      <c r="FDV794" s="136"/>
      <c r="FDW794" s="138"/>
      <c r="FDX794" s="154"/>
      <c r="FDY794" s="194"/>
      <c r="FDZ794" s="868"/>
      <c r="FEA794" s="194"/>
      <c r="FEB794" s="868"/>
      <c r="FEC794" s="874"/>
      <c r="FED794" s="152"/>
      <c r="FEE794" s="552"/>
      <c r="FEF794" s="709"/>
      <c r="FEG794" s="709"/>
      <c r="FEH794" s="723"/>
      <c r="FEI794" s="723"/>
      <c r="FEJ794" s="723"/>
      <c r="FEK794" s="723"/>
      <c r="FEL794" s="723"/>
      <c r="FEM794" s="320"/>
      <c r="FEN794" s="47"/>
      <c r="FEO794" s="47"/>
      <c r="FEP794" s="34"/>
      <c r="FEQ794" s="34"/>
      <c r="FER794" s="88"/>
      <c r="FES794"/>
      <c r="FET794" s="173"/>
      <c r="FEU794" s="284"/>
      <c r="FEV794" s="910"/>
      <c r="FEW794" s="421"/>
      <c r="FEX794" s="137"/>
      <c r="FEY794" s="136"/>
      <c r="FEZ794" s="138"/>
      <c r="FFA794" s="154"/>
      <c r="FFB794" s="194"/>
      <c r="FFC794" s="868"/>
      <c r="FFD794" s="194"/>
      <c r="FFE794" s="868"/>
      <c r="FFF794" s="874"/>
      <c r="FFG794" s="152"/>
      <c r="FFH794" s="552"/>
      <c r="FFI794" s="709"/>
      <c r="FFJ794" s="709"/>
      <c r="FFK794" s="723"/>
      <c r="FFL794" s="723"/>
      <c r="FFM794" s="723"/>
      <c r="FFN794" s="723"/>
      <c r="FFO794" s="723"/>
      <c r="FFP794" s="320"/>
      <c r="FFQ794" s="47"/>
      <c r="FFR794" s="47"/>
      <c r="FFS794" s="34"/>
      <c r="FFT794" s="34"/>
      <c r="FFU794" s="88"/>
      <c r="FFV794"/>
      <c r="FFW794" s="173"/>
      <c r="FFX794" s="284"/>
      <c r="FFY794" s="910"/>
      <c r="FFZ794" s="421"/>
      <c r="FGA794" s="137"/>
      <c r="FGB794" s="136"/>
      <c r="FGC794" s="138"/>
      <c r="FGD794" s="154"/>
      <c r="FGE794" s="194"/>
      <c r="FGF794" s="868"/>
      <c r="FGG794" s="194"/>
      <c r="FGH794" s="868"/>
      <c r="FGI794" s="874"/>
      <c r="FGJ794" s="152"/>
      <c r="FGK794" s="552"/>
      <c r="FGL794" s="709"/>
      <c r="FGM794" s="709"/>
      <c r="FGN794" s="723"/>
      <c r="FGO794" s="723"/>
      <c r="FGP794" s="723"/>
      <c r="FGQ794" s="723"/>
      <c r="FGR794" s="723"/>
      <c r="FGS794" s="320"/>
      <c r="FGT794" s="47"/>
      <c r="FGU794" s="47"/>
      <c r="FGV794" s="34"/>
      <c r="FGW794" s="34"/>
      <c r="FGX794" s="88"/>
      <c r="FGY794"/>
      <c r="FGZ794" s="173"/>
      <c r="FHA794" s="284"/>
      <c r="FHB794" s="910"/>
      <c r="FHC794" s="421"/>
      <c r="FHD794" s="137"/>
      <c r="FHE794" s="136"/>
      <c r="FHF794" s="138"/>
      <c r="FHG794" s="154"/>
      <c r="FHH794" s="194"/>
      <c r="FHI794" s="868"/>
      <c r="FHJ794" s="194"/>
      <c r="FHK794" s="868"/>
      <c r="FHL794" s="874"/>
      <c r="FHM794" s="152"/>
      <c r="FHN794" s="552"/>
      <c r="FHO794" s="709"/>
      <c r="FHP794" s="709"/>
      <c r="FHQ794" s="723"/>
      <c r="FHR794" s="723"/>
      <c r="FHS794" s="723"/>
      <c r="FHT794" s="723"/>
      <c r="FHU794" s="723"/>
      <c r="FHV794" s="320"/>
      <c r="FHW794" s="47"/>
      <c r="FHX794" s="47"/>
      <c r="FHY794" s="34"/>
      <c r="FHZ794" s="34"/>
      <c r="FIA794" s="88"/>
      <c r="FIB794"/>
      <c r="FIC794" s="173"/>
      <c r="FID794" s="284"/>
      <c r="FIE794" s="910"/>
      <c r="FIF794" s="421"/>
      <c r="FIG794" s="137"/>
      <c r="FIH794" s="136"/>
      <c r="FII794" s="138"/>
      <c r="FIJ794" s="154"/>
      <c r="FIK794" s="194"/>
      <c r="FIL794" s="868"/>
      <c r="FIM794" s="194"/>
      <c r="FIN794" s="868"/>
      <c r="FIO794" s="874"/>
      <c r="FIP794" s="152"/>
      <c r="FIQ794" s="552"/>
      <c r="FIR794" s="709"/>
      <c r="FIS794" s="709"/>
      <c r="FIT794" s="723"/>
      <c r="FIU794" s="723"/>
      <c r="FIV794" s="723"/>
      <c r="FIW794" s="723"/>
      <c r="FIX794" s="723"/>
      <c r="FIY794" s="320"/>
      <c r="FIZ794" s="47"/>
      <c r="FJA794" s="47"/>
      <c r="FJB794" s="34"/>
      <c r="FJC794" s="34"/>
      <c r="FJD794" s="88"/>
      <c r="FJE794"/>
      <c r="FJF794" s="173"/>
      <c r="FJG794" s="284"/>
      <c r="FJH794" s="910"/>
      <c r="FJI794" s="421"/>
      <c r="FJJ794" s="137"/>
      <c r="FJK794" s="136"/>
      <c r="FJL794" s="138"/>
      <c r="FJM794" s="154"/>
      <c r="FJN794" s="194"/>
      <c r="FJO794" s="868"/>
      <c r="FJP794" s="194"/>
      <c r="FJQ794" s="868"/>
      <c r="FJR794" s="874"/>
      <c r="FJS794" s="152"/>
      <c r="FJT794" s="552"/>
      <c r="FJU794" s="709"/>
      <c r="FJV794" s="709"/>
      <c r="FJW794" s="723"/>
      <c r="FJX794" s="723"/>
      <c r="FJY794" s="723"/>
      <c r="FJZ794" s="723"/>
      <c r="FKA794" s="723"/>
      <c r="FKB794" s="320"/>
      <c r="FKC794" s="47"/>
      <c r="FKD794" s="47"/>
      <c r="FKE794" s="34"/>
      <c r="FKF794" s="34"/>
      <c r="FKG794" s="88"/>
      <c r="FKH794"/>
      <c r="FKI794" s="173"/>
      <c r="FKJ794" s="284"/>
      <c r="FKK794" s="910"/>
      <c r="FKL794" s="421"/>
      <c r="FKM794" s="137"/>
      <c r="FKN794" s="136"/>
      <c r="FKO794" s="138"/>
      <c r="FKP794" s="154"/>
      <c r="FKQ794" s="194"/>
      <c r="FKR794" s="868"/>
      <c r="FKS794" s="194"/>
      <c r="FKT794" s="868"/>
      <c r="FKU794" s="874"/>
      <c r="FKV794" s="152"/>
      <c r="FKW794" s="552"/>
      <c r="FKX794" s="709"/>
      <c r="FKY794" s="709"/>
      <c r="FKZ794" s="723"/>
      <c r="FLA794" s="723"/>
      <c r="FLB794" s="723"/>
      <c r="FLC794" s="723"/>
      <c r="FLD794" s="723"/>
      <c r="FLE794" s="320"/>
      <c r="FLF794" s="47"/>
      <c r="FLG794" s="47"/>
      <c r="FLH794" s="34"/>
      <c r="FLI794" s="34"/>
      <c r="FLJ794" s="88"/>
      <c r="FLK794"/>
      <c r="FLL794" s="173"/>
      <c r="FLM794" s="284"/>
      <c r="FLN794" s="910"/>
      <c r="FLO794" s="421"/>
      <c r="FLP794" s="137"/>
      <c r="FLQ794" s="136"/>
      <c r="FLR794" s="138"/>
      <c r="FLS794" s="154"/>
      <c r="FLT794" s="194"/>
      <c r="FLU794" s="868"/>
      <c r="FLV794" s="194"/>
      <c r="FLW794" s="868"/>
      <c r="FLX794" s="874"/>
      <c r="FLY794" s="152"/>
      <c r="FLZ794" s="552"/>
      <c r="FMA794" s="709"/>
      <c r="FMB794" s="709"/>
      <c r="FMC794" s="723"/>
      <c r="FMD794" s="723"/>
      <c r="FME794" s="723"/>
      <c r="FMF794" s="723"/>
      <c r="FMG794" s="723"/>
      <c r="FMH794" s="320"/>
      <c r="FMI794" s="47"/>
      <c r="FMJ794" s="47"/>
      <c r="FMK794" s="34"/>
      <c r="FML794" s="34"/>
      <c r="FMM794" s="88"/>
      <c r="FMN794"/>
      <c r="FMO794" s="173"/>
      <c r="FMP794" s="284"/>
      <c r="FMQ794" s="910"/>
      <c r="FMR794" s="421"/>
      <c r="FMS794" s="137"/>
      <c r="FMT794" s="136"/>
      <c r="FMU794" s="138"/>
      <c r="FMV794" s="154"/>
      <c r="FMW794" s="194"/>
      <c r="FMX794" s="868"/>
      <c r="FMY794" s="194"/>
      <c r="FMZ794" s="868"/>
      <c r="FNA794" s="874"/>
      <c r="FNB794" s="152"/>
      <c r="FNC794" s="552"/>
      <c r="FND794" s="709"/>
      <c r="FNE794" s="709"/>
      <c r="FNF794" s="723"/>
      <c r="FNG794" s="723"/>
      <c r="FNH794" s="723"/>
      <c r="FNI794" s="723"/>
      <c r="FNJ794" s="723"/>
      <c r="FNK794" s="320"/>
      <c r="FNL794" s="47"/>
      <c r="FNM794" s="47"/>
      <c r="FNN794" s="34"/>
      <c r="FNO794" s="34"/>
      <c r="FNP794" s="88"/>
      <c r="FNQ794"/>
      <c r="FNR794" s="173"/>
      <c r="FNS794" s="284"/>
      <c r="FNT794" s="910"/>
      <c r="FNU794" s="421"/>
      <c r="FNV794" s="137"/>
      <c r="FNW794" s="136"/>
      <c r="FNX794" s="138"/>
      <c r="FNY794" s="154"/>
      <c r="FNZ794" s="194"/>
      <c r="FOA794" s="868"/>
      <c r="FOB794" s="194"/>
      <c r="FOC794" s="868"/>
      <c r="FOD794" s="874"/>
      <c r="FOE794" s="152"/>
      <c r="FOF794" s="552"/>
      <c r="FOG794" s="709"/>
      <c r="FOH794" s="709"/>
      <c r="FOI794" s="723"/>
      <c r="FOJ794" s="723"/>
      <c r="FOK794" s="723"/>
      <c r="FOL794" s="723"/>
      <c r="FOM794" s="723"/>
      <c r="FON794" s="320"/>
      <c r="FOO794" s="47"/>
      <c r="FOP794" s="47"/>
      <c r="FOQ794" s="34"/>
      <c r="FOR794" s="34"/>
      <c r="FOS794" s="88"/>
      <c r="FOT794"/>
      <c r="FOU794" s="173"/>
      <c r="FOV794" s="284"/>
      <c r="FOW794" s="910"/>
      <c r="FOX794" s="421"/>
      <c r="FOY794" s="137"/>
      <c r="FOZ794" s="136"/>
      <c r="FPA794" s="138"/>
      <c r="FPB794" s="154"/>
      <c r="FPC794" s="194"/>
      <c r="FPD794" s="868"/>
      <c r="FPE794" s="194"/>
      <c r="FPF794" s="868"/>
      <c r="FPG794" s="874"/>
      <c r="FPH794" s="152"/>
      <c r="FPI794" s="552"/>
      <c r="FPJ794" s="709"/>
      <c r="FPK794" s="709"/>
      <c r="FPL794" s="723"/>
      <c r="FPM794" s="723"/>
      <c r="FPN794" s="723"/>
      <c r="FPO794" s="723"/>
      <c r="FPP794" s="723"/>
      <c r="FPQ794" s="320"/>
      <c r="FPR794" s="47"/>
      <c r="FPS794" s="47"/>
      <c r="FPT794" s="34"/>
      <c r="FPU794" s="34"/>
      <c r="FPV794" s="88"/>
      <c r="FPW794"/>
      <c r="FPX794" s="173"/>
      <c r="FPY794" s="284"/>
      <c r="FPZ794" s="910"/>
      <c r="FQA794" s="421"/>
      <c r="FQB794" s="137"/>
      <c r="FQC794" s="136"/>
      <c r="FQD794" s="138"/>
      <c r="FQE794" s="154"/>
      <c r="FQF794" s="194"/>
      <c r="FQG794" s="868"/>
      <c r="FQH794" s="194"/>
      <c r="FQI794" s="868"/>
      <c r="FQJ794" s="874"/>
      <c r="FQK794" s="152"/>
      <c r="FQL794" s="552"/>
      <c r="FQM794" s="709"/>
      <c r="FQN794" s="709"/>
      <c r="FQO794" s="723"/>
      <c r="FQP794" s="723"/>
      <c r="FQQ794" s="723"/>
      <c r="FQR794" s="723"/>
      <c r="FQS794" s="723"/>
      <c r="FQT794" s="320"/>
      <c r="FQU794" s="47"/>
      <c r="FQV794" s="47"/>
      <c r="FQW794" s="34"/>
      <c r="FQX794" s="34"/>
      <c r="FQY794" s="88"/>
      <c r="FQZ794"/>
      <c r="FRA794" s="173"/>
      <c r="FRB794" s="284"/>
      <c r="FRC794" s="910"/>
      <c r="FRD794" s="421"/>
      <c r="FRE794" s="137"/>
      <c r="FRF794" s="136"/>
      <c r="FRG794" s="138"/>
      <c r="FRH794" s="154"/>
      <c r="FRI794" s="194"/>
      <c r="FRJ794" s="868"/>
      <c r="FRK794" s="194"/>
      <c r="FRL794" s="868"/>
      <c r="FRM794" s="874"/>
      <c r="FRN794" s="152"/>
      <c r="FRO794" s="552"/>
      <c r="FRP794" s="709"/>
      <c r="FRQ794" s="709"/>
      <c r="FRR794" s="723"/>
      <c r="FRS794" s="723"/>
      <c r="FRT794" s="723"/>
      <c r="FRU794" s="723"/>
      <c r="FRV794" s="723"/>
      <c r="FRW794" s="320"/>
      <c r="FRX794" s="47"/>
      <c r="FRY794" s="47"/>
      <c r="FRZ794" s="34"/>
      <c r="FSA794" s="34"/>
      <c r="FSB794" s="88"/>
      <c r="FSC794"/>
      <c r="FSD794" s="173"/>
      <c r="FSE794" s="284"/>
      <c r="FSF794" s="910"/>
      <c r="FSG794" s="421"/>
      <c r="FSH794" s="137"/>
      <c r="FSI794" s="136"/>
      <c r="FSJ794" s="138"/>
      <c r="FSK794" s="154"/>
      <c r="FSL794" s="194"/>
      <c r="FSM794" s="868"/>
      <c r="FSN794" s="194"/>
      <c r="FSO794" s="868"/>
      <c r="FSP794" s="874"/>
      <c r="FSQ794" s="152"/>
      <c r="FSR794" s="552"/>
      <c r="FSS794" s="709"/>
      <c r="FST794" s="709"/>
      <c r="FSU794" s="723"/>
      <c r="FSV794" s="723"/>
      <c r="FSW794" s="723"/>
      <c r="FSX794" s="723"/>
      <c r="FSY794" s="723"/>
      <c r="FSZ794" s="320"/>
      <c r="FTA794" s="47"/>
      <c r="FTB794" s="47"/>
      <c r="FTC794" s="34"/>
      <c r="FTD794" s="34"/>
      <c r="FTE794" s="88"/>
      <c r="FTF794"/>
      <c r="FTG794" s="173"/>
      <c r="FTH794" s="284"/>
      <c r="FTI794" s="910"/>
      <c r="FTJ794" s="421"/>
      <c r="FTK794" s="137"/>
      <c r="FTL794" s="136"/>
      <c r="FTM794" s="138"/>
      <c r="FTN794" s="154"/>
      <c r="FTO794" s="194"/>
      <c r="FTP794" s="868"/>
      <c r="FTQ794" s="194"/>
      <c r="FTR794" s="868"/>
      <c r="FTS794" s="874"/>
      <c r="FTT794" s="152"/>
      <c r="FTU794" s="552"/>
      <c r="FTV794" s="709"/>
      <c r="FTW794" s="709"/>
      <c r="FTX794" s="723"/>
      <c r="FTY794" s="723"/>
      <c r="FTZ794" s="723"/>
      <c r="FUA794" s="723"/>
      <c r="FUB794" s="723"/>
      <c r="FUC794" s="320"/>
      <c r="FUD794" s="47"/>
      <c r="FUE794" s="47"/>
      <c r="FUF794" s="34"/>
      <c r="FUG794" s="34"/>
      <c r="FUH794" s="88"/>
      <c r="FUI794"/>
      <c r="FUJ794" s="173"/>
      <c r="FUK794" s="284"/>
      <c r="FUL794" s="910"/>
      <c r="FUM794" s="421"/>
      <c r="FUN794" s="137"/>
      <c r="FUO794" s="136"/>
      <c r="FUP794" s="138"/>
      <c r="FUQ794" s="154"/>
      <c r="FUR794" s="194"/>
      <c r="FUS794" s="868"/>
      <c r="FUT794" s="194"/>
      <c r="FUU794" s="868"/>
      <c r="FUV794" s="874"/>
      <c r="FUW794" s="152"/>
      <c r="FUX794" s="552"/>
      <c r="FUY794" s="709"/>
      <c r="FUZ794" s="709"/>
      <c r="FVA794" s="723"/>
      <c r="FVB794" s="723"/>
      <c r="FVC794" s="723"/>
      <c r="FVD794" s="723"/>
      <c r="FVE794" s="723"/>
      <c r="FVF794" s="320"/>
      <c r="FVG794" s="47"/>
      <c r="FVH794" s="47"/>
      <c r="FVI794" s="34"/>
      <c r="FVJ794" s="34"/>
      <c r="FVK794" s="88"/>
      <c r="FVL794"/>
      <c r="FVM794" s="173"/>
      <c r="FVN794" s="284"/>
      <c r="FVO794" s="910"/>
      <c r="FVP794" s="421"/>
      <c r="FVQ794" s="137"/>
      <c r="FVR794" s="136"/>
      <c r="FVS794" s="138"/>
      <c r="FVT794" s="154"/>
      <c r="FVU794" s="194"/>
      <c r="FVV794" s="868"/>
      <c r="FVW794" s="194"/>
      <c r="FVX794" s="868"/>
      <c r="FVY794" s="874"/>
      <c r="FVZ794" s="152"/>
      <c r="FWA794" s="552"/>
      <c r="FWB794" s="709"/>
      <c r="FWC794" s="709"/>
      <c r="FWD794" s="723"/>
      <c r="FWE794" s="723"/>
      <c r="FWF794" s="723"/>
      <c r="FWG794" s="723"/>
      <c r="FWH794" s="723"/>
      <c r="FWI794" s="320"/>
      <c r="FWJ794" s="47"/>
      <c r="FWK794" s="47"/>
      <c r="FWL794" s="34"/>
      <c r="FWM794" s="34"/>
      <c r="FWN794" s="88"/>
      <c r="FWO794"/>
      <c r="FWP794" s="173"/>
      <c r="FWQ794" s="284"/>
      <c r="FWR794" s="910"/>
      <c r="FWS794" s="421"/>
      <c r="FWT794" s="137"/>
      <c r="FWU794" s="136"/>
      <c r="FWV794" s="138"/>
      <c r="FWW794" s="154"/>
      <c r="FWX794" s="194"/>
      <c r="FWY794" s="868"/>
      <c r="FWZ794" s="194"/>
      <c r="FXA794" s="868"/>
      <c r="FXB794" s="874"/>
      <c r="FXC794" s="152"/>
      <c r="FXD794" s="552"/>
      <c r="FXE794" s="709"/>
      <c r="FXF794" s="709"/>
      <c r="FXG794" s="723"/>
      <c r="FXH794" s="723"/>
      <c r="FXI794" s="723"/>
      <c r="FXJ794" s="723"/>
      <c r="FXK794" s="723"/>
      <c r="FXL794" s="320"/>
      <c r="FXM794" s="47"/>
      <c r="FXN794" s="47"/>
      <c r="FXO794" s="34"/>
      <c r="FXP794" s="34"/>
      <c r="FXQ794" s="88"/>
      <c r="FXR794"/>
      <c r="FXS794" s="173"/>
      <c r="FXT794" s="284"/>
      <c r="FXU794" s="910"/>
      <c r="FXV794" s="421"/>
      <c r="FXW794" s="137"/>
      <c r="FXX794" s="136"/>
      <c r="FXY794" s="138"/>
      <c r="FXZ794" s="154"/>
      <c r="FYA794" s="194"/>
      <c r="FYB794" s="868"/>
      <c r="FYC794" s="194"/>
      <c r="FYD794" s="868"/>
      <c r="FYE794" s="874"/>
      <c r="FYF794" s="152"/>
      <c r="FYG794" s="552"/>
      <c r="FYH794" s="709"/>
      <c r="FYI794" s="709"/>
      <c r="FYJ794" s="723"/>
      <c r="FYK794" s="723"/>
      <c r="FYL794" s="723"/>
      <c r="FYM794" s="723"/>
      <c r="FYN794" s="723"/>
      <c r="FYO794" s="320"/>
      <c r="FYP794" s="47"/>
      <c r="FYQ794" s="47"/>
      <c r="FYR794" s="34"/>
      <c r="FYS794" s="34"/>
      <c r="FYT794" s="88"/>
      <c r="FYU794"/>
      <c r="FYV794" s="173"/>
      <c r="FYW794" s="284"/>
      <c r="FYX794" s="910"/>
      <c r="FYY794" s="421"/>
      <c r="FYZ794" s="137"/>
      <c r="FZA794" s="136"/>
      <c r="FZB794" s="138"/>
      <c r="FZC794" s="154"/>
      <c r="FZD794" s="194"/>
      <c r="FZE794" s="868"/>
      <c r="FZF794" s="194"/>
      <c r="FZG794" s="868"/>
      <c r="FZH794" s="874"/>
      <c r="FZI794" s="152"/>
      <c r="FZJ794" s="552"/>
      <c r="FZK794" s="709"/>
      <c r="FZL794" s="709"/>
      <c r="FZM794" s="723"/>
      <c r="FZN794" s="723"/>
      <c r="FZO794" s="723"/>
      <c r="FZP794" s="723"/>
      <c r="FZQ794" s="723"/>
      <c r="FZR794" s="320"/>
      <c r="FZS794" s="47"/>
      <c r="FZT794" s="47"/>
      <c r="FZU794" s="34"/>
      <c r="FZV794" s="34"/>
      <c r="FZW794" s="88"/>
      <c r="FZX794"/>
      <c r="FZY794" s="173"/>
      <c r="FZZ794" s="284"/>
      <c r="GAA794" s="910"/>
      <c r="GAB794" s="421"/>
      <c r="GAC794" s="137"/>
      <c r="GAD794" s="136"/>
      <c r="GAE794" s="138"/>
      <c r="GAF794" s="154"/>
      <c r="GAG794" s="194"/>
      <c r="GAH794" s="868"/>
      <c r="GAI794" s="194"/>
      <c r="GAJ794" s="868"/>
      <c r="GAK794" s="874"/>
      <c r="GAL794" s="152"/>
      <c r="GAM794" s="552"/>
      <c r="GAN794" s="709"/>
      <c r="GAO794" s="709"/>
      <c r="GAP794" s="723"/>
      <c r="GAQ794" s="723"/>
      <c r="GAR794" s="723"/>
      <c r="GAS794" s="723"/>
      <c r="GAT794" s="723"/>
      <c r="GAU794" s="320"/>
      <c r="GAV794" s="47"/>
      <c r="GAW794" s="47"/>
      <c r="GAX794" s="34"/>
      <c r="GAY794" s="34"/>
      <c r="GAZ794" s="88"/>
      <c r="GBA794"/>
      <c r="GBB794" s="173"/>
      <c r="GBC794" s="284"/>
      <c r="GBD794" s="910"/>
      <c r="GBE794" s="421"/>
      <c r="GBF794" s="137"/>
      <c r="GBG794" s="136"/>
      <c r="GBH794" s="138"/>
      <c r="GBI794" s="154"/>
      <c r="GBJ794" s="194"/>
      <c r="GBK794" s="868"/>
      <c r="GBL794" s="194"/>
      <c r="GBM794" s="868"/>
      <c r="GBN794" s="874"/>
      <c r="GBO794" s="152"/>
      <c r="GBP794" s="552"/>
      <c r="GBQ794" s="709"/>
      <c r="GBR794" s="709"/>
      <c r="GBS794" s="723"/>
      <c r="GBT794" s="723"/>
      <c r="GBU794" s="723"/>
      <c r="GBV794" s="723"/>
      <c r="GBW794" s="723"/>
      <c r="GBX794" s="320"/>
      <c r="GBY794" s="47"/>
      <c r="GBZ794" s="47"/>
      <c r="GCA794" s="34"/>
      <c r="GCB794" s="34"/>
      <c r="GCC794" s="88"/>
      <c r="GCD794"/>
      <c r="GCE794" s="173"/>
      <c r="GCF794" s="284"/>
      <c r="GCG794" s="910"/>
      <c r="GCH794" s="421"/>
      <c r="GCI794" s="137"/>
      <c r="GCJ794" s="136"/>
      <c r="GCK794" s="138"/>
      <c r="GCL794" s="154"/>
      <c r="GCM794" s="194"/>
      <c r="GCN794" s="868"/>
      <c r="GCO794" s="194"/>
      <c r="GCP794" s="868"/>
      <c r="GCQ794" s="874"/>
      <c r="GCR794" s="152"/>
      <c r="GCS794" s="552"/>
      <c r="GCT794" s="709"/>
      <c r="GCU794" s="709"/>
      <c r="GCV794" s="723"/>
      <c r="GCW794" s="723"/>
      <c r="GCX794" s="723"/>
      <c r="GCY794" s="723"/>
      <c r="GCZ794" s="723"/>
      <c r="GDA794" s="320"/>
      <c r="GDB794" s="47"/>
      <c r="GDC794" s="47"/>
      <c r="GDD794" s="34"/>
      <c r="GDE794" s="34"/>
      <c r="GDF794" s="88"/>
      <c r="GDG794"/>
      <c r="GDH794" s="173"/>
      <c r="GDI794" s="284"/>
      <c r="GDJ794" s="910"/>
      <c r="GDK794" s="421"/>
      <c r="GDL794" s="137"/>
      <c r="GDM794" s="136"/>
      <c r="GDN794" s="138"/>
      <c r="GDO794" s="154"/>
      <c r="GDP794" s="194"/>
      <c r="GDQ794" s="868"/>
      <c r="GDR794" s="194"/>
      <c r="GDS794" s="868"/>
      <c r="GDT794" s="874"/>
      <c r="GDU794" s="152"/>
      <c r="GDV794" s="552"/>
      <c r="GDW794" s="709"/>
      <c r="GDX794" s="709"/>
      <c r="GDY794" s="723"/>
      <c r="GDZ794" s="723"/>
      <c r="GEA794" s="723"/>
      <c r="GEB794" s="723"/>
      <c r="GEC794" s="723"/>
      <c r="GED794" s="320"/>
      <c r="GEE794" s="47"/>
      <c r="GEF794" s="47"/>
      <c r="GEG794" s="34"/>
      <c r="GEH794" s="34"/>
      <c r="GEI794" s="88"/>
      <c r="GEJ794"/>
      <c r="GEK794" s="173"/>
      <c r="GEL794" s="284"/>
      <c r="GEM794" s="910"/>
      <c r="GEN794" s="421"/>
      <c r="GEO794" s="137"/>
      <c r="GEP794" s="136"/>
      <c r="GEQ794" s="138"/>
      <c r="GER794" s="154"/>
      <c r="GES794" s="194"/>
      <c r="GET794" s="868"/>
      <c r="GEU794" s="194"/>
      <c r="GEV794" s="868"/>
      <c r="GEW794" s="874"/>
      <c r="GEX794" s="152"/>
      <c r="GEY794" s="552"/>
      <c r="GEZ794" s="709"/>
      <c r="GFA794" s="709"/>
      <c r="GFB794" s="723"/>
      <c r="GFC794" s="723"/>
      <c r="GFD794" s="723"/>
      <c r="GFE794" s="723"/>
      <c r="GFF794" s="723"/>
      <c r="GFG794" s="320"/>
      <c r="GFH794" s="47"/>
      <c r="GFI794" s="47"/>
      <c r="GFJ794" s="34"/>
      <c r="GFK794" s="34"/>
      <c r="GFL794" s="88"/>
      <c r="GFM794"/>
      <c r="GFN794" s="173"/>
      <c r="GFO794" s="284"/>
      <c r="GFP794" s="910"/>
      <c r="GFQ794" s="421"/>
      <c r="GFR794" s="137"/>
      <c r="GFS794" s="136"/>
      <c r="GFT794" s="138"/>
      <c r="GFU794" s="154"/>
      <c r="GFV794" s="194"/>
      <c r="GFW794" s="868"/>
      <c r="GFX794" s="194"/>
      <c r="GFY794" s="868"/>
      <c r="GFZ794" s="874"/>
      <c r="GGA794" s="152"/>
      <c r="GGB794" s="552"/>
      <c r="GGC794" s="709"/>
      <c r="GGD794" s="709"/>
      <c r="GGE794" s="723"/>
      <c r="GGF794" s="723"/>
      <c r="GGG794" s="723"/>
      <c r="GGH794" s="723"/>
      <c r="GGI794" s="723"/>
      <c r="GGJ794" s="320"/>
      <c r="GGK794" s="47"/>
      <c r="GGL794" s="47"/>
      <c r="GGM794" s="34"/>
      <c r="GGN794" s="34"/>
      <c r="GGO794" s="88"/>
      <c r="GGP794"/>
      <c r="GGQ794" s="173"/>
      <c r="GGR794" s="284"/>
      <c r="GGS794" s="910"/>
      <c r="GGT794" s="421"/>
      <c r="GGU794" s="137"/>
      <c r="GGV794" s="136"/>
      <c r="GGW794" s="138"/>
      <c r="GGX794" s="154"/>
      <c r="GGY794" s="194"/>
      <c r="GGZ794" s="868"/>
      <c r="GHA794" s="194"/>
      <c r="GHB794" s="868"/>
      <c r="GHC794" s="874"/>
      <c r="GHD794" s="152"/>
      <c r="GHE794" s="552"/>
      <c r="GHF794" s="709"/>
      <c r="GHG794" s="709"/>
      <c r="GHH794" s="723"/>
      <c r="GHI794" s="723"/>
      <c r="GHJ794" s="723"/>
      <c r="GHK794" s="723"/>
      <c r="GHL794" s="723"/>
      <c r="GHM794" s="320"/>
      <c r="GHN794" s="47"/>
      <c r="GHO794" s="47"/>
      <c r="GHP794" s="34"/>
      <c r="GHQ794" s="34"/>
      <c r="GHR794" s="88"/>
      <c r="GHS794"/>
      <c r="GHT794" s="173"/>
      <c r="GHU794" s="284"/>
      <c r="GHV794" s="910"/>
      <c r="GHW794" s="421"/>
      <c r="GHX794" s="137"/>
      <c r="GHY794" s="136"/>
      <c r="GHZ794" s="138"/>
      <c r="GIA794" s="154"/>
      <c r="GIB794" s="194"/>
      <c r="GIC794" s="868"/>
      <c r="GID794" s="194"/>
      <c r="GIE794" s="868"/>
      <c r="GIF794" s="874"/>
      <c r="GIG794" s="152"/>
      <c r="GIH794" s="552"/>
      <c r="GII794" s="709"/>
      <c r="GIJ794" s="709"/>
      <c r="GIK794" s="723"/>
      <c r="GIL794" s="723"/>
      <c r="GIM794" s="723"/>
      <c r="GIN794" s="723"/>
      <c r="GIO794" s="723"/>
      <c r="GIP794" s="320"/>
      <c r="GIQ794" s="47"/>
      <c r="GIR794" s="47"/>
      <c r="GIS794" s="34"/>
      <c r="GIT794" s="34"/>
      <c r="GIU794" s="88"/>
      <c r="GIV794"/>
      <c r="GIW794" s="173"/>
      <c r="GIX794" s="284"/>
      <c r="GIY794" s="910"/>
      <c r="GIZ794" s="421"/>
      <c r="GJA794" s="137"/>
      <c r="GJB794" s="136"/>
      <c r="GJC794" s="138"/>
      <c r="GJD794" s="154"/>
      <c r="GJE794" s="194"/>
      <c r="GJF794" s="868"/>
      <c r="GJG794" s="194"/>
      <c r="GJH794" s="868"/>
      <c r="GJI794" s="874"/>
      <c r="GJJ794" s="152"/>
      <c r="GJK794" s="552"/>
      <c r="GJL794" s="709"/>
      <c r="GJM794" s="709"/>
      <c r="GJN794" s="723"/>
      <c r="GJO794" s="723"/>
      <c r="GJP794" s="723"/>
      <c r="GJQ794" s="723"/>
      <c r="GJR794" s="723"/>
      <c r="GJS794" s="320"/>
      <c r="GJT794" s="47"/>
      <c r="GJU794" s="47"/>
      <c r="GJV794" s="34"/>
      <c r="GJW794" s="34"/>
      <c r="GJX794" s="88"/>
      <c r="GJY794"/>
      <c r="GJZ794" s="173"/>
      <c r="GKA794" s="284"/>
      <c r="GKB794" s="910"/>
      <c r="GKC794" s="421"/>
      <c r="GKD794" s="137"/>
      <c r="GKE794" s="136"/>
      <c r="GKF794" s="138"/>
      <c r="GKG794" s="154"/>
      <c r="GKH794" s="194"/>
      <c r="GKI794" s="868"/>
      <c r="GKJ794" s="194"/>
      <c r="GKK794" s="868"/>
      <c r="GKL794" s="874"/>
      <c r="GKM794" s="152"/>
      <c r="GKN794" s="552"/>
      <c r="GKO794" s="709"/>
      <c r="GKP794" s="709"/>
      <c r="GKQ794" s="723"/>
      <c r="GKR794" s="723"/>
      <c r="GKS794" s="723"/>
      <c r="GKT794" s="723"/>
      <c r="GKU794" s="723"/>
      <c r="GKV794" s="320"/>
      <c r="GKW794" s="47"/>
      <c r="GKX794" s="47"/>
      <c r="GKY794" s="34"/>
      <c r="GKZ794" s="34"/>
      <c r="GLA794" s="88"/>
      <c r="GLB794"/>
      <c r="GLC794" s="173"/>
      <c r="GLD794" s="284"/>
      <c r="GLE794" s="910"/>
      <c r="GLF794" s="421"/>
      <c r="GLG794" s="137"/>
      <c r="GLH794" s="136"/>
      <c r="GLI794" s="138"/>
      <c r="GLJ794" s="154"/>
      <c r="GLK794" s="194"/>
      <c r="GLL794" s="868"/>
      <c r="GLM794" s="194"/>
      <c r="GLN794" s="868"/>
      <c r="GLO794" s="874"/>
      <c r="GLP794" s="152"/>
      <c r="GLQ794" s="552"/>
      <c r="GLR794" s="709"/>
      <c r="GLS794" s="709"/>
      <c r="GLT794" s="723"/>
      <c r="GLU794" s="723"/>
      <c r="GLV794" s="723"/>
      <c r="GLW794" s="723"/>
      <c r="GLX794" s="723"/>
      <c r="GLY794" s="320"/>
      <c r="GLZ794" s="47"/>
      <c r="GMA794" s="47"/>
      <c r="GMB794" s="34"/>
      <c r="GMC794" s="34"/>
      <c r="GMD794" s="88"/>
      <c r="GME794"/>
      <c r="GMF794" s="173"/>
      <c r="GMG794" s="284"/>
      <c r="GMH794" s="910"/>
      <c r="GMI794" s="421"/>
      <c r="GMJ794" s="137"/>
      <c r="GMK794" s="136"/>
      <c r="GML794" s="138"/>
      <c r="GMM794" s="154"/>
      <c r="GMN794" s="194"/>
      <c r="GMO794" s="868"/>
      <c r="GMP794" s="194"/>
      <c r="GMQ794" s="868"/>
      <c r="GMR794" s="874"/>
      <c r="GMS794" s="152"/>
      <c r="GMT794" s="552"/>
      <c r="GMU794" s="709"/>
      <c r="GMV794" s="709"/>
      <c r="GMW794" s="723"/>
      <c r="GMX794" s="723"/>
      <c r="GMY794" s="723"/>
      <c r="GMZ794" s="723"/>
      <c r="GNA794" s="723"/>
      <c r="GNB794" s="320"/>
      <c r="GNC794" s="47"/>
      <c r="GND794" s="47"/>
      <c r="GNE794" s="34"/>
      <c r="GNF794" s="34"/>
      <c r="GNG794" s="88"/>
      <c r="GNH794"/>
      <c r="GNI794" s="173"/>
      <c r="GNJ794" s="284"/>
      <c r="GNK794" s="910"/>
      <c r="GNL794" s="421"/>
      <c r="GNM794" s="137"/>
      <c r="GNN794" s="136"/>
      <c r="GNO794" s="138"/>
      <c r="GNP794" s="154"/>
      <c r="GNQ794" s="194"/>
      <c r="GNR794" s="868"/>
      <c r="GNS794" s="194"/>
      <c r="GNT794" s="868"/>
      <c r="GNU794" s="874"/>
      <c r="GNV794" s="152"/>
      <c r="GNW794" s="552"/>
      <c r="GNX794" s="709"/>
      <c r="GNY794" s="709"/>
      <c r="GNZ794" s="723"/>
      <c r="GOA794" s="723"/>
      <c r="GOB794" s="723"/>
      <c r="GOC794" s="723"/>
      <c r="GOD794" s="723"/>
      <c r="GOE794" s="320"/>
      <c r="GOF794" s="47"/>
      <c r="GOG794" s="47"/>
      <c r="GOH794" s="34"/>
      <c r="GOI794" s="34"/>
      <c r="GOJ794" s="88"/>
      <c r="GOK794"/>
      <c r="GOL794" s="173"/>
      <c r="GOM794" s="284"/>
      <c r="GON794" s="910"/>
      <c r="GOO794" s="421"/>
      <c r="GOP794" s="137"/>
      <c r="GOQ794" s="136"/>
      <c r="GOR794" s="138"/>
      <c r="GOS794" s="154"/>
      <c r="GOT794" s="194"/>
      <c r="GOU794" s="868"/>
      <c r="GOV794" s="194"/>
      <c r="GOW794" s="868"/>
      <c r="GOX794" s="874"/>
      <c r="GOY794" s="152"/>
      <c r="GOZ794" s="552"/>
      <c r="GPA794" s="709"/>
      <c r="GPB794" s="709"/>
      <c r="GPC794" s="723"/>
      <c r="GPD794" s="723"/>
      <c r="GPE794" s="723"/>
      <c r="GPF794" s="723"/>
      <c r="GPG794" s="723"/>
      <c r="GPH794" s="320"/>
      <c r="GPI794" s="47"/>
      <c r="GPJ794" s="47"/>
      <c r="GPK794" s="34"/>
      <c r="GPL794" s="34"/>
      <c r="GPM794" s="88"/>
      <c r="GPN794"/>
      <c r="GPO794" s="173"/>
      <c r="GPP794" s="284"/>
      <c r="GPQ794" s="910"/>
      <c r="GPR794" s="421"/>
      <c r="GPS794" s="137"/>
      <c r="GPT794" s="136"/>
      <c r="GPU794" s="138"/>
      <c r="GPV794" s="154"/>
      <c r="GPW794" s="194"/>
      <c r="GPX794" s="868"/>
      <c r="GPY794" s="194"/>
      <c r="GPZ794" s="868"/>
      <c r="GQA794" s="874"/>
      <c r="GQB794" s="152"/>
      <c r="GQC794" s="552"/>
      <c r="GQD794" s="709"/>
      <c r="GQE794" s="709"/>
      <c r="GQF794" s="723"/>
      <c r="GQG794" s="723"/>
      <c r="GQH794" s="723"/>
      <c r="GQI794" s="723"/>
      <c r="GQJ794" s="723"/>
      <c r="GQK794" s="320"/>
      <c r="GQL794" s="47"/>
      <c r="GQM794" s="47"/>
      <c r="GQN794" s="34"/>
      <c r="GQO794" s="34"/>
      <c r="GQP794" s="88"/>
      <c r="GQQ794"/>
      <c r="GQR794" s="173"/>
      <c r="GQS794" s="284"/>
      <c r="GQT794" s="910"/>
      <c r="GQU794" s="421"/>
      <c r="GQV794" s="137"/>
      <c r="GQW794" s="136"/>
      <c r="GQX794" s="138"/>
      <c r="GQY794" s="154"/>
      <c r="GQZ794" s="194"/>
      <c r="GRA794" s="868"/>
      <c r="GRB794" s="194"/>
      <c r="GRC794" s="868"/>
      <c r="GRD794" s="874"/>
      <c r="GRE794" s="152"/>
      <c r="GRF794" s="552"/>
      <c r="GRG794" s="709"/>
      <c r="GRH794" s="709"/>
      <c r="GRI794" s="723"/>
      <c r="GRJ794" s="723"/>
      <c r="GRK794" s="723"/>
      <c r="GRL794" s="723"/>
      <c r="GRM794" s="723"/>
      <c r="GRN794" s="320"/>
      <c r="GRO794" s="47"/>
      <c r="GRP794" s="47"/>
      <c r="GRQ794" s="34"/>
      <c r="GRR794" s="34"/>
      <c r="GRS794" s="88"/>
      <c r="GRT794"/>
      <c r="GRU794" s="173"/>
      <c r="GRV794" s="284"/>
      <c r="GRW794" s="910"/>
      <c r="GRX794" s="421"/>
      <c r="GRY794" s="137"/>
      <c r="GRZ794" s="136"/>
      <c r="GSA794" s="138"/>
      <c r="GSB794" s="154"/>
      <c r="GSC794" s="194"/>
      <c r="GSD794" s="868"/>
      <c r="GSE794" s="194"/>
      <c r="GSF794" s="868"/>
      <c r="GSG794" s="874"/>
      <c r="GSH794" s="152"/>
      <c r="GSI794" s="552"/>
      <c r="GSJ794" s="709"/>
      <c r="GSK794" s="709"/>
      <c r="GSL794" s="723"/>
      <c r="GSM794" s="723"/>
      <c r="GSN794" s="723"/>
      <c r="GSO794" s="723"/>
      <c r="GSP794" s="723"/>
      <c r="GSQ794" s="320"/>
      <c r="GSR794" s="47"/>
      <c r="GSS794" s="47"/>
      <c r="GST794" s="34"/>
      <c r="GSU794" s="34"/>
      <c r="GSV794" s="88"/>
      <c r="GSW794"/>
      <c r="GSX794" s="173"/>
      <c r="GSY794" s="284"/>
      <c r="GSZ794" s="910"/>
      <c r="GTA794" s="421"/>
      <c r="GTB794" s="137"/>
      <c r="GTC794" s="136"/>
      <c r="GTD794" s="138"/>
      <c r="GTE794" s="154"/>
      <c r="GTF794" s="194"/>
      <c r="GTG794" s="868"/>
      <c r="GTH794" s="194"/>
      <c r="GTI794" s="868"/>
      <c r="GTJ794" s="874"/>
      <c r="GTK794" s="152"/>
      <c r="GTL794" s="552"/>
      <c r="GTM794" s="709"/>
      <c r="GTN794" s="709"/>
      <c r="GTO794" s="723"/>
      <c r="GTP794" s="723"/>
      <c r="GTQ794" s="723"/>
      <c r="GTR794" s="723"/>
      <c r="GTS794" s="723"/>
      <c r="GTT794" s="320"/>
      <c r="GTU794" s="47"/>
      <c r="GTV794" s="47"/>
      <c r="GTW794" s="34"/>
      <c r="GTX794" s="34"/>
      <c r="GTY794" s="88"/>
      <c r="GTZ794"/>
      <c r="GUA794" s="173"/>
      <c r="GUB794" s="284"/>
      <c r="GUC794" s="910"/>
      <c r="GUD794" s="421"/>
      <c r="GUE794" s="137"/>
      <c r="GUF794" s="136"/>
      <c r="GUG794" s="138"/>
      <c r="GUH794" s="154"/>
      <c r="GUI794" s="194"/>
      <c r="GUJ794" s="868"/>
      <c r="GUK794" s="194"/>
      <c r="GUL794" s="868"/>
      <c r="GUM794" s="874"/>
      <c r="GUN794" s="152"/>
      <c r="GUO794" s="552"/>
      <c r="GUP794" s="709"/>
      <c r="GUQ794" s="709"/>
      <c r="GUR794" s="723"/>
      <c r="GUS794" s="723"/>
      <c r="GUT794" s="723"/>
      <c r="GUU794" s="723"/>
      <c r="GUV794" s="723"/>
      <c r="GUW794" s="320"/>
      <c r="GUX794" s="47"/>
      <c r="GUY794" s="47"/>
      <c r="GUZ794" s="34"/>
      <c r="GVA794" s="34"/>
      <c r="GVB794" s="88"/>
      <c r="GVC794"/>
      <c r="GVD794" s="173"/>
      <c r="GVE794" s="284"/>
      <c r="GVF794" s="910"/>
      <c r="GVG794" s="421"/>
      <c r="GVH794" s="137"/>
      <c r="GVI794" s="136"/>
      <c r="GVJ794" s="138"/>
      <c r="GVK794" s="154"/>
      <c r="GVL794" s="194"/>
      <c r="GVM794" s="868"/>
      <c r="GVN794" s="194"/>
      <c r="GVO794" s="868"/>
      <c r="GVP794" s="874"/>
      <c r="GVQ794" s="152"/>
      <c r="GVR794" s="552"/>
      <c r="GVS794" s="709"/>
      <c r="GVT794" s="709"/>
      <c r="GVU794" s="723"/>
      <c r="GVV794" s="723"/>
      <c r="GVW794" s="723"/>
      <c r="GVX794" s="723"/>
      <c r="GVY794" s="723"/>
      <c r="GVZ794" s="320"/>
      <c r="GWA794" s="47"/>
      <c r="GWB794" s="47"/>
      <c r="GWC794" s="34"/>
      <c r="GWD794" s="34"/>
      <c r="GWE794" s="88"/>
      <c r="GWF794"/>
      <c r="GWG794" s="173"/>
      <c r="GWH794" s="284"/>
      <c r="GWI794" s="910"/>
      <c r="GWJ794" s="421"/>
      <c r="GWK794" s="137"/>
      <c r="GWL794" s="136"/>
      <c r="GWM794" s="138"/>
      <c r="GWN794" s="154"/>
      <c r="GWO794" s="194"/>
      <c r="GWP794" s="868"/>
      <c r="GWQ794" s="194"/>
      <c r="GWR794" s="868"/>
      <c r="GWS794" s="874"/>
      <c r="GWT794" s="152"/>
      <c r="GWU794" s="552"/>
      <c r="GWV794" s="709"/>
      <c r="GWW794" s="709"/>
      <c r="GWX794" s="723"/>
      <c r="GWY794" s="723"/>
      <c r="GWZ794" s="723"/>
      <c r="GXA794" s="723"/>
      <c r="GXB794" s="723"/>
      <c r="GXC794" s="320"/>
      <c r="GXD794" s="47"/>
      <c r="GXE794" s="47"/>
      <c r="GXF794" s="34"/>
      <c r="GXG794" s="34"/>
      <c r="GXH794" s="88"/>
      <c r="GXI794"/>
      <c r="GXJ794" s="173"/>
      <c r="GXK794" s="284"/>
      <c r="GXL794" s="910"/>
      <c r="GXM794" s="421"/>
      <c r="GXN794" s="137"/>
      <c r="GXO794" s="136"/>
      <c r="GXP794" s="138"/>
      <c r="GXQ794" s="154"/>
      <c r="GXR794" s="194"/>
      <c r="GXS794" s="868"/>
      <c r="GXT794" s="194"/>
      <c r="GXU794" s="868"/>
      <c r="GXV794" s="874"/>
      <c r="GXW794" s="152"/>
      <c r="GXX794" s="552"/>
      <c r="GXY794" s="709"/>
      <c r="GXZ794" s="709"/>
      <c r="GYA794" s="723"/>
      <c r="GYB794" s="723"/>
      <c r="GYC794" s="723"/>
      <c r="GYD794" s="723"/>
      <c r="GYE794" s="723"/>
      <c r="GYF794" s="320"/>
      <c r="GYG794" s="47"/>
      <c r="GYH794" s="47"/>
      <c r="GYI794" s="34"/>
      <c r="GYJ794" s="34"/>
      <c r="GYK794" s="88"/>
      <c r="GYL794"/>
      <c r="GYM794" s="173"/>
      <c r="GYN794" s="284"/>
      <c r="GYO794" s="910"/>
      <c r="GYP794" s="421"/>
      <c r="GYQ794" s="137"/>
      <c r="GYR794" s="136"/>
      <c r="GYS794" s="138"/>
      <c r="GYT794" s="154"/>
      <c r="GYU794" s="194"/>
      <c r="GYV794" s="868"/>
      <c r="GYW794" s="194"/>
      <c r="GYX794" s="868"/>
      <c r="GYY794" s="874"/>
      <c r="GYZ794" s="152"/>
      <c r="GZA794" s="552"/>
      <c r="GZB794" s="709"/>
      <c r="GZC794" s="709"/>
      <c r="GZD794" s="723"/>
      <c r="GZE794" s="723"/>
      <c r="GZF794" s="723"/>
      <c r="GZG794" s="723"/>
      <c r="GZH794" s="723"/>
      <c r="GZI794" s="320"/>
      <c r="GZJ794" s="47"/>
      <c r="GZK794" s="47"/>
      <c r="GZL794" s="34"/>
      <c r="GZM794" s="34"/>
      <c r="GZN794" s="88"/>
      <c r="GZO794"/>
      <c r="GZP794" s="173"/>
      <c r="GZQ794" s="284"/>
      <c r="GZR794" s="910"/>
      <c r="GZS794" s="421"/>
      <c r="GZT794" s="137"/>
      <c r="GZU794" s="136"/>
      <c r="GZV794" s="138"/>
      <c r="GZW794" s="154"/>
      <c r="GZX794" s="194"/>
      <c r="GZY794" s="868"/>
      <c r="GZZ794" s="194"/>
      <c r="HAA794" s="868"/>
      <c r="HAB794" s="874"/>
      <c r="HAC794" s="152"/>
      <c r="HAD794" s="552"/>
      <c r="HAE794" s="709"/>
      <c r="HAF794" s="709"/>
      <c r="HAG794" s="723"/>
      <c r="HAH794" s="723"/>
      <c r="HAI794" s="723"/>
      <c r="HAJ794" s="723"/>
      <c r="HAK794" s="723"/>
      <c r="HAL794" s="320"/>
      <c r="HAM794" s="47"/>
      <c r="HAN794" s="47"/>
      <c r="HAO794" s="34"/>
      <c r="HAP794" s="34"/>
      <c r="HAQ794" s="88"/>
      <c r="HAR794"/>
      <c r="HAS794" s="173"/>
      <c r="HAT794" s="284"/>
      <c r="HAU794" s="910"/>
      <c r="HAV794" s="421"/>
      <c r="HAW794" s="137"/>
      <c r="HAX794" s="136"/>
      <c r="HAY794" s="138"/>
      <c r="HAZ794" s="154"/>
      <c r="HBA794" s="194"/>
      <c r="HBB794" s="868"/>
      <c r="HBC794" s="194"/>
      <c r="HBD794" s="868"/>
      <c r="HBE794" s="874"/>
      <c r="HBF794" s="152"/>
      <c r="HBG794" s="552"/>
      <c r="HBH794" s="709"/>
      <c r="HBI794" s="709"/>
      <c r="HBJ794" s="723"/>
      <c r="HBK794" s="723"/>
      <c r="HBL794" s="723"/>
      <c r="HBM794" s="723"/>
      <c r="HBN794" s="723"/>
      <c r="HBO794" s="320"/>
      <c r="HBP794" s="47"/>
      <c r="HBQ794" s="47"/>
      <c r="HBR794" s="34"/>
      <c r="HBS794" s="34"/>
      <c r="HBT794" s="88"/>
      <c r="HBU794"/>
      <c r="HBV794" s="173"/>
      <c r="HBW794" s="284"/>
      <c r="HBX794" s="910"/>
      <c r="HBY794" s="421"/>
      <c r="HBZ794" s="137"/>
      <c r="HCA794" s="136"/>
      <c r="HCB794" s="138"/>
      <c r="HCC794" s="154"/>
      <c r="HCD794" s="194"/>
      <c r="HCE794" s="868"/>
      <c r="HCF794" s="194"/>
      <c r="HCG794" s="868"/>
      <c r="HCH794" s="874"/>
      <c r="HCI794" s="152"/>
      <c r="HCJ794" s="552"/>
      <c r="HCK794" s="709"/>
      <c r="HCL794" s="709"/>
      <c r="HCM794" s="723"/>
      <c r="HCN794" s="723"/>
      <c r="HCO794" s="723"/>
      <c r="HCP794" s="723"/>
      <c r="HCQ794" s="723"/>
      <c r="HCR794" s="320"/>
      <c r="HCS794" s="47"/>
      <c r="HCT794" s="47"/>
      <c r="HCU794" s="34"/>
      <c r="HCV794" s="34"/>
      <c r="HCW794" s="88"/>
      <c r="HCX794"/>
      <c r="HCY794" s="173"/>
      <c r="HCZ794" s="284"/>
      <c r="HDA794" s="910"/>
      <c r="HDB794" s="421"/>
      <c r="HDC794" s="137"/>
      <c r="HDD794" s="136"/>
      <c r="HDE794" s="138"/>
      <c r="HDF794" s="154"/>
      <c r="HDG794" s="194"/>
      <c r="HDH794" s="868"/>
      <c r="HDI794" s="194"/>
      <c r="HDJ794" s="868"/>
      <c r="HDK794" s="874"/>
      <c r="HDL794" s="152"/>
      <c r="HDM794" s="552"/>
      <c r="HDN794" s="709"/>
      <c r="HDO794" s="709"/>
      <c r="HDP794" s="723"/>
      <c r="HDQ794" s="723"/>
      <c r="HDR794" s="723"/>
      <c r="HDS794" s="723"/>
      <c r="HDT794" s="723"/>
      <c r="HDU794" s="320"/>
      <c r="HDV794" s="47"/>
      <c r="HDW794" s="47"/>
      <c r="HDX794" s="34"/>
      <c r="HDY794" s="34"/>
      <c r="HDZ794" s="88"/>
      <c r="HEA794"/>
      <c r="HEB794" s="173"/>
      <c r="HEC794" s="284"/>
      <c r="HED794" s="910"/>
      <c r="HEE794" s="421"/>
      <c r="HEF794" s="137"/>
      <c r="HEG794" s="136"/>
      <c r="HEH794" s="138"/>
      <c r="HEI794" s="154"/>
      <c r="HEJ794" s="194"/>
      <c r="HEK794" s="868"/>
      <c r="HEL794" s="194"/>
      <c r="HEM794" s="868"/>
      <c r="HEN794" s="874"/>
      <c r="HEO794" s="152"/>
      <c r="HEP794" s="552"/>
      <c r="HEQ794" s="709"/>
      <c r="HER794" s="709"/>
      <c r="HES794" s="723"/>
      <c r="HET794" s="723"/>
      <c r="HEU794" s="723"/>
      <c r="HEV794" s="723"/>
      <c r="HEW794" s="723"/>
      <c r="HEX794" s="320"/>
      <c r="HEY794" s="47"/>
      <c r="HEZ794" s="47"/>
      <c r="HFA794" s="34"/>
      <c r="HFB794" s="34"/>
      <c r="HFC794" s="88"/>
      <c r="HFD794"/>
      <c r="HFE794" s="173"/>
      <c r="HFF794" s="284"/>
      <c r="HFG794" s="910"/>
      <c r="HFH794" s="421"/>
      <c r="HFI794" s="137"/>
      <c r="HFJ794" s="136"/>
      <c r="HFK794" s="138"/>
      <c r="HFL794" s="154"/>
      <c r="HFM794" s="194"/>
      <c r="HFN794" s="868"/>
      <c r="HFO794" s="194"/>
      <c r="HFP794" s="868"/>
      <c r="HFQ794" s="874"/>
      <c r="HFR794" s="152"/>
      <c r="HFS794" s="552"/>
      <c r="HFT794" s="709"/>
      <c r="HFU794" s="709"/>
      <c r="HFV794" s="723"/>
      <c r="HFW794" s="723"/>
      <c r="HFX794" s="723"/>
      <c r="HFY794" s="723"/>
      <c r="HFZ794" s="723"/>
      <c r="HGA794" s="320"/>
      <c r="HGB794" s="47"/>
      <c r="HGC794" s="47"/>
      <c r="HGD794" s="34"/>
      <c r="HGE794" s="34"/>
      <c r="HGF794" s="88"/>
      <c r="HGG794"/>
      <c r="HGH794" s="173"/>
      <c r="HGI794" s="284"/>
      <c r="HGJ794" s="910"/>
      <c r="HGK794" s="421"/>
      <c r="HGL794" s="137"/>
      <c r="HGM794" s="136"/>
      <c r="HGN794" s="138"/>
      <c r="HGO794" s="154"/>
      <c r="HGP794" s="194"/>
      <c r="HGQ794" s="868"/>
      <c r="HGR794" s="194"/>
      <c r="HGS794" s="868"/>
      <c r="HGT794" s="874"/>
      <c r="HGU794" s="152"/>
      <c r="HGV794" s="552"/>
      <c r="HGW794" s="709"/>
      <c r="HGX794" s="709"/>
      <c r="HGY794" s="723"/>
      <c r="HGZ794" s="723"/>
      <c r="HHA794" s="723"/>
      <c r="HHB794" s="723"/>
      <c r="HHC794" s="723"/>
      <c r="HHD794" s="320"/>
      <c r="HHE794" s="47"/>
      <c r="HHF794" s="47"/>
      <c r="HHG794" s="34"/>
      <c r="HHH794" s="34"/>
      <c r="HHI794" s="88"/>
      <c r="HHJ794"/>
      <c r="HHK794" s="173"/>
      <c r="HHL794" s="284"/>
      <c r="HHM794" s="910"/>
      <c r="HHN794" s="421"/>
      <c r="HHO794" s="137"/>
      <c r="HHP794" s="136"/>
      <c r="HHQ794" s="138"/>
      <c r="HHR794" s="154"/>
      <c r="HHS794" s="194"/>
      <c r="HHT794" s="868"/>
      <c r="HHU794" s="194"/>
      <c r="HHV794" s="868"/>
      <c r="HHW794" s="874"/>
      <c r="HHX794" s="152"/>
      <c r="HHY794" s="552"/>
      <c r="HHZ794" s="709"/>
      <c r="HIA794" s="709"/>
      <c r="HIB794" s="723"/>
      <c r="HIC794" s="723"/>
      <c r="HID794" s="723"/>
      <c r="HIE794" s="723"/>
      <c r="HIF794" s="723"/>
      <c r="HIG794" s="320"/>
      <c r="HIH794" s="47"/>
      <c r="HII794" s="47"/>
      <c r="HIJ794" s="34"/>
      <c r="HIK794" s="34"/>
      <c r="HIL794" s="88"/>
      <c r="HIM794"/>
      <c r="HIN794" s="173"/>
      <c r="HIO794" s="284"/>
      <c r="HIP794" s="910"/>
      <c r="HIQ794" s="421"/>
      <c r="HIR794" s="137"/>
      <c r="HIS794" s="136"/>
      <c r="HIT794" s="138"/>
      <c r="HIU794" s="154"/>
      <c r="HIV794" s="194"/>
      <c r="HIW794" s="868"/>
      <c r="HIX794" s="194"/>
      <c r="HIY794" s="868"/>
      <c r="HIZ794" s="874"/>
      <c r="HJA794" s="152"/>
      <c r="HJB794" s="552"/>
      <c r="HJC794" s="709"/>
      <c r="HJD794" s="709"/>
      <c r="HJE794" s="723"/>
      <c r="HJF794" s="723"/>
      <c r="HJG794" s="723"/>
      <c r="HJH794" s="723"/>
      <c r="HJI794" s="723"/>
      <c r="HJJ794" s="320"/>
      <c r="HJK794" s="47"/>
      <c r="HJL794" s="47"/>
      <c r="HJM794" s="34"/>
      <c r="HJN794" s="34"/>
      <c r="HJO794" s="88"/>
      <c r="HJP794"/>
      <c r="HJQ794" s="173"/>
      <c r="HJR794" s="284"/>
      <c r="HJS794" s="910"/>
      <c r="HJT794" s="421"/>
      <c r="HJU794" s="137"/>
      <c r="HJV794" s="136"/>
      <c r="HJW794" s="138"/>
      <c r="HJX794" s="154"/>
      <c r="HJY794" s="194"/>
      <c r="HJZ794" s="868"/>
      <c r="HKA794" s="194"/>
      <c r="HKB794" s="868"/>
      <c r="HKC794" s="874"/>
      <c r="HKD794" s="152"/>
      <c r="HKE794" s="552"/>
      <c r="HKF794" s="709"/>
      <c r="HKG794" s="709"/>
      <c r="HKH794" s="723"/>
      <c r="HKI794" s="723"/>
      <c r="HKJ794" s="723"/>
      <c r="HKK794" s="723"/>
      <c r="HKL794" s="723"/>
      <c r="HKM794" s="320"/>
      <c r="HKN794" s="47"/>
      <c r="HKO794" s="47"/>
      <c r="HKP794" s="34"/>
      <c r="HKQ794" s="34"/>
      <c r="HKR794" s="88"/>
      <c r="HKS794"/>
      <c r="HKT794" s="173"/>
      <c r="HKU794" s="284"/>
      <c r="HKV794" s="910"/>
      <c r="HKW794" s="421"/>
      <c r="HKX794" s="137"/>
      <c r="HKY794" s="136"/>
      <c r="HKZ794" s="138"/>
      <c r="HLA794" s="154"/>
      <c r="HLB794" s="194"/>
      <c r="HLC794" s="868"/>
      <c r="HLD794" s="194"/>
      <c r="HLE794" s="868"/>
      <c r="HLF794" s="874"/>
      <c r="HLG794" s="152"/>
      <c r="HLH794" s="552"/>
      <c r="HLI794" s="709"/>
      <c r="HLJ794" s="709"/>
      <c r="HLK794" s="723"/>
      <c r="HLL794" s="723"/>
      <c r="HLM794" s="723"/>
      <c r="HLN794" s="723"/>
      <c r="HLO794" s="723"/>
      <c r="HLP794" s="320"/>
      <c r="HLQ794" s="47"/>
      <c r="HLR794" s="47"/>
      <c r="HLS794" s="34"/>
      <c r="HLT794" s="34"/>
      <c r="HLU794" s="88"/>
      <c r="HLV794"/>
      <c r="HLW794" s="173"/>
      <c r="HLX794" s="284"/>
      <c r="HLY794" s="910"/>
      <c r="HLZ794" s="421"/>
      <c r="HMA794" s="137"/>
      <c r="HMB794" s="136"/>
      <c r="HMC794" s="138"/>
      <c r="HMD794" s="154"/>
      <c r="HME794" s="194"/>
      <c r="HMF794" s="868"/>
      <c r="HMG794" s="194"/>
      <c r="HMH794" s="868"/>
      <c r="HMI794" s="874"/>
      <c r="HMJ794" s="152"/>
      <c r="HMK794" s="552"/>
      <c r="HML794" s="709"/>
      <c r="HMM794" s="709"/>
      <c r="HMN794" s="723"/>
      <c r="HMO794" s="723"/>
      <c r="HMP794" s="723"/>
      <c r="HMQ794" s="723"/>
      <c r="HMR794" s="723"/>
      <c r="HMS794" s="320"/>
      <c r="HMT794" s="47"/>
      <c r="HMU794" s="47"/>
      <c r="HMV794" s="34"/>
      <c r="HMW794" s="34"/>
      <c r="HMX794" s="88"/>
      <c r="HMY794"/>
      <c r="HMZ794" s="173"/>
      <c r="HNA794" s="284"/>
      <c r="HNB794" s="910"/>
      <c r="HNC794" s="421"/>
      <c r="HND794" s="137"/>
      <c r="HNE794" s="136"/>
      <c r="HNF794" s="138"/>
      <c r="HNG794" s="154"/>
      <c r="HNH794" s="194"/>
      <c r="HNI794" s="868"/>
      <c r="HNJ794" s="194"/>
      <c r="HNK794" s="868"/>
      <c r="HNL794" s="874"/>
      <c r="HNM794" s="152"/>
      <c r="HNN794" s="552"/>
      <c r="HNO794" s="709"/>
      <c r="HNP794" s="709"/>
      <c r="HNQ794" s="723"/>
      <c r="HNR794" s="723"/>
      <c r="HNS794" s="723"/>
      <c r="HNT794" s="723"/>
      <c r="HNU794" s="723"/>
      <c r="HNV794" s="320"/>
      <c r="HNW794" s="47"/>
      <c r="HNX794" s="47"/>
      <c r="HNY794" s="34"/>
      <c r="HNZ794" s="34"/>
      <c r="HOA794" s="88"/>
      <c r="HOB794"/>
      <c r="HOC794" s="173"/>
      <c r="HOD794" s="284"/>
      <c r="HOE794" s="910"/>
      <c r="HOF794" s="421"/>
      <c r="HOG794" s="137"/>
      <c r="HOH794" s="136"/>
      <c r="HOI794" s="138"/>
      <c r="HOJ794" s="154"/>
      <c r="HOK794" s="194"/>
      <c r="HOL794" s="868"/>
      <c r="HOM794" s="194"/>
      <c r="HON794" s="868"/>
      <c r="HOO794" s="874"/>
      <c r="HOP794" s="152"/>
      <c r="HOQ794" s="552"/>
      <c r="HOR794" s="709"/>
      <c r="HOS794" s="709"/>
      <c r="HOT794" s="723"/>
      <c r="HOU794" s="723"/>
      <c r="HOV794" s="723"/>
      <c r="HOW794" s="723"/>
      <c r="HOX794" s="723"/>
      <c r="HOY794" s="320"/>
      <c r="HOZ794" s="47"/>
      <c r="HPA794" s="47"/>
      <c r="HPB794" s="34"/>
      <c r="HPC794" s="34"/>
      <c r="HPD794" s="88"/>
      <c r="HPE794"/>
      <c r="HPF794" s="173"/>
      <c r="HPG794" s="284"/>
      <c r="HPH794" s="910"/>
      <c r="HPI794" s="421"/>
      <c r="HPJ794" s="137"/>
      <c r="HPK794" s="136"/>
      <c r="HPL794" s="138"/>
      <c r="HPM794" s="154"/>
      <c r="HPN794" s="194"/>
      <c r="HPO794" s="868"/>
      <c r="HPP794" s="194"/>
      <c r="HPQ794" s="868"/>
      <c r="HPR794" s="874"/>
      <c r="HPS794" s="152"/>
      <c r="HPT794" s="552"/>
      <c r="HPU794" s="709"/>
      <c r="HPV794" s="709"/>
      <c r="HPW794" s="723"/>
      <c r="HPX794" s="723"/>
      <c r="HPY794" s="723"/>
      <c r="HPZ794" s="723"/>
      <c r="HQA794" s="723"/>
      <c r="HQB794" s="320"/>
      <c r="HQC794" s="47"/>
      <c r="HQD794" s="47"/>
      <c r="HQE794" s="34"/>
      <c r="HQF794" s="34"/>
      <c r="HQG794" s="88"/>
      <c r="HQH794"/>
      <c r="HQI794" s="173"/>
      <c r="HQJ794" s="284"/>
      <c r="HQK794" s="910"/>
      <c r="HQL794" s="421"/>
      <c r="HQM794" s="137"/>
      <c r="HQN794" s="136"/>
      <c r="HQO794" s="138"/>
      <c r="HQP794" s="154"/>
      <c r="HQQ794" s="194"/>
      <c r="HQR794" s="868"/>
      <c r="HQS794" s="194"/>
      <c r="HQT794" s="868"/>
      <c r="HQU794" s="874"/>
      <c r="HQV794" s="152"/>
      <c r="HQW794" s="552"/>
      <c r="HQX794" s="709"/>
      <c r="HQY794" s="709"/>
      <c r="HQZ794" s="723"/>
      <c r="HRA794" s="723"/>
      <c r="HRB794" s="723"/>
      <c r="HRC794" s="723"/>
      <c r="HRD794" s="723"/>
      <c r="HRE794" s="320"/>
      <c r="HRF794" s="47"/>
      <c r="HRG794" s="47"/>
      <c r="HRH794" s="34"/>
      <c r="HRI794" s="34"/>
      <c r="HRJ794" s="88"/>
      <c r="HRK794"/>
      <c r="HRL794" s="173"/>
      <c r="HRM794" s="284"/>
      <c r="HRN794" s="910"/>
      <c r="HRO794" s="421"/>
      <c r="HRP794" s="137"/>
      <c r="HRQ794" s="136"/>
      <c r="HRR794" s="138"/>
      <c r="HRS794" s="154"/>
      <c r="HRT794" s="194"/>
      <c r="HRU794" s="868"/>
      <c r="HRV794" s="194"/>
      <c r="HRW794" s="868"/>
      <c r="HRX794" s="874"/>
      <c r="HRY794" s="152"/>
      <c r="HRZ794" s="552"/>
      <c r="HSA794" s="709"/>
      <c r="HSB794" s="709"/>
      <c r="HSC794" s="723"/>
      <c r="HSD794" s="723"/>
      <c r="HSE794" s="723"/>
      <c r="HSF794" s="723"/>
      <c r="HSG794" s="723"/>
      <c r="HSH794" s="320"/>
      <c r="HSI794" s="47"/>
      <c r="HSJ794" s="47"/>
      <c r="HSK794" s="34"/>
      <c r="HSL794" s="34"/>
      <c r="HSM794" s="88"/>
      <c r="HSN794"/>
      <c r="HSO794" s="173"/>
      <c r="HSP794" s="284"/>
      <c r="HSQ794" s="910"/>
      <c r="HSR794" s="421"/>
      <c r="HSS794" s="137"/>
      <c r="HST794" s="136"/>
      <c r="HSU794" s="138"/>
      <c r="HSV794" s="154"/>
      <c r="HSW794" s="194"/>
      <c r="HSX794" s="868"/>
      <c r="HSY794" s="194"/>
      <c r="HSZ794" s="868"/>
      <c r="HTA794" s="874"/>
      <c r="HTB794" s="152"/>
      <c r="HTC794" s="552"/>
      <c r="HTD794" s="709"/>
      <c r="HTE794" s="709"/>
      <c r="HTF794" s="723"/>
      <c r="HTG794" s="723"/>
      <c r="HTH794" s="723"/>
      <c r="HTI794" s="723"/>
      <c r="HTJ794" s="723"/>
      <c r="HTK794" s="320"/>
      <c r="HTL794" s="47"/>
      <c r="HTM794" s="47"/>
      <c r="HTN794" s="34"/>
      <c r="HTO794" s="34"/>
      <c r="HTP794" s="88"/>
      <c r="HTQ794"/>
      <c r="HTR794" s="173"/>
      <c r="HTS794" s="284"/>
      <c r="HTT794" s="910"/>
      <c r="HTU794" s="421"/>
      <c r="HTV794" s="137"/>
      <c r="HTW794" s="136"/>
      <c r="HTX794" s="138"/>
      <c r="HTY794" s="154"/>
      <c r="HTZ794" s="194"/>
      <c r="HUA794" s="868"/>
      <c r="HUB794" s="194"/>
      <c r="HUC794" s="868"/>
      <c r="HUD794" s="874"/>
      <c r="HUE794" s="152"/>
      <c r="HUF794" s="552"/>
      <c r="HUG794" s="709"/>
      <c r="HUH794" s="709"/>
      <c r="HUI794" s="723"/>
      <c r="HUJ794" s="723"/>
      <c r="HUK794" s="723"/>
      <c r="HUL794" s="723"/>
      <c r="HUM794" s="723"/>
      <c r="HUN794" s="320"/>
      <c r="HUO794" s="47"/>
      <c r="HUP794" s="47"/>
      <c r="HUQ794" s="34"/>
      <c r="HUR794" s="34"/>
      <c r="HUS794" s="88"/>
      <c r="HUT794"/>
      <c r="HUU794" s="173"/>
      <c r="HUV794" s="284"/>
      <c r="HUW794" s="910"/>
      <c r="HUX794" s="421"/>
      <c r="HUY794" s="137"/>
      <c r="HUZ794" s="136"/>
      <c r="HVA794" s="138"/>
      <c r="HVB794" s="154"/>
      <c r="HVC794" s="194"/>
      <c r="HVD794" s="868"/>
      <c r="HVE794" s="194"/>
      <c r="HVF794" s="868"/>
      <c r="HVG794" s="874"/>
      <c r="HVH794" s="152"/>
      <c r="HVI794" s="552"/>
      <c r="HVJ794" s="709"/>
      <c r="HVK794" s="709"/>
      <c r="HVL794" s="723"/>
      <c r="HVM794" s="723"/>
      <c r="HVN794" s="723"/>
      <c r="HVO794" s="723"/>
      <c r="HVP794" s="723"/>
      <c r="HVQ794" s="320"/>
      <c r="HVR794" s="47"/>
      <c r="HVS794" s="47"/>
      <c r="HVT794" s="34"/>
      <c r="HVU794" s="34"/>
      <c r="HVV794" s="88"/>
      <c r="HVW794"/>
      <c r="HVX794" s="173"/>
      <c r="HVY794" s="284"/>
      <c r="HVZ794" s="910"/>
      <c r="HWA794" s="421"/>
      <c r="HWB794" s="137"/>
      <c r="HWC794" s="136"/>
      <c r="HWD794" s="138"/>
      <c r="HWE794" s="154"/>
      <c r="HWF794" s="194"/>
      <c r="HWG794" s="868"/>
      <c r="HWH794" s="194"/>
      <c r="HWI794" s="868"/>
      <c r="HWJ794" s="874"/>
      <c r="HWK794" s="152"/>
      <c r="HWL794" s="552"/>
      <c r="HWM794" s="709"/>
      <c r="HWN794" s="709"/>
      <c r="HWO794" s="723"/>
      <c r="HWP794" s="723"/>
      <c r="HWQ794" s="723"/>
      <c r="HWR794" s="723"/>
      <c r="HWS794" s="723"/>
      <c r="HWT794" s="320"/>
      <c r="HWU794" s="47"/>
      <c r="HWV794" s="47"/>
      <c r="HWW794" s="34"/>
      <c r="HWX794" s="34"/>
      <c r="HWY794" s="88"/>
      <c r="HWZ794"/>
      <c r="HXA794" s="173"/>
      <c r="HXB794" s="284"/>
      <c r="HXC794" s="910"/>
      <c r="HXD794" s="421"/>
      <c r="HXE794" s="137"/>
      <c r="HXF794" s="136"/>
      <c r="HXG794" s="138"/>
      <c r="HXH794" s="154"/>
      <c r="HXI794" s="194"/>
      <c r="HXJ794" s="868"/>
      <c r="HXK794" s="194"/>
      <c r="HXL794" s="868"/>
      <c r="HXM794" s="874"/>
      <c r="HXN794" s="152"/>
      <c r="HXO794" s="552"/>
      <c r="HXP794" s="709"/>
      <c r="HXQ794" s="709"/>
      <c r="HXR794" s="723"/>
      <c r="HXS794" s="723"/>
      <c r="HXT794" s="723"/>
      <c r="HXU794" s="723"/>
      <c r="HXV794" s="723"/>
      <c r="HXW794" s="320"/>
      <c r="HXX794" s="47"/>
      <c r="HXY794" s="47"/>
      <c r="HXZ794" s="34"/>
      <c r="HYA794" s="34"/>
      <c r="HYB794" s="88"/>
      <c r="HYC794"/>
      <c r="HYD794" s="173"/>
      <c r="HYE794" s="284"/>
      <c r="HYF794" s="910"/>
      <c r="HYG794" s="421"/>
      <c r="HYH794" s="137"/>
      <c r="HYI794" s="136"/>
      <c r="HYJ794" s="138"/>
      <c r="HYK794" s="154"/>
      <c r="HYL794" s="194"/>
      <c r="HYM794" s="868"/>
      <c r="HYN794" s="194"/>
      <c r="HYO794" s="868"/>
      <c r="HYP794" s="874"/>
      <c r="HYQ794" s="152"/>
      <c r="HYR794" s="552"/>
      <c r="HYS794" s="709"/>
      <c r="HYT794" s="709"/>
      <c r="HYU794" s="723"/>
      <c r="HYV794" s="723"/>
      <c r="HYW794" s="723"/>
      <c r="HYX794" s="723"/>
      <c r="HYY794" s="723"/>
      <c r="HYZ794" s="320"/>
      <c r="HZA794" s="47"/>
      <c r="HZB794" s="47"/>
      <c r="HZC794" s="34"/>
      <c r="HZD794" s="34"/>
      <c r="HZE794" s="88"/>
      <c r="HZF794"/>
      <c r="HZG794" s="173"/>
      <c r="HZH794" s="284"/>
      <c r="HZI794" s="910"/>
      <c r="HZJ794" s="421"/>
      <c r="HZK794" s="137"/>
      <c r="HZL794" s="136"/>
      <c r="HZM794" s="138"/>
      <c r="HZN794" s="154"/>
      <c r="HZO794" s="194"/>
      <c r="HZP794" s="868"/>
      <c r="HZQ794" s="194"/>
      <c r="HZR794" s="868"/>
      <c r="HZS794" s="874"/>
      <c r="HZT794" s="152"/>
      <c r="HZU794" s="552"/>
      <c r="HZV794" s="709"/>
      <c r="HZW794" s="709"/>
      <c r="HZX794" s="723"/>
      <c r="HZY794" s="723"/>
      <c r="HZZ794" s="723"/>
      <c r="IAA794" s="723"/>
      <c r="IAB794" s="723"/>
      <c r="IAC794" s="320"/>
      <c r="IAD794" s="47"/>
      <c r="IAE794" s="47"/>
      <c r="IAF794" s="34"/>
      <c r="IAG794" s="34"/>
      <c r="IAH794" s="88"/>
      <c r="IAI794"/>
      <c r="IAJ794" s="173"/>
      <c r="IAK794" s="284"/>
      <c r="IAL794" s="910"/>
      <c r="IAM794" s="421"/>
      <c r="IAN794" s="137"/>
      <c r="IAO794" s="136"/>
      <c r="IAP794" s="138"/>
      <c r="IAQ794" s="154"/>
      <c r="IAR794" s="194"/>
      <c r="IAS794" s="868"/>
      <c r="IAT794" s="194"/>
      <c r="IAU794" s="868"/>
      <c r="IAV794" s="874"/>
      <c r="IAW794" s="152"/>
      <c r="IAX794" s="552"/>
      <c r="IAY794" s="709"/>
      <c r="IAZ794" s="709"/>
      <c r="IBA794" s="723"/>
      <c r="IBB794" s="723"/>
      <c r="IBC794" s="723"/>
      <c r="IBD794" s="723"/>
      <c r="IBE794" s="723"/>
      <c r="IBF794" s="320"/>
      <c r="IBG794" s="47"/>
      <c r="IBH794" s="47"/>
      <c r="IBI794" s="34"/>
      <c r="IBJ794" s="34"/>
      <c r="IBK794" s="88"/>
      <c r="IBL794"/>
      <c r="IBM794" s="173"/>
      <c r="IBN794" s="284"/>
      <c r="IBO794" s="910"/>
      <c r="IBP794" s="421"/>
      <c r="IBQ794" s="137"/>
      <c r="IBR794" s="136"/>
      <c r="IBS794" s="138"/>
      <c r="IBT794" s="154"/>
      <c r="IBU794" s="194"/>
      <c r="IBV794" s="868"/>
      <c r="IBW794" s="194"/>
      <c r="IBX794" s="868"/>
      <c r="IBY794" s="874"/>
      <c r="IBZ794" s="152"/>
      <c r="ICA794" s="552"/>
      <c r="ICB794" s="709"/>
      <c r="ICC794" s="709"/>
      <c r="ICD794" s="723"/>
      <c r="ICE794" s="723"/>
      <c r="ICF794" s="723"/>
      <c r="ICG794" s="723"/>
      <c r="ICH794" s="723"/>
      <c r="ICI794" s="320"/>
      <c r="ICJ794" s="47"/>
      <c r="ICK794" s="47"/>
      <c r="ICL794" s="34"/>
      <c r="ICM794" s="34"/>
      <c r="ICN794" s="88"/>
      <c r="ICO794"/>
      <c r="ICP794" s="173"/>
      <c r="ICQ794" s="284"/>
      <c r="ICR794" s="910"/>
      <c r="ICS794" s="421"/>
      <c r="ICT794" s="137"/>
      <c r="ICU794" s="136"/>
      <c r="ICV794" s="138"/>
      <c r="ICW794" s="154"/>
      <c r="ICX794" s="194"/>
      <c r="ICY794" s="868"/>
      <c r="ICZ794" s="194"/>
      <c r="IDA794" s="868"/>
      <c r="IDB794" s="874"/>
      <c r="IDC794" s="152"/>
      <c r="IDD794" s="552"/>
      <c r="IDE794" s="709"/>
      <c r="IDF794" s="709"/>
      <c r="IDG794" s="723"/>
      <c r="IDH794" s="723"/>
      <c r="IDI794" s="723"/>
      <c r="IDJ794" s="723"/>
      <c r="IDK794" s="723"/>
      <c r="IDL794" s="320"/>
      <c r="IDM794" s="47"/>
      <c r="IDN794" s="47"/>
      <c r="IDO794" s="34"/>
      <c r="IDP794" s="34"/>
      <c r="IDQ794" s="88"/>
      <c r="IDR794"/>
      <c r="IDS794" s="173"/>
      <c r="IDT794" s="284"/>
      <c r="IDU794" s="910"/>
      <c r="IDV794" s="421"/>
      <c r="IDW794" s="137"/>
      <c r="IDX794" s="136"/>
      <c r="IDY794" s="138"/>
      <c r="IDZ794" s="154"/>
      <c r="IEA794" s="194"/>
      <c r="IEB794" s="868"/>
      <c r="IEC794" s="194"/>
      <c r="IED794" s="868"/>
      <c r="IEE794" s="874"/>
      <c r="IEF794" s="152"/>
      <c r="IEG794" s="552"/>
      <c r="IEH794" s="709"/>
      <c r="IEI794" s="709"/>
      <c r="IEJ794" s="723"/>
      <c r="IEK794" s="723"/>
      <c r="IEL794" s="723"/>
      <c r="IEM794" s="723"/>
      <c r="IEN794" s="723"/>
      <c r="IEO794" s="320"/>
      <c r="IEP794" s="47"/>
      <c r="IEQ794" s="47"/>
      <c r="IER794" s="34"/>
      <c r="IES794" s="34"/>
      <c r="IET794" s="88"/>
      <c r="IEU794"/>
      <c r="IEV794" s="173"/>
      <c r="IEW794" s="284"/>
      <c r="IEX794" s="910"/>
      <c r="IEY794" s="421"/>
      <c r="IEZ794" s="137"/>
      <c r="IFA794" s="136"/>
      <c r="IFB794" s="138"/>
      <c r="IFC794" s="154"/>
      <c r="IFD794" s="194"/>
      <c r="IFE794" s="868"/>
      <c r="IFF794" s="194"/>
      <c r="IFG794" s="868"/>
      <c r="IFH794" s="874"/>
      <c r="IFI794" s="152"/>
      <c r="IFJ794" s="552"/>
      <c r="IFK794" s="709"/>
      <c r="IFL794" s="709"/>
      <c r="IFM794" s="723"/>
      <c r="IFN794" s="723"/>
      <c r="IFO794" s="723"/>
      <c r="IFP794" s="723"/>
      <c r="IFQ794" s="723"/>
      <c r="IFR794" s="320"/>
      <c r="IFS794" s="47"/>
      <c r="IFT794" s="47"/>
      <c r="IFU794" s="34"/>
      <c r="IFV794" s="34"/>
      <c r="IFW794" s="88"/>
      <c r="IFX794"/>
      <c r="IFY794" s="173"/>
      <c r="IFZ794" s="284"/>
      <c r="IGA794" s="910"/>
      <c r="IGB794" s="421"/>
      <c r="IGC794" s="137"/>
      <c r="IGD794" s="136"/>
      <c r="IGE794" s="138"/>
      <c r="IGF794" s="154"/>
      <c r="IGG794" s="194"/>
      <c r="IGH794" s="868"/>
      <c r="IGI794" s="194"/>
      <c r="IGJ794" s="868"/>
      <c r="IGK794" s="874"/>
      <c r="IGL794" s="152"/>
      <c r="IGM794" s="552"/>
      <c r="IGN794" s="709"/>
      <c r="IGO794" s="709"/>
      <c r="IGP794" s="723"/>
      <c r="IGQ794" s="723"/>
      <c r="IGR794" s="723"/>
      <c r="IGS794" s="723"/>
      <c r="IGT794" s="723"/>
      <c r="IGU794" s="320"/>
      <c r="IGV794" s="47"/>
      <c r="IGW794" s="47"/>
      <c r="IGX794" s="34"/>
      <c r="IGY794" s="34"/>
      <c r="IGZ794" s="88"/>
      <c r="IHA794"/>
      <c r="IHB794" s="173"/>
      <c r="IHC794" s="284"/>
      <c r="IHD794" s="910"/>
      <c r="IHE794" s="421"/>
      <c r="IHF794" s="137"/>
      <c r="IHG794" s="136"/>
      <c r="IHH794" s="138"/>
      <c r="IHI794" s="154"/>
      <c r="IHJ794" s="194"/>
      <c r="IHK794" s="868"/>
      <c r="IHL794" s="194"/>
      <c r="IHM794" s="868"/>
      <c r="IHN794" s="874"/>
      <c r="IHO794" s="152"/>
      <c r="IHP794" s="552"/>
      <c r="IHQ794" s="709"/>
      <c r="IHR794" s="709"/>
      <c r="IHS794" s="723"/>
      <c r="IHT794" s="723"/>
      <c r="IHU794" s="723"/>
      <c r="IHV794" s="723"/>
      <c r="IHW794" s="723"/>
      <c r="IHX794" s="320"/>
      <c r="IHY794" s="47"/>
      <c r="IHZ794" s="47"/>
      <c r="IIA794" s="34"/>
      <c r="IIB794" s="34"/>
      <c r="IIC794" s="88"/>
      <c r="IID794"/>
      <c r="IIE794" s="173"/>
      <c r="IIF794" s="284"/>
      <c r="IIG794" s="910"/>
      <c r="IIH794" s="421"/>
      <c r="III794" s="137"/>
      <c r="IIJ794" s="136"/>
      <c r="IIK794" s="138"/>
      <c r="IIL794" s="154"/>
      <c r="IIM794" s="194"/>
      <c r="IIN794" s="868"/>
      <c r="IIO794" s="194"/>
      <c r="IIP794" s="868"/>
      <c r="IIQ794" s="874"/>
      <c r="IIR794" s="152"/>
      <c r="IIS794" s="552"/>
      <c r="IIT794" s="709"/>
      <c r="IIU794" s="709"/>
      <c r="IIV794" s="723"/>
      <c r="IIW794" s="723"/>
      <c r="IIX794" s="723"/>
      <c r="IIY794" s="723"/>
      <c r="IIZ794" s="723"/>
      <c r="IJA794" s="320"/>
      <c r="IJB794" s="47"/>
      <c r="IJC794" s="47"/>
      <c r="IJD794" s="34"/>
      <c r="IJE794" s="34"/>
      <c r="IJF794" s="88"/>
      <c r="IJG794"/>
      <c r="IJH794" s="173"/>
      <c r="IJI794" s="284"/>
      <c r="IJJ794" s="910"/>
      <c r="IJK794" s="421"/>
      <c r="IJL794" s="137"/>
      <c r="IJM794" s="136"/>
      <c r="IJN794" s="138"/>
      <c r="IJO794" s="154"/>
      <c r="IJP794" s="194"/>
      <c r="IJQ794" s="868"/>
      <c r="IJR794" s="194"/>
      <c r="IJS794" s="868"/>
      <c r="IJT794" s="874"/>
      <c r="IJU794" s="152"/>
      <c r="IJV794" s="552"/>
      <c r="IJW794" s="709"/>
      <c r="IJX794" s="709"/>
      <c r="IJY794" s="723"/>
      <c r="IJZ794" s="723"/>
      <c r="IKA794" s="723"/>
      <c r="IKB794" s="723"/>
      <c r="IKC794" s="723"/>
      <c r="IKD794" s="320"/>
      <c r="IKE794" s="47"/>
      <c r="IKF794" s="47"/>
      <c r="IKG794" s="34"/>
      <c r="IKH794" s="34"/>
      <c r="IKI794" s="88"/>
      <c r="IKJ794"/>
      <c r="IKK794" s="173"/>
      <c r="IKL794" s="284"/>
      <c r="IKM794" s="910"/>
      <c r="IKN794" s="421"/>
      <c r="IKO794" s="137"/>
      <c r="IKP794" s="136"/>
      <c r="IKQ794" s="138"/>
      <c r="IKR794" s="154"/>
      <c r="IKS794" s="194"/>
      <c r="IKT794" s="868"/>
      <c r="IKU794" s="194"/>
      <c r="IKV794" s="868"/>
      <c r="IKW794" s="874"/>
      <c r="IKX794" s="152"/>
      <c r="IKY794" s="552"/>
      <c r="IKZ794" s="709"/>
      <c r="ILA794" s="709"/>
      <c r="ILB794" s="723"/>
      <c r="ILC794" s="723"/>
      <c r="ILD794" s="723"/>
      <c r="ILE794" s="723"/>
      <c r="ILF794" s="723"/>
      <c r="ILG794" s="320"/>
      <c r="ILH794" s="47"/>
      <c r="ILI794" s="47"/>
      <c r="ILJ794" s="34"/>
      <c r="ILK794" s="34"/>
      <c r="ILL794" s="88"/>
      <c r="ILM794"/>
      <c r="ILN794" s="173"/>
      <c r="ILO794" s="284"/>
      <c r="ILP794" s="910"/>
      <c r="ILQ794" s="421"/>
      <c r="ILR794" s="137"/>
      <c r="ILS794" s="136"/>
      <c r="ILT794" s="138"/>
      <c r="ILU794" s="154"/>
      <c r="ILV794" s="194"/>
      <c r="ILW794" s="868"/>
      <c r="ILX794" s="194"/>
      <c r="ILY794" s="868"/>
      <c r="ILZ794" s="874"/>
      <c r="IMA794" s="152"/>
      <c r="IMB794" s="552"/>
      <c r="IMC794" s="709"/>
      <c r="IMD794" s="709"/>
      <c r="IME794" s="723"/>
      <c r="IMF794" s="723"/>
      <c r="IMG794" s="723"/>
      <c r="IMH794" s="723"/>
      <c r="IMI794" s="723"/>
      <c r="IMJ794" s="320"/>
      <c r="IMK794" s="47"/>
      <c r="IML794" s="47"/>
      <c r="IMM794" s="34"/>
      <c r="IMN794" s="34"/>
      <c r="IMO794" s="88"/>
      <c r="IMP794"/>
      <c r="IMQ794" s="173"/>
      <c r="IMR794" s="284"/>
      <c r="IMS794" s="910"/>
      <c r="IMT794" s="421"/>
      <c r="IMU794" s="137"/>
      <c r="IMV794" s="136"/>
      <c r="IMW794" s="138"/>
      <c r="IMX794" s="154"/>
      <c r="IMY794" s="194"/>
      <c r="IMZ794" s="868"/>
      <c r="INA794" s="194"/>
      <c r="INB794" s="868"/>
      <c r="INC794" s="874"/>
      <c r="IND794" s="152"/>
      <c r="INE794" s="552"/>
      <c r="INF794" s="709"/>
      <c r="ING794" s="709"/>
      <c r="INH794" s="723"/>
      <c r="INI794" s="723"/>
      <c r="INJ794" s="723"/>
      <c r="INK794" s="723"/>
      <c r="INL794" s="723"/>
      <c r="INM794" s="320"/>
      <c r="INN794" s="47"/>
      <c r="INO794" s="47"/>
      <c r="INP794" s="34"/>
      <c r="INQ794" s="34"/>
      <c r="INR794" s="88"/>
      <c r="INS794"/>
      <c r="INT794" s="173"/>
      <c r="INU794" s="284"/>
      <c r="INV794" s="910"/>
      <c r="INW794" s="421"/>
      <c r="INX794" s="137"/>
      <c r="INY794" s="136"/>
      <c r="INZ794" s="138"/>
      <c r="IOA794" s="154"/>
      <c r="IOB794" s="194"/>
      <c r="IOC794" s="868"/>
      <c r="IOD794" s="194"/>
      <c r="IOE794" s="868"/>
      <c r="IOF794" s="874"/>
      <c r="IOG794" s="152"/>
      <c r="IOH794" s="552"/>
      <c r="IOI794" s="709"/>
      <c r="IOJ794" s="709"/>
      <c r="IOK794" s="723"/>
      <c r="IOL794" s="723"/>
      <c r="IOM794" s="723"/>
      <c r="ION794" s="723"/>
      <c r="IOO794" s="723"/>
      <c r="IOP794" s="320"/>
      <c r="IOQ794" s="47"/>
      <c r="IOR794" s="47"/>
      <c r="IOS794" s="34"/>
      <c r="IOT794" s="34"/>
      <c r="IOU794" s="88"/>
      <c r="IOV794"/>
      <c r="IOW794" s="173"/>
      <c r="IOX794" s="284"/>
      <c r="IOY794" s="910"/>
      <c r="IOZ794" s="421"/>
      <c r="IPA794" s="137"/>
      <c r="IPB794" s="136"/>
      <c r="IPC794" s="138"/>
      <c r="IPD794" s="154"/>
      <c r="IPE794" s="194"/>
      <c r="IPF794" s="868"/>
      <c r="IPG794" s="194"/>
      <c r="IPH794" s="868"/>
      <c r="IPI794" s="874"/>
      <c r="IPJ794" s="152"/>
      <c r="IPK794" s="552"/>
      <c r="IPL794" s="709"/>
      <c r="IPM794" s="709"/>
      <c r="IPN794" s="723"/>
      <c r="IPO794" s="723"/>
      <c r="IPP794" s="723"/>
      <c r="IPQ794" s="723"/>
      <c r="IPR794" s="723"/>
      <c r="IPS794" s="320"/>
      <c r="IPT794" s="47"/>
      <c r="IPU794" s="47"/>
      <c r="IPV794" s="34"/>
      <c r="IPW794" s="34"/>
      <c r="IPX794" s="88"/>
      <c r="IPY794"/>
      <c r="IPZ794" s="173"/>
      <c r="IQA794" s="284"/>
      <c r="IQB794" s="910"/>
      <c r="IQC794" s="421"/>
      <c r="IQD794" s="137"/>
      <c r="IQE794" s="136"/>
      <c r="IQF794" s="138"/>
      <c r="IQG794" s="154"/>
      <c r="IQH794" s="194"/>
      <c r="IQI794" s="868"/>
      <c r="IQJ794" s="194"/>
      <c r="IQK794" s="868"/>
      <c r="IQL794" s="874"/>
      <c r="IQM794" s="152"/>
      <c r="IQN794" s="552"/>
      <c r="IQO794" s="709"/>
      <c r="IQP794" s="709"/>
      <c r="IQQ794" s="723"/>
      <c r="IQR794" s="723"/>
      <c r="IQS794" s="723"/>
      <c r="IQT794" s="723"/>
      <c r="IQU794" s="723"/>
      <c r="IQV794" s="320"/>
      <c r="IQW794" s="47"/>
      <c r="IQX794" s="47"/>
      <c r="IQY794" s="34"/>
      <c r="IQZ794" s="34"/>
      <c r="IRA794" s="88"/>
      <c r="IRB794"/>
      <c r="IRC794" s="173"/>
      <c r="IRD794" s="284"/>
      <c r="IRE794" s="910"/>
      <c r="IRF794" s="421"/>
      <c r="IRG794" s="137"/>
      <c r="IRH794" s="136"/>
      <c r="IRI794" s="138"/>
      <c r="IRJ794" s="154"/>
      <c r="IRK794" s="194"/>
      <c r="IRL794" s="868"/>
      <c r="IRM794" s="194"/>
      <c r="IRN794" s="868"/>
      <c r="IRO794" s="874"/>
      <c r="IRP794" s="152"/>
      <c r="IRQ794" s="552"/>
      <c r="IRR794" s="709"/>
      <c r="IRS794" s="709"/>
      <c r="IRT794" s="723"/>
      <c r="IRU794" s="723"/>
      <c r="IRV794" s="723"/>
      <c r="IRW794" s="723"/>
      <c r="IRX794" s="723"/>
      <c r="IRY794" s="320"/>
      <c r="IRZ794" s="47"/>
      <c r="ISA794" s="47"/>
      <c r="ISB794" s="34"/>
      <c r="ISC794" s="34"/>
      <c r="ISD794" s="88"/>
      <c r="ISE794"/>
      <c r="ISF794" s="173"/>
      <c r="ISG794" s="284"/>
      <c r="ISH794" s="910"/>
      <c r="ISI794" s="421"/>
      <c r="ISJ794" s="137"/>
      <c r="ISK794" s="136"/>
      <c r="ISL794" s="138"/>
      <c r="ISM794" s="154"/>
      <c r="ISN794" s="194"/>
      <c r="ISO794" s="868"/>
      <c r="ISP794" s="194"/>
      <c r="ISQ794" s="868"/>
      <c r="ISR794" s="874"/>
      <c r="ISS794" s="152"/>
      <c r="IST794" s="552"/>
      <c r="ISU794" s="709"/>
      <c r="ISV794" s="709"/>
      <c r="ISW794" s="723"/>
      <c r="ISX794" s="723"/>
      <c r="ISY794" s="723"/>
      <c r="ISZ794" s="723"/>
      <c r="ITA794" s="723"/>
      <c r="ITB794" s="320"/>
      <c r="ITC794" s="47"/>
      <c r="ITD794" s="47"/>
      <c r="ITE794" s="34"/>
      <c r="ITF794" s="34"/>
      <c r="ITG794" s="88"/>
      <c r="ITH794"/>
      <c r="ITI794" s="173"/>
      <c r="ITJ794" s="284"/>
      <c r="ITK794" s="910"/>
      <c r="ITL794" s="421"/>
      <c r="ITM794" s="137"/>
      <c r="ITN794" s="136"/>
      <c r="ITO794" s="138"/>
      <c r="ITP794" s="154"/>
      <c r="ITQ794" s="194"/>
      <c r="ITR794" s="868"/>
      <c r="ITS794" s="194"/>
      <c r="ITT794" s="868"/>
      <c r="ITU794" s="874"/>
      <c r="ITV794" s="152"/>
      <c r="ITW794" s="552"/>
      <c r="ITX794" s="709"/>
      <c r="ITY794" s="709"/>
      <c r="ITZ794" s="723"/>
      <c r="IUA794" s="723"/>
      <c r="IUB794" s="723"/>
      <c r="IUC794" s="723"/>
      <c r="IUD794" s="723"/>
      <c r="IUE794" s="320"/>
      <c r="IUF794" s="47"/>
      <c r="IUG794" s="47"/>
      <c r="IUH794" s="34"/>
      <c r="IUI794" s="34"/>
      <c r="IUJ794" s="88"/>
      <c r="IUK794"/>
      <c r="IUL794" s="173"/>
      <c r="IUM794" s="284"/>
      <c r="IUN794" s="910"/>
      <c r="IUO794" s="421"/>
      <c r="IUP794" s="137"/>
      <c r="IUQ794" s="136"/>
      <c r="IUR794" s="138"/>
      <c r="IUS794" s="154"/>
      <c r="IUT794" s="194"/>
      <c r="IUU794" s="868"/>
      <c r="IUV794" s="194"/>
      <c r="IUW794" s="868"/>
      <c r="IUX794" s="874"/>
      <c r="IUY794" s="152"/>
      <c r="IUZ794" s="552"/>
      <c r="IVA794" s="709"/>
      <c r="IVB794" s="709"/>
      <c r="IVC794" s="723"/>
      <c r="IVD794" s="723"/>
      <c r="IVE794" s="723"/>
      <c r="IVF794" s="723"/>
      <c r="IVG794" s="723"/>
      <c r="IVH794" s="320"/>
      <c r="IVI794" s="47"/>
      <c r="IVJ794" s="47"/>
      <c r="IVK794" s="34"/>
      <c r="IVL794" s="34"/>
      <c r="IVM794" s="88"/>
      <c r="IVN794"/>
      <c r="IVO794" s="173"/>
      <c r="IVP794" s="284"/>
      <c r="IVQ794" s="910"/>
      <c r="IVR794" s="421"/>
      <c r="IVS794" s="137"/>
      <c r="IVT794" s="136"/>
      <c r="IVU794" s="138"/>
      <c r="IVV794" s="154"/>
      <c r="IVW794" s="194"/>
      <c r="IVX794" s="868"/>
      <c r="IVY794" s="194"/>
      <c r="IVZ794" s="868"/>
      <c r="IWA794" s="874"/>
      <c r="IWB794" s="152"/>
      <c r="IWC794" s="552"/>
      <c r="IWD794" s="709"/>
      <c r="IWE794" s="709"/>
      <c r="IWF794" s="723"/>
      <c r="IWG794" s="723"/>
      <c r="IWH794" s="723"/>
      <c r="IWI794" s="723"/>
      <c r="IWJ794" s="723"/>
      <c r="IWK794" s="320"/>
      <c r="IWL794" s="47"/>
      <c r="IWM794" s="47"/>
      <c r="IWN794" s="34"/>
      <c r="IWO794" s="34"/>
      <c r="IWP794" s="88"/>
      <c r="IWQ794"/>
      <c r="IWR794" s="173"/>
      <c r="IWS794" s="284"/>
      <c r="IWT794" s="910"/>
      <c r="IWU794" s="421"/>
      <c r="IWV794" s="137"/>
      <c r="IWW794" s="136"/>
      <c r="IWX794" s="138"/>
      <c r="IWY794" s="154"/>
      <c r="IWZ794" s="194"/>
      <c r="IXA794" s="868"/>
      <c r="IXB794" s="194"/>
      <c r="IXC794" s="868"/>
      <c r="IXD794" s="874"/>
      <c r="IXE794" s="152"/>
      <c r="IXF794" s="552"/>
      <c r="IXG794" s="709"/>
      <c r="IXH794" s="709"/>
      <c r="IXI794" s="723"/>
      <c r="IXJ794" s="723"/>
      <c r="IXK794" s="723"/>
      <c r="IXL794" s="723"/>
      <c r="IXM794" s="723"/>
      <c r="IXN794" s="320"/>
      <c r="IXO794" s="47"/>
      <c r="IXP794" s="47"/>
      <c r="IXQ794" s="34"/>
      <c r="IXR794" s="34"/>
      <c r="IXS794" s="88"/>
      <c r="IXT794"/>
      <c r="IXU794" s="173"/>
      <c r="IXV794" s="284"/>
      <c r="IXW794" s="910"/>
      <c r="IXX794" s="421"/>
      <c r="IXY794" s="137"/>
      <c r="IXZ794" s="136"/>
      <c r="IYA794" s="138"/>
      <c r="IYB794" s="154"/>
      <c r="IYC794" s="194"/>
      <c r="IYD794" s="868"/>
      <c r="IYE794" s="194"/>
      <c r="IYF794" s="868"/>
      <c r="IYG794" s="874"/>
      <c r="IYH794" s="152"/>
      <c r="IYI794" s="552"/>
      <c r="IYJ794" s="709"/>
      <c r="IYK794" s="709"/>
      <c r="IYL794" s="723"/>
      <c r="IYM794" s="723"/>
      <c r="IYN794" s="723"/>
      <c r="IYO794" s="723"/>
      <c r="IYP794" s="723"/>
      <c r="IYQ794" s="320"/>
      <c r="IYR794" s="47"/>
      <c r="IYS794" s="47"/>
      <c r="IYT794" s="34"/>
      <c r="IYU794" s="34"/>
      <c r="IYV794" s="88"/>
      <c r="IYW794"/>
      <c r="IYX794" s="173"/>
      <c r="IYY794" s="284"/>
      <c r="IYZ794" s="910"/>
      <c r="IZA794" s="421"/>
      <c r="IZB794" s="137"/>
      <c r="IZC794" s="136"/>
      <c r="IZD794" s="138"/>
      <c r="IZE794" s="154"/>
      <c r="IZF794" s="194"/>
      <c r="IZG794" s="868"/>
      <c r="IZH794" s="194"/>
      <c r="IZI794" s="868"/>
      <c r="IZJ794" s="874"/>
      <c r="IZK794" s="152"/>
      <c r="IZL794" s="552"/>
      <c r="IZM794" s="709"/>
      <c r="IZN794" s="709"/>
      <c r="IZO794" s="723"/>
      <c r="IZP794" s="723"/>
      <c r="IZQ794" s="723"/>
      <c r="IZR794" s="723"/>
      <c r="IZS794" s="723"/>
      <c r="IZT794" s="320"/>
      <c r="IZU794" s="47"/>
      <c r="IZV794" s="47"/>
      <c r="IZW794" s="34"/>
      <c r="IZX794" s="34"/>
      <c r="IZY794" s="88"/>
      <c r="IZZ794"/>
      <c r="JAA794" s="173"/>
      <c r="JAB794" s="284"/>
      <c r="JAC794" s="910"/>
      <c r="JAD794" s="421"/>
      <c r="JAE794" s="137"/>
      <c r="JAF794" s="136"/>
      <c r="JAG794" s="138"/>
      <c r="JAH794" s="154"/>
      <c r="JAI794" s="194"/>
      <c r="JAJ794" s="868"/>
      <c r="JAK794" s="194"/>
      <c r="JAL794" s="868"/>
      <c r="JAM794" s="874"/>
      <c r="JAN794" s="152"/>
      <c r="JAO794" s="552"/>
      <c r="JAP794" s="709"/>
      <c r="JAQ794" s="709"/>
      <c r="JAR794" s="723"/>
      <c r="JAS794" s="723"/>
      <c r="JAT794" s="723"/>
      <c r="JAU794" s="723"/>
      <c r="JAV794" s="723"/>
      <c r="JAW794" s="320"/>
      <c r="JAX794" s="47"/>
      <c r="JAY794" s="47"/>
      <c r="JAZ794" s="34"/>
      <c r="JBA794" s="34"/>
      <c r="JBB794" s="88"/>
      <c r="JBC794"/>
      <c r="JBD794" s="173"/>
      <c r="JBE794" s="284"/>
      <c r="JBF794" s="910"/>
      <c r="JBG794" s="421"/>
      <c r="JBH794" s="137"/>
      <c r="JBI794" s="136"/>
      <c r="JBJ794" s="138"/>
      <c r="JBK794" s="154"/>
      <c r="JBL794" s="194"/>
      <c r="JBM794" s="868"/>
      <c r="JBN794" s="194"/>
      <c r="JBO794" s="868"/>
      <c r="JBP794" s="874"/>
      <c r="JBQ794" s="152"/>
      <c r="JBR794" s="552"/>
      <c r="JBS794" s="709"/>
      <c r="JBT794" s="709"/>
      <c r="JBU794" s="723"/>
      <c r="JBV794" s="723"/>
      <c r="JBW794" s="723"/>
      <c r="JBX794" s="723"/>
      <c r="JBY794" s="723"/>
      <c r="JBZ794" s="320"/>
      <c r="JCA794" s="47"/>
      <c r="JCB794" s="47"/>
      <c r="JCC794" s="34"/>
      <c r="JCD794" s="34"/>
      <c r="JCE794" s="88"/>
      <c r="JCF794"/>
      <c r="JCG794" s="173"/>
      <c r="JCH794" s="284"/>
      <c r="JCI794" s="910"/>
      <c r="JCJ794" s="421"/>
      <c r="JCK794" s="137"/>
      <c r="JCL794" s="136"/>
      <c r="JCM794" s="138"/>
      <c r="JCN794" s="154"/>
      <c r="JCO794" s="194"/>
      <c r="JCP794" s="868"/>
      <c r="JCQ794" s="194"/>
      <c r="JCR794" s="868"/>
      <c r="JCS794" s="874"/>
      <c r="JCT794" s="152"/>
      <c r="JCU794" s="552"/>
      <c r="JCV794" s="709"/>
      <c r="JCW794" s="709"/>
      <c r="JCX794" s="723"/>
      <c r="JCY794" s="723"/>
      <c r="JCZ794" s="723"/>
      <c r="JDA794" s="723"/>
      <c r="JDB794" s="723"/>
      <c r="JDC794" s="320"/>
      <c r="JDD794" s="47"/>
      <c r="JDE794" s="47"/>
      <c r="JDF794" s="34"/>
      <c r="JDG794" s="34"/>
      <c r="JDH794" s="88"/>
      <c r="JDI794"/>
      <c r="JDJ794" s="173"/>
      <c r="JDK794" s="284"/>
      <c r="JDL794" s="910"/>
      <c r="JDM794" s="421"/>
      <c r="JDN794" s="137"/>
      <c r="JDO794" s="136"/>
      <c r="JDP794" s="138"/>
      <c r="JDQ794" s="154"/>
      <c r="JDR794" s="194"/>
      <c r="JDS794" s="868"/>
      <c r="JDT794" s="194"/>
      <c r="JDU794" s="868"/>
      <c r="JDV794" s="874"/>
      <c r="JDW794" s="152"/>
      <c r="JDX794" s="552"/>
      <c r="JDY794" s="709"/>
      <c r="JDZ794" s="709"/>
      <c r="JEA794" s="723"/>
      <c r="JEB794" s="723"/>
      <c r="JEC794" s="723"/>
      <c r="JED794" s="723"/>
      <c r="JEE794" s="723"/>
      <c r="JEF794" s="320"/>
      <c r="JEG794" s="47"/>
      <c r="JEH794" s="47"/>
      <c r="JEI794" s="34"/>
      <c r="JEJ794" s="34"/>
      <c r="JEK794" s="88"/>
      <c r="JEL794"/>
      <c r="JEM794" s="173"/>
      <c r="JEN794" s="284"/>
      <c r="JEO794" s="910"/>
      <c r="JEP794" s="421"/>
      <c r="JEQ794" s="137"/>
      <c r="JER794" s="136"/>
      <c r="JES794" s="138"/>
      <c r="JET794" s="154"/>
      <c r="JEU794" s="194"/>
      <c r="JEV794" s="868"/>
      <c r="JEW794" s="194"/>
      <c r="JEX794" s="868"/>
      <c r="JEY794" s="874"/>
      <c r="JEZ794" s="152"/>
      <c r="JFA794" s="552"/>
      <c r="JFB794" s="709"/>
      <c r="JFC794" s="709"/>
      <c r="JFD794" s="723"/>
      <c r="JFE794" s="723"/>
      <c r="JFF794" s="723"/>
      <c r="JFG794" s="723"/>
      <c r="JFH794" s="723"/>
      <c r="JFI794" s="320"/>
      <c r="JFJ794" s="47"/>
      <c r="JFK794" s="47"/>
      <c r="JFL794" s="34"/>
      <c r="JFM794" s="34"/>
      <c r="JFN794" s="88"/>
      <c r="JFO794"/>
      <c r="JFP794" s="173"/>
      <c r="JFQ794" s="284"/>
      <c r="JFR794" s="910"/>
      <c r="JFS794" s="421"/>
      <c r="JFT794" s="137"/>
      <c r="JFU794" s="136"/>
      <c r="JFV794" s="138"/>
      <c r="JFW794" s="154"/>
      <c r="JFX794" s="194"/>
      <c r="JFY794" s="868"/>
      <c r="JFZ794" s="194"/>
      <c r="JGA794" s="868"/>
      <c r="JGB794" s="874"/>
      <c r="JGC794" s="152"/>
      <c r="JGD794" s="552"/>
      <c r="JGE794" s="709"/>
      <c r="JGF794" s="709"/>
      <c r="JGG794" s="723"/>
      <c r="JGH794" s="723"/>
      <c r="JGI794" s="723"/>
      <c r="JGJ794" s="723"/>
      <c r="JGK794" s="723"/>
      <c r="JGL794" s="320"/>
      <c r="JGM794" s="47"/>
      <c r="JGN794" s="47"/>
      <c r="JGO794" s="34"/>
      <c r="JGP794" s="34"/>
      <c r="JGQ794" s="88"/>
      <c r="JGR794"/>
      <c r="JGS794" s="173"/>
      <c r="JGT794" s="284"/>
      <c r="JGU794" s="910"/>
      <c r="JGV794" s="421"/>
      <c r="JGW794" s="137"/>
      <c r="JGX794" s="136"/>
      <c r="JGY794" s="138"/>
      <c r="JGZ794" s="154"/>
      <c r="JHA794" s="194"/>
      <c r="JHB794" s="868"/>
      <c r="JHC794" s="194"/>
      <c r="JHD794" s="868"/>
      <c r="JHE794" s="874"/>
      <c r="JHF794" s="152"/>
      <c r="JHG794" s="552"/>
      <c r="JHH794" s="709"/>
      <c r="JHI794" s="709"/>
      <c r="JHJ794" s="723"/>
      <c r="JHK794" s="723"/>
      <c r="JHL794" s="723"/>
      <c r="JHM794" s="723"/>
      <c r="JHN794" s="723"/>
      <c r="JHO794" s="320"/>
      <c r="JHP794" s="47"/>
      <c r="JHQ794" s="47"/>
      <c r="JHR794" s="34"/>
      <c r="JHS794" s="34"/>
      <c r="JHT794" s="88"/>
      <c r="JHU794"/>
      <c r="JHV794" s="173"/>
      <c r="JHW794" s="284"/>
      <c r="JHX794" s="910"/>
      <c r="JHY794" s="421"/>
      <c r="JHZ794" s="137"/>
      <c r="JIA794" s="136"/>
      <c r="JIB794" s="138"/>
      <c r="JIC794" s="154"/>
      <c r="JID794" s="194"/>
      <c r="JIE794" s="868"/>
      <c r="JIF794" s="194"/>
      <c r="JIG794" s="868"/>
      <c r="JIH794" s="874"/>
      <c r="JII794" s="152"/>
      <c r="JIJ794" s="552"/>
      <c r="JIK794" s="709"/>
      <c r="JIL794" s="709"/>
      <c r="JIM794" s="723"/>
      <c r="JIN794" s="723"/>
      <c r="JIO794" s="723"/>
      <c r="JIP794" s="723"/>
      <c r="JIQ794" s="723"/>
      <c r="JIR794" s="320"/>
      <c r="JIS794" s="47"/>
      <c r="JIT794" s="47"/>
      <c r="JIU794" s="34"/>
      <c r="JIV794" s="34"/>
      <c r="JIW794" s="88"/>
      <c r="JIX794"/>
      <c r="JIY794" s="173"/>
      <c r="JIZ794" s="284"/>
      <c r="JJA794" s="910"/>
      <c r="JJB794" s="421"/>
      <c r="JJC794" s="137"/>
      <c r="JJD794" s="136"/>
      <c r="JJE794" s="138"/>
      <c r="JJF794" s="154"/>
      <c r="JJG794" s="194"/>
      <c r="JJH794" s="868"/>
      <c r="JJI794" s="194"/>
      <c r="JJJ794" s="868"/>
      <c r="JJK794" s="874"/>
      <c r="JJL794" s="152"/>
      <c r="JJM794" s="552"/>
      <c r="JJN794" s="709"/>
      <c r="JJO794" s="709"/>
      <c r="JJP794" s="723"/>
      <c r="JJQ794" s="723"/>
      <c r="JJR794" s="723"/>
      <c r="JJS794" s="723"/>
      <c r="JJT794" s="723"/>
      <c r="JJU794" s="320"/>
      <c r="JJV794" s="47"/>
      <c r="JJW794" s="47"/>
      <c r="JJX794" s="34"/>
      <c r="JJY794" s="34"/>
      <c r="JJZ794" s="88"/>
      <c r="JKA794"/>
      <c r="JKB794" s="173"/>
      <c r="JKC794" s="284"/>
      <c r="JKD794" s="910"/>
      <c r="JKE794" s="421"/>
      <c r="JKF794" s="137"/>
      <c r="JKG794" s="136"/>
      <c r="JKH794" s="138"/>
      <c r="JKI794" s="154"/>
      <c r="JKJ794" s="194"/>
      <c r="JKK794" s="868"/>
      <c r="JKL794" s="194"/>
      <c r="JKM794" s="868"/>
      <c r="JKN794" s="874"/>
      <c r="JKO794" s="152"/>
      <c r="JKP794" s="552"/>
      <c r="JKQ794" s="709"/>
      <c r="JKR794" s="709"/>
      <c r="JKS794" s="723"/>
      <c r="JKT794" s="723"/>
      <c r="JKU794" s="723"/>
      <c r="JKV794" s="723"/>
      <c r="JKW794" s="723"/>
      <c r="JKX794" s="320"/>
      <c r="JKY794" s="47"/>
      <c r="JKZ794" s="47"/>
      <c r="JLA794" s="34"/>
      <c r="JLB794" s="34"/>
      <c r="JLC794" s="88"/>
      <c r="JLD794"/>
      <c r="JLE794" s="173"/>
      <c r="JLF794" s="284"/>
      <c r="JLG794" s="910"/>
      <c r="JLH794" s="421"/>
      <c r="JLI794" s="137"/>
      <c r="JLJ794" s="136"/>
      <c r="JLK794" s="138"/>
      <c r="JLL794" s="154"/>
      <c r="JLM794" s="194"/>
      <c r="JLN794" s="868"/>
      <c r="JLO794" s="194"/>
      <c r="JLP794" s="868"/>
      <c r="JLQ794" s="874"/>
      <c r="JLR794" s="152"/>
      <c r="JLS794" s="552"/>
      <c r="JLT794" s="709"/>
      <c r="JLU794" s="709"/>
      <c r="JLV794" s="723"/>
      <c r="JLW794" s="723"/>
      <c r="JLX794" s="723"/>
      <c r="JLY794" s="723"/>
      <c r="JLZ794" s="723"/>
      <c r="JMA794" s="320"/>
      <c r="JMB794" s="47"/>
      <c r="JMC794" s="47"/>
      <c r="JMD794" s="34"/>
      <c r="JME794" s="34"/>
      <c r="JMF794" s="88"/>
      <c r="JMG794"/>
      <c r="JMH794" s="173"/>
      <c r="JMI794" s="284"/>
      <c r="JMJ794" s="910"/>
      <c r="JMK794" s="421"/>
      <c r="JML794" s="137"/>
      <c r="JMM794" s="136"/>
      <c r="JMN794" s="138"/>
      <c r="JMO794" s="154"/>
      <c r="JMP794" s="194"/>
      <c r="JMQ794" s="868"/>
      <c r="JMR794" s="194"/>
      <c r="JMS794" s="868"/>
      <c r="JMT794" s="874"/>
      <c r="JMU794" s="152"/>
      <c r="JMV794" s="552"/>
      <c r="JMW794" s="709"/>
      <c r="JMX794" s="709"/>
      <c r="JMY794" s="723"/>
      <c r="JMZ794" s="723"/>
      <c r="JNA794" s="723"/>
      <c r="JNB794" s="723"/>
      <c r="JNC794" s="723"/>
      <c r="JND794" s="320"/>
      <c r="JNE794" s="47"/>
      <c r="JNF794" s="47"/>
      <c r="JNG794" s="34"/>
      <c r="JNH794" s="34"/>
      <c r="JNI794" s="88"/>
      <c r="JNJ794"/>
      <c r="JNK794" s="173"/>
      <c r="JNL794" s="284"/>
      <c r="JNM794" s="910"/>
      <c r="JNN794" s="421"/>
      <c r="JNO794" s="137"/>
      <c r="JNP794" s="136"/>
      <c r="JNQ794" s="138"/>
      <c r="JNR794" s="154"/>
      <c r="JNS794" s="194"/>
      <c r="JNT794" s="868"/>
      <c r="JNU794" s="194"/>
      <c r="JNV794" s="868"/>
      <c r="JNW794" s="874"/>
      <c r="JNX794" s="152"/>
      <c r="JNY794" s="552"/>
      <c r="JNZ794" s="709"/>
      <c r="JOA794" s="709"/>
      <c r="JOB794" s="723"/>
      <c r="JOC794" s="723"/>
      <c r="JOD794" s="723"/>
      <c r="JOE794" s="723"/>
      <c r="JOF794" s="723"/>
      <c r="JOG794" s="320"/>
      <c r="JOH794" s="47"/>
      <c r="JOI794" s="47"/>
      <c r="JOJ794" s="34"/>
      <c r="JOK794" s="34"/>
      <c r="JOL794" s="88"/>
      <c r="JOM794"/>
      <c r="JON794" s="173"/>
      <c r="JOO794" s="284"/>
      <c r="JOP794" s="910"/>
      <c r="JOQ794" s="421"/>
      <c r="JOR794" s="137"/>
      <c r="JOS794" s="136"/>
      <c r="JOT794" s="138"/>
      <c r="JOU794" s="154"/>
      <c r="JOV794" s="194"/>
      <c r="JOW794" s="868"/>
      <c r="JOX794" s="194"/>
      <c r="JOY794" s="868"/>
      <c r="JOZ794" s="874"/>
      <c r="JPA794" s="152"/>
      <c r="JPB794" s="552"/>
      <c r="JPC794" s="709"/>
      <c r="JPD794" s="709"/>
      <c r="JPE794" s="723"/>
      <c r="JPF794" s="723"/>
      <c r="JPG794" s="723"/>
      <c r="JPH794" s="723"/>
      <c r="JPI794" s="723"/>
      <c r="JPJ794" s="320"/>
      <c r="JPK794" s="47"/>
      <c r="JPL794" s="47"/>
      <c r="JPM794" s="34"/>
      <c r="JPN794" s="34"/>
      <c r="JPO794" s="88"/>
      <c r="JPP794"/>
      <c r="JPQ794" s="173"/>
      <c r="JPR794" s="284"/>
      <c r="JPS794" s="910"/>
      <c r="JPT794" s="421"/>
      <c r="JPU794" s="137"/>
      <c r="JPV794" s="136"/>
      <c r="JPW794" s="138"/>
      <c r="JPX794" s="154"/>
      <c r="JPY794" s="194"/>
      <c r="JPZ794" s="868"/>
      <c r="JQA794" s="194"/>
      <c r="JQB794" s="868"/>
      <c r="JQC794" s="874"/>
      <c r="JQD794" s="152"/>
      <c r="JQE794" s="552"/>
      <c r="JQF794" s="709"/>
      <c r="JQG794" s="709"/>
      <c r="JQH794" s="723"/>
      <c r="JQI794" s="723"/>
      <c r="JQJ794" s="723"/>
      <c r="JQK794" s="723"/>
      <c r="JQL794" s="723"/>
      <c r="JQM794" s="320"/>
      <c r="JQN794" s="47"/>
      <c r="JQO794" s="47"/>
      <c r="JQP794" s="34"/>
      <c r="JQQ794" s="34"/>
      <c r="JQR794" s="88"/>
      <c r="JQS794"/>
      <c r="JQT794" s="173"/>
      <c r="JQU794" s="284"/>
      <c r="JQV794" s="910"/>
      <c r="JQW794" s="421"/>
      <c r="JQX794" s="137"/>
      <c r="JQY794" s="136"/>
      <c r="JQZ794" s="138"/>
      <c r="JRA794" s="154"/>
      <c r="JRB794" s="194"/>
      <c r="JRC794" s="868"/>
      <c r="JRD794" s="194"/>
      <c r="JRE794" s="868"/>
      <c r="JRF794" s="874"/>
      <c r="JRG794" s="152"/>
      <c r="JRH794" s="552"/>
      <c r="JRI794" s="709"/>
      <c r="JRJ794" s="709"/>
      <c r="JRK794" s="723"/>
      <c r="JRL794" s="723"/>
      <c r="JRM794" s="723"/>
      <c r="JRN794" s="723"/>
      <c r="JRO794" s="723"/>
      <c r="JRP794" s="320"/>
      <c r="JRQ794" s="47"/>
      <c r="JRR794" s="47"/>
      <c r="JRS794" s="34"/>
      <c r="JRT794" s="34"/>
      <c r="JRU794" s="88"/>
      <c r="JRV794"/>
      <c r="JRW794" s="173"/>
      <c r="JRX794" s="284"/>
      <c r="JRY794" s="910"/>
      <c r="JRZ794" s="421"/>
      <c r="JSA794" s="137"/>
      <c r="JSB794" s="136"/>
      <c r="JSC794" s="138"/>
      <c r="JSD794" s="154"/>
      <c r="JSE794" s="194"/>
      <c r="JSF794" s="868"/>
      <c r="JSG794" s="194"/>
      <c r="JSH794" s="868"/>
      <c r="JSI794" s="874"/>
      <c r="JSJ794" s="152"/>
      <c r="JSK794" s="552"/>
      <c r="JSL794" s="709"/>
      <c r="JSM794" s="709"/>
      <c r="JSN794" s="723"/>
      <c r="JSO794" s="723"/>
      <c r="JSP794" s="723"/>
      <c r="JSQ794" s="723"/>
      <c r="JSR794" s="723"/>
      <c r="JSS794" s="320"/>
      <c r="JST794" s="47"/>
      <c r="JSU794" s="47"/>
      <c r="JSV794" s="34"/>
      <c r="JSW794" s="34"/>
      <c r="JSX794" s="88"/>
      <c r="JSY794"/>
      <c r="JSZ794" s="173"/>
      <c r="JTA794" s="284"/>
      <c r="JTB794" s="910"/>
      <c r="JTC794" s="421"/>
      <c r="JTD794" s="137"/>
      <c r="JTE794" s="136"/>
      <c r="JTF794" s="138"/>
      <c r="JTG794" s="154"/>
      <c r="JTH794" s="194"/>
      <c r="JTI794" s="868"/>
      <c r="JTJ794" s="194"/>
      <c r="JTK794" s="868"/>
      <c r="JTL794" s="874"/>
      <c r="JTM794" s="152"/>
      <c r="JTN794" s="552"/>
      <c r="JTO794" s="709"/>
      <c r="JTP794" s="709"/>
      <c r="JTQ794" s="723"/>
      <c r="JTR794" s="723"/>
      <c r="JTS794" s="723"/>
      <c r="JTT794" s="723"/>
      <c r="JTU794" s="723"/>
      <c r="JTV794" s="320"/>
      <c r="JTW794" s="47"/>
      <c r="JTX794" s="47"/>
      <c r="JTY794" s="34"/>
      <c r="JTZ794" s="34"/>
      <c r="JUA794" s="88"/>
      <c r="JUB794"/>
      <c r="JUC794" s="173"/>
      <c r="JUD794" s="284"/>
      <c r="JUE794" s="910"/>
      <c r="JUF794" s="421"/>
      <c r="JUG794" s="137"/>
      <c r="JUH794" s="136"/>
      <c r="JUI794" s="138"/>
      <c r="JUJ794" s="154"/>
      <c r="JUK794" s="194"/>
      <c r="JUL794" s="868"/>
      <c r="JUM794" s="194"/>
      <c r="JUN794" s="868"/>
      <c r="JUO794" s="874"/>
      <c r="JUP794" s="152"/>
      <c r="JUQ794" s="552"/>
      <c r="JUR794" s="709"/>
      <c r="JUS794" s="709"/>
      <c r="JUT794" s="723"/>
      <c r="JUU794" s="723"/>
      <c r="JUV794" s="723"/>
      <c r="JUW794" s="723"/>
      <c r="JUX794" s="723"/>
      <c r="JUY794" s="320"/>
      <c r="JUZ794" s="47"/>
      <c r="JVA794" s="47"/>
      <c r="JVB794" s="34"/>
      <c r="JVC794" s="34"/>
      <c r="JVD794" s="88"/>
      <c r="JVE794"/>
      <c r="JVF794" s="173"/>
      <c r="JVG794" s="284"/>
      <c r="JVH794" s="910"/>
      <c r="JVI794" s="421"/>
      <c r="JVJ794" s="137"/>
      <c r="JVK794" s="136"/>
      <c r="JVL794" s="138"/>
      <c r="JVM794" s="154"/>
      <c r="JVN794" s="194"/>
      <c r="JVO794" s="868"/>
      <c r="JVP794" s="194"/>
      <c r="JVQ794" s="868"/>
      <c r="JVR794" s="874"/>
      <c r="JVS794" s="152"/>
      <c r="JVT794" s="552"/>
      <c r="JVU794" s="709"/>
      <c r="JVV794" s="709"/>
      <c r="JVW794" s="723"/>
      <c r="JVX794" s="723"/>
      <c r="JVY794" s="723"/>
      <c r="JVZ794" s="723"/>
      <c r="JWA794" s="723"/>
      <c r="JWB794" s="320"/>
      <c r="JWC794" s="47"/>
      <c r="JWD794" s="47"/>
      <c r="JWE794" s="34"/>
      <c r="JWF794" s="34"/>
      <c r="JWG794" s="88"/>
      <c r="JWH794"/>
      <c r="JWI794" s="173"/>
      <c r="JWJ794" s="284"/>
      <c r="JWK794" s="910"/>
      <c r="JWL794" s="421"/>
      <c r="JWM794" s="137"/>
      <c r="JWN794" s="136"/>
      <c r="JWO794" s="138"/>
      <c r="JWP794" s="154"/>
      <c r="JWQ794" s="194"/>
      <c r="JWR794" s="868"/>
      <c r="JWS794" s="194"/>
      <c r="JWT794" s="868"/>
      <c r="JWU794" s="874"/>
      <c r="JWV794" s="152"/>
      <c r="JWW794" s="552"/>
      <c r="JWX794" s="709"/>
      <c r="JWY794" s="709"/>
      <c r="JWZ794" s="723"/>
      <c r="JXA794" s="723"/>
      <c r="JXB794" s="723"/>
      <c r="JXC794" s="723"/>
      <c r="JXD794" s="723"/>
      <c r="JXE794" s="320"/>
      <c r="JXF794" s="47"/>
      <c r="JXG794" s="47"/>
      <c r="JXH794" s="34"/>
      <c r="JXI794" s="34"/>
      <c r="JXJ794" s="88"/>
      <c r="JXK794"/>
      <c r="JXL794" s="173"/>
      <c r="JXM794" s="284"/>
      <c r="JXN794" s="910"/>
      <c r="JXO794" s="421"/>
      <c r="JXP794" s="137"/>
      <c r="JXQ794" s="136"/>
      <c r="JXR794" s="138"/>
      <c r="JXS794" s="154"/>
      <c r="JXT794" s="194"/>
      <c r="JXU794" s="868"/>
      <c r="JXV794" s="194"/>
      <c r="JXW794" s="868"/>
      <c r="JXX794" s="874"/>
      <c r="JXY794" s="152"/>
      <c r="JXZ794" s="552"/>
      <c r="JYA794" s="709"/>
      <c r="JYB794" s="709"/>
      <c r="JYC794" s="723"/>
      <c r="JYD794" s="723"/>
      <c r="JYE794" s="723"/>
      <c r="JYF794" s="723"/>
      <c r="JYG794" s="723"/>
      <c r="JYH794" s="320"/>
      <c r="JYI794" s="47"/>
      <c r="JYJ794" s="47"/>
      <c r="JYK794" s="34"/>
      <c r="JYL794" s="34"/>
      <c r="JYM794" s="88"/>
      <c r="JYN794"/>
      <c r="JYO794" s="173"/>
      <c r="JYP794" s="284"/>
      <c r="JYQ794" s="910"/>
      <c r="JYR794" s="421"/>
      <c r="JYS794" s="137"/>
      <c r="JYT794" s="136"/>
      <c r="JYU794" s="138"/>
      <c r="JYV794" s="154"/>
      <c r="JYW794" s="194"/>
      <c r="JYX794" s="868"/>
      <c r="JYY794" s="194"/>
      <c r="JYZ794" s="868"/>
      <c r="JZA794" s="874"/>
      <c r="JZB794" s="152"/>
      <c r="JZC794" s="552"/>
      <c r="JZD794" s="709"/>
      <c r="JZE794" s="709"/>
      <c r="JZF794" s="723"/>
      <c r="JZG794" s="723"/>
      <c r="JZH794" s="723"/>
      <c r="JZI794" s="723"/>
      <c r="JZJ794" s="723"/>
      <c r="JZK794" s="320"/>
      <c r="JZL794" s="47"/>
      <c r="JZM794" s="47"/>
      <c r="JZN794" s="34"/>
      <c r="JZO794" s="34"/>
      <c r="JZP794" s="88"/>
      <c r="JZQ794"/>
      <c r="JZR794" s="173"/>
      <c r="JZS794" s="284"/>
      <c r="JZT794" s="910"/>
      <c r="JZU794" s="421"/>
      <c r="JZV794" s="137"/>
      <c r="JZW794" s="136"/>
      <c r="JZX794" s="138"/>
      <c r="JZY794" s="154"/>
      <c r="JZZ794" s="194"/>
      <c r="KAA794" s="868"/>
      <c r="KAB794" s="194"/>
      <c r="KAC794" s="868"/>
      <c r="KAD794" s="874"/>
      <c r="KAE794" s="152"/>
      <c r="KAF794" s="552"/>
      <c r="KAG794" s="709"/>
      <c r="KAH794" s="709"/>
      <c r="KAI794" s="723"/>
      <c r="KAJ794" s="723"/>
      <c r="KAK794" s="723"/>
      <c r="KAL794" s="723"/>
      <c r="KAM794" s="723"/>
      <c r="KAN794" s="320"/>
      <c r="KAO794" s="47"/>
      <c r="KAP794" s="47"/>
      <c r="KAQ794" s="34"/>
      <c r="KAR794" s="34"/>
      <c r="KAS794" s="88"/>
      <c r="KAT794"/>
      <c r="KAU794" s="173"/>
      <c r="KAV794" s="284"/>
      <c r="KAW794" s="910"/>
      <c r="KAX794" s="421"/>
      <c r="KAY794" s="137"/>
      <c r="KAZ794" s="136"/>
      <c r="KBA794" s="138"/>
      <c r="KBB794" s="154"/>
      <c r="KBC794" s="194"/>
      <c r="KBD794" s="868"/>
      <c r="KBE794" s="194"/>
      <c r="KBF794" s="868"/>
      <c r="KBG794" s="874"/>
      <c r="KBH794" s="152"/>
      <c r="KBI794" s="552"/>
      <c r="KBJ794" s="709"/>
      <c r="KBK794" s="709"/>
      <c r="KBL794" s="723"/>
      <c r="KBM794" s="723"/>
      <c r="KBN794" s="723"/>
      <c r="KBO794" s="723"/>
      <c r="KBP794" s="723"/>
      <c r="KBQ794" s="320"/>
      <c r="KBR794" s="47"/>
      <c r="KBS794" s="47"/>
      <c r="KBT794" s="34"/>
      <c r="KBU794" s="34"/>
      <c r="KBV794" s="88"/>
      <c r="KBW794"/>
      <c r="KBX794" s="173"/>
      <c r="KBY794" s="284"/>
      <c r="KBZ794" s="910"/>
      <c r="KCA794" s="421"/>
      <c r="KCB794" s="137"/>
      <c r="KCC794" s="136"/>
      <c r="KCD794" s="138"/>
      <c r="KCE794" s="154"/>
      <c r="KCF794" s="194"/>
      <c r="KCG794" s="868"/>
      <c r="KCH794" s="194"/>
      <c r="KCI794" s="868"/>
      <c r="KCJ794" s="874"/>
      <c r="KCK794" s="152"/>
      <c r="KCL794" s="552"/>
      <c r="KCM794" s="709"/>
      <c r="KCN794" s="709"/>
      <c r="KCO794" s="723"/>
      <c r="KCP794" s="723"/>
      <c r="KCQ794" s="723"/>
      <c r="KCR794" s="723"/>
      <c r="KCS794" s="723"/>
      <c r="KCT794" s="320"/>
      <c r="KCU794" s="47"/>
      <c r="KCV794" s="47"/>
      <c r="KCW794" s="34"/>
      <c r="KCX794" s="34"/>
      <c r="KCY794" s="88"/>
      <c r="KCZ794"/>
      <c r="KDA794" s="173"/>
      <c r="KDB794" s="284"/>
      <c r="KDC794" s="910"/>
      <c r="KDD794" s="421"/>
      <c r="KDE794" s="137"/>
      <c r="KDF794" s="136"/>
      <c r="KDG794" s="138"/>
      <c r="KDH794" s="154"/>
      <c r="KDI794" s="194"/>
      <c r="KDJ794" s="868"/>
      <c r="KDK794" s="194"/>
      <c r="KDL794" s="868"/>
      <c r="KDM794" s="874"/>
      <c r="KDN794" s="152"/>
      <c r="KDO794" s="552"/>
      <c r="KDP794" s="709"/>
      <c r="KDQ794" s="709"/>
      <c r="KDR794" s="723"/>
      <c r="KDS794" s="723"/>
      <c r="KDT794" s="723"/>
      <c r="KDU794" s="723"/>
      <c r="KDV794" s="723"/>
      <c r="KDW794" s="320"/>
      <c r="KDX794" s="47"/>
      <c r="KDY794" s="47"/>
      <c r="KDZ794" s="34"/>
      <c r="KEA794" s="34"/>
      <c r="KEB794" s="88"/>
      <c r="KEC794"/>
      <c r="KED794" s="173"/>
      <c r="KEE794" s="284"/>
      <c r="KEF794" s="910"/>
      <c r="KEG794" s="421"/>
      <c r="KEH794" s="137"/>
      <c r="KEI794" s="136"/>
      <c r="KEJ794" s="138"/>
      <c r="KEK794" s="154"/>
      <c r="KEL794" s="194"/>
      <c r="KEM794" s="868"/>
      <c r="KEN794" s="194"/>
      <c r="KEO794" s="868"/>
      <c r="KEP794" s="874"/>
      <c r="KEQ794" s="152"/>
      <c r="KER794" s="552"/>
      <c r="KES794" s="709"/>
      <c r="KET794" s="709"/>
      <c r="KEU794" s="723"/>
      <c r="KEV794" s="723"/>
      <c r="KEW794" s="723"/>
      <c r="KEX794" s="723"/>
      <c r="KEY794" s="723"/>
      <c r="KEZ794" s="320"/>
      <c r="KFA794" s="47"/>
      <c r="KFB794" s="47"/>
      <c r="KFC794" s="34"/>
      <c r="KFD794" s="34"/>
      <c r="KFE794" s="88"/>
      <c r="KFF794"/>
      <c r="KFG794" s="173"/>
      <c r="KFH794" s="284"/>
      <c r="KFI794" s="910"/>
      <c r="KFJ794" s="421"/>
      <c r="KFK794" s="137"/>
      <c r="KFL794" s="136"/>
      <c r="KFM794" s="138"/>
      <c r="KFN794" s="154"/>
      <c r="KFO794" s="194"/>
      <c r="KFP794" s="868"/>
      <c r="KFQ794" s="194"/>
      <c r="KFR794" s="868"/>
      <c r="KFS794" s="874"/>
      <c r="KFT794" s="152"/>
      <c r="KFU794" s="552"/>
      <c r="KFV794" s="709"/>
      <c r="KFW794" s="709"/>
      <c r="KFX794" s="723"/>
      <c r="KFY794" s="723"/>
      <c r="KFZ794" s="723"/>
      <c r="KGA794" s="723"/>
      <c r="KGB794" s="723"/>
      <c r="KGC794" s="320"/>
      <c r="KGD794" s="47"/>
      <c r="KGE794" s="47"/>
      <c r="KGF794" s="34"/>
      <c r="KGG794" s="34"/>
      <c r="KGH794" s="88"/>
      <c r="KGI794"/>
      <c r="KGJ794" s="173"/>
      <c r="KGK794" s="284"/>
      <c r="KGL794" s="910"/>
      <c r="KGM794" s="421"/>
      <c r="KGN794" s="137"/>
      <c r="KGO794" s="136"/>
      <c r="KGP794" s="138"/>
      <c r="KGQ794" s="154"/>
      <c r="KGR794" s="194"/>
      <c r="KGS794" s="868"/>
      <c r="KGT794" s="194"/>
      <c r="KGU794" s="868"/>
      <c r="KGV794" s="874"/>
      <c r="KGW794" s="152"/>
      <c r="KGX794" s="552"/>
      <c r="KGY794" s="709"/>
      <c r="KGZ794" s="709"/>
      <c r="KHA794" s="723"/>
      <c r="KHB794" s="723"/>
      <c r="KHC794" s="723"/>
      <c r="KHD794" s="723"/>
      <c r="KHE794" s="723"/>
      <c r="KHF794" s="320"/>
      <c r="KHG794" s="47"/>
      <c r="KHH794" s="47"/>
      <c r="KHI794" s="34"/>
      <c r="KHJ794" s="34"/>
      <c r="KHK794" s="88"/>
      <c r="KHL794"/>
      <c r="KHM794" s="173"/>
      <c r="KHN794" s="284"/>
      <c r="KHO794" s="910"/>
      <c r="KHP794" s="421"/>
      <c r="KHQ794" s="137"/>
      <c r="KHR794" s="136"/>
      <c r="KHS794" s="138"/>
      <c r="KHT794" s="154"/>
      <c r="KHU794" s="194"/>
      <c r="KHV794" s="868"/>
      <c r="KHW794" s="194"/>
      <c r="KHX794" s="868"/>
      <c r="KHY794" s="874"/>
      <c r="KHZ794" s="152"/>
      <c r="KIA794" s="552"/>
      <c r="KIB794" s="709"/>
      <c r="KIC794" s="709"/>
      <c r="KID794" s="723"/>
      <c r="KIE794" s="723"/>
      <c r="KIF794" s="723"/>
      <c r="KIG794" s="723"/>
      <c r="KIH794" s="723"/>
      <c r="KII794" s="320"/>
      <c r="KIJ794" s="47"/>
      <c r="KIK794" s="47"/>
      <c r="KIL794" s="34"/>
      <c r="KIM794" s="34"/>
      <c r="KIN794" s="88"/>
      <c r="KIO794"/>
      <c r="KIP794" s="173"/>
      <c r="KIQ794" s="284"/>
      <c r="KIR794" s="910"/>
      <c r="KIS794" s="421"/>
      <c r="KIT794" s="137"/>
      <c r="KIU794" s="136"/>
      <c r="KIV794" s="138"/>
      <c r="KIW794" s="154"/>
      <c r="KIX794" s="194"/>
      <c r="KIY794" s="868"/>
      <c r="KIZ794" s="194"/>
      <c r="KJA794" s="868"/>
      <c r="KJB794" s="874"/>
      <c r="KJC794" s="152"/>
      <c r="KJD794" s="552"/>
      <c r="KJE794" s="709"/>
      <c r="KJF794" s="709"/>
      <c r="KJG794" s="723"/>
      <c r="KJH794" s="723"/>
      <c r="KJI794" s="723"/>
      <c r="KJJ794" s="723"/>
      <c r="KJK794" s="723"/>
      <c r="KJL794" s="320"/>
      <c r="KJM794" s="47"/>
      <c r="KJN794" s="47"/>
      <c r="KJO794" s="34"/>
      <c r="KJP794" s="34"/>
      <c r="KJQ794" s="88"/>
      <c r="KJR794"/>
      <c r="KJS794" s="173"/>
      <c r="KJT794" s="284"/>
      <c r="KJU794" s="910"/>
      <c r="KJV794" s="421"/>
      <c r="KJW794" s="137"/>
      <c r="KJX794" s="136"/>
      <c r="KJY794" s="138"/>
      <c r="KJZ794" s="154"/>
      <c r="KKA794" s="194"/>
      <c r="KKB794" s="868"/>
      <c r="KKC794" s="194"/>
      <c r="KKD794" s="868"/>
      <c r="KKE794" s="874"/>
      <c r="KKF794" s="152"/>
      <c r="KKG794" s="552"/>
      <c r="KKH794" s="709"/>
      <c r="KKI794" s="709"/>
      <c r="KKJ794" s="723"/>
      <c r="KKK794" s="723"/>
      <c r="KKL794" s="723"/>
      <c r="KKM794" s="723"/>
      <c r="KKN794" s="723"/>
      <c r="KKO794" s="320"/>
      <c r="KKP794" s="47"/>
      <c r="KKQ794" s="47"/>
      <c r="KKR794" s="34"/>
      <c r="KKS794" s="34"/>
      <c r="KKT794" s="88"/>
      <c r="KKU794"/>
      <c r="KKV794" s="173"/>
      <c r="KKW794" s="284"/>
      <c r="KKX794" s="910"/>
      <c r="KKY794" s="421"/>
      <c r="KKZ794" s="137"/>
      <c r="KLA794" s="136"/>
      <c r="KLB794" s="138"/>
      <c r="KLC794" s="154"/>
      <c r="KLD794" s="194"/>
      <c r="KLE794" s="868"/>
      <c r="KLF794" s="194"/>
      <c r="KLG794" s="868"/>
      <c r="KLH794" s="874"/>
      <c r="KLI794" s="152"/>
      <c r="KLJ794" s="552"/>
      <c r="KLK794" s="709"/>
      <c r="KLL794" s="709"/>
      <c r="KLM794" s="723"/>
      <c r="KLN794" s="723"/>
      <c r="KLO794" s="723"/>
      <c r="KLP794" s="723"/>
      <c r="KLQ794" s="723"/>
      <c r="KLR794" s="320"/>
      <c r="KLS794" s="47"/>
      <c r="KLT794" s="47"/>
      <c r="KLU794" s="34"/>
      <c r="KLV794" s="34"/>
      <c r="KLW794" s="88"/>
      <c r="KLX794"/>
      <c r="KLY794" s="173"/>
      <c r="KLZ794" s="284"/>
      <c r="KMA794" s="910"/>
      <c r="KMB794" s="421"/>
      <c r="KMC794" s="137"/>
      <c r="KMD794" s="136"/>
      <c r="KME794" s="138"/>
      <c r="KMF794" s="154"/>
      <c r="KMG794" s="194"/>
      <c r="KMH794" s="868"/>
      <c r="KMI794" s="194"/>
      <c r="KMJ794" s="868"/>
      <c r="KMK794" s="874"/>
      <c r="KML794" s="152"/>
      <c r="KMM794" s="552"/>
      <c r="KMN794" s="709"/>
      <c r="KMO794" s="709"/>
      <c r="KMP794" s="723"/>
      <c r="KMQ794" s="723"/>
      <c r="KMR794" s="723"/>
      <c r="KMS794" s="723"/>
      <c r="KMT794" s="723"/>
      <c r="KMU794" s="320"/>
      <c r="KMV794" s="47"/>
      <c r="KMW794" s="47"/>
      <c r="KMX794" s="34"/>
      <c r="KMY794" s="34"/>
      <c r="KMZ794" s="88"/>
      <c r="KNA794"/>
      <c r="KNB794" s="173"/>
      <c r="KNC794" s="284"/>
      <c r="KND794" s="910"/>
      <c r="KNE794" s="421"/>
      <c r="KNF794" s="137"/>
      <c r="KNG794" s="136"/>
      <c r="KNH794" s="138"/>
      <c r="KNI794" s="154"/>
      <c r="KNJ794" s="194"/>
      <c r="KNK794" s="868"/>
      <c r="KNL794" s="194"/>
      <c r="KNM794" s="868"/>
      <c r="KNN794" s="874"/>
      <c r="KNO794" s="152"/>
      <c r="KNP794" s="552"/>
      <c r="KNQ794" s="709"/>
      <c r="KNR794" s="709"/>
      <c r="KNS794" s="723"/>
      <c r="KNT794" s="723"/>
      <c r="KNU794" s="723"/>
      <c r="KNV794" s="723"/>
      <c r="KNW794" s="723"/>
      <c r="KNX794" s="320"/>
      <c r="KNY794" s="47"/>
      <c r="KNZ794" s="47"/>
      <c r="KOA794" s="34"/>
      <c r="KOB794" s="34"/>
      <c r="KOC794" s="88"/>
      <c r="KOD794"/>
      <c r="KOE794" s="173"/>
      <c r="KOF794" s="284"/>
      <c r="KOG794" s="910"/>
      <c r="KOH794" s="421"/>
      <c r="KOI794" s="137"/>
      <c r="KOJ794" s="136"/>
      <c r="KOK794" s="138"/>
      <c r="KOL794" s="154"/>
      <c r="KOM794" s="194"/>
      <c r="KON794" s="868"/>
      <c r="KOO794" s="194"/>
      <c r="KOP794" s="868"/>
      <c r="KOQ794" s="874"/>
      <c r="KOR794" s="152"/>
      <c r="KOS794" s="552"/>
      <c r="KOT794" s="709"/>
      <c r="KOU794" s="709"/>
      <c r="KOV794" s="723"/>
      <c r="KOW794" s="723"/>
      <c r="KOX794" s="723"/>
      <c r="KOY794" s="723"/>
      <c r="KOZ794" s="723"/>
      <c r="KPA794" s="320"/>
      <c r="KPB794" s="47"/>
      <c r="KPC794" s="47"/>
      <c r="KPD794" s="34"/>
      <c r="KPE794" s="34"/>
      <c r="KPF794" s="88"/>
      <c r="KPG794"/>
      <c r="KPH794" s="173"/>
      <c r="KPI794" s="284"/>
      <c r="KPJ794" s="910"/>
      <c r="KPK794" s="421"/>
      <c r="KPL794" s="137"/>
      <c r="KPM794" s="136"/>
      <c r="KPN794" s="138"/>
      <c r="KPO794" s="154"/>
      <c r="KPP794" s="194"/>
      <c r="KPQ794" s="868"/>
      <c r="KPR794" s="194"/>
      <c r="KPS794" s="868"/>
      <c r="KPT794" s="874"/>
      <c r="KPU794" s="152"/>
      <c r="KPV794" s="552"/>
      <c r="KPW794" s="709"/>
      <c r="KPX794" s="709"/>
      <c r="KPY794" s="723"/>
      <c r="KPZ794" s="723"/>
      <c r="KQA794" s="723"/>
      <c r="KQB794" s="723"/>
      <c r="KQC794" s="723"/>
      <c r="KQD794" s="320"/>
      <c r="KQE794" s="47"/>
      <c r="KQF794" s="47"/>
      <c r="KQG794" s="34"/>
      <c r="KQH794" s="34"/>
      <c r="KQI794" s="88"/>
      <c r="KQJ794"/>
      <c r="KQK794" s="173"/>
      <c r="KQL794" s="284"/>
      <c r="KQM794" s="910"/>
      <c r="KQN794" s="421"/>
      <c r="KQO794" s="137"/>
      <c r="KQP794" s="136"/>
      <c r="KQQ794" s="138"/>
      <c r="KQR794" s="154"/>
      <c r="KQS794" s="194"/>
      <c r="KQT794" s="868"/>
      <c r="KQU794" s="194"/>
      <c r="KQV794" s="868"/>
      <c r="KQW794" s="874"/>
      <c r="KQX794" s="152"/>
      <c r="KQY794" s="552"/>
      <c r="KQZ794" s="709"/>
      <c r="KRA794" s="709"/>
      <c r="KRB794" s="723"/>
      <c r="KRC794" s="723"/>
      <c r="KRD794" s="723"/>
      <c r="KRE794" s="723"/>
      <c r="KRF794" s="723"/>
      <c r="KRG794" s="320"/>
      <c r="KRH794" s="47"/>
      <c r="KRI794" s="47"/>
      <c r="KRJ794" s="34"/>
      <c r="KRK794" s="34"/>
      <c r="KRL794" s="88"/>
      <c r="KRM794"/>
      <c r="KRN794" s="173"/>
      <c r="KRO794" s="284"/>
      <c r="KRP794" s="910"/>
      <c r="KRQ794" s="421"/>
      <c r="KRR794" s="137"/>
      <c r="KRS794" s="136"/>
      <c r="KRT794" s="138"/>
      <c r="KRU794" s="154"/>
      <c r="KRV794" s="194"/>
      <c r="KRW794" s="868"/>
      <c r="KRX794" s="194"/>
      <c r="KRY794" s="868"/>
      <c r="KRZ794" s="874"/>
      <c r="KSA794" s="152"/>
      <c r="KSB794" s="552"/>
      <c r="KSC794" s="709"/>
      <c r="KSD794" s="709"/>
      <c r="KSE794" s="723"/>
      <c r="KSF794" s="723"/>
      <c r="KSG794" s="723"/>
      <c r="KSH794" s="723"/>
      <c r="KSI794" s="723"/>
      <c r="KSJ794" s="320"/>
      <c r="KSK794" s="47"/>
      <c r="KSL794" s="47"/>
      <c r="KSM794" s="34"/>
      <c r="KSN794" s="34"/>
      <c r="KSO794" s="88"/>
      <c r="KSP794"/>
      <c r="KSQ794" s="173"/>
      <c r="KSR794" s="284"/>
      <c r="KSS794" s="910"/>
      <c r="KST794" s="421"/>
      <c r="KSU794" s="137"/>
      <c r="KSV794" s="136"/>
      <c r="KSW794" s="138"/>
      <c r="KSX794" s="154"/>
      <c r="KSY794" s="194"/>
      <c r="KSZ794" s="868"/>
      <c r="KTA794" s="194"/>
      <c r="KTB794" s="868"/>
      <c r="KTC794" s="874"/>
      <c r="KTD794" s="152"/>
      <c r="KTE794" s="552"/>
      <c r="KTF794" s="709"/>
      <c r="KTG794" s="709"/>
      <c r="KTH794" s="723"/>
      <c r="KTI794" s="723"/>
      <c r="KTJ794" s="723"/>
      <c r="KTK794" s="723"/>
      <c r="KTL794" s="723"/>
      <c r="KTM794" s="320"/>
      <c r="KTN794" s="47"/>
      <c r="KTO794" s="47"/>
      <c r="KTP794" s="34"/>
      <c r="KTQ794" s="34"/>
      <c r="KTR794" s="88"/>
      <c r="KTS794"/>
      <c r="KTT794" s="173"/>
      <c r="KTU794" s="284"/>
      <c r="KTV794" s="910"/>
      <c r="KTW794" s="421"/>
      <c r="KTX794" s="137"/>
      <c r="KTY794" s="136"/>
      <c r="KTZ794" s="138"/>
      <c r="KUA794" s="154"/>
      <c r="KUB794" s="194"/>
      <c r="KUC794" s="868"/>
      <c r="KUD794" s="194"/>
      <c r="KUE794" s="868"/>
      <c r="KUF794" s="874"/>
      <c r="KUG794" s="152"/>
      <c r="KUH794" s="552"/>
      <c r="KUI794" s="709"/>
      <c r="KUJ794" s="709"/>
      <c r="KUK794" s="723"/>
      <c r="KUL794" s="723"/>
      <c r="KUM794" s="723"/>
      <c r="KUN794" s="723"/>
      <c r="KUO794" s="723"/>
      <c r="KUP794" s="320"/>
      <c r="KUQ794" s="47"/>
      <c r="KUR794" s="47"/>
      <c r="KUS794" s="34"/>
      <c r="KUT794" s="34"/>
      <c r="KUU794" s="88"/>
      <c r="KUV794"/>
      <c r="KUW794" s="173"/>
      <c r="KUX794" s="284"/>
      <c r="KUY794" s="910"/>
      <c r="KUZ794" s="421"/>
      <c r="KVA794" s="137"/>
      <c r="KVB794" s="136"/>
      <c r="KVC794" s="138"/>
      <c r="KVD794" s="154"/>
      <c r="KVE794" s="194"/>
      <c r="KVF794" s="868"/>
      <c r="KVG794" s="194"/>
      <c r="KVH794" s="868"/>
      <c r="KVI794" s="874"/>
      <c r="KVJ794" s="152"/>
      <c r="KVK794" s="552"/>
      <c r="KVL794" s="709"/>
      <c r="KVM794" s="709"/>
      <c r="KVN794" s="723"/>
      <c r="KVO794" s="723"/>
      <c r="KVP794" s="723"/>
      <c r="KVQ794" s="723"/>
      <c r="KVR794" s="723"/>
      <c r="KVS794" s="320"/>
      <c r="KVT794" s="47"/>
      <c r="KVU794" s="47"/>
      <c r="KVV794" s="34"/>
      <c r="KVW794" s="34"/>
      <c r="KVX794" s="88"/>
      <c r="KVY794"/>
      <c r="KVZ794" s="173"/>
      <c r="KWA794" s="284"/>
      <c r="KWB794" s="910"/>
      <c r="KWC794" s="421"/>
      <c r="KWD794" s="137"/>
      <c r="KWE794" s="136"/>
      <c r="KWF794" s="138"/>
      <c r="KWG794" s="154"/>
      <c r="KWH794" s="194"/>
      <c r="KWI794" s="868"/>
      <c r="KWJ794" s="194"/>
      <c r="KWK794" s="868"/>
      <c r="KWL794" s="874"/>
      <c r="KWM794" s="152"/>
      <c r="KWN794" s="552"/>
      <c r="KWO794" s="709"/>
      <c r="KWP794" s="709"/>
      <c r="KWQ794" s="723"/>
      <c r="KWR794" s="723"/>
      <c r="KWS794" s="723"/>
      <c r="KWT794" s="723"/>
      <c r="KWU794" s="723"/>
      <c r="KWV794" s="320"/>
      <c r="KWW794" s="47"/>
      <c r="KWX794" s="47"/>
      <c r="KWY794" s="34"/>
      <c r="KWZ794" s="34"/>
      <c r="KXA794" s="88"/>
      <c r="KXB794"/>
      <c r="KXC794" s="173"/>
      <c r="KXD794" s="284"/>
      <c r="KXE794" s="910"/>
      <c r="KXF794" s="421"/>
      <c r="KXG794" s="137"/>
      <c r="KXH794" s="136"/>
      <c r="KXI794" s="138"/>
      <c r="KXJ794" s="154"/>
      <c r="KXK794" s="194"/>
      <c r="KXL794" s="868"/>
      <c r="KXM794" s="194"/>
      <c r="KXN794" s="868"/>
      <c r="KXO794" s="874"/>
      <c r="KXP794" s="152"/>
      <c r="KXQ794" s="552"/>
      <c r="KXR794" s="709"/>
      <c r="KXS794" s="709"/>
      <c r="KXT794" s="723"/>
      <c r="KXU794" s="723"/>
      <c r="KXV794" s="723"/>
      <c r="KXW794" s="723"/>
      <c r="KXX794" s="723"/>
      <c r="KXY794" s="320"/>
      <c r="KXZ794" s="47"/>
      <c r="KYA794" s="47"/>
      <c r="KYB794" s="34"/>
      <c r="KYC794" s="34"/>
      <c r="KYD794" s="88"/>
      <c r="KYE794"/>
      <c r="KYF794" s="173"/>
      <c r="KYG794" s="284"/>
      <c r="KYH794" s="910"/>
      <c r="KYI794" s="421"/>
      <c r="KYJ794" s="137"/>
      <c r="KYK794" s="136"/>
      <c r="KYL794" s="138"/>
      <c r="KYM794" s="154"/>
      <c r="KYN794" s="194"/>
      <c r="KYO794" s="868"/>
      <c r="KYP794" s="194"/>
      <c r="KYQ794" s="868"/>
      <c r="KYR794" s="874"/>
      <c r="KYS794" s="152"/>
      <c r="KYT794" s="552"/>
      <c r="KYU794" s="709"/>
      <c r="KYV794" s="709"/>
      <c r="KYW794" s="723"/>
      <c r="KYX794" s="723"/>
      <c r="KYY794" s="723"/>
      <c r="KYZ794" s="723"/>
      <c r="KZA794" s="723"/>
      <c r="KZB794" s="320"/>
      <c r="KZC794" s="47"/>
      <c r="KZD794" s="47"/>
      <c r="KZE794" s="34"/>
      <c r="KZF794" s="34"/>
      <c r="KZG794" s="88"/>
      <c r="KZH794"/>
      <c r="KZI794" s="173"/>
      <c r="KZJ794" s="284"/>
      <c r="KZK794" s="910"/>
      <c r="KZL794" s="421"/>
      <c r="KZM794" s="137"/>
      <c r="KZN794" s="136"/>
      <c r="KZO794" s="138"/>
      <c r="KZP794" s="154"/>
      <c r="KZQ794" s="194"/>
      <c r="KZR794" s="868"/>
      <c r="KZS794" s="194"/>
      <c r="KZT794" s="868"/>
      <c r="KZU794" s="874"/>
      <c r="KZV794" s="152"/>
      <c r="KZW794" s="552"/>
      <c r="KZX794" s="709"/>
      <c r="KZY794" s="709"/>
      <c r="KZZ794" s="723"/>
      <c r="LAA794" s="723"/>
      <c r="LAB794" s="723"/>
      <c r="LAC794" s="723"/>
      <c r="LAD794" s="723"/>
      <c r="LAE794" s="320"/>
      <c r="LAF794" s="47"/>
      <c r="LAG794" s="47"/>
      <c r="LAH794" s="34"/>
      <c r="LAI794" s="34"/>
      <c r="LAJ794" s="88"/>
      <c r="LAK794"/>
      <c r="LAL794" s="173"/>
      <c r="LAM794" s="284"/>
      <c r="LAN794" s="910"/>
      <c r="LAO794" s="421"/>
      <c r="LAP794" s="137"/>
      <c r="LAQ794" s="136"/>
      <c r="LAR794" s="138"/>
      <c r="LAS794" s="154"/>
      <c r="LAT794" s="194"/>
      <c r="LAU794" s="868"/>
      <c r="LAV794" s="194"/>
      <c r="LAW794" s="868"/>
      <c r="LAX794" s="874"/>
      <c r="LAY794" s="152"/>
      <c r="LAZ794" s="552"/>
      <c r="LBA794" s="709"/>
      <c r="LBB794" s="709"/>
      <c r="LBC794" s="723"/>
      <c r="LBD794" s="723"/>
      <c r="LBE794" s="723"/>
      <c r="LBF794" s="723"/>
      <c r="LBG794" s="723"/>
      <c r="LBH794" s="320"/>
      <c r="LBI794" s="47"/>
      <c r="LBJ794" s="47"/>
      <c r="LBK794" s="34"/>
      <c r="LBL794" s="34"/>
      <c r="LBM794" s="88"/>
      <c r="LBN794"/>
      <c r="LBO794" s="173"/>
      <c r="LBP794" s="284"/>
      <c r="LBQ794" s="910"/>
      <c r="LBR794" s="421"/>
      <c r="LBS794" s="137"/>
      <c r="LBT794" s="136"/>
      <c r="LBU794" s="138"/>
      <c r="LBV794" s="154"/>
      <c r="LBW794" s="194"/>
      <c r="LBX794" s="868"/>
      <c r="LBY794" s="194"/>
      <c r="LBZ794" s="868"/>
      <c r="LCA794" s="874"/>
      <c r="LCB794" s="152"/>
      <c r="LCC794" s="552"/>
      <c r="LCD794" s="709"/>
      <c r="LCE794" s="709"/>
      <c r="LCF794" s="723"/>
      <c r="LCG794" s="723"/>
      <c r="LCH794" s="723"/>
      <c r="LCI794" s="723"/>
      <c r="LCJ794" s="723"/>
      <c r="LCK794" s="320"/>
      <c r="LCL794" s="47"/>
      <c r="LCM794" s="47"/>
      <c r="LCN794" s="34"/>
      <c r="LCO794" s="34"/>
      <c r="LCP794" s="88"/>
      <c r="LCQ794"/>
      <c r="LCR794" s="173"/>
      <c r="LCS794" s="284"/>
      <c r="LCT794" s="910"/>
      <c r="LCU794" s="421"/>
      <c r="LCV794" s="137"/>
      <c r="LCW794" s="136"/>
      <c r="LCX794" s="138"/>
      <c r="LCY794" s="154"/>
      <c r="LCZ794" s="194"/>
      <c r="LDA794" s="868"/>
      <c r="LDB794" s="194"/>
      <c r="LDC794" s="868"/>
      <c r="LDD794" s="874"/>
      <c r="LDE794" s="152"/>
      <c r="LDF794" s="552"/>
      <c r="LDG794" s="709"/>
      <c r="LDH794" s="709"/>
      <c r="LDI794" s="723"/>
      <c r="LDJ794" s="723"/>
      <c r="LDK794" s="723"/>
      <c r="LDL794" s="723"/>
      <c r="LDM794" s="723"/>
      <c r="LDN794" s="320"/>
      <c r="LDO794" s="47"/>
      <c r="LDP794" s="47"/>
      <c r="LDQ794" s="34"/>
      <c r="LDR794" s="34"/>
      <c r="LDS794" s="88"/>
      <c r="LDT794"/>
      <c r="LDU794" s="173"/>
      <c r="LDV794" s="284"/>
      <c r="LDW794" s="910"/>
      <c r="LDX794" s="421"/>
      <c r="LDY794" s="137"/>
      <c r="LDZ794" s="136"/>
      <c r="LEA794" s="138"/>
      <c r="LEB794" s="154"/>
      <c r="LEC794" s="194"/>
      <c r="LED794" s="868"/>
      <c r="LEE794" s="194"/>
      <c r="LEF794" s="868"/>
      <c r="LEG794" s="874"/>
      <c r="LEH794" s="152"/>
      <c r="LEI794" s="552"/>
      <c r="LEJ794" s="709"/>
      <c r="LEK794" s="709"/>
      <c r="LEL794" s="723"/>
      <c r="LEM794" s="723"/>
      <c r="LEN794" s="723"/>
      <c r="LEO794" s="723"/>
      <c r="LEP794" s="723"/>
      <c r="LEQ794" s="320"/>
      <c r="LER794" s="47"/>
      <c r="LES794" s="47"/>
      <c r="LET794" s="34"/>
      <c r="LEU794" s="34"/>
      <c r="LEV794" s="88"/>
      <c r="LEW794"/>
      <c r="LEX794" s="173"/>
      <c r="LEY794" s="284"/>
      <c r="LEZ794" s="910"/>
      <c r="LFA794" s="421"/>
      <c r="LFB794" s="137"/>
      <c r="LFC794" s="136"/>
      <c r="LFD794" s="138"/>
      <c r="LFE794" s="154"/>
      <c r="LFF794" s="194"/>
      <c r="LFG794" s="868"/>
      <c r="LFH794" s="194"/>
      <c r="LFI794" s="868"/>
      <c r="LFJ794" s="874"/>
      <c r="LFK794" s="152"/>
      <c r="LFL794" s="552"/>
      <c r="LFM794" s="709"/>
      <c r="LFN794" s="709"/>
      <c r="LFO794" s="723"/>
      <c r="LFP794" s="723"/>
      <c r="LFQ794" s="723"/>
      <c r="LFR794" s="723"/>
      <c r="LFS794" s="723"/>
      <c r="LFT794" s="320"/>
      <c r="LFU794" s="47"/>
      <c r="LFV794" s="47"/>
      <c r="LFW794" s="34"/>
      <c r="LFX794" s="34"/>
      <c r="LFY794" s="88"/>
      <c r="LFZ794"/>
      <c r="LGA794" s="173"/>
      <c r="LGB794" s="284"/>
      <c r="LGC794" s="910"/>
      <c r="LGD794" s="421"/>
      <c r="LGE794" s="137"/>
      <c r="LGF794" s="136"/>
      <c r="LGG794" s="138"/>
      <c r="LGH794" s="154"/>
      <c r="LGI794" s="194"/>
      <c r="LGJ794" s="868"/>
      <c r="LGK794" s="194"/>
      <c r="LGL794" s="868"/>
      <c r="LGM794" s="874"/>
      <c r="LGN794" s="152"/>
      <c r="LGO794" s="552"/>
      <c r="LGP794" s="709"/>
      <c r="LGQ794" s="709"/>
      <c r="LGR794" s="723"/>
      <c r="LGS794" s="723"/>
      <c r="LGT794" s="723"/>
      <c r="LGU794" s="723"/>
      <c r="LGV794" s="723"/>
      <c r="LGW794" s="320"/>
      <c r="LGX794" s="47"/>
      <c r="LGY794" s="47"/>
      <c r="LGZ794" s="34"/>
      <c r="LHA794" s="34"/>
      <c r="LHB794" s="88"/>
      <c r="LHC794"/>
      <c r="LHD794" s="173"/>
      <c r="LHE794" s="284"/>
      <c r="LHF794" s="910"/>
      <c r="LHG794" s="421"/>
      <c r="LHH794" s="137"/>
      <c r="LHI794" s="136"/>
      <c r="LHJ794" s="138"/>
      <c r="LHK794" s="154"/>
      <c r="LHL794" s="194"/>
      <c r="LHM794" s="868"/>
      <c r="LHN794" s="194"/>
      <c r="LHO794" s="868"/>
      <c r="LHP794" s="874"/>
      <c r="LHQ794" s="152"/>
      <c r="LHR794" s="552"/>
      <c r="LHS794" s="709"/>
      <c r="LHT794" s="709"/>
      <c r="LHU794" s="723"/>
      <c r="LHV794" s="723"/>
      <c r="LHW794" s="723"/>
      <c r="LHX794" s="723"/>
      <c r="LHY794" s="723"/>
      <c r="LHZ794" s="320"/>
      <c r="LIA794" s="47"/>
      <c r="LIB794" s="47"/>
      <c r="LIC794" s="34"/>
      <c r="LID794" s="34"/>
      <c r="LIE794" s="88"/>
      <c r="LIF794"/>
      <c r="LIG794" s="173"/>
      <c r="LIH794" s="284"/>
      <c r="LII794" s="910"/>
      <c r="LIJ794" s="421"/>
      <c r="LIK794" s="137"/>
      <c r="LIL794" s="136"/>
      <c r="LIM794" s="138"/>
      <c r="LIN794" s="154"/>
      <c r="LIO794" s="194"/>
      <c r="LIP794" s="868"/>
      <c r="LIQ794" s="194"/>
      <c r="LIR794" s="868"/>
      <c r="LIS794" s="874"/>
      <c r="LIT794" s="152"/>
      <c r="LIU794" s="552"/>
      <c r="LIV794" s="709"/>
      <c r="LIW794" s="709"/>
      <c r="LIX794" s="723"/>
      <c r="LIY794" s="723"/>
      <c r="LIZ794" s="723"/>
      <c r="LJA794" s="723"/>
      <c r="LJB794" s="723"/>
      <c r="LJC794" s="320"/>
      <c r="LJD794" s="47"/>
      <c r="LJE794" s="47"/>
      <c r="LJF794" s="34"/>
      <c r="LJG794" s="34"/>
      <c r="LJH794" s="88"/>
      <c r="LJI794"/>
      <c r="LJJ794" s="173"/>
      <c r="LJK794" s="284"/>
      <c r="LJL794" s="910"/>
      <c r="LJM794" s="421"/>
      <c r="LJN794" s="137"/>
      <c r="LJO794" s="136"/>
      <c r="LJP794" s="138"/>
      <c r="LJQ794" s="154"/>
      <c r="LJR794" s="194"/>
      <c r="LJS794" s="868"/>
      <c r="LJT794" s="194"/>
      <c r="LJU794" s="868"/>
      <c r="LJV794" s="874"/>
      <c r="LJW794" s="152"/>
      <c r="LJX794" s="552"/>
      <c r="LJY794" s="709"/>
      <c r="LJZ794" s="709"/>
      <c r="LKA794" s="723"/>
      <c r="LKB794" s="723"/>
      <c r="LKC794" s="723"/>
      <c r="LKD794" s="723"/>
      <c r="LKE794" s="723"/>
      <c r="LKF794" s="320"/>
      <c r="LKG794" s="47"/>
      <c r="LKH794" s="47"/>
      <c r="LKI794" s="34"/>
      <c r="LKJ794" s="34"/>
      <c r="LKK794" s="88"/>
      <c r="LKL794"/>
      <c r="LKM794" s="173"/>
      <c r="LKN794" s="284"/>
      <c r="LKO794" s="910"/>
      <c r="LKP794" s="421"/>
      <c r="LKQ794" s="137"/>
      <c r="LKR794" s="136"/>
      <c r="LKS794" s="138"/>
      <c r="LKT794" s="154"/>
      <c r="LKU794" s="194"/>
      <c r="LKV794" s="868"/>
      <c r="LKW794" s="194"/>
      <c r="LKX794" s="868"/>
      <c r="LKY794" s="874"/>
      <c r="LKZ794" s="152"/>
      <c r="LLA794" s="552"/>
      <c r="LLB794" s="709"/>
      <c r="LLC794" s="709"/>
      <c r="LLD794" s="723"/>
      <c r="LLE794" s="723"/>
      <c r="LLF794" s="723"/>
      <c r="LLG794" s="723"/>
      <c r="LLH794" s="723"/>
      <c r="LLI794" s="320"/>
      <c r="LLJ794" s="47"/>
      <c r="LLK794" s="47"/>
      <c r="LLL794" s="34"/>
      <c r="LLM794" s="34"/>
      <c r="LLN794" s="88"/>
      <c r="LLO794"/>
      <c r="LLP794" s="173"/>
      <c r="LLQ794" s="284"/>
      <c r="LLR794" s="910"/>
      <c r="LLS794" s="421"/>
      <c r="LLT794" s="137"/>
      <c r="LLU794" s="136"/>
      <c r="LLV794" s="138"/>
      <c r="LLW794" s="154"/>
      <c r="LLX794" s="194"/>
      <c r="LLY794" s="868"/>
      <c r="LLZ794" s="194"/>
      <c r="LMA794" s="868"/>
      <c r="LMB794" s="874"/>
      <c r="LMC794" s="152"/>
      <c r="LMD794" s="552"/>
      <c r="LME794" s="709"/>
      <c r="LMF794" s="709"/>
      <c r="LMG794" s="723"/>
      <c r="LMH794" s="723"/>
      <c r="LMI794" s="723"/>
      <c r="LMJ794" s="723"/>
      <c r="LMK794" s="723"/>
      <c r="LML794" s="320"/>
      <c r="LMM794" s="47"/>
      <c r="LMN794" s="47"/>
      <c r="LMO794" s="34"/>
      <c r="LMP794" s="34"/>
      <c r="LMQ794" s="88"/>
      <c r="LMR794"/>
      <c r="LMS794" s="173"/>
      <c r="LMT794" s="284"/>
      <c r="LMU794" s="910"/>
      <c r="LMV794" s="421"/>
      <c r="LMW794" s="137"/>
      <c r="LMX794" s="136"/>
      <c r="LMY794" s="138"/>
      <c r="LMZ794" s="154"/>
      <c r="LNA794" s="194"/>
      <c r="LNB794" s="868"/>
      <c r="LNC794" s="194"/>
      <c r="LND794" s="868"/>
      <c r="LNE794" s="874"/>
      <c r="LNF794" s="152"/>
      <c r="LNG794" s="552"/>
      <c r="LNH794" s="709"/>
      <c r="LNI794" s="709"/>
      <c r="LNJ794" s="723"/>
      <c r="LNK794" s="723"/>
      <c r="LNL794" s="723"/>
      <c r="LNM794" s="723"/>
      <c r="LNN794" s="723"/>
      <c r="LNO794" s="320"/>
      <c r="LNP794" s="47"/>
      <c r="LNQ794" s="47"/>
      <c r="LNR794" s="34"/>
      <c r="LNS794" s="34"/>
      <c r="LNT794" s="88"/>
      <c r="LNU794"/>
      <c r="LNV794" s="173"/>
      <c r="LNW794" s="284"/>
      <c r="LNX794" s="910"/>
      <c r="LNY794" s="421"/>
      <c r="LNZ794" s="137"/>
      <c r="LOA794" s="136"/>
      <c r="LOB794" s="138"/>
      <c r="LOC794" s="154"/>
      <c r="LOD794" s="194"/>
      <c r="LOE794" s="868"/>
      <c r="LOF794" s="194"/>
      <c r="LOG794" s="868"/>
      <c r="LOH794" s="874"/>
      <c r="LOI794" s="152"/>
      <c r="LOJ794" s="552"/>
      <c r="LOK794" s="709"/>
      <c r="LOL794" s="709"/>
      <c r="LOM794" s="723"/>
      <c r="LON794" s="723"/>
      <c r="LOO794" s="723"/>
      <c r="LOP794" s="723"/>
      <c r="LOQ794" s="723"/>
      <c r="LOR794" s="320"/>
      <c r="LOS794" s="47"/>
      <c r="LOT794" s="47"/>
      <c r="LOU794" s="34"/>
      <c r="LOV794" s="34"/>
      <c r="LOW794" s="88"/>
      <c r="LOX794"/>
      <c r="LOY794" s="173"/>
      <c r="LOZ794" s="284"/>
      <c r="LPA794" s="910"/>
      <c r="LPB794" s="421"/>
      <c r="LPC794" s="137"/>
      <c r="LPD794" s="136"/>
      <c r="LPE794" s="138"/>
      <c r="LPF794" s="154"/>
      <c r="LPG794" s="194"/>
      <c r="LPH794" s="868"/>
      <c r="LPI794" s="194"/>
      <c r="LPJ794" s="868"/>
      <c r="LPK794" s="874"/>
      <c r="LPL794" s="152"/>
      <c r="LPM794" s="552"/>
      <c r="LPN794" s="709"/>
      <c r="LPO794" s="709"/>
      <c r="LPP794" s="723"/>
      <c r="LPQ794" s="723"/>
      <c r="LPR794" s="723"/>
      <c r="LPS794" s="723"/>
      <c r="LPT794" s="723"/>
      <c r="LPU794" s="320"/>
      <c r="LPV794" s="47"/>
      <c r="LPW794" s="47"/>
      <c r="LPX794" s="34"/>
      <c r="LPY794" s="34"/>
      <c r="LPZ794" s="88"/>
      <c r="LQA794"/>
      <c r="LQB794" s="173"/>
      <c r="LQC794" s="284"/>
      <c r="LQD794" s="910"/>
      <c r="LQE794" s="421"/>
      <c r="LQF794" s="137"/>
      <c r="LQG794" s="136"/>
      <c r="LQH794" s="138"/>
      <c r="LQI794" s="154"/>
      <c r="LQJ794" s="194"/>
      <c r="LQK794" s="868"/>
      <c r="LQL794" s="194"/>
      <c r="LQM794" s="868"/>
      <c r="LQN794" s="874"/>
      <c r="LQO794" s="152"/>
      <c r="LQP794" s="552"/>
      <c r="LQQ794" s="709"/>
      <c r="LQR794" s="709"/>
      <c r="LQS794" s="723"/>
      <c r="LQT794" s="723"/>
      <c r="LQU794" s="723"/>
      <c r="LQV794" s="723"/>
      <c r="LQW794" s="723"/>
      <c r="LQX794" s="320"/>
      <c r="LQY794" s="47"/>
      <c r="LQZ794" s="47"/>
      <c r="LRA794" s="34"/>
      <c r="LRB794" s="34"/>
      <c r="LRC794" s="88"/>
      <c r="LRD794"/>
      <c r="LRE794" s="173"/>
      <c r="LRF794" s="284"/>
      <c r="LRG794" s="910"/>
      <c r="LRH794" s="421"/>
      <c r="LRI794" s="137"/>
      <c r="LRJ794" s="136"/>
      <c r="LRK794" s="138"/>
      <c r="LRL794" s="154"/>
      <c r="LRM794" s="194"/>
      <c r="LRN794" s="868"/>
      <c r="LRO794" s="194"/>
      <c r="LRP794" s="868"/>
      <c r="LRQ794" s="874"/>
      <c r="LRR794" s="152"/>
      <c r="LRS794" s="552"/>
      <c r="LRT794" s="709"/>
      <c r="LRU794" s="709"/>
      <c r="LRV794" s="723"/>
      <c r="LRW794" s="723"/>
      <c r="LRX794" s="723"/>
      <c r="LRY794" s="723"/>
      <c r="LRZ794" s="723"/>
      <c r="LSA794" s="320"/>
      <c r="LSB794" s="47"/>
      <c r="LSC794" s="47"/>
      <c r="LSD794" s="34"/>
      <c r="LSE794" s="34"/>
      <c r="LSF794" s="88"/>
      <c r="LSG794"/>
      <c r="LSH794" s="173"/>
      <c r="LSI794" s="284"/>
      <c r="LSJ794" s="910"/>
      <c r="LSK794" s="421"/>
      <c r="LSL794" s="137"/>
      <c r="LSM794" s="136"/>
      <c r="LSN794" s="138"/>
      <c r="LSO794" s="154"/>
      <c r="LSP794" s="194"/>
      <c r="LSQ794" s="868"/>
      <c r="LSR794" s="194"/>
      <c r="LSS794" s="868"/>
      <c r="LST794" s="874"/>
      <c r="LSU794" s="152"/>
      <c r="LSV794" s="552"/>
      <c r="LSW794" s="709"/>
      <c r="LSX794" s="709"/>
      <c r="LSY794" s="723"/>
      <c r="LSZ794" s="723"/>
      <c r="LTA794" s="723"/>
      <c r="LTB794" s="723"/>
      <c r="LTC794" s="723"/>
      <c r="LTD794" s="320"/>
      <c r="LTE794" s="47"/>
      <c r="LTF794" s="47"/>
      <c r="LTG794" s="34"/>
      <c r="LTH794" s="34"/>
      <c r="LTI794" s="88"/>
      <c r="LTJ794"/>
      <c r="LTK794" s="173"/>
      <c r="LTL794" s="284"/>
      <c r="LTM794" s="910"/>
      <c r="LTN794" s="421"/>
      <c r="LTO794" s="137"/>
      <c r="LTP794" s="136"/>
      <c r="LTQ794" s="138"/>
      <c r="LTR794" s="154"/>
      <c r="LTS794" s="194"/>
      <c r="LTT794" s="868"/>
      <c r="LTU794" s="194"/>
      <c r="LTV794" s="868"/>
      <c r="LTW794" s="874"/>
      <c r="LTX794" s="152"/>
      <c r="LTY794" s="552"/>
      <c r="LTZ794" s="709"/>
      <c r="LUA794" s="709"/>
      <c r="LUB794" s="723"/>
      <c r="LUC794" s="723"/>
      <c r="LUD794" s="723"/>
      <c r="LUE794" s="723"/>
      <c r="LUF794" s="723"/>
      <c r="LUG794" s="320"/>
      <c r="LUH794" s="47"/>
      <c r="LUI794" s="47"/>
      <c r="LUJ794" s="34"/>
      <c r="LUK794" s="34"/>
      <c r="LUL794" s="88"/>
      <c r="LUM794"/>
      <c r="LUN794" s="173"/>
      <c r="LUO794" s="284"/>
      <c r="LUP794" s="910"/>
      <c r="LUQ794" s="421"/>
      <c r="LUR794" s="137"/>
      <c r="LUS794" s="136"/>
      <c r="LUT794" s="138"/>
      <c r="LUU794" s="154"/>
      <c r="LUV794" s="194"/>
      <c r="LUW794" s="868"/>
      <c r="LUX794" s="194"/>
      <c r="LUY794" s="868"/>
      <c r="LUZ794" s="874"/>
      <c r="LVA794" s="152"/>
      <c r="LVB794" s="552"/>
      <c r="LVC794" s="709"/>
      <c r="LVD794" s="709"/>
      <c r="LVE794" s="723"/>
      <c r="LVF794" s="723"/>
      <c r="LVG794" s="723"/>
      <c r="LVH794" s="723"/>
      <c r="LVI794" s="723"/>
      <c r="LVJ794" s="320"/>
      <c r="LVK794" s="47"/>
      <c r="LVL794" s="47"/>
      <c r="LVM794" s="34"/>
      <c r="LVN794" s="34"/>
      <c r="LVO794" s="88"/>
      <c r="LVP794"/>
      <c r="LVQ794" s="173"/>
      <c r="LVR794" s="284"/>
      <c r="LVS794" s="910"/>
      <c r="LVT794" s="421"/>
      <c r="LVU794" s="137"/>
      <c r="LVV794" s="136"/>
      <c r="LVW794" s="138"/>
      <c r="LVX794" s="154"/>
      <c r="LVY794" s="194"/>
      <c r="LVZ794" s="868"/>
      <c r="LWA794" s="194"/>
      <c r="LWB794" s="868"/>
      <c r="LWC794" s="874"/>
      <c r="LWD794" s="152"/>
      <c r="LWE794" s="552"/>
      <c r="LWF794" s="709"/>
      <c r="LWG794" s="709"/>
      <c r="LWH794" s="723"/>
      <c r="LWI794" s="723"/>
      <c r="LWJ794" s="723"/>
      <c r="LWK794" s="723"/>
      <c r="LWL794" s="723"/>
      <c r="LWM794" s="320"/>
      <c r="LWN794" s="47"/>
      <c r="LWO794" s="47"/>
      <c r="LWP794" s="34"/>
      <c r="LWQ794" s="34"/>
      <c r="LWR794" s="88"/>
      <c r="LWS794"/>
      <c r="LWT794" s="173"/>
      <c r="LWU794" s="284"/>
      <c r="LWV794" s="910"/>
      <c r="LWW794" s="421"/>
      <c r="LWX794" s="137"/>
      <c r="LWY794" s="136"/>
      <c r="LWZ794" s="138"/>
      <c r="LXA794" s="154"/>
      <c r="LXB794" s="194"/>
      <c r="LXC794" s="868"/>
      <c r="LXD794" s="194"/>
      <c r="LXE794" s="868"/>
      <c r="LXF794" s="874"/>
      <c r="LXG794" s="152"/>
      <c r="LXH794" s="552"/>
      <c r="LXI794" s="709"/>
      <c r="LXJ794" s="709"/>
      <c r="LXK794" s="723"/>
      <c r="LXL794" s="723"/>
      <c r="LXM794" s="723"/>
      <c r="LXN794" s="723"/>
      <c r="LXO794" s="723"/>
      <c r="LXP794" s="320"/>
      <c r="LXQ794" s="47"/>
      <c r="LXR794" s="47"/>
      <c r="LXS794" s="34"/>
      <c r="LXT794" s="34"/>
      <c r="LXU794" s="88"/>
      <c r="LXV794"/>
      <c r="LXW794" s="173"/>
      <c r="LXX794" s="284"/>
      <c r="LXY794" s="910"/>
      <c r="LXZ794" s="421"/>
      <c r="LYA794" s="137"/>
      <c r="LYB794" s="136"/>
      <c r="LYC794" s="138"/>
      <c r="LYD794" s="154"/>
      <c r="LYE794" s="194"/>
      <c r="LYF794" s="868"/>
      <c r="LYG794" s="194"/>
      <c r="LYH794" s="868"/>
      <c r="LYI794" s="874"/>
      <c r="LYJ794" s="152"/>
      <c r="LYK794" s="552"/>
      <c r="LYL794" s="709"/>
      <c r="LYM794" s="709"/>
      <c r="LYN794" s="723"/>
      <c r="LYO794" s="723"/>
      <c r="LYP794" s="723"/>
      <c r="LYQ794" s="723"/>
      <c r="LYR794" s="723"/>
      <c r="LYS794" s="320"/>
      <c r="LYT794" s="47"/>
      <c r="LYU794" s="47"/>
      <c r="LYV794" s="34"/>
      <c r="LYW794" s="34"/>
      <c r="LYX794" s="88"/>
      <c r="LYY794"/>
      <c r="LYZ794" s="173"/>
      <c r="LZA794" s="284"/>
      <c r="LZB794" s="910"/>
      <c r="LZC794" s="421"/>
      <c r="LZD794" s="137"/>
      <c r="LZE794" s="136"/>
      <c r="LZF794" s="138"/>
      <c r="LZG794" s="154"/>
      <c r="LZH794" s="194"/>
      <c r="LZI794" s="868"/>
      <c r="LZJ794" s="194"/>
      <c r="LZK794" s="868"/>
      <c r="LZL794" s="874"/>
      <c r="LZM794" s="152"/>
      <c r="LZN794" s="552"/>
      <c r="LZO794" s="709"/>
      <c r="LZP794" s="709"/>
      <c r="LZQ794" s="723"/>
      <c r="LZR794" s="723"/>
      <c r="LZS794" s="723"/>
      <c r="LZT794" s="723"/>
      <c r="LZU794" s="723"/>
      <c r="LZV794" s="320"/>
      <c r="LZW794" s="47"/>
      <c r="LZX794" s="47"/>
      <c r="LZY794" s="34"/>
      <c r="LZZ794" s="34"/>
      <c r="MAA794" s="88"/>
      <c r="MAB794"/>
      <c r="MAC794" s="173"/>
      <c r="MAD794" s="284"/>
      <c r="MAE794" s="910"/>
      <c r="MAF794" s="421"/>
      <c r="MAG794" s="137"/>
      <c r="MAH794" s="136"/>
      <c r="MAI794" s="138"/>
      <c r="MAJ794" s="154"/>
      <c r="MAK794" s="194"/>
      <c r="MAL794" s="868"/>
      <c r="MAM794" s="194"/>
      <c r="MAN794" s="868"/>
      <c r="MAO794" s="874"/>
      <c r="MAP794" s="152"/>
      <c r="MAQ794" s="552"/>
      <c r="MAR794" s="709"/>
      <c r="MAS794" s="709"/>
      <c r="MAT794" s="723"/>
      <c r="MAU794" s="723"/>
      <c r="MAV794" s="723"/>
      <c r="MAW794" s="723"/>
      <c r="MAX794" s="723"/>
      <c r="MAY794" s="320"/>
      <c r="MAZ794" s="47"/>
      <c r="MBA794" s="47"/>
      <c r="MBB794" s="34"/>
      <c r="MBC794" s="34"/>
      <c r="MBD794" s="88"/>
      <c r="MBE794"/>
      <c r="MBF794" s="173"/>
      <c r="MBG794" s="284"/>
      <c r="MBH794" s="910"/>
      <c r="MBI794" s="421"/>
      <c r="MBJ794" s="137"/>
      <c r="MBK794" s="136"/>
      <c r="MBL794" s="138"/>
      <c r="MBM794" s="154"/>
      <c r="MBN794" s="194"/>
      <c r="MBO794" s="868"/>
      <c r="MBP794" s="194"/>
      <c r="MBQ794" s="868"/>
      <c r="MBR794" s="874"/>
      <c r="MBS794" s="152"/>
      <c r="MBT794" s="552"/>
      <c r="MBU794" s="709"/>
      <c r="MBV794" s="709"/>
      <c r="MBW794" s="723"/>
      <c r="MBX794" s="723"/>
      <c r="MBY794" s="723"/>
      <c r="MBZ794" s="723"/>
      <c r="MCA794" s="723"/>
      <c r="MCB794" s="320"/>
      <c r="MCC794" s="47"/>
      <c r="MCD794" s="47"/>
      <c r="MCE794" s="34"/>
      <c r="MCF794" s="34"/>
      <c r="MCG794" s="88"/>
      <c r="MCH794"/>
      <c r="MCI794" s="173"/>
      <c r="MCJ794" s="284"/>
      <c r="MCK794" s="910"/>
      <c r="MCL794" s="421"/>
      <c r="MCM794" s="137"/>
      <c r="MCN794" s="136"/>
      <c r="MCO794" s="138"/>
      <c r="MCP794" s="154"/>
      <c r="MCQ794" s="194"/>
      <c r="MCR794" s="868"/>
      <c r="MCS794" s="194"/>
      <c r="MCT794" s="868"/>
      <c r="MCU794" s="874"/>
      <c r="MCV794" s="152"/>
      <c r="MCW794" s="552"/>
      <c r="MCX794" s="709"/>
      <c r="MCY794" s="709"/>
      <c r="MCZ794" s="723"/>
      <c r="MDA794" s="723"/>
      <c r="MDB794" s="723"/>
      <c r="MDC794" s="723"/>
      <c r="MDD794" s="723"/>
      <c r="MDE794" s="320"/>
      <c r="MDF794" s="47"/>
      <c r="MDG794" s="47"/>
      <c r="MDH794" s="34"/>
      <c r="MDI794" s="34"/>
      <c r="MDJ794" s="88"/>
      <c r="MDK794"/>
      <c r="MDL794" s="173"/>
      <c r="MDM794" s="284"/>
      <c r="MDN794" s="910"/>
      <c r="MDO794" s="421"/>
      <c r="MDP794" s="137"/>
      <c r="MDQ794" s="136"/>
      <c r="MDR794" s="138"/>
      <c r="MDS794" s="154"/>
      <c r="MDT794" s="194"/>
      <c r="MDU794" s="868"/>
      <c r="MDV794" s="194"/>
      <c r="MDW794" s="868"/>
      <c r="MDX794" s="874"/>
      <c r="MDY794" s="152"/>
      <c r="MDZ794" s="552"/>
      <c r="MEA794" s="709"/>
      <c r="MEB794" s="709"/>
      <c r="MEC794" s="723"/>
      <c r="MED794" s="723"/>
      <c r="MEE794" s="723"/>
      <c r="MEF794" s="723"/>
      <c r="MEG794" s="723"/>
      <c r="MEH794" s="320"/>
      <c r="MEI794" s="47"/>
      <c r="MEJ794" s="47"/>
      <c r="MEK794" s="34"/>
      <c r="MEL794" s="34"/>
      <c r="MEM794" s="88"/>
      <c r="MEN794"/>
      <c r="MEO794" s="173"/>
      <c r="MEP794" s="284"/>
      <c r="MEQ794" s="910"/>
      <c r="MER794" s="421"/>
      <c r="MES794" s="137"/>
      <c r="MET794" s="136"/>
      <c r="MEU794" s="138"/>
      <c r="MEV794" s="154"/>
      <c r="MEW794" s="194"/>
      <c r="MEX794" s="868"/>
      <c r="MEY794" s="194"/>
      <c r="MEZ794" s="868"/>
      <c r="MFA794" s="874"/>
      <c r="MFB794" s="152"/>
      <c r="MFC794" s="552"/>
      <c r="MFD794" s="709"/>
      <c r="MFE794" s="709"/>
      <c r="MFF794" s="723"/>
      <c r="MFG794" s="723"/>
      <c r="MFH794" s="723"/>
      <c r="MFI794" s="723"/>
      <c r="MFJ794" s="723"/>
      <c r="MFK794" s="320"/>
      <c r="MFL794" s="47"/>
      <c r="MFM794" s="47"/>
      <c r="MFN794" s="34"/>
      <c r="MFO794" s="34"/>
      <c r="MFP794" s="88"/>
      <c r="MFQ794"/>
      <c r="MFR794" s="173"/>
      <c r="MFS794" s="284"/>
      <c r="MFT794" s="910"/>
      <c r="MFU794" s="421"/>
      <c r="MFV794" s="137"/>
      <c r="MFW794" s="136"/>
      <c r="MFX794" s="138"/>
      <c r="MFY794" s="154"/>
      <c r="MFZ794" s="194"/>
      <c r="MGA794" s="868"/>
      <c r="MGB794" s="194"/>
      <c r="MGC794" s="868"/>
      <c r="MGD794" s="874"/>
      <c r="MGE794" s="152"/>
      <c r="MGF794" s="552"/>
      <c r="MGG794" s="709"/>
      <c r="MGH794" s="709"/>
      <c r="MGI794" s="723"/>
      <c r="MGJ794" s="723"/>
      <c r="MGK794" s="723"/>
      <c r="MGL794" s="723"/>
      <c r="MGM794" s="723"/>
      <c r="MGN794" s="320"/>
      <c r="MGO794" s="47"/>
      <c r="MGP794" s="47"/>
      <c r="MGQ794" s="34"/>
      <c r="MGR794" s="34"/>
      <c r="MGS794" s="88"/>
      <c r="MGT794"/>
      <c r="MGU794" s="173"/>
      <c r="MGV794" s="284"/>
      <c r="MGW794" s="910"/>
      <c r="MGX794" s="421"/>
      <c r="MGY794" s="137"/>
      <c r="MGZ794" s="136"/>
      <c r="MHA794" s="138"/>
      <c r="MHB794" s="154"/>
      <c r="MHC794" s="194"/>
      <c r="MHD794" s="868"/>
      <c r="MHE794" s="194"/>
      <c r="MHF794" s="868"/>
      <c r="MHG794" s="874"/>
      <c r="MHH794" s="152"/>
      <c r="MHI794" s="552"/>
      <c r="MHJ794" s="709"/>
      <c r="MHK794" s="709"/>
      <c r="MHL794" s="723"/>
      <c r="MHM794" s="723"/>
      <c r="MHN794" s="723"/>
      <c r="MHO794" s="723"/>
      <c r="MHP794" s="723"/>
      <c r="MHQ794" s="320"/>
      <c r="MHR794" s="47"/>
      <c r="MHS794" s="47"/>
      <c r="MHT794" s="34"/>
      <c r="MHU794" s="34"/>
      <c r="MHV794" s="88"/>
      <c r="MHW794"/>
      <c r="MHX794" s="173"/>
      <c r="MHY794" s="284"/>
      <c r="MHZ794" s="910"/>
      <c r="MIA794" s="421"/>
      <c r="MIB794" s="137"/>
      <c r="MIC794" s="136"/>
      <c r="MID794" s="138"/>
      <c r="MIE794" s="154"/>
      <c r="MIF794" s="194"/>
      <c r="MIG794" s="868"/>
      <c r="MIH794" s="194"/>
      <c r="MII794" s="868"/>
      <c r="MIJ794" s="874"/>
      <c r="MIK794" s="152"/>
      <c r="MIL794" s="552"/>
      <c r="MIM794" s="709"/>
      <c r="MIN794" s="709"/>
      <c r="MIO794" s="723"/>
      <c r="MIP794" s="723"/>
      <c r="MIQ794" s="723"/>
      <c r="MIR794" s="723"/>
      <c r="MIS794" s="723"/>
      <c r="MIT794" s="320"/>
      <c r="MIU794" s="47"/>
      <c r="MIV794" s="47"/>
      <c r="MIW794" s="34"/>
      <c r="MIX794" s="34"/>
      <c r="MIY794" s="88"/>
      <c r="MIZ794"/>
      <c r="MJA794" s="173"/>
      <c r="MJB794" s="284"/>
      <c r="MJC794" s="910"/>
      <c r="MJD794" s="421"/>
      <c r="MJE794" s="137"/>
      <c r="MJF794" s="136"/>
      <c r="MJG794" s="138"/>
      <c r="MJH794" s="154"/>
      <c r="MJI794" s="194"/>
      <c r="MJJ794" s="868"/>
      <c r="MJK794" s="194"/>
      <c r="MJL794" s="868"/>
      <c r="MJM794" s="874"/>
      <c r="MJN794" s="152"/>
      <c r="MJO794" s="552"/>
      <c r="MJP794" s="709"/>
      <c r="MJQ794" s="709"/>
      <c r="MJR794" s="723"/>
      <c r="MJS794" s="723"/>
      <c r="MJT794" s="723"/>
      <c r="MJU794" s="723"/>
      <c r="MJV794" s="723"/>
      <c r="MJW794" s="320"/>
      <c r="MJX794" s="47"/>
      <c r="MJY794" s="47"/>
      <c r="MJZ794" s="34"/>
      <c r="MKA794" s="34"/>
      <c r="MKB794" s="88"/>
      <c r="MKC794"/>
      <c r="MKD794" s="173"/>
      <c r="MKE794" s="284"/>
      <c r="MKF794" s="910"/>
      <c r="MKG794" s="421"/>
      <c r="MKH794" s="137"/>
      <c r="MKI794" s="136"/>
      <c r="MKJ794" s="138"/>
      <c r="MKK794" s="154"/>
      <c r="MKL794" s="194"/>
      <c r="MKM794" s="868"/>
      <c r="MKN794" s="194"/>
      <c r="MKO794" s="868"/>
      <c r="MKP794" s="874"/>
      <c r="MKQ794" s="152"/>
      <c r="MKR794" s="552"/>
      <c r="MKS794" s="709"/>
      <c r="MKT794" s="709"/>
      <c r="MKU794" s="723"/>
      <c r="MKV794" s="723"/>
      <c r="MKW794" s="723"/>
      <c r="MKX794" s="723"/>
      <c r="MKY794" s="723"/>
      <c r="MKZ794" s="320"/>
      <c r="MLA794" s="47"/>
      <c r="MLB794" s="47"/>
      <c r="MLC794" s="34"/>
      <c r="MLD794" s="34"/>
      <c r="MLE794" s="88"/>
      <c r="MLF794"/>
      <c r="MLG794" s="173"/>
      <c r="MLH794" s="284"/>
      <c r="MLI794" s="910"/>
      <c r="MLJ794" s="421"/>
      <c r="MLK794" s="137"/>
      <c r="MLL794" s="136"/>
      <c r="MLM794" s="138"/>
      <c r="MLN794" s="154"/>
      <c r="MLO794" s="194"/>
      <c r="MLP794" s="868"/>
      <c r="MLQ794" s="194"/>
      <c r="MLR794" s="868"/>
      <c r="MLS794" s="874"/>
      <c r="MLT794" s="152"/>
      <c r="MLU794" s="552"/>
      <c r="MLV794" s="709"/>
      <c r="MLW794" s="709"/>
      <c r="MLX794" s="723"/>
      <c r="MLY794" s="723"/>
      <c r="MLZ794" s="723"/>
      <c r="MMA794" s="723"/>
      <c r="MMB794" s="723"/>
      <c r="MMC794" s="320"/>
      <c r="MMD794" s="47"/>
      <c r="MME794" s="47"/>
      <c r="MMF794" s="34"/>
      <c r="MMG794" s="34"/>
      <c r="MMH794" s="88"/>
      <c r="MMI794"/>
      <c r="MMJ794" s="173"/>
      <c r="MMK794" s="284"/>
      <c r="MML794" s="910"/>
      <c r="MMM794" s="421"/>
      <c r="MMN794" s="137"/>
      <c r="MMO794" s="136"/>
      <c r="MMP794" s="138"/>
      <c r="MMQ794" s="154"/>
      <c r="MMR794" s="194"/>
      <c r="MMS794" s="868"/>
      <c r="MMT794" s="194"/>
      <c r="MMU794" s="868"/>
      <c r="MMV794" s="874"/>
      <c r="MMW794" s="152"/>
      <c r="MMX794" s="552"/>
      <c r="MMY794" s="709"/>
      <c r="MMZ794" s="709"/>
      <c r="MNA794" s="723"/>
      <c r="MNB794" s="723"/>
      <c r="MNC794" s="723"/>
      <c r="MND794" s="723"/>
      <c r="MNE794" s="723"/>
      <c r="MNF794" s="320"/>
      <c r="MNG794" s="47"/>
      <c r="MNH794" s="47"/>
      <c r="MNI794" s="34"/>
      <c r="MNJ794" s="34"/>
      <c r="MNK794" s="88"/>
      <c r="MNL794"/>
      <c r="MNM794" s="173"/>
      <c r="MNN794" s="284"/>
      <c r="MNO794" s="910"/>
      <c r="MNP794" s="421"/>
      <c r="MNQ794" s="137"/>
      <c r="MNR794" s="136"/>
      <c r="MNS794" s="138"/>
      <c r="MNT794" s="154"/>
      <c r="MNU794" s="194"/>
      <c r="MNV794" s="868"/>
      <c r="MNW794" s="194"/>
      <c r="MNX794" s="868"/>
      <c r="MNY794" s="874"/>
      <c r="MNZ794" s="152"/>
      <c r="MOA794" s="552"/>
      <c r="MOB794" s="709"/>
      <c r="MOC794" s="709"/>
      <c r="MOD794" s="723"/>
      <c r="MOE794" s="723"/>
      <c r="MOF794" s="723"/>
      <c r="MOG794" s="723"/>
      <c r="MOH794" s="723"/>
      <c r="MOI794" s="320"/>
      <c r="MOJ794" s="47"/>
      <c r="MOK794" s="47"/>
      <c r="MOL794" s="34"/>
      <c r="MOM794" s="34"/>
      <c r="MON794" s="88"/>
      <c r="MOO794"/>
      <c r="MOP794" s="173"/>
      <c r="MOQ794" s="284"/>
      <c r="MOR794" s="910"/>
      <c r="MOS794" s="421"/>
      <c r="MOT794" s="137"/>
      <c r="MOU794" s="136"/>
      <c r="MOV794" s="138"/>
      <c r="MOW794" s="154"/>
      <c r="MOX794" s="194"/>
      <c r="MOY794" s="868"/>
      <c r="MOZ794" s="194"/>
      <c r="MPA794" s="868"/>
      <c r="MPB794" s="874"/>
      <c r="MPC794" s="152"/>
      <c r="MPD794" s="552"/>
      <c r="MPE794" s="709"/>
      <c r="MPF794" s="709"/>
      <c r="MPG794" s="723"/>
      <c r="MPH794" s="723"/>
      <c r="MPI794" s="723"/>
      <c r="MPJ794" s="723"/>
      <c r="MPK794" s="723"/>
      <c r="MPL794" s="320"/>
      <c r="MPM794" s="47"/>
      <c r="MPN794" s="47"/>
      <c r="MPO794" s="34"/>
      <c r="MPP794" s="34"/>
      <c r="MPQ794" s="88"/>
      <c r="MPR794"/>
      <c r="MPS794" s="173"/>
      <c r="MPT794" s="284"/>
      <c r="MPU794" s="910"/>
      <c r="MPV794" s="421"/>
      <c r="MPW794" s="137"/>
      <c r="MPX794" s="136"/>
      <c r="MPY794" s="138"/>
      <c r="MPZ794" s="154"/>
      <c r="MQA794" s="194"/>
      <c r="MQB794" s="868"/>
      <c r="MQC794" s="194"/>
      <c r="MQD794" s="868"/>
      <c r="MQE794" s="874"/>
      <c r="MQF794" s="152"/>
      <c r="MQG794" s="552"/>
      <c r="MQH794" s="709"/>
      <c r="MQI794" s="709"/>
      <c r="MQJ794" s="723"/>
      <c r="MQK794" s="723"/>
      <c r="MQL794" s="723"/>
      <c r="MQM794" s="723"/>
      <c r="MQN794" s="723"/>
      <c r="MQO794" s="320"/>
      <c r="MQP794" s="47"/>
      <c r="MQQ794" s="47"/>
      <c r="MQR794" s="34"/>
      <c r="MQS794" s="34"/>
      <c r="MQT794" s="88"/>
      <c r="MQU794"/>
      <c r="MQV794" s="173"/>
      <c r="MQW794" s="284"/>
      <c r="MQX794" s="910"/>
      <c r="MQY794" s="421"/>
      <c r="MQZ794" s="137"/>
      <c r="MRA794" s="136"/>
      <c r="MRB794" s="138"/>
      <c r="MRC794" s="154"/>
      <c r="MRD794" s="194"/>
      <c r="MRE794" s="868"/>
      <c r="MRF794" s="194"/>
      <c r="MRG794" s="868"/>
      <c r="MRH794" s="874"/>
      <c r="MRI794" s="152"/>
      <c r="MRJ794" s="552"/>
      <c r="MRK794" s="709"/>
      <c r="MRL794" s="709"/>
      <c r="MRM794" s="723"/>
      <c r="MRN794" s="723"/>
      <c r="MRO794" s="723"/>
      <c r="MRP794" s="723"/>
      <c r="MRQ794" s="723"/>
      <c r="MRR794" s="320"/>
      <c r="MRS794" s="47"/>
      <c r="MRT794" s="47"/>
      <c r="MRU794" s="34"/>
      <c r="MRV794" s="34"/>
      <c r="MRW794" s="88"/>
      <c r="MRX794"/>
      <c r="MRY794" s="173"/>
      <c r="MRZ794" s="284"/>
      <c r="MSA794" s="910"/>
      <c r="MSB794" s="421"/>
      <c r="MSC794" s="137"/>
      <c r="MSD794" s="136"/>
      <c r="MSE794" s="138"/>
      <c r="MSF794" s="154"/>
      <c r="MSG794" s="194"/>
      <c r="MSH794" s="868"/>
      <c r="MSI794" s="194"/>
      <c r="MSJ794" s="868"/>
      <c r="MSK794" s="874"/>
      <c r="MSL794" s="152"/>
      <c r="MSM794" s="552"/>
      <c r="MSN794" s="709"/>
      <c r="MSO794" s="709"/>
      <c r="MSP794" s="723"/>
      <c r="MSQ794" s="723"/>
      <c r="MSR794" s="723"/>
      <c r="MSS794" s="723"/>
      <c r="MST794" s="723"/>
      <c r="MSU794" s="320"/>
      <c r="MSV794" s="47"/>
      <c r="MSW794" s="47"/>
      <c r="MSX794" s="34"/>
      <c r="MSY794" s="34"/>
      <c r="MSZ794" s="88"/>
      <c r="MTA794"/>
      <c r="MTB794" s="173"/>
      <c r="MTC794" s="284"/>
      <c r="MTD794" s="910"/>
      <c r="MTE794" s="421"/>
      <c r="MTF794" s="137"/>
      <c r="MTG794" s="136"/>
      <c r="MTH794" s="138"/>
      <c r="MTI794" s="154"/>
      <c r="MTJ794" s="194"/>
      <c r="MTK794" s="868"/>
      <c r="MTL794" s="194"/>
      <c r="MTM794" s="868"/>
      <c r="MTN794" s="874"/>
      <c r="MTO794" s="152"/>
      <c r="MTP794" s="552"/>
      <c r="MTQ794" s="709"/>
      <c r="MTR794" s="709"/>
      <c r="MTS794" s="723"/>
      <c r="MTT794" s="723"/>
      <c r="MTU794" s="723"/>
      <c r="MTV794" s="723"/>
      <c r="MTW794" s="723"/>
      <c r="MTX794" s="320"/>
      <c r="MTY794" s="47"/>
      <c r="MTZ794" s="47"/>
      <c r="MUA794" s="34"/>
      <c r="MUB794" s="34"/>
      <c r="MUC794" s="88"/>
      <c r="MUD794"/>
      <c r="MUE794" s="173"/>
      <c r="MUF794" s="284"/>
      <c r="MUG794" s="910"/>
      <c r="MUH794" s="421"/>
      <c r="MUI794" s="137"/>
      <c r="MUJ794" s="136"/>
      <c r="MUK794" s="138"/>
      <c r="MUL794" s="154"/>
      <c r="MUM794" s="194"/>
      <c r="MUN794" s="868"/>
      <c r="MUO794" s="194"/>
      <c r="MUP794" s="868"/>
      <c r="MUQ794" s="874"/>
      <c r="MUR794" s="152"/>
      <c r="MUS794" s="552"/>
      <c r="MUT794" s="709"/>
      <c r="MUU794" s="709"/>
      <c r="MUV794" s="723"/>
      <c r="MUW794" s="723"/>
      <c r="MUX794" s="723"/>
      <c r="MUY794" s="723"/>
      <c r="MUZ794" s="723"/>
      <c r="MVA794" s="320"/>
      <c r="MVB794" s="47"/>
      <c r="MVC794" s="47"/>
      <c r="MVD794" s="34"/>
      <c r="MVE794" s="34"/>
      <c r="MVF794" s="88"/>
      <c r="MVG794"/>
      <c r="MVH794" s="173"/>
      <c r="MVI794" s="284"/>
      <c r="MVJ794" s="910"/>
      <c r="MVK794" s="421"/>
      <c r="MVL794" s="137"/>
      <c r="MVM794" s="136"/>
      <c r="MVN794" s="138"/>
      <c r="MVO794" s="154"/>
      <c r="MVP794" s="194"/>
      <c r="MVQ794" s="868"/>
      <c r="MVR794" s="194"/>
      <c r="MVS794" s="868"/>
      <c r="MVT794" s="874"/>
      <c r="MVU794" s="152"/>
      <c r="MVV794" s="552"/>
      <c r="MVW794" s="709"/>
      <c r="MVX794" s="709"/>
      <c r="MVY794" s="723"/>
      <c r="MVZ794" s="723"/>
      <c r="MWA794" s="723"/>
      <c r="MWB794" s="723"/>
      <c r="MWC794" s="723"/>
      <c r="MWD794" s="320"/>
      <c r="MWE794" s="47"/>
      <c r="MWF794" s="47"/>
      <c r="MWG794" s="34"/>
      <c r="MWH794" s="34"/>
      <c r="MWI794" s="88"/>
      <c r="MWJ794"/>
      <c r="MWK794" s="173"/>
      <c r="MWL794" s="284"/>
      <c r="MWM794" s="910"/>
      <c r="MWN794" s="421"/>
      <c r="MWO794" s="137"/>
      <c r="MWP794" s="136"/>
      <c r="MWQ794" s="138"/>
      <c r="MWR794" s="154"/>
      <c r="MWS794" s="194"/>
      <c r="MWT794" s="868"/>
      <c r="MWU794" s="194"/>
      <c r="MWV794" s="868"/>
      <c r="MWW794" s="874"/>
      <c r="MWX794" s="152"/>
      <c r="MWY794" s="552"/>
      <c r="MWZ794" s="709"/>
      <c r="MXA794" s="709"/>
      <c r="MXB794" s="723"/>
      <c r="MXC794" s="723"/>
      <c r="MXD794" s="723"/>
      <c r="MXE794" s="723"/>
      <c r="MXF794" s="723"/>
      <c r="MXG794" s="320"/>
      <c r="MXH794" s="47"/>
      <c r="MXI794" s="47"/>
      <c r="MXJ794" s="34"/>
      <c r="MXK794" s="34"/>
      <c r="MXL794" s="88"/>
      <c r="MXM794"/>
      <c r="MXN794" s="173"/>
      <c r="MXO794" s="284"/>
      <c r="MXP794" s="910"/>
      <c r="MXQ794" s="421"/>
      <c r="MXR794" s="137"/>
      <c r="MXS794" s="136"/>
      <c r="MXT794" s="138"/>
      <c r="MXU794" s="154"/>
      <c r="MXV794" s="194"/>
      <c r="MXW794" s="868"/>
      <c r="MXX794" s="194"/>
      <c r="MXY794" s="868"/>
      <c r="MXZ794" s="874"/>
      <c r="MYA794" s="152"/>
      <c r="MYB794" s="552"/>
      <c r="MYC794" s="709"/>
      <c r="MYD794" s="709"/>
      <c r="MYE794" s="723"/>
      <c r="MYF794" s="723"/>
      <c r="MYG794" s="723"/>
      <c r="MYH794" s="723"/>
      <c r="MYI794" s="723"/>
      <c r="MYJ794" s="320"/>
      <c r="MYK794" s="47"/>
      <c r="MYL794" s="47"/>
      <c r="MYM794" s="34"/>
      <c r="MYN794" s="34"/>
      <c r="MYO794" s="88"/>
      <c r="MYP794"/>
      <c r="MYQ794" s="173"/>
      <c r="MYR794" s="284"/>
      <c r="MYS794" s="910"/>
      <c r="MYT794" s="421"/>
      <c r="MYU794" s="137"/>
      <c r="MYV794" s="136"/>
      <c r="MYW794" s="138"/>
      <c r="MYX794" s="154"/>
      <c r="MYY794" s="194"/>
      <c r="MYZ794" s="868"/>
      <c r="MZA794" s="194"/>
      <c r="MZB794" s="868"/>
      <c r="MZC794" s="874"/>
      <c r="MZD794" s="152"/>
      <c r="MZE794" s="552"/>
      <c r="MZF794" s="709"/>
      <c r="MZG794" s="709"/>
      <c r="MZH794" s="723"/>
      <c r="MZI794" s="723"/>
      <c r="MZJ794" s="723"/>
      <c r="MZK794" s="723"/>
      <c r="MZL794" s="723"/>
      <c r="MZM794" s="320"/>
      <c r="MZN794" s="47"/>
      <c r="MZO794" s="47"/>
      <c r="MZP794" s="34"/>
      <c r="MZQ794" s="34"/>
      <c r="MZR794" s="88"/>
      <c r="MZS794"/>
      <c r="MZT794" s="173"/>
      <c r="MZU794" s="284"/>
      <c r="MZV794" s="910"/>
      <c r="MZW794" s="421"/>
      <c r="MZX794" s="137"/>
      <c r="MZY794" s="136"/>
      <c r="MZZ794" s="138"/>
      <c r="NAA794" s="154"/>
      <c r="NAB794" s="194"/>
      <c r="NAC794" s="868"/>
      <c r="NAD794" s="194"/>
      <c r="NAE794" s="868"/>
      <c r="NAF794" s="874"/>
      <c r="NAG794" s="152"/>
      <c r="NAH794" s="552"/>
      <c r="NAI794" s="709"/>
      <c r="NAJ794" s="709"/>
      <c r="NAK794" s="723"/>
      <c r="NAL794" s="723"/>
      <c r="NAM794" s="723"/>
      <c r="NAN794" s="723"/>
      <c r="NAO794" s="723"/>
      <c r="NAP794" s="320"/>
      <c r="NAQ794" s="47"/>
      <c r="NAR794" s="47"/>
      <c r="NAS794" s="34"/>
      <c r="NAT794" s="34"/>
      <c r="NAU794" s="88"/>
      <c r="NAV794"/>
      <c r="NAW794" s="173"/>
      <c r="NAX794" s="284"/>
      <c r="NAY794" s="910"/>
      <c r="NAZ794" s="421"/>
      <c r="NBA794" s="137"/>
      <c r="NBB794" s="136"/>
      <c r="NBC794" s="138"/>
      <c r="NBD794" s="154"/>
      <c r="NBE794" s="194"/>
      <c r="NBF794" s="868"/>
      <c r="NBG794" s="194"/>
      <c r="NBH794" s="868"/>
      <c r="NBI794" s="874"/>
      <c r="NBJ794" s="152"/>
      <c r="NBK794" s="552"/>
      <c r="NBL794" s="709"/>
      <c r="NBM794" s="709"/>
      <c r="NBN794" s="723"/>
      <c r="NBO794" s="723"/>
      <c r="NBP794" s="723"/>
      <c r="NBQ794" s="723"/>
      <c r="NBR794" s="723"/>
      <c r="NBS794" s="320"/>
      <c r="NBT794" s="47"/>
      <c r="NBU794" s="47"/>
      <c r="NBV794" s="34"/>
      <c r="NBW794" s="34"/>
      <c r="NBX794" s="88"/>
      <c r="NBY794"/>
      <c r="NBZ794" s="173"/>
      <c r="NCA794" s="284"/>
      <c r="NCB794" s="910"/>
      <c r="NCC794" s="421"/>
      <c r="NCD794" s="137"/>
      <c r="NCE794" s="136"/>
      <c r="NCF794" s="138"/>
      <c r="NCG794" s="154"/>
      <c r="NCH794" s="194"/>
      <c r="NCI794" s="868"/>
      <c r="NCJ794" s="194"/>
      <c r="NCK794" s="868"/>
      <c r="NCL794" s="874"/>
      <c r="NCM794" s="152"/>
      <c r="NCN794" s="552"/>
      <c r="NCO794" s="709"/>
      <c r="NCP794" s="709"/>
      <c r="NCQ794" s="723"/>
      <c r="NCR794" s="723"/>
      <c r="NCS794" s="723"/>
      <c r="NCT794" s="723"/>
      <c r="NCU794" s="723"/>
      <c r="NCV794" s="320"/>
      <c r="NCW794" s="47"/>
      <c r="NCX794" s="47"/>
      <c r="NCY794" s="34"/>
      <c r="NCZ794" s="34"/>
      <c r="NDA794" s="88"/>
      <c r="NDB794"/>
      <c r="NDC794" s="173"/>
      <c r="NDD794" s="284"/>
      <c r="NDE794" s="910"/>
      <c r="NDF794" s="421"/>
      <c r="NDG794" s="137"/>
      <c r="NDH794" s="136"/>
      <c r="NDI794" s="138"/>
      <c r="NDJ794" s="154"/>
      <c r="NDK794" s="194"/>
      <c r="NDL794" s="868"/>
      <c r="NDM794" s="194"/>
      <c r="NDN794" s="868"/>
      <c r="NDO794" s="874"/>
      <c r="NDP794" s="152"/>
      <c r="NDQ794" s="552"/>
      <c r="NDR794" s="709"/>
      <c r="NDS794" s="709"/>
      <c r="NDT794" s="723"/>
      <c r="NDU794" s="723"/>
      <c r="NDV794" s="723"/>
      <c r="NDW794" s="723"/>
      <c r="NDX794" s="723"/>
      <c r="NDY794" s="320"/>
      <c r="NDZ794" s="47"/>
      <c r="NEA794" s="47"/>
      <c r="NEB794" s="34"/>
      <c r="NEC794" s="34"/>
      <c r="NED794" s="88"/>
      <c r="NEE794"/>
      <c r="NEF794" s="173"/>
      <c r="NEG794" s="284"/>
      <c r="NEH794" s="910"/>
      <c r="NEI794" s="421"/>
      <c r="NEJ794" s="137"/>
      <c r="NEK794" s="136"/>
      <c r="NEL794" s="138"/>
      <c r="NEM794" s="154"/>
      <c r="NEN794" s="194"/>
      <c r="NEO794" s="868"/>
      <c r="NEP794" s="194"/>
      <c r="NEQ794" s="868"/>
      <c r="NER794" s="874"/>
      <c r="NES794" s="152"/>
      <c r="NET794" s="552"/>
      <c r="NEU794" s="709"/>
      <c r="NEV794" s="709"/>
      <c r="NEW794" s="723"/>
      <c r="NEX794" s="723"/>
      <c r="NEY794" s="723"/>
      <c r="NEZ794" s="723"/>
      <c r="NFA794" s="723"/>
      <c r="NFB794" s="320"/>
      <c r="NFC794" s="47"/>
      <c r="NFD794" s="47"/>
      <c r="NFE794" s="34"/>
      <c r="NFF794" s="34"/>
      <c r="NFG794" s="88"/>
      <c r="NFH794"/>
      <c r="NFI794" s="173"/>
      <c r="NFJ794" s="284"/>
      <c r="NFK794" s="910"/>
      <c r="NFL794" s="421"/>
      <c r="NFM794" s="137"/>
      <c r="NFN794" s="136"/>
      <c r="NFO794" s="138"/>
      <c r="NFP794" s="154"/>
      <c r="NFQ794" s="194"/>
      <c r="NFR794" s="868"/>
      <c r="NFS794" s="194"/>
      <c r="NFT794" s="868"/>
      <c r="NFU794" s="874"/>
      <c r="NFV794" s="152"/>
      <c r="NFW794" s="552"/>
      <c r="NFX794" s="709"/>
      <c r="NFY794" s="709"/>
      <c r="NFZ794" s="723"/>
      <c r="NGA794" s="723"/>
      <c r="NGB794" s="723"/>
      <c r="NGC794" s="723"/>
      <c r="NGD794" s="723"/>
      <c r="NGE794" s="320"/>
      <c r="NGF794" s="47"/>
      <c r="NGG794" s="47"/>
      <c r="NGH794" s="34"/>
      <c r="NGI794" s="34"/>
      <c r="NGJ794" s="88"/>
      <c r="NGK794"/>
      <c r="NGL794" s="173"/>
      <c r="NGM794" s="284"/>
      <c r="NGN794" s="910"/>
      <c r="NGO794" s="421"/>
      <c r="NGP794" s="137"/>
      <c r="NGQ794" s="136"/>
      <c r="NGR794" s="138"/>
      <c r="NGS794" s="154"/>
      <c r="NGT794" s="194"/>
      <c r="NGU794" s="868"/>
      <c r="NGV794" s="194"/>
      <c r="NGW794" s="868"/>
      <c r="NGX794" s="874"/>
      <c r="NGY794" s="152"/>
      <c r="NGZ794" s="552"/>
      <c r="NHA794" s="709"/>
      <c r="NHB794" s="709"/>
      <c r="NHC794" s="723"/>
      <c r="NHD794" s="723"/>
      <c r="NHE794" s="723"/>
      <c r="NHF794" s="723"/>
      <c r="NHG794" s="723"/>
      <c r="NHH794" s="320"/>
      <c r="NHI794" s="47"/>
      <c r="NHJ794" s="47"/>
      <c r="NHK794" s="34"/>
      <c r="NHL794" s="34"/>
      <c r="NHM794" s="88"/>
      <c r="NHN794"/>
      <c r="NHO794" s="173"/>
      <c r="NHP794" s="284"/>
      <c r="NHQ794" s="910"/>
      <c r="NHR794" s="421"/>
      <c r="NHS794" s="137"/>
      <c r="NHT794" s="136"/>
      <c r="NHU794" s="138"/>
      <c r="NHV794" s="154"/>
      <c r="NHW794" s="194"/>
      <c r="NHX794" s="868"/>
      <c r="NHY794" s="194"/>
      <c r="NHZ794" s="868"/>
      <c r="NIA794" s="874"/>
      <c r="NIB794" s="152"/>
      <c r="NIC794" s="552"/>
      <c r="NID794" s="709"/>
      <c r="NIE794" s="709"/>
      <c r="NIF794" s="723"/>
      <c r="NIG794" s="723"/>
      <c r="NIH794" s="723"/>
      <c r="NII794" s="723"/>
      <c r="NIJ794" s="723"/>
      <c r="NIK794" s="320"/>
      <c r="NIL794" s="47"/>
      <c r="NIM794" s="47"/>
      <c r="NIN794" s="34"/>
      <c r="NIO794" s="34"/>
      <c r="NIP794" s="88"/>
      <c r="NIQ794"/>
      <c r="NIR794" s="173"/>
      <c r="NIS794" s="284"/>
      <c r="NIT794" s="910"/>
      <c r="NIU794" s="421"/>
      <c r="NIV794" s="137"/>
      <c r="NIW794" s="136"/>
      <c r="NIX794" s="138"/>
      <c r="NIY794" s="154"/>
      <c r="NIZ794" s="194"/>
      <c r="NJA794" s="868"/>
      <c r="NJB794" s="194"/>
      <c r="NJC794" s="868"/>
      <c r="NJD794" s="874"/>
      <c r="NJE794" s="152"/>
      <c r="NJF794" s="552"/>
      <c r="NJG794" s="709"/>
      <c r="NJH794" s="709"/>
      <c r="NJI794" s="723"/>
      <c r="NJJ794" s="723"/>
      <c r="NJK794" s="723"/>
      <c r="NJL794" s="723"/>
      <c r="NJM794" s="723"/>
      <c r="NJN794" s="320"/>
      <c r="NJO794" s="47"/>
      <c r="NJP794" s="47"/>
      <c r="NJQ794" s="34"/>
      <c r="NJR794" s="34"/>
      <c r="NJS794" s="88"/>
      <c r="NJT794"/>
      <c r="NJU794" s="173"/>
      <c r="NJV794" s="284"/>
      <c r="NJW794" s="910"/>
      <c r="NJX794" s="421"/>
      <c r="NJY794" s="137"/>
      <c r="NJZ794" s="136"/>
      <c r="NKA794" s="138"/>
      <c r="NKB794" s="154"/>
      <c r="NKC794" s="194"/>
      <c r="NKD794" s="868"/>
      <c r="NKE794" s="194"/>
      <c r="NKF794" s="868"/>
      <c r="NKG794" s="874"/>
      <c r="NKH794" s="152"/>
      <c r="NKI794" s="552"/>
      <c r="NKJ794" s="709"/>
      <c r="NKK794" s="709"/>
      <c r="NKL794" s="723"/>
      <c r="NKM794" s="723"/>
      <c r="NKN794" s="723"/>
      <c r="NKO794" s="723"/>
      <c r="NKP794" s="723"/>
      <c r="NKQ794" s="320"/>
      <c r="NKR794" s="47"/>
      <c r="NKS794" s="47"/>
      <c r="NKT794" s="34"/>
      <c r="NKU794" s="34"/>
      <c r="NKV794" s="88"/>
      <c r="NKW794"/>
      <c r="NKX794" s="173"/>
      <c r="NKY794" s="284"/>
      <c r="NKZ794" s="910"/>
      <c r="NLA794" s="421"/>
      <c r="NLB794" s="137"/>
      <c r="NLC794" s="136"/>
      <c r="NLD794" s="138"/>
      <c r="NLE794" s="154"/>
      <c r="NLF794" s="194"/>
      <c r="NLG794" s="868"/>
      <c r="NLH794" s="194"/>
      <c r="NLI794" s="868"/>
      <c r="NLJ794" s="874"/>
      <c r="NLK794" s="152"/>
      <c r="NLL794" s="552"/>
      <c r="NLM794" s="709"/>
      <c r="NLN794" s="709"/>
      <c r="NLO794" s="723"/>
      <c r="NLP794" s="723"/>
      <c r="NLQ794" s="723"/>
      <c r="NLR794" s="723"/>
      <c r="NLS794" s="723"/>
      <c r="NLT794" s="320"/>
      <c r="NLU794" s="47"/>
      <c r="NLV794" s="47"/>
      <c r="NLW794" s="34"/>
      <c r="NLX794" s="34"/>
      <c r="NLY794" s="88"/>
      <c r="NLZ794"/>
      <c r="NMA794" s="173"/>
      <c r="NMB794" s="284"/>
      <c r="NMC794" s="910"/>
      <c r="NMD794" s="421"/>
      <c r="NME794" s="137"/>
      <c r="NMF794" s="136"/>
      <c r="NMG794" s="138"/>
      <c r="NMH794" s="154"/>
      <c r="NMI794" s="194"/>
      <c r="NMJ794" s="868"/>
      <c r="NMK794" s="194"/>
      <c r="NML794" s="868"/>
      <c r="NMM794" s="874"/>
      <c r="NMN794" s="152"/>
      <c r="NMO794" s="552"/>
      <c r="NMP794" s="709"/>
      <c r="NMQ794" s="709"/>
      <c r="NMR794" s="723"/>
      <c r="NMS794" s="723"/>
      <c r="NMT794" s="723"/>
      <c r="NMU794" s="723"/>
      <c r="NMV794" s="723"/>
      <c r="NMW794" s="320"/>
      <c r="NMX794" s="47"/>
      <c r="NMY794" s="47"/>
      <c r="NMZ794" s="34"/>
      <c r="NNA794" s="34"/>
      <c r="NNB794" s="88"/>
      <c r="NNC794"/>
      <c r="NND794" s="173"/>
      <c r="NNE794" s="284"/>
      <c r="NNF794" s="910"/>
      <c r="NNG794" s="421"/>
      <c r="NNH794" s="137"/>
      <c r="NNI794" s="136"/>
      <c r="NNJ794" s="138"/>
      <c r="NNK794" s="154"/>
      <c r="NNL794" s="194"/>
      <c r="NNM794" s="868"/>
      <c r="NNN794" s="194"/>
      <c r="NNO794" s="868"/>
      <c r="NNP794" s="874"/>
      <c r="NNQ794" s="152"/>
      <c r="NNR794" s="552"/>
      <c r="NNS794" s="709"/>
      <c r="NNT794" s="709"/>
      <c r="NNU794" s="723"/>
      <c r="NNV794" s="723"/>
      <c r="NNW794" s="723"/>
      <c r="NNX794" s="723"/>
      <c r="NNY794" s="723"/>
      <c r="NNZ794" s="320"/>
      <c r="NOA794" s="47"/>
      <c r="NOB794" s="47"/>
      <c r="NOC794" s="34"/>
      <c r="NOD794" s="34"/>
      <c r="NOE794" s="88"/>
      <c r="NOF794"/>
      <c r="NOG794" s="173"/>
      <c r="NOH794" s="284"/>
      <c r="NOI794" s="910"/>
      <c r="NOJ794" s="421"/>
      <c r="NOK794" s="137"/>
      <c r="NOL794" s="136"/>
      <c r="NOM794" s="138"/>
      <c r="NON794" s="154"/>
      <c r="NOO794" s="194"/>
      <c r="NOP794" s="868"/>
      <c r="NOQ794" s="194"/>
      <c r="NOR794" s="868"/>
      <c r="NOS794" s="874"/>
      <c r="NOT794" s="152"/>
      <c r="NOU794" s="552"/>
      <c r="NOV794" s="709"/>
      <c r="NOW794" s="709"/>
      <c r="NOX794" s="723"/>
      <c r="NOY794" s="723"/>
      <c r="NOZ794" s="723"/>
      <c r="NPA794" s="723"/>
      <c r="NPB794" s="723"/>
      <c r="NPC794" s="320"/>
      <c r="NPD794" s="47"/>
      <c r="NPE794" s="47"/>
      <c r="NPF794" s="34"/>
      <c r="NPG794" s="34"/>
      <c r="NPH794" s="88"/>
      <c r="NPI794"/>
      <c r="NPJ794" s="173"/>
      <c r="NPK794" s="284"/>
      <c r="NPL794" s="910"/>
      <c r="NPM794" s="421"/>
      <c r="NPN794" s="137"/>
      <c r="NPO794" s="136"/>
      <c r="NPP794" s="138"/>
      <c r="NPQ794" s="154"/>
      <c r="NPR794" s="194"/>
      <c r="NPS794" s="868"/>
      <c r="NPT794" s="194"/>
      <c r="NPU794" s="868"/>
      <c r="NPV794" s="874"/>
      <c r="NPW794" s="152"/>
      <c r="NPX794" s="552"/>
      <c r="NPY794" s="709"/>
      <c r="NPZ794" s="709"/>
      <c r="NQA794" s="723"/>
      <c r="NQB794" s="723"/>
      <c r="NQC794" s="723"/>
      <c r="NQD794" s="723"/>
      <c r="NQE794" s="723"/>
      <c r="NQF794" s="320"/>
      <c r="NQG794" s="47"/>
      <c r="NQH794" s="47"/>
      <c r="NQI794" s="34"/>
      <c r="NQJ794" s="34"/>
      <c r="NQK794" s="88"/>
      <c r="NQL794"/>
      <c r="NQM794" s="173"/>
      <c r="NQN794" s="284"/>
      <c r="NQO794" s="910"/>
      <c r="NQP794" s="421"/>
      <c r="NQQ794" s="137"/>
      <c r="NQR794" s="136"/>
      <c r="NQS794" s="138"/>
      <c r="NQT794" s="154"/>
      <c r="NQU794" s="194"/>
      <c r="NQV794" s="868"/>
      <c r="NQW794" s="194"/>
      <c r="NQX794" s="868"/>
      <c r="NQY794" s="874"/>
      <c r="NQZ794" s="152"/>
      <c r="NRA794" s="552"/>
      <c r="NRB794" s="709"/>
      <c r="NRC794" s="709"/>
      <c r="NRD794" s="723"/>
      <c r="NRE794" s="723"/>
      <c r="NRF794" s="723"/>
      <c r="NRG794" s="723"/>
      <c r="NRH794" s="723"/>
      <c r="NRI794" s="320"/>
      <c r="NRJ794" s="47"/>
      <c r="NRK794" s="47"/>
      <c r="NRL794" s="34"/>
      <c r="NRM794" s="34"/>
      <c r="NRN794" s="88"/>
      <c r="NRO794"/>
      <c r="NRP794" s="173"/>
      <c r="NRQ794" s="284"/>
      <c r="NRR794" s="910"/>
      <c r="NRS794" s="421"/>
      <c r="NRT794" s="137"/>
      <c r="NRU794" s="136"/>
      <c r="NRV794" s="138"/>
      <c r="NRW794" s="154"/>
      <c r="NRX794" s="194"/>
      <c r="NRY794" s="868"/>
      <c r="NRZ794" s="194"/>
      <c r="NSA794" s="868"/>
      <c r="NSB794" s="874"/>
      <c r="NSC794" s="152"/>
      <c r="NSD794" s="552"/>
      <c r="NSE794" s="709"/>
      <c r="NSF794" s="709"/>
      <c r="NSG794" s="723"/>
      <c r="NSH794" s="723"/>
      <c r="NSI794" s="723"/>
      <c r="NSJ794" s="723"/>
      <c r="NSK794" s="723"/>
      <c r="NSL794" s="320"/>
      <c r="NSM794" s="47"/>
      <c r="NSN794" s="47"/>
      <c r="NSO794" s="34"/>
      <c r="NSP794" s="34"/>
      <c r="NSQ794" s="88"/>
      <c r="NSR794"/>
      <c r="NSS794" s="173"/>
      <c r="NST794" s="284"/>
      <c r="NSU794" s="910"/>
      <c r="NSV794" s="421"/>
      <c r="NSW794" s="137"/>
      <c r="NSX794" s="136"/>
      <c r="NSY794" s="138"/>
      <c r="NSZ794" s="154"/>
      <c r="NTA794" s="194"/>
      <c r="NTB794" s="868"/>
      <c r="NTC794" s="194"/>
      <c r="NTD794" s="868"/>
      <c r="NTE794" s="874"/>
      <c r="NTF794" s="152"/>
      <c r="NTG794" s="552"/>
      <c r="NTH794" s="709"/>
      <c r="NTI794" s="709"/>
      <c r="NTJ794" s="723"/>
      <c r="NTK794" s="723"/>
      <c r="NTL794" s="723"/>
      <c r="NTM794" s="723"/>
      <c r="NTN794" s="723"/>
      <c r="NTO794" s="320"/>
      <c r="NTP794" s="47"/>
      <c r="NTQ794" s="47"/>
      <c r="NTR794" s="34"/>
      <c r="NTS794" s="34"/>
      <c r="NTT794" s="88"/>
      <c r="NTU794"/>
      <c r="NTV794" s="173"/>
      <c r="NTW794" s="284"/>
      <c r="NTX794" s="910"/>
      <c r="NTY794" s="421"/>
      <c r="NTZ794" s="137"/>
      <c r="NUA794" s="136"/>
      <c r="NUB794" s="138"/>
      <c r="NUC794" s="154"/>
      <c r="NUD794" s="194"/>
      <c r="NUE794" s="868"/>
      <c r="NUF794" s="194"/>
      <c r="NUG794" s="868"/>
      <c r="NUH794" s="874"/>
      <c r="NUI794" s="152"/>
      <c r="NUJ794" s="552"/>
      <c r="NUK794" s="709"/>
      <c r="NUL794" s="709"/>
      <c r="NUM794" s="723"/>
      <c r="NUN794" s="723"/>
      <c r="NUO794" s="723"/>
      <c r="NUP794" s="723"/>
      <c r="NUQ794" s="723"/>
      <c r="NUR794" s="320"/>
      <c r="NUS794" s="47"/>
      <c r="NUT794" s="47"/>
      <c r="NUU794" s="34"/>
      <c r="NUV794" s="34"/>
      <c r="NUW794" s="88"/>
      <c r="NUX794"/>
      <c r="NUY794" s="173"/>
      <c r="NUZ794" s="284"/>
      <c r="NVA794" s="910"/>
      <c r="NVB794" s="421"/>
      <c r="NVC794" s="137"/>
      <c r="NVD794" s="136"/>
      <c r="NVE794" s="138"/>
      <c r="NVF794" s="154"/>
      <c r="NVG794" s="194"/>
      <c r="NVH794" s="868"/>
      <c r="NVI794" s="194"/>
      <c r="NVJ794" s="868"/>
      <c r="NVK794" s="874"/>
      <c r="NVL794" s="152"/>
      <c r="NVM794" s="552"/>
      <c r="NVN794" s="709"/>
      <c r="NVO794" s="709"/>
      <c r="NVP794" s="723"/>
      <c r="NVQ794" s="723"/>
      <c r="NVR794" s="723"/>
      <c r="NVS794" s="723"/>
      <c r="NVT794" s="723"/>
      <c r="NVU794" s="320"/>
      <c r="NVV794" s="47"/>
      <c r="NVW794" s="47"/>
      <c r="NVX794" s="34"/>
      <c r="NVY794" s="34"/>
      <c r="NVZ794" s="88"/>
      <c r="NWA794"/>
      <c r="NWB794" s="173"/>
      <c r="NWC794" s="284"/>
      <c r="NWD794" s="910"/>
      <c r="NWE794" s="421"/>
      <c r="NWF794" s="137"/>
      <c r="NWG794" s="136"/>
      <c r="NWH794" s="138"/>
      <c r="NWI794" s="154"/>
      <c r="NWJ794" s="194"/>
      <c r="NWK794" s="868"/>
      <c r="NWL794" s="194"/>
      <c r="NWM794" s="868"/>
      <c r="NWN794" s="874"/>
      <c r="NWO794" s="152"/>
      <c r="NWP794" s="552"/>
      <c r="NWQ794" s="709"/>
      <c r="NWR794" s="709"/>
      <c r="NWS794" s="723"/>
      <c r="NWT794" s="723"/>
      <c r="NWU794" s="723"/>
      <c r="NWV794" s="723"/>
      <c r="NWW794" s="723"/>
      <c r="NWX794" s="320"/>
      <c r="NWY794" s="47"/>
      <c r="NWZ794" s="47"/>
      <c r="NXA794" s="34"/>
      <c r="NXB794" s="34"/>
      <c r="NXC794" s="88"/>
      <c r="NXD794"/>
      <c r="NXE794" s="173"/>
      <c r="NXF794" s="284"/>
      <c r="NXG794" s="910"/>
      <c r="NXH794" s="421"/>
      <c r="NXI794" s="137"/>
      <c r="NXJ794" s="136"/>
      <c r="NXK794" s="138"/>
      <c r="NXL794" s="154"/>
      <c r="NXM794" s="194"/>
      <c r="NXN794" s="868"/>
      <c r="NXO794" s="194"/>
      <c r="NXP794" s="868"/>
      <c r="NXQ794" s="874"/>
      <c r="NXR794" s="152"/>
      <c r="NXS794" s="552"/>
      <c r="NXT794" s="709"/>
      <c r="NXU794" s="709"/>
      <c r="NXV794" s="723"/>
      <c r="NXW794" s="723"/>
      <c r="NXX794" s="723"/>
      <c r="NXY794" s="723"/>
      <c r="NXZ794" s="723"/>
      <c r="NYA794" s="320"/>
      <c r="NYB794" s="47"/>
      <c r="NYC794" s="47"/>
      <c r="NYD794" s="34"/>
      <c r="NYE794" s="34"/>
      <c r="NYF794" s="88"/>
      <c r="NYG794"/>
      <c r="NYH794" s="173"/>
      <c r="NYI794" s="284"/>
      <c r="NYJ794" s="910"/>
      <c r="NYK794" s="421"/>
      <c r="NYL794" s="137"/>
      <c r="NYM794" s="136"/>
      <c r="NYN794" s="138"/>
      <c r="NYO794" s="154"/>
      <c r="NYP794" s="194"/>
      <c r="NYQ794" s="868"/>
      <c r="NYR794" s="194"/>
      <c r="NYS794" s="868"/>
      <c r="NYT794" s="874"/>
      <c r="NYU794" s="152"/>
      <c r="NYV794" s="552"/>
      <c r="NYW794" s="709"/>
      <c r="NYX794" s="709"/>
      <c r="NYY794" s="723"/>
      <c r="NYZ794" s="723"/>
      <c r="NZA794" s="723"/>
      <c r="NZB794" s="723"/>
      <c r="NZC794" s="723"/>
      <c r="NZD794" s="320"/>
      <c r="NZE794" s="47"/>
      <c r="NZF794" s="47"/>
      <c r="NZG794" s="34"/>
      <c r="NZH794" s="34"/>
      <c r="NZI794" s="88"/>
      <c r="NZJ794"/>
      <c r="NZK794" s="173"/>
      <c r="NZL794" s="284"/>
      <c r="NZM794" s="910"/>
      <c r="NZN794" s="421"/>
      <c r="NZO794" s="137"/>
      <c r="NZP794" s="136"/>
      <c r="NZQ794" s="138"/>
      <c r="NZR794" s="154"/>
      <c r="NZS794" s="194"/>
      <c r="NZT794" s="868"/>
      <c r="NZU794" s="194"/>
      <c r="NZV794" s="868"/>
      <c r="NZW794" s="874"/>
      <c r="NZX794" s="152"/>
      <c r="NZY794" s="552"/>
      <c r="NZZ794" s="709"/>
      <c r="OAA794" s="709"/>
      <c r="OAB794" s="723"/>
      <c r="OAC794" s="723"/>
      <c r="OAD794" s="723"/>
      <c r="OAE794" s="723"/>
      <c r="OAF794" s="723"/>
      <c r="OAG794" s="320"/>
      <c r="OAH794" s="47"/>
      <c r="OAI794" s="47"/>
      <c r="OAJ794" s="34"/>
      <c r="OAK794" s="34"/>
      <c r="OAL794" s="88"/>
      <c r="OAM794"/>
      <c r="OAN794" s="173"/>
      <c r="OAO794" s="284"/>
      <c r="OAP794" s="910"/>
      <c r="OAQ794" s="421"/>
      <c r="OAR794" s="137"/>
      <c r="OAS794" s="136"/>
      <c r="OAT794" s="138"/>
      <c r="OAU794" s="154"/>
      <c r="OAV794" s="194"/>
      <c r="OAW794" s="868"/>
      <c r="OAX794" s="194"/>
      <c r="OAY794" s="868"/>
      <c r="OAZ794" s="874"/>
      <c r="OBA794" s="152"/>
      <c r="OBB794" s="552"/>
      <c r="OBC794" s="709"/>
      <c r="OBD794" s="709"/>
      <c r="OBE794" s="723"/>
      <c r="OBF794" s="723"/>
      <c r="OBG794" s="723"/>
      <c r="OBH794" s="723"/>
      <c r="OBI794" s="723"/>
      <c r="OBJ794" s="320"/>
      <c r="OBK794" s="47"/>
      <c r="OBL794" s="47"/>
      <c r="OBM794" s="34"/>
      <c r="OBN794" s="34"/>
      <c r="OBO794" s="88"/>
      <c r="OBP794"/>
      <c r="OBQ794" s="173"/>
      <c r="OBR794" s="284"/>
      <c r="OBS794" s="910"/>
      <c r="OBT794" s="421"/>
      <c r="OBU794" s="137"/>
      <c r="OBV794" s="136"/>
      <c r="OBW794" s="138"/>
      <c r="OBX794" s="154"/>
      <c r="OBY794" s="194"/>
      <c r="OBZ794" s="868"/>
      <c r="OCA794" s="194"/>
      <c r="OCB794" s="868"/>
      <c r="OCC794" s="874"/>
      <c r="OCD794" s="152"/>
      <c r="OCE794" s="552"/>
      <c r="OCF794" s="709"/>
      <c r="OCG794" s="709"/>
      <c r="OCH794" s="723"/>
      <c r="OCI794" s="723"/>
      <c r="OCJ794" s="723"/>
      <c r="OCK794" s="723"/>
      <c r="OCL794" s="723"/>
      <c r="OCM794" s="320"/>
      <c r="OCN794" s="47"/>
      <c r="OCO794" s="47"/>
      <c r="OCP794" s="34"/>
      <c r="OCQ794" s="34"/>
      <c r="OCR794" s="88"/>
      <c r="OCS794"/>
      <c r="OCT794" s="173"/>
      <c r="OCU794" s="284"/>
      <c r="OCV794" s="910"/>
      <c r="OCW794" s="421"/>
      <c r="OCX794" s="137"/>
      <c r="OCY794" s="136"/>
      <c r="OCZ794" s="138"/>
      <c r="ODA794" s="154"/>
      <c r="ODB794" s="194"/>
      <c r="ODC794" s="868"/>
      <c r="ODD794" s="194"/>
      <c r="ODE794" s="868"/>
      <c r="ODF794" s="874"/>
      <c r="ODG794" s="152"/>
      <c r="ODH794" s="552"/>
      <c r="ODI794" s="709"/>
      <c r="ODJ794" s="709"/>
      <c r="ODK794" s="723"/>
      <c r="ODL794" s="723"/>
      <c r="ODM794" s="723"/>
      <c r="ODN794" s="723"/>
      <c r="ODO794" s="723"/>
      <c r="ODP794" s="320"/>
      <c r="ODQ794" s="47"/>
      <c r="ODR794" s="47"/>
      <c r="ODS794" s="34"/>
      <c r="ODT794" s="34"/>
      <c r="ODU794" s="88"/>
      <c r="ODV794"/>
      <c r="ODW794" s="173"/>
      <c r="ODX794" s="284"/>
      <c r="ODY794" s="910"/>
      <c r="ODZ794" s="421"/>
      <c r="OEA794" s="137"/>
      <c r="OEB794" s="136"/>
      <c r="OEC794" s="138"/>
      <c r="OED794" s="154"/>
      <c r="OEE794" s="194"/>
      <c r="OEF794" s="868"/>
      <c r="OEG794" s="194"/>
      <c r="OEH794" s="868"/>
      <c r="OEI794" s="874"/>
      <c r="OEJ794" s="152"/>
      <c r="OEK794" s="552"/>
      <c r="OEL794" s="709"/>
      <c r="OEM794" s="709"/>
      <c r="OEN794" s="723"/>
      <c r="OEO794" s="723"/>
      <c r="OEP794" s="723"/>
      <c r="OEQ794" s="723"/>
      <c r="OER794" s="723"/>
      <c r="OES794" s="320"/>
      <c r="OET794" s="47"/>
      <c r="OEU794" s="47"/>
      <c r="OEV794" s="34"/>
      <c r="OEW794" s="34"/>
      <c r="OEX794" s="88"/>
      <c r="OEY794"/>
      <c r="OEZ794" s="173"/>
      <c r="OFA794" s="284"/>
      <c r="OFB794" s="910"/>
      <c r="OFC794" s="421"/>
      <c r="OFD794" s="137"/>
      <c r="OFE794" s="136"/>
      <c r="OFF794" s="138"/>
      <c r="OFG794" s="154"/>
      <c r="OFH794" s="194"/>
      <c r="OFI794" s="868"/>
      <c r="OFJ794" s="194"/>
      <c r="OFK794" s="868"/>
      <c r="OFL794" s="874"/>
      <c r="OFM794" s="152"/>
      <c r="OFN794" s="552"/>
      <c r="OFO794" s="709"/>
      <c r="OFP794" s="709"/>
      <c r="OFQ794" s="723"/>
      <c r="OFR794" s="723"/>
      <c r="OFS794" s="723"/>
      <c r="OFT794" s="723"/>
      <c r="OFU794" s="723"/>
      <c r="OFV794" s="320"/>
      <c r="OFW794" s="47"/>
      <c r="OFX794" s="47"/>
      <c r="OFY794" s="34"/>
      <c r="OFZ794" s="34"/>
      <c r="OGA794" s="88"/>
      <c r="OGB794"/>
      <c r="OGC794" s="173"/>
      <c r="OGD794" s="284"/>
      <c r="OGE794" s="910"/>
      <c r="OGF794" s="421"/>
      <c r="OGG794" s="137"/>
      <c r="OGH794" s="136"/>
      <c r="OGI794" s="138"/>
      <c r="OGJ794" s="154"/>
      <c r="OGK794" s="194"/>
      <c r="OGL794" s="868"/>
      <c r="OGM794" s="194"/>
      <c r="OGN794" s="868"/>
      <c r="OGO794" s="874"/>
      <c r="OGP794" s="152"/>
      <c r="OGQ794" s="552"/>
      <c r="OGR794" s="709"/>
      <c r="OGS794" s="709"/>
      <c r="OGT794" s="723"/>
      <c r="OGU794" s="723"/>
      <c r="OGV794" s="723"/>
      <c r="OGW794" s="723"/>
      <c r="OGX794" s="723"/>
      <c r="OGY794" s="320"/>
      <c r="OGZ794" s="47"/>
      <c r="OHA794" s="47"/>
      <c r="OHB794" s="34"/>
      <c r="OHC794" s="34"/>
      <c r="OHD794" s="88"/>
      <c r="OHE794"/>
      <c r="OHF794" s="173"/>
      <c r="OHG794" s="284"/>
      <c r="OHH794" s="910"/>
      <c r="OHI794" s="421"/>
      <c r="OHJ794" s="137"/>
      <c r="OHK794" s="136"/>
      <c r="OHL794" s="138"/>
      <c r="OHM794" s="154"/>
      <c r="OHN794" s="194"/>
      <c r="OHO794" s="868"/>
      <c r="OHP794" s="194"/>
      <c r="OHQ794" s="868"/>
      <c r="OHR794" s="874"/>
      <c r="OHS794" s="152"/>
      <c r="OHT794" s="552"/>
      <c r="OHU794" s="709"/>
      <c r="OHV794" s="709"/>
      <c r="OHW794" s="723"/>
      <c r="OHX794" s="723"/>
      <c r="OHY794" s="723"/>
      <c r="OHZ794" s="723"/>
      <c r="OIA794" s="723"/>
      <c r="OIB794" s="320"/>
      <c r="OIC794" s="47"/>
      <c r="OID794" s="47"/>
      <c r="OIE794" s="34"/>
      <c r="OIF794" s="34"/>
      <c r="OIG794" s="88"/>
      <c r="OIH794"/>
      <c r="OII794" s="173"/>
      <c r="OIJ794" s="284"/>
      <c r="OIK794" s="910"/>
      <c r="OIL794" s="421"/>
      <c r="OIM794" s="137"/>
      <c r="OIN794" s="136"/>
      <c r="OIO794" s="138"/>
      <c r="OIP794" s="154"/>
      <c r="OIQ794" s="194"/>
      <c r="OIR794" s="868"/>
      <c r="OIS794" s="194"/>
      <c r="OIT794" s="868"/>
      <c r="OIU794" s="874"/>
      <c r="OIV794" s="152"/>
      <c r="OIW794" s="552"/>
      <c r="OIX794" s="709"/>
      <c r="OIY794" s="709"/>
      <c r="OIZ794" s="723"/>
      <c r="OJA794" s="723"/>
      <c r="OJB794" s="723"/>
      <c r="OJC794" s="723"/>
      <c r="OJD794" s="723"/>
      <c r="OJE794" s="320"/>
      <c r="OJF794" s="47"/>
      <c r="OJG794" s="47"/>
      <c r="OJH794" s="34"/>
      <c r="OJI794" s="34"/>
      <c r="OJJ794" s="88"/>
      <c r="OJK794"/>
      <c r="OJL794" s="173"/>
      <c r="OJM794" s="284"/>
      <c r="OJN794" s="910"/>
      <c r="OJO794" s="421"/>
      <c r="OJP794" s="137"/>
      <c r="OJQ794" s="136"/>
      <c r="OJR794" s="138"/>
      <c r="OJS794" s="154"/>
      <c r="OJT794" s="194"/>
      <c r="OJU794" s="868"/>
      <c r="OJV794" s="194"/>
      <c r="OJW794" s="868"/>
      <c r="OJX794" s="874"/>
      <c r="OJY794" s="152"/>
      <c r="OJZ794" s="552"/>
      <c r="OKA794" s="709"/>
      <c r="OKB794" s="709"/>
      <c r="OKC794" s="723"/>
      <c r="OKD794" s="723"/>
      <c r="OKE794" s="723"/>
      <c r="OKF794" s="723"/>
      <c r="OKG794" s="723"/>
      <c r="OKH794" s="320"/>
      <c r="OKI794" s="47"/>
      <c r="OKJ794" s="47"/>
      <c r="OKK794" s="34"/>
      <c r="OKL794" s="34"/>
      <c r="OKM794" s="88"/>
      <c r="OKN794"/>
      <c r="OKO794" s="173"/>
      <c r="OKP794" s="284"/>
      <c r="OKQ794" s="910"/>
      <c r="OKR794" s="421"/>
      <c r="OKS794" s="137"/>
      <c r="OKT794" s="136"/>
      <c r="OKU794" s="138"/>
      <c r="OKV794" s="154"/>
      <c r="OKW794" s="194"/>
      <c r="OKX794" s="868"/>
      <c r="OKY794" s="194"/>
      <c r="OKZ794" s="868"/>
      <c r="OLA794" s="874"/>
      <c r="OLB794" s="152"/>
      <c r="OLC794" s="552"/>
      <c r="OLD794" s="709"/>
      <c r="OLE794" s="709"/>
      <c r="OLF794" s="723"/>
      <c r="OLG794" s="723"/>
      <c r="OLH794" s="723"/>
      <c r="OLI794" s="723"/>
      <c r="OLJ794" s="723"/>
      <c r="OLK794" s="320"/>
      <c r="OLL794" s="47"/>
      <c r="OLM794" s="47"/>
      <c r="OLN794" s="34"/>
      <c r="OLO794" s="34"/>
      <c r="OLP794" s="88"/>
      <c r="OLQ794"/>
      <c r="OLR794" s="173"/>
      <c r="OLS794" s="284"/>
      <c r="OLT794" s="910"/>
      <c r="OLU794" s="421"/>
      <c r="OLV794" s="137"/>
      <c r="OLW794" s="136"/>
      <c r="OLX794" s="138"/>
      <c r="OLY794" s="154"/>
      <c r="OLZ794" s="194"/>
      <c r="OMA794" s="868"/>
      <c r="OMB794" s="194"/>
      <c r="OMC794" s="868"/>
      <c r="OMD794" s="874"/>
      <c r="OME794" s="152"/>
      <c r="OMF794" s="552"/>
      <c r="OMG794" s="709"/>
      <c r="OMH794" s="709"/>
      <c r="OMI794" s="723"/>
      <c r="OMJ794" s="723"/>
      <c r="OMK794" s="723"/>
      <c r="OML794" s="723"/>
      <c r="OMM794" s="723"/>
      <c r="OMN794" s="320"/>
      <c r="OMO794" s="47"/>
      <c r="OMP794" s="47"/>
      <c r="OMQ794" s="34"/>
      <c r="OMR794" s="34"/>
      <c r="OMS794" s="88"/>
      <c r="OMT794"/>
      <c r="OMU794" s="173"/>
      <c r="OMV794" s="284"/>
      <c r="OMW794" s="910"/>
      <c r="OMX794" s="421"/>
      <c r="OMY794" s="137"/>
      <c r="OMZ794" s="136"/>
      <c r="ONA794" s="138"/>
      <c r="ONB794" s="154"/>
      <c r="ONC794" s="194"/>
      <c r="OND794" s="868"/>
      <c r="ONE794" s="194"/>
      <c r="ONF794" s="868"/>
      <c r="ONG794" s="874"/>
      <c r="ONH794" s="152"/>
      <c r="ONI794" s="552"/>
      <c r="ONJ794" s="709"/>
      <c r="ONK794" s="709"/>
      <c r="ONL794" s="723"/>
      <c r="ONM794" s="723"/>
      <c r="ONN794" s="723"/>
      <c r="ONO794" s="723"/>
      <c r="ONP794" s="723"/>
      <c r="ONQ794" s="320"/>
      <c r="ONR794" s="47"/>
      <c r="ONS794" s="47"/>
      <c r="ONT794" s="34"/>
      <c r="ONU794" s="34"/>
      <c r="ONV794" s="88"/>
      <c r="ONW794"/>
      <c r="ONX794" s="173"/>
      <c r="ONY794" s="284"/>
      <c r="ONZ794" s="910"/>
      <c r="OOA794" s="421"/>
      <c r="OOB794" s="137"/>
      <c r="OOC794" s="136"/>
      <c r="OOD794" s="138"/>
      <c r="OOE794" s="154"/>
      <c r="OOF794" s="194"/>
      <c r="OOG794" s="868"/>
      <c r="OOH794" s="194"/>
      <c r="OOI794" s="868"/>
      <c r="OOJ794" s="874"/>
      <c r="OOK794" s="152"/>
      <c r="OOL794" s="552"/>
      <c r="OOM794" s="709"/>
      <c r="OON794" s="709"/>
      <c r="OOO794" s="723"/>
      <c r="OOP794" s="723"/>
      <c r="OOQ794" s="723"/>
      <c r="OOR794" s="723"/>
      <c r="OOS794" s="723"/>
      <c r="OOT794" s="320"/>
      <c r="OOU794" s="47"/>
      <c r="OOV794" s="47"/>
      <c r="OOW794" s="34"/>
      <c r="OOX794" s="34"/>
      <c r="OOY794" s="88"/>
      <c r="OOZ794"/>
      <c r="OPA794" s="173"/>
      <c r="OPB794" s="284"/>
      <c r="OPC794" s="910"/>
      <c r="OPD794" s="421"/>
      <c r="OPE794" s="137"/>
      <c r="OPF794" s="136"/>
      <c r="OPG794" s="138"/>
      <c r="OPH794" s="154"/>
      <c r="OPI794" s="194"/>
      <c r="OPJ794" s="868"/>
      <c r="OPK794" s="194"/>
      <c r="OPL794" s="868"/>
      <c r="OPM794" s="874"/>
      <c r="OPN794" s="152"/>
      <c r="OPO794" s="552"/>
      <c r="OPP794" s="709"/>
      <c r="OPQ794" s="709"/>
      <c r="OPR794" s="723"/>
      <c r="OPS794" s="723"/>
      <c r="OPT794" s="723"/>
      <c r="OPU794" s="723"/>
      <c r="OPV794" s="723"/>
      <c r="OPW794" s="320"/>
      <c r="OPX794" s="47"/>
      <c r="OPY794" s="47"/>
      <c r="OPZ794" s="34"/>
      <c r="OQA794" s="34"/>
      <c r="OQB794" s="88"/>
      <c r="OQC794"/>
      <c r="OQD794" s="173"/>
      <c r="OQE794" s="284"/>
      <c r="OQF794" s="910"/>
      <c r="OQG794" s="421"/>
      <c r="OQH794" s="137"/>
      <c r="OQI794" s="136"/>
      <c r="OQJ794" s="138"/>
      <c r="OQK794" s="154"/>
      <c r="OQL794" s="194"/>
      <c r="OQM794" s="868"/>
      <c r="OQN794" s="194"/>
      <c r="OQO794" s="868"/>
      <c r="OQP794" s="874"/>
      <c r="OQQ794" s="152"/>
      <c r="OQR794" s="552"/>
      <c r="OQS794" s="709"/>
      <c r="OQT794" s="709"/>
      <c r="OQU794" s="723"/>
      <c r="OQV794" s="723"/>
      <c r="OQW794" s="723"/>
      <c r="OQX794" s="723"/>
      <c r="OQY794" s="723"/>
      <c r="OQZ794" s="320"/>
      <c r="ORA794" s="47"/>
      <c r="ORB794" s="47"/>
      <c r="ORC794" s="34"/>
      <c r="ORD794" s="34"/>
      <c r="ORE794" s="88"/>
      <c r="ORF794"/>
      <c r="ORG794" s="173"/>
      <c r="ORH794" s="284"/>
      <c r="ORI794" s="910"/>
      <c r="ORJ794" s="421"/>
      <c r="ORK794" s="137"/>
      <c r="ORL794" s="136"/>
      <c r="ORM794" s="138"/>
      <c r="ORN794" s="154"/>
      <c r="ORO794" s="194"/>
      <c r="ORP794" s="868"/>
      <c r="ORQ794" s="194"/>
      <c r="ORR794" s="868"/>
      <c r="ORS794" s="874"/>
      <c r="ORT794" s="152"/>
      <c r="ORU794" s="552"/>
      <c r="ORV794" s="709"/>
      <c r="ORW794" s="709"/>
      <c r="ORX794" s="723"/>
      <c r="ORY794" s="723"/>
      <c r="ORZ794" s="723"/>
      <c r="OSA794" s="723"/>
      <c r="OSB794" s="723"/>
      <c r="OSC794" s="320"/>
      <c r="OSD794" s="47"/>
      <c r="OSE794" s="47"/>
      <c r="OSF794" s="34"/>
      <c r="OSG794" s="34"/>
      <c r="OSH794" s="88"/>
      <c r="OSI794"/>
      <c r="OSJ794" s="173"/>
      <c r="OSK794" s="284"/>
      <c r="OSL794" s="910"/>
      <c r="OSM794" s="421"/>
      <c r="OSN794" s="137"/>
      <c r="OSO794" s="136"/>
      <c r="OSP794" s="138"/>
      <c r="OSQ794" s="154"/>
      <c r="OSR794" s="194"/>
      <c r="OSS794" s="868"/>
      <c r="OST794" s="194"/>
      <c r="OSU794" s="868"/>
      <c r="OSV794" s="874"/>
      <c r="OSW794" s="152"/>
      <c r="OSX794" s="552"/>
      <c r="OSY794" s="709"/>
      <c r="OSZ794" s="709"/>
      <c r="OTA794" s="723"/>
      <c r="OTB794" s="723"/>
      <c r="OTC794" s="723"/>
      <c r="OTD794" s="723"/>
      <c r="OTE794" s="723"/>
      <c r="OTF794" s="320"/>
      <c r="OTG794" s="47"/>
      <c r="OTH794" s="47"/>
      <c r="OTI794" s="34"/>
      <c r="OTJ794" s="34"/>
      <c r="OTK794" s="88"/>
      <c r="OTL794"/>
      <c r="OTM794" s="173"/>
      <c r="OTN794" s="284"/>
      <c r="OTO794" s="910"/>
      <c r="OTP794" s="421"/>
      <c r="OTQ794" s="137"/>
      <c r="OTR794" s="136"/>
      <c r="OTS794" s="138"/>
      <c r="OTT794" s="154"/>
      <c r="OTU794" s="194"/>
      <c r="OTV794" s="868"/>
      <c r="OTW794" s="194"/>
      <c r="OTX794" s="868"/>
      <c r="OTY794" s="874"/>
      <c r="OTZ794" s="152"/>
      <c r="OUA794" s="552"/>
      <c r="OUB794" s="709"/>
      <c r="OUC794" s="709"/>
      <c r="OUD794" s="723"/>
      <c r="OUE794" s="723"/>
      <c r="OUF794" s="723"/>
      <c r="OUG794" s="723"/>
      <c r="OUH794" s="723"/>
      <c r="OUI794" s="320"/>
      <c r="OUJ794" s="47"/>
      <c r="OUK794" s="47"/>
      <c r="OUL794" s="34"/>
      <c r="OUM794" s="34"/>
      <c r="OUN794" s="88"/>
      <c r="OUO794"/>
      <c r="OUP794" s="173"/>
      <c r="OUQ794" s="284"/>
      <c r="OUR794" s="910"/>
      <c r="OUS794" s="421"/>
      <c r="OUT794" s="137"/>
      <c r="OUU794" s="136"/>
      <c r="OUV794" s="138"/>
      <c r="OUW794" s="154"/>
      <c r="OUX794" s="194"/>
      <c r="OUY794" s="868"/>
      <c r="OUZ794" s="194"/>
      <c r="OVA794" s="868"/>
      <c r="OVB794" s="874"/>
      <c r="OVC794" s="152"/>
      <c r="OVD794" s="552"/>
      <c r="OVE794" s="709"/>
      <c r="OVF794" s="709"/>
      <c r="OVG794" s="723"/>
      <c r="OVH794" s="723"/>
      <c r="OVI794" s="723"/>
      <c r="OVJ794" s="723"/>
      <c r="OVK794" s="723"/>
      <c r="OVL794" s="320"/>
      <c r="OVM794" s="47"/>
      <c r="OVN794" s="47"/>
      <c r="OVO794" s="34"/>
      <c r="OVP794" s="34"/>
      <c r="OVQ794" s="88"/>
      <c r="OVR794"/>
      <c r="OVS794" s="173"/>
      <c r="OVT794" s="284"/>
      <c r="OVU794" s="910"/>
      <c r="OVV794" s="421"/>
      <c r="OVW794" s="137"/>
      <c r="OVX794" s="136"/>
      <c r="OVY794" s="138"/>
      <c r="OVZ794" s="154"/>
      <c r="OWA794" s="194"/>
      <c r="OWB794" s="868"/>
      <c r="OWC794" s="194"/>
      <c r="OWD794" s="868"/>
      <c r="OWE794" s="874"/>
      <c r="OWF794" s="152"/>
      <c r="OWG794" s="552"/>
      <c r="OWH794" s="709"/>
      <c r="OWI794" s="709"/>
      <c r="OWJ794" s="723"/>
      <c r="OWK794" s="723"/>
      <c r="OWL794" s="723"/>
      <c r="OWM794" s="723"/>
      <c r="OWN794" s="723"/>
      <c r="OWO794" s="320"/>
      <c r="OWP794" s="47"/>
      <c r="OWQ794" s="47"/>
      <c r="OWR794" s="34"/>
      <c r="OWS794" s="34"/>
      <c r="OWT794" s="88"/>
      <c r="OWU794"/>
      <c r="OWV794" s="173"/>
      <c r="OWW794" s="284"/>
      <c r="OWX794" s="910"/>
      <c r="OWY794" s="421"/>
      <c r="OWZ794" s="137"/>
      <c r="OXA794" s="136"/>
      <c r="OXB794" s="138"/>
      <c r="OXC794" s="154"/>
      <c r="OXD794" s="194"/>
      <c r="OXE794" s="868"/>
      <c r="OXF794" s="194"/>
      <c r="OXG794" s="868"/>
      <c r="OXH794" s="874"/>
      <c r="OXI794" s="152"/>
      <c r="OXJ794" s="552"/>
      <c r="OXK794" s="709"/>
      <c r="OXL794" s="709"/>
      <c r="OXM794" s="723"/>
      <c r="OXN794" s="723"/>
      <c r="OXO794" s="723"/>
      <c r="OXP794" s="723"/>
      <c r="OXQ794" s="723"/>
      <c r="OXR794" s="320"/>
      <c r="OXS794" s="47"/>
      <c r="OXT794" s="47"/>
      <c r="OXU794" s="34"/>
      <c r="OXV794" s="34"/>
      <c r="OXW794" s="88"/>
      <c r="OXX794"/>
      <c r="OXY794" s="173"/>
      <c r="OXZ794" s="284"/>
      <c r="OYA794" s="910"/>
      <c r="OYB794" s="421"/>
      <c r="OYC794" s="137"/>
      <c r="OYD794" s="136"/>
      <c r="OYE794" s="138"/>
      <c r="OYF794" s="154"/>
      <c r="OYG794" s="194"/>
      <c r="OYH794" s="868"/>
      <c r="OYI794" s="194"/>
      <c r="OYJ794" s="868"/>
      <c r="OYK794" s="874"/>
      <c r="OYL794" s="152"/>
      <c r="OYM794" s="552"/>
      <c r="OYN794" s="709"/>
      <c r="OYO794" s="709"/>
      <c r="OYP794" s="723"/>
      <c r="OYQ794" s="723"/>
      <c r="OYR794" s="723"/>
      <c r="OYS794" s="723"/>
      <c r="OYT794" s="723"/>
      <c r="OYU794" s="320"/>
      <c r="OYV794" s="47"/>
      <c r="OYW794" s="47"/>
      <c r="OYX794" s="34"/>
      <c r="OYY794" s="34"/>
      <c r="OYZ794" s="88"/>
      <c r="OZA794"/>
      <c r="OZB794" s="173"/>
      <c r="OZC794" s="284"/>
      <c r="OZD794" s="910"/>
      <c r="OZE794" s="421"/>
      <c r="OZF794" s="137"/>
      <c r="OZG794" s="136"/>
      <c r="OZH794" s="138"/>
      <c r="OZI794" s="154"/>
      <c r="OZJ794" s="194"/>
      <c r="OZK794" s="868"/>
      <c r="OZL794" s="194"/>
      <c r="OZM794" s="868"/>
      <c r="OZN794" s="874"/>
      <c r="OZO794" s="152"/>
      <c r="OZP794" s="552"/>
      <c r="OZQ794" s="709"/>
      <c r="OZR794" s="709"/>
      <c r="OZS794" s="723"/>
      <c r="OZT794" s="723"/>
      <c r="OZU794" s="723"/>
      <c r="OZV794" s="723"/>
      <c r="OZW794" s="723"/>
      <c r="OZX794" s="320"/>
      <c r="OZY794" s="47"/>
      <c r="OZZ794" s="47"/>
      <c r="PAA794" s="34"/>
      <c r="PAB794" s="34"/>
      <c r="PAC794" s="88"/>
      <c r="PAD794"/>
      <c r="PAE794" s="173"/>
      <c r="PAF794" s="284"/>
      <c r="PAG794" s="910"/>
      <c r="PAH794" s="421"/>
      <c r="PAI794" s="137"/>
      <c r="PAJ794" s="136"/>
      <c r="PAK794" s="138"/>
      <c r="PAL794" s="154"/>
      <c r="PAM794" s="194"/>
      <c r="PAN794" s="868"/>
      <c r="PAO794" s="194"/>
      <c r="PAP794" s="868"/>
      <c r="PAQ794" s="874"/>
      <c r="PAR794" s="152"/>
      <c r="PAS794" s="552"/>
      <c r="PAT794" s="709"/>
      <c r="PAU794" s="709"/>
      <c r="PAV794" s="723"/>
      <c r="PAW794" s="723"/>
      <c r="PAX794" s="723"/>
      <c r="PAY794" s="723"/>
      <c r="PAZ794" s="723"/>
      <c r="PBA794" s="320"/>
      <c r="PBB794" s="47"/>
      <c r="PBC794" s="47"/>
      <c r="PBD794" s="34"/>
      <c r="PBE794" s="34"/>
      <c r="PBF794" s="88"/>
      <c r="PBG794"/>
      <c r="PBH794" s="173"/>
      <c r="PBI794" s="284"/>
      <c r="PBJ794" s="910"/>
      <c r="PBK794" s="421"/>
      <c r="PBL794" s="137"/>
      <c r="PBM794" s="136"/>
      <c r="PBN794" s="138"/>
      <c r="PBO794" s="154"/>
      <c r="PBP794" s="194"/>
      <c r="PBQ794" s="868"/>
      <c r="PBR794" s="194"/>
      <c r="PBS794" s="868"/>
      <c r="PBT794" s="874"/>
      <c r="PBU794" s="152"/>
      <c r="PBV794" s="552"/>
      <c r="PBW794" s="709"/>
      <c r="PBX794" s="709"/>
      <c r="PBY794" s="723"/>
      <c r="PBZ794" s="723"/>
      <c r="PCA794" s="723"/>
      <c r="PCB794" s="723"/>
      <c r="PCC794" s="723"/>
      <c r="PCD794" s="320"/>
      <c r="PCE794" s="47"/>
      <c r="PCF794" s="47"/>
      <c r="PCG794" s="34"/>
      <c r="PCH794" s="34"/>
      <c r="PCI794" s="88"/>
      <c r="PCJ794"/>
      <c r="PCK794" s="173"/>
      <c r="PCL794" s="284"/>
      <c r="PCM794" s="910"/>
      <c r="PCN794" s="421"/>
      <c r="PCO794" s="137"/>
      <c r="PCP794" s="136"/>
      <c r="PCQ794" s="138"/>
      <c r="PCR794" s="154"/>
      <c r="PCS794" s="194"/>
      <c r="PCT794" s="868"/>
      <c r="PCU794" s="194"/>
      <c r="PCV794" s="868"/>
      <c r="PCW794" s="874"/>
      <c r="PCX794" s="152"/>
      <c r="PCY794" s="552"/>
      <c r="PCZ794" s="709"/>
      <c r="PDA794" s="709"/>
      <c r="PDB794" s="723"/>
      <c r="PDC794" s="723"/>
      <c r="PDD794" s="723"/>
      <c r="PDE794" s="723"/>
      <c r="PDF794" s="723"/>
      <c r="PDG794" s="320"/>
      <c r="PDH794" s="47"/>
      <c r="PDI794" s="47"/>
      <c r="PDJ794" s="34"/>
      <c r="PDK794" s="34"/>
      <c r="PDL794" s="88"/>
      <c r="PDM794"/>
      <c r="PDN794" s="173"/>
      <c r="PDO794" s="284"/>
      <c r="PDP794" s="910"/>
      <c r="PDQ794" s="421"/>
      <c r="PDR794" s="137"/>
      <c r="PDS794" s="136"/>
      <c r="PDT794" s="138"/>
      <c r="PDU794" s="154"/>
      <c r="PDV794" s="194"/>
      <c r="PDW794" s="868"/>
      <c r="PDX794" s="194"/>
      <c r="PDY794" s="868"/>
      <c r="PDZ794" s="874"/>
      <c r="PEA794" s="152"/>
      <c r="PEB794" s="552"/>
      <c r="PEC794" s="709"/>
      <c r="PED794" s="709"/>
      <c r="PEE794" s="723"/>
      <c r="PEF794" s="723"/>
      <c r="PEG794" s="723"/>
      <c r="PEH794" s="723"/>
      <c r="PEI794" s="723"/>
      <c r="PEJ794" s="320"/>
      <c r="PEK794" s="47"/>
      <c r="PEL794" s="47"/>
      <c r="PEM794" s="34"/>
      <c r="PEN794" s="34"/>
      <c r="PEO794" s="88"/>
      <c r="PEP794"/>
      <c r="PEQ794" s="173"/>
      <c r="PER794" s="284"/>
      <c r="PES794" s="910"/>
      <c r="PET794" s="421"/>
      <c r="PEU794" s="137"/>
      <c r="PEV794" s="136"/>
      <c r="PEW794" s="138"/>
      <c r="PEX794" s="154"/>
      <c r="PEY794" s="194"/>
      <c r="PEZ794" s="868"/>
      <c r="PFA794" s="194"/>
      <c r="PFB794" s="868"/>
      <c r="PFC794" s="874"/>
      <c r="PFD794" s="152"/>
      <c r="PFE794" s="552"/>
      <c r="PFF794" s="709"/>
      <c r="PFG794" s="709"/>
      <c r="PFH794" s="723"/>
      <c r="PFI794" s="723"/>
      <c r="PFJ794" s="723"/>
      <c r="PFK794" s="723"/>
      <c r="PFL794" s="723"/>
      <c r="PFM794" s="320"/>
      <c r="PFN794" s="47"/>
      <c r="PFO794" s="47"/>
      <c r="PFP794" s="34"/>
      <c r="PFQ794" s="34"/>
      <c r="PFR794" s="88"/>
      <c r="PFS794"/>
      <c r="PFT794" s="173"/>
      <c r="PFU794" s="284"/>
      <c r="PFV794" s="910"/>
      <c r="PFW794" s="421"/>
      <c r="PFX794" s="137"/>
      <c r="PFY794" s="136"/>
      <c r="PFZ794" s="138"/>
      <c r="PGA794" s="154"/>
      <c r="PGB794" s="194"/>
      <c r="PGC794" s="868"/>
      <c r="PGD794" s="194"/>
      <c r="PGE794" s="868"/>
      <c r="PGF794" s="874"/>
      <c r="PGG794" s="152"/>
      <c r="PGH794" s="552"/>
      <c r="PGI794" s="709"/>
      <c r="PGJ794" s="709"/>
      <c r="PGK794" s="723"/>
      <c r="PGL794" s="723"/>
      <c r="PGM794" s="723"/>
      <c r="PGN794" s="723"/>
      <c r="PGO794" s="723"/>
      <c r="PGP794" s="320"/>
      <c r="PGQ794" s="47"/>
      <c r="PGR794" s="47"/>
      <c r="PGS794" s="34"/>
      <c r="PGT794" s="34"/>
      <c r="PGU794" s="88"/>
      <c r="PGV794"/>
      <c r="PGW794" s="173"/>
      <c r="PGX794" s="284"/>
      <c r="PGY794" s="910"/>
      <c r="PGZ794" s="421"/>
      <c r="PHA794" s="137"/>
      <c r="PHB794" s="136"/>
      <c r="PHC794" s="138"/>
      <c r="PHD794" s="154"/>
      <c r="PHE794" s="194"/>
      <c r="PHF794" s="868"/>
      <c r="PHG794" s="194"/>
      <c r="PHH794" s="868"/>
      <c r="PHI794" s="874"/>
      <c r="PHJ794" s="152"/>
      <c r="PHK794" s="552"/>
      <c r="PHL794" s="709"/>
      <c r="PHM794" s="709"/>
      <c r="PHN794" s="723"/>
      <c r="PHO794" s="723"/>
      <c r="PHP794" s="723"/>
      <c r="PHQ794" s="723"/>
      <c r="PHR794" s="723"/>
      <c r="PHS794" s="320"/>
      <c r="PHT794" s="47"/>
      <c r="PHU794" s="47"/>
      <c r="PHV794" s="34"/>
      <c r="PHW794" s="34"/>
      <c r="PHX794" s="88"/>
      <c r="PHY794"/>
      <c r="PHZ794" s="173"/>
      <c r="PIA794" s="284"/>
      <c r="PIB794" s="910"/>
      <c r="PIC794" s="421"/>
      <c r="PID794" s="137"/>
      <c r="PIE794" s="136"/>
      <c r="PIF794" s="138"/>
      <c r="PIG794" s="154"/>
      <c r="PIH794" s="194"/>
      <c r="PII794" s="868"/>
      <c r="PIJ794" s="194"/>
      <c r="PIK794" s="868"/>
      <c r="PIL794" s="874"/>
      <c r="PIM794" s="152"/>
      <c r="PIN794" s="552"/>
      <c r="PIO794" s="709"/>
      <c r="PIP794" s="709"/>
      <c r="PIQ794" s="723"/>
      <c r="PIR794" s="723"/>
      <c r="PIS794" s="723"/>
      <c r="PIT794" s="723"/>
      <c r="PIU794" s="723"/>
      <c r="PIV794" s="320"/>
      <c r="PIW794" s="47"/>
      <c r="PIX794" s="47"/>
      <c r="PIY794" s="34"/>
      <c r="PIZ794" s="34"/>
      <c r="PJA794" s="88"/>
      <c r="PJB794"/>
      <c r="PJC794" s="173"/>
      <c r="PJD794" s="284"/>
      <c r="PJE794" s="910"/>
      <c r="PJF794" s="421"/>
      <c r="PJG794" s="137"/>
      <c r="PJH794" s="136"/>
      <c r="PJI794" s="138"/>
      <c r="PJJ794" s="154"/>
      <c r="PJK794" s="194"/>
      <c r="PJL794" s="868"/>
      <c r="PJM794" s="194"/>
      <c r="PJN794" s="868"/>
      <c r="PJO794" s="874"/>
      <c r="PJP794" s="152"/>
      <c r="PJQ794" s="552"/>
      <c r="PJR794" s="709"/>
      <c r="PJS794" s="709"/>
      <c r="PJT794" s="723"/>
      <c r="PJU794" s="723"/>
      <c r="PJV794" s="723"/>
      <c r="PJW794" s="723"/>
      <c r="PJX794" s="723"/>
      <c r="PJY794" s="320"/>
      <c r="PJZ794" s="47"/>
      <c r="PKA794" s="47"/>
      <c r="PKB794" s="34"/>
      <c r="PKC794" s="34"/>
      <c r="PKD794" s="88"/>
      <c r="PKE794"/>
      <c r="PKF794" s="173"/>
      <c r="PKG794" s="284"/>
      <c r="PKH794" s="910"/>
      <c r="PKI794" s="421"/>
      <c r="PKJ794" s="137"/>
      <c r="PKK794" s="136"/>
      <c r="PKL794" s="138"/>
      <c r="PKM794" s="154"/>
      <c r="PKN794" s="194"/>
      <c r="PKO794" s="868"/>
      <c r="PKP794" s="194"/>
      <c r="PKQ794" s="868"/>
      <c r="PKR794" s="874"/>
      <c r="PKS794" s="152"/>
      <c r="PKT794" s="552"/>
      <c r="PKU794" s="709"/>
      <c r="PKV794" s="709"/>
      <c r="PKW794" s="723"/>
      <c r="PKX794" s="723"/>
      <c r="PKY794" s="723"/>
      <c r="PKZ794" s="723"/>
      <c r="PLA794" s="723"/>
      <c r="PLB794" s="320"/>
      <c r="PLC794" s="47"/>
      <c r="PLD794" s="47"/>
      <c r="PLE794" s="34"/>
      <c r="PLF794" s="34"/>
      <c r="PLG794" s="88"/>
      <c r="PLH794"/>
      <c r="PLI794" s="173"/>
      <c r="PLJ794" s="284"/>
      <c r="PLK794" s="910"/>
      <c r="PLL794" s="421"/>
      <c r="PLM794" s="137"/>
      <c r="PLN794" s="136"/>
      <c r="PLO794" s="138"/>
      <c r="PLP794" s="154"/>
      <c r="PLQ794" s="194"/>
      <c r="PLR794" s="868"/>
      <c r="PLS794" s="194"/>
      <c r="PLT794" s="868"/>
      <c r="PLU794" s="874"/>
      <c r="PLV794" s="152"/>
      <c r="PLW794" s="552"/>
      <c r="PLX794" s="709"/>
      <c r="PLY794" s="709"/>
      <c r="PLZ794" s="723"/>
      <c r="PMA794" s="723"/>
      <c r="PMB794" s="723"/>
      <c r="PMC794" s="723"/>
      <c r="PMD794" s="723"/>
      <c r="PME794" s="320"/>
      <c r="PMF794" s="47"/>
      <c r="PMG794" s="47"/>
      <c r="PMH794" s="34"/>
      <c r="PMI794" s="34"/>
      <c r="PMJ794" s="88"/>
      <c r="PMK794"/>
      <c r="PML794" s="173"/>
      <c r="PMM794" s="284"/>
      <c r="PMN794" s="910"/>
      <c r="PMO794" s="421"/>
      <c r="PMP794" s="137"/>
      <c r="PMQ794" s="136"/>
      <c r="PMR794" s="138"/>
      <c r="PMS794" s="154"/>
      <c r="PMT794" s="194"/>
      <c r="PMU794" s="868"/>
      <c r="PMV794" s="194"/>
      <c r="PMW794" s="868"/>
      <c r="PMX794" s="874"/>
      <c r="PMY794" s="152"/>
      <c r="PMZ794" s="552"/>
      <c r="PNA794" s="709"/>
      <c r="PNB794" s="709"/>
      <c r="PNC794" s="723"/>
      <c r="PND794" s="723"/>
      <c r="PNE794" s="723"/>
      <c r="PNF794" s="723"/>
      <c r="PNG794" s="723"/>
      <c r="PNH794" s="320"/>
      <c r="PNI794" s="47"/>
      <c r="PNJ794" s="47"/>
      <c r="PNK794" s="34"/>
      <c r="PNL794" s="34"/>
      <c r="PNM794" s="88"/>
      <c r="PNN794"/>
      <c r="PNO794" s="173"/>
      <c r="PNP794" s="284"/>
      <c r="PNQ794" s="910"/>
      <c r="PNR794" s="421"/>
      <c r="PNS794" s="137"/>
      <c r="PNT794" s="136"/>
      <c r="PNU794" s="138"/>
      <c r="PNV794" s="154"/>
      <c r="PNW794" s="194"/>
      <c r="PNX794" s="868"/>
      <c r="PNY794" s="194"/>
      <c r="PNZ794" s="868"/>
      <c r="POA794" s="874"/>
      <c r="POB794" s="152"/>
      <c r="POC794" s="552"/>
      <c r="POD794" s="709"/>
      <c r="POE794" s="709"/>
      <c r="POF794" s="723"/>
      <c r="POG794" s="723"/>
      <c r="POH794" s="723"/>
      <c r="POI794" s="723"/>
      <c r="POJ794" s="723"/>
      <c r="POK794" s="320"/>
      <c r="POL794" s="47"/>
      <c r="POM794" s="47"/>
      <c r="PON794" s="34"/>
      <c r="POO794" s="34"/>
      <c r="POP794" s="88"/>
      <c r="POQ794"/>
      <c r="POR794" s="173"/>
      <c r="POS794" s="284"/>
      <c r="POT794" s="910"/>
      <c r="POU794" s="421"/>
      <c r="POV794" s="137"/>
      <c r="POW794" s="136"/>
      <c r="POX794" s="138"/>
      <c r="POY794" s="154"/>
      <c r="POZ794" s="194"/>
      <c r="PPA794" s="868"/>
      <c r="PPB794" s="194"/>
      <c r="PPC794" s="868"/>
      <c r="PPD794" s="874"/>
      <c r="PPE794" s="152"/>
      <c r="PPF794" s="552"/>
      <c r="PPG794" s="709"/>
      <c r="PPH794" s="709"/>
      <c r="PPI794" s="723"/>
      <c r="PPJ794" s="723"/>
      <c r="PPK794" s="723"/>
      <c r="PPL794" s="723"/>
      <c r="PPM794" s="723"/>
      <c r="PPN794" s="320"/>
      <c r="PPO794" s="47"/>
      <c r="PPP794" s="47"/>
      <c r="PPQ794" s="34"/>
      <c r="PPR794" s="34"/>
      <c r="PPS794" s="88"/>
      <c r="PPT794"/>
      <c r="PPU794" s="173"/>
      <c r="PPV794" s="284"/>
      <c r="PPW794" s="910"/>
      <c r="PPX794" s="421"/>
      <c r="PPY794" s="137"/>
      <c r="PPZ794" s="136"/>
      <c r="PQA794" s="138"/>
      <c r="PQB794" s="154"/>
      <c r="PQC794" s="194"/>
      <c r="PQD794" s="868"/>
      <c r="PQE794" s="194"/>
      <c r="PQF794" s="868"/>
      <c r="PQG794" s="874"/>
      <c r="PQH794" s="152"/>
      <c r="PQI794" s="552"/>
      <c r="PQJ794" s="709"/>
      <c r="PQK794" s="709"/>
      <c r="PQL794" s="723"/>
      <c r="PQM794" s="723"/>
      <c r="PQN794" s="723"/>
      <c r="PQO794" s="723"/>
      <c r="PQP794" s="723"/>
      <c r="PQQ794" s="320"/>
      <c r="PQR794" s="47"/>
      <c r="PQS794" s="47"/>
      <c r="PQT794" s="34"/>
      <c r="PQU794" s="34"/>
      <c r="PQV794" s="88"/>
      <c r="PQW794"/>
      <c r="PQX794" s="173"/>
      <c r="PQY794" s="284"/>
      <c r="PQZ794" s="910"/>
      <c r="PRA794" s="421"/>
      <c r="PRB794" s="137"/>
      <c r="PRC794" s="136"/>
      <c r="PRD794" s="138"/>
      <c r="PRE794" s="154"/>
      <c r="PRF794" s="194"/>
      <c r="PRG794" s="868"/>
      <c r="PRH794" s="194"/>
      <c r="PRI794" s="868"/>
      <c r="PRJ794" s="874"/>
      <c r="PRK794" s="152"/>
      <c r="PRL794" s="552"/>
      <c r="PRM794" s="709"/>
      <c r="PRN794" s="709"/>
      <c r="PRO794" s="723"/>
      <c r="PRP794" s="723"/>
      <c r="PRQ794" s="723"/>
      <c r="PRR794" s="723"/>
      <c r="PRS794" s="723"/>
      <c r="PRT794" s="320"/>
      <c r="PRU794" s="47"/>
      <c r="PRV794" s="47"/>
      <c r="PRW794" s="34"/>
      <c r="PRX794" s="34"/>
      <c r="PRY794" s="88"/>
      <c r="PRZ794"/>
      <c r="PSA794" s="173"/>
      <c r="PSB794" s="284"/>
      <c r="PSC794" s="910"/>
      <c r="PSD794" s="421"/>
      <c r="PSE794" s="137"/>
      <c r="PSF794" s="136"/>
      <c r="PSG794" s="138"/>
      <c r="PSH794" s="154"/>
      <c r="PSI794" s="194"/>
      <c r="PSJ794" s="868"/>
      <c r="PSK794" s="194"/>
      <c r="PSL794" s="868"/>
      <c r="PSM794" s="874"/>
      <c r="PSN794" s="152"/>
      <c r="PSO794" s="552"/>
      <c r="PSP794" s="709"/>
      <c r="PSQ794" s="709"/>
      <c r="PSR794" s="723"/>
      <c r="PSS794" s="723"/>
      <c r="PST794" s="723"/>
      <c r="PSU794" s="723"/>
      <c r="PSV794" s="723"/>
      <c r="PSW794" s="320"/>
      <c r="PSX794" s="47"/>
      <c r="PSY794" s="47"/>
      <c r="PSZ794" s="34"/>
      <c r="PTA794" s="34"/>
      <c r="PTB794" s="88"/>
      <c r="PTC794"/>
      <c r="PTD794" s="173"/>
      <c r="PTE794" s="284"/>
      <c r="PTF794" s="910"/>
      <c r="PTG794" s="421"/>
      <c r="PTH794" s="137"/>
      <c r="PTI794" s="136"/>
      <c r="PTJ794" s="138"/>
      <c r="PTK794" s="154"/>
      <c r="PTL794" s="194"/>
      <c r="PTM794" s="868"/>
      <c r="PTN794" s="194"/>
      <c r="PTO794" s="868"/>
      <c r="PTP794" s="874"/>
      <c r="PTQ794" s="152"/>
      <c r="PTR794" s="552"/>
      <c r="PTS794" s="709"/>
      <c r="PTT794" s="709"/>
      <c r="PTU794" s="723"/>
      <c r="PTV794" s="723"/>
      <c r="PTW794" s="723"/>
      <c r="PTX794" s="723"/>
      <c r="PTY794" s="723"/>
      <c r="PTZ794" s="320"/>
      <c r="PUA794" s="47"/>
      <c r="PUB794" s="47"/>
      <c r="PUC794" s="34"/>
      <c r="PUD794" s="34"/>
      <c r="PUE794" s="88"/>
      <c r="PUF794"/>
      <c r="PUG794" s="173"/>
      <c r="PUH794" s="284"/>
      <c r="PUI794" s="910"/>
      <c r="PUJ794" s="421"/>
      <c r="PUK794" s="137"/>
      <c r="PUL794" s="136"/>
      <c r="PUM794" s="138"/>
      <c r="PUN794" s="154"/>
      <c r="PUO794" s="194"/>
      <c r="PUP794" s="868"/>
      <c r="PUQ794" s="194"/>
      <c r="PUR794" s="868"/>
      <c r="PUS794" s="874"/>
      <c r="PUT794" s="152"/>
      <c r="PUU794" s="552"/>
      <c r="PUV794" s="709"/>
      <c r="PUW794" s="709"/>
      <c r="PUX794" s="723"/>
      <c r="PUY794" s="723"/>
      <c r="PUZ794" s="723"/>
      <c r="PVA794" s="723"/>
      <c r="PVB794" s="723"/>
      <c r="PVC794" s="320"/>
      <c r="PVD794" s="47"/>
      <c r="PVE794" s="47"/>
      <c r="PVF794" s="34"/>
      <c r="PVG794" s="34"/>
      <c r="PVH794" s="88"/>
      <c r="PVI794"/>
      <c r="PVJ794" s="173"/>
      <c r="PVK794" s="284"/>
      <c r="PVL794" s="910"/>
      <c r="PVM794" s="421"/>
      <c r="PVN794" s="137"/>
      <c r="PVO794" s="136"/>
      <c r="PVP794" s="138"/>
      <c r="PVQ794" s="154"/>
      <c r="PVR794" s="194"/>
      <c r="PVS794" s="868"/>
      <c r="PVT794" s="194"/>
      <c r="PVU794" s="868"/>
      <c r="PVV794" s="874"/>
      <c r="PVW794" s="152"/>
      <c r="PVX794" s="552"/>
      <c r="PVY794" s="709"/>
      <c r="PVZ794" s="709"/>
      <c r="PWA794" s="723"/>
      <c r="PWB794" s="723"/>
      <c r="PWC794" s="723"/>
      <c r="PWD794" s="723"/>
      <c r="PWE794" s="723"/>
      <c r="PWF794" s="320"/>
      <c r="PWG794" s="47"/>
      <c r="PWH794" s="47"/>
      <c r="PWI794" s="34"/>
      <c r="PWJ794" s="34"/>
      <c r="PWK794" s="88"/>
      <c r="PWL794"/>
      <c r="PWM794" s="173"/>
      <c r="PWN794" s="284"/>
      <c r="PWO794" s="910"/>
      <c r="PWP794" s="421"/>
      <c r="PWQ794" s="137"/>
      <c r="PWR794" s="136"/>
      <c r="PWS794" s="138"/>
      <c r="PWT794" s="154"/>
      <c r="PWU794" s="194"/>
      <c r="PWV794" s="868"/>
      <c r="PWW794" s="194"/>
      <c r="PWX794" s="868"/>
      <c r="PWY794" s="874"/>
      <c r="PWZ794" s="152"/>
      <c r="PXA794" s="552"/>
      <c r="PXB794" s="709"/>
      <c r="PXC794" s="709"/>
      <c r="PXD794" s="723"/>
      <c r="PXE794" s="723"/>
      <c r="PXF794" s="723"/>
      <c r="PXG794" s="723"/>
      <c r="PXH794" s="723"/>
      <c r="PXI794" s="320"/>
      <c r="PXJ794" s="47"/>
      <c r="PXK794" s="47"/>
      <c r="PXL794" s="34"/>
      <c r="PXM794" s="34"/>
      <c r="PXN794" s="88"/>
      <c r="PXO794"/>
      <c r="PXP794" s="173"/>
      <c r="PXQ794" s="284"/>
      <c r="PXR794" s="910"/>
      <c r="PXS794" s="421"/>
      <c r="PXT794" s="137"/>
      <c r="PXU794" s="136"/>
      <c r="PXV794" s="138"/>
      <c r="PXW794" s="154"/>
      <c r="PXX794" s="194"/>
      <c r="PXY794" s="868"/>
      <c r="PXZ794" s="194"/>
      <c r="PYA794" s="868"/>
      <c r="PYB794" s="874"/>
      <c r="PYC794" s="152"/>
      <c r="PYD794" s="552"/>
      <c r="PYE794" s="709"/>
      <c r="PYF794" s="709"/>
      <c r="PYG794" s="723"/>
      <c r="PYH794" s="723"/>
      <c r="PYI794" s="723"/>
      <c r="PYJ794" s="723"/>
      <c r="PYK794" s="723"/>
      <c r="PYL794" s="320"/>
      <c r="PYM794" s="47"/>
      <c r="PYN794" s="47"/>
      <c r="PYO794" s="34"/>
      <c r="PYP794" s="34"/>
      <c r="PYQ794" s="88"/>
      <c r="PYR794"/>
      <c r="PYS794" s="173"/>
      <c r="PYT794" s="284"/>
      <c r="PYU794" s="910"/>
      <c r="PYV794" s="421"/>
      <c r="PYW794" s="137"/>
      <c r="PYX794" s="136"/>
      <c r="PYY794" s="138"/>
      <c r="PYZ794" s="154"/>
      <c r="PZA794" s="194"/>
      <c r="PZB794" s="868"/>
      <c r="PZC794" s="194"/>
      <c r="PZD794" s="868"/>
      <c r="PZE794" s="874"/>
      <c r="PZF794" s="152"/>
      <c r="PZG794" s="552"/>
      <c r="PZH794" s="709"/>
      <c r="PZI794" s="709"/>
      <c r="PZJ794" s="723"/>
      <c r="PZK794" s="723"/>
      <c r="PZL794" s="723"/>
      <c r="PZM794" s="723"/>
      <c r="PZN794" s="723"/>
      <c r="PZO794" s="320"/>
      <c r="PZP794" s="47"/>
      <c r="PZQ794" s="47"/>
      <c r="PZR794" s="34"/>
      <c r="PZS794" s="34"/>
      <c r="PZT794" s="88"/>
      <c r="PZU794"/>
      <c r="PZV794" s="173"/>
      <c r="PZW794" s="284"/>
      <c r="PZX794" s="910"/>
      <c r="PZY794" s="421"/>
      <c r="PZZ794" s="137"/>
      <c r="QAA794" s="136"/>
      <c r="QAB794" s="138"/>
      <c r="QAC794" s="154"/>
      <c r="QAD794" s="194"/>
      <c r="QAE794" s="868"/>
      <c r="QAF794" s="194"/>
      <c r="QAG794" s="868"/>
      <c r="QAH794" s="874"/>
      <c r="QAI794" s="152"/>
      <c r="QAJ794" s="552"/>
      <c r="QAK794" s="709"/>
      <c r="QAL794" s="709"/>
      <c r="QAM794" s="723"/>
      <c r="QAN794" s="723"/>
      <c r="QAO794" s="723"/>
      <c r="QAP794" s="723"/>
      <c r="QAQ794" s="723"/>
      <c r="QAR794" s="320"/>
      <c r="QAS794" s="47"/>
      <c r="QAT794" s="47"/>
      <c r="QAU794" s="34"/>
      <c r="QAV794" s="34"/>
      <c r="QAW794" s="88"/>
      <c r="QAX794"/>
      <c r="QAY794" s="173"/>
      <c r="QAZ794" s="284"/>
      <c r="QBA794" s="910"/>
      <c r="QBB794" s="421"/>
      <c r="QBC794" s="137"/>
      <c r="QBD794" s="136"/>
      <c r="QBE794" s="138"/>
      <c r="QBF794" s="154"/>
      <c r="QBG794" s="194"/>
      <c r="QBH794" s="868"/>
      <c r="QBI794" s="194"/>
      <c r="QBJ794" s="868"/>
      <c r="QBK794" s="874"/>
      <c r="QBL794" s="152"/>
      <c r="QBM794" s="552"/>
      <c r="QBN794" s="709"/>
      <c r="QBO794" s="709"/>
      <c r="QBP794" s="723"/>
      <c r="QBQ794" s="723"/>
      <c r="QBR794" s="723"/>
      <c r="QBS794" s="723"/>
      <c r="QBT794" s="723"/>
      <c r="QBU794" s="320"/>
      <c r="QBV794" s="47"/>
      <c r="QBW794" s="47"/>
      <c r="QBX794" s="34"/>
      <c r="QBY794" s="34"/>
      <c r="QBZ794" s="88"/>
      <c r="QCA794"/>
      <c r="QCB794" s="173"/>
      <c r="QCC794" s="284"/>
      <c r="QCD794" s="910"/>
      <c r="QCE794" s="421"/>
      <c r="QCF794" s="137"/>
      <c r="QCG794" s="136"/>
      <c r="QCH794" s="138"/>
      <c r="QCI794" s="154"/>
      <c r="QCJ794" s="194"/>
      <c r="QCK794" s="868"/>
      <c r="QCL794" s="194"/>
      <c r="QCM794" s="868"/>
      <c r="QCN794" s="874"/>
      <c r="QCO794" s="152"/>
      <c r="QCP794" s="552"/>
      <c r="QCQ794" s="709"/>
      <c r="QCR794" s="709"/>
      <c r="QCS794" s="723"/>
      <c r="QCT794" s="723"/>
      <c r="QCU794" s="723"/>
      <c r="QCV794" s="723"/>
      <c r="QCW794" s="723"/>
      <c r="QCX794" s="320"/>
      <c r="QCY794" s="47"/>
      <c r="QCZ794" s="47"/>
      <c r="QDA794" s="34"/>
      <c r="QDB794" s="34"/>
      <c r="QDC794" s="88"/>
      <c r="QDD794"/>
      <c r="QDE794" s="173"/>
      <c r="QDF794" s="284"/>
      <c r="QDG794" s="910"/>
      <c r="QDH794" s="421"/>
      <c r="QDI794" s="137"/>
      <c r="QDJ794" s="136"/>
      <c r="QDK794" s="138"/>
      <c r="QDL794" s="154"/>
      <c r="QDM794" s="194"/>
      <c r="QDN794" s="868"/>
      <c r="QDO794" s="194"/>
      <c r="QDP794" s="868"/>
      <c r="QDQ794" s="874"/>
      <c r="QDR794" s="152"/>
      <c r="QDS794" s="552"/>
      <c r="QDT794" s="709"/>
      <c r="QDU794" s="709"/>
      <c r="QDV794" s="723"/>
      <c r="QDW794" s="723"/>
      <c r="QDX794" s="723"/>
      <c r="QDY794" s="723"/>
      <c r="QDZ794" s="723"/>
      <c r="QEA794" s="320"/>
      <c r="QEB794" s="47"/>
      <c r="QEC794" s="47"/>
      <c r="QED794" s="34"/>
      <c r="QEE794" s="34"/>
      <c r="QEF794" s="88"/>
      <c r="QEG794"/>
      <c r="QEH794" s="173"/>
      <c r="QEI794" s="284"/>
      <c r="QEJ794" s="910"/>
      <c r="QEK794" s="421"/>
      <c r="QEL794" s="137"/>
      <c r="QEM794" s="136"/>
      <c r="QEN794" s="138"/>
      <c r="QEO794" s="154"/>
      <c r="QEP794" s="194"/>
      <c r="QEQ794" s="868"/>
      <c r="QER794" s="194"/>
      <c r="QES794" s="868"/>
      <c r="QET794" s="874"/>
      <c r="QEU794" s="152"/>
      <c r="QEV794" s="552"/>
      <c r="QEW794" s="709"/>
      <c r="QEX794" s="709"/>
      <c r="QEY794" s="723"/>
      <c r="QEZ794" s="723"/>
      <c r="QFA794" s="723"/>
      <c r="QFB794" s="723"/>
      <c r="QFC794" s="723"/>
      <c r="QFD794" s="320"/>
      <c r="QFE794" s="47"/>
      <c r="QFF794" s="47"/>
      <c r="QFG794" s="34"/>
      <c r="QFH794" s="34"/>
      <c r="QFI794" s="88"/>
      <c r="QFJ794"/>
      <c r="QFK794" s="173"/>
      <c r="QFL794" s="284"/>
      <c r="QFM794" s="910"/>
      <c r="QFN794" s="421"/>
      <c r="QFO794" s="137"/>
      <c r="QFP794" s="136"/>
      <c r="QFQ794" s="138"/>
      <c r="QFR794" s="154"/>
      <c r="QFS794" s="194"/>
      <c r="QFT794" s="868"/>
      <c r="QFU794" s="194"/>
      <c r="QFV794" s="868"/>
      <c r="QFW794" s="874"/>
      <c r="QFX794" s="152"/>
      <c r="QFY794" s="552"/>
      <c r="QFZ794" s="709"/>
      <c r="QGA794" s="709"/>
      <c r="QGB794" s="723"/>
      <c r="QGC794" s="723"/>
      <c r="QGD794" s="723"/>
      <c r="QGE794" s="723"/>
      <c r="QGF794" s="723"/>
      <c r="QGG794" s="320"/>
      <c r="QGH794" s="47"/>
      <c r="QGI794" s="47"/>
      <c r="QGJ794" s="34"/>
      <c r="QGK794" s="34"/>
      <c r="QGL794" s="88"/>
      <c r="QGM794"/>
      <c r="QGN794" s="173"/>
      <c r="QGO794" s="284"/>
      <c r="QGP794" s="910"/>
      <c r="QGQ794" s="421"/>
      <c r="QGR794" s="137"/>
      <c r="QGS794" s="136"/>
      <c r="QGT794" s="138"/>
      <c r="QGU794" s="154"/>
      <c r="QGV794" s="194"/>
      <c r="QGW794" s="868"/>
      <c r="QGX794" s="194"/>
      <c r="QGY794" s="868"/>
      <c r="QGZ794" s="874"/>
      <c r="QHA794" s="152"/>
      <c r="QHB794" s="552"/>
      <c r="QHC794" s="709"/>
      <c r="QHD794" s="709"/>
      <c r="QHE794" s="723"/>
      <c r="QHF794" s="723"/>
      <c r="QHG794" s="723"/>
      <c r="QHH794" s="723"/>
      <c r="QHI794" s="723"/>
      <c r="QHJ794" s="320"/>
      <c r="QHK794" s="47"/>
      <c r="QHL794" s="47"/>
      <c r="QHM794" s="34"/>
      <c r="QHN794" s="34"/>
      <c r="QHO794" s="88"/>
      <c r="QHP794"/>
      <c r="QHQ794" s="173"/>
      <c r="QHR794" s="284"/>
      <c r="QHS794" s="910"/>
      <c r="QHT794" s="421"/>
      <c r="QHU794" s="137"/>
      <c r="QHV794" s="136"/>
      <c r="QHW794" s="138"/>
      <c r="QHX794" s="154"/>
      <c r="QHY794" s="194"/>
      <c r="QHZ794" s="868"/>
      <c r="QIA794" s="194"/>
      <c r="QIB794" s="868"/>
      <c r="QIC794" s="874"/>
      <c r="QID794" s="152"/>
      <c r="QIE794" s="552"/>
      <c r="QIF794" s="709"/>
      <c r="QIG794" s="709"/>
      <c r="QIH794" s="723"/>
      <c r="QII794" s="723"/>
      <c r="QIJ794" s="723"/>
      <c r="QIK794" s="723"/>
      <c r="QIL794" s="723"/>
      <c r="QIM794" s="320"/>
      <c r="QIN794" s="47"/>
      <c r="QIO794" s="47"/>
      <c r="QIP794" s="34"/>
      <c r="QIQ794" s="34"/>
      <c r="QIR794" s="88"/>
      <c r="QIS794"/>
      <c r="QIT794" s="173"/>
      <c r="QIU794" s="284"/>
      <c r="QIV794" s="910"/>
      <c r="QIW794" s="421"/>
      <c r="QIX794" s="137"/>
      <c r="QIY794" s="136"/>
      <c r="QIZ794" s="138"/>
      <c r="QJA794" s="154"/>
      <c r="QJB794" s="194"/>
      <c r="QJC794" s="868"/>
      <c r="QJD794" s="194"/>
      <c r="QJE794" s="868"/>
      <c r="QJF794" s="874"/>
      <c r="QJG794" s="152"/>
      <c r="QJH794" s="552"/>
      <c r="QJI794" s="709"/>
      <c r="QJJ794" s="709"/>
      <c r="QJK794" s="723"/>
      <c r="QJL794" s="723"/>
      <c r="QJM794" s="723"/>
      <c r="QJN794" s="723"/>
      <c r="QJO794" s="723"/>
      <c r="QJP794" s="320"/>
      <c r="QJQ794" s="47"/>
      <c r="QJR794" s="47"/>
      <c r="QJS794" s="34"/>
      <c r="QJT794" s="34"/>
      <c r="QJU794" s="88"/>
      <c r="QJV794"/>
      <c r="QJW794" s="173"/>
      <c r="QJX794" s="284"/>
      <c r="QJY794" s="910"/>
      <c r="QJZ794" s="421"/>
      <c r="QKA794" s="137"/>
      <c r="QKB794" s="136"/>
      <c r="QKC794" s="138"/>
      <c r="QKD794" s="154"/>
      <c r="QKE794" s="194"/>
      <c r="QKF794" s="868"/>
      <c r="QKG794" s="194"/>
      <c r="QKH794" s="868"/>
      <c r="QKI794" s="874"/>
      <c r="QKJ794" s="152"/>
      <c r="QKK794" s="552"/>
      <c r="QKL794" s="709"/>
      <c r="QKM794" s="709"/>
      <c r="QKN794" s="723"/>
      <c r="QKO794" s="723"/>
      <c r="QKP794" s="723"/>
      <c r="QKQ794" s="723"/>
      <c r="QKR794" s="723"/>
      <c r="QKS794" s="320"/>
      <c r="QKT794" s="47"/>
      <c r="QKU794" s="47"/>
      <c r="QKV794" s="34"/>
      <c r="QKW794" s="34"/>
      <c r="QKX794" s="88"/>
      <c r="QKY794"/>
      <c r="QKZ794" s="173"/>
      <c r="QLA794" s="284"/>
      <c r="QLB794" s="910"/>
      <c r="QLC794" s="421"/>
      <c r="QLD794" s="137"/>
      <c r="QLE794" s="136"/>
      <c r="QLF794" s="138"/>
      <c r="QLG794" s="154"/>
      <c r="QLH794" s="194"/>
      <c r="QLI794" s="868"/>
      <c r="QLJ794" s="194"/>
      <c r="QLK794" s="868"/>
      <c r="QLL794" s="874"/>
      <c r="QLM794" s="152"/>
      <c r="QLN794" s="552"/>
      <c r="QLO794" s="709"/>
      <c r="QLP794" s="709"/>
      <c r="QLQ794" s="723"/>
      <c r="QLR794" s="723"/>
      <c r="QLS794" s="723"/>
      <c r="QLT794" s="723"/>
      <c r="QLU794" s="723"/>
      <c r="QLV794" s="320"/>
      <c r="QLW794" s="47"/>
      <c r="QLX794" s="47"/>
      <c r="QLY794" s="34"/>
      <c r="QLZ794" s="34"/>
      <c r="QMA794" s="88"/>
      <c r="QMB794"/>
      <c r="QMC794" s="173"/>
      <c r="QMD794" s="284"/>
      <c r="QME794" s="910"/>
      <c r="QMF794" s="421"/>
      <c r="QMG794" s="137"/>
      <c r="QMH794" s="136"/>
      <c r="QMI794" s="138"/>
      <c r="QMJ794" s="154"/>
      <c r="QMK794" s="194"/>
      <c r="QML794" s="868"/>
      <c r="QMM794" s="194"/>
      <c r="QMN794" s="868"/>
      <c r="QMO794" s="874"/>
      <c r="QMP794" s="152"/>
      <c r="QMQ794" s="552"/>
      <c r="QMR794" s="709"/>
      <c r="QMS794" s="709"/>
      <c r="QMT794" s="723"/>
      <c r="QMU794" s="723"/>
      <c r="QMV794" s="723"/>
      <c r="QMW794" s="723"/>
      <c r="QMX794" s="723"/>
      <c r="QMY794" s="320"/>
      <c r="QMZ794" s="47"/>
      <c r="QNA794" s="47"/>
      <c r="QNB794" s="34"/>
      <c r="QNC794" s="34"/>
      <c r="QND794" s="88"/>
      <c r="QNE794"/>
      <c r="QNF794" s="173"/>
      <c r="QNG794" s="284"/>
      <c r="QNH794" s="910"/>
      <c r="QNI794" s="421"/>
      <c r="QNJ794" s="137"/>
      <c r="QNK794" s="136"/>
      <c r="QNL794" s="138"/>
      <c r="QNM794" s="154"/>
      <c r="QNN794" s="194"/>
      <c r="QNO794" s="868"/>
      <c r="QNP794" s="194"/>
      <c r="QNQ794" s="868"/>
      <c r="QNR794" s="874"/>
      <c r="QNS794" s="152"/>
      <c r="QNT794" s="552"/>
      <c r="QNU794" s="709"/>
      <c r="QNV794" s="709"/>
      <c r="QNW794" s="723"/>
      <c r="QNX794" s="723"/>
      <c r="QNY794" s="723"/>
      <c r="QNZ794" s="723"/>
      <c r="QOA794" s="723"/>
      <c r="QOB794" s="320"/>
      <c r="QOC794" s="47"/>
      <c r="QOD794" s="47"/>
      <c r="QOE794" s="34"/>
      <c r="QOF794" s="34"/>
      <c r="QOG794" s="88"/>
      <c r="QOH794"/>
      <c r="QOI794" s="173"/>
      <c r="QOJ794" s="284"/>
      <c r="QOK794" s="910"/>
      <c r="QOL794" s="421"/>
      <c r="QOM794" s="137"/>
      <c r="QON794" s="136"/>
      <c r="QOO794" s="138"/>
      <c r="QOP794" s="154"/>
      <c r="QOQ794" s="194"/>
      <c r="QOR794" s="868"/>
      <c r="QOS794" s="194"/>
      <c r="QOT794" s="868"/>
      <c r="QOU794" s="874"/>
      <c r="QOV794" s="152"/>
      <c r="QOW794" s="552"/>
      <c r="QOX794" s="709"/>
      <c r="QOY794" s="709"/>
      <c r="QOZ794" s="723"/>
      <c r="QPA794" s="723"/>
      <c r="QPB794" s="723"/>
      <c r="QPC794" s="723"/>
      <c r="QPD794" s="723"/>
      <c r="QPE794" s="320"/>
      <c r="QPF794" s="47"/>
      <c r="QPG794" s="47"/>
      <c r="QPH794" s="34"/>
      <c r="QPI794" s="34"/>
      <c r="QPJ794" s="88"/>
      <c r="QPK794"/>
      <c r="QPL794" s="173"/>
      <c r="QPM794" s="284"/>
      <c r="QPN794" s="910"/>
      <c r="QPO794" s="421"/>
      <c r="QPP794" s="137"/>
      <c r="QPQ794" s="136"/>
      <c r="QPR794" s="138"/>
      <c r="QPS794" s="154"/>
      <c r="QPT794" s="194"/>
      <c r="QPU794" s="868"/>
      <c r="QPV794" s="194"/>
      <c r="QPW794" s="868"/>
      <c r="QPX794" s="874"/>
      <c r="QPY794" s="152"/>
      <c r="QPZ794" s="552"/>
      <c r="QQA794" s="709"/>
      <c r="QQB794" s="709"/>
      <c r="QQC794" s="723"/>
      <c r="QQD794" s="723"/>
      <c r="QQE794" s="723"/>
      <c r="QQF794" s="723"/>
      <c r="QQG794" s="723"/>
      <c r="QQH794" s="320"/>
      <c r="QQI794" s="47"/>
      <c r="QQJ794" s="47"/>
      <c r="QQK794" s="34"/>
      <c r="QQL794" s="34"/>
      <c r="QQM794" s="88"/>
      <c r="QQN794"/>
      <c r="QQO794" s="173"/>
      <c r="QQP794" s="284"/>
      <c r="QQQ794" s="910"/>
      <c r="QQR794" s="421"/>
      <c r="QQS794" s="137"/>
      <c r="QQT794" s="136"/>
      <c r="QQU794" s="138"/>
      <c r="QQV794" s="154"/>
      <c r="QQW794" s="194"/>
      <c r="QQX794" s="868"/>
      <c r="QQY794" s="194"/>
      <c r="QQZ794" s="868"/>
      <c r="QRA794" s="874"/>
      <c r="QRB794" s="152"/>
      <c r="QRC794" s="552"/>
      <c r="QRD794" s="709"/>
      <c r="QRE794" s="709"/>
      <c r="QRF794" s="723"/>
      <c r="QRG794" s="723"/>
      <c r="QRH794" s="723"/>
      <c r="QRI794" s="723"/>
      <c r="QRJ794" s="723"/>
      <c r="QRK794" s="320"/>
      <c r="QRL794" s="47"/>
      <c r="QRM794" s="47"/>
      <c r="QRN794" s="34"/>
      <c r="QRO794" s="34"/>
      <c r="QRP794" s="88"/>
      <c r="QRQ794"/>
      <c r="QRR794" s="173"/>
      <c r="QRS794" s="284"/>
      <c r="QRT794" s="910"/>
      <c r="QRU794" s="421"/>
      <c r="QRV794" s="137"/>
      <c r="QRW794" s="136"/>
      <c r="QRX794" s="138"/>
      <c r="QRY794" s="154"/>
      <c r="QRZ794" s="194"/>
      <c r="QSA794" s="868"/>
      <c r="QSB794" s="194"/>
      <c r="QSC794" s="868"/>
      <c r="QSD794" s="874"/>
      <c r="QSE794" s="152"/>
      <c r="QSF794" s="552"/>
      <c r="QSG794" s="709"/>
      <c r="QSH794" s="709"/>
      <c r="QSI794" s="723"/>
      <c r="QSJ794" s="723"/>
      <c r="QSK794" s="723"/>
      <c r="QSL794" s="723"/>
      <c r="QSM794" s="723"/>
      <c r="QSN794" s="320"/>
      <c r="QSO794" s="47"/>
      <c r="QSP794" s="47"/>
      <c r="QSQ794" s="34"/>
      <c r="QSR794" s="34"/>
      <c r="QSS794" s="88"/>
      <c r="QST794"/>
      <c r="QSU794" s="173"/>
      <c r="QSV794" s="284"/>
      <c r="QSW794" s="910"/>
      <c r="QSX794" s="421"/>
      <c r="QSY794" s="137"/>
      <c r="QSZ794" s="136"/>
      <c r="QTA794" s="138"/>
      <c r="QTB794" s="154"/>
      <c r="QTC794" s="194"/>
      <c r="QTD794" s="868"/>
      <c r="QTE794" s="194"/>
      <c r="QTF794" s="868"/>
      <c r="QTG794" s="874"/>
      <c r="QTH794" s="152"/>
      <c r="QTI794" s="552"/>
      <c r="QTJ794" s="709"/>
      <c r="QTK794" s="709"/>
      <c r="QTL794" s="723"/>
      <c r="QTM794" s="723"/>
      <c r="QTN794" s="723"/>
      <c r="QTO794" s="723"/>
      <c r="QTP794" s="723"/>
      <c r="QTQ794" s="320"/>
      <c r="QTR794" s="47"/>
      <c r="QTS794" s="47"/>
      <c r="QTT794" s="34"/>
      <c r="QTU794" s="34"/>
      <c r="QTV794" s="88"/>
      <c r="QTW794"/>
      <c r="QTX794" s="173"/>
      <c r="QTY794" s="284"/>
      <c r="QTZ794" s="910"/>
      <c r="QUA794" s="421"/>
      <c r="QUB794" s="137"/>
      <c r="QUC794" s="136"/>
      <c r="QUD794" s="138"/>
      <c r="QUE794" s="154"/>
      <c r="QUF794" s="194"/>
      <c r="QUG794" s="868"/>
      <c r="QUH794" s="194"/>
      <c r="QUI794" s="868"/>
      <c r="QUJ794" s="874"/>
      <c r="QUK794" s="152"/>
      <c r="QUL794" s="552"/>
      <c r="QUM794" s="709"/>
      <c r="QUN794" s="709"/>
      <c r="QUO794" s="723"/>
      <c r="QUP794" s="723"/>
      <c r="QUQ794" s="723"/>
      <c r="QUR794" s="723"/>
      <c r="QUS794" s="723"/>
      <c r="QUT794" s="320"/>
      <c r="QUU794" s="47"/>
      <c r="QUV794" s="47"/>
      <c r="QUW794" s="34"/>
      <c r="QUX794" s="34"/>
      <c r="QUY794" s="88"/>
      <c r="QUZ794"/>
      <c r="QVA794" s="173"/>
      <c r="QVB794" s="284"/>
      <c r="QVC794" s="910"/>
      <c r="QVD794" s="421"/>
      <c r="QVE794" s="137"/>
      <c r="QVF794" s="136"/>
      <c r="QVG794" s="138"/>
      <c r="QVH794" s="154"/>
      <c r="QVI794" s="194"/>
      <c r="QVJ794" s="868"/>
      <c r="QVK794" s="194"/>
      <c r="QVL794" s="868"/>
      <c r="QVM794" s="874"/>
      <c r="QVN794" s="152"/>
      <c r="QVO794" s="552"/>
      <c r="QVP794" s="709"/>
      <c r="QVQ794" s="709"/>
      <c r="QVR794" s="723"/>
      <c r="QVS794" s="723"/>
      <c r="QVT794" s="723"/>
      <c r="QVU794" s="723"/>
      <c r="QVV794" s="723"/>
      <c r="QVW794" s="320"/>
      <c r="QVX794" s="47"/>
      <c r="QVY794" s="47"/>
      <c r="QVZ794" s="34"/>
      <c r="QWA794" s="34"/>
      <c r="QWB794" s="88"/>
      <c r="QWC794"/>
      <c r="QWD794" s="173"/>
      <c r="QWE794" s="284"/>
      <c r="QWF794" s="910"/>
      <c r="QWG794" s="421"/>
      <c r="QWH794" s="137"/>
      <c r="QWI794" s="136"/>
      <c r="QWJ794" s="138"/>
      <c r="QWK794" s="154"/>
      <c r="QWL794" s="194"/>
      <c r="QWM794" s="868"/>
      <c r="QWN794" s="194"/>
      <c r="QWO794" s="868"/>
      <c r="QWP794" s="874"/>
      <c r="QWQ794" s="152"/>
      <c r="QWR794" s="552"/>
      <c r="QWS794" s="709"/>
      <c r="QWT794" s="709"/>
      <c r="QWU794" s="723"/>
      <c r="QWV794" s="723"/>
      <c r="QWW794" s="723"/>
      <c r="QWX794" s="723"/>
      <c r="QWY794" s="723"/>
      <c r="QWZ794" s="320"/>
      <c r="QXA794" s="47"/>
      <c r="QXB794" s="47"/>
      <c r="QXC794" s="34"/>
      <c r="QXD794" s="34"/>
      <c r="QXE794" s="88"/>
      <c r="QXF794"/>
      <c r="QXG794" s="173"/>
      <c r="QXH794" s="284"/>
      <c r="QXI794" s="910"/>
      <c r="QXJ794" s="421"/>
      <c r="QXK794" s="137"/>
      <c r="QXL794" s="136"/>
      <c r="QXM794" s="138"/>
      <c r="QXN794" s="154"/>
      <c r="QXO794" s="194"/>
      <c r="QXP794" s="868"/>
      <c r="QXQ794" s="194"/>
      <c r="QXR794" s="868"/>
      <c r="QXS794" s="874"/>
      <c r="QXT794" s="152"/>
      <c r="QXU794" s="552"/>
      <c r="QXV794" s="709"/>
      <c r="QXW794" s="709"/>
      <c r="QXX794" s="723"/>
      <c r="QXY794" s="723"/>
      <c r="QXZ794" s="723"/>
      <c r="QYA794" s="723"/>
      <c r="QYB794" s="723"/>
      <c r="QYC794" s="320"/>
      <c r="QYD794" s="47"/>
      <c r="QYE794" s="47"/>
      <c r="QYF794" s="34"/>
      <c r="QYG794" s="34"/>
      <c r="QYH794" s="88"/>
      <c r="QYI794"/>
      <c r="QYJ794" s="173"/>
      <c r="QYK794" s="284"/>
      <c r="QYL794" s="910"/>
      <c r="QYM794" s="421"/>
      <c r="QYN794" s="137"/>
      <c r="QYO794" s="136"/>
      <c r="QYP794" s="138"/>
      <c r="QYQ794" s="154"/>
      <c r="QYR794" s="194"/>
      <c r="QYS794" s="868"/>
      <c r="QYT794" s="194"/>
      <c r="QYU794" s="868"/>
      <c r="QYV794" s="874"/>
      <c r="QYW794" s="152"/>
      <c r="QYX794" s="552"/>
      <c r="QYY794" s="709"/>
      <c r="QYZ794" s="709"/>
      <c r="QZA794" s="723"/>
      <c r="QZB794" s="723"/>
      <c r="QZC794" s="723"/>
      <c r="QZD794" s="723"/>
      <c r="QZE794" s="723"/>
      <c r="QZF794" s="320"/>
      <c r="QZG794" s="47"/>
      <c r="QZH794" s="47"/>
      <c r="QZI794" s="34"/>
      <c r="QZJ794" s="34"/>
      <c r="QZK794" s="88"/>
      <c r="QZL794"/>
      <c r="QZM794" s="173"/>
      <c r="QZN794" s="284"/>
      <c r="QZO794" s="910"/>
      <c r="QZP794" s="421"/>
      <c r="QZQ794" s="137"/>
      <c r="QZR794" s="136"/>
      <c r="QZS794" s="138"/>
      <c r="QZT794" s="154"/>
      <c r="QZU794" s="194"/>
      <c r="QZV794" s="868"/>
      <c r="QZW794" s="194"/>
      <c r="QZX794" s="868"/>
      <c r="QZY794" s="874"/>
      <c r="QZZ794" s="152"/>
      <c r="RAA794" s="552"/>
      <c r="RAB794" s="709"/>
      <c r="RAC794" s="709"/>
      <c r="RAD794" s="723"/>
      <c r="RAE794" s="723"/>
      <c r="RAF794" s="723"/>
      <c r="RAG794" s="723"/>
      <c r="RAH794" s="723"/>
      <c r="RAI794" s="320"/>
      <c r="RAJ794" s="47"/>
      <c r="RAK794" s="47"/>
      <c r="RAL794" s="34"/>
      <c r="RAM794" s="34"/>
      <c r="RAN794" s="88"/>
      <c r="RAO794"/>
      <c r="RAP794" s="173"/>
      <c r="RAQ794" s="284"/>
      <c r="RAR794" s="910"/>
      <c r="RAS794" s="421"/>
      <c r="RAT794" s="137"/>
      <c r="RAU794" s="136"/>
      <c r="RAV794" s="138"/>
      <c r="RAW794" s="154"/>
      <c r="RAX794" s="194"/>
      <c r="RAY794" s="868"/>
      <c r="RAZ794" s="194"/>
      <c r="RBA794" s="868"/>
      <c r="RBB794" s="874"/>
      <c r="RBC794" s="152"/>
      <c r="RBD794" s="552"/>
      <c r="RBE794" s="709"/>
      <c r="RBF794" s="709"/>
      <c r="RBG794" s="723"/>
      <c r="RBH794" s="723"/>
      <c r="RBI794" s="723"/>
      <c r="RBJ794" s="723"/>
      <c r="RBK794" s="723"/>
      <c r="RBL794" s="320"/>
      <c r="RBM794" s="47"/>
      <c r="RBN794" s="47"/>
      <c r="RBO794" s="34"/>
      <c r="RBP794" s="34"/>
      <c r="RBQ794" s="88"/>
      <c r="RBR794"/>
      <c r="RBS794" s="173"/>
      <c r="RBT794" s="284"/>
      <c r="RBU794" s="910"/>
      <c r="RBV794" s="421"/>
      <c r="RBW794" s="137"/>
      <c r="RBX794" s="136"/>
      <c r="RBY794" s="138"/>
      <c r="RBZ794" s="154"/>
      <c r="RCA794" s="194"/>
      <c r="RCB794" s="868"/>
      <c r="RCC794" s="194"/>
      <c r="RCD794" s="868"/>
      <c r="RCE794" s="874"/>
      <c r="RCF794" s="152"/>
      <c r="RCG794" s="552"/>
      <c r="RCH794" s="709"/>
      <c r="RCI794" s="709"/>
      <c r="RCJ794" s="723"/>
      <c r="RCK794" s="723"/>
      <c r="RCL794" s="723"/>
      <c r="RCM794" s="723"/>
      <c r="RCN794" s="723"/>
      <c r="RCO794" s="320"/>
      <c r="RCP794" s="47"/>
      <c r="RCQ794" s="47"/>
      <c r="RCR794" s="34"/>
      <c r="RCS794" s="34"/>
      <c r="RCT794" s="88"/>
      <c r="RCU794"/>
      <c r="RCV794" s="173"/>
      <c r="RCW794" s="284"/>
      <c r="RCX794" s="910"/>
      <c r="RCY794" s="421"/>
      <c r="RCZ794" s="137"/>
      <c r="RDA794" s="136"/>
      <c r="RDB794" s="138"/>
      <c r="RDC794" s="154"/>
      <c r="RDD794" s="194"/>
      <c r="RDE794" s="868"/>
      <c r="RDF794" s="194"/>
      <c r="RDG794" s="868"/>
      <c r="RDH794" s="874"/>
      <c r="RDI794" s="152"/>
      <c r="RDJ794" s="552"/>
      <c r="RDK794" s="709"/>
      <c r="RDL794" s="709"/>
      <c r="RDM794" s="723"/>
      <c r="RDN794" s="723"/>
      <c r="RDO794" s="723"/>
      <c r="RDP794" s="723"/>
      <c r="RDQ794" s="723"/>
      <c r="RDR794" s="320"/>
      <c r="RDS794" s="47"/>
      <c r="RDT794" s="47"/>
      <c r="RDU794" s="34"/>
      <c r="RDV794" s="34"/>
      <c r="RDW794" s="88"/>
      <c r="RDX794"/>
      <c r="RDY794" s="173"/>
      <c r="RDZ794" s="284"/>
      <c r="REA794" s="910"/>
      <c r="REB794" s="421"/>
      <c r="REC794" s="137"/>
      <c r="RED794" s="136"/>
      <c r="REE794" s="138"/>
      <c r="REF794" s="154"/>
      <c r="REG794" s="194"/>
      <c r="REH794" s="868"/>
      <c r="REI794" s="194"/>
      <c r="REJ794" s="868"/>
      <c r="REK794" s="874"/>
      <c r="REL794" s="152"/>
      <c r="REM794" s="552"/>
      <c r="REN794" s="709"/>
      <c r="REO794" s="709"/>
      <c r="REP794" s="723"/>
      <c r="REQ794" s="723"/>
      <c r="RER794" s="723"/>
      <c r="RES794" s="723"/>
      <c r="RET794" s="723"/>
      <c r="REU794" s="320"/>
      <c r="REV794" s="47"/>
      <c r="REW794" s="47"/>
      <c r="REX794" s="34"/>
      <c r="REY794" s="34"/>
      <c r="REZ794" s="88"/>
      <c r="RFA794"/>
      <c r="RFB794" s="173"/>
      <c r="RFC794" s="284"/>
      <c r="RFD794" s="910"/>
      <c r="RFE794" s="421"/>
      <c r="RFF794" s="137"/>
      <c r="RFG794" s="136"/>
      <c r="RFH794" s="138"/>
      <c r="RFI794" s="154"/>
      <c r="RFJ794" s="194"/>
      <c r="RFK794" s="868"/>
      <c r="RFL794" s="194"/>
      <c r="RFM794" s="868"/>
      <c r="RFN794" s="874"/>
      <c r="RFO794" s="152"/>
      <c r="RFP794" s="552"/>
      <c r="RFQ794" s="709"/>
      <c r="RFR794" s="709"/>
      <c r="RFS794" s="723"/>
      <c r="RFT794" s="723"/>
      <c r="RFU794" s="723"/>
      <c r="RFV794" s="723"/>
      <c r="RFW794" s="723"/>
      <c r="RFX794" s="320"/>
      <c r="RFY794" s="47"/>
      <c r="RFZ794" s="47"/>
      <c r="RGA794" s="34"/>
      <c r="RGB794" s="34"/>
      <c r="RGC794" s="88"/>
      <c r="RGD794"/>
      <c r="RGE794" s="173"/>
      <c r="RGF794" s="284"/>
      <c r="RGG794" s="910"/>
      <c r="RGH794" s="421"/>
      <c r="RGI794" s="137"/>
      <c r="RGJ794" s="136"/>
      <c r="RGK794" s="138"/>
      <c r="RGL794" s="154"/>
      <c r="RGM794" s="194"/>
      <c r="RGN794" s="868"/>
      <c r="RGO794" s="194"/>
      <c r="RGP794" s="868"/>
      <c r="RGQ794" s="874"/>
      <c r="RGR794" s="152"/>
      <c r="RGS794" s="552"/>
      <c r="RGT794" s="709"/>
      <c r="RGU794" s="709"/>
      <c r="RGV794" s="723"/>
      <c r="RGW794" s="723"/>
      <c r="RGX794" s="723"/>
      <c r="RGY794" s="723"/>
      <c r="RGZ794" s="723"/>
      <c r="RHA794" s="320"/>
      <c r="RHB794" s="47"/>
      <c r="RHC794" s="47"/>
      <c r="RHD794" s="34"/>
      <c r="RHE794" s="34"/>
      <c r="RHF794" s="88"/>
      <c r="RHG794"/>
      <c r="RHH794" s="173"/>
      <c r="RHI794" s="284"/>
      <c r="RHJ794" s="910"/>
      <c r="RHK794" s="421"/>
      <c r="RHL794" s="137"/>
      <c r="RHM794" s="136"/>
      <c r="RHN794" s="138"/>
      <c r="RHO794" s="154"/>
      <c r="RHP794" s="194"/>
      <c r="RHQ794" s="868"/>
      <c r="RHR794" s="194"/>
      <c r="RHS794" s="868"/>
      <c r="RHT794" s="874"/>
      <c r="RHU794" s="152"/>
      <c r="RHV794" s="552"/>
      <c r="RHW794" s="709"/>
      <c r="RHX794" s="709"/>
      <c r="RHY794" s="723"/>
      <c r="RHZ794" s="723"/>
      <c r="RIA794" s="723"/>
      <c r="RIB794" s="723"/>
      <c r="RIC794" s="723"/>
      <c r="RID794" s="320"/>
      <c r="RIE794" s="47"/>
      <c r="RIF794" s="47"/>
      <c r="RIG794" s="34"/>
      <c r="RIH794" s="34"/>
      <c r="RII794" s="88"/>
      <c r="RIJ794"/>
      <c r="RIK794" s="173"/>
      <c r="RIL794" s="284"/>
      <c r="RIM794" s="910"/>
      <c r="RIN794" s="421"/>
      <c r="RIO794" s="137"/>
      <c r="RIP794" s="136"/>
      <c r="RIQ794" s="138"/>
      <c r="RIR794" s="154"/>
      <c r="RIS794" s="194"/>
      <c r="RIT794" s="868"/>
      <c r="RIU794" s="194"/>
      <c r="RIV794" s="868"/>
      <c r="RIW794" s="874"/>
      <c r="RIX794" s="152"/>
      <c r="RIY794" s="552"/>
      <c r="RIZ794" s="709"/>
      <c r="RJA794" s="709"/>
      <c r="RJB794" s="723"/>
      <c r="RJC794" s="723"/>
      <c r="RJD794" s="723"/>
      <c r="RJE794" s="723"/>
      <c r="RJF794" s="723"/>
      <c r="RJG794" s="320"/>
      <c r="RJH794" s="47"/>
      <c r="RJI794" s="47"/>
      <c r="RJJ794" s="34"/>
      <c r="RJK794" s="34"/>
      <c r="RJL794" s="88"/>
      <c r="RJM794"/>
      <c r="RJN794" s="173"/>
      <c r="RJO794" s="284"/>
      <c r="RJP794" s="910"/>
      <c r="RJQ794" s="421"/>
      <c r="RJR794" s="137"/>
      <c r="RJS794" s="136"/>
      <c r="RJT794" s="138"/>
      <c r="RJU794" s="154"/>
      <c r="RJV794" s="194"/>
      <c r="RJW794" s="868"/>
      <c r="RJX794" s="194"/>
      <c r="RJY794" s="868"/>
      <c r="RJZ794" s="874"/>
      <c r="RKA794" s="152"/>
      <c r="RKB794" s="552"/>
      <c r="RKC794" s="709"/>
      <c r="RKD794" s="709"/>
      <c r="RKE794" s="723"/>
      <c r="RKF794" s="723"/>
      <c r="RKG794" s="723"/>
      <c r="RKH794" s="723"/>
      <c r="RKI794" s="723"/>
      <c r="RKJ794" s="320"/>
      <c r="RKK794" s="47"/>
      <c r="RKL794" s="47"/>
      <c r="RKM794" s="34"/>
      <c r="RKN794" s="34"/>
      <c r="RKO794" s="88"/>
      <c r="RKP794"/>
      <c r="RKQ794" s="173"/>
      <c r="RKR794" s="284"/>
      <c r="RKS794" s="910"/>
      <c r="RKT794" s="421"/>
      <c r="RKU794" s="137"/>
      <c r="RKV794" s="136"/>
      <c r="RKW794" s="138"/>
      <c r="RKX794" s="154"/>
      <c r="RKY794" s="194"/>
      <c r="RKZ794" s="868"/>
      <c r="RLA794" s="194"/>
      <c r="RLB794" s="868"/>
      <c r="RLC794" s="874"/>
      <c r="RLD794" s="152"/>
      <c r="RLE794" s="552"/>
      <c r="RLF794" s="709"/>
      <c r="RLG794" s="709"/>
      <c r="RLH794" s="723"/>
      <c r="RLI794" s="723"/>
      <c r="RLJ794" s="723"/>
      <c r="RLK794" s="723"/>
      <c r="RLL794" s="723"/>
      <c r="RLM794" s="320"/>
      <c r="RLN794" s="47"/>
      <c r="RLO794" s="47"/>
      <c r="RLP794" s="34"/>
      <c r="RLQ794" s="34"/>
      <c r="RLR794" s="88"/>
      <c r="RLS794"/>
      <c r="RLT794" s="173"/>
      <c r="RLU794" s="284"/>
      <c r="RLV794" s="910"/>
      <c r="RLW794" s="421"/>
      <c r="RLX794" s="137"/>
      <c r="RLY794" s="136"/>
      <c r="RLZ794" s="138"/>
      <c r="RMA794" s="154"/>
      <c r="RMB794" s="194"/>
      <c r="RMC794" s="868"/>
      <c r="RMD794" s="194"/>
      <c r="RME794" s="868"/>
      <c r="RMF794" s="874"/>
      <c r="RMG794" s="152"/>
      <c r="RMH794" s="552"/>
      <c r="RMI794" s="709"/>
      <c r="RMJ794" s="709"/>
      <c r="RMK794" s="723"/>
      <c r="RML794" s="723"/>
      <c r="RMM794" s="723"/>
      <c r="RMN794" s="723"/>
      <c r="RMO794" s="723"/>
      <c r="RMP794" s="320"/>
      <c r="RMQ794" s="47"/>
      <c r="RMR794" s="47"/>
      <c r="RMS794" s="34"/>
      <c r="RMT794" s="34"/>
      <c r="RMU794" s="88"/>
      <c r="RMV794"/>
      <c r="RMW794" s="173"/>
      <c r="RMX794" s="284"/>
      <c r="RMY794" s="910"/>
      <c r="RMZ794" s="421"/>
      <c r="RNA794" s="137"/>
      <c r="RNB794" s="136"/>
      <c r="RNC794" s="138"/>
      <c r="RND794" s="154"/>
      <c r="RNE794" s="194"/>
      <c r="RNF794" s="868"/>
      <c r="RNG794" s="194"/>
      <c r="RNH794" s="868"/>
      <c r="RNI794" s="874"/>
      <c r="RNJ794" s="152"/>
      <c r="RNK794" s="552"/>
      <c r="RNL794" s="709"/>
      <c r="RNM794" s="709"/>
      <c r="RNN794" s="723"/>
      <c r="RNO794" s="723"/>
      <c r="RNP794" s="723"/>
      <c r="RNQ794" s="723"/>
      <c r="RNR794" s="723"/>
      <c r="RNS794" s="320"/>
      <c r="RNT794" s="47"/>
      <c r="RNU794" s="47"/>
      <c r="RNV794" s="34"/>
      <c r="RNW794" s="34"/>
      <c r="RNX794" s="88"/>
      <c r="RNY794"/>
      <c r="RNZ794" s="173"/>
      <c r="ROA794" s="284"/>
      <c r="ROB794" s="910"/>
      <c r="ROC794" s="421"/>
      <c r="ROD794" s="137"/>
      <c r="ROE794" s="136"/>
      <c r="ROF794" s="138"/>
      <c r="ROG794" s="154"/>
      <c r="ROH794" s="194"/>
      <c r="ROI794" s="868"/>
      <c r="ROJ794" s="194"/>
      <c r="ROK794" s="868"/>
      <c r="ROL794" s="874"/>
      <c r="ROM794" s="152"/>
      <c r="RON794" s="552"/>
      <c r="ROO794" s="709"/>
      <c r="ROP794" s="709"/>
      <c r="ROQ794" s="723"/>
      <c r="ROR794" s="723"/>
      <c r="ROS794" s="723"/>
      <c r="ROT794" s="723"/>
      <c r="ROU794" s="723"/>
      <c r="ROV794" s="320"/>
      <c r="ROW794" s="47"/>
      <c r="ROX794" s="47"/>
      <c r="ROY794" s="34"/>
      <c r="ROZ794" s="34"/>
      <c r="RPA794" s="88"/>
      <c r="RPB794"/>
      <c r="RPC794" s="173"/>
      <c r="RPD794" s="284"/>
      <c r="RPE794" s="910"/>
      <c r="RPF794" s="421"/>
      <c r="RPG794" s="137"/>
      <c r="RPH794" s="136"/>
      <c r="RPI794" s="138"/>
      <c r="RPJ794" s="154"/>
      <c r="RPK794" s="194"/>
      <c r="RPL794" s="868"/>
      <c r="RPM794" s="194"/>
      <c r="RPN794" s="868"/>
      <c r="RPO794" s="874"/>
      <c r="RPP794" s="152"/>
      <c r="RPQ794" s="552"/>
      <c r="RPR794" s="709"/>
      <c r="RPS794" s="709"/>
      <c r="RPT794" s="723"/>
      <c r="RPU794" s="723"/>
      <c r="RPV794" s="723"/>
      <c r="RPW794" s="723"/>
      <c r="RPX794" s="723"/>
      <c r="RPY794" s="320"/>
      <c r="RPZ794" s="47"/>
      <c r="RQA794" s="47"/>
      <c r="RQB794" s="34"/>
      <c r="RQC794" s="34"/>
      <c r="RQD794" s="88"/>
      <c r="RQE794"/>
      <c r="RQF794" s="173"/>
      <c r="RQG794" s="284"/>
      <c r="RQH794" s="910"/>
      <c r="RQI794" s="421"/>
      <c r="RQJ794" s="137"/>
      <c r="RQK794" s="136"/>
      <c r="RQL794" s="138"/>
      <c r="RQM794" s="154"/>
      <c r="RQN794" s="194"/>
      <c r="RQO794" s="868"/>
      <c r="RQP794" s="194"/>
      <c r="RQQ794" s="868"/>
      <c r="RQR794" s="874"/>
      <c r="RQS794" s="152"/>
      <c r="RQT794" s="552"/>
      <c r="RQU794" s="709"/>
      <c r="RQV794" s="709"/>
      <c r="RQW794" s="723"/>
      <c r="RQX794" s="723"/>
      <c r="RQY794" s="723"/>
      <c r="RQZ794" s="723"/>
      <c r="RRA794" s="723"/>
      <c r="RRB794" s="320"/>
      <c r="RRC794" s="47"/>
      <c r="RRD794" s="47"/>
      <c r="RRE794" s="34"/>
      <c r="RRF794" s="34"/>
      <c r="RRG794" s="88"/>
      <c r="RRH794"/>
      <c r="RRI794" s="173"/>
      <c r="RRJ794" s="284"/>
      <c r="RRK794" s="910"/>
      <c r="RRL794" s="421"/>
      <c r="RRM794" s="137"/>
      <c r="RRN794" s="136"/>
      <c r="RRO794" s="138"/>
      <c r="RRP794" s="154"/>
      <c r="RRQ794" s="194"/>
      <c r="RRR794" s="868"/>
      <c r="RRS794" s="194"/>
      <c r="RRT794" s="868"/>
      <c r="RRU794" s="874"/>
      <c r="RRV794" s="152"/>
      <c r="RRW794" s="552"/>
      <c r="RRX794" s="709"/>
      <c r="RRY794" s="709"/>
      <c r="RRZ794" s="723"/>
      <c r="RSA794" s="723"/>
      <c r="RSB794" s="723"/>
      <c r="RSC794" s="723"/>
      <c r="RSD794" s="723"/>
      <c r="RSE794" s="320"/>
      <c r="RSF794" s="47"/>
      <c r="RSG794" s="47"/>
      <c r="RSH794" s="34"/>
      <c r="RSI794" s="34"/>
      <c r="RSJ794" s="88"/>
      <c r="RSK794"/>
      <c r="RSL794" s="173"/>
      <c r="RSM794" s="284"/>
      <c r="RSN794" s="910"/>
      <c r="RSO794" s="421"/>
      <c r="RSP794" s="137"/>
      <c r="RSQ794" s="136"/>
      <c r="RSR794" s="138"/>
      <c r="RSS794" s="154"/>
      <c r="RST794" s="194"/>
      <c r="RSU794" s="868"/>
      <c r="RSV794" s="194"/>
      <c r="RSW794" s="868"/>
      <c r="RSX794" s="874"/>
      <c r="RSY794" s="152"/>
      <c r="RSZ794" s="552"/>
      <c r="RTA794" s="709"/>
      <c r="RTB794" s="709"/>
      <c r="RTC794" s="723"/>
      <c r="RTD794" s="723"/>
      <c r="RTE794" s="723"/>
      <c r="RTF794" s="723"/>
      <c r="RTG794" s="723"/>
      <c r="RTH794" s="320"/>
      <c r="RTI794" s="47"/>
      <c r="RTJ794" s="47"/>
      <c r="RTK794" s="34"/>
      <c r="RTL794" s="34"/>
      <c r="RTM794" s="88"/>
      <c r="RTN794"/>
      <c r="RTO794" s="173"/>
      <c r="RTP794" s="284"/>
      <c r="RTQ794" s="910"/>
      <c r="RTR794" s="421"/>
      <c r="RTS794" s="137"/>
      <c r="RTT794" s="136"/>
      <c r="RTU794" s="138"/>
      <c r="RTV794" s="154"/>
      <c r="RTW794" s="194"/>
      <c r="RTX794" s="868"/>
      <c r="RTY794" s="194"/>
      <c r="RTZ794" s="868"/>
      <c r="RUA794" s="874"/>
      <c r="RUB794" s="152"/>
      <c r="RUC794" s="552"/>
      <c r="RUD794" s="709"/>
      <c r="RUE794" s="709"/>
      <c r="RUF794" s="723"/>
      <c r="RUG794" s="723"/>
      <c r="RUH794" s="723"/>
      <c r="RUI794" s="723"/>
      <c r="RUJ794" s="723"/>
      <c r="RUK794" s="320"/>
      <c r="RUL794" s="47"/>
      <c r="RUM794" s="47"/>
      <c r="RUN794" s="34"/>
      <c r="RUO794" s="34"/>
      <c r="RUP794" s="88"/>
      <c r="RUQ794"/>
      <c r="RUR794" s="173"/>
      <c r="RUS794" s="284"/>
      <c r="RUT794" s="910"/>
      <c r="RUU794" s="421"/>
      <c r="RUV794" s="137"/>
      <c r="RUW794" s="136"/>
      <c r="RUX794" s="138"/>
      <c r="RUY794" s="154"/>
      <c r="RUZ794" s="194"/>
      <c r="RVA794" s="868"/>
      <c r="RVB794" s="194"/>
      <c r="RVC794" s="868"/>
      <c r="RVD794" s="874"/>
      <c r="RVE794" s="152"/>
      <c r="RVF794" s="552"/>
      <c r="RVG794" s="709"/>
      <c r="RVH794" s="709"/>
      <c r="RVI794" s="723"/>
      <c r="RVJ794" s="723"/>
      <c r="RVK794" s="723"/>
      <c r="RVL794" s="723"/>
      <c r="RVM794" s="723"/>
      <c r="RVN794" s="320"/>
      <c r="RVO794" s="47"/>
      <c r="RVP794" s="47"/>
      <c r="RVQ794" s="34"/>
      <c r="RVR794" s="34"/>
      <c r="RVS794" s="88"/>
      <c r="RVT794"/>
      <c r="RVU794" s="173"/>
      <c r="RVV794" s="284"/>
      <c r="RVW794" s="910"/>
      <c r="RVX794" s="421"/>
      <c r="RVY794" s="137"/>
      <c r="RVZ794" s="136"/>
      <c r="RWA794" s="138"/>
      <c r="RWB794" s="154"/>
      <c r="RWC794" s="194"/>
      <c r="RWD794" s="868"/>
      <c r="RWE794" s="194"/>
      <c r="RWF794" s="868"/>
      <c r="RWG794" s="874"/>
      <c r="RWH794" s="152"/>
      <c r="RWI794" s="552"/>
      <c r="RWJ794" s="709"/>
      <c r="RWK794" s="709"/>
      <c r="RWL794" s="723"/>
      <c r="RWM794" s="723"/>
      <c r="RWN794" s="723"/>
      <c r="RWO794" s="723"/>
      <c r="RWP794" s="723"/>
      <c r="RWQ794" s="320"/>
      <c r="RWR794" s="47"/>
      <c r="RWS794" s="47"/>
      <c r="RWT794" s="34"/>
      <c r="RWU794" s="34"/>
      <c r="RWV794" s="88"/>
      <c r="RWW794"/>
      <c r="RWX794" s="173"/>
      <c r="RWY794" s="284"/>
      <c r="RWZ794" s="910"/>
      <c r="RXA794" s="421"/>
      <c r="RXB794" s="137"/>
      <c r="RXC794" s="136"/>
      <c r="RXD794" s="138"/>
      <c r="RXE794" s="154"/>
      <c r="RXF794" s="194"/>
      <c r="RXG794" s="868"/>
      <c r="RXH794" s="194"/>
      <c r="RXI794" s="868"/>
      <c r="RXJ794" s="874"/>
      <c r="RXK794" s="152"/>
      <c r="RXL794" s="552"/>
      <c r="RXM794" s="709"/>
      <c r="RXN794" s="709"/>
      <c r="RXO794" s="723"/>
      <c r="RXP794" s="723"/>
      <c r="RXQ794" s="723"/>
      <c r="RXR794" s="723"/>
      <c r="RXS794" s="723"/>
      <c r="RXT794" s="320"/>
      <c r="RXU794" s="47"/>
      <c r="RXV794" s="47"/>
      <c r="RXW794" s="34"/>
      <c r="RXX794" s="34"/>
      <c r="RXY794" s="88"/>
      <c r="RXZ794"/>
      <c r="RYA794" s="173"/>
      <c r="RYB794" s="284"/>
      <c r="RYC794" s="910"/>
      <c r="RYD794" s="421"/>
      <c r="RYE794" s="137"/>
      <c r="RYF794" s="136"/>
      <c r="RYG794" s="138"/>
      <c r="RYH794" s="154"/>
      <c r="RYI794" s="194"/>
      <c r="RYJ794" s="868"/>
      <c r="RYK794" s="194"/>
      <c r="RYL794" s="868"/>
      <c r="RYM794" s="874"/>
      <c r="RYN794" s="152"/>
      <c r="RYO794" s="552"/>
      <c r="RYP794" s="709"/>
      <c r="RYQ794" s="709"/>
      <c r="RYR794" s="723"/>
      <c r="RYS794" s="723"/>
      <c r="RYT794" s="723"/>
      <c r="RYU794" s="723"/>
      <c r="RYV794" s="723"/>
      <c r="RYW794" s="320"/>
      <c r="RYX794" s="47"/>
      <c r="RYY794" s="47"/>
      <c r="RYZ794" s="34"/>
      <c r="RZA794" s="34"/>
      <c r="RZB794" s="88"/>
      <c r="RZC794"/>
      <c r="RZD794" s="173"/>
      <c r="RZE794" s="284"/>
      <c r="RZF794" s="910"/>
      <c r="RZG794" s="421"/>
      <c r="RZH794" s="137"/>
      <c r="RZI794" s="136"/>
      <c r="RZJ794" s="138"/>
      <c r="RZK794" s="154"/>
      <c r="RZL794" s="194"/>
      <c r="RZM794" s="868"/>
      <c r="RZN794" s="194"/>
      <c r="RZO794" s="868"/>
      <c r="RZP794" s="874"/>
      <c r="RZQ794" s="152"/>
      <c r="RZR794" s="552"/>
      <c r="RZS794" s="709"/>
      <c r="RZT794" s="709"/>
      <c r="RZU794" s="723"/>
      <c r="RZV794" s="723"/>
      <c r="RZW794" s="723"/>
      <c r="RZX794" s="723"/>
      <c r="RZY794" s="723"/>
      <c r="RZZ794" s="320"/>
      <c r="SAA794" s="47"/>
      <c r="SAB794" s="47"/>
      <c r="SAC794" s="34"/>
      <c r="SAD794" s="34"/>
      <c r="SAE794" s="88"/>
      <c r="SAF794"/>
      <c r="SAG794" s="173"/>
      <c r="SAH794" s="284"/>
      <c r="SAI794" s="910"/>
      <c r="SAJ794" s="421"/>
      <c r="SAK794" s="137"/>
      <c r="SAL794" s="136"/>
      <c r="SAM794" s="138"/>
      <c r="SAN794" s="154"/>
      <c r="SAO794" s="194"/>
      <c r="SAP794" s="868"/>
      <c r="SAQ794" s="194"/>
      <c r="SAR794" s="868"/>
      <c r="SAS794" s="874"/>
      <c r="SAT794" s="152"/>
      <c r="SAU794" s="552"/>
      <c r="SAV794" s="709"/>
      <c r="SAW794" s="709"/>
      <c r="SAX794" s="723"/>
      <c r="SAY794" s="723"/>
      <c r="SAZ794" s="723"/>
      <c r="SBA794" s="723"/>
      <c r="SBB794" s="723"/>
      <c r="SBC794" s="320"/>
      <c r="SBD794" s="47"/>
      <c r="SBE794" s="47"/>
      <c r="SBF794" s="34"/>
      <c r="SBG794" s="34"/>
      <c r="SBH794" s="88"/>
      <c r="SBI794"/>
      <c r="SBJ794" s="173"/>
      <c r="SBK794" s="284"/>
      <c r="SBL794" s="910"/>
      <c r="SBM794" s="421"/>
      <c r="SBN794" s="137"/>
      <c r="SBO794" s="136"/>
      <c r="SBP794" s="138"/>
      <c r="SBQ794" s="154"/>
      <c r="SBR794" s="194"/>
      <c r="SBS794" s="868"/>
      <c r="SBT794" s="194"/>
      <c r="SBU794" s="868"/>
      <c r="SBV794" s="874"/>
      <c r="SBW794" s="152"/>
      <c r="SBX794" s="552"/>
      <c r="SBY794" s="709"/>
      <c r="SBZ794" s="709"/>
      <c r="SCA794" s="723"/>
      <c r="SCB794" s="723"/>
      <c r="SCC794" s="723"/>
      <c r="SCD794" s="723"/>
      <c r="SCE794" s="723"/>
      <c r="SCF794" s="320"/>
      <c r="SCG794" s="47"/>
      <c r="SCH794" s="47"/>
      <c r="SCI794" s="34"/>
      <c r="SCJ794" s="34"/>
      <c r="SCK794" s="88"/>
      <c r="SCL794"/>
      <c r="SCM794" s="173"/>
      <c r="SCN794" s="284"/>
      <c r="SCO794" s="910"/>
      <c r="SCP794" s="421"/>
      <c r="SCQ794" s="137"/>
      <c r="SCR794" s="136"/>
      <c r="SCS794" s="138"/>
      <c r="SCT794" s="154"/>
      <c r="SCU794" s="194"/>
      <c r="SCV794" s="868"/>
      <c r="SCW794" s="194"/>
      <c r="SCX794" s="868"/>
      <c r="SCY794" s="874"/>
      <c r="SCZ794" s="152"/>
      <c r="SDA794" s="552"/>
      <c r="SDB794" s="709"/>
      <c r="SDC794" s="709"/>
      <c r="SDD794" s="723"/>
      <c r="SDE794" s="723"/>
      <c r="SDF794" s="723"/>
      <c r="SDG794" s="723"/>
      <c r="SDH794" s="723"/>
      <c r="SDI794" s="320"/>
      <c r="SDJ794" s="47"/>
      <c r="SDK794" s="47"/>
      <c r="SDL794" s="34"/>
      <c r="SDM794" s="34"/>
      <c r="SDN794" s="88"/>
      <c r="SDO794"/>
      <c r="SDP794" s="173"/>
      <c r="SDQ794" s="284"/>
      <c r="SDR794" s="910"/>
      <c r="SDS794" s="421"/>
      <c r="SDT794" s="137"/>
      <c r="SDU794" s="136"/>
      <c r="SDV794" s="138"/>
      <c r="SDW794" s="154"/>
      <c r="SDX794" s="194"/>
      <c r="SDY794" s="868"/>
      <c r="SDZ794" s="194"/>
      <c r="SEA794" s="868"/>
      <c r="SEB794" s="874"/>
      <c r="SEC794" s="152"/>
      <c r="SED794" s="552"/>
      <c r="SEE794" s="709"/>
      <c r="SEF794" s="709"/>
      <c r="SEG794" s="723"/>
      <c r="SEH794" s="723"/>
      <c r="SEI794" s="723"/>
      <c r="SEJ794" s="723"/>
      <c r="SEK794" s="723"/>
      <c r="SEL794" s="320"/>
      <c r="SEM794" s="47"/>
      <c r="SEN794" s="47"/>
      <c r="SEO794" s="34"/>
      <c r="SEP794" s="34"/>
      <c r="SEQ794" s="88"/>
      <c r="SER794"/>
      <c r="SES794" s="173"/>
      <c r="SET794" s="284"/>
      <c r="SEU794" s="910"/>
      <c r="SEV794" s="421"/>
      <c r="SEW794" s="137"/>
      <c r="SEX794" s="136"/>
      <c r="SEY794" s="138"/>
      <c r="SEZ794" s="154"/>
      <c r="SFA794" s="194"/>
      <c r="SFB794" s="868"/>
      <c r="SFC794" s="194"/>
      <c r="SFD794" s="868"/>
      <c r="SFE794" s="874"/>
      <c r="SFF794" s="152"/>
      <c r="SFG794" s="552"/>
      <c r="SFH794" s="709"/>
      <c r="SFI794" s="709"/>
      <c r="SFJ794" s="723"/>
      <c r="SFK794" s="723"/>
      <c r="SFL794" s="723"/>
      <c r="SFM794" s="723"/>
      <c r="SFN794" s="723"/>
      <c r="SFO794" s="320"/>
      <c r="SFP794" s="47"/>
      <c r="SFQ794" s="47"/>
      <c r="SFR794" s="34"/>
      <c r="SFS794" s="34"/>
      <c r="SFT794" s="88"/>
      <c r="SFU794"/>
      <c r="SFV794" s="173"/>
      <c r="SFW794" s="284"/>
      <c r="SFX794" s="910"/>
      <c r="SFY794" s="421"/>
      <c r="SFZ794" s="137"/>
      <c r="SGA794" s="136"/>
      <c r="SGB794" s="138"/>
      <c r="SGC794" s="154"/>
      <c r="SGD794" s="194"/>
      <c r="SGE794" s="868"/>
      <c r="SGF794" s="194"/>
      <c r="SGG794" s="868"/>
      <c r="SGH794" s="874"/>
      <c r="SGI794" s="152"/>
      <c r="SGJ794" s="552"/>
      <c r="SGK794" s="709"/>
      <c r="SGL794" s="709"/>
      <c r="SGM794" s="723"/>
      <c r="SGN794" s="723"/>
      <c r="SGO794" s="723"/>
      <c r="SGP794" s="723"/>
      <c r="SGQ794" s="723"/>
      <c r="SGR794" s="320"/>
      <c r="SGS794" s="47"/>
      <c r="SGT794" s="47"/>
      <c r="SGU794" s="34"/>
      <c r="SGV794" s="34"/>
      <c r="SGW794" s="88"/>
      <c r="SGX794"/>
      <c r="SGY794" s="173"/>
      <c r="SGZ794" s="284"/>
      <c r="SHA794" s="910"/>
      <c r="SHB794" s="421"/>
      <c r="SHC794" s="137"/>
      <c r="SHD794" s="136"/>
      <c r="SHE794" s="138"/>
      <c r="SHF794" s="154"/>
      <c r="SHG794" s="194"/>
      <c r="SHH794" s="868"/>
      <c r="SHI794" s="194"/>
      <c r="SHJ794" s="868"/>
      <c r="SHK794" s="874"/>
      <c r="SHL794" s="152"/>
      <c r="SHM794" s="552"/>
      <c r="SHN794" s="709"/>
      <c r="SHO794" s="709"/>
      <c r="SHP794" s="723"/>
      <c r="SHQ794" s="723"/>
      <c r="SHR794" s="723"/>
      <c r="SHS794" s="723"/>
      <c r="SHT794" s="723"/>
      <c r="SHU794" s="320"/>
      <c r="SHV794" s="47"/>
      <c r="SHW794" s="47"/>
      <c r="SHX794" s="34"/>
      <c r="SHY794" s="34"/>
      <c r="SHZ794" s="88"/>
      <c r="SIA794"/>
      <c r="SIB794" s="173"/>
      <c r="SIC794" s="284"/>
      <c r="SID794" s="910"/>
      <c r="SIE794" s="421"/>
      <c r="SIF794" s="137"/>
      <c r="SIG794" s="136"/>
      <c r="SIH794" s="138"/>
      <c r="SII794" s="154"/>
      <c r="SIJ794" s="194"/>
      <c r="SIK794" s="868"/>
      <c r="SIL794" s="194"/>
      <c r="SIM794" s="868"/>
      <c r="SIN794" s="874"/>
      <c r="SIO794" s="152"/>
      <c r="SIP794" s="552"/>
      <c r="SIQ794" s="709"/>
      <c r="SIR794" s="709"/>
      <c r="SIS794" s="723"/>
      <c r="SIT794" s="723"/>
      <c r="SIU794" s="723"/>
      <c r="SIV794" s="723"/>
      <c r="SIW794" s="723"/>
      <c r="SIX794" s="320"/>
      <c r="SIY794" s="47"/>
      <c r="SIZ794" s="47"/>
      <c r="SJA794" s="34"/>
      <c r="SJB794" s="34"/>
      <c r="SJC794" s="88"/>
      <c r="SJD794"/>
      <c r="SJE794" s="173"/>
      <c r="SJF794" s="284"/>
      <c r="SJG794" s="910"/>
      <c r="SJH794" s="421"/>
      <c r="SJI794" s="137"/>
      <c r="SJJ794" s="136"/>
      <c r="SJK794" s="138"/>
      <c r="SJL794" s="154"/>
      <c r="SJM794" s="194"/>
      <c r="SJN794" s="868"/>
      <c r="SJO794" s="194"/>
      <c r="SJP794" s="868"/>
      <c r="SJQ794" s="874"/>
      <c r="SJR794" s="152"/>
      <c r="SJS794" s="552"/>
      <c r="SJT794" s="709"/>
      <c r="SJU794" s="709"/>
      <c r="SJV794" s="723"/>
      <c r="SJW794" s="723"/>
      <c r="SJX794" s="723"/>
      <c r="SJY794" s="723"/>
      <c r="SJZ794" s="723"/>
      <c r="SKA794" s="320"/>
      <c r="SKB794" s="47"/>
      <c r="SKC794" s="47"/>
      <c r="SKD794" s="34"/>
      <c r="SKE794" s="34"/>
      <c r="SKF794" s="88"/>
      <c r="SKG794"/>
      <c r="SKH794" s="173"/>
      <c r="SKI794" s="284"/>
      <c r="SKJ794" s="910"/>
      <c r="SKK794" s="421"/>
      <c r="SKL794" s="137"/>
      <c r="SKM794" s="136"/>
      <c r="SKN794" s="138"/>
      <c r="SKO794" s="154"/>
      <c r="SKP794" s="194"/>
      <c r="SKQ794" s="868"/>
      <c r="SKR794" s="194"/>
      <c r="SKS794" s="868"/>
      <c r="SKT794" s="874"/>
      <c r="SKU794" s="152"/>
      <c r="SKV794" s="552"/>
      <c r="SKW794" s="709"/>
      <c r="SKX794" s="709"/>
      <c r="SKY794" s="723"/>
      <c r="SKZ794" s="723"/>
      <c r="SLA794" s="723"/>
      <c r="SLB794" s="723"/>
      <c r="SLC794" s="723"/>
      <c r="SLD794" s="320"/>
      <c r="SLE794" s="47"/>
      <c r="SLF794" s="47"/>
      <c r="SLG794" s="34"/>
      <c r="SLH794" s="34"/>
      <c r="SLI794" s="88"/>
      <c r="SLJ794"/>
      <c r="SLK794" s="173"/>
      <c r="SLL794" s="284"/>
      <c r="SLM794" s="910"/>
      <c r="SLN794" s="421"/>
      <c r="SLO794" s="137"/>
      <c r="SLP794" s="136"/>
      <c r="SLQ794" s="138"/>
      <c r="SLR794" s="154"/>
      <c r="SLS794" s="194"/>
      <c r="SLT794" s="868"/>
      <c r="SLU794" s="194"/>
      <c r="SLV794" s="868"/>
      <c r="SLW794" s="874"/>
      <c r="SLX794" s="152"/>
      <c r="SLY794" s="552"/>
      <c r="SLZ794" s="709"/>
      <c r="SMA794" s="709"/>
      <c r="SMB794" s="723"/>
      <c r="SMC794" s="723"/>
      <c r="SMD794" s="723"/>
      <c r="SME794" s="723"/>
      <c r="SMF794" s="723"/>
      <c r="SMG794" s="320"/>
      <c r="SMH794" s="47"/>
      <c r="SMI794" s="47"/>
      <c r="SMJ794" s="34"/>
      <c r="SMK794" s="34"/>
      <c r="SML794" s="88"/>
      <c r="SMM794"/>
      <c r="SMN794" s="173"/>
      <c r="SMO794" s="284"/>
      <c r="SMP794" s="910"/>
      <c r="SMQ794" s="421"/>
      <c r="SMR794" s="137"/>
      <c r="SMS794" s="136"/>
      <c r="SMT794" s="138"/>
      <c r="SMU794" s="154"/>
      <c r="SMV794" s="194"/>
      <c r="SMW794" s="868"/>
      <c r="SMX794" s="194"/>
      <c r="SMY794" s="868"/>
      <c r="SMZ794" s="874"/>
      <c r="SNA794" s="152"/>
      <c r="SNB794" s="552"/>
      <c r="SNC794" s="709"/>
      <c r="SND794" s="709"/>
      <c r="SNE794" s="723"/>
      <c r="SNF794" s="723"/>
      <c r="SNG794" s="723"/>
      <c r="SNH794" s="723"/>
      <c r="SNI794" s="723"/>
      <c r="SNJ794" s="320"/>
      <c r="SNK794" s="47"/>
      <c r="SNL794" s="47"/>
      <c r="SNM794" s="34"/>
      <c r="SNN794" s="34"/>
      <c r="SNO794" s="88"/>
      <c r="SNP794"/>
      <c r="SNQ794" s="173"/>
      <c r="SNR794" s="284"/>
      <c r="SNS794" s="910"/>
      <c r="SNT794" s="421"/>
      <c r="SNU794" s="137"/>
      <c r="SNV794" s="136"/>
      <c r="SNW794" s="138"/>
      <c r="SNX794" s="154"/>
      <c r="SNY794" s="194"/>
      <c r="SNZ794" s="868"/>
      <c r="SOA794" s="194"/>
      <c r="SOB794" s="868"/>
      <c r="SOC794" s="874"/>
      <c r="SOD794" s="152"/>
      <c r="SOE794" s="552"/>
      <c r="SOF794" s="709"/>
      <c r="SOG794" s="709"/>
      <c r="SOH794" s="723"/>
      <c r="SOI794" s="723"/>
      <c r="SOJ794" s="723"/>
      <c r="SOK794" s="723"/>
      <c r="SOL794" s="723"/>
      <c r="SOM794" s="320"/>
      <c r="SON794" s="47"/>
      <c r="SOO794" s="47"/>
      <c r="SOP794" s="34"/>
      <c r="SOQ794" s="34"/>
      <c r="SOR794" s="88"/>
      <c r="SOS794"/>
      <c r="SOT794" s="173"/>
      <c r="SOU794" s="284"/>
      <c r="SOV794" s="910"/>
      <c r="SOW794" s="421"/>
      <c r="SOX794" s="137"/>
      <c r="SOY794" s="136"/>
      <c r="SOZ794" s="138"/>
      <c r="SPA794" s="154"/>
      <c r="SPB794" s="194"/>
      <c r="SPC794" s="868"/>
      <c r="SPD794" s="194"/>
      <c r="SPE794" s="868"/>
      <c r="SPF794" s="874"/>
      <c r="SPG794" s="152"/>
      <c r="SPH794" s="552"/>
      <c r="SPI794" s="709"/>
      <c r="SPJ794" s="709"/>
      <c r="SPK794" s="723"/>
      <c r="SPL794" s="723"/>
      <c r="SPM794" s="723"/>
      <c r="SPN794" s="723"/>
      <c r="SPO794" s="723"/>
      <c r="SPP794" s="320"/>
      <c r="SPQ794" s="47"/>
      <c r="SPR794" s="47"/>
      <c r="SPS794" s="34"/>
      <c r="SPT794" s="34"/>
      <c r="SPU794" s="88"/>
      <c r="SPV794"/>
      <c r="SPW794" s="173"/>
      <c r="SPX794" s="284"/>
      <c r="SPY794" s="910"/>
      <c r="SPZ794" s="421"/>
      <c r="SQA794" s="137"/>
      <c r="SQB794" s="136"/>
      <c r="SQC794" s="138"/>
      <c r="SQD794" s="154"/>
      <c r="SQE794" s="194"/>
      <c r="SQF794" s="868"/>
      <c r="SQG794" s="194"/>
      <c r="SQH794" s="868"/>
      <c r="SQI794" s="874"/>
      <c r="SQJ794" s="152"/>
      <c r="SQK794" s="552"/>
      <c r="SQL794" s="709"/>
      <c r="SQM794" s="709"/>
      <c r="SQN794" s="723"/>
      <c r="SQO794" s="723"/>
      <c r="SQP794" s="723"/>
      <c r="SQQ794" s="723"/>
      <c r="SQR794" s="723"/>
      <c r="SQS794" s="320"/>
      <c r="SQT794" s="47"/>
      <c r="SQU794" s="47"/>
      <c r="SQV794" s="34"/>
      <c r="SQW794" s="34"/>
      <c r="SQX794" s="88"/>
      <c r="SQY794"/>
      <c r="SQZ794" s="173"/>
      <c r="SRA794" s="284"/>
      <c r="SRB794" s="910"/>
      <c r="SRC794" s="421"/>
      <c r="SRD794" s="137"/>
      <c r="SRE794" s="136"/>
      <c r="SRF794" s="138"/>
      <c r="SRG794" s="154"/>
      <c r="SRH794" s="194"/>
      <c r="SRI794" s="868"/>
      <c r="SRJ794" s="194"/>
      <c r="SRK794" s="868"/>
      <c r="SRL794" s="874"/>
      <c r="SRM794" s="152"/>
      <c r="SRN794" s="552"/>
      <c r="SRO794" s="709"/>
      <c r="SRP794" s="709"/>
      <c r="SRQ794" s="723"/>
      <c r="SRR794" s="723"/>
      <c r="SRS794" s="723"/>
      <c r="SRT794" s="723"/>
      <c r="SRU794" s="723"/>
      <c r="SRV794" s="320"/>
      <c r="SRW794" s="47"/>
      <c r="SRX794" s="47"/>
      <c r="SRY794" s="34"/>
      <c r="SRZ794" s="34"/>
      <c r="SSA794" s="88"/>
      <c r="SSB794"/>
      <c r="SSC794" s="173"/>
      <c r="SSD794" s="284"/>
      <c r="SSE794" s="910"/>
      <c r="SSF794" s="421"/>
      <c r="SSG794" s="137"/>
      <c r="SSH794" s="136"/>
      <c r="SSI794" s="138"/>
      <c r="SSJ794" s="154"/>
      <c r="SSK794" s="194"/>
      <c r="SSL794" s="868"/>
      <c r="SSM794" s="194"/>
      <c r="SSN794" s="868"/>
      <c r="SSO794" s="874"/>
      <c r="SSP794" s="152"/>
      <c r="SSQ794" s="552"/>
      <c r="SSR794" s="709"/>
      <c r="SSS794" s="709"/>
      <c r="SST794" s="723"/>
      <c r="SSU794" s="723"/>
      <c r="SSV794" s="723"/>
      <c r="SSW794" s="723"/>
      <c r="SSX794" s="723"/>
      <c r="SSY794" s="320"/>
      <c r="SSZ794" s="47"/>
      <c r="STA794" s="47"/>
      <c r="STB794" s="34"/>
      <c r="STC794" s="34"/>
      <c r="STD794" s="88"/>
      <c r="STE794"/>
      <c r="STF794" s="173"/>
      <c r="STG794" s="284"/>
      <c r="STH794" s="910"/>
      <c r="STI794" s="421"/>
      <c r="STJ794" s="137"/>
      <c r="STK794" s="136"/>
      <c r="STL794" s="138"/>
      <c r="STM794" s="154"/>
      <c r="STN794" s="194"/>
      <c r="STO794" s="868"/>
      <c r="STP794" s="194"/>
      <c r="STQ794" s="868"/>
      <c r="STR794" s="874"/>
      <c r="STS794" s="152"/>
      <c r="STT794" s="552"/>
      <c r="STU794" s="709"/>
      <c r="STV794" s="709"/>
      <c r="STW794" s="723"/>
      <c r="STX794" s="723"/>
      <c r="STY794" s="723"/>
      <c r="STZ794" s="723"/>
      <c r="SUA794" s="723"/>
      <c r="SUB794" s="320"/>
      <c r="SUC794" s="47"/>
      <c r="SUD794" s="47"/>
      <c r="SUE794" s="34"/>
      <c r="SUF794" s="34"/>
      <c r="SUG794" s="88"/>
      <c r="SUH794"/>
      <c r="SUI794" s="173"/>
      <c r="SUJ794" s="284"/>
      <c r="SUK794" s="910"/>
      <c r="SUL794" s="421"/>
      <c r="SUM794" s="137"/>
      <c r="SUN794" s="136"/>
      <c r="SUO794" s="138"/>
      <c r="SUP794" s="154"/>
      <c r="SUQ794" s="194"/>
      <c r="SUR794" s="868"/>
      <c r="SUS794" s="194"/>
      <c r="SUT794" s="868"/>
      <c r="SUU794" s="874"/>
      <c r="SUV794" s="152"/>
      <c r="SUW794" s="552"/>
      <c r="SUX794" s="709"/>
      <c r="SUY794" s="709"/>
      <c r="SUZ794" s="723"/>
      <c r="SVA794" s="723"/>
      <c r="SVB794" s="723"/>
      <c r="SVC794" s="723"/>
      <c r="SVD794" s="723"/>
      <c r="SVE794" s="320"/>
      <c r="SVF794" s="47"/>
      <c r="SVG794" s="47"/>
      <c r="SVH794" s="34"/>
      <c r="SVI794" s="34"/>
      <c r="SVJ794" s="88"/>
      <c r="SVK794"/>
      <c r="SVL794" s="173"/>
      <c r="SVM794" s="284"/>
      <c r="SVN794" s="910"/>
      <c r="SVO794" s="421"/>
      <c r="SVP794" s="137"/>
      <c r="SVQ794" s="136"/>
      <c r="SVR794" s="138"/>
      <c r="SVS794" s="154"/>
      <c r="SVT794" s="194"/>
      <c r="SVU794" s="868"/>
      <c r="SVV794" s="194"/>
      <c r="SVW794" s="868"/>
      <c r="SVX794" s="874"/>
      <c r="SVY794" s="152"/>
      <c r="SVZ794" s="552"/>
      <c r="SWA794" s="709"/>
      <c r="SWB794" s="709"/>
      <c r="SWC794" s="723"/>
      <c r="SWD794" s="723"/>
      <c r="SWE794" s="723"/>
      <c r="SWF794" s="723"/>
      <c r="SWG794" s="723"/>
      <c r="SWH794" s="320"/>
      <c r="SWI794" s="47"/>
      <c r="SWJ794" s="47"/>
      <c r="SWK794" s="34"/>
      <c r="SWL794" s="34"/>
      <c r="SWM794" s="88"/>
      <c r="SWN794"/>
      <c r="SWO794" s="173"/>
      <c r="SWP794" s="284"/>
      <c r="SWQ794" s="910"/>
      <c r="SWR794" s="421"/>
      <c r="SWS794" s="137"/>
      <c r="SWT794" s="136"/>
      <c r="SWU794" s="138"/>
      <c r="SWV794" s="154"/>
      <c r="SWW794" s="194"/>
      <c r="SWX794" s="868"/>
      <c r="SWY794" s="194"/>
      <c r="SWZ794" s="868"/>
      <c r="SXA794" s="874"/>
      <c r="SXB794" s="152"/>
      <c r="SXC794" s="552"/>
      <c r="SXD794" s="709"/>
      <c r="SXE794" s="709"/>
      <c r="SXF794" s="723"/>
      <c r="SXG794" s="723"/>
      <c r="SXH794" s="723"/>
      <c r="SXI794" s="723"/>
      <c r="SXJ794" s="723"/>
      <c r="SXK794" s="320"/>
      <c r="SXL794" s="47"/>
      <c r="SXM794" s="47"/>
      <c r="SXN794" s="34"/>
      <c r="SXO794" s="34"/>
      <c r="SXP794" s="88"/>
      <c r="SXQ794"/>
      <c r="SXR794" s="173"/>
      <c r="SXS794" s="284"/>
      <c r="SXT794" s="910"/>
      <c r="SXU794" s="421"/>
      <c r="SXV794" s="137"/>
      <c r="SXW794" s="136"/>
      <c r="SXX794" s="138"/>
      <c r="SXY794" s="154"/>
      <c r="SXZ794" s="194"/>
      <c r="SYA794" s="868"/>
      <c r="SYB794" s="194"/>
      <c r="SYC794" s="868"/>
      <c r="SYD794" s="874"/>
      <c r="SYE794" s="152"/>
      <c r="SYF794" s="552"/>
      <c r="SYG794" s="709"/>
      <c r="SYH794" s="709"/>
      <c r="SYI794" s="723"/>
      <c r="SYJ794" s="723"/>
      <c r="SYK794" s="723"/>
      <c r="SYL794" s="723"/>
      <c r="SYM794" s="723"/>
      <c r="SYN794" s="320"/>
      <c r="SYO794" s="47"/>
      <c r="SYP794" s="47"/>
      <c r="SYQ794" s="34"/>
      <c r="SYR794" s="34"/>
      <c r="SYS794" s="88"/>
      <c r="SYT794"/>
      <c r="SYU794" s="173"/>
      <c r="SYV794" s="284"/>
      <c r="SYW794" s="910"/>
      <c r="SYX794" s="421"/>
      <c r="SYY794" s="137"/>
      <c r="SYZ794" s="136"/>
      <c r="SZA794" s="138"/>
      <c r="SZB794" s="154"/>
      <c r="SZC794" s="194"/>
      <c r="SZD794" s="868"/>
      <c r="SZE794" s="194"/>
      <c r="SZF794" s="868"/>
      <c r="SZG794" s="874"/>
      <c r="SZH794" s="152"/>
      <c r="SZI794" s="552"/>
      <c r="SZJ794" s="709"/>
      <c r="SZK794" s="709"/>
      <c r="SZL794" s="723"/>
      <c r="SZM794" s="723"/>
      <c r="SZN794" s="723"/>
      <c r="SZO794" s="723"/>
      <c r="SZP794" s="723"/>
      <c r="SZQ794" s="320"/>
      <c r="SZR794" s="47"/>
      <c r="SZS794" s="47"/>
      <c r="SZT794" s="34"/>
      <c r="SZU794" s="34"/>
      <c r="SZV794" s="88"/>
      <c r="SZW794"/>
      <c r="SZX794" s="173"/>
      <c r="SZY794" s="284"/>
      <c r="SZZ794" s="910"/>
      <c r="TAA794" s="421"/>
      <c r="TAB794" s="137"/>
      <c r="TAC794" s="136"/>
      <c r="TAD794" s="138"/>
      <c r="TAE794" s="154"/>
      <c r="TAF794" s="194"/>
      <c r="TAG794" s="868"/>
      <c r="TAH794" s="194"/>
      <c r="TAI794" s="868"/>
      <c r="TAJ794" s="874"/>
      <c r="TAK794" s="152"/>
      <c r="TAL794" s="552"/>
      <c r="TAM794" s="709"/>
      <c r="TAN794" s="709"/>
      <c r="TAO794" s="723"/>
      <c r="TAP794" s="723"/>
      <c r="TAQ794" s="723"/>
      <c r="TAR794" s="723"/>
      <c r="TAS794" s="723"/>
      <c r="TAT794" s="320"/>
      <c r="TAU794" s="47"/>
      <c r="TAV794" s="47"/>
      <c r="TAW794" s="34"/>
      <c r="TAX794" s="34"/>
      <c r="TAY794" s="88"/>
      <c r="TAZ794"/>
      <c r="TBA794" s="173"/>
      <c r="TBB794" s="284"/>
      <c r="TBC794" s="910"/>
      <c r="TBD794" s="421"/>
      <c r="TBE794" s="137"/>
      <c r="TBF794" s="136"/>
      <c r="TBG794" s="138"/>
      <c r="TBH794" s="154"/>
      <c r="TBI794" s="194"/>
      <c r="TBJ794" s="868"/>
      <c r="TBK794" s="194"/>
      <c r="TBL794" s="868"/>
      <c r="TBM794" s="874"/>
      <c r="TBN794" s="152"/>
      <c r="TBO794" s="552"/>
      <c r="TBP794" s="709"/>
      <c r="TBQ794" s="709"/>
      <c r="TBR794" s="723"/>
      <c r="TBS794" s="723"/>
      <c r="TBT794" s="723"/>
      <c r="TBU794" s="723"/>
      <c r="TBV794" s="723"/>
      <c r="TBW794" s="320"/>
      <c r="TBX794" s="47"/>
      <c r="TBY794" s="47"/>
      <c r="TBZ794" s="34"/>
      <c r="TCA794" s="34"/>
      <c r="TCB794" s="88"/>
      <c r="TCC794"/>
      <c r="TCD794" s="173"/>
      <c r="TCE794" s="284"/>
      <c r="TCF794" s="910"/>
      <c r="TCG794" s="421"/>
      <c r="TCH794" s="137"/>
      <c r="TCI794" s="136"/>
      <c r="TCJ794" s="138"/>
      <c r="TCK794" s="154"/>
      <c r="TCL794" s="194"/>
      <c r="TCM794" s="868"/>
      <c r="TCN794" s="194"/>
      <c r="TCO794" s="868"/>
      <c r="TCP794" s="874"/>
      <c r="TCQ794" s="152"/>
      <c r="TCR794" s="552"/>
      <c r="TCS794" s="709"/>
      <c r="TCT794" s="709"/>
      <c r="TCU794" s="723"/>
      <c r="TCV794" s="723"/>
      <c r="TCW794" s="723"/>
      <c r="TCX794" s="723"/>
      <c r="TCY794" s="723"/>
      <c r="TCZ794" s="320"/>
      <c r="TDA794" s="47"/>
      <c r="TDB794" s="47"/>
      <c r="TDC794" s="34"/>
      <c r="TDD794" s="34"/>
      <c r="TDE794" s="88"/>
      <c r="TDF794"/>
      <c r="TDG794" s="173"/>
      <c r="TDH794" s="284"/>
      <c r="TDI794" s="910"/>
      <c r="TDJ794" s="421"/>
      <c r="TDK794" s="137"/>
      <c r="TDL794" s="136"/>
      <c r="TDM794" s="138"/>
      <c r="TDN794" s="154"/>
      <c r="TDO794" s="194"/>
      <c r="TDP794" s="868"/>
      <c r="TDQ794" s="194"/>
      <c r="TDR794" s="868"/>
      <c r="TDS794" s="874"/>
      <c r="TDT794" s="152"/>
      <c r="TDU794" s="552"/>
      <c r="TDV794" s="709"/>
      <c r="TDW794" s="709"/>
      <c r="TDX794" s="723"/>
      <c r="TDY794" s="723"/>
      <c r="TDZ794" s="723"/>
      <c r="TEA794" s="723"/>
      <c r="TEB794" s="723"/>
      <c r="TEC794" s="320"/>
      <c r="TED794" s="47"/>
      <c r="TEE794" s="47"/>
      <c r="TEF794" s="34"/>
      <c r="TEG794" s="34"/>
      <c r="TEH794" s="88"/>
      <c r="TEI794"/>
      <c r="TEJ794" s="173"/>
      <c r="TEK794" s="284"/>
      <c r="TEL794" s="910"/>
      <c r="TEM794" s="421"/>
      <c r="TEN794" s="137"/>
      <c r="TEO794" s="136"/>
      <c r="TEP794" s="138"/>
      <c r="TEQ794" s="154"/>
      <c r="TER794" s="194"/>
      <c r="TES794" s="868"/>
      <c r="TET794" s="194"/>
      <c r="TEU794" s="868"/>
      <c r="TEV794" s="874"/>
      <c r="TEW794" s="152"/>
      <c r="TEX794" s="552"/>
      <c r="TEY794" s="709"/>
      <c r="TEZ794" s="709"/>
      <c r="TFA794" s="723"/>
      <c r="TFB794" s="723"/>
      <c r="TFC794" s="723"/>
      <c r="TFD794" s="723"/>
      <c r="TFE794" s="723"/>
      <c r="TFF794" s="320"/>
      <c r="TFG794" s="47"/>
      <c r="TFH794" s="47"/>
      <c r="TFI794" s="34"/>
      <c r="TFJ794" s="34"/>
      <c r="TFK794" s="88"/>
      <c r="TFL794"/>
      <c r="TFM794" s="173"/>
      <c r="TFN794" s="284"/>
      <c r="TFO794" s="910"/>
      <c r="TFP794" s="421"/>
      <c r="TFQ794" s="137"/>
      <c r="TFR794" s="136"/>
      <c r="TFS794" s="138"/>
      <c r="TFT794" s="154"/>
      <c r="TFU794" s="194"/>
      <c r="TFV794" s="868"/>
      <c r="TFW794" s="194"/>
      <c r="TFX794" s="868"/>
      <c r="TFY794" s="874"/>
      <c r="TFZ794" s="152"/>
      <c r="TGA794" s="552"/>
      <c r="TGB794" s="709"/>
      <c r="TGC794" s="709"/>
      <c r="TGD794" s="723"/>
      <c r="TGE794" s="723"/>
      <c r="TGF794" s="723"/>
      <c r="TGG794" s="723"/>
      <c r="TGH794" s="723"/>
      <c r="TGI794" s="320"/>
      <c r="TGJ794" s="47"/>
      <c r="TGK794" s="47"/>
      <c r="TGL794" s="34"/>
      <c r="TGM794" s="34"/>
      <c r="TGN794" s="88"/>
      <c r="TGO794"/>
      <c r="TGP794" s="173"/>
      <c r="TGQ794" s="284"/>
      <c r="TGR794" s="910"/>
      <c r="TGS794" s="421"/>
      <c r="TGT794" s="137"/>
      <c r="TGU794" s="136"/>
      <c r="TGV794" s="138"/>
      <c r="TGW794" s="154"/>
      <c r="TGX794" s="194"/>
      <c r="TGY794" s="868"/>
      <c r="TGZ794" s="194"/>
      <c r="THA794" s="868"/>
      <c r="THB794" s="874"/>
      <c r="THC794" s="152"/>
      <c r="THD794" s="552"/>
      <c r="THE794" s="709"/>
      <c r="THF794" s="709"/>
      <c r="THG794" s="723"/>
      <c r="THH794" s="723"/>
      <c r="THI794" s="723"/>
      <c r="THJ794" s="723"/>
      <c r="THK794" s="723"/>
      <c r="THL794" s="320"/>
      <c r="THM794" s="47"/>
      <c r="THN794" s="47"/>
      <c r="THO794" s="34"/>
      <c r="THP794" s="34"/>
      <c r="THQ794" s="88"/>
      <c r="THR794"/>
      <c r="THS794" s="173"/>
      <c r="THT794" s="284"/>
      <c r="THU794" s="910"/>
      <c r="THV794" s="421"/>
      <c r="THW794" s="137"/>
      <c r="THX794" s="136"/>
      <c r="THY794" s="138"/>
      <c r="THZ794" s="154"/>
      <c r="TIA794" s="194"/>
      <c r="TIB794" s="868"/>
      <c r="TIC794" s="194"/>
      <c r="TID794" s="868"/>
      <c r="TIE794" s="874"/>
      <c r="TIF794" s="152"/>
      <c r="TIG794" s="552"/>
      <c r="TIH794" s="709"/>
      <c r="TII794" s="709"/>
      <c r="TIJ794" s="723"/>
      <c r="TIK794" s="723"/>
      <c r="TIL794" s="723"/>
      <c r="TIM794" s="723"/>
      <c r="TIN794" s="723"/>
      <c r="TIO794" s="320"/>
      <c r="TIP794" s="47"/>
      <c r="TIQ794" s="47"/>
      <c r="TIR794" s="34"/>
      <c r="TIS794" s="34"/>
      <c r="TIT794" s="88"/>
      <c r="TIU794"/>
      <c r="TIV794" s="173"/>
      <c r="TIW794" s="284"/>
      <c r="TIX794" s="910"/>
      <c r="TIY794" s="421"/>
      <c r="TIZ794" s="137"/>
      <c r="TJA794" s="136"/>
      <c r="TJB794" s="138"/>
      <c r="TJC794" s="154"/>
      <c r="TJD794" s="194"/>
      <c r="TJE794" s="868"/>
      <c r="TJF794" s="194"/>
      <c r="TJG794" s="868"/>
      <c r="TJH794" s="874"/>
      <c r="TJI794" s="152"/>
      <c r="TJJ794" s="552"/>
      <c r="TJK794" s="709"/>
      <c r="TJL794" s="709"/>
      <c r="TJM794" s="723"/>
      <c r="TJN794" s="723"/>
      <c r="TJO794" s="723"/>
      <c r="TJP794" s="723"/>
      <c r="TJQ794" s="723"/>
      <c r="TJR794" s="320"/>
      <c r="TJS794" s="47"/>
      <c r="TJT794" s="47"/>
      <c r="TJU794" s="34"/>
      <c r="TJV794" s="34"/>
      <c r="TJW794" s="88"/>
      <c r="TJX794"/>
      <c r="TJY794" s="173"/>
      <c r="TJZ794" s="284"/>
      <c r="TKA794" s="910"/>
      <c r="TKB794" s="421"/>
      <c r="TKC794" s="137"/>
      <c r="TKD794" s="136"/>
      <c r="TKE794" s="138"/>
      <c r="TKF794" s="154"/>
      <c r="TKG794" s="194"/>
      <c r="TKH794" s="868"/>
      <c r="TKI794" s="194"/>
      <c r="TKJ794" s="868"/>
      <c r="TKK794" s="874"/>
      <c r="TKL794" s="152"/>
      <c r="TKM794" s="552"/>
      <c r="TKN794" s="709"/>
      <c r="TKO794" s="709"/>
      <c r="TKP794" s="723"/>
      <c r="TKQ794" s="723"/>
      <c r="TKR794" s="723"/>
      <c r="TKS794" s="723"/>
      <c r="TKT794" s="723"/>
      <c r="TKU794" s="320"/>
      <c r="TKV794" s="47"/>
      <c r="TKW794" s="47"/>
      <c r="TKX794" s="34"/>
      <c r="TKY794" s="34"/>
      <c r="TKZ794" s="88"/>
      <c r="TLA794"/>
      <c r="TLB794" s="173"/>
      <c r="TLC794" s="284"/>
      <c r="TLD794" s="910"/>
      <c r="TLE794" s="421"/>
      <c r="TLF794" s="137"/>
      <c r="TLG794" s="136"/>
      <c r="TLH794" s="138"/>
      <c r="TLI794" s="154"/>
      <c r="TLJ794" s="194"/>
      <c r="TLK794" s="868"/>
      <c r="TLL794" s="194"/>
      <c r="TLM794" s="868"/>
      <c r="TLN794" s="874"/>
      <c r="TLO794" s="152"/>
      <c r="TLP794" s="552"/>
      <c r="TLQ794" s="709"/>
      <c r="TLR794" s="709"/>
      <c r="TLS794" s="723"/>
      <c r="TLT794" s="723"/>
      <c r="TLU794" s="723"/>
      <c r="TLV794" s="723"/>
      <c r="TLW794" s="723"/>
      <c r="TLX794" s="320"/>
      <c r="TLY794" s="47"/>
      <c r="TLZ794" s="47"/>
      <c r="TMA794" s="34"/>
      <c r="TMB794" s="34"/>
      <c r="TMC794" s="88"/>
      <c r="TMD794"/>
      <c r="TME794" s="173"/>
      <c r="TMF794" s="284"/>
      <c r="TMG794" s="910"/>
      <c r="TMH794" s="421"/>
      <c r="TMI794" s="137"/>
      <c r="TMJ794" s="136"/>
      <c r="TMK794" s="138"/>
      <c r="TML794" s="154"/>
      <c r="TMM794" s="194"/>
      <c r="TMN794" s="868"/>
      <c r="TMO794" s="194"/>
      <c r="TMP794" s="868"/>
      <c r="TMQ794" s="874"/>
      <c r="TMR794" s="152"/>
      <c r="TMS794" s="552"/>
      <c r="TMT794" s="709"/>
      <c r="TMU794" s="709"/>
      <c r="TMV794" s="723"/>
      <c r="TMW794" s="723"/>
      <c r="TMX794" s="723"/>
      <c r="TMY794" s="723"/>
      <c r="TMZ794" s="723"/>
      <c r="TNA794" s="320"/>
      <c r="TNB794" s="47"/>
      <c r="TNC794" s="47"/>
      <c r="TND794" s="34"/>
      <c r="TNE794" s="34"/>
      <c r="TNF794" s="88"/>
      <c r="TNG794"/>
      <c r="TNH794" s="173"/>
      <c r="TNI794" s="284"/>
      <c r="TNJ794" s="910"/>
      <c r="TNK794" s="421"/>
      <c r="TNL794" s="137"/>
      <c r="TNM794" s="136"/>
      <c r="TNN794" s="138"/>
      <c r="TNO794" s="154"/>
      <c r="TNP794" s="194"/>
      <c r="TNQ794" s="868"/>
      <c r="TNR794" s="194"/>
      <c r="TNS794" s="868"/>
      <c r="TNT794" s="874"/>
      <c r="TNU794" s="152"/>
      <c r="TNV794" s="552"/>
      <c r="TNW794" s="709"/>
      <c r="TNX794" s="709"/>
      <c r="TNY794" s="723"/>
      <c r="TNZ794" s="723"/>
      <c r="TOA794" s="723"/>
      <c r="TOB794" s="723"/>
      <c r="TOC794" s="723"/>
      <c r="TOD794" s="320"/>
      <c r="TOE794" s="47"/>
      <c r="TOF794" s="47"/>
      <c r="TOG794" s="34"/>
      <c r="TOH794" s="34"/>
      <c r="TOI794" s="88"/>
      <c r="TOJ794"/>
      <c r="TOK794" s="173"/>
      <c r="TOL794" s="284"/>
      <c r="TOM794" s="910"/>
      <c r="TON794" s="421"/>
      <c r="TOO794" s="137"/>
      <c r="TOP794" s="136"/>
      <c r="TOQ794" s="138"/>
      <c r="TOR794" s="154"/>
      <c r="TOS794" s="194"/>
      <c r="TOT794" s="868"/>
      <c r="TOU794" s="194"/>
      <c r="TOV794" s="868"/>
      <c r="TOW794" s="874"/>
      <c r="TOX794" s="152"/>
      <c r="TOY794" s="552"/>
      <c r="TOZ794" s="709"/>
      <c r="TPA794" s="709"/>
      <c r="TPB794" s="723"/>
      <c r="TPC794" s="723"/>
      <c r="TPD794" s="723"/>
      <c r="TPE794" s="723"/>
      <c r="TPF794" s="723"/>
      <c r="TPG794" s="320"/>
      <c r="TPH794" s="47"/>
      <c r="TPI794" s="47"/>
      <c r="TPJ794" s="34"/>
      <c r="TPK794" s="34"/>
      <c r="TPL794" s="88"/>
      <c r="TPM794"/>
      <c r="TPN794" s="173"/>
      <c r="TPO794" s="284"/>
      <c r="TPP794" s="910"/>
      <c r="TPQ794" s="421"/>
      <c r="TPR794" s="137"/>
      <c r="TPS794" s="136"/>
      <c r="TPT794" s="138"/>
      <c r="TPU794" s="154"/>
      <c r="TPV794" s="194"/>
      <c r="TPW794" s="868"/>
      <c r="TPX794" s="194"/>
      <c r="TPY794" s="868"/>
      <c r="TPZ794" s="874"/>
      <c r="TQA794" s="152"/>
      <c r="TQB794" s="552"/>
      <c r="TQC794" s="709"/>
      <c r="TQD794" s="709"/>
      <c r="TQE794" s="723"/>
      <c r="TQF794" s="723"/>
      <c r="TQG794" s="723"/>
      <c r="TQH794" s="723"/>
      <c r="TQI794" s="723"/>
      <c r="TQJ794" s="320"/>
      <c r="TQK794" s="47"/>
      <c r="TQL794" s="47"/>
      <c r="TQM794" s="34"/>
      <c r="TQN794" s="34"/>
      <c r="TQO794" s="88"/>
      <c r="TQP794"/>
      <c r="TQQ794" s="173"/>
      <c r="TQR794" s="284"/>
      <c r="TQS794" s="910"/>
      <c r="TQT794" s="421"/>
      <c r="TQU794" s="137"/>
      <c r="TQV794" s="136"/>
      <c r="TQW794" s="138"/>
      <c r="TQX794" s="154"/>
      <c r="TQY794" s="194"/>
      <c r="TQZ794" s="868"/>
      <c r="TRA794" s="194"/>
      <c r="TRB794" s="868"/>
      <c r="TRC794" s="874"/>
      <c r="TRD794" s="152"/>
      <c r="TRE794" s="552"/>
      <c r="TRF794" s="709"/>
      <c r="TRG794" s="709"/>
      <c r="TRH794" s="723"/>
      <c r="TRI794" s="723"/>
      <c r="TRJ794" s="723"/>
      <c r="TRK794" s="723"/>
      <c r="TRL794" s="723"/>
      <c r="TRM794" s="320"/>
      <c r="TRN794" s="47"/>
      <c r="TRO794" s="47"/>
      <c r="TRP794" s="34"/>
      <c r="TRQ794" s="34"/>
      <c r="TRR794" s="88"/>
      <c r="TRS794"/>
      <c r="TRT794" s="173"/>
      <c r="TRU794" s="284"/>
      <c r="TRV794" s="910"/>
      <c r="TRW794" s="421"/>
      <c r="TRX794" s="137"/>
      <c r="TRY794" s="136"/>
      <c r="TRZ794" s="138"/>
      <c r="TSA794" s="154"/>
      <c r="TSB794" s="194"/>
      <c r="TSC794" s="868"/>
      <c r="TSD794" s="194"/>
      <c r="TSE794" s="868"/>
      <c r="TSF794" s="874"/>
      <c r="TSG794" s="152"/>
      <c r="TSH794" s="552"/>
      <c r="TSI794" s="709"/>
      <c r="TSJ794" s="709"/>
      <c r="TSK794" s="723"/>
      <c r="TSL794" s="723"/>
      <c r="TSM794" s="723"/>
      <c r="TSN794" s="723"/>
      <c r="TSO794" s="723"/>
      <c r="TSP794" s="320"/>
      <c r="TSQ794" s="47"/>
      <c r="TSR794" s="47"/>
      <c r="TSS794" s="34"/>
      <c r="TST794" s="34"/>
      <c r="TSU794" s="88"/>
      <c r="TSV794"/>
      <c r="TSW794" s="173"/>
      <c r="TSX794" s="284"/>
      <c r="TSY794" s="910"/>
      <c r="TSZ794" s="421"/>
      <c r="TTA794" s="137"/>
      <c r="TTB794" s="136"/>
      <c r="TTC794" s="138"/>
      <c r="TTD794" s="154"/>
      <c r="TTE794" s="194"/>
      <c r="TTF794" s="868"/>
      <c r="TTG794" s="194"/>
      <c r="TTH794" s="868"/>
      <c r="TTI794" s="874"/>
      <c r="TTJ794" s="152"/>
      <c r="TTK794" s="552"/>
      <c r="TTL794" s="709"/>
      <c r="TTM794" s="709"/>
      <c r="TTN794" s="723"/>
      <c r="TTO794" s="723"/>
      <c r="TTP794" s="723"/>
      <c r="TTQ794" s="723"/>
      <c r="TTR794" s="723"/>
      <c r="TTS794" s="320"/>
      <c r="TTT794" s="47"/>
      <c r="TTU794" s="47"/>
      <c r="TTV794" s="34"/>
      <c r="TTW794" s="34"/>
      <c r="TTX794" s="88"/>
      <c r="TTY794"/>
      <c r="TTZ794" s="173"/>
      <c r="TUA794" s="284"/>
      <c r="TUB794" s="910"/>
      <c r="TUC794" s="421"/>
      <c r="TUD794" s="137"/>
      <c r="TUE794" s="136"/>
      <c r="TUF794" s="138"/>
      <c r="TUG794" s="154"/>
      <c r="TUH794" s="194"/>
      <c r="TUI794" s="868"/>
      <c r="TUJ794" s="194"/>
      <c r="TUK794" s="868"/>
      <c r="TUL794" s="874"/>
      <c r="TUM794" s="152"/>
      <c r="TUN794" s="552"/>
      <c r="TUO794" s="709"/>
      <c r="TUP794" s="709"/>
      <c r="TUQ794" s="723"/>
      <c r="TUR794" s="723"/>
      <c r="TUS794" s="723"/>
      <c r="TUT794" s="723"/>
      <c r="TUU794" s="723"/>
      <c r="TUV794" s="320"/>
      <c r="TUW794" s="47"/>
      <c r="TUX794" s="47"/>
      <c r="TUY794" s="34"/>
      <c r="TUZ794" s="34"/>
      <c r="TVA794" s="88"/>
      <c r="TVB794"/>
      <c r="TVC794" s="173"/>
      <c r="TVD794" s="284"/>
      <c r="TVE794" s="910"/>
      <c r="TVF794" s="421"/>
      <c r="TVG794" s="137"/>
      <c r="TVH794" s="136"/>
      <c r="TVI794" s="138"/>
      <c r="TVJ794" s="154"/>
      <c r="TVK794" s="194"/>
      <c r="TVL794" s="868"/>
      <c r="TVM794" s="194"/>
      <c r="TVN794" s="868"/>
      <c r="TVO794" s="874"/>
      <c r="TVP794" s="152"/>
      <c r="TVQ794" s="552"/>
      <c r="TVR794" s="709"/>
      <c r="TVS794" s="709"/>
      <c r="TVT794" s="723"/>
      <c r="TVU794" s="723"/>
      <c r="TVV794" s="723"/>
      <c r="TVW794" s="723"/>
      <c r="TVX794" s="723"/>
      <c r="TVY794" s="320"/>
      <c r="TVZ794" s="47"/>
      <c r="TWA794" s="47"/>
      <c r="TWB794" s="34"/>
      <c r="TWC794" s="34"/>
      <c r="TWD794" s="88"/>
      <c r="TWE794"/>
      <c r="TWF794" s="173"/>
      <c r="TWG794" s="284"/>
      <c r="TWH794" s="910"/>
      <c r="TWI794" s="421"/>
      <c r="TWJ794" s="137"/>
      <c r="TWK794" s="136"/>
      <c r="TWL794" s="138"/>
      <c r="TWM794" s="154"/>
      <c r="TWN794" s="194"/>
      <c r="TWO794" s="868"/>
      <c r="TWP794" s="194"/>
      <c r="TWQ794" s="868"/>
      <c r="TWR794" s="874"/>
      <c r="TWS794" s="152"/>
      <c r="TWT794" s="552"/>
      <c r="TWU794" s="709"/>
      <c r="TWV794" s="709"/>
      <c r="TWW794" s="723"/>
      <c r="TWX794" s="723"/>
      <c r="TWY794" s="723"/>
      <c r="TWZ794" s="723"/>
      <c r="TXA794" s="723"/>
      <c r="TXB794" s="320"/>
      <c r="TXC794" s="47"/>
      <c r="TXD794" s="47"/>
      <c r="TXE794" s="34"/>
      <c r="TXF794" s="34"/>
      <c r="TXG794" s="88"/>
      <c r="TXH794"/>
      <c r="TXI794" s="173"/>
      <c r="TXJ794" s="284"/>
      <c r="TXK794" s="910"/>
      <c r="TXL794" s="421"/>
      <c r="TXM794" s="137"/>
      <c r="TXN794" s="136"/>
      <c r="TXO794" s="138"/>
      <c r="TXP794" s="154"/>
      <c r="TXQ794" s="194"/>
      <c r="TXR794" s="868"/>
      <c r="TXS794" s="194"/>
      <c r="TXT794" s="868"/>
      <c r="TXU794" s="874"/>
      <c r="TXV794" s="152"/>
      <c r="TXW794" s="552"/>
      <c r="TXX794" s="709"/>
      <c r="TXY794" s="709"/>
      <c r="TXZ794" s="723"/>
      <c r="TYA794" s="723"/>
      <c r="TYB794" s="723"/>
      <c r="TYC794" s="723"/>
      <c r="TYD794" s="723"/>
      <c r="TYE794" s="320"/>
      <c r="TYF794" s="47"/>
      <c r="TYG794" s="47"/>
      <c r="TYH794" s="34"/>
      <c r="TYI794" s="34"/>
      <c r="TYJ794" s="88"/>
      <c r="TYK794"/>
      <c r="TYL794" s="173"/>
      <c r="TYM794" s="284"/>
      <c r="TYN794" s="910"/>
      <c r="TYO794" s="421"/>
      <c r="TYP794" s="137"/>
      <c r="TYQ794" s="136"/>
      <c r="TYR794" s="138"/>
      <c r="TYS794" s="154"/>
      <c r="TYT794" s="194"/>
      <c r="TYU794" s="868"/>
      <c r="TYV794" s="194"/>
      <c r="TYW794" s="868"/>
      <c r="TYX794" s="874"/>
      <c r="TYY794" s="152"/>
      <c r="TYZ794" s="552"/>
      <c r="TZA794" s="709"/>
      <c r="TZB794" s="709"/>
      <c r="TZC794" s="723"/>
      <c r="TZD794" s="723"/>
      <c r="TZE794" s="723"/>
      <c r="TZF794" s="723"/>
      <c r="TZG794" s="723"/>
      <c r="TZH794" s="320"/>
      <c r="TZI794" s="47"/>
      <c r="TZJ794" s="47"/>
      <c r="TZK794" s="34"/>
      <c r="TZL794" s="34"/>
      <c r="TZM794" s="88"/>
      <c r="TZN794"/>
      <c r="TZO794" s="173"/>
      <c r="TZP794" s="284"/>
      <c r="TZQ794" s="910"/>
      <c r="TZR794" s="421"/>
      <c r="TZS794" s="137"/>
      <c r="TZT794" s="136"/>
      <c r="TZU794" s="138"/>
      <c r="TZV794" s="154"/>
      <c r="TZW794" s="194"/>
      <c r="TZX794" s="868"/>
      <c r="TZY794" s="194"/>
      <c r="TZZ794" s="868"/>
      <c r="UAA794" s="874"/>
      <c r="UAB794" s="152"/>
      <c r="UAC794" s="552"/>
      <c r="UAD794" s="709"/>
      <c r="UAE794" s="709"/>
      <c r="UAF794" s="723"/>
      <c r="UAG794" s="723"/>
      <c r="UAH794" s="723"/>
      <c r="UAI794" s="723"/>
      <c r="UAJ794" s="723"/>
      <c r="UAK794" s="320"/>
      <c r="UAL794" s="47"/>
      <c r="UAM794" s="47"/>
      <c r="UAN794" s="34"/>
      <c r="UAO794" s="34"/>
      <c r="UAP794" s="88"/>
      <c r="UAQ794"/>
      <c r="UAR794" s="173"/>
      <c r="UAS794" s="284"/>
      <c r="UAT794" s="910"/>
      <c r="UAU794" s="421"/>
      <c r="UAV794" s="137"/>
      <c r="UAW794" s="136"/>
      <c r="UAX794" s="138"/>
      <c r="UAY794" s="154"/>
      <c r="UAZ794" s="194"/>
      <c r="UBA794" s="868"/>
      <c r="UBB794" s="194"/>
      <c r="UBC794" s="868"/>
      <c r="UBD794" s="874"/>
      <c r="UBE794" s="152"/>
      <c r="UBF794" s="552"/>
      <c r="UBG794" s="709"/>
      <c r="UBH794" s="709"/>
      <c r="UBI794" s="723"/>
      <c r="UBJ794" s="723"/>
      <c r="UBK794" s="723"/>
      <c r="UBL794" s="723"/>
      <c r="UBM794" s="723"/>
      <c r="UBN794" s="320"/>
      <c r="UBO794" s="47"/>
      <c r="UBP794" s="47"/>
      <c r="UBQ794" s="34"/>
      <c r="UBR794" s="34"/>
      <c r="UBS794" s="88"/>
      <c r="UBT794"/>
      <c r="UBU794" s="173"/>
      <c r="UBV794" s="284"/>
      <c r="UBW794" s="910"/>
      <c r="UBX794" s="421"/>
      <c r="UBY794" s="137"/>
      <c r="UBZ794" s="136"/>
      <c r="UCA794" s="138"/>
      <c r="UCB794" s="154"/>
      <c r="UCC794" s="194"/>
      <c r="UCD794" s="868"/>
      <c r="UCE794" s="194"/>
      <c r="UCF794" s="868"/>
      <c r="UCG794" s="874"/>
      <c r="UCH794" s="152"/>
      <c r="UCI794" s="552"/>
      <c r="UCJ794" s="709"/>
      <c r="UCK794" s="709"/>
      <c r="UCL794" s="723"/>
      <c r="UCM794" s="723"/>
      <c r="UCN794" s="723"/>
      <c r="UCO794" s="723"/>
      <c r="UCP794" s="723"/>
      <c r="UCQ794" s="320"/>
      <c r="UCR794" s="47"/>
      <c r="UCS794" s="47"/>
      <c r="UCT794" s="34"/>
      <c r="UCU794" s="34"/>
      <c r="UCV794" s="88"/>
      <c r="UCW794"/>
      <c r="UCX794" s="173"/>
      <c r="UCY794" s="284"/>
      <c r="UCZ794" s="910"/>
      <c r="UDA794" s="421"/>
      <c r="UDB794" s="137"/>
      <c r="UDC794" s="136"/>
      <c r="UDD794" s="138"/>
      <c r="UDE794" s="154"/>
      <c r="UDF794" s="194"/>
      <c r="UDG794" s="868"/>
      <c r="UDH794" s="194"/>
      <c r="UDI794" s="868"/>
      <c r="UDJ794" s="874"/>
      <c r="UDK794" s="152"/>
      <c r="UDL794" s="552"/>
      <c r="UDM794" s="709"/>
      <c r="UDN794" s="709"/>
      <c r="UDO794" s="723"/>
      <c r="UDP794" s="723"/>
      <c r="UDQ794" s="723"/>
      <c r="UDR794" s="723"/>
      <c r="UDS794" s="723"/>
      <c r="UDT794" s="320"/>
      <c r="UDU794" s="47"/>
      <c r="UDV794" s="47"/>
      <c r="UDW794" s="34"/>
      <c r="UDX794" s="34"/>
      <c r="UDY794" s="88"/>
      <c r="UDZ794"/>
      <c r="UEA794" s="173"/>
      <c r="UEB794" s="284"/>
      <c r="UEC794" s="910"/>
      <c r="UED794" s="421"/>
      <c r="UEE794" s="137"/>
      <c r="UEF794" s="136"/>
      <c r="UEG794" s="138"/>
      <c r="UEH794" s="154"/>
      <c r="UEI794" s="194"/>
      <c r="UEJ794" s="868"/>
      <c r="UEK794" s="194"/>
      <c r="UEL794" s="868"/>
      <c r="UEM794" s="874"/>
      <c r="UEN794" s="152"/>
      <c r="UEO794" s="552"/>
      <c r="UEP794" s="709"/>
      <c r="UEQ794" s="709"/>
      <c r="UER794" s="723"/>
      <c r="UES794" s="723"/>
      <c r="UET794" s="723"/>
      <c r="UEU794" s="723"/>
      <c r="UEV794" s="723"/>
      <c r="UEW794" s="320"/>
      <c r="UEX794" s="47"/>
      <c r="UEY794" s="47"/>
      <c r="UEZ794" s="34"/>
      <c r="UFA794" s="34"/>
      <c r="UFB794" s="88"/>
      <c r="UFC794"/>
      <c r="UFD794" s="173"/>
      <c r="UFE794" s="284"/>
      <c r="UFF794" s="910"/>
      <c r="UFG794" s="421"/>
      <c r="UFH794" s="137"/>
      <c r="UFI794" s="136"/>
      <c r="UFJ794" s="138"/>
      <c r="UFK794" s="154"/>
      <c r="UFL794" s="194"/>
      <c r="UFM794" s="868"/>
      <c r="UFN794" s="194"/>
      <c r="UFO794" s="868"/>
      <c r="UFP794" s="874"/>
      <c r="UFQ794" s="152"/>
      <c r="UFR794" s="552"/>
      <c r="UFS794" s="709"/>
      <c r="UFT794" s="709"/>
      <c r="UFU794" s="723"/>
      <c r="UFV794" s="723"/>
      <c r="UFW794" s="723"/>
      <c r="UFX794" s="723"/>
      <c r="UFY794" s="723"/>
      <c r="UFZ794" s="320"/>
      <c r="UGA794" s="47"/>
      <c r="UGB794" s="47"/>
      <c r="UGC794" s="34"/>
      <c r="UGD794" s="34"/>
      <c r="UGE794" s="88"/>
      <c r="UGF794"/>
      <c r="UGG794" s="173"/>
      <c r="UGH794" s="284"/>
      <c r="UGI794" s="910"/>
      <c r="UGJ794" s="421"/>
      <c r="UGK794" s="137"/>
      <c r="UGL794" s="136"/>
      <c r="UGM794" s="138"/>
      <c r="UGN794" s="154"/>
      <c r="UGO794" s="194"/>
      <c r="UGP794" s="868"/>
      <c r="UGQ794" s="194"/>
      <c r="UGR794" s="868"/>
      <c r="UGS794" s="874"/>
      <c r="UGT794" s="152"/>
      <c r="UGU794" s="552"/>
      <c r="UGV794" s="709"/>
      <c r="UGW794" s="709"/>
      <c r="UGX794" s="723"/>
      <c r="UGY794" s="723"/>
      <c r="UGZ794" s="723"/>
      <c r="UHA794" s="723"/>
      <c r="UHB794" s="723"/>
      <c r="UHC794" s="320"/>
      <c r="UHD794" s="47"/>
      <c r="UHE794" s="47"/>
      <c r="UHF794" s="34"/>
      <c r="UHG794" s="34"/>
      <c r="UHH794" s="88"/>
      <c r="UHI794"/>
      <c r="UHJ794" s="173"/>
      <c r="UHK794" s="284"/>
      <c r="UHL794" s="910"/>
      <c r="UHM794" s="421"/>
      <c r="UHN794" s="137"/>
      <c r="UHO794" s="136"/>
      <c r="UHP794" s="138"/>
      <c r="UHQ794" s="154"/>
      <c r="UHR794" s="194"/>
      <c r="UHS794" s="868"/>
      <c r="UHT794" s="194"/>
      <c r="UHU794" s="868"/>
      <c r="UHV794" s="874"/>
      <c r="UHW794" s="152"/>
      <c r="UHX794" s="552"/>
      <c r="UHY794" s="709"/>
      <c r="UHZ794" s="709"/>
      <c r="UIA794" s="723"/>
      <c r="UIB794" s="723"/>
      <c r="UIC794" s="723"/>
      <c r="UID794" s="723"/>
      <c r="UIE794" s="723"/>
      <c r="UIF794" s="320"/>
      <c r="UIG794" s="47"/>
      <c r="UIH794" s="47"/>
      <c r="UII794" s="34"/>
      <c r="UIJ794" s="34"/>
      <c r="UIK794" s="88"/>
      <c r="UIL794"/>
      <c r="UIM794" s="173"/>
      <c r="UIN794" s="284"/>
      <c r="UIO794" s="910"/>
      <c r="UIP794" s="421"/>
      <c r="UIQ794" s="137"/>
      <c r="UIR794" s="136"/>
      <c r="UIS794" s="138"/>
      <c r="UIT794" s="154"/>
      <c r="UIU794" s="194"/>
      <c r="UIV794" s="868"/>
      <c r="UIW794" s="194"/>
      <c r="UIX794" s="868"/>
      <c r="UIY794" s="874"/>
      <c r="UIZ794" s="152"/>
      <c r="UJA794" s="552"/>
      <c r="UJB794" s="709"/>
      <c r="UJC794" s="709"/>
      <c r="UJD794" s="723"/>
      <c r="UJE794" s="723"/>
      <c r="UJF794" s="723"/>
      <c r="UJG794" s="723"/>
      <c r="UJH794" s="723"/>
      <c r="UJI794" s="320"/>
      <c r="UJJ794" s="47"/>
      <c r="UJK794" s="47"/>
      <c r="UJL794" s="34"/>
      <c r="UJM794" s="34"/>
      <c r="UJN794" s="88"/>
      <c r="UJO794"/>
      <c r="UJP794" s="173"/>
      <c r="UJQ794" s="284"/>
      <c r="UJR794" s="910"/>
      <c r="UJS794" s="421"/>
      <c r="UJT794" s="137"/>
      <c r="UJU794" s="136"/>
      <c r="UJV794" s="138"/>
      <c r="UJW794" s="154"/>
      <c r="UJX794" s="194"/>
      <c r="UJY794" s="868"/>
      <c r="UJZ794" s="194"/>
      <c r="UKA794" s="868"/>
      <c r="UKB794" s="874"/>
      <c r="UKC794" s="152"/>
      <c r="UKD794" s="552"/>
      <c r="UKE794" s="709"/>
      <c r="UKF794" s="709"/>
      <c r="UKG794" s="723"/>
      <c r="UKH794" s="723"/>
      <c r="UKI794" s="723"/>
      <c r="UKJ794" s="723"/>
      <c r="UKK794" s="723"/>
      <c r="UKL794" s="320"/>
      <c r="UKM794" s="47"/>
      <c r="UKN794" s="47"/>
      <c r="UKO794" s="34"/>
      <c r="UKP794" s="34"/>
      <c r="UKQ794" s="88"/>
      <c r="UKR794"/>
      <c r="UKS794" s="173"/>
      <c r="UKT794" s="284"/>
      <c r="UKU794" s="910"/>
      <c r="UKV794" s="421"/>
      <c r="UKW794" s="137"/>
      <c r="UKX794" s="136"/>
      <c r="UKY794" s="138"/>
      <c r="UKZ794" s="154"/>
      <c r="ULA794" s="194"/>
      <c r="ULB794" s="868"/>
      <c r="ULC794" s="194"/>
      <c r="ULD794" s="868"/>
      <c r="ULE794" s="874"/>
      <c r="ULF794" s="152"/>
      <c r="ULG794" s="552"/>
      <c r="ULH794" s="709"/>
      <c r="ULI794" s="709"/>
      <c r="ULJ794" s="723"/>
      <c r="ULK794" s="723"/>
      <c r="ULL794" s="723"/>
      <c r="ULM794" s="723"/>
      <c r="ULN794" s="723"/>
      <c r="ULO794" s="320"/>
      <c r="ULP794" s="47"/>
      <c r="ULQ794" s="47"/>
      <c r="ULR794" s="34"/>
      <c r="ULS794" s="34"/>
      <c r="ULT794" s="88"/>
      <c r="ULU794"/>
      <c r="ULV794" s="173"/>
      <c r="ULW794" s="284"/>
      <c r="ULX794" s="910"/>
      <c r="ULY794" s="421"/>
      <c r="ULZ794" s="137"/>
      <c r="UMA794" s="136"/>
      <c r="UMB794" s="138"/>
      <c r="UMC794" s="154"/>
      <c r="UMD794" s="194"/>
      <c r="UME794" s="868"/>
      <c r="UMF794" s="194"/>
      <c r="UMG794" s="868"/>
      <c r="UMH794" s="874"/>
      <c r="UMI794" s="152"/>
      <c r="UMJ794" s="552"/>
      <c r="UMK794" s="709"/>
      <c r="UML794" s="709"/>
      <c r="UMM794" s="723"/>
      <c r="UMN794" s="723"/>
      <c r="UMO794" s="723"/>
      <c r="UMP794" s="723"/>
      <c r="UMQ794" s="723"/>
      <c r="UMR794" s="320"/>
      <c r="UMS794" s="47"/>
      <c r="UMT794" s="47"/>
      <c r="UMU794" s="34"/>
      <c r="UMV794" s="34"/>
      <c r="UMW794" s="88"/>
      <c r="UMX794"/>
      <c r="UMY794" s="173"/>
      <c r="UMZ794" s="284"/>
      <c r="UNA794" s="910"/>
      <c r="UNB794" s="421"/>
      <c r="UNC794" s="137"/>
      <c r="UND794" s="136"/>
      <c r="UNE794" s="138"/>
      <c r="UNF794" s="154"/>
      <c r="UNG794" s="194"/>
      <c r="UNH794" s="868"/>
      <c r="UNI794" s="194"/>
      <c r="UNJ794" s="868"/>
      <c r="UNK794" s="874"/>
      <c r="UNL794" s="152"/>
      <c r="UNM794" s="552"/>
      <c r="UNN794" s="709"/>
      <c r="UNO794" s="709"/>
      <c r="UNP794" s="723"/>
      <c r="UNQ794" s="723"/>
      <c r="UNR794" s="723"/>
      <c r="UNS794" s="723"/>
      <c r="UNT794" s="723"/>
      <c r="UNU794" s="320"/>
      <c r="UNV794" s="47"/>
      <c r="UNW794" s="47"/>
      <c r="UNX794" s="34"/>
      <c r="UNY794" s="34"/>
      <c r="UNZ794" s="88"/>
      <c r="UOA794"/>
      <c r="UOB794" s="173"/>
      <c r="UOC794" s="284"/>
      <c r="UOD794" s="910"/>
      <c r="UOE794" s="421"/>
      <c r="UOF794" s="137"/>
      <c r="UOG794" s="136"/>
      <c r="UOH794" s="138"/>
      <c r="UOI794" s="154"/>
      <c r="UOJ794" s="194"/>
      <c r="UOK794" s="868"/>
      <c r="UOL794" s="194"/>
      <c r="UOM794" s="868"/>
      <c r="UON794" s="874"/>
      <c r="UOO794" s="152"/>
      <c r="UOP794" s="552"/>
      <c r="UOQ794" s="709"/>
      <c r="UOR794" s="709"/>
      <c r="UOS794" s="723"/>
      <c r="UOT794" s="723"/>
      <c r="UOU794" s="723"/>
      <c r="UOV794" s="723"/>
      <c r="UOW794" s="723"/>
      <c r="UOX794" s="320"/>
      <c r="UOY794" s="47"/>
      <c r="UOZ794" s="47"/>
      <c r="UPA794" s="34"/>
      <c r="UPB794" s="34"/>
      <c r="UPC794" s="88"/>
      <c r="UPD794"/>
      <c r="UPE794" s="173"/>
      <c r="UPF794" s="284"/>
      <c r="UPG794" s="910"/>
      <c r="UPH794" s="421"/>
      <c r="UPI794" s="137"/>
      <c r="UPJ794" s="136"/>
      <c r="UPK794" s="138"/>
      <c r="UPL794" s="154"/>
      <c r="UPM794" s="194"/>
      <c r="UPN794" s="868"/>
      <c r="UPO794" s="194"/>
      <c r="UPP794" s="868"/>
      <c r="UPQ794" s="874"/>
      <c r="UPR794" s="152"/>
      <c r="UPS794" s="552"/>
      <c r="UPT794" s="709"/>
      <c r="UPU794" s="709"/>
      <c r="UPV794" s="723"/>
      <c r="UPW794" s="723"/>
      <c r="UPX794" s="723"/>
      <c r="UPY794" s="723"/>
      <c r="UPZ794" s="723"/>
      <c r="UQA794" s="320"/>
      <c r="UQB794" s="47"/>
      <c r="UQC794" s="47"/>
      <c r="UQD794" s="34"/>
      <c r="UQE794" s="34"/>
      <c r="UQF794" s="88"/>
      <c r="UQG794"/>
      <c r="UQH794" s="173"/>
      <c r="UQI794" s="284"/>
      <c r="UQJ794" s="910"/>
      <c r="UQK794" s="421"/>
      <c r="UQL794" s="137"/>
      <c r="UQM794" s="136"/>
      <c r="UQN794" s="138"/>
      <c r="UQO794" s="154"/>
      <c r="UQP794" s="194"/>
      <c r="UQQ794" s="868"/>
      <c r="UQR794" s="194"/>
      <c r="UQS794" s="868"/>
      <c r="UQT794" s="874"/>
      <c r="UQU794" s="152"/>
      <c r="UQV794" s="552"/>
      <c r="UQW794" s="709"/>
      <c r="UQX794" s="709"/>
      <c r="UQY794" s="723"/>
      <c r="UQZ794" s="723"/>
      <c r="URA794" s="723"/>
      <c r="URB794" s="723"/>
      <c r="URC794" s="723"/>
      <c r="URD794" s="320"/>
      <c r="URE794" s="47"/>
      <c r="URF794" s="47"/>
      <c r="URG794" s="34"/>
      <c r="URH794" s="34"/>
      <c r="URI794" s="88"/>
      <c r="URJ794"/>
      <c r="URK794" s="173"/>
      <c r="URL794" s="284"/>
      <c r="URM794" s="910"/>
      <c r="URN794" s="421"/>
      <c r="URO794" s="137"/>
      <c r="URP794" s="136"/>
      <c r="URQ794" s="138"/>
      <c r="URR794" s="154"/>
      <c r="URS794" s="194"/>
      <c r="URT794" s="868"/>
      <c r="URU794" s="194"/>
      <c r="URV794" s="868"/>
      <c r="URW794" s="874"/>
      <c r="URX794" s="152"/>
      <c r="URY794" s="552"/>
      <c r="URZ794" s="709"/>
      <c r="USA794" s="709"/>
      <c r="USB794" s="723"/>
      <c r="USC794" s="723"/>
      <c r="USD794" s="723"/>
      <c r="USE794" s="723"/>
      <c r="USF794" s="723"/>
      <c r="USG794" s="320"/>
      <c r="USH794" s="47"/>
      <c r="USI794" s="47"/>
      <c r="USJ794" s="34"/>
      <c r="USK794" s="34"/>
      <c r="USL794" s="88"/>
      <c r="USM794"/>
      <c r="USN794" s="173"/>
      <c r="USO794" s="284"/>
      <c r="USP794" s="910"/>
      <c r="USQ794" s="421"/>
      <c r="USR794" s="137"/>
      <c r="USS794" s="136"/>
      <c r="UST794" s="138"/>
      <c r="USU794" s="154"/>
      <c r="USV794" s="194"/>
      <c r="USW794" s="868"/>
      <c r="USX794" s="194"/>
      <c r="USY794" s="868"/>
      <c r="USZ794" s="874"/>
      <c r="UTA794" s="152"/>
      <c r="UTB794" s="552"/>
      <c r="UTC794" s="709"/>
      <c r="UTD794" s="709"/>
      <c r="UTE794" s="723"/>
      <c r="UTF794" s="723"/>
      <c r="UTG794" s="723"/>
      <c r="UTH794" s="723"/>
      <c r="UTI794" s="723"/>
      <c r="UTJ794" s="320"/>
      <c r="UTK794" s="47"/>
      <c r="UTL794" s="47"/>
      <c r="UTM794" s="34"/>
      <c r="UTN794" s="34"/>
      <c r="UTO794" s="88"/>
      <c r="UTP794"/>
      <c r="UTQ794" s="173"/>
      <c r="UTR794" s="284"/>
      <c r="UTS794" s="910"/>
      <c r="UTT794" s="421"/>
      <c r="UTU794" s="137"/>
      <c r="UTV794" s="136"/>
      <c r="UTW794" s="138"/>
      <c r="UTX794" s="154"/>
      <c r="UTY794" s="194"/>
      <c r="UTZ794" s="868"/>
      <c r="UUA794" s="194"/>
      <c r="UUB794" s="868"/>
      <c r="UUC794" s="874"/>
      <c r="UUD794" s="152"/>
      <c r="UUE794" s="552"/>
      <c r="UUF794" s="709"/>
      <c r="UUG794" s="709"/>
      <c r="UUH794" s="723"/>
      <c r="UUI794" s="723"/>
      <c r="UUJ794" s="723"/>
      <c r="UUK794" s="723"/>
      <c r="UUL794" s="723"/>
      <c r="UUM794" s="320"/>
      <c r="UUN794" s="47"/>
      <c r="UUO794" s="47"/>
      <c r="UUP794" s="34"/>
      <c r="UUQ794" s="34"/>
      <c r="UUR794" s="88"/>
      <c r="UUS794"/>
      <c r="UUT794" s="173"/>
      <c r="UUU794" s="284"/>
      <c r="UUV794" s="910"/>
      <c r="UUW794" s="421"/>
      <c r="UUX794" s="137"/>
      <c r="UUY794" s="136"/>
      <c r="UUZ794" s="138"/>
      <c r="UVA794" s="154"/>
      <c r="UVB794" s="194"/>
      <c r="UVC794" s="868"/>
      <c r="UVD794" s="194"/>
      <c r="UVE794" s="868"/>
      <c r="UVF794" s="874"/>
      <c r="UVG794" s="152"/>
      <c r="UVH794" s="552"/>
      <c r="UVI794" s="709"/>
      <c r="UVJ794" s="709"/>
      <c r="UVK794" s="723"/>
      <c r="UVL794" s="723"/>
      <c r="UVM794" s="723"/>
      <c r="UVN794" s="723"/>
      <c r="UVO794" s="723"/>
      <c r="UVP794" s="320"/>
      <c r="UVQ794" s="47"/>
      <c r="UVR794" s="47"/>
      <c r="UVS794" s="34"/>
      <c r="UVT794" s="34"/>
      <c r="UVU794" s="88"/>
      <c r="UVV794"/>
      <c r="UVW794" s="173"/>
      <c r="UVX794" s="284"/>
      <c r="UVY794" s="910"/>
      <c r="UVZ794" s="421"/>
      <c r="UWA794" s="137"/>
      <c r="UWB794" s="136"/>
      <c r="UWC794" s="138"/>
      <c r="UWD794" s="154"/>
      <c r="UWE794" s="194"/>
      <c r="UWF794" s="868"/>
      <c r="UWG794" s="194"/>
      <c r="UWH794" s="868"/>
      <c r="UWI794" s="874"/>
      <c r="UWJ794" s="152"/>
      <c r="UWK794" s="552"/>
      <c r="UWL794" s="709"/>
      <c r="UWM794" s="709"/>
      <c r="UWN794" s="723"/>
      <c r="UWO794" s="723"/>
      <c r="UWP794" s="723"/>
      <c r="UWQ794" s="723"/>
      <c r="UWR794" s="723"/>
      <c r="UWS794" s="320"/>
      <c r="UWT794" s="47"/>
      <c r="UWU794" s="47"/>
      <c r="UWV794" s="34"/>
      <c r="UWW794" s="34"/>
      <c r="UWX794" s="88"/>
      <c r="UWY794"/>
      <c r="UWZ794" s="173"/>
      <c r="UXA794" s="284"/>
      <c r="UXB794" s="910"/>
      <c r="UXC794" s="421"/>
      <c r="UXD794" s="137"/>
      <c r="UXE794" s="136"/>
      <c r="UXF794" s="138"/>
      <c r="UXG794" s="154"/>
      <c r="UXH794" s="194"/>
      <c r="UXI794" s="868"/>
      <c r="UXJ794" s="194"/>
      <c r="UXK794" s="868"/>
      <c r="UXL794" s="874"/>
      <c r="UXM794" s="152"/>
      <c r="UXN794" s="552"/>
      <c r="UXO794" s="709"/>
      <c r="UXP794" s="709"/>
      <c r="UXQ794" s="723"/>
      <c r="UXR794" s="723"/>
      <c r="UXS794" s="723"/>
      <c r="UXT794" s="723"/>
      <c r="UXU794" s="723"/>
      <c r="UXV794" s="320"/>
      <c r="UXW794" s="47"/>
      <c r="UXX794" s="47"/>
      <c r="UXY794" s="34"/>
      <c r="UXZ794" s="34"/>
      <c r="UYA794" s="88"/>
      <c r="UYB794"/>
      <c r="UYC794" s="173"/>
      <c r="UYD794" s="284"/>
      <c r="UYE794" s="910"/>
      <c r="UYF794" s="421"/>
      <c r="UYG794" s="137"/>
      <c r="UYH794" s="136"/>
      <c r="UYI794" s="138"/>
      <c r="UYJ794" s="154"/>
      <c r="UYK794" s="194"/>
      <c r="UYL794" s="868"/>
      <c r="UYM794" s="194"/>
      <c r="UYN794" s="868"/>
      <c r="UYO794" s="874"/>
      <c r="UYP794" s="152"/>
      <c r="UYQ794" s="552"/>
      <c r="UYR794" s="709"/>
      <c r="UYS794" s="709"/>
      <c r="UYT794" s="723"/>
      <c r="UYU794" s="723"/>
      <c r="UYV794" s="723"/>
      <c r="UYW794" s="723"/>
      <c r="UYX794" s="723"/>
      <c r="UYY794" s="320"/>
      <c r="UYZ794" s="47"/>
      <c r="UZA794" s="47"/>
      <c r="UZB794" s="34"/>
      <c r="UZC794" s="34"/>
      <c r="UZD794" s="88"/>
      <c r="UZE794"/>
      <c r="UZF794" s="173"/>
      <c r="UZG794" s="284"/>
      <c r="UZH794" s="910"/>
      <c r="UZI794" s="421"/>
      <c r="UZJ794" s="137"/>
      <c r="UZK794" s="136"/>
      <c r="UZL794" s="138"/>
      <c r="UZM794" s="154"/>
      <c r="UZN794" s="194"/>
      <c r="UZO794" s="868"/>
      <c r="UZP794" s="194"/>
      <c r="UZQ794" s="868"/>
      <c r="UZR794" s="874"/>
      <c r="UZS794" s="152"/>
      <c r="UZT794" s="552"/>
      <c r="UZU794" s="709"/>
      <c r="UZV794" s="709"/>
      <c r="UZW794" s="723"/>
      <c r="UZX794" s="723"/>
      <c r="UZY794" s="723"/>
      <c r="UZZ794" s="723"/>
      <c r="VAA794" s="723"/>
      <c r="VAB794" s="320"/>
      <c r="VAC794" s="47"/>
      <c r="VAD794" s="47"/>
      <c r="VAE794" s="34"/>
      <c r="VAF794" s="34"/>
      <c r="VAG794" s="88"/>
      <c r="VAH794"/>
      <c r="VAI794" s="173"/>
      <c r="VAJ794" s="284"/>
      <c r="VAK794" s="910"/>
      <c r="VAL794" s="421"/>
      <c r="VAM794" s="137"/>
      <c r="VAN794" s="136"/>
      <c r="VAO794" s="138"/>
      <c r="VAP794" s="154"/>
      <c r="VAQ794" s="194"/>
      <c r="VAR794" s="868"/>
      <c r="VAS794" s="194"/>
      <c r="VAT794" s="868"/>
      <c r="VAU794" s="874"/>
      <c r="VAV794" s="152"/>
      <c r="VAW794" s="552"/>
      <c r="VAX794" s="709"/>
      <c r="VAY794" s="709"/>
      <c r="VAZ794" s="723"/>
      <c r="VBA794" s="723"/>
      <c r="VBB794" s="723"/>
      <c r="VBC794" s="723"/>
      <c r="VBD794" s="723"/>
      <c r="VBE794" s="320"/>
      <c r="VBF794" s="47"/>
      <c r="VBG794" s="47"/>
      <c r="VBH794" s="34"/>
      <c r="VBI794" s="34"/>
      <c r="VBJ794" s="88"/>
      <c r="VBK794"/>
      <c r="VBL794" s="173"/>
      <c r="VBM794" s="284"/>
      <c r="VBN794" s="910"/>
      <c r="VBO794" s="421"/>
      <c r="VBP794" s="137"/>
      <c r="VBQ794" s="136"/>
      <c r="VBR794" s="138"/>
      <c r="VBS794" s="154"/>
      <c r="VBT794" s="194"/>
      <c r="VBU794" s="868"/>
      <c r="VBV794" s="194"/>
      <c r="VBW794" s="868"/>
      <c r="VBX794" s="874"/>
      <c r="VBY794" s="152"/>
      <c r="VBZ794" s="552"/>
      <c r="VCA794" s="709"/>
      <c r="VCB794" s="709"/>
      <c r="VCC794" s="723"/>
      <c r="VCD794" s="723"/>
      <c r="VCE794" s="723"/>
      <c r="VCF794" s="723"/>
      <c r="VCG794" s="723"/>
      <c r="VCH794" s="320"/>
      <c r="VCI794" s="47"/>
      <c r="VCJ794" s="47"/>
      <c r="VCK794" s="34"/>
      <c r="VCL794" s="34"/>
      <c r="VCM794" s="88"/>
      <c r="VCN794"/>
      <c r="VCO794" s="173"/>
      <c r="VCP794" s="284"/>
      <c r="VCQ794" s="910"/>
      <c r="VCR794" s="421"/>
      <c r="VCS794" s="137"/>
      <c r="VCT794" s="136"/>
      <c r="VCU794" s="138"/>
      <c r="VCV794" s="154"/>
      <c r="VCW794" s="194"/>
      <c r="VCX794" s="868"/>
      <c r="VCY794" s="194"/>
      <c r="VCZ794" s="868"/>
      <c r="VDA794" s="874"/>
      <c r="VDB794" s="152"/>
      <c r="VDC794" s="552"/>
      <c r="VDD794" s="709"/>
      <c r="VDE794" s="709"/>
      <c r="VDF794" s="723"/>
      <c r="VDG794" s="723"/>
      <c r="VDH794" s="723"/>
      <c r="VDI794" s="723"/>
      <c r="VDJ794" s="723"/>
      <c r="VDK794" s="320"/>
      <c r="VDL794" s="47"/>
      <c r="VDM794" s="47"/>
      <c r="VDN794" s="34"/>
      <c r="VDO794" s="34"/>
      <c r="VDP794" s="88"/>
      <c r="VDQ794"/>
      <c r="VDR794" s="173"/>
      <c r="VDS794" s="284"/>
      <c r="VDT794" s="910"/>
      <c r="VDU794" s="421"/>
      <c r="VDV794" s="137"/>
      <c r="VDW794" s="136"/>
      <c r="VDX794" s="138"/>
      <c r="VDY794" s="154"/>
      <c r="VDZ794" s="194"/>
      <c r="VEA794" s="868"/>
      <c r="VEB794" s="194"/>
      <c r="VEC794" s="868"/>
      <c r="VED794" s="874"/>
      <c r="VEE794" s="152"/>
      <c r="VEF794" s="552"/>
      <c r="VEG794" s="709"/>
      <c r="VEH794" s="709"/>
      <c r="VEI794" s="723"/>
      <c r="VEJ794" s="723"/>
      <c r="VEK794" s="723"/>
      <c r="VEL794" s="723"/>
      <c r="VEM794" s="723"/>
      <c r="VEN794" s="320"/>
      <c r="VEO794" s="47"/>
      <c r="VEP794" s="47"/>
      <c r="VEQ794" s="34"/>
      <c r="VER794" s="34"/>
      <c r="VES794" s="88"/>
      <c r="VET794"/>
      <c r="VEU794" s="173"/>
      <c r="VEV794" s="284"/>
      <c r="VEW794" s="910"/>
      <c r="VEX794" s="421"/>
      <c r="VEY794" s="137"/>
      <c r="VEZ794" s="136"/>
      <c r="VFA794" s="138"/>
      <c r="VFB794" s="154"/>
      <c r="VFC794" s="194"/>
      <c r="VFD794" s="868"/>
      <c r="VFE794" s="194"/>
      <c r="VFF794" s="868"/>
      <c r="VFG794" s="874"/>
      <c r="VFH794" s="152"/>
      <c r="VFI794" s="552"/>
      <c r="VFJ794" s="709"/>
      <c r="VFK794" s="709"/>
      <c r="VFL794" s="723"/>
      <c r="VFM794" s="723"/>
      <c r="VFN794" s="723"/>
      <c r="VFO794" s="723"/>
      <c r="VFP794" s="723"/>
      <c r="VFQ794" s="320"/>
      <c r="VFR794" s="47"/>
      <c r="VFS794" s="47"/>
      <c r="VFT794" s="34"/>
      <c r="VFU794" s="34"/>
      <c r="VFV794" s="88"/>
      <c r="VFW794"/>
      <c r="VFX794" s="173"/>
      <c r="VFY794" s="284"/>
      <c r="VFZ794" s="910"/>
      <c r="VGA794" s="421"/>
      <c r="VGB794" s="137"/>
      <c r="VGC794" s="136"/>
      <c r="VGD794" s="138"/>
      <c r="VGE794" s="154"/>
      <c r="VGF794" s="194"/>
      <c r="VGG794" s="868"/>
      <c r="VGH794" s="194"/>
      <c r="VGI794" s="868"/>
      <c r="VGJ794" s="874"/>
      <c r="VGK794" s="152"/>
      <c r="VGL794" s="552"/>
      <c r="VGM794" s="709"/>
      <c r="VGN794" s="709"/>
      <c r="VGO794" s="723"/>
      <c r="VGP794" s="723"/>
      <c r="VGQ794" s="723"/>
      <c r="VGR794" s="723"/>
      <c r="VGS794" s="723"/>
      <c r="VGT794" s="320"/>
      <c r="VGU794" s="47"/>
      <c r="VGV794" s="47"/>
      <c r="VGW794" s="34"/>
      <c r="VGX794" s="34"/>
      <c r="VGY794" s="88"/>
      <c r="VGZ794"/>
      <c r="VHA794" s="173"/>
      <c r="VHB794" s="284"/>
      <c r="VHC794" s="910"/>
      <c r="VHD794" s="421"/>
      <c r="VHE794" s="137"/>
      <c r="VHF794" s="136"/>
      <c r="VHG794" s="138"/>
      <c r="VHH794" s="154"/>
      <c r="VHI794" s="194"/>
      <c r="VHJ794" s="868"/>
      <c r="VHK794" s="194"/>
      <c r="VHL794" s="868"/>
      <c r="VHM794" s="874"/>
      <c r="VHN794" s="152"/>
      <c r="VHO794" s="552"/>
      <c r="VHP794" s="709"/>
      <c r="VHQ794" s="709"/>
      <c r="VHR794" s="723"/>
      <c r="VHS794" s="723"/>
      <c r="VHT794" s="723"/>
      <c r="VHU794" s="723"/>
      <c r="VHV794" s="723"/>
      <c r="VHW794" s="320"/>
      <c r="VHX794" s="47"/>
      <c r="VHY794" s="47"/>
      <c r="VHZ794" s="34"/>
      <c r="VIA794" s="34"/>
      <c r="VIB794" s="88"/>
      <c r="VIC794"/>
      <c r="VID794" s="173"/>
      <c r="VIE794" s="284"/>
      <c r="VIF794" s="910"/>
      <c r="VIG794" s="421"/>
      <c r="VIH794" s="137"/>
      <c r="VII794" s="136"/>
      <c r="VIJ794" s="138"/>
      <c r="VIK794" s="154"/>
      <c r="VIL794" s="194"/>
      <c r="VIM794" s="868"/>
      <c r="VIN794" s="194"/>
      <c r="VIO794" s="868"/>
      <c r="VIP794" s="874"/>
      <c r="VIQ794" s="152"/>
      <c r="VIR794" s="552"/>
      <c r="VIS794" s="709"/>
      <c r="VIT794" s="709"/>
      <c r="VIU794" s="723"/>
      <c r="VIV794" s="723"/>
      <c r="VIW794" s="723"/>
      <c r="VIX794" s="723"/>
      <c r="VIY794" s="723"/>
      <c r="VIZ794" s="320"/>
      <c r="VJA794" s="47"/>
      <c r="VJB794" s="47"/>
      <c r="VJC794" s="34"/>
      <c r="VJD794" s="34"/>
      <c r="VJE794" s="88"/>
      <c r="VJF794"/>
      <c r="VJG794" s="173"/>
      <c r="VJH794" s="284"/>
      <c r="VJI794" s="910"/>
      <c r="VJJ794" s="421"/>
      <c r="VJK794" s="137"/>
      <c r="VJL794" s="136"/>
      <c r="VJM794" s="138"/>
      <c r="VJN794" s="154"/>
      <c r="VJO794" s="194"/>
      <c r="VJP794" s="868"/>
      <c r="VJQ794" s="194"/>
      <c r="VJR794" s="868"/>
      <c r="VJS794" s="874"/>
      <c r="VJT794" s="152"/>
      <c r="VJU794" s="552"/>
      <c r="VJV794" s="709"/>
      <c r="VJW794" s="709"/>
      <c r="VJX794" s="723"/>
      <c r="VJY794" s="723"/>
      <c r="VJZ794" s="723"/>
      <c r="VKA794" s="723"/>
      <c r="VKB794" s="723"/>
      <c r="VKC794" s="320"/>
      <c r="VKD794" s="47"/>
      <c r="VKE794" s="47"/>
      <c r="VKF794" s="34"/>
      <c r="VKG794" s="34"/>
      <c r="VKH794" s="88"/>
      <c r="VKI794"/>
      <c r="VKJ794" s="173"/>
      <c r="VKK794" s="284"/>
      <c r="VKL794" s="910"/>
      <c r="VKM794" s="421"/>
      <c r="VKN794" s="137"/>
      <c r="VKO794" s="136"/>
      <c r="VKP794" s="138"/>
      <c r="VKQ794" s="154"/>
      <c r="VKR794" s="194"/>
      <c r="VKS794" s="868"/>
      <c r="VKT794" s="194"/>
      <c r="VKU794" s="868"/>
      <c r="VKV794" s="874"/>
      <c r="VKW794" s="152"/>
      <c r="VKX794" s="552"/>
      <c r="VKY794" s="709"/>
      <c r="VKZ794" s="709"/>
      <c r="VLA794" s="723"/>
      <c r="VLB794" s="723"/>
      <c r="VLC794" s="723"/>
      <c r="VLD794" s="723"/>
      <c r="VLE794" s="723"/>
      <c r="VLF794" s="320"/>
      <c r="VLG794" s="47"/>
      <c r="VLH794" s="47"/>
      <c r="VLI794" s="34"/>
      <c r="VLJ794" s="34"/>
      <c r="VLK794" s="88"/>
      <c r="VLL794"/>
      <c r="VLM794" s="173"/>
      <c r="VLN794" s="284"/>
      <c r="VLO794" s="910"/>
      <c r="VLP794" s="421"/>
      <c r="VLQ794" s="137"/>
      <c r="VLR794" s="136"/>
      <c r="VLS794" s="138"/>
      <c r="VLT794" s="154"/>
      <c r="VLU794" s="194"/>
      <c r="VLV794" s="868"/>
      <c r="VLW794" s="194"/>
      <c r="VLX794" s="868"/>
      <c r="VLY794" s="874"/>
      <c r="VLZ794" s="152"/>
      <c r="VMA794" s="552"/>
      <c r="VMB794" s="709"/>
      <c r="VMC794" s="709"/>
      <c r="VMD794" s="723"/>
      <c r="VME794" s="723"/>
      <c r="VMF794" s="723"/>
      <c r="VMG794" s="723"/>
      <c r="VMH794" s="723"/>
      <c r="VMI794" s="320"/>
      <c r="VMJ794" s="47"/>
      <c r="VMK794" s="47"/>
      <c r="VML794" s="34"/>
      <c r="VMM794" s="34"/>
      <c r="VMN794" s="88"/>
      <c r="VMO794"/>
      <c r="VMP794" s="173"/>
      <c r="VMQ794" s="284"/>
      <c r="VMR794" s="910"/>
      <c r="VMS794" s="421"/>
      <c r="VMT794" s="137"/>
      <c r="VMU794" s="136"/>
      <c r="VMV794" s="138"/>
      <c r="VMW794" s="154"/>
      <c r="VMX794" s="194"/>
      <c r="VMY794" s="868"/>
      <c r="VMZ794" s="194"/>
      <c r="VNA794" s="868"/>
      <c r="VNB794" s="874"/>
      <c r="VNC794" s="152"/>
      <c r="VND794" s="552"/>
      <c r="VNE794" s="709"/>
      <c r="VNF794" s="709"/>
      <c r="VNG794" s="723"/>
      <c r="VNH794" s="723"/>
      <c r="VNI794" s="723"/>
      <c r="VNJ794" s="723"/>
      <c r="VNK794" s="723"/>
      <c r="VNL794" s="320"/>
      <c r="VNM794" s="47"/>
      <c r="VNN794" s="47"/>
      <c r="VNO794" s="34"/>
      <c r="VNP794" s="34"/>
      <c r="VNQ794" s="88"/>
      <c r="VNR794"/>
      <c r="VNS794" s="173"/>
      <c r="VNT794" s="284"/>
      <c r="VNU794" s="910"/>
      <c r="VNV794" s="421"/>
      <c r="VNW794" s="137"/>
      <c r="VNX794" s="136"/>
      <c r="VNY794" s="138"/>
      <c r="VNZ794" s="154"/>
      <c r="VOA794" s="194"/>
      <c r="VOB794" s="868"/>
      <c r="VOC794" s="194"/>
      <c r="VOD794" s="868"/>
      <c r="VOE794" s="874"/>
      <c r="VOF794" s="152"/>
      <c r="VOG794" s="552"/>
      <c r="VOH794" s="709"/>
      <c r="VOI794" s="709"/>
      <c r="VOJ794" s="723"/>
      <c r="VOK794" s="723"/>
      <c r="VOL794" s="723"/>
      <c r="VOM794" s="723"/>
      <c r="VON794" s="723"/>
      <c r="VOO794" s="320"/>
      <c r="VOP794" s="47"/>
      <c r="VOQ794" s="47"/>
      <c r="VOR794" s="34"/>
      <c r="VOS794" s="34"/>
      <c r="VOT794" s="88"/>
      <c r="VOU794"/>
      <c r="VOV794" s="173"/>
      <c r="VOW794" s="284"/>
      <c r="VOX794" s="910"/>
      <c r="VOY794" s="421"/>
      <c r="VOZ794" s="137"/>
      <c r="VPA794" s="136"/>
      <c r="VPB794" s="138"/>
      <c r="VPC794" s="154"/>
      <c r="VPD794" s="194"/>
      <c r="VPE794" s="868"/>
      <c r="VPF794" s="194"/>
      <c r="VPG794" s="868"/>
      <c r="VPH794" s="874"/>
      <c r="VPI794" s="152"/>
      <c r="VPJ794" s="552"/>
      <c r="VPK794" s="709"/>
      <c r="VPL794" s="709"/>
      <c r="VPM794" s="723"/>
      <c r="VPN794" s="723"/>
      <c r="VPO794" s="723"/>
      <c r="VPP794" s="723"/>
      <c r="VPQ794" s="723"/>
      <c r="VPR794" s="320"/>
      <c r="VPS794" s="47"/>
      <c r="VPT794" s="47"/>
      <c r="VPU794" s="34"/>
      <c r="VPV794" s="34"/>
      <c r="VPW794" s="88"/>
      <c r="VPX794"/>
      <c r="VPY794" s="173"/>
      <c r="VPZ794" s="284"/>
      <c r="VQA794" s="910"/>
      <c r="VQB794" s="421"/>
      <c r="VQC794" s="137"/>
      <c r="VQD794" s="136"/>
      <c r="VQE794" s="138"/>
      <c r="VQF794" s="154"/>
      <c r="VQG794" s="194"/>
      <c r="VQH794" s="868"/>
      <c r="VQI794" s="194"/>
      <c r="VQJ794" s="868"/>
      <c r="VQK794" s="874"/>
      <c r="VQL794" s="152"/>
      <c r="VQM794" s="552"/>
      <c r="VQN794" s="709"/>
      <c r="VQO794" s="709"/>
      <c r="VQP794" s="723"/>
      <c r="VQQ794" s="723"/>
      <c r="VQR794" s="723"/>
      <c r="VQS794" s="723"/>
      <c r="VQT794" s="723"/>
      <c r="VQU794" s="320"/>
      <c r="VQV794" s="47"/>
      <c r="VQW794" s="47"/>
      <c r="VQX794" s="34"/>
      <c r="VQY794" s="34"/>
      <c r="VQZ794" s="88"/>
      <c r="VRA794"/>
      <c r="VRB794" s="173"/>
      <c r="VRC794" s="284"/>
      <c r="VRD794" s="910"/>
      <c r="VRE794" s="421"/>
      <c r="VRF794" s="137"/>
      <c r="VRG794" s="136"/>
      <c r="VRH794" s="138"/>
      <c r="VRI794" s="154"/>
      <c r="VRJ794" s="194"/>
      <c r="VRK794" s="868"/>
      <c r="VRL794" s="194"/>
      <c r="VRM794" s="868"/>
      <c r="VRN794" s="874"/>
      <c r="VRO794" s="152"/>
      <c r="VRP794" s="552"/>
      <c r="VRQ794" s="709"/>
      <c r="VRR794" s="709"/>
      <c r="VRS794" s="723"/>
      <c r="VRT794" s="723"/>
      <c r="VRU794" s="723"/>
      <c r="VRV794" s="723"/>
      <c r="VRW794" s="723"/>
      <c r="VRX794" s="320"/>
      <c r="VRY794" s="47"/>
      <c r="VRZ794" s="47"/>
      <c r="VSA794" s="34"/>
      <c r="VSB794" s="34"/>
      <c r="VSC794" s="88"/>
      <c r="VSD794"/>
      <c r="VSE794" s="173"/>
      <c r="VSF794" s="284"/>
      <c r="VSG794" s="910"/>
      <c r="VSH794" s="421"/>
      <c r="VSI794" s="137"/>
      <c r="VSJ794" s="136"/>
      <c r="VSK794" s="138"/>
      <c r="VSL794" s="154"/>
      <c r="VSM794" s="194"/>
      <c r="VSN794" s="868"/>
      <c r="VSO794" s="194"/>
      <c r="VSP794" s="868"/>
      <c r="VSQ794" s="874"/>
      <c r="VSR794" s="152"/>
      <c r="VSS794" s="552"/>
      <c r="VST794" s="709"/>
      <c r="VSU794" s="709"/>
      <c r="VSV794" s="723"/>
      <c r="VSW794" s="723"/>
      <c r="VSX794" s="723"/>
      <c r="VSY794" s="723"/>
      <c r="VSZ794" s="723"/>
      <c r="VTA794" s="320"/>
      <c r="VTB794" s="47"/>
      <c r="VTC794" s="47"/>
      <c r="VTD794" s="34"/>
      <c r="VTE794" s="34"/>
      <c r="VTF794" s="88"/>
      <c r="VTG794"/>
      <c r="VTH794" s="173"/>
      <c r="VTI794" s="284"/>
      <c r="VTJ794" s="910"/>
      <c r="VTK794" s="421"/>
      <c r="VTL794" s="137"/>
      <c r="VTM794" s="136"/>
      <c r="VTN794" s="138"/>
      <c r="VTO794" s="154"/>
      <c r="VTP794" s="194"/>
      <c r="VTQ794" s="868"/>
      <c r="VTR794" s="194"/>
      <c r="VTS794" s="868"/>
      <c r="VTT794" s="874"/>
      <c r="VTU794" s="152"/>
      <c r="VTV794" s="552"/>
      <c r="VTW794" s="709"/>
      <c r="VTX794" s="709"/>
      <c r="VTY794" s="723"/>
      <c r="VTZ794" s="723"/>
      <c r="VUA794" s="723"/>
      <c r="VUB794" s="723"/>
      <c r="VUC794" s="723"/>
      <c r="VUD794" s="320"/>
      <c r="VUE794" s="47"/>
      <c r="VUF794" s="47"/>
      <c r="VUG794" s="34"/>
      <c r="VUH794" s="34"/>
      <c r="VUI794" s="88"/>
      <c r="VUJ794"/>
      <c r="VUK794" s="173"/>
      <c r="VUL794" s="284"/>
      <c r="VUM794" s="910"/>
      <c r="VUN794" s="421"/>
      <c r="VUO794" s="137"/>
      <c r="VUP794" s="136"/>
      <c r="VUQ794" s="138"/>
      <c r="VUR794" s="154"/>
      <c r="VUS794" s="194"/>
      <c r="VUT794" s="868"/>
      <c r="VUU794" s="194"/>
      <c r="VUV794" s="868"/>
      <c r="VUW794" s="874"/>
      <c r="VUX794" s="152"/>
      <c r="VUY794" s="552"/>
      <c r="VUZ794" s="709"/>
      <c r="VVA794" s="709"/>
      <c r="VVB794" s="723"/>
      <c r="VVC794" s="723"/>
      <c r="VVD794" s="723"/>
      <c r="VVE794" s="723"/>
      <c r="VVF794" s="723"/>
      <c r="VVG794" s="320"/>
      <c r="VVH794" s="47"/>
      <c r="VVI794" s="47"/>
      <c r="VVJ794" s="34"/>
      <c r="VVK794" s="34"/>
      <c r="VVL794" s="88"/>
      <c r="VVM794"/>
      <c r="VVN794" s="173"/>
      <c r="VVO794" s="284"/>
      <c r="VVP794" s="910"/>
      <c r="VVQ794" s="421"/>
      <c r="VVR794" s="137"/>
      <c r="VVS794" s="136"/>
      <c r="VVT794" s="138"/>
      <c r="VVU794" s="154"/>
      <c r="VVV794" s="194"/>
      <c r="VVW794" s="868"/>
      <c r="VVX794" s="194"/>
      <c r="VVY794" s="868"/>
      <c r="VVZ794" s="874"/>
      <c r="VWA794" s="152"/>
      <c r="VWB794" s="552"/>
      <c r="VWC794" s="709"/>
      <c r="VWD794" s="709"/>
      <c r="VWE794" s="723"/>
      <c r="VWF794" s="723"/>
      <c r="VWG794" s="723"/>
      <c r="VWH794" s="723"/>
      <c r="VWI794" s="723"/>
      <c r="VWJ794" s="320"/>
      <c r="VWK794" s="47"/>
      <c r="VWL794" s="47"/>
      <c r="VWM794" s="34"/>
      <c r="VWN794" s="34"/>
      <c r="VWO794" s="88"/>
      <c r="VWP794"/>
      <c r="VWQ794" s="173"/>
      <c r="VWR794" s="284"/>
      <c r="VWS794" s="910"/>
      <c r="VWT794" s="421"/>
      <c r="VWU794" s="137"/>
      <c r="VWV794" s="136"/>
      <c r="VWW794" s="138"/>
      <c r="VWX794" s="154"/>
      <c r="VWY794" s="194"/>
      <c r="VWZ794" s="868"/>
      <c r="VXA794" s="194"/>
      <c r="VXB794" s="868"/>
      <c r="VXC794" s="874"/>
      <c r="VXD794" s="152"/>
      <c r="VXE794" s="552"/>
      <c r="VXF794" s="709"/>
      <c r="VXG794" s="709"/>
      <c r="VXH794" s="723"/>
      <c r="VXI794" s="723"/>
      <c r="VXJ794" s="723"/>
      <c r="VXK794" s="723"/>
      <c r="VXL794" s="723"/>
      <c r="VXM794" s="320"/>
      <c r="VXN794" s="47"/>
      <c r="VXO794" s="47"/>
      <c r="VXP794" s="34"/>
      <c r="VXQ794" s="34"/>
      <c r="VXR794" s="88"/>
      <c r="VXS794"/>
      <c r="VXT794" s="173"/>
      <c r="VXU794" s="284"/>
      <c r="VXV794" s="910"/>
      <c r="VXW794" s="421"/>
      <c r="VXX794" s="137"/>
      <c r="VXY794" s="136"/>
      <c r="VXZ794" s="138"/>
      <c r="VYA794" s="154"/>
      <c r="VYB794" s="194"/>
      <c r="VYC794" s="868"/>
      <c r="VYD794" s="194"/>
      <c r="VYE794" s="868"/>
      <c r="VYF794" s="874"/>
      <c r="VYG794" s="152"/>
      <c r="VYH794" s="552"/>
      <c r="VYI794" s="709"/>
      <c r="VYJ794" s="709"/>
      <c r="VYK794" s="723"/>
      <c r="VYL794" s="723"/>
      <c r="VYM794" s="723"/>
      <c r="VYN794" s="723"/>
      <c r="VYO794" s="723"/>
      <c r="VYP794" s="320"/>
      <c r="VYQ794" s="47"/>
      <c r="VYR794" s="47"/>
      <c r="VYS794" s="34"/>
      <c r="VYT794" s="34"/>
      <c r="VYU794" s="88"/>
      <c r="VYV794"/>
      <c r="VYW794" s="173"/>
      <c r="VYX794" s="284"/>
      <c r="VYY794" s="910"/>
      <c r="VYZ794" s="421"/>
      <c r="VZA794" s="137"/>
      <c r="VZB794" s="136"/>
      <c r="VZC794" s="138"/>
      <c r="VZD794" s="154"/>
      <c r="VZE794" s="194"/>
      <c r="VZF794" s="868"/>
      <c r="VZG794" s="194"/>
      <c r="VZH794" s="868"/>
      <c r="VZI794" s="874"/>
      <c r="VZJ794" s="152"/>
      <c r="VZK794" s="552"/>
      <c r="VZL794" s="709"/>
      <c r="VZM794" s="709"/>
      <c r="VZN794" s="723"/>
      <c r="VZO794" s="723"/>
      <c r="VZP794" s="723"/>
      <c r="VZQ794" s="723"/>
      <c r="VZR794" s="723"/>
      <c r="VZS794" s="320"/>
      <c r="VZT794" s="47"/>
      <c r="VZU794" s="47"/>
      <c r="VZV794" s="34"/>
      <c r="VZW794" s="34"/>
      <c r="VZX794" s="88"/>
      <c r="VZY794"/>
      <c r="VZZ794" s="173"/>
      <c r="WAA794" s="284"/>
      <c r="WAB794" s="910"/>
      <c r="WAC794" s="421"/>
      <c r="WAD794" s="137"/>
      <c r="WAE794" s="136"/>
      <c r="WAF794" s="138"/>
      <c r="WAG794" s="154"/>
      <c r="WAH794" s="194"/>
      <c r="WAI794" s="868"/>
      <c r="WAJ794" s="194"/>
      <c r="WAK794" s="868"/>
      <c r="WAL794" s="874"/>
      <c r="WAM794" s="152"/>
      <c r="WAN794" s="552"/>
      <c r="WAO794" s="709"/>
      <c r="WAP794" s="709"/>
      <c r="WAQ794" s="723"/>
      <c r="WAR794" s="723"/>
      <c r="WAS794" s="723"/>
      <c r="WAT794" s="723"/>
      <c r="WAU794" s="723"/>
      <c r="WAV794" s="320"/>
      <c r="WAW794" s="47"/>
      <c r="WAX794" s="47"/>
      <c r="WAY794" s="34"/>
      <c r="WAZ794" s="34"/>
      <c r="WBA794" s="88"/>
      <c r="WBB794"/>
      <c r="WBC794" s="173"/>
      <c r="WBD794" s="284"/>
      <c r="WBE794" s="910"/>
      <c r="WBF794" s="421"/>
      <c r="WBG794" s="137"/>
      <c r="WBH794" s="136"/>
      <c r="WBI794" s="138"/>
      <c r="WBJ794" s="154"/>
      <c r="WBK794" s="194"/>
      <c r="WBL794" s="868"/>
      <c r="WBM794" s="194"/>
      <c r="WBN794" s="868"/>
      <c r="WBO794" s="874"/>
      <c r="WBP794" s="152"/>
      <c r="WBQ794" s="552"/>
      <c r="WBR794" s="709"/>
      <c r="WBS794" s="709"/>
      <c r="WBT794" s="723"/>
      <c r="WBU794" s="723"/>
      <c r="WBV794" s="723"/>
      <c r="WBW794" s="723"/>
      <c r="WBX794" s="723"/>
      <c r="WBY794" s="320"/>
      <c r="WBZ794" s="47"/>
      <c r="WCA794" s="47"/>
      <c r="WCB794" s="34"/>
      <c r="WCC794" s="34"/>
      <c r="WCD794" s="88"/>
      <c r="WCE794"/>
      <c r="WCF794" s="173"/>
      <c r="WCG794" s="284"/>
      <c r="WCH794" s="910"/>
      <c r="WCI794" s="421"/>
      <c r="WCJ794" s="137"/>
      <c r="WCK794" s="136"/>
      <c r="WCL794" s="138"/>
      <c r="WCM794" s="154"/>
      <c r="WCN794" s="194"/>
      <c r="WCO794" s="868"/>
      <c r="WCP794" s="194"/>
      <c r="WCQ794" s="868"/>
      <c r="WCR794" s="874"/>
      <c r="WCS794" s="152"/>
      <c r="WCT794" s="552"/>
      <c r="WCU794" s="709"/>
      <c r="WCV794" s="709"/>
      <c r="WCW794" s="723"/>
      <c r="WCX794" s="723"/>
      <c r="WCY794" s="723"/>
      <c r="WCZ794" s="723"/>
      <c r="WDA794" s="723"/>
      <c r="WDB794" s="320"/>
      <c r="WDC794" s="47"/>
      <c r="WDD794" s="47"/>
      <c r="WDE794" s="34"/>
      <c r="WDF794" s="34"/>
      <c r="WDG794" s="88"/>
      <c r="WDH794"/>
      <c r="WDI794" s="173"/>
      <c r="WDJ794" s="284"/>
      <c r="WDK794" s="910"/>
      <c r="WDL794" s="421"/>
      <c r="WDM794" s="137"/>
      <c r="WDN794" s="136"/>
      <c r="WDO794" s="138"/>
      <c r="WDP794" s="154"/>
      <c r="WDQ794" s="194"/>
      <c r="WDR794" s="868"/>
      <c r="WDS794" s="194"/>
      <c r="WDT794" s="868"/>
      <c r="WDU794" s="874"/>
      <c r="WDV794" s="152"/>
      <c r="WDW794" s="552"/>
      <c r="WDX794" s="709"/>
      <c r="WDY794" s="709"/>
      <c r="WDZ794" s="723"/>
      <c r="WEA794" s="723"/>
      <c r="WEB794" s="723"/>
      <c r="WEC794" s="723"/>
      <c r="WED794" s="723"/>
      <c r="WEE794" s="320"/>
      <c r="WEF794" s="47"/>
      <c r="WEG794" s="47"/>
      <c r="WEH794" s="34"/>
      <c r="WEI794" s="34"/>
      <c r="WEJ794" s="88"/>
      <c r="WEK794"/>
      <c r="WEL794" s="173"/>
      <c r="WEM794" s="284"/>
      <c r="WEN794" s="910"/>
      <c r="WEO794" s="421"/>
      <c r="WEP794" s="137"/>
      <c r="WEQ794" s="136"/>
      <c r="WER794" s="138"/>
      <c r="WES794" s="154"/>
      <c r="WET794" s="194"/>
      <c r="WEU794" s="868"/>
      <c r="WEV794" s="194"/>
      <c r="WEW794" s="868"/>
      <c r="WEX794" s="874"/>
      <c r="WEY794" s="152"/>
      <c r="WEZ794" s="552"/>
      <c r="WFA794" s="709"/>
      <c r="WFB794" s="709"/>
      <c r="WFC794" s="723"/>
      <c r="WFD794" s="723"/>
      <c r="WFE794" s="723"/>
      <c r="WFF794" s="723"/>
      <c r="WFG794" s="723"/>
      <c r="WFH794" s="320"/>
      <c r="WFI794" s="47"/>
      <c r="WFJ794" s="47"/>
      <c r="WFK794" s="34"/>
      <c r="WFL794" s="34"/>
      <c r="WFM794" s="88"/>
      <c r="WFN794"/>
      <c r="WFO794" s="173"/>
      <c r="WFP794" s="284"/>
      <c r="WFQ794" s="910"/>
      <c r="WFR794" s="421"/>
      <c r="WFS794" s="137"/>
      <c r="WFT794" s="136"/>
      <c r="WFU794" s="138"/>
      <c r="WFV794" s="154"/>
      <c r="WFW794" s="194"/>
      <c r="WFX794" s="868"/>
      <c r="WFY794" s="194"/>
      <c r="WFZ794" s="868"/>
      <c r="WGA794" s="874"/>
      <c r="WGB794" s="152"/>
      <c r="WGC794" s="552"/>
      <c r="WGD794" s="709"/>
      <c r="WGE794" s="709"/>
      <c r="WGF794" s="723"/>
      <c r="WGG794" s="723"/>
      <c r="WGH794" s="723"/>
      <c r="WGI794" s="723"/>
      <c r="WGJ794" s="723"/>
      <c r="WGK794" s="320"/>
      <c r="WGL794" s="47"/>
      <c r="WGM794" s="47"/>
      <c r="WGN794" s="34"/>
      <c r="WGO794" s="34"/>
      <c r="WGP794" s="88"/>
      <c r="WGQ794"/>
      <c r="WGR794" s="173"/>
      <c r="WGS794" s="284"/>
      <c r="WGT794" s="910"/>
      <c r="WGU794" s="421"/>
      <c r="WGV794" s="137"/>
      <c r="WGW794" s="136"/>
      <c r="WGX794" s="138"/>
      <c r="WGY794" s="154"/>
      <c r="WGZ794" s="194"/>
      <c r="WHA794" s="868"/>
      <c r="WHB794" s="194"/>
      <c r="WHC794" s="868"/>
      <c r="WHD794" s="874"/>
      <c r="WHE794" s="152"/>
      <c r="WHF794" s="552"/>
      <c r="WHG794" s="709"/>
      <c r="WHH794" s="709"/>
      <c r="WHI794" s="723"/>
      <c r="WHJ794" s="723"/>
      <c r="WHK794" s="723"/>
      <c r="WHL794" s="723"/>
      <c r="WHM794" s="723"/>
      <c r="WHN794" s="320"/>
      <c r="WHO794" s="47"/>
      <c r="WHP794" s="47"/>
      <c r="WHQ794" s="34"/>
      <c r="WHR794" s="34"/>
      <c r="WHS794" s="88"/>
      <c r="WHT794"/>
      <c r="WHU794" s="173"/>
      <c r="WHV794" s="284"/>
      <c r="WHW794" s="910"/>
      <c r="WHX794" s="421"/>
      <c r="WHY794" s="137"/>
      <c r="WHZ794" s="136"/>
      <c r="WIA794" s="138"/>
      <c r="WIB794" s="154"/>
      <c r="WIC794" s="194"/>
      <c r="WID794" s="868"/>
      <c r="WIE794" s="194"/>
      <c r="WIF794" s="868"/>
      <c r="WIG794" s="874"/>
      <c r="WIH794" s="152"/>
      <c r="WII794" s="552"/>
      <c r="WIJ794" s="709"/>
      <c r="WIK794" s="709"/>
      <c r="WIL794" s="723"/>
      <c r="WIM794" s="723"/>
      <c r="WIN794" s="723"/>
      <c r="WIO794" s="723"/>
      <c r="WIP794" s="723"/>
      <c r="WIQ794" s="320"/>
      <c r="WIR794" s="47"/>
      <c r="WIS794" s="47"/>
      <c r="WIT794" s="34"/>
      <c r="WIU794" s="34"/>
      <c r="WIV794" s="88"/>
      <c r="WIW794"/>
      <c r="WIX794" s="173"/>
      <c r="WIY794" s="284"/>
      <c r="WIZ794" s="910"/>
      <c r="WJA794" s="421"/>
      <c r="WJB794" s="137"/>
      <c r="WJC794" s="136"/>
      <c r="WJD794" s="138"/>
      <c r="WJE794" s="154"/>
      <c r="WJF794" s="194"/>
      <c r="WJG794" s="868"/>
      <c r="WJH794" s="194"/>
      <c r="WJI794" s="868"/>
      <c r="WJJ794" s="874"/>
      <c r="WJK794" s="152"/>
      <c r="WJL794" s="552"/>
      <c r="WJM794" s="709"/>
      <c r="WJN794" s="709"/>
      <c r="WJO794" s="723"/>
      <c r="WJP794" s="723"/>
      <c r="WJQ794" s="723"/>
      <c r="WJR794" s="723"/>
      <c r="WJS794" s="723"/>
      <c r="WJT794" s="320"/>
      <c r="WJU794" s="47"/>
      <c r="WJV794" s="47"/>
      <c r="WJW794" s="34"/>
      <c r="WJX794" s="34"/>
      <c r="WJY794" s="88"/>
      <c r="WJZ794"/>
      <c r="WKA794" s="173"/>
      <c r="WKB794" s="284"/>
      <c r="WKC794" s="910"/>
      <c r="WKD794" s="421"/>
      <c r="WKE794" s="137"/>
      <c r="WKF794" s="136"/>
      <c r="WKG794" s="138"/>
      <c r="WKH794" s="154"/>
      <c r="WKI794" s="194"/>
      <c r="WKJ794" s="868"/>
      <c r="WKK794" s="194"/>
      <c r="WKL794" s="868"/>
      <c r="WKM794" s="874"/>
      <c r="WKN794" s="152"/>
      <c r="WKO794" s="552"/>
      <c r="WKP794" s="709"/>
      <c r="WKQ794" s="709"/>
      <c r="WKR794" s="723"/>
      <c r="WKS794" s="723"/>
      <c r="WKT794" s="723"/>
      <c r="WKU794" s="723"/>
      <c r="WKV794" s="723"/>
      <c r="WKW794" s="320"/>
      <c r="WKX794" s="47"/>
      <c r="WKY794" s="47"/>
      <c r="WKZ794" s="34"/>
      <c r="WLA794" s="34"/>
      <c r="WLB794" s="88"/>
      <c r="WLC794"/>
      <c r="WLD794" s="173"/>
      <c r="WLE794" s="284"/>
      <c r="WLF794" s="910"/>
      <c r="WLG794" s="421"/>
      <c r="WLH794" s="137"/>
      <c r="WLI794" s="136"/>
      <c r="WLJ794" s="138"/>
      <c r="WLK794" s="154"/>
      <c r="WLL794" s="194"/>
      <c r="WLM794" s="868"/>
      <c r="WLN794" s="194"/>
      <c r="WLO794" s="868"/>
      <c r="WLP794" s="874"/>
      <c r="WLQ794" s="152"/>
      <c r="WLR794" s="552"/>
      <c r="WLS794" s="709"/>
      <c r="WLT794" s="709"/>
      <c r="WLU794" s="723"/>
      <c r="WLV794" s="723"/>
      <c r="WLW794" s="723"/>
      <c r="WLX794" s="723"/>
      <c r="WLY794" s="723"/>
      <c r="WLZ794" s="320"/>
      <c r="WMA794" s="47"/>
      <c r="WMB794" s="47"/>
      <c r="WMC794" s="34"/>
      <c r="WMD794" s="34"/>
      <c r="WME794" s="88"/>
      <c r="WMF794"/>
      <c r="WMG794" s="173"/>
      <c r="WMH794" s="284"/>
      <c r="WMI794" s="910"/>
      <c r="WMJ794" s="421"/>
      <c r="WMK794" s="137"/>
      <c r="WML794" s="136"/>
      <c r="WMM794" s="138"/>
      <c r="WMN794" s="154"/>
      <c r="WMO794" s="194"/>
      <c r="WMP794" s="868"/>
      <c r="WMQ794" s="194"/>
      <c r="WMR794" s="868"/>
      <c r="WMS794" s="874"/>
      <c r="WMT794" s="152"/>
      <c r="WMU794" s="552"/>
      <c r="WMV794" s="709"/>
      <c r="WMW794" s="709"/>
      <c r="WMX794" s="723"/>
      <c r="WMY794" s="723"/>
      <c r="WMZ794" s="723"/>
      <c r="WNA794" s="723"/>
      <c r="WNB794" s="723"/>
      <c r="WNC794" s="320"/>
      <c r="WND794" s="47"/>
      <c r="WNE794" s="47"/>
      <c r="WNF794" s="34"/>
      <c r="WNG794" s="34"/>
      <c r="WNH794" s="88"/>
      <c r="WNI794"/>
      <c r="WNJ794" s="173"/>
      <c r="WNK794" s="284"/>
      <c r="WNL794" s="910"/>
      <c r="WNM794" s="421"/>
      <c r="WNN794" s="137"/>
      <c r="WNO794" s="136"/>
      <c r="WNP794" s="138"/>
      <c r="WNQ794" s="154"/>
      <c r="WNR794" s="194"/>
      <c r="WNS794" s="868"/>
      <c r="WNT794" s="194"/>
      <c r="WNU794" s="868"/>
      <c r="WNV794" s="874"/>
      <c r="WNW794" s="152"/>
      <c r="WNX794" s="552"/>
      <c r="WNY794" s="709"/>
      <c r="WNZ794" s="709"/>
      <c r="WOA794" s="723"/>
      <c r="WOB794" s="723"/>
      <c r="WOC794" s="723"/>
      <c r="WOD794" s="723"/>
      <c r="WOE794" s="723"/>
      <c r="WOF794" s="320"/>
      <c r="WOG794" s="47"/>
      <c r="WOH794" s="47"/>
      <c r="WOI794" s="34"/>
      <c r="WOJ794" s="34"/>
      <c r="WOK794" s="88"/>
      <c r="WOL794"/>
      <c r="WOM794" s="173"/>
      <c r="WON794" s="284"/>
      <c r="WOO794" s="910"/>
      <c r="WOP794" s="421"/>
      <c r="WOQ794" s="137"/>
      <c r="WOR794" s="136"/>
      <c r="WOS794" s="138"/>
      <c r="WOT794" s="154"/>
      <c r="WOU794" s="194"/>
      <c r="WOV794" s="868"/>
      <c r="WOW794" s="194"/>
      <c r="WOX794" s="868"/>
      <c r="WOY794" s="874"/>
      <c r="WOZ794" s="152"/>
      <c r="WPA794" s="552"/>
      <c r="WPB794" s="709"/>
      <c r="WPC794" s="709"/>
      <c r="WPD794" s="723"/>
      <c r="WPE794" s="723"/>
      <c r="WPF794" s="723"/>
      <c r="WPG794" s="723"/>
      <c r="WPH794" s="723"/>
      <c r="WPI794" s="320"/>
      <c r="WPJ794" s="47"/>
      <c r="WPK794" s="47"/>
      <c r="WPL794" s="34"/>
      <c r="WPM794" s="34"/>
      <c r="WPN794" s="88"/>
      <c r="WPO794"/>
      <c r="WPP794" s="173"/>
      <c r="WPQ794" s="284"/>
      <c r="WPR794" s="910"/>
      <c r="WPS794" s="421"/>
      <c r="WPT794" s="137"/>
      <c r="WPU794" s="136"/>
      <c r="WPV794" s="138"/>
      <c r="WPW794" s="154"/>
      <c r="WPX794" s="194"/>
      <c r="WPY794" s="868"/>
      <c r="WPZ794" s="194"/>
      <c r="WQA794" s="868"/>
      <c r="WQB794" s="874"/>
      <c r="WQC794" s="152"/>
      <c r="WQD794" s="552"/>
      <c r="WQE794" s="709"/>
      <c r="WQF794" s="709"/>
      <c r="WQG794" s="723"/>
      <c r="WQH794" s="723"/>
      <c r="WQI794" s="723"/>
      <c r="WQJ794" s="723"/>
      <c r="WQK794" s="723"/>
      <c r="WQL794" s="320"/>
      <c r="WQM794" s="47"/>
      <c r="WQN794" s="47"/>
      <c r="WQO794" s="34"/>
      <c r="WQP794" s="34"/>
      <c r="WQQ794" s="88"/>
      <c r="WQR794"/>
      <c r="WQS794" s="173"/>
      <c r="WQT794" s="284"/>
      <c r="WQU794" s="910"/>
      <c r="WQV794" s="421"/>
      <c r="WQW794" s="137"/>
      <c r="WQX794" s="136"/>
      <c r="WQY794" s="138"/>
      <c r="WQZ794" s="154"/>
      <c r="WRA794" s="194"/>
      <c r="WRB794" s="868"/>
      <c r="WRC794" s="194"/>
      <c r="WRD794" s="868"/>
      <c r="WRE794" s="874"/>
      <c r="WRF794" s="152"/>
      <c r="WRG794" s="552"/>
      <c r="WRH794" s="709"/>
      <c r="WRI794" s="709"/>
      <c r="WRJ794" s="723"/>
      <c r="WRK794" s="723"/>
      <c r="WRL794" s="723"/>
      <c r="WRM794" s="723"/>
      <c r="WRN794" s="723"/>
      <c r="WRO794" s="320"/>
      <c r="WRP794" s="47"/>
      <c r="WRQ794" s="47"/>
      <c r="WRR794" s="34"/>
      <c r="WRS794" s="34"/>
      <c r="WRT794" s="88"/>
      <c r="WRU794"/>
      <c r="WRV794" s="173"/>
      <c r="WRW794" s="284"/>
      <c r="WRX794" s="910"/>
      <c r="WRY794" s="421"/>
      <c r="WRZ794" s="137"/>
      <c r="WSA794" s="136"/>
      <c r="WSB794" s="138"/>
      <c r="WSC794" s="154"/>
      <c r="WSD794" s="194"/>
      <c r="WSE794" s="868"/>
      <c r="WSF794" s="194"/>
      <c r="WSG794" s="868"/>
      <c r="WSH794" s="874"/>
      <c r="WSI794" s="152"/>
      <c r="WSJ794" s="552"/>
      <c r="WSK794" s="709"/>
      <c r="WSL794" s="709"/>
      <c r="WSM794" s="723"/>
      <c r="WSN794" s="723"/>
      <c r="WSO794" s="723"/>
      <c r="WSP794" s="723"/>
      <c r="WSQ794" s="723"/>
      <c r="WSR794" s="320"/>
      <c r="WSS794" s="47"/>
      <c r="WST794" s="47"/>
      <c r="WSU794" s="34"/>
      <c r="WSV794" s="34"/>
      <c r="WSW794" s="88"/>
      <c r="WSX794"/>
      <c r="WSY794" s="173"/>
      <c r="WSZ794" s="284"/>
      <c r="WTA794" s="910"/>
      <c r="WTB794" s="421"/>
      <c r="WTC794" s="137"/>
      <c r="WTD794" s="136"/>
      <c r="WTE794" s="138"/>
      <c r="WTF794" s="154"/>
      <c r="WTG794" s="194"/>
      <c r="WTH794" s="868"/>
      <c r="WTI794" s="194"/>
      <c r="WTJ794" s="868"/>
      <c r="WTK794" s="874"/>
      <c r="WTL794" s="152"/>
      <c r="WTM794" s="552"/>
      <c r="WTN794" s="709"/>
      <c r="WTO794" s="709"/>
      <c r="WTP794" s="723"/>
      <c r="WTQ794" s="723"/>
      <c r="WTR794" s="723"/>
      <c r="WTS794" s="723"/>
      <c r="WTT794" s="723"/>
      <c r="WTU794" s="320"/>
      <c r="WTV794" s="47"/>
      <c r="WTW794" s="47"/>
      <c r="WTX794" s="34"/>
      <c r="WTY794" s="34"/>
      <c r="WTZ794" s="88"/>
      <c r="WUA794"/>
      <c r="WUB794" s="173"/>
      <c r="WUC794" s="284"/>
      <c r="WUD794" s="910"/>
      <c r="WUE794" s="421"/>
      <c r="WUF794" s="137"/>
      <c r="WUG794" s="136"/>
      <c r="WUH794" s="138"/>
      <c r="WUI794" s="154"/>
      <c r="WUJ794" s="194"/>
      <c r="WUK794" s="868"/>
      <c r="WUL794" s="194"/>
      <c r="WUM794" s="868"/>
      <c r="WUN794" s="874"/>
      <c r="WUO794" s="152"/>
      <c r="WUP794" s="552"/>
      <c r="WUQ794" s="709"/>
      <c r="WUR794" s="709"/>
      <c r="WUS794" s="723"/>
      <c r="WUT794" s="723"/>
      <c r="WUU794" s="723"/>
      <c r="WUV794" s="723"/>
      <c r="WUW794" s="723"/>
      <c r="WUX794" s="320"/>
      <c r="WUY794" s="47"/>
      <c r="WUZ794" s="47"/>
      <c r="WVA794" s="34"/>
      <c r="WVB794" s="34"/>
      <c r="WVC794" s="88"/>
      <c r="WVD794"/>
      <c r="WVE794" s="173"/>
      <c r="WVF794" s="284"/>
      <c r="WVG794" s="910"/>
      <c r="WVH794" s="421"/>
      <c r="WVI794" s="137"/>
      <c r="WVJ794" s="136"/>
      <c r="WVK794" s="138"/>
      <c r="WVL794" s="154"/>
      <c r="WVM794" s="194"/>
      <c r="WVN794" s="868"/>
      <c r="WVO794" s="194"/>
      <c r="WVP794" s="868"/>
      <c r="WVQ794" s="874"/>
      <c r="WVR794" s="152"/>
      <c r="WVS794" s="552"/>
      <c r="WVT794" s="709"/>
      <c r="WVU794" s="709"/>
      <c r="WVV794" s="723"/>
      <c r="WVW794" s="723"/>
      <c r="WVX794" s="723"/>
      <c r="WVY794" s="723"/>
      <c r="WVZ794" s="723"/>
      <c r="WWA794" s="320"/>
      <c r="WWB794" s="47"/>
      <c r="WWC794" s="47"/>
      <c r="WWD794" s="34"/>
      <c r="WWE794" s="34"/>
      <c r="WWF794" s="88"/>
      <c r="WWG794"/>
      <c r="WWH794" s="173"/>
      <c r="WWI794" s="284"/>
      <c r="WWJ794" s="910"/>
      <c r="WWK794" s="421"/>
      <c r="WWL794" s="137"/>
      <c r="WWM794" s="136"/>
      <c r="WWN794" s="138"/>
      <c r="WWO794" s="154"/>
      <c r="WWP794" s="194"/>
      <c r="WWQ794" s="868"/>
      <c r="WWR794" s="194"/>
      <c r="WWS794" s="868"/>
      <c r="WWT794" s="874"/>
      <c r="WWU794" s="152"/>
      <c r="WWV794" s="552"/>
      <c r="WWW794" s="709"/>
      <c r="WWX794" s="709"/>
      <c r="WWY794" s="723"/>
      <c r="WWZ794" s="723"/>
      <c r="WXA794" s="723"/>
      <c r="WXB794" s="723"/>
      <c r="WXC794" s="723"/>
      <c r="WXD794" s="320"/>
      <c r="WXE794" s="47"/>
      <c r="WXF794" s="47"/>
      <c r="WXG794" s="34"/>
      <c r="WXH794" s="34"/>
      <c r="WXI794" s="88"/>
      <c r="WXJ794"/>
      <c r="WXK794" s="173"/>
      <c r="WXL794" s="284"/>
      <c r="WXM794" s="910"/>
      <c r="WXN794" s="421"/>
      <c r="WXO794" s="137"/>
      <c r="WXP794" s="136"/>
      <c r="WXQ794" s="138"/>
      <c r="WXR794" s="154"/>
      <c r="WXS794" s="194"/>
      <c r="WXT794" s="868"/>
      <c r="WXU794" s="194"/>
      <c r="WXV794" s="868"/>
      <c r="WXW794" s="874"/>
      <c r="WXX794" s="152"/>
      <c r="WXY794" s="552"/>
      <c r="WXZ794" s="709"/>
      <c r="WYA794" s="709"/>
      <c r="WYB794" s="723"/>
      <c r="WYC794" s="723"/>
      <c r="WYD794" s="723"/>
      <c r="WYE794" s="723"/>
      <c r="WYF794" s="723"/>
      <c r="WYG794" s="320"/>
      <c r="WYH794" s="47"/>
      <c r="WYI794" s="47"/>
      <c r="WYJ794" s="34"/>
      <c r="WYK794" s="34"/>
      <c r="WYL794" s="88"/>
      <c r="WYM794"/>
      <c r="WYN794" s="173"/>
      <c r="WYO794" s="284"/>
      <c r="WYP794" s="910"/>
      <c r="WYQ794" s="421"/>
      <c r="WYR794" s="137"/>
      <c r="WYS794" s="136"/>
      <c r="WYT794" s="138"/>
      <c r="WYU794" s="154"/>
      <c r="WYV794" s="194"/>
      <c r="WYW794" s="868"/>
      <c r="WYX794" s="194"/>
      <c r="WYY794" s="868"/>
      <c r="WYZ794" s="874"/>
      <c r="WZA794" s="152"/>
      <c r="WZB794" s="552"/>
      <c r="WZC794" s="709"/>
      <c r="WZD794" s="709"/>
      <c r="WZE794" s="723"/>
      <c r="WZF794" s="723"/>
      <c r="WZG794" s="723"/>
      <c r="WZH794" s="723"/>
      <c r="WZI794" s="723"/>
      <c r="WZJ794" s="320"/>
      <c r="WZK794" s="47"/>
      <c r="WZL794" s="47"/>
      <c r="WZM794" s="34"/>
      <c r="WZN794" s="34"/>
      <c r="WZO794" s="88"/>
      <c r="WZP794"/>
      <c r="WZQ794" s="173"/>
      <c r="WZR794" s="284"/>
      <c r="WZS794" s="910"/>
      <c r="WZT794" s="421"/>
      <c r="WZU794" s="137"/>
      <c r="WZV794" s="136"/>
      <c r="WZW794" s="138"/>
      <c r="WZX794" s="154"/>
      <c r="WZY794" s="194"/>
      <c r="WZZ794" s="868"/>
      <c r="XAA794" s="194"/>
      <c r="XAB794" s="868"/>
      <c r="XAC794" s="874"/>
      <c r="XAD794" s="152"/>
      <c r="XAE794" s="552"/>
      <c r="XAF794" s="709"/>
      <c r="XAG794" s="709"/>
      <c r="XAH794" s="723"/>
      <c r="XAI794" s="723"/>
      <c r="XAJ794" s="723"/>
      <c r="XAK794" s="723"/>
      <c r="XAL794" s="723"/>
      <c r="XAM794" s="320"/>
      <c r="XAN794" s="47"/>
      <c r="XAO794" s="47"/>
      <c r="XAP794" s="34"/>
      <c r="XAQ794" s="34"/>
      <c r="XAR794" s="88"/>
      <c r="XAS794"/>
      <c r="XAT794" s="173"/>
      <c r="XAU794" s="284"/>
      <c r="XAV794" s="910"/>
      <c r="XAW794" s="421"/>
      <c r="XAX794" s="137"/>
      <c r="XAY794" s="136"/>
      <c r="XAZ794" s="138"/>
      <c r="XBA794" s="154"/>
      <c r="XBB794" s="194"/>
      <c r="XBC794" s="868"/>
      <c r="XBD794" s="194"/>
      <c r="XBE794" s="868"/>
      <c r="XBF794" s="874"/>
      <c r="XBG794" s="152"/>
      <c r="XBH794" s="552"/>
      <c r="XBI794" s="709"/>
      <c r="XBJ794" s="709"/>
      <c r="XBK794" s="723"/>
      <c r="XBL794" s="723"/>
      <c r="XBM794" s="723"/>
      <c r="XBN794" s="723"/>
      <c r="XBO794" s="723"/>
      <c r="XBP794" s="320"/>
      <c r="XBQ794" s="47"/>
      <c r="XBR794" s="47"/>
      <c r="XBS794" s="34"/>
      <c r="XBT794" s="34"/>
      <c r="XBU794" s="88"/>
      <c r="XBV794"/>
      <c r="XBW794" s="173"/>
      <c r="XBX794" s="284"/>
      <c r="XBY794" s="910"/>
      <c r="XBZ794" s="421"/>
      <c r="XCA794" s="137"/>
      <c r="XCB794" s="136"/>
      <c r="XCC794" s="138"/>
      <c r="XCD794" s="154"/>
      <c r="XCE794" s="194"/>
      <c r="XCF794" s="868"/>
      <c r="XCG794" s="194"/>
      <c r="XCH794" s="868"/>
      <c r="XCI794" s="874"/>
      <c r="XCJ794" s="152"/>
      <c r="XCK794" s="552"/>
      <c r="XCL794" s="709"/>
      <c r="XCM794" s="709"/>
      <c r="XCN794" s="723"/>
      <c r="XCO794" s="723"/>
      <c r="XCP794" s="723"/>
      <c r="XCQ794" s="723"/>
      <c r="XCR794" s="723"/>
      <c r="XCS794" s="320"/>
      <c r="XCT794" s="47"/>
      <c r="XCU794" s="47"/>
      <c r="XCV794" s="34"/>
      <c r="XCW794" s="34"/>
      <c r="XCX794" s="88"/>
      <c r="XCY794"/>
      <c r="XCZ794" s="173"/>
      <c r="XDA794" s="284"/>
      <c r="XDB794" s="910"/>
      <c r="XDC794" s="421"/>
      <c r="XDD794" s="137"/>
      <c r="XDE794" s="136"/>
      <c r="XDF794" s="138"/>
      <c r="XDG794" s="154"/>
      <c r="XDH794" s="194"/>
      <c r="XDI794" s="868"/>
      <c r="XDJ794" s="194"/>
      <c r="XDK794" s="868"/>
      <c r="XDL794" s="874"/>
      <c r="XDM794" s="152"/>
      <c r="XDN794" s="552"/>
      <c r="XDO794" s="709"/>
      <c r="XDP794" s="709"/>
      <c r="XDQ794" s="723"/>
      <c r="XDR794" s="723"/>
      <c r="XDS794" s="723"/>
      <c r="XDT794" s="723"/>
      <c r="XDU794" s="723"/>
      <c r="XDV794" s="320"/>
      <c r="XDW794" s="47"/>
      <c r="XDX794" s="47"/>
      <c r="XDY794" s="34"/>
      <c r="XDZ794" s="34"/>
      <c r="XEA794" s="88"/>
      <c r="XEB794"/>
      <c r="XEC794" s="173"/>
      <c r="XED794" s="284"/>
      <c r="XEE794" s="910"/>
      <c r="XEF794" s="421"/>
      <c r="XEG794" s="137"/>
      <c r="XEH794" s="136"/>
      <c r="XEI794" s="138"/>
      <c r="XEJ794" s="154"/>
      <c r="XEK794" s="194"/>
      <c r="XEL794" s="868"/>
      <c r="XEM794" s="194"/>
      <c r="XEN794" s="868"/>
      <c r="XEO794" s="874"/>
      <c r="XEP794" s="152"/>
      <c r="XEQ794" s="552"/>
      <c r="XER794" s="709"/>
      <c r="XES794" s="709"/>
      <c r="XET794" s="723"/>
      <c r="XEU794" s="723"/>
      <c r="XEV794" s="723"/>
      <c r="XEW794" s="723"/>
      <c r="XEX794" s="723"/>
      <c r="XEY794" s="320"/>
      <c r="XEZ794" s="47"/>
      <c r="XFA794" s="47"/>
      <c r="XFB794" s="34"/>
      <c r="XFC794" s="34"/>
      <c r="XFD794" s="88"/>
    </row>
    <row r="795" spans="1:16384" s="33" customFormat="1" ht="13.5" customHeight="1" thickBot="1" x14ac:dyDescent="0.3">
      <c r="A795" s="173"/>
      <c r="B795" s="284" t="s">
        <v>1109</v>
      </c>
      <c r="C795" s="910"/>
      <c r="D795" s="421" t="s">
        <v>1463</v>
      </c>
      <c r="E795" s="1001"/>
      <c r="F795" s="957"/>
      <c r="G795" s="977"/>
      <c r="H795" s="154" t="s">
        <v>861</v>
      </c>
      <c r="I795" s="194" t="s">
        <v>651</v>
      </c>
      <c r="J795" s="868"/>
      <c r="K795" s="503" t="s">
        <v>2191</v>
      </c>
      <c r="L795" s="868"/>
      <c r="M795" s="874"/>
      <c r="N795" s="152"/>
      <c r="O795" s="552"/>
      <c r="P795" s="709"/>
      <c r="Q795" s="709"/>
      <c r="R795" s="723"/>
      <c r="S795" s="723"/>
      <c r="T795" s="723">
        <v>13</v>
      </c>
      <c r="U795" s="723"/>
      <c r="V795" s="723"/>
      <c r="W795" s="320"/>
      <c r="X795" s="47"/>
      <c r="Y795" s="47"/>
      <c r="Z795" s="34"/>
      <c r="AA795" s="34" t="str">
        <f t="shared" si="157"/>
        <v/>
      </c>
      <c r="AB795" s="88" t="str">
        <f t="shared" si="153"/>
        <v/>
      </c>
      <c r="AC795"/>
      <c r="AD795" s="173"/>
      <c r="AE795" s="284"/>
      <c r="AF795" s="910"/>
      <c r="AG795" s="421"/>
      <c r="AH795" s="137"/>
      <c r="AI795" s="136"/>
      <c r="AJ795" s="138"/>
      <c r="AK795" s="154"/>
      <c r="AL795" s="194"/>
      <c r="AM795" s="868"/>
      <c r="AN795" s="194"/>
      <c r="AO795" s="868"/>
      <c r="AP795" s="874"/>
      <c r="AQ795" s="152"/>
      <c r="AR795" s="552"/>
      <c r="AS795" s="709"/>
      <c r="AT795" s="709"/>
      <c r="AU795" s="33" t="str">
        <f t="shared" si="151"/>
        <v/>
      </c>
      <c r="AV795" s="723"/>
      <c r="AW795" s="723"/>
      <c r="AX795" s="723"/>
      <c r="AY795" s="723"/>
      <c r="AZ795" s="320"/>
      <c r="BA795" s="47"/>
      <c r="BB795" s="47"/>
      <c r="BC795" s="34"/>
      <c r="BD795" s="34"/>
      <c r="BE795" s="88"/>
      <c r="BF795"/>
      <c r="BG795" s="173"/>
      <c r="BH795" s="284"/>
      <c r="BI795" s="910"/>
      <c r="BJ795" s="421"/>
      <c r="BK795" s="137"/>
      <c r="BL795" s="136"/>
      <c r="BM795" s="138"/>
      <c r="BN795" s="154"/>
      <c r="BO795" s="194"/>
      <c r="BP795" s="868"/>
      <c r="BQ795" s="194"/>
      <c r="BR795" s="868"/>
      <c r="BS795" s="874"/>
      <c r="BT795" s="152"/>
      <c r="BU795" s="552"/>
      <c r="BV795" s="709"/>
      <c r="BW795" s="709"/>
      <c r="BX795" s="723"/>
      <c r="BY795" s="723"/>
      <c r="BZ795" s="723"/>
      <c r="CA795" s="723"/>
      <c r="CB795" s="723"/>
      <c r="CC795" s="320"/>
      <c r="CD795" s="47"/>
      <c r="CE795" s="47"/>
      <c r="CF795" s="34"/>
      <c r="CG795" s="34"/>
      <c r="CH795" s="88"/>
      <c r="CI795"/>
      <c r="CJ795" s="173"/>
      <c r="CK795" s="284"/>
      <c r="CL795" s="910"/>
      <c r="CM795" s="421"/>
      <c r="CN795" s="137"/>
      <c r="CO795" s="136"/>
      <c r="CP795" s="138"/>
      <c r="CQ795" s="154"/>
      <c r="CR795" s="194"/>
      <c r="CS795" s="868"/>
      <c r="CT795" s="194"/>
      <c r="CU795" s="868"/>
      <c r="CV795" s="874"/>
      <c r="CW795" s="152"/>
      <c r="CX795" s="552"/>
      <c r="CY795" s="709"/>
      <c r="CZ795" s="709"/>
      <c r="DA795" s="723"/>
      <c r="DB795" s="723"/>
      <c r="DC795" s="723"/>
      <c r="DD795" s="723"/>
      <c r="DE795" s="723"/>
      <c r="DF795" s="320"/>
      <c r="DG795" s="47"/>
      <c r="DH795" s="47"/>
      <c r="DI795" s="34"/>
      <c r="DJ795" s="34"/>
      <c r="DK795" s="88"/>
      <c r="DL795"/>
      <c r="DM795" s="173"/>
      <c r="DN795" s="284"/>
      <c r="DO795" s="910"/>
      <c r="DP795" s="421"/>
      <c r="DQ795" s="137"/>
      <c r="DR795" s="136"/>
      <c r="DS795" s="138"/>
      <c r="DT795" s="154"/>
      <c r="DU795" s="194"/>
      <c r="DV795" s="868"/>
      <c r="DW795" s="194"/>
      <c r="DX795" s="868"/>
      <c r="DY795" s="874"/>
      <c r="DZ795" s="152"/>
      <c r="EA795" s="552"/>
      <c r="EB795" s="709"/>
      <c r="EC795" s="709"/>
      <c r="ED795" s="723"/>
      <c r="EE795" s="723"/>
      <c r="EF795" s="723"/>
      <c r="EG795" s="723"/>
      <c r="EH795" s="723"/>
      <c r="EI795" s="320"/>
      <c r="EJ795" s="47"/>
      <c r="EK795" s="47"/>
      <c r="EL795" s="34"/>
      <c r="EM795" s="34"/>
      <c r="EN795" s="88"/>
      <c r="EO795"/>
      <c r="EP795" s="173"/>
      <c r="EQ795" s="284"/>
      <c r="ER795" s="910"/>
      <c r="ES795" s="421"/>
      <c r="ET795" s="137"/>
      <c r="EU795" s="136"/>
      <c r="EV795" s="138"/>
      <c r="EW795" s="154"/>
      <c r="EX795" s="194"/>
      <c r="EY795" s="868"/>
      <c r="EZ795" s="194"/>
      <c r="FA795" s="868"/>
      <c r="FB795" s="874"/>
      <c r="FC795" s="152"/>
      <c r="FD795" s="552"/>
      <c r="FE795" s="709"/>
      <c r="FF795" s="709"/>
      <c r="FG795" s="723"/>
      <c r="FH795" s="723"/>
      <c r="FI795" s="723"/>
      <c r="FJ795" s="723"/>
      <c r="FK795" s="723"/>
      <c r="FL795" s="320"/>
      <c r="FM795" s="47"/>
      <c r="FN795" s="47"/>
      <c r="FO795" s="34"/>
      <c r="FP795" s="34"/>
      <c r="FQ795" s="88"/>
      <c r="FR795"/>
      <c r="FS795" s="173"/>
      <c r="FT795" s="284"/>
      <c r="FU795" s="910"/>
      <c r="FV795" s="421"/>
      <c r="FW795" s="137"/>
      <c r="FX795" s="136"/>
      <c r="FY795" s="138"/>
      <c r="FZ795" s="154"/>
      <c r="GA795" s="194"/>
      <c r="GB795" s="868"/>
      <c r="GC795" s="194"/>
      <c r="GD795" s="868"/>
      <c r="GE795" s="874"/>
      <c r="GF795" s="152"/>
      <c r="GG795" s="552"/>
      <c r="GH795" s="709"/>
      <c r="GI795" s="709"/>
      <c r="GJ795" s="723"/>
      <c r="GK795" s="723"/>
      <c r="GL795" s="723"/>
      <c r="GM795" s="723"/>
      <c r="GN795" s="723"/>
      <c r="GO795" s="320"/>
      <c r="GP795" s="47"/>
      <c r="GQ795" s="47"/>
      <c r="GR795" s="34"/>
      <c r="GS795" s="34"/>
      <c r="GT795" s="88"/>
      <c r="GU795"/>
      <c r="GV795" s="173"/>
      <c r="GW795" s="284"/>
      <c r="GX795" s="910"/>
      <c r="GY795" s="421"/>
      <c r="GZ795" s="137"/>
      <c r="HA795" s="136"/>
      <c r="HB795" s="138"/>
      <c r="HC795" s="154"/>
      <c r="HD795" s="194"/>
      <c r="HE795" s="868"/>
      <c r="HF795" s="194"/>
      <c r="HG795" s="868"/>
      <c r="HH795" s="874"/>
      <c r="HI795" s="152"/>
      <c r="HJ795" s="552"/>
      <c r="HK795" s="709"/>
      <c r="HL795" s="709"/>
      <c r="HM795" s="723"/>
      <c r="HN795" s="723"/>
      <c r="HO795" s="723"/>
      <c r="HP795" s="723"/>
      <c r="HQ795" s="723"/>
      <c r="HR795" s="320"/>
      <c r="HS795" s="47"/>
      <c r="HT795" s="47"/>
      <c r="HU795" s="34"/>
      <c r="HV795" s="34"/>
      <c r="HW795" s="88"/>
      <c r="HX795"/>
      <c r="HY795" s="173"/>
      <c r="HZ795" s="284"/>
      <c r="IA795" s="910"/>
      <c r="IB795" s="421"/>
      <c r="IC795" s="137"/>
      <c r="ID795" s="136"/>
      <c r="IE795" s="138"/>
      <c r="IF795" s="154"/>
      <c r="IG795" s="194"/>
      <c r="IH795" s="868"/>
      <c r="II795" s="194"/>
      <c r="IJ795" s="868"/>
      <c r="IK795" s="874"/>
      <c r="IL795" s="152"/>
      <c r="IM795" s="552"/>
      <c r="IN795" s="709"/>
      <c r="IO795" s="709"/>
      <c r="IP795" s="723"/>
      <c r="IQ795" s="723"/>
      <c r="IR795" s="723"/>
      <c r="IS795" s="723"/>
      <c r="IT795" s="723"/>
      <c r="IU795" s="320"/>
      <c r="IV795" s="47"/>
      <c r="IW795" s="47"/>
      <c r="IX795" s="34"/>
      <c r="IY795" s="34"/>
      <c r="IZ795" s="88"/>
      <c r="JA795"/>
      <c r="JB795" s="173"/>
      <c r="JC795" s="284"/>
      <c r="JD795" s="910"/>
      <c r="JE795" s="421"/>
      <c r="JF795" s="137"/>
      <c r="JG795" s="136"/>
      <c r="JH795" s="138"/>
      <c r="JI795" s="154"/>
      <c r="JJ795" s="194"/>
      <c r="JK795" s="868"/>
      <c r="JL795" s="194"/>
      <c r="JM795" s="868"/>
      <c r="JN795" s="874"/>
      <c r="JO795" s="152"/>
      <c r="JP795" s="552"/>
      <c r="JQ795" s="709"/>
      <c r="JR795" s="709"/>
      <c r="JS795" s="723"/>
      <c r="JT795" s="723"/>
      <c r="JU795" s="723"/>
      <c r="JV795" s="723"/>
      <c r="JW795" s="723"/>
      <c r="JX795" s="320"/>
      <c r="JY795" s="47"/>
      <c r="JZ795" s="47"/>
      <c r="KA795" s="34"/>
      <c r="KB795" s="34"/>
      <c r="KC795" s="88"/>
      <c r="KD795"/>
      <c r="KE795" s="173"/>
      <c r="KF795" s="284"/>
      <c r="KG795" s="910"/>
      <c r="KH795" s="421"/>
      <c r="KI795" s="137"/>
      <c r="KJ795" s="136"/>
      <c r="KK795" s="138"/>
      <c r="KL795" s="154"/>
      <c r="KM795" s="194"/>
      <c r="KN795" s="868"/>
      <c r="KO795" s="194"/>
      <c r="KP795" s="868"/>
      <c r="KQ795" s="874"/>
      <c r="KR795" s="152"/>
      <c r="KS795" s="552"/>
      <c r="KT795" s="709"/>
      <c r="KU795" s="709"/>
      <c r="KV795" s="723"/>
      <c r="KW795" s="723"/>
      <c r="KX795" s="723"/>
      <c r="KY795" s="723"/>
      <c r="KZ795" s="723"/>
      <c r="LA795" s="320"/>
      <c r="LB795" s="47"/>
      <c r="LC795" s="47"/>
      <c r="LD795" s="34"/>
      <c r="LE795" s="34"/>
      <c r="LF795" s="88"/>
      <c r="LG795"/>
      <c r="LH795" s="173"/>
      <c r="LI795" s="284"/>
      <c r="LJ795" s="910"/>
      <c r="LK795" s="421"/>
      <c r="LL795" s="137"/>
      <c r="LM795" s="136"/>
      <c r="LN795" s="138"/>
      <c r="LO795" s="154"/>
      <c r="LP795" s="194"/>
      <c r="LQ795" s="868"/>
      <c r="LR795" s="194"/>
      <c r="LS795" s="868"/>
      <c r="LT795" s="874"/>
      <c r="LU795" s="152"/>
      <c r="LV795" s="552"/>
      <c r="LW795" s="709"/>
      <c r="LX795" s="709"/>
      <c r="LY795" s="723"/>
      <c r="LZ795" s="723"/>
      <c r="MA795" s="723"/>
      <c r="MB795" s="723"/>
      <c r="MC795" s="723"/>
      <c r="MD795" s="320"/>
      <c r="ME795" s="47"/>
      <c r="MF795" s="47"/>
      <c r="MG795" s="34"/>
      <c r="MH795" s="34"/>
      <c r="MI795" s="88"/>
      <c r="MJ795"/>
      <c r="MK795" s="173"/>
      <c r="ML795" s="284"/>
      <c r="MM795" s="910"/>
      <c r="MN795" s="421"/>
      <c r="MO795" s="137"/>
      <c r="MP795" s="136"/>
      <c r="MQ795" s="138"/>
      <c r="MR795" s="154"/>
      <c r="MS795" s="194"/>
      <c r="MT795" s="868"/>
      <c r="MU795" s="194"/>
      <c r="MV795" s="868"/>
      <c r="MW795" s="874"/>
      <c r="MX795" s="152"/>
      <c r="MY795" s="552"/>
      <c r="MZ795" s="709"/>
      <c r="NA795" s="709"/>
      <c r="NB795" s="723"/>
      <c r="NC795" s="723"/>
      <c r="ND795" s="723"/>
      <c r="NE795" s="723"/>
      <c r="NF795" s="723"/>
      <c r="NG795" s="320"/>
      <c r="NH795" s="47"/>
      <c r="NI795" s="47"/>
      <c r="NJ795" s="34"/>
      <c r="NK795" s="34"/>
      <c r="NL795" s="88"/>
      <c r="NM795"/>
      <c r="NN795" s="173"/>
      <c r="NO795" s="284"/>
      <c r="NP795" s="910"/>
      <c r="NQ795" s="421"/>
      <c r="NR795" s="137"/>
      <c r="NS795" s="136"/>
      <c r="NT795" s="138"/>
      <c r="NU795" s="154"/>
      <c r="NV795" s="194"/>
      <c r="NW795" s="868"/>
      <c r="NX795" s="194"/>
      <c r="NY795" s="868"/>
      <c r="NZ795" s="874"/>
      <c r="OA795" s="152"/>
      <c r="OB795" s="552"/>
      <c r="OC795" s="709"/>
      <c r="OD795" s="709"/>
      <c r="OE795" s="723"/>
      <c r="OF795" s="723"/>
      <c r="OG795" s="723"/>
      <c r="OH795" s="723"/>
      <c r="OI795" s="723"/>
      <c r="OJ795" s="320"/>
      <c r="OK795" s="47"/>
      <c r="OL795" s="47"/>
      <c r="OM795" s="34"/>
      <c r="ON795" s="34"/>
      <c r="OO795" s="88"/>
      <c r="OP795"/>
      <c r="OQ795" s="173"/>
      <c r="OR795" s="284"/>
      <c r="OS795" s="910"/>
      <c r="OT795" s="421"/>
      <c r="OU795" s="137"/>
      <c r="OV795" s="136"/>
      <c r="OW795" s="138"/>
      <c r="OX795" s="154"/>
      <c r="OY795" s="194"/>
      <c r="OZ795" s="868"/>
      <c r="PA795" s="194"/>
      <c r="PB795" s="868"/>
      <c r="PC795" s="874"/>
      <c r="PD795" s="152"/>
      <c r="PE795" s="552"/>
      <c r="PF795" s="709"/>
      <c r="PG795" s="709"/>
      <c r="PH795" s="723"/>
      <c r="PI795" s="723"/>
      <c r="PJ795" s="723"/>
      <c r="PK795" s="723"/>
      <c r="PL795" s="723"/>
      <c r="PM795" s="320"/>
      <c r="PN795" s="47"/>
      <c r="PO795" s="47"/>
      <c r="PP795" s="34"/>
      <c r="PQ795" s="34"/>
      <c r="PR795" s="88"/>
      <c r="PS795"/>
      <c r="PT795" s="173"/>
      <c r="PU795" s="284"/>
      <c r="PV795" s="910"/>
      <c r="PW795" s="421"/>
      <c r="PX795" s="137"/>
      <c r="PY795" s="136"/>
      <c r="PZ795" s="138"/>
      <c r="QA795" s="154"/>
      <c r="QB795" s="194"/>
      <c r="QC795" s="868"/>
      <c r="QD795" s="194"/>
      <c r="QE795" s="868"/>
      <c r="QF795" s="874"/>
      <c r="QG795" s="152"/>
      <c r="QH795" s="552"/>
      <c r="QI795" s="709"/>
      <c r="QJ795" s="709"/>
      <c r="QK795" s="723"/>
      <c r="QL795" s="723"/>
      <c r="QM795" s="723"/>
      <c r="QN795" s="723"/>
      <c r="QO795" s="723"/>
      <c r="QP795" s="320"/>
      <c r="QQ795" s="47"/>
      <c r="QR795" s="47"/>
      <c r="QS795" s="34"/>
      <c r="QT795" s="34"/>
      <c r="QU795" s="88"/>
      <c r="QV795"/>
      <c r="QW795" s="173"/>
      <c r="QX795" s="284"/>
      <c r="QY795" s="910"/>
      <c r="QZ795" s="421"/>
      <c r="RA795" s="137"/>
      <c r="RB795" s="136"/>
      <c r="RC795" s="138"/>
      <c r="RD795" s="154"/>
      <c r="RE795" s="194"/>
      <c r="RF795" s="868"/>
      <c r="RG795" s="194"/>
      <c r="RH795" s="868"/>
      <c r="RI795" s="874"/>
      <c r="RJ795" s="152"/>
      <c r="RK795" s="552"/>
      <c r="RL795" s="709"/>
      <c r="RM795" s="709"/>
      <c r="RN795" s="723"/>
      <c r="RO795" s="723"/>
      <c r="RP795" s="723"/>
      <c r="RQ795" s="723"/>
      <c r="RR795" s="723"/>
      <c r="RS795" s="320"/>
      <c r="RT795" s="47"/>
      <c r="RU795" s="47"/>
      <c r="RV795" s="34"/>
      <c r="RW795" s="34"/>
      <c r="RX795" s="88"/>
      <c r="RY795"/>
      <c r="RZ795" s="173"/>
      <c r="SA795" s="284"/>
      <c r="SB795" s="910"/>
      <c r="SC795" s="421"/>
      <c r="SD795" s="137"/>
      <c r="SE795" s="136"/>
      <c r="SF795" s="138"/>
      <c r="SG795" s="154"/>
      <c r="SH795" s="194"/>
      <c r="SI795" s="868"/>
      <c r="SJ795" s="194"/>
      <c r="SK795" s="868"/>
      <c r="SL795" s="874"/>
      <c r="SM795" s="152"/>
      <c r="SN795" s="552"/>
      <c r="SO795" s="709"/>
      <c r="SP795" s="709"/>
      <c r="SQ795" s="723"/>
      <c r="SR795" s="723"/>
      <c r="SS795" s="723"/>
      <c r="ST795" s="723"/>
      <c r="SU795" s="723"/>
      <c r="SV795" s="320"/>
      <c r="SW795" s="47"/>
      <c r="SX795" s="47"/>
      <c r="SY795" s="34"/>
      <c r="SZ795" s="34"/>
      <c r="TA795" s="88"/>
      <c r="TB795"/>
      <c r="TC795" s="173"/>
      <c r="TD795" s="284"/>
      <c r="TE795" s="910"/>
      <c r="TF795" s="421"/>
      <c r="TG795" s="137"/>
      <c r="TH795" s="136"/>
      <c r="TI795" s="138"/>
      <c r="TJ795" s="154"/>
      <c r="TK795" s="194"/>
      <c r="TL795" s="868"/>
      <c r="TM795" s="194"/>
      <c r="TN795" s="868"/>
      <c r="TO795" s="874"/>
      <c r="TP795" s="152"/>
      <c r="TQ795" s="552"/>
      <c r="TR795" s="709"/>
      <c r="TS795" s="709"/>
      <c r="TT795" s="723"/>
      <c r="TU795" s="723"/>
      <c r="TV795" s="723"/>
      <c r="TW795" s="723"/>
      <c r="TX795" s="723"/>
      <c r="TY795" s="320"/>
      <c r="TZ795" s="47"/>
      <c r="UA795" s="47"/>
      <c r="UB795" s="34"/>
      <c r="UC795" s="34"/>
      <c r="UD795" s="88"/>
      <c r="UE795"/>
      <c r="UF795" s="173"/>
      <c r="UG795" s="284"/>
      <c r="UH795" s="910"/>
      <c r="UI795" s="421"/>
      <c r="UJ795" s="137"/>
      <c r="UK795" s="136"/>
      <c r="UL795" s="138"/>
      <c r="UM795" s="154"/>
      <c r="UN795" s="194"/>
      <c r="UO795" s="868"/>
      <c r="UP795" s="194"/>
      <c r="UQ795" s="868"/>
      <c r="UR795" s="874"/>
      <c r="US795" s="152"/>
      <c r="UT795" s="552"/>
      <c r="UU795" s="709"/>
      <c r="UV795" s="709"/>
      <c r="UW795" s="723"/>
      <c r="UX795" s="723"/>
      <c r="UY795" s="723"/>
      <c r="UZ795" s="723"/>
      <c r="VA795" s="723"/>
      <c r="VB795" s="320"/>
      <c r="VC795" s="47"/>
      <c r="VD795" s="47"/>
      <c r="VE795" s="34"/>
      <c r="VF795" s="34"/>
      <c r="VG795" s="88"/>
      <c r="VH795"/>
      <c r="VI795" s="173"/>
      <c r="VJ795" s="284"/>
      <c r="VK795" s="910"/>
      <c r="VL795" s="421"/>
      <c r="VM795" s="137"/>
      <c r="VN795" s="136"/>
      <c r="VO795" s="138"/>
      <c r="VP795" s="154"/>
      <c r="VQ795" s="194"/>
      <c r="VR795" s="868"/>
      <c r="VS795" s="194"/>
      <c r="VT795" s="868"/>
      <c r="VU795" s="874"/>
      <c r="VV795" s="152"/>
      <c r="VW795" s="552"/>
      <c r="VX795" s="709"/>
      <c r="VY795" s="709"/>
      <c r="VZ795" s="723"/>
      <c r="WA795" s="723"/>
      <c r="WB795" s="723"/>
      <c r="WC795" s="723"/>
      <c r="WD795" s="723"/>
      <c r="WE795" s="320"/>
      <c r="WF795" s="47"/>
      <c r="WG795" s="47"/>
      <c r="WH795" s="34"/>
      <c r="WI795" s="34"/>
      <c r="WJ795" s="88"/>
      <c r="WK795"/>
      <c r="WL795" s="173"/>
      <c r="WM795" s="284"/>
      <c r="WN795" s="910"/>
      <c r="WO795" s="421"/>
      <c r="WP795" s="137"/>
      <c r="WQ795" s="136"/>
      <c r="WR795" s="138"/>
      <c r="WS795" s="154"/>
      <c r="WT795" s="194"/>
      <c r="WU795" s="868"/>
      <c r="WV795" s="194"/>
      <c r="WW795" s="868"/>
      <c r="WX795" s="874"/>
      <c r="WY795" s="152"/>
      <c r="WZ795" s="552"/>
      <c r="XA795" s="709"/>
      <c r="XB795" s="709"/>
      <c r="XC795" s="723"/>
      <c r="XD795" s="723"/>
      <c r="XE795" s="723"/>
      <c r="XF795" s="723"/>
      <c r="XG795" s="723"/>
      <c r="XH795" s="320"/>
      <c r="XI795" s="47"/>
      <c r="XJ795" s="47"/>
      <c r="XK795" s="34"/>
      <c r="XL795" s="34"/>
      <c r="XM795" s="88"/>
      <c r="XN795"/>
      <c r="XO795" s="173"/>
      <c r="XP795" s="284"/>
      <c r="XQ795" s="910"/>
      <c r="XR795" s="421"/>
      <c r="XS795" s="137"/>
      <c r="XT795" s="136"/>
      <c r="XU795" s="138"/>
      <c r="XV795" s="154"/>
      <c r="XW795" s="194"/>
      <c r="XX795" s="868"/>
      <c r="XY795" s="194"/>
      <c r="XZ795" s="868"/>
      <c r="YA795" s="874"/>
      <c r="YB795" s="152"/>
      <c r="YC795" s="552"/>
      <c r="YD795" s="709"/>
      <c r="YE795" s="709"/>
      <c r="YF795" s="723"/>
      <c r="YG795" s="723"/>
      <c r="YH795" s="723"/>
      <c r="YI795" s="723"/>
      <c r="YJ795" s="723"/>
      <c r="YK795" s="320"/>
      <c r="YL795" s="47"/>
      <c r="YM795" s="47"/>
      <c r="YN795" s="34"/>
      <c r="YO795" s="34"/>
      <c r="YP795" s="88"/>
      <c r="YQ795"/>
      <c r="YR795" s="173"/>
      <c r="YS795" s="284"/>
      <c r="YT795" s="910"/>
      <c r="YU795" s="421"/>
      <c r="YV795" s="137"/>
      <c r="YW795" s="136"/>
      <c r="YX795" s="138"/>
      <c r="YY795" s="154"/>
      <c r="YZ795" s="194"/>
      <c r="ZA795" s="868"/>
      <c r="ZB795" s="194"/>
      <c r="ZC795" s="868"/>
      <c r="ZD795" s="874"/>
      <c r="ZE795" s="152"/>
      <c r="ZF795" s="552"/>
      <c r="ZG795" s="709"/>
      <c r="ZH795" s="709"/>
      <c r="ZI795" s="723"/>
      <c r="ZJ795" s="723"/>
      <c r="ZK795" s="723"/>
      <c r="ZL795" s="723"/>
      <c r="ZM795" s="723"/>
      <c r="ZN795" s="320"/>
      <c r="ZO795" s="47"/>
      <c r="ZP795" s="47"/>
      <c r="ZQ795" s="34"/>
      <c r="ZR795" s="34"/>
      <c r="ZS795" s="88"/>
      <c r="ZT795"/>
      <c r="ZU795" s="173"/>
      <c r="ZV795" s="284"/>
      <c r="ZW795" s="910"/>
      <c r="ZX795" s="421"/>
      <c r="ZY795" s="137"/>
      <c r="ZZ795" s="136"/>
      <c r="AAA795" s="138"/>
      <c r="AAB795" s="154"/>
      <c r="AAC795" s="194"/>
      <c r="AAD795" s="868"/>
      <c r="AAE795" s="194"/>
      <c r="AAF795" s="868"/>
      <c r="AAG795" s="874"/>
      <c r="AAH795" s="152"/>
      <c r="AAI795" s="552"/>
      <c r="AAJ795" s="709"/>
      <c r="AAK795" s="709"/>
      <c r="AAL795" s="723"/>
      <c r="AAM795" s="723"/>
      <c r="AAN795" s="723"/>
      <c r="AAO795" s="723"/>
      <c r="AAP795" s="723"/>
      <c r="AAQ795" s="320"/>
      <c r="AAR795" s="47"/>
      <c r="AAS795" s="47"/>
      <c r="AAT795" s="34"/>
      <c r="AAU795" s="34"/>
      <c r="AAV795" s="88"/>
      <c r="AAW795"/>
      <c r="AAX795" s="173"/>
      <c r="AAY795" s="284"/>
      <c r="AAZ795" s="910"/>
      <c r="ABA795" s="421"/>
      <c r="ABB795" s="137"/>
      <c r="ABC795" s="136"/>
      <c r="ABD795" s="138"/>
      <c r="ABE795" s="154"/>
      <c r="ABF795" s="194"/>
      <c r="ABG795" s="868"/>
      <c r="ABH795" s="194"/>
      <c r="ABI795" s="868"/>
      <c r="ABJ795" s="874"/>
      <c r="ABK795" s="152"/>
      <c r="ABL795" s="552"/>
      <c r="ABM795" s="709"/>
      <c r="ABN795" s="709"/>
      <c r="ABO795" s="723"/>
      <c r="ABP795" s="723"/>
      <c r="ABQ795" s="723"/>
      <c r="ABR795" s="723"/>
      <c r="ABS795" s="723"/>
      <c r="ABT795" s="320"/>
      <c r="ABU795" s="47"/>
      <c r="ABV795" s="47"/>
      <c r="ABW795" s="34"/>
      <c r="ABX795" s="34"/>
      <c r="ABY795" s="88"/>
      <c r="ABZ795"/>
      <c r="ACA795" s="173"/>
      <c r="ACB795" s="284"/>
      <c r="ACC795" s="910"/>
      <c r="ACD795" s="421"/>
      <c r="ACE795" s="137"/>
      <c r="ACF795" s="136"/>
      <c r="ACG795" s="138"/>
      <c r="ACH795" s="154"/>
      <c r="ACI795" s="194"/>
      <c r="ACJ795" s="868"/>
      <c r="ACK795" s="194"/>
      <c r="ACL795" s="868"/>
      <c r="ACM795" s="874"/>
      <c r="ACN795" s="152"/>
      <c r="ACO795" s="552"/>
      <c r="ACP795" s="709"/>
      <c r="ACQ795" s="709"/>
      <c r="ACR795" s="723"/>
      <c r="ACS795" s="723"/>
      <c r="ACT795" s="723"/>
      <c r="ACU795" s="723"/>
      <c r="ACV795" s="723"/>
      <c r="ACW795" s="320"/>
      <c r="ACX795" s="47"/>
      <c r="ACY795" s="47"/>
      <c r="ACZ795" s="34"/>
      <c r="ADA795" s="34"/>
      <c r="ADB795" s="88"/>
      <c r="ADC795"/>
      <c r="ADD795" s="173"/>
      <c r="ADE795" s="284"/>
      <c r="ADF795" s="910"/>
      <c r="ADG795" s="421"/>
      <c r="ADH795" s="137"/>
      <c r="ADI795" s="136"/>
      <c r="ADJ795" s="138"/>
      <c r="ADK795" s="154"/>
      <c r="ADL795" s="194"/>
      <c r="ADM795" s="868"/>
      <c r="ADN795" s="194"/>
      <c r="ADO795" s="868"/>
      <c r="ADP795" s="874"/>
      <c r="ADQ795" s="152"/>
      <c r="ADR795" s="552"/>
      <c r="ADS795" s="709"/>
      <c r="ADT795" s="709"/>
      <c r="ADU795" s="723"/>
      <c r="ADV795" s="723"/>
      <c r="ADW795" s="723"/>
      <c r="ADX795" s="723"/>
      <c r="ADY795" s="723"/>
      <c r="ADZ795" s="320"/>
      <c r="AEA795" s="47"/>
      <c r="AEB795" s="47"/>
      <c r="AEC795" s="34"/>
      <c r="AED795" s="34"/>
      <c r="AEE795" s="88"/>
      <c r="AEF795"/>
      <c r="AEG795" s="173"/>
      <c r="AEH795" s="284"/>
      <c r="AEI795" s="910"/>
      <c r="AEJ795" s="421"/>
      <c r="AEK795" s="137"/>
      <c r="AEL795" s="136"/>
      <c r="AEM795" s="138"/>
      <c r="AEN795" s="154"/>
      <c r="AEO795" s="194"/>
      <c r="AEP795" s="868"/>
      <c r="AEQ795" s="194"/>
      <c r="AER795" s="868"/>
      <c r="AES795" s="874"/>
      <c r="AET795" s="152"/>
      <c r="AEU795" s="552"/>
      <c r="AEV795" s="709"/>
      <c r="AEW795" s="709"/>
      <c r="AEX795" s="723"/>
      <c r="AEY795" s="723"/>
      <c r="AEZ795" s="723"/>
      <c r="AFA795" s="723"/>
      <c r="AFB795" s="723"/>
      <c r="AFC795" s="320"/>
      <c r="AFD795" s="47"/>
      <c r="AFE795" s="47"/>
      <c r="AFF795" s="34"/>
      <c r="AFG795" s="34"/>
      <c r="AFH795" s="88"/>
      <c r="AFI795"/>
      <c r="AFJ795" s="173"/>
      <c r="AFK795" s="284"/>
      <c r="AFL795" s="910"/>
      <c r="AFM795" s="421"/>
      <c r="AFN795" s="137"/>
      <c r="AFO795" s="136"/>
      <c r="AFP795" s="138"/>
      <c r="AFQ795" s="154"/>
      <c r="AFR795" s="194"/>
      <c r="AFS795" s="868"/>
      <c r="AFT795" s="194"/>
      <c r="AFU795" s="868"/>
      <c r="AFV795" s="874"/>
      <c r="AFW795" s="152"/>
      <c r="AFX795" s="552"/>
      <c r="AFY795" s="709"/>
      <c r="AFZ795" s="709"/>
      <c r="AGA795" s="723"/>
      <c r="AGB795" s="723"/>
      <c r="AGC795" s="723"/>
      <c r="AGD795" s="723"/>
      <c r="AGE795" s="723"/>
      <c r="AGF795" s="320"/>
      <c r="AGG795" s="47"/>
      <c r="AGH795" s="47"/>
      <c r="AGI795" s="34"/>
      <c r="AGJ795" s="34"/>
      <c r="AGK795" s="88"/>
      <c r="AGL795"/>
      <c r="AGM795" s="173"/>
      <c r="AGN795" s="284"/>
      <c r="AGO795" s="910"/>
      <c r="AGP795" s="421"/>
      <c r="AGQ795" s="137"/>
      <c r="AGR795" s="136"/>
      <c r="AGS795" s="138"/>
      <c r="AGT795" s="154"/>
      <c r="AGU795" s="194"/>
      <c r="AGV795" s="868"/>
      <c r="AGW795" s="194"/>
      <c r="AGX795" s="868"/>
      <c r="AGY795" s="874"/>
      <c r="AGZ795" s="152"/>
      <c r="AHA795" s="552"/>
      <c r="AHB795" s="709"/>
      <c r="AHC795" s="709"/>
      <c r="AHD795" s="723"/>
      <c r="AHE795" s="723"/>
      <c r="AHF795" s="723"/>
      <c r="AHG795" s="723"/>
      <c r="AHH795" s="723"/>
      <c r="AHI795" s="320"/>
      <c r="AHJ795" s="47"/>
      <c r="AHK795" s="47"/>
      <c r="AHL795" s="34"/>
      <c r="AHM795" s="34"/>
      <c r="AHN795" s="88"/>
      <c r="AHO795"/>
      <c r="AHP795" s="173"/>
      <c r="AHQ795" s="284"/>
      <c r="AHR795" s="910"/>
      <c r="AHS795" s="421"/>
      <c r="AHT795" s="137"/>
      <c r="AHU795" s="136"/>
      <c r="AHV795" s="138"/>
      <c r="AHW795" s="154"/>
      <c r="AHX795" s="194"/>
      <c r="AHY795" s="868"/>
      <c r="AHZ795" s="194"/>
      <c r="AIA795" s="868"/>
      <c r="AIB795" s="874"/>
      <c r="AIC795" s="152"/>
      <c r="AID795" s="552"/>
      <c r="AIE795" s="709"/>
      <c r="AIF795" s="709"/>
      <c r="AIG795" s="723"/>
      <c r="AIH795" s="723"/>
      <c r="AII795" s="723"/>
      <c r="AIJ795" s="723"/>
      <c r="AIK795" s="723"/>
      <c r="AIL795" s="320"/>
      <c r="AIM795" s="47"/>
      <c r="AIN795" s="47"/>
      <c r="AIO795" s="34"/>
      <c r="AIP795" s="34"/>
      <c r="AIQ795" s="88"/>
      <c r="AIR795"/>
      <c r="AIS795" s="173"/>
      <c r="AIT795" s="284"/>
      <c r="AIU795" s="910"/>
      <c r="AIV795" s="421"/>
      <c r="AIW795" s="137"/>
      <c r="AIX795" s="136"/>
      <c r="AIY795" s="138"/>
      <c r="AIZ795" s="154"/>
      <c r="AJA795" s="194"/>
      <c r="AJB795" s="868"/>
      <c r="AJC795" s="194"/>
      <c r="AJD795" s="868"/>
      <c r="AJE795" s="874"/>
      <c r="AJF795" s="152"/>
      <c r="AJG795" s="552"/>
      <c r="AJH795" s="709"/>
      <c r="AJI795" s="709"/>
      <c r="AJJ795" s="723"/>
      <c r="AJK795" s="723"/>
      <c r="AJL795" s="723"/>
      <c r="AJM795" s="723"/>
      <c r="AJN795" s="723"/>
      <c r="AJO795" s="320"/>
      <c r="AJP795" s="47"/>
      <c r="AJQ795" s="47"/>
      <c r="AJR795" s="34"/>
      <c r="AJS795" s="34"/>
      <c r="AJT795" s="88"/>
      <c r="AJU795"/>
      <c r="AJV795" s="173"/>
      <c r="AJW795" s="284"/>
      <c r="AJX795" s="910"/>
      <c r="AJY795" s="421"/>
      <c r="AJZ795" s="137"/>
      <c r="AKA795" s="136"/>
      <c r="AKB795" s="138"/>
      <c r="AKC795" s="154"/>
      <c r="AKD795" s="194"/>
      <c r="AKE795" s="868"/>
      <c r="AKF795" s="194"/>
      <c r="AKG795" s="868"/>
      <c r="AKH795" s="874"/>
      <c r="AKI795" s="152"/>
      <c r="AKJ795" s="552"/>
      <c r="AKK795" s="709"/>
      <c r="AKL795" s="709"/>
      <c r="AKM795" s="723"/>
      <c r="AKN795" s="723"/>
      <c r="AKO795" s="723"/>
      <c r="AKP795" s="723"/>
      <c r="AKQ795" s="723"/>
      <c r="AKR795" s="320"/>
      <c r="AKS795" s="47"/>
      <c r="AKT795" s="47"/>
      <c r="AKU795" s="34"/>
      <c r="AKV795" s="34"/>
      <c r="AKW795" s="88"/>
      <c r="AKX795"/>
      <c r="AKY795" s="173"/>
      <c r="AKZ795" s="284"/>
      <c r="ALA795" s="910"/>
      <c r="ALB795" s="421"/>
      <c r="ALC795" s="137"/>
      <c r="ALD795" s="136"/>
      <c r="ALE795" s="138"/>
      <c r="ALF795" s="154"/>
      <c r="ALG795" s="194"/>
      <c r="ALH795" s="868"/>
      <c r="ALI795" s="194"/>
      <c r="ALJ795" s="868"/>
      <c r="ALK795" s="874"/>
      <c r="ALL795" s="152"/>
      <c r="ALM795" s="552"/>
      <c r="ALN795" s="709"/>
      <c r="ALO795" s="709"/>
      <c r="ALP795" s="723"/>
      <c r="ALQ795" s="723"/>
      <c r="ALR795" s="723"/>
      <c r="ALS795" s="723"/>
      <c r="ALT795" s="723"/>
      <c r="ALU795" s="320"/>
      <c r="ALV795" s="47"/>
      <c r="ALW795" s="47"/>
      <c r="ALX795" s="34"/>
      <c r="ALY795" s="34"/>
      <c r="ALZ795" s="88"/>
      <c r="AMA795"/>
      <c r="AMB795" s="173"/>
      <c r="AMC795" s="284"/>
      <c r="AMD795" s="910"/>
      <c r="AME795" s="421"/>
      <c r="AMF795" s="137"/>
      <c r="AMG795" s="136"/>
      <c r="AMH795" s="138"/>
      <c r="AMI795" s="154"/>
      <c r="AMJ795" s="194"/>
      <c r="AMK795" s="868"/>
      <c r="AML795" s="194"/>
      <c r="AMM795" s="868"/>
      <c r="AMN795" s="874"/>
      <c r="AMO795" s="152"/>
      <c r="AMP795" s="552"/>
      <c r="AMQ795" s="709"/>
      <c r="AMR795" s="709"/>
      <c r="AMS795" s="723"/>
      <c r="AMT795" s="723"/>
      <c r="AMU795" s="723"/>
      <c r="AMV795" s="723"/>
      <c r="AMW795" s="723"/>
      <c r="AMX795" s="320"/>
      <c r="AMY795" s="47"/>
      <c r="AMZ795" s="47"/>
      <c r="ANA795" s="34"/>
      <c r="ANB795" s="34"/>
      <c r="ANC795" s="88"/>
      <c r="AND795"/>
      <c r="ANE795" s="173"/>
      <c r="ANF795" s="284"/>
      <c r="ANG795" s="910"/>
      <c r="ANH795" s="421"/>
      <c r="ANI795" s="137"/>
      <c r="ANJ795" s="136"/>
      <c r="ANK795" s="138"/>
      <c r="ANL795" s="154"/>
      <c r="ANM795" s="194"/>
      <c r="ANN795" s="868"/>
      <c r="ANO795" s="194"/>
      <c r="ANP795" s="868"/>
      <c r="ANQ795" s="874"/>
      <c r="ANR795" s="152"/>
      <c r="ANS795" s="552"/>
      <c r="ANT795" s="709"/>
      <c r="ANU795" s="709"/>
      <c r="ANV795" s="723"/>
      <c r="ANW795" s="723"/>
      <c r="ANX795" s="723"/>
      <c r="ANY795" s="723"/>
      <c r="ANZ795" s="723"/>
      <c r="AOA795" s="320"/>
      <c r="AOB795" s="47"/>
      <c r="AOC795" s="47"/>
      <c r="AOD795" s="34"/>
      <c r="AOE795" s="34"/>
      <c r="AOF795" s="88"/>
      <c r="AOG795"/>
      <c r="AOH795" s="173"/>
      <c r="AOI795" s="284"/>
      <c r="AOJ795" s="910"/>
      <c r="AOK795" s="421"/>
      <c r="AOL795" s="137"/>
      <c r="AOM795" s="136"/>
      <c r="AON795" s="138"/>
      <c r="AOO795" s="154"/>
      <c r="AOP795" s="194"/>
      <c r="AOQ795" s="868"/>
      <c r="AOR795" s="194"/>
      <c r="AOS795" s="868"/>
      <c r="AOT795" s="874"/>
      <c r="AOU795" s="152"/>
      <c r="AOV795" s="552"/>
      <c r="AOW795" s="709"/>
      <c r="AOX795" s="709"/>
      <c r="AOY795" s="723"/>
      <c r="AOZ795" s="723"/>
      <c r="APA795" s="723"/>
      <c r="APB795" s="723"/>
      <c r="APC795" s="723"/>
      <c r="APD795" s="320"/>
      <c r="APE795" s="47"/>
      <c r="APF795" s="47"/>
      <c r="APG795" s="34"/>
      <c r="APH795" s="34"/>
      <c r="API795" s="88"/>
      <c r="APJ795"/>
      <c r="APK795" s="173"/>
      <c r="APL795" s="284"/>
      <c r="APM795" s="910"/>
      <c r="APN795" s="421"/>
      <c r="APO795" s="137"/>
      <c r="APP795" s="136"/>
      <c r="APQ795" s="138"/>
      <c r="APR795" s="154"/>
      <c r="APS795" s="194"/>
      <c r="APT795" s="868"/>
      <c r="APU795" s="194"/>
      <c r="APV795" s="868"/>
      <c r="APW795" s="874"/>
      <c r="APX795" s="152"/>
      <c r="APY795" s="552"/>
      <c r="APZ795" s="709"/>
      <c r="AQA795" s="709"/>
      <c r="AQB795" s="723"/>
      <c r="AQC795" s="723"/>
      <c r="AQD795" s="723"/>
      <c r="AQE795" s="723"/>
      <c r="AQF795" s="723"/>
      <c r="AQG795" s="320"/>
      <c r="AQH795" s="47"/>
      <c r="AQI795" s="47"/>
      <c r="AQJ795" s="34"/>
      <c r="AQK795" s="34"/>
      <c r="AQL795" s="88"/>
      <c r="AQM795"/>
      <c r="AQN795" s="173"/>
      <c r="AQO795" s="284"/>
      <c r="AQP795" s="910"/>
      <c r="AQQ795" s="421"/>
      <c r="AQR795" s="137"/>
      <c r="AQS795" s="136"/>
      <c r="AQT795" s="138"/>
      <c r="AQU795" s="154"/>
      <c r="AQV795" s="194"/>
      <c r="AQW795" s="868"/>
      <c r="AQX795" s="194"/>
      <c r="AQY795" s="868"/>
      <c r="AQZ795" s="874"/>
      <c r="ARA795" s="152"/>
      <c r="ARB795" s="552"/>
      <c r="ARC795" s="709"/>
      <c r="ARD795" s="709"/>
      <c r="ARE795" s="723"/>
      <c r="ARF795" s="723"/>
      <c r="ARG795" s="723"/>
      <c r="ARH795" s="723"/>
      <c r="ARI795" s="723"/>
      <c r="ARJ795" s="320"/>
      <c r="ARK795" s="47"/>
      <c r="ARL795" s="47"/>
      <c r="ARM795" s="34"/>
      <c r="ARN795" s="34"/>
      <c r="ARO795" s="88"/>
      <c r="ARP795"/>
      <c r="ARQ795" s="173"/>
      <c r="ARR795" s="284"/>
      <c r="ARS795" s="910"/>
      <c r="ART795" s="421"/>
      <c r="ARU795" s="137"/>
      <c r="ARV795" s="136"/>
      <c r="ARW795" s="138"/>
      <c r="ARX795" s="154"/>
      <c r="ARY795" s="194"/>
      <c r="ARZ795" s="868"/>
      <c r="ASA795" s="194"/>
      <c r="ASB795" s="868"/>
      <c r="ASC795" s="874"/>
      <c r="ASD795" s="152"/>
      <c r="ASE795" s="552"/>
      <c r="ASF795" s="709"/>
      <c r="ASG795" s="709"/>
      <c r="ASH795" s="723"/>
      <c r="ASI795" s="723"/>
      <c r="ASJ795" s="723"/>
      <c r="ASK795" s="723"/>
      <c r="ASL795" s="723"/>
      <c r="ASM795" s="320"/>
      <c r="ASN795" s="47"/>
      <c r="ASO795" s="47"/>
      <c r="ASP795" s="34"/>
      <c r="ASQ795" s="34"/>
      <c r="ASR795" s="88"/>
      <c r="ASS795"/>
      <c r="AST795" s="173"/>
      <c r="ASU795" s="284"/>
      <c r="ASV795" s="910"/>
      <c r="ASW795" s="421"/>
      <c r="ASX795" s="137"/>
      <c r="ASY795" s="136"/>
      <c r="ASZ795" s="138"/>
      <c r="ATA795" s="154"/>
      <c r="ATB795" s="194"/>
      <c r="ATC795" s="868"/>
      <c r="ATD795" s="194"/>
      <c r="ATE795" s="868"/>
      <c r="ATF795" s="874"/>
      <c r="ATG795" s="152"/>
      <c r="ATH795" s="552"/>
      <c r="ATI795" s="709"/>
      <c r="ATJ795" s="709"/>
      <c r="ATK795" s="723"/>
      <c r="ATL795" s="723"/>
      <c r="ATM795" s="723"/>
      <c r="ATN795" s="723"/>
      <c r="ATO795" s="723"/>
      <c r="ATP795" s="320"/>
      <c r="ATQ795" s="47"/>
      <c r="ATR795" s="47"/>
      <c r="ATS795" s="34"/>
      <c r="ATT795" s="34"/>
      <c r="ATU795" s="88"/>
      <c r="ATV795"/>
      <c r="ATW795" s="173"/>
      <c r="ATX795" s="284"/>
      <c r="ATY795" s="910"/>
      <c r="ATZ795" s="421"/>
      <c r="AUA795" s="137"/>
      <c r="AUB795" s="136"/>
      <c r="AUC795" s="138"/>
      <c r="AUD795" s="154"/>
      <c r="AUE795" s="194"/>
      <c r="AUF795" s="868"/>
      <c r="AUG795" s="194"/>
      <c r="AUH795" s="868"/>
      <c r="AUI795" s="874"/>
      <c r="AUJ795" s="152"/>
      <c r="AUK795" s="552"/>
      <c r="AUL795" s="709"/>
      <c r="AUM795" s="709"/>
      <c r="AUN795" s="723"/>
      <c r="AUO795" s="723"/>
      <c r="AUP795" s="723"/>
      <c r="AUQ795" s="723"/>
      <c r="AUR795" s="723"/>
      <c r="AUS795" s="320"/>
      <c r="AUT795" s="47"/>
      <c r="AUU795" s="47"/>
      <c r="AUV795" s="34"/>
      <c r="AUW795" s="34"/>
      <c r="AUX795" s="88"/>
      <c r="AUY795"/>
      <c r="AUZ795" s="173"/>
      <c r="AVA795" s="284"/>
      <c r="AVB795" s="910"/>
      <c r="AVC795" s="421"/>
      <c r="AVD795" s="137"/>
      <c r="AVE795" s="136"/>
      <c r="AVF795" s="138"/>
      <c r="AVG795" s="154"/>
      <c r="AVH795" s="194"/>
      <c r="AVI795" s="868"/>
      <c r="AVJ795" s="194"/>
      <c r="AVK795" s="868"/>
      <c r="AVL795" s="874"/>
      <c r="AVM795" s="152"/>
      <c r="AVN795" s="552"/>
      <c r="AVO795" s="709"/>
      <c r="AVP795" s="709"/>
      <c r="AVQ795" s="723"/>
      <c r="AVR795" s="723"/>
      <c r="AVS795" s="723"/>
      <c r="AVT795" s="723"/>
      <c r="AVU795" s="723"/>
      <c r="AVV795" s="320"/>
      <c r="AVW795" s="47"/>
      <c r="AVX795" s="47"/>
      <c r="AVY795" s="34"/>
      <c r="AVZ795" s="34"/>
      <c r="AWA795" s="88"/>
      <c r="AWB795"/>
      <c r="AWC795" s="173"/>
      <c r="AWD795" s="284"/>
      <c r="AWE795" s="910"/>
      <c r="AWF795" s="421"/>
      <c r="AWG795" s="137"/>
      <c r="AWH795" s="136"/>
      <c r="AWI795" s="138"/>
      <c r="AWJ795" s="154"/>
      <c r="AWK795" s="194"/>
      <c r="AWL795" s="868"/>
      <c r="AWM795" s="194"/>
      <c r="AWN795" s="868"/>
      <c r="AWO795" s="874"/>
      <c r="AWP795" s="152"/>
      <c r="AWQ795" s="552"/>
      <c r="AWR795" s="709"/>
      <c r="AWS795" s="709"/>
      <c r="AWT795" s="723"/>
      <c r="AWU795" s="723"/>
      <c r="AWV795" s="723"/>
      <c r="AWW795" s="723"/>
      <c r="AWX795" s="723"/>
      <c r="AWY795" s="320"/>
      <c r="AWZ795" s="47"/>
      <c r="AXA795" s="47"/>
      <c r="AXB795" s="34"/>
      <c r="AXC795" s="34"/>
      <c r="AXD795" s="88"/>
      <c r="AXE795"/>
      <c r="AXF795" s="173"/>
      <c r="AXG795" s="284"/>
      <c r="AXH795" s="910"/>
      <c r="AXI795" s="421"/>
      <c r="AXJ795" s="137"/>
      <c r="AXK795" s="136"/>
      <c r="AXL795" s="138"/>
      <c r="AXM795" s="154"/>
      <c r="AXN795" s="194"/>
      <c r="AXO795" s="868"/>
      <c r="AXP795" s="194"/>
      <c r="AXQ795" s="868"/>
      <c r="AXR795" s="874"/>
      <c r="AXS795" s="152"/>
      <c r="AXT795" s="552"/>
      <c r="AXU795" s="709"/>
      <c r="AXV795" s="709"/>
      <c r="AXW795" s="723"/>
      <c r="AXX795" s="723"/>
      <c r="AXY795" s="723"/>
      <c r="AXZ795" s="723"/>
      <c r="AYA795" s="723"/>
      <c r="AYB795" s="320"/>
      <c r="AYC795" s="47"/>
      <c r="AYD795" s="47"/>
      <c r="AYE795" s="34"/>
      <c r="AYF795" s="34"/>
      <c r="AYG795" s="88"/>
      <c r="AYH795"/>
      <c r="AYI795" s="173"/>
      <c r="AYJ795" s="284"/>
      <c r="AYK795" s="910"/>
      <c r="AYL795" s="421"/>
      <c r="AYM795" s="137"/>
      <c r="AYN795" s="136"/>
      <c r="AYO795" s="138"/>
      <c r="AYP795" s="154"/>
      <c r="AYQ795" s="194"/>
      <c r="AYR795" s="868"/>
      <c r="AYS795" s="194"/>
      <c r="AYT795" s="868"/>
      <c r="AYU795" s="874"/>
      <c r="AYV795" s="152"/>
      <c r="AYW795" s="552"/>
      <c r="AYX795" s="709"/>
      <c r="AYY795" s="709"/>
      <c r="AYZ795" s="723"/>
      <c r="AZA795" s="723"/>
      <c r="AZB795" s="723"/>
      <c r="AZC795" s="723"/>
      <c r="AZD795" s="723"/>
      <c r="AZE795" s="320"/>
      <c r="AZF795" s="47"/>
      <c r="AZG795" s="47"/>
      <c r="AZH795" s="34"/>
      <c r="AZI795" s="34"/>
      <c r="AZJ795" s="88"/>
      <c r="AZK795"/>
      <c r="AZL795" s="173"/>
      <c r="AZM795" s="284"/>
      <c r="AZN795" s="910"/>
      <c r="AZO795" s="421"/>
      <c r="AZP795" s="137"/>
      <c r="AZQ795" s="136"/>
      <c r="AZR795" s="138"/>
      <c r="AZS795" s="154"/>
      <c r="AZT795" s="194"/>
      <c r="AZU795" s="868"/>
      <c r="AZV795" s="194"/>
      <c r="AZW795" s="868"/>
      <c r="AZX795" s="874"/>
      <c r="AZY795" s="152"/>
      <c r="AZZ795" s="552"/>
      <c r="BAA795" s="709"/>
      <c r="BAB795" s="709"/>
      <c r="BAC795" s="723"/>
      <c r="BAD795" s="723"/>
      <c r="BAE795" s="723"/>
      <c r="BAF795" s="723"/>
      <c r="BAG795" s="723"/>
      <c r="BAH795" s="320"/>
      <c r="BAI795" s="47"/>
      <c r="BAJ795" s="47"/>
      <c r="BAK795" s="34"/>
      <c r="BAL795" s="34"/>
      <c r="BAM795" s="88"/>
      <c r="BAN795"/>
      <c r="BAO795" s="173"/>
      <c r="BAP795" s="284"/>
      <c r="BAQ795" s="910"/>
      <c r="BAR795" s="421"/>
      <c r="BAS795" s="137"/>
      <c r="BAT795" s="136"/>
      <c r="BAU795" s="138"/>
      <c r="BAV795" s="154"/>
      <c r="BAW795" s="194"/>
      <c r="BAX795" s="868"/>
      <c r="BAY795" s="194"/>
      <c r="BAZ795" s="868"/>
      <c r="BBA795" s="874"/>
      <c r="BBB795" s="152"/>
      <c r="BBC795" s="552"/>
      <c r="BBD795" s="709"/>
      <c r="BBE795" s="709"/>
      <c r="BBF795" s="723"/>
      <c r="BBG795" s="723"/>
      <c r="BBH795" s="723"/>
      <c r="BBI795" s="723"/>
      <c r="BBJ795" s="723"/>
      <c r="BBK795" s="320"/>
      <c r="BBL795" s="47"/>
      <c r="BBM795" s="47"/>
      <c r="BBN795" s="34"/>
      <c r="BBO795" s="34"/>
      <c r="BBP795" s="88"/>
      <c r="BBQ795"/>
      <c r="BBR795" s="173"/>
      <c r="BBS795" s="284"/>
      <c r="BBT795" s="910"/>
      <c r="BBU795" s="421"/>
      <c r="BBV795" s="137"/>
      <c r="BBW795" s="136"/>
      <c r="BBX795" s="138"/>
      <c r="BBY795" s="154"/>
      <c r="BBZ795" s="194"/>
      <c r="BCA795" s="868"/>
      <c r="BCB795" s="194"/>
      <c r="BCC795" s="868"/>
      <c r="BCD795" s="874"/>
      <c r="BCE795" s="152"/>
      <c r="BCF795" s="552"/>
      <c r="BCG795" s="709"/>
      <c r="BCH795" s="709"/>
      <c r="BCI795" s="723"/>
      <c r="BCJ795" s="723"/>
      <c r="BCK795" s="723"/>
      <c r="BCL795" s="723"/>
      <c r="BCM795" s="723"/>
      <c r="BCN795" s="320"/>
      <c r="BCO795" s="47"/>
      <c r="BCP795" s="47"/>
      <c r="BCQ795" s="34"/>
      <c r="BCR795" s="34"/>
      <c r="BCS795" s="88"/>
      <c r="BCT795"/>
      <c r="BCU795" s="173"/>
      <c r="BCV795" s="284"/>
      <c r="BCW795" s="910"/>
      <c r="BCX795" s="421"/>
      <c r="BCY795" s="137"/>
      <c r="BCZ795" s="136"/>
      <c r="BDA795" s="138"/>
      <c r="BDB795" s="154"/>
      <c r="BDC795" s="194"/>
      <c r="BDD795" s="868"/>
      <c r="BDE795" s="194"/>
      <c r="BDF795" s="868"/>
      <c r="BDG795" s="874"/>
      <c r="BDH795" s="152"/>
      <c r="BDI795" s="552"/>
      <c r="BDJ795" s="709"/>
      <c r="BDK795" s="709"/>
      <c r="BDL795" s="723"/>
      <c r="BDM795" s="723"/>
      <c r="BDN795" s="723"/>
      <c r="BDO795" s="723"/>
      <c r="BDP795" s="723"/>
      <c r="BDQ795" s="320"/>
      <c r="BDR795" s="47"/>
      <c r="BDS795" s="47"/>
      <c r="BDT795" s="34"/>
      <c r="BDU795" s="34"/>
      <c r="BDV795" s="88"/>
      <c r="BDW795"/>
      <c r="BDX795" s="173"/>
      <c r="BDY795" s="284"/>
      <c r="BDZ795" s="910"/>
      <c r="BEA795" s="421"/>
      <c r="BEB795" s="137"/>
      <c r="BEC795" s="136"/>
      <c r="BED795" s="138"/>
      <c r="BEE795" s="154"/>
      <c r="BEF795" s="194"/>
      <c r="BEG795" s="868"/>
      <c r="BEH795" s="194"/>
      <c r="BEI795" s="868"/>
      <c r="BEJ795" s="874"/>
      <c r="BEK795" s="152"/>
      <c r="BEL795" s="552"/>
      <c r="BEM795" s="709"/>
      <c r="BEN795" s="709"/>
      <c r="BEO795" s="723"/>
      <c r="BEP795" s="723"/>
      <c r="BEQ795" s="723"/>
      <c r="BER795" s="723"/>
      <c r="BES795" s="723"/>
      <c r="BET795" s="320"/>
      <c r="BEU795" s="47"/>
      <c r="BEV795" s="47"/>
      <c r="BEW795" s="34"/>
      <c r="BEX795" s="34"/>
      <c r="BEY795" s="88"/>
      <c r="BEZ795"/>
      <c r="BFA795" s="173"/>
      <c r="BFB795" s="284"/>
      <c r="BFC795" s="910"/>
      <c r="BFD795" s="421"/>
      <c r="BFE795" s="137"/>
      <c r="BFF795" s="136"/>
      <c r="BFG795" s="138"/>
      <c r="BFH795" s="154"/>
      <c r="BFI795" s="194"/>
      <c r="BFJ795" s="868"/>
      <c r="BFK795" s="194"/>
      <c r="BFL795" s="868"/>
      <c r="BFM795" s="874"/>
      <c r="BFN795" s="152"/>
      <c r="BFO795" s="552"/>
      <c r="BFP795" s="709"/>
      <c r="BFQ795" s="709"/>
      <c r="BFR795" s="723"/>
      <c r="BFS795" s="723"/>
      <c r="BFT795" s="723"/>
      <c r="BFU795" s="723"/>
      <c r="BFV795" s="723"/>
      <c r="BFW795" s="320"/>
      <c r="BFX795" s="47"/>
      <c r="BFY795" s="47"/>
      <c r="BFZ795" s="34"/>
      <c r="BGA795" s="34"/>
      <c r="BGB795" s="88"/>
      <c r="BGC795"/>
      <c r="BGD795" s="173"/>
      <c r="BGE795" s="284"/>
      <c r="BGF795" s="910"/>
      <c r="BGG795" s="421"/>
      <c r="BGH795" s="137"/>
      <c r="BGI795" s="136"/>
      <c r="BGJ795" s="138"/>
      <c r="BGK795" s="154"/>
      <c r="BGL795" s="194"/>
      <c r="BGM795" s="868"/>
      <c r="BGN795" s="194"/>
      <c r="BGO795" s="868"/>
      <c r="BGP795" s="874"/>
      <c r="BGQ795" s="152"/>
      <c r="BGR795" s="552"/>
      <c r="BGS795" s="709"/>
      <c r="BGT795" s="709"/>
      <c r="BGU795" s="723"/>
      <c r="BGV795" s="723"/>
      <c r="BGW795" s="723"/>
      <c r="BGX795" s="723"/>
      <c r="BGY795" s="723"/>
      <c r="BGZ795" s="320"/>
      <c r="BHA795" s="47"/>
      <c r="BHB795" s="47"/>
      <c r="BHC795" s="34"/>
      <c r="BHD795" s="34"/>
      <c r="BHE795" s="88"/>
      <c r="BHF795"/>
      <c r="BHG795" s="173"/>
      <c r="BHH795" s="284"/>
      <c r="BHI795" s="910"/>
      <c r="BHJ795" s="421"/>
      <c r="BHK795" s="137"/>
      <c r="BHL795" s="136"/>
      <c r="BHM795" s="138"/>
      <c r="BHN795" s="154"/>
      <c r="BHO795" s="194"/>
      <c r="BHP795" s="868"/>
      <c r="BHQ795" s="194"/>
      <c r="BHR795" s="868"/>
      <c r="BHS795" s="874"/>
      <c r="BHT795" s="152"/>
      <c r="BHU795" s="552"/>
      <c r="BHV795" s="709"/>
      <c r="BHW795" s="709"/>
      <c r="BHX795" s="723"/>
      <c r="BHY795" s="723"/>
      <c r="BHZ795" s="723"/>
      <c r="BIA795" s="723"/>
      <c r="BIB795" s="723"/>
      <c r="BIC795" s="320"/>
      <c r="BID795" s="47"/>
      <c r="BIE795" s="47"/>
      <c r="BIF795" s="34"/>
      <c r="BIG795" s="34"/>
      <c r="BIH795" s="88"/>
      <c r="BII795"/>
      <c r="BIJ795" s="173"/>
      <c r="BIK795" s="284"/>
      <c r="BIL795" s="910"/>
      <c r="BIM795" s="421"/>
      <c r="BIN795" s="137"/>
      <c r="BIO795" s="136"/>
      <c r="BIP795" s="138"/>
      <c r="BIQ795" s="154"/>
      <c r="BIR795" s="194"/>
      <c r="BIS795" s="868"/>
      <c r="BIT795" s="194"/>
      <c r="BIU795" s="868"/>
      <c r="BIV795" s="874"/>
      <c r="BIW795" s="152"/>
      <c r="BIX795" s="552"/>
      <c r="BIY795" s="709"/>
      <c r="BIZ795" s="709"/>
      <c r="BJA795" s="723"/>
      <c r="BJB795" s="723"/>
      <c r="BJC795" s="723"/>
      <c r="BJD795" s="723"/>
      <c r="BJE795" s="723"/>
      <c r="BJF795" s="320"/>
      <c r="BJG795" s="47"/>
      <c r="BJH795" s="47"/>
      <c r="BJI795" s="34"/>
      <c r="BJJ795" s="34"/>
      <c r="BJK795" s="88"/>
      <c r="BJL795"/>
      <c r="BJM795" s="173"/>
      <c r="BJN795" s="284"/>
      <c r="BJO795" s="910"/>
      <c r="BJP795" s="421"/>
      <c r="BJQ795" s="137"/>
      <c r="BJR795" s="136"/>
      <c r="BJS795" s="138"/>
      <c r="BJT795" s="154"/>
      <c r="BJU795" s="194"/>
      <c r="BJV795" s="868"/>
      <c r="BJW795" s="194"/>
      <c r="BJX795" s="868"/>
      <c r="BJY795" s="874"/>
      <c r="BJZ795" s="152"/>
      <c r="BKA795" s="552"/>
      <c r="BKB795" s="709"/>
      <c r="BKC795" s="709"/>
      <c r="BKD795" s="723"/>
      <c r="BKE795" s="723"/>
      <c r="BKF795" s="723"/>
      <c r="BKG795" s="723"/>
      <c r="BKH795" s="723"/>
      <c r="BKI795" s="320"/>
      <c r="BKJ795" s="47"/>
      <c r="BKK795" s="47"/>
      <c r="BKL795" s="34"/>
      <c r="BKM795" s="34"/>
      <c r="BKN795" s="88"/>
      <c r="BKO795"/>
      <c r="BKP795" s="173"/>
      <c r="BKQ795" s="284"/>
      <c r="BKR795" s="910"/>
      <c r="BKS795" s="421"/>
      <c r="BKT795" s="137"/>
      <c r="BKU795" s="136"/>
      <c r="BKV795" s="138"/>
      <c r="BKW795" s="154"/>
      <c r="BKX795" s="194"/>
      <c r="BKY795" s="868"/>
      <c r="BKZ795" s="194"/>
      <c r="BLA795" s="868"/>
      <c r="BLB795" s="874"/>
      <c r="BLC795" s="152"/>
      <c r="BLD795" s="552"/>
      <c r="BLE795" s="709"/>
      <c r="BLF795" s="709"/>
      <c r="BLG795" s="723"/>
      <c r="BLH795" s="723"/>
      <c r="BLI795" s="723"/>
      <c r="BLJ795" s="723"/>
      <c r="BLK795" s="723"/>
      <c r="BLL795" s="320"/>
      <c r="BLM795" s="47"/>
      <c r="BLN795" s="47"/>
      <c r="BLO795" s="34"/>
      <c r="BLP795" s="34"/>
      <c r="BLQ795" s="88"/>
      <c r="BLR795"/>
      <c r="BLS795" s="173"/>
      <c r="BLT795" s="284"/>
      <c r="BLU795" s="910"/>
      <c r="BLV795" s="421"/>
      <c r="BLW795" s="137"/>
      <c r="BLX795" s="136"/>
      <c r="BLY795" s="138"/>
      <c r="BLZ795" s="154"/>
      <c r="BMA795" s="194"/>
      <c r="BMB795" s="868"/>
      <c r="BMC795" s="194"/>
      <c r="BMD795" s="868"/>
      <c r="BME795" s="874"/>
      <c r="BMF795" s="152"/>
      <c r="BMG795" s="552"/>
      <c r="BMH795" s="709"/>
      <c r="BMI795" s="709"/>
      <c r="BMJ795" s="723"/>
      <c r="BMK795" s="723"/>
      <c r="BML795" s="723"/>
      <c r="BMM795" s="723"/>
      <c r="BMN795" s="723"/>
      <c r="BMO795" s="320"/>
      <c r="BMP795" s="47"/>
      <c r="BMQ795" s="47"/>
      <c r="BMR795" s="34"/>
      <c r="BMS795" s="34"/>
      <c r="BMT795" s="88"/>
      <c r="BMU795"/>
      <c r="BMV795" s="173"/>
      <c r="BMW795" s="284"/>
      <c r="BMX795" s="910"/>
      <c r="BMY795" s="421"/>
      <c r="BMZ795" s="137"/>
      <c r="BNA795" s="136"/>
      <c r="BNB795" s="138"/>
      <c r="BNC795" s="154"/>
      <c r="BND795" s="194"/>
      <c r="BNE795" s="868"/>
      <c r="BNF795" s="194"/>
      <c r="BNG795" s="868"/>
      <c r="BNH795" s="874"/>
      <c r="BNI795" s="152"/>
      <c r="BNJ795" s="552"/>
      <c r="BNK795" s="709"/>
      <c r="BNL795" s="709"/>
      <c r="BNM795" s="723"/>
      <c r="BNN795" s="723"/>
      <c r="BNO795" s="723"/>
      <c r="BNP795" s="723"/>
      <c r="BNQ795" s="723"/>
      <c r="BNR795" s="320"/>
      <c r="BNS795" s="47"/>
      <c r="BNT795" s="47"/>
      <c r="BNU795" s="34"/>
      <c r="BNV795" s="34"/>
      <c r="BNW795" s="88"/>
      <c r="BNX795"/>
      <c r="BNY795" s="173"/>
      <c r="BNZ795" s="284"/>
      <c r="BOA795" s="910"/>
      <c r="BOB795" s="421"/>
      <c r="BOC795" s="137"/>
      <c r="BOD795" s="136"/>
      <c r="BOE795" s="138"/>
      <c r="BOF795" s="154"/>
      <c r="BOG795" s="194"/>
      <c r="BOH795" s="868"/>
      <c r="BOI795" s="194"/>
      <c r="BOJ795" s="868"/>
      <c r="BOK795" s="874"/>
      <c r="BOL795" s="152"/>
      <c r="BOM795" s="552"/>
      <c r="BON795" s="709"/>
      <c r="BOO795" s="709"/>
      <c r="BOP795" s="723"/>
      <c r="BOQ795" s="723"/>
      <c r="BOR795" s="723"/>
      <c r="BOS795" s="723"/>
      <c r="BOT795" s="723"/>
      <c r="BOU795" s="320"/>
      <c r="BOV795" s="47"/>
      <c r="BOW795" s="47"/>
      <c r="BOX795" s="34"/>
      <c r="BOY795" s="34"/>
      <c r="BOZ795" s="88"/>
      <c r="BPA795"/>
      <c r="BPB795" s="173"/>
      <c r="BPC795" s="284"/>
      <c r="BPD795" s="910"/>
      <c r="BPE795" s="421"/>
      <c r="BPF795" s="137"/>
      <c r="BPG795" s="136"/>
      <c r="BPH795" s="138"/>
      <c r="BPI795" s="154"/>
      <c r="BPJ795" s="194"/>
      <c r="BPK795" s="868"/>
      <c r="BPL795" s="194"/>
      <c r="BPM795" s="868"/>
      <c r="BPN795" s="874"/>
      <c r="BPO795" s="152"/>
      <c r="BPP795" s="552"/>
      <c r="BPQ795" s="709"/>
      <c r="BPR795" s="709"/>
      <c r="BPS795" s="723"/>
      <c r="BPT795" s="723"/>
      <c r="BPU795" s="723"/>
      <c r="BPV795" s="723"/>
      <c r="BPW795" s="723"/>
      <c r="BPX795" s="320"/>
      <c r="BPY795" s="47"/>
      <c r="BPZ795" s="47"/>
      <c r="BQA795" s="34"/>
      <c r="BQB795" s="34"/>
      <c r="BQC795" s="88"/>
      <c r="BQD795"/>
      <c r="BQE795" s="173"/>
      <c r="BQF795" s="284"/>
      <c r="BQG795" s="910"/>
      <c r="BQH795" s="421"/>
      <c r="BQI795" s="137"/>
      <c r="BQJ795" s="136"/>
      <c r="BQK795" s="138"/>
      <c r="BQL795" s="154"/>
      <c r="BQM795" s="194"/>
      <c r="BQN795" s="868"/>
      <c r="BQO795" s="194"/>
      <c r="BQP795" s="868"/>
      <c r="BQQ795" s="874"/>
      <c r="BQR795" s="152"/>
      <c r="BQS795" s="552"/>
      <c r="BQT795" s="709"/>
      <c r="BQU795" s="709"/>
      <c r="BQV795" s="723"/>
      <c r="BQW795" s="723"/>
      <c r="BQX795" s="723"/>
      <c r="BQY795" s="723"/>
      <c r="BQZ795" s="723"/>
      <c r="BRA795" s="320"/>
      <c r="BRB795" s="47"/>
      <c r="BRC795" s="47"/>
      <c r="BRD795" s="34"/>
      <c r="BRE795" s="34"/>
      <c r="BRF795" s="88"/>
      <c r="BRG795"/>
      <c r="BRH795" s="173"/>
      <c r="BRI795" s="284"/>
      <c r="BRJ795" s="910"/>
      <c r="BRK795" s="421"/>
      <c r="BRL795" s="137"/>
      <c r="BRM795" s="136"/>
      <c r="BRN795" s="138"/>
      <c r="BRO795" s="154"/>
      <c r="BRP795" s="194"/>
      <c r="BRQ795" s="868"/>
      <c r="BRR795" s="194"/>
      <c r="BRS795" s="868"/>
      <c r="BRT795" s="874"/>
      <c r="BRU795" s="152"/>
      <c r="BRV795" s="552"/>
      <c r="BRW795" s="709"/>
      <c r="BRX795" s="709"/>
      <c r="BRY795" s="723"/>
      <c r="BRZ795" s="723"/>
      <c r="BSA795" s="723"/>
      <c r="BSB795" s="723"/>
      <c r="BSC795" s="723"/>
      <c r="BSD795" s="320"/>
      <c r="BSE795" s="47"/>
      <c r="BSF795" s="47"/>
      <c r="BSG795" s="34"/>
      <c r="BSH795" s="34"/>
      <c r="BSI795" s="88"/>
      <c r="BSJ795"/>
      <c r="BSK795" s="173"/>
      <c r="BSL795" s="284"/>
      <c r="BSM795" s="910"/>
      <c r="BSN795" s="421"/>
      <c r="BSO795" s="137"/>
      <c r="BSP795" s="136"/>
      <c r="BSQ795" s="138"/>
      <c r="BSR795" s="154"/>
      <c r="BSS795" s="194"/>
      <c r="BST795" s="868"/>
      <c r="BSU795" s="194"/>
      <c r="BSV795" s="868"/>
      <c r="BSW795" s="874"/>
      <c r="BSX795" s="152"/>
      <c r="BSY795" s="552"/>
      <c r="BSZ795" s="709"/>
      <c r="BTA795" s="709"/>
      <c r="BTB795" s="723"/>
      <c r="BTC795" s="723"/>
      <c r="BTD795" s="723"/>
      <c r="BTE795" s="723"/>
      <c r="BTF795" s="723"/>
      <c r="BTG795" s="320"/>
      <c r="BTH795" s="47"/>
      <c r="BTI795" s="47"/>
      <c r="BTJ795" s="34"/>
      <c r="BTK795" s="34"/>
      <c r="BTL795" s="88"/>
      <c r="BTM795"/>
      <c r="BTN795" s="173"/>
      <c r="BTO795" s="284"/>
      <c r="BTP795" s="910"/>
      <c r="BTQ795" s="421"/>
      <c r="BTR795" s="137"/>
      <c r="BTS795" s="136"/>
      <c r="BTT795" s="138"/>
      <c r="BTU795" s="154"/>
      <c r="BTV795" s="194"/>
      <c r="BTW795" s="868"/>
      <c r="BTX795" s="194"/>
      <c r="BTY795" s="868"/>
      <c r="BTZ795" s="874"/>
      <c r="BUA795" s="152"/>
      <c r="BUB795" s="552"/>
      <c r="BUC795" s="709"/>
      <c r="BUD795" s="709"/>
      <c r="BUE795" s="723"/>
      <c r="BUF795" s="723"/>
      <c r="BUG795" s="723"/>
      <c r="BUH795" s="723"/>
      <c r="BUI795" s="723"/>
      <c r="BUJ795" s="320"/>
      <c r="BUK795" s="47"/>
      <c r="BUL795" s="47"/>
      <c r="BUM795" s="34"/>
      <c r="BUN795" s="34"/>
      <c r="BUO795" s="88"/>
      <c r="BUP795"/>
      <c r="BUQ795" s="173"/>
      <c r="BUR795" s="284"/>
      <c r="BUS795" s="910"/>
      <c r="BUT795" s="421"/>
      <c r="BUU795" s="137"/>
      <c r="BUV795" s="136"/>
      <c r="BUW795" s="138"/>
      <c r="BUX795" s="154"/>
      <c r="BUY795" s="194"/>
      <c r="BUZ795" s="868"/>
      <c r="BVA795" s="194"/>
      <c r="BVB795" s="868"/>
      <c r="BVC795" s="874"/>
      <c r="BVD795" s="152"/>
      <c r="BVE795" s="552"/>
      <c r="BVF795" s="709"/>
      <c r="BVG795" s="709"/>
      <c r="BVH795" s="723"/>
      <c r="BVI795" s="723"/>
      <c r="BVJ795" s="723"/>
      <c r="BVK795" s="723"/>
      <c r="BVL795" s="723"/>
      <c r="BVM795" s="320"/>
      <c r="BVN795" s="47"/>
      <c r="BVO795" s="47"/>
      <c r="BVP795" s="34"/>
      <c r="BVQ795" s="34"/>
      <c r="BVR795" s="88"/>
      <c r="BVS795"/>
      <c r="BVT795" s="173"/>
      <c r="BVU795" s="284"/>
      <c r="BVV795" s="910"/>
      <c r="BVW795" s="421"/>
      <c r="BVX795" s="137"/>
      <c r="BVY795" s="136"/>
      <c r="BVZ795" s="138"/>
      <c r="BWA795" s="154"/>
      <c r="BWB795" s="194"/>
      <c r="BWC795" s="868"/>
      <c r="BWD795" s="194"/>
      <c r="BWE795" s="868"/>
      <c r="BWF795" s="874"/>
      <c r="BWG795" s="152"/>
      <c r="BWH795" s="552"/>
      <c r="BWI795" s="709"/>
      <c r="BWJ795" s="709"/>
      <c r="BWK795" s="723"/>
      <c r="BWL795" s="723"/>
      <c r="BWM795" s="723"/>
      <c r="BWN795" s="723"/>
      <c r="BWO795" s="723"/>
      <c r="BWP795" s="320"/>
      <c r="BWQ795" s="47"/>
      <c r="BWR795" s="47"/>
      <c r="BWS795" s="34"/>
      <c r="BWT795" s="34"/>
      <c r="BWU795" s="88"/>
      <c r="BWV795"/>
      <c r="BWW795" s="173"/>
      <c r="BWX795" s="284"/>
      <c r="BWY795" s="910"/>
      <c r="BWZ795" s="421"/>
      <c r="BXA795" s="137"/>
      <c r="BXB795" s="136"/>
      <c r="BXC795" s="138"/>
      <c r="BXD795" s="154"/>
      <c r="BXE795" s="194"/>
      <c r="BXF795" s="868"/>
      <c r="BXG795" s="194"/>
      <c r="BXH795" s="868"/>
      <c r="BXI795" s="874"/>
      <c r="BXJ795" s="152"/>
      <c r="BXK795" s="552"/>
      <c r="BXL795" s="709"/>
      <c r="BXM795" s="709"/>
      <c r="BXN795" s="723"/>
      <c r="BXO795" s="723"/>
      <c r="BXP795" s="723"/>
      <c r="BXQ795" s="723"/>
      <c r="BXR795" s="723"/>
      <c r="BXS795" s="320"/>
      <c r="BXT795" s="47"/>
      <c r="BXU795" s="47"/>
      <c r="BXV795" s="34"/>
      <c r="BXW795" s="34"/>
      <c r="BXX795" s="88"/>
      <c r="BXY795"/>
      <c r="BXZ795" s="173"/>
      <c r="BYA795" s="284"/>
      <c r="BYB795" s="910"/>
      <c r="BYC795" s="421"/>
      <c r="BYD795" s="137"/>
      <c r="BYE795" s="136"/>
      <c r="BYF795" s="138"/>
      <c r="BYG795" s="154"/>
      <c r="BYH795" s="194"/>
      <c r="BYI795" s="868"/>
      <c r="BYJ795" s="194"/>
      <c r="BYK795" s="868"/>
      <c r="BYL795" s="874"/>
      <c r="BYM795" s="152"/>
      <c r="BYN795" s="552"/>
      <c r="BYO795" s="709"/>
      <c r="BYP795" s="709"/>
      <c r="BYQ795" s="723"/>
      <c r="BYR795" s="723"/>
      <c r="BYS795" s="723"/>
      <c r="BYT795" s="723"/>
      <c r="BYU795" s="723"/>
      <c r="BYV795" s="320"/>
      <c r="BYW795" s="47"/>
      <c r="BYX795" s="47"/>
      <c r="BYY795" s="34"/>
      <c r="BYZ795" s="34"/>
      <c r="BZA795" s="88"/>
      <c r="BZB795"/>
      <c r="BZC795" s="173"/>
      <c r="BZD795" s="284"/>
      <c r="BZE795" s="910"/>
      <c r="BZF795" s="421"/>
      <c r="BZG795" s="137"/>
      <c r="BZH795" s="136"/>
      <c r="BZI795" s="138"/>
      <c r="BZJ795" s="154"/>
      <c r="BZK795" s="194"/>
      <c r="BZL795" s="868"/>
      <c r="BZM795" s="194"/>
      <c r="BZN795" s="868"/>
      <c r="BZO795" s="874"/>
      <c r="BZP795" s="152"/>
      <c r="BZQ795" s="552"/>
      <c r="BZR795" s="709"/>
      <c r="BZS795" s="709"/>
      <c r="BZT795" s="723"/>
      <c r="BZU795" s="723"/>
      <c r="BZV795" s="723"/>
      <c r="BZW795" s="723"/>
      <c r="BZX795" s="723"/>
      <c r="BZY795" s="320"/>
      <c r="BZZ795" s="47"/>
      <c r="CAA795" s="47"/>
      <c r="CAB795" s="34"/>
      <c r="CAC795" s="34"/>
      <c r="CAD795" s="88"/>
      <c r="CAE795"/>
      <c r="CAF795" s="173"/>
      <c r="CAG795" s="284"/>
      <c r="CAH795" s="910"/>
      <c r="CAI795" s="421"/>
      <c r="CAJ795" s="137"/>
      <c r="CAK795" s="136"/>
      <c r="CAL795" s="138"/>
      <c r="CAM795" s="154"/>
      <c r="CAN795" s="194"/>
      <c r="CAO795" s="868"/>
      <c r="CAP795" s="194"/>
      <c r="CAQ795" s="868"/>
      <c r="CAR795" s="874"/>
      <c r="CAS795" s="152"/>
      <c r="CAT795" s="552"/>
      <c r="CAU795" s="709"/>
      <c r="CAV795" s="709"/>
      <c r="CAW795" s="723"/>
      <c r="CAX795" s="723"/>
      <c r="CAY795" s="723"/>
      <c r="CAZ795" s="723"/>
      <c r="CBA795" s="723"/>
      <c r="CBB795" s="320"/>
      <c r="CBC795" s="47"/>
      <c r="CBD795" s="47"/>
      <c r="CBE795" s="34"/>
      <c r="CBF795" s="34"/>
      <c r="CBG795" s="88"/>
      <c r="CBH795"/>
      <c r="CBI795" s="173"/>
      <c r="CBJ795" s="284"/>
      <c r="CBK795" s="910"/>
      <c r="CBL795" s="421"/>
      <c r="CBM795" s="137"/>
      <c r="CBN795" s="136"/>
      <c r="CBO795" s="138"/>
      <c r="CBP795" s="154"/>
      <c r="CBQ795" s="194"/>
      <c r="CBR795" s="868"/>
      <c r="CBS795" s="194"/>
      <c r="CBT795" s="868"/>
      <c r="CBU795" s="874"/>
      <c r="CBV795" s="152"/>
      <c r="CBW795" s="552"/>
      <c r="CBX795" s="709"/>
      <c r="CBY795" s="709"/>
      <c r="CBZ795" s="723"/>
      <c r="CCA795" s="723"/>
      <c r="CCB795" s="723"/>
      <c r="CCC795" s="723"/>
      <c r="CCD795" s="723"/>
      <c r="CCE795" s="320"/>
      <c r="CCF795" s="47"/>
      <c r="CCG795" s="47"/>
      <c r="CCH795" s="34"/>
      <c r="CCI795" s="34"/>
      <c r="CCJ795" s="88"/>
      <c r="CCK795"/>
      <c r="CCL795" s="173"/>
      <c r="CCM795" s="284"/>
      <c r="CCN795" s="910"/>
      <c r="CCO795" s="421"/>
      <c r="CCP795" s="137"/>
      <c r="CCQ795" s="136"/>
      <c r="CCR795" s="138"/>
      <c r="CCS795" s="154"/>
      <c r="CCT795" s="194"/>
      <c r="CCU795" s="868"/>
      <c r="CCV795" s="194"/>
      <c r="CCW795" s="868"/>
      <c r="CCX795" s="874"/>
      <c r="CCY795" s="152"/>
      <c r="CCZ795" s="552"/>
      <c r="CDA795" s="709"/>
      <c r="CDB795" s="709"/>
      <c r="CDC795" s="723"/>
      <c r="CDD795" s="723"/>
      <c r="CDE795" s="723"/>
      <c r="CDF795" s="723"/>
      <c r="CDG795" s="723"/>
      <c r="CDH795" s="320"/>
      <c r="CDI795" s="47"/>
      <c r="CDJ795" s="47"/>
      <c r="CDK795" s="34"/>
      <c r="CDL795" s="34"/>
      <c r="CDM795" s="88"/>
      <c r="CDN795"/>
      <c r="CDO795" s="173"/>
      <c r="CDP795" s="284"/>
      <c r="CDQ795" s="910"/>
      <c r="CDR795" s="421"/>
      <c r="CDS795" s="137"/>
      <c r="CDT795" s="136"/>
      <c r="CDU795" s="138"/>
      <c r="CDV795" s="154"/>
      <c r="CDW795" s="194"/>
      <c r="CDX795" s="868"/>
      <c r="CDY795" s="194"/>
      <c r="CDZ795" s="868"/>
      <c r="CEA795" s="874"/>
      <c r="CEB795" s="152"/>
      <c r="CEC795" s="552"/>
      <c r="CED795" s="709"/>
      <c r="CEE795" s="709"/>
      <c r="CEF795" s="723"/>
      <c r="CEG795" s="723"/>
      <c r="CEH795" s="723"/>
      <c r="CEI795" s="723"/>
      <c r="CEJ795" s="723"/>
      <c r="CEK795" s="320"/>
      <c r="CEL795" s="47"/>
      <c r="CEM795" s="47"/>
      <c r="CEN795" s="34"/>
      <c r="CEO795" s="34"/>
      <c r="CEP795" s="88"/>
      <c r="CEQ795"/>
      <c r="CER795" s="173"/>
      <c r="CES795" s="284"/>
      <c r="CET795" s="910"/>
      <c r="CEU795" s="421"/>
      <c r="CEV795" s="137"/>
      <c r="CEW795" s="136"/>
      <c r="CEX795" s="138"/>
      <c r="CEY795" s="154"/>
      <c r="CEZ795" s="194"/>
      <c r="CFA795" s="868"/>
      <c r="CFB795" s="194"/>
      <c r="CFC795" s="868"/>
      <c r="CFD795" s="874"/>
      <c r="CFE795" s="152"/>
      <c r="CFF795" s="552"/>
      <c r="CFG795" s="709"/>
      <c r="CFH795" s="709"/>
      <c r="CFI795" s="723"/>
      <c r="CFJ795" s="723"/>
      <c r="CFK795" s="723"/>
      <c r="CFL795" s="723"/>
      <c r="CFM795" s="723"/>
      <c r="CFN795" s="320"/>
      <c r="CFO795" s="47"/>
      <c r="CFP795" s="47"/>
      <c r="CFQ795" s="34"/>
      <c r="CFR795" s="34"/>
      <c r="CFS795" s="88"/>
      <c r="CFT795"/>
      <c r="CFU795" s="173"/>
      <c r="CFV795" s="284"/>
      <c r="CFW795" s="910"/>
      <c r="CFX795" s="421"/>
      <c r="CFY795" s="137"/>
      <c r="CFZ795" s="136"/>
      <c r="CGA795" s="138"/>
      <c r="CGB795" s="154"/>
      <c r="CGC795" s="194"/>
      <c r="CGD795" s="868"/>
      <c r="CGE795" s="194"/>
      <c r="CGF795" s="868"/>
      <c r="CGG795" s="874"/>
      <c r="CGH795" s="152"/>
      <c r="CGI795" s="552"/>
      <c r="CGJ795" s="709"/>
      <c r="CGK795" s="709"/>
      <c r="CGL795" s="723"/>
      <c r="CGM795" s="723"/>
      <c r="CGN795" s="723"/>
      <c r="CGO795" s="723"/>
      <c r="CGP795" s="723"/>
      <c r="CGQ795" s="320"/>
      <c r="CGR795" s="47"/>
      <c r="CGS795" s="47"/>
      <c r="CGT795" s="34"/>
      <c r="CGU795" s="34"/>
      <c r="CGV795" s="88"/>
      <c r="CGW795"/>
      <c r="CGX795" s="173"/>
      <c r="CGY795" s="284"/>
      <c r="CGZ795" s="910"/>
      <c r="CHA795" s="421"/>
      <c r="CHB795" s="137"/>
      <c r="CHC795" s="136"/>
      <c r="CHD795" s="138"/>
      <c r="CHE795" s="154"/>
      <c r="CHF795" s="194"/>
      <c r="CHG795" s="868"/>
      <c r="CHH795" s="194"/>
      <c r="CHI795" s="868"/>
      <c r="CHJ795" s="874"/>
      <c r="CHK795" s="152"/>
      <c r="CHL795" s="552"/>
      <c r="CHM795" s="709"/>
      <c r="CHN795" s="709"/>
      <c r="CHO795" s="723"/>
      <c r="CHP795" s="723"/>
      <c r="CHQ795" s="723"/>
      <c r="CHR795" s="723"/>
      <c r="CHS795" s="723"/>
      <c r="CHT795" s="320"/>
      <c r="CHU795" s="47"/>
      <c r="CHV795" s="47"/>
      <c r="CHW795" s="34"/>
      <c r="CHX795" s="34"/>
      <c r="CHY795" s="88"/>
      <c r="CHZ795"/>
      <c r="CIA795" s="173"/>
      <c r="CIB795" s="284"/>
      <c r="CIC795" s="910"/>
      <c r="CID795" s="421"/>
      <c r="CIE795" s="137"/>
      <c r="CIF795" s="136"/>
      <c r="CIG795" s="138"/>
      <c r="CIH795" s="154"/>
      <c r="CII795" s="194"/>
      <c r="CIJ795" s="868"/>
      <c r="CIK795" s="194"/>
      <c r="CIL795" s="868"/>
      <c r="CIM795" s="874"/>
      <c r="CIN795" s="152"/>
      <c r="CIO795" s="552"/>
      <c r="CIP795" s="709"/>
      <c r="CIQ795" s="709"/>
      <c r="CIR795" s="723"/>
      <c r="CIS795" s="723"/>
      <c r="CIT795" s="723"/>
      <c r="CIU795" s="723"/>
      <c r="CIV795" s="723"/>
      <c r="CIW795" s="320"/>
      <c r="CIX795" s="47"/>
      <c r="CIY795" s="47"/>
      <c r="CIZ795" s="34"/>
      <c r="CJA795" s="34"/>
      <c r="CJB795" s="88"/>
      <c r="CJC795"/>
      <c r="CJD795" s="173"/>
      <c r="CJE795" s="284"/>
      <c r="CJF795" s="910"/>
      <c r="CJG795" s="421"/>
      <c r="CJH795" s="137"/>
      <c r="CJI795" s="136"/>
      <c r="CJJ795" s="138"/>
      <c r="CJK795" s="154"/>
      <c r="CJL795" s="194"/>
      <c r="CJM795" s="868"/>
      <c r="CJN795" s="194"/>
      <c r="CJO795" s="868"/>
      <c r="CJP795" s="874"/>
      <c r="CJQ795" s="152"/>
      <c r="CJR795" s="552"/>
      <c r="CJS795" s="709"/>
      <c r="CJT795" s="709"/>
      <c r="CJU795" s="723"/>
      <c r="CJV795" s="723"/>
      <c r="CJW795" s="723"/>
      <c r="CJX795" s="723"/>
      <c r="CJY795" s="723"/>
      <c r="CJZ795" s="320"/>
      <c r="CKA795" s="47"/>
      <c r="CKB795" s="47"/>
      <c r="CKC795" s="34"/>
      <c r="CKD795" s="34"/>
      <c r="CKE795" s="88"/>
      <c r="CKF795"/>
      <c r="CKG795" s="173"/>
      <c r="CKH795" s="284"/>
      <c r="CKI795" s="910"/>
      <c r="CKJ795" s="421"/>
      <c r="CKK795" s="137"/>
      <c r="CKL795" s="136"/>
      <c r="CKM795" s="138"/>
      <c r="CKN795" s="154"/>
      <c r="CKO795" s="194"/>
      <c r="CKP795" s="868"/>
      <c r="CKQ795" s="194"/>
      <c r="CKR795" s="868"/>
      <c r="CKS795" s="874"/>
      <c r="CKT795" s="152"/>
      <c r="CKU795" s="552"/>
      <c r="CKV795" s="709"/>
      <c r="CKW795" s="709"/>
      <c r="CKX795" s="723"/>
      <c r="CKY795" s="723"/>
      <c r="CKZ795" s="723"/>
      <c r="CLA795" s="723"/>
      <c r="CLB795" s="723"/>
      <c r="CLC795" s="320"/>
      <c r="CLD795" s="47"/>
      <c r="CLE795" s="47"/>
      <c r="CLF795" s="34"/>
      <c r="CLG795" s="34"/>
      <c r="CLH795" s="88"/>
      <c r="CLI795"/>
      <c r="CLJ795" s="173"/>
      <c r="CLK795" s="284"/>
      <c r="CLL795" s="910"/>
      <c r="CLM795" s="421"/>
      <c r="CLN795" s="137"/>
      <c r="CLO795" s="136"/>
      <c r="CLP795" s="138"/>
      <c r="CLQ795" s="154"/>
      <c r="CLR795" s="194"/>
      <c r="CLS795" s="868"/>
      <c r="CLT795" s="194"/>
      <c r="CLU795" s="868"/>
      <c r="CLV795" s="874"/>
      <c r="CLW795" s="152"/>
      <c r="CLX795" s="552"/>
      <c r="CLY795" s="709"/>
      <c r="CLZ795" s="709"/>
      <c r="CMA795" s="723"/>
      <c r="CMB795" s="723"/>
      <c r="CMC795" s="723"/>
      <c r="CMD795" s="723"/>
      <c r="CME795" s="723"/>
      <c r="CMF795" s="320"/>
      <c r="CMG795" s="47"/>
      <c r="CMH795" s="47"/>
      <c r="CMI795" s="34"/>
      <c r="CMJ795" s="34"/>
      <c r="CMK795" s="88"/>
      <c r="CML795"/>
      <c r="CMM795" s="173"/>
      <c r="CMN795" s="284"/>
      <c r="CMO795" s="910"/>
      <c r="CMP795" s="421"/>
      <c r="CMQ795" s="137"/>
      <c r="CMR795" s="136"/>
      <c r="CMS795" s="138"/>
      <c r="CMT795" s="154"/>
      <c r="CMU795" s="194"/>
      <c r="CMV795" s="868"/>
      <c r="CMW795" s="194"/>
      <c r="CMX795" s="868"/>
      <c r="CMY795" s="874"/>
      <c r="CMZ795" s="152"/>
      <c r="CNA795" s="552"/>
      <c r="CNB795" s="709"/>
      <c r="CNC795" s="709"/>
      <c r="CND795" s="723"/>
      <c r="CNE795" s="723"/>
      <c r="CNF795" s="723"/>
      <c r="CNG795" s="723"/>
      <c r="CNH795" s="723"/>
      <c r="CNI795" s="320"/>
      <c r="CNJ795" s="47"/>
      <c r="CNK795" s="47"/>
      <c r="CNL795" s="34"/>
      <c r="CNM795" s="34"/>
      <c r="CNN795" s="88"/>
      <c r="CNO795"/>
      <c r="CNP795" s="173"/>
      <c r="CNQ795" s="284"/>
      <c r="CNR795" s="910"/>
      <c r="CNS795" s="421"/>
      <c r="CNT795" s="137"/>
      <c r="CNU795" s="136"/>
      <c r="CNV795" s="138"/>
      <c r="CNW795" s="154"/>
      <c r="CNX795" s="194"/>
      <c r="CNY795" s="868"/>
      <c r="CNZ795" s="194"/>
      <c r="COA795" s="868"/>
      <c r="COB795" s="874"/>
      <c r="COC795" s="152"/>
      <c r="COD795" s="552"/>
      <c r="COE795" s="709"/>
      <c r="COF795" s="709"/>
      <c r="COG795" s="723"/>
      <c r="COH795" s="723"/>
      <c r="COI795" s="723"/>
      <c r="COJ795" s="723"/>
      <c r="COK795" s="723"/>
      <c r="COL795" s="320"/>
      <c r="COM795" s="47"/>
      <c r="CON795" s="47"/>
      <c r="COO795" s="34"/>
      <c r="COP795" s="34"/>
      <c r="COQ795" s="88"/>
      <c r="COR795"/>
      <c r="COS795" s="173"/>
      <c r="COT795" s="284"/>
      <c r="COU795" s="910"/>
      <c r="COV795" s="421"/>
      <c r="COW795" s="137"/>
      <c r="COX795" s="136"/>
      <c r="COY795" s="138"/>
      <c r="COZ795" s="154"/>
      <c r="CPA795" s="194"/>
      <c r="CPB795" s="868"/>
      <c r="CPC795" s="194"/>
      <c r="CPD795" s="868"/>
      <c r="CPE795" s="874"/>
      <c r="CPF795" s="152"/>
      <c r="CPG795" s="552"/>
      <c r="CPH795" s="709"/>
      <c r="CPI795" s="709"/>
      <c r="CPJ795" s="723"/>
      <c r="CPK795" s="723"/>
      <c r="CPL795" s="723"/>
      <c r="CPM795" s="723"/>
      <c r="CPN795" s="723"/>
      <c r="CPO795" s="320"/>
      <c r="CPP795" s="47"/>
      <c r="CPQ795" s="47"/>
      <c r="CPR795" s="34"/>
      <c r="CPS795" s="34"/>
      <c r="CPT795" s="88"/>
      <c r="CPU795"/>
      <c r="CPV795" s="173"/>
      <c r="CPW795" s="284"/>
      <c r="CPX795" s="910"/>
      <c r="CPY795" s="421"/>
      <c r="CPZ795" s="137"/>
      <c r="CQA795" s="136"/>
      <c r="CQB795" s="138"/>
      <c r="CQC795" s="154"/>
      <c r="CQD795" s="194"/>
      <c r="CQE795" s="868"/>
      <c r="CQF795" s="194"/>
      <c r="CQG795" s="868"/>
      <c r="CQH795" s="874"/>
      <c r="CQI795" s="152"/>
      <c r="CQJ795" s="552"/>
      <c r="CQK795" s="709"/>
      <c r="CQL795" s="709"/>
      <c r="CQM795" s="723"/>
      <c r="CQN795" s="723"/>
      <c r="CQO795" s="723"/>
      <c r="CQP795" s="723"/>
      <c r="CQQ795" s="723"/>
      <c r="CQR795" s="320"/>
      <c r="CQS795" s="47"/>
      <c r="CQT795" s="47"/>
      <c r="CQU795" s="34"/>
      <c r="CQV795" s="34"/>
      <c r="CQW795" s="88"/>
      <c r="CQX795"/>
      <c r="CQY795" s="173"/>
      <c r="CQZ795" s="284"/>
      <c r="CRA795" s="910"/>
      <c r="CRB795" s="421"/>
      <c r="CRC795" s="137"/>
      <c r="CRD795" s="136"/>
      <c r="CRE795" s="138"/>
      <c r="CRF795" s="154"/>
      <c r="CRG795" s="194"/>
      <c r="CRH795" s="868"/>
      <c r="CRI795" s="194"/>
      <c r="CRJ795" s="868"/>
      <c r="CRK795" s="874"/>
      <c r="CRL795" s="152"/>
      <c r="CRM795" s="552"/>
      <c r="CRN795" s="709"/>
      <c r="CRO795" s="709"/>
      <c r="CRP795" s="723"/>
      <c r="CRQ795" s="723"/>
      <c r="CRR795" s="723"/>
      <c r="CRS795" s="723"/>
      <c r="CRT795" s="723"/>
      <c r="CRU795" s="320"/>
      <c r="CRV795" s="47"/>
      <c r="CRW795" s="47"/>
      <c r="CRX795" s="34"/>
      <c r="CRY795" s="34"/>
      <c r="CRZ795" s="88"/>
      <c r="CSA795"/>
      <c r="CSB795" s="173"/>
      <c r="CSC795" s="284"/>
      <c r="CSD795" s="910"/>
      <c r="CSE795" s="421"/>
      <c r="CSF795" s="137"/>
      <c r="CSG795" s="136"/>
      <c r="CSH795" s="138"/>
      <c r="CSI795" s="154"/>
      <c r="CSJ795" s="194"/>
      <c r="CSK795" s="868"/>
      <c r="CSL795" s="194"/>
      <c r="CSM795" s="868"/>
      <c r="CSN795" s="874"/>
      <c r="CSO795" s="152"/>
      <c r="CSP795" s="552"/>
      <c r="CSQ795" s="709"/>
      <c r="CSR795" s="709"/>
      <c r="CSS795" s="723"/>
      <c r="CST795" s="723"/>
      <c r="CSU795" s="723"/>
      <c r="CSV795" s="723"/>
      <c r="CSW795" s="723"/>
      <c r="CSX795" s="320"/>
      <c r="CSY795" s="47"/>
      <c r="CSZ795" s="47"/>
      <c r="CTA795" s="34"/>
      <c r="CTB795" s="34"/>
      <c r="CTC795" s="88"/>
      <c r="CTD795"/>
      <c r="CTE795" s="173"/>
      <c r="CTF795" s="284"/>
      <c r="CTG795" s="910"/>
      <c r="CTH795" s="421"/>
      <c r="CTI795" s="137"/>
      <c r="CTJ795" s="136"/>
      <c r="CTK795" s="138"/>
      <c r="CTL795" s="154"/>
      <c r="CTM795" s="194"/>
      <c r="CTN795" s="868"/>
      <c r="CTO795" s="194"/>
      <c r="CTP795" s="868"/>
      <c r="CTQ795" s="874"/>
      <c r="CTR795" s="152"/>
      <c r="CTS795" s="552"/>
      <c r="CTT795" s="709"/>
      <c r="CTU795" s="709"/>
      <c r="CTV795" s="723"/>
      <c r="CTW795" s="723"/>
      <c r="CTX795" s="723"/>
      <c r="CTY795" s="723"/>
      <c r="CTZ795" s="723"/>
      <c r="CUA795" s="320"/>
      <c r="CUB795" s="47"/>
      <c r="CUC795" s="47"/>
      <c r="CUD795" s="34"/>
      <c r="CUE795" s="34"/>
      <c r="CUF795" s="88"/>
      <c r="CUG795"/>
      <c r="CUH795" s="173"/>
      <c r="CUI795" s="284"/>
      <c r="CUJ795" s="910"/>
      <c r="CUK795" s="421"/>
      <c r="CUL795" s="137"/>
      <c r="CUM795" s="136"/>
      <c r="CUN795" s="138"/>
      <c r="CUO795" s="154"/>
      <c r="CUP795" s="194"/>
      <c r="CUQ795" s="868"/>
      <c r="CUR795" s="194"/>
      <c r="CUS795" s="868"/>
      <c r="CUT795" s="874"/>
      <c r="CUU795" s="152"/>
      <c r="CUV795" s="552"/>
      <c r="CUW795" s="709"/>
      <c r="CUX795" s="709"/>
      <c r="CUY795" s="723"/>
      <c r="CUZ795" s="723"/>
      <c r="CVA795" s="723"/>
      <c r="CVB795" s="723"/>
      <c r="CVC795" s="723"/>
      <c r="CVD795" s="320"/>
      <c r="CVE795" s="47"/>
      <c r="CVF795" s="47"/>
      <c r="CVG795" s="34"/>
      <c r="CVH795" s="34"/>
      <c r="CVI795" s="88"/>
      <c r="CVJ795"/>
      <c r="CVK795" s="173"/>
      <c r="CVL795" s="284"/>
      <c r="CVM795" s="910"/>
      <c r="CVN795" s="421"/>
      <c r="CVO795" s="137"/>
      <c r="CVP795" s="136"/>
      <c r="CVQ795" s="138"/>
      <c r="CVR795" s="154"/>
      <c r="CVS795" s="194"/>
      <c r="CVT795" s="868"/>
      <c r="CVU795" s="194"/>
      <c r="CVV795" s="868"/>
      <c r="CVW795" s="874"/>
      <c r="CVX795" s="152"/>
      <c r="CVY795" s="552"/>
      <c r="CVZ795" s="709"/>
      <c r="CWA795" s="709"/>
      <c r="CWB795" s="723"/>
      <c r="CWC795" s="723"/>
      <c r="CWD795" s="723"/>
      <c r="CWE795" s="723"/>
      <c r="CWF795" s="723"/>
      <c r="CWG795" s="320"/>
      <c r="CWH795" s="47"/>
      <c r="CWI795" s="47"/>
      <c r="CWJ795" s="34"/>
      <c r="CWK795" s="34"/>
      <c r="CWL795" s="88"/>
      <c r="CWM795"/>
      <c r="CWN795" s="173"/>
      <c r="CWO795" s="284"/>
      <c r="CWP795" s="910"/>
      <c r="CWQ795" s="421"/>
      <c r="CWR795" s="137"/>
      <c r="CWS795" s="136"/>
      <c r="CWT795" s="138"/>
      <c r="CWU795" s="154"/>
      <c r="CWV795" s="194"/>
      <c r="CWW795" s="868"/>
      <c r="CWX795" s="194"/>
      <c r="CWY795" s="868"/>
      <c r="CWZ795" s="874"/>
      <c r="CXA795" s="152"/>
      <c r="CXB795" s="552"/>
      <c r="CXC795" s="709"/>
      <c r="CXD795" s="709"/>
      <c r="CXE795" s="723"/>
      <c r="CXF795" s="723"/>
      <c r="CXG795" s="723"/>
      <c r="CXH795" s="723"/>
      <c r="CXI795" s="723"/>
      <c r="CXJ795" s="320"/>
      <c r="CXK795" s="47"/>
      <c r="CXL795" s="47"/>
      <c r="CXM795" s="34"/>
      <c r="CXN795" s="34"/>
      <c r="CXO795" s="88"/>
      <c r="CXP795"/>
      <c r="CXQ795" s="173"/>
      <c r="CXR795" s="284"/>
      <c r="CXS795" s="910"/>
      <c r="CXT795" s="421"/>
      <c r="CXU795" s="137"/>
      <c r="CXV795" s="136"/>
      <c r="CXW795" s="138"/>
      <c r="CXX795" s="154"/>
      <c r="CXY795" s="194"/>
      <c r="CXZ795" s="868"/>
      <c r="CYA795" s="194"/>
      <c r="CYB795" s="868"/>
      <c r="CYC795" s="874"/>
      <c r="CYD795" s="152"/>
      <c r="CYE795" s="552"/>
      <c r="CYF795" s="709"/>
      <c r="CYG795" s="709"/>
      <c r="CYH795" s="723"/>
      <c r="CYI795" s="723"/>
      <c r="CYJ795" s="723"/>
      <c r="CYK795" s="723"/>
      <c r="CYL795" s="723"/>
      <c r="CYM795" s="320"/>
      <c r="CYN795" s="47"/>
      <c r="CYO795" s="47"/>
      <c r="CYP795" s="34"/>
      <c r="CYQ795" s="34"/>
      <c r="CYR795" s="88"/>
      <c r="CYS795"/>
      <c r="CYT795" s="173"/>
      <c r="CYU795" s="284"/>
      <c r="CYV795" s="910"/>
      <c r="CYW795" s="421"/>
      <c r="CYX795" s="137"/>
      <c r="CYY795" s="136"/>
      <c r="CYZ795" s="138"/>
      <c r="CZA795" s="154"/>
      <c r="CZB795" s="194"/>
      <c r="CZC795" s="868"/>
      <c r="CZD795" s="194"/>
      <c r="CZE795" s="868"/>
      <c r="CZF795" s="874"/>
      <c r="CZG795" s="152"/>
      <c r="CZH795" s="552"/>
      <c r="CZI795" s="709"/>
      <c r="CZJ795" s="709"/>
      <c r="CZK795" s="723"/>
      <c r="CZL795" s="723"/>
      <c r="CZM795" s="723"/>
      <c r="CZN795" s="723"/>
      <c r="CZO795" s="723"/>
      <c r="CZP795" s="320"/>
      <c r="CZQ795" s="47"/>
      <c r="CZR795" s="47"/>
      <c r="CZS795" s="34"/>
      <c r="CZT795" s="34"/>
      <c r="CZU795" s="88"/>
      <c r="CZV795"/>
      <c r="CZW795" s="173"/>
      <c r="CZX795" s="284"/>
      <c r="CZY795" s="910"/>
      <c r="CZZ795" s="421"/>
      <c r="DAA795" s="137"/>
      <c r="DAB795" s="136"/>
      <c r="DAC795" s="138"/>
      <c r="DAD795" s="154"/>
      <c r="DAE795" s="194"/>
      <c r="DAF795" s="868"/>
      <c r="DAG795" s="194"/>
      <c r="DAH795" s="868"/>
      <c r="DAI795" s="874"/>
      <c r="DAJ795" s="152"/>
      <c r="DAK795" s="552"/>
      <c r="DAL795" s="709"/>
      <c r="DAM795" s="709"/>
      <c r="DAN795" s="723"/>
      <c r="DAO795" s="723"/>
      <c r="DAP795" s="723"/>
      <c r="DAQ795" s="723"/>
      <c r="DAR795" s="723"/>
      <c r="DAS795" s="320"/>
      <c r="DAT795" s="47"/>
      <c r="DAU795" s="47"/>
      <c r="DAV795" s="34"/>
      <c r="DAW795" s="34"/>
      <c r="DAX795" s="88"/>
      <c r="DAY795"/>
      <c r="DAZ795" s="173"/>
      <c r="DBA795" s="284"/>
      <c r="DBB795" s="910"/>
      <c r="DBC795" s="421"/>
      <c r="DBD795" s="137"/>
      <c r="DBE795" s="136"/>
      <c r="DBF795" s="138"/>
      <c r="DBG795" s="154"/>
      <c r="DBH795" s="194"/>
      <c r="DBI795" s="868"/>
      <c r="DBJ795" s="194"/>
      <c r="DBK795" s="868"/>
      <c r="DBL795" s="874"/>
      <c r="DBM795" s="152"/>
      <c r="DBN795" s="552"/>
      <c r="DBO795" s="709"/>
      <c r="DBP795" s="709"/>
      <c r="DBQ795" s="723"/>
      <c r="DBR795" s="723"/>
      <c r="DBS795" s="723"/>
      <c r="DBT795" s="723"/>
      <c r="DBU795" s="723"/>
      <c r="DBV795" s="320"/>
      <c r="DBW795" s="47"/>
      <c r="DBX795" s="47"/>
      <c r="DBY795" s="34"/>
      <c r="DBZ795" s="34"/>
      <c r="DCA795" s="88"/>
      <c r="DCB795"/>
      <c r="DCC795" s="173"/>
      <c r="DCD795" s="284"/>
      <c r="DCE795" s="910"/>
      <c r="DCF795" s="421"/>
      <c r="DCG795" s="137"/>
      <c r="DCH795" s="136"/>
      <c r="DCI795" s="138"/>
      <c r="DCJ795" s="154"/>
      <c r="DCK795" s="194"/>
      <c r="DCL795" s="868"/>
      <c r="DCM795" s="194"/>
      <c r="DCN795" s="868"/>
      <c r="DCO795" s="874"/>
      <c r="DCP795" s="152"/>
      <c r="DCQ795" s="552"/>
      <c r="DCR795" s="709"/>
      <c r="DCS795" s="709"/>
      <c r="DCT795" s="723"/>
      <c r="DCU795" s="723"/>
      <c r="DCV795" s="723"/>
      <c r="DCW795" s="723"/>
      <c r="DCX795" s="723"/>
      <c r="DCY795" s="320"/>
      <c r="DCZ795" s="47"/>
      <c r="DDA795" s="47"/>
      <c r="DDB795" s="34"/>
      <c r="DDC795" s="34"/>
      <c r="DDD795" s="88"/>
      <c r="DDE795"/>
      <c r="DDF795" s="173"/>
      <c r="DDG795" s="284"/>
      <c r="DDH795" s="910"/>
      <c r="DDI795" s="421"/>
      <c r="DDJ795" s="137"/>
      <c r="DDK795" s="136"/>
      <c r="DDL795" s="138"/>
      <c r="DDM795" s="154"/>
      <c r="DDN795" s="194"/>
      <c r="DDO795" s="868"/>
      <c r="DDP795" s="194"/>
      <c r="DDQ795" s="868"/>
      <c r="DDR795" s="874"/>
      <c r="DDS795" s="152"/>
      <c r="DDT795" s="552"/>
      <c r="DDU795" s="709"/>
      <c r="DDV795" s="709"/>
      <c r="DDW795" s="723"/>
      <c r="DDX795" s="723"/>
      <c r="DDY795" s="723"/>
      <c r="DDZ795" s="723"/>
      <c r="DEA795" s="723"/>
      <c r="DEB795" s="320"/>
      <c r="DEC795" s="47"/>
      <c r="DED795" s="47"/>
      <c r="DEE795" s="34"/>
      <c r="DEF795" s="34"/>
      <c r="DEG795" s="88"/>
      <c r="DEH795"/>
      <c r="DEI795" s="173"/>
      <c r="DEJ795" s="284"/>
      <c r="DEK795" s="910"/>
      <c r="DEL795" s="421"/>
      <c r="DEM795" s="137"/>
      <c r="DEN795" s="136"/>
      <c r="DEO795" s="138"/>
      <c r="DEP795" s="154"/>
      <c r="DEQ795" s="194"/>
      <c r="DER795" s="868"/>
      <c r="DES795" s="194"/>
      <c r="DET795" s="868"/>
      <c r="DEU795" s="874"/>
      <c r="DEV795" s="152"/>
      <c r="DEW795" s="552"/>
      <c r="DEX795" s="709"/>
      <c r="DEY795" s="709"/>
      <c r="DEZ795" s="723"/>
      <c r="DFA795" s="723"/>
      <c r="DFB795" s="723"/>
      <c r="DFC795" s="723"/>
      <c r="DFD795" s="723"/>
      <c r="DFE795" s="320"/>
      <c r="DFF795" s="47"/>
      <c r="DFG795" s="47"/>
      <c r="DFH795" s="34"/>
      <c r="DFI795" s="34"/>
      <c r="DFJ795" s="88"/>
      <c r="DFK795"/>
      <c r="DFL795" s="173"/>
      <c r="DFM795" s="284"/>
      <c r="DFN795" s="910"/>
      <c r="DFO795" s="421"/>
      <c r="DFP795" s="137"/>
      <c r="DFQ795" s="136"/>
      <c r="DFR795" s="138"/>
      <c r="DFS795" s="154"/>
      <c r="DFT795" s="194"/>
      <c r="DFU795" s="868"/>
      <c r="DFV795" s="194"/>
      <c r="DFW795" s="868"/>
      <c r="DFX795" s="874"/>
      <c r="DFY795" s="152"/>
      <c r="DFZ795" s="552"/>
      <c r="DGA795" s="709"/>
      <c r="DGB795" s="709"/>
      <c r="DGC795" s="723"/>
      <c r="DGD795" s="723"/>
      <c r="DGE795" s="723"/>
      <c r="DGF795" s="723"/>
      <c r="DGG795" s="723"/>
      <c r="DGH795" s="320"/>
      <c r="DGI795" s="47"/>
      <c r="DGJ795" s="47"/>
      <c r="DGK795" s="34"/>
      <c r="DGL795" s="34"/>
      <c r="DGM795" s="88"/>
      <c r="DGN795"/>
      <c r="DGO795" s="173"/>
      <c r="DGP795" s="284"/>
      <c r="DGQ795" s="910"/>
      <c r="DGR795" s="421"/>
      <c r="DGS795" s="137"/>
      <c r="DGT795" s="136"/>
      <c r="DGU795" s="138"/>
      <c r="DGV795" s="154"/>
      <c r="DGW795" s="194"/>
      <c r="DGX795" s="868"/>
      <c r="DGY795" s="194"/>
      <c r="DGZ795" s="868"/>
      <c r="DHA795" s="874"/>
      <c r="DHB795" s="152"/>
      <c r="DHC795" s="552"/>
      <c r="DHD795" s="709"/>
      <c r="DHE795" s="709"/>
      <c r="DHF795" s="723"/>
      <c r="DHG795" s="723"/>
      <c r="DHH795" s="723"/>
      <c r="DHI795" s="723"/>
      <c r="DHJ795" s="723"/>
      <c r="DHK795" s="320"/>
      <c r="DHL795" s="47"/>
      <c r="DHM795" s="47"/>
      <c r="DHN795" s="34"/>
      <c r="DHO795" s="34"/>
      <c r="DHP795" s="88"/>
      <c r="DHQ795"/>
      <c r="DHR795" s="173"/>
      <c r="DHS795" s="284"/>
      <c r="DHT795" s="910"/>
      <c r="DHU795" s="421"/>
      <c r="DHV795" s="137"/>
      <c r="DHW795" s="136"/>
      <c r="DHX795" s="138"/>
      <c r="DHY795" s="154"/>
      <c r="DHZ795" s="194"/>
      <c r="DIA795" s="868"/>
      <c r="DIB795" s="194"/>
      <c r="DIC795" s="868"/>
      <c r="DID795" s="874"/>
      <c r="DIE795" s="152"/>
      <c r="DIF795" s="552"/>
      <c r="DIG795" s="709"/>
      <c r="DIH795" s="709"/>
      <c r="DII795" s="723"/>
      <c r="DIJ795" s="723"/>
      <c r="DIK795" s="723"/>
      <c r="DIL795" s="723"/>
      <c r="DIM795" s="723"/>
      <c r="DIN795" s="320"/>
      <c r="DIO795" s="47"/>
      <c r="DIP795" s="47"/>
      <c r="DIQ795" s="34"/>
      <c r="DIR795" s="34"/>
      <c r="DIS795" s="88"/>
      <c r="DIT795"/>
      <c r="DIU795" s="173"/>
      <c r="DIV795" s="284"/>
      <c r="DIW795" s="910"/>
      <c r="DIX795" s="421"/>
      <c r="DIY795" s="137"/>
      <c r="DIZ795" s="136"/>
      <c r="DJA795" s="138"/>
      <c r="DJB795" s="154"/>
      <c r="DJC795" s="194"/>
      <c r="DJD795" s="868"/>
      <c r="DJE795" s="194"/>
      <c r="DJF795" s="868"/>
      <c r="DJG795" s="874"/>
      <c r="DJH795" s="152"/>
      <c r="DJI795" s="552"/>
      <c r="DJJ795" s="709"/>
      <c r="DJK795" s="709"/>
      <c r="DJL795" s="723"/>
      <c r="DJM795" s="723"/>
      <c r="DJN795" s="723"/>
      <c r="DJO795" s="723"/>
      <c r="DJP795" s="723"/>
      <c r="DJQ795" s="320"/>
      <c r="DJR795" s="47"/>
      <c r="DJS795" s="47"/>
      <c r="DJT795" s="34"/>
      <c r="DJU795" s="34"/>
      <c r="DJV795" s="88"/>
      <c r="DJW795"/>
      <c r="DJX795" s="173"/>
      <c r="DJY795" s="284"/>
      <c r="DJZ795" s="910"/>
      <c r="DKA795" s="421"/>
      <c r="DKB795" s="137"/>
      <c r="DKC795" s="136"/>
      <c r="DKD795" s="138"/>
      <c r="DKE795" s="154"/>
      <c r="DKF795" s="194"/>
      <c r="DKG795" s="868"/>
      <c r="DKH795" s="194"/>
      <c r="DKI795" s="868"/>
      <c r="DKJ795" s="874"/>
      <c r="DKK795" s="152"/>
      <c r="DKL795" s="552"/>
      <c r="DKM795" s="709"/>
      <c r="DKN795" s="709"/>
      <c r="DKO795" s="723"/>
      <c r="DKP795" s="723"/>
      <c r="DKQ795" s="723"/>
      <c r="DKR795" s="723"/>
      <c r="DKS795" s="723"/>
      <c r="DKT795" s="320"/>
      <c r="DKU795" s="47"/>
      <c r="DKV795" s="47"/>
      <c r="DKW795" s="34"/>
      <c r="DKX795" s="34"/>
      <c r="DKY795" s="88"/>
      <c r="DKZ795"/>
      <c r="DLA795" s="173"/>
      <c r="DLB795" s="284"/>
      <c r="DLC795" s="910"/>
      <c r="DLD795" s="421"/>
      <c r="DLE795" s="137"/>
      <c r="DLF795" s="136"/>
      <c r="DLG795" s="138"/>
      <c r="DLH795" s="154"/>
      <c r="DLI795" s="194"/>
      <c r="DLJ795" s="868"/>
      <c r="DLK795" s="194"/>
      <c r="DLL795" s="868"/>
      <c r="DLM795" s="874"/>
      <c r="DLN795" s="152"/>
      <c r="DLO795" s="552"/>
      <c r="DLP795" s="709"/>
      <c r="DLQ795" s="709"/>
      <c r="DLR795" s="723"/>
      <c r="DLS795" s="723"/>
      <c r="DLT795" s="723"/>
      <c r="DLU795" s="723"/>
      <c r="DLV795" s="723"/>
      <c r="DLW795" s="320"/>
      <c r="DLX795" s="47"/>
      <c r="DLY795" s="47"/>
      <c r="DLZ795" s="34"/>
      <c r="DMA795" s="34"/>
      <c r="DMB795" s="88"/>
      <c r="DMC795"/>
      <c r="DMD795" s="173"/>
      <c r="DME795" s="284"/>
      <c r="DMF795" s="910"/>
      <c r="DMG795" s="421"/>
      <c r="DMH795" s="137"/>
      <c r="DMI795" s="136"/>
      <c r="DMJ795" s="138"/>
      <c r="DMK795" s="154"/>
      <c r="DML795" s="194"/>
      <c r="DMM795" s="868"/>
      <c r="DMN795" s="194"/>
      <c r="DMO795" s="868"/>
      <c r="DMP795" s="874"/>
      <c r="DMQ795" s="152"/>
      <c r="DMR795" s="552"/>
      <c r="DMS795" s="709"/>
      <c r="DMT795" s="709"/>
      <c r="DMU795" s="723"/>
      <c r="DMV795" s="723"/>
      <c r="DMW795" s="723"/>
      <c r="DMX795" s="723"/>
      <c r="DMY795" s="723"/>
      <c r="DMZ795" s="320"/>
      <c r="DNA795" s="47"/>
      <c r="DNB795" s="47"/>
      <c r="DNC795" s="34"/>
      <c r="DND795" s="34"/>
      <c r="DNE795" s="88"/>
      <c r="DNF795"/>
      <c r="DNG795" s="173"/>
      <c r="DNH795" s="284"/>
      <c r="DNI795" s="910"/>
      <c r="DNJ795" s="421"/>
      <c r="DNK795" s="137"/>
      <c r="DNL795" s="136"/>
      <c r="DNM795" s="138"/>
      <c r="DNN795" s="154"/>
      <c r="DNO795" s="194"/>
      <c r="DNP795" s="868"/>
      <c r="DNQ795" s="194"/>
      <c r="DNR795" s="868"/>
      <c r="DNS795" s="874"/>
      <c r="DNT795" s="152"/>
      <c r="DNU795" s="552"/>
      <c r="DNV795" s="709"/>
      <c r="DNW795" s="709"/>
      <c r="DNX795" s="723"/>
      <c r="DNY795" s="723"/>
      <c r="DNZ795" s="723"/>
      <c r="DOA795" s="723"/>
      <c r="DOB795" s="723"/>
      <c r="DOC795" s="320"/>
      <c r="DOD795" s="47"/>
      <c r="DOE795" s="47"/>
      <c r="DOF795" s="34"/>
      <c r="DOG795" s="34"/>
      <c r="DOH795" s="88"/>
      <c r="DOI795"/>
      <c r="DOJ795" s="173"/>
      <c r="DOK795" s="284"/>
      <c r="DOL795" s="910"/>
      <c r="DOM795" s="421"/>
      <c r="DON795" s="137"/>
      <c r="DOO795" s="136"/>
      <c r="DOP795" s="138"/>
      <c r="DOQ795" s="154"/>
      <c r="DOR795" s="194"/>
      <c r="DOS795" s="868"/>
      <c r="DOT795" s="194"/>
      <c r="DOU795" s="868"/>
      <c r="DOV795" s="874"/>
      <c r="DOW795" s="152"/>
      <c r="DOX795" s="552"/>
      <c r="DOY795" s="709"/>
      <c r="DOZ795" s="709"/>
      <c r="DPA795" s="723"/>
      <c r="DPB795" s="723"/>
      <c r="DPC795" s="723"/>
      <c r="DPD795" s="723"/>
      <c r="DPE795" s="723"/>
      <c r="DPF795" s="320"/>
      <c r="DPG795" s="47"/>
      <c r="DPH795" s="47"/>
      <c r="DPI795" s="34"/>
      <c r="DPJ795" s="34"/>
      <c r="DPK795" s="88"/>
      <c r="DPL795"/>
      <c r="DPM795" s="173"/>
      <c r="DPN795" s="284"/>
      <c r="DPO795" s="910"/>
      <c r="DPP795" s="421"/>
      <c r="DPQ795" s="137"/>
      <c r="DPR795" s="136"/>
      <c r="DPS795" s="138"/>
      <c r="DPT795" s="154"/>
      <c r="DPU795" s="194"/>
      <c r="DPV795" s="868"/>
      <c r="DPW795" s="194"/>
      <c r="DPX795" s="868"/>
      <c r="DPY795" s="874"/>
      <c r="DPZ795" s="152"/>
      <c r="DQA795" s="552"/>
      <c r="DQB795" s="709"/>
      <c r="DQC795" s="709"/>
      <c r="DQD795" s="723"/>
      <c r="DQE795" s="723"/>
      <c r="DQF795" s="723"/>
      <c r="DQG795" s="723"/>
      <c r="DQH795" s="723"/>
      <c r="DQI795" s="320"/>
      <c r="DQJ795" s="47"/>
      <c r="DQK795" s="47"/>
      <c r="DQL795" s="34"/>
      <c r="DQM795" s="34"/>
      <c r="DQN795" s="88"/>
      <c r="DQO795"/>
      <c r="DQP795" s="173"/>
      <c r="DQQ795" s="284"/>
      <c r="DQR795" s="910"/>
      <c r="DQS795" s="421"/>
      <c r="DQT795" s="137"/>
      <c r="DQU795" s="136"/>
      <c r="DQV795" s="138"/>
      <c r="DQW795" s="154"/>
      <c r="DQX795" s="194"/>
      <c r="DQY795" s="868"/>
      <c r="DQZ795" s="194"/>
      <c r="DRA795" s="868"/>
      <c r="DRB795" s="874"/>
      <c r="DRC795" s="152"/>
      <c r="DRD795" s="552"/>
      <c r="DRE795" s="709"/>
      <c r="DRF795" s="709"/>
      <c r="DRG795" s="723"/>
      <c r="DRH795" s="723"/>
      <c r="DRI795" s="723"/>
      <c r="DRJ795" s="723"/>
      <c r="DRK795" s="723"/>
      <c r="DRL795" s="320"/>
      <c r="DRM795" s="47"/>
      <c r="DRN795" s="47"/>
      <c r="DRO795" s="34"/>
      <c r="DRP795" s="34"/>
      <c r="DRQ795" s="88"/>
      <c r="DRR795"/>
      <c r="DRS795" s="173"/>
      <c r="DRT795" s="284"/>
      <c r="DRU795" s="910"/>
      <c r="DRV795" s="421"/>
      <c r="DRW795" s="137"/>
      <c r="DRX795" s="136"/>
      <c r="DRY795" s="138"/>
      <c r="DRZ795" s="154"/>
      <c r="DSA795" s="194"/>
      <c r="DSB795" s="868"/>
      <c r="DSC795" s="194"/>
      <c r="DSD795" s="868"/>
      <c r="DSE795" s="874"/>
      <c r="DSF795" s="152"/>
      <c r="DSG795" s="552"/>
      <c r="DSH795" s="709"/>
      <c r="DSI795" s="709"/>
      <c r="DSJ795" s="723"/>
      <c r="DSK795" s="723"/>
      <c r="DSL795" s="723"/>
      <c r="DSM795" s="723"/>
      <c r="DSN795" s="723"/>
      <c r="DSO795" s="320"/>
      <c r="DSP795" s="47"/>
      <c r="DSQ795" s="47"/>
      <c r="DSR795" s="34"/>
      <c r="DSS795" s="34"/>
      <c r="DST795" s="88"/>
      <c r="DSU795"/>
      <c r="DSV795" s="173"/>
      <c r="DSW795" s="284"/>
      <c r="DSX795" s="910"/>
      <c r="DSY795" s="421"/>
      <c r="DSZ795" s="137"/>
      <c r="DTA795" s="136"/>
      <c r="DTB795" s="138"/>
      <c r="DTC795" s="154"/>
      <c r="DTD795" s="194"/>
      <c r="DTE795" s="868"/>
      <c r="DTF795" s="194"/>
      <c r="DTG795" s="868"/>
      <c r="DTH795" s="874"/>
      <c r="DTI795" s="152"/>
      <c r="DTJ795" s="552"/>
      <c r="DTK795" s="709"/>
      <c r="DTL795" s="709"/>
      <c r="DTM795" s="723"/>
      <c r="DTN795" s="723"/>
      <c r="DTO795" s="723"/>
      <c r="DTP795" s="723"/>
      <c r="DTQ795" s="723"/>
      <c r="DTR795" s="320"/>
      <c r="DTS795" s="47"/>
      <c r="DTT795" s="47"/>
      <c r="DTU795" s="34"/>
      <c r="DTV795" s="34"/>
      <c r="DTW795" s="88"/>
      <c r="DTX795"/>
      <c r="DTY795" s="173"/>
      <c r="DTZ795" s="284"/>
      <c r="DUA795" s="910"/>
      <c r="DUB795" s="421"/>
      <c r="DUC795" s="137"/>
      <c r="DUD795" s="136"/>
      <c r="DUE795" s="138"/>
      <c r="DUF795" s="154"/>
      <c r="DUG795" s="194"/>
      <c r="DUH795" s="868"/>
      <c r="DUI795" s="194"/>
      <c r="DUJ795" s="868"/>
      <c r="DUK795" s="874"/>
      <c r="DUL795" s="152"/>
      <c r="DUM795" s="552"/>
      <c r="DUN795" s="709"/>
      <c r="DUO795" s="709"/>
      <c r="DUP795" s="723"/>
      <c r="DUQ795" s="723"/>
      <c r="DUR795" s="723"/>
      <c r="DUS795" s="723"/>
      <c r="DUT795" s="723"/>
      <c r="DUU795" s="320"/>
      <c r="DUV795" s="47"/>
      <c r="DUW795" s="47"/>
      <c r="DUX795" s="34"/>
      <c r="DUY795" s="34"/>
      <c r="DUZ795" s="88"/>
      <c r="DVA795"/>
      <c r="DVB795" s="173"/>
      <c r="DVC795" s="284"/>
      <c r="DVD795" s="910"/>
      <c r="DVE795" s="421"/>
      <c r="DVF795" s="137"/>
      <c r="DVG795" s="136"/>
      <c r="DVH795" s="138"/>
      <c r="DVI795" s="154"/>
      <c r="DVJ795" s="194"/>
      <c r="DVK795" s="868"/>
      <c r="DVL795" s="194"/>
      <c r="DVM795" s="868"/>
      <c r="DVN795" s="874"/>
      <c r="DVO795" s="152"/>
      <c r="DVP795" s="552"/>
      <c r="DVQ795" s="709"/>
      <c r="DVR795" s="709"/>
      <c r="DVS795" s="723"/>
      <c r="DVT795" s="723"/>
      <c r="DVU795" s="723"/>
      <c r="DVV795" s="723"/>
      <c r="DVW795" s="723"/>
      <c r="DVX795" s="320"/>
      <c r="DVY795" s="47"/>
      <c r="DVZ795" s="47"/>
      <c r="DWA795" s="34"/>
      <c r="DWB795" s="34"/>
      <c r="DWC795" s="88"/>
      <c r="DWD795"/>
      <c r="DWE795" s="173"/>
      <c r="DWF795" s="284"/>
      <c r="DWG795" s="910"/>
      <c r="DWH795" s="421"/>
      <c r="DWI795" s="137"/>
      <c r="DWJ795" s="136"/>
      <c r="DWK795" s="138"/>
      <c r="DWL795" s="154"/>
      <c r="DWM795" s="194"/>
      <c r="DWN795" s="868"/>
      <c r="DWO795" s="194"/>
      <c r="DWP795" s="868"/>
      <c r="DWQ795" s="874"/>
      <c r="DWR795" s="152"/>
      <c r="DWS795" s="552"/>
      <c r="DWT795" s="709"/>
      <c r="DWU795" s="709"/>
      <c r="DWV795" s="723"/>
      <c r="DWW795" s="723"/>
      <c r="DWX795" s="723"/>
      <c r="DWY795" s="723"/>
      <c r="DWZ795" s="723"/>
      <c r="DXA795" s="320"/>
      <c r="DXB795" s="47"/>
      <c r="DXC795" s="47"/>
      <c r="DXD795" s="34"/>
      <c r="DXE795" s="34"/>
      <c r="DXF795" s="88"/>
      <c r="DXG795"/>
      <c r="DXH795" s="173"/>
      <c r="DXI795" s="284"/>
      <c r="DXJ795" s="910"/>
      <c r="DXK795" s="421"/>
      <c r="DXL795" s="137"/>
      <c r="DXM795" s="136"/>
      <c r="DXN795" s="138"/>
      <c r="DXO795" s="154"/>
      <c r="DXP795" s="194"/>
      <c r="DXQ795" s="868"/>
      <c r="DXR795" s="194"/>
      <c r="DXS795" s="868"/>
      <c r="DXT795" s="874"/>
      <c r="DXU795" s="152"/>
      <c r="DXV795" s="552"/>
      <c r="DXW795" s="709"/>
      <c r="DXX795" s="709"/>
      <c r="DXY795" s="723"/>
      <c r="DXZ795" s="723"/>
      <c r="DYA795" s="723"/>
      <c r="DYB795" s="723"/>
      <c r="DYC795" s="723"/>
      <c r="DYD795" s="320"/>
      <c r="DYE795" s="47"/>
      <c r="DYF795" s="47"/>
      <c r="DYG795" s="34"/>
      <c r="DYH795" s="34"/>
      <c r="DYI795" s="88"/>
      <c r="DYJ795"/>
      <c r="DYK795" s="173"/>
      <c r="DYL795" s="284"/>
      <c r="DYM795" s="910"/>
      <c r="DYN795" s="421"/>
      <c r="DYO795" s="137"/>
      <c r="DYP795" s="136"/>
      <c r="DYQ795" s="138"/>
      <c r="DYR795" s="154"/>
      <c r="DYS795" s="194"/>
      <c r="DYT795" s="868"/>
      <c r="DYU795" s="194"/>
      <c r="DYV795" s="868"/>
      <c r="DYW795" s="874"/>
      <c r="DYX795" s="152"/>
      <c r="DYY795" s="552"/>
      <c r="DYZ795" s="709"/>
      <c r="DZA795" s="709"/>
      <c r="DZB795" s="723"/>
      <c r="DZC795" s="723"/>
      <c r="DZD795" s="723"/>
      <c r="DZE795" s="723"/>
      <c r="DZF795" s="723"/>
      <c r="DZG795" s="320"/>
      <c r="DZH795" s="47"/>
      <c r="DZI795" s="47"/>
      <c r="DZJ795" s="34"/>
      <c r="DZK795" s="34"/>
      <c r="DZL795" s="88"/>
      <c r="DZM795"/>
      <c r="DZN795" s="173"/>
      <c r="DZO795" s="284"/>
      <c r="DZP795" s="910"/>
      <c r="DZQ795" s="421"/>
      <c r="DZR795" s="137"/>
      <c r="DZS795" s="136"/>
      <c r="DZT795" s="138"/>
      <c r="DZU795" s="154"/>
      <c r="DZV795" s="194"/>
      <c r="DZW795" s="868"/>
      <c r="DZX795" s="194"/>
      <c r="DZY795" s="868"/>
      <c r="DZZ795" s="874"/>
      <c r="EAA795" s="152"/>
      <c r="EAB795" s="552"/>
      <c r="EAC795" s="709"/>
      <c r="EAD795" s="709"/>
      <c r="EAE795" s="723"/>
      <c r="EAF795" s="723"/>
      <c r="EAG795" s="723"/>
      <c r="EAH795" s="723"/>
      <c r="EAI795" s="723"/>
      <c r="EAJ795" s="320"/>
      <c r="EAK795" s="47"/>
      <c r="EAL795" s="47"/>
      <c r="EAM795" s="34"/>
      <c r="EAN795" s="34"/>
      <c r="EAO795" s="88"/>
      <c r="EAP795"/>
      <c r="EAQ795" s="173"/>
      <c r="EAR795" s="284"/>
      <c r="EAS795" s="910"/>
      <c r="EAT795" s="421"/>
      <c r="EAU795" s="137"/>
      <c r="EAV795" s="136"/>
      <c r="EAW795" s="138"/>
      <c r="EAX795" s="154"/>
      <c r="EAY795" s="194"/>
      <c r="EAZ795" s="868"/>
      <c r="EBA795" s="194"/>
      <c r="EBB795" s="868"/>
      <c r="EBC795" s="874"/>
      <c r="EBD795" s="152"/>
      <c r="EBE795" s="552"/>
      <c r="EBF795" s="709"/>
      <c r="EBG795" s="709"/>
      <c r="EBH795" s="723"/>
      <c r="EBI795" s="723"/>
      <c r="EBJ795" s="723"/>
      <c r="EBK795" s="723"/>
      <c r="EBL795" s="723"/>
      <c r="EBM795" s="320"/>
      <c r="EBN795" s="47"/>
      <c r="EBO795" s="47"/>
      <c r="EBP795" s="34"/>
      <c r="EBQ795" s="34"/>
      <c r="EBR795" s="88"/>
      <c r="EBS795"/>
      <c r="EBT795" s="173"/>
      <c r="EBU795" s="284"/>
      <c r="EBV795" s="910"/>
      <c r="EBW795" s="421"/>
      <c r="EBX795" s="137"/>
      <c r="EBY795" s="136"/>
      <c r="EBZ795" s="138"/>
      <c r="ECA795" s="154"/>
      <c r="ECB795" s="194"/>
      <c r="ECC795" s="868"/>
      <c r="ECD795" s="194"/>
      <c r="ECE795" s="868"/>
      <c r="ECF795" s="874"/>
      <c r="ECG795" s="152"/>
      <c r="ECH795" s="552"/>
      <c r="ECI795" s="709"/>
      <c r="ECJ795" s="709"/>
      <c r="ECK795" s="723"/>
      <c r="ECL795" s="723"/>
      <c r="ECM795" s="723"/>
      <c r="ECN795" s="723"/>
      <c r="ECO795" s="723"/>
      <c r="ECP795" s="320"/>
      <c r="ECQ795" s="47"/>
      <c r="ECR795" s="47"/>
      <c r="ECS795" s="34"/>
      <c r="ECT795" s="34"/>
      <c r="ECU795" s="88"/>
      <c r="ECV795"/>
      <c r="ECW795" s="173"/>
      <c r="ECX795" s="284"/>
      <c r="ECY795" s="910"/>
      <c r="ECZ795" s="421"/>
      <c r="EDA795" s="137"/>
      <c r="EDB795" s="136"/>
      <c r="EDC795" s="138"/>
      <c r="EDD795" s="154"/>
      <c r="EDE795" s="194"/>
      <c r="EDF795" s="868"/>
      <c r="EDG795" s="194"/>
      <c r="EDH795" s="868"/>
      <c r="EDI795" s="874"/>
      <c r="EDJ795" s="152"/>
      <c r="EDK795" s="552"/>
      <c r="EDL795" s="709"/>
      <c r="EDM795" s="709"/>
      <c r="EDN795" s="723"/>
      <c r="EDO795" s="723"/>
      <c r="EDP795" s="723"/>
      <c r="EDQ795" s="723"/>
      <c r="EDR795" s="723"/>
      <c r="EDS795" s="320"/>
      <c r="EDT795" s="47"/>
      <c r="EDU795" s="47"/>
      <c r="EDV795" s="34"/>
      <c r="EDW795" s="34"/>
      <c r="EDX795" s="88"/>
      <c r="EDY795"/>
      <c r="EDZ795" s="173"/>
      <c r="EEA795" s="284"/>
      <c r="EEB795" s="910"/>
      <c r="EEC795" s="421"/>
      <c r="EED795" s="137"/>
      <c r="EEE795" s="136"/>
      <c r="EEF795" s="138"/>
      <c r="EEG795" s="154"/>
      <c r="EEH795" s="194"/>
      <c r="EEI795" s="868"/>
      <c r="EEJ795" s="194"/>
      <c r="EEK795" s="868"/>
      <c r="EEL795" s="874"/>
      <c r="EEM795" s="152"/>
      <c r="EEN795" s="552"/>
      <c r="EEO795" s="709"/>
      <c r="EEP795" s="709"/>
      <c r="EEQ795" s="723"/>
      <c r="EER795" s="723"/>
      <c r="EES795" s="723"/>
      <c r="EET795" s="723"/>
      <c r="EEU795" s="723"/>
      <c r="EEV795" s="320"/>
      <c r="EEW795" s="47"/>
      <c r="EEX795" s="47"/>
      <c r="EEY795" s="34"/>
      <c r="EEZ795" s="34"/>
      <c r="EFA795" s="88"/>
      <c r="EFB795"/>
      <c r="EFC795" s="173"/>
      <c r="EFD795" s="284"/>
      <c r="EFE795" s="910"/>
      <c r="EFF795" s="421"/>
      <c r="EFG795" s="137"/>
      <c r="EFH795" s="136"/>
      <c r="EFI795" s="138"/>
      <c r="EFJ795" s="154"/>
      <c r="EFK795" s="194"/>
      <c r="EFL795" s="868"/>
      <c r="EFM795" s="194"/>
      <c r="EFN795" s="868"/>
      <c r="EFO795" s="874"/>
      <c r="EFP795" s="152"/>
      <c r="EFQ795" s="552"/>
      <c r="EFR795" s="709"/>
      <c r="EFS795" s="709"/>
      <c r="EFT795" s="723"/>
      <c r="EFU795" s="723"/>
      <c r="EFV795" s="723"/>
      <c r="EFW795" s="723"/>
      <c r="EFX795" s="723"/>
      <c r="EFY795" s="320"/>
      <c r="EFZ795" s="47"/>
      <c r="EGA795" s="47"/>
      <c r="EGB795" s="34"/>
      <c r="EGC795" s="34"/>
      <c r="EGD795" s="88"/>
      <c r="EGE795"/>
      <c r="EGF795" s="173"/>
      <c r="EGG795" s="284"/>
      <c r="EGH795" s="910"/>
      <c r="EGI795" s="421"/>
      <c r="EGJ795" s="137"/>
      <c r="EGK795" s="136"/>
      <c r="EGL795" s="138"/>
      <c r="EGM795" s="154"/>
      <c r="EGN795" s="194"/>
      <c r="EGO795" s="868"/>
      <c r="EGP795" s="194"/>
      <c r="EGQ795" s="868"/>
      <c r="EGR795" s="874"/>
      <c r="EGS795" s="152"/>
      <c r="EGT795" s="552"/>
      <c r="EGU795" s="709"/>
      <c r="EGV795" s="709"/>
      <c r="EGW795" s="723"/>
      <c r="EGX795" s="723"/>
      <c r="EGY795" s="723"/>
      <c r="EGZ795" s="723"/>
      <c r="EHA795" s="723"/>
      <c r="EHB795" s="320"/>
      <c r="EHC795" s="47"/>
      <c r="EHD795" s="47"/>
      <c r="EHE795" s="34"/>
      <c r="EHF795" s="34"/>
      <c r="EHG795" s="88"/>
      <c r="EHH795"/>
      <c r="EHI795" s="173"/>
      <c r="EHJ795" s="284"/>
      <c r="EHK795" s="910"/>
      <c r="EHL795" s="421"/>
      <c r="EHM795" s="137"/>
      <c r="EHN795" s="136"/>
      <c r="EHO795" s="138"/>
      <c r="EHP795" s="154"/>
      <c r="EHQ795" s="194"/>
      <c r="EHR795" s="868"/>
      <c r="EHS795" s="194"/>
      <c r="EHT795" s="868"/>
      <c r="EHU795" s="874"/>
      <c r="EHV795" s="152"/>
      <c r="EHW795" s="552"/>
      <c r="EHX795" s="709"/>
      <c r="EHY795" s="709"/>
      <c r="EHZ795" s="723"/>
      <c r="EIA795" s="723"/>
      <c r="EIB795" s="723"/>
      <c r="EIC795" s="723"/>
      <c r="EID795" s="723"/>
      <c r="EIE795" s="320"/>
      <c r="EIF795" s="47"/>
      <c r="EIG795" s="47"/>
      <c r="EIH795" s="34"/>
      <c r="EII795" s="34"/>
      <c r="EIJ795" s="88"/>
      <c r="EIK795"/>
      <c r="EIL795" s="173"/>
      <c r="EIM795" s="284"/>
      <c r="EIN795" s="910"/>
      <c r="EIO795" s="421"/>
      <c r="EIP795" s="137"/>
      <c r="EIQ795" s="136"/>
      <c r="EIR795" s="138"/>
      <c r="EIS795" s="154"/>
      <c r="EIT795" s="194"/>
      <c r="EIU795" s="868"/>
      <c r="EIV795" s="194"/>
      <c r="EIW795" s="868"/>
      <c r="EIX795" s="874"/>
      <c r="EIY795" s="152"/>
      <c r="EIZ795" s="552"/>
      <c r="EJA795" s="709"/>
      <c r="EJB795" s="709"/>
      <c r="EJC795" s="723"/>
      <c r="EJD795" s="723"/>
      <c r="EJE795" s="723"/>
      <c r="EJF795" s="723"/>
      <c r="EJG795" s="723"/>
      <c r="EJH795" s="320"/>
      <c r="EJI795" s="47"/>
      <c r="EJJ795" s="47"/>
      <c r="EJK795" s="34"/>
      <c r="EJL795" s="34"/>
      <c r="EJM795" s="88"/>
      <c r="EJN795"/>
      <c r="EJO795" s="173"/>
      <c r="EJP795" s="284"/>
      <c r="EJQ795" s="910"/>
      <c r="EJR795" s="421"/>
      <c r="EJS795" s="137"/>
      <c r="EJT795" s="136"/>
      <c r="EJU795" s="138"/>
      <c r="EJV795" s="154"/>
      <c r="EJW795" s="194"/>
      <c r="EJX795" s="868"/>
      <c r="EJY795" s="194"/>
      <c r="EJZ795" s="868"/>
      <c r="EKA795" s="874"/>
      <c r="EKB795" s="152"/>
      <c r="EKC795" s="552"/>
      <c r="EKD795" s="709"/>
      <c r="EKE795" s="709"/>
      <c r="EKF795" s="723"/>
      <c r="EKG795" s="723"/>
      <c r="EKH795" s="723"/>
      <c r="EKI795" s="723"/>
      <c r="EKJ795" s="723"/>
      <c r="EKK795" s="320"/>
      <c r="EKL795" s="47"/>
      <c r="EKM795" s="47"/>
      <c r="EKN795" s="34"/>
      <c r="EKO795" s="34"/>
      <c r="EKP795" s="88"/>
      <c r="EKQ795"/>
      <c r="EKR795" s="173"/>
      <c r="EKS795" s="284"/>
      <c r="EKT795" s="910"/>
      <c r="EKU795" s="421"/>
      <c r="EKV795" s="137"/>
      <c r="EKW795" s="136"/>
      <c r="EKX795" s="138"/>
      <c r="EKY795" s="154"/>
      <c r="EKZ795" s="194"/>
      <c r="ELA795" s="868"/>
      <c r="ELB795" s="194"/>
      <c r="ELC795" s="868"/>
      <c r="ELD795" s="874"/>
      <c r="ELE795" s="152"/>
      <c r="ELF795" s="552"/>
      <c r="ELG795" s="709"/>
      <c r="ELH795" s="709"/>
      <c r="ELI795" s="723"/>
      <c r="ELJ795" s="723"/>
      <c r="ELK795" s="723"/>
      <c r="ELL795" s="723"/>
      <c r="ELM795" s="723"/>
      <c r="ELN795" s="320"/>
      <c r="ELO795" s="47"/>
      <c r="ELP795" s="47"/>
      <c r="ELQ795" s="34"/>
      <c r="ELR795" s="34"/>
      <c r="ELS795" s="88"/>
      <c r="ELT795"/>
      <c r="ELU795" s="173"/>
      <c r="ELV795" s="284"/>
      <c r="ELW795" s="910"/>
      <c r="ELX795" s="421"/>
      <c r="ELY795" s="137"/>
      <c r="ELZ795" s="136"/>
      <c r="EMA795" s="138"/>
      <c r="EMB795" s="154"/>
      <c r="EMC795" s="194"/>
      <c r="EMD795" s="868"/>
      <c r="EME795" s="194"/>
      <c r="EMF795" s="868"/>
      <c r="EMG795" s="874"/>
      <c r="EMH795" s="152"/>
      <c r="EMI795" s="552"/>
      <c r="EMJ795" s="709"/>
      <c r="EMK795" s="709"/>
      <c r="EML795" s="723"/>
      <c r="EMM795" s="723"/>
      <c r="EMN795" s="723"/>
      <c r="EMO795" s="723"/>
      <c r="EMP795" s="723"/>
      <c r="EMQ795" s="320"/>
      <c r="EMR795" s="47"/>
      <c r="EMS795" s="47"/>
      <c r="EMT795" s="34"/>
      <c r="EMU795" s="34"/>
      <c r="EMV795" s="88"/>
      <c r="EMW795"/>
      <c r="EMX795" s="173"/>
      <c r="EMY795" s="284"/>
      <c r="EMZ795" s="910"/>
      <c r="ENA795" s="421"/>
      <c r="ENB795" s="137"/>
      <c r="ENC795" s="136"/>
      <c r="END795" s="138"/>
      <c r="ENE795" s="154"/>
      <c r="ENF795" s="194"/>
      <c r="ENG795" s="868"/>
      <c r="ENH795" s="194"/>
      <c r="ENI795" s="868"/>
      <c r="ENJ795" s="874"/>
      <c r="ENK795" s="152"/>
      <c r="ENL795" s="552"/>
      <c r="ENM795" s="709"/>
      <c r="ENN795" s="709"/>
      <c r="ENO795" s="723"/>
      <c r="ENP795" s="723"/>
      <c r="ENQ795" s="723"/>
      <c r="ENR795" s="723"/>
      <c r="ENS795" s="723"/>
      <c r="ENT795" s="320"/>
      <c r="ENU795" s="47"/>
      <c r="ENV795" s="47"/>
      <c r="ENW795" s="34"/>
      <c r="ENX795" s="34"/>
      <c r="ENY795" s="88"/>
      <c r="ENZ795"/>
      <c r="EOA795" s="173"/>
      <c r="EOB795" s="284"/>
      <c r="EOC795" s="910"/>
      <c r="EOD795" s="421"/>
      <c r="EOE795" s="137"/>
      <c r="EOF795" s="136"/>
      <c r="EOG795" s="138"/>
      <c r="EOH795" s="154"/>
      <c r="EOI795" s="194"/>
      <c r="EOJ795" s="868"/>
      <c r="EOK795" s="194"/>
      <c r="EOL795" s="868"/>
      <c r="EOM795" s="874"/>
      <c r="EON795" s="152"/>
      <c r="EOO795" s="552"/>
      <c r="EOP795" s="709"/>
      <c r="EOQ795" s="709"/>
      <c r="EOR795" s="723"/>
      <c r="EOS795" s="723"/>
      <c r="EOT795" s="723"/>
      <c r="EOU795" s="723"/>
      <c r="EOV795" s="723"/>
      <c r="EOW795" s="320"/>
      <c r="EOX795" s="47"/>
      <c r="EOY795" s="47"/>
      <c r="EOZ795" s="34"/>
      <c r="EPA795" s="34"/>
      <c r="EPB795" s="88"/>
      <c r="EPC795"/>
      <c r="EPD795" s="173"/>
      <c r="EPE795" s="284"/>
      <c r="EPF795" s="910"/>
      <c r="EPG795" s="421"/>
      <c r="EPH795" s="137"/>
      <c r="EPI795" s="136"/>
      <c r="EPJ795" s="138"/>
      <c r="EPK795" s="154"/>
      <c r="EPL795" s="194"/>
      <c r="EPM795" s="868"/>
      <c r="EPN795" s="194"/>
      <c r="EPO795" s="868"/>
      <c r="EPP795" s="874"/>
      <c r="EPQ795" s="152"/>
      <c r="EPR795" s="552"/>
      <c r="EPS795" s="709"/>
      <c r="EPT795" s="709"/>
      <c r="EPU795" s="723"/>
      <c r="EPV795" s="723"/>
      <c r="EPW795" s="723"/>
      <c r="EPX795" s="723"/>
      <c r="EPY795" s="723"/>
      <c r="EPZ795" s="320"/>
      <c r="EQA795" s="47"/>
      <c r="EQB795" s="47"/>
      <c r="EQC795" s="34"/>
      <c r="EQD795" s="34"/>
      <c r="EQE795" s="88"/>
      <c r="EQF795"/>
      <c r="EQG795" s="173"/>
      <c r="EQH795" s="284"/>
      <c r="EQI795" s="910"/>
      <c r="EQJ795" s="421"/>
      <c r="EQK795" s="137"/>
      <c r="EQL795" s="136"/>
      <c r="EQM795" s="138"/>
      <c r="EQN795" s="154"/>
      <c r="EQO795" s="194"/>
      <c r="EQP795" s="868"/>
      <c r="EQQ795" s="194"/>
      <c r="EQR795" s="868"/>
      <c r="EQS795" s="874"/>
      <c r="EQT795" s="152"/>
      <c r="EQU795" s="552"/>
      <c r="EQV795" s="709"/>
      <c r="EQW795" s="709"/>
      <c r="EQX795" s="723"/>
      <c r="EQY795" s="723"/>
      <c r="EQZ795" s="723"/>
      <c r="ERA795" s="723"/>
      <c r="ERB795" s="723"/>
      <c r="ERC795" s="320"/>
      <c r="ERD795" s="47"/>
      <c r="ERE795" s="47"/>
      <c r="ERF795" s="34"/>
      <c r="ERG795" s="34"/>
      <c r="ERH795" s="88"/>
      <c r="ERI795"/>
      <c r="ERJ795" s="173"/>
      <c r="ERK795" s="284"/>
      <c r="ERL795" s="910"/>
      <c r="ERM795" s="421"/>
      <c r="ERN795" s="137"/>
      <c r="ERO795" s="136"/>
      <c r="ERP795" s="138"/>
      <c r="ERQ795" s="154"/>
      <c r="ERR795" s="194"/>
      <c r="ERS795" s="868"/>
      <c r="ERT795" s="194"/>
      <c r="ERU795" s="868"/>
      <c r="ERV795" s="874"/>
      <c r="ERW795" s="152"/>
      <c r="ERX795" s="552"/>
      <c r="ERY795" s="709"/>
      <c r="ERZ795" s="709"/>
      <c r="ESA795" s="723"/>
      <c r="ESB795" s="723"/>
      <c r="ESC795" s="723"/>
      <c r="ESD795" s="723"/>
      <c r="ESE795" s="723"/>
      <c r="ESF795" s="320"/>
      <c r="ESG795" s="47"/>
      <c r="ESH795" s="47"/>
      <c r="ESI795" s="34"/>
      <c r="ESJ795" s="34"/>
      <c r="ESK795" s="88"/>
      <c r="ESL795"/>
      <c r="ESM795" s="173"/>
      <c r="ESN795" s="284"/>
      <c r="ESO795" s="910"/>
      <c r="ESP795" s="421"/>
      <c r="ESQ795" s="137"/>
      <c r="ESR795" s="136"/>
      <c r="ESS795" s="138"/>
      <c r="EST795" s="154"/>
      <c r="ESU795" s="194"/>
      <c r="ESV795" s="868"/>
      <c r="ESW795" s="194"/>
      <c r="ESX795" s="868"/>
      <c r="ESY795" s="874"/>
      <c r="ESZ795" s="152"/>
      <c r="ETA795" s="552"/>
      <c r="ETB795" s="709"/>
      <c r="ETC795" s="709"/>
      <c r="ETD795" s="723"/>
      <c r="ETE795" s="723"/>
      <c r="ETF795" s="723"/>
      <c r="ETG795" s="723"/>
      <c r="ETH795" s="723"/>
      <c r="ETI795" s="320"/>
      <c r="ETJ795" s="47"/>
      <c r="ETK795" s="47"/>
      <c r="ETL795" s="34"/>
      <c r="ETM795" s="34"/>
      <c r="ETN795" s="88"/>
      <c r="ETO795"/>
      <c r="ETP795" s="173"/>
      <c r="ETQ795" s="284"/>
      <c r="ETR795" s="910"/>
      <c r="ETS795" s="421"/>
      <c r="ETT795" s="137"/>
      <c r="ETU795" s="136"/>
      <c r="ETV795" s="138"/>
      <c r="ETW795" s="154"/>
      <c r="ETX795" s="194"/>
      <c r="ETY795" s="868"/>
      <c r="ETZ795" s="194"/>
      <c r="EUA795" s="868"/>
      <c r="EUB795" s="874"/>
      <c r="EUC795" s="152"/>
      <c r="EUD795" s="552"/>
      <c r="EUE795" s="709"/>
      <c r="EUF795" s="709"/>
      <c r="EUG795" s="723"/>
      <c r="EUH795" s="723"/>
      <c r="EUI795" s="723"/>
      <c r="EUJ795" s="723"/>
      <c r="EUK795" s="723"/>
      <c r="EUL795" s="320"/>
      <c r="EUM795" s="47"/>
      <c r="EUN795" s="47"/>
      <c r="EUO795" s="34"/>
      <c r="EUP795" s="34"/>
      <c r="EUQ795" s="88"/>
      <c r="EUR795"/>
      <c r="EUS795" s="173"/>
      <c r="EUT795" s="284"/>
      <c r="EUU795" s="910"/>
      <c r="EUV795" s="421"/>
      <c r="EUW795" s="137"/>
      <c r="EUX795" s="136"/>
      <c r="EUY795" s="138"/>
      <c r="EUZ795" s="154"/>
      <c r="EVA795" s="194"/>
      <c r="EVB795" s="868"/>
      <c r="EVC795" s="194"/>
      <c r="EVD795" s="868"/>
      <c r="EVE795" s="874"/>
      <c r="EVF795" s="152"/>
      <c r="EVG795" s="552"/>
      <c r="EVH795" s="709"/>
      <c r="EVI795" s="709"/>
      <c r="EVJ795" s="723"/>
      <c r="EVK795" s="723"/>
      <c r="EVL795" s="723"/>
      <c r="EVM795" s="723"/>
      <c r="EVN795" s="723"/>
      <c r="EVO795" s="320"/>
      <c r="EVP795" s="47"/>
      <c r="EVQ795" s="47"/>
      <c r="EVR795" s="34"/>
      <c r="EVS795" s="34"/>
      <c r="EVT795" s="88"/>
      <c r="EVU795"/>
      <c r="EVV795" s="173"/>
      <c r="EVW795" s="284"/>
      <c r="EVX795" s="910"/>
      <c r="EVY795" s="421"/>
      <c r="EVZ795" s="137"/>
      <c r="EWA795" s="136"/>
      <c r="EWB795" s="138"/>
      <c r="EWC795" s="154"/>
      <c r="EWD795" s="194"/>
      <c r="EWE795" s="868"/>
      <c r="EWF795" s="194"/>
      <c r="EWG795" s="868"/>
      <c r="EWH795" s="874"/>
      <c r="EWI795" s="152"/>
      <c r="EWJ795" s="552"/>
      <c r="EWK795" s="709"/>
      <c r="EWL795" s="709"/>
      <c r="EWM795" s="723"/>
      <c r="EWN795" s="723"/>
      <c r="EWO795" s="723"/>
      <c r="EWP795" s="723"/>
      <c r="EWQ795" s="723"/>
      <c r="EWR795" s="320"/>
      <c r="EWS795" s="47"/>
      <c r="EWT795" s="47"/>
      <c r="EWU795" s="34"/>
      <c r="EWV795" s="34"/>
      <c r="EWW795" s="88"/>
      <c r="EWX795"/>
      <c r="EWY795" s="173"/>
      <c r="EWZ795" s="284"/>
      <c r="EXA795" s="910"/>
      <c r="EXB795" s="421"/>
      <c r="EXC795" s="137"/>
      <c r="EXD795" s="136"/>
      <c r="EXE795" s="138"/>
      <c r="EXF795" s="154"/>
      <c r="EXG795" s="194"/>
      <c r="EXH795" s="868"/>
      <c r="EXI795" s="194"/>
      <c r="EXJ795" s="868"/>
      <c r="EXK795" s="874"/>
      <c r="EXL795" s="152"/>
      <c r="EXM795" s="552"/>
      <c r="EXN795" s="709"/>
      <c r="EXO795" s="709"/>
      <c r="EXP795" s="723"/>
      <c r="EXQ795" s="723"/>
      <c r="EXR795" s="723"/>
      <c r="EXS795" s="723"/>
      <c r="EXT795" s="723"/>
      <c r="EXU795" s="320"/>
      <c r="EXV795" s="47"/>
      <c r="EXW795" s="47"/>
      <c r="EXX795" s="34"/>
      <c r="EXY795" s="34"/>
      <c r="EXZ795" s="88"/>
      <c r="EYA795"/>
      <c r="EYB795" s="173"/>
      <c r="EYC795" s="284"/>
      <c r="EYD795" s="910"/>
      <c r="EYE795" s="421"/>
      <c r="EYF795" s="137"/>
      <c r="EYG795" s="136"/>
      <c r="EYH795" s="138"/>
      <c r="EYI795" s="154"/>
      <c r="EYJ795" s="194"/>
      <c r="EYK795" s="868"/>
      <c r="EYL795" s="194"/>
      <c r="EYM795" s="868"/>
      <c r="EYN795" s="874"/>
      <c r="EYO795" s="152"/>
      <c r="EYP795" s="552"/>
      <c r="EYQ795" s="709"/>
      <c r="EYR795" s="709"/>
      <c r="EYS795" s="723"/>
      <c r="EYT795" s="723"/>
      <c r="EYU795" s="723"/>
      <c r="EYV795" s="723"/>
      <c r="EYW795" s="723"/>
      <c r="EYX795" s="320"/>
      <c r="EYY795" s="47"/>
      <c r="EYZ795" s="47"/>
      <c r="EZA795" s="34"/>
      <c r="EZB795" s="34"/>
      <c r="EZC795" s="88"/>
      <c r="EZD795"/>
      <c r="EZE795" s="173"/>
      <c r="EZF795" s="284"/>
      <c r="EZG795" s="910"/>
      <c r="EZH795" s="421"/>
      <c r="EZI795" s="137"/>
      <c r="EZJ795" s="136"/>
      <c r="EZK795" s="138"/>
      <c r="EZL795" s="154"/>
      <c r="EZM795" s="194"/>
      <c r="EZN795" s="868"/>
      <c r="EZO795" s="194"/>
      <c r="EZP795" s="868"/>
      <c r="EZQ795" s="874"/>
      <c r="EZR795" s="152"/>
      <c r="EZS795" s="552"/>
      <c r="EZT795" s="709"/>
      <c r="EZU795" s="709"/>
      <c r="EZV795" s="723"/>
      <c r="EZW795" s="723"/>
      <c r="EZX795" s="723"/>
      <c r="EZY795" s="723"/>
      <c r="EZZ795" s="723"/>
      <c r="FAA795" s="320"/>
      <c r="FAB795" s="47"/>
      <c r="FAC795" s="47"/>
      <c r="FAD795" s="34"/>
      <c r="FAE795" s="34"/>
      <c r="FAF795" s="88"/>
      <c r="FAG795"/>
      <c r="FAH795" s="173"/>
      <c r="FAI795" s="284"/>
      <c r="FAJ795" s="910"/>
      <c r="FAK795" s="421"/>
      <c r="FAL795" s="137"/>
      <c r="FAM795" s="136"/>
      <c r="FAN795" s="138"/>
      <c r="FAO795" s="154"/>
      <c r="FAP795" s="194"/>
      <c r="FAQ795" s="868"/>
      <c r="FAR795" s="194"/>
      <c r="FAS795" s="868"/>
      <c r="FAT795" s="874"/>
      <c r="FAU795" s="152"/>
      <c r="FAV795" s="552"/>
      <c r="FAW795" s="709"/>
      <c r="FAX795" s="709"/>
      <c r="FAY795" s="723"/>
      <c r="FAZ795" s="723"/>
      <c r="FBA795" s="723"/>
      <c r="FBB795" s="723"/>
      <c r="FBC795" s="723"/>
      <c r="FBD795" s="320"/>
      <c r="FBE795" s="47"/>
      <c r="FBF795" s="47"/>
      <c r="FBG795" s="34"/>
      <c r="FBH795" s="34"/>
      <c r="FBI795" s="88"/>
      <c r="FBJ795"/>
      <c r="FBK795" s="173"/>
      <c r="FBL795" s="284"/>
      <c r="FBM795" s="910"/>
      <c r="FBN795" s="421"/>
      <c r="FBO795" s="137"/>
      <c r="FBP795" s="136"/>
      <c r="FBQ795" s="138"/>
      <c r="FBR795" s="154"/>
      <c r="FBS795" s="194"/>
      <c r="FBT795" s="868"/>
      <c r="FBU795" s="194"/>
      <c r="FBV795" s="868"/>
      <c r="FBW795" s="874"/>
      <c r="FBX795" s="152"/>
      <c r="FBY795" s="552"/>
      <c r="FBZ795" s="709"/>
      <c r="FCA795" s="709"/>
      <c r="FCB795" s="723"/>
      <c r="FCC795" s="723"/>
      <c r="FCD795" s="723"/>
      <c r="FCE795" s="723"/>
      <c r="FCF795" s="723"/>
      <c r="FCG795" s="320"/>
      <c r="FCH795" s="47"/>
      <c r="FCI795" s="47"/>
      <c r="FCJ795" s="34"/>
      <c r="FCK795" s="34"/>
      <c r="FCL795" s="88"/>
      <c r="FCM795"/>
      <c r="FCN795" s="173"/>
      <c r="FCO795" s="284"/>
      <c r="FCP795" s="910"/>
      <c r="FCQ795" s="421"/>
      <c r="FCR795" s="137"/>
      <c r="FCS795" s="136"/>
      <c r="FCT795" s="138"/>
      <c r="FCU795" s="154"/>
      <c r="FCV795" s="194"/>
      <c r="FCW795" s="868"/>
      <c r="FCX795" s="194"/>
      <c r="FCY795" s="868"/>
      <c r="FCZ795" s="874"/>
      <c r="FDA795" s="152"/>
      <c r="FDB795" s="552"/>
      <c r="FDC795" s="709"/>
      <c r="FDD795" s="709"/>
      <c r="FDE795" s="723"/>
      <c r="FDF795" s="723"/>
      <c r="FDG795" s="723"/>
      <c r="FDH795" s="723"/>
      <c r="FDI795" s="723"/>
      <c r="FDJ795" s="320"/>
      <c r="FDK795" s="47"/>
      <c r="FDL795" s="47"/>
      <c r="FDM795" s="34"/>
      <c r="FDN795" s="34"/>
      <c r="FDO795" s="88"/>
      <c r="FDP795"/>
      <c r="FDQ795" s="173"/>
      <c r="FDR795" s="284"/>
      <c r="FDS795" s="910"/>
      <c r="FDT795" s="421"/>
      <c r="FDU795" s="137"/>
      <c r="FDV795" s="136"/>
      <c r="FDW795" s="138"/>
      <c r="FDX795" s="154"/>
      <c r="FDY795" s="194"/>
      <c r="FDZ795" s="868"/>
      <c r="FEA795" s="194"/>
      <c r="FEB795" s="868"/>
      <c r="FEC795" s="874"/>
      <c r="FED795" s="152"/>
      <c r="FEE795" s="552"/>
      <c r="FEF795" s="709"/>
      <c r="FEG795" s="709"/>
      <c r="FEH795" s="723"/>
      <c r="FEI795" s="723"/>
      <c r="FEJ795" s="723"/>
      <c r="FEK795" s="723"/>
      <c r="FEL795" s="723"/>
      <c r="FEM795" s="320"/>
      <c r="FEN795" s="47"/>
      <c r="FEO795" s="47"/>
      <c r="FEP795" s="34"/>
      <c r="FEQ795" s="34"/>
      <c r="FER795" s="88"/>
      <c r="FES795"/>
      <c r="FET795" s="173"/>
      <c r="FEU795" s="284"/>
      <c r="FEV795" s="910"/>
      <c r="FEW795" s="421"/>
      <c r="FEX795" s="137"/>
      <c r="FEY795" s="136"/>
      <c r="FEZ795" s="138"/>
      <c r="FFA795" s="154"/>
      <c r="FFB795" s="194"/>
      <c r="FFC795" s="868"/>
      <c r="FFD795" s="194"/>
      <c r="FFE795" s="868"/>
      <c r="FFF795" s="874"/>
      <c r="FFG795" s="152"/>
      <c r="FFH795" s="552"/>
      <c r="FFI795" s="709"/>
      <c r="FFJ795" s="709"/>
      <c r="FFK795" s="723"/>
      <c r="FFL795" s="723"/>
      <c r="FFM795" s="723"/>
      <c r="FFN795" s="723"/>
      <c r="FFO795" s="723"/>
      <c r="FFP795" s="320"/>
      <c r="FFQ795" s="47"/>
      <c r="FFR795" s="47"/>
      <c r="FFS795" s="34"/>
      <c r="FFT795" s="34"/>
      <c r="FFU795" s="88"/>
      <c r="FFV795"/>
      <c r="FFW795" s="173"/>
      <c r="FFX795" s="284"/>
      <c r="FFY795" s="910"/>
      <c r="FFZ795" s="421"/>
      <c r="FGA795" s="137"/>
      <c r="FGB795" s="136"/>
      <c r="FGC795" s="138"/>
      <c r="FGD795" s="154"/>
      <c r="FGE795" s="194"/>
      <c r="FGF795" s="868"/>
      <c r="FGG795" s="194"/>
      <c r="FGH795" s="868"/>
      <c r="FGI795" s="874"/>
      <c r="FGJ795" s="152"/>
      <c r="FGK795" s="552"/>
      <c r="FGL795" s="709"/>
      <c r="FGM795" s="709"/>
      <c r="FGN795" s="723"/>
      <c r="FGO795" s="723"/>
      <c r="FGP795" s="723"/>
      <c r="FGQ795" s="723"/>
      <c r="FGR795" s="723"/>
      <c r="FGS795" s="320"/>
      <c r="FGT795" s="47"/>
      <c r="FGU795" s="47"/>
      <c r="FGV795" s="34"/>
      <c r="FGW795" s="34"/>
      <c r="FGX795" s="88"/>
      <c r="FGY795"/>
      <c r="FGZ795" s="173"/>
      <c r="FHA795" s="284"/>
      <c r="FHB795" s="910"/>
      <c r="FHC795" s="421"/>
      <c r="FHD795" s="137"/>
      <c r="FHE795" s="136"/>
      <c r="FHF795" s="138"/>
      <c r="FHG795" s="154"/>
      <c r="FHH795" s="194"/>
      <c r="FHI795" s="868"/>
      <c r="FHJ795" s="194"/>
      <c r="FHK795" s="868"/>
      <c r="FHL795" s="874"/>
      <c r="FHM795" s="152"/>
      <c r="FHN795" s="552"/>
      <c r="FHO795" s="709"/>
      <c r="FHP795" s="709"/>
      <c r="FHQ795" s="723"/>
      <c r="FHR795" s="723"/>
      <c r="FHS795" s="723"/>
      <c r="FHT795" s="723"/>
      <c r="FHU795" s="723"/>
      <c r="FHV795" s="320"/>
      <c r="FHW795" s="47"/>
      <c r="FHX795" s="47"/>
      <c r="FHY795" s="34"/>
      <c r="FHZ795" s="34"/>
      <c r="FIA795" s="88"/>
      <c r="FIB795"/>
      <c r="FIC795" s="173"/>
      <c r="FID795" s="284"/>
      <c r="FIE795" s="910"/>
      <c r="FIF795" s="421"/>
      <c r="FIG795" s="137"/>
      <c r="FIH795" s="136"/>
      <c r="FII795" s="138"/>
      <c r="FIJ795" s="154"/>
      <c r="FIK795" s="194"/>
      <c r="FIL795" s="868"/>
      <c r="FIM795" s="194"/>
      <c r="FIN795" s="868"/>
      <c r="FIO795" s="874"/>
      <c r="FIP795" s="152"/>
      <c r="FIQ795" s="552"/>
      <c r="FIR795" s="709"/>
      <c r="FIS795" s="709"/>
      <c r="FIT795" s="723"/>
      <c r="FIU795" s="723"/>
      <c r="FIV795" s="723"/>
      <c r="FIW795" s="723"/>
      <c r="FIX795" s="723"/>
      <c r="FIY795" s="320"/>
      <c r="FIZ795" s="47"/>
      <c r="FJA795" s="47"/>
      <c r="FJB795" s="34"/>
      <c r="FJC795" s="34"/>
      <c r="FJD795" s="88"/>
      <c r="FJE795"/>
      <c r="FJF795" s="173"/>
      <c r="FJG795" s="284"/>
      <c r="FJH795" s="910"/>
      <c r="FJI795" s="421"/>
      <c r="FJJ795" s="137"/>
      <c r="FJK795" s="136"/>
      <c r="FJL795" s="138"/>
      <c r="FJM795" s="154"/>
      <c r="FJN795" s="194"/>
      <c r="FJO795" s="868"/>
      <c r="FJP795" s="194"/>
      <c r="FJQ795" s="868"/>
      <c r="FJR795" s="874"/>
      <c r="FJS795" s="152"/>
      <c r="FJT795" s="552"/>
      <c r="FJU795" s="709"/>
      <c r="FJV795" s="709"/>
      <c r="FJW795" s="723"/>
      <c r="FJX795" s="723"/>
      <c r="FJY795" s="723"/>
      <c r="FJZ795" s="723"/>
      <c r="FKA795" s="723"/>
      <c r="FKB795" s="320"/>
      <c r="FKC795" s="47"/>
      <c r="FKD795" s="47"/>
      <c r="FKE795" s="34"/>
      <c r="FKF795" s="34"/>
      <c r="FKG795" s="88"/>
      <c r="FKH795"/>
      <c r="FKI795" s="173"/>
      <c r="FKJ795" s="284"/>
      <c r="FKK795" s="910"/>
      <c r="FKL795" s="421"/>
      <c r="FKM795" s="137"/>
      <c r="FKN795" s="136"/>
      <c r="FKO795" s="138"/>
      <c r="FKP795" s="154"/>
      <c r="FKQ795" s="194"/>
      <c r="FKR795" s="868"/>
      <c r="FKS795" s="194"/>
      <c r="FKT795" s="868"/>
      <c r="FKU795" s="874"/>
      <c r="FKV795" s="152"/>
      <c r="FKW795" s="552"/>
      <c r="FKX795" s="709"/>
      <c r="FKY795" s="709"/>
      <c r="FKZ795" s="723"/>
      <c r="FLA795" s="723"/>
      <c r="FLB795" s="723"/>
      <c r="FLC795" s="723"/>
      <c r="FLD795" s="723"/>
      <c r="FLE795" s="320"/>
      <c r="FLF795" s="47"/>
      <c r="FLG795" s="47"/>
      <c r="FLH795" s="34"/>
      <c r="FLI795" s="34"/>
      <c r="FLJ795" s="88"/>
      <c r="FLK795"/>
      <c r="FLL795" s="173"/>
      <c r="FLM795" s="284"/>
      <c r="FLN795" s="910"/>
      <c r="FLO795" s="421"/>
      <c r="FLP795" s="137"/>
      <c r="FLQ795" s="136"/>
      <c r="FLR795" s="138"/>
      <c r="FLS795" s="154"/>
      <c r="FLT795" s="194"/>
      <c r="FLU795" s="868"/>
      <c r="FLV795" s="194"/>
      <c r="FLW795" s="868"/>
      <c r="FLX795" s="874"/>
      <c r="FLY795" s="152"/>
      <c r="FLZ795" s="552"/>
      <c r="FMA795" s="709"/>
      <c r="FMB795" s="709"/>
      <c r="FMC795" s="723"/>
      <c r="FMD795" s="723"/>
      <c r="FME795" s="723"/>
      <c r="FMF795" s="723"/>
      <c r="FMG795" s="723"/>
      <c r="FMH795" s="320"/>
      <c r="FMI795" s="47"/>
      <c r="FMJ795" s="47"/>
      <c r="FMK795" s="34"/>
      <c r="FML795" s="34"/>
      <c r="FMM795" s="88"/>
      <c r="FMN795"/>
      <c r="FMO795" s="173"/>
      <c r="FMP795" s="284"/>
      <c r="FMQ795" s="910"/>
      <c r="FMR795" s="421"/>
      <c r="FMS795" s="137"/>
      <c r="FMT795" s="136"/>
      <c r="FMU795" s="138"/>
      <c r="FMV795" s="154"/>
      <c r="FMW795" s="194"/>
      <c r="FMX795" s="868"/>
      <c r="FMY795" s="194"/>
      <c r="FMZ795" s="868"/>
      <c r="FNA795" s="874"/>
      <c r="FNB795" s="152"/>
      <c r="FNC795" s="552"/>
      <c r="FND795" s="709"/>
      <c r="FNE795" s="709"/>
      <c r="FNF795" s="723"/>
      <c r="FNG795" s="723"/>
      <c r="FNH795" s="723"/>
      <c r="FNI795" s="723"/>
      <c r="FNJ795" s="723"/>
      <c r="FNK795" s="320"/>
      <c r="FNL795" s="47"/>
      <c r="FNM795" s="47"/>
      <c r="FNN795" s="34"/>
      <c r="FNO795" s="34"/>
      <c r="FNP795" s="88"/>
      <c r="FNQ795"/>
      <c r="FNR795" s="173"/>
      <c r="FNS795" s="284"/>
      <c r="FNT795" s="910"/>
      <c r="FNU795" s="421"/>
      <c r="FNV795" s="137"/>
      <c r="FNW795" s="136"/>
      <c r="FNX795" s="138"/>
      <c r="FNY795" s="154"/>
      <c r="FNZ795" s="194"/>
      <c r="FOA795" s="868"/>
      <c r="FOB795" s="194"/>
      <c r="FOC795" s="868"/>
      <c r="FOD795" s="874"/>
      <c r="FOE795" s="152"/>
      <c r="FOF795" s="552"/>
      <c r="FOG795" s="709"/>
      <c r="FOH795" s="709"/>
      <c r="FOI795" s="723"/>
      <c r="FOJ795" s="723"/>
      <c r="FOK795" s="723"/>
      <c r="FOL795" s="723"/>
      <c r="FOM795" s="723"/>
      <c r="FON795" s="320"/>
      <c r="FOO795" s="47"/>
      <c r="FOP795" s="47"/>
      <c r="FOQ795" s="34"/>
      <c r="FOR795" s="34"/>
      <c r="FOS795" s="88"/>
      <c r="FOT795"/>
      <c r="FOU795" s="173"/>
      <c r="FOV795" s="284"/>
      <c r="FOW795" s="910"/>
      <c r="FOX795" s="421"/>
      <c r="FOY795" s="137"/>
      <c r="FOZ795" s="136"/>
      <c r="FPA795" s="138"/>
      <c r="FPB795" s="154"/>
      <c r="FPC795" s="194"/>
      <c r="FPD795" s="868"/>
      <c r="FPE795" s="194"/>
      <c r="FPF795" s="868"/>
      <c r="FPG795" s="874"/>
      <c r="FPH795" s="152"/>
      <c r="FPI795" s="552"/>
      <c r="FPJ795" s="709"/>
      <c r="FPK795" s="709"/>
      <c r="FPL795" s="723"/>
      <c r="FPM795" s="723"/>
      <c r="FPN795" s="723"/>
      <c r="FPO795" s="723"/>
      <c r="FPP795" s="723"/>
      <c r="FPQ795" s="320"/>
      <c r="FPR795" s="47"/>
      <c r="FPS795" s="47"/>
      <c r="FPT795" s="34"/>
      <c r="FPU795" s="34"/>
      <c r="FPV795" s="88"/>
      <c r="FPW795"/>
      <c r="FPX795" s="173"/>
      <c r="FPY795" s="284"/>
      <c r="FPZ795" s="910"/>
      <c r="FQA795" s="421"/>
      <c r="FQB795" s="137"/>
      <c r="FQC795" s="136"/>
      <c r="FQD795" s="138"/>
      <c r="FQE795" s="154"/>
      <c r="FQF795" s="194"/>
      <c r="FQG795" s="868"/>
      <c r="FQH795" s="194"/>
      <c r="FQI795" s="868"/>
      <c r="FQJ795" s="874"/>
      <c r="FQK795" s="152"/>
      <c r="FQL795" s="552"/>
      <c r="FQM795" s="709"/>
      <c r="FQN795" s="709"/>
      <c r="FQO795" s="723"/>
      <c r="FQP795" s="723"/>
      <c r="FQQ795" s="723"/>
      <c r="FQR795" s="723"/>
      <c r="FQS795" s="723"/>
      <c r="FQT795" s="320"/>
      <c r="FQU795" s="47"/>
      <c r="FQV795" s="47"/>
      <c r="FQW795" s="34"/>
      <c r="FQX795" s="34"/>
      <c r="FQY795" s="88"/>
      <c r="FQZ795"/>
      <c r="FRA795" s="173"/>
      <c r="FRB795" s="284"/>
      <c r="FRC795" s="910"/>
      <c r="FRD795" s="421"/>
      <c r="FRE795" s="137"/>
      <c r="FRF795" s="136"/>
      <c r="FRG795" s="138"/>
      <c r="FRH795" s="154"/>
      <c r="FRI795" s="194"/>
      <c r="FRJ795" s="868"/>
      <c r="FRK795" s="194"/>
      <c r="FRL795" s="868"/>
      <c r="FRM795" s="874"/>
      <c r="FRN795" s="152"/>
      <c r="FRO795" s="552"/>
      <c r="FRP795" s="709"/>
      <c r="FRQ795" s="709"/>
      <c r="FRR795" s="723"/>
      <c r="FRS795" s="723"/>
      <c r="FRT795" s="723"/>
      <c r="FRU795" s="723"/>
      <c r="FRV795" s="723"/>
      <c r="FRW795" s="320"/>
      <c r="FRX795" s="47"/>
      <c r="FRY795" s="47"/>
      <c r="FRZ795" s="34"/>
      <c r="FSA795" s="34"/>
      <c r="FSB795" s="88"/>
      <c r="FSC795"/>
      <c r="FSD795" s="173"/>
      <c r="FSE795" s="284"/>
      <c r="FSF795" s="910"/>
      <c r="FSG795" s="421"/>
      <c r="FSH795" s="137"/>
      <c r="FSI795" s="136"/>
      <c r="FSJ795" s="138"/>
      <c r="FSK795" s="154"/>
      <c r="FSL795" s="194"/>
      <c r="FSM795" s="868"/>
      <c r="FSN795" s="194"/>
      <c r="FSO795" s="868"/>
      <c r="FSP795" s="874"/>
      <c r="FSQ795" s="152"/>
      <c r="FSR795" s="552"/>
      <c r="FSS795" s="709"/>
      <c r="FST795" s="709"/>
      <c r="FSU795" s="723"/>
      <c r="FSV795" s="723"/>
      <c r="FSW795" s="723"/>
      <c r="FSX795" s="723"/>
      <c r="FSY795" s="723"/>
      <c r="FSZ795" s="320"/>
      <c r="FTA795" s="47"/>
      <c r="FTB795" s="47"/>
      <c r="FTC795" s="34"/>
      <c r="FTD795" s="34"/>
      <c r="FTE795" s="88"/>
      <c r="FTF795"/>
      <c r="FTG795" s="173"/>
      <c r="FTH795" s="284"/>
      <c r="FTI795" s="910"/>
      <c r="FTJ795" s="421"/>
      <c r="FTK795" s="137"/>
      <c r="FTL795" s="136"/>
      <c r="FTM795" s="138"/>
      <c r="FTN795" s="154"/>
      <c r="FTO795" s="194"/>
      <c r="FTP795" s="868"/>
      <c r="FTQ795" s="194"/>
      <c r="FTR795" s="868"/>
      <c r="FTS795" s="874"/>
      <c r="FTT795" s="152"/>
      <c r="FTU795" s="552"/>
      <c r="FTV795" s="709"/>
      <c r="FTW795" s="709"/>
      <c r="FTX795" s="723"/>
      <c r="FTY795" s="723"/>
      <c r="FTZ795" s="723"/>
      <c r="FUA795" s="723"/>
      <c r="FUB795" s="723"/>
      <c r="FUC795" s="320"/>
      <c r="FUD795" s="47"/>
      <c r="FUE795" s="47"/>
      <c r="FUF795" s="34"/>
      <c r="FUG795" s="34"/>
      <c r="FUH795" s="88"/>
      <c r="FUI795"/>
      <c r="FUJ795" s="173"/>
      <c r="FUK795" s="284"/>
      <c r="FUL795" s="910"/>
      <c r="FUM795" s="421"/>
      <c r="FUN795" s="137"/>
      <c r="FUO795" s="136"/>
      <c r="FUP795" s="138"/>
      <c r="FUQ795" s="154"/>
      <c r="FUR795" s="194"/>
      <c r="FUS795" s="868"/>
      <c r="FUT795" s="194"/>
      <c r="FUU795" s="868"/>
      <c r="FUV795" s="874"/>
      <c r="FUW795" s="152"/>
      <c r="FUX795" s="552"/>
      <c r="FUY795" s="709"/>
      <c r="FUZ795" s="709"/>
      <c r="FVA795" s="723"/>
      <c r="FVB795" s="723"/>
      <c r="FVC795" s="723"/>
      <c r="FVD795" s="723"/>
      <c r="FVE795" s="723"/>
      <c r="FVF795" s="320"/>
      <c r="FVG795" s="47"/>
      <c r="FVH795" s="47"/>
      <c r="FVI795" s="34"/>
      <c r="FVJ795" s="34"/>
      <c r="FVK795" s="88"/>
      <c r="FVL795"/>
      <c r="FVM795" s="173"/>
      <c r="FVN795" s="284"/>
      <c r="FVO795" s="910"/>
      <c r="FVP795" s="421"/>
      <c r="FVQ795" s="137"/>
      <c r="FVR795" s="136"/>
      <c r="FVS795" s="138"/>
      <c r="FVT795" s="154"/>
      <c r="FVU795" s="194"/>
      <c r="FVV795" s="868"/>
      <c r="FVW795" s="194"/>
      <c r="FVX795" s="868"/>
      <c r="FVY795" s="874"/>
      <c r="FVZ795" s="152"/>
      <c r="FWA795" s="552"/>
      <c r="FWB795" s="709"/>
      <c r="FWC795" s="709"/>
      <c r="FWD795" s="723"/>
      <c r="FWE795" s="723"/>
      <c r="FWF795" s="723"/>
      <c r="FWG795" s="723"/>
      <c r="FWH795" s="723"/>
      <c r="FWI795" s="320"/>
      <c r="FWJ795" s="47"/>
      <c r="FWK795" s="47"/>
      <c r="FWL795" s="34"/>
      <c r="FWM795" s="34"/>
      <c r="FWN795" s="88"/>
      <c r="FWO795"/>
      <c r="FWP795" s="173"/>
      <c r="FWQ795" s="284"/>
      <c r="FWR795" s="910"/>
      <c r="FWS795" s="421"/>
      <c r="FWT795" s="137"/>
      <c r="FWU795" s="136"/>
      <c r="FWV795" s="138"/>
      <c r="FWW795" s="154"/>
      <c r="FWX795" s="194"/>
      <c r="FWY795" s="868"/>
      <c r="FWZ795" s="194"/>
      <c r="FXA795" s="868"/>
      <c r="FXB795" s="874"/>
      <c r="FXC795" s="152"/>
      <c r="FXD795" s="552"/>
      <c r="FXE795" s="709"/>
      <c r="FXF795" s="709"/>
      <c r="FXG795" s="723"/>
      <c r="FXH795" s="723"/>
      <c r="FXI795" s="723"/>
      <c r="FXJ795" s="723"/>
      <c r="FXK795" s="723"/>
      <c r="FXL795" s="320"/>
      <c r="FXM795" s="47"/>
      <c r="FXN795" s="47"/>
      <c r="FXO795" s="34"/>
      <c r="FXP795" s="34"/>
      <c r="FXQ795" s="88"/>
      <c r="FXR795"/>
      <c r="FXS795" s="173"/>
      <c r="FXT795" s="284"/>
      <c r="FXU795" s="910"/>
      <c r="FXV795" s="421"/>
      <c r="FXW795" s="137"/>
      <c r="FXX795" s="136"/>
      <c r="FXY795" s="138"/>
      <c r="FXZ795" s="154"/>
      <c r="FYA795" s="194"/>
      <c r="FYB795" s="868"/>
      <c r="FYC795" s="194"/>
      <c r="FYD795" s="868"/>
      <c r="FYE795" s="874"/>
      <c r="FYF795" s="152"/>
      <c r="FYG795" s="552"/>
      <c r="FYH795" s="709"/>
      <c r="FYI795" s="709"/>
      <c r="FYJ795" s="723"/>
      <c r="FYK795" s="723"/>
      <c r="FYL795" s="723"/>
      <c r="FYM795" s="723"/>
      <c r="FYN795" s="723"/>
      <c r="FYO795" s="320"/>
      <c r="FYP795" s="47"/>
      <c r="FYQ795" s="47"/>
      <c r="FYR795" s="34"/>
      <c r="FYS795" s="34"/>
      <c r="FYT795" s="88"/>
      <c r="FYU795"/>
      <c r="FYV795" s="173"/>
      <c r="FYW795" s="284"/>
      <c r="FYX795" s="910"/>
      <c r="FYY795" s="421"/>
      <c r="FYZ795" s="137"/>
      <c r="FZA795" s="136"/>
      <c r="FZB795" s="138"/>
      <c r="FZC795" s="154"/>
      <c r="FZD795" s="194"/>
      <c r="FZE795" s="868"/>
      <c r="FZF795" s="194"/>
      <c r="FZG795" s="868"/>
      <c r="FZH795" s="874"/>
      <c r="FZI795" s="152"/>
      <c r="FZJ795" s="552"/>
      <c r="FZK795" s="709"/>
      <c r="FZL795" s="709"/>
      <c r="FZM795" s="723"/>
      <c r="FZN795" s="723"/>
      <c r="FZO795" s="723"/>
      <c r="FZP795" s="723"/>
      <c r="FZQ795" s="723"/>
      <c r="FZR795" s="320"/>
      <c r="FZS795" s="47"/>
      <c r="FZT795" s="47"/>
      <c r="FZU795" s="34"/>
      <c r="FZV795" s="34"/>
      <c r="FZW795" s="88"/>
      <c r="FZX795"/>
      <c r="FZY795" s="173"/>
      <c r="FZZ795" s="284"/>
      <c r="GAA795" s="910"/>
      <c r="GAB795" s="421"/>
      <c r="GAC795" s="137"/>
      <c r="GAD795" s="136"/>
      <c r="GAE795" s="138"/>
      <c r="GAF795" s="154"/>
      <c r="GAG795" s="194"/>
      <c r="GAH795" s="868"/>
      <c r="GAI795" s="194"/>
      <c r="GAJ795" s="868"/>
      <c r="GAK795" s="874"/>
      <c r="GAL795" s="152"/>
      <c r="GAM795" s="552"/>
      <c r="GAN795" s="709"/>
      <c r="GAO795" s="709"/>
      <c r="GAP795" s="723"/>
      <c r="GAQ795" s="723"/>
      <c r="GAR795" s="723"/>
      <c r="GAS795" s="723"/>
      <c r="GAT795" s="723"/>
      <c r="GAU795" s="320"/>
      <c r="GAV795" s="47"/>
      <c r="GAW795" s="47"/>
      <c r="GAX795" s="34"/>
      <c r="GAY795" s="34"/>
      <c r="GAZ795" s="88"/>
      <c r="GBA795"/>
      <c r="GBB795" s="173"/>
      <c r="GBC795" s="284"/>
      <c r="GBD795" s="910"/>
      <c r="GBE795" s="421"/>
      <c r="GBF795" s="137"/>
      <c r="GBG795" s="136"/>
      <c r="GBH795" s="138"/>
      <c r="GBI795" s="154"/>
      <c r="GBJ795" s="194"/>
      <c r="GBK795" s="868"/>
      <c r="GBL795" s="194"/>
      <c r="GBM795" s="868"/>
      <c r="GBN795" s="874"/>
      <c r="GBO795" s="152"/>
      <c r="GBP795" s="552"/>
      <c r="GBQ795" s="709"/>
      <c r="GBR795" s="709"/>
      <c r="GBS795" s="723"/>
      <c r="GBT795" s="723"/>
      <c r="GBU795" s="723"/>
      <c r="GBV795" s="723"/>
      <c r="GBW795" s="723"/>
      <c r="GBX795" s="320"/>
      <c r="GBY795" s="47"/>
      <c r="GBZ795" s="47"/>
      <c r="GCA795" s="34"/>
      <c r="GCB795" s="34"/>
      <c r="GCC795" s="88"/>
      <c r="GCD795"/>
      <c r="GCE795" s="173"/>
      <c r="GCF795" s="284"/>
      <c r="GCG795" s="910"/>
      <c r="GCH795" s="421"/>
      <c r="GCI795" s="137"/>
      <c r="GCJ795" s="136"/>
      <c r="GCK795" s="138"/>
      <c r="GCL795" s="154"/>
      <c r="GCM795" s="194"/>
      <c r="GCN795" s="868"/>
      <c r="GCO795" s="194"/>
      <c r="GCP795" s="868"/>
      <c r="GCQ795" s="874"/>
      <c r="GCR795" s="152"/>
      <c r="GCS795" s="552"/>
      <c r="GCT795" s="709"/>
      <c r="GCU795" s="709"/>
      <c r="GCV795" s="723"/>
      <c r="GCW795" s="723"/>
      <c r="GCX795" s="723"/>
      <c r="GCY795" s="723"/>
      <c r="GCZ795" s="723"/>
      <c r="GDA795" s="320"/>
      <c r="GDB795" s="47"/>
      <c r="GDC795" s="47"/>
      <c r="GDD795" s="34"/>
      <c r="GDE795" s="34"/>
      <c r="GDF795" s="88"/>
      <c r="GDG795"/>
      <c r="GDH795" s="173"/>
      <c r="GDI795" s="284"/>
      <c r="GDJ795" s="910"/>
      <c r="GDK795" s="421"/>
      <c r="GDL795" s="137"/>
      <c r="GDM795" s="136"/>
      <c r="GDN795" s="138"/>
      <c r="GDO795" s="154"/>
      <c r="GDP795" s="194"/>
      <c r="GDQ795" s="868"/>
      <c r="GDR795" s="194"/>
      <c r="GDS795" s="868"/>
      <c r="GDT795" s="874"/>
      <c r="GDU795" s="152"/>
      <c r="GDV795" s="552"/>
      <c r="GDW795" s="709"/>
      <c r="GDX795" s="709"/>
      <c r="GDY795" s="723"/>
      <c r="GDZ795" s="723"/>
      <c r="GEA795" s="723"/>
      <c r="GEB795" s="723"/>
      <c r="GEC795" s="723"/>
      <c r="GED795" s="320"/>
      <c r="GEE795" s="47"/>
      <c r="GEF795" s="47"/>
      <c r="GEG795" s="34"/>
      <c r="GEH795" s="34"/>
      <c r="GEI795" s="88"/>
      <c r="GEJ795"/>
      <c r="GEK795" s="173"/>
      <c r="GEL795" s="284"/>
      <c r="GEM795" s="910"/>
      <c r="GEN795" s="421"/>
      <c r="GEO795" s="137"/>
      <c r="GEP795" s="136"/>
      <c r="GEQ795" s="138"/>
      <c r="GER795" s="154"/>
      <c r="GES795" s="194"/>
      <c r="GET795" s="868"/>
      <c r="GEU795" s="194"/>
      <c r="GEV795" s="868"/>
      <c r="GEW795" s="874"/>
      <c r="GEX795" s="152"/>
      <c r="GEY795" s="552"/>
      <c r="GEZ795" s="709"/>
      <c r="GFA795" s="709"/>
      <c r="GFB795" s="723"/>
      <c r="GFC795" s="723"/>
      <c r="GFD795" s="723"/>
      <c r="GFE795" s="723"/>
      <c r="GFF795" s="723"/>
      <c r="GFG795" s="320"/>
      <c r="GFH795" s="47"/>
      <c r="GFI795" s="47"/>
      <c r="GFJ795" s="34"/>
      <c r="GFK795" s="34"/>
      <c r="GFL795" s="88"/>
      <c r="GFM795"/>
      <c r="GFN795" s="173"/>
      <c r="GFO795" s="284"/>
      <c r="GFP795" s="910"/>
      <c r="GFQ795" s="421"/>
      <c r="GFR795" s="137"/>
      <c r="GFS795" s="136"/>
      <c r="GFT795" s="138"/>
      <c r="GFU795" s="154"/>
      <c r="GFV795" s="194"/>
      <c r="GFW795" s="868"/>
      <c r="GFX795" s="194"/>
      <c r="GFY795" s="868"/>
      <c r="GFZ795" s="874"/>
      <c r="GGA795" s="152"/>
      <c r="GGB795" s="552"/>
      <c r="GGC795" s="709"/>
      <c r="GGD795" s="709"/>
      <c r="GGE795" s="723"/>
      <c r="GGF795" s="723"/>
      <c r="GGG795" s="723"/>
      <c r="GGH795" s="723"/>
      <c r="GGI795" s="723"/>
      <c r="GGJ795" s="320"/>
      <c r="GGK795" s="47"/>
      <c r="GGL795" s="47"/>
      <c r="GGM795" s="34"/>
      <c r="GGN795" s="34"/>
      <c r="GGO795" s="88"/>
      <c r="GGP795"/>
      <c r="GGQ795" s="173"/>
      <c r="GGR795" s="284"/>
      <c r="GGS795" s="910"/>
      <c r="GGT795" s="421"/>
      <c r="GGU795" s="137"/>
      <c r="GGV795" s="136"/>
      <c r="GGW795" s="138"/>
      <c r="GGX795" s="154"/>
      <c r="GGY795" s="194"/>
      <c r="GGZ795" s="868"/>
      <c r="GHA795" s="194"/>
      <c r="GHB795" s="868"/>
      <c r="GHC795" s="874"/>
      <c r="GHD795" s="152"/>
      <c r="GHE795" s="552"/>
      <c r="GHF795" s="709"/>
      <c r="GHG795" s="709"/>
      <c r="GHH795" s="723"/>
      <c r="GHI795" s="723"/>
      <c r="GHJ795" s="723"/>
      <c r="GHK795" s="723"/>
      <c r="GHL795" s="723"/>
      <c r="GHM795" s="320"/>
      <c r="GHN795" s="47"/>
      <c r="GHO795" s="47"/>
      <c r="GHP795" s="34"/>
      <c r="GHQ795" s="34"/>
      <c r="GHR795" s="88"/>
      <c r="GHS795"/>
      <c r="GHT795" s="173"/>
      <c r="GHU795" s="284"/>
      <c r="GHV795" s="910"/>
      <c r="GHW795" s="421"/>
      <c r="GHX795" s="137"/>
      <c r="GHY795" s="136"/>
      <c r="GHZ795" s="138"/>
      <c r="GIA795" s="154"/>
      <c r="GIB795" s="194"/>
      <c r="GIC795" s="868"/>
      <c r="GID795" s="194"/>
      <c r="GIE795" s="868"/>
      <c r="GIF795" s="874"/>
      <c r="GIG795" s="152"/>
      <c r="GIH795" s="552"/>
      <c r="GII795" s="709"/>
      <c r="GIJ795" s="709"/>
      <c r="GIK795" s="723"/>
      <c r="GIL795" s="723"/>
      <c r="GIM795" s="723"/>
      <c r="GIN795" s="723"/>
      <c r="GIO795" s="723"/>
      <c r="GIP795" s="320"/>
      <c r="GIQ795" s="47"/>
      <c r="GIR795" s="47"/>
      <c r="GIS795" s="34"/>
      <c r="GIT795" s="34"/>
      <c r="GIU795" s="88"/>
      <c r="GIV795"/>
      <c r="GIW795" s="173"/>
      <c r="GIX795" s="284"/>
      <c r="GIY795" s="910"/>
      <c r="GIZ795" s="421"/>
      <c r="GJA795" s="137"/>
      <c r="GJB795" s="136"/>
      <c r="GJC795" s="138"/>
      <c r="GJD795" s="154"/>
      <c r="GJE795" s="194"/>
      <c r="GJF795" s="868"/>
      <c r="GJG795" s="194"/>
      <c r="GJH795" s="868"/>
      <c r="GJI795" s="874"/>
      <c r="GJJ795" s="152"/>
      <c r="GJK795" s="552"/>
      <c r="GJL795" s="709"/>
      <c r="GJM795" s="709"/>
      <c r="GJN795" s="723"/>
      <c r="GJO795" s="723"/>
      <c r="GJP795" s="723"/>
      <c r="GJQ795" s="723"/>
      <c r="GJR795" s="723"/>
      <c r="GJS795" s="320"/>
      <c r="GJT795" s="47"/>
      <c r="GJU795" s="47"/>
      <c r="GJV795" s="34"/>
      <c r="GJW795" s="34"/>
      <c r="GJX795" s="88"/>
      <c r="GJY795"/>
      <c r="GJZ795" s="173"/>
      <c r="GKA795" s="284"/>
      <c r="GKB795" s="910"/>
      <c r="GKC795" s="421"/>
      <c r="GKD795" s="137"/>
      <c r="GKE795" s="136"/>
      <c r="GKF795" s="138"/>
      <c r="GKG795" s="154"/>
      <c r="GKH795" s="194"/>
      <c r="GKI795" s="868"/>
      <c r="GKJ795" s="194"/>
      <c r="GKK795" s="868"/>
      <c r="GKL795" s="874"/>
      <c r="GKM795" s="152"/>
      <c r="GKN795" s="552"/>
      <c r="GKO795" s="709"/>
      <c r="GKP795" s="709"/>
      <c r="GKQ795" s="723"/>
      <c r="GKR795" s="723"/>
      <c r="GKS795" s="723"/>
      <c r="GKT795" s="723"/>
      <c r="GKU795" s="723"/>
      <c r="GKV795" s="320"/>
      <c r="GKW795" s="47"/>
      <c r="GKX795" s="47"/>
      <c r="GKY795" s="34"/>
      <c r="GKZ795" s="34"/>
      <c r="GLA795" s="88"/>
      <c r="GLB795"/>
      <c r="GLC795" s="173"/>
      <c r="GLD795" s="284"/>
      <c r="GLE795" s="910"/>
      <c r="GLF795" s="421"/>
      <c r="GLG795" s="137"/>
      <c r="GLH795" s="136"/>
      <c r="GLI795" s="138"/>
      <c r="GLJ795" s="154"/>
      <c r="GLK795" s="194"/>
      <c r="GLL795" s="868"/>
      <c r="GLM795" s="194"/>
      <c r="GLN795" s="868"/>
      <c r="GLO795" s="874"/>
      <c r="GLP795" s="152"/>
      <c r="GLQ795" s="552"/>
      <c r="GLR795" s="709"/>
      <c r="GLS795" s="709"/>
      <c r="GLT795" s="723"/>
      <c r="GLU795" s="723"/>
      <c r="GLV795" s="723"/>
      <c r="GLW795" s="723"/>
      <c r="GLX795" s="723"/>
      <c r="GLY795" s="320"/>
      <c r="GLZ795" s="47"/>
      <c r="GMA795" s="47"/>
      <c r="GMB795" s="34"/>
      <c r="GMC795" s="34"/>
      <c r="GMD795" s="88"/>
      <c r="GME795"/>
      <c r="GMF795" s="173"/>
      <c r="GMG795" s="284"/>
      <c r="GMH795" s="910"/>
      <c r="GMI795" s="421"/>
      <c r="GMJ795" s="137"/>
      <c r="GMK795" s="136"/>
      <c r="GML795" s="138"/>
      <c r="GMM795" s="154"/>
      <c r="GMN795" s="194"/>
      <c r="GMO795" s="868"/>
      <c r="GMP795" s="194"/>
      <c r="GMQ795" s="868"/>
      <c r="GMR795" s="874"/>
      <c r="GMS795" s="152"/>
      <c r="GMT795" s="552"/>
      <c r="GMU795" s="709"/>
      <c r="GMV795" s="709"/>
      <c r="GMW795" s="723"/>
      <c r="GMX795" s="723"/>
      <c r="GMY795" s="723"/>
      <c r="GMZ795" s="723"/>
      <c r="GNA795" s="723"/>
      <c r="GNB795" s="320"/>
      <c r="GNC795" s="47"/>
      <c r="GND795" s="47"/>
      <c r="GNE795" s="34"/>
      <c r="GNF795" s="34"/>
      <c r="GNG795" s="88"/>
      <c r="GNH795"/>
      <c r="GNI795" s="173"/>
      <c r="GNJ795" s="284"/>
      <c r="GNK795" s="910"/>
      <c r="GNL795" s="421"/>
      <c r="GNM795" s="137"/>
      <c r="GNN795" s="136"/>
      <c r="GNO795" s="138"/>
      <c r="GNP795" s="154"/>
      <c r="GNQ795" s="194"/>
      <c r="GNR795" s="868"/>
      <c r="GNS795" s="194"/>
      <c r="GNT795" s="868"/>
      <c r="GNU795" s="874"/>
      <c r="GNV795" s="152"/>
      <c r="GNW795" s="552"/>
      <c r="GNX795" s="709"/>
      <c r="GNY795" s="709"/>
      <c r="GNZ795" s="723"/>
      <c r="GOA795" s="723"/>
      <c r="GOB795" s="723"/>
      <c r="GOC795" s="723"/>
      <c r="GOD795" s="723"/>
      <c r="GOE795" s="320"/>
      <c r="GOF795" s="47"/>
      <c r="GOG795" s="47"/>
      <c r="GOH795" s="34"/>
      <c r="GOI795" s="34"/>
      <c r="GOJ795" s="88"/>
      <c r="GOK795"/>
      <c r="GOL795" s="173"/>
      <c r="GOM795" s="284"/>
      <c r="GON795" s="910"/>
      <c r="GOO795" s="421"/>
      <c r="GOP795" s="137"/>
      <c r="GOQ795" s="136"/>
      <c r="GOR795" s="138"/>
      <c r="GOS795" s="154"/>
      <c r="GOT795" s="194"/>
      <c r="GOU795" s="868"/>
      <c r="GOV795" s="194"/>
      <c r="GOW795" s="868"/>
      <c r="GOX795" s="874"/>
      <c r="GOY795" s="152"/>
      <c r="GOZ795" s="552"/>
      <c r="GPA795" s="709"/>
      <c r="GPB795" s="709"/>
      <c r="GPC795" s="723"/>
      <c r="GPD795" s="723"/>
      <c r="GPE795" s="723"/>
      <c r="GPF795" s="723"/>
      <c r="GPG795" s="723"/>
      <c r="GPH795" s="320"/>
      <c r="GPI795" s="47"/>
      <c r="GPJ795" s="47"/>
      <c r="GPK795" s="34"/>
      <c r="GPL795" s="34"/>
      <c r="GPM795" s="88"/>
      <c r="GPN795"/>
      <c r="GPO795" s="173"/>
      <c r="GPP795" s="284"/>
      <c r="GPQ795" s="910"/>
      <c r="GPR795" s="421"/>
      <c r="GPS795" s="137"/>
      <c r="GPT795" s="136"/>
      <c r="GPU795" s="138"/>
      <c r="GPV795" s="154"/>
      <c r="GPW795" s="194"/>
      <c r="GPX795" s="868"/>
      <c r="GPY795" s="194"/>
      <c r="GPZ795" s="868"/>
      <c r="GQA795" s="874"/>
      <c r="GQB795" s="152"/>
      <c r="GQC795" s="552"/>
      <c r="GQD795" s="709"/>
      <c r="GQE795" s="709"/>
      <c r="GQF795" s="723"/>
      <c r="GQG795" s="723"/>
      <c r="GQH795" s="723"/>
      <c r="GQI795" s="723"/>
      <c r="GQJ795" s="723"/>
      <c r="GQK795" s="320"/>
      <c r="GQL795" s="47"/>
      <c r="GQM795" s="47"/>
      <c r="GQN795" s="34"/>
      <c r="GQO795" s="34"/>
      <c r="GQP795" s="88"/>
      <c r="GQQ795"/>
      <c r="GQR795" s="173"/>
      <c r="GQS795" s="284"/>
      <c r="GQT795" s="910"/>
      <c r="GQU795" s="421"/>
      <c r="GQV795" s="137"/>
      <c r="GQW795" s="136"/>
      <c r="GQX795" s="138"/>
      <c r="GQY795" s="154"/>
      <c r="GQZ795" s="194"/>
      <c r="GRA795" s="868"/>
      <c r="GRB795" s="194"/>
      <c r="GRC795" s="868"/>
      <c r="GRD795" s="874"/>
      <c r="GRE795" s="152"/>
      <c r="GRF795" s="552"/>
      <c r="GRG795" s="709"/>
      <c r="GRH795" s="709"/>
      <c r="GRI795" s="723"/>
      <c r="GRJ795" s="723"/>
      <c r="GRK795" s="723"/>
      <c r="GRL795" s="723"/>
      <c r="GRM795" s="723"/>
      <c r="GRN795" s="320"/>
      <c r="GRO795" s="47"/>
      <c r="GRP795" s="47"/>
      <c r="GRQ795" s="34"/>
      <c r="GRR795" s="34"/>
      <c r="GRS795" s="88"/>
      <c r="GRT795"/>
      <c r="GRU795" s="173"/>
      <c r="GRV795" s="284"/>
      <c r="GRW795" s="910"/>
      <c r="GRX795" s="421"/>
      <c r="GRY795" s="137"/>
      <c r="GRZ795" s="136"/>
      <c r="GSA795" s="138"/>
      <c r="GSB795" s="154"/>
      <c r="GSC795" s="194"/>
      <c r="GSD795" s="868"/>
      <c r="GSE795" s="194"/>
      <c r="GSF795" s="868"/>
      <c r="GSG795" s="874"/>
      <c r="GSH795" s="152"/>
      <c r="GSI795" s="552"/>
      <c r="GSJ795" s="709"/>
      <c r="GSK795" s="709"/>
      <c r="GSL795" s="723"/>
      <c r="GSM795" s="723"/>
      <c r="GSN795" s="723"/>
      <c r="GSO795" s="723"/>
      <c r="GSP795" s="723"/>
      <c r="GSQ795" s="320"/>
      <c r="GSR795" s="47"/>
      <c r="GSS795" s="47"/>
      <c r="GST795" s="34"/>
      <c r="GSU795" s="34"/>
      <c r="GSV795" s="88"/>
      <c r="GSW795"/>
      <c r="GSX795" s="173"/>
      <c r="GSY795" s="284"/>
      <c r="GSZ795" s="910"/>
      <c r="GTA795" s="421"/>
      <c r="GTB795" s="137"/>
      <c r="GTC795" s="136"/>
      <c r="GTD795" s="138"/>
      <c r="GTE795" s="154"/>
      <c r="GTF795" s="194"/>
      <c r="GTG795" s="868"/>
      <c r="GTH795" s="194"/>
      <c r="GTI795" s="868"/>
      <c r="GTJ795" s="874"/>
      <c r="GTK795" s="152"/>
      <c r="GTL795" s="552"/>
      <c r="GTM795" s="709"/>
      <c r="GTN795" s="709"/>
      <c r="GTO795" s="723"/>
      <c r="GTP795" s="723"/>
      <c r="GTQ795" s="723"/>
      <c r="GTR795" s="723"/>
      <c r="GTS795" s="723"/>
      <c r="GTT795" s="320"/>
      <c r="GTU795" s="47"/>
      <c r="GTV795" s="47"/>
      <c r="GTW795" s="34"/>
      <c r="GTX795" s="34"/>
      <c r="GTY795" s="88"/>
      <c r="GTZ795"/>
      <c r="GUA795" s="173"/>
      <c r="GUB795" s="284"/>
      <c r="GUC795" s="910"/>
      <c r="GUD795" s="421"/>
      <c r="GUE795" s="137"/>
      <c r="GUF795" s="136"/>
      <c r="GUG795" s="138"/>
      <c r="GUH795" s="154"/>
      <c r="GUI795" s="194"/>
      <c r="GUJ795" s="868"/>
      <c r="GUK795" s="194"/>
      <c r="GUL795" s="868"/>
      <c r="GUM795" s="874"/>
      <c r="GUN795" s="152"/>
      <c r="GUO795" s="552"/>
      <c r="GUP795" s="709"/>
      <c r="GUQ795" s="709"/>
      <c r="GUR795" s="723"/>
      <c r="GUS795" s="723"/>
      <c r="GUT795" s="723"/>
      <c r="GUU795" s="723"/>
      <c r="GUV795" s="723"/>
      <c r="GUW795" s="320"/>
      <c r="GUX795" s="47"/>
      <c r="GUY795" s="47"/>
      <c r="GUZ795" s="34"/>
      <c r="GVA795" s="34"/>
      <c r="GVB795" s="88"/>
      <c r="GVC795"/>
      <c r="GVD795" s="173"/>
      <c r="GVE795" s="284"/>
      <c r="GVF795" s="910"/>
      <c r="GVG795" s="421"/>
      <c r="GVH795" s="137"/>
      <c r="GVI795" s="136"/>
      <c r="GVJ795" s="138"/>
      <c r="GVK795" s="154"/>
      <c r="GVL795" s="194"/>
      <c r="GVM795" s="868"/>
      <c r="GVN795" s="194"/>
      <c r="GVO795" s="868"/>
      <c r="GVP795" s="874"/>
      <c r="GVQ795" s="152"/>
      <c r="GVR795" s="552"/>
      <c r="GVS795" s="709"/>
      <c r="GVT795" s="709"/>
      <c r="GVU795" s="723"/>
      <c r="GVV795" s="723"/>
      <c r="GVW795" s="723"/>
      <c r="GVX795" s="723"/>
      <c r="GVY795" s="723"/>
      <c r="GVZ795" s="320"/>
      <c r="GWA795" s="47"/>
      <c r="GWB795" s="47"/>
      <c r="GWC795" s="34"/>
      <c r="GWD795" s="34"/>
      <c r="GWE795" s="88"/>
      <c r="GWF795"/>
      <c r="GWG795" s="173"/>
      <c r="GWH795" s="284"/>
      <c r="GWI795" s="910"/>
      <c r="GWJ795" s="421"/>
      <c r="GWK795" s="137"/>
      <c r="GWL795" s="136"/>
      <c r="GWM795" s="138"/>
      <c r="GWN795" s="154"/>
      <c r="GWO795" s="194"/>
      <c r="GWP795" s="868"/>
      <c r="GWQ795" s="194"/>
      <c r="GWR795" s="868"/>
      <c r="GWS795" s="874"/>
      <c r="GWT795" s="152"/>
      <c r="GWU795" s="552"/>
      <c r="GWV795" s="709"/>
      <c r="GWW795" s="709"/>
      <c r="GWX795" s="723"/>
      <c r="GWY795" s="723"/>
      <c r="GWZ795" s="723"/>
      <c r="GXA795" s="723"/>
      <c r="GXB795" s="723"/>
      <c r="GXC795" s="320"/>
      <c r="GXD795" s="47"/>
      <c r="GXE795" s="47"/>
      <c r="GXF795" s="34"/>
      <c r="GXG795" s="34"/>
      <c r="GXH795" s="88"/>
      <c r="GXI795"/>
      <c r="GXJ795" s="173"/>
      <c r="GXK795" s="284"/>
      <c r="GXL795" s="910"/>
      <c r="GXM795" s="421"/>
      <c r="GXN795" s="137"/>
      <c r="GXO795" s="136"/>
      <c r="GXP795" s="138"/>
      <c r="GXQ795" s="154"/>
      <c r="GXR795" s="194"/>
      <c r="GXS795" s="868"/>
      <c r="GXT795" s="194"/>
      <c r="GXU795" s="868"/>
      <c r="GXV795" s="874"/>
      <c r="GXW795" s="152"/>
      <c r="GXX795" s="552"/>
      <c r="GXY795" s="709"/>
      <c r="GXZ795" s="709"/>
      <c r="GYA795" s="723"/>
      <c r="GYB795" s="723"/>
      <c r="GYC795" s="723"/>
      <c r="GYD795" s="723"/>
      <c r="GYE795" s="723"/>
      <c r="GYF795" s="320"/>
      <c r="GYG795" s="47"/>
      <c r="GYH795" s="47"/>
      <c r="GYI795" s="34"/>
      <c r="GYJ795" s="34"/>
      <c r="GYK795" s="88"/>
      <c r="GYL795"/>
      <c r="GYM795" s="173"/>
      <c r="GYN795" s="284"/>
      <c r="GYO795" s="910"/>
      <c r="GYP795" s="421"/>
      <c r="GYQ795" s="137"/>
      <c r="GYR795" s="136"/>
      <c r="GYS795" s="138"/>
      <c r="GYT795" s="154"/>
      <c r="GYU795" s="194"/>
      <c r="GYV795" s="868"/>
      <c r="GYW795" s="194"/>
      <c r="GYX795" s="868"/>
      <c r="GYY795" s="874"/>
      <c r="GYZ795" s="152"/>
      <c r="GZA795" s="552"/>
      <c r="GZB795" s="709"/>
      <c r="GZC795" s="709"/>
      <c r="GZD795" s="723"/>
      <c r="GZE795" s="723"/>
      <c r="GZF795" s="723"/>
      <c r="GZG795" s="723"/>
      <c r="GZH795" s="723"/>
      <c r="GZI795" s="320"/>
      <c r="GZJ795" s="47"/>
      <c r="GZK795" s="47"/>
      <c r="GZL795" s="34"/>
      <c r="GZM795" s="34"/>
      <c r="GZN795" s="88"/>
      <c r="GZO795"/>
      <c r="GZP795" s="173"/>
      <c r="GZQ795" s="284"/>
      <c r="GZR795" s="910"/>
      <c r="GZS795" s="421"/>
      <c r="GZT795" s="137"/>
      <c r="GZU795" s="136"/>
      <c r="GZV795" s="138"/>
      <c r="GZW795" s="154"/>
      <c r="GZX795" s="194"/>
      <c r="GZY795" s="868"/>
      <c r="GZZ795" s="194"/>
      <c r="HAA795" s="868"/>
      <c r="HAB795" s="874"/>
      <c r="HAC795" s="152"/>
      <c r="HAD795" s="552"/>
      <c r="HAE795" s="709"/>
      <c r="HAF795" s="709"/>
      <c r="HAG795" s="723"/>
      <c r="HAH795" s="723"/>
      <c r="HAI795" s="723"/>
      <c r="HAJ795" s="723"/>
      <c r="HAK795" s="723"/>
      <c r="HAL795" s="320"/>
      <c r="HAM795" s="47"/>
      <c r="HAN795" s="47"/>
      <c r="HAO795" s="34"/>
      <c r="HAP795" s="34"/>
      <c r="HAQ795" s="88"/>
      <c r="HAR795"/>
      <c r="HAS795" s="173"/>
      <c r="HAT795" s="284"/>
      <c r="HAU795" s="910"/>
      <c r="HAV795" s="421"/>
      <c r="HAW795" s="137"/>
      <c r="HAX795" s="136"/>
      <c r="HAY795" s="138"/>
      <c r="HAZ795" s="154"/>
      <c r="HBA795" s="194"/>
      <c r="HBB795" s="868"/>
      <c r="HBC795" s="194"/>
      <c r="HBD795" s="868"/>
      <c r="HBE795" s="874"/>
      <c r="HBF795" s="152"/>
      <c r="HBG795" s="552"/>
      <c r="HBH795" s="709"/>
      <c r="HBI795" s="709"/>
      <c r="HBJ795" s="723"/>
      <c r="HBK795" s="723"/>
      <c r="HBL795" s="723"/>
      <c r="HBM795" s="723"/>
      <c r="HBN795" s="723"/>
      <c r="HBO795" s="320"/>
      <c r="HBP795" s="47"/>
      <c r="HBQ795" s="47"/>
      <c r="HBR795" s="34"/>
      <c r="HBS795" s="34"/>
      <c r="HBT795" s="88"/>
      <c r="HBU795"/>
      <c r="HBV795" s="173"/>
      <c r="HBW795" s="284"/>
      <c r="HBX795" s="910"/>
      <c r="HBY795" s="421"/>
      <c r="HBZ795" s="137"/>
      <c r="HCA795" s="136"/>
      <c r="HCB795" s="138"/>
      <c r="HCC795" s="154"/>
      <c r="HCD795" s="194"/>
      <c r="HCE795" s="868"/>
      <c r="HCF795" s="194"/>
      <c r="HCG795" s="868"/>
      <c r="HCH795" s="874"/>
      <c r="HCI795" s="152"/>
      <c r="HCJ795" s="552"/>
      <c r="HCK795" s="709"/>
      <c r="HCL795" s="709"/>
      <c r="HCM795" s="723"/>
      <c r="HCN795" s="723"/>
      <c r="HCO795" s="723"/>
      <c r="HCP795" s="723"/>
      <c r="HCQ795" s="723"/>
      <c r="HCR795" s="320"/>
      <c r="HCS795" s="47"/>
      <c r="HCT795" s="47"/>
      <c r="HCU795" s="34"/>
      <c r="HCV795" s="34"/>
      <c r="HCW795" s="88"/>
      <c r="HCX795"/>
      <c r="HCY795" s="173"/>
      <c r="HCZ795" s="284"/>
      <c r="HDA795" s="910"/>
      <c r="HDB795" s="421"/>
      <c r="HDC795" s="137"/>
      <c r="HDD795" s="136"/>
      <c r="HDE795" s="138"/>
      <c r="HDF795" s="154"/>
      <c r="HDG795" s="194"/>
      <c r="HDH795" s="868"/>
      <c r="HDI795" s="194"/>
      <c r="HDJ795" s="868"/>
      <c r="HDK795" s="874"/>
      <c r="HDL795" s="152"/>
      <c r="HDM795" s="552"/>
      <c r="HDN795" s="709"/>
      <c r="HDO795" s="709"/>
      <c r="HDP795" s="723"/>
      <c r="HDQ795" s="723"/>
      <c r="HDR795" s="723"/>
      <c r="HDS795" s="723"/>
      <c r="HDT795" s="723"/>
      <c r="HDU795" s="320"/>
      <c r="HDV795" s="47"/>
      <c r="HDW795" s="47"/>
      <c r="HDX795" s="34"/>
      <c r="HDY795" s="34"/>
      <c r="HDZ795" s="88"/>
      <c r="HEA795"/>
      <c r="HEB795" s="173"/>
      <c r="HEC795" s="284"/>
      <c r="HED795" s="910"/>
      <c r="HEE795" s="421"/>
      <c r="HEF795" s="137"/>
      <c r="HEG795" s="136"/>
      <c r="HEH795" s="138"/>
      <c r="HEI795" s="154"/>
      <c r="HEJ795" s="194"/>
      <c r="HEK795" s="868"/>
      <c r="HEL795" s="194"/>
      <c r="HEM795" s="868"/>
      <c r="HEN795" s="874"/>
      <c r="HEO795" s="152"/>
      <c r="HEP795" s="552"/>
      <c r="HEQ795" s="709"/>
      <c r="HER795" s="709"/>
      <c r="HES795" s="723"/>
      <c r="HET795" s="723"/>
      <c r="HEU795" s="723"/>
      <c r="HEV795" s="723"/>
      <c r="HEW795" s="723"/>
      <c r="HEX795" s="320"/>
      <c r="HEY795" s="47"/>
      <c r="HEZ795" s="47"/>
      <c r="HFA795" s="34"/>
      <c r="HFB795" s="34"/>
      <c r="HFC795" s="88"/>
      <c r="HFD795"/>
      <c r="HFE795" s="173"/>
      <c r="HFF795" s="284"/>
      <c r="HFG795" s="910"/>
      <c r="HFH795" s="421"/>
      <c r="HFI795" s="137"/>
      <c r="HFJ795" s="136"/>
      <c r="HFK795" s="138"/>
      <c r="HFL795" s="154"/>
      <c r="HFM795" s="194"/>
      <c r="HFN795" s="868"/>
      <c r="HFO795" s="194"/>
      <c r="HFP795" s="868"/>
      <c r="HFQ795" s="874"/>
      <c r="HFR795" s="152"/>
      <c r="HFS795" s="552"/>
      <c r="HFT795" s="709"/>
      <c r="HFU795" s="709"/>
      <c r="HFV795" s="723"/>
      <c r="HFW795" s="723"/>
      <c r="HFX795" s="723"/>
      <c r="HFY795" s="723"/>
      <c r="HFZ795" s="723"/>
      <c r="HGA795" s="320"/>
      <c r="HGB795" s="47"/>
      <c r="HGC795" s="47"/>
      <c r="HGD795" s="34"/>
      <c r="HGE795" s="34"/>
      <c r="HGF795" s="88"/>
      <c r="HGG795"/>
      <c r="HGH795" s="173"/>
      <c r="HGI795" s="284"/>
      <c r="HGJ795" s="910"/>
      <c r="HGK795" s="421"/>
      <c r="HGL795" s="137"/>
      <c r="HGM795" s="136"/>
      <c r="HGN795" s="138"/>
      <c r="HGO795" s="154"/>
      <c r="HGP795" s="194"/>
      <c r="HGQ795" s="868"/>
      <c r="HGR795" s="194"/>
      <c r="HGS795" s="868"/>
      <c r="HGT795" s="874"/>
      <c r="HGU795" s="152"/>
      <c r="HGV795" s="552"/>
      <c r="HGW795" s="709"/>
      <c r="HGX795" s="709"/>
      <c r="HGY795" s="723"/>
      <c r="HGZ795" s="723"/>
      <c r="HHA795" s="723"/>
      <c r="HHB795" s="723"/>
      <c r="HHC795" s="723"/>
      <c r="HHD795" s="320"/>
      <c r="HHE795" s="47"/>
      <c r="HHF795" s="47"/>
      <c r="HHG795" s="34"/>
      <c r="HHH795" s="34"/>
      <c r="HHI795" s="88"/>
      <c r="HHJ795"/>
      <c r="HHK795" s="173"/>
      <c r="HHL795" s="284"/>
      <c r="HHM795" s="910"/>
      <c r="HHN795" s="421"/>
      <c r="HHO795" s="137"/>
      <c r="HHP795" s="136"/>
      <c r="HHQ795" s="138"/>
      <c r="HHR795" s="154"/>
      <c r="HHS795" s="194"/>
      <c r="HHT795" s="868"/>
      <c r="HHU795" s="194"/>
      <c r="HHV795" s="868"/>
      <c r="HHW795" s="874"/>
      <c r="HHX795" s="152"/>
      <c r="HHY795" s="552"/>
      <c r="HHZ795" s="709"/>
      <c r="HIA795" s="709"/>
      <c r="HIB795" s="723"/>
      <c r="HIC795" s="723"/>
      <c r="HID795" s="723"/>
      <c r="HIE795" s="723"/>
      <c r="HIF795" s="723"/>
      <c r="HIG795" s="320"/>
      <c r="HIH795" s="47"/>
      <c r="HII795" s="47"/>
      <c r="HIJ795" s="34"/>
      <c r="HIK795" s="34"/>
      <c r="HIL795" s="88"/>
      <c r="HIM795"/>
      <c r="HIN795" s="173"/>
      <c r="HIO795" s="284"/>
      <c r="HIP795" s="910"/>
      <c r="HIQ795" s="421"/>
      <c r="HIR795" s="137"/>
      <c r="HIS795" s="136"/>
      <c r="HIT795" s="138"/>
      <c r="HIU795" s="154"/>
      <c r="HIV795" s="194"/>
      <c r="HIW795" s="868"/>
      <c r="HIX795" s="194"/>
      <c r="HIY795" s="868"/>
      <c r="HIZ795" s="874"/>
      <c r="HJA795" s="152"/>
      <c r="HJB795" s="552"/>
      <c r="HJC795" s="709"/>
      <c r="HJD795" s="709"/>
      <c r="HJE795" s="723"/>
      <c r="HJF795" s="723"/>
      <c r="HJG795" s="723"/>
      <c r="HJH795" s="723"/>
      <c r="HJI795" s="723"/>
      <c r="HJJ795" s="320"/>
      <c r="HJK795" s="47"/>
      <c r="HJL795" s="47"/>
      <c r="HJM795" s="34"/>
      <c r="HJN795" s="34"/>
      <c r="HJO795" s="88"/>
      <c r="HJP795"/>
      <c r="HJQ795" s="173"/>
      <c r="HJR795" s="284"/>
      <c r="HJS795" s="910"/>
      <c r="HJT795" s="421"/>
      <c r="HJU795" s="137"/>
      <c r="HJV795" s="136"/>
      <c r="HJW795" s="138"/>
      <c r="HJX795" s="154"/>
      <c r="HJY795" s="194"/>
      <c r="HJZ795" s="868"/>
      <c r="HKA795" s="194"/>
      <c r="HKB795" s="868"/>
      <c r="HKC795" s="874"/>
      <c r="HKD795" s="152"/>
      <c r="HKE795" s="552"/>
      <c r="HKF795" s="709"/>
      <c r="HKG795" s="709"/>
      <c r="HKH795" s="723"/>
      <c r="HKI795" s="723"/>
      <c r="HKJ795" s="723"/>
      <c r="HKK795" s="723"/>
      <c r="HKL795" s="723"/>
      <c r="HKM795" s="320"/>
      <c r="HKN795" s="47"/>
      <c r="HKO795" s="47"/>
      <c r="HKP795" s="34"/>
      <c r="HKQ795" s="34"/>
      <c r="HKR795" s="88"/>
      <c r="HKS795"/>
      <c r="HKT795" s="173"/>
      <c r="HKU795" s="284"/>
      <c r="HKV795" s="910"/>
      <c r="HKW795" s="421"/>
      <c r="HKX795" s="137"/>
      <c r="HKY795" s="136"/>
      <c r="HKZ795" s="138"/>
      <c r="HLA795" s="154"/>
      <c r="HLB795" s="194"/>
      <c r="HLC795" s="868"/>
      <c r="HLD795" s="194"/>
      <c r="HLE795" s="868"/>
      <c r="HLF795" s="874"/>
      <c r="HLG795" s="152"/>
      <c r="HLH795" s="552"/>
      <c r="HLI795" s="709"/>
      <c r="HLJ795" s="709"/>
      <c r="HLK795" s="723"/>
      <c r="HLL795" s="723"/>
      <c r="HLM795" s="723"/>
      <c r="HLN795" s="723"/>
      <c r="HLO795" s="723"/>
      <c r="HLP795" s="320"/>
      <c r="HLQ795" s="47"/>
      <c r="HLR795" s="47"/>
      <c r="HLS795" s="34"/>
      <c r="HLT795" s="34"/>
      <c r="HLU795" s="88"/>
      <c r="HLV795"/>
      <c r="HLW795" s="173"/>
      <c r="HLX795" s="284"/>
      <c r="HLY795" s="910"/>
      <c r="HLZ795" s="421"/>
      <c r="HMA795" s="137"/>
      <c r="HMB795" s="136"/>
      <c r="HMC795" s="138"/>
      <c r="HMD795" s="154"/>
      <c r="HME795" s="194"/>
      <c r="HMF795" s="868"/>
      <c r="HMG795" s="194"/>
      <c r="HMH795" s="868"/>
      <c r="HMI795" s="874"/>
      <c r="HMJ795" s="152"/>
      <c r="HMK795" s="552"/>
      <c r="HML795" s="709"/>
      <c r="HMM795" s="709"/>
      <c r="HMN795" s="723"/>
      <c r="HMO795" s="723"/>
      <c r="HMP795" s="723"/>
      <c r="HMQ795" s="723"/>
      <c r="HMR795" s="723"/>
      <c r="HMS795" s="320"/>
      <c r="HMT795" s="47"/>
      <c r="HMU795" s="47"/>
      <c r="HMV795" s="34"/>
      <c r="HMW795" s="34"/>
      <c r="HMX795" s="88"/>
      <c r="HMY795"/>
      <c r="HMZ795" s="173"/>
      <c r="HNA795" s="284"/>
      <c r="HNB795" s="910"/>
      <c r="HNC795" s="421"/>
      <c r="HND795" s="137"/>
      <c r="HNE795" s="136"/>
      <c r="HNF795" s="138"/>
      <c r="HNG795" s="154"/>
      <c r="HNH795" s="194"/>
      <c r="HNI795" s="868"/>
      <c r="HNJ795" s="194"/>
      <c r="HNK795" s="868"/>
      <c r="HNL795" s="874"/>
      <c r="HNM795" s="152"/>
      <c r="HNN795" s="552"/>
      <c r="HNO795" s="709"/>
      <c r="HNP795" s="709"/>
      <c r="HNQ795" s="723"/>
      <c r="HNR795" s="723"/>
      <c r="HNS795" s="723"/>
      <c r="HNT795" s="723"/>
      <c r="HNU795" s="723"/>
      <c r="HNV795" s="320"/>
      <c r="HNW795" s="47"/>
      <c r="HNX795" s="47"/>
      <c r="HNY795" s="34"/>
      <c r="HNZ795" s="34"/>
      <c r="HOA795" s="88"/>
      <c r="HOB795"/>
      <c r="HOC795" s="173"/>
      <c r="HOD795" s="284"/>
      <c r="HOE795" s="910"/>
      <c r="HOF795" s="421"/>
      <c r="HOG795" s="137"/>
      <c r="HOH795" s="136"/>
      <c r="HOI795" s="138"/>
      <c r="HOJ795" s="154"/>
      <c r="HOK795" s="194"/>
      <c r="HOL795" s="868"/>
      <c r="HOM795" s="194"/>
      <c r="HON795" s="868"/>
      <c r="HOO795" s="874"/>
      <c r="HOP795" s="152"/>
      <c r="HOQ795" s="552"/>
      <c r="HOR795" s="709"/>
      <c r="HOS795" s="709"/>
      <c r="HOT795" s="723"/>
      <c r="HOU795" s="723"/>
      <c r="HOV795" s="723"/>
      <c r="HOW795" s="723"/>
      <c r="HOX795" s="723"/>
      <c r="HOY795" s="320"/>
      <c r="HOZ795" s="47"/>
      <c r="HPA795" s="47"/>
      <c r="HPB795" s="34"/>
      <c r="HPC795" s="34"/>
      <c r="HPD795" s="88"/>
      <c r="HPE795"/>
      <c r="HPF795" s="173"/>
      <c r="HPG795" s="284"/>
      <c r="HPH795" s="910"/>
      <c r="HPI795" s="421"/>
      <c r="HPJ795" s="137"/>
      <c r="HPK795" s="136"/>
      <c r="HPL795" s="138"/>
      <c r="HPM795" s="154"/>
      <c r="HPN795" s="194"/>
      <c r="HPO795" s="868"/>
      <c r="HPP795" s="194"/>
      <c r="HPQ795" s="868"/>
      <c r="HPR795" s="874"/>
      <c r="HPS795" s="152"/>
      <c r="HPT795" s="552"/>
      <c r="HPU795" s="709"/>
      <c r="HPV795" s="709"/>
      <c r="HPW795" s="723"/>
      <c r="HPX795" s="723"/>
      <c r="HPY795" s="723"/>
      <c r="HPZ795" s="723"/>
      <c r="HQA795" s="723"/>
      <c r="HQB795" s="320"/>
      <c r="HQC795" s="47"/>
      <c r="HQD795" s="47"/>
      <c r="HQE795" s="34"/>
      <c r="HQF795" s="34"/>
      <c r="HQG795" s="88"/>
      <c r="HQH795"/>
      <c r="HQI795" s="173"/>
      <c r="HQJ795" s="284"/>
      <c r="HQK795" s="910"/>
      <c r="HQL795" s="421"/>
      <c r="HQM795" s="137"/>
      <c r="HQN795" s="136"/>
      <c r="HQO795" s="138"/>
      <c r="HQP795" s="154"/>
      <c r="HQQ795" s="194"/>
      <c r="HQR795" s="868"/>
      <c r="HQS795" s="194"/>
      <c r="HQT795" s="868"/>
      <c r="HQU795" s="874"/>
      <c r="HQV795" s="152"/>
      <c r="HQW795" s="552"/>
      <c r="HQX795" s="709"/>
      <c r="HQY795" s="709"/>
      <c r="HQZ795" s="723"/>
      <c r="HRA795" s="723"/>
      <c r="HRB795" s="723"/>
      <c r="HRC795" s="723"/>
      <c r="HRD795" s="723"/>
      <c r="HRE795" s="320"/>
      <c r="HRF795" s="47"/>
      <c r="HRG795" s="47"/>
      <c r="HRH795" s="34"/>
      <c r="HRI795" s="34"/>
      <c r="HRJ795" s="88"/>
      <c r="HRK795"/>
      <c r="HRL795" s="173"/>
      <c r="HRM795" s="284"/>
      <c r="HRN795" s="910"/>
      <c r="HRO795" s="421"/>
      <c r="HRP795" s="137"/>
      <c r="HRQ795" s="136"/>
      <c r="HRR795" s="138"/>
      <c r="HRS795" s="154"/>
      <c r="HRT795" s="194"/>
      <c r="HRU795" s="868"/>
      <c r="HRV795" s="194"/>
      <c r="HRW795" s="868"/>
      <c r="HRX795" s="874"/>
      <c r="HRY795" s="152"/>
      <c r="HRZ795" s="552"/>
      <c r="HSA795" s="709"/>
      <c r="HSB795" s="709"/>
      <c r="HSC795" s="723"/>
      <c r="HSD795" s="723"/>
      <c r="HSE795" s="723"/>
      <c r="HSF795" s="723"/>
      <c r="HSG795" s="723"/>
      <c r="HSH795" s="320"/>
      <c r="HSI795" s="47"/>
      <c r="HSJ795" s="47"/>
      <c r="HSK795" s="34"/>
      <c r="HSL795" s="34"/>
      <c r="HSM795" s="88"/>
      <c r="HSN795"/>
      <c r="HSO795" s="173"/>
      <c r="HSP795" s="284"/>
      <c r="HSQ795" s="910"/>
      <c r="HSR795" s="421"/>
      <c r="HSS795" s="137"/>
      <c r="HST795" s="136"/>
      <c r="HSU795" s="138"/>
      <c r="HSV795" s="154"/>
      <c r="HSW795" s="194"/>
      <c r="HSX795" s="868"/>
      <c r="HSY795" s="194"/>
      <c r="HSZ795" s="868"/>
      <c r="HTA795" s="874"/>
      <c r="HTB795" s="152"/>
      <c r="HTC795" s="552"/>
      <c r="HTD795" s="709"/>
      <c r="HTE795" s="709"/>
      <c r="HTF795" s="723"/>
      <c r="HTG795" s="723"/>
      <c r="HTH795" s="723"/>
      <c r="HTI795" s="723"/>
      <c r="HTJ795" s="723"/>
      <c r="HTK795" s="320"/>
      <c r="HTL795" s="47"/>
      <c r="HTM795" s="47"/>
      <c r="HTN795" s="34"/>
      <c r="HTO795" s="34"/>
      <c r="HTP795" s="88"/>
      <c r="HTQ795"/>
      <c r="HTR795" s="173"/>
      <c r="HTS795" s="284"/>
      <c r="HTT795" s="910"/>
      <c r="HTU795" s="421"/>
      <c r="HTV795" s="137"/>
      <c r="HTW795" s="136"/>
      <c r="HTX795" s="138"/>
      <c r="HTY795" s="154"/>
      <c r="HTZ795" s="194"/>
      <c r="HUA795" s="868"/>
      <c r="HUB795" s="194"/>
      <c r="HUC795" s="868"/>
      <c r="HUD795" s="874"/>
      <c r="HUE795" s="152"/>
      <c r="HUF795" s="552"/>
      <c r="HUG795" s="709"/>
      <c r="HUH795" s="709"/>
      <c r="HUI795" s="723"/>
      <c r="HUJ795" s="723"/>
      <c r="HUK795" s="723"/>
      <c r="HUL795" s="723"/>
      <c r="HUM795" s="723"/>
      <c r="HUN795" s="320"/>
      <c r="HUO795" s="47"/>
      <c r="HUP795" s="47"/>
      <c r="HUQ795" s="34"/>
      <c r="HUR795" s="34"/>
      <c r="HUS795" s="88"/>
      <c r="HUT795"/>
      <c r="HUU795" s="173"/>
      <c r="HUV795" s="284"/>
      <c r="HUW795" s="910"/>
      <c r="HUX795" s="421"/>
      <c r="HUY795" s="137"/>
      <c r="HUZ795" s="136"/>
      <c r="HVA795" s="138"/>
      <c r="HVB795" s="154"/>
      <c r="HVC795" s="194"/>
      <c r="HVD795" s="868"/>
      <c r="HVE795" s="194"/>
      <c r="HVF795" s="868"/>
      <c r="HVG795" s="874"/>
      <c r="HVH795" s="152"/>
      <c r="HVI795" s="552"/>
      <c r="HVJ795" s="709"/>
      <c r="HVK795" s="709"/>
      <c r="HVL795" s="723"/>
      <c r="HVM795" s="723"/>
      <c r="HVN795" s="723"/>
      <c r="HVO795" s="723"/>
      <c r="HVP795" s="723"/>
      <c r="HVQ795" s="320"/>
      <c r="HVR795" s="47"/>
      <c r="HVS795" s="47"/>
      <c r="HVT795" s="34"/>
      <c r="HVU795" s="34"/>
      <c r="HVV795" s="88"/>
      <c r="HVW795"/>
      <c r="HVX795" s="173"/>
      <c r="HVY795" s="284"/>
      <c r="HVZ795" s="910"/>
      <c r="HWA795" s="421"/>
      <c r="HWB795" s="137"/>
      <c r="HWC795" s="136"/>
      <c r="HWD795" s="138"/>
      <c r="HWE795" s="154"/>
      <c r="HWF795" s="194"/>
      <c r="HWG795" s="868"/>
      <c r="HWH795" s="194"/>
      <c r="HWI795" s="868"/>
      <c r="HWJ795" s="874"/>
      <c r="HWK795" s="152"/>
      <c r="HWL795" s="552"/>
      <c r="HWM795" s="709"/>
      <c r="HWN795" s="709"/>
      <c r="HWO795" s="723"/>
      <c r="HWP795" s="723"/>
      <c r="HWQ795" s="723"/>
      <c r="HWR795" s="723"/>
      <c r="HWS795" s="723"/>
      <c r="HWT795" s="320"/>
      <c r="HWU795" s="47"/>
      <c r="HWV795" s="47"/>
      <c r="HWW795" s="34"/>
      <c r="HWX795" s="34"/>
      <c r="HWY795" s="88"/>
      <c r="HWZ795"/>
      <c r="HXA795" s="173"/>
      <c r="HXB795" s="284"/>
      <c r="HXC795" s="910"/>
      <c r="HXD795" s="421"/>
      <c r="HXE795" s="137"/>
      <c r="HXF795" s="136"/>
      <c r="HXG795" s="138"/>
      <c r="HXH795" s="154"/>
      <c r="HXI795" s="194"/>
      <c r="HXJ795" s="868"/>
      <c r="HXK795" s="194"/>
      <c r="HXL795" s="868"/>
      <c r="HXM795" s="874"/>
      <c r="HXN795" s="152"/>
      <c r="HXO795" s="552"/>
      <c r="HXP795" s="709"/>
      <c r="HXQ795" s="709"/>
      <c r="HXR795" s="723"/>
      <c r="HXS795" s="723"/>
      <c r="HXT795" s="723"/>
      <c r="HXU795" s="723"/>
      <c r="HXV795" s="723"/>
      <c r="HXW795" s="320"/>
      <c r="HXX795" s="47"/>
      <c r="HXY795" s="47"/>
      <c r="HXZ795" s="34"/>
      <c r="HYA795" s="34"/>
      <c r="HYB795" s="88"/>
      <c r="HYC795"/>
      <c r="HYD795" s="173"/>
      <c r="HYE795" s="284"/>
      <c r="HYF795" s="910"/>
      <c r="HYG795" s="421"/>
      <c r="HYH795" s="137"/>
      <c r="HYI795" s="136"/>
      <c r="HYJ795" s="138"/>
      <c r="HYK795" s="154"/>
      <c r="HYL795" s="194"/>
      <c r="HYM795" s="868"/>
      <c r="HYN795" s="194"/>
      <c r="HYO795" s="868"/>
      <c r="HYP795" s="874"/>
      <c r="HYQ795" s="152"/>
      <c r="HYR795" s="552"/>
      <c r="HYS795" s="709"/>
      <c r="HYT795" s="709"/>
      <c r="HYU795" s="723"/>
      <c r="HYV795" s="723"/>
      <c r="HYW795" s="723"/>
      <c r="HYX795" s="723"/>
      <c r="HYY795" s="723"/>
      <c r="HYZ795" s="320"/>
      <c r="HZA795" s="47"/>
      <c r="HZB795" s="47"/>
      <c r="HZC795" s="34"/>
      <c r="HZD795" s="34"/>
      <c r="HZE795" s="88"/>
      <c r="HZF795"/>
      <c r="HZG795" s="173"/>
      <c r="HZH795" s="284"/>
      <c r="HZI795" s="910"/>
      <c r="HZJ795" s="421"/>
      <c r="HZK795" s="137"/>
      <c r="HZL795" s="136"/>
      <c r="HZM795" s="138"/>
      <c r="HZN795" s="154"/>
      <c r="HZO795" s="194"/>
      <c r="HZP795" s="868"/>
      <c r="HZQ795" s="194"/>
      <c r="HZR795" s="868"/>
      <c r="HZS795" s="874"/>
      <c r="HZT795" s="152"/>
      <c r="HZU795" s="552"/>
      <c r="HZV795" s="709"/>
      <c r="HZW795" s="709"/>
      <c r="HZX795" s="723"/>
      <c r="HZY795" s="723"/>
      <c r="HZZ795" s="723"/>
      <c r="IAA795" s="723"/>
      <c r="IAB795" s="723"/>
      <c r="IAC795" s="320"/>
      <c r="IAD795" s="47"/>
      <c r="IAE795" s="47"/>
      <c r="IAF795" s="34"/>
      <c r="IAG795" s="34"/>
      <c r="IAH795" s="88"/>
      <c r="IAI795"/>
      <c r="IAJ795" s="173"/>
      <c r="IAK795" s="284"/>
      <c r="IAL795" s="910"/>
      <c r="IAM795" s="421"/>
      <c r="IAN795" s="137"/>
      <c r="IAO795" s="136"/>
      <c r="IAP795" s="138"/>
      <c r="IAQ795" s="154"/>
      <c r="IAR795" s="194"/>
      <c r="IAS795" s="868"/>
      <c r="IAT795" s="194"/>
      <c r="IAU795" s="868"/>
      <c r="IAV795" s="874"/>
      <c r="IAW795" s="152"/>
      <c r="IAX795" s="552"/>
      <c r="IAY795" s="709"/>
      <c r="IAZ795" s="709"/>
      <c r="IBA795" s="723"/>
      <c r="IBB795" s="723"/>
      <c r="IBC795" s="723"/>
      <c r="IBD795" s="723"/>
      <c r="IBE795" s="723"/>
      <c r="IBF795" s="320"/>
      <c r="IBG795" s="47"/>
      <c r="IBH795" s="47"/>
      <c r="IBI795" s="34"/>
      <c r="IBJ795" s="34"/>
      <c r="IBK795" s="88"/>
      <c r="IBL795"/>
      <c r="IBM795" s="173"/>
      <c r="IBN795" s="284"/>
      <c r="IBO795" s="910"/>
      <c r="IBP795" s="421"/>
      <c r="IBQ795" s="137"/>
      <c r="IBR795" s="136"/>
      <c r="IBS795" s="138"/>
      <c r="IBT795" s="154"/>
      <c r="IBU795" s="194"/>
      <c r="IBV795" s="868"/>
      <c r="IBW795" s="194"/>
      <c r="IBX795" s="868"/>
      <c r="IBY795" s="874"/>
      <c r="IBZ795" s="152"/>
      <c r="ICA795" s="552"/>
      <c r="ICB795" s="709"/>
      <c r="ICC795" s="709"/>
      <c r="ICD795" s="723"/>
      <c r="ICE795" s="723"/>
      <c r="ICF795" s="723"/>
      <c r="ICG795" s="723"/>
      <c r="ICH795" s="723"/>
      <c r="ICI795" s="320"/>
      <c r="ICJ795" s="47"/>
      <c r="ICK795" s="47"/>
      <c r="ICL795" s="34"/>
      <c r="ICM795" s="34"/>
      <c r="ICN795" s="88"/>
      <c r="ICO795"/>
      <c r="ICP795" s="173"/>
      <c r="ICQ795" s="284"/>
      <c r="ICR795" s="910"/>
      <c r="ICS795" s="421"/>
      <c r="ICT795" s="137"/>
      <c r="ICU795" s="136"/>
      <c r="ICV795" s="138"/>
      <c r="ICW795" s="154"/>
      <c r="ICX795" s="194"/>
      <c r="ICY795" s="868"/>
      <c r="ICZ795" s="194"/>
      <c r="IDA795" s="868"/>
      <c r="IDB795" s="874"/>
      <c r="IDC795" s="152"/>
      <c r="IDD795" s="552"/>
      <c r="IDE795" s="709"/>
      <c r="IDF795" s="709"/>
      <c r="IDG795" s="723"/>
      <c r="IDH795" s="723"/>
      <c r="IDI795" s="723"/>
      <c r="IDJ795" s="723"/>
      <c r="IDK795" s="723"/>
      <c r="IDL795" s="320"/>
      <c r="IDM795" s="47"/>
      <c r="IDN795" s="47"/>
      <c r="IDO795" s="34"/>
      <c r="IDP795" s="34"/>
      <c r="IDQ795" s="88"/>
      <c r="IDR795"/>
      <c r="IDS795" s="173"/>
      <c r="IDT795" s="284"/>
      <c r="IDU795" s="910"/>
      <c r="IDV795" s="421"/>
      <c r="IDW795" s="137"/>
      <c r="IDX795" s="136"/>
      <c r="IDY795" s="138"/>
      <c r="IDZ795" s="154"/>
      <c r="IEA795" s="194"/>
      <c r="IEB795" s="868"/>
      <c r="IEC795" s="194"/>
      <c r="IED795" s="868"/>
      <c r="IEE795" s="874"/>
      <c r="IEF795" s="152"/>
      <c r="IEG795" s="552"/>
      <c r="IEH795" s="709"/>
      <c r="IEI795" s="709"/>
      <c r="IEJ795" s="723"/>
      <c r="IEK795" s="723"/>
      <c r="IEL795" s="723"/>
      <c r="IEM795" s="723"/>
      <c r="IEN795" s="723"/>
      <c r="IEO795" s="320"/>
      <c r="IEP795" s="47"/>
      <c r="IEQ795" s="47"/>
      <c r="IER795" s="34"/>
      <c r="IES795" s="34"/>
      <c r="IET795" s="88"/>
      <c r="IEU795"/>
      <c r="IEV795" s="173"/>
      <c r="IEW795" s="284"/>
      <c r="IEX795" s="910"/>
      <c r="IEY795" s="421"/>
      <c r="IEZ795" s="137"/>
      <c r="IFA795" s="136"/>
      <c r="IFB795" s="138"/>
      <c r="IFC795" s="154"/>
      <c r="IFD795" s="194"/>
      <c r="IFE795" s="868"/>
      <c r="IFF795" s="194"/>
      <c r="IFG795" s="868"/>
      <c r="IFH795" s="874"/>
      <c r="IFI795" s="152"/>
      <c r="IFJ795" s="552"/>
      <c r="IFK795" s="709"/>
      <c r="IFL795" s="709"/>
      <c r="IFM795" s="723"/>
      <c r="IFN795" s="723"/>
      <c r="IFO795" s="723"/>
      <c r="IFP795" s="723"/>
      <c r="IFQ795" s="723"/>
      <c r="IFR795" s="320"/>
      <c r="IFS795" s="47"/>
      <c r="IFT795" s="47"/>
      <c r="IFU795" s="34"/>
      <c r="IFV795" s="34"/>
      <c r="IFW795" s="88"/>
      <c r="IFX795"/>
      <c r="IFY795" s="173"/>
      <c r="IFZ795" s="284"/>
      <c r="IGA795" s="910"/>
      <c r="IGB795" s="421"/>
      <c r="IGC795" s="137"/>
      <c r="IGD795" s="136"/>
      <c r="IGE795" s="138"/>
      <c r="IGF795" s="154"/>
      <c r="IGG795" s="194"/>
      <c r="IGH795" s="868"/>
      <c r="IGI795" s="194"/>
      <c r="IGJ795" s="868"/>
      <c r="IGK795" s="874"/>
      <c r="IGL795" s="152"/>
      <c r="IGM795" s="552"/>
      <c r="IGN795" s="709"/>
      <c r="IGO795" s="709"/>
      <c r="IGP795" s="723"/>
      <c r="IGQ795" s="723"/>
      <c r="IGR795" s="723"/>
      <c r="IGS795" s="723"/>
      <c r="IGT795" s="723"/>
      <c r="IGU795" s="320"/>
      <c r="IGV795" s="47"/>
      <c r="IGW795" s="47"/>
      <c r="IGX795" s="34"/>
      <c r="IGY795" s="34"/>
      <c r="IGZ795" s="88"/>
      <c r="IHA795"/>
      <c r="IHB795" s="173"/>
      <c r="IHC795" s="284"/>
      <c r="IHD795" s="910"/>
      <c r="IHE795" s="421"/>
      <c r="IHF795" s="137"/>
      <c r="IHG795" s="136"/>
      <c r="IHH795" s="138"/>
      <c r="IHI795" s="154"/>
      <c r="IHJ795" s="194"/>
      <c r="IHK795" s="868"/>
      <c r="IHL795" s="194"/>
      <c r="IHM795" s="868"/>
      <c r="IHN795" s="874"/>
      <c r="IHO795" s="152"/>
      <c r="IHP795" s="552"/>
      <c r="IHQ795" s="709"/>
      <c r="IHR795" s="709"/>
      <c r="IHS795" s="723"/>
      <c r="IHT795" s="723"/>
      <c r="IHU795" s="723"/>
      <c r="IHV795" s="723"/>
      <c r="IHW795" s="723"/>
      <c r="IHX795" s="320"/>
      <c r="IHY795" s="47"/>
      <c r="IHZ795" s="47"/>
      <c r="IIA795" s="34"/>
      <c r="IIB795" s="34"/>
      <c r="IIC795" s="88"/>
      <c r="IID795"/>
      <c r="IIE795" s="173"/>
      <c r="IIF795" s="284"/>
      <c r="IIG795" s="910"/>
      <c r="IIH795" s="421"/>
      <c r="III795" s="137"/>
      <c r="IIJ795" s="136"/>
      <c r="IIK795" s="138"/>
      <c r="IIL795" s="154"/>
      <c r="IIM795" s="194"/>
      <c r="IIN795" s="868"/>
      <c r="IIO795" s="194"/>
      <c r="IIP795" s="868"/>
      <c r="IIQ795" s="874"/>
      <c r="IIR795" s="152"/>
      <c r="IIS795" s="552"/>
      <c r="IIT795" s="709"/>
      <c r="IIU795" s="709"/>
      <c r="IIV795" s="723"/>
      <c r="IIW795" s="723"/>
      <c r="IIX795" s="723"/>
      <c r="IIY795" s="723"/>
      <c r="IIZ795" s="723"/>
      <c r="IJA795" s="320"/>
      <c r="IJB795" s="47"/>
      <c r="IJC795" s="47"/>
      <c r="IJD795" s="34"/>
      <c r="IJE795" s="34"/>
      <c r="IJF795" s="88"/>
      <c r="IJG795"/>
      <c r="IJH795" s="173"/>
      <c r="IJI795" s="284"/>
      <c r="IJJ795" s="910"/>
      <c r="IJK795" s="421"/>
      <c r="IJL795" s="137"/>
      <c r="IJM795" s="136"/>
      <c r="IJN795" s="138"/>
      <c r="IJO795" s="154"/>
      <c r="IJP795" s="194"/>
      <c r="IJQ795" s="868"/>
      <c r="IJR795" s="194"/>
      <c r="IJS795" s="868"/>
      <c r="IJT795" s="874"/>
      <c r="IJU795" s="152"/>
      <c r="IJV795" s="552"/>
      <c r="IJW795" s="709"/>
      <c r="IJX795" s="709"/>
      <c r="IJY795" s="723"/>
      <c r="IJZ795" s="723"/>
      <c r="IKA795" s="723"/>
      <c r="IKB795" s="723"/>
      <c r="IKC795" s="723"/>
      <c r="IKD795" s="320"/>
      <c r="IKE795" s="47"/>
      <c r="IKF795" s="47"/>
      <c r="IKG795" s="34"/>
      <c r="IKH795" s="34"/>
      <c r="IKI795" s="88"/>
      <c r="IKJ795"/>
      <c r="IKK795" s="173"/>
      <c r="IKL795" s="284"/>
      <c r="IKM795" s="910"/>
      <c r="IKN795" s="421"/>
      <c r="IKO795" s="137"/>
      <c r="IKP795" s="136"/>
      <c r="IKQ795" s="138"/>
      <c r="IKR795" s="154"/>
      <c r="IKS795" s="194"/>
      <c r="IKT795" s="868"/>
      <c r="IKU795" s="194"/>
      <c r="IKV795" s="868"/>
      <c r="IKW795" s="874"/>
      <c r="IKX795" s="152"/>
      <c r="IKY795" s="552"/>
      <c r="IKZ795" s="709"/>
      <c r="ILA795" s="709"/>
      <c r="ILB795" s="723"/>
      <c r="ILC795" s="723"/>
      <c r="ILD795" s="723"/>
      <c r="ILE795" s="723"/>
      <c r="ILF795" s="723"/>
      <c r="ILG795" s="320"/>
      <c r="ILH795" s="47"/>
      <c r="ILI795" s="47"/>
      <c r="ILJ795" s="34"/>
      <c r="ILK795" s="34"/>
      <c r="ILL795" s="88"/>
      <c r="ILM795"/>
      <c r="ILN795" s="173"/>
      <c r="ILO795" s="284"/>
      <c r="ILP795" s="910"/>
      <c r="ILQ795" s="421"/>
      <c r="ILR795" s="137"/>
      <c r="ILS795" s="136"/>
      <c r="ILT795" s="138"/>
      <c r="ILU795" s="154"/>
      <c r="ILV795" s="194"/>
      <c r="ILW795" s="868"/>
      <c r="ILX795" s="194"/>
      <c r="ILY795" s="868"/>
      <c r="ILZ795" s="874"/>
      <c r="IMA795" s="152"/>
      <c r="IMB795" s="552"/>
      <c r="IMC795" s="709"/>
      <c r="IMD795" s="709"/>
      <c r="IME795" s="723"/>
      <c r="IMF795" s="723"/>
      <c r="IMG795" s="723"/>
      <c r="IMH795" s="723"/>
      <c r="IMI795" s="723"/>
      <c r="IMJ795" s="320"/>
      <c r="IMK795" s="47"/>
      <c r="IML795" s="47"/>
      <c r="IMM795" s="34"/>
      <c r="IMN795" s="34"/>
      <c r="IMO795" s="88"/>
      <c r="IMP795"/>
      <c r="IMQ795" s="173"/>
      <c r="IMR795" s="284"/>
      <c r="IMS795" s="910"/>
      <c r="IMT795" s="421"/>
      <c r="IMU795" s="137"/>
      <c r="IMV795" s="136"/>
      <c r="IMW795" s="138"/>
      <c r="IMX795" s="154"/>
      <c r="IMY795" s="194"/>
      <c r="IMZ795" s="868"/>
      <c r="INA795" s="194"/>
      <c r="INB795" s="868"/>
      <c r="INC795" s="874"/>
      <c r="IND795" s="152"/>
      <c r="INE795" s="552"/>
      <c r="INF795" s="709"/>
      <c r="ING795" s="709"/>
      <c r="INH795" s="723"/>
      <c r="INI795" s="723"/>
      <c r="INJ795" s="723"/>
      <c r="INK795" s="723"/>
      <c r="INL795" s="723"/>
      <c r="INM795" s="320"/>
      <c r="INN795" s="47"/>
      <c r="INO795" s="47"/>
      <c r="INP795" s="34"/>
      <c r="INQ795" s="34"/>
      <c r="INR795" s="88"/>
      <c r="INS795"/>
      <c r="INT795" s="173"/>
      <c r="INU795" s="284"/>
      <c r="INV795" s="910"/>
      <c r="INW795" s="421"/>
      <c r="INX795" s="137"/>
      <c r="INY795" s="136"/>
      <c r="INZ795" s="138"/>
      <c r="IOA795" s="154"/>
      <c r="IOB795" s="194"/>
      <c r="IOC795" s="868"/>
      <c r="IOD795" s="194"/>
      <c r="IOE795" s="868"/>
      <c r="IOF795" s="874"/>
      <c r="IOG795" s="152"/>
      <c r="IOH795" s="552"/>
      <c r="IOI795" s="709"/>
      <c r="IOJ795" s="709"/>
      <c r="IOK795" s="723"/>
      <c r="IOL795" s="723"/>
      <c r="IOM795" s="723"/>
      <c r="ION795" s="723"/>
      <c r="IOO795" s="723"/>
      <c r="IOP795" s="320"/>
      <c r="IOQ795" s="47"/>
      <c r="IOR795" s="47"/>
      <c r="IOS795" s="34"/>
      <c r="IOT795" s="34"/>
      <c r="IOU795" s="88"/>
      <c r="IOV795"/>
      <c r="IOW795" s="173"/>
      <c r="IOX795" s="284"/>
      <c r="IOY795" s="910"/>
      <c r="IOZ795" s="421"/>
      <c r="IPA795" s="137"/>
      <c r="IPB795" s="136"/>
      <c r="IPC795" s="138"/>
      <c r="IPD795" s="154"/>
      <c r="IPE795" s="194"/>
      <c r="IPF795" s="868"/>
      <c r="IPG795" s="194"/>
      <c r="IPH795" s="868"/>
      <c r="IPI795" s="874"/>
      <c r="IPJ795" s="152"/>
      <c r="IPK795" s="552"/>
      <c r="IPL795" s="709"/>
      <c r="IPM795" s="709"/>
      <c r="IPN795" s="723"/>
      <c r="IPO795" s="723"/>
      <c r="IPP795" s="723"/>
      <c r="IPQ795" s="723"/>
      <c r="IPR795" s="723"/>
      <c r="IPS795" s="320"/>
      <c r="IPT795" s="47"/>
      <c r="IPU795" s="47"/>
      <c r="IPV795" s="34"/>
      <c r="IPW795" s="34"/>
      <c r="IPX795" s="88"/>
      <c r="IPY795"/>
      <c r="IPZ795" s="173"/>
      <c r="IQA795" s="284"/>
      <c r="IQB795" s="910"/>
      <c r="IQC795" s="421"/>
      <c r="IQD795" s="137"/>
      <c r="IQE795" s="136"/>
      <c r="IQF795" s="138"/>
      <c r="IQG795" s="154"/>
      <c r="IQH795" s="194"/>
      <c r="IQI795" s="868"/>
      <c r="IQJ795" s="194"/>
      <c r="IQK795" s="868"/>
      <c r="IQL795" s="874"/>
      <c r="IQM795" s="152"/>
      <c r="IQN795" s="552"/>
      <c r="IQO795" s="709"/>
      <c r="IQP795" s="709"/>
      <c r="IQQ795" s="723"/>
      <c r="IQR795" s="723"/>
      <c r="IQS795" s="723"/>
      <c r="IQT795" s="723"/>
      <c r="IQU795" s="723"/>
      <c r="IQV795" s="320"/>
      <c r="IQW795" s="47"/>
      <c r="IQX795" s="47"/>
      <c r="IQY795" s="34"/>
      <c r="IQZ795" s="34"/>
      <c r="IRA795" s="88"/>
      <c r="IRB795"/>
      <c r="IRC795" s="173"/>
      <c r="IRD795" s="284"/>
      <c r="IRE795" s="910"/>
      <c r="IRF795" s="421"/>
      <c r="IRG795" s="137"/>
      <c r="IRH795" s="136"/>
      <c r="IRI795" s="138"/>
      <c r="IRJ795" s="154"/>
      <c r="IRK795" s="194"/>
      <c r="IRL795" s="868"/>
      <c r="IRM795" s="194"/>
      <c r="IRN795" s="868"/>
      <c r="IRO795" s="874"/>
      <c r="IRP795" s="152"/>
      <c r="IRQ795" s="552"/>
      <c r="IRR795" s="709"/>
      <c r="IRS795" s="709"/>
      <c r="IRT795" s="723"/>
      <c r="IRU795" s="723"/>
      <c r="IRV795" s="723"/>
      <c r="IRW795" s="723"/>
      <c r="IRX795" s="723"/>
      <c r="IRY795" s="320"/>
      <c r="IRZ795" s="47"/>
      <c r="ISA795" s="47"/>
      <c r="ISB795" s="34"/>
      <c r="ISC795" s="34"/>
      <c r="ISD795" s="88"/>
      <c r="ISE795"/>
      <c r="ISF795" s="173"/>
      <c r="ISG795" s="284"/>
      <c r="ISH795" s="910"/>
      <c r="ISI795" s="421"/>
      <c r="ISJ795" s="137"/>
      <c r="ISK795" s="136"/>
      <c r="ISL795" s="138"/>
      <c r="ISM795" s="154"/>
      <c r="ISN795" s="194"/>
      <c r="ISO795" s="868"/>
      <c r="ISP795" s="194"/>
      <c r="ISQ795" s="868"/>
      <c r="ISR795" s="874"/>
      <c r="ISS795" s="152"/>
      <c r="IST795" s="552"/>
      <c r="ISU795" s="709"/>
      <c r="ISV795" s="709"/>
      <c r="ISW795" s="723"/>
      <c r="ISX795" s="723"/>
      <c r="ISY795" s="723"/>
      <c r="ISZ795" s="723"/>
      <c r="ITA795" s="723"/>
      <c r="ITB795" s="320"/>
      <c r="ITC795" s="47"/>
      <c r="ITD795" s="47"/>
      <c r="ITE795" s="34"/>
      <c r="ITF795" s="34"/>
      <c r="ITG795" s="88"/>
      <c r="ITH795"/>
      <c r="ITI795" s="173"/>
      <c r="ITJ795" s="284"/>
      <c r="ITK795" s="910"/>
      <c r="ITL795" s="421"/>
      <c r="ITM795" s="137"/>
      <c r="ITN795" s="136"/>
      <c r="ITO795" s="138"/>
      <c r="ITP795" s="154"/>
      <c r="ITQ795" s="194"/>
      <c r="ITR795" s="868"/>
      <c r="ITS795" s="194"/>
      <c r="ITT795" s="868"/>
      <c r="ITU795" s="874"/>
      <c r="ITV795" s="152"/>
      <c r="ITW795" s="552"/>
      <c r="ITX795" s="709"/>
      <c r="ITY795" s="709"/>
      <c r="ITZ795" s="723"/>
      <c r="IUA795" s="723"/>
      <c r="IUB795" s="723"/>
      <c r="IUC795" s="723"/>
      <c r="IUD795" s="723"/>
      <c r="IUE795" s="320"/>
      <c r="IUF795" s="47"/>
      <c r="IUG795" s="47"/>
      <c r="IUH795" s="34"/>
      <c r="IUI795" s="34"/>
      <c r="IUJ795" s="88"/>
      <c r="IUK795"/>
      <c r="IUL795" s="173"/>
      <c r="IUM795" s="284"/>
      <c r="IUN795" s="910"/>
      <c r="IUO795" s="421"/>
      <c r="IUP795" s="137"/>
      <c r="IUQ795" s="136"/>
      <c r="IUR795" s="138"/>
      <c r="IUS795" s="154"/>
      <c r="IUT795" s="194"/>
      <c r="IUU795" s="868"/>
      <c r="IUV795" s="194"/>
      <c r="IUW795" s="868"/>
      <c r="IUX795" s="874"/>
      <c r="IUY795" s="152"/>
      <c r="IUZ795" s="552"/>
      <c r="IVA795" s="709"/>
      <c r="IVB795" s="709"/>
      <c r="IVC795" s="723"/>
      <c r="IVD795" s="723"/>
      <c r="IVE795" s="723"/>
      <c r="IVF795" s="723"/>
      <c r="IVG795" s="723"/>
      <c r="IVH795" s="320"/>
      <c r="IVI795" s="47"/>
      <c r="IVJ795" s="47"/>
      <c r="IVK795" s="34"/>
      <c r="IVL795" s="34"/>
      <c r="IVM795" s="88"/>
      <c r="IVN795"/>
      <c r="IVO795" s="173"/>
      <c r="IVP795" s="284"/>
      <c r="IVQ795" s="910"/>
      <c r="IVR795" s="421"/>
      <c r="IVS795" s="137"/>
      <c r="IVT795" s="136"/>
      <c r="IVU795" s="138"/>
      <c r="IVV795" s="154"/>
      <c r="IVW795" s="194"/>
      <c r="IVX795" s="868"/>
      <c r="IVY795" s="194"/>
      <c r="IVZ795" s="868"/>
      <c r="IWA795" s="874"/>
      <c r="IWB795" s="152"/>
      <c r="IWC795" s="552"/>
      <c r="IWD795" s="709"/>
      <c r="IWE795" s="709"/>
      <c r="IWF795" s="723"/>
      <c r="IWG795" s="723"/>
      <c r="IWH795" s="723"/>
      <c r="IWI795" s="723"/>
      <c r="IWJ795" s="723"/>
      <c r="IWK795" s="320"/>
      <c r="IWL795" s="47"/>
      <c r="IWM795" s="47"/>
      <c r="IWN795" s="34"/>
      <c r="IWO795" s="34"/>
      <c r="IWP795" s="88"/>
      <c r="IWQ795"/>
      <c r="IWR795" s="173"/>
      <c r="IWS795" s="284"/>
      <c r="IWT795" s="910"/>
      <c r="IWU795" s="421"/>
      <c r="IWV795" s="137"/>
      <c r="IWW795" s="136"/>
      <c r="IWX795" s="138"/>
      <c r="IWY795" s="154"/>
      <c r="IWZ795" s="194"/>
      <c r="IXA795" s="868"/>
      <c r="IXB795" s="194"/>
      <c r="IXC795" s="868"/>
      <c r="IXD795" s="874"/>
      <c r="IXE795" s="152"/>
      <c r="IXF795" s="552"/>
      <c r="IXG795" s="709"/>
      <c r="IXH795" s="709"/>
      <c r="IXI795" s="723"/>
      <c r="IXJ795" s="723"/>
      <c r="IXK795" s="723"/>
      <c r="IXL795" s="723"/>
      <c r="IXM795" s="723"/>
      <c r="IXN795" s="320"/>
      <c r="IXO795" s="47"/>
      <c r="IXP795" s="47"/>
      <c r="IXQ795" s="34"/>
      <c r="IXR795" s="34"/>
      <c r="IXS795" s="88"/>
      <c r="IXT795"/>
      <c r="IXU795" s="173"/>
      <c r="IXV795" s="284"/>
      <c r="IXW795" s="910"/>
      <c r="IXX795" s="421"/>
      <c r="IXY795" s="137"/>
      <c r="IXZ795" s="136"/>
      <c r="IYA795" s="138"/>
      <c r="IYB795" s="154"/>
      <c r="IYC795" s="194"/>
      <c r="IYD795" s="868"/>
      <c r="IYE795" s="194"/>
      <c r="IYF795" s="868"/>
      <c r="IYG795" s="874"/>
      <c r="IYH795" s="152"/>
      <c r="IYI795" s="552"/>
      <c r="IYJ795" s="709"/>
      <c r="IYK795" s="709"/>
      <c r="IYL795" s="723"/>
      <c r="IYM795" s="723"/>
      <c r="IYN795" s="723"/>
      <c r="IYO795" s="723"/>
      <c r="IYP795" s="723"/>
      <c r="IYQ795" s="320"/>
      <c r="IYR795" s="47"/>
      <c r="IYS795" s="47"/>
      <c r="IYT795" s="34"/>
      <c r="IYU795" s="34"/>
      <c r="IYV795" s="88"/>
      <c r="IYW795"/>
      <c r="IYX795" s="173"/>
      <c r="IYY795" s="284"/>
      <c r="IYZ795" s="910"/>
      <c r="IZA795" s="421"/>
      <c r="IZB795" s="137"/>
      <c r="IZC795" s="136"/>
      <c r="IZD795" s="138"/>
      <c r="IZE795" s="154"/>
      <c r="IZF795" s="194"/>
      <c r="IZG795" s="868"/>
      <c r="IZH795" s="194"/>
      <c r="IZI795" s="868"/>
      <c r="IZJ795" s="874"/>
      <c r="IZK795" s="152"/>
      <c r="IZL795" s="552"/>
      <c r="IZM795" s="709"/>
      <c r="IZN795" s="709"/>
      <c r="IZO795" s="723"/>
      <c r="IZP795" s="723"/>
      <c r="IZQ795" s="723"/>
      <c r="IZR795" s="723"/>
      <c r="IZS795" s="723"/>
      <c r="IZT795" s="320"/>
      <c r="IZU795" s="47"/>
      <c r="IZV795" s="47"/>
      <c r="IZW795" s="34"/>
      <c r="IZX795" s="34"/>
      <c r="IZY795" s="88"/>
      <c r="IZZ795"/>
      <c r="JAA795" s="173"/>
      <c r="JAB795" s="284"/>
      <c r="JAC795" s="910"/>
      <c r="JAD795" s="421"/>
      <c r="JAE795" s="137"/>
      <c r="JAF795" s="136"/>
      <c r="JAG795" s="138"/>
      <c r="JAH795" s="154"/>
      <c r="JAI795" s="194"/>
      <c r="JAJ795" s="868"/>
      <c r="JAK795" s="194"/>
      <c r="JAL795" s="868"/>
      <c r="JAM795" s="874"/>
      <c r="JAN795" s="152"/>
      <c r="JAO795" s="552"/>
      <c r="JAP795" s="709"/>
      <c r="JAQ795" s="709"/>
      <c r="JAR795" s="723"/>
      <c r="JAS795" s="723"/>
      <c r="JAT795" s="723"/>
      <c r="JAU795" s="723"/>
      <c r="JAV795" s="723"/>
      <c r="JAW795" s="320"/>
      <c r="JAX795" s="47"/>
      <c r="JAY795" s="47"/>
      <c r="JAZ795" s="34"/>
      <c r="JBA795" s="34"/>
      <c r="JBB795" s="88"/>
      <c r="JBC795"/>
      <c r="JBD795" s="173"/>
      <c r="JBE795" s="284"/>
      <c r="JBF795" s="910"/>
      <c r="JBG795" s="421"/>
      <c r="JBH795" s="137"/>
      <c r="JBI795" s="136"/>
      <c r="JBJ795" s="138"/>
      <c r="JBK795" s="154"/>
      <c r="JBL795" s="194"/>
      <c r="JBM795" s="868"/>
      <c r="JBN795" s="194"/>
      <c r="JBO795" s="868"/>
      <c r="JBP795" s="874"/>
      <c r="JBQ795" s="152"/>
      <c r="JBR795" s="552"/>
      <c r="JBS795" s="709"/>
      <c r="JBT795" s="709"/>
      <c r="JBU795" s="723"/>
      <c r="JBV795" s="723"/>
      <c r="JBW795" s="723"/>
      <c r="JBX795" s="723"/>
      <c r="JBY795" s="723"/>
      <c r="JBZ795" s="320"/>
      <c r="JCA795" s="47"/>
      <c r="JCB795" s="47"/>
      <c r="JCC795" s="34"/>
      <c r="JCD795" s="34"/>
      <c r="JCE795" s="88"/>
      <c r="JCF795"/>
      <c r="JCG795" s="173"/>
      <c r="JCH795" s="284"/>
      <c r="JCI795" s="910"/>
      <c r="JCJ795" s="421"/>
      <c r="JCK795" s="137"/>
      <c r="JCL795" s="136"/>
      <c r="JCM795" s="138"/>
      <c r="JCN795" s="154"/>
      <c r="JCO795" s="194"/>
      <c r="JCP795" s="868"/>
      <c r="JCQ795" s="194"/>
      <c r="JCR795" s="868"/>
      <c r="JCS795" s="874"/>
      <c r="JCT795" s="152"/>
      <c r="JCU795" s="552"/>
      <c r="JCV795" s="709"/>
      <c r="JCW795" s="709"/>
      <c r="JCX795" s="723"/>
      <c r="JCY795" s="723"/>
      <c r="JCZ795" s="723"/>
      <c r="JDA795" s="723"/>
      <c r="JDB795" s="723"/>
      <c r="JDC795" s="320"/>
      <c r="JDD795" s="47"/>
      <c r="JDE795" s="47"/>
      <c r="JDF795" s="34"/>
      <c r="JDG795" s="34"/>
      <c r="JDH795" s="88"/>
      <c r="JDI795"/>
      <c r="JDJ795" s="173"/>
      <c r="JDK795" s="284"/>
      <c r="JDL795" s="910"/>
      <c r="JDM795" s="421"/>
      <c r="JDN795" s="137"/>
      <c r="JDO795" s="136"/>
      <c r="JDP795" s="138"/>
      <c r="JDQ795" s="154"/>
      <c r="JDR795" s="194"/>
      <c r="JDS795" s="868"/>
      <c r="JDT795" s="194"/>
      <c r="JDU795" s="868"/>
      <c r="JDV795" s="874"/>
      <c r="JDW795" s="152"/>
      <c r="JDX795" s="552"/>
      <c r="JDY795" s="709"/>
      <c r="JDZ795" s="709"/>
      <c r="JEA795" s="723"/>
      <c r="JEB795" s="723"/>
      <c r="JEC795" s="723"/>
      <c r="JED795" s="723"/>
      <c r="JEE795" s="723"/>
      <c r="JEF795" s="320"/>
      <c r="JEG795" s="47"/>
      <c r="JEH795" s="47"/>
      <c r="JEI795" s="34"/>
      <c r="JEJ795" s="34"/>
      <c r="JEK795" s="88"/>
      <c r="JEL795"/>
      <c r="JEM795" s="173"/>
      <c r="JEN795" s="284"/>
      <c r="JEO795" s="910"/>
      <c r="JEP795" s="421"/>
      <c r="JEQ795" s="137"/>
      <c r="JER795" s="136"/>
      <c r="JES795" s="138"/>
      <c r="JET795" s="154"/>
      <c r="JEU795" s="194"/>
      <c r="JEV795" s="868"/>
      <c r="JEW795" s="194"/>
      <c r="JEX795" s="868"/>
      <c r="JEY795" s="874"/>
      <c r="JEZ795" s="152"/>
      <c r="JFA795" s="552"/>
      <c r="JFB795" s="709"/>
      <c r="JFC795" s="709"/>
      <c r="JFD795" s="723"/>
      <c r="JFE795" s="723"/>
      <c r="JFF795" s="723"/>
      <c r="JFG795" s="723"/>
      <c r="JFH795" s="723"/>
      <c r="JFI795" s="320"/>
      <c r="JFJ795" s="47"/>
      <c r="JFK795" s="47"/>
      <c r="JFL795" s="34"/>
      <c r="JFM795" s="34"/>
      <c r="JFN795" s="88"/>
      <c r="JFO795"/>
      <c r="JFP795" s="173"/>
      <c r="JFQ795" s="284"/>
      <c r="JFR795" s="910"/>
      <c r="JFS795" s="421"/>
      <c r="JFT795" s="137"/>
      <c r="JFU795" s="136"/>
      <c r="JFV795" s="138"/>
      <c r="JFW795" s="154"/>
      <c r="JFX795" s="194"/>
      <c r="JFY795" s="868"/>
      <c r="JFZ795" s="194"/>
      <c r="JGA795" s="868"/>
      <c r="JGB795" s="874"/>
      <c r="JGC795" s="152"/>
      <c r="JGD795" s="552"/>
      <c r="JGE795" s="709"/>
      <c r="JGF795" s="709"/>
      <c r="JGG795" s="723"/>
      <c r="JGH795" s="723"/>
      <c r="JGI795" s="723"/>
      <c r="JGJ795" s="723"/>
      <c r="JGK795" s="723"/>
      <c r="JGL795" s="320"/>
      <c r="JGM795" s="47"/>
      <c r="JGN795" s="47"/>
      <c r="JGO795" s="34"/>
      <c r="JGP795" s="34"/>
      <c r="JGQ795" s="88"/>
      <c r="JGR795"/>
      <c r="JGS795" s="173"/>
      <c r="JGT795" s="284"/>
      <c r="JGU795" s="910"/>
      <c r="JGV795" s="421"/>
      <c r="JGW795" s="137"/>
      <c r="JGX795" s="136"/>
      <c r="JGY795" s="138"/>
      <c r="JGZ795" s="154"/>
      <c r="JHA795" s="194"/>
      <c r="JHB795" s="868"/>
      <c r="JHC795" s="194"/>
      <c r="JHD795" s="868"/>
      <c r="JHE795" s="874"/>
      <c r="JHF795" s="152"/>
      <c r="JHG795" s="552"/>
      <c r="JHH795" s="709"/>
      <c r="JHI795" s="709"/>
      <c r="JHJ795" s="723"/>
      <c r="JHK795" s="723"/>
      <c r="JHL795" s="723"/>
      <c r="JHM795" s="723"/>
      <c r="JHN795" s="723"/>
      <c r="JHO795" s="320"/>
      <c r="JHP795" s="47"/>
      <c r="JHQ795" s="47"/>
      <c r="JHR795" s="34"/>
      <c r="JHS795" s="34"/>
      <c r="JHT795" s="88"/>
      <c r="JHU795"/>
      <c r="JHV795" s="173"/>
      <c r="JHW795" s="284"/>
      <c r="JHX795" s="910"/>
      <c r="JHY795" s="421"/>
      <c r="JHZ795" s="137"/>
      <c r="JIA795" s="136"/>
      <c r="JIB795" s="138"/>
      <c r="JIC795" s="154"/>
      <c r="JID795" s="194"/>
      <c r="JIE795" s="868"/>
      <c r="JIF795" s="194"/>
      <c r="JIG795" s="868"/>
      <c r="JIH795" s="874"/>
      <c r="JII795" s="152"/>
      <c r="JIJ795" s="552"/>
      <c r="JIK795" s="709"/>
      <c r="JIL795" s="709"/>
      <c r="JIM795" s="723"/>
      <c r="JIN795" s="723"/>
      <c r="JIO795" s="723"/>
      <c r="JIP795" s="723"/>
      <c r="JIQ795" s="723"/>
      <c r="JIR795" s="320"/>
      <c r="JIS795" s="47"/>
      <c r="JIT795" s="47"/>
      <c r="JIU795" s="34"/>
      <c r="JIV795" s="34"/>
      <c r="JIW795" s="88"/>
      <c r="JIX795"/>
      <c r="JIY795" s="173"/>
      <c r="JIZ795" s="284"/>
      <c r="JJA795" s="910"/>
      <c r="JJB795" s="421"/>
      <c r="JJC795" s="137"/>
      <c r="JJD795" s="136"/>
      <c r="JJE795" s="138"/>
      <c r="JJF795" s="154"/>
      <c r="JJG795" s="194"/>
      <c r="JJH795" s="868"/>
      <c r="JJI795" s="194"/>
      <c r="JJJ795" s="868"/>
      <c r="JJK795" s="874"/>
      <c r="JJL795" s="152"/>
      <c r="JJM795" s="552"/>
      <c r="JJN795" s="709"/>
      <c r="JJO795" s="709"/>
      <c r="JJP795" s="723"/>
      <c r="JJQ795" s="723"/>
      <c r="JJR795" s="723"/>
      <c r="JJS795" s="723"/>
      <c r="JJT795" s="723"/>
      <c r="JJU795" s="320"/>
      <c r="JJV795" s="47"/>
      <c r="JJW795" s="47"/>
      <c r="JJX795" s="34"/>
      <c r="JJY795" s="34"/>
      <c r="JJZ795" s="88"/>
      <c r="JKA795"/>
      <c r="JKB795" s="173"/>
      <c r="JKC795" s="284"/>
      <c r="JKD795" s="910"/>
      <c r="JKE795" s="421"/>
      <c r="JKF795" s="137"/>
      <c r="JKG795" s="136"/>
      <c r="JKH795" s="138"/>
      <c r="JKI795" s="154"/>
      <c r="JKJ795" s="194"/>
      <c r="JKK795" s="868"/>
      <c r="JKL795" s="194"/>
      <c r="JKM795" s="868"/>
      <c r="JKN795" s="874"/>
      <c r="JKO795" s="152"/>
      <c r="JKP795" s="552"/>
      <c r="JKQ795" s="709"/>
      <c r="JKR795" s="709"/>
      <c r="JKS795" s="723"/>
      <c r="JKT795" s="723"/>
      <c r="JKU795" s="723"/>
      <c r="JKV795" s="723"/>
      <c r="JKW795" s="723"/>
      <c r="JKX795" s="320"/>
      <c r="JKY795" s="47"/>
      <c r="JKZ795" s="47"/>
      <c r="JLA795" s="34"/>
      <c r="JLB795" s="34"/>
      <c r="JLC795" s="88"/>
      <c r="JLD795"/>
      <c r="JLE795" s="173"/>
      <c r="JLF795" s="284"/>
      <c r="JLG795" s="910"/>
      <c r="JLH795" s="421"/>
      <c r="JLI795" s="137"/>
      <c r="JLJ795" s="136"/>
      <c r="JLK795" s="138"/>
      <c r="JLL795" s="154"/>
      <c r="JLM795" s="194"/>
      <c r="JLN795" s="868"/>
      <c r="JLO795" s="194"/>
      <c r="JLP795" s="868"/>
      <c r="JLQ795" s="874"/>
      <c r="JLR795" s="152"/>
      <c r="JLS795" s="552"/>
      <c r="JLT795" s="709"/>
      <c r="JLU795" s="709"/>
      <c r="JLV795" s="723"/>
      <c r="JLW795" s="723"/>
      <c r="JLX795" s="723"/>
      <c r="JLY795" s="723"/>
      <c r="JLZ795" s="723"/>
      <c r="JMA795" s="320"/>
      <c r="JMB795" s="47"/>
      <c r="JMC795" s="47"/>
      <c r="JMD795" s="34"/>
      <c r="JME795" s="34"/>
      <c r="JMF795" s="88"/>
      <c r="JMG795"/>
      <c r="JMH795" s="173"/>
      <c r="JMI795" s="284"/>
      <c r="JMJ795" s="910"/>
      <c r="JMK795" s="421"/>
      <c r="JML795" s="137"/>
      <c r="JMM795" s="136"/>
      <c r="JMN795" s="138"/>
      <c r="JMO795" s="154"/>
      <c r="JMP795" s="194"/>
      <c r="JMQ795" s="868"/>
      <c r="JMR795" s="194"/>
      <c r="JMS795" s="868"/>
      <c r="JMT795" s="874"/>
      <c r="JMU795" s="152"/>
      <c r="JMV795" s="552"/>
      <c r="JMW795" s="709"/>
      <c r="JMX795" s="709"/>
      <c r="JMY795" s="723"/>
      <c r="JMZ795" s="723"/>
      <c r="JNA795" s="723"/>
      <c r="JNB795" s="723"/>
      <c r="JNC795" s="723"/>
      <c r="JND795" s="320"/>
      <c r="JNE795" s="47"/>
      <c r="JNF795" s="47"/>
      <c r="JNG795" s="34"/>
      <c r="JNH795" s="34"/>
      <c r="JNI795" s="88"/>
      <c r="JNJ795"/>
      <c r="JNK795" s="173"/>
      <c r="JNL795" s="284"/>
      <c r="JNM795" s="910"/>
      <c r="JNN795" s="421"/>
      <c r="JNO795" s="137"/>
      <c r="JNP795" s="136"/>
      <c r="JNQ795" s="138"/>
      <c r="JNR795" s="154"/>
      <c r="JNS795" s="194"/>
      <c r="JNT795" s="868"/>
      <c r="JNU795" s="194"/>
      <c r="JNV795" s="868"/>
      <c r="JNW795" s="874"/>
      <c r="JNX795" s="152"/>
      <c r="JNY795" s="552"/>
      <c r="JNZ795" s="709"/>
      <c r="JOA795" s="709"/>
      <c r="JOB795" s="723"/>
      <c r="JOC795" s="723"/>
      <c r="JOD795" s="723"/>
      <c r="JOE795" s="723"/>
      <c r="JOF795" s="723"/>
      <c r="JOG795" s="320"/>
      <c r="JOH795" s="47"/>
      <c r="JOI795" s="47"/>
      <c r="JOJ795" s="34"/>
      <c r="JOK795" s="34"/>
      <c r="JOL795" s="88"/>
      <c r="JOM795"/>
      <c r="JON795" s="173"/>
      <c r="JOO795" s="284"/>
      <c r="JOP795" s="910"/>
      <c r="JOQ795" s="421"/>
      <c r="JOR795" s="137"/>
      <c r="JOS795" s="136"/>
      <c r="JOT795" s="138"/>
      <c r="JOU795" s="154"/>
      <c r="JOV795" s="194"/>
      <c r="JOW795" s="868"/>
      <c r="JOX795" s="194"/>
      <c r="JOY795" s="868"/>
      <c r="JOZ795" s="874"/>
      <c r="JPA795" s="152"/>
      <c r="JPB795" s="552"/>
      <c r="JPC795" s="709"/>
      <c r="JPD795" s="709"/>
      <c r="JPE795" s="723"/>
      <c r="JPF795" s="723"/>
      <c r="JPG795" s="723"/>
      <c r="JPH795" s="723"/>
      <c r="JPI795" s="723"/>
      <c r="JPJ795" s="320"/>
      <c r="JPK795" s="47"/>
      <c r="JPL795" s="47"/>
      <c r="JPM795" s="34"/>
      <c r="JPN795" s="34"/>
      <c r="JPO795" s="88"/>
      <c r="JPP795"/>
      <c r="JPQ795" s="173"/>
      <c r="JPR795" s="284"/>
      <c r="JPS795" s="910"/>
      <c r="JPT795" s="421"/>
      <c r="JPU795" s="137"/>
      <c r="JPV795" s="136"/>
      <c r="JPW795" s="138"/>
      <c r="JPX795" s="154"/>
      <c r="JPY795" s="194"/>
      <c r="JPZ795" s="868"/>
      <c r="JQA795" s="194"/>
      <c r="JQB795" s="868"/>
      <c r="JQC795" s="874"/>
      <c r="JQD795" s="152"/>
      <c r="JQE795" s="552"/>
      <c r="JQF795" s="709"/>
      <c r="JQG795" s="709"/>
      <c r="JQH795" s="723"/>
      <c r="JQI795" s="723"/>
      <c r="JQJ795" s="723"/>
      <c r="JQK795" s="723"/>
      <c r="JQL795" s="723"/>
      <c r="JQM795" s="320"/>
      <c r="JQN795" s="47"/>
      <c r="JQO795" s="47"/>
      <c r="JQP795" s="34"/>
      <c r="JQQ795" s="34"/>
      <c r="JQR795" s="88"/>
      <c r="JQS795"/>
      <c r="JQT795" s="173"/>
      <c r="JQU795" s="284"/>
      <c r="JQV795" s="910"/>
      <c r="JQW795" s="421"/>
      <c r="JQX795" s="137"/>
      <c r="JQY795" s="136"/>
      <c r="JQZ795" s="138"/>
      <c r="JRA795" s="154"/>
      <c r="JRB795" s="194"/>
      <c r="JRC795" s="868"/>
      <c r="JRD795" s="194"/>
      <c r="JRE795" s="868"/>
      <c r="JRF795" s="874"/>
      <c r="JRG795" s="152"/>
      <c r="JRH795" s="552"/>
      <c r="JRI795" s="709"/>
      <c r="JRJ795" s="709"/>
      <c r="JRK795" s="723"/>
      <c r="JRL795" s="723"/>
      <c r="JRM795" s="723"/>
      <c r="JRN795" s="723"/>
      <c r="JRO795" s="723"/>
      <c r="JRP795" s="320"/>
      <c r="JRQ795" s="47"/>
      <c r="JRR795" s="47"/>
      <c r="JRS795" s="34"/>
      <c r="JRT795" s="34"/>
      <c r="JRU795" s="88"/>
      <c r="JRV795"/>
      <c r="JRW795" s="173"/>
      <c r="JRX795" s="284"/>
      <c r="JRY795" s="910"/>
      <c r="JRZ795" s="421"/>
      <c r="JSA795" s="137"/>
      <c r="JSB795" s="136"/>
      <c r="JSC795" s="138"/>
      <c r="JSD795" s="154"/>
      <c r="JSE795" s="194"/>
      <c r="JSF795" s="868"/>
      <c r="JSG795" s="194"/>
      <c r="JSH795" s="868"/>
      <c r="JSI795" s="874"/>
      <c r="JSJ795" s="152"/>
      <c r="JSK795" s="552"/>
      <c r="JSL795" s="709"/>
      <c r="JSM795" s="709"/>
      <c r="JSN795" s="723"/>
      <c r="JSO795" s="723"/>
      <c r="JSP795" s="723"/>
      <c r="JSQ795" s="723"/>
      <c r="JSR795" s="723"/>
      <c r="JSS795" s="320"/>
      <c r="JST795" s="47"/>
      <c r="JSU795" s="47"/>
      <c r="JSV795" s="34"/>
      <c r="JSW795" s="34"/>
      <c r="JSX795" s="88"/>
      <c r="JSY795"/>
      <c r="JSZ795" s="173"/>
      <c r="JTA795" s="284"/>
      <c r="JTB795" s="910"/>
      <c r="JTC795" s="421"/>
      <c r="JTD795" s="137"/>
      <c r="JTE795" s="136"/>
      <c r="JTF795" s="138"/>
      <c r="JTG795" s="154"/>
      <c r="JTH795" s="194"/>
      <c r="JTI795" s="868"/>
      <c r="JTJ795" s="194"/>
      <c r="JTK795" s="868"/>
      <c r="JTL795" s="874"/>
      <c r="JTM795" s="152"/>
      <c r="JTN795" s="552"/>
      <c r="JTO795" s="709"/>
      <c r="JTP795" s="709"/>
      <c r="JTQ795" s="723"/>
      <c r="JTR795" s="723"/>
      <c r="JTS795" s="723"/>
      <c r="JTT795" s="723"/>
      <c r="JTU795" s="723"/>
      <c r="JTV795" s="320"/>
      <c r="JTW795" s="47"/>
      <c r="JTX795" s="47"/>
      <c r="JTY795" s="34"/>
      <c r="JTZ795" s="34"/>
      <c r="JUA795" s="88"/>
      <c r="JUB795"/>
      <c r="JUC795" s="173"/>
      <c r="JUD795" s="284"/>
      <c r="JUE795" s="910"/>
      <c r="JUF795" s="421"/>
      <c r="JUG795" s="137"/>
      <c r="JUH795" s="136"/>
      <c r="JUI795" s="138"/>
      <c r="JUJ795" s="154"/>
      <c r="JUK795" s="194"/>
      <c r="JUL795" s="868"/>
      <c r="JUM795" s="194"/>
      <c r="JUN795" s="868"/>
      <c r="JUO795" s="874"/>
      <c r="JUP795" s="152"/>
      <c r="JUQ795" s="552"/>
      <c r="JUR795" s="709"/>
      <c r="JUS795" s="709"/>
      <c r="JUT795" s="723"/>
      <c r="JUU795" s="723"/>
      <c r="JUV795" s="723"/>
      <c r="JUW795" s="723"/>
      <c r="JUX795" s="723"/>
      <c r="JUY795" s="320"/>
      <c r="JUZ795" s="47"/>
      <c r="JVA795" s="47"/>
      <c r="JVB795" s="34"/>
      <c r="JVC795" s="34"/>
      <c r="JVD795" s="88"/>
      <c r="JVE795"/>
      <c r="JVF795" s="173"/>
      <c r="JVG795" s="284"/>
      <c r="JVH795" s="910"/>
      <c r="JVI795" s="421"/>
      <c r="JVJ795" s="137"/>
      <c r="JVK795" s="136"/>
      <c r="JVL795" s="138"/>
      <c r="JVM795" s="154"/>
      <c r="JVN795" s="194"/>
      <c r="JVO795" s="868"/>
      <c r="JVP795" s="194"/>
      <c r="JVQ795" s="868"/>
      <c r="JVR795" s="874"/>
      <c r="JVS795" s="152"/>
      <c r="JVT795" s="552"/>
      <c r="JVU795" s="709"/>
      <c r="JVV795" s="709"/>
      <c r="JVW795" s="723"/>
      <c r="JVX795" s="723"/>
      <c r="JVY795" s="723"/>
      <c r="JVZ795" s="723"/>
      <c r="JWA795" s="723"/>
      <c r="JWB795" s="320"/>
      <c r="JWC795" s="47"/>
      <c r="JWD795" s="47"/>
      <c r="JWE795" s="34"/>
      <c r="JWF795" s="34"/>
      <c r="JWG795" s="88"/>
      <c r="JWH795"/>
      <c r="JWI795" s="173"/>
      <c r="JWJ795" s="284"/>
      <c r="JWK795" s="910"/>
      <c r="JWL795" s="421"/>
      <c r="JWM795" s="137"/>
      <c r="JWN795" s="136"/>
      <c r="JWO795" s="138"/>
      <c r="JWP795" s="154"/>
      <c r="JWQ795" s="194"/>
      <c r="JWR795" s="868"/>
      <c r="JWS795" s="194"/>
      <c r="JWT795" s="868"/>
      <c r="JWU795" s="874"/>
      <c r="JWV795" s="152"/>
      <c r="JWW795" s="552"/>
      <c r="JWX795" s="709"/>
      <c r="JWY795" s="709"/>
      <c r="JWZ795" s="723"/>
      <c r="JXA795" s="723"/>
      <c r="JXB795" s="723"/>
      <c r="JXC795" s="723"/>
      <c r="JXD795" s="723"/>
      <c r="JXE795" s="320"/>
      <c r="JXF795" s="47"/>
      <c r="JXG795" s="47"/>
      <c r="JXH795" s="34"/>
      <c r="JXI795" s="34"/>
      <c r="JXJ795" s="88"/>
      <c r="JXK795"/>
      <c r="JXL795" s="173"/>
      <c r="JXM795" s="284"/>
      <c r="JXN795" s="910"/>
      <c r="JXO795" s="421"/>
      <c r="JXP795" s="137"/>
      <c r="JXQ795" s="136"/>
      <c r="JXR795" s="138"/>
      <c r="JXS795" s="154"/>
      <c r="JXT795" s="194"/>
      <c r="JXU795" s="868"/>
      <c r="JXV795" s="194"/>
      <c r="JXW795" s="868"/>
      <c r="JXX795" s="874"/>
      <c r="JXY795" s="152"/>
      <c r="JXZ795" s="552"/>
      <c r="JYA795" s="709"/>
      <c r="JYB795" s="709"/>
      <c r="JYC795" s="723"/>
      <c r="JYD795" s="723"/>
      <c r="JYE795" s="723"/>
      <c r="JYF795" s="723"/>
      <c r="JYG795" s="723"/>
      <c r="JYH795" s="320"/>
      <c r="JYI795" s="47"/>
      <c r="JYJ795" s="47"/>
      <c r="JYK795" s="34"/>
      <c r="JYL795" s="34"/>
      <c r="JYM795" s="88"/>
      <c r="JYN795"/>
      <c r="JYO795" s="173"/>
      <c r="JYP795" s="284"/>
      <c r="JYQ795" s="910"/>
      <c r="JYR795" s="421"/>
      <c r="JYS795" s="137"/>
      <c r="JYT795" s="136"/>
      <c r="JYU795" s="138"/>
      <c r="JYV795" s="154"/>
      <c r="JYW795" s="194"/>
      <c r="JYX795" s="868"/>
      <c r="JYY795" s="194"/>
      <c r="JYZ795" s="868"/>
      <c r="JZA795" s="874"/>
      <c r="JZB795" s="152"/>
      <c r="JZC795" s="552"/>
      <c r="JZD795" s="709"/>
      <c r="JZE795" s="709"/>
      <c r="JZF795" s="723"/>
      <c r="JZG795" s="723"/>
      <c r="JZH795" s="723"/>
      <c r="JZI795" s="723"/>
      <c r="JZJ795" s="723"/>
      <c r="JZK795" s="320"/>
      <c r="JZL795" s="47"/>
      <c r="JZM795" s="47"/>
      <c r="JZN795" s="34"/>
      <c r="JZO795" s="34"/>
      <c r="JZP795" s="88"/>
      <c r="JZQ795"/>
      <c r="JZR795" s="173"/>
      <c r="JZS795" s="284"/>
      <c r="JZT795" s="910"/>
      <c r="JZU795" s="421"/>
      <c r="JZV795" s="137"/>
      <c r="JZW795" s="136"/>
      <c r="JZX795" s="138"/>
      <c r="JZY795" s="154"/>
      <c r="JZZ795" s="194"/>
      <c r="KAA795" s="868"/>
      <c r="KAB795" s="194"/>
      <c r="KAC795" s="868"/>
      <c r="KAD795" s="874"/>
      <c r="KAE795" s="152"/>
      <c r="KAF795" s="552"/>
      <c r="KAG795" s="709"/>
      <c r="KAH795" s="709"/>
      <c r="KAI795" s="723"/>
      <c r="KAJ795" s="723"/>
      <c r="KAK795" s="723"/>
      <c r="KAL795" s="723"/>
      <c r="KAM795" s="723"/>
      <c r="KAN795" s="320"/>
      <c r="KAO795" s="47"/>
      <c r="KAP795" s="47"/>
      <c r="KAQ795" s="34"/>
      <c r="KAR795" s="34"/>
      <c r="KAS795" s="88"/>
      <c r="KAT795"/>
      <c r="KAU795" s="173"/>
      <c r="KAV795" s="284"/>
      <c r="KAW795" s="910"/>
      <c r="KAX795" s="421"/>
      <c r="KAY795" s="137"/>
      <c r="KAZ795" s="136"/>
      <c r="KBA795" s="138"/>
      <c r="KBB795" s="154"/>
      <c r="KBC795" s="194"/>
      <c r="KBD795" s="868"/>
      <c r="KBE795" s="194"/>
      <c r="KBF795" s="868"/>
      <c r="KBG795" s="874"/>
      <c r="KBH795" s="152"/>
      <c r="KBI795" s="552"/>
      <c r="KBJ795" s="709"/>
      <c r="KBK795" s="709"/>
      <c r="KBL795" s="723"/>
      <c r="KBM795" s="723"/>
      <c r="KBN795" s="723"/>
      <c r="KBO795" s="723"/>
      <c r="KBP795" s="723"/>
      <c r="KBQ795" s="320"/>
      <c r="KBR795" s="47"/>
      <c r="KBS795" s="47"/>
      <c r="KBT795" s="34"/>
      <c r="KBU795" s="34"/>
      <c r="KBV795" s="88"/>
      <c r="KBW795"/>
      <c r="KBX795" s="173"/>
      <c r="KBY795" s="284"/>
      <c r="KBZ795" s="910"/>
      <c r="KCA795" s="421"/>
      <c r="KCB795" s="137"/>
      <c r="KCC795" s="136"/>
      <c r="KCD795" s="138"/>
      <c r="KCE795" s="154"/>
      <c r="KCF795" s="194"/>
      <c r="KCG795" s="868"/>
      <c r="KCH795" s="194"/>
      <c r="KCI795" s="868"/>
      <c r="KCJ795" s="874"/>
      <c r="KCK795" s="152"/>
      <c r="KCL795" s="552"/>
      <c r="KCM795" s="709"/>
      <c r="KCN795" s="709"/>
      <c r="KCO795" s="723"/>
      <c r="KCP795" s="723"/>
      <c r="KCQ795" s="723"/>
      <c r="KCR795" s="723"/>
      <c r="KCS795" s="723"/>
      <c r="KCT795" s="320"/>
      <c r="KCU795" s="47"/>
      <c r="KCV795" s="47"/>
      <c r="KCW795" s="34"/>
      <c r="KCX795" s="34"/>
      <c r="KCY795" s="88"/>
      <c r="KCZ795"/>
      <c r="KDA795" s="173"/>
      <c r="KDB795" s="284"/>
      <c r="KDC795" s="910"/>
      <c r="KDD795" s="421"/>
      <c r="KDE795" s="137"/>
      <c r="KDF795" s="136"/>
      <c r="KDG795" s="138"/>
      <c r="KDH795" s="154"/>
      <c r="KDI795" s="194"/>
      <c r="KDJ795" s="868"/>
      <c r="KDK795" s="194"/>
      <c r="KDL795" s="868"/>
      <c r="KDM795" s="874"/>
      <c r="KDN795" s="152"/>
      <c r="KDO795" s="552"/>
      <c r="KDP795" s="709"/>
      <c r="KDQ795" s="709"/>
      <c r="KDR795" s="723"/>
      <c r="KDS795" s="723"/>
      <c r="KDT795" s="723"/>
      <c r="KDU795" s="723"/>
      <c r="KDV795" s="723"/>
      <c r="KDW795" s="320"/>
      <c r="KDX795" s="47"/>
      <c r="KDY795" s="47"/>
      <c r="KDZ795" s="34"/>
      <c r="KEA795" s="34"/>
      <c r="KEB795" s="88"/>
      <c r="KEC795"/>
      <c r="KED795" s="173"/>
      <c r="KEE795" s="284"/>
      <c r="KEF795" s="910"/>
      <c r="KEG795" s="421"/>
      <c r="KEH795" s="137"/>
      <c r="KEI795" s="136"/>
      <c r="KEJ795" s="138"/>
      <c r="KEK795" s="154"/>
      <c r="KEL795" s="194"/>
      <c r="KEM795" s="868"/>
      <c r="KEN795" s="194"/>
      <c r="KEO795" s="868"/>
      <c r="KEP795" s="874"/>
      <c r="KEQ795" s="152"/>
      <c r="KER795" s="552"/>
      <c r="KES795" s="709"/>
      <c r="KET795" s="709"/>
      <c r="KEU795" s="723"/>
      <c r="KEV795" s="723"/>
      <c r="KEW795" s="723"/>
      <c r="KEX795" s="723"/>
      <c r="KEY795" s="723"/>
      <c r="KEZ795" s="320"/>
      <c r="KFA795" s="47"/>
      <c r="KFB795" s="47"/>
      <c r="KFC795" s="34"/>
      <c r="KFD795" s="34"/>
      <c r="KFE795" s="88"/>
      <c r="KFF795"/>
      <c r="KFG795" s="173"/>
      <c r="KFH795" s="284"/>
      <c r="KFI795" s="910"/>
      <c r="KFJ795" s="421"/>
      <c r="KFK795" s="137"/>
      <c r="KFL795" s="136"/>
      <c r="KFM795" s="138"/>
      <c r="KFN795" s="154"/>
      <c r="KFO795" s="194"/>
      <c r="KFP795" s="868"/>
      <c r="KFQ795" s="194"/>
      <c r="KFR795" s="868"/>
      <c r="KFS795" s="874"/>
      <c r="KFT795" s="152"/>
      <c r="KFU795" s="552"/>
      <c r="KFV795" s="709"/>
      <c r="KFW795" s="709"/>
      <c r="KFX795" s="723"/>
      <c r="KFY795" s="723"/>
      <c r="KFZ795" s="723"/>
      <c r="KGA795" s="723"/>
      <c r="KGB795" s="723"/>
      <c r="KGC795" s="320"/>
      <c r="KGD795" s="47"/>
      <c r="KGE795" s="47"/>
      <c r="KGF795" s="34"/>
      <c r="KGG795" s="34"/>
      <c r="KGH795" s="88"/>
      <c r="KGI795"/>
      <c r="KGJ795" s="173"/>
      <c r="KGK795" s="284"/>
      <c r="KGL795" s="910"/>
      <c r="KGM795" s="421"/>
      <c r="KGN795" s="137"/>
      <c r="KGO795" s="136"/>
      <c r="KGP795" s="138"/>
      <c r="KGQ795" s="154"/>
      <c r="KGR795" s="194"/>
      <c r="KGS795" s="868"/>
      <c r="KGT795" s="194"/>
      <c r="KGU795" s="868"/>
      <c r="KGV795" s="874"/>
      <c r="KGW795" s="152"/>
      <c r="KGX795" s="552"/>
      <c r="KGY795" s="709"/>
      <c r="KGZ795" s="709"/>
      <c r="KHA795" s="723"/>
      <c r="KHB795" s="723"/>
      <c r="KHC795" s="723"/>
      <c r="KHD795" s="723"/>
      <c r="KHE795" s="723"/>
      <c r="KHF795" s="320"/>
      <c r="KHG795" s="47"/>
      <c r="KHH795" s="47"/>
      <c r="KHI795" s="34"/>
      <c r="KHJ795" s="34"/>
      <c r="KHK795" s="88"/>
      <c r="KHL795"/>
      <c r="KHM795" s="173"/>
      <c r="KHN795" s="284"/>
      <c r="KHO795" s="910"/>
      <c r="KHP795" s="421"/>
      <c r="KHQ795" s="137"/>
      <c r="KHR795" s="136"/>
      <c r="KHS795" s="138"/>
      <c r="KHT795" s="154"/>
      <c r="KHU795" s="194"/>
      <c r="KHV795" s="868"/>
      <c r="KHW795" s="194"/>
      <c r="KHX795" s="868"/>
      <c r="KHY795" s="874"/>
      <c r="KHZ795" s="152"/>
      <c r="KIA795" s="552"/>
      <c r="KIB795" s="709"/>
      <c r="KIC795" s="709"/>
      <c r="KID795" s="723"/>
      <c r="KIE795" s="723"/>
      <c r="KIF795" s="723"/>
      <c r="KIG795" s="723"/>
      <c r="KIH795" s="723"/>
      <c r="KII795" s="320"/>
      <c r="KIJ795" s="47"/>
      <c r="KIK795" s="47"/>
      <c r="KIL795" s="34"/>
      <c r="KIM795" s="34"/>
      <c r="KIN795" s="88"/>
      <c r="KIO795"/>
      <c r="KIP795" s="173"/>
      <c r="KIQ795" s="284"/>
      <c r="KIR795" s="910"/>
      <c r="KIS795" s="421"/>
      <c r="KIT795" s="137"/>
      <c r="KIU795" s="136"/>
      <c r="KIV795" s="138"/>
      <c r="KIW795" s="154"/>
      <c r="KIX795" s="194"/>
      <c r="KIY795" s="868"/>
      <c r="KIZ795" s="194"/>
      <c r="KJA795" s="868"/>
      <c r="KJB795" s="874"/>
      <c r="KJC795" s="152"/>
      <c r="KJD795" s="552"/>
      <c r="KJE795" s="709"/>
      <c r="KJF795" s="709"/>
      <c r="KJG795" s="723"/>
      <c r="KJH795" s="723"/>
      <c r="KJI795" s="723"/>
      <c r="KJJ795" s="723"/>
      <c r="KJK795" s="723"/>
      <c r="KJL795" s="320"/>
      <c r="KJM795" s="47"/>
      <c r="KJN795" s="47"/>
      <c r="KJO795" s="34"/>
      <c r="KJP795" s="34"/>
      <c r="KJQ795" s="88"/>
      <c r="KJR795"/>
      <c r="KJS795" s="173"/>
      <c r="KJT795" s="284"/>
      <c r="KJU795" s="910"/>
      <c r="KJV795" s="421"/>
      <c r="KJW795" s="137"/>
      <c r="KJX795" s="136"/>
      <c r="KJY795" s="138"/>
      <c r="KJZ795" s="154"/>
      <c r="KKA795" s="194"/>
      <c r="KKB795" s="868"/>
      <c r="KKC795" s="194"/>
      <c r="KKD795" s="868"/>
      <c r="KKE795" s="874"/>
      <c r="KKF795" s="152"/>
      <c r="KKG795" s="552"/>
      <c r="KKH795" s="709"/>
      <c r="KKI795" s="709"/>
      <c r="KKJ795" s="723"/>
      <c r="KKK795" s="723"/>
      <c r="KKL795" s="723"/>
      <c r="KKM795" s="723"/>
      <c r="KKN795" s="723"/>
      <c r="KKO795" s="320"/>
      <c r="KKP795" s="47"/>
      <c r="KKQ795" s="47"/>
      <c r="KKR795" s="34"/>
      <c r="KKS795" s="34"/>
      <c r="KKT795" s="88"/>
      <c r="KKU795"/>
      <c r="KKV795" s="173"/>
      <c r="KKW795" s="284"/>
      <c r="KKX795" s="910"/>
      <c r="KKY795" s="421"/>
      <c r="KKZ795" s="137"/>
      <c r="KLA795" s="136"/>
      <c r="KLB795" s="138"/>
      <c r="KLC795" s="154"/>
      <c r="KLD795" s="194"/>
      <c r="KLE795" s="868"/>
      <c r="KLF795" s="194"/>
      <c r="KLG795" s="868"/>
      <c r="KLH795" s="874"/>
      <c r="KLI795" s="152"/>
      <c r="KLJ795" s="552"/>
      <c r="KLK795" s="709"/>
      <c r="KLL795" s="709"/>
      <c r="KLM795" s="723"/>
      <c r="KLN795" s="723"/>
      <c r="KLO795" s="723"/>
      <c r="KLP795" s="723"/>
      <c r="KLQ795" s="723"/>
      <c r="KLR795" s="320"/>
      <c r="KLS795" s="47"/>
      <c r="KLT795" s="47"/>
      <c r="KLU795" s="34"/>
      <c r="KLV795" s="34"/>
      <c r="KLW795" s="88"/>
      <c r="KLX795"/>
      <c r="KLY795" s="173"/>
      <c r="KLZ795" s="284"/>
      <c r="KMA795" s="910"/>
      <c r="KMB795" s="421"/>
      <c r="KMC795" s="137"/>
      <c r="KMD795" s="136"/>
      <c r="KME795" s="138"/>
      <c r="KMF795" s="154"/>
      <c r="KMG795" s="194"/>
      <c r="KMH795" s="868"/>
      <c r="KMI795" s="194"/>
      <c r="KMJ795" s="868"/>
      <c r="KMK795" s="874"/>
      <c r="KML795" s="152"/>
      <c r="KMM795" s="552"/>
      <c r="KMN795" s="709"/>
      <c r="KMO795" s="709"/>
      <c r="KMP795" s="723"/>
      <c r="KMQ795" s="723"/>
      <c r="KMR795" s="723"/>
      <c r="KMS795" s="723"/>
      <c r="KMT795" s="723"/>
      <c r="KMU795" s="320"/>
      <c r="KMV795" s="47"/>
      <c r="KMW795" s="47"/>
      <c r="KMX795" s="34"/>
      <c r="KMY795" s="34"/>
      <c r="KMZ795" s="88"/>
      <c r="KNA795"/>
      <c r="KNB795" s="173"/>
      <c r="KNC795" s="284"/>
      <c r="KND795" s="910"/>
      <c r="KNE795" s="421"/>
      <c r="KNF795" s="137"/>
      <c r="KNG795" s="136"/>
      <c r="KNH795" s="138"/>
      <c r="KNI795" s="154"/>
      <c r="KNJ795" s="194"/>
      <c r="KNK795" s="868"/>
      <c r="KNL795" s="194"/>
      <c r="KNM795" s="868"/>
      <c r="KNN795" s="874"/>
      <c r="KNO795" s="152"/>
      <c r="KNP795" s="552"/>
      <c r="KNQ795" s="709"/>
      <c r="KNR795" s="709"/>
      <c r="KNS795" s="723"/>
      <c r="KNT795" s="723"/>
      <c r="KNU795" s="723"/>
      <c r="KNV795" s="723"/>
      <c r="KNW795" s="723"/>
      <c r="KNX795" s="320"/>
      <c r="KNY795" s="47"/>
      <c r="KNZ795" s="47"/>
      <c r="KOA795" s="34"/>
      <c r="KOB795" s="34"/>
      <c r="KOC795" s="88"/>
      <c r="KOD795"/>
      <c r="KOE795" s="173"/>
      <c r="KOF795" s="284"/>
      <c r="KOG795" s="910"/>
      <c r="KOH795" s="421"/>
      <c r="KOI795" s="137"/>
      <c r="KOJ795" s="136"/>
      <c r="KOK795" s="138"/>
      <c r="KOL795" s="154"/>
      <c r="KOM795" s="194"/>
      <c r="KON795" s="868"/>
      <c r="KOO795" s="194"/>
      <c r="KOP795" s="868"/>
      <c r="KOQ795" s="874"/>
      <c r="KOR795" s="152"/>
      <c r="KOS795" s="552"/>
      <c r="KOT795" s="709"/>
      <c r="KOU795" s="709"/>
      <c r="KOV795" s="723"/>
      <c r="KOW795" s="723"/>
      <c r="KOX795" s="723"/>
      <c r="KOY795" s="723"/>
      <c r="KOZ795" s="723"/>
      <c r="KPA795" s="320"/>
      <c r="KPB795" s="47"/>
      <c r="KPC795" s="47"/>
      <c r="KPD795" s="34"/>
      <c r="KPE795" s="34"/>
      <c r="KPF795" s="88"/>
      <c r="KPG795"/>
      <c r="KPH795" s="173"/>
      <c r="KPI795" s="284"/>
      <c r="KPJ795" s="910"/>
      <c r="KPK795" s="421"/>
      <c r="KPL795" s="137"/>
      <c r="KPM795" s="136"/>
      <c r="KPN795" s="138"/>
      <c r="KPO795" s="154"/>
      <c r="KPP795" s="194"/>
      <c r="KPQ795" s="868"/>
      <c r="KPR795" s="194"/>
      <c r="KPS795" s="868"/>
      <c r="KPT795" s="874"/>
      <c r="KPU795" s="152"/>
      <c r="KPV795" s="552"/>
      <c r="KPW795" s="709"/>
      <c r="KPX795" s="709"/>
      <c r="KPY795" s="723"/>
      <c r="KPZ795" s="723"/>
      <c r="KQA795" s="723"/>
      <c r="KQB795" s="723"/>
      <c r="KQC795" s="723"/>
      <c r="KQD795" s="320"/>
      <c r="KQE795" s="47"/>
      <c r="KQF795" s="47"/>
      <c r="KQG795" s="34"/>
      <c r="KQH795" s="34"/>
      <c r="KQI795" s="88"/>
      <c r="KQJ795"/>
      <c r="KQK795" s="173"/>
      <c r="KQL795" s="284"/>
      <c r="KQM795" s="910"/>
      <c r="KQN795" s="421"/>
      <c r="KQO795" s="137"/>
      <c r="KQP795" s="136"/>
      <c r="KQQ795" s="138"/>
      <c r="KQR795" s="154"/>
      <c r="KQS795" s="194"/>
      <c r="KQT795" s="868"/>
      <c r="KQU795" s="194"/>
      <c r="KQV795" s="868"/>
      <c r="KQW795" s="874"/>
      <c r="KQX795" s="152"/>
      <c r="KQY795" s="552"/>
      <c r="KQZ795" s="709"/>
      <c r="KRA795" s="709"/>
      <c r="KRB795" s="723"/>
      <c r="KRC795" s="723"/>
      <c r="KRD795" s="723"/>
      <c r="KRE795" s="723"/>
      <c r="KRF795" s="723"/>
      <c r="KRG795" s="320"/>
      <c r="KRH795" s="47"/>
      <c r="KRI795" s="47"/>
      <c r="KRJ795" s="34"/>
      <c r="KRK795" s="34"/>
      <c r="KRL795" s="88"/>
      <c r="KRM795"/>
      <c r="KRN795" s="173"/>
      <c r="KRO795" s="284"/>
      <c r="KRP795" s="910"/>
      <c r="KRQ795" s="421"/>
      <c r="KRR795" s="137"/>
      <c r="KRS795" s="136"/>
      <c r="KRT795" s="138"/>
      <c r="KRU795" s="154"/>
      <c r="KRV795" s="194"/>
      <c r="KRW795" s="868"/>
      <c r="KRX795" s="194"/>
      <c r="KRY795" s="868"/>
      <c r="KRZ795" s="874"/>
      <c r="KSA795" s="152"/>
      <c r="KSB795" s="552"/>
      <c r="KSC795" s="709"/>
      <c r="KSD795" s="709"/>
      <c r="KSE795" s="723"/>
      <c r="KSF795" s="723"/>
      <c r="KSG795" s="723"/>
      <c r="KSH795" s="723"/>
      <c r="KSI795" s="723"/>
      <c r="KSJ795" s="320"/>
      <c r="KSK795" s="47"/>
      <c r="KSL795" s="47"/>
      <c r="KSM795" s="34"/>
      <c r="KSN795" s="34"/>
      <c r="KSO795" s="88"/>
      <c r="KSP795"/>
      <c r="KSQ795" s="173"/>
      <c r="KSR795" s="284"/>
      <c r="KSS795" s="910"/>
      <c r="KST795" s="421"/>
      <c r="KSU795" s="137"/>
      <c r="KSV795" s="136"/>
      <c r="KSW795" s="138"/>
      <c r="KSX795" s="154"/>
      <c r="KSY795" s="194"/>
      <c r="KSZ795" s="868"/>
      <c r="KTA795" s="194"/>
      <c r="KTB795" s="868"/>
      <c r="KTC795" s="874"/>
      <c r="KTD795" s="152"/>
      <c r="KTE795" s="552"/>
      <c r="KTF795" s="709"/>
      <c r="KTG795" s="709"/>
      <c r="KTH795" s="723"/>
      <c r="KTI795" s="723"/>
      <c r="KTJ795" s="723"/>
      <c r="KTK795" s="723"/>
      <c r="KTL795" s="723"/>
      <c r="KTM795" s="320"/>
      <c r="KTN795" s="47"/>
      <c r="KTO795" s="47"/>
      <c r="KTP795" s="34"/>
      <c r="KTQ795" s="34"/>
      <c r="KTR795" s="88"/>
      <c r="KTS795"/>
      <c r="KTT795" s="173"/>
      <c r="KTU795" s="284"/>
      <c r="KTV795" s="910"/>
      <c r="KTW795" s="421"/>
      <c r="KTX795" s="137"/>
      <c r="KTY795" s="136"/>
      <c r="KTZ795" s="138"/>
      <c r="KUA795" s="154"/>
      <c r="KUB795" s="194"/>
      <c r="KUC795" s="868"/>
      <c r="KUD795" s="194"/>
      <c r="KUE795" s="868"/>
      <c r="KUF795" s="874"/>
      <c r="KUG795" s="152"/>
      <c r="KUH795" s="552"/>
      <c r="KUI795" s="709"/>
      <c r="KUJ795" s="709"/>
      <c r="KUK795" s="723"/>
      <c r="KUL795" s="723"/>
      <c r="KUM795" s="723"/>
      <c r="KUN795" s="723"/>
      <c r="KUO795" s="723"/>
      <c r="KUP795" s="320"/>
      <c r="KUQ795" s="47"/>
      <c r="KUR795" s="47"/>
      <c r="KUS795" s="34"/>
      <c r="KUT795" s="34"/>
      <c r="KUU795" s="88"/>
      <c r="KUV795"/>
      <c r="KUW795" s="173"/>
      <c r="KUX795" s="284"/>
      <c r="KUY795" s="910"/>
      <c r="KUZ795" s="421"/>
      <c r="KVA795" s="137"/>
      <c r="KVB795" s="136"/>
      <c r="KVC795" s="138"/>
      <c r="KVD795" s="154"/>
      <c r="KVE795" s="194"/>
      <c r="KVF795" s="868"/>
      <c r="KVG795" s="194"/>
      <c r="KVH795" s="868"/>
      <c r="KVI795" s="874"/>
      <c r="KVJ795" s="152"/>
      <c r="KVK795" s="552"/>
      <c r="KVL795" s="709"/>
      <c r="KVM795" s="709"/>
      <c r="KVN795" s="723"/>
      <c r="KVO795" s="723"/>
      <c r="KVP795" s="723"/>
      <c r="KVQ795" s="723"/>
      <c r="KVR795" s="723"/>
      <c r="KVS795" s="320"/>
      <c r="KVT795" s="47"/>
      <c r="KVU795" s="47"/>
      <c r="KVV795" s="34"/>
      <c r="KVW795" s="34"/>
      <c r="KVX795" s="88"/>
      <c r="KVY795"/>
      <c r="KVZ795" s="173"/>
      <c r="KWA795" s="284"/>
      <c r="KWB795" s="910"/>
      <c r="KWC795" s="421"/>
      <c r="KWD795" s="137"/>
      <c r="KWE795" s="136"/>
      <c r="KWF795" s="138"/>
      <c r="KWG795" s="154"/>
      <c r="KWH795" s="194"/>
      <c r="KWI795" s="868"/>
      <c r="KWJ795" s="194"/>
      <c r="KWK795" s="868"/>
      <c r="KWL795" s="874"/>
      <c r="KWM795" s="152"/>
      <c r="KWN795" s="552"/>
      <c r="KWO795" s="709"/>
      <c r="KWP795" s="709"/>
      <c r="KWQ795" s="723"/>
      <c r="KWR795" s="723"/>
      <c r="KWS795" s="723"/>
      <c r="KWT795" s="723"/>
      <c r="KWU795" s="723"/>
      <c r="KWV795" s="320"/>
      <c r="KWW795" s="47"/>
      <c r="KWX795" s="47"/>
      <c r="KWY795" s="34"/>
      <c r="KWZ795" s="34"/>
      <c r="KXA795" s="88"/>
      <c r="KXB795"/>
      <c r="KXC795" s="173"/>
      <c r="KXD795" s="284"/>
      <c r="KXE795" s="910"/>
      <c r="KXF795" s="421"/>
      <c r="KXG795" s="137"/>
      <c r="KXH795" s="136"/>
      <c r="KXI795" s="138"/>
      <c r="KXJ795" s="154"/>
      <c r="KXK795" s="194"/>
      <c r="KXL795" s="868"/>
      <c r="KXM795" s="194"/>
      <c r="KXN795" s="868"/>
      <c r="KXO795" s="874"/>
      <c r="KXP795" s="152"/>
      <c r="KXQ795" s="552"/>
      <c r="KXR795" s="709"/>
      <c r="KXS795" s="709"/>
      <c r="KXT795" s="723"/>
      <c r="KXU795" s="723"/>
      <c r="KXV795" s="723"/>
      <c r="KXW795" s="723"/>
      <c r="KXX795" s="723"/>
      <c r="KXY795" s="320"/>
      <c r="KXZ795" s="47"/>
      <c r="KYA795" s="47"/>
      <c r="KYB795" s="34"/>
      <c r="KYC795" s="34"/>
      <c r="KYD795" s="88"/>
      <c r="KYE795"/>
      <c r="KYF795" s="173"/>
      <c r="KYG795" s="284"/>
      <c r="KYH795" s="910"/>
      <c r="KYI795" s="421"/>
      <c r="KYJ795" s="137"/>
      <c r="KYK795" s="136"/>
      <c r="KYL795" s="138"/>
      <c r="KYM795" s="154"/>
      <c r="KYN795" s="194"/>
      <c r="KYO795" s="868"/>
      <c r="KYP795" s="194"/>
      <c r="KYQ795" s="868"/>
      <c r="KYR795" s="874"/>
      <c r="KYS795" s="152"/>
      <c r="KYT795" s="552"/>
      <c r="KYU795" s="709"/>
      <c r="KYV795" s="709"/>
      <c r="KYW795" s="723"/>
      <c r="KYX795" s="723"/>
      <c r="KYY795" s="723"/>
      <c r="KYZ795" s="723"/>
      <c r="KZA795" s="723"/>
      <c r="KZB795" s="320"/>
      <c r="KZC795" s="47"/>
      <c r="KZD795" s="47"/>
      <c r="KZE795" s="34"/>
      <c r="KZF795" s="34"/>
      <c r="KZG795" s="88"/>
      <c r="KZH795"/>
      <c r="KZI795" s="173"/>
      <c r="KZJ795" s="284"/>
      <c r="KZK795" s="910"/>
      <c r="KZL795" s="421"/>
      <c r="KZM795" s="137"/>
      <c r="KZN795" s="136"/>
      <c r="KZO795" s="138"/>
      <c r="KZP795" s="154"/>
      <c r="KZQ795" s="194"/>
      <c r="KZR795" s="868"/>
      <c r="KZS795" s="194"/>
      <c r="KZT795" s="868"/>
      <c r="KZU795" s="874"/>
      <c r="KZV795" s="152"/>
      <c r="KZW795" s="552"/>
      <c r="KZX795" s="709"/>
      <c r="KZY795" s="709"/>
      <c r="KZZ795" s="723"/>
      <c r="LAA795" s="723"/>
      <c r="LAB795" s="723"/>
      <c r="LAC795" s="723"/>
      <c r="LAD795" s="723"/>
      <c r="LAE795" s="320"/>
      <c r="LAF795" s="47"/>
      <c r="LAG795" s="47"/>
      <c r="LAH795" s="34"/>
      <c r="LAI795" s="34"/>
      <c r="LAJ795" s="88"/>
      <c r="LAK795"/>
      <c r="LAL795" s="173"/>
      <c r="LAM795" s="284"/>
      <c r="LAN795" s="910"/>
      <c r="LAO795" s="421"/>
      <c r="LAP795" s="137"/>
      <c r="LAQ795" s="136"/>
      <c r="LAR795" s="138"/>
      <c r="LAS795" s="154"/>
      <c r="LAT795" s="194"/>
      <c r="LAU795" s="868"/>
      <c r="LAV795" s="194"/>
      <c r="LAW795" s="868"/>
      <c r="LAX795" s="874"/>
      <c r="LAY795" s="152"/>
      <c r="LAZ795" s="552"/>
      <c r="LBA795" s="709"/>
      <c r="LBB795" s="709"/>
      <c r="LBC795" s="723"/>
      <c r="LBD795" s="723"/>
      <c r="LBE795" s="723"/>
      <c r="LBF795" s="723"/>
      <c r="LBG795" s="723"/>
      <c r="LBH795" s="320"/>
      <c r="LBI795" s="47"/>
      <c r="LBJ795" s="47"/>
      <c r="LBK795" s="34"/>
      <c r="LBL795" s="34"/>
      <c r="LBM795" s="88"/>
      <c r="LBN795"/>
      <c r="LBO795" s="173"/>
      <c r="LBP795" s="284"/>
      <c r="LBQ795" s="910"/>
      <c r="LBR795" s="421"/>
      <c r="LBS795" s="137"/>
      <c r="LBT795" s="136"/>
      <c r="LBU795" s="138"/>
      <c r="LBV795" s="154"/>
      <c r="LBW795" s="194"/>
      <c r="LBX795" s="868"/>
      <c r="LBY795" s="194"/>
      <c r="LBZ795" s="868"/>
      <c r="LCA795" s="874"/>
      <c r="LCB795" s="152"/>
      <c r="LCC795" s="552"/>
      <c r="LCD795" s="709"/>
      <c r="LCE795" s="709"/>
      <c r="LCF795" s="723"/>
      <c r="LCG795" s="723"/>
      <c r="LCH795" s="723"/>
      <c r="LCI795" s="723"/>
      <c r="LCJ795" s="723"/>
      <c r="LCK795" s="320"/>
      <c r="LCL795" s="47"/>
      <c r="LCM795" s="47"/>
      <c r="LCN795" s="34"/>
      <c r="LCO795" s="34"/>
      <c r="LCP795" s="88"/>
      <c r="LCQ795"/>
      <c r="LCR795" s="173"/>
      <c r="LCS795" s="284"/>
      <c r="LCT795" s="910"/>
      <c r="LCU795" s="421"/>
      <c r="LCV795" s="137"/>
      <c r="LCW795" s="136"/>
      <c r="LCX795" s="138"/>
      <c r="LCY795" s="154"/>
      <c r="LCZ795" s="194"/>
      <c r="LDA795" s="868"/>
      <c r="LDB795" s="194"/>
      <c r="LDC795" s="868"/>
      <c r="LDD795" s="874"/>
      <c r="LDE795" s="152"/>
      <c r="LDF795" s="552"/>
      <c r="LDG795" s="709"/>
      <c r="LDH795" s="709"/>
      <c r="LDI795" s="723"/>
      <c r="LDJ795" s="723"/>
      <c r="LDK795" s="723"/>
      <c r="LDL795" s="723"/>
      <c r="LDM795" s="723"/>
      <c r="LDN795" s="320"/>
      <c r="LDO795" s="47"/>
      <c r="LDP795" s="47"/>
      <c r="LDQ795" s="34"/>
      <c r="LDR795" s="34"/>
      <c r="LDS795" s="88"/>
      <c r="LDT795"/>
      <c r="LDU795" s="173"/>
      <c r="LDV795" s="284"/>
      <c r="LDW795" s="910"/>
      <c r="LDX795" s="421"/>
      <c r="LDY795" s="137"/>
      <c r="LDZ795" s="136"/>
      <c r="LEA795" s="138"/>
      <c r="LEB795" s="154"/>
      <c r="LEC795" s="194"/>
      <c r="LED795" s="868"/>
      <c r="LEE795" s="194"/>
      <c r="LEF795" s="868"/>
      <c r="LEG795" s="874"/>
      <c r="LEH795" s="152"/>
      <c r="LEI795" s="552"/>
      <c r="LEJ795" s="709"/>
      <c r="LEK795" s="709"/>
      <c r="LEL795" s="723"/>
      <c r="LEM795" s="723"/>
      <c r="LEN795" s="723"/>
      <c r="LEO795" s="723"/>
      <c r="LEP795" s="723"/>
      <c r="LEQ795" s="320"/>
      <c r="LER795" s="47"/>
      <c r="LES795" s="47"/>
      <c r="LET795" s="34"/>
      <c r="LEU795" s="34"/>
      <c r="LEV795" s="88"/>
      <c r="LEW795"/>
      <c r="LEX795" s="173"/>
      <c r="LEY795" s="284"/>
      <c r="LEZ795" s="910"/>
      <c r="LFA795" s="421"/>
      <c r="LFB795" s="137"/>
      <c r="LFC795" s="136"/>
      <c r="LFD795" s="138"/>
      <c r="LFE795" s="154"/>
      <c r="LFF795" s="194"/>
      <c r="LFG795" s="868"/>
      <c r="LFH795" s="194"/>
      <c r="LFI795" s="868"/>
      <c r="LFJ795" s="874"/>
      <c r="LFK795" s="152"/>
      <c r="LFL795" s="552"/>
      <c r="LFM795" s="709"/>
      <c r="LFN795" s="709"/>
      <c r="LFO795" s="723"/>
      <c r="LFP795" s="723"/>
      <c r="LFQ795" s="723"/>
      <c r="LFR795" s="723"/>
      <c r="LFS795" s="723"/>
      <c r="LFT795" s="320"/>
      <c r="LFU795" s="47"/>
      <c r="LFV795" s="47"/>
      <c r="LFW795" s="34"/>
      <c r="LFX795" s="34"/>
      <c r="LFY795" s="88"/>
      <c r="LFZ795"/>
      <c r="LGA795" s="173"/>
      <c r="LGB795" s="284"/>
      <c r="LGC795" s="910"/>
      <c r="LGD795" s="421"/>
      <c r="LGE795" s="137"/>
      <c r="LGF795" s="136"/>
      <c r="LGG795" s="138"/>
      <c r="LGH795" s="154"/>
      <c r="LGI795" s="194"/>
      <c r="LGJ795" s="868"/>
      <c r="LGK795" s="194"/>
      <c r="LGL795" s="868"/>
      <c r="LGM795" s="874"/>
      <c r="LGN795" s="152"/>
      <c r="LGO795" s="552"/>
      <c r="LGP795" s="709"/>
      <c r="LGQ795" s="709"/>
      <c r="LGR795" s="723"/>
      <c r="LGS795" s="723"/>
      <c r="LGT795" s="723"/>
      <c r="LGU795" s="723"/>
      <c r="LGV795" s="723"/>
      <c r="LGW795" s="320"/>
      <c r="LGX795" s="47"/>
      <c r="LGY795" s="47"/>
      <c r="LGZ795" s="34"/>
      <c r="LHA795" s="34"/>
      <c r="LHB795" s="88"/>
      <c r="LHC795"/>
      <c r="LHD795" s="173"/>
      <c r="LHE795" s="284"/>
      <c r="LHF795" s="910"/>
      <c r="LHG795" s="421"/>
      <c r="LHH795" s="137"/>
      <c r="LHI795" s="136"/>
      <c r="LHJ795" s="138"/>
      <c r="LHK795" s="154"/>
      <c r="LHL795" s="194"/>
      <c r="LHM795" s="868"/>
      <c r="LHN795" s="194"/>
      <c r="LHO795" s="868"/>
      <c r="LHP795" s="874"/>
      <c r="LHQ795" s="152"/>
      <c r="LHR795" s="552"/>
      <c r="LHS795" s="709"/>
      <c r="LHT795" s="709"/>
      <c r="LHU795" s="723"/>
      <c r="LHV795" s="723"/>
      <c r="LHW795" s="723"/>
      <c r="LHX795" s="723"/>
      <c r="LHY795" s="723"/>
      <c r="LHZ795" s="320"/>
      <c r="LIA795" s="47"/>
      <c r="LIB795" s="47"/>
      <c r="LIC795" s="34"/>
      <c r="LID795" s="34"/>
      <c r="LIE795" s="88"/>
      <c r="LIF795"/>
      <c r="LIG795" s="173"/>
      <c r="LIH795" s="284"/>
      <c r="LII795" s="910"/>
      <c r="LIJ795" s="421"/>
      <c r="LIK795" s="137"/>
      <c r="LIL795" s="136"/>
      <c r="LIM795" s="138"/>
      <c r="LIN795" s="154"/>
      <c r="LIO795" s="194"/>
      <c r="LIP795" s="868"/>
      <c r="LIQ795" s="194"/>
      <c r="LIR795" s="868"/>
      <c r="LIS795" s="874"/>
      <c r="LIT795" s="152"/>
      <c r="LIU795" s="552"/>
      <c r="LIV795" s="709"/>
      <c r="LIW795" s="709"/>
      <c r="LIX795" s="723"/>
      <c r="LIY795" s="723"/>
      <c r="LIZ795" s="723"/>
      <c r="LJA795" s="723"/>
      <c r="LJB795" s="723"/>
      <c r="LJC795" s="320"/>
      <c r="LJD795" s="47"/>
      <c r="LJE795" s="47"/>
      <c r="LJF795" s="34"/>
      <c r="LJG795" s="34"/>
      <c r="LJH795" s="88"/>
      <c r="LJI795"/>
      <c r="LJJ795" s="173"/>
      <c r="LJK795" s="284"/>
      <c r="LJL795" s="910"/>
      <c r="LJM795" s="421"/>
      <c r="LJN795" s="137"/>
      <c r="LJO795" s="136"/>
      <c r="LJP795" s="138"/>
      <c r="LJQ795" s="154"/>
      <c r="LJR795" s="194"/>
      <c r="LJS795" s="868"/>
      <c r="LJT795" s="194"/>
      <c r="LJU795" s="868"/>
      <c r="LJV795" s="874"/>
      <c r="LJW795" s="152"/>
      <c r="LJX795" s="552"/>
      <c r="LJY795" s="709"/>
      <c r="LJZ795" s="709"/>
      <c r="LKA795" s="723"/>
      <c r="LKB795" s="723"/>
      <c r="LKC795" s="723"/>
      <c r="LKD795" s="723"/>
      <c r="LKE795" s="723"/>
      <c r="LKF795" s="320"/>
      <c r="LKG795" s="47"/>
      <c r="LKH795" s="47"/>
      <c r="LKI795" s="34"/>
      <c r="LKJ795" s="34"/>
      <c r="LKK795" s="88"/>
      <c r="LKL795"/>
      <c r="LKM795" s="173"/>
      <c r="LKN795" s="284"/>
      <c r="LKO795" s="910"/>
      <c r="LKP795" s="421"/>
      <c r="LKQ795" s="137"/>
      <c r="LKR795" s="136"/>
      <c r="LKS795" s="138"/>
      <c r="LKT795" s="154"/>
      <c r="LKU795" s="194"/>
      <c r="LKV795" s="868"/>
      <c r="LKW795" s="194"/>
      <c r="LKX795" s="868"/>
      <c r="LKY795" s="874"/>
      <c r="LKZ795" s="152"/>
      <c r="LLA795" s="552"/>
      <c r="LLB795" s="709"/>
      <c r="LLC795" s="709"/>
      <c r="LLD795" s="723"/>
      <c r="LLE795" s="723"/>
      <c r="LLF795" s="723"/>
      <c r="LLG795" s="723"/>
      <c r="LLH795" s="723"/>
      <c r="LLI795" s="320"/>
      <c r="LLJ795" s="47"/>
      <c r="LLK795" s="47"/>
      <c r="LLL795" s="34"/>
      <c r="LLM795" s="34"/>
      <c r="LLN795" s="88"/>
      <c r="LLO795"/>
      <c r="LLP795" s="173"/>
      <c r="LLQ795" s="284"/>
      <c r="LLR795" s="910"/>
      <c r="LLS795" s="421"/>
      <c r="LLT795" s="137"/>
      <c r="LLU795" s="136"/>
      <c r="LLV795" s="138"/>
      <c r="LLW795" s="154"/>
      <c r="LLX795" s="194"/>
      <c r="LLY795" s="868"/>
      <c r="LLZ795" s="194"/>
      <c r="LMA795" s="868"/>
      <c r="LMB795" s="874"/>
      <c r="LMC795" s="152"/>
      <c r="LMD795" s="552"/>
      <c r="LME795" s="709"/>
      <c r="LMF795" s="709"/>
      <c r="LMG795" s="723"/>
      <c r="LMH795" s="723"/>
      <c r="LMI795" s="723"/>
      <c r="LMJ795" s="723"/>
      <c r="LMK795" s="723"/>
      <c r="LML795" s="320"/>
      <c r="LMM795" s="47"/>
      <c r="LMN795" s="47"/>
      <c r="LMO795" s="34"/>
      <c r="LMP795" s="34"/>
      <c r="LMQ795" s="88"/>
      <c r="LMR795"/>
      <c r="LMS795" s="173"/>
      <c r="LMT795" s="284"/>
      <c r="LMU795" s="910"/>
      <c r="LMV795" s="421"/>
      <c r="LMW795" s="137"/>
      <c r="LMX795" s="136"/>
      <c r="LMY795" s="138"/>
      <c r="LMZ795" s="154"/>
      <c r="LNA795" s="194"/>
      <c r="LNB795" s="868"/>
      <c r="LNC795" s="194"/>
      <c r="LND795" s="868"/>
      <c r="LNE795" s="874"/>
      <c r="LNF795" s="152"/>
      <c r="LNG795" s="552"/>
      <c r="LNH795" s="709"/>
      <c r="LNI795" s="709"/>
      <c r="LNJ795" s="723"/>
      <c r="LNK795" s="723"/>
      <c r="LNL795" s="723"/>
      <c r="LNM795" s="723"/>
      <c r="LNN795" s="723"/>
      <c r="LNO795" s="320"/>
      <c r="LNP795" s="47"/>
      <c r="LNQ795" s="47"/>
      <c r="LNR795" s="34"/>
      <c r="LNS795" s="34"/>
      <c r="LNT795" s="88"/>
      <c r="LNU795"/>
      <c r="LNV795" s="173"/>
      <c r="LNW795" s="284"/>
      <c r="LNX795" s="910"/>
      <c r="LNY795" s="421"/>
      <c r="LNZ795" s="137"/>
      <c r="LOA795" s="136"/>
      <c r="LOB795" s="138"/>
      <c r="LOC795" s="154"/>
      <c r="LOD795" s="194"/>
      <c r="LOE795" s="868"/>
      <c r="LOF795" s="194"/>
      <c r="LOG795" s="868"/>
      <c r="LOH795" s="874"/>
      <c r="LOI795" s="152"/>
      <c r="LOJ795" s="552"/>
      <c r="LOK795" s="709"/>
      <c r="LOL795" s="709"/>
      <c r="LOM795" s="723"/>
      <c r="LON795" s="723"/>
      <c r="LOO795" s="723"/>
      <c r="LOP795" s="723"/>
      <c r="LOQ795" s="723"/>
      <c r="LOR795" s="320"/>
      <c r="LOS795" s="47"/>
      <c r="LOT795" s="47"/>
      <c r="LOU795" s="34"/>
      <c r="LOV795" s="34"/>
      <c r="LOW795" s="88"/>
      <c r="LOX795"/>
      <c r="LOY795" s="173"/>
      <c r="LOZ795" s="284"/>
      <c r="LPA795" s="910"/>
      <c r="LPB795" s="421"/>
      <c r="LPC795" s="137"/>
      <c r="LPD795" s="136"/>
      <c r="LPE795" s="138"/>
      <c r="LPF795" s="154"/>
      <c r="LPG795" s="194"/>
      <c r="LPH795" s="868"/>
      <c r="LPI795" s="194"/>
      <c r="LPJ795" s="868"/>
      <c r="LPK795" s="874"/>
      <c r="LPL795" s="152"/>
      <c r="LPM795" s="552"/>
      <c r="LPN795" s="709"/>
      <c r="LPO795" s="709"/>
      <c r="LPP795" s="723"/>
      <c r="LPQ795" s="723"/>
      <c r="LPR795" s="723"/>
      <c r="LPS795" s="723"/>
      <c r="LPT795" s="723"/>
      <c r="LPU795" s="320"/>
      <c r="LPV795" s="47"/>
      <c r="LPW795" s="47"/>
      <c r="LPX795" s="34"/>
      <c r="LPY795" s="34"/>
      <c r="LPZ795" s="88"/>
      <c r="LQA795"/>
      <c r="LQB795" s="173"/>
      <c r="LQC795" s="284"/>
      <c r="LQD795" s="910"/>
      <c r="LQE795" s="421"/>
      <c r="LQF795" s="137"/>
      <c r="LQG795" s="136"/>
      <c r="LQH795" s="138"/>
      <c r="LQI795" s="154"/>
      <c r="LQJ795" s="194"/>
      <c r="LQK795" s="868"/>
      <c r="LQL795" s="194"/>
      <c r="LQM795" s="868"/>
      <c r="LQN795" s="874"/>
      <c r="LQO795" s="152"/>
      <c r="LQP795" s="552"/>
      <c r="LQQ795" s="709"/>
      <c r="LQR795" s="709"/>
      <c r="LQS795" s="723"/>
      <c r="LQT795" s="723"/>
      <c r="LQU795" s="723"/>
      <c r="LQV795" s="723"/>
      <c r="LQW795" s="723"/>
      <c r="LQX795" s="320"/>
      <c r="LQY795" s="47"/>
      <c r="LQZ795" s="47"/>
      <c r="LRA795" s="34"/>
      <c r="LRB795" s="34"/>
      <c r="LRC795" s="88"/>
      <c r="LRD795"/>
      <c r="LRE795" s="173"/>
      <c r="LRF795" s="284"/>
      <c r="LRG795" s="910"/>
      <c r="LRH795" s="421"/>
      <c r="LRI795" s="137"/>
      <c r="LRJ795" s="136"/>
      <c r="LRK795" s="138"/>
      <c r="LRL795" s="154"/>
      <c r="LRM795" s="194"/>
      <c r="LRN795" s="868"/>
      <c r="LRO795" s="194"/>
      <c r="LRP795" s="868"/>
      <c r="LRQ795" s="874"/>
      <c r="LRR795" s="152"/>
      <c r="LRS795" s="552"/>
      <c r="LRT795" s="709"/>
      <c r="LRU795" s="709"/>
      <c r="LRV795" s="723"/>
      <c r="LRW795" s="723"/>
      <c r="LRX795" s="723"/>
      <c r="LRY795" s="723"/>
      <c r="LRZ795" s="723"/>
      <c r="LSA795" s="320"/>
      <c r="LSB795" s="47"/>
      <c r="LSC795" s="47"/>
      <c r="LSD795" s="34"/>
      <c r="LSE795" s="34"/>
      <c r="LSF795" s="88"/>
      <c r="LSG795"/>
      <c r="LSH795" s="173"/>
      <c r="LSI795" s="284"/>
      <c r="LSJ795" s="910"/>
      <c r="LSK795" s="421"/>
      <c r="LSL795" s="137"/>
      <c r="LSM795" s="136"/>
      <c r="LSN795" s="138"/>
      <c r="LSO795" s="154"/>
      <c r="LSP795" s="194"/>
      <c r="LSQ795" s="868"/>
      <c r="LSR795" s="194"/>
      <c r="LSS795" s="868"/>
      <c r="LST795" s="874"/>
      <c r="LSU795" s="152"/>
      <c r="LSV795" s="552"/>
      <c r="LSW795" s="709"/>
      <c r="LSX795" s="709"/>
      <c r="LSY795" s="723"/>
      <c r="LSZ795" s="723"/>
      <c r="LTA795" s="723"/>
      <c r="LTB795" s="723"/>
      <c r="LTC795" s="723"/>
      <c r="LTD795" s="320"/>
      <c r="LTE795" s="47"/>
      <c r="LTF795" s="47"/>
      <c r="LTG795" s="34"/>
      <c r="LTH795" s="34"/>
      <c r="LTI795" s="88"/>
      <c r="LTJ795"/>
      <c r="LTK795" s="173"/>
      <c r="LTL795" s="284"/>
      <c r="LTM795" s="910"/>
      <c r="LTN795" s="421"/>
      <c r="LTO795" s="137"/>
      <c r="LTP795" s="136"/>
      <c r="LTQ795" s="138"/>
      <c r="LTR795" s="154"/>
      <c r="LTS795" s="194"/>
      <c r="LTT795" s="868"/>
      <c r="LTU795" s="194"/>
      <c r="LTV795" s="868"/>
      <c r="LTW795" s="874"/>
      <c r="LTX795" s="152"/>
      <c r="LTY795" s="552"/>
      <c r="LTZ795" s="709"/>
      <c r="LUA795" s="709"/>
      <c r="LUB795" s="723"/>
      <c r="LUC795" s="723"/>
      <c r="LUD795" s="723"/>
      <c r="LUE795" s="723"/>
      <c r="LUF795" s="723"/>
      <c r="LUG795" s="320"/>
      <c r="LUH795" s="47"/>
      <c r="LUI795" s="47"/>
      <c r="LUJ795" s="34"/>
      <c r="LUK795" s="34"/>
      <c r="LUL795" s="88"/>
      <c r="LUM795"/>
      <c r="LUN795" s="173"/>
      <c r="LUO795" s="284"/>
      <c r="LUP795" s="910"/>
      <c r="LUQ795" s="421"/>
      <c r="LUR795" s="137"/>
      <c r="LUS795" s="136"/>
      <c r="LUT795" s="138"/>
      <c r="LUU795" s="154"/>
      <c r="LUV795" s="194"/>
      <c r="LUW795" s="868"/>
      <c r="LUX795" s="194"/>
      <c r="LUY795" s="868"/>
      <c r="LUZ795" s="874"/>
      <c r="LVA795" s="152"/>
      <c r="LVB795" s="552"/>
      <c r="LVC795" s="709"/>
      <c r="LVD795" s="709"/>
      <c r="LVE795" s="723"/>
      <c r="LVF795" s="723"/>
      <c r="LVG795" s="723"/>
      <c r="LVH795" s="723"/>
      <c r="LVI795" s="723"/>
      <c r="LVJ795" s="320"/>
      <c r="LVK795" s="47"/>
      <c r="LVL795" s="47"/>
      <c r="LVM795" s="34"/>
      <c r="LVN795" s="34"/>
      <c r="LVO795" s="88"/>
      <c r="LVP795"/>
      <c r="LVQ795" s="173"/>
      <c r="LVR795" s="284"/>
      <c r="LVS795" s="910"/>
      <c r="LVT795" s="421"/>
      <c r="LVU795" s="137"/>
      <c r="LVV795" s="136"/>
      <c r="LVW795" s="138"/>
      <c r="LVX795" s="154"/>
      <c r="LVY795" s="194"/>
      <c r="LVZ795" s="868"/>
      <c r="LWA795" s="194"/>
      <c r="LWB795" s="868"/>
      <c r="LWC795" s="874"/>
      <c r="LWD795" s="152"/>
      <c r="LWE795" s="552"/>
      <c r="LWF795" s="709"/>
      <c r="LWG795" s="709"/>
      <c r="LWH795" s="723"/>
      <c r="LWI795" s="723"/>
      <c r="LWJ795" s="723"/>
      <c r="LWK795" s="723"/>
      <c r="LWL795" s="723"/>
      <c r="LWM795" s="320"/>
      <c r="LWN795" s="47"/>
      <c r="LWO795" s="47"/>
      <c r="LWP795" s="34"/>
      <c r="LWQ795" s="34"/>
      <c r="LWR795" s="88"/>
      <c r="LWS795"/>
      <c r="LWT795" s="173"/>
      <c r="LWU795" s="284"/>
      <c r="LWV795" s="910"/>
      <c r="LWW795" s="421"/>
      <c r="LWX795" s="137"/>
      <c r="LWY795" s="136"/>
      <c r="LWZ795" s="138"/>
      <c r="LXA795" s="154"/>
      <c r="LXB795" s="194"/>
      <c r="LXC795" s="868"/>
      <c r="LXD795" s="194"/>
      <c r="LXE795" s="868"/>
      <c r="LXF795" s="874"/>
      <c r="LXG795" s="152"/>
      <c r="LXH795" s="552"/>
      <c r="LXI795" s="709"/>
      <c r="LXJ795" s="709"/>
      <c r="LXK795" s="723"/>
      <c r="LXL795" s="723"/>
      <c r="LXM795" s="723"/>
      <c r="LXN795" s="723"/>
      <c r="LXO795" s="723"/>
      <c r="LXP795" s="320"/>
      <c r="LXQ795" s="47"/>
      <c r="LXR795" s="47"/>
      <c r="LXS795" s="34"/>
      <c r="LXT795" s="34"/>
      <c r="LXU795" s="88"/>
      <c r="LXV795"/>
      <c r="LXW795" s="173"/>
      <c r="LXX795" s="284"/>
      <c r="LXY795" s="910"/>
      <c r="LXZ795" s="421"/>
      <c r="LYA795" s="137"/>
      <c r="LYB795" s="136"/>
      <c r="LYC795" s="138"/>
      <c r="LYD795" s="154"/>
      <c r="LYE795" s="194"/>
      <c r="LYF795" s="868"/>
      <c r="LYG795" s="194"/>
      <c r="LYH795" s="868"/>
      <c r="LYI795" s="874"/>
      <c r="LYJ795" s="152"/>
      <c r="LYK795" s="552"/>
      <c r="LYL795" s="709"/>
      <c r="LYM795" s="709"/>
      <c r="LYN795" s="723"/>
      <c r="LYO795" s="723"/>
      <c r="LYP795" s="723"/>
      <c r="LYQ795" s="723"/>
      <c r="LYR795" s="723"/>
      <c r="LYS795" s="320"/>
      <c r="LYT795" s="47"/>
      <c r="LYU795" s="47"/>
      <c r="LYV795" s="34"/>
      <c r="LYW795" s="34"/>
      <c r="LYX795" s="88"/>
      <c r="LYY795"/>
      <c r="LYZ795" s="173"/>
      <c r="LZA795" s="284"/>
      <c r="LZB795" s="910"/>
      <c r="LZC795" s="421"/>
      <c r="LZD795" s="137"/>
      <c r="LZE795" s="136"/>
      <c r="LZF795" s="138"/>
      <c r="LZG795" s="154"/>
      <c r="LZH795" s="194"/>
      <c r="LZI795" s="868"/>
      <c r="LZJ795" s="194"/>
      <c r="LZK795" s="868"/>
      <c r="LZL795" s="874"/>
      <c r="LZM795" s="152"/>
      <c r="LZN795" s="552"/>
      <c r="LZO795" s="709"/>
      <c r="LZP795" s="709"/>
      <c r="LZQ795" s="723"/>
      <c r="LZR795" s="723"/>
      <c r="LZS795" s="723"/>
      <c r="LZT795" s="723"/>
      <c r="LZU795" s="723"/>
      <c r="LZV795" s="320"/>
      <c r="LZW795" s="47"/>
      <c r="LZX795" s="47"/>
      <c r="LZY795" s="34"/>
      <c r="LZZ795" s="34"/>
      <c r="MAA795" s="88"/>
      <c r="MAB795"/>
      <c r="MAC795" s="173"/>
      <c r="MAD795" s="284"/>
      <c r="MAE795" s="910"/>
      <c r="MAF795" s="421"/>
      <c r="MAG795" s="137"/>
      <c r="MAH795" s="136"/>
      <c r="MAI795" s="138"/>
      <c r="MAJ795" s="154"/>
      <c r="MAK795" s="194"/>
      <c r="MAL795" s="868"/>
      <c r="MAM795" s="194"/>
      <c r="MAN795" s="868"/>
      <c r="MAO795" s="874"/>
      <c r="MAP795" s="152"/>
      <c r="MAQ795" s="552"/>
      <c r="MAR795" s="709"/>
      <c r="MAS795" s="709"/>
      <c r="MAT795" s="723"/>
      <c r="MAU795" s="723"/>
      <c r="MAV795" s="723"/>
      <c r="MAW795" s="723"/>
      <c r="MAX795" s="723"/>
      <c r="MAY795" s="320"/>
      <c r="MAZ795" s="47"/>
      <c r="MBA795" s="47"/>
      <c r="MBB795" s="34"/>
      <c r="MBC795" s="34"/>
      <c r="MBD795" s="88"/>
      <c r="MBE795"/>
      <c r="MBF795" s="173"/>
      <c r="MBG795" s="284"/>
      <c r="MBH795" s="910"/>
      <c r="MBI795" s="421"/>
      <c r="MBJ795" s="137"/>
      <c r="MBK795" s="136"/>
      <c r="MBL795" s="138"/>
      <c r="MBM795" s="154"/>
      <c r="MBN795" s="194"/>
      <c r="MBO795" s="868"/>
      <c r="MBP795" s="194"/>
      <c r="MBQ795" s="868"/>
      <c r="MBR795" s="874"/>
      <c r="MBS795" s="152"/>
      <c r="MBT795" s="552"/>
      <c r="MBU795" s="709"/>
      <c r="MBV795" s="709"/>
      <c r="MBW795" s="723"/>
      <c r="MBX795" s="723"/>
      <c r="MBY795" s="723"/>
      <c r="MBZ795" s="723"/>
      <c r="MCA795" s="723"/>
      <c r="MCB795" s="320"/>
      <c r="MCC795" s="47"/>
      <c r="MCD795" s="47"/>
      <c r="MCE795" s="34"/>
      <c r="MCF795" s="34"/>
      <c r="MCG795" s="88"/>
      <c r="MCH795"/>
      <c r="MCI795" s="173"/>
      <c r="MCJ795" s="284"/>
      <c r="MCK795" s="910"/>
      <c r="MCL795" s="421"/>
      <c r="MCM795" s="137"/>
      <c r="MCN795" s="136"/>
      <c r="MCO795" s="138"/>
      <c r="MCP795" s="154"/>
      <c r="MCQ795" s="194"/>
      <c r="MCR795" s="868"/>
      <c r="MCS795" s="194"/>
      <c r="MCT795" s="868"/>
      <c r="MCU795" s="874"/>
      <c r="MCV795" s="152"/>
      <c r="MCW795" s="552"/>
      <c r="MCX795" s="709"/>
      <c r="MCY795" s="709"/>
      <c r="MCZ795" s="723"/>
      <c r="MDA795" s="723"/>
      <c r="MDB795" s="723"/>
      <c r="MDC795" s="723"/>
      <c r="MDD795" s="723"/>
      <c r="MDE795" s="320"/>
      <c r="MDF795" s="47"/>
      <c r="MDG795" s="47"/>
      <c r="MDH795" s="34"/>
      <c r="MDI795" s="34"/>
      <c r="MDJ795" s="88"/>
      <c r="MDK795"/>
      <c r="MDL795" s="173"/>
      <c r="MDM795" s="284"/>
      <c r="MDN795" s="910"/>
      <c r="MDO795" s="421"/>
      <c r="MDP795" s="137"/>
      <c r="MDQ795" s="136"/>
      <c r="MDR795" s="138"/>
      <c r="MDS795" s="154"/>
      <c r="MDT795" s="194"/>
      <c r="MDU795" s="868"/>
      <c r="MDV795" s="194"/>
      <c r="MDW795" s="868"/>
      <c r="MDX795" s="874"/>
      <c r="MDY795" s="152"/>
      <c r="MDZ795" s="552"/>
      <c r="MEA795" s="709"/>
      <c r="MEB795" s="709"/>
      <c r="MEC795" s="723"/>
      <c r="MED795" s="723"/>
      <c r="MEE795" s="723"/>
      <c r="MEF795" s="723"/>
      <c r="MEG795" s="723"/>
      <c r="MEH795" s="320"/>
      <c r="MEI795" s="47"/>
      <c r="MEJ795" s="47"/>
      <c r="MEK795" s="34"/>
      <c r="MEL795" s="34"/>
      <c r="MEM795" s="88"/>
      <c r="MEN795"/>
      <c r="MEO795" s="173"/>
      <c r="MEP795" s="284"/>
      <c r="MEQ795" s="910"/>
      <c r="MER795" s="421"/>
      <c r="MES795" s="137"/>
      <c r="MET795" s="136"/>
      <c r="MEU795" s="138"/>
      <c r="MEV795" s="154"/>
      <c r="MEW795" s="194"/>
      <c r="MEX795" s="868"/>
      <c r="MEY795" s="194"/>
      <c r="MEZ795" s="868"/>
      <c r="MFA795" s="874"/>
      <c r="MFB795" s="152"/>
      <c r="MFC795" s="552"/>
      <c r="MFD795" s="709"/>
      <c r="MFE795" s="709"/>
      <c r="MFF795" s="723"/>
      <c r="MFG795" s="723"/>
      <c r="MFH795" s="723"/>
      <c r="MFI795" s="723"/>
      <c r="MFJ795" s="723"/>
      <c r="MFK795" s="320"/>
      <c r="MFL795" s="47"/>
      <c r="MFM795" s="47"/>
      <c r="MFN795" s="34"/>
      <c r="MFO795" s="34"/>
      <c r="MFP795" s="88"/>
      <c r="MFQ795"/>
      <c r="MFR795" s="173"/>
      <c r="MFS795" s="284"/>
      <c r="MFT795" s="910"/>
      <c r="MFU795" s="421"/>
      <c r="MFV795" s="137"/>
      <c r="MFW795" s="136"/>
      <c r="MFX795" s="138"/>
      <c r="MFY795" s="154"/>
      <c r="MFZ795" s="194"/>
      <c r="MGA795" s="868"/>
      <c r="MGB795" s="194"/>
      <c r="MGC795" s="868"/>
      <c r="MGD795" s="874"/>
      <c r="MGE795" s="152"/>
      <c r="MGF795" s="552"/>
      <c r="MGG795" s="709"/>
      <c r="MGH795" s="709"/>
      <c r="MGI795" s="723"/>
      <c r="MGJ795" s="723"/>
      <c r="MGK795" s="723"/>
      <c r="MGL795" s="723"/>
      <c r="MGM795" s="723"/>
      <c r="MGN795" s="320"/>
      <c r="MGO795" s="47"/>
      <c r="MGP795" s="47"/>
      <c r="MGQ795" s="34"/>
      <c r="MGR795" s="34"/>
      <c r="MGS795" s="88"/>
      <c r="MGT795"/>
      <c r="MGU795" s="173"/>
      <c r="MGV795" s="284"/>
      <c r="MGW795" s="910"/>
      <c r="MGX795" s="421"/>
      <c r="MGY795" s="137"/>
      <c r="MGZ795" s="136"/>
      <c r="MHA795" s="138"/>
      <c r="MHB795" s="154"/>
      <c r="MHC795" s="194"/>
      <c r="MHD795" s="868"/>
      <c r="MHE795" s="194"/>
      <c r="MHF795" s="868"/>
      <c r="MHG795" s="874"/>
      <c r="MHH795" s="152"/>
      <c r="MHI795" s="552"/>
      <c r="MHJ795" s="709"/>
      <c r="MHK795" s="709"/>
      <c r="MHL795" s="723"/>
      <c r="MHM795" s="723"/>
      <c r="MHN795" s="723"/>
      <c r="MHO795" s="723"/>
      <c r="MHP795" s="723"/>
      <c r="MHQ795" s="320"/>
      <c r="MHR795" s="47"/>
      <c r="MHS795" s="47"/>
      <c r="MHT795" s="34"/>
      <c r="MHU795" s="34"/>
      <c r="MHV795" s="88"/>
      <c r="MHW795"/>
      <c r="MHX795" s="173"/>
      <c r="MHY795" s="284"/>
      <c r="MHZ795" s="910"/>
      <c r="MIA795" s="421"/>
      <c r="MIB795" s="137"/>
      <c r="MIC795" s="136"/>
      <c r="MID795" s="138"/>
      <c r="MIE795" s="154"/>
      <c r="MIF795" s="194"/>
      <c r="MIG795" s="868"/>
      <c r="MIH795" s="194"/>
      <c r="MII795" s="868"/>
      <c r="MIJ795" s="874"/>
      <c r="MIK795" s="152"/>
      <c r="MIL795" s="552"/>
      <c r="MIM795" s="709"/>
      <c r="MIN795" s="709"/>
      <c r="MIO795" s="723"/>
      <c r="MIP795" s="723"/>
      <c r="MIQ795" s="723"/>
      <c r="MIR795" s="723"/>
      <c r="MIS795" s="723"/>
      <c r="MIT795" s="320"/>
      <c r="MIU795" s="47"/>
      <c r="MIV795" s="47"/>
      <c r="MIW795" s="34"/>
      <c r="MIX795" s="34"/>
      <c r="MIY795" s="88"/>
      <c r="MIZ795"/>
      <c r="MJA795" s="173"/>
      <c r="MJB795" s="284"/>
      <c r="MJC795" s="910"/>
      <c r="MJD795" s="421"/>
      <c r="MJE795" s="137"/>
      <c r="MJF795" s="136"/>
      <c r="MJG795" s="138"/>
      <c r="MJH795" s="154"/>
      <c r="MJI795" s="194"/>
      <c r="MJJ795" s="868"/>
      <c r="MJK795" s="194"/>
      <c r="MJL795" s="868"/>
      <c r="MJM795" s="874"/>
      <c r="MJN795" s="152"/>
      <c r="MJO795" s="552"/>
      <c r="MJP795" s="709"/>
      <c r="MJQ795" s="709"/>
      <c r="MJR795" s="723"/>
      <c r="MJS795" s="723"/>
      <c r="MJT795" s="723"/>
      <c r="MJU795" s="723"/>
      <c r="MJV795" s="723"/>
      <c r="MJW795" s="320"/>
      <c r="MJX795" s="47"/>
      <c r="MJY795" s="47"/>
      <c r="MJZ795" s="34"/>
      <c r="MKA795" s="34"/>
      <c r="MKB795" s="88"/>
      <c r="MKC795"/>
      <c r="MKD795" s="173"/>
      <c r="MKE795" s="284"/>
      <c r="MKF795" s="910"/>
      <c r="MKG795" s="421"/>
      <c r="MKH795" s="137"/>
      <c r="MKI795" s="136"/>
      <c r="MKJ795" s="138"/>
      <c r="MKK795" s="154"/>
      <c r="MKL795" s="194"/>
      <c r="MKM795" s="868"/>
      <c r="MKN795" s="194"/>
      <c r="MKO795" s="868"/>
      <c r="MKP795" s="874"/>
      <c r="MKQ795" s="152"/>
      <c r="MKR795" s="552"/>
      <c r="MKS795" s="709"/>
      <c r="MKT795" s="709"/>
      <c r="MKU795" s="723"/>
      <c r="MKV795" s="723"/>
      <c r="MKW795" s="723"/>
      <c r="MKX795" s="723"/>
      <c r="MKY795" s="723"/>
      <c r="MKZ795" s="320"/>
      <c r="MLA795" s="47"/>
      <c r="MLB795" s="47"/>
      <c r="MLC795" s="34"/>
      <c r="MLD795" s="34"/>
      <c r="MLE795" s="88"/>
      <c r="MLF795"/>
      <c r="MLG795" s="173"/>
      <c r="MLH795" s="284"/>
      <c r="MLI795" s="910"/>
      <c r="MLJ795" s="421"/>
      <c r="MLK795" s="137"/>
      <c r="MLL795" s="136"/>
      <c r="MLM795" s="138"/>
      <c r="MLN795" s="154"/>
      <c r="MLO795" s="194"/>
      <c r="MLP795" s="868"/>
      <c r="MLQ795" s="194"/>
      <c r="MLR795" s="868"/>
      <c r="MLS795" s="874"/>
      <c r="MLT795" s="152"/>
      <c r="MLU795" s="552"/>
      <c r="MLV795" s="709"/>
      <c r="MLW795" s="709"/>
      <c r="MLX795" s="723"/>
      <c r="MLY795" s="723"/>
      <c r="MLZ795" s="723"/>
      <c r="MMA795" s="723"/>
      <c r="MMB795" s="723"/>
      <c r="MMC795" s="320"/>
      <c r="MMD795" s="47"/>
      <c r="MME795" s="47"/>
      <c r="MMF795" s="34"/>
      <c r="MMG795" s="34"/>
      <c r="MMH795" s="88"/>
      <c r="MMI795"/>
      <c r="MMJ795" s="173"/>
      <c r="MMK795" s="284"/>
      <c r="MML795" s="910"/>
      <c r="MMM795" s="421"/>
      <c r="MMN795" s="137"/>
      <c r="MMO795" s="136"/>
      <c r="MMP795" s="138"/>
      <c r="MMQ795" s="154"/>
      <c r="MMR795" s="194"/>
      <c r="MMS795" s="868"/>
      <c r="MMT795" s="194"/>
      <c r="MMU795" s="868"/>
      <c r="MMV795" s="874"/>
      <c r="MMW795" s="152"/>
      <c r="MMX795" s="552"/>
      <c r="MMY795" s="709"/>
      <c r="MMZ795" s="709"/>
      <c r="MNA795" s="723"/>
      <c r="MNB795" s="723"/>
      <c r="MNC795" s="723"/>
      <c r="MND795" s="723"/>
      <c r="MNE795" s="723"/>
      <c r="MNF795" s="320"/>
      <c r="MNG795" s="47"/>
      <c r="MNH795" s="47"/>
      <c r="MNI795" s="34"/>
      <c r="MNJ795" s="34"/>
      <c r="MNK795" s="88"/>
      <c r="MNL795"/>
      <c r="MNM795" s="173"/>
      <c r="MNN795" s="284"/>
      <c r="MNO795" s="910"/>
      <c r="MNP795" s="421"/>
      <c r="MNQ795" s="137"/>
      <c r="MNR795" s="136"/>
      <c r="MNS795" s="138"/>
      <c r="MNT795" s="154"/>
      <c r="MNU795" s="194"/>
      <c r="MNV795" s="868"/>
      <c r="MNW795" s="194"/>
      <c r="MNX795" s="868"/>
      <c r="MNY795" s="874"/>
      <c r="MNZ795" s="152"/>
      <c r="MOA795" s="552"/>
      <c r="MOB795" s="709"/>
      <c r="MOC795" s="709"/>
      <c r="MOD795" s="723"/>
      <c r="MOE795" s="723"/>
      <c r="MOF795" s="723"/>
      <c r="MOG795" s="723"/>
      <c r="MOH795" s="723"/>
      <c r="MOI795" s="320"/>
      <c r="MOJ795" s="47"/>
      <c r="MOK795" s="47"/>
      <c r="MOL795" s="34"/>
      <c r="MOM795" s="34"/>
      <c r="MON795" s="88"/>
      <c r="MOO795"/>
      <c r="MOP795" s="173"/>
      <c r="MOQ795" s="284"/>
      <c r="MOR795" s="910"/>
      <c r="MOS795" s="421"/>
      <c r="MOT795" s="137"/>
      <c r="MOU795" s="136"/>
      <c r="MOV795" s="138"/>
      <c r="MOW795" s="154"/>
      <c r="MOX795" s="194"/>
      <c r="MOY795" s="868"/>
      <c r="MOZ795" s="194"/>
      <c r="MPA795" s="868"/>
      <c r="MPB795" s="874"/>
      <c r="MPC795" s="152"/>
      <c r="MPD795" s="552"/>
      <c r="MPE795" s="709"/>
      <c r="MPF795" s="709"/>
      <c r="MPG795" s="723"/>
      <c r="MPH795" s="723"/>
      <c r="MPI795" s="723"/>
      <c r="MPJ795" s="723"/>
      <c r="MPK795" s="723"/>
      <c r="MPL795" s="320"/>
      <c r="MPM795" s="47"/>
      <c r="MPN795" s="47"/>
      <c r="MPO795" s="34"/>
      <c r="MPP795" s="34"/>
      <c r="MPQ795" s="88"/>
      <c r="MPR795"/>
      <c r="MPS795" s="173"/>
      <c r="MPT795" s="284"/>
      <c r="MPU795" s="910"/>
      <c r="MPV795" s="421"/>
      <c r="MPW795" s="137"/>
      <c r="MPX795" s="136"/>
      <c r="MPY795" s="138"/>
      <c r="MPZ795" s="154"/>
      <c r="MQA795" s="194"/>
      <c r="MQB795" s="868"/>
      <c r="MQC795" s="194"/>
      <c r="MQD795" s="868"/>
      <c r="MQE795" s="874"/>
      <c r="MQF795" s="152"/>
      <c r="MQG795" s="552"/>
      <c r="MQH795" s="709"/>
      <c r="MQI795" s="709"/>
      <c r="MQJ795" s="723"/>
      <c r="MQK795" s="723"/>
      <c r="MQL795" s="723"/>
      <c r="MQM795" s="723"/>
      <c r="MQN795" s="723"/>
      <c r="MQO795" s="320"/>
      <c r="MQP795" s="47"/>
      <c r="MQQ795" s="47"/>
      <c r="MQR795" s="34"/>
      <c r="MQS795" s="34"/>
      <c r="MQT795" s="88"/>
      <c r="MQU795"/>
      <c r="MQV795" s="173"/>
      <c r="MQW795" s="284"/>
      <c r="MQX795" s="910"/>
      <c r="MQY795" s="421"/>
      <c r="MQZ795" s="137"/>
      <c r="MRA795" s="136"/>
      <c r="MRB795" s="138"/>
      <c r="MRC795" s="154"/>
      <c r="MRD795" s="194"/>
      <c r="MRE795" s="868"/>
      <c r="MRF795" s="194"/>
      <c r="MRG795" s="868"/>
      <c r="MRH795" s="874"/>
      <c r="MRI795" s="152"/>
      <c r="MRJ795" s="552"/>
      <c r="MRK795" s="709"/>
      <c r="MRL795" s="709"/>
      <c r="MRM795" s="723"/>
      <c r="MRN795" s="723"/>
      <c r="MRO795" s="723"/>
      <c r="MRP795" s="723"/>
      <c r="MRQ795" s="723"/>
      <c r="MRR795" s="320"/>
      <c r="MRS795" s="47"/>
      <c r="MRT795" s="47"/>
      <c r="MRU795" s="34"/>
      <c r="MRV795" s="34"/>
      <c r="MRW795" s="88"/>
      <c r="MRX795"/>
      <c r="MRY795" s="173"/>
      <c r="MRZ795" s="284"/>
      <c r="MSA795" s="910"/>
      <c r="MSB795" s="421"/>
      <c r="MSC795" s="137"/>
      <c r="MSD795" s="136"/>
      <c r="MSE795" s="138"/>
      <c r="MSF795" s="154"/>
      <c r="MSG795" s="194"/>
      <c r="MSH795" s="868"/>
      <c r="MSI795" s="194"/>
      <c r="MSJ795" s="868"/>
      <c r="MSK795" s="874"/>
      <c r="MSL795" s="152"/>
      <c r="MSM795" s="552"/>
      <c r="MSN795" s="709"/>
      <c r="MSO795" s="709"/>
      <c r="MSP795" s="723"/>
      <c r="MSQ795" s="723"/>
      <c r="MSR795" s="723"/>
      <c r="MSS795" s="723"/>
      <c r="MST795" s="723"/>
      <c r="MSU795" s="320"/>
      <c r="MSV795" s="47"/>
      <c r="MSW795" s="47"/>
      <c r="MSX795" s="34"/>
      <c r="MSY795" s="34"/>
      <c r="MSZ795" s="88"/>
      <c r="MTA795"/>
      <c r="MTB795" s="173"/>
      <c r="MTC795" s="284"/>
      <c r="MTD795" s="910"/>
      <c r="MTE795" s="421"/>
      <c r="MTF795" s="137"/>
      <c r="MTG795" s="136"/>
      <c r="MTH795" s="138"/>
      <c r="MTI795" s="154"/>
      <c r="MTJ795" s="194"/>
      <c r="MTK795" s="868"/>
      <c r="MTL795" s="194"/>
      <c r="MTM795" s="868"/>
      <c r="MTN795" s="874"/>
      <c r="MTO795" s="152"/>
      <c r="MTP795" s="552"/>
      <c r="MTQ795" s="709"/>
      <c r="MTR795" s="709"/>
      <c r="MTS795" s="723"/>
      <c r="MTT795" s="723"/>
      <c r="MTU795" s="723"/>
      <c r="MTV795" s="723"/>
      <c r="MTW795" s="723"/>
      <c r="MTX795" s="320"/>
      <c r="MTY795" s="47"/>
      <c r="MTZ795" s="47"/>
      <c r="MUA795" s="34"/>
      <c r="MUB795" s="34"/>
      <c r="MUC795" s="88"/>
      <c r="MUD795"/>
      <c r="MUE795" s="173"/>
      <c r="MUF795" s="284"/>
      <c r="MUG795" s="910"/>
      <c r="MUH795" s="421"/>
      <c r="MUI795" s="137"/>
      <c r="MUJ795" s="136"/>
      <c r="MUK795" s="138"/>
      <c r="MUL795" s="154"/>
      <c r="MUM795" s="194"/>
      <c r="MUN795" s="868"/>
      <c r="MUO795" s="194"/>
      <c r="MUP795" s="868"/>
      <c r="MUQ795" s="874"/>
      <c r="MUR795" s="152"/>
      <c r="MUS795" s="552"/>
      <c r="MUT795" s="709"/>
      <c r="MUU795" s="709"/>
      <c r="MUV795" s="723"/>
      <c r="MUW795" s="723"/>
      <c r="MUX795" s="723"/>
      <c r="MUY795" s="723"/>
      <c r="MUZ795" s="723"/>
      <c r="MVA795" s="320"/>
      <c r="MVB795" s="47"/>
      <c r="MVC795" s="47"/>
      <c r="MVD795" s="34"/>
      <c r="MVE795" s="34"/>
      <c r="MVF795" s="88"/>
      <c r="MVG795"/>
      <c r="MVH795" s="173"/>
      <c r="MVI795" s="284"/>
      <c r="MVJ795" s="910"/>
      <c r="MVK795" s="421"/>
      <c r="MVL795" s="137"/>
      <c r="MVM795" s="136"/>
      <c r="MVN795" s="138"/>
      <c r="MVO795" s="154"/>
      <c r="MVP795" s="194"/>
      <c r="MVQ795" s="868"/>
      <c r="MVR795" s="194"/>
      <c r="MVS795" s="868"/>
      <c r="MVT795" s="874"/>
      <c r="MVU795" s="152"/>
      <c r="MVV795" s="552"/>
      <c r="MVW795" s="709"/>
      <c r="MVX795" s="709"/>
      <c r="MVY795" s="723"/>
      <c r="MVZ795" s="723"/>
      <c r="MWA795" s="723"/>
      <c r="MWB795" s="723"/>
      <c r="MWC795" s="723"/>
      <c r="MWD795" s="320"/>
      <c r="MWE795" s="47"/>
      <c r="MWF795" s="47"/>
      <c r="MWG795" s="34"/>
      <c r="MWH795" s="34"/>
      <c r="MWI795" s="88"/>
      <c r="MWJ795"/>
      <c r="MWK795" s="173"/>
      <c r="MWL795" s="284"/>
      <c r="MWM795" s="910"/>
      <c r="MWN795" s="421"/>
      <c r="MWO795" s="137"/>
      <c r="MWP795" s="136"/>
      <c r="MWQ795" s="138"/>
      <c r="MWR795" s="154"/>
      <c r="MWS795" s="194"/>
      <c r="MWT795" s="868"/>
      <c r="MWU795" s="194"/>
      <c r="MWV795" s="868"/>
      <c r="MWW795" s="874"/>
      <c r="MWX795" s="152"/>
      <c r="MWY795" s="552"/>
      <c r="MWZ795" s="709"/>
      <c r="MXA795" s="709"/>
      <c r="MXB795" s="723"/>
      <c r="MXC795" s="723"/>
      <c r="MXD795" s="723"/>
      <c r="MXE795" s="723"/>
      <c r="MXF795" s="723"/>
      <c r="MXG795" s="320"/>
      <c r="MXH795" s="47"/>
      <c r="MXI795" s="47"/>
      <c r="MXJ795" s="34"/>
      <c r="MXK795" s="34"/>
      <c r="MXL795" s="88"/>
      <c r="MXM795"/>
      <c r="MXN795" s="173"/>
      <c r="MXO795" s="284"/>
      <c r="MXP795" s="910"/>
      <c r="MXQ795" s="421"/>
      <c r="MXR795" s="137"/>
      <c r="MXS795" s="136"/>
      <c r="MXT795" s="138"/>
      <c r="MXU795" s="154"/>
      <c r="MXV795" s="194"/>
      <c r="MXW795" s="868"/>
      <c r="MXX795" s="194"/>
      <c r="MXY795" s="868"/>
      <c r="MXZ795" s="874"/>
      <c r="MYA795" s="152"/>
      <c r="MYB795" s="552"/>
      <c r="MYC795" s="709"/>
      <c r="MYD795" s="709"/>
      <c r="MYE795" s="723"/>
      <c r="MYF795" s="723"/>
      <c r="MYG795" s="723"/>
      <c r="MYH795" s="723"/>
      <c r="MYI795" s="723"/>
      <c r="MYJ795" s="320"/>
      <c r="MYK795" s="47"/>
      <c r="MYL795" s="47"/>
      <c r="MYM795" s="34"/>
      <c r="MYN795" s="34"/>
      <c r="MYO795" s="88"/>
      <c r="MYP795"/>
      <c r="MYQ795" s="173"/>
      <c r="MYR795" s="284"/>
      <c r="MYS795" s="910"/>
      <c r="MYT795" s="421"/>
      <c r="MYU795" s="137"/>
      <c r="MYV795" s="136"/>
      <c r="MYW795" s="138"/>
      <c r="MYX795" s="154"/>
      <c r="MYY795" s="194"/>
      <c r="MYZ795" s="868"/>
      <c r="MZA795" s="194"/>
      <c r="MZB795" s="868"/>
      <c r="MZC795" s="874"/>
      <c r="MZD795" s="152"/>
      <c r="MZE795" s="552"/>
      <c r="MZF795" s="709"/>
      <c r="MZG795" s="709"/>
      <c r="MZH795" s="723"/>
      <c r="MZI795" s="723"/>
      <c r="MZJ795" s="723"/>
      <c r="MZK795" s="723"/>
      <c r="MZL795" s="723"/>
      <c r="MZM795" s="320"/>
      <c r="MZN795" s="47"/>
      <c r="MZO795" s="47"/>
      <c r="MZP795" s="34"/>
      <c r="MZQ795" s="34"/>
      <c r="MZR795" s="88"/>
      <c r="MZS795"/>
      <c r="MZT795" s="173"/>
      <c r="MZU795" s="284"/>
      <c r="MZV795" s="910"/>
      <c r="MZW795" s="421"/>
      <c r="MZX795" s="137"/>
      <c r="MZY795" s="136"/>
      <c r="MZZ795" s="138"/>
      <c r="NAA795" s="154"/>
      <c r="NAB795" s="194"/>
      <c r="NAC795" s="868"/>
      <c r="NAD795" s="194"/>
      <c r="NAE795" s="868"/>
      <c r="NAF795" s="874"/>
      <c r="NAG795" s="152"/>
      <c r="NAH795" s="552"/>
      <c r="NAI795" s="709"/>
      <c r="NAJ795" s="709"/>
      <c r="NAK795" s="723"/>
      <c r="NAL795" s="723"/>
      <c r="NAM795" s="723"/>
      <c r="NAN795" s="723"/>
      <c r="NAO795" s="723"/>
      <c r="NAP795" s="320"/>
      <c r="NAQ795" s="47"/>
      <c r="NAR795" s="47"/>
      <c r="NAS795" s="34"/>
      <c r="NAT795" s="34"/>
      <c r="NAU795" s="88"/>
      <c r="NAV795"/>
      <c r="NAW795" s="173"/>
      <c r="NAX795" s="284"/>
      <c r="NAY795" s="910"/>
      <c r="NAZ795" s="421"/>
      <c r="NBA795" s="137"/>
      <c r="NBB795" s="136"/>
      <c r="NBC795" s="138"/>
      <c r="NBD795" s="154"/>
      <c r="NBE795" s="194"/>
      <c r="NBF795" s="868"/>
      <c r="NBG795" s="194"/>
      <c r="NBH795" s="868"/>
      <c r="NBI795" s="874"/>
      <c r="NBJ795" s="152"/>
      <c r="NBK795" s="552"/>
      <c r="NBL795" s="709"/>
      <c r="NBM795" s="709"/>
      <c r="NBN795" s="723"/>
      <c r="NBO795" s="723"/>
      <c r="NBP795" s="723"/>
      <c r="NBQ795" s="723"/>
      <c r="NBR795" s="723"/>
      <c r="NBS795" s="320"/>
      <c r="NBT795" s="47"/>
      <c r="NBU795" s="47"/>
      <c r="NBV795" s="34"/>
      <c r="NBW795" s="34"/>
      <c r="NBX795" s="88"/>
      <c r="NBY795"/>
      <c r="NBZ795" s="173"/>
      <c r="NCA795" s="284"/>
      <c r="NCB795" s="910"/>
      <c r="NCC795" s="421"/>
      <c r="NCD795" s="137"/>
      <c r="NCE795" s="136"/>
      <c r="NCF795" s="138"/>
      <c r="NCG795" s="154"/>
      <c r="NCH795" s="194"/>
      <c r="NCI795" s="868"/>
      <c r="NCJ795" s="194"/>
      <c r="NCK795" s="868"/>
      <c r="NCL795" s="874"/>
      <c r="NCM795" s="152"/>
      <c r="NCN795" s="552"/>
      <c r="NCO795" s="709"/>
      <c r="NCP795" s="709"/>
      <c r="NCQ795" s="723"/>
      <c r="NCR795" s="723"/>
      <c r="NCS795" s="723"/>
      <c r="NCT795" s="723"/>
      <c r="NCU795" s="723"/>
      <c r="NCV795" s="320"/>
      <c r="NCW795" s="47"/>
      <c r="NCX795" s="47"/>
      <c r="NCY795" s="34"/>
      <c r="NCZ795" s="34"/>
      <c r="NDA795" s="88"/>
      <c r="NDB795"/>
      <c r="NDC795" s="173"/>
      <c r="NDD795" s="284"/>
      <c r="NDE795" s="910"/>
      <c r="NDF795" s="421"/>
      <c r="NDG795" s="137"/>
      <c r="NDH795" s="136"/>
      <c r="NDI795" s="138"/>
      <c r="NDJ795" s="154"/>
      <c r="NDK795" s="194"/>
      <c r="NDL795" s="868"/>
      <c r="NDM795" s="194"/>
      <c r="NDN795" s="868"/>
      <c r="NDO795" s="874"/>
      <c r="NDP795" s="152"/>
      <c r="NDQ795" s="552"/>
      <c r="NDR795" s="709"/>
      <c r="NDS795" s="709"/>
      <c r="NDT795" s="723"/>
      <c r="NDU795" s="723"/>
      <c r="NDV795" s="723"/>
      <c r="NDW795" s="723"/>
      <c r="NDX795" s="723"/>
      <c r="NDY795" s="320"/>
      <c r="NDZ795" s="47"/>
      <c r="NEA795" s="47"/>
      <c r="NEB795" s="34"/>
      <c r="NEC795" s="34"/>
      <c r="NED795" s="88"/>
      <c r="NEE795"/>
      <c r="NEF795" s="173"/>
      <c r="NEG795" s="284"/>
      <c r="NEH795" s="910"/>
      <c r="NEI795" s="421"/>
      <c r="NEJ795" s="137"/>
      <c r="NEK795" s="136"/>
      <c r="NEL795" s="138"/>
      <c r="NEM795" s="154"/>
      <c r="NEN795" s="194"/>
      <c r="NEO795" s="868"/>
      <c r="NEP795" s="194"/>
      <c r="NEQ795" s="868"/>
      <c r="NER795" s="874"/>
      <c r="NES795" s="152"/>
      <c r="NET795" s="552"/>
      <c r="NEU795" s="709"/>
      <c r="NEV795" s="709"/>
      <c r="NEW795" s="723"/>
      <c r="NEX795" s="723"/>
      <c r="NEY795" s="723"/>
      <c r="NEZ795" s="723"/>
      <c r="NFA795" s="723"/>
      <c r="NFB795" s="320"/>
      <c r="NFC795" s="47"/>
      <c r="NFD795" s="47"/>
      <c r="NFE795" s="34"/>
      <c r="NFF795" s="34"/>
      <c r="NFG795" s="88"/>
      <c r="NFH795"/>
      <c r="NFI795" s="173"/>
      <c r="NFJ795" s="284"/>
      <c r="NFK795" s="910"/>
      <c r="NFL795" s="421"/>
      <c r="NFM795" s="137"/>
      <c r="NFN795" s="136"/>
      <c r="NFO795" s="138"/>
      <c r="NFP795" s="154"/>
      <c r="NFQ795" s="194"/>
      <c r="NFR795" s="868"/>
      <c r="NFS795" s="194"/>
      <c r="NFT795" s="868"/>
      <c r="NFU795" s="874"/>
      <c r="NFV795" s="152"/>
      <c r="NFW795" s="552"/>
      <c r="NFX795" s="709"/>
      <c r="NFY795" s="709"/>
      <c r="NFZ795" s="723"/>
      <c r="NGA795" s="723"/>
      <c r="NGB795" s="723"/>
      <c r="NGC795" s="723"/>
      <c r="NGD795" s="723"/>
      <c r="NGE795" s="320"/>
      <c r="NGF795" s="47"/>
      <c r="NGG795" s="47"/>
      <c r="NGH795" s="34"/>
      <c r="NGI795" s="34"/>
      <c r="NGJ795" s="88"/>
      <c r="NGK795"/>
      <c r="NGL795" s="173"/>
      <c r="NGM795" s="284"/>
      <c r="NGN795" s="910"/>
      <c r="NGO795" s="421"/>
      <c r="NGP795" s="137"/>
      <c r="NGQ795" s="136"/>
      <c r="NGR795" s="138"/>
      <c r="NGS795" s="154"/>
      <c r="NGT795" s="194"/>
      <c r="NGU795" s="868"/>
      <c r="NGV795" s="194"/>
      <c r="NGW795" s="868"/>
      <c r="NGX795" s="874"/>
      <c r="NGY795" s="152"/>
      <c r="NGZ795" s="552"/>
      <c r="NHA795" s="709"/>
      <c r="NHB795" s="709"/>
      <c r="NHC795" s="723"/>
      <c r="NHD795" s="723"/>
      <c r="NHE795" s="723"/>
      <c r="NHF795" s="723"/>
      <c r="NHG795" s="723"/>
      <c r="NHH795" s="320"/>
      <c r="NHI795" s="47"/>
      <c r="NHJ795" s="47"/>
      <c r="NHK795" s="34"/>
      <c r="NHL795" s="34"/>
      <c r="NHM795" s="88"/>
      <c r="NHN795"/>
      <c r="NHO795" s="173"/>
      <c r="NHP795" s="284"/>
      <c r="NHQ795" s="910"/>
      <c r="NHR795" s="421"/>
      <c r="NHS795" s="137"/>
      <c r="NHT795" s="136"/>
      <c r="NHU795" s="138"/>
      <c r="NHV795" s="154"/>
      <c r="NHW795" s="194"/>
      <c r="NHX795" s="868"/>
      <c r="NHY795" s="194"/>
      <c r="NHZ795" s="868"/>
      <c r="NIA795" s="874"/>
      <c r="NIB795" s="152"/>
      <c r="NIC795" s="552"/>
      <c r="NID795" s="709"/>
      <c r="NIE795" s="709"/>
      <c r="NIF795" s="723"/>
      <c r="NIG795" s="723"/>
      <c r="NIH795" s="723"/>
      <c r="NII795" s="723"/>
      <c r="NIJ795" s="723"/>
      <c r="NIK795" s="320"/>
      <c r="NIL795" s="47"/>
      <c r="NIM795" s="47"/>
      <c r="NIN795" s="34"/>
      <c r="NIO795" s="34"/>
      <c r="NIP795" s="88"/>
      <c r="NIQ795"/>
      <c r="NIR795" s="173"/>
      <c r="NIS795" s="284"/>
      <c r="NIT795" s="910"/>
      <c r="NIU795" s="421"/>
      <c r="NIV795" s="137"/>
      <c r="NIW795" s="136"/>
      <c r="NIX795" s="138"/>
      <c r="NIY795" s="154"/>
      <c r="NIZ795" s="194"/>
      <c r="NJA795" s="868"/>
      <c r="NJB795" s="194"/>
      <c r="NJC795" s="868"/>
      <c r="NJD795" s="874"/>
      <c r="NJE795" s="152"/>
      <c r="NJF795" s="552"/>
      <c r="NJG795" s="709"/>
      <c r="NJH795" s="709"/>
      <c r="NJI795" s="723"/>
      <c r="NJJ795" s="723"/>
      <c r="NJK795" s="723"/>
      <c r="NJL795" s="723"/>
      <c r="NJM795" s="723"/>
      <c r="NJN795" s="320"/>
      <c r="NJO795" s="47"/>
      <c r="NJP795" s="47"/>
      <c r="NJQ795" s="34"/>
      <c r="NJR795" s="34"/>
      <c r="NJS795" s="88"/>
      <c r="NJT795"/>
      <c r="NJU795" s="173"/>
      <c r="NJV795" s="284"/>
      <c r="NJW795" s="910"/>
      <c r="NJX795" s="421"/>
      <c r="NJY795" s="137"/>
      <c r="NJZ795" s="136"/>
      <c r="NKA795" s="138"/>
      <c r="NKB795" s="154"/>
      <c r="NKC795" s="194"/>
      <c r="NKD795" s="868"/>
      <c r="NKE795" s="194"/>
      <c r="NKF795" s="868"/>
      <c r="NKG795" s="874"/>
      <c r="NKH795" s="152"/>
      <c r="NKI795" s="552"/>
      <c r="NKJ795" s="709"/>
      <c r="NKK795" s="709"/>
      <c r="NKL795" s="723"/>
      <c r="NKM795" s="723"/>
      <c r="NKN795" s="723"/>
      <c r="NKO795" s="723"/>
      <c r="NKP795" s="723"/>
      <c r="NKQ795" s="320"/>
      <c r="NKR795" s="47"/>
      <c r="NKS795" s="47"/>
      <c r="NKT795" s="34"/>
      <c r="NKU795" s="34"/>
      <c r="NKV795" s="88"/>
      <c r="NKW795"/>
      <c r="NKX795" s="173"/>
      <c r="NKY795" s="284"/>
      <c r="NKZ795" s="910"/>
      <c r="NLA795" s="421"/>
      <c r="NLB795" s="137"/>
      <c r="NLC795" s="136"/>
      <c r="NLD795" s="138"/>
      <c r="NLE795" s="154"/>
      <c r="NLF795" s="194"/>
      <c r="NLG795" s="868"/>
      <c r="NLH795" s="194"/>
      <c r="NLI795" s="868"/>
      <c r="NLJ795" s="874"/>
      <c r="NLK795" s="152"/>
      <c r="NLL795" s="552"/>
      <c r="NLM795" s="709"/>
      <c r="NLN795" s="709"/>
      <c r="NLO795" s="723"/>
      <c r="NLP795" s="723"/>
      <c r="NLQ795" s="723"/>
      <c r="NLR795" s="723"/>
      <c r="NLS795" s="723"/>
      <c r="NLT795" s="320"/>
      <c r="NLU795" s="47"/>
      <c r="NLV795" s="47"/>
      <c r="NLW795" s="34"/>
      <c r="NLX795" s="34"/>
      <c r="NLY795" s="88"/>
      <c r="NLZ795"/>
      <c r="NMA795" s="173"/>
      <c r="NMB795" s="284"/>
      <c r="NMC795" s="910"/>
      <c r="NMD795" s="421"/>
      <c r="NME795" s="137"/>
      <c r="NMF795" s="136"/>
      <c r="NMG795" s="138"/>
      <c r="NMH795" s="154"/>
      <c r="NMI795" s="194"/>
      <c r="NMJ795" s="868"/>
      <c r="NMK795" s="194"/>
      <c r="NML795" s="868"/>
      <c r="NMM795" s="874"/>
      <c r="NMN795" s="152"/>
      <c r="NMO795" s="552"/>
      <c r="NMP795" s="709"/>
      <c r="NMQ795" s="709"/>
      <c r="NMR795" s="723"/>
      <c r="NMS795" s="723"/>
      <c r="NMT795" s="723"/>
      <c r="NMU795" s="723"/>
      <c r="NMV795" s="723"/>
      <c r="NMW795" s="320"/>
      <c r="NMX795" s="47"/>
      <c r="NMY795" s="47"/>
      <c r="NMZ795" s="34"/>
      <c r="NNA795" s="34"/>
      <c r="NNB795" s="88"/>
      <c r="NNC795"/>
      <c r="NND795" s="173"/>
      <c r="NNE795" s="284"/>
      <c r="NNF795" s="910"/>
      <c r="NNG795" s="421"/>
      <c r="NNH795" s="137"/>
      <c r="NNI795" s="136"/>
      <c r="NNJ795" s="138"/>
      <c r="NNK795" s="154"/>
      <c r="NNL795" s="194"/>
      <c r="NNM795" s="868"/>
      <c r="NNN795" s="194"/>
      <c r="NNO795" s="868"/>
      <c r="NNP795" s="874"/>
      <c r="NNQ795" s="152"/>
      <c r="NNR795" s="552"/>
      <c r="NNS795" s="709"/>
      <c r="NNT795" s="709"/>
      <c r="NNU795" s="723"/>
      <c r="NNV795" s="723"/>
      <c r="NNW795" s="723"/>
      <c r="NNX795" s="723"/>
      <c r="NNY795" s="723"/>
      <c r="NNZ795" s="320"/>
      <c r="NOA795" s="47"/>
      <c r="NOB795" s="47"/>
      <c r="NOC795" s="34"/>
      <c r="NOD795" s="34"/>
      <c r="NOE795" s="88"/>
      <c r="NOF795"/>
      <c r="NOG795" s="173"/>
      <c r="NOH795" s="284"/>
      <c r="NOI795" s="910"/>
      <c r="NOJ795" s="421"/>
      <c r="NOK795" s="137"/>
      <c r="NOL795" s="136"/>
      <c r="NOM795" s="138"/>
      <c r="NON795" s="154"/>
      <c r="NOO795" s="194"/>
      <c r="NOP795" s="868"/>
      <c r="NOQ795" s="194"/>
      <c r="NOR795" s="868"/>
      <c r="NOS795" s="874"/>
      <c r="NOT795" s="152"/>
      <c r="NOU795" s="552"/>
      <c r="NOV795" s="709"/>
      <c r="NOW795" s="709"/>
      <c r="NOX795" s="723"/>
      <c r="NOY795" s="723"/>
      <c r="NOZ795" s="723"/>
      <c r="NPA795" s="723"/>
      <c r="NPB795" s="723"/>
      <c r="NPC795" s="320"/>
      <c r="NPD795" s="47"/>
      <c r="NPE795" s="47"/>
      <c r="NPF795" s="34"/>
      <c r="NPG795" s="34"/>
      <c r="NPH795" s="88"/>
      <c r="NPI795"/>
      <c r="NPJ795" s="173"/>
      <c r="NPK795" s="284"/>
      <c r="NPL795" s="910"/>
      <c r="NPM795" s="421"/>
      <c r="NPN795" s="137"/>
      <c r="NPO795" s="136"/>
      <c r="NPP795" s="138"/>
      <c r="NPQ795" s="154"/>
      <c r="NPR795" s="194"/>
      <c r="NPS795" s="868"/>
      <c r="NPT795" s="194"/>
      <c r="NPU795" s="868"/>
      <c r="NPV795" s="874"/>
      <c r="NPW795" s="152"/>
      <c r="NPX795" s="552"/>
      <c r="NPY795" s="709"/>
      <c r="NPZ795" s="709"/>
      <c r="NQA795" s="723"/>
      <c r="NQB795" s="723"/>
      <c r="NQC795" s="723"/>
      <c r="NQD795" s="723"/>
      <c r="NQE795" s="723"/>
      <c r="NQF795" s="320"/>
      <c r="NQG795" s="47"/>
      <c r="NQH795" s="47"/>
      <c r="NQI795" s="34"/>
      <c r="NQJ795" s="34"/>
      <c r="NQK795" s="88"/>
      <c r="NQL795"/>
      <c r="NQM795" s="173"/>
      <c r="NQN795" s="284"/>
      <c r="NQO795" s="910"/>
      <c r="NQP795" s="421"/>
      <c r="NQQ795" s="137"/>
      <c r="NQR795" s="136"/>
      <c r="NQS795" s="138"/>
      <c r="NQT795" s="154"/>
      <c r="NQU795" s="194"/>
      <c r="NQV795" s="868"/>
      <c r="NQW795" s="194"/>
      <c r="NQX795" s="868"/>
      <c r="NQY795" s="874"/>
      <c r="NQZ795" s="152"/>
      <c r="NRA795" s="552"/>
      <c r="NRB795" s="709"/>
      <c r="NRC795" s="709"/>
      <c r="NRD795" s="723"/>
      <c r="NRE795" s="723"/>
      <c r="NRF795" s="723"/>
      <c r="NRG795" s="723"/>
      <c r="NRH795" s="723"/>
      <c r="NRI795" s="320"/>
      <c r="NRJ795" s="47"/>
      <c r="NRK795" s="47"/>
      <c r="NRL795" s="34"/>
      <c r="NRM795" s="34"/>
      <c r="NRN795" s="88"/>
      <c r="NRO795"/>
      <c r="NRP795" s="173"/>
      <c r="NRQ795" s="284"/>
      <c r="NRR795" s="910"/>
      <c r="NRS795" s="421"/>
      <c r="NRT795" s="137"/>
      <c r="NRU795" s="136"/>
      <c r="NRV795" s="138"/>
      <c r="NRW795" s="154"/>
      <c r="NRX795" s="194"/>
      <c r="NRY795" s="868"/>
      <c r="NRZ795" s="194"/>
      <c r="NSA795" s="868"/>
      <c r="NSB795" s="874"/>
      <c r="NSC795" s="152"/>
      <c r="NSD795" s="552"/>
      <c r="NSE795" s="709"/>
      <c r="NSF795" s="709"/>
      <c r="NSG795" s="723"/>
      <c r="NSH795" s="723"/>
      <c r="NSI795" s="723"/>
      <c r="NSJ795" s="723"/>
      <c r="NSK795" s="723"/>
      <c r="NSL795" s="320"/>
      <c r="NSM795" s="47"/>
      <c r="NSN795" s="47"/>
      <c r="NSO795" s="34"/>
      <c r="NSP795" s="34"/>
      <c r="NSQ795" s="88"/>
      <c r="NSR795"/>
      <c r="NSS795" s="173"/>
      <c r="NST795" s="284"/>
      <c r="NSU795" s="910"/>
      <c r="NSV795" s="421"/>
      <c r="NSW795" s="137"/>
      <c r="NSX795" s="136"/>
      <c r="NSY795" s="138"/>
      <c r="NSZ795" s="154"/>
      <c r="NTA795" s="194"/>
      <c r="NTB795" s="868"/>
      <c r="NTC795" s="194"/>
      <c r="NTD795" s="868"/>
      <c r="NTE795" s="874"/>
      <c r="NTF795" s="152"/>
      <c r="NTG795" s="552"/>
      <c r="NTH795" s="709"/>
      <c r="NTI795" s="709"/>
      <c r="NTJ795" s="723"/>
      <c r="NTK795" s="723"/>
      <c r="NTL795" s="723"/>
      <c r="NTM795" s="723"/>
      <c r="NTN795" s="723"/>
      <c r="NTO795" s="320"/>
      <c r="NTP795" s="47"/>
      <c r="NTQ795" s="47"/>
      <c r="NTR795" s="34"/>
      <c r="NTS795" s="34"/>
      <c r="NTT795" s="88"/>
      <c r="NTU795"/>
      <c r="NTV795" s="173"/>
      <c r="NTW795" s="284"/>
      <c r="NTX795" s="910"/>
      <c r="NTY795" s="421"/>
      <c r="NTZ795" s="137"/>
      <c r="NUA795" s="136"/>
      <c r="NUB795" s="138"/>
      <c r="NUC795" s="154"/>
      <c r="NUD795" s="194"/>
      <c r="NUE795" s="868"/>
      <c r="NUF795" s="194"/>
      <c r="NUG795" s="868"/>
      <c r="NUH795" s="874"/>
      <c r="NUI795" s="152"/>
      <c r="NUJ795" s="552"/>
      <c r="NUK795" s="709"/>
      <c r="NUL795" s="709"/>
      <c r="NUM795" s="723"/>
      <c r="NUN795" s="723"/>
      <c r="NUO795" s="723"/>
      <c r="NUP795" s="723"/>
      <c r="NUQ795" s="723"/>
      <c r="NUR795" s="320"/>
      <c r="NUS795" s="47"/>
      <c r="NUT795" s="47"/>
      <c r="NUU795" s="34"/>
      <c r="NUV795" s="34"/>
      <c r="NUW795" s="88"/>
      <c r="NUX795"/>
      <c r="NUY795" s="173"/>
      <c r="NUZ795" s="284"/>
      <c r="NVA795" s="910"/>
      <c r="NVB795" s="421"/>
      <c r="NVC795" s="137"/>
      <c r="NVD795" s="136"/>
      <c r="NVE795" s="138"/>
      <c r="NVF795" s="154"/>
      <c r="NVG795" s="194"/>
      <c r="NVH795" s="868"/>
      <c r="NVI795" s="194"/>
      <c r="NVJ795" s="868"/>
      <c r="NVK795" s="874"/>
      <c r="NVL795" s="152"/>
      <c r="NVM795" s="552"/>
      <c r="NVN795" s="709"/>
      <c r="NVO795" s="709"/>
      <c r="NVP795" s="723"/>
      <c r="NVQ795" s="723"/>
      <c r="NVR795" s="723"/>
      <c r="NVS795" s="723"/>
      <c r="NVT795" s="723"/>
      <c r="NVU795" s="320"/>
      <c r="NVV795" s="47"/>
      <c r="NVW795" s="47"/>
      <c r="NVX795" s="34"/>
      <c r="NVY795" s="34"/>
      <c r="NVZ795" s="88"/>
      <c r="NWA795"/>
      <c r="NWB795" s="173"/>
      <c r="NWC795" s="284"/>
      <c r="NWD795" s="910"/>
      <c r="NWE795" s="421"/>
      <c r="NWF795" s="137"/>
      <c r="NWG795" s="136"/>
      <c r="NWH795" s="138"/>
      <c r="NWI795" s="154"/>
      <c r="NWJ795" s="194"/>
      <c r="NWK795" s="868"/>
      <c r="NWL795" s="194"/>
      <c r="NWM795" s="868"/>
      <c r="NWN795" s="874"/>
      <c r="NWO795" s="152"/>
      <c r="NWP795" s="552"/>
      <c r="NWQ795" s="709"/>
      <c r="NWR795" s="709"/>
      <c r="NWS795" s="723"/>
      <c r="NWT795" s="723"/>
      <c r="NWU795" s="723"/>
      <c r="NWV795" s="723"/>
      <c r="NWW795" s="723"/>
      <c r="NWX795" s="320"/>
      <c r="NWY795" s="47"/>
      <c r="NWZ795" s="47"/>
      <c r="NXA795" s="34"/>
      <c r="NXB795" s="34"/>
      <c r="NXC795" s="88"/>
      <c r="NXD795"/>
      <c r="NXE795" s="173"/>
      <c r="NXF795" s="284"/>
      <c r="NXG795" s="910"/>
      <c r="NXH795" s="421"/>
      <c r="NXI795" s="137"/>
      <c r="NXJ795" s="136"/>
      <c r="NXK795" s="138"/>
      <c r="NXL795" s="154"/>
      <c r="NXM795" s="194"/>
      <c r="NXN795" s="868"/>
      <c r="NXO795" s="194"/>
      <c r="NXP795" s="868"/>
      <c r="NXQ795" s="874"/>
      <c r="NXR795" s="152"/>
      <c r="NXS795" s="552"/>
      <c r="NXT795" s="709"/>
      <c r="NXU795" s="709"/>
      <c r="NXV795" s="723"/>
      <c r="NXW795" s="723"/>
      <c r="NXX795" s="723"/>
      <c r="NXY795" s="723"/>
      <c r="NXZ795" s="723"/>
      <c r="NYA795" s="320"/>
      <c r="NYB795" s="47"/>
      <c r="NYC795" s="47"/>
      <c r="NYD795" s="34"/>
      <c r="NYE795" s="34"/>
      <c r="NYF795" s="88"/>
      <c r="NYG795"/>
      <c r="NYH795" s="173"/>
      <c r="NYI795" s="284"/>
      <c r="NYJ795" s="910"/>
      <c r="NYK795" s="421"/>
      <c r="NYL795" s="137"/>
      <c r="NYM795" s="136"/>
      <c r="NYN795" s="138"/>
      <c r="NYO795" s="154"/>
      <c r="NYP795" s="194"/>
      <c r="NYQ795" s="868"/>
      <c r="NYR795" s="194"/>
      <c r="NYS795" s="868"/>
      <c r="NYT795" s="874"/>
      <c r="NYU795" s="152"/>
      <c r="NYV795" s="552"/>
      <c r="NYW795" s="709"/>
      <c r="NYX795" s="709"/>
      <c r="NYY795" s="723"/>
      <c r="NYZ795" s="723"/>
      <c r="NZA795" s="723"/>
      <c r="NZB795" s="723"/>
      <c r="NZC795" s="723"/>
      <c r="NZD795" s="320"/>
      <c r="NZE795" s="47"/>
      <c r="NZF795" s="47"/>
      <c r="NZG795" s="34"/>
      <c r="NZH795" s="34"/>
      <c r="NZI795" s="88"/>
      <c r="NZJ795"/>
      <c r="NZK795" s="173"/>
      <c r="NZL795" s="284"/>
      <c r="NZM795" s="910"/>
      <c r="NZN795" s="421"/>
      <c r="NZO795" s="137"/>
      <c r="NZP795" s="136"/>
      <c r="NZQ795" s="138"/>
      <c r="NZR795" s="154"/>
      <c r="NZS795" s="194"/>
      <c r="NZT795" s="868"/>
      <c r="NZU795" s="194"/>
      <c r="NZV795" s="868"/>
      <c r="NZW795" s="874"/>
      <c r="NZX795" s="152"/>
      <c r="NZY795" s="552"/>
      <c r="NZZ795" s="709"/>
      <c r="OAA795" s="709"/>
      <c r="OAB795" s="723"/>
      <c r="OAC795" s="723"/>
      <c r="OAD795" s="723"/>
      <c r="OAE795" s="723"/>
      <c r="OAF795" s="723"/>
      <c r="OAG795" s="320"/>
      <c r="OAH795" s="47"/>
      <c r="OAI795" s="47"/>
      <c r="OAJ795" s="34"/>
      <c r="OAK795" s="34"/>
      <c r="OAL795" s="88"/>
      <c r="OAM795"/>
      <c r="OAN795" s="173"/>
      <c r="OAO795" s="284"/>
      <c r="OAP795" s="910"/>
      <c r="OAQ795" s="421"/>
      <c r="OAR795" s="137"/>
      <c r="OAS795" s="136"/>
      <c r="OAT795" s="138"/>
      <c r="OAU795" s="154"/>
      <c r="OAV795" s="194"/>
      <c r="OAW795" s="868"/>
      <c r="OAX795" s="194"/>
      <c r="OAY795" s="868"/>
      <c r="OAZ795" s="874"/>
      <c r="OBA795" s="152"/>
      <c r="OBB795" s="552"/>
      <c r="OBC795" s="709"/>
      <c r="OBD795" s="709"/>
      <c r="OBE795" s="723"/>
      <c r="OBF795" s="723"/>
      <c r="OBG795" s="723"/>
      <c r="OBH795" s="723"/>
      <c r="OBI795" s="723"/>
      <c r="OBJ795" s="320"/>
      <c r="OBK795" s="47"/>
      <c r="OBL795" s="47"/>
      <c r="OBM795" s="34"/>
      <c r="OBN795" s="34"/>
      <c r="OBO795" s="88"/>
      <c r="OBP795"/>
      <c r="OBQ795" s="173"/>
      <c r="OBR795" s="284"/>
      <c r="OBS795" s="910"/>
      <c r="OBT795" s="421"/>
      <c r="OBU795" s="137"/>
      <c r="OBV795" s="136"/>
      <c r="OBW795" s="138"/>
      <c r="OBX795" s="154"/>
      <c r="OBY795" s="194"/>
      <c r="OBZ795" s="868"/>
      <c r="OCA795" s="194"/>
      <c r="OCB795" s="868"/>
      <c r="OCC795" s="874"/>
      <c r="OCD795" s="152"/>
      <c r="OCE795" s="552"/>
      <c r="OCF795" s="709"/>
      <c r="OCG795" s="709"/>
      <c r="OCH795" s="723"/>
      <c r="OCI795" s="723"/>
      <c r="OCJ795" s="723"/>
      <c r="OCK795" s="723"/>
      <c r="OCL795" s="723"/>
      <c r="OCM795" s="320"/>
      <c r="OCN795" s="47"/>
      <c r="OCO795" s="47"/>
      <c r="OCP795" s="34"/>
      <c r="OCQ795" s="34"/>
      <c r="OCR795" s="88"/>
      <c r="OCS795"/>
      <c r="OCT795" s="173"/>
      <c r="OCU795" s="284"/>
      <c r="OCV795" s="910"/>
      <c r="OCW795" s="421"/>
      <c r="OCX795" s="137"/>
      <c r="OCY795" s="136"/>
      <c r="OCZ795" s="138"/>
      <c r="ODA795" s="154"/>
      <c r="ODB795" s="194"/>
      <c r="ODC795" s="868"/>
      <c r="ODD795" s="194"/>
      <c r="ODE795" s="868"/>
      <c r="ODF795" s="874"/>
      <c r="ODG795" s="152"/>
      <c r="ODH795" s="552"/>
      <c r="ODI795" s="709"/>
      <c r="ODJ795" s="709"/>
      <c r="ODK795" s="723"/>
      <c r="ODL795" s="723"/>
      <c r="ODM795" s="723"/>
      <c r="ODN795" s="723"/>
      <c r="ODO795" s="723"/>
      <c r="ODP795" s="320"/>
      <c r="ODQ795" s="47"/>
      <c r="ODR795" s="47"/>
      <c r="ODS795" s="34"/>
      <c r="ODT795" s="34"/>
      <c r="ODU795" s="88"/>
      <c r="ODV795"/>
      <c r="ODW795" s="173"/>
      <c r="ODX795" s="284"/>
      <c r="ODY795" s="910"/>
      <c r="ODZ795" s="421"/>
      <c r="OEA795" s="137"/>
      <c r="OEB795" s="136"/>
      <c r="OEC795" s="138"/>
      <c r="OED795" s="154"/>
      <c r="OEE795" s="194"/>
      <c r="OEF795" s="868"/>
      <c r="OEG795" s="194"/>
      <c r="OEH795" s="868"/>
      <c r="OEI795" s="874"/>
      <c r="OEJ795" s="152"/>
      <c r="OEK795" s="552"/>
      <c r="OEL795" s="709"/>
      <c r="OEM795" s="709"/>
      <c r="OEN795" s="723"/>
      <c r="OEO795" s="723"/>
      <c r="OEP795" s="723"/>
      <c r="OEQ795" s="723"/>
      <c r="OER795" s="723"/>
      <c r="OES795" s="320"/>
      <c r="OET795" s="47"/>
      <c r="OEU795" s="47"/>
      <c r="OEV795" s="34"/>
      <c r="OEW795" s="34"/>
      <c r="OEX795" s="88"/>
      <c r="OEY795"/>
      <c r="OEZ795" s="173"/>
      <c r="OFA795" s="284"/>
      <c r="OFB795" s="910"/>
      <c r="OFC795" s="421"/>
      <c r="OFD795" s="137"/>
      <c r="OFE795" s="136"/>
      <c r="OFF795" s="138"/>
      <c r="OFG795" s="154"/>
      <c r="OFH795" s="194"/>
      <c r="OFI795" s="868"/>
      <c r="OFJ795" s="194"/>
      <c r="OFK795" s="868"/>
      <c r="OFL795" s="874"/>
      <c r="OFM795" s="152"/>
      <c r="OFN795" s="552"/>
      <c r="OFO795" s="709"/>
      <c r="OFP795" s="709"/>
      <c r="OFQ795" s="723"/>
      <c r="OFR795" s="723"/>
      <c r="OFS795" s="723"/>
      <c r="OFT795" s="723"/>
      <c r="OFU795" s="723"/>
      <c r="OFV795" s="320"/>
      <c r="OFW795" s="47"/>
      <c r="OFX795" s="47"/>
      <c r="OFY795" s="34"/>
      <c r="OFZ795" s="34"/>
      <c r="OGA795" s="88"/>
      <c r="OGB795"/>
      <c r="OGC795" s="173"/>
      <c r="OGD795" s="284"/>
      <c r="OGE795" s="910"/>
      <c r="OGF795" s="421"/>
      <c r="OGG795" s="137"/>
      <c r="OGH795" s="136"/>
      <c r="OGI795" s="138"/>
      <c r="OGJ795" s="154"/>
      <c r="OGK795" s="194"/>
      <c r="OGL795" s="868"/>
      <c r="OGM795" s="194"/>
      <c r="OGN795" s="868"/>
      <c r="OGO795" s="874"/>
      <c r="OGP795" s="152"/>
      <c r="OGQ795" s="552"/>
      <c r="OGR795" s="709"/>
      <c r="OGS795" s="709"/>
      <c r="OGT795" s="723"/>
      <c r="OGU795" s="723"/>
      <c r="OGV795" s="723"/>
      <c r="OGW795" s="723"/>
      <c r="OGX795" s="723"/>
      <c r="OGY795" s="320"/>
      <c r="OGZ795" s="47"/>
      <c r="OHA795" s="47"/>
      <c r="OHB795" s="34"/>
      <c r="OHC795" s="34"/>
      <c r="OHD795" s="88"/>
      <c r="OHE795"/>
      <c r="OHF795" s="173"/>
      <c r="OHG795" s="284"/>
      <c r="OHH795" s="910"/>
      <c r="OHI795" s="421"/>
      <c r="OHJ795" s="137"/>
      <c r="OHK795" s="136"/>
      <c r="OHL795" s="138"/>
      <c r="OHM795" s="154"/>
      <c r="OHN795" s="194"/>
      <c r="OHO795" s="868"/>
      <c r="OHP795" s="194"/>
      <c r="OHQ795" s="868"/>
      <c r="OHR795" s="874"/>
      <c r="OHS795" s="152"/>
      <c r="OHT795" s="552"/>
      <c r="OHU795" s="709"/>
      <c r="OHV795" s="709"/>
      <c r="OHW795" s="723"/>
      <c r="OHX795" s="723"/>
      <c r="OHY795" s="723"/>
      <c r="OHZ795" s="723"/>
      <c r="OIA795" s="723"/>
      <c r="OIB795" s="320"/>
      <c r="OIC795" s="47"/>
      <c r="OID795" s="47"/>
      <c r="OIE795" s="34"/>
      <c r="OIF795" s="34"/>
      <c r="OIG795" s="88"/>
      <c r="OIH795"/>
      <c r="OII795" s="173"/>
      <c r="OIJ795" s="284"/>
      <c r="OIK795" s="910"/>
      <c r="OIL795" s="421"/>
      <c r="OIM795" s="137"/>
      <c r="OIN795" s="136"/>
      <c r="OIO795" s="138"/>
      <c r="OIP795" s="154"/>
      <c r="OIQ795" s="194"/>
      <c r="OIR795" s="868"/>
      <c r="OIS795" s="194"/>
      <c r="OIT795" s="868"/>
      <c r="OIU795" s="874"/>
      <c r="OIV795" s="152"/>
      <c r="OIW795" s="552"/>
      <c r="OIX795" s="709"/>
      <c r="OIY795" s="709"/>
      <c r="OIZ795" s="723"/>
      <c r="OJA795" s="723"/>
      <c r="OJB795" s="723"/>
      <c r="OJC795" s="723"/>
      <c r="OJD795" s="723"/>
      <c r="OJE795" s="320"/>
      <c r="OJF795" s="47"/>
      <c r="OJG795" s="47"/>
      <c r="OJH795" s="34"/>
      <c r="OJI795" s="34"/>
      <c r="OJJ795" s="88"/>
      <c r="OJK795"/>
      <c r="OJL795" s="173"/>
      <c r="OJM795" s="284"/>
      <c r="OJN795" s="910"/>
      <c r="OJO795" s="421"/>
      <c r="OJP795" s="137"/>
      <c r="OJQ795" s="136"/>
      <c r="OJR795" s="138"/>
      <c r="OJS795" s="154"/>
      <c r="OJT795" s="194"/>
      <c r="OJU795" s="868"/>
      <c r="OJV795" s="194"/>
      <c r="OJW795" s="868"/>
      <c r="OJX795" s="874"/>
      <c r="OJY795" s="152"/>
      <c r="OJZ795" s="552"/>
      <c r="OKA795" s="709"/>
      <c r="OKB795" s="709"/>
      <c r="OKC795" s="723"/>
      <c r="OKD795" s="723"/>
      <c r="OKE795" s="723"/>
      <c r="OKF795" s="723"/>
      <c r="OKG795" s="723"/>
      <c r="OKH795" s="320"/>
      <c r="OKI795" s="47"/>
      <c r="OKJ795" s="47"/>
      <c r="OKK795" s="34"/>
      <c r="OKL795" s="34"/>
      <c r="OKM795" s="88"/>
      <c r="OKN795"/>
      <c r="OKO795" s="173"/>
      <c r="OKP795" s="284"/>
      <c r="OKQ795" s="910"/>
      <c r="OKR795" s="421"/>
      <c r="OKS795" s="137"/>
      <c r="OKT795" s="136"/>
      <c r="OKU795" s="138"/>
      <c r="OKV795" s="154"/>
      <c r="OKW795" s="194"/>
      <c r="OKX795" s="868"/>
      <c r="OKY795" s="194"/>
      <c r="OKZ795" s="868"/>
      <c r="OLA795" s="874"/>
      <c r="OLB795" s="152"/>
      <c r="OLC795" s="552"/>
      <c r="OLD795" s="709"/>
      <c r="OLE795" s="709"/>
      <c r="OLF795" s="723"/>
      <c r="OLG795" s="723"/>
      <c r="OLH795" s="723"/>
      <c r="OLI795" s="723"/>
      <c r="OLJ795" s="723"/>
      <c r="OLK795" s="320"/>
      <c r="OLL795" s="47"/>
      <c r="OLM795" s="47"/>
      <c r="OLN795" s="34"/>
      <c r="OLO795" s="34"/>
      <c r="OLP795" s="88"/>
      <c r="OLQ795"/>
      <c r="OLR795" s="173"/>
      <c r="OLS795" s="284"/>
      <c r="OLT795" s="910"/>
      <c r="OLU795" s="421"/>
      <c r="OLV795" s="137"/>
      <c r="OLW795" s="136"/>
      <c r="OLX795" s="138"/>
      <c r="OLY795" s="154"/>
      <c r="OLZ795" s="194"/>
      <c r="OMA795" s="868"/>
      <c r="OMB795" s="194"/>
      <c r="OMC795" s="868"/>
      <c r="OMD795" s="874"/>
      <c r="OME795" s="152"/>
      <c r="OMF795" s="552"/>
      <c r="OMG795" s="709"/>
      <c r="OMH795" s="709"/>
      <c r="OMI795" s="723"/>
      <c r="OMJ795" s="723"/>
      <c r="OMK795" s="723"/>
      <c r="OML795" s="723"/>
      <c r="OMM795" s="723"/>
      <c r="OMN795" s="320"/>
      <c r="OMO795" s="47"/>
      <c r="OMP795" s="47"/>
      <c r="OMQ795" s="34"/>
      <c r="OMR795" s="34"/>
      <c r="OMS795" s="88"/>
      <c r="OMT795"/>
      <c r="OMU795" s="173"/>
      <c r="OMV795" s="284"/>
      <c r="OMW795" s="910"/>
      <c r="OMX795" s="421"/>
      <c r="OMY795" s="137"/>
      <c r="OMZ795" s="136"/>
      <c r="ONA795" s="138"/>
      <c r="ONB795" s="154"/>
      <c r="ONC795" s="194"/>
      <c r="OND795" s="868"/>
      <c r="ONE795" s="194"/>
      <c r="ONF795" s="868"/>
      <c r="ONG795" s="874"/>
      <c r="ONH795" s="152"/>
      <c r="ONI795" s="552"/>
      <c r="ONJ795" s="709"/>
      <c r="ONK795" s="709"/>
      <c r="ONL795" s="723"/>
      <c r="ONM795" s="723"/>
      <c r="ONN795" s="723"/>
      <c r="ONO795" s="723"/>
      <c r="ONP795" s="723"/>
      <c r="ONQ795" s="320"/>
      <c r="ONR795" s="47"/>
      <c r="ONS795" s="47"/>
      <c r="ONT795" s="34"/>
      <c r="ONU795" s="34"/>
      <c r="ONV795" s="88"/>
      <c r="ONW795"/>
      <c r="ONX795" s="173"/>
      <c r="ONY795" s="284"/>
      <c r="ONZ795" s="910"/>
      <c r="OOA795" s="421"/>
      <c r="OOB795" s="137"/>
      <c r="OOC795" s="136"/>
      <c r="OOD795" s="138"/>
      <c r="OOE795" s="154"/>
      <c r="OOF795" s="194"/>
      <c r="OOG795" s="868"/>
      <c r="OOH795" s="194"/>
      <c r="OOI795" s="868"/>
      <c r="OOJ795" s="874"/>
      <c r="OOK795" s="152"/>
      <c r="OOL795" s="552"/>
      <c r="OOM795" s="709"/>
      <c r="OON795" s="709"/>
      <c r="OOO795" s="723"/>
      <c r="OOP795" s="723"/>
      <c r="OOQ795" s="723"/>
      <c r="OOR795" s="723"/>
      <c r="OOS795" s="723"/>
      <c r="OOT795" s="320"/>
      <c r="OOU795" s="47"/>
      <c r="OOV795" s="47"/>
      <c r="OOW795" s="34"/>
      <c r="OOX795" s="34"/>
      <c r="OOY795" s="88"/>
      <c r="OOZ795"/>
      <c r="OPA795" s="173"/>
      <c r="OPB795" s="284"/>
      <c r="OPC795" s="910"/>
      <c r="OPD795" s="421"/>
      <c r="OPE795" s="137"/>
      <c r="OPF795" s="136"/>
      <c r="OPG795" s="138"/>
      <c r="OPH795" s="154"/>
      <c r="OPI795" s="194"/>
      <c r="OPJ795" s="868"/>
      <c r="OPK795" s="194"/>
      <c r="OPL795" s="868"/>
      <c r="OPM795" s="874"/>
      <c r="OPN795" s="152"/>
      <c r="OPO795" s="552"/>
      <c r="OPP795" s="709"/>
      <c r="OPQ795" s="709"/>
      <c r="OPR795" s="723"/>
      <c r="OPS795" s="723"/>
      <c r="OPT795" s="723"/>
      <c r="OPU795" s="723"/>
      <c r="OPV795" s="723"/>
      <c r="OPW795" s="320"/>
      <c r="OPX795" s="47"/>
      <c r="OPY795" s="47"/>
      <c r="OPZ795" s="34"/>
      <c r="OQA795" s="34"/>
      <c r="OQB795" s="88"/>
      <c r="OQC795"/>
      <c r="OQD795" s="173"/>
      <c r="OQE795" s="284"/>
      <c r="OQF795" s="910"/>
      <c r="OQG795" s="421"/>
      <c r="OQH795" s="137"/>
      <c r="OQI795" s="136"/>
      <c r="OQJ795" s="138"/>
      <c r="OQK795" s="154"/>
      <c r="OQL795" s="194"/>
      <c r="OQM795" s="868"/>
      <c r="OQN795" s="194"/>
      <c r="OQO795" s="868"/>
      <c r="OQP795" s="874"/>
      <c r="OQQ795" s="152"/>
      <c r="OQR795" s="552"/>
      <c r="OQS795" s="709"/>
      <c r="OQT795" s="709"/>
      <c r="OQU795" s="723"/>
      <c r="OQV795" s="723"/>
      <c r="OQW795" s="723"/>
      <c r="OQX795" s="723"/>
      <c r="OQY795" s="723"/>
      <c r="OQZ795" s="320"/>
      <c r="ORA795" s="47"/>
      <c r="ORB795" s="47"/>
      <c r="ORC795" s="34"/>
      <c r="ORD795" s="34"/>
      <c r="ORE795" s="88"/>
      <c r="ORF795"/>
      <c r="ORG795" s="173"/>
      <c r="ORH795" s="284"/>
      <c r="ORI795" s="910"/>
      <c r="ORJ795" s="421"/>
      <c r="ORK795" s="137"/>
      <c r="ORL795" s="136"/>
      <c r="ORM795" s="138"/>
      <c r="ORN795" s="154"/>
      <c r="ORO795" s="194"/>
      <c r="ORP795" s="868"/>
      <c r="ORQ795" s="194"/>
      <c r="ORR795" s="868"/>
      <c r="ORS795" s="874"/>
      <c r="ORT795" s="152"/>
      <c r="ORU795" s="552"/>
      <c r="ORV795" s="709"/>
      <c r="ORW795" s="709"/>
      <c r="ORX795" s="723"/>
      <c r="ORY795" s="723"/>
      <c r="ORZ795" s="723"/>
      <c r="OSA795" s="723"/>
      <c r="OSB795" s="723"/>
      <c r="OSC795" s="320"/>
      <c r="OSD795" s="47"/>
      <c r="OSE795" s="47"/>
      <c r="OSF795" s="34"/>
      <c r="OSG795" s="34"/>
      <c r="OSH795" s="88"/>
      <c r="OSI795"/>
      <c r="OSJ795" s="173"/>
      <c r="OSK795" s="284"/>
      <c r="OSL795" s="910"/>
      <c r="OSM795" s="421"/>
      <c r="OSN795" s="137"/>
      <c r="OSO795" s="136"/>
      <c r="OSP795" s="138"/>
      <c r="OSQ795" s="154"/>
      <c r="OSR795" s="194"/>
      <c r="OSS795" s="868"/>
      <c r="OST795" s="194"/>
      <c r="OSU795" s="868"/>
      <c r="OSV795" s="874"/>
      <c r="OSW795" s="152"/>
      <c r="OSX795" s="552"/>
      <c r="OSY795" s="709"/>
      <c r="OSZ795" s="709"/>
      <c r="OTA795" s="723"/>
      <c r="OTB795" s="723"/>
      <c r="OTC795" s="723"/>
      <c r="OTD795" s="723"/>
      <c r="OTE795" s="723"/>
      <c r="OTF795" s="320"/>
      <c r="OTG795" s="47"/>
      <c r="OTH795" s="47"/>
      <c r="OTI795" s="34"/>
      <c r="OTJ795" s="34"/>
      <c r="OTK795" s="88"/>
      <c r="OTL795"/>
      <c r="OTM795" s="173"/>
      <c r="OTN795" s="284"/>
      <c r="OTO795" s="910"/>
      <c r="OTP795" s="421"/>
      <c r="OTQ795" s="137"/>
      <c r="OTR795" s="136"/>
      <c r="OTS795" s="138"/>
      <c r="OTT795" s="154"/>
      <c r="OTU795" s="194"/>
      <c r="OTV795" s="868"/>
      <c r="OTW795" s="194"/>
      <c r="OTX795" s="868"/>
      <c r="OTY795" s="874"/>
      <c r="OTZ795" s="152"/>
      <c r="OUA795" s="552"/>
      <c r="OUB795" s="709"/>
      <c r="OUC795" s="709"/>
      <c r="OUD795" s="723"/>
      <c r="OUE795" s="723"/>
      <c r="OUF795" s="723"/>
      <c r="OUG795" s="723"/>
      <c r="OUH795" s="723"/>
      <c r="OUI795" s="320"/>
      <c r="OUJ795" s="47"/>
      <c r="OUK795" s="47"/>
      <c r="OUL795" s="34"/>
      <c r="OUM795" s="34"/>
      <c r="OUN795" s="88"/>
      <c r="OUO795"/>
      <c r="OUP795" s="173"/>
      <c r="OUQ795" s="284"/>
      <c r="OUR795" s="910"/>
      <c r="OUS795" s="421"/>
      <c r="OUT795" s="137"/>
      <c r="OUU795" s="136"/>
      <c r="OUV795" s="138"/>
      <c r="OUW795" s="154"/>
      <c r="OUX795" s="194"/>
      <c r="OUY795" s="868"/>
      <c r="OUZ795" s="194"/>
      <c r="OVA795" s="868"/>
      <c r="OVB795" s="874"/>
      <c r="OVC795" s="152"/>
      <c r="OVD795" s="552"/>
      <c r="OVE795" s="709"/>
      <c r="OVF795" s="709"/>
      <c r="OVG795" s="723"/>
      <c r="OVH795" s="723"/>
      <c r="OVI795" s="723"/>
      <c r="OVJ795" s="723"/>
      <c r="OVK795" s="723"/>
      <c r="OVL795" s="320"/>
      <c r="OVM795" s="47"/>
      <c r="OVN795" s="47"/>
      <c r="OVO795" s="34"/>
      <c r="OVP795" s="34"/>
      <c r="OVQ795" s="88"/>
      <c r="OVR795"/>
      <c r="OVS795" s="173"/>
      <c r="OVT795" s="284"/>
      <c r="OVU795" s="910"/>
      <c r="OVV795" s="421"/>
      <c r="OVW795" s="137"/>
      <c r="OVX795" s="136"/>
      <c r="OVY795" s="138"/>
      <c r="OVZ795" s="154"/>
      <c r="OWA795" s="194"/>
      <c r="OWB795" s="868"/>
      <c r="OWC795" s="194"/>
      <c r="OWD795" s="868"/>
      <c r="OWE795" s="874"/>
      <c r="OWF795" s="152"/>
      <c r="OWG795" s="552"/>
      <c r="OWH795" s="709"/>
      <c r="OWI795" s="709"/>
      <c r="OWJ795" s="723"/>
      <c r="OWK795" s="723"/>
      <c r="OWL795" s="723"/>
      <c r="OWM795" s="723"/>
      <c r="OWN795" s="723"/>
      <c r="OWO795" s="320"/>
      <c r="OWP795" s="47"/>
      <c r="OWQ795" s="47"/>
      <c r="OWR795" s="34"/>
      <c r="OWS795" s="34"/>
      <c r="OWT795" s="88"/>
      <c r="OWU795"/>
      <c r="OWV795" s="173"/>
      <c r="OWW795" s="284"/>
      <c r="OWX795" s="910"/>
      <c r="OWY795" s="421"/>
      <c r="OWZ795" s="137"/>
      <c r="OXA795" s="136"/>
      <c r="OXB795" s="138"/>
      <c r="OXC795" s="154"/>
      <c r="OXD795" s="194"/>
      <c r="OXE795" s="868"/>
      <c r="OXF795" s="194"/>
      <c r="OXG795" s="868"/>
      <c r="OXH795" s="874"/>
      <c r="OXI795" s="152"/>
      <c r="OXJ795" s="552"/>
      <c r="OXK795" s="709"/>
      <c r="OXL795" s="709"/>
      <c r="OXM795" s="723"/>
      <c r="OXN795" s="723"/>
      <c r="OXO795" s="723"/>
      <c r="OXP795" s="723"/>
      <c r="OXQ795" s="723"/>
      <c r="OXR795" s="320"/>
      <c r="OXS795" s="47"/>
      <c r="OXT795" s="47"/>
      <c r="OXU795" s="34"/>
      <c r="OXV795" s="34"/>
      <c r="OXW795" s="88"/>
      <c r="OXX795"/>
      <c r="OXY795" s="173"/>
      <c r="OXZ795" s="284"/>
      <c r="OYA795" s="910"/>
      <c r="OYB795" s="421"/>
      <c r="OYC795" s="137"/>
      <c r="OYD795" s="136"/>
      <c r="OYE795" s="138"/>
      <c r="OYF795" s="154"/>
      <c r="OYG795" s="194"/>
      <c r="OYH795" s="868"/>
      <c r="OYI795" s="194"/>
      <c r="OYJ795" s="868"/>
      <c r="OYK795" s="874"/>
      <c r="OYL795" s="152"/>
      <c r="OYM795" s="552"/>
      <c r="OYN795" s="709"/>
      <c r="OYO795" s="709"/>
      <c r="OYP795" s="723"/>
      <c r="OYQ795" s="723"/>
      <c r="OYR795" s="723"/>
      <c r="OYS795" s="723"/>
      <c r="OYT795" s="723"/>
      <c r="OYU795" s="320"/>
      <c r="OYV795" s="47"/>
      <c r="OYW795" s="47"/>
      <c r="OYX795" s="34"/>
      <c r="OYY795" s="34"/>
      <c r="OYZ795" s="88"/>
      <c r="OZA795"/>
      <c r="OZB795" s="173"/>
      <c r="OZC795" s="284"/>
      <c r="OZD795" s="910"/>
      <c r="OZE795" s="421"/>
      <c r="OZF795" s="137"/>
      <c r="OZG795" s="136"/>
      <c r="OZH795" s="138"/>
      <c r="OZI795" s="154"/>
      <c r="OZJ795" s="194"/>
      <c r="OZK795" s="868"/>
      <c r="OZL795" s="194"/>
      <c r="OZM795" s="868"/>
      <c r="OZN795" s="874"/>
      <c r="OZO795" s="152"/>
      <c r="OZP795" s="552"/>
      <c r="OZQ795" s="709"/>
      <c r="OZR795" s="709"/>
      <c r="OZS795" s="723"/>
      <c r="OZT795" s="723"/>
      <c r="OZU795" s="723"/>
      <c r="OZV795" s="723"/>
      <c r="OZW795" s="723"/>
      <c r="OZX795" s="320"/>
      <c r="OZY795" s="47"/>
      <c r="OZZ795" s="47"/>
      <c r="PAA795" s="34"/>
      <c r="PAB795" s="34"/>
      <c r="PAC795" s="88"/>
      <c r="PAD795"/>
      <c r="PAE795" s="173"/>
      <c r="PAF795" s="284"/>
      <c r="PAG795" s="910"/>
      <c r="PAH795" s="421"/>
      <c r="PAI795" s="137"/>
      <c r="PAJ795" s="136"/>
      <c r="PAK795" s="138"/>
      <c r="PAL795" s="154"/>
      <c r="PAM795" s="194"/>
      <c r="PAN795" s="868"/>
      <c r="PAO795" s="194"/>
      <c r="PAP795" s="868"/>
      <c r="PAQ795" s="874"/>
      <c r="PAR795" s="152"/>
      <c r="PAS795" s="552"/>
      <c r="PAT795" s="709"/>
      <c r="PAU795" s="709"/>
      <c r="PAV795" s="723"/>
      <c r="PAW795" s="723"/>
      <c r="PAX795" s="723"/>
      <c r="PAY795" s="723"/>
      <c r="PAZ795" s="723"/>
      <c r="PBA795" s="320"/>
      <c r="PBB795" s="47"/>
      <c r="PBC795" s="47"/>
      <c r="PBD795" s="34"/>
      <c r="PBE795" s="34"/>
      <c r="PBF795" s="88"/>
      <c r="PBG795"/>
      <c r="PBH795" s="173"/>
      <c r="PBI795" s="284"/>
      <c r="PBJ795" s="910"/>
      <c r="PBK795" s="421"/>
      <c r="PBL795" s="137"/>
      <c r="PBM795" s="136"/>
      <c r="PBN795" s="138"/>
      <c r="PBO795" s="154"/>
      <c r="PBP795" s="194"/>
      <c r="PBQ795" s="868"/>
      <c r="PBR795" s="194"/>
      <c r="PBS795" s="868"/>
      <c r="PBT795" s="874"/>
      <c r="PBU795" s="152"/>
      <c r="PBV795" s="552"/>
      <c r="PBW795" s="709"/>
      <c r="PBX795" s="709"/>
      <c r="PBY795" s="723"/>
      <c r="PBZ795" s="723"/>
      <c r="PCA795" s="723"/>
      <c r="PCB795" s="723"/>
      <c r="PCC795" s="723"/>
      <c r="PCD795" s="320"/>
      <c r="PCE795" s="47"/>
      <c r="PCF795" s="47"/>
      <c r="PCG795" s="34"/>
      <c r="PCH795" s="34"/>
      <c r="PCI795" s="88"/>
      <c r="PCJ795"/>
      <c r="PCK795" s="173"/>
      <c r="PCL795" s="284"/>
      <c r="PCM795" s="910"/>
      <c r="PCN795" s="421"/>
      <c r="PCO795" s="137"/>
      <c r="PCP795" s="136"/>
      <c r="PCQ795" s="138"/>
      <c r="PCR795" s="154"/>
      <c r="PCS795" s="194"/>
      <c r="PCT795" s="868"/>
      <c r="PCU795" s="194"/>
      <c r="PCV795" s="868"/>
      <c r="PCW795" s="874"/>
      <c r="PCX795" s="152"/>
      <c r="PCY795" s="552"/>
      <c r="PCZ795" s="709"/>
      <c r="PDA795" s="709"/>
      <c r="PDB795" s="723"/>
      <c r="PDC795" s="723"/>
      <c r="PDD795" s="723"/>
      <c r="PDE795" s="723"/>
      <c r="PDF795" s="723"/>
      <c r="PDG795" s="320"/>
      <c r="PDH795" s="47"/>
      <c r="PDI795" s="47"/>
      <c r="PDJ795" s="34"/>
      <c r="PDK795" s="34"/>
      <c r="PDL795" s="88"/>
      <c r="PDM795"/>
      <c r="PDN795" s="173"/>
      <c r="PDO795" s="284"/>
      <c r="PDP795" s="910"/>
      <c r="PDQ795" s="421"/>
      <c r="PDR795" s="137"/>
      <c r="PDS795" s="136"/>
      <c r="PDT795" s="138"/>
      <c r="PDU795" s="154"/>
      <c r="PDV795" s="194"/>
      <c r="PDW795" s="868"/>
      <c r="PDX795" s="194"/>
      <c r="PDY795" s="868"/>
      <c r="PDZ795" s="874"/>
      <c r="PEA795" s="152"/>
      <c r="PEB795" s="552"/>
      <c r="PEC795" s="709"/>
      <c r="PED795" s="709"/>
      <c r="PEE795" s="723"/>
      <c r="PEF795" s="723"/>
      <c r="PEG795" s="723"/>
      <c r="PEH795" s="723"/>
      <c r="PEI795" s="723"/>
      <c r="PEJ795" s="320"/>
      <c r="PEK795" s="47"/>
      <c r="PEL795" s="47"/>
      <c r="PEM795" s="34"/>
      <c r="PEN795" s="34"/>
      <c r="PEO795" s="88"/>
      <c r="PEP795"/>
      <c r="PEQ795" s="173"/>
      <c r="PER795" s="284"/>
      <c r="PES795" s="910"/>
      <c r="PET795" s="421"/>
      <c r="PEU795" s="137"/>
      <c r="PEV795" s="136"/>
      <c r="PEW795" s="138"/>
      <c r="PEX795" s="154"/>
      <c r="PEY795" s="194"/>
      <c r="PEZ795" s="868"/>
      <c r="PFA795" s="194"/>
      <c r="PFB795" s="868"/>
      <c r="PFC795" s="874"/>
      <c r="PFD795" s="152"/>
      <c r="PFE795" s="552"/>
      <c r="PFF795" s="709"/>
      <c r="PFG795" s="709"/>
      <c r="PFH795" s="723"/>
      <c r="PFI795" s="723"/>
      <c r="PFJ795" s="723"/>
      <c r="PFK795" s="723"/>
      <c r="PFL795" s="723"/>
      <c r="PFM795" s="320"/>
      <c r="PFN795" s="47"/>
      <c r="PFO795" s="47"/>
      <c r="PFP795" s="34"/>
      <c r="PFQ795" s="34"/>
      <c r="PFR795" s="88"/>
      <c r="PFS795"/>
      <c r="PFT795" s="173"/>
      <c r="PFU795" s="284"/>
      <c r="PFV795" s="910"/>
      <c r="PFW795" s="421"/>
      <c r="PFX795" s="137"/>
      <c r="PFY795" s="136"/>
      <c r="PFZ795" s="138"/>
      <c r="PGA795" s="154"/>
      <c r="PGB795" s="194"/>
      <c r="PGC795" s="868"/>
      <c r="PGD795" s="194"/>
      <c r="PGE795" s="868"/>
      <c r="PGF795" s="874"/>
      <c r="PGG795" s="152"/>
      <c r="PGH795" s="552"/>
      <c r="PGI795" s="709"/>
      <c r="PGJ795" s="709"/>
      <c r="PGK795" s="723"/>
      <c r="PGL795" s="723"/>
      <c r="PGM795" s="723"/>
      <c r="PGN795" s="723"/>
      <c r="PGO795" s="723"/>
      <c r="PGP795" s="320"/>
      <c r="PGQ795" s="47"/>
      <c r="PGR795" s="47"/>
      <c r="PGS795" s="34"/>
      <c r="PGT795" s="34"/>
      <c r="PGU795" s="88"/>
      <c r="PGV795"/>
      <c r="PGW795" s="173"/>
      <c r="PGX795" s="284"/>
      <c r="PGY795" s="910"/>
      <c r="PGZ795" s="421"/>
      <c r="PHA795" s="137"/>
      <c r="PHB795" s="136"/>
      <c r="PHC795" s="138"/>
      <c r="PHD795" s="154"/>
      <c r="PHE795" s="194"/>
      <c r="PHF795" s="868"/>
      <c r="PHG795" s="194"/>
      <c r="PHH795" s="868"/>
      <c r="PHI795" s="874"/>
      <c r="PHJ795" s="152"/>
      <c r="PHK795" s="552"/>
      <c r="PHL795" s="709"/>
      <c r="PHM795" s="709"/>
      <c r="PHN795" s="723"/>
      <c r="PHO795" s="723"/>
      <c r="PHP795" s="723"/>
      <c r="PHQ795" s="723"/>
      <c r="PHR795" s="723"/>
      <c r="PHS795" s="320"/>
      <c r="PHT795" s="47"/>
      <c r="PHU795" s="47"/>
      <c r="PHV795" s="34"/>
      <c r="PHW795" s="34"/>
      <c r="PHX795" s="88"/>
      <c r="PHY795"/>
      <c r="PHZ795" s="173"/>
      <c r="PIA795" s="284"/>
      <c r="PIB795" s="910"/>
      <c r="PIC795" s="421"/>
      <c r="PID795" s="137"/>
      <c r="PIE795" s="136"/>
      <c r="PIF795" s="138"/>
      <c r="PIG795" s="154"/>
      <c r="PIH795" s="194"/>
      <c r="PII795" s="868"/>
      <c r="PIJ795" s="194"/>
      <c r="PIK795" s="868"/>
      <c r="PIL795" s="874"/>
      <c r="PIM795" s="152"/>
      <c r="PIN795" s="552"/>
      <c r="PIO795" s="709"/>
      <c r="PIP795" s="709"/>
      <c r="PIQ795" s="723"/>
      <c r="PIR795" s="723"/>
      <c r="PIS795" s="723"/>
      <c r="PIT795" s="723"/>
      <c r="PIU795" s="723"/>
      <c r="PIV795" s="320"/>
      <c r="PIW795" s="47"/>
      <c r="PIX795" s="47"/>
      <c r="PIY795" s="34"/>
      <c r="PIZ795" s="34"/>
      <c r="PJA795" s="88"/>
      <c r="PJB795"/>
      <c r="PJC795" s="173"/>
      <c r="PJD795" s="284"/>
      <c r="PJE795" s="910"/>
      <c r="PJF795" s="421"/>
      <c r="PJG795" s="137"/>
      <c r="PJH795" s="136"/>
      <c r="PJI795" s="138"/>
      <c r="PJJ795" s="154"/>
      <c r="PJK795" s="194"/>
      <c r="PJL795" s="868"/>
      <c r="PJM795" s="194"/>
      <c r="PJN795" s="868"/>
      <c r="PJO795" s="874"/>
      <c r="PJP795" s="152"/>
      <c r="PJQ795" s="552"/>
      <c r="PJR795" s="709"/>
      <c r="PJS795" s="709"/>
      <c r="PJT795" s="723"/>
      <c r="PJU795" s="723"/>
      <c r="PJV795" s="723"/>
      <c r="PJW795" s="723"/>
      <c r="PJX795" s="723"/>
      <c r="PJY795" s="320"/>
      <c r="PJZ795" s="47"/>
      <c r="PKA795" s="47"/>
      <c r="PKB795" s="34"/>
      <c r="PKC795" s="34"/>
      <c r="PKD795" s="88"/>
      <c r="PKE795"/>
      <c r="PKF795" s="173"/>
      <c r="PKG795" s="284"/>
      <c r="PKH795" s="910"/>
      <c r="PKI795" s="421"/>
      <c r="PKJ795" s="137"/>
      <c r="PKK795" s="136"/>
      <c r="PKL795" s="138"/>
      <c r="PKM795" s="154"/>
      <c r="PKN795" s="194"/>
      <c r="PKO795" s="868"/>
      <c r="PKP795" s="194"/>
      <c r="PKQ795" s="868"/>
      <c r="PKR795" s="874"/>
      <c r="PKS795" s="152"/>
      <c r="PKT795" s="552"/>
      <c r="PKU795" s="709"/>
      <c r="PKV795" s="709"/>
      <c r="PKW795" s="723"/>
      <c r="PKX795" s="723"/>
      <c r="PKY795" s="723"/>
      <c r="PKZ795" s="723"/>
      <c r="PLA795" s="723"/>
      <c r="PLB795" s="320"/>
      <c r="PLC795" s="47"/>
      <c r="PLD795" s="47"/>
      <c r="PLE795" s="34"/>
      <c r="PLF795" s="34"/>
      <c r="PLG795" s="88"/>
      <c r="PLH795"/>
      <c r="PLI795" s="173"/>
      <c r="PLJ795" s="284"/>
      <c r="PLK795" s="910"/>
      <c r="PLL795" s="421"/>
      <c r="PLM795" s="137"/>
      <c r="PLN795" s="136"/>
      <c r="PLO795" s="138"/>
      <c r="PLP795" s="154"/>
      <c r="PLQ795" s="194"/>
      <c r="PLR795" s="868"/>
      <c r="PLS795" s="194"/>
      <c r="PLT795" s="868"/>
      <c r="PLU795" s="874"/>
      <c r="PLV795" s="152"/>
      <c r="PLW795" s="552"/>
      <c r="PLX795" s="709"/>
      <c r="PLY795" s="709"/>
      <c r="PLZ795" s="723"/>
      <c r="PMA795" s="723"/>
      <c r="PMB795" s="723"/>
      <c r="PMC795" s="723"/>
      <c r="PMD795" s="723"/>
      <c r="PME795" s="320"/>
      <c r="PMF795" s="47"/>
      <c r="PMG795" s="47"/>
      <c r="PMH795" s="34"/>
      <c r="PMI795" s="34"/>
      <c r="PMJ795" s="88"/>
      <c r="PMK795"/>
      <c r="PML795" s="173"/>
      <c r="PMM795" s="284"/>
      <c r="PMN795" s="910"/>
      <c r="PMO795" s="421"/>
      <c r="PMP795" s="137"/>
      <c r="PMQ795" s="136"/>
      <c r="PMR795" s="138"/>
      <c r="PMS795" s="154"/>
      <c r="PMT795" s="194"/>
      <c r="PMU795" s="868"/>
      <c r="PMV795" s="194"/>
      <c r="PMW795" s="868"/>
      <c r="PMX795" s="874"/>
      <c r="PMY795" s="152"/>
      <c r="PMZ795" s="552"/>
      <c r="PNA795" s="709"/>
      <c r="PNB795" s="709"/>
      <c r="PNC795" s="723"/>
      <c r="PND795" s="723"/>
      <c r="PNE795" s="723"/>
      <c r="PNF795" s="723"/>
      <c r="PNG795" s="723"/>
      <c r="PNH795" s="320"/>
      <c r="PNI795" s="47"/>
      <c r="PNJ795" s="47"/>
      <c r="PNK795" s="34"/>
      <c r="PNL795" s="34"/>
      <c r="PNM795" s="88"/>
      <c r="PNN795"/>
      <c r="PNO795" s="173"/>
      <c r="PNP795" s="284"/>
      <c r="PNQ795" s="910"/>
      <c r="PNR795" s="421"/>
      <c r="PNS795" s="137"/>
      <c r="PNT795" s="136"/>
      <c r="PNU795" s="138"/>
      <c r="PNV795" s="154"/>
      <c r="PNW795" s="194"/>
      <c r="PNX795" s="868"/>
      <c r="PNY795" s="194"/>
      <c r="PNZ795" s="868"/>
      <c r="POA795" s="874"/>
      <c r="POB795" s="152"/>
      <c r="POC795" s="552"/>
      <c r="POD795" s="709"/>
      <c r="POE795" s="709"/>
      <c r="POF795" s="723"/>
      <c r="POG795" s="723"/>
      <c r="POH795" s="723"/>
      <c r="POI795" s="723"/>
      <c r="POJ795" s="723"/>
      <c r="POK795" s="320"/>
      <c r="POL795" s="47"/>
      <c r="POM795" s="47"/>
      <c r="PON795" s="34"/>
      <c r="POO795" s="34"/>
      <c r="POP795" s="88"/>
      <c r="POQ795"/>
      <c r="POR795" s="173"/>
      <c r="POS795" s="284"/>
      <c r="POT795" s="910"/>
      <c r="POU795" s="421"/>
      <c r="POV795" s="137"/>
      <c r="POW795" s="136"/>
      <c r="POX795" s="138"/>
      <c r="POY795" s="154"/>
      <c r="POZ795" s="194"/>
      <c r="PPA795" s="868"/>
      <c r="PPB795" s="194"/>
      <c r="PPC795" s="868"/>
      <c r="PPD795" s="874"/>
      <c r="PPE795" s="152"/>
      <c r="PPF795" s="552"/>
      <c r="PPG795" s="709"/>
      <c r="PPH795" s="709"/>
      <c r="PPI795" s="723"/>
      <c r="PPJ795" s="723"/>
      <c r="PPK795" s="723"/>
      <c r="PPL795" s="723"/>
      <c r="PPM795" s="723"/>
      <c r="PPN795" s="320"/>
      <c r="PPO795" s="47"/>
      <c r="PPP795" s="47"/>
      <c r="PPQ795" s="34"/>
      <c r="PPR795" s="34"/>
      <c r="PPS795" s="88"/>
      <c r="PPT795"/>
      <c r="PPU795" s="173"/>
      <c r="PPV795" s="284"/>
      <c r="PPW795" s="910"/>
      <c r="PPX795" s="421"/>
      <c r="PPY795" s="137"/>
      <c r="PPZ795" s="136"/>
      <c r="PQA795" s="138"/>
      <c r="PQB795" s="154"/>
      <c r="PQC795" s="194"/>
      <c r="PQD795" s="868"/>
      <c r="PQE795" s="194"/>
      <c r="PQF795" s="868"/>
      <c r="PQG795" s="874"/>
      <c r="PQH795" s="152"/>
      <c r="PQI795" s="552"/>
      <c r="PQJ795" s="709"/>
      <c r="PQK795" s="709"/>
      <c r="PQL795" s="723"/>
      <c r="PQM795" s="723"/>
      <c r="PQN795" s="723"/>
      <c r="PQO795" s="723"/>
      <c r="PQP795" s="723"/>
      <c r="PQQ795" s="320"/>
      <c r="PQR795" s="47"/>
      <c r="PQS795" s="47"/>
      <c r="PQT795" s="34"/>
      <c r="PQU795" s="34"/>
      <c r="PQV795" s="88"/>
      <c r="PQW795"/>
      <c r="PQX795" s="173"/>
      <c r="PQY795" s="284"/>
      <c r="PQZ795" s="910"/>
      <c r="PRA795" s="421"/>
      <c r="PRB795" s="137"/>
      <c r="PRC795" s="136"/>
      <c r="PRD795" s="138"/>
      <c r="PRE795" s="154"/>
      <c r="PRF795" s="194"/>
      <c r="PRG795" s="868"/>
      <c r="PRH795" s="194"/>
      <c r="PRI795" s="868"/>
      <c r="PRJ795" s="874"/>
      <c r="PRK795" s="152"/>
      <c r="PRL795" s="552"/>
      <c r="PRM795" s="709"/>
      <c r="PRN795" s="709"/>
      <c r="PRO795" s="723"/>
      <c r="PRP795" s="723"/>
      <c r="PRQ795" s="723"/>
      <c r="PRR795" s="723"/>
      <c r="PRS795" s="723"/>
      <c r="PRT795" s="320"/>
      <c r="PRU795" s="47"/>
      <c r="PRV795" s="47"/>
      <c r="PRW795" s="34"/>
      <c r="PRX795" s="34"/>
      <c r="PRY795" s="88"/>
      <c r="PRZ795"/>
      <c r="PSA795" s="173"/>
      <c r="PSB795" s="284"/>
      <c r="PSC795" s="910"/>
      <c r="PSD795" s="421"/>
      <c r="PSE795" s="137"/>
      <c r="PSF795" s="136"/>
      <c r="PSG795" s="138"/>
      <c r="PSH795" s="154"/>
      <c r="PSI795" s="194"/>
      <c r="PSJ795" s="868"/>
      <c r="PSK795" s="194"/>
      <c r="PSL795" s="868"/>
      <c r="PSM795" s="874"/>
      <c r="PSN795" s="152"/>
      <c r="PSO795" s="552"/>
      <c r="PSP795" s="709"/>
      <c r="PSQ795" s="709"/>
      <c r="PSR795" s="723"/>
      <c r="PSS795" s="723"/>
      <c r="PST795" s="723"/>
      <c r="PSU795" s="723"/>
      <c r="PSV795" s="723"/>
      <c r="PSW795" s="320"/>
      <c r="PSX795" s="47"/>
      <c r="PSY795" s="47"/>
      <c r="PSZ795" s="34"/>
      <c r="PTA795" s="34"/>
      <c r="PTB795" s="88"/>
      <c r="PTC795"/>
      <c r="PTD795" s="173"/>
      <c r="PTE795" s="284"/>
      <c r="PTF795" s="910"/>
      <c r="PTG795" s="421"/>
      <c r="PTH795" s="137"/>
      <c r="PTI795" s="136"/>
      <c r="PTJ795" s="138"/>
      <c r="PTK795" s="154"/>
      <c r="PTL795" s="194"/>
      <c r="PTM795" s="868"/>
      <c r="PTN795" s="194"/>
      <c r="PTO795" s="868"/>
      <c r="PTP795" s="874"/>
      <c r="PTQ795" s="152"/>
      <c r="PTR795" s="552"/>
      <c r="PTS795" s="709"/>
      <c r="PTT795" s="709"/>
      <c r="PTU795" s="723"/>
      <c r="PTV795" s="723"/>
      <c r="PTW795" s="723"/>
      <c r="PTX795" s="723"/>
      <c r="PTY795" s="723"/>
      <c r="PTZ795" s="320"/>
      <c r="PUA795" s="47"/>
      <c r="PUB795" s="47"/>
      <c r="PUC795" s="34"/>
      <c r="PUD795" s="34"/>
      <c r="PUE795" s="88"/>
      <c r="PUF795"/>
      <c r="PUG795" s="173"/>
      <c r="PUH795" s="284"/>
      <c r="PUI795" s="910"/>
      <c r="PUJ795" s="421"/>
      <c r="PUK795" s="137"/>
      <c r="PUL795" s="136"/>
      <c r="PUM795" s="138"/>
      <c r="PUN795" s="154"/>
      <c r="PUO795" s="194"/>
      <c r="PUP795" s="868"/>
      <c r="PUQ795" s="194"/>
      <c r="PUR795" s="868"/>
      <c r="PUS795" s="874"/>
      <c r="PUT795" s="152"/>
      <c r="PUU795" s="552"/>
      <c r="PUV795" s="709"/>
      <c r="PUW795" s="709"/>
      <c r="PUX795" s="723"/>
      <c r="PUY795" s="723"/>
      <c r="PUZ795" s="723"/>
      <c r="PVA795" s="723"/>
      <c r="PVB795" s="723"/>
      <c r="PVC795" s="320"/>
      <c r="PVD795" s="47"/>
      <c r="PVE795" s="47"/>
      <c r="PVF795" s="34"/>
      <c r="PVG795" s="34"/>
      <c r="PVH795" s="88"/>
      <c r="PVI795"/>
      <c r="PVJ795" s="173"/>
      <c r="PVK795" s="284"/>
      <c r="PVL795" s="910"/>
      <c r="PVM795" s="421"/>
      <c r="PVN795" s="137"/>
      <c r="PVO795" s="136"/>
      <c r="PVP795" s="138"/>
      <c r="PVQ795" s="154"/>
      <c r="PVR795" s="194"/>
      <c r="PVS795" s="868"/>
      <c r="PVT795" s="194"/>
      <c r="PVU795" s="868"/>
      <c r="PVV795" s="874"/>
      <c r="PVW795" s="152"/>
      <c r="PVX795" s="552"/>
      <c r="PVY795" s="709"/>
      <c r="PVZ795" s="709"/>
      <c r="PWA795" s="723"/>
      <c r="PWB795" s="723"/>
      <c r="PWC795" s="723"/>
      <c r="PWD795" s="723"/>
      <c r="PWE795" s="723"/>
      <c r="PWF795" s="320"/>
      <c r="PWG795" s="47"/>
      <c r="PWH795" s="47"/>
      <c r="PWI795" s="34"/>
      <c r="PWJ795" s="34"/>
      <c r="PWK795" s="88"/>
      <c r="PWL795"/>
      <c r="PWM795" s="173"/>
      <c r="PWN795" s="284"/>
      <c r="PWO795" s="910"/>
      <c r="PWP795" s="421"/>
      <c r="PWQ795" s="137"/>
      <c r="PWR795" s="136"/>
      <c r="PWS795" s="138"/>
      <c r="PWT795" s="154"/>
      <c r="PWU795" s="194"/>
      <c r="PWV795" s="868"/>
      <c r="PWW795" s="194"/>
      <c r="PWX795" s="868"/>
      <c r="PWY795" s="874"/>
      <c r="PWZ795" s="152"/>
      <c r="PXA795" s="552"/>
      <c r="PXB795" s="709"/>
      <c r="PXC795" s="709"/>
      <c r="PXD795" s="723"/>
      <c r="PXE795" s="723"/>
      <c r="PXF795" s="723"/>
      <c r="PXG795" s="723"/>
      <c r="PXH795" s="723"/>
      <c r="PXI795" s="320"/>
      <c r="PXJ795" s="47"/>
      <c r="PXK795" s="47"/>
      <c r="PXL795" s="34"/>
      <c r="PXM795" s="34"/>
      <c r="PXN795" s="88"/>
      <c r="PXO795"/>
      <c r="PXP795" s="173"/>
      <c r="PXQ795" s="284"/>
      <c r="PXR795" s="910"/>
      <c r="PXS795" s="421"/>
      <c r="PXT795" s="137"/>
      <c r="PXU795" s="136"/>
      <c r="PXV795" s="138"/>
      <c r="PXW795" s="154"/>
      <c r="PXX795" s="194"/>
      <c r="PXY795" s="868"/>
      <c r="PXZ795" s="194"/>
      <c r="PYA795" s="868"/>
      <c r="PYB795" s="874"/>
      <c r="PYC795" s="152"/>
      <c r="PYD795" s="552"/>
      <c r="PYE795" s="709"/>
      <c r="PYF795" s="709"/>
      <c r="PYG795" s="723"/>
      <c r="PYH795" s="723"/>
      <c r="PYI795" s="723"/>
      <c r="PYJ795" s="723"/>
      <c r="PYK795" s="723"/>
      <c r="PYL795" s="320"/>
      <c r="PYM795" s="47"/>
      <c r="PYN795" s="47"/>
      <c r="PYO795" s="34"/>
      <c r="PYP795" s="34"/>
      <c r="PYQ795" s="88"/>
      <c r="PYR795"/>
      <c r="PYS795" s="173"/>
      <c r="PYT795" s="284"/>
      <c r="PYU795" s="910"/>
      <c r="PYV795" s="421"/>
      <c r="PYW795" s="137"/>
      <c r="PYX795" s="136"/>
      <c r="PYY795" s="138"/>
      <c r="PYZ795" s="154"/>
      <c r="PZA795" s="194"/>
      <c r="PZB795" s="868"/>
      <c r="PZC795" s="194"/>
      <c r="PZD795" s="868"/>
      <c r="PZE795" s="874"/>
      <c r="PZF795" s="152"/>
      <c r="PZG795" s="552"/>
      <c r="PZH795" s="709"/>
      <c r="PZI795" s="709"/>
      <c r="PZJ795" s="723"/>
      <c r="PZK795" s="723"/>
      <c r="PZL795" s="723"/>
      <c r="PZM795" s="723"/>
      <c r="PZN795" s="723"/>
      <c r="PZO795" s="320"/>
      <c r="PZP795" s="47"/>
      <c r="PZQ795" s="47"/>
      <c r="PZR795" s="34"/>
      <c r="PZS795" s="34"/>
      <c r="PZT795" s="88"/>
      <c r="PZU795"/>
      <c r="PZV795" s="173"/>
      <c r="PZW795" s="284"/>
      <c r="PZX795" s="910"/>
      <c r="PZY795" s="421"/>
      <c r="PZZ795" s="137"/>
      <c r="QAA795" s="136"/>
      <c r="QAB795" s="138"/>
      <c r="QAC795" s="154"/>
      <c r="QAD795" s="194"/>
      <c r="QAE795" s="868"/>
      <c r="QAF795" s="194"/>
      <c r="QAG795" s="868"/>
      <c r="QAH795" s="874"/>
      <c r="QAI795" s="152"/>
      <c r="QAJ795" s="552"/>
      <c r="QAK795" s="709"/>
      <c r="QAL795" s="709"/>
      <c r="QAM795" s="723"/>
      <c r="QAN795" s="723"/>
      <c r="QAO795" s="723"/>
      <c r="QAP795" s="723"/>
      <c r="QAQ795" s="723"/>
      <c r="QAR795" s="320"/>
      <c r="QAS795" s="47"/>
      <c r="QAT795" s="47"/>
      <c r="QAU795" s="34"/>
      <c r="QAV795" s="34"/>
      <c r="QAW795" s="88"/>
      <c r="QAX795"/>
      <c r="QAY795" s="173"/>
      <c r="QAZ795" s="284"/>
      <c r="QBA795" s="910"/>
      <c r="QBB795" s="421"/>
      <c r="QBC795" s="137"/>
      <c r="QBD795" s="136"/>
      <c r="QBE795" s="138"/>
      <c r="QBF795" s="154"/>
      <c r="QBG795" s="194"/>
      <c r="QBH795" s="868"/>
      <c r="QBI795" s="194"/>
      <c r="QBJ795" s="868"/>
      <c r="QBK795" s="874"/>
      <c r="QBL795" s="152"/>
      <c r="QBM795" s="552"/>
      <c r="QBN795" s="709"/>
      <c r="QBO795" s="709"/>
      <c r="QBP795" s="723"/>
      <c r="QBQ795" s="723"/>
      <c r="QBR795" s="723"/>
      <c r="QBS795" s="723"/>
      <c r="QBT795" s="723"/>
      <c r="QBU795" s="320"/>
      <c r="QBV795" s="47"/>
      <c r="QBW795" s="47"/>
      <c r="QBX795" s="34"/>
      <c r="QBY795" s="34"/>
      <c r="QBZ795" s="88"/>
      <c r="QCA795"/>
      <c r="QCB795" s="173"/>
      <c r="QCC795" s="284"/>
      <c r="QCD795" s="910"/>
      <c r="QCE795" s="421"/>
      <c r="QCF795" s="137"/>
      <c r="QCG795" s="136"/>
      <c r="QCH795" s="138"/>
      <c r="QCI795" s="154"/>
      <c r="QCJ795" s="194"/>
      <c r="QCK795" s="868"/>
      <c r="QCL795" s="194"/>
      <c r="QCM795" s="868"/>
      <c r="QCN795" s="874"/>
      <c r="QCO795" s="152"/>
      <c r="QCP795" s="552"/>
      <c r="QCQ795" s="709"/>
      <c r="QCR795" s="709"/>
      <c r="QCS795" s="723"/>
      <c r="QCT795" s="723"/>
      <c r="QCU795" s="723"/>
      <c r="QCV795" s="723"/>
      <c r="QCW795" s="723"/>
      <c r="QCX795" s="320"/>
      <c r="QCY795" s="47"/>
      <c r="QCZ795" s="47"/>
      <c r="QDA795" s="34"/>
      <c r="QDB795" s="34"/>
      <c r="QDC795" s="88"/>
      <c r="QDD795"/>
      <c r="QDE795" s="173"/>
      <c r="QDF795" s="284"/>
      <c r="QDG795" s="910"/>
      <c r="QDH795" s="421"/>
      <c r="QDI795" s="137"/>
      <c r="QDJ795" s="136"/>
      <c r="QDK795" s="138"/>
      <c r="QDL795" s="154"/>
      <c r="QDM795" s="194"/>
      <c r="QDN795" s="868"/>
      <c r="QDO795" s="194"/>
      <c r="QDP795" s="868"/>
      <c r="QDQ795" s="874"/>
      <c r="QDR795" s="152"/>
      <c r="QDS795" s="552"/>
      <c r="QDT795" s="709"/>
      <c r="QDU795" s="709"/>
      <c r="QDV795" s="723"/>
      <c r="QDW795" s="723"/>
      <c r="QDX795" s="723"/>
      <c r="QDY795" s="723"/>
      <c r="QDZ795" s="723"/>
      <c r="QEA795" s="320"/>
      <c r="QEB795" s="47"/>
      <c r="QEC795" s="47"/>
      <c r="QED795" s="34"/>
      <c r="QEE795" s="34"/>
      <c r="QEF795" s="88"/>
      <c r="QEG795"/>
      <c r="QEH795" s="173"/>
      <c r="QEI795" s="284"/>
      <c r="QEJ795" s="910"/>
      <c r="QEK795" s="421"/>
      <c r="QEL795" s="137"/>
      <c r="QEM795" s="136"/>
      <c r="QEN795" s="138"/>
      <c r="QEO795" s="154"/>
      <c r="QEP795" s="194"/>
      <c r="QEQ795" s="868"/>
      <c r="QER795" s="194"/>
      <c r="QES795" s="868"/>
      <c r="QET795" s="874"/>
      <c r="QEU795" s="152"/>
      <c r="QEV795" s="552"/>
      <c r="QEW795" s="709"/>
      <c r="QEX795" s="709"/>
      <c r="QEY795" s="723"/>
      <c r="QEZ795" s="723"/>
      <c r="QFA795" s="723"/>
      <c r="QFB795" s="723"/>
      <c r="QFC795" s="723"/>
      <c r="QFD795" s="320"/>
      <c r="QFE795" s="47"/>
      <c r="QFF795" s="47"/>
      <c r="QFG795" s="34"/>
      <c r="QFH795" s="34"/>
      <c r="QFI795" s="88"/>
      <c r="QFJ795"/>
      <c r="QFK795" s="173"/>
      <c r="QFL795" s="284"/>
      <c r="QFM795" s="910"/>
      <c r="QFN795" s="421"/>
      <c r="QFO795" s="137"/>
      <c r="QFP795" s="136"/>
      <c r="QFQ795" s="138"/>
      <c r="QFR795" s="154"/>
      <c r="QFS795" s="194"/>
      <c r="QFT795" s="868"/>
      <c r="QFU795" s="194"/>
      <c r="QFV795" s="868"/>
      <c r="QFW795" s="874"/>
      <c r="QFX795" s="152"/>
      <c r="QFY795" s="552"/>
      <c r="QFZ795" s="709"/>
      <c r="QGA795" s="709"/>
      <c r="QGB795" s="723"/>
      <c r="QGC795" s="723"/>
      <c r="QGD795" s="723"/>
      <c r="QGE795" s="723"/>
      <c r="QGF795" s="723"/>
      <c r="QGG795" s="320"/>
      <c r="QGH795" s="47"/>
      <c r="QGI795" s="47"/>
      <c r="QGJ795" s="34"/>
      <c r="QGK795" s="34"/>
      <c r="QGL795" s="88"/>
      <c r="QGM795"/>
      <c r="QGN795" s="173"/>
      <c r="QGO795" s="284"/>
      <c r="QGP795" s="910"/>
      <c r="QGQ795" s="421"/>
      <c r="QGR795" s="137"/>
      <c r="QGS795" s="136"/>
      <c r="QGT795" s="138"/>
      <c r="QGU795" s="154"/>
      <c r="QGV795" s="194"/>
      <c r="QGW795" s="868"/>
      <c r="QGX795" s="194"/>
      <c r="QGY795" s="868"/>
      <c r="QGZ795" s="874"/>
      <c r="QHA795" s="152"/>
      <c r="QHB795" s="552"/>
      <c r="QHC795" s="709"/>
      <c r="QHD795" s="709"/>
      <c r="QHE795" s="723"/>
      <c r="QHF795" s="723"/>
      <c r="QHG795" s="723"/>
      <c r="QHH795" s="723"/>
      <c r="QHI795" s="723"/>
      <c r="QHJ795" s="320"/>
      <c r="QHK795" s="47"/>
      <c r="QHL795" s="47"/>
      <c r="QHM795" s="34"/>
      <c r="QHN795" s="34"/>
      <c r="QHO795" s="88"/>
      <c r="QHP795"/>
      <c r="QHQ795" s="173"/>
      <c r="QHR795" s="284"/>
      <c r="QHS795" s="910"/>
      <c r="QHT795" s="421"/>
      <c r="QHU795" s="137"/>
      <c r="QHV795" s="136"/>
      <c r="QHW795" s="138"/>
      <c r="QHX795" s="154"/>
      <c r="QHY795" s="194"/>
      <c r="QHZ795" s="868"/>
      <c r="QIA795" s="194"/>
      <c r="QIB795" s="868"/>
      <c r="QIC795" s="874"/>
      <c r="QID795" s="152"/>
      <c r="QIE795" s="552"/>
      <c r="QIF795" s="709"/>
      <c r="QIG795" s="709"/>
      <c r="QIH795" s="723"/>
      <c r="QII795" s="723"/>
      <c r="QIJ795" s="723"/>
      <c r="QIK795" s="723"/>
      <c r="QIL795" s="723"/>
      <c r="QIM795" s="320"/>
      <c r="QIN795" s="47"/>
      <c r="QIO795" s="47"/>
      <c r="QIP795" s="34"/>
      <c r="QIQ795" s="34"/>
      <c r="QIR795" s="88"/>
      <c r="QIS795"/>
      <c r="QIT795" s="173"/>
      <c r="QIU795" s="284"/>
      <c r="QIV795" s="910"/>
      <c r="QIW795" s="421"/>
      <c r="QIX795" s="137"/>
      <c r="QIY795" s="136"/>
      <c r="QIZ795" s="138"/>
      <c r="QJA795" s="154"/>
      <c r="QJB795" s="194"/>
      <c r="QJC795" s="868"/>
      <c r="QJD795" s="194"/>
      <c r="QJE795" s="868"/>
      <c r="QJF795" s="874"/>
      <c r="QJG795" s="152"/>
      <c r="QJH795" s="552"/>
      <c r="QJI795" s="709"/>
      <c r="QJJ795" s="709"/>
      <c r="QJK795" s="723"/>
      <c r="QJL795" s="723"/>
      <c r="QJM795" s="723"/>
      <c r="QJN795" s="723"/>
      <c r="QJO795" s="723"/>
      <c r="QJP795" s="320"/>
      <c r="QJQ795" s="47"/>
      <c r="QJR795" s="47"/>
      <c r="QJS795" s="34"/>
      <c r="QJT795" s="34"/>
      <c r="QJU795" s="88"/>
      <c r="QJV795"/>
      <c r="QJW795" s="173"/>
      <c r="QJX795" s="284"/>
      <c r="QJY795" s="910"/>
      <c r="QJZ795" s="421"/>
      <c r="QKA795" s="137"/>
      <c r="QKB795" s="136"/>
      <c r="QKC795" s="138"/>
      <c r="QKD795" s="154"/>
      <c r="QKE795" s="194"/>
      <c r="QKF795" s="868"/>
      <c r="QKG795" s="194"/>
      <c r="QKH795" s="868"/>
      <c r="QKI795" s="874"/>
      <c r="QKJ795" s="152"/>
      <c r="QKK795" s="552"/>
      <c r="QKL795" s="709"/>
      <c r="QKM795" s="709"/>
      <c r="QKN795" s="723"/>
      <c r="QKO795" s="723"/>
      <c r="QKP795" s="723"/>
      <c r="QKQ795" s="723"/>
      <c r="QKR795" s="723"/>
      <c r="QKS795" s="320"/>
      <c r="QKT795" s="47"/>
      <c r="QKU795" s="47"/>
      <c r="QKV795" s="34"/>
      <c r="QKW795" s="34"/>
      <c r="QKX795" s="88"/>
      <c r="QKY795"/>
      <c r="QKZ795" s="173"/>
      <c r="QLA795" s="284"/>
      <c r="QLB795" s="910"/>
      <c r="QLC795" s="421"/>
      <c r="QLD795" s="137"/>
      <c r="QLE795" s="136"/>
      <c r="QLF795" s="138"/>
      <c r="QLG795" s="154"/>
      <c r="QLH795" s="194"/>
      <c r="QLI795" s="868"/>
      <c r="QLJ795" s="194"/>
      <c r="QLK795" s="868"/>
      <c r="QLL795" s="874"/>
      <c r="QLM795" s="152"/>
      <c r="QLN795" s="552"/>
      <c r="QLO795" s="709"/>
      <c r="QLP795" s="709"/>
      <c r="QLQ795" s="723"/>
      <c r="QLR795" s="723"/>
      <c r="QLS795" s="723"/>
      <c r="QLT795" s="723"/>
      <c r="QLU795" s="723"/>
      <c r="QLV795" s="320"/>
      <c r="QLW795" s="47"/>
      <c r="QLX795" s="47"/>
      <c r="QLY795" s="34"/>
      <c r="QLZ795" s="34"/>
      <c r="QMA795" s="88"/>
      <c r="QMB795"/>
      <c r="QMC795" s="173"/>
      <c r="QMD795" s="284"/>
      <c r="QME795" s="910"/>
      <c r="QMF795" s="421"/>
      <c r="QMG795" s="137"/>
      <c r="QMH795" s="136"/>
      <c r="QMI795" s="138"/>
      <c r="QMJ795" s="154"/>
      <c r="QMK795" s="194"/>
      <c r="QML795" s="868"/>
      <c r="QMM795" s="194"/>
      <c r="QMN795" s="868"/>
      <c r="QMO795" s="874"/>
      <c r="QMP795" s="152"/>
      <c r="QMQ795" s="552"/>
      <c r="QMR795" s="709"/>
      <c r="QMS795" s="709"/>
      <c r="QMT795" s="723"/>
      <c r="QMU795" s="723"/>
      <c r="QMV795" s="723"/>
      <c r="QMW795" s="723"/>
      <c r="QMX795" s="723"/>
      <c r="QMY795" s="320"/>
      <c r="QMZ795" s="47"/>
      <c r="QNA795" s="47"/>
      <c r="QNB795" s="34"/>
      <c r="QNC795" s="34"/>
      <c r="QND795" s="88"/>
      <c r="QNE795"/>
      <c r="QNF795" s="173"/>
      <c r="QNG795" s="284"/>
      <c r="QNH795" s="910"/>
      <c r="QNI795" s="421"/>
      <c r="QNJ795" s="137"/>
      <c r="QNK795" s="136"/>
      <c r="QNL795" s="138"/>
      <c r="QNM795" s="154"/>
      <c r="QNN795" s="194"/>
      <c r="QNO795" s="868"/>
      <c r="QNP795" s="194"/>
      <c r="QNQ795" s="868"/>
      <c r="QNR795" s="874"/>
      <c r="QNS795" s="152"/>
      <c r="QNT795" s="552"/>
      <c r="QNU795" s="709"/>
      <c r="QNV795" s="709"/>
      <c r="QNW795" s="723"/>
      <c r="QNX795" s="723"/>
      <c r="QNY795" s="723"/>
      <c r="QNZ795" s="723"/>
      <c r="QOA795" s="723"/>
      <c r="QOB795" s="320"/>
      <c r="QOC795" s="47"/>
      <c r="QOD795" s="47"/>
      <c r="QOE795" s="34"/>
      <c r="QOF795" s="34"/>
      <c r="QOG795" s="88"/>
      <c r="QOH795"/>
      <c r="QOI795" s="173"/>
      <c r="QOJ795" s="284"/>
      <c r="QOK795" s="910"/>
      <c r="QOL795" s="421"/>
      <c r="QOM795" s="137"/>
      <c r="QON795" s="136"/>
      <c r="QOO795" s="138"/>
      <c r="QOP795" s="154"/>
      <c r="QOQ795" s="194"/>
      <c r="QOR795" s="868"/>
      <c r="QOS795" s="194"/>
      <c r="QOT795" s="868"/>
      <c r="QOU795" s="874"/>
      <c r="QOV795" s="152"/>
      <c r="QOW795" s="552"/>
      <c r="QOX795" s="709"/>
      <c r="QOY795" s="709"/>
      <c r="QOZ795" s="723"/>
      <c r="QPA795" s="723"/>
      <c r="QPB795" s="723"/>
      <c r="QPC795" s="723"/>
      <c r="QPD795" s="723"/>
      <c r="QPE795" s="320"/>
      <c r="QPF795" s="47"/>
      <c r="QPG795" s="47"/>
      <c r="QPH795" s="34"/>
      <c r="QPI795" s="34"/>
      <c r="QPJ795" s="88"/>
      <c r="QPK795"/>
      <c r="QPL795" s="173"/>
      <c r="QPM795" s="284"/>
      <c r="QPN795" s="910"/>
      <c r="QPO795" s="421"/>
      <c r="QPP795" s="137"/>
      <c r="QPQ795" s="136"/>
      <c r="QPR795" s="138"/>
      <c r="QPS795" s="154"/>
      <c r="QPT795" s="194"/>
      <c r="QPU795" s="868"/>
      <c r="QPV795" s="194"/>
      <c r="QPW795" s="868"/>
      <c r="QPX795" s="874"/>
      <c r="QPY795" s="152"/>
      <c r="QPZ795" s="552"/>
      <c r="QQA795" s="709"/>
      <c r="QQB795" s="709"/>
      <c r="QQC795" s="723"/>
      <c r="QQD795" s="723"/>
      <c r="QQE795" s="723"/>
      <c r="QQF795" s="723"/>
      <c r="QQG795" s="723"/>
      <c r="QQH795" s="320"/>
      <c r="QQI795" s="47"/>
      <c r="QQJ795" s="47"/>
      <c r="QQK795" s="34"/>
      <c r="QQL795" s="34"/>
      <c r="QQM795" s="88"/>
      <c r="QQN795"/>
      <c r="QQO795" s="173"/>
      <c r="QQP795" s="284"/>
      <c r="QQQ795" s="910"/>
      <c r="QQR795" s="421"/>
      <c r="QQS795" s="137"/>
      <c r="QQT795" s="136"/>
      <c r="QQU795" s="138"/>
      <c r="QQV795" s="154"/>
      <c r="QQW795" s="194"/>
      <c r="QQX795" s="868"/>
      <c r="QQY795" s="194"/>
      <c r="QQZ795" s="868"/>
      <c r="QRA795" s="874"/>
      <c r="QRB795" s="152"/>
      <c r="QRC795" s="552"/>
      <c r="QRD795" s="709"/>
      <c r="QRE795" s="709"/>
      <c r="QRF795" s="723"/>
      <c r="QRG795" s="723"/>
      <c r="QRH795" s="723"/>
      <c r="QRI795" s="723"/>
      <c r="QRJ795" s="723"/>
      <c r="QRK795" s="320"/>
      <c r="QRL795" s="47"/>
      <c r="QRM795" s="47"/>
      <c r="QRN795" s="34"/>
      <c r="QRO795" s="34"/>
      <c r="QRP795" s="88"/>
      <c r="QRQ795"/>
      <c r="QRR795" s="173"/>
      <c r="QRS795" s="284"/>
      <c r="QRT795" s="910"/>
      <c r="QRU795" s="421"/>
      <c r="QRV795" s="137"/>
      <c r="QRW795" s="136"/>
      <c r="QRX795" s="138"/>
      <c r="QRY795" s="154"/>
      <c r="QRZ795" s="194"/>
      <c r="QSA795" s="868"/>
      <c r="QSB795" s="194"/>
      <c r="QSC795" s="868"/>
      <c r="QSD795" s="874"/>
      <c r="QSE795" s="152"/>
      <c r="QSF795" s="552"/>
      <c r="QSG795" s="709"/>
      <c r="QSH795" s="709"/>
      <c r="QSI795" s="723"/>
      <c r="QSJ795" s="723"/>
      <c r="QSK795" s="723"/>
      <c r="QSL795" s="723"/>
      <c r="QSM795" s="723"/>
      <c r="QSN795" s="320"/>
      <c r="QSO795" s="47"/>
      <c r="QSP795" s="47"/>
      <c r="QSQ795" s="34"/>
      <c r="QSR795" s="34"/>
      <c r="QSS795" s="88"/>
      <c r="QST795"/>
      <c r="QSU795" s="173"/>
      <c r="QSV795" s="284"/>
      <c r="QSW795" s="910"/>
      <c r="QSX795" s="421"/>
      <c r="QSY795" s="137"/>
      <c r="QSZ795" s="136"/>
      <c r="QTA795" s="138"/>
      <c r="QTB795" s="154"/>
      <c r="QTC795" s="194"/>
      <c r="QTD795" s="868"/>
      <c r="QTE795" s="194"/>
      <c r="QTF795" s="868"/>
      <c r="QTG795" s="874"/>
      <c r="QTH795" s="152"/>
      <c r="QTI795" s="552"/>
      <c r="QTJ795" s="709"/>
      <c r="QTK795" s="709"/>
      <c r="QTL795" s="723"/>
      <c r="QTM795" s="723"/>
      <c r="QTN795" s="723"/>
      <c r="QTO795" s="723"/>
      <c r="QTP795" s="723"/>
      <c r="QTQ795" s="320"/>
      <c r="QTR795" s="47"/>
      <c r="QTS795" s="47"/>
      <c r="QTT795" s="34"/>
      <c r="QTU795" s="34"/>
      <c r="QTV795" s="88"/>
      <c r="QTW795"/>
      <c r="QTX795" s="173"/>
      <c r="QTY795" s="284"/>
      <c r="QTZ795" s="910"/>
      <c r="QUA795" s="421"/>
      <c r="QUB795" s="137"/>
      <c r="QUC795" s="136"/>
      <c r="QUD795" s="138"/>
      <c r="QUE795" s="154"/>
      <c r="QUF795" s="194"/>
      <c r="QUG795" s="868"/>
      <c r="QUH795" s="194"/>
      <c r="QUI795" s="868"/>
      <c r="QUJ795" s="874"/>
      <c r="QUK795" s="152"/>
      <c r="QUL795" s="552"/>
      <c r="QUM795" s="709"/>
      <c r="QUN795" s="709"/>
      <c r="QUO795" s="723"/>
      <c r="QUP795" s="723"/>
      <c r="QUQ795" s="723"/>
      <c r="QUR795" s="723"/>
      <c r="QUS795" s="723"/>
      <c r="QUT795" s="320"/>
      <c r="QUU795" s="47"/>
      <c r="QUV795" s="47"/>
      <c r="QUW795" s="34"/>
      <c r="QUX795" s="34"/>
      <c r="QUY795" s="88"/>
      <c r="QUZ795"/>
      <c r="QVA795" s="173"/>
      <c r="QVB795" s="284"/>
      <c r="QVC795" s="910"/>
      <c r="QVD795" s="421"/>
      <c r="QVE795" s="137"/>
      <c r="QVF795" s="136"/>
      <c r="QVG795" s="138"/>
      <c r="QVH795" s="154"/>
      <c r="QVI795" s="194"/>
      <c r="QVJ795" s="868"/>
      <c r="QVK795" s="194"/>
      <c r="QVL795" s="868"/>
      <c r="QVM795" s="874"/>
      <c r="QVN795" s="152"/>
      <c r="QVO795" s="552"/>
      <c r="QVP795" s="709"/>
      <c r="QVQ795" s="709"/>
      <c r="QVR795" s="723"/>
      <c r="QVS795" s="723"/>
      <c r="QVT795" s="723"/>
      <c r="QVU795" s="723"/>
      <c r="QVV795" s="723"/>
      <c r="QVW795" s="320"/>
      <c r="QVX795" s="47"/>
      <c r="QVY795" s="47"/>
      <c r="QVZ795" s="34"/>
      <c r="QWA795" s="34"/>
      <c r="QWB795" s="88"/>
      <c r="QWC795"/>
      <c r="QWD795" s="173"/>
      <c r="QWE795" s="284"/>
      <c r="QWF795" s="910"/>
      <c r="QWG795" s="421"/>
      <c r="QWH795" s="137"/>
      <c r="QWI795" s="136"/>
      <c r="QWJ795" s="138"/>
      <c r="QWK795" s="154"/>
      <c r="QWL795" s="194"/>
      <c r="QWM795" s="868"/>
      <c r="QWN795" s="194"/>
      <c r="QWO795" s="868"/>
      <c r="QWP795" s="874"/>
      <c r="QWQ795" s="152"/>
      <c r="QWR795" s="552"/>
      <c r="QWS795" s="709"/>
      <c r="QWT795" s="709"/>
      <c r="QWU795" s="723"/>
      <c r="QWV795" s="723"/>
      <c r="QWW795" s="723"/>
      <c r="QWX795" s="723"/>
      <c r="QWY795" s="723"/>
      <c r="QWZ795" s="320"/>
      <c r="QXA795" s="47"/>
      <c r="QXB795" s="47"/>
      <c r="QXC795" s="34"/>
      <c r="QXD795" s="34"/>
      <c r="QXE795" s="88"/>
      <c r="QXF795"/>
      <c r="QXG795" s="173"/>
      <c r="QXH795" s="284"/>
      <c r="QXI795" s="910"/>
      <c r="QXJ795" s="421"/>
      <c r="QXK795" s="137"/>
      <c r="QXL795" s="136"/>
      <c r="QXM795" s="138"/>
      <c r="QXN795" s="154"/>
      <c r="QXO795" s="194"/>
      <c r="QXP795" s="868"/>
      <c r="QXQ795" s="194"/>
      <c r="QXR795" s="868"/>
      <c r="QXS795" s="874"/>
      <c r="QXT795" s="152"/>
      <c r="QXU795" s="552"/>
      <c r="QXV795" s="709"/>
      <c r="QXW795" s="709"/>
      <c r="QXX795" s="723"/>
      <c r="QXY795" s="723"/>
      <c r="QXZ795" s="723"/>
      <c r="QYA795" s="723"/>
      <c r="QYB795" s="723"/>
      <c r="QYC795" s="320"/>
      <c r="QYD795" s="47"/>
      <c r="QYE795" s="47"/>
      <c r="QYF795" s="34"/>
      <c r="QYG795" s="34"/>
      <c r="QYH795" s="88"/>
      <c r="QYI795"/>
      <c r="QYJ795" s="173"/>
      <c r="QYK795" s="284"/>
      <c r="QYL795" s="910"/>
      <c r="QYM795" s="421"/>
      <c r="QYN795" s="137"/>
      <c r="QYO795" s="136"/>
      <c r="QYP795" s="138"/>
      <c r="QYQ795" s="154"/>
      <c r="QYR795" s="194"/>
      <c r="QYS795" s="868"/>
      <c r="QYT795" s="194"/>
      <c r="QYU795" s="868"/>
      <c r="QYV795" s="874"/>
      <c r="QYW795" s="152"/>
      <c r="QYX795" s="552"/>
      <c r="QYY795" s="709"/>
      <c r="QYZ795" s="709"/>
      <c r="QZA795" s="723"/>
      <c r="QZB795" s="723"/>
      <c r="QZC795" s="723"/>
      <c r="QZD795" s="723"/>
      <c r="QZE795" s="723"/>
      <c r="QZF795" s="320"/>
      <c r="QZG795" s="47"/>
      <c r="QZH795" s="47"/>
      <c r="QZI795" s="34"/>
      <c r="QZJ795" s="34"/>
      <c r="QZK795" s="88"/>
      <c r="QZL795"/>
      <c r="QZM795" s="173"/>
      <c r="QZN795" s="284"/>
      <c r="QZO795" s="910"/>
      <c r="QZP795" s="421"/>
      <c r="QZQ795" s="137"/>
      <c r="QZR795" s="136"/>
      <c r="QZS795" s="138"/>
      <c r="QZT795" s="154"/>
      <c r="QZU795" s="194"/>
      <c r="QZV795" s="868"/>
      <c r="QZW795" s="194"/>
      <c r="QZX795" s="868"/>
      <c r="QZY795" s="874"/>
      <c r="QZZ795" s="152"/>
      <c r="RAA795" s="552"/>
      <c r="RAB795" s="709"/>
      <c r="RAC795" s="709"/>
      <c r="RAD795" s="723"/>
      <c r="RAE795" s="723"/>
      <c r="RAF795" s="723"/>
      <c r="RAG795" s="723"/>
      <c r="RAH795" s="723"/>
      <c r="RAI795" s="320"/>
      <c r="RAJ795" s="47"/>
      <c r="RAK795" s="47"/>
      <c r="RAL795" s="34"/>
      <c r="RAM795" s="34"/>
      <c r="RAN795" s="88"/>
      <c r="RAO795"/>
      <c r="RAP795" s="173"/>
      <c r="RAQ795" s="284"/>
      <c r="RAR795" s="910"/>
      <c r="RAS795" s="421"/>
      <c r="RAT795" s="137"/>
      <c r="RAU795" s="136"/>
      <c r="RAV795" s="138"/>
      <c r="RAW795" s="154"/>
      <c r="RAX795" s="194"/>
      <c r="RAY795" s="868"/>
      <c r="RAZ795" s="194"/>
      <c r="RBA795" s="868"/>
      <c r="RBB795" s="874"/>
      <c r="RBC795" s="152"/>
      <c r="RBD795" s="552"/>
      <c r="RBE795" s="709"/>
      <c r="RBF795" s="709"/>
      <c r="RBG795" s="723"/>
      <c r="RBH795" s="723"/>
      <c r="RBI795" s="723"/>
      <c r="RBJ795" s="723"/>
      <c r="RBK795" s="723"/>
      <c r="RBL795" s="320"/>
      <c r="RBM795" s="47"/>
      <c r="RBN795" s="47"/>
      <c r="RBO795" s="34"/>
      <c r="RBP795" s="34"/>
      <c r="RBQ795" s="88"/>
      <c r="RBR795"/>
      <c r="RBS795" s="173"/>
      <c r="RBT795" s="284"/>
      <c r="RBU795" s="910"/>
      <c r="RBV795" s="421"/>
      <c r="RBW795" s="137"/>
      <c r="RBX795" s="136"/>
      <c r="RBY795" s="138"/>
      <c r="RBZ795" s="154"/>
      <c r="RCA795" s="194"/>
      <c r="RCB795" s="868"/>
      <c r="RCC795" s="194"/>
      <c r="RCD795" s="868"/>
      <c r="RCE795" s="874"/>
      <c r="RCF795" s="152"/>
      <c r="RCG795" s="552"/>
      <c r="RCH795" s="709"/>
      <c r="RCI795" s="709"/>
      <c r="RCJ795" s="723"/>
      <c r="RCK795" s="723"/>
      <c r="RCL795" s="723"/>
      <c r="RCM795" s="723"/>
      <c r="RCN795" s="723"/>
      <c r="RCO795" s="320"/>
      <c r="RCP795" s="47"/>
      <c r="RCQ795" s="47"/>
      <c r="RCR795" s="34"/>
      <c r="RCS795" s="34"/>
      <c r="RCT795" s="88"/>
      <c r="RCU795"/>
      <c r="RCV795" s="173"/>
      <c r="RCW795" s="284"/>
      <c r="RCX795" s="910"/>
      <c r="RCY795" s="421"/>
      <c r="RCZ795" s="137"/>
      <c r="RDA795" s="136"/>
      <c r="RDB795" s="138"/>
      <c r="RDC795" s="154"/>
      <c r="RDD795" s="194"/>
      <c r="RDE795" s="868"/>
      <c r="RDF795" s="194"/>
      <c r="RDG795" s="868"/>
      <c r="RDH795" s="874"/>
      <c r="RDI795" s="152"/>
      <c r="RDJ795" s="552"/>
      <c r="RDK795" s="709"/>
      <c r="RDL795" s="709"/>
      <c r="RDM795" s="723"/>
      <c r="RDN795" s="723"/>
      <c r="RDO795" s="723"/>
      <c r="RDP795" s="723"/>
      <c r="RDQ795" s="723"/>
      <c r="RDR795" s="320"/>
      <c r="RDS795" s="47"/>
      <c r="RDT795" s="47"/>
      <c r="RDU795" s="34"/>
      <c r="RDV795" s="34"/>
      <c r="RDW795" s="88"/>
      <c r="RDX795"/>
      <c r="RDY795" s="173"/>
      <c r="RDZ795" s="284"/>
      <c r="REA795" s="910"/>
      <c r="REB795" s="421"/>
      <c r="REC795" s="137"/>
      <c r="RED795" s="136"/>
      <c r="REE795" s="138"/>
      <c r="REF795" s="154"/>
      <c r="REG795" s="194"/>
      <c r="REH795" s="868"/>
      <c r="REI795" s="194"/>
      <c r="REJ795" s="868"/>
      <c r="REK795" s="874"/>
      <c r="REL795" s="152"/>
      <c r="REM795" s="552"/>
      <c r="REN795" s="709"/>
      <c r="REO795" s="709"/>
      <c r="REP795" s="723"/>
      <c r="REQ795" s="723"/>
      <c r="RER795" s="723"/>
      <c r="RES795" s="723"/>
      <c r="RET795" s="723"/>
      <c r="REU795" s="320"/>
      <c r="REV795" s="47"/>
      <c r="REW795" s="47"/>
      <c r="REX795" s="34"/>
      <c r="REY795" s="34"/>
      <c r="REZ795" s="88"/>
      <c r="RFA795"/>
      <c r="RFB795" s="173"/>
      <c r="RFC795" s="284"/>
      <c r="RFD795" s="910"/>
      <c r="RFE795" s="421"/>
      <c r="RFF795" s="137"/>
      <c r="RFG795" s="136"/>
      <c r="RFH795" s="138"/>
      <c r="RFI795" s="154"/>
      <c r="RFJ795" s="194"/>
      <c r="RFK795" s="868"/>
      <c r="RFL795" s="194"/>
      <c r="RFM795" s="868"/>
      <c r="RFN795" s="874"/>
      <c r="RFO795" s="152"/>
      <c r="RFP795" s="552"/>
      <c r="RFQ795" s="709"/>
      <c r="RFR795" s="709"/>
      <c r="RFS795" s="723"/>
      <c r="RFT795" s="723"/>
      <c r="RFU795" s="723"/>
      <c r="RFV795" s="723"/>
      <c r="RFW795" s="723"/>
      <c r="RFX795" s="320"/>
      <c r="RFY795" s="47"/>
      <c r="RFZ795" s="47"/>
      <c r="RGA795" s="34"/>
      <c r="RGB795" s="34"/>
      <c r="RGC795" s="88"/>
      <c r="RGD795"/>
      <c r="RGE795" s="173"/>
      <c r="RGF795" s="284"/>
      <c r="RGG795" s="910"/>
      <c r="RGH795" s="421"/>
      <c r="RGI795" s="137"/>
      <c r="RGJ795" s="136"/>
      <c r="RGK795" s="138"/>
      <c r="RGL795" s="154"/>
      <c r="RGM795" s="194"/>
      <c r="RGN795" s="868"/>
      <c r="RGO795" s="194"/>
      <c r="RGP795" s="868"/>
      <c r="RGQ795" s="874"/>
      <c r="RGR795" s="152"/>
      <c r="RGS795" s="552"/>
      <c r="RGT795" s="709"/>
      <c r="RGU795" s="709"/>
      <c r="RGV795" s="723"/>
      <c r="RGW795" s="723"/>
      <c r="RGX795" s="723"/>
      <c r="RGY795" s="723"/>
      <c r="RGZ795" s="723"/>
      <c r="RHA795" s="320"/>
      <c r="RHB795" s="47"/>
      <c r="RHC795" s="47"/>
      <c r="RHD795" s="34"/>
      <c r="RHE795" s="34"/>
      <c r="RHF795" s="88"/>
      <c r="RHG795"/>
      <c r="RHH795" s="173"/>
      <c r="RHI795" s="284"/>
      <c r="RHJ795" s="910"/>
      <c r="RHK795" s="421"/>
      <c r="RHL795" s="137"/>
      <c r="RHM795" s="136"/>
      <c r="RHN795" s="138"/>
      <c r="RHO795" s="154"/>
      <c r="RHP795" s="194"/>
      <c r="RHQ795" s="868"/>
      <c r="RHR795" s="194"/>
      <c r="RHS795" s="868"/>
      <c r="RHT795" s="874"/>
      <c r="RHU795" s="152"/>
      <c r="RHV795" s="552"/>
      <c r="RHW795" s="709"/>
      <c r="RHX795" s="709"/>
      <c r="RHY795" s="723"/>
      <c r="RHZ795" s="723"/>
      <c r="RIA795" s="723"/>
      <c r="RIB795" s="723"/>
      <c r="RIC795" s="723"/>
      <c r="RID795" s="320"/>
      <c r="RIE795" s="47"/>
      <c r="RIF795" s="47"/>
      <c r="RIG795" s="34"/>
      <c r="RIH795" s="34"/>
      <c r="RII795" s="88"/>
      <c r="RIJ795"/>
      <c r="RIK795" s="173"/>
      <c r="RIL795" s="284"/>
      <c r="RIM795" s="910"/>
      <c r="RIN795" s="421"/>
      <c r="RIO795" s="137"/>
      <c r="RIP795" s="136"/>
      <c r="RIQ795" s="138"/>
      <c r="RIR795" s="154"/>
      <c r="RIS795" s="194"/>
      <c r="RIT795" s="868"/>
      <c r="RIU795" s="194"/>
      <c r="RIV795" s="868"/>
      <c r="RIW795" s="874"/>
      <c r="RIX795" s="152"/>
      <c r="RIY795" s="552"/>
      <c r="RIZ795" s="709"/>
      <c r="RJA795" s="709"/>
      <c r="RJB795" s="723"/>
      <c r="RJC795" s="723"/>
      <c r="RJD795" s="723"/>
      <c r="RJE795" s="723"/>
      <c r="RJF795" s="723"/>
      <c r="RJG795" s="320"/>
      <c r="RJH795" s="47"/>
      <c r="RJI795" s="47"/>
      <c r="RJJ795" s="34"/>
      <c r="RJK795" s="34"/>
      <c r="RJL795" s="88"/>
      <c r="RJM795"/>
      <c r="RJN795" s="173"/>
      <c r="RJO795" s="284"/>
      <c r="RJP795" s="910"/>
      <c r="RJQ795" s="421"/>
      <c r="RJR795" s="137"/>
      <c r="RJS795" s="136"/>
      <c r="RJT795" s="138"/>
      <c r="RJU795" s="154"/>
      <c r="RJV795" s="194"/>
      <c r="RJW795" s="868"/>
      <c r="RJX795" s="194"/>
      <c r="RJY795" s="868"/>
      <c r="RJZ795" s="874"/>
      <c r="RKA795" s="152"/>
      <c r="RKB795" s="552"/>
      <c r="RKC795" s="709"/>
      <c r="RKD795" s="709"/>
      <c r="RKE795" s="723"/>
      <c r="RKF795" s="723"/>
      <c r="RKG795" s="723"/>
      <c r="RKH795" s="723"/>
      <c r="RKI795" s="723"/>
      <c r="RKJ795" s="320"/>
      <c r="RKK795" s="47"/>
      <c r="RKL795" s="47"/>
      <c r="RKM795" s="34"/>
      <c r="RKN795" s="34"/>
      <c r="RKO795" s="88"/>
      <c r="RKP795"/>
      <c r="RKQ795" s="173"/>
      <c r="RKR795" s="284"/>
      <c r="RKS795" s="910"/>
      <c r="RKT795" s="421"/>
      <c r="RKU795" s="137"/>
      <c r="RKV795" s="136"/>
      <c r="RKW795" s="138"/>
      <c r="RKX795" s="154"/>
      <c r="RKY795" s="194"/>
      <c r="RKZ795" s="868"/>
      <c r="RLA795" s="194"/>
      <c r="RLB795" s="868"/>
      <c r="RLC795" s="874"/>
      <c r="RLD795" s="152"/>
      <c r="RLE795" s="552"/>
      <c r="RLF795" s="709"/>
      <c r="RLG795" s="709"/>
      <c r="RLH795" s="723"/>
      <c r="RLI795" s="723"/>
      <c r="RLJ795" s="723"/>
      <c r="RLK795" s="723"/>
      <c r="RLL795" s="723"/>
      <c r="RLM795" s="320"/>
      <c r="RLN795" s="47"/>
      <c r="RLO795" s="47"/>
      <c r="RLP795" s="34"/>
      <c r="RLQ795" s="34"/>
      <c r="RLR795" s="88"/>
      <c r="RLS795"/>
      <c r="RLT795" s="173"/>
      <c r="RLU795" s="284"/>
      <c r="RLV795" s="910"/>
      <c r="RLW795" s="421"/>
      <c r="RLX795" s="137"/>
      <c r="RLY795" s="136"/>
      <c r="RLZ795" s="138"/>
      <c r="RMA795" s="154"/>
      <c r="RMB795" s="194"/>
      <c r="RMC795" s="868"/>
      <c r="RMD795" s="194"/>
      <c r="RME795" s="868"/>
      <c r="RMF795" s="874"/>
      <c r="RMG795" s="152"/>
      <c r="RMH795" s="552"/>
      <c r="RMI795" s="709"/>
      <c r="RMJ795" s="709"/>
      <c r="RMK795" s="723"/>
      <c r="RML795" s="723"/>
      <c r="RMM795" s="723"/>
      <c r="RMN795" s="723"/>
      <c r="RMO795" s="723"/>
      <c r="RMP795" s="320"/>
      <c r="RMQ795" s="47"/>
      <c r="RMR795" s="47"/>
      <c r="RMS795" s="34"/>
      <c r="RMT795" s="34"/>
      <c r="RMU795" s="88"/>
      <c r="RMV795"/>
      <c r="RMW795" s="173"/>
      <c r="RMX795" s="284"/>
      <c r="RMY795" s="910"/>
      <c r="RMZ795" s="421"/>
      <c r="RNA795" s="137"/>
      <c r="RNB795" s="136"/>
      <c r="RNC795" s="138"/>
      <c r="RND795" s="154"/>
      <c r="RNE795" s="194"/>
      <c r="RNF795" s="868"/>
      <c r="RNG795" s="194"/>
      <c r="RNH795" s="868"/>
      <c r="RNI795" s="874"/>
      <c r="RNJ795" s="152"/>
      <c r="RNK795" s="552"/>
      <c r="RNL795" s="709"/>
      <c r="RNM795" s="709"/>
      <c r="RNN795" s="723"/>
      <c r="RNO795" s="723"/>
      <c r="RNP795" s="723"/>
      <c r="RNQ795" s="723"/>
      <c r="RNR795" s="723"/>
      <c r="RNS795" s="320"/>
      <c r="RNT795" s="47"/>
      <c r="RNU795" s="47"/>
      <c r="RNV795" s="34"/>
      <c r="RNW795" s="34"/>
      <c r="RNX795" s="88"/>
      <c r="RNY795"/>
      <c r="RNZ795" s="173"/>
      <c r="ROA795" s="284"/>
      <c r="ROB795" s="910"/>
      <c r="ROC795" s="421"/>
      <c r="ROD795" s="137"/>
      <c r="ROE795" s="136"/>
      <c r="ROF795" s="138"/>
      <c r="ROG795" s="154"/>
      <c r="ROH795" s="194"/>
      <c r="ROI795" s="868"/>
      <c r="ROJ795" s="194"/>
      <c r="ROK795" s="868"/>
      <c r="ROL795" s="874"/>
      <c r="ROM795" s="152"/>
      <c r="RON795" s="552"/>
      <c r="ROO795" s="709"/>
      <c r="ROP795" s="709"/>
      <c r="ROQ795" s="723"/>
      <c r="ROR795" s="723"/>
      <c r="ROS795" s="723"/>
      <c r="ROT795" s="723"/>
      <c r="ROU795" s="723"/>
      <c r="ROV795" s="320"/>
      <c r="ROW795" s="47"/>
      <c r="ROX795" s="47"/>
      <c r="ROY795" s="34"/>
      <c r="ROZ795" s="34"/>
      <c r="RPA795" s="88"/>
      <c r="RPB795"/>
      <c r="RPC795" s="173"/>
      <c r="RPD795" s="284"/>
      <c r="RPE795" s="910"/>
      <c r="RPF795" s="421"/>
      <c r="RPG795" s="137"/>
      <c r="RPH795" s="136"/>
      <c r="RPI795" s="138"/>
      <c r="RPJ795" s="154"/>
      <c r="RPK795" s="194"/>
      <c r="RPL795" s="868"/>
      <c r="RPM795" s="194"/>
      <c r="RPN795" s="868"/>
      <c r="RPO795" s="874"/>
      <c r="RPP795" s="152"/>
      <c r="RPQ795" s="552"/>
      <c r="RPR795" s="709"/>
      <c r="RPS795" s="709"/>
      <c r="RPT795" s="723"/>
      <c r="RPU795" s="723"/>
      <c r="RPV795" s="723"/>
      <c r="RPW795" s="723"/>
      <c r="RPX795" s="723"/>
      <c r="RPY795" s="320"/>
      <c r="RPZ795" s="47"/>
      <c r="RQA795" s="47"/>
      <c r="RQB795" s="34"/>
      <c r="RQC795" s="34"/>
      <c r="RQD795" s="88"/>
      <c r="RQE795"/>
      <c r="RQF795" s="173"/>
      <c r="RQG795" s="284"/>
      <c r="RQH795" s="910"/>
      <c r="RQI795" s="421"/>
      <c r="RQJ795" s="137"/>
      <c r="RQK795" s="136"/>
      <c r="RQL795" s="138"/>
      <c r="RQM795" s="154"/>
      <c r="RQN795" s="194"/>
      <c r="RQO795" s="868"/>
      <c r="RQP795" s="194"/>
      <c r="RQQ795" s="868"/>
      <c r="RQR795" s="874"/>
      <c r="RQS795" s="152"/>
      <c r="RQT795" s="552"/>
      <c r="RQU795" s="709"/>
      <c r="RQV795" s="709"/>
      <c r="RQW795" s="723"/>
      <c r="RQX795" s="723"/>
      <c r="RQY795" s="723"/>
      <c r="RQZ795" s="723"/>
      <c r="RRA795" s="723"/>
      <c r="RRB795" s="320"/>
      <c r="RRC795" s="47"/>
      <c r="RRD795" s="47"/>
      <c r="RRE795" s="34"/>
      <c r="RRF795" s="34"/>
      <c r="RRG795" s="88"/>
      <c r="RRH795"/>
      <c r="RRI795" s="173"/>
      <c r="RRJ795" s="284"/>
      <c r="RRK795" s="910"/>
      <c r="RRL795" s="421"/>
      <c r="RRM795" s="137"/>
      <c r="RRN795" s="136"/>
      <c r="RRO795" s="138"/>
      <c r="RRP795" s="154"/>
      <c r="RRQ795" s="194"/>
      <c r="RRR795" s="868"/>
      <c r="RRS795" s="194"/>
      <c r="RRT795" s="868"/>
      <c r="RRU795" s="874"/>
      <c r="RRV795" s="152"/>
      <c r="RRW795" s="552"/>
      <c r="RRX795" s="709"/>
      <c r="RRY795" s="709"/>
      <c r="RRZ795" s="723"/>
      <c r="RSA795" s="723"/>
      <c r="RSB795" s="723"/>
      <c r="RSC795" s="723"/>
      <c r="RSD795" s="723"/>
      <c r="RSE795" s="320"/>
      <c r="RSF795" s="47"/>
      <c r="RSG795" s="47"/>
      <c r="RSH795" s="34"/>
      <c r="RSI795" s="34"/>
      <c r="RSJ795" s="88"/>
      <c r="RSK795"/>
      <c r="RSL795" s="173"/>
      <c r="RSM795" s="284"/>
      <c r="RSN795" s="910"/>
      <c r="RSO795" s="421"/>
      <c r="RSP795" s="137"/>
      <c r="RSQ795" s="136"/>
      <c r="RSR795" s="138"/>
      <c r="RSS795" s="154"/>
      <c r="RST795" s="194"/>
      <c r="RSU795" s="868"/>
      <c r="RSV795" s="194"/>
      <c r="RSW795" s="868"/>
      <c r="RSX795" s="874"/>
      <c r="RSY795" s="152"/>
      <c r="RSZ795" s="552"/>
      <c r="RTA795" s="709"/>
      <c r="RTB795" s="709"/>
      <c r="RTC795" s="723"/>
      <c r="RTD795" s="723"/>
      <c r="RTE795" s="723"/>
      <c r="RTF795" s="723"/>
      <c r="RTG795" s="723"/>
      <c r="RTH795" s="320"/>
      <c r="RTI795" s="47"/>
      <c r="RTJ795" s="47"/>
      <c r="RTK795" s="34"/>
      <c r="RTL795" s="34"/>
      <c r="RTM795" s="88"/>
      <c r="RTN795"/>
      <c r="RTO795" s="173"/>
      <c r="RTP795" s="284"/>
      <c r="RTQ795" s="910"/>
      <c r="RTR795" s="421"/>
      <c r="RTS795" s="137"/>
      <c r="RTT795" s="136"/>
      <c r="RTU795" s="138"/>
      <c r="RTV795" s="154"/>
      <c r="RTW795" s="194"/>
      <c r="RTX795" s="868"/>
      <c r="RTY795" s="194"/>
      <c r="RTZ795" s="868"/>
      <c r="RUA795" s="874"/>
      <c r="RUB795" s="152"/>
      <c r="RUC795" s="552"/>
      <c r="RUD795" s="709"/>
      <c r="RUE795" s="709"/>
      <c r="RUF795" s="723"/>
      <c r="RUG795" s="723"/>
      <c r="RUH795" s="723"/>
      <c r="RUI795" s="723"/>
      <c r="RUJ795" s="723"/>
      <c r="RUK795" s="320"/>
      <c r="RUL795" s="47"/>
      <c r="RUM795" s="47"/>
      <c r="RUN795" s="34"/>
      <c r="RUO795" s="34"/>
      <c r="RUP795" s="88"/>
      <c r="RUQ795"/>
      <c r="RUR795" s="173"/>
      <c r="RUS795" s="284"/>
      <c r="RUT795" s="910"/>
      <c r="RUU795" s="421"/>
      <c r="RUV795" s="137"/>
      <c r="RUW795" s="136"/>
      <c r="RUX795" s="138"/>
      <c r="RUY795" s="154"/>
      <c r="RUZ795" s="194"/>
      <c r="RVA795" s="868"/>
      <c r="RVB795" s="194"/>
      <c r="RVC795" s="868"/>
      <c r="RVD795" s="874"/>
      <c r="RVE795" s="152"/>
      <c r="RVF795" s="552"/>
      <c r="RVG795" s="709"/>
      <c r="RVH795" s="709"/>
      <c r="RVI795" s="723"/>
      <c r="RVJ795" s="723"/>
      <c r="RVK795" s="723"/>
      <c r="RVL795" s="723"/>
      <c r="RVM795" s="723"/>
      <c r="RVN795" s="320"/>
      <c r="RVO795" s="47"/>
      <c r="RVP795" s="47"/>
      <c r="RVQ795" s="34"/>
      <c r="RVR795" s="34"/>
      <c r="RVS795" s="88"/>
      <c r="RVT795"/>
      <c r="RVU795" s="173"/>
      <c r="RVV795" s="284"/>
      <c r="RVW795" s="910"/>
      <c r="RVX795" s="421"/>
      <c r="RVY795" s="137"/>
      <c r="RVZ795" s="136"/>
      <c r="RWA795" s="138"/>
      <c r="RWB795" s="154"/>
      <c r="RWC795" s="194"/>
      <c r="RWD795" s="868"/>
      <c r="RWE795" s="194"/>
      <c r="RWF795" s="868"/>
      <c r="RWG795" s="874"/>
      <c r="RWH795" s="152"/>
      <c r="RWI795" s="552"/>
      <c r="RWJ795" s="709"/>
      <c r="RWK795" s="709"/>
      <c r="RWL795" s="723"/>
      <c r="RWM795" s="723"/>
      <c r="RWN795" s="723"/>
      <c r="RWO795" s="723"/>
      <c r="RWP795" s="723"/>
      <c r="RWQ795" s="320"/>
      <c r="RWR795" s="47"/>
      <c r="RWS795" s="47"/>
      <c r="RWT795" s="34"/>
      <c r="RWU795" s="34"/>
      <c r="RWV795" s="88"/>
      <c r="RWW795"/>
      <c r="RWX795" s="173"/>
      <c r="RWY795" s="284"/>
      <c r="RWZ795" s="910"/>
      <c r="RXA795" s="421"/>
      <c r="RXB795" s="137"/>
      <c r="RXC795" s="136"/>
      <c r="RXD795" s="138"/>
      <c r="RXE795" s="154"/>
      <c r="RXF795" s="194"/>
      <c r="RXG795" s="868"/>
      <c r="RXH795" s="194"/>
      <c r="RXI795" s="868"/>
      <c r="RXJ795" s="874"/>
      <c r="RXK795" s="152"/>
      <c r="RXL795" s="552"/>
      <c r="RXM795" s="709"/>
      <c r="RXN795" s="709"/>
      <c r="RXO795" s="723"/>
      <c r="RXP795" s="723"/>
      <c r="RXQ795" s="723"/>
      <c r="RXR795" s="723"/>
      <c r="RXS795" s="723"/>
      <c r="RXT795" s="320"/>
      <c r="RXU795" s="47"/>
      <c r="RXV795" s="47"/>
      <c r="RXW795" s="34"/>
      <c r="RXX795" s="34"/>
      <c r="RXY795" s="88"/>
      <c r="RXZ795"/>
      <c r="RYA795" s="173"/>
      <c r="RYB795" s="284"/>
      <c r="RYC795" s="910"/>
      <c r="RYD795" s="421"/>
      <c r="RYE795" s="137"/>
      <c r="RYF795" s="136"/>
      <c r="RYG795" s="138"/>
      <c r="RYH795" s="154"/>
      <c r="RYI795" s="194"/>
      <c r="RYJ795" s="868"/>
      <c r="RYK795" s="194"/>
      <c r="RYL795" s="868"/>
      <c r="RYM795" s="874"/>
      <c r="RYN795" s="152"/>
      <c r="RYO795" s="552"/>
      <c r="RYP795" s="709"/>
      <c r="RYQ795" s="709"/>
      <c r="RYR795" s="723"/>
      <c r="RYS795" s="723"/>
      <c r="RYT795" s="723"/>
      <c r="RYU795" s="723"/>
      <c r="RYV795" s="723"/>
      <c r="RYW795" s="320"/>
      <c r="RYX795" s="47"/>
      <c r="RYY795" s="47"/>
      <c r="RYZ795" s="34"/>
      <c r="RZA795" s="34"/>
      <c r="RZB795" s="88"/>
      <c r="RZC795"/>
      <c r="RZD795" s="173"/>
      <c r="RZE795" s="284"/>
      <c r="RZF795" s="910"/>
      <c r="RZG795" s="421"/>
      <c r="RZH795" s="137"/>
      <c r="RZI795" s="136"/>
      <c r="RZJ795" s="138"/>
      <c r="RZK795" s="154"/>
      <c r="RZL795" s="194"/>
      <c r="RZM795" s="868"/>
      <c r="RZN795" s="194"/>
      <c r="RZO795" s="868"/>
      <c r="RZP795" s="874"/>
      <c r="RZQ795" s="152"/>
      <c r="RZR795" s="552"/>
      <c r="RZS795" s="709"/>
      <c r="RZT795" s="709"/>
      <c r="RZU795" s="723"/>
      <c r="RZV795" s="723"/>
      <c r="RZW795" s="723"/>
      <c r="RZX795" s="723"/>
      <c r="RZY795" s="723"/>
      <c r="RZZ795" s="320"/>
      <c r="SAA795" s="47"/>
      <c r="SAB795" s="47"/>
      <c r="SAC795" s="34"/>
      <c r="SAD795" s="34"/>
      <c r="SAE795" s="88"/>
      <c r="SAF795"/>
      <c r="SAG795" s="173"/>
      <c r="SAH795" s="284"/>
      <c r="SAI795" s="910"/>
      <c r="SAJ795" s="421"/>
      <c r="SAK795" s="137"/>
      <c r="SAL795" s="136"/>
      <c r="SAM795" s="138"/>
      <c r="SAN795" s="154"/>
      <c r="SAO795" s="194"/>
      <c r="SAP795" s="868"/>
      <c r="SAQ795" s="194"/>
      <c r="SAR795" s="868"/>
      <c r="SAS795" s="874"/>
      <c r="SAT795" s="152"/>
      <c r="SAU795" s="552"/>
      <c r="SAV795" s="709"/>
      <c r="SAW795" s="709"/>
      <c r="SAX795" s="723"/>
      <c r="SAY795" s="723"/>
      <c r="SAZ795" s="723"/>
      <c r="SBA795" s="723"/>
      <c r="SBB795" s="723"/>
      <c r="SBC795" s="320"/>
      <c r="SBD795" s="47"/>
      <c r="SBE795" s="47"/>
      <c r="SBF795" s="34"/>
      <c r="SBG795" s="34"/>
      <c r="SBH795" s="88"/>
      <c r="SBI795"/>
      <c r="SBJ795" s="173"/>
      <c r="SBK795" s="284"/>
      <c r="SBL795" s="910"/>
      <c r="SBM795" s="421"/>
      <c r="SBN795" s="137"/>
      <c r="SBO795" s="136"/>
      <c r="SBP795" s="138"/>
      <c r="SBQ795" s="154"/>
      <c r="SBR795" s="194"/>
      <c r="SBS795" s="868"/>
      <c r="SBT795" s="194"/>
      <c r="SBU795" s="868"/>
      <c r="SBV795" s="874"/>
      <c r="SBW795" s="152"/>
      <c r="SBX795" s="552"/>
      <c r="SBY795" s="709"/>
      <c r="SBZ795" s="709"/>
      <c r="SCA795" s="723"/>
      <c r="SCB795" s="723"/>
      <c r="SCC795" s="723"/>
      <c r="SCD795" s="723"/>
      <c r="SCE795" s="723"/>
      <c r="SCF795" s="320"/>
      <c r="SCG795" s="47"/>
      <c r="SCH795" s="47"/>
      <c r="SCI795" s="34"/>
      <c r="SCJ795" s="34"/>
      <c r="SCK795" s="88"/>
      <c r="SCL795"/>
      <c r="SCM795" s="173"/>
      <c r="SCN795" s="284"/>
      <c r="SCO795" s="910"/>
      <c r="SCP795" s="421"/>
      <c r="SCQ795" s="137"/>
      <c r="SCR795" s="136"/>
      <c r="SCS795" s="138"/>
      <c r="SCT795" s="154"/>
      <c r="SCU795" s="194"/>
      <c r="SCV795" s="868"/>
      <c r="SCW795" s="194"/>
      <c r="SCX795" s="868"/>
      <c r="SCY795" s="874"/>
      <c r="SCZ795" s="152"/>
      <c r="SDA795" s="552"/>
      <c r="SDB795" s="709"/>
      <c r="SDC795" s="709"/>
      <c r="SDD795" s="723"/>
      <c r="SDE795" s="723"/>
      <c r="SDF795" s="723"/>
      <c r="SDG795" s="723"/>
      <c r="SDH795" s="723"/>
      <c r="SDI795" s="320"/>
      <c r="SDJ795" s="47"/>
      <c r="SDK795" s="47"/>
      <c r="SDL795" s="34"/>
      <c r="SDM795" s="34"/>
      <c r="SDN795" s="88"/>
      <c r="SDO795"/>
      <c r="SDP795" s="173"/>
      <c r="SDQ795" s="284"/>
      <c r="SDR795" s="910"/>
      <c r="SDS795" s="421"/>
      <c r="SDT795" s="137"/>
      <c r="SDU795" s="136"/>
      <c r="SDV795" s="138"/>
      <c r="SDW795" s="154"/>
      <c r="SDX795" s="194"/>
      <c r="SDY795" s="868"/>
      <c r="SDZ795" s="194"/>
      <c r="SEA795" s="868"/>
      <c r="SEB795" s="874"/>
      <c r="SEC795" s="152"/>
      <c r="SED795" s="552"/>
      <c r="SEE795" s="709"/>
      <c r="SEF795" s="709"/>
      <c r="SEG795" s="723"/>
      <c r="SEH795" s="723"/>
      <c r="SEI795" s="723"/>
      <c r="SEJ795" s="723"/>
      <c r="SEK795" s="723"/>
      <c r="SEL795" s="320"/>
      <c r="SEM795" s="47"/>
      <c r="SEN795" s="47"/>
      <c r="SEO795" s="34"/>
      <c r="SEP795" s="34"/>
      <c r="SEQ795" s="88"/>
      <c r="SER795"/>
      <c r="SES795" s="173"/>
      <c r="SET795" s="284"/>
      <c r="SEU795" s="910"/>
      <c r="SEV795" s="421"/>
      <c r="SEW795" s="137"/>
      <c r="SEX795" s="136"/>
      <c r="SEY795" s="138"/>
      <c r="SEZ795" s="154"/>
      <c r="SFA795" s="194"/>
      <c r="SFB795" s="868"/>
      <c r="SFC795" s="194"/>
      <c r="SFD795" s="868"/>
      <c r="SFE795" s="874"/>
      <c r="SFF795" s="152"/>
      <c r="SFG795" s="552"/>
      <c r="SFH795" s="709"/>
      <c r="SFI795" s="709"/>
      <c r="SFJ795" s="723"/>
      <c r="SFK795" s="723"/>
      <c r="SFL795" s="723"/>
      <c r="SFM795" s="723"/>
      <c r="SFN795" s="723"/>
      <c r="SFO795" s="320"/>
      <c r="SFP795" s="47"/>
      <c r="SFQ795" s="47"/>
      <c r="SFR795" s="34"/>
      <c r="SFS795" s="34"/>
      <c r="SFT795" s="88"/>
      <c r="SFU795"/>
      <c r="SFV795" s="173"/>
      <c r="SFW795" s="284"/>
      <c r="SFX795" s="910"/>
      <c r="SFY795" s="421"/>
      <c r="SFZ795" s="137"/>
      <c r="SGA795" s="136"/>
      <c r="SGB795" s="138"/>
      <c r="SGC795" s="154"/>
      <c r="SGD795" s="194"/>
      <c r="SGE795" s="868"/>
      <c r="SGF795" s="194"/>
      <c r="SGG795" s="868"/>
      <c r="SGH795" s="874"/>
      <c r="SGI795" s="152"/>
      <c r="SGJ795" s="552"/>
      <c r="SGK795" s="709"/>
      <c r="SGL795" s="709"/>
      <c r="SGM795" s="723"/>
      <c r="SGN795" s="723"/>
      <c r="SGO795" s="723"/>
      <c r="SGP795" s="723"/>
      <c r="SGQ795" s="723"/>
      <c r="SGR795" s="320"/>
      <c r="SGS795" s="47"/>
      <c r="SGT795" s="47"/>
      <c r="SGU795" s="34"/>
      <c r="SGV795" s="34"/>
      <c r="SGW795" s="88"/>
      <c r="SGX795"/>
      <c r="SGY795" s="173"/>
      <c r="SGZ795" s="284"/>
      <c r="SHA795" s="910"/>
      <c r="SHB795" s="421"/>
      <c r="SHC795" s="137"/>
      <c r="SHD795" s="136"/>
      <c r="SHE795" s="138"/>
      <c r="SHF795" s="154"/>
      <c r="SHG795" s="194"/>
      <c r="SHH795" s="868"/>
      <c r="SHI795" s="194"/>
      <c r="SHJ795" s="868"/>
      <c r="SHK795" s="874"/>
      <c r="SHL795" s="152"/>
      <c r="SHM795" s="552"/>
      <c r="SHN795" s="709"/>
      <c r="SHO795" s="709"/>
      <c r="SHP795" s="723"/>
      <c r="SHQ795" s="723"/>
      <c r="SHR795" s="723"/>
      <c r="SHS795" s="723"/>
      <c r="SHT795" s="723"/>
      <c r="SHU795" s="320"/>
      <c r="SHV795" s="47"/>
      <c r="SHW795" s="47"/>
      <c r="SHX795" s="34"/>
      <c r="SHY795" s="34"/>
      <c r="SHZ795" s="88"/>
      <c r="SIA795"/>
      <c r="SIB795" s="173"/>
      <c r="SIC795" s="284"/>
      <c r="SID795" s="910"/>
      <c r="SIE795" s="421"/>
      <c r="SIF795" s="137"/>
      <c r="SIG795" s="136"/>
      <c r="SIH795" s="138"/>
      <c r="SII795" s="154"/>
      <c r="SIJ795" s="194"/>
      <c r="SIK795" s="868"/>
      <c r="SIL795" s="194"/>
      <c r="SIM795" s="868"/>
      <c r="SIN795" s="874"/>
      <c r="SIO795" s="152"/>
      <c r="SIP795" s="552"/>
      <c r="SIQ795" s="709"/>
      <c r="SIR795" s="709"/>
      <c r="SIS795" s="723"/>
      <c r="SIT795" s="723"/>
      <c r="SIU795" s="723"/>
      <c r="SIV795" s="723"/>
      <c r="SIW795" s="723"/>
      <c r="SIX795" s="320"/>
      <c r="SIY795" s="47"/>
      <c r="SIZ795" s="47"/>
      <c r="SJA795" s="34"/>
      <c r="SJB795" s="34"/>
      <c r="SJC795" s="88"/>
      <c r="SJD795"/>
      <c r="SJE795" s="173"/>
      <c r="SJF795" s="284"/>
      <c r="SJG795" s="910"/>
      <c r="SJH795" s="421"/>
      <c r="SJI795" s="137"/>
      <c r="SJJ795" s="136"/>
      <c r="SJK795" s="138"/>
      <c r="SJL795" s="154"/>
      <c r="SJM795" s="194"/>
      <c r="SJN795" s="868"/>
      <c r="SJO795" s="194"/>
      <c r="SJP795" s="868"/>
      <c r="SJQ795" s="874"/>
      <c r="SJR795" s="152"/>
      <c r="SJS795" s="552"/>
      <c r="SJT795" s="709"/>
      <c r="SJU795" s="709"/>
      <c r="SJV795" s="723"/>
      <c r="SJW795" s="723"/>
      <c r="SJX795" s="723"/>
      <c r="SJY795" s="723"/>
      <c r="SJZ795" s="723"/>
      <c r="SKA795" s="320"/>
      <c r="SKB795" s="47"/>
      <c r="SKC795" s="47"/>
      <c r="SKD795" s="34"/>
      <c r="SKE795" s="34"/>
      <c r="SKF795" s="88"/>
      <c r="SKG795"/>
      <c r="SKH795" s="173"/>
      <c r="SKI795" s="284"/>
      <c r="SKJ795" s="910"/>
      <c r="SKK795" s="421"/>
      <c r="SKL795" s="137"/>
      <c r="SKM795" s="136"/>
      <c r="SKN795" s="138"/>
      <c r="SKO795" s="154"/>
      <c r="SKP795" s="194"/>
      <c r="SKQ795" s="868"/>
      <c r="SKR795" s="194"/>
      <c r="SKS795" s="868"/>
      <c r="SKT795" s="874"/>
      <c r="SKU795" s="152"/>
      <c r="SKV795" s="552"/>
      <c r="SKW795" s="709"/>
      <c r="SKX795" s="709"/>
      <c r="SKY795" s="723"/>
      <c r="SKZ795" s="723"/>
      <c r="SLA795" s="723"/>
      <c r="SLB795" s="723"/>
      <c r="SLC795" s="723"/>
      <c r="SLD795" s="320"/>
      <c r="SLE795" s="47"/>
      <c r="SLF795" s="47"/>
      <c r="SLG795" s="34"/>
      <c r="SLH795" s="34"/>
      <c r="SLI795" s="88"/>
      <c r="SLJ795"/>
      <c r="SLK795" s="173"/>
      <c r="SLL795" s="284"/>
      <c r="SLM795" s="910"/>
      <c r="SLN795" s="421"/>
      <c r="SLO795" s="137"/>
      <c r="SLP795" s="136"/>
      <c r="SLQ795" s="138"/>
      <c r="SLR795" s="154"/>
      <c r="SLS795" s="194"/>
      <c r="SLT795" s="868"/>
      <c r="SLU795" s="194"/>
      <c r="SLV795" s="868"/>
      <c r="SLW795" s="874"/>
      <c r="SLX795" s="152"/>
      <c r="SLY795" s="552"/>
      <c r="SLZ795" s="709"/>
      <c r="SMA795" s="709"/>
      <c r="SMB795" s="723"/>
      <c r="SMC795" s="723"/>
      <c r="SMD795" s="723"/>
      <c r="SME795" s="723"/>
      <c r="SMF795" s="723"/>
      <c r="SMG795" s="320"/>
      <c r="SMH795" s="47"/>
      <c r="SMI795" s="47"/>
      <c r="SMJ795" s="34"/>
      <c r="SMK795" s="34"/>
      <c r="SML795" s="88"/>
      <c r="SMM795"/>
      <c r="SMN795" s="173"/>
      <c r="SMO795" s="284"/>
      <c r="SMP795" s="910"/>
      <c r="SMQ795" s="421"/>
      <c r="SMR795" s="137"/>
      <c r="SMS795" s="136"/>
      <c r="SMT795" s="138"/>
      <c r="SMU795" s="154"/>
      <c r="SMV795" s="194"/>
      <c r="SMW795" s="868"/>
      <c r="SMX795" s="194"/>
      <c r="SMY795" s="868"/>
      <c r="SMZ795" s="874"/>
      <c r="SNA795" s="152"/>
      <c r="SNB795" s="552"/>
      <c r="SNC795" s="709"/>
      <c r="SND795" s="709"/>
      <c r="SNE795" s="723"/>
      <c r="SNF795" s="723"/>
      <c r="SNG795" s="723"/>
      <c r="SNH795" s="723"/>
      <c r="SNI795" s="723"/>
      <c r="SNJ795" s="320"/>
      <c r="SNK795" s="47"/>
      <c r="SNL795" s="47"/>
      <c r="SNM795" s="34"/>
      <c r="SNN795" s="34"/>
      <c r="SNO795" s="88"/>
      <c r="SNP795"/>
      <c r="SNQ795" s="173"/>
      <c r="SNR795" s="284"/>
      <c r="SNS795" s="910"/>
      <c r="SNT795" s="421"/>
      <c r="SNU795" s="137"/>
      <c r="SNV795" s="136"/>
      <c r="SNW795" s="138"/>
      <c r="SNX795" s="154"/>
      <c r="SNY795" s="194"/>
      <c r="SNZ795" s="868"/>
      <c r="SOA795" s="194"/>
      <c r="SOB795" s="868"/>
      <c r="SOC795" s="874"/>
      <c r="SOD795" s="152"/>
      <c r="SOE795" s="552"/>
      <c r="SOF795" s="709"/>
      <c r="SOG795" s="709"/>
      <c r="SOH795" s="723"/>
      <c r="SOI795" s="723"/>
      <c r="SOJ795" s="723"/>
      <c r="SOK795" s="723"/>
      <c r="SOL795" s="723"/>
      <c r="SOM795" s="320"/>
      <c r="SON795" s="47"/>
      <c r="SOO795" s="47"/>
      <c r="SOP795" s="34"/>
      <c r="SOQ795" s="34"/>
      <c r="SOR795" s="88"/>
      <c r="SOS795"/>
      <c r="SOT795" s="173"/>
      <c r="SOU795" s="284"/>
      <c r="SOV795" s="910"/>
      <c r="SOW795" s="421"/>
      <c r="SOX795" s="137"/>
      <c r="SOY795" s="136"/>
      <c r="SOZ795" s="138"/>
      <c r="SPA795" s="154"/>
      <c r="SPB795" s="194"/>
      <c r="SPC795" s="868"/>
      <c r="SPD795" s="194"/>
      <c r="SPE795" s="868"/>
      <c r="SPF795" s="874"/>
      <c r="SPG795" s="152"/>
      <c r="SPH795" s="552"/>
      <c r="SPI795" s="709"/>
      <c r="SPJ795" s="709"/>
      <c r="SPK795" s="723"/>
      <c r="SPL795" s="723"/>
      <c r="SPM795" s="723"/>
      <c r="SPN795" s="723"/>
      <c r="SPO795" s="723"/>
      <c r="SPP795" s="320"/>
      <c r="SPQ795" s="47"/>
      <c r="SPR795" s="47"/>
      <c r="SPS795" s="34"/>
      <c r="SPT795" s="34"/>
      <c r="SPU795" s="88"/>
      <c r="SPV795"/>
      <c r="SPW795" s="173"/>
      <c r="SPX795" s="284"/>
      <c r="SPY795" s="910"/>
      <c r="SPZ795" s="421"/>
      <c r="SQA795" s="137"/>
      <c r="SQB795" s="136"/>
      <c r="SQC795" s="138"/>
      <c r="SQD795" s="154"/>
      <c r="SQE795" s="194"/>
      <c r="SQF795" s="868"/>
      <c r="SQG795" s="194"/>
      <c r="SQH795" s="868"/>
      <c r="SQI795" s="874"/>
      <c r="SQJ795" s="152"/>
      <c r="SQK795" s="552"/>
      <c r="SQL795" s="709"/>
      <c r="SQM795" s="709"/>
      <c r="SQN795" s="723"/>
      <c r="SQO795" s="723"/>
      <c r="SQP795" s="723"/>
      <c r="SQQ795" s="723"/>
      <c r="SQR795" s="723"/>
      <c r="SQS795" s="320"/>
      <c r="SQT795" s="47"/>
      <c r="SQU795" s="47"/>
      <c r="SQV795" s="34"/>
      <c r="SQW795" s="34"/>
      <c r="SQX795" s="88"/>
      <c r="SQY795"/>
      <c r="SQZ795" s="173"/>
      <c r="SRA795" s="284"/>
      <c r="SRB795" s="910"/>
      <c r="SRC795" s="421"/>
      <c r="SRD795" s="137"/>
      <c r="SRE795" s="136"/>
      <c r="SRF795" s="138"/>
      <c r="SRG795" s="154"/>
      <c r="SRH795" s="194"/>
      <c r="SRI795" s="868"/>
      <c r="SRJ795" s="194"/>
      <c r="SRK795" s="868"/>
      <c r="SRL795" s="874"/>
      <c r="SRM795" s="152"/>
      <c r="SRN795" s="552"/>
      <c r="SRO795" s="709"/>
      <c r="SRP795" s="709"/>
      <c r="SRQ795" s="723"/>
      <c r="SRR795" s="723"/>
      <c r="SRS795" s="723"/>
      <c r="SRT795" s="723"/>
      <c r="SRU795" s="723"/>
      <c r="SRV795" s="320"/>
      <c r="SRW795" s="47"/>
      <c r="SRX795" s="47"/>
      <c r="SRY795" s="34"/>
      <c r="SRZ795" s="34"/>
      <c r="SSA795" s="88"/>
      <c r="SSB795"/>
      <c r="SSC795" s="173"/>
      <c r="SSD795" s="284"/>
      <c r="SSE795" s="910"/>
      <c r="SSF795" s="421"/>
      <c r="SSG795" s="137"/>
      <c r="SSH795" s="136"/>
      <c r="SSI795" s="138"/>
      <c r="SSJ795" s="154"/>
      <c r="SSK795" s="194"/>
      <c r="SSL795" s="868"/>
      <c r="SSM795" s="194"/>
      <c r="SSN795" s="868"/>
      <c r="SSO795" s="874"/>
      <c r="SSP795" s="152"/>
      <c r="SSQ795" s="552"/>
      <c r="SSR795" s="709"/>
      <c r="SSS795" s="709"/>
      <c r="SST795" s="723"/>
      <c r="SSU795" s="723"/>
      <c r="SSV795" s="723"/>
      <c r="SSW795" s="723"/>
      <c r="SSX795" s="723"/>
      <c r="SSY795" s="320"/>
      <c r="SSZ795" s="47"/>
      <c r="STA795" s="47"/>
      <c r="STB795" s="34"/>
      <c r="STC795" s="34"/>
      <c r="STD795" s="88"/>
      <c r="STE795"/>
      <c r="STF795" s="173"/>
      <c r="STG795" s="284"/>
      <c r="STH795" s="910"/>
      <c r="STI795" s="421"/>
      <c r="STJ795" s="137"/>
      <c r="STK795" s="136"/>
      <c r="STL795" s="138"/>
      <c r="STM795" s="154"/>
      <c r="STN795" s="194"/>
      <c r="STO795" s="868"/>
      <c r="STP795" s="194"/>
      <c r="STQ795" s="868"/>
      <c r="STR795" s="874"/>
      <c r="STS795" s="152"/>
      <c r="STT795" s="552"/>
      <c r="STU795" s="709"/>
      <c r="STV795" s="709"/>
      <c r="STW795" s="723"/>
      <c r="STX795" s="723"/>
      <c r="STY795" s="723"/>
      <c r="STZ795" s="723"/>
      <c r="SUA795" s="723"/>
      <c r="SUB795" s="320"/>
      <c r="SUC795" s="47"/>
      <c r="SUD795" s="47"/>
      <c r="SUE795" s="34"/>
      <c r="SUF795" s="34"/>
      <c r="SUG795" s="88"/>
      <c r="SUH795"/>
      <c r="SUI795" s="173"/>
      <c r="SUJ795" s="284"/>
      <c r="SUK795" s="910"/>
      <c r="SUL795" s="421"/>
      <c r="SUM795" s="137"/>
      <c r="SUN795" s="136"/>
      <c r="SUO795" s="138"/>
      <c r="SUP795" s="154"/>
      <c r="SUQ795" s="194"/>
      <c r="SUR795" s="868"/>
      <c r="SUS795" s="194"/>
      <c r="SUT795" s="868"/>
      <c r="SUU795" s="874"/>
      <c r="SUV795" s="152"/>
      <c r="SUW795" s="552"/>
      <c r="SUX795" s="709"/>
      <c r="SUY795" s="709"/>
      <c r="SUZ795" s="723"/>
      <c r="SVA795" s="723"/>
      <c r="SVB795" s="723"/>
      <c r="SVC795" s="723"/>
      <c r="SVD795" s="723"/>
      <c r="SVE795" s="320"/>
      <c r="SVF795" s="47"/>
      <c r="SVG795" s="47"/>
      <c r="SVH795" s="34"/>
      <c r="SVI795" s="34"/>
      <c r="SVJ795" s="88"/>
      <c r="SVK795"/>
      <c r="SVL795" s="173"/>
      <c r="SVM795" s="284"/>
      <c r="SVN795" s="910"/>
      <c r="SVO795" s="421"/>
      <c r="SVP795" s="137"/>
      <c r="SVQ795" s="136"/>
      <c r="SVR795" s="138"/>
      <c r="SVS795" s="154"/>
      <c r="SVT795" s="194"/>
      <c r="SVU795" s="868"/>
      <c r="SVV795" s="194"/>
      <c r="SVW795" s="868"/>
      <c r="SVX795" s="874"/>
      <c r="SVY795" s="152"/>
      <c r="SVZ795" s="552"/>
      <c r="SWA795" s="709"/>
      <c r="SWB795" s="709"/>
      <c r="SWC795" s="723"/>
      <c r="SWD795" s="723"/>
      <c r="SWE795" s="723"/>
      <c r="SWF795" s="723"/>
      <c r="SWG795" s="723"/>
      <c r="SWH795" s="320"/>
      <c r="SWI795" s="47"/>
      <c r="SWJ795" s="47"/>
      <c r="SWK795" s="34"/>
      <c r="SWL795" s="34"/>
      <c r="SWM795" s="88"/>
      <c r="SWN795"/>
      <c r="SWO795" s="173"/>
      <c r="SWP795" s="284"/>
      <c r="SWQ795" s="910"/>
      <c r="SWR795" s="421"/>
      <c r="SWS795" s="137"/>
      <c r="SWT795" s="136"/>
      <c r="SWU795" s="138"/>
      <c r="SWV795" s="154"/>
      <c r="SWW795" s="194"/>
      <c r="SWX795" s="868"/>
      <c r="SWY795" s="194"/>
      <c r="SWZ795" s="868"/>
      <c r="SXA795" s="874"/>
      <c r="SXB795" s="152"/>
      <c r="SXC795" s="552"/>
      <c r="SXD795" s="709"/>
      <c r="SXE795" s="709"/>
      <c r="SXF795" s="723"/>
      <c r="SXG795" s="723"/>
      <c r="SXH795" s="723"/>
      <c r="SXI795" s="723"/>
      <c r="SXJ795" s="723"/>
      <c r="SXK795" s="320"/>
      <c r="SXL795" s="47"/>
      <c r="SXM795" s="47"/>
      <c r="SXN795" s="34"/>
      <c r="SXO795" s="34"/>
      <c r="SXP795" s="88"/>
      <c r="SXQ795"/>
      <c r="SXR795" s="173"/>
      <c r="SXS795" s="284"/>
      <c r="SXT795" s="910"/>
      <c r="SXU795" s="421"/>
      <c r="SXV795" s="137"/>
      <c r="SXW795" s="136"/>
      <c r="SXX795" s="138"/>
      <c r="SXY795" s="154"/>
      <c r="SXZ795" s="194"/>
      <c r="SYA795" s="868"/>
      <c r="SYB795" s="194"/>
      <c r="SYC795" s="868"/>
      <c r="SYD795" s="874"/>
      <c r="SYE795" s="152"/>
      <c r="SYF795" s="552"/>
      <c r="SYG795" s="709"/>
      <c r="SYH795" s="709"/>
      <c r="SYI795" s="723"/>
      <c r="SYJ795" s="723"/>
      <c r="SYK795" s="723"/>
      <c r="SYL795" s="723"/>
      <c r="SYM795" s="723"/>
      <c r="SYN795" s="320"/>
      <c r="SYO795" s="47"/>
      <c r="SYP795" s="47"/>
      <c r="SYQ795" s="34"/>
      <c r="SYR795" s="34"/>
      <c r="SYS795" s="88"/>
      <c r="SYT795"/>
      <c r="SYU795" s="173"/>
      <c r="SYV795" s="284"/>
      <c r="SYW795" s="910"/>
      <c r="SYX795" s="421"/>
      <c r="SYY795" s="137"/>
      <c r="SYZ795" s="136"/>
      <c r="SZA795" s="138"/>
      <c r="SZB795" s="154"/>
      <c r="SZC795" s="194"/>
      <c r="SZD795" s="868"/>
      <c r="SZE795" s="194"/>
      <c r="SZF795" s="868"/>
      <c r="SZG795" s="874"/>
      <c r="SZH795" s="152"/>
      <c r="SZI795" s="552"/>
      <c r="SZJ795" s="709"/>
      <c r="SZK795" s="709"/>
      <c r="SZL795" s="723"/>
      <c r="SZM795" s="723"/>
      <c r="SZN795" s="723"/>
      <c r="SZO795" s="723"/>
      <c r="SZP795" s="723"/>
      <c r="SZQ795" s="320"/>
      <c r="SZR795" s="47"/>
      <c r="SZS795" s="47"/>
      <c r="SZT795" s="34"/>
      <c r="SZU795" s="34"/>
      <c r="SZV795" s="88"/>
      <c r="SZW795"/>
      <c r="SZX795" s="173"/>
      <c r="SZY795" s="284"/>
      <c r="SZZ795" s="910"/>
      <c r="TAA795" s="421"/>
      <c r="TAB795" s="137"/>
      <c r="TAC795" s="136"/>
      <c r="TAD795" s="138"/>
      <c r="TAE795" s="154"/>
      <c r="TAF795" s="194"/>
      <c r="TAG795" s="868"/>
      <c r="TAH795" s="194"/>
      <c r="TAI795" s="868"/>
      <c r="TAJ795" s="874"/>
      <c r="TAK795" s="152"/>
      <c r="TAL795" s="552"/>
      <c r="TAM795" s="709"/>
      <c r="TAN795" s="709"/>
      <c r="TAO795" s="723"/>
      <c r="TAP795" s="723"/>
      <c r="TAQ795" s="723"/>
      <c r="TAR795" s="723"/>
      <c r="TAS795" s="723"/>
      <c r="TAT795" s="320"/>
      <c r="TAU795" s="47"/>
      <c r="TAV795" s="47"/>
      <c r="TAW795" s="34"/>
      <c r="TAX795" s="34"/>
      <c r="TAY795" s="88"/>
      <c r="TAZ795"/>
      <c r="TBA795" s="173"/>
      <c r="TBB795" s="284"/>
      <c r="TBC795" s="910"/>
      <c r="TBD795" s="421"/>
      <c r="TBE795" s="137"/>
      <c r="TBF795" s="136"/>
      <c r="TBG795" s="138"/>
      <c r="TBH795" s="154"/>
      <c r="TBI795" s="194"/>
      <c r="TBJ795" s="868"/>
      <c r="TBK795" s="194"/>
      <c r="TBL795" s="868"/>
      <c r="TBM795" s="874"/>
      <c r="TBN795" s="152"/>
      <c r="TBO795" s="552"/>
      <c r="TBP795" s="709"/>
      <c r="TBQ795" s="709"/>
      <c r="TBR795" s="723"/>
      <c r="TBS795" s="723"/>
      <c r="TBT795" s="723"/>
      <c r="TBU795" s="723"/>
      <c r="TBV795" s="723"/>
      <c r="TBW795" s="320"/>
      <c r="TBX795" s="47"/>
      <c r="TBY795" s="47"/>
      <c r="TBZ795" s="34"/>
      <c r="TCA795" s="34"/>
      <c r="TCB795" s="88"/>
      <c r="TCC795"/>
      <c r="TCD795" s="173"/>
      <c r="TCE795" s="284"/>
      <c r="TCF795" s="910"/>
      <c r="TCG795" s="421"/>
      <c r="TCH795" s="137"/>
      <c r="TCI795" s="136"/>
      <c r="TCJ795" s="138"/>
      <c r="TCK795" s="154"/>
      <c r="TCL795" s="194"/>
      <c r="TCM795" s="868"/>
      <c r="TCN795" s="194"/>
      <c r="TCO795" s="868"/>
      <c r="TCP795" s="874"/>
      <c r="TCQ795" s="152"/>
      <c r="TCR795" s="552"/>
      <c r="TCS795" s="709"/>
      <c r="TCT795" s="709"/>
      <c r="TCU795" s="723"/>
      <c r="TCV795" s="723"/>
      <c r="TCW795" s="723"/>
      <c r="TCX795" s="723"/>
      <c r="TCY795" s="723"/>
      <c r="TCZ795" s="320"/>
      <c r="TDA795" s="47"/>
      <c r="TDB795" s="47"/>
      <c r="TDC795" s="34"/>
      <c r="TDD795" s="34"/>
      <c r="TDE795" s="88"/>
      <c r="TDF795"/>
      <c r="TDG795" s="173"/>
      <c r="TDH795" s="284"/>
      <c r="TDI795" s="910"/>
      <c r="TDJ795" s="421"/>
      <c r="TDK795" s="137"/>
      <c r="TDL795" s="136"/>
      <c r="TDM795" s="138"/>
      <c r="TDN795" s="154"/>
      <c r="TDO795" s="194"/>
      <c r="TDP795" s="868"/>
      <c r="TDQ795" s="194"/>
      <c r="TDR795" s="868"/>
      <c r="TDS795" s="874"/>
      <c r="TDT795" s="152"/>
      <c r="TDU795" s="552"/>
      <c r="TDV795" s="709"/>
      <c r="TDW795" s="709"/>
      <c r="TDX795" s="723"/>
      <c r="TDY795" s="723"/>
      <c r="TDZ795" s="723"/>
      <c r="TEA795" s="723"/>
      <c r="TEB795" s="723"/>
      <c r="TEC795" s="320"/>
      <c r="TED795" s="47"/>
      <c r="TEE795" s="47"/>
      <c r="TEF795" s="34"/>
      <c r="TEG795" s="34"/>
      <c r="TEH795" s="88"/>
      <c r="TEI795"/>
      <c r="TEJ795" s="173"/>
      <c r="TEK795" s="284"/>
      <c r="TEL795" s="910"/>
      <c r="TEM795" s="421"/>
      <c r="TEN795" s="137"/>
      <c r="TEO795" s="136"/>
      <c r="TEP795" s="138"/>
      <c r="TEQ795" s="154"/>
      <c r="TER795" s="194"/>
      <c r="TES795" s="868"/>
      <c r="TET795" s="194"/>
      <c r="TEU795" s="868"/>
      <c r="TEV795" s="874"/>
      <c r="TEW795" s="152"/>
      <c r="TEX795" s="552"/>
      <c r="TEY795" s="709"/>
      <c r="TEZ795" s="709"/>
      <c r="TFA795" s="723"/>
      <c r="TFB795" s="723"/>
      <c r="TFC795" s="723"/>
      <c r="TFD795" s="723"/>
      <c r="TFE795" s="723"/>
      <c r="TFF795" s="320"/>
      <c r="TFG795" s="47"/>
      <c r="TFH795" s="47"/>
      <c r="TFI795" s="34"/>
      <c r="TFJ795" s="34"/>
      <c r="TFK795" s="88"/>
      <c r="TFL795"/>
      <c r="TFM795" s="173"/>
      <c r="TFN795" s="284"/>
      <c r="TFO795" s="910"/>
      <c r="TFP795" s="421"/>
      <c r="TFQ795" s="137"/>
      <c r="TFR795" s="136"/>
      <c r="TFS795" s="138"/>
      <c r="TFT795" s="154"/>
      <c r="TFU795" s="194"/>
      <c r="TFV795" s="868"/>
      <c r="TFW795" s="194"/>
      <c r="TFX795" s="868"/>
      <c r="TFY795" s="874"/>
      <c r="TFZ795" s="152"/>
      <c r="TGA795" s="552"/>
      <c r="TGB795" s="709"/>
      <c r="TGC795" s="709"/>
      <c r="TGD795" s="723"/>
      <c r="TGE795" s="723"/>
      <c r="TGF795" s="723"/>
      <c r="TGG795" s="723"/>
      <c r="TGH795" s="723"/>
      <c r="TGI795" s="320"/>
      <c r="TGJ795" s="47"/>
      <c r="TGK795" s="47"/>
      <c r="TGL795" s="34"/>
      <c r="TGM795" s="34"/>
      <c r="TGN795" s="88"/>
      <c r="TGO795"/>
      <c r="TGP795" s="173"/>
      <c r="TGQ795" s="284"/>
      <c r="TGR795" s="910"/>
      <c r="TGS795" s="421"/>
      <c r="TGT795" s="137"/>
      <c r="TGU795" s="136"/>
      <c r="TGV795" s="138"/>
      <c r="TGW795" s="154"/>
      <c r="TGX795" s="194"/>
      <c r="TGY795" s="868"/>
      <c r="TGZ795" s="194"/>
      <c r="THA795" s="868"/>
      <c r="THB795" s="874"/>
      <c r="THC795" s="152"/>
      <c r="THD795" s="552"/>
      <c r="THE795" s="709"/>
      <c r="THF795" s="709"/>
      <c r="THG795" s="723"/>
      <c r="THH795" s="723"/>
      <c r="THI795" s="723"/>
      <c r="THJ795" s="723"/>
      <c r="THK795" s="723"/>
      <c r="THL795" s="320"/>
      <c r="THM795" s="47"/>
      <c r="THN795" s="47"/>
      <c r="THO795" s="34"/>
      <c r="THP795" s="34"/>
      <c r="THQ795" s="88"/>
      <c r="THR795"/>
      <c r="THS795" s="173"/>
      <c r="THT795" s="284"/>
      <c r="THU795" s="910"/>
      <c r="THV795" s="421"/>
      <c r="THW795" s="137"/>
      <c r="THX795" s="136"/>
      <c r="THY795" s="138"/>
      <c r="THZ795" s="154"/>
      <c r="TIA795" s="194"/>
      <c r="TIB795" s="868"/>
      <c r="TIC795" s="194"/>
      <c r="TID795" s="868"/>
      <c r="TIE795" s="874"/>
      <c r="TIF795" s="152"/>
      <c r="TIG795" s="552"/>
      <c r="TIH795" s="709"/>
      <c r="TII795" s="709"/>
      <c r="TIJ795" s="723"/>
      <c r="TIK795" s="723"/>
      <c r="TIL795" s="723"/>
      <c r="TIM795" s="723"/>
      <c r="TIN795" s="723"/>
      <c r="TIO795" s="320"/>
      <c r="TIP795" s="47"/>
      <c r="TIQ795" s="47"/>
      <c r="TIR795" s="34"/>
      <c r="TIS795" s="34"/>
      <c r="TIT795" s="88"/>
      <c r="TIU795"/>
      <c r="TIV795" s="173"/>
      <c r="TIW795" s="284"/>
      <c r="TIX795" s="910"/>
      <c r="TIY795" s="421"/>
      <c r="TIZ795" s="137"/>
      <c r="TJA795" s="136"/>
      <c r="TJB795" s="138"/>
      <c r="TJC795" s="154"/>
      <c r="TJD795" s="194"/>
      <c r="TJE795" s="868"/>
      <c r="TJF795" s="194"/>
      <c r="TJG795" s="868"/>
      <c r="TJH795" s="874"/>
      <c r="TJI795" s="152"/>
      <c r="TJJ795" s="552"/>
      <c r="TJK795" s="709"/>
      <c r="TJL795" s="709"/>
      <c r="TJM795" s="723"/>
      <c r="TJN795" s="723"/>
      <c r="TJO795" s="723"/>
      <c r="TJP795" s="723"/>
      <c r="TJQ795" s="723"/>
      <c r="TJR795" s="320"/>
      <c r="TJS795" s="47"/>
      <c r="TJT795" s="47"/>
      <c r="TJU795" s="34"/>
      <c r="TJV795" s="34"/>
      <c r="TJW795" s="88"/>
      <c r="TJX795"/>
      <c r="TJY795" s="173"/>
      <c r="TJZ795" s="284"/>
      <c r="TKA795" s="910"/>
      <c r="TKB795" s="421"/>
      <c r="TKC795" s="137"/>
      <c r="TKD795" s="136"/>
      <c r="TKE795" s="138"/>
      <c r="TKF795" s="154"/>
      <c r="TKG795" s="194"/>
      <c r="TKH795" s="868"/>
      <c r="TKI795" s="194"/>
      <c r="TKJ795" s="868"/>
      <c r="TKK795" s="874"/>
      <c r="TKL795" s="152"/>
      <c r="TKM795" s="552"/>
      <c r="TKN795" s="709"/>
      <c r="TKO795" s="709"/>
      <c r="TKP795" s="723"/>
      <c r="TKQ795" s="723"/>
      <c r="TKR795" s="723"/>
      <c r="TKS795" s="723"/>
      <c r="TKT795" s="723"/>
      <c r="TKU795" s="320"/>
      <c r="TKV795" s="47"/>
      <c r="TKW795" s="47"/>
      <c r="TKX795" s="34"/>
      <c r="TKY795" s="34"/>
      <c r="TKZ795" s="88"/>
      <c r="TLA795"/>
      <c r="TLB795" s="173"/>
      <c r="TLC795" s="284"/>
      <c r="TLD795" s="910"/>
      <c r="TLE795" s="421"/>
      <c r="TLF795" s="137"/>
      <c r="TLG795" s="136"/>
      <c r="TLH795" s="138"/>
      <c r="TLI795" s="154"/>
      <c r="TLJ795" s="194"/>
      <c r="TLK795" s="868"/>
      <c r="TLL795" s="194"/>
      <c r="TLM795" s="868"/>
      <c r="TLN795" s="874"/>
      <c r="TLO795" s="152"/>
      <c r="TLP795" s="552"/>
      <c r="TLQ795" s="709"/>
      <c r="TLR795" s="709"/>
      <c r="TLS795" s="723"/>
      <c r="TLT795" s="723"/>
      <c r="TLU795" s="723"/>
      <c r="TLV795" s="723"/>
      <c r="TLW795" s="723"/>
      <c r="TLX795" s="320"/>
      <c r="TLY795" s="47"/>
      <c r="TLZ795" s="47"/>
      <c r="TMA795" s="34"/>
      <c r="TMB795" s="34"/>
      <c r="TMC795" s="88"/>
      <c r="TMD795"/>
      <c r="TME795" s="173"/>
      <c r="TMF795" s="284"/>
      <c r="TMG795" s="910"/>
      <c r="TMH795" s="421"/>
      <c r="TMI795" s="137"/>
      <c r="TMJ795" s="136"/>
      <c r="TMK795" s="138"/>
      <c r="TML795" s="154"/>
      <c r="TMM795" s="194"/>
      <c r="TMN795" s="868"/>
      <c r="TMO795" s="194"/>
      <c r="TMP795" s="868"/>
      <c r="TMQ795" s="874"/>
      <c r="TMR795" s="152"/>
      <c r="TMS795" s="552"/>
      <c r="TMT795" s="709"/>
      <c r="TMU795" s="709"/>
      <c r="TMV795" s="723"/>
      <c r="TMW795" s="723"/>
      <c r="TMX795" s="723"/>
      <c r="TMY795" s="723"/>
      <c r="TMZ795" s="723"/>
      <c r="TNA795" s="320"/>
      <c r="TNB795" s="47"/>
      <c r="TNC795" s="47"/>
      <c r="TND795" s="34"/>
      <c r="TNE795" s="34"/>
      <c r="TNF795" s="88"/>
      <c r="TNG795"/>
      <c r="TNH795" s="173"/>
      <c r="TNI795" s="284"/>
      <c r="TNJ795" s="910"/>
      <c r="TNK795" s="421"/>
      <c r="TNL795" s="137"/>
      <c r="TNM795" s="136"/>
      <c r="TNN795" s="138"/>
      <c r="TNO795" s="154"/>
      <c r="TNP795" s="194"/>
      <c r="TNQ795" s="868"/>
      <c r="TNR795" s="194"/>
      <c r="TNS795" s="868"/>
      <c r="TNT795" s="874"/>
      <c r="TNU795" s="152"/>
      <c r="TNV795" s="552"/>
      <c r="TNW795" s="709"/>
      <c r="TNX795" s="709"/>
      <c r="TNY795" s="723"/>
      <c r="TNZ795" s="723"/>
      <c r="TOA795" s="723"/>
      <c r="TOB795" s="723"/>
      <c r="TOC795" s="723"/>
      <c r="TOD795" s="320"/>
      <c r="TOE795" s="47"/>
      <c r="TOF795" s="47"/>
      <c r="TOG795" s="34"/>
      <c r="TOH795" s="34"/>
      <c r="TOI795" s="88"/>
      <c r="TOJ795"/>
      <c r="TOK795" s="173"/>
      <c r="TOL795" s="284"/>
      <c r="TOM795" s="910"/>
      <c r="TON795" s="421"/>
      <c r="TOO795" s="137"/>
      <c r="TOP795" s="136"/>
      <c r="TOQ795" s="138"/>
      <c r="TOR795" s="154"/>
      <c r="TOS795" s="194"/>
      <c r="TOT795" s="868"/>
      <c r="TOU795" s="194"/>
      <c r="TOV795" s="868"/>
      <c r="TOW795" s="874"/>
      <c r="TOX795" s="152"/>
      <c r="TOY795" s="552"/>
      <c r="TOZ795" s="709"/>
      <c r="TPA795" s="709"/>
      <c r="TPB795" s="723"/>
      <c r="TPC795" s="723"/>
      <c r="TPD795" s="723"/>
      <c r="TPE795" s="723"/>
      <c r="TPF795" s="723"/>
      <c r="TPG795" s="320"/>
      <c r="TPH795" s="47"/>
      <c r="TPI795" s="47"/>
      <c r="TPJ795" s="34"/>
      <c r="TPK795" s="34"/>
      <c r="TPL795" s="88"/>
      <c r="TPM795"/>
      <c r="TPN795" s="173"/>
      <c r="TPO795" s="284"/>
      <c r="TPP795" s="910"/>
      <c r="TPQ795" s="421"/>
      <c r="TPR795" s="137"/>
      <c r="TPS795" s="136"/>
      <c r="TPT795" s="138"/>
      <c r="TPU795" s="154"/>
      <c r="TPV795" s="194"/>
      <c r="TPW795" s="868"/>
      <c r="TPX795" s="194"/>
      <c r="TPY795" s="868"/>
      <c r="TPZ795" s="874"/>
      <c r="TQA795" s="152"/>
      <c r="TQB795" s="552"/>
      <c r="TQC795" s="709"/>
      <c r="TQD795" s="709"/>
      <c r="TQE795" s="723"/>
      <c r="TQF795" s="723"/>
      <c r="TQG795" s="723"/>
      <c r="TQH795" s="723"/>
      <c r="TQI795" s="723"/>
      <c r="TQJ795" s="320"/>
      <c r="TQK795" s="47"/>
      <c r="TQL795" s="47"/>
      <c r="TQM795" s="34"/>
      <c r="TQN795" s="34"/>
      <c r="TQO795" s="88"/>
      <c r="TQP795"/>
      <c r="TQQ795" s="173"/>
      <c r="TQR795" s="284"/>
      <c r="TQS795" s="910"/>
      <c r="TQT795" s="421"/>
      <c r="TQU795" s="137"/>
      <c r="TQV795" s="136"/>
      <c r="TQW795" s="138"/>
      <c r="TQX795" s="154"/>
      <c r="TQY795" s="194"/>
      <c r="TQZ795" s="868"/>
      <c r="TRA795" s="194"/>
      <c r="TRB795" s="868"/>
      <c r="TRC795" s="874"/>
      <c r="TRD795" s="152"/>
      <c r="TRE795" s="552"/>
      <c r="TRF795" s="709"/>
      <c r="TRG795" s="709"/>
      <c r="TRH795" s="723"/>
      <c r="TRI795" s="723"/>
      <c r="TRJ795" s="723"/>
      <c r="TRK795" s="723"/>
      <c r="TRL795" s="723"/>
      <c r="TRM795" s="320"/>
      <c r="TRN795" s="47"/>
      <c r="TRO795" s="47"/>
      <c r="TRP795" s="34"/>
      <c r="TRQ795" s="34"/>
      <c r="TRR795" s="88"/>
      <c r="TRS795"/>
      <c r="TRT795" s="173"/>
      <c r="TRU795" s="284"/>
      <c r="TRV795" s="910"/>
      <c r="TRW795" s="421"/>
      <c r="TRX795" s="137"/>
      <c r="TRY795" s="136"/>
      <c r="TRZ795" s="138"/>
      <c r="TSA795" s="154"/>
      <c r="TSB795" s="194"/>
      <c r="TSC795" s="868"/>
      <c r="TSD795" s="194"/>
      <c r="TSE795" s="868"/>
      <c r="TSF795" s="874"/>
      <c r="TSG795" s="152"/>
      <c r="TSH795" s="552"/>
      <c r="TSI795" s="709"/>
      <c r="TSJ795" s="709"/>
      <c r="TSK795" s="723"/>
      <c r="TSL795" s="723"/>
      <c r="TSM795" s="723"/>
      <c r="TSN795" s="723"/>
      <c r="TSO795" s="723"/>
      <c r="TSP795" s="320"/>
      <c r="TSQ795" s="47"/>
      <c r="TSR795" s="47"/>
      <c r="TSS795" s="34"/>
      <c r="TST795" s="34"/>
      <c r="TSU795" s="88"/>
      <c r="TSV795"/>
      <c r="TSW795" s="173"/>
      <c r="TSX795" s="284"/>
      <c r="TSY795" s="910"/>
      <c r="TSZ795" s="421"/>
      <c r="TTA795" s="137"/>
      <c r="TTB795" s="136"/>
      <c r="TTC795" s="138"/>
      <c r="TTD795" s="154"/>
      <c r="TTE795" s="194"/>
      <c r="TTF795" s="868"/>
      <c r="TTG795" s="194"/>
      <c r="TTH795" s="868"/>
      <c r="TTI795" s="874"/>
      <c r="TTJ795" s="152"/>
      <c r="TTK795" s="552"/>
      <c r="TTL795" s="709"/>
      <c r="TTM795" s="709"/>
      <c r="TTN795" s="723"/>
      <c r="TTO795" s="723"/>
      <c r="TTP795" s="723"/>
      <c r="TTQ795" s="723"/>
      <c r="TTR795" s="723"/>
      <c r="TTS795" s="320"/>
      <c r="TTT795" s="47"/>
      <c r="TTU795" s="47"/>
      <c r="TTV795" s="34"/>
      <c r="TTW795" s="34"/>
      <c r="TTX795" s="88"/>
      <c r="TTY795"/>
      <c r="TTZ795" s="173"/>
      <c r="TUA795" s="284"/>
      <c r="TUB795" s="910"/>
      <c r="TUC795" s="421"/>
      <c r="TUD795" s="137"/>
      <c r="TUE795" s="136"/>
      <c r="TUF795" s="138"/>
      <c r="TUG795" s="154"/>
      <c r="TUH795" s="194"/>
      <c r="TUI795" s="868"/>
      <c r="TUJ795" s="194"/>
      <c r="TUK795" s="868"/>
      <c r="TUL795" s="874"/>
      <c r="TUM795" s="152"/>
      <c r="TUN795" s="552"/>
      <c r="TUO795" s="709"/>
      <c r="TUP795" s="709"/>
      <c r="TUQ795" s="723"/>
      <c r="TUR795" s="723"/>
      <c r="TUS795" s="723"/>
      <c r="TUT795" s="723"/>
      <c r="TUU795" s="723"/>
      <c r="TUV795" s="320"/>
      <c r="TUW795" s="47"/>
      <c r="TUX795" s="47"/>
      <c r="TUY795" s="34"/>
      <c r="TUZ795" s="34"/>
      <c r="TVA795" s="88"/>
      <c r="TVB795"/>
      <c r="TVC795" s="173"/>
      <c r="TVD795" s="284"/>
      <c r="TVE795" s="910"/>
      <c r="TVF795" s="421"/>
      <c r="TVG795" s="137"/>
      <c r="TVH795" s="136"/>
      <c r="TVI795" s="138"/>
      <c r="TVJ795" s="154"/>
      <c r="TVK795" s="194"/>
      <c r="TVL795" s="868"/>
      <c r="TVM795" s="194"/>
      <c r="TVN795" s="868"/>
      <c r="TVO795" s="874"/>
      <c r="TVP795" s="152"/>
      <c r="TVQ795" s="552"/>
      <c r="TVR795" s="709"/>
      <c r="TVS795" s="709"/>
      <c r="TVT795" s="723"/>
      <c r="TVU795" s="723"/>
      <c r="TVV795" s="723"/>
      <c r="TVW795" s="723"/>
      <c r="TVX795" s="723"/>
      <c r="TVY795" s="320"/>
      <c r="TVZ795" s="47"/>
      <c r="TWA795" s="47"/>
      <c r="TWB795" s="34"/>
      <c r="TWC795" s="34"/>
      <c r="TWD795" s="88"/>
      <c r="TWE795"/>
      <c r="TWF795" s="173"/>
      <c r="TWG795" s="284"/>
      <c r="TWH795" s="910"/>
      <c r="TWI795" s="421"/>
      <c r="TWJ795" s="137"/>
      <c r="TWK795" s="136"/>
      <c r="TWL795" s="138"/>
      <c r="TWM795" s="154"/>
      <c r="TWN795" s="194"/>
      <c r="TWO795" s="868"/>
      <c r="TWP795" s="194"/>
      <c r="TWQ795" s="868"/>
      <c r="TWR795" s="874"/>
      <c r="TWS795" s="152"/>
      <c r="TWT795" s="552"/>
      <c r="TWU795" s="709"/>
      <c r="TWV795" s="709"/>
      <c r="TWW795" s="723"/>
      <c r="TWX795" s="723"/>
      <c r="TWY795" s="723"/>
      <c r="TWZ795" s="723"/>
      <c r="TXA795" s="723"/>
      <c r="TXB795" s="320"/>
      <c r="TXC795" s="47"/>
      <c r="TXD795" s="47"/>
      <c r="TXE795" s="34"/>
      <c r="TXF795" s="34"/>
      <c r="TXG795" s="88"/>
      <c r="TXH795"/>
      <c r="TXI795" s="173"/>
      <c r="TXJ795" s="284"/>
      <c r="TXK795" s="910"/>
      <c r="TXL795" s="421"/>
      <c r="TXM795" s="137"/>
      <c r="TXN795" s="136"/>
      <c r="TXO795" s="138"/>
      <c r="TXP795" s="154"/>
      <c r="TXQ795" s="194"/>
      <c r="TXR795" s="868"/>
      <c r="TXS795" s="194"/>
      <c r="TXT795" s="868"/>
      <c r="TXU795" s="874"/>
      <c r="TXV795" s="152"/>
      <c r="TXW795" s="552"/>
      <c r="TXX795" s="709"/>
      <c r="TXY795" s="709"/>
      <c r="TXZ795" s="723"/>
      <c r="TYA795" s="723"/>
      <c r="TYB795" s="723"/>
      <c r="TYC795" s="723"/>
      <c r="TYD795" s="723"/>
      <c r="TYE795" s="320"/>
      <c r="TYF795" s="47"/>
      <c r="TYG795" s="47"/>
      <c r="TYH795" s="34"/>
      <c r="TYI795" s="34"/>
      <c r="TYJ795" s="88"/>
      <c r="TYK795"/>
      <c r="TYL795" s="173"/>
      <c r="TYM795" s="284"/>
      <c r="TYN795" s="910"/>
      <c r="TYO795" s="421"/>
      <c r="TYP795" s="137"/>
      <c r="TYQ795" s="136"/>
      <c r="TYR795" s="138"/>
      <c r="TYS795" s="154"/>
      <c r="TYT795" s="194"/>
      <c r="TYU795" s="868"/>
      <c r="TYV795" s="194"/>
      <c r="TYW795" s="868"/>
      <c r="TYX795" s="874"/>
      <c r="TYY795" s="152"/>
      <c r="TYZ795" s="552"/>
      <c r="TZA795" s="709"/>
      <c r="TZB795" s="709"/>
      <c r="TZC795" s="723"/>
      <c r="TZD795" s="723"/>
      <c r="TZE795" s="723"/>
      <c r="TZF795" s="723"/>
      <c r="TZG795" s="723"/>
      <c r="TZH795" s="320"/>
      <c r="TZI795" s="47"/>
      <c r="TZJ795" s="47"/>
      <c r="TZK795" s="34"/>
      <c r="TZL795" s="34"/>
      <c r="TZM795" s="88"/>
      <c r="TZN795"/>
      <c r="TZO795" s="173"/>
      <c r="TZP795" s="284"/>
      <c r="TZQ795" s="910"/>
      <c r="TZR795" s="421"/>
      <c r="TZS795" s="137"/>
      <c r="TZT795" s="136"/>
      <c r="TZU795" s="138"/>
      <c r="TZV795" s="154"/>
      <c r="TZW795" s="194"/>
      <c r="TZX795" s="868"/>
      <c r="TZY795" s="194"/>
      <c r="TZZ795" s="868"/>
      <c r="UAA795" s="874"/>
      <c r="UAB795" s="152"/>
      <c r="UAC795" s="552"/>
      <c r="UAD795" s="709"/>
      <c r="UAE795" s="709"/>
      <c r="UAF795" s="723"/>
      <c r="UAG795" s="723"/>
      <c r="UAH795" s="723"/>
      <c r="UAI795" s="723"/>
      <c r="UAJ795" s="723"/>
      <c r="UAK795" s="320"/>
      <c r="UAL795" s="47"/>
      <c r="UAM795" s="47"/>
      <c r="UAN795" s="34"/>
      <c r="UAO795" s="34"/>
      <c r="UAP795" s="88"/>
      <c r="UAQ795"/>
      <c r="UAR795" s="173"/>
      <c r="UAS795" s="284"/>
      <c r="UAT795" s="910"/>
      <c r="UAU795" s="421"/>
      <c r="UAV795" s="137"/>
      <c r="UAW795" s="136"/>
      <c r="UAX795" s="138"/>
      <c r="UAY795" s="154"/>
      <c r="UAZ795" s="194"/>
      <c r="UBA795" s="868"/>
      <c r="UBB795" s="194"/>
      <c r="UBC795" s="868"/>
      <c r="UBD795" s="874"/>
      <c r="UBE795" s="152"/>
      <c r="UBF795" s="552"/>
      <c r="UBG795" s="709"/>
      <c r="UBH795" s="709"/>
      <c r="UBI795" s="723"/>
      <c r="UBJ795" s="723"/>
      <c r="UBK795" s="723"/>
      <c r="UBL795" s="723"/>
      <c r="UBM795" s="723"/>
      <c r="UBN795" s="320"/>
      <c r="UBO795" s="47"/>
      <c r="UBP795" s="47"/>
      <c r="UBQ795" s="34"/>
      <c r="UBR795" s="34"/>
      <c r="UBS795" s="88"/>
      <c r="UBT795"/>
      <c r="UBU795" s="173"/>
      <c r="UBV795" s="284"/>
      <c r="UBW795" s="910"/>
      <c r="UBX795" s="421"/>
      <c r="UBY795" s="137"/>
      <c r="UBZ795" s="136"/>
      <c r="UCA795" s="138"/>
      <c r="UCB795" s="154"/>
      <c r="UCC795" s="194"/>
      <c r="UCD795" s="868"/>
      <c r="UCE795" s="194"/>
      <c r="UCF795" s="868"/>
      <c r="UCG795" s="874"/>
      <c r="UCH795" s="152"/>
      <c r="UCI795" s="552"/>
      <c r="UCJ795" s="709"/>
      <c r="UCK795" s="709"/>
      <c r="UCL795" s="723"/>
      <c r="UCM795" s="723"/>
      <c r="UCN795" s="723"/>
      <c r="UCO795" s="723"/>
      <c r="UCP795" s="723"/>
      <c r="UCQ795" s="320"/>
      <c r="UCR795" s="47"/>
      <c r="UCS795" s="47"/>
      <c r="UCT795" s="34"/>
      <c r="UCU795" s="34"/>
      <c r="UCV795" s="88"/>
      <c r="UCW795"/>
      <c r="UCX795" s="173"/>
      <c r="UCY795" s="284"/>
      <c r="UCZ795" s="910"/>
      <c r="UDA795" s="421"/>
      <c r="UDB795" s="137"/>
      <c r="UDC795" s="136"/>
      <c r="UDD795" s="138"/>
      <c r="UDE795" s="154"/>
      <c r="UDF795" s="194"/>
      <c r="UDG795" s="868"/>
      <c r="UDH795" s="194"/>
      <c r="UDI795" s="868"/>
      <c r="UDJ795" s="874"/>
      <c r="UDK795" s="152"/>
      <c r="UDL795" s="552"/>
      <c r="UDM795" s="709"/>
      <c r="UDN795" s="709"/>
      <c r="UDO795" s="723"/>
      <c r="UDP795" s="723"/>
      <c r="UDQ795" s="723"/>
      <c r="UDR795" s="723"/>
      <c r="UDS795" s="723"/>
      <c r="UDT795" s="320"/>
      <c r="UDU795" s="47"/>
      <c r="UDV795" s="47"/>
      <c r="UDW795" s="34"/>
      <c r="UDX795" s="34"/>
      <c r="UDY795" s="88"/>
      <c r="UDZ795"/>
      <c r="UEA795" s="173"/>
      <c r="UEB795" s="284"/>
      <c r="UEC795" s="910"/>
      <c r="UED795" s="421"/>
      <c r="UEE795" s="137"/>
      <c r="UEF795" s="136"/>
      <c r="UEG795" s="138"/>
      <c r="UEH795" s="154"/>
      <c r="UEI795" s="194"/>
      <c r="UEJ795" s="868"/>
      <c r="UEK795" s="194"/>
      <c r="UEL795" s="868"/>
      <c r="UEM795" s="874"/>
      <c r="UEN795" s="152"/>
      <c r="UEO795" s="552"/>
      <c r="UEP795" s="709"/>
      <c r="UEQ795" s="709"/>
      <c r="UER795" s="723"/>
      <c r="UES795" s="723"/>
      <c r="UET795" s="723"/>
      <c r="UEU795" s="723"/>
      <c r="UEV795" s="723"/>
      <c r="UEW795" s="320"/>
      <c r="UEX795" s="47"/>
      <c r="UEY795" s="47"/>
      <c r="UEZ795" s="34"/>
      <c r="UFA795" s="34"/>
      <c r="UFB795" s="88"/>
      <c r="UFC795"/>
      <c r="UFD795" s="173"/>
      <c r="UFE795" s="284"/>
      <c r="UFF795" s="910"/>
      <c r="UFG795" s="421"/>
      <c r="UFH795" s="137"/>
      <c r="UFI795" s="136"/>
      <c r="UFJ795" s="138"/>
      <c r="UFK795" s="154"/>
      <c r="UFL795" s="194"/>
      <c r="UFM795" s="868"/>
      <c r="UFN795" s="194"/>
      <c r="UFO795" s="868"/>
      <c r="UFP795" s="874"/>
      <c r="UFQ795" s="152"/>
      <c r="UFR795" s="552"/>
      <c r="UFS795" s="709"/>
      <c r="UFT795" s="709"/>
      <c r="UFU795" s="723"/>
      <c r="UFV795" s="723"/>
      <c r="UFW795" s="723"/>
      <c r="UFX795" s="723"/>
      <c r="UFY795" s="723"/>
      <c r="UFZ795" s="320"/>
      <c r="UGA795" s="47"/>
      <c r="UGB795" s="47"/>
      <c r="UGC795" s="34"/>
      <c r="UGD795" s="34"/>
      <c r="UGE795" s="88"/>
      <c r="UGF795"/>
      <c r="UGG795" s="173"/>
      <c r="UGH795" s="284"/>
      <c r="UGI795" s="910"/>
      <c r="UGJ795" s="421"/>
      <c r="UGK795" s="137"/>
      <c r="UGL795" s="136"/>
      <c r="UGM795" s="138"/>
      <c r="UGN795" s="154"/>
      <c r="UGO795" s="194"/>
      <c r="UGP795" s="868"/>
      <c r="UGQ795" s="194"/>
      <c r="UGR795" s="868"/>
      <c r="UGS795" s="874"/>
      <c r="UGT795" s="152"/>
      <c r="UGU795" s="552"/>
      <c r="UGV795" s="709"/>
      <c r="UGW795" s="709"/>
      <c r="UGX795" s="723"/>
      <c r="UGY795" s="723"/>
      <c r="UGZ795" s="723"/>
      <c r="UHA795" s="723"/>
      <c r="UHB795" s="723"/>
      <c r="UHC795" s="320"/>
      <c r="UHD795" s="47"/>
      <c r="UHE795" s="47"/>
      <c r="UHF795" s="34"/>
      <c r="UHG795" s="34"/>
      <c r="UHH795" s="88"/>
      <c r="UHI795"/>
      <c r="UHJ795" s="173"/>
      <c r="UHK795" s="284"/>
      <c r="UHL795" s="910"/>
      <c r="UHM795" s="421"/>
      <c r="UHN795" s="137"/>
      <c r="UHO795" s="136"/>
      <c r="UHP795" s="138"/>
      <c r="UHQ795" s="154"/>
      <c r="UHR795" s="194"/>
      <c r="UHS795" s="868"/>
      <c r="UHT795" s="194"/>
      <c r="UHU795" s="868"/>
      <c r="UHV795" s="874"/>
      <c r="UHW795" s="152"/>
      <c r="UHX795" s="552"/>
      <c r="UHY795" s="709"/>
      <c r="UHZ795" s="709"/>
      <c r="UIA795" s="723"/>
      <c r="UIB795" s="723"/>
      <c r="UIC795" s="723"/>
      <c r="UID795" s="723"/>
      <c r="UIE795" s="723"/>
      <c r="UIF795" s="320"/>
      <c r="UIG795" s="47"/>
      <c r="UIH795" s="47"/>
      <c r="UII795" s="34"/>
      <c r="UIJ795" s="34"/>
      <c r="UIK795" s="88"/>
      <c r="UIL795"/>
      <c r="UIM795" s="173"/>
      <c r="UIN795" s="284"/>
      <c r="UIO795" s="910"/>
      <c r="UIP795" s="421"/>
      <c r="UIQ795" s="137"/>
      <c r="UIR795" s="136"/>
      <c r="UIS795" s="138"/>
      <c r="UIT795" s="154"/>
      <c r="UIU795" s="194"/>
      <c r="UIV795" s="868"/>
      <c r="UIW795" s="194"/>
      <c r="UIX795" s="868"/>
      <c r="UIY795" s="874"/>
      <c r="UIZ795" s="152"/>
      <c r="UJA795" s="552"/>
      <c r="UJB795" s="709"/>
      <c r="UJC795" s="709"/>
      <c r="UJD795" s="723"/>
      <c r="UJE795" s="723"/>
      <c r="UJF795" s="723"/>
      <c r="UJG795" s="723"/>
      <c r="UJH795" s="723"/>
      <c r="UJI795" s="320"/>
      <c r="UJJ795" s="47"/>
      <c r="UJK795" s="47"/>
      <c r="UJL795" s="34"/>
      <c r="UJM795" s="34"/>
      <c r="UJN795" s="88"/>
      <c r="UJO795"/>
      <c r="UJP795" s="173"/>
      <c r="UJQ795" s="284"/>
      <c r="UJR795" s="910"/>
      <c r="UJS795" s="421"/>
      <c r="UJT795" s="137"/>
      <c r="UJU795" s="136"/>
      <c r="UJV795" s="138"/>
      <c r="UJW795" s="154"/>
      <c r="UJX795" s="194"/>
      <c r="UJY795" s="868"/>
      <c r="UJZ795" s="194"/>
      <c r="UKA795" s="868"/>
      <c r="UKB795" s="874"/>
      <c r="UKC795" s="152"/>
      <c r="UKD795" s="552"/>
      <c r="UKE795" s="709"/>
      <c r="UKF795" s="709"/>
      <c r="UKG795" s="723"/>
      <c r="UKH795" s="723"/>
      <c r="UKI795" s="723"/>
      <c r="UKJ795" s="723"/>
      <c r="UKK795" s="723"/>
      <c r="UKL795" s="320"/>
      <c r="UKM795" s="47"/>
      <c r="UKN795" s="47"/>
      <c r="UKO795" s="34"/>
      <c r="UKP795" s="34"/>
      <c r="UKQ795" s="88"/>
      <c r="UKR795"/>
      <c r="UKS795" s="173"/>
      <c r="UKT795" s="284"/>
      <c r="UKU795" s="910"/>
      <c r="UKV795" s="421"/>
      <c r="UKW795" s="137"/>
      <c r="UKX795" s="136"/>
      <c r="UKY795" s="138"/>
      <c r="UKZ795" s="154"/>
      <c r="ULA795" s="194"/>
      <c r="ULB795" s="868"/>
      <c r="ULC795" s="194"/>
      <c r="ULD795" s="868"/>
      <c r="ULE795" s="874"/>
      <c r="ULF795" s="152"/>
      <c r="ULG795" s="552"/>
      <c r="ULH795" s="709"/>
      <c r="ULI795" s="709"/>
      <c r="ULJ795" s="723"/>
      <c r="ULK795" s="723"/>
      <c r="ULL795" s="723"/>
      <c r="ULM795" s="723"/>
      <c r="ULN795" s="723"/>
      <c r="ULO795" s="320"/>
      <c r="ULP795" s="47"/>
      <c r="ULQ795" s="47"/>
      <c r="ULR795" s="34"/>
      <c r="ULS795" s="34"/>
      <c r="ULT795" s="88"/>
      <c r="ULU795"/>
      <c r="ULV795" s="173"/>
      <c r="ULW795" s="284"/>
      <c r="ULX795" s="910"/>
      <c r="ULY795" s="421"/>
      <c r="ULZ795" s="137"/>
      <c r="UMA795" s="136"/>
      <c r="UMB795" s="138"/>
      <c r="UMC795" s="154"/>
      <c r="UMD795" s="194"/>
      <c r="UME795" s="868"/>
      <c r="UMF795" s="194"/>
      <c r="UMG795" s="868"/>
      <c r="UMH795" s="874"/>
      <c r="UMI795" s="152"/>
      <c r="UMJ795" s="552"/>
      <c r="UMK795" s="709"/>
      <c r="UML795" s="709"/>
      <c r="UMM795" s="723"/>
      <c r="UMN795" s="723"/>
      <c r="UMO795" s="723"/>
      <c r="UMP795" s="723"/>
      <c r="UMQ795" s="723"/>
      <c r="UMR795" s="320"/>
      <c r="UMS795" s="47"/>
      <c r="UMT795" s="47"/>
      <c r="UMU795" s="34"/>
      <c r="UMV795" s="34"/>
      <c r="UMW795" s="88"/>
      <c r="UMX795"/>
      <c r="UMY795" s="173"/>
      <c r="UMZ795" s="284"/>
      <c r="UNA795" s="910"/>
      <c r="UNB795" s="421"/>
      <c r="UNC795" s="137"/>
      <c r="UND795" s="136"/>
      <c r="UNE795" s="138"/>
      <c r="UNF795" s="154"/>
      <c r="UNG795" s="194"/>
      <c r="UNH795" s="868"/>
      <c r="UNI795" s="194"/>
      <c r="UNJ795" s="868"/>
      <c r="UNK795" s="874"/>
      <c r="UNL795" s="152"/>
      <c r="UNM795" s="552"/>
      <c r="UNN795" s="709"/>
      <c r="UNO795" s="709"/>
      <c r="UNP795" s="723"/>
      <c r="UNQ795" s="723"/>
      <c r="UNR795" s="723"/>
      <c r="UNS795" s="723"/>
      <c r="UNT795" s="723"/>
      <c r="UNU795" s="320"/>
      <c r="UNV795" s="47"/>
      <c r="UNW795" s="47"/>
      <c r="UNX795" s="34"/>
      <c r="UNY795" s="34"/>
      <c r="UNZ795" s="88"/>
      <c r="UOA795"/>
      <c r="UOB795" s="173"/>
      <c r="UOC795" s="284"/>
      <c r="UOD795" s="910"/>
      <c r="UOE795" s="421"/>
      <c r="UOF795" s="137"/>
      <c r="UOG795" s="136"/>
      <c r="UOH795" s="138"/>
      <c r="UOI795" s="154"/>
      <c r="UOJ795" s="194"/>
      <c r="UOK795" s="868"/>
      <c r="UOL795" s="194"/>
      <c r="UOM795" s="868"/>
      <c r="UON795" s="874"/>
      <c r="UOO795" s="152"/>
      <c r="UOP795" s="552"/>
      <c r="UOQ795" s="709"/>
      <c r="UOR795" s="709"/>
      <c r="UOS795" s="723"/>
      <c r="UOT795" s="723"/>
      <c r="UOU795" s="723"/>
      <c r="UOV795" s="723"/>
      <c r="UOW795" s="723"/>
      <c r="UOX795" s="320"/>
      <c r="UOY795" s="47"/>
      <c r="UOZ795" s="47"/>
      <c r="UPA795" s="34"/>
      <c r="UPB795" s="34"/>
      <c r="UPC795" s="88"/>
      <c r="UPD795"/>
      <c r="UPE795" s="173"/>
      <c r="UPF795" s="284"/>
      <c r="UPG795" s="910"/>
      <c r="UPH795" s="421"/>
      <c r="UPI795" s="137"/>
      <c r="UPJ795" s="136"/>
      <c r="UPK795" s="138"/>
      <c r="UPL795" s="154"/>
      <c r="UPM795" s="194"/>
      <c r="UPN795" s="868"/>
      <c r="UPO795" s="194"/>
      <c r="UPP795" s="868"/>
      <c r="UPQ795" s="874"/>
      <c r="UPR795" s="152"/>
      <c r="UPS795" s="552"/>
      <c r="UPT795" s="709"/>
      <c r="UPU795" s="709"/>
      <c r="UPV795" s="723"/>
      <c r="UPW795" s="723"/>
      <c r="UPX795" s="723"/>
      <c r="UPY795" s="723"/>
      <c r="UPZ795" s="723"/>
      <c r="UQA795" s="320"/>
      <c r="UQB795" s="47"/>
      <c r="UQC795" s="47"/>
      <c r="UQD795" s="34"/>
      <c r="UQE795" s="34"/>
      <c r="UQF795" s="88"/>
      <c r="UQG795"/>
      <c r="UQH795" s="173"/>
      <c r="UQI795" s="284"/>
      <c r="UQJ795" s="910"/>
      <c r="UQK795" s="421"/>
      <c r="UQL795" s="137"/>
      <c r="UQM795" s="136"/>
      <c r="UQN795" s="138"/>
      <c r="UQO795" s="154"/>
      <c r="UQP795" s="194"/>
      <c r="UQQ795" s="868"/>
      <c r="UQR795" s="194"/>
      <c r="UQS795" s="868"/>
      <c r="UQT795" s="874"/>
      <c r="UQU795" s="152"/>
      <c r="UQV795" s="552"/>
      <c r="UQW795" s="709"/>
      <c r="UQX795" s="709"/>
      <c r="UQY795" s="723"/>
      <c r="UQZ795" s="723"/>
      <c r="URA795" s="723"/>
      <c r="URB795" s="723"/>
      <c r="URC795" s="723"/>
      <c r="URD795" s="320"/>
      <c r="URE795" s="47"/>
      <c r="URF795" s="47"/>
      <c r="URG795" s="34"/>
      <c r="URH795" s="34"/>
      <c r="URI795" s="88"/>
      <c r="URJ795"/>
      <c r="URK795" s="173"/>
      <c r="URL795" s="284"/>
      <c r="URM795" s="910"/>
      <c r="URN795" s="421"/>
      <c r="URO795" s="137"/>
      <c r="URP795" s="136"/>
      <c r="URQ795" s="138"/>
      <c r="URR795" s="154"/>
      <c r="URS795" s="194"/>
      <c r="URT795" s="868"/>
      <c r="URU795" s="194"/>
      <c r="URV795" s="868"/>
      <c r="URW795" s="874"/>
      <c r="URX795" s="152"/>
      <c r="URY795" s="552"/>
      <c r="URZ795" s="709"/>
      <c r="USA795" s="709"/>
      <c r="USB795" s="723"/>
      <c r="USC795" s="723"/>
      <c r="USD795" s="723"/>
      <c r="USE795" s="723"/>
      <c r="USF795" s="723"/>
      <c r="USG795" s="320"/>
      <c r="USH795" s="47"/>
      <c r="USI795" s="47"/>
      <c r="USJ795" s="34"/>
      <c r="USK795" s="34"/>
      <c r="USL795" s="88"/>
      <c r="USM795"/>
      <c r="USN795" s="173"/>
      <c r="USO795" s="284"/>
      <c r="USP795" s="910"/>
      <c r="USQ795" s="421"/>
      <c r="USR795" s="137"/>
      <c r="USS795" s="136"/>
      <c r="UST795" s="138"/>
      <c r="USU795" s="154"/>
      <c r="USV795" s="194"/>
      <c r="USW795" s="868"/>
      <c r="USX795" s="194"/>
      <c r="USY795" s="868"/>
      <c r="USZ795" s="874"/>
      <c r="UTA795" s="152"/>
      <c r="UTB795" s="552"/>
      <c r="UTC795" s="709"/>
      <c r="UTD795" s="709"/>
      <c r="UTE795" s="723"/>
      <c r="UTF795" s="723"/>
      <c r="UTG795" s="723"/>
      <c r="UTH795" s="723"/>
      <c r="UTI795" s="723"/>
      <c r="UTJ795" s="320"/>
      <c r="UTK795" s="47"/>
      <c r="UTL795" s="47"/>
      <c r="UTM795" s="34"/>
      <c r="UTN795" s="34"/>
      <c r="UTO795" s="88"/>
      <c r="UTP795"/>
      <c r="UTQ795" s="173"/>
      <c r="UTR795" s="284"/>
      <c r="UTS795" s="910"/>
      <c r="UTT795" s="421"/>
      <c r="UTU795" s="137"/>
      <c r="UTV795" s="136"/>
      <c r="UTW795" s="138"/>
      <c r="UTX795" s="154"/>
      <c r="UTY795" s="194"/>
      <c r="UTZ795" s="868"/>
      <c r="UUA795" s="194"/>
      <c r="UUB795" s="868"/>
      <c r="UUC795" s="874"/>
      <c r="UUD795" s="152"/>
      <c r="UUE795" s="552"/>
      <c r="UUF795" s="709"/>
      <c r="UUG795" s="709"/>
      <c r="UUH795" s="723"/>
      <c r="UUI795" s="723"/>
      <c r="UUJ795" s="723"/>
      <c r="UUK795" s="723"/>
      <c r="UUL795" s="723"/>
      <c r="UUM795" s="320"/>
      <c r="UUN795" s="47"/>
      <c r="UUO795" s="47"/>
      <c r="UUP795" s="34"/>
      <c r="UUQ795" s="34"/>
      <c r="UUR795" s="88"/>
      <c r="UUS795"/>
      <c r="UUT795" s="173"/>
      <c r="UUU795" s="284"/>
      <c r="UUV795" s="910"/>
      <c r="UUW795" s="421"/>
      <c r="UUX795" s="137"/>
      <c r="UUY795" s="136"/>
      <c r="UUZ795" s="138"/>
      <c r="UVA795" s="154"/>
      <c r="UVB795" s="194"/>
      <c r="UVC795" s="868"/>
      <c r="UVD795" s="194"/>
      <c r="UVE795" s="868"/>
      <c r="UVF795" s="874"/>
      <c r="UVG795" s="152"/>
      <c r="UVH795" s="552"/>
      <c r="UVI795" s="709"/>
      <c r="UVJ795" s="709"/>
      <c r="UVK795" s="723"/>
      <c r="UVL795" s="723"/>
      <c r="UVM795" s="723"/>
      <c r="UVN795" s="723"/>
      <c r="UVO795" s="723"/>
      <c r="UVP795" s="320"/>
      <c r="UVQ795" s="47"/>
      <c r="UVR795" s="47"/>
      <c r="UVS795" s="34"/>
      <c r="UVT795" s="34"/>
      <c r="UVU795" s="88"/>
      <c r="UVV795"/>
      <c r="UVW795" s="173"/>
      <c r="UVX795" s="284"/>
      <c r="UVY795" s="910"/>
      <c r="UVZ795" s="421"/>
      <c r="UWA795" s="137"/>
      <c r="UWB795" s="136"/>
      <c r="UWC795" s="138"/>
      <c r="UWD795" s="154"/>
      <c r="UWE795" s="194"/>
      <c r="UWF795" s="868"/>
      <c r="UWG795" s="194"/>
      <c r="UWH795" s="868"/>
      <c r="UWI795" s="874"/>
      <c r="UWJ795" s="152"/>
      <c r="UWK795" s="552"/>
      <c r="UWL795" s="709"/>
      <c r="UWM795" s="709"/>
      <c r="UWN795" s="723"/>
      <c r="UWO795" s="723"/>
      <c r="UWP795" s="723"/>
      <c r="UWQ795" s="723"/>
      <c r="UWR795" s="723"/>
      <c r="UWS795" s="320"/>
      <c r="UWT795" s="47"/>
      <c r="UWU795" s="47"/>
      <c r="UWV795" s="34"/>
      <c r="UWW795" s="34"/>
      <c r="UWX795" s="88"/>
      <c r="UWY795"/>
      <c r="UWZ795" s="173"/>
      <c r="UXA795" s="284"/>
      <c r="UXB795" s="910"/>
      <c r="UXC795" s="421"/>
      <c r="UXD795" s="137"/>
      <c r="UXE795" s="136"/>
      <c r="UXF795" s="138"/>
      <c r="UXG795" s="154"/>
      <c r="UXH795" s="194"/>
      <c r="UXI795" s="868"/>
      <c r="UXJ795" s="194"/>
      <c r="UXK795" s="868"/>
      <c r="UXL795" s="874"/>
      <c r="UXM795" s="152"/>
      <c r="UXN795" s="552"/>
      <c r="UXO795" s="709"/>
      <c r="UXP795" s="709"/>
      <c r="UXQ795" s="723"/>
      <c r="UXR795" s="723"/>
      <c r="UXS795" s="723"/>
      <c r="UXT795" s="723"/>
      <c r="UXU795" s="723"/>
      <c r="UXV795" s="320"/>
      <c r="UXW795" s="47"/>
      <c r="UXX795" s="47"/>
      <c r="UXY795" s="34"/>
      <c r="UXZ795" s="34"/>
      <c r="UYA795" s="88"/>
      <c r="UYB795"/>
      <c r="UYC795" s="173"/>
      <c r="UYD795" s="284"/>
      <c r="UYE795" s="910"/>
      <c r="UYF795" s="421"/>
      <c r="UYG795" s="137"/>
      <c r="UYH795" s="136"/>
      <c r="UYI795" s="138"/>
      <c r="UYJ795" s="154"/>
      <c r="UYK795" s="194"/>
      <c r="UYL795" s="868"/>
      <c r="UYM795" s="194"/>
      <c r="UYN795" s="868"/>
      <c r="UYO795" s="874"/>
      <c r="UYP795" s="152"/>
      <c r="UYQ795" s="552"/>
      <c r="UYR795" s="709"/>
      <c r="UYS795" s="709"/>
      <c r="UYT795" s="723"/>
      <c r="UYU795" s="723"/>
      <c r="UYV795" s="723"/>
      <c r="UYW795" s="723"/>
      <c r="UYX795" s="723"/>
      <c r="UYY795" s="320"/>
      <c r="UYZ795" s="47"/>
      <c r="UZA795" s="47"/>
      <c r="UZB795" s="34"/>
      <c r="UZC795" s="34"/>
      <c r="UZD795" s="88"/>
      <c r="UZE795"/>
      <c r="UZF795" s="173"/>
      <c r="UZG795" s="284"/>
      <c r="UZH795" s="910"/>
      <c r="UZI795" s="421"/>
      <c r="UZJ795" s="137"/>
      <c r="UZK795" s="136"/>
      <c r="UZL795" s="138"/>
      <c r="UZM795" s="154"/>
      <c r="UZN795" s="194"/>
      <c r="UZO795" s="868"/>
      <c r="UZP795" s="194"/>
      <c r="UZQ795" s="868"/>
      <c r="UZR795" s="874"/>
      <c r="UZS795" s="152"/>
      <c r="UZT795" s="552"/>
      <c r="UZU795" s="709"/>
      <c r="UZV795" s="709"/>
      <c r="UZW795" s="723"/>
      <c r="UZX795" s="723"/>
      <c r="UZY795" s="723"/>
      <c r="UZZ795" s="723"/>
      <c r="VAA795" s="723"/>
      <c r="VAB795" s="320"/>
      <c r="VAC795" s="47"/>
      <c r="VAD795" s="47"/>
      <c r="VAE795" s="34"/>
      <c r="VAF795" s="34"/>
      <c r="VAG795" s="88"/>
      <c r="VAH795"/>
      <c r="VAI795" s="173"/>
      <c r="VAJ795" s="284"/>
      <c r="VAK795" s="910"/>
      <c r="VAL795" s="421"/>
      <c r="VAM795" s="137"/>
      <c r="VAN795" s="136"/>
      <c r="VAO795" s="138"/>
      <c r="VAP795" s="154"/>
      <c r="VAQ795" s="194"/>
      <c r="VAR795" s="868"/>
      <c r="VAS795" s="194"/>
      <c r="VAT795" s="868"/>
      <c r="VAU795" s="874"/>
      <c r="VAV795" s="152"/>
      <c r="VAW795" s="552"/>
      <c r="VAX795" s="709"/>
      <c r="VAY795" s="709"/>
      <c r="VAZ795" s="723"/>
      <c r="VBA795" s="723"/>
      <c r="VBB795" s="723"/>
      <c r="VBC795" s="723"/>
      <c r="VBD795" s="723"/>
      <c r="VBE795" s="320"/>
      <c r="VBF795" s="47"/>
      <c r="VBG795" s="47"/>
      <c r="VBH795" s="34"/>
      <c r="VBI795" s="34"/>
      <c r="VBJ795" s="88"/>
      <c r="VBK795"/>
      <c r="VBL795" s="173"/>
      <c r="VBM795" s="284"/>
      <c r="VBN795" s="910"/>
      <c r="VBO795" s="421"/>
      <c r="VBP795" s="137"/>
      <c r="VBQ795" s="136"/>
      <c r="VBR795" s="138"/>
      <c r="VBS795" s="154"/>
      <c r="VBT795" s="194"/>
      <c r="VBU795" s="868"/>
      <c r="VBV795" s="194"/>
      <c r="VBW795" s="868"/>
      <c r="VBX795" s="874"/>
      <c r="VBY795" s="152"/>
      <c r="VBZ795" s="552"/>
      <c r="VCA795" s="709"/>
      <c r="VCB795" s="709"/>
      <c r="VCC795" s="723"/>
      <c r="VCD795" s="723"/>
      <c r="VCE795" s="723"/>
      <c r="VCF795" s="723"/>
      <c r="VCG795" s="723"/>
      <c r="VCH795" s="320"/>
      <c r="VCI795" s="47"/>
      <c r="VCJ795" s="47"/>
      <c r="VCK795" s="34"/>
      <c r="VCL795" s="34"/>
      <c r="VCM795" s="88"/>
      <c r="VCN795"/>
      <c r="VCO795" s="173"/>
      <c r="VCP795" s="284"/>
      <c r="VCQ795" s="910"/>
      <c r="VCR795" s="421"/>
      <c r="VCS795" s="137"/>
      <c r="VCT795" s="136"/>
      <c r="VCU795" s="138"/>
      <c r="VCV795" s="154"/>
      <c r="VCW795" s="194"/>
      <c r="VCX795" s="868"/>
      <c r="VCY795" s="194"/>
      <c r="VCZ795" s="868"/>
      <c r="VDA795" s="874"/>
      <c r="VDB795" s="152"/>
      <c r="VDC795" s="552"/>
      <c r="VDD795" s="709"/>
      <c r="VDE795" s="709"/>
      <c r="VDF795" s="723"/>
      <c r="VDG795" s="723"/>
      <c r="VDH795" s="723"/>
      <c r="VDI795" s="723"/>
      <c r="VDJ795" s="723"/>
      <c r="VDK795" s="320"/>
      <c r="VDL795" s="47"/>
      <c r="VDM795" s="47"/>
      <c r="VDN795" s="34"/>
      <c r="VDO795" s="34"/>
      <c r="VDP795" s="88"/>
      <c r="VDQ795"/>
      <c r="VDR795" s="173"/>
      <c r="VDS795" s="284"/>
      <c r="VDT795" s="910"/>
      <c r="VDU795" s="421"/>
      <c r="VDV795" s="137"/>
      <c r="VDW795" s="136"/>
      <c r="VDX795" s="138"/>
      <c r="VDY795" s="154"/>
      <c r="VDZ795" s="194"/>
      <c r="VEA795" s="868"/>
      <c r="VEB795" s="194"/>
      <c r="VEC795" s="868"/>
      <c r="VED795" s="874"/>
      <c r="VEE795" s="152"/>
      <c r="VEF795" s="552"/>
      <c r="VEG795" s="709"/>
      <c r="VEH795" s="709"/>
      <c r="VEI795" s="723"/>
      <c r="VEJ795" s="723"/>
      <c r="VEK795" s="723"/>
      <c r="VEL795" s="723"/>
      <c r="VEM795" s="723"/>
      <c r="VEN795" s="320"/>
      <c r="VEO795" s="47"/>
      <c r="VEP795" s="47"/>
      <c r="VEQ795" s="34"/>
      <c r="VER795" s="34"/>
      <c r="VES795" s="88"/>
      <c r="VET795"/>
      <c r="VEU795" s="173"/>
      <c r="VEV795" s="284"/>
      <c r="VEW795" s="910"/>
      <c r="VEX795" s="421"/>
      <c r="VEY795" s="137"/>
      <c r="VEZ795" s="136"/>
      <c r="VFA795" s="138"/>
      <c r="VFB795" s="154"/>
      <c r="VFC795" s="194"/>
      <c r="VFD795" s="868"/>
      <c r="VFE795" s="194"/>
      <c r="VFF795" s="868"/>
      <c r="VFG795" s="874"/>
      <c r="VFH795" s="152"/>
      <c r="VFI795" s="552"/>
      <c r="VFJ795" s="709"/>
      <c r="VFK795" s="709"/>
      <c r="VFL795" s="723"/>
      <c r="VFM795" s="723"/>
      <c r="VFN795" s="723"/>
      <c r="VFO795" s="723"/>
      <c r="VFP795" s="723"/>
      <c r="VFQ795" s="320"/>
      <c r="VFR795" s="47"/>
      <c r="VFS795" s="47"/>
      <c r="VFT795" s="34"/>
      <c r="VFU795" s="34"/>
      <c r="VFV795" s="88"/>
      <c r="VFW795"/>
      <c r="VFX795" s="173"/>
      <c r="VFY795" s="284"/>
      <c r="VFZ795" s="910"/>
      <c r="VGA795" s="421"/>
      <c r="VGB795" s="137"/>
      <c r="VGC795" s="136"/>
      <c r="VGD795" s="138"/>
      <c r="VGE795" s="154"/>
      <c r="VGF795" s="194"/>
      <c r="VGG795" s="868"/>
      <c r="VGH795" s="194"/>
      <c r="VGI795" s="868"/>
      <c r="VGJ795" s="874"/>
      <c r="VGK795" s="152"/>
      <c r="VGL795" s="552"/>
      <c r="VGM795" s="709"/>
      <c r="VGN795" s="709"/>
      <c r="VGO795" s="723"/>
      <c r="VGP795" s="723"/>
      <c r="VGQ795" s="723"/>
      <c r="VGR795" s="723"/>
      <c r="VGS795" s="723"/>
      <c r="VGT795" s="320"/>
      <c r="VGU795" s="47"/>
      <c r="VGV795" s="47"/>
      <c r="VGW795" s="34"/>
      <c r="VGX795" s="34"/>
      <c r="VGY795" s="88"/>
      <c r="VGZ795"/>
      <c r="VHA795" s="173"/>
      <c r="VHB795" s="284"/>
      <c r="VHC795" s="910"/>
      <c r="VHD795" s="421"/>
      <c r="VHE795" s="137"/>
      <c r="VHF795" s="136"/>
      <c r="VHG795" s="138"/>
      <c r="VHH795" s="154"/>
      <c r="VHI795" s="194"/>
      <c r="VHJ795" s="868"/>
      <c r="VHK795" s="194"/>
      <c r="VHL795" s="868"/>
      <c r="VHM795" s="874"/>
      <c r="VHN795" s="152"/>
      <c r="VHO795" s="552"/>
      <c r="VHP795" s="709"/>
      <c r="VHQ795" s="709"/>
      <c r="VHR795" s="723"/>
      <c r="VHS795" s="723"/>
      <c r="VHT795" s="723"/>
      <c r="VHU795" s="723"/>
      <c r="VHV795" s="723"/>
      <c r="VHW795" s="320"/>
      <c r="VHX795" s="47"/>
      <c r="VHY795" s="47"/>
      <c r="VHZ795" s="34"/>
      <c r="VIA795" s="34"/>
      <c r="VIB795" s="88"/>
      <c r="VIC795"/>
      <c r="VID795" s="173"/>
      <c r="VIE795" s="284"/>
      <c r="VIF795" s="910"/>
      <c r="VIG795" s="421"/>
      <c r="VIH795" s="137"/>
      <c r="VII795" s="136"/>
      <c r="VIJ795" s="138"/>
      <c r="VIK795" s="154"/>
      <c r="VIL795" s="194"/>
      <c r="VIM795" s="868"/>
      <c r="VIN795" s="194"/>
      <c r="VIO795" s="868"/>
      <c r="VIP795" s="874"/>
      <c r="VIQ795" s="152"/>
      <c r="VIR795" s="552"/>
      <c r="VIS795" s="709"/>
      <c r="VIT795" s="709"/>
      <c r="VIU795" s="723"/>
      <c r="VIV795" s="723"/>
      <c r="VIW795" s="723"/>
      <c r="VIX795" s="723"/>
      <c r="VIY795" s="723"/>
      <c r="VIZ795" s="320"/>
      <c r="VJA795" s="47"/>
      <c r="VJB795" s="47"/>
      <c r="VJC795" s="34"/>
      <c r="VJD795" s="34"/>
      <c r="VJE795" s="88"/>
      <c r="VJF795"/>
      <c r="VJG795" s="173"/>
      <c r="VJH795" s="284"/>
      <c r="VJI795" s="910"/>
      <c r="VJJ795" s="421"/>
      <c r="VJK795" s="137"/>
      <c r="VJL795" s="136"/>
      <c r="VJM795" s="138"/>
      <c r="VJN795" s="154"/>
      <c r="VJO795" s="194"/>
      <c r="VJP795" s="868"/>
      <c r="VJQ795" s="194"/>
      <c r="VJR795" s="868"/>
      <c r="VJS795" s="874"/>
      <c r="VJT795" s="152"/>
      <c r="VJU795" s="552"/>
      <c r="VJV795" s="709"/>
      <c r="VJW795" s="709"/>
      <c r="VJX795" s="723"/>
      <c r="VJY795" s="723"/>
      <c r="VJZ795" s="723"/>
      <c r="VKA795" s="723"/>
      <c r="VKB795" s="723"/>
      <c r="VKC795" s="320"/>
      <c r="VKD795" s="47"/>
      <c r="VKE795" s="47"/>
      <c r="VKF795" s="34"/>
      <c r="VKG795" s="34"/>
      <c r="VKH795" s="88"/>
      <c r="VKI795"/>
      <c r="VKJ795" s="173"/>
      <c r="VKK795" s="284"/>
      <c r="VKL795" s="910"/>
      <c r="VKM795" s="421"/>
      <c r="VKN795" s="137"/>
      <c r="VKO795" s="136"/>
      <c r="VKP795" s="138"/>
      <c r="VKQ795" s="154"/>
      <c r="VKR795" s="194"/>
      <c r="VKS795" s="868"/>
      <c r="VKT795" s="194"/>
      <c r="VKU795" s="868"/>
      <c r="VKV795" s="874"/>
      <c r="VKW795" s="152"/>
      <c r="VKX795" s="552"/>
      <c r="VKY795" s="709"/>
      <c r="VKZ795" s="709"/>
      <c r="VLA795" s="723"/>
      <c r="VLB795" s="723"/>
      <c r="VLC795" s="723"/>
      <c r="VLD795" s="723"/>
      <c r="VLE795" s="723"/>
      <c r="VLF795" s="320"/>
      <c r="VLG795" s="47"/>
      <c r="VLH795" s="47"/>
      <c r="VLI795" s="34"/>
      <c r="VLJ795" s="34"/>
      <c r="VLK795" s="88"/>
      <c r="VLL795"/>
      <c r="VLM795" s="173"/>
      <c r="VLN795" s="284"/>
      <c r="VLO795" s="910"/>
      <c r="VLP795" s="421"/>
      <c r="VLQ795" s="137"/>
      <c r="VLR795" s="136"/>
      <c r="VLS795" s="138"/>
      <c r="VLT795" s="154"/>
      <c r="VLU795" s="194"/>
      <c r="VLV795" s="868"/>
      <c r="VLW795" s="194"/>
      <c r="VLX795" s="868"/>
      <c r="VLY795" s="874"/>
      <c r="VLZ795" s="152"/>
      <c r="VMA795" s="552"/>
      <c r="VMB795" s="709"/>
      <c r="VMC795" s="709"/>
      <c r="VMD795" s="723"/>
      <c r="VME795" s="723"/>
      <c r="VMF795" s="723"/>
      <c r="VMG795" s="723"/>
      <c r="VMH795" s="723"/>
      <c r="VMI795" s="320"/>
      <c r="VMJ795" s="47"/>
      <c r="VMK795" s="47"/>
      <c r="VML795" s="34"/>
      <c r="VMM795" s="34"/>
      <c r="VMN795" s="88"/>
      <c r="VMO795"/>
      <c r="VMP795" s="173"/>
      <c r="VMQ795" s="284"/>
      <c r="VMR795" s="910"/>
      <c r="VMS795" s="421"/>
      <c r="VMT795" s="137"/>
      <c r="VMU795" s="136"/>
      <c r="VMV795" s="138"/>
      <c r="VMW795" s="154"/>
      <c r="VMX795" s="194"/>
      <c r="VMY795" s="868"/>
      <c r="VMZ795" s="194"/>
      <c r="VNA795" s="868"/>
      <c r="VNB795" s="874"/>
      <c r="VNC795" s="152"/>
      <c r="VND795" s="552"/>
      <c r="VNE795" s="709"/>
      <c r="VNF795" s="709"/>
      <c r="VNG795" s="723"/>
      <c r="VNH795" s="723"/>
      <c r="VNI795" s="723"/>
      <c r="VNJ795" s="723"/>
      <c r="VNK795" s="723"/>
      <c r="VNL795" s="320"/>
      <c r="VNM795" s="47"/>
      <c r="VNN795" s="47"/>
      <c r="VNO795" s="34"/>
      <c r="VNP795" s="34"/>
      <c r="VNQ795" s="88"/>
      <c r="VNR795"/>
      <c r="VNS795" s="173"/>
      <c r="VNT795" s="284"/>
      <c r="VNU795" s="910"/>
      <c r="VNV795" s="421"/>
      <c r="VNW795" s="137"/>
      <c r="VNX795" s="136"/>
      <c r="VNY795" s="138"/>
      <c r="VNZ795" s="154"/>
      <c r="VOA795" s="194"/>
      <c r="VOB795" s="868"/>
      <c r="VOC795" s="194"/>
      <c r="VOD795" s="868"/>
      <c r="VOE795" s="874"/>
      <c r="VOF795" s="152"/>
      <c r="VOG795" s="552"/>
      <c r="VOH795" s="709"/>
      <c r="VOI795" s="709"/>
      <c r="VOJ795" s="723"/>
      <c r="VOK795" s="723"/>
      <c r="VOL795" s="723"/>
      <c r="VOM795" s="723"/>
      <c r="VON795" s="723"/>
      <c r="VOO795" s="320"/>
      <c r="VOP795" s="47"/>
      <c r="VOQ795" s="47"/>
      <c r="VOR795" s="34"/>
      <c r="VOS795" s="34"/>
      <c r="VOT795" s="88"/>
      <c r="VOU795"/>
      <c r="VOV795" s="173"/>
      <c r="VOW795" s="284"/>
      <c r="VOX795" s="910"/>
      <c r="VOY795" s="421"/>
      <c r="VOZ795" s="137"/>
      <c r="VPA795" s="136"/>
      <c r="VPB795" s="138"/>
      <c r="VPC795" s="154"/>
      <c r="VPD795" s="194"/>
      <c r="VPE795" s="868"/>
      <c r="VPF795" s="194"/>
      <c r="VPG795" s="868"/>
      <c r="VPH795" s="874"/>
      <c r="VPI795" s="152"/>
      <c r="VPJ795" s="552"/>
      <c r="VPK795" s="709"/>
      <c r="VPL795" s="709"/>
      <c r="VPM795" s="723"/>
      <c r="VPN795" s="723"/>
      <c r="VPO795" s="723"/>
      <c r="VPP795" s="723"/>
      <c r="VPQ795" s="723"/>
      <c r="VPR795" s="320"/>
      <c r="VPS795" s="47"/>
      <c r="VPT795" s="47"/>
      <c r="VPU795" s="34"/>
      <c r="VPV795" s="34"/>
      <c r="VPW795" s="88"/>
      <c r="VPX795"/>
      <c r="VPY795" s="173"/>
      <c r="VPZ795" s="284"/>
      <c r="VQA795" s="910"/>
      <c r="VQB795" s="421"/>
      <c r="VQC795" s="137"/>
      <c r="VQD795" s="136"/>
      <c r="VQE795" s="138"/>
      <c r="VQF795" s="154"/>
      <c r="VQG795" s="194"/>
      <c r="VQH795" s="868"/>
      <c r="VQI795" s="194"/>
      <c r="VQJ795" s="868"/>
      <c r="VQK795" s="874"/>
      <c r="VQL795" s="152"/>
      <c r="VQM795" s="552"/>
      <c r="VQN795" s="709"/>
      <c r="VQO795" s="709"/>
      <c r="VQP795" s="723"/>
      <c r="VQQ795" s="723"/>
      <c r="VQR795" s="723"/>
      <c r="VQS795" s="723"/>
      <c r="VQT795" s="723"/>
      <c r="VQU795" s="320"/>
      <c r="VQV795" s="47"/>
      <c r="VQW795" s="47"/>
      <c r="VQX795" s="34"/>
      <c r="VQY795" s="34"/>
      <c r="VQZ795" s="88"/>
      <c r="VRA795"/>
      <c r="VRB795" s="173"/>
      <c r="VRC795" s="284"/>
      <c r="VRD795" s="910"/>
      <c r="VRE795" s="421"/>
      <c r="VRF795" s="137"/>
      <c r="VRG795" s="136"/>
      <c r="VRH795" s="138"/>
      <c r="VRI795" s="154"/>
      <c r="VRJ795" s="194"/>
      <c r="VRK795" s="868"/>
      <c r="VRL795" s="194"/>
      <c r="VRM795" s="868"/>
      <c r="VRN795" s="874"/>
      <c r="VRO795" s="152"/>
      <c r="VRP795" s="552"/>
      <c r="VRQ795" s="709"/>
      <c r="VRR795" s="709"/>
      <c r="VRS795" s="723"/>
      <c r="VRT795" s="723"/>
      <c r="VRU795" s="723"/>
      <c r="VRV795" s="723"/>
      <c r="VRW795" s="723"/>
      <c r="VRX795" s="320"/>
      <c r="VRY795" s="47"/>
      <c r="VRZ795" s="47"/>
      <c r="VSA795" s="34"/>
      <c r="VSB795" s="34"/>
      <c r="VSC795" s="88"/>
      <c r="VSD795"/>
      <c r="VSE795" s="173"/>
      <c r="VSF795" s="284"/>
      <c r="VSG795" s="910"/>
      <c r="VSH795" s="421"/>
      <c r="VSI795" s="137"/>
      <c r="VSJ795" s="136"/>
      <c r="VSK795" s="138"/>
      <c r="VSL795" s="154"/>
      <c r="VSM795" s="194"/>
      <c r="VSN795" s="868"/>
      <c r="VSO795" s="194"/>
      <c r="VSP795" s="868"/>
      <c r="VSQ795" s="874"/>
      <c r="VSR795" s="152"/>
      <c r="VSS795" s="552"/>
      <c r="VST795" s="709"/>
      <c r="VSU795" s="709"/>
      <c r="VSV795" s="723"/>
      <c r="VSW795" s="723"/>
      <c r="VSX795" s="723"/>
      <c r="VSY795" s="723"/>
      <c r="VSZ795" s="723"/>
      <c r="VTA795" s="320"/>
      <c r="VTB795" s="47"/>
      <c r="VTC795" s="47"/>
      <c r="VTD795" s="34"/>
      <c r="VTE795" s="34"/>
      <c r="VTF795" s="88"/>
      <c r="VTG795"/>
      <c r="VTH795" s="173"/>
      <c r="VTI795" s="284"/>
      <c r="VTJ795" s="910"/>
      <c r="VTK795" s="421"/>
      <c r="VTL795" s="137"/>
      <c r="VTM795" s="136"/>
      <c r="VTN795" s="138"/>
      <c r="VTO795" s="154"/>
      <c r="VTP795" s="194"/>
      <c r="VTQ795" s="868"/>
      <c r="VTR795" s="194"/>
      <c r="VTS795" s="868"/>
      <c r="VTT795" s="874"/>
      <c r="VTU795" s="152"/>
      <c r="VTV795" s="552"/>
      <c r="VTW795" s="709"/>
      <c r="VTX795" s="709"/>
      <c r="VTY795" s="723"/>
      <c r="VTZ795" s="723"/>
      <c r="VUA795" s="723"/>
      <c r="VUB795" s="723"/>
      <c r="VUC795" s="723"/>
      <c r="VUD795" s="320"/>
      <c r="VUE795" s="47"/>
      <c r="VUF795" s="47"/>
      <c r="VUG795" s="34"/>
      <c r="VUH795" s="34"/>
      <c r="VUI795" s="88"/>
      <c r="VUJ795"/>
      <c r="VUK795" s="173"/>
      <c r="VUL795" s="284"/>
      <c r="VUM795" s="910"/>
      <c r="VUN795" s="421"/>
      <c r="VUO795" s="137"/>
      <c r="VUP795" s="136"/>
      <c r="VUQ795" s="138"/>
      <c r="VUR795" s="154"/>
      <c r="VUS795" s="194"/>
      <c r="VUT795" s="868"/>
      <c r="VUU795" s="194"/>
      <c r="VUV795" s="868"/>
      <c r="VUW795" s="874"/>
      <c r="VUX795" s="152"/>
      <c r="VUY795" s="552"/>
      <c r="VUZ795" s="709"/>
      <c r="VVA795" s="709"/>
      <c r="VVB795" s="723"/>
      <c r="VVC795" s="723"/>
      <c r="VVD795" s="723"/>
      <c r="VVE795" s="723"/>
      <c r="VVF795" s="723"/>
      <c r="VVG795" s="320"/>
      <c r="VVH795" s="47"/>
      <c r="VVI795" s="47"/>
      <c r="VVJ795" s="34"/>
      <c r="VVK795" s="34"/>
      <c r="VVL795" s="88"/>
      <c r="VVM795"/>
      <c r="VVN795" s="173"/>
      <c r="VVO795" s="284"/>
      <c r="VVP795" s="910"/>
      <c r="VVQ795" s="421"/>
      <c r="VVR795" s="137"/>
      <c r="VVS795" s="136"/>
      <c r="VVT795" s="138"/>
      <c r="VVU795" s="154"/>
      <c r="VVV795" s="194"/>
      <c r="VVW795" s="868"/>
      <c r="VVX795" s="194"/>
      <c r="VVY795" s="868"/>
      <c r="VVZ795" s="874"/>
      <c r="VWA795" s="152"/>
      <c r="VWB795" s="552"/>
      <c r="VWC795" s="709"/>
      <c r="VWD795" s="709"/>
      <c r="VWE795" s="723"/>
      <c r="VWF795" s="723"/>
      <c r="VWG795" s="723"/>
      <c r="VWH795" s="723"/>
      <c r="VWI795" s="723"/>
      <c r="VWJ795" s="320"/>
      <c r="VWK795" s="47"/>
      <c r="VWL795" s="47"/>
      <c r="VWM795" s="34"/>
      <c r="VWN795" s="34"/>
      <c r="VWO795" s="88"/>
      <c r="VWP795"/>
      <c r="VWQ795" s="173"/>
      <c r="VWR795" s="284"/>
      <c r="VWS795" s="910"/>
      <c r="VWT795" s="421"/>
      <c r="VWU795" s="137"/>
      <c r="VWV795" s="136"/>
      <c r="VWW795" s="138"/>
      <c r="VWX795" s="154"/>
      <c r="VWY795" s="194"/>
      <c r="VWZ795" s="868"/>
      <c r="VXA795" s="194"/>
      <c r="VXB795" s="868"/>
      <c r="VXC795" s="874"/>
      <c r="VXD795" s="152"/>
      <c r="VXE795" s="552"/>
      <c r="VXF795" s="709"/>
      <c r="VXG795" s="709"/>
      <c r="VXH795" s="723"/>
      <c r="VXI795" s="723"/>
      <c r="VXJ795" s="723"/>
      <c r="VXK795" s="723"/>
      <c r="VXL795" s="723"/>
      <c r="VXM795" s="320"/>
      <c r="VXN795" s="47"/>
      <c r="VXO795" s="47"/>
      <c r="VXP795" s="34"/>
      <c r="VXQ795" s="34"/>
      <c r="VXR795" s="88"/>
      <c r="VXS795"/>
      <c r="VXT795" s="173"/>
      <c r="VXU795" s="284"/>
      <c r="VXV795" s="910"/>
      <c r="VXW795" s="421"/>
      <c r="VXX795" s="137"/>
      <c r="VXY795" s="136"/>
      <c r="VXZ795" s="138"/>
      <c r="VYA795" s="154"/>
      <c r="VYB795" s="194"/>
      <c r="VYC795" s="868"/>
      <c r="VYD795" s="194"/>
      <c r="VYE795" s="868"/>
      <c r="VYF795" s="874"/>
      <c r="VYG795" s="152"/>
      <c r="VYH795" s="552"/>
      <c r="VYI795" s="709"/>
      <c r="VYJ795" s="709"/>
      <c r="VYK795" s="723"/>
      <c r="VYL795" s="723"/>
      <c r="VYM795" s="723"/>
      <c r="VYN795" s="723"/>
      <c r="VYO795" s="723"/>
      <c r="VYP795" s="320"/>
      <c r="VYQ795" s="47"/>
      <c r="VYR795" s="47"/>
      <c r="VYS795" s="34"/>
      <c r="VYT795" s="34"/>
      <c r="VYU795" s="88"/>
      <c r="VYV795"/>
      <c r="VYW795" s="173"/>
      <c r="VYX795" s="284"/>
      <c r="VYY795" s="910"/>
      <c r="VYZ795" s="421"/>
      <c r="VZA795" s="137"/>
      <c r="VZB795" s="136"/>
      <c r="VZC795" s="138"/>
      <c r="VZD795" s="154"/>
      <c r="VZE795" s="194"/>
      <c r="VZF795" s="868"/>
      <c r="VZG795" s="194"/>
      <c r="VZH795" s="868"/>
      <c r="VZI795" s="874"/>
      <c r="VZJ795" s="152"/>
      <c r="VZK795" s="552"/>
      <c r="VZL795" s="709"/>
      <c r="VZM795" s="709"/>
      <c r="VZN795" s="723"/>
      <c r="VZO795" s="723"/>
      <c r="VZP795" s="723"/>
      <c r="VZQ795" s="723"/>
      <c r="VZR795" s="723"/>
      <c r="VZS795" s="320"/>
      <c r="VZT795" s="47"/>
      <c r="VZU795" s="47"/>
      <c r="VZV795" s="34"/>
      <c r="VZW795" s="34"/>
      <c r="VZX795" s="88"/>
      <c r="VZY795"/>
      <c r="VZZ795" s="173"/>
      <c r="WAA795" s="284"/>
      <c r="WAB795" s="910"/>
      <c r="WAC795" s="421"/>
      <c r="WAD795" s="137"/>
      <c r="WAE795" s="136"/>
      <c r="WAF795" s="138"/>
      <c r="WAG795" s="154"/>
      <c r="WAH795" s="194"/>
      <c r="WAI795" s="868"/>
      <c r="WAJ795" s="194"/>
      <c r="WAK795" s="868"/>
      <c r="WAL795" s="874"/>
      <c r="WAM795" s="152"/>
      <c r="WAN795" s="552"/>
      <c r="WAO795" s="709"/>
      <c r="WAP795" s="709"/>
      <c r="WAQ795" s="723"/>
      <c r="WAR795" s="723"/>
      <c r="WAS795" s="723"/>
      <c r="WAT795" s="723"/>
      <c r="WAU795" s="723"/>
      <c r="WAV795" s="320"/>
      <c r="WAW795" s="47"/>
      <c r="WAX795" s="47"/>
      <c r="WAY795" s="34"/>
      <c r="WAZ795" s="34"/>
      <c r="WBA795" s="88"/>
      <c r="WBB795"/>
      <c r="WBC795" s="173"/>
      <c r="WBD795" s="284"/>
      <c r="WBE795" s="910"/>
      <c r="WBF795" s="421"/>
      <c r="WBG795" s="137"/>
      <c r="WBH795" s="136"/>
      <c r="WBI795" s="138"/>
      <c r="WBJ795" s="154"/>
      <c r="WBK795" s="194"/>
      <c r="WBL795" s="868"/>
      <c r="WBM795" s="194"/>
      <c r="WBN795" s="868"/>
      <c r="WBO795" s="874"/>
      <c r="WBP795" s="152"/>
      <c r="WBQ795" s="552"/>
      <c r="WBR795" s="709"/>
      <c r="WBS795" s="709"/>
      <c r="WBT795" s="723"/>
      <c r="WBU795" s="723"/>
      <c r="WBV795" s="723"/>
      <c r="WBW795" s="723"/>
      <c r="WBX795" s="723"/>
      <c r="WBY795" s="320"/>
      <c r="WBZ795" s="47"/>
      <c r="WCA795" s="47"/>
      <c r="WCB795" s="34"/>
      <c r="WCC795" s="34"/>
      <c r="WCD795" s="88"/>
      <c r="WCE795"/>
      <c r="WCF795" s="173"/>
      <c r="WCG795" s="284"/>
      <c r="WCH795" s="910"/>
      <c r="WCI795" s="421"/>
      <c r="WCJ795" s="137"/>
      <c r="WCK795" s="136"/>
      <c r="WCL795" s="138"/>
      <c r="WCM795" s="154"/>
      <c r="WCN795" s="194"/>
      <c r="WCO795" s="868"/>
      <c r="WCP795" s="194"/>
      <c r="WCQ795" s="868"/>
      <c r="WCR795" s="874"/>
      <c r="WCS795" s="152"/>
      <c r="WCT795" s="552"/>
      <c r="WCU795" s="709"/>
      <c r="WCV795" s="709"/>
      <c r="WCW795" s="723"/>
      <c r="WCX795" s="723"/>
      <c r="WCY795" s="723"/>
      <c r="WCZ795" s="723"/>
      <c r="WDA795" s="723"/>
      <c r="WDB795" s="320"/>
      <c r="WDC795" s="47"/>
      <c r="WDD795" s="47"/>
      <c r="WDE795" s="34"/>
      <c r="WDF795" s="34"/>
      <c r="WDG795" s="88"/>
      <c r="WDH795"/>
      <c r="WDI795" s="173"/>
      <c r="WDJ795" s="284"/>
      <c r="WDK795" s="910"/>
      <c r="WDL795" s="421"/>
      <c r="WDM795" s="137"/>
      <c r="WDN795" s="136"/>
      <c r="WDO795" s="138"/>
      <c r="WDP795" s="154"/>
      <c r="WDQ795" s="194"/>
      <c r="WDR795" s="868"/>
      <c r="WDS795" s="194"/>
      <c r="WDT795" s="868"/>
      <c r="WDU795" s="874"/>
      <c r="WDV795" s="152"/>
      <c r="WDW795" s="552"/>
      <c r="WDX795" s="709"/>
      <c r="WDY795" s="709"/>
      <c r="WDZ795" s="723"/>
      <c r="WEA795" s="723"/>
      <c r="WEB795" s="723"/>
      <c r="WEC795" s="723"/>
      <c r="WED795" s="723"/>
      <c r="WEE795" s="320"/>
      <c r="WEF795" s="47"/>
      <c r="WEG795" s="47"/>
      <c r="WEH795" s="34"/>
      <c r="WEI795" s="34"/>
      <c r="WEJ795" s="88"/>
      <c r="WEK795"/>
      <c r="WEL795" s="173"/>
      <c r="WEM795" s="284"/>
      <c r="WEN795" s="910"/>
      <c r="WEO795" s="421"/>
      <c r="WEP795" s="137"/>
      <c r="WEQ795" s="136"/>
      <c r="WER795" s="138"/>
      <c r="WES795" s="154"/>
      <c r="WET795" s="194"/>
      <c r="WEU795" s="868"/>
      <c r="WEV795" s="194"/>
      <c r="WEW795" s="868"/>
      <c r="WEX795" s="874"/>
      <c r="WEY795" s="152"/>
      <c r="WEZ795" s="552"/>
      <c r="WFA795" s="709"/>
      <c r="WFB795" s="709"/>
      <c r="WFC795" s="723"/>
      <c r="WFD795" s="723"/>
      <c r="WFE795" s="723"/>
      <c r="WFF795" s="723"/>
      <c r="WFG795" s="723"/>
      <c r="WFH795" s="320"/>
      <c r="WFI795" s="47"/>
      <c r="WFJ795" s="47"/>
      <c r="WFK795" s="34"/>
      <c r="WFL795" s="34"/>
      <c r="WFM795" s="88"/>
      <c r="WFN795"/>
      <c r="WFO795" s="173"/>
      <c r="WFP795" s="284"/>
      <c r="WFQ795" s="910"/>
      <c r="WFR795" s="421"/>
      <c r="WFS795" s="137"/>
      <c r="WFT795" s="136"/>
      <c r="WFU795" s="138"/>
      <c r="WFV795" s="154"/>
      <c r="WFW795" s="194"/>
      <c r="WFX795" s="868"/>
      <c r="WFY795" s="194"/>
      <c r="WFZ795" s="868"/>
      <c r="WGA795" s="874"/>
      <c r="WGB795" s="152"/>
      <c r="WGC795" s="552"/>
      <c r="WGD795" s="709"/>
      <c r="WGE795" s="709"/>
      <c r="WGF795" s="723"/>
      <c r="WGG795" s="723"/>
      <c r="WGH795" s="723"/>
      <c r="WGI795" s="723"/>
      <c r="WGJ795" s="723"/>
      <c r="WGK795" s="320"/>
      <c r="WGL795" s="47"/>
      <c r="WGM795" s="47"/>
      <c r="WGN795" s="34"/>
      <c r="WGO795" s="34"/>
      <c r="WGP795" s="88"/>
      <c r="WGQ795"/>
      <c r="WGR795" s="173"/>
      <c r="WGS795" s="284"/>
      <c r="WGT795" s="910"/>
      <c r="WGU795" s="421"/>
      <c r="WGV795" s="137"/>
      <c r="WGW795" s="136"/>
      <c r="WGX795" s="138"/>
      <c r="WGY795" s="154"/>
      <c r="WGZ795" s="194"/>
      <c r="WHA795" s="868"/>
      <c r="WHB795" s="194"/>
      <c r="WHC795" s="868"/>
      <c r="WHD795" s="874"/>
      <c r="WHE795" s="152"/>
      <c r="WHF795" s="552"/>
      <c r="WHG795" s="709"/>
      <c r="WHH795" s="709"/>
      <c r="WHI795" s="723"/>
      <c r="WHJ795" s="723"/>
      <c r="WHK795" s="723"/>
      <c r="WHL795" s="723"/>
      <c r="WHM795" s="723"/>
      <c r="WHN795" s="320"/>
      <c r="WHO795" s="47"/>
      <c r="WHP795" s="47"/>
      <c r="WHQ795" s="34"/>
      <c r="WHR795" s="34"/>
      <c r="WHS795" s="88"/>
      <c r="WHT795"/>
      <c r="WHU795" s="173"/>
      <c r="WHV795" s="284"/>
      <c r="WHW795" s="910"/>
      <c r="WHX795" s="421"/>
      <c r="WHY795" s="137"/>
      <c r="WHZ795" s="136"/>
      <c r="WIA795" s="138"/>
      <c r="WIB795" s="154"/>
      <c r="WIC795" s="194"/>
      <c r="WID795" s="868"/>
      <c r="WIE795" s="194"/>
      <c r="WIF795" s="868"/>
      <c r="WIG795" s="874"/>
      <c r="WIH795" s="152"/>
      <c r="WII795" s="552"/>
      <c r="WIJ795" s="709"/>
      <c r="WIK795" s="709"/>
      <c r="WIL795" s="723"/>
      <c r="WIM795" s="723"/>
      <c r="WIN795" s="723"/>
      <c r="WIO795" s="723"/>
      <c r="WIP795" s="723"/>
      <c r="WIQ795" s="320"/>
      <c r="WIR795" s="47"/>
      <c r="WIS795" s="47"/>
      <c r="WIT795" s="34"/>
      <c r="WIU795" s="34"/>
      <c r="WIV795" s="88"/>
      <c r="WIW795"/>
      <c r="WIX795" s="173"/>
      <c r="WIY795" s="284"/>
      <c r="WIZ795" s="910"/>
      <c r="WJA795" s="421"/>
      <c r="WJB795" s="137"/>
      <c r="WJC795" s="136"/>
      <c r="WJD795" s="138"/>
      <c r="WJE795" s="154"/>
      <c r="WJF795" s="194"/>
      <c r="WJG795" s="868"/>
      <c r="WJH795" s="194"/>
      <c r="WJI795" s="868"/>
      <c r="WJJ795" s="874"/>
      <c r="WJK795" s="152"/>
      <c r="WJL795" s="552"/>
      <c r="WJM795" s="709"/>
      <c r="WJN795" s="709"/>
      <c r="WJO795" s="723"/>
      <c r="WJP795" s="723"/>
      <c r="WJQ795" s="723"/>
      <c r="WJR795" s="723"/>
      <c r="WJS795" s="723"/>
      <c r="WJT795" s="320"/>
      <c r="WJU795" s="47"/>
      <c r="WJV795" s="47"/>
      <c r="WJW795" s="34"/>
      <c r="WJX795" s="34"/>
      <c r="WJY795" s="88"/>
      <c r="WJZ795"/>
      <c r="WKA795" s="173"/>
      <c r="WKB795" s="284"/>
      <c r="WKC795" s="910"/>
      <c r="WKD795" s="421"/>
      <c r="WKE795" s="137"/>
      <c r="WKF795" s="136"/>
      <c r="WKG795" s="138"/>
      <c r="WKH795" s="154"/>
      <c r="WKI795" s="194"/>
      <c r="WKJ795" s="868"/>
      <c r="WKK795" s="194"/>
      <c r="WKL795" s="868"/>
      <c r="WKM795" s="874"/>
      <c r="WKN795" s="152"/>
      <c r="WKO795" s="552"/>
      <c r="WKP795" s="709"/>
      <c r="WKQ795" s="709"/>
      <c r="WKR795" s="723"/>
      <c r="WKS795" s="723"/>
      <c r="WKT795" s="723"/>
      <c r="WKU795" s="723"/>
      <c r="WKV795" s="723"/>
      <c r="WKW795" s="320"/>
      <c r="WKX795" s="47"/>
      <c r="WKY795" s="47"/>
      <c r="WKZ795" s="34"/>
      <c r="WLA795" s="34"/>
      <c r="WLB795" s="88"/>
      <c r="WLC795"/>
      <c r="WLD795" s="173"/>
      <c r="WLE795" s="284"/>
      <c r="WLF795" s="910"/>
      <c r="WLG795" s="421"/>
      <c r="WLH795" s="137"/>
      <c r="WLI795" s="136"/>
      <c r="WLJ795" s="138"/>
      <c r="WLK795" s="154"/>
      <c r="WLL795" s="194"/>
      <c r="WLM795" s="868"/>
      <c r="WLN795" s="194"/>
      <c r="WLO795" s="868"/>
      <c r="WLP795" s="874"/>
      <c r="WLQ795" s="152"/>
      <c r="WLR795" s="552"/>
      <c r="WLS795" s="709"/>
      <c r="WLT795" s="709"/>
      <c r="WLU795" s="723"/>
      <c r="WLV795" s="723"/>
      <c r="WLW795" s="723"/>
      <c r="WLX795" s="723"/>
      <c r="WLY795" s="723"/>
      <c r="WLZ795" s="320"/>
      <c r="WMA795" s="47"/>
      <c r="WMB795" s="47"/>
      <c r="WMC795" s="34"/>
      <c r="WMD795" s="34"/>
      <c r="WME795" s="88"/>
      <c r="WMF795"/>
      <c r="WMG795" s="173"/>
      <c r="WMH795" s="284"/>
      <c r="WMI795" s="910"/>
      <c r="WMJ795" s="421"/>
      <c r="WMK795" s="137"/>
      <c r="WML795" s="136"/>
      <c r="WMM795" s="138"/>
      <c r="WMN795" s="154"/>
      <c r="WMO795" s="194"/>
      <c r="WMP795" s="868"/>
      <c r="WMQ795" s="194"/>
      <c r="WMR795" s="868"/>
      <c r="WMS795" s="874"/>
      <c r="WMT795" s="152"/>
      <c r="WMU795" s="552"/>
      <c r="WMV795" s="709"/>
      <c r="WMW795" s="709"/>
      <c r="WMX795" s="723"/>
      <c r="WMY795" s="723"/>
      <c r="WMZ795" s="723"/>
      <c r="WNA795" s="723"/>
      <c r="WNB795" s="723"/>
      <c r="WNC795" s="320"/>
      <c r="WND795" s="47"/>
      <c r="WNE795" s="47"/>
      <c r="WNF795" s="34"/>
      <c r="WNG795" s="34"/>
      <c r="WNH795" s="88"/>
      <c r="WNI795"/>
      <c r="WNJ795" s="173"/>
      <c r="WNK795" s="284"/>
      <c r="WNL795" s="910"/>
      <c r="WNM795" s="421"/>
      <c r="WNN795" s="137"/>
      <c r="WNO795" s="136"/>
      <c r="WNP795" s="138"/>
      <c r="WNQ795" s="154"/>
      <c r="WNR795" s="194"/>
      <c r="WNS795" s="868"/>
      <c r="WNT795" s="194"/>
      <c r="WNU795" s="868"/>
      <c r="WNV795" s="874"/>
      <c r="WNW795" s="152"/>
      <c r="WNX795" s="552"/>
      <c r="WNY795" s="709"/>
      <c r="WNZ795" s="709"/>
      <c r="WOA795" s="723"/>
      <c r="WOB795" s="723"/>
      <c r="WOC795" s="723"/>
      <c r="WOD795" s="723"/>
      <c r="WOE795" s="723"/>
      <c r="WOF795" s="320"/>
      <c r="WOG795" s="47"/>
      <c r="WOH795" s="47"/>
      <c r="WOI795" s="34"/>
      <c r="WOJ795" s="34"/>
      <c r="WOK795" s="88"/>
      <c r="WOL795"/>
      <c r="WOM795" s="173"/>
      <c r="WON795" s="284"/>
      <c r="WOO795" s="910"/>
      <c r="WOP795" s="421"/>
      <c r="WOQ795" s="137"/>
      <c r="WOR795" s="136"/>
      <c r="WOS795" s="138"/>
      <c r="WOT795" s="154"/>
      <c r="WOU795" s="194"/>
      <c r="WOV795" s="868"/>
      <c r="WOW795" s="194"/>
      <c r="WOX795" s="868"/>
      <c r="WOY795" s="874"/>
      <c r="WOZ795" s="152"/>
      <c r="WPA795" s="552"/>
      <c r="WPB795" s="709"/>
      <c r="WPC795" s="709"/>
      <c r="WPD795" s="723"/>
      <c r="WPE795" s="723"/>
      <c r="WPF795" s="723"/>
      <c r="WPG795" s="723"/>
      <c r="WPH795" s="723"/>
      <c r="WPI795" s="320"/>
      <c r="WPJ795" s="47"/>
      <c r="WPK795" s="47"/>
      <c r="WPL795" s="34"/>
      <c r="WPM795" s="34"/>
      <c r="WPN795" s="88"/>
      <c r="WPO795"/>
      <c r="WPP795" s="173"/>
      <c r="WPQ795" s="284"/>
      <c r="WPR795" s="910"/>
      <c r="WPS795" s="421"/>
      <c r="WPT795" s="137"/>
      <c r="WPU795" s="136"/>
      <c r="WPV795" s="138"/>
      <c r="WPW795" s="154"/>
      <c r="WPX795" s="194"/>
      <c r="WPY795" s="868"/>
      <c r="WPZ795" s="194"/>
      <c r="WQA795" s="868"/>
      <c r="WQB795" s="874"/>
      <c r="WQC795" s="152"/>
      <c r="WQD795" s="552"/>
      <c r="WQE795" s="709"/>
      <c r="WQF795" s="709"/>
      <c r="WQG795" s="723"/>
      <c r="WQH795" s="723"/>
      <c r="WQI795" s="723"/>
      <c r="WQJ795" s="723"/>
      <c r="WQK795" s="723"/>
      <c r="WQL795" s="320"/>
      <c r="WQM795" s="47"/>
      <c r="WQN795" s="47"/>
      <c r="WQO795" s="34"/>
      <c r="WQP795" s="34"/>
      <c r="WQQ795" s="88"/>
      <c r="WQR795"/>
      <c r="WQS795" s="173"/>
      <c r="WQT795" s="284"/>
      <c r="WQU795" s="910"/>
      <c r="WQV795" s="421"/>
      <c r="WQW795" s="137"/>
      <c r="WQX795" s="136"/>
      <c r="WQY795" s="138"/>
      <c r="WQZ795" s="154"/>
      <c r="WRA795" s="194"/>
      <c r="WRB795" s="868"/>
      <c r="WRC795" s="194"/>
      <c r="WRD795" s="868"/>
      <c r="WRE795" s="874"/>
      <c r="WRF795" s="152"/>
      <c r="WRG795" s="552"/>
      <c r="WRH795" s="709"/>
      <c r="WRI795" s="709"/>
      <c r="WRJ795" s="723"/>
      <c r="WRK795" s="723"/>
      <c r="WRL795" s="723"/>
      <c r="WRM795" s="723"/>
      <c r="WRN795" s="723"/>
      <c r="WRO795" s="320"/>
      <c r="WRP795" s="47"/>
      <c r="WRQ795" s="47"/>
      <c r="WRR795" s="34"/>
      <c r="WRS795" s="34"/>
      <c r="WRT795" s="88"/>
      <c r="WRU795"/>
      <c r="WRV795" s="173"/>
      <c r="WRW795" s="284"/>
      <c r="WRX795" s="910"/>
      <c r="WRY795" s="421"/>
      <c r="WRZ795" s="137"/>
      <c r="WSA795" s="136"/>
      <c r="WSB795" s="138"/>
      <c r="WSC795" s="154"/>
      <c r="WSD795" s="194"/>
      <c r="WSE795" s="868"/>
      <c r="WSF795" s="194"/>
      <c r="WSG795" s="868"/>
      <c r="WSH795" s="874"/>
      <c r="WSI795" s="152"/>
      <c r="WSJ795" s="552"/>
      <c r="WSK795" s="709"/>
      <c r="WSL795" s="709"/>
      <c r="WSM795" s="723"/>
      <c r="WSN795" s="723"/>
      <c r="WSO795" s="723"/>
      <c r="WSP795" s="723"/>
      <c r="WSQ795" s="723"/>
      <c r="WSR795" s="320"/>
      <c r="WSS795" s="47"/>
      <c r="WST795" s="47"/>
      <c r="WSU795" s="34"/>
      <c r="WSV795" s="34"/>
      <c r="WSW795" s="88"/>
      <c r="WSX795"/>
      <c r="WSY795" s="173"/>
      <c r="WSZ795" s="284"/>
      <c r="WTA795" s="910"/>
      <c r="WTB795" s="421"/>
      <c r="WTC795" s="137"/>
      <c r="WTD795" s="136"/>
      <c r="WTE795" s="138"/>
      <c r="WTF795" s="154"/>
      <c r="WTG795" s="194"/>
      <c r="WTH795" s="868"/>
      <c r="WTI795" s="194"/>
      <c r="WTJ795" s="868"/>
      <c r="WTK795" s="874"/>
      <c r="WTL795" s="152"/>
      <c r="WTM795" s="552"/>
      <c r="WTN795" s="709"/>
      <c r="WTO795" s="709"/>
      <c r="WTP795" s="723"/>
      <c r="WTQ795" s="723"/>
      <c r="WTR795" s="723"/>
      <c r="WTS795" s="723"/>
      <c r="WTT795" s="723"/>
      <c r="WTU795" s="320"/>
      <c r="WTV795" s="47"/>
      <c r="WTW795" s="47"/>
      <c r="WTX795" s="34"/>
      <c r="WTY795" s="34"/>
      <c r="WTZ795" s="88"/>
      <c r="WUA795"/>
      <c r="WUB795" s="173"/>
      <c r="WUC795" s="284"/>
      <c r="WUD795" s="910"/>
      <c r="WUE795" s="421"/>
      <c r="WUF795" s="137"/>
      <c r="WUG795" s="136"/>
      <c r="WUH795" s="138"/>
      <c r="WUI795" s="154"/>
      <c r="WUJ795" s="194"/>
      <c r="WUK795" s="868"/>
      <c r="WUL795" s="194"/>
      <c r="WUM795" s="868"/>
      <c r="WUN795" s="874"/>
      <c r="WUO795" s="152"/>
      <c r="WUP795" s="552"/>
      <c r="WUQ795" s="709"/>
      <c r="WUR795" s="709"/>
      <c r="WUS795" s="723"/>
      <c r="WUT795" s="723"/>
      <c r="WUU795" s="723"/>
      <c r="WUV795" s="723"/>
      <c r="WUW795" s="723"/>
      <c r="WUX795" s="320"/>
      <c r="WUY795" s="47"/>
      <c r="WUZ795" s="47"/>
      <c r="WVA795" s="34"/>
      <c r="WVB795" s="34"/>
      <c r="WVC795" s="88"/>
      <c r="WVD795"/>
      <c r="WVE795" s="173"/>
      <c r="WVF795" s="284"/>
      <c r="WVG795" s="910"/>
      <c r="WVH795" s="421"/>
      <c r="WVI795" s="137"/>
      <c r="WVJ795" s="136"/>
      <c r="WVK795" s="138"/>
      <c r="WVL795" s="154"/>
      <c r="WVM795" s="194"/>
      <c r="WVN795" s="868"/>
      <c r="WVO795" s="194"/>
      <c r="WVP795" s="868"/>
      <c r="WVQ795" s="874"/>
      <c r="WVR795" s="152"/>
      <c r="WVS795" s="552"/>
      <c r="WVT795" s="709"/>
      <c r="WVU795" s="709"/>
      <c r="WVV795" s="723"/>
      <c r="WVW795" s="723"/>
      <c r="WVX795" s="723"/>
      <c r="WVY795" s="723"/>
      <c r="WVZ795" s="723"/>
      <c r="WWA795" s="320"/>
      <c r="WWB795" s="47"/>
      <c r="WWC795" s="47"/>
      <c r="WWD795" s="34"/>
      <c r="WWE795" s="34"/>
      <c r="WWF795" s="88"/>
      <c r="WWG795"/>
      <c r="WWH795" s="173"/>
      <c r="WWI795" s="284"/>
      <c r="WWJ795" s="910"/>
      <c r="WWK795" s="421"/>
      <c r="WWL795" s="137"/>
      <c r="WWM795" s="136"/>
      <c r="WWN795" s="138"/>
      <c r="WWO795" s="154"/>
      <c r="WWP795" s="194"/>
      <c r="WWQ795" s="868"/>
      <c r="WWR795" s="194"/>
      <c r="WWS795" s="868"/>
      <c r="WWT795" s="874"/>
      <c r="WWU795" s="152"/>
      <c r="WWV795" s="552"/>
      <c r="WWW795" s="709"/>
      <c r="WWX795" s="709"/>
      <c r="WWY795" s="723"/>
      <c r="WWZ795" s="723"/>
      <c r="WXA795" s="723"/>
      <c r="WXB795" s="723"/>
      <c r="WXC795" s="723"/>
      <c r="WXD795" s="320"/>
      <c r="WXE795" s="47"/>
      <c r="WXF795" s="47"/>
      <c r="WXG795" s="34"/>
      <c r="WXH795" s="34"/>
      <c r="WXI795" s="88"/>
      <c r="WXJ795"/>
      <c r="WXK795" s="173"/>
      <c r="WXL795" s="284"/>
      <c r="WXM795" s="910"/>
      <c r="WXN795" s="421"/>
      <c r="WXO795" s="137"/>
      <c r="WXP795" s="136"/>
      <c r="WXQ795" s="138"/>
      <c r="WXR795" s="154"/>
      <c r="WXS795" s="194"/>
      <c r="WXT795" s="868"/>
      <c r="WXU795" s="194"/>
      <c r="WXV795" s="868"/>
      <c r="WXW795" s="874"/>
      <c r="WXX795" s="152"/>
      <c r="WXY795" s="552"/>
      <c r="WXZ795" s="709"/>
      <c r="WYA795" s="709"/>
      <c r="WYB795" s="723"/>
      <c r="WYC795" s="723"/>
      <c r="WYD795" s="723"/>
      <c r="WYE795" s="723"/>
      <c r="WYF795" s="723"/>
      <c r="WYG795" s="320"/>
      <c r="WYH795" s="47"/>
      <c r="WYI795" s="47"/>
      <c r="WYJ795" s="34"/>
      <c r="WYK795" s="34"/>
      <c r="WYL795" s="88"/>
      <c r="WYM795"/>
      <c r="WYN795" s="173"/>
      <c r="WYO795" s="284"/>
      <c r="WYP795" s="910"/>
      <c r="WYQ795" s="421"/>
      <c r="WYR795" s="137"/>
      <c r="WYS795" s="136"/>
      <c r="WYT795" s="138"/>
      <c r="WYU795" s="154"/>
      <c r="WYV795" s="194"/>
      <c r="WYW795" s="868"/>
      <c r="WYX795" s="194"/>
      <c r="WYY795" s="868"/>
      <c r="WYZ795" s="874"/>
      <c r="WZA795" s="152"/>
      <c r="WZB795" s="552"/>
      <c r="WZC795" s="709"/>
      <c r="WZD795" s="709"/>
      <c r="WZE795" s="723"/>
      <c r="WZF795" s="723"/>
      <c r="WZG795" s="723"/>
      <c r="WZH795" s="723"/>
      <c r="WZI795" s="723"/>
      <c r="WZJ795" s="320"/>
      <c r="WZK795" s="47"/>
      <c r="WZL795" s="47"/>
      <c r="WZM795" s="34"/>
      <c r="WZN795" s="34"/>
      <c r="WZO795" s="88"/>
      <c r="WZP795"/>
      <c r="WZQ795" s="173"/>
      <c r="WZR795" s="284"/>
      <c r="WZS795" s="910"/>
      <c r="WZT795" s="421"/>
      <c r="WZU795" s="137"/>
      <c r="WZV795" s="136"/>
      <c r="WZW795" s="138"/>
      <c r="WZX795" s="154"/>
      <c r="WZY795" s="194"/>
      <c r="WZZ795" s="868"/>
      <c r="XAA795" s="194"/>
      <c r="XAB795" s="868"/>
      <c r="XAC795" s="874"/>
      <c r="XAD795" s="152"/>
      <c r="XAE795" s="552"/>
      <c r="XAF795" s="709"/>
      <c r="XAG795" s="709"/>
      <c r="XAH795" s="723"/>
      <c r="XAI795" s="723"/>
      <c r="XAJ795" s="723"/>
      <c r="XAK795" s="723"/>
      <c r="XAL795" s="723"/>
      <c r="XAM795" s="320"/>
      <c r="XAN795" s="47"/>
      <c r="XAO795" s="47"/>
      <c r="XAP795" s="34"/>
      <c r="XAQ795" s="34"/>
      <c r="XAR795" s="88"/>
      <c r="XAS795"/>
      <c r="XAT795" s="173"/>
      <c r="XAU795" s="284"/>
      <c r="XAV795" s="910"/>
      <c r="XAW795" s="421"/>
      <c r="XAX795" s="137"/>
      <c r="XAY795" s="136"/>
      <c r="XAZ795" s="138"/>
      <c r="XBA795" s="154"/>
      <c r="XBB795" s="194"/>
      <c r="XBC795" s="868"/>
      <c r="XBD795" s="194"/>
      <c r="XBE795" s="868"/>
      <c r="XBF795" s="874"/>
      <c r="XBG795" s="152"/>
      <c r="XBH795" s="552"/>
      <c r="XBI795" s="709"/>
      <c r="XBJ795" s="709"/>
      <c r="XBK795" s="723"/>
      <c r="XBL795" s="723"/>
      <c r="XBM795" s="723"/>
      <c r="XBN795" s="723"/>
      <c r="XBO795" s="723"/>
      <c r="XBP795" s="320"/>
      <c r="XBQ795" s="47"/>
      <c r="XBR795" s="47"/>
      <c r="XBS795" s="34"/>
      <c r="XBT795" s="34"/>
      <c r="XBU795" s="88"/>
      <c r="XBV795"/>
      <c r="XBW795" s="173"/>
      <c r="XBX795" s="284"/>
      <c r="XBY795" s="910"/>
      <c r="XBZ795" s="421"/>
      <c r="XCA795" s="137"/>
      <c r="XCB795" s="136"/>
      <c r="XCC795" s="138"/>
      <c r="XCD795" s="154"/>
      <c r="XCE795" s="194"/>
      <c r="XCF795" s="868"/>
      <c r="XCG795" s="194"/>
      <c r="XCH795" s="868"/>
      <c r="XCI795" s="874"/>
      <c r="XCJ795" s="152"/>
      <c r="XCK795" s="552"/>
      <c r="XCL795" s="709"/>
      <c r="XCM795" s="709"/>
      <c r="XCN795" s="723"/>
      <c r="XCO795" s="723"/>
      <c r="XCP795" s="723"/>
      <c r="XCQ795" s="723"/>
      <c r="XCR795" s="723"/>
      <c r="XCS795" s="320"/>
      <c r="XCT795" s="47"/>
      <c r="XCU795" s="47"/>
      <c r="XCV795" s="34"/>
      <c r="XCW795" s="34"/>
      <c r="XCX795" s="88"/>
      <c r="XCY795"/>
      <c r="XCZ795" s="173"/>
      <c r="XDA795" s="284"/>
      <c r="XDB795" s="910"/>
      <c r="XDC795" s="421"/>
      <c r="XDD795" s="137"/>
      <c r="XDE795" s="136"/>
      <c r="XDF795" s="138"/>
      <c r="XDG795" s="154"/>
      <c r="XDH795" s="194"/>
      <c r="XDI795" s="868"/>
      <c r="XDJ795" s="194"/>
      <c r="XDK795" s="868"/>
      <c r="XDL795" s="874"/>
      <c r="XDM795" s="152"/>
      <c r="XDN795" s="552"/>
      <c r="XDO795" s="709"/>
      <c r="XDP795" s="709"/>
      <c r="XDQ795" s="723"/>
      <c r="XDR795" s="723"/>
      <c r="XDS795" s="723"/>
      <c r="XDT795" s="723"/>
      <c r="XDU795" s="723"/>
      <c r="XDV795" s="320"/>
      <c r="XDW795" s="47"/>
      <c r="XDX795" s="47"/>
      <c r="XDY795" s="34"/>
      <c r="XDZ795" s="34"/>
      <c r="XEA795" s="88"/>
      <c r="XEB795"/>
      <c r="XEC795" s="173"/>
      <c r="XED795" s="284"/>
      <c r="XEE795" s="910"/>
      <c r="XEF795" s="421"/>
      <c r="XEG795" s="137"/>
      <c r="XEH795" s="136"/>
      <c r="XEI795" s="138"/>
      <c r="XEJ795" s="154"/>
      <c r="XEK795" s="194"/>
      <c r="XEL795" s="868"/>
      <c r="XEM795" s="194"/>
      <c r="XEN795" s="868"/>
      <c r="XEO795" s="874"/>
      <c r="XEP795" s="152"/>
      <c r="XEQ795" s="552"/>
      <c r="XER795" s="709"/>
      <c r="XES795" s="709"/>
      <c r="XET795" s="723"/>
      <c r="XEU795" s="723"/>
      <c r="XEV795" s="723"/>
      <c r="XEW795" s="723"/>
      <c r="XEX795" s="723"/>
      <c r="XEY795" s="320"/>
      <c r="XEZ795" s="47"/>
      <c r="XFA795" s="47"/>
      <c r="XFB795" s="34"/>
      <c r="XFC795" s="34"/>
      <c r="XFD795" s="88"/>
    </row>
    <row r="796" spans="1:16384" s="33" customFormat="1" ht="13.5" customHeight="1" thickBot="1" x14ac:dyDescent="0.3">
      <c r="A796" s="176"/>
      <c r="B796" s="865" t="s">
        <v>1109</v>
      </c>
      <c r="C796" s="911"/>
      <c r="D796" s="791" t="s">
        <v>1463</v>
      </c>
      <c r="E796" s="1002"/>
      <c r="F796" s="958"/>
      <c r="G796" s="978"/>
      <c r="H796" s="154" t="s">
        <v>650</v>
      </c>
      <c r="I796" s="146" t="s">
        <v>651</v>
      </c>
      <c r="J796" s="869" t="s">
        <v>1811</v>
      </c>
      <c r="K796" s="146" t="s">
        <v>2291</v>
      </c>
      <c r="L796" s="869"/>
      <c r="M796" s="872"/>
      <c r="N796" s="146"/>
      <c r="O796" s="552"/>
      <c r="P796" s="869"/>
      <c r="Q796" s="869"/>
      <c r="R796" s="723"/>
      <c r="S796" s="723"/>
      <c r="T796" s="723">
        <v>3</v>
      </c>
      <c r="U796" s="724"/>
      <c r="V796" s="724"/>
      <c r="W796" s="247"/>
      <c r="X796" s="48">
        <f>SUM(P788:W796)</f>
        <v>40</v>
      </c>
      <c r="Y796" s="48">
        <f>X796</f>
        <v>40</v>
      </c>
      <c r="Z796" s="34" t="s">
        <v>1475</v>
      </c>
      <c r="AA796" s="34" t="str">
        <f t="shared" si="157"/>
        <v>TC</v>
      </c>
      <c r="AB796" s="88" t="str">
        <f t="shared" si="153"/>
        <v>JUTC</v>
      </c>
      <c r="AC796" t="s">
        <v>1480</v>
      </c>
      <c r="AD796"/>
      <c r="AU796" s="33" t="str">
        <f t="shared" si="151"/>
        <v/>
      </c>
    </row>
    <row r="797" spans="1:16384" s="33" customFormat="1" ht="13.5" customHeight="1" x14ac:dyDescent="0.25">
      <c r="A797" s="156">
        <f>A788+1</f>
        <v>100</v>
      </c>
      <c r="B797" s="1224" t="s">
        <v>1245</v>
      </c>
      <c r="C797" s="915" t="s">
        <v>83</v>
      </c>
      <c r="D797" s="678" t="s">
        <v>1464</v>
      </c>
      <c r="E797" s="999" t="s">
        <v>336</v>
      </c>
      <c r="F797" s="976" t="s">
        <v>1246</v>
      </c>
      <c r="G797" s="949" t="s">
        <v>1247</v>
      </c>
      <c r="H797" s="544" t="s">
        <v>861</v>
      </c>
      <c r="I797" s="530" t="s">
        <v>868</v>
      </c>
      <c r="J797" s="530"/>
      <c r="K797" s="514" t="s">
        <v>1780</v>
      </c>
      <c r="L797" s="516" t="s">
        <v>97</v>
      </c>
      <c r="M797" s="531">
        <v>4</v>
      </c>
      <c r="N797" s="529" t="s">
        <v>24</v>
      </c>
      <c r="O797" s="370" t="s">
        <v>625</v>
      </c>
      <c r="P797" s="713">
        <v>2</v>
      </c>
      <c r="Q797" s="722"/>
      <c r="R797" s="722"/>
      <c r="S797" s="722"/>
      <c r="T797" s="722"/>
      <c r="U797" s="722"/>
      <c r="V797" s="722"/>
      <c r="W797" s="693"/>
      <c r="X797" s="100"/>
      <c r="Y797" s="100"/>
      <c r="Z797" s="34"/>
      <c r="AA797" s="34" t="str">
        <f t="shared" si="157"/>
        <v/>
      </c>
      <c r="AB797" s="88" t="str">
        <f t="shared" si="153"/>
        <v/>
      </c>
      <c r="AC797"/>
      <c r="AD797"/>
      <c r="AU797" s="33">
        <f t="shared" si="151"/>
        <v>16</v>
      </c>
    </row>
    <row r="798" spans="1:16384" s="33" customFormat="1" ht="13.5" customHeight="1" x14ac:dyDescent="0.25">
      <c r="A798" s="130"/>
      <c r="B798" s="275" t="s">
        <v>1245</v>
      </c>
      <c r="C798" s="913"/>
      <c r="D798" s="679" t="s">
        <v>1464</v>
      </c>
      <c r="E798" s="1001"/>
      <c r="F798" s="957"/>
      <c r="G798" s="977"/>
      <c r="H798" s="509" t="s">
        <v>861</v>
      </c>
      <c r="I798" s="539" t="s">
        <v>868</v>
      </c>
      <c r="J798" s="539"/>
      <c r="K798" s="518" t="s">
        <v>1780</v>
      </c>
      <c r="L798" s="236" t="s">
        <v>97</v>
      </c>
      <c r="M798" s="285">
        <v>4</v>
      </c>
      <c r="N798" s="564" t="s">
        <v>101</v>
      </c>
      <c r="O798" s="563" t="s">
        <v>625</v>
      </c>
      <c r="P798" s="714">
        <v>2</v>
      </c>
      <c r="Q798" s="727"/>
      <c r="R798" s="727"/>
      <c r="S798" s="727"/>
      <c r="T798" s="727"/>
      <c r="U798" s="727"/>
      <c r="V798" s="727"/>
      <c r="W798" s="694"/>
      <c r="X798" s="17"/>
      <c r="Y798" s="17"/>
      <c r="Z798" s="34"/>
      <c r="AA798" s="34" t="str">
        <f t="shared" si="157"/>
        <v/>
      </c>
      <c r="AB798" s="88" t="str">
        <f t="shared" si="153"/>
        <v/>
      </c>
      <c r="AC798"/>
      <c r="AD798"/>
      <c r="AU798" s="33" t="str">
        <f t="shared" si="151"/>
        <v/>
      </c>
    </row>
    <row r="799" spans="1:16384" s="33" customFormat="1" ht="13.5" customHeight="1" x14ac:dyDescent="0.25">
      <c r="A799" s="573"/>
      <c r="B799" s="275" t="s">
        <v>1245</v>
      </c>
      <c r="C799" s="913"/>
      <c r="D799" s="679" t="s">
        <v>1464</v>
      </c>
      <c r="E799" s="1001"/>
      <c r="F799" s="957"/>
      <c r="G799" s="977"/>
      <c r="H799" s="509" t="s">
        <v>861</v>
      </c>
      <c r="I799" s="539" t="s">
        <v>868</v>
      </c>
      <c r="J799" s="539"/>
      <c r="K799" s="518" t="s">
        <v>1780</v>
      </c>
      <c r="L799" s="236" t="s">
        <v>97</v>
      </c>
      <c r="M799" s="285">
        <v>4</v>
      </c>
      <c r="N799" s="564" t="s">
        <v>511</v>
      </c>
      <c r="O799" s="563" t="s">
        <v>625</v>
      </c>
      <c r="P799" s="714">
        <v>2</v>
      </c>
      <c r="Q799" s="727"/>
      <c r="R799" s="727"/>
      <c r="S799" s="727"/>
      <c r="T799" s="727"/>
      <c r="U799" s="727"/>
      <c r="V799" s="727"/>
      <c r="W799" s="694"/>
      <c r="X799" s="17"/>
      <c r="Y799" s="17"/>
      <c r="Z799" s="34"/>
      <c r="AA799" s="34" t="str">
        <f t="shared" si="157"/>
        <v/>
      </c>
      <c r="AB799" s="88" t="str">
        <f t="shared" ref="AB799" si="161">Z799&amp;AA799</f>
        <v/>
      </c>
      <c r="AC799"/>
      <c r="AD799"/>
      <c r="AU799" s="33" t="str">
        <f t="shared" si="151"/>
        <v/>
      </c>
    </row>
    <row r="800" spans="1:16384" s="33" customFormat="1" ht="13.5" customHeight="1" x14ac:dyDescent="0.25">
      <c r="A800" s="130"/>
      <c r="B800" s="275" t="s">
        <v>1245</v>
      </c>
      <c r="C800" s="913"/>
      <c r="D800" s="679" t="s">
        <v>1464</v>
      </c>
      <c r="E800" s="1001"/>
      <c r="F800" s="957"/>
      <c r="G800" s="977"/>
      <c r="H800" s="509" t="s">
        <v>861</v>
      </c>
      <c r="I800" s="539" t="s">
        <v>874</v>
      </c>
      <c r="J800" s="539"/>
      <c r="K800" s="518" t="s">
        <v>1780</v>
      </c>
      <c r="L800" s="236" t="s">
        <v>97</v>
      </c>
      <c r="M800" s="285">
        <v>4</v>
      </c>
      <c r="N800" s="564" t="s">
        <v>404</v>
      </c>
      <c r="O800" s="563" t="s">
        <v>625</v>
      </c>
      <c r="P800" s="714">
        <v>2</v>
      </c>
      <c r="Q800" s="727"/>
      <c r="R800" s="727"/>
      <c r="S800" s="727"/>
      <c r="T800" s="727"/>
      <c r="U800" s="727"/>
      <c r="V800" s="727"/>
      <c r="W800" s="694"/>
      <c r="X800" s="17"/>
      <c r="Y800" s="17"/>
      <c r="Z800" s="34"/>
      <c r="AA800" s="34" t="str">
        <f t="shared" si="157"/>
        <v/>
      </c>
      <c r="AB800" s="88" t="str">
        <f t="shared" si="153"/>
        <v/>
      </c>
      <c r="AC800"/>
      <c r="AD800"/>
      <c r="AU800" s="33" t="str">
        <f t="shared" si="151"/>
        <v/>
      </c>
    </row>
    <row r="801" spans="1:47" s="33" customFormat="1" ht="13.5" customHeight="1" x14ac:dyDescent="0.25">
      <c r="A801" s="573"/>
      <c r="B801" s="275" t="s">
        <v>1245</v>
      </c>
      <c r="C801" s="913"/>
      <c r="D801" s="548" t="s">
        <v>1464</v>
      </c>
      <c r="E801" s="1001"/>
      <c r="F801" s="957"/>
      <c r="G801" s="977"/>
      <c r="H801" s="509" t="s">
        <v>941</v>
      </c>
      <c r="I801" s="539" t="s">
        <v>1818</v>
      </c>
      <c r="J801" s="539"/>
      <c r="K801" s="518" t="s">
        <v>1918</v>
      </c>
      <c r="L801" s="236" t="s">
        <v>97</v>
      </c>
      <c r="M801" s="285">
        <v>3</v>
      </c>
      <c r="N801" s="564" t="s">
        <v>24</v>
      </c>
      <c r="O801" s="563" t="s">
        <v>435</v>
      </c>
      <c r="P801" s="714">
        <v>3</v>
      </c>
      <c r="Q801" s="727"/>
      <c r="R801" s="727"/>
      <c r="S801" s="727"/>
      <c r="T801" s="727"/>
      <c r="U801" s="727"/>
      <c r="V801" s="727"/>
      <c r="W801" s="694"/>
      <c r="X801" s="17"/>
      <c r="Y801" s="17"/>
      <c r="Z801" s="34"/>
      <c r="AA801" s="34" t="str">
        <f t="shared" si="157"/>
        <v/>
      </c>
      <c r="AB801" s="88"/>
      <c r="AC801"/>
      <c r="AD801"/>
      <c r="AU801" s="33" t="str">
        <f t="shared" si="151"/>
        <v/>
      </c>
    </row>
    <row r="802" spans="1:47" s="33" customFormat="1" ht="13.5" customHeight="1" x14ac:dyDescent="0.25">
      <c r="A802" s="173"/>
      <c r="B802" s="136" t="s">
        <v>1245</v>
      </c>
      <c r="C802" s="916"/>
      <c r="D802" s="548" t="s">
        <v>1464</v>
      </c>
      <c r="E802" s="1001"/>
      <c r="F802" s="980"/>
      <c r="G802" s="981"/>
      <c r="H802" s="509" t="s">
        <v>941</v>
      </c>
      <c r="I802" s="539" t="s">
        <v>1818</v>
      </c>
      <c r="J802" s="539" t="s">
        <v>1811</v>
      </c>
      <c r="K802" s="518" t="s">
        <v>1918</v>
      </c>
      <c r="L802" s="236" t="s">
        <v>97</v>
      </c>
      <c r="M802" s="285">
        <v>3</v>
      </c>
      <c r="N802" s="564" t="s">
        <v>101</v>
      </c>
      <c r="O802" s="563" t="s">
        <v>435</v>
      </c>
      <c r="P802" s="714">
        <v>3</v>
      </c>
      <c r="Q802" s="727"/>
      <c r="R802" s="736"/>
      <c r="S802" s="736"/>
      <c r="T802" s="709"/>
      <c r="U802" s="748"/>
      <c r="V802" s="754"/>
      <c r="W802" s="698"/>
      <c r="X802" s="24"/>
      <c r="Y802" s="24"/>
      <c r="Z802" s="34"/>
      <c r="AA802" s="34" t="str">
        <f t="shared" si="157"/>
        <v/>
      </c>
      <c r="AB802" s="88" t="str">
        <f t="shared" si="153"/>
        <v/>
      </c>
      <c r="AC802"/>
      <c r="AD802"/>
      <c r="AU802" s="33" t="str">
        <f t="shared" si="151"/>
        <v/>
      </c>
    </row>
    <row r="803" spans="1:47" s="33" customFormat="1" ht="13.5" customHeight="1" x14ac:dyDescent="0.25">
      <c r="A803" s="173"/>
      <c r="B803" s="136" t="s">
        <v>1245</v>
      </c>
      <c r="C803" s="916"/>
      <c r="D803" s="548" t="s">
        <v>1464</v>
      </c>
      <c r="E803" s="1001"/>
      <c r="F803" s="980"/>
      <c r="G803" s="981"/>
      <c r="H803" s="509" t="s">
        <v>941</v>
      </c>
      <c r="I803" s="539" t="s">
        <v>1810</v>
      </c>
      <c r="J803" s="539" t="s">
        <v>1811</v>
      </c>
      <c r="K803" s="509" t="s">
        <v>1911</v>
      </c>
      <c r="L803" s="236" t="s">
        <v>97</v>
      </c>
      <c r="M803" s="285">
        <v>3</v>
      </c>
      <c r="N803" s="564" t="s">
        <v>24</v>
      </c>
      <c r="O803" s="563" t="s">
        <v>435</v>
      </c>
      <c r="P803" s="714">
        <v>2</v>
      </c>
      <c r="Q803" s="727"/>
      <c r="R803" s="736"/>
      <c r="S803" s="736"/>
      <c r="T803" s="709"/>
      <c r="U803" s="748"/>
      <c r="V803" s="754"/>
      <c r="W803" s="698"/>
      <c r="X803" s="24"/>
      <c r="Y803" s="24"/>
      <c r="Z803" s="34"/>
      <c r="AA803" s="34" t="str">
        <f t="shared" si="157"/>
        <v/>
      </c>
      <c r="AB803" s="88" t="str">
        <f t="shared" si="153"/>
        <v/>
      </c>
      <c r="AC803"/>
      <c r="AD803"/>
      <c r="AU803" s="33" t="str">
        <f t="shared" si="151"/>
        <v/>
      </c>
    </row>
    <row r="804" spans="1:47" s="33" customFormat="1" ht="13.5" customHeight="1" x14ac:dyDescent="0.25">
      <c r="A804" s="173"/>
      <c r="B804" s="136" t="s">
        <v>1245</v>
      </c>
      <c r="C804" s="916"/>
      <c r="D804" s="548" t="s">
        <v>1464</v>
      </c>
      <c r="E804" s="1001"/>
      <c r="F804" s="980"/>
      <c r="G804" s="981"/>
      <c r="H804" s="509" t="s">
        <v>861</v>
      </c>
      <c r="I804" s="539" t="s">
        <v>874</v>
      </c>
      <c r="J804" s="539" t="s">
        <v>1078</v>
      </c>
      <c r="K804" s="518" t="s">
        <v>2105</v>
      </c>
      <c r="L804" s="236"/>
      <c r="M804" s="285"/>
      <c r="N804" s="564"/>
      <c r="O804" s="563"/>
      <c r="P804" s="714"/>
      <c r="Q804" s="727"/>
      <c r="R804" s="736"/>
      <c r="S804" s="736">
        <v>1</v>
      </c>
      <c r="T804" s="709"/>
      <c r="U804" s="748"/>
      <c r="V804" s="754"/>
      <c r="W804" s="698"/>
      <c r="X804" s="24"/>
      <c r="Y804" s="24"/>
      <c r="Z804" s="34"/>
      <c r="AA804" s="34" t="str">
        <f t="shared" si="157"/>
        <v/>
      </c>
      <c r="AB804" s="88" t="str">
        <f t="shared" ref="AB804" si="162">Z804&amp;AA804</f>
        <v/>
      </c>
      <c r="AC804"/>
      <c r="AD804"/>
      <c r="AU804" s="33" t="str">
        <f t="shared" si="151"/>
        <v/>
      </c>
    </row>
    <row r="805" spans="1:47" s="33" customFormat="1" ht="13.5" customHeight="1" x14ac:dyDescent="0.25">
      <c r="A805" s="173"/>
      <c r="B805" s="136" t="s">
        <v>1245</v>
      </c>
      <c r="C805" s="916"/>
      <c r="D805" s="548" t="s">
        <v>1464</v>
      </c>
      <c r="E805" s="1001"/>
      <c r="F805" s="980"/>
      <c r="G805" s="981"/>
      <c r="H805" s="509" t="s">
        <v>861</v>
      </c>
      <c r="I805" s="539" t="s">
        <v>874</v>
      </c>
      <c r="J805" s="539" t="s">
        <v>1078</v>
      </c>
      <c r="K805" s="509" t="s">
        <v>545</v>
      </c>
      <c r="L805" s="236"/>
      <c r="M805" s="285"/>
      <c r="N805" s="564"/>
      <c r="O805" s="563"/>
      <c r="P805" s="714"/>
      <c r="Q805" s="727"/>
      <c r="R805" s="736"/>
      <c r="S805" s="736">
        <v>1</v>
      </c>
      <c r="T805" s="709"/>
      <c r="U805" s="748"/>
      <c r="V805" s="754"/>
      <c r="W805" s="698"/>
      <c r="X805" s="24"/>
      <c r="Y805" s="24"/>
      <c r="Z805" s="34"/>
      <c r="AA805" s="34" t="str">
        <f t="shared" si="157"/>
        <v/>
      </c>
      <c r="AB805" s="88" t="str">
        <f t="shared" ref="AB805" si="163">Z805&amp;AA805</f>
        <v/>
      </c>
      <c r="AC805"/>
      <c r="AD805"/>
      <c r="AU805" s="33" t="str">
        <f t="shared" si="151"/>
        <v/>
      </c>
    </row>
    <row r="806" spans="1:47" s="33" customFormat="1" ht="13.5" customHeight="1" thickBot="1" x14ac:dyDescent="0.3">
      <c r="A806" s="176"/>
      <c r="B806" s="232" t="s">
        <v>1245</v>
      </c>
      <c r="C806" s="914"/>
      <c r="D806" s="790" t="s">
        <v>1464</v>
      </c>
      <c r="E806" s="1008"/>
      <c r="F806" s="982"/>
      <c r="G806" s="983"/>
      <c r="H806" s="136" t="s">
        <v>861</v>
      </c>
      <c r="I806" s="154" t="s">
        <v>874</v>
      </c>
      <c r="J806" s="154"/>
      <c r="K806" s="509" t="s">
        <v>1069</v>
      </c>
      <c r="L806" s="140"/>
      <c r="M806" s="140"/>
      <c r="N806" s="563"/>
      <c r="O806" s="563"/>
      <c r="P806" s="708"/>
      <c r="Q806" s="735"/>
      <c r="R806" s="735"/>
      <c r="S806" s="735"/>
      <c r="T806" s="721"/>
      <c r="U806" s="746"/>
      <c r="V806" s="746"/>
      <c r="W806" s="699">
        <v>2</v>
      </c>
      <c r="X806" s="36">
        <f>SUM(P797:W806)</f>
        <v>20</v>
      </c>
      <c r="Y806" s="36">
        <f>X806</f>
        <v>20</v>
      </c>
      <c r="Z806" s="34" t="s">
        <v>1476</v>
      </c>
      <c r="AA806" s="34" t="str">
        <f t="shared" si="157"/>
        <v>MT</v>
      </c>
      <c r="AB806" s="88" t="str">
        <f t="shared" si="153"/>
        <v>SAMT</v>
      </c>
      <c r="AC806" t="s">
        <v>1479</v>
      </c>
      <c r="AD806"/>
      <c r="AU806" s="33" t="str">
        <f t="shared" si="151"/>
        <v/>
      </c>
    </row>
    <row r="807" spans="1:47" s="33" customFormat="1" ht="13.5" customHeight="1" x14ac:dyDescent="0.25">
      <c r="A807" s="512">
        <f>A797+1</f>
        <v>101</v>
      </c>
      <c r="B807" s="1229" t="s">
        <v>1353</v>
      </c>
      <c r="C807" s="915" t="s">
        <v>83</v>
      </c>
      <c r="D807" s="526" t="s">
        <v>1354</v>
      </c>
      <c r="E807" s="1012" t="s">
        <v>336</v>
      </c>
      <c r="F807" s="976" t="s">
        <v>1347</v>
      </c>
      <c r="G807" s="949" t="s">
        <v>1355</v>
      </c>
      <c r="H807" s="213" t="s">
        <v>445</v>
      </c>
      <c r="I807" s="513" t="s">
        <v>450</v>
      </c>
      <c r="J807" s="221"/>
      <c r="K807" s="513" t="s">
        <v>1609</v>
      </c>
      <c r="L807" s="515" t="s">
        <v>614</v>
      </c>
      <c r="M807" s="124">
        <v>10</v>
      </c>
      <c r="N807" s="124" t="s">
        <v>24</v>
      </c>
      <c r="O807" s="515" t="s">
        <v>1379</v>
      </c>
      <c r="P807" s="707">
        <v>3</v>
      </c>
      <c r="Q807" s="726"/>
      <c r="R807" s="726"/>
      <c r="S807" s="726"/>
      <c r="T807" s="726"/>
      <c r="U807" s="726"/>
      <c r="V807" s="726"/>
      <c r="W807" s="241"/>
      <c r="X807" s="73"/>
      <c r="Y807" s="26"/>
      <c r="Z807" s="34"/>
      <c r="AA807" s="34" t="str">
        <f t="shared" si="157"/>
        <v/>
      </c>
      <c r="AB807" s="88" t="str">
        <f t="shared" ref="AB807:AB813" si="164">Z807&amp;AA807</f>
        <v/>
      </c>
      <c r="AC807"/>
      <c r="AD807"/>
      <c r="AU807" s="33">
        <f t="shared" si="151"/>
        <v>20</v>
      </c>
    </row>
    <row r="808" spans="1:47" s="16" customFormat="1" ht="13.5" customHeight="1" x14ac:dyDescent="0.25">
      <c r="A808" s="517"/>
      <c r="B808" s="263" t="s">
        <v>1353</v>
      </c>
      <c r="C808" s="913"/>
      <c r="D808" s="421" t="s">
        <v>1354</v>
      </c>
      <c r="E808" s="1001"/>
      <c r="F808" s="957"/>
      <c r="G808" s="977"/>
      <c r="H808" s="151" t="s">
        <v>445</v>
      </c>
      <c r="I808" s="263" t="s">
        <v>450</v>
      </c>
      <c r="J808" s="194"/>
      <c r="K808" s="263" t="s">
        <v>1609</v>
      </c>
      <c r="L808" s="235" t="s">
        <v>614</v>
      </c>
      <c r="M808" s="137">
        <v>10</v>
      </c>
      <c r="N808" s="137" t="s">
        <v>101</v>
      </c>
      <c r="O808" s="235" t="s">
        <v>1379</v>
      </c>
      <c r="P808" s="704">
        <v>3</v>
      </c>
      <c r="Q808" s="723"/>
      <c r="R808" s="723"/>
      <c r="S808" s="723"/>
      <c r="T808" s="723"/>
      <c r="U808" s="723"/>
      <c r="V808" s="723"/>
      <c r="W808" s="320"/>
      <c r="X808" s="74"/>
      <c r="Y808" s="24"/>
      <c r="Z808" s="34"/>
      <c r="AA808" s="34" t="str">
        <f t="shared" si="157"/>
        <v/>
      </c>
      <c r="AB808" s="88" t="str">
        <f t="shared" si="164"/>
        <v/>
      </c>
      <c r="AC808"/>
      <c r="AD808"/>
      <c r="AU808" s="33" t="str">
        <f t="shared" si="151"/>
        <v/>
      </c>
    </row>
    <row r="809" spans="1:47" s="16" customFormat="1" ht="13.5" customHeight="1" x14ac:dyDescent="0.25">
      <c r="A809" s="517"/>
      <c r="B809" s="263" t="s">
        <v>1353</v>
      </c>
      <c r="C809" s="913"/>
      <c r="D809" s="421" t="s">
        <v>1354</v>
      </c>
      <c r="E809" s="1001"/>
      <c r="F809" s="957"/>
      <c r="G809" s="977"/>
      <c r="H809" s="136" t="s">
        <v>445</v>
      </c>
      <c r="I809" s="136" t="s">
        <v>450</v>
      </c>
      <c r="J809" s="194"/>
      <c r="K809" s="136" t="s">
        <v>569</v>
      </c>
      <c r="L809" s="137" t="s">
        <v>614</v>
      </c>
      <c r="M809" s="137">
        <v>10</v>
      </c>
      <c r="N809" s="137" t="s">
        <v>101</v>
      </c>
      <c r="O809" s="235" t="s">
        <v>1379</v>
      </c>
      <c r="P809" s="704">
        <v>3</v>
      </c>
      <c r="Q809" s="723"/>
      <c r="R809" s="723"/>
      <c r="S809" s="723"/>
      <c r="T809" s="723"/>
      <c r="U809" s="723"/>
      <c r="V809" s="723"/>
      <c r="W809" s="320"/>
      <c r="X809" s="74"/>
      <c r="Y809" s="24"/>
      <c r="Z809" s="34"/>
      <c r="AA809" s="34" t="str">
        <f t="shared" si="157"/>
        <v/>
      </c>
      <c r="AB809" s="88" t="str">
        <f t="shared" si="164"/>
        <v/>
      </c>
      <c r="AC809"/>
      <c r="AD809"/>
      <c r="AU809" s="33" t="str">
        <f t="shared" si="151"/>
        <v/>
      </c>
    </row>
    <row r="810" spans="1:47" s="16" customFormat="1" ht="13.5" customHeight="1" x14ac:dyDescent="0.25">
      <c r="A810" s="517"/>
      <c r="B810" s="263" t="s">
        <v>1353</v>
      </c>
      <c r="C810" s="913"/>
      <c r="D810" s="421" t="s">
        <v>1354</v>
      </c>
      <c r="E810" s="1001"/>
      <c r="F810" s="957"/>
      <c r="G810" s="977"/>
      <c r="H810" s="136" t="s">
        <v>445</v>
      </c>
      <c r="I810" s="136" t="s">
        <v>446</v>
      </c>
      <c r="J810" s="136"/>
      <c r="K810" s="421" t="s">
        <v>2129</v>
      </c>
      <c r="L810" s="421" t="s">
        <v>614</v>
      </c>
      <c r="M810" s="1151">
        <v>9</v>
      </c>
      <c r="N810" s="1151" t="s">
        <v>24</v>
      </c>
      <c r="O810" s="421" t="s">
        <v>440</v>
      </c>
      <c r="P810" s="651">
        <v>2</v>
      </c>
      <c r="Q810" s="723"/>
      <c r="R810" s="723"/>
      <c r="S810" s="723"/>
      <c r="T810" s="723"/>
      <c r="U810" s="723"/>
      <c r="V810" s="723"/>
      <c r="W810" s="320"/>
      <c r="X810" s="74"/>
      <c r="Y810" s="24"/>
      <c r="Z810" s="34"/>
      <c r="AA810" s="34" t="str">
        <f t="shared" si="157"/>
        <v/>
      </c>
      <c r="AB810" s="88" t="str">
        <f t="shared" si="164"/>
        <v/>
      </c>
      <c r="AC810"/>
      <c r="AD810"/>
      <c r="AU810" s="33" t="str">
        <f t="shared" si="151"/>
        <v/>
      </c>
    </row>
    <row r="811" spans="1:47" s="16" customFormat="1" ht="13.5" customHeight="1" x14ac:dyDescent="0.25">
      <c r="A811" s="517"/>
      <c r="B811" s="263" t="s">
        <v>1353</v>
      </c>
      <c r="C811" s="913"/>
      <c r="D811" s="421" t="s">
        <v>1354</v>
      </c>
      <c r="E811" s="1001"/>
      <c r="F811" s="957"/>
      <c r="G811" s="977"/>
      <c r="H811" s="138" t="s">
        <v>445</v>
      </c>
      <c r="I811" s="263" t="s">
        <v>450</v>
      </c>
      <c r="J811" s="194"/>
      <c r="K811" s="136" t="s">
        <v>499</v>
      </c>
      <c r="L811" s="137" t="s">
        <v>614</v>
      </c>
      <c r="M811" s="137">
        <v>9</v>
      </c>
      <c r="N811" s="137" t="s">
        <v>2237</v>
      </c>
      <c r="O811" s="137" t="s">
        <v>1379</v>
      </c>
      <c r="P811" s="704">
        <v>3</v>
      </c>
      <c r="Q811" s="723"/>
      <c r="R811" s="723"/>
      <c r="S811" s="723"/>
      <c r="T811" s="723"/>
      <c r="U811" s="723"/>
      <c r="V811" s="723"/>
      <c r="W811" s="320"/>
      <c r="X811" s="74"/>
      <c r="Y811" s="24"/>
      <c r="Z811" s="34"/>
      <c r="AA811" s="34" t="str">
        <f t="shared" si="157"/>
        <v/>
      </c>
      <c r="AB811" s="88" t="str">
        <f t="shared" ref="AB811" si="165">Z811&amp;AA811</f>
        <v/>
      </c>
      <c r="AC811"/>
      <c r="AD811"/>
      <c r="AU811" s="33" t="str">
        <f t="shared" si="151"/>
        <v/>
      </c>
    </row>
    <row r="812" spans="1:47" s="16" customFormat="1" ht="13.5" customHeight="1" x14ac:dyDescent="0.25">
      <c r="A812" s="517"/>
      <c r="B812" s="263" t="s">
        <v>1353</v>
      </c>
      <c r="C812" s="913"/>
      <c r="D812" s="421" t="s">
        <v>1354</v>
      </c>
      <c r="E812" s="1001"/>
      <c r="F812" s="957"/>
      <c r="G812" s="977"/>
      <c r="H812" s="138" t="s">
        <v>445</v>
      </c>
      <c r="I812" s="263" t="s">
        <v>446</v>
      </c>
      <c r="J812" s="194"/>
      <c r="K812" s="136" t="s">
        <v>1611</v>
      </c>
      <c r="L812" s="137"/>
      <c r="M812" s="137">
        <v>8</v>
      </c>
      <c r="N812" s="137" t="s">
        <v>24</v>
      </c>
      <c r="O812" s="137" t="s">
        <v>440</v>
      </c>
      <c r="P812" s="704">
        <v>4</v>
      </c>
      <c r="Q812" s="723"/>
      <c r="R812" s="723"/>
      <c r="S812" s="723"/>
      <c r="T812" s="723"/>
      <c r="U812" s="723"/>
      <c r="V812" s="723"/>
      <c r="W812" s="320"/>
      <c r="X812" s="74"/>
      <c r="Y812" s="24"/>
      <c r="Z812" s="34"/>
      <c r="AA812" s="34" t="str">
        <f t="shared" si="157"/>
        <v/>
      </c>
      <c r="AB812" s="88" t="str">
        <f t="shared" si="164"/>
        <v/>
      </c>
      <c r="AC812"/>
      <c r="AD812"/>
      <c r="AU812" s="33" t="str">
        <f t="shared" si="151"/>
        <v/>
      </c>
    </row>
    <row r="813" spans="1:47" s="16" customFormat="1" ht="13.5" customHeight="1" thickBot="1" x14ac:dyDescent="0.3">
      <c r="A813" s="517"/>
      <c r="B813" s="263" t="s">
        <v>1353</v>
      </c>
      <c r="C813" s="913"/>
      <c r="D813" s="421" t="s">
        <v>1354</v>
      </c>
      <c r="E813" s="1001"/>
      <c r="F813" s="957"/>
      <c r="G813" s="977"/>
      <c r="H813" s="232" t="s">
        <v>445</v>
      </c>
      <c r="I813" s="232" t="s">
        <v>446</v>
      </c>
      <c r="J813" s="232"/>
      <c r="K813" s="791" t="s">
        <v>570</v>
      </c>
      <c r="L813" s="791" t="s">
        <v>614</v>
      </c>
      <c r="M813" s="1152">
        <v>7</v>
      </c>
      <c r="N813" s="1152" t="s">
        <v>101</v>
      </c>
      <c r="O813" s="791" t="s">
        <v>1379</v>
      </c>
      <c r="P813" s="1150">
        <v>2</v>
      </c>
      <c r="Q813" s="723"/>
      <c r="R813" s="723"/>
      <c r="S813" s="723"/>
      <c r="T813" s="723"/>
      <c r="U813" s="723"/>
      <c r="V813" s="723"/>
      <c r="W813" s="320"/>
      <c r="X813" s="32">
        <f>SUM(P807:W813)</f>
        <v>20</v>
      </c>
      <c r="Y813" s="37">
        <f>X813</f>
        <v>20</v>
      </c>
      <c r="Z813" s="34" t="s">
        <v>1473</v>
      </c>
      <c r="AA813" s="34" t="str">
        <f t="shared" si="157"/>
        <v>MT</v>
      </c>
      <c r="AB813" s="88" t="str">
        <f t="shared" si="164"/>
        <v>AGMT</v>
      </c>
      <c r="AC813" t="s">
        <v>1480</v>
      </c>
      <c r="AD813"/>
      <c r="AU813" s="33"/>
    </row>
    <row r="814" spans="1:47" s="33" customFormat="1" ht="13.5" customHeight="1" x14ac:dyDescent="0.25">
      <c r="A814" s="156">
        <f>A807+1</f>
        <v>102</v>
      </c>
      <c r="B814" s="1224" t="s">
        <v>1223</v>
      </c>
      <c r="C814" s="909" t="s">
        <v>35</v>
      </c>
      <c r="D814" s="540" t="s">
        <v>1224</v>
      </c>
      <c r="E814" s="1003" t="s">
        <v>336</v>
      </c>
      <c r="F814" s="972" t="s">
        <v>356</v>
      </c>
      <c r="G814" s="973" t="s">
        <v>357</v>
      </c>
      <c r="H814" s="185" t="s">
        <v>23</v>
      </c>
      <c r="I814" s="506" t="s">
        <v>115</v>
      </c>
      <c r="J814" s="506"/>
      <c r="K814" s="506" t="s">
        <v>1740</v>
      </c>
      <c r="L814" s="304" t="s">
        <v>97</v>
      </c>
      <c r="M814" s="525">
        <v>8</v>
      </c>
      <c r="N814" s="304" t="s">
        <v>24</v>
      </c>
      <c r="O814" s="304" t="s">
        <v>440</v>
      </c>
      <c r="P814" s="707">
        <v>4</v>
      </c>
      <c r="Q814" s="726"/>
      <c r="R814" s="720"/>
      <c r="S814" s="720"/>
      <c r="T814" s="720"/>
      <c r="U814" s="720"/>
      <c r="V814" s="720"/>
      <c r="W814" s="471"/>
      <c r="X814" s="26"/>
      <c r="Y814" s="26"/>
      <c r="Z814" s="34"/>
      <c r="AA814" s="34" t="str">
        <f t="shared" si="157"/>
        <v/>
      </c>
      <c r="AB814" s="88" t="str">
        <f t="shared" si="153"/>
        <v/>
      </c>
      <c r="AC814"/>
      <c r="AD814"/>
      <c r="AU814" s="33">
        <f t="shared" ref="AU814:AU845" si="166">IF(C814&lt;&gt;"",SUMIF(D$6:D$1071,D814,P$6:Q$1071),"")</f>
        <v>20</v>
      </c>
    </row>
    <row r="815" spans="1:47" s="49" customFormat="1" ht="13.5" customHeight="1" x14ac:dyDescent="0.25">
      <c r="A815" s="130"/>
      <c r="B815" s="275" t="s">
        <v>1223</v>
      </c>
      <c r="C815" s="910"/>
      <c r="D815" s="548" t="s">
        <v>1224</v>
      </c>
      <c r="E815" s="1006"/>
      <c r="F815" s="974"/>
      <c r="G815" s="969"/>
      <c r="H815" s="154" t="s">
        <v>23</v>
      </c>
      <c r="I815" s="502" t="s">
        <v>100</v>
      </c>
      <c r="J815" s="502"/>
      <c r="K815" s="502" t="s">
        <v>1741</v>
      </c>
      <c r="L815" s="149" t="s">
        <v>97</v>
      </c>
      <c r="M815" s="148">
        <v>7</v>
      </c>
      <c r="N815" s="149" t="s">
        <v>24</v>
      </c>
      <c r="O815" s="149" t="s">
        <v>435</v>
      </c>
      <c r="P815" s="704">
        <v>4</v>
      </c>
      <c r="Q815" s="723"/>
      <c r="R815" s="709"/>
      <c r="S815" s="709"/>
      <c r="T815" s="709"/>
      <c r="U815" s="709"/>
      <c r="V815" s="709"/>
      <c r="W815" s="476"/>
      <c r="X815" s="24"/>
      <c r="Y815" s="24"/>
      <c r="Z815" s="34"/>
      <c r="AA815" s="34" t="str">
        <f t="shared" si="157"/>
        <v/>
      </c>
      <c r="AB815" s="88" t="str">
        <f t="shared" si="153"/>
        <v/>
      </c>
      <c r="AC815"/>
      <c r="AD815"/>
      <c r="AU815" s="33" t="str">
        <f t="shared" si="166"/>
        <v/>
      </c>
    </row>
    <row r="816" spans="1:47" s="49" customFormat="1" ht="13.5" customHeight="1" x14ac:dyDescent="0.25">
      <c r="A816" s="130"/>
      <c r="B816" s="275" t="s">
        <v>1223</v>
      </c>
      <c r="C816" s="910"/>
      <c r="D816" s="548" t="s">
        <v>1224</v>
      </c>
      <c r="E816" s="1006"/>
      <c r="F816" s="974"/>
      <c r="G816" s="969"/>
      <c r="H816" s="154" t="s">
        <v>23</v>
      </c>
      <c r="I816" s="502" t="s">
        <v>100</v>
      </c>
      <c r="J816" s="502"/>
      <c r="K816" s="502" t="s">
        <v>1742</v>
      </c>
      <c r="L816" s="149" t="s">
        <v>97</v>
      </c>
      <c r="M816" s="148">
        <v>7</v>
      </c>
      <c r="N816" s="149" t="s">
        <v>24</v>
      </c>
      <c r="O816" s="149" t="s">
        <v>435</v>
      </c>
      <c r="P816" s="704">
        <v>4</v>
      </c>
      <c r="Q816" s="723"/>
      <c r="R816" s="709"/>
      <c r="S816" s="709"/>
      <c r="T816" s="709"/>
      <c r="U816" s="709"/>
      <c r="V816" s="709"/>
      <c r="W816" s="476"/>
      <c r="X816" s="24"/>
      <c r="Y816" s="24"/>
      <c r="Z816" s="34"/>
      <c r="AA816" s="34" t="str">
        <f t="shared" si="157"/>
        <v/>
      </c>
      <c r="AB816" s="88" t="str">
        <f t="shared" si="153"/>
        <v/>
      </c>
      <c r="AC816"/>
      <c r="AD816"/>
      <c r="AU816" s="33" t="str">
        <f t="shared" si="166"/>
        <v/>
      </c>
    </row>
    <row r="817" spans="1:47" s="49" customFormat="1" ht="13.5" customHeight="1" x14ac:dyDescent="0.25">
      <c r="A817" s="130"/>
      <c r="B817" s="275" t="s">
        <v>1223</v>
      </c>
      <c r="C817" s="910"/>
      <c r="D817" s="548" t="s">
        <v>1224</v>
      </c>
      <c r="E817" s="1006"/>
      <c r="F817" s="974"/>
      <c r="G817" s="969"/>
      <c r="H817" s="154" t="s">
        <v>23</v>
      </c>
      <c r="I817" s="502" t="s">
        <v>100</v>
      </c>
      <c r="J817" s="502"/>
      <c r="K817" s="502" t="s">
        <v>1743</v>
      </c>
      <c r="L817" s="149" t="s">
        <v>97</v>
      </c>
      <c r="M817" s="148">
        <v>4</v>
      </c>
      <c r="N817" s="149" t="s">
        <v>24</v>
      </c>
      <c r="O817" s="149" t="s">
        <v>435</v>
      </c>
      <c r="P817" s="704">
        <v>2</v>
      </c>
      <c r="Q817" s="723"/>
      <c r="R817" s="709"/>
      <c r="S817" s="709"/>
      <c r="T817" s="709"/>
      <c r="U817" s="709"/>
      <c r="V817" s="709"/>
      <c r="W817" s="476"/>
      <c r="X817" s="24"/>
      <c r="Y817" s="24"/>
      <c r="Z817" s="34"/>
      <c r="AA817" s="34" t="str">
        <f t="shared" si="157"/>
        <v/>
      </c>
      <c r="AB817" s="88" t="str">
        <f t="shared" si="153"/>
        <v/>
      </c>
      <c r="AC817"/>
      <c r="AD817"/>
      <c r="AU817" s="33" t="str">
        <f t="shared" si="166"/>
        <v/>
      </c>
    </row>
    <row r="818" spans="1:47" s="49" customFormat="1" ht="13.5" customHeight="1" x14ac:dyDescent="0.25">
      <c r="A818" s="130"/>
      <c r="B818" s="275" t="s">
        <v>1223</v>
      </c>
      <c r="C818" s="910"/>
      <c r="D818" s="548" t="s">
        <v>1224</v>
      </c>
      <c r="E818" s="1006"/>
      <c r="F818" s="974"/>
      <c r="G818" s="969"/>
      <c r="H818" s="154" t="s">
        <v>23</v>
      </c>
      <c r="I818" s="502" t="s">
        <v>100</v>
      </c>
      <c r="J818" s="502"/>
      <c r="K818" s="502" t="s">
        <v>1744</v>
      </c>
      <c r="L818" s="149" t="s">
        <v>97</v>
      </c>
      <c r="M818" s="148">
        <v>8</v>
      </c>
      <c r="N818" s="149" t="s">
        <v>24</v>
      </c>
      <c r="O818" s="149" t="s">
        <v>440</v>
      </c>
      <c r="P818" s="704">
        <v>4</v>
      </c>
      <c r="Q818" s="723"/>
      <c r="R818" s="709"/>
      <c r="S818" s="709"/>
      <c r="T818" s="709"/>
      <c r="U818" s="709"/>
      <c r="V818" s="709"/>
      <c r="W818" s="476"/>
      <c r="X818" s="24"/>
      <c r="Y818" s="24"/>
      <c r="Z818" s="34"/>
      <c r="AA818" s="34" t="str">
        <f t="shared" si="157"/>
        <v/>
      </c>
      <c r="AB818" s="88" t="str">
        <f t="shared" si="153"/>
        <v/>
      </c>
      <c r="AC818"/>
      <c r="AD818"/>
      <c r="AU818" s="33" t="str">
        <f t="shared" si="166"/>
        <v/>
      </c>
    </row>
    <row r="819" spans="1:47" s="49" customFormat="1" ht="13.5" customHeight="1" x14ac:dyDescent="0.25">
      <c r="A819" s="573"/>
      <c r="B819" s="275" t="s">
        <v>1223</v>
      </c>
      <c r="C819" s="910"/>
      <c r="D819" s="548" t="s">
        <v>1224</v>
      </c>
      <c r="E819" s="1006"/>
      <c r="F819" s="974"/>
      <c r="G819" s="969"/>
      <c r="H819" s="154" t="s">
        <v>23</v>
      </c>
      <c r="I819" s="502" t="s">
        <v>100</v>
      </c>
      <c r="J819" s="502"/>
      <c r="K819" s="502" t="s">
        <v>2236</v>
      </c>
      <c r="L819" s="149" t="s">
        <v>97</v>
      </c>
      <c r="M819" s="148">
        <v>9</v>
      </c>
      <c r="N819" s="149" t="s">
        <v>24</v>
      </c>
      <c r="O819" s="149" t="s">
        <v>435</v>
      </c>
      <c r="P819" s="704">
        <v>2</v>
      </c>
      <c r="Q819" s="723"/>
      <c r="R819" s="709"/>
      <c r="S819" s="709"/>
      <c r="T819" s="709"/>
      <c r="U819" s="709"/>
      <c r="V819" s="709"/>
      <c r="W819" s="476"/>
      <c r="X819" s="24"/>
      <c r="Y819" s="24"/>
      <c r="Z819" s="34"/>
      <c r="AA819" s="34"/>
      <c r="AB819" s="88"/>
      <c r="AC819"/>
      <c r="AD819"/>
      <c r="AU819" s="33" t="str">
        <f t="shared" si="166"/>
        <v/>
      </c>
    </row>
    <row r="820" spans="1:47" s="49" customFormat="1" ht="13.5" customHeight="1" x14ac:dyDescent="0.25">
      <c r="A820" s="130"/>
      <c r="B820" s="275" t="s">
        <v>1223</v>
      </c>
      <c r="C820" s="910"/>
      <c r="D820" s="548" t="s">
        <v>1224</v>
      </c>
      <c r="E820" s="1006"/>
      <c r="F820" s="974"/>
      <c r="G820" s="969"/>
      <c r="H820" s="154" t="s">
        <v>23</v>
      </c>
      <c r="I820" s="135" t="s">
        <v>100</v>
      </c>
      <c r="J820" s="135"/>
      <c r="K820" s="135" t="s">
        <v>2105</v>
      </c>
      <c r="L820" s="139"/>
      <c r="M820" s="139"/>
      <c r="N820" s="139"/>
      <c r="O820" s="139"/>
      <c r="P820" s="706"/>
      <c r="Q820" s="725"/>
      <c r="R820" s="725"/>
      <c r="S820" s="725">
        <v>5</v>
      </c>
      <c r="T820" s="725"/>
      <c r="U820" s="725"/>
      <c r="V820" s="725"/>
      <c r="W820" s="751"/>
      <c r="X820" s="24"/>
      <c r="Y820" s="24"/>
      <c r="Z820" s="65"/>
      <c r="AA820" s="34" t="str">
        <f t="shared" si="157"/>
        <v/>
      </c>
      <c r="AB820" s="88" t="str">
        <f t="shared" si="153"/>
        <v/>
      </c>
      <c r="AC820"/>
      <c r="AD820"/>
      <c r="AU820" s="33" t="str">
        <f t="shared" si="166"/>
        <v/>
      </c>
    </row>
    <row r="821" spans="1:47" s="49" customFormat="1" ht="13.5" customHeight="1" x14ac:dyDescent="0.25">
      <c r="A821" s="130"/>
      <c r="B821" s="275" t="s">
        <v>1223</v>
      </c>
      <c r="C821" s="910"/>
      <c r="D821" s="548" t="s">
        <v>1224</v>
      </c>
      <c r="E821" s="1006"/>
      <c r="F821" s="974"/>
      <c r="G821" s="969"/>
      <c r="H821" s="154" t="s">
        <v>23</v>
      </c>
      <c r="I821" s="135" t="s">
        <v>100</v>
      </c>
      <c r="J821" s="135"/>
      <c r="K821" s="135" t="s">
        <v>2106</v>
      </c>
      <c r="L821" s="139"/>
      <c r="M821" s="139"/>
      <c r="N821" s="139"/>
      <c r="O821" s="139"/>
      <c r="P821" s="708"/>
      <c r="Q821" s="725"/>
      <c r="R821" s="725"/>
      <c r="S821" s="725">
        <v>3</v>
      </c>
      <c r="T821" s="725"/>
      <c r="U821" s="725"/>
      <c r="V821" s="725"/>
      <c r="W821" s="751"/>
      <c r="X821" s="24"/>
      <c r="Y821" s="24"/>
      <c r="Z821" s="65"/>
      <c r="AA821" s="34" t="str">
        <f t="shared" si="157"/>
        <v/>
      </c>
      <c r="AB821" s="88" t="str">
        <f t="shared" si="153"/>
        <v/>
      </c>
      <c r="AC821"/>
      <c r="AD821"/>
      <c r="AU821" s="33" t="str">
        <f t="shared" si="166"/>
        <v/>
      </c>
    </row>
    <row r="822" spans="1:47" s="49" customFormat="1" ht="13.5" customHeight="1" x14ac:dyDescent="0.25">
      <c r="A822" s="130"/>
      <c r="B822" s="275" t="s">
        <v>1223</v>
      </c>
      <c r="C822" s="910"/>
      <c r="D822" s="548" t="s">
        <v>1224</v>
      </c>
      <c r="E822" s="1006"/>
      <c r="F822" s="974"/>
      <c r="G822" s="969"/>
      <c r="H822" s="154" t="s">
        <v>23</v>
      </c>
      <c r="I822" s="194" t="s">
        <v>99</v>
      </c>
      <c r="J822" s="194"/>
      <c r="K822" s="135" t="s">
        <v>1069</v>
      </c>
      <c r="L822" s="139"/>
      <c r="M822" s="139"/>
      <c r="N822" s="139"/>
      <c r="O822" s="139"/>
      <c r="P822" s="706"/>
      <c r="Q822" s="725"/>
      <c r="R822" s="725"/>
      <c r="S822" s="725"/>
      <c r="T822" s="725"/>
      <c r="U822" s="725"/>
      <c r="V822" s="725"/>
      <c r="W822" s="751">
        <v>2</v>
      </c>
      <c r="X822" s="24"/>
      <c r="Y822" s="24"/>
      <c r="Z822" s="65"/>
      <c r="AA822" s="34" t="str">
        <f t="shared" si="157"/>
        <v/>
      </c>
      <c r="AB822" s="88" t="str">
        <f t="shared" si="153"/>
        <v/>
      </c>
      <c r="AC822"/>
      <c r="AD822"/>
      <c r="AU822" s="33" t="str">
        <f t="shared" si="166"/>
        <v/>
      </c>
    </row>
    <row r="823" spans="1:47" s="49" customFormat="1" ht="13.5" customHeight="1" x14ac:dyDescent="0.25">
      <c r="A823" s="130"/>
      <c r="B823" s="275" t="s">
        <v>1223</v>
      </c>
      <c r="C823" s="910"/>
      <c r="D823" s="548" t="s">
        <v>1224</v>
      </c>
      <c r="E823" s="1006"/>
      <c r="F823" s="974"/>
      <c r="G823" s="969"/>
      <c r="H823" s="154" t="s">
        <v>23</v>
      </c>
      <c r="I823" s="194" t="s">
        <v>99</v>
      </c>
      <c r="J823" s="194"/>
      <c r="K823" s="135" t="s">
        <v>1745</v>
      </c>
      <c r="L823" s="139"/>
      <c r="M823" s="139"/>
      <c r="N823" s="139"/>
      <c r="O823" s="139"/>
      <c r="P823" s="706"/>
      <c r="Q823" s="725"/>
      <c r="R823" s="725"/>
      <c r="S823" s="725"/>
      <c r="T823" s="725"/>
      <c r="U823" s="725"/>
      <c r="V823" s="725">
        <v>5</v>
      </c>
      <c r="W823" s="751"/>
      <c r="X823" s="24"/>
      <c r="Y823" s="24"/>
      <c r="Z823" s="65"/>
      <c r="AA823" s="34" t="str">
        <f t="shared" si="157"/>
        <v/>
      </c>
      <c r="AB823" s="88" t="str">
        <f t="shared" si="153"/>
        <v/>
      </c>
      <c r="AC823"/>
      <c r="AD823"/>
      <c r="AU823" s="33" t="str">
        <f t="shared" si="166"/>
        <v/>
      </c>
    </row>
    <row r="824" spans="1:47" s="49" customFormat="1" ht="13.5" customHeight="1" thickBot="1" x14ac:dyDescent="0.3">
      <c r="A824" s="161"/>
      <c r="B824" s="283" t="s">
        <v>1223</v>
      </c>
      <c r="C824" s="911"/>
      <c r="D824" s="790" t="s">
        <v>1224</v>
      </c>
      <c r="E824" s="1008"/>
      <c r="F824" s="975"/>
      <c r="G824" s="971"/>
      <c r="H824" s="195" t="s">
        <v>23</v>
      </c>
      <c r="I824" s="462" t="s">
        <v>100</v>
      </c>
      <c r="J824" s="462"/>
      <c r="K824" s="259" t="s">
        <v>2082</v>
      </c>
      <c r="L824" s="198"/>
      <c r="M824" s="369"/>
      <c r="N824" s="369"/>
      <c r="O824" s="369"/>
      <c r="P824" s="712"/>
      <c r="Q824" s="730"/>
      <c r="R824" s="730"/>
      <c r="S824" s="730"/>
      <c r="T824" s="730">
        <v>5</v>
      </c>
      <c r="U824" s="730"/>
      <c r="V824" s="730"/>
      <c r="W824" s="695"/>
      <c r="X824" s="36">
        <f>SUM(P814:W824)</f>
        <v>40</v>
      </c>
      <c r="Y824" s="36">
        <f>X824</f>
        <v>40</v>
      </c>
      <c r="Z824" s="65" t="s">
        <v>1472</v>
      </c>
      <c r="AA824" s="34" t="str">
        <f t="shared" si="157"/>
        <v>TC</v>
      </c>
      <c r="AB824" s="88" t="str">
        <f t="shared" si="153"/>
        <v>ADTC</v>
      </c>
      <c r="AC824" t="s">
        <v>1480</v>
      </c>
      <c r="AD824"/>
      <c r="AU824" s="33" t="str">
        <f t="shared" si="166"/>
        <v/>
      </c>
    </row>
    <row r="825" spans="1:47" s="107" customFormat="1" ht="13.5" customHeight="1" x14ac:dyDescent="0.25">
      <c r="A825" s="130">
        <f>+A814+1</f>
        <v>103</v>
      </c>
      <c r="B825" s="1225" t="s">
        <v>1225</v>
      </c>
      <c r="C825" s="910" t="s">
        <v>83</v>
      </c>
      <c r="D825" s="548" t="s">
        <v>1226</v>
      </c>
      <c r="E825" s="1004" t="s">
        <v>336</v>
      </c>
      <c r="F825" s="974" t="s">
        <v>144</v>
      </c>
      <c r="G825" s="969" t="s">
        <v>33</v>
      </c>
      <c r="H825" s="154" t="s">
        <v>23</v>
      </c>
      <c r="I825" s="154" t="s">
        <v>106</v>
      </c>
      <c r="J825" s="154"/>
      <c r="K825" s="136" t="s">
        <v>1746</v>
      </c>
      <c r="L825" s="137" t="s">
        <v>97</v>
      </c>
      <c r="M825" s="137">
        <v>7</v>
      </c>
      <c r="N825" s="137" t="s">
        <v>24</v>
      </c>
      <c r="O825" s="137" t="s">
        <v>440</v>
      </c>
      <c r="P825" s="704">
        <v>4</v>
      </c>
      <c r="Q825" s="723"/>
      <c r="R825" s="709"/>
      <c r="S825" s="709"/>
      <c r="T825" s="709"/>
      <c r="U825" s="709"/>
      <c r="V825" s="709"/>
      <c r="W825" s="476"/>
      <c r="X825" s="24"/>
      <c r="Y825" s="24"/>
      <c r="Z825" s="65"/>
      <c r="AA825" s="34" t="str">
        <f t="shared" si="157"/>
        <v/>
      </c>
      <c r="AB825" s="88" t="str">
        <f t="shared" si="153"/>
        <v/>
      </c>
      <c r="AC825"/>
      <c r="AD825"/>
      <c r="AU825" s="33">
        <f t="shared" si="166"/>
        <v>16</v>
      </c>
    </row>
    <row r="826" spans="1:47" s="107" customFormat="1" ht="13.5" customHeight="1" x14ac:dyDescent="0.25">
      <c r="A826" s="130"/>
      <c r="B826" s="275" t="s">
        <v>1225</v>
      </c>
      <c r="C826" s="910"/>
      <c r="D826" s="548" t="s">
        <v>1226</v>
      </c>
      <c r="E826" s="1006"/>
      <c r="F826" s="974"/>
      <c r="G826" s="969"/>
      <c r="H826" s="154" t="s">
        <v>23</v>
      </c>
      <c r="I826" s="194" t="s">
        <v>106</v>
      </c>
      <c r="J826" s="194"/>
      <c r="K826" s="502" t="s">
        <v>1746</v>
      </c>
      <c r="L826" s="137" t="s">
        <v>97</v>
      </c>
      <c r="M826" s="229">
        <v>7</v>
      </c>
      <c r="N826" s="137" t="s">
        <v>101</v>
      </c>
      <c r="O826" s="137" t="s">
        <v>435</v>
      </c>
      <c r="P826" s="704">
        <v>4</v>
      </c>
      <c r="Q826" s="723"/>
      <c r="R826" s="709"/>
      <c r="S826" s="709"/>
      <c r="T826" s="709"/>
      <c r="U826" s="709"/>
      <c r="V826" s="709"/>
      <c r="W826" s="476"/>
      <c r="X826" s="24"/>
      <c r="Y826" s="24"/>
      <c r="Z826" s="65"/>
      <c r="AA826" s="34" t="str">
        <f t="shared" si="157"/>
        <v/>
      </c>
      <c r="AB826" s="88" t="str">
        <f t="shared" si="153"/>
        <v/>
      </c>
      <c r="AC826"/>
      <c r="AD826"/>
      <c r="AU826" s="33" t="str">
        <f t="shared" si="166"/>
        <v/>
      </c>
    </row>
    <row r="827" spans="1:47" s="107" customFormat="1" ht="13.5" customHeight="1" x14ac:dyDescent="0.25">
      <c r="A827" s="573"/>
      <c r="B827" s="275" t="s">
        <v>1225</v>
      </c>
      <c r="C827" s="910"/>
      <c r="D827" s="548" t="s">
        <v>1226</v>
      </c>
      <c r="E827" s="1006"/>
      <c r="F827" s="974"/>
      <c r="G827" s="969"/>
      <c r="H827" s="154" t="s">
        <v>23</v>
      </c>
      <c r="I827" s="194" t="s">
        <v>106</v>
      </c>
      <c r="J827" s="194"/>
      <c r="K827" s="502" t="s">
        <v>1694</v>
      </c>
      <c r="L827" s="137" t="s">
        <v>97</v>
      </c>
      <c r="M827" s="229">
        <v>5</v>
      </c>
      <c r="N827" s="137" t="s">
        <v>24</v>
      </c>
      <c r="O827" s="137" t="s">
        <v>440</v>
      </c>
      <c r="P827" s="704">
        <v>4</v>
      </c>
      <c r="Q827" s="723"/>
      <c r="R827" s="709"/>
      <c r="S827" s="709"/>
      <c r="T827" s="709"/>
      <c r="U827" s="709"/>
      <c r="V827" s="709"/>
      <c r="W827" s="476"/>
      <c r="X827" s="24"/>
      <c r="Y827" s="24"/>
      <c r="Z827" s="65"/>
      <c r="AA827" s="34" t="str">
        <f t="shared" si="157"/>
        <v/>
      </c>
      <c r="AB827" s="88" t="str">
        <f>Z827&amp;AA827</f>
        <v/>
      </c>
      <c r="AC827"/>
      <c r="AD827"/>
      <c r="AU827" s="33" t="str">
        <f t="shared" si="166"/>
        <v/>
      </c>
    </row>
    <row r="828" spans="1:47" s="107" customFormat="1" ht="13.5" customHeight="1" x14ac:dyDescent="0.25">
      <c r="A828" s="550"/>
      <c r="B828" s="275" t="s">
        <v>1225</v>
      </c>
      <c r="C828" s="910"/>
      <c r="D828" s="548" t="s">
        <v>1226</v>
      </c>
      <c r="E828" s="1006"/>
      <c r="F828" s="974"/>
      <c r="G828" s="969"/>
      <c r="H828" s="154" t="s">
        <v>23</v>
      </c>
      <c r="I828" s="194" t="s">
        <v>106</v>
      </c>
      <c r="J828" s="194"/>
      <c r="K828" s="502" t="s">
        <v>1694</v>
      </c>
      <c r="L828" s="137" t="s">
        <v>97</v>
      </c>
      <c r="M828" s="229">
        <v>5</v>
      </c>
      <c r="N828" s="137" t="s">
        <v>101</v>
      </c>
      <c r="O828" s="137" t="s">
        <v>435</v>
      </c>
      <c r="P828" s="704">
        <v>4</v>
      </c>
      <c r="Q828" s="723"/>
      <c r="R828" s="709"/>
      <c r="S828" s="709"/>
      <c r="T828" s="709"/>
      <c r="U828" s="709"/>
      <c r="V828" s="709"/>
      <c r="W828" s="476"/>
      <c r="X828" s="24"/>
      <c r="Y828" s="24"/>
      <c r="Z828" s="65"/>
      <c r="AA828" s="34" t="str">
        <f t="shared" si="157"/>
        <v/>
      </c>
      <c r="AB828" s="88" t="str">
        <f>Z828&amp;AA828</f>
        <v/>
      </c>
      <c r="AC828"/>
      <c r="AD828"/>
      <c r="AU828" s="33" t="str">
        <f t="shared" si="166"/>
        <v/>
      </c>
    </row>
    <row r="829" spans="1:47" s="107" customFormat="1" ht="13.5" customHeight="1" x14ac:dyDescent="0.25">
      <c r="A829" s="130"/>
      <c r="B829" s="275" t="s">
        <v>1225</v>
      </c>
      <c r="C829" s="910"/>
      <c r="D829" s="548" t="s">
        <v>1226</v>
      </c>
      <c r="E829" s="1006"/>
      <c r="F829" s="974"/>
      <c r="G829" s="969"/>
      <c r="H829" s="154" t="s">
        <v>23</v>
      </c>
      <c r="I829" s="194" t="s">
        <v>106</v>
      </c>
      <c r="J829" s="194"/>
      <c r="K829" s="502" t="s">
        <v>1069</v>
      </c>
      <c r="L829" s="137"/>
      <c r="M829" s="229"/>
      <c r="N829" s="137"/>
      <c r="O829" s="137"/>
      <c r="P829" s="704"/>
      <c r="Q829" s="723"/>
      <c r="R829" s="709"/>
      <c r="S829" s="709"/>
      <c r="T829" s="709"/>
      <c r="U829" s="709"/>
      <c r="V829" s="709"/>
      <c r="W829" s="476">
        <v>2</v>
      </c>
      <c r="X829" s="24"/>
      <c r="Y829" s="24"/>
      <c r="Z829" s="65"/>
      <c r="AA829" s="34" t="str">
        <f t="shared" si="157"/>
        <v/>
      </c>
      <c r="AB829" s="88" t="str">
        <f t="shared" si="153"/>
        <v/>
      </c>
      <c r="AC829"/>
      <c r="AD829"/>
      <c r="AU829" s="33" t="str">
        <f t="shared" si="166"/>
        <v/>
      </c>
    </row>
    <row r="830" spans="1:47" s="107" customFormat="1" ht="13.5" customHeight="1" thickBot="1" x14ac:dyDescent="0.3">
      <c r="A830" s="130"/>
      <c r="B830" s="275" t="s">
        <v>1225</v>
      </c>
      <c r="C830" s="910"/>
      <c r="D830" s="548" t="s">
        <v>1226</v>
      </c>
      <c r="E830" s="1006"/>
      <c r="F830" s="974"/>
      <c r="G830" s="969"/>
      <c r="H830" s="154" t="s">
        <v>23</v>
      </c>
      <c r="I830" s="509" t="s">
        <v>106</v>
      </c>
      <c r="J830" s="509"/>
      <c r="K830" s="194" t="s">
        <v>2082</v>
      </c>
      <c r="L830" s="152"/>
      <c r="M830" s="155"/>
      <c r="N830" s="140"/>
      <c r="O830" s="140"/>
      <c r="P830" s="701"/>
      <c r="Q830" s="709"/>
      <c r="R830" s="709"/>
      <c r="S830" s="709"/>
      <c r="T830" s="709">
        <v>2</v>
      </c>
      <c r="U830" s="727"/>
      <c r="V830" s="709"/>
      <c r="W830" s="694"/>
      <c r="X830" s="24">
        <f>SUM(P825:W830)</f>
        <v>20</v>
      </c>
      <c r="Y830" s="24">
        <v>20</v>
      </c>
      <c r="Z830" s="65" t="s">
        <v>1472</v>
      </c>
      <c r="AA830" s="34" t="str">
        <f t="shared" si="157"/>
        <v>MT</v>
      </c>
      <c r="AB830" s="88" t="str">
        <f t="shared" si="153"/>
        <v>ADMT</v>
      </c>
      <c r="AC830" t="s">
        <v>1480</v>
      </c>
      <c r="AD830"/>
      <c r="AU830" s="33" t="str">
        <f t="shared" si="166"/>
        <v/>
      </c>
    </row>
    <row r="831" spans="1:47" s="107" customFormat="1" ht="13.5" customHeight="1" x14ac:dyDescent="0.25">
      <c r="A831" s="156">
        <f>+A825+1</f>
        <v>104</v>
      </c>
      <c r="B831" s="1237" t="s">
        <v>1327</v>
      </c>
      <c r="C831" s="909" t="s">
        <v>83</v>
      </c>
      <c r="D831" s="678" t="s">
        <v>1322</v>
      </c>
      <c r="E831" s="999" t="s">
        <v>336</v>
      </c>
      <c r="F831" s="972" t="s">
        <v>1321</v>
      </c>
      <c r="G831" s="973" t="s">
        <v>1058</v>
      </c>
      <c r="H831" s="185" t="s">
        <v>941</v>
      </c>
      <c r="I831" s="221" t="s">
        <v>1818</v>
      </c>
      <c r="J831" s="221" t="s">
        <v>1811</v>
      </c>
      <c r="K831" s="221" t="s">
        <v>1825</v>
      </c>
      <c r="L831" s="221" t="s">
        <v>1822</v>
      </c>
      <c r="M831" s="127">
        <v>6</v>
      </c>
      <c r="N831" s="127" t="s">
        <v>24</v>
      </c>
      <c r="O831" s="222" t="s">
        <v>440</v>
      </c>
      <c r="P831" s="700">
        <v>2</v>
      </c>
      <c r="Q831" s="720"/>
      <c r="R831" s="720"/>
      <c r="S831" s="720"/>
      <c r="T831" s="720"/>
      <c r="U831" s="720"/>
      <c r="V831" s="720"/>
      <c r="W831" s="471"/>
      <c r="X831" s="14"/>
      <c r="Y831" s="14"/>
      <c r="Z831" s="108"/>
      <c r="AA831" s="34" t="str">
        <f t="shared" si="157"/>
        <v/>
      </c>
      <c r="AB831" s="88" t="str">
        <f t="shared" si="153"/>
        <v/>
      </c>
      <c r="AC831"/>
      <c r="AD831"/>
      <c r="AU831" s="33">
        <f t="shared" si="166"/>
        <v>17</v>
      </c>
    </row>
    <row r="832" spans="1:47" s="49" customFormat="1" ht="13.5" customHeight="1" x14ac:dyDescent="0.25">
      <c r="A832" s="573"/>
      <c r="B832" s="194" t="s">
        <v>1327</v>
      </c>
      <c r="C832" s="910"/>
      <c r="D832" s="679" t="s">
        <v>1322</v>
      </c>
      <c r="E832" s="1004"/>
      <c r="F832" s="974"/>
      <c r="G832" s="969"/>
      <c r="H832" s="138" t="s">
        <v>941</v>
      </c>
      <c r="I832" s="136" t="s">
        <v>1818</v>
      </c>
      <c r="J832" s="194" t="s">
        <v>1811</v>
      </c>
      <c r="K832" s="136" t="s">
        <v>1932</v>
      </c>
      <c r="L832" s="137" t="s">
        <v>97</v>
      </c>
      <c r="M832" s="137">
        <v>7</v>
      </c>
      <c r="N832" s="137" t="s">
        <v>24</v>
      </c>
      <c r="O832" s="137" t="s">
        <v>435</v>
      </c>
      <c r="P832" s="704">
        <v>2</v>
      </c>
      <c r="Q832" s="709"/>
      <c r="R832" s="709"/>
      <c r="S832" s="709"/>
      <c r="T832" s="709"/>
      <c r="U832" s="709"/>
      <c r="V832" s="709"/>
      <c r="W832" s="476"/>
      <c r="X832" s="15"/>
      <c r="Y832" s="15"/>
      <c r="Z832" s="108"/>
      <c r="AA832" s="34" t="str">
        <f t="shared" si="157"/>
        <v/>
      </c>
      <c r="AB832" s="88" t="str">
        <f t="shared" ref="AB832:AB833" si="167">Z832&amp;AA832</f>
        <v/>
      </c>
      <c r="AC832"/>
      <c r="AD832"/>
      <c r="AU832" s="33" t="str">
        <f t="shared" si="166"/>
        <v/>
      </c>
    </row>
    <row r="833" spans="1:47" s="49" customFormat="1" ht="13.5" customHeight="1" x14ac:dyDescent="0.25">
      <c r="A833" s="573"/>
      <c r="B833" s="194" t="s">
        <v>1327</v>
      </c>
      <c r="C833" s="910"/>
      <c r="D833" s="679" t="s">
        <v>1322</v>
      </c>
      <c r="E833" s="1004"/>
      <c r="F833" s="974"/>
      <c r="G833" s="969"/>
      <c r="H833" s="138" t="s">
        <v>941</v>
      </c>
      <c r="I833" s="136" t="s">
        <v>1818</v>
      </c>
      <c r="J833" s="194" t="s">
        <v>1811</v>
      </c>
      <c r="K833" s="136" t="s">
        <v>1932</v>
      </c>
      <c r="L833" s="137" t="s">
        <v>97</v>
      </c>
      <c r="M833" s="137">
        <v>7</v>
      </c>
      <c r="N833" s="137" t="s">
        <v>101</v>
      </c>
      <c r="O833" s="137" t="s">
        <v>435</v>
      </c>
      <c r="P833" s="704">
        <v>2</v>
      </c>
      <c r="Q833" s="709"/>
      <c r="R833" s="709"/>
      <c r="S833" s="709"/>
      <c r="T833" s="709"/>
      <c r="U833" s="709"/>
      <c r="V833" s="709"/>
      <c r="W833" s="476"/>
      <c r="X833" s="15"/>
      <c r="Y833" s="15"/>
      <c r="Z833" s="108"/>
      <c r="AA833" s="34" t="str">
        <f t="shared" si="157"/>
        <v/>
      </c>
      <c r="AB833" s="88" t="str">
        <f t="shared" si="167"/>
        <v/>
      </c>
      <c r="AC833"/>
      <c r="AD833"/>
      <c r="AU833" s="33" t="str">
        <f t="shared" si="166"/>
        <v/>
      </c>
    </row>
    <row r="834" spans="1:47" s="49" customFormat="1" ht="13.5" customHeight="1" x14ac:dyDescent="0.25">
      <c r="A834" s="573"/>
      <c r="B834" s="194" t="s">
        <v>1327</v>
      </c>
      <c r="C834" s="910"/>
      <c r="D834" s="679" t="s">
        <v>1322</v>
      </c>
      <c r="E834" s="1004"/>
      <c r="F834" s="974"/>
      <c r="G834" s="969"/>
      <c r="H834" s="154" t="s">
        <v>941</v>
      </c>
      <c r="I834" s="194" t="s">
        <v>1818</v>
      </c>
      <c r="J834" s="194" t="s">
        <v>1811</v>
      </c>
      <c r="K834" s="194" t="s">
        <v>1936</v>
      </c>
      <c r="L834" s="194" t="s">
        <v>97</v>
      </c>
      <c r="M834" s="140">
        <v>1</v>
      </c>
      <c r="N834" s="140" t="s">
        <v>24</v>
      </c>
      <c r="O834" s="152" t="s">
        <v>435</v>
      </c>
      <c r="P834" s="701">
        <v>3</v>
      </c>
      <c r="Q834" s="709"/>
      <c r="R834" s="709"/>
      <c r="S834" s="709"/>
      <c r="T834" s="709"/>
      <c r="U834" s="709"/>
      <c r="V834" s="709"/>
      <c r="W834" s="476"/>
      <c r="X834" s="15"/>
      <c r="Y834" s="15"/>
      <c r="Z834" s="108"/>
      <c r="AA834" s="34" t="str">
        <f t="shared" si="157"/>
        <v/>
      </c>
      <c r="AB834" s="88" t="str">
        <f t="shared" ref="AB834:AB835" si="168">Z834&amp;AA834</f>
        <v/>
      </c>
      <c r="AC834"/>
      <c r="AD834"/>
      <c r="AU834" s="33" t="str">
        <f t="shared" si="166"/>
        <v/>
      </c>
    </row>
    <row r="835" spans="1:47" s="49" customFormat="1" ht="13.5" customHeight="1" x14ac:dyDescent="0.25">
      <c r="A835" s="573"/>
      <c r="B835" s="194" t="s">
        <v>1327</v>
      </c>
      <c r="C835" s="910"/>
      <c r="D835" s="679" t="s">
        <v>1322</v>
      </c>
      <c r="E835" s="1004"/>
      <c r="F835" s="974"/>
      <c r="G835" s="969"/>
      <c r="H835" s="154" t="s">
        <v>941</v>
      </c>
      <c r="I835" s="194" t="s">
        <v>1818</v>
      </c>
      <c r="J835" s="194" t="s">
        <v>1811</v>
      </c>
      <c r="K835" s="194" t="s">
        <v>1936</v>
      </c>
      <c r="L835" s="194" t="s">
        <v>97</v>
      </c>
      <c r="M835" s="140">
        <v>1</v>
      </c>
      <c r="N835" s="140" t="s">
        <v>101</v>
      </c>
      <c r="O835" s="152" t="s">
        <v>435</v>
      </c>
      <c r="P835" s="701">
        <v>3</v>
      </c>
      <c r="Q835" s="709"/>
      <c r="R835" s="709"/>
      <c r="S835" s="709"/>
      <c r="T835" s="709"/>
      <c r="U835" s="709"/>
      <c r="V835" s="709"/>
      <c r="W835" s="476"/>
      <c r="X835" s="15"/>
      <c r="Y835" s="15"/>
      <c r="Z835" s="108"/>
      <c r="AA835" s="34" t="str">
        <f t="shared" si="157"/>
        <v/>
      </c>
      <c r="AB835" s="88" t="str">
        <f t="shared" si="168"/>
        <v/>
      </c>
      <c r="AC835"/>
      <c r="AD835"/>
      <c r="AU835" s="33" t="str">
        <f t="shared" si="166"/>
        <v/>
      </c>
    </row>
    <row r="836" spans="1:47" s="49" customFormat="1" ht="13.5" customHeight="1" x14ac:dyDescent="0.25">
      <c r="A836" s="130"/>
      <c r="B836" s="194" t="s">
        <v>1327</v>
      </c>
      <c r="C836" s="910"/>
      <c r="D836" s="679" t="s">
        <v>1322</v>
      </c>
      <c r="E836" s="1004"/>
      <c r="F836" s="974"/>
      <c r="G836" s="969"/>
      <c r="H836" s="154" t="s">
        <v>941</v>
      </c>
      <c r="I836" s="194" t="s">
        <v>1818</v>
      </c>
      <c r="J836" s="194" t="s">
        <v>1811</v>
      </c>
      <c r="K836" s="194" t="s">
        <v>1936</v>
      </c>
      <c r="L836" s="194" t="s">
        <v>97</v>
      </c>
      <c r="M836" s="140">
        <v>1</v>
      </c>
      <c r="N836" s="140" t="s">
        <v>511</v>
      </c>
      <c r="O836" s="152" t="s">
        <v>435</v>
      </c>
      <c r="P836" s="701">
        <v>3</v>
      </c>
      <c r="Q836" s="709"/>
      <c r="R836" s="709"/>
      <c r="S836" s="709"/>
      <c r="T836" s="709"/>
      <c r="U836" s="709"/>
      <c r="V836" s="709"/>
      <c r="W836" s="476"/>
      <c r="X836" s="15"/>
      <c r="Y836" s="15"/>
      <c r="Z836" s="108"/>
      <c r="AA836" s="34" t="str">
        <f t="shared" si="157"/>
        <v/>
      </c>
      <c r="AB836" s="88" t="str">
        <f t="shared" ref="AB836:AB892" si="169">Z836&amp;AA836</f>
        <v/>
      </c>
      <c r="AC836"/>
      <c r="AD836"/>
      <c r="AU836" s="33" t="str">
        <f t="shared" si="166"/>
        <v/>
      </c>
    </row>
    <row r="837" spans="1:47" s="49" customFormat="1" ht="13.5" customHeight="1" x14ac:dyDescent="0.25">
      <c r="A837" s="573"/>
      <c r="B837" s="194" t="s">
        <v>1327</v>
      </c>
      <c r="C837" s="910"/>
      <c r="D837" s="679" t="s">
        <v>1322</v>
      </c>
      <c r="E837" s="1004"/>
      <c r="F837" s="974"/>
      <c r="G837" s="969"/>
      <c r="H837" s="154" t="s">
        <v>941</v>
      </c>
      <c r="I837" s="194" t="s">
        <v>1818</v>
      </c>
      <c r="J837" s="194" t="s">
        <v>1811</v>
      </c>
      <c r="K837" s="194" t="s">
        <v>1906</v>
      </c>
      <c r="L837" s="194" t="s">
        <v>97</v>
      </c>
      <c r="M837" s="140">
        <v>6</v>
      </c>
      <c r="N837" s="140" t="s">
        <v>24</v>
      </c>
      <c r="O837" s="152" t="s">
        <v>440</v>
      </c>
      <c r="P837" s="701">
        <v>2</v>
      </c>
      <c r="Q837" s="709"/>
      <c r="R837" s="709"/>
      <c r="S837" s="709"/>
      <c r="T837" s="709"/>
      <c r="U837" s="709"/>
      <c r="V837" s="709"/>
      <c r="W837" s="476"/>
      <c r="X837" s="15"/>
      <c r="Y837" s="15"/>
      <c r="Z837" s="108"/>
      <c r="AA837" s="34" t="str">
        <f t="shared" si="157"/>
        <v/>
      </c>
      <c r="AB837" s="88" t="str">
        <f t="shared" ref="AB837" si="170">Z837&amp;AA837</f>
        <v/>
      </c>
      <c r="AC837"/>
      <c r="AD837"/>
      <c r="AU837" s="33" t="str">
        <f t="shared" si="166"/>
        <v/>
      </c>
    </row>
    <row r="838" spans="1:47" s="49" customFormat="1" ht="13.5" customHeight="1" x14ac:dyDescent="0.25">
      <c r="A838" s="130"/>
      <c r="B838" s="194" t="s">
        <v>1327</v>
      </c>
      <c r="C838" s="910"/>
      <c r="D838" s="679" t="s">
        <v>1322</v>
      </c>
      <c r="E838" s="1004"/>
      <c r="F838" s="974"/>
      <c r="G838" s="969"/>
      <c r="H838" s="154" t="s">
        <v>941</v>
      </c>
      <c r="I838" s="194" t="s">
        <v>1818</v>
      </c>
      <c r="J838" s="194" t="s">
        <v>1811</v>
      </c>
      <c r="K838" s="194" t="s">
        <v>126</v>
      </c>
      <c r="L838" s="194"/>
      <c r="M838" s="140"/>
      <c r="N838" s="140"/>
      <c r="O838" s="152"/>
      <c r="P838" s="701"/>
      <c r="Q838" s="709"/>
      <c r="R838" s="709"/>
      <c r="S838" s="709">
        <v>2</v>
      </c>
      <c r="T838" s="709"/>
      <c r="U838" s="709"/>
      <c r="V838" s="709"/>
      <c r="W838" s="476"/>
      <c r="X838" s="15"/>
      <c r="Y838" s="15"/>
      <c r="Z838" s="108"/>
      <c r="AA838" s="34" t="str">
        <f t="shared" si="157"/>
        <v/>
      </c>
      <c r="AB838" s="88" t="str">
        <f t="shared" si="169"/>
        <v/>
      </c>
      <c r="AC838"/>
      <c r="AD838"/>
      <c r="AU838" s="33" t="str">
        <f t="shared" si="166"/>
        <v/>
      </c>
    </row>
    <row r="839" spans="1:47" s="49" customFormat="1" ht="13.5" customHeight="1" thickBot="1" x14ac:dyDescent="0.3">
      <c r="A839" s="161"/>
      <c r="B839" s="259" t="s">
        <v>1327</v>
      </c>
      <c r="C839" s="911"/>
      <c r="D839" s="680" t="s">
        <v>1322</v>
      </c>
      <c r="E839" s="1005"/>
      <c r="F839" s="975"/>
      <c r="G839" s="971"/>
      <c r="H839" s="195" t="s">
        <v>941</v>
      </c>
      <c r="I839" s="259" t="s">
        <v>1818</v>
      </c>
      <c r="J839" s="259" t="s">
        <v>1811</v>
      </c>
      <c r="K839" s="259" t="s">
        <v>545</v>
      </c>
      <c r="L839" s="259"/>
      <c r="M839" s="167"/>
      <c r="N839" s="167"/>
      <c r="O839" s="261"/>
      <c r="P839" s="702"/>
      <c r="Q839" s="721"/>
      <c r="R839" s="721"/>
      <c r="S839" s="721">
        <v>1</v>
      </c>
      <c r="T839" s="721"/>
      <c r="U839" s="721"/>
      <c r="V839" s="721"/>
      <c r="W839" s="484"/>
      <c r="X839" s="37">
        <f>SUM(P831:W839)</f>
        <v>20</v>
      </c>
      <c r="Y839" s="37">
        <f>X839</f>
        <v>20</v>
      </c>
      <c r="Z839" s="65" t="s">
        <v>1474</v>
      </c>
      <c r="AA839" s="34" t="str">
        <f t="shared" si="157"/>
        <v>MT</v>
      </c>
      <c r="AB839" s="88" t="str">
        <f t="shared" si="169"/>
        <v>EDMT</v>
      </c>
      <c r="AC839" t="s">
        <v>1479</v>
      </c>
      <c r="AD839"/>
      <c r="AU839" s="33" t="str">
        <f t="shared" si="166"/>
        <v/>
      </c>
    </row>
    <row r="840" spans="1:47" s="49" customFormat="1" ht="13.5" customHeight="1" x14ac:dyDescent="0.25">
      <c r="A840" s="180">
        <f>A831+1</f>
        <v>105</v>
      </c>
      <c r="B840" s="1230" t="s">
        <v>1112</v>
      </c>
      <c r="C840" s="909" t="s">
        <v>35</v>
      </c>
      <c r="D840" s="526" t="s">
        <v>1465</v>
      </c>
      <c r="E840" s="999" t="s">
        <v>336</v>
      </c>
      <c r="F840" s="976" t="s">
        <v>1113</v>
      </c>
      <c r="G840" s="949" t="s">
        <v>1114</v>
      </c>
      <c r="H840" s="185" t="s">
        <v>650</v>
      </c>
      <c r="I840" s="221" t="s">
        <v>651</v>
      </c>
      <c r="J840" s="221" t="s">
        <v>1078</v>
      </c>
      <c r="K840" s="221" t="s">
        <v>1571</v>
      </c>
      <c r="L840" s="221" t="s">
        <v>97</v>
      </c>
      <c r="M840" s="222">
        <v>9</v>
      </c>
      <c r="N840" s="222" t="s">
        <v>101</v>
      </c>
      <c r="O840" s="221" t="s">
        <v>739</v>
      </c>
      <c r="P840" s="700">
        <v>4</v>
      </c>
      <c r="Q840" s="720"/>
      <c r="R840" s="726"/>
      <c r="S840" s="726"/>
      <c r="T840" s="726"/>
      <c r="U840" s="726"/>
      <c r="V840" s="726"/>
      <c r="W840" s="241"/>
      <c r="X840" s="46"/>
      <c r="Y840" s="46"/>
      <c r="Z840" s="65"/>
      <c r="AA840" s="34" t="str">
        <f t="shared" si="157"/>
        <v/>
      </c>
      <c r="AB840" s="88" t="str">
        <f t="shared" si="169"/>
        <v/>
      </c>
      <c r="AC840"/>
      <c r="AD840"/>
      <c r="AU840" s="33">
        <f t="shared" si="166"/>
        <v>23</v>
      </c>
    </row>
    <row r="841" spans="1:47" s="49" customFormat="1" ht="13.5" customHeight="1" x14ac:dyDescent="0.25">
      <c r="A841" s="173"/>
      <c r="B841" s="284" t="s">
        <v>1112</v>
      </c>
      <c r="C841" s="910"/>
      <c r="D841" s="421" t="s">
        <v>1465</v>
      </c>
      <c r="E841" s="1001"/>
      <c r="F841" s="957"/>
      <c r="G841" s="977"/>
      <c r="H841" s="154" t="s">
        <v>650</v>
      </c>
      <c r="I841" s="194" t="s">
        <v>651</v>
      </c>
      <c r="J841" s="194" t="s">
        <v>1078</v>
      </c>
      <c r="K841" s="194" t="s">
        <v>779</v>
      </c>
      <c r="L841" s="194" t="s">
        <v>97</v>
      </c>
      <c r="M841" s="152">
        <v>5</v>
      </c>
      <c r="N841" s="152" t="s">
        <v>24</v>
      </c>
      <c r="O841" s="194" t="s">
        <v>739</v>
      </c>
      <c r="P841" s="701">
        <v>3</v>
      </c>
      <c r="Q841" s="709"/>
      <c r="R841" s="723"/>
      <c r="S841" s="723"/>
      <c r="T841" s="723"/>
      <c r="U841" s="723"/>
      <c r="V841" s="723"/>
      <c r="W841" s="320"/>
      <c r="X841" s="47"/>
      <c r="Y841" s="47"/>
      <c r="Z841" s="34"/>
      <c r="AA841" s="34" t="str">
        <f t="shared" si="157"/>
        <v/>
      </c>
      <c r="AB841" s="88" t="str">
        <f t="shared" si="169"/>
        <v/>
      </c>
      <c r="AC841"/>
      <c r="AD841"/>
      <c r="AU841" s="33" t="str">
        <f t="shared" si="166"/>
        <v/>
      </c>
    </row>
    <row r="842" spans="1:47" s="49" customFormat="1" ht="13.5" customHeight="1" x14ac:dyDescent="0.25">
      <c r="A842" s="173"/>
      <c r="B842" s="284" t="s">
        <v>1112</v>
      </c>
      <c r="C842" s="910"/>
      <c r="D842" s="421" t="s">
        <v>1465</v>
      </c>
      <c r="E842" s="1001"/>
      <c r="F842" s="957"/>
      <c r="G842" s="977"/>
      <c r="H842" s="154" t="s">
        <v>650</v>
      </c>
      <c r="I842" s="194" t="s">
        <v>651</v>
      </c>
      <c r="J842" s="194" t="s">
        <v>1078</v>
      </c>
      <c r="K842" s="194" t="s">
        <v>779</v>
      </c>
      <c r="L842" s="194" t="s">
        <v>97</v>
      </c>
      <c r="M842" s="152">
        <v>5</v>
      </c>
      <c r="N842" s="152" t="s">
        <v>101</v>
      </c>
      <c r="O842" s="194" t="s">
        <v>739</v>
      </c>
      <c r="P842" s="701">
        <v>3</v>
      </c>
      <c r="Q842" s="709"/>
      <c r="R842" s="723"/>
      <c r="S842" s="723"/>
      <c r="T842" s="723"/>
      <c r="U842" s="723"/>
      <c r="V842" s="723"/>
      <c r="W842" s="320"/>
      <c r="X842" s="47"/>
      <c r="Y842" s="47"/>
      <c r="Z842" s="65"/>
      <c r="AA842" s="34" t="str">
        <f t="shared" si="157"/>
        <v/>
      </c>
      <c r="AB842" s="88" t="str">
        <f t="shared" si="169"/>
        <v/>
      </c>
      <c r="AC842"/>
      <c r="AD842"/>
      <c r="AU842" s="33" t="str">
        <f t="shared" si="166"/>
        <v/>
      </c>
    </row>
    <row r="843" spans="1:47" s="49" customFormat="1" ht="13.5" customHeight="1" x14ac:dyDescent="0.25">
      <c r="A843" s="173"/>
      <c r="B843" s="284" t="s">
        <v>1112</v>
      </c>
      <c r="C843" s="910"/>
      <c r="D843" s="421" t="s">
        <v>1465</v>
      </c>
      <c r="E843" s="1001"/>
      <c r="F843" s="957"/>
      <c r="G843" s="977"/>
      <c r="H843" s="154" t="s">
        <v>650</v>
      </c>
      <c r="I843" s="194" t="s">
        <v>651</v>
      </c>
      <c r="J843" s="194" t="s">
        <v>1078</v>
      </c>
      <c r="K843" s="194" t="s">
        <v>779</v>
      </c>
      <c r="L843" s="194" t="s">
        <v>97</v>
      </c>
      <c r="M843" s="152">
        <v>5</v>
      </c>
      <c r="N843" s="152" t="s">
        <v>511</v>
      </c>
      <c r="O843" s="194" t="s">
        <v>740</v>
      </c>
      <c r="P843" s="701">
        <v>3</v>
      </c>
      <c r="Q843" s="709"/>
      <c r="R843" s="723"/>
      <c r="S843" s="723"/>
      <c r="T843" s="723"/>
      <c r="U843" s="723"/>
      <c r="V843" s="723"/>
      <c r="W843" s="320"/>
      <c r="X843" s="47"/>
      <c r="Y843" s="47"/>
      <c r="Z843" s="65"/>
      <c r="AA843" s="34" t="str">
        <f t="shared" si="157"/>
        <v/>
      </c>
      <c r="AB843" s="88" t="str">
        <f t="shared" ref="AB843:AB844" si="171">Z843&amp;AA843</f>
        <v/>
      </c>
      <c r="AC843"/>
      <c r="AD843"/>
      <c r="AU843" s="33" t="str">
        <f t="shared" si="166"/>
        <v/>
      </c>
    </row>
    <row r="844" spans="1:47" s="49" customFormat="1" ht="13.5" customHeight="1" x14ac:dyDescent="0.25">
      <c r="A844" s="173"/>
      <c r="B844" s="284" t="s">
        <v>1112</v>
      </c>
      <c r="C844" s="910"/>
      <c r="D844" s="421" t="s">
        <v>1465</v>
      </c>
      <c r="E844" s="1001"/>
      <c r="F844" s="957"/>
      <c r="G844" s="977"/>
      <c r="H844" s="154" t="s">
        <v>650</v>
      </c>
      <c r="I844" s="194" t="s">
        <v>651</v>
      </c>
      <c r="J844" s="194" t="s">
        <v>1078</v>
      </c>
      <c r="K844" s="194" t="s">
        <v>1584</v>
      </c>
      <c r="L844" s="194" t="s">
        <v>97</v>
      </c>
      <c r="M844" s="152">
        <v>6</v>
      </c>
      <c r="N844" s="152" t="s">
        <v>24</v>
      </c>
      <c r="O844" s="194" t="s">
        <v>739</v>
      </c>
      <c r="P844" s="701">
        <v>3</v>
      </c>
      <c r="Q844" s="709"/>
      <c r="R844" s="723"/>
      <c r="S844" s="723"/>
      <c r="T844" s="723"/>
      <c r="U844" s="723"/>
      <c r="V844" s="723"/>
      <c r="W844" s="320"/>
      <c r="X844" s="47"/>
      <c r="Y844" s="47"/>
      <c r="Z844" s="65"/>
      <c r="AA844" s="34" t="str">
        <f t="shared" si="157"/>
        <v/>
      </c>
      <c r="AB844" s="88" t="str">
        <f t="shared" si="171"/>
        <v/>
      </c>
      <c r="AC844"/>
      <c r="AD844"/>
      <c r="AU844" s="33" t="str">
        <f t="shared" si="166"/>
        <v/>
      </c>
    </row>
    <row r="845" spans="1:47" s="49" customFormat="1" ht="13.5" customHeight="1" x14ac:dyDescent="0.25">
      <c r="A845" s="173"/>
      <c r="B845" s="284" t="s">
        <v>1112</v>
      </c>
      <c r="C845" s="910"/>
      <c r="D845" s="421" t="s">
        <v>1465</v>
      </c>
      <c r="E845" s="1001"/>
      <c r="F845" s="957"/>
      <c r="G845" s="977"/>
      <c r="H845" s="154" t="s">
        <v>650</v>
      </c>
      <c r="I845" s="194" t="s">
        <v>651</v>
      </c>
      <c r="J845" s="194" t="s">
        <v>1078</v>
      </c>
      <c r="K845" s="194" t="s">
        <v>1584</v>
      </c>
      <c r="L845" s="194" t="s">
        <v>97</v>
      </c>
      <c r="M845" s="152">
        <v>6</v>
      </c>
      <c r="N845" s="152" t="s">
        <v>101</v>
      </c>
      <c r="O845" s="194" t="s">
        <v>739</v>
      </c>
      <c r="P845" s="701">
        <v>3</v>
      </c>
      <c r="Q845" s="709"/>
      <c r="R845" s="723"/>
      <c r="S845" s="723"/>
      <c r="T845" s="723"/>
      <c r="U845" s="723"/>
      <c r="V845" s="723"/>
      <c r="W845" s="320"/>
      <c r="X845" s="47"/>
      <c r="Y845" s="47"/>
      <c r="Z845" s="65"/>
      <c r="AA845" s="34" t="str">
        <f t="shared" si="157"/>
        <v/>
      </c>
      <c r="AB845" s="88" t="str">
        <f t="shared" si="169"/>
        <v/>
      </c>
      <c r="AC845"/>
      <c r="AD845"/>
      <c r="AU845" s="33" t="str">
        <f t="shared" si="166"/>
        <v/>
      </c>
    </row>
    <row r="846" spans="1:47" s="49" customFormat="1" ht="13.5" customHeight="1" x14ac:dyDescent="0.25">
      <c r="A846" s="173"/>
      <c r="B846" s="284" t="s">
        <v>1112</v>
      </c>
      <c r="C846" s="910"/>
      <c r="D846" s="421" t="s">
        <v>1465</v>
      </c>
      <c r="E846" s="1001"/>
      <c r="F846" s="957"/>
      <c r="G846" s="977"/>
      <c r="H846" s="154" t="s">
        <v>650</v>
      </c>
      <c r="I846" s="194" t="s">
        <v>651</v>
      </c>
      <c r="J846" s="194" t="s">
        <v>1078</v>
      </c>
      <c r="K846" s="194" t="s">
        <v>1571</v>
      </c>
      <c r="L846" s="194" t="s">
        <v>97</v>
      </c>
      <c r="M846" s="152">
        <v>9</v>
      </c>
      <c r="N846" s="152" t="s">
        <v>24</v>
      </c>
      <c r="O846" s="194" t="s">
        <v>739</v>
      </c>
      <c r="P846" s="701">
        <v>4</v>
      </c>
      <c r="Q846" s="709"/>
      <c r="R846" s="723"/>
      <c r="S846" s="723"/>
      <c r="T846" s="723"/>
      <c r="U846" s="723"/>
      <c r="V846" s="723"/>
      <c r="W846" s="320"/>
      <c r="X846" s="47"/>
      <c r="Y846" s="47"/>
      <c r="Z846" s="65"/>
      <c r="AA846" s="34" t="str">
        <f t="shared" si="157"/>
        <v/>
      </c>
      <c r="AB846" s="88" t="str">
        <f t="shared" si="169"/>
        <v/>
      </c>
      <c r="AC846"/>
      <c r="AD846"/>
      <c r="AU846" s="33" t="str">
        <f t="shared" ref="AU846:AU875" si="172">IF(C846&lt;&gt;"",SUMIF(D$6:D$1071,D846,P$6:Q$1071),"")</f>
        <v/>
      </c>
    </row>
    <row r="847" spans="1:47" s="49" customFormat="1" ht="13.5" customHeight="1" x14ac:dyDescent="0.25">
      <c r="A847" s="173"/>
      <c r="B847" s="284" t="s">
        <v>1112</v>
      </c>
      <c r="C847" s="910"/>
      <c r="D847" s="421" t="s">
        <v>1465</v>
      </c>
      <c r="E847" s="1001"/>
      <c r="F847" s="957"/>
      <c r="G847" s="977"/>
      <c r="H847" s="154" t="s">
        <v>650</v>
      </c>
      <c r="I847" s="194" t="s">
        <v>651</v>
      </c>
      <c r="J847" s="194"/>
      <c r="K847" s="194" t="s">
        <v>2105</v>
      </c>
      <c r="L847" s="194"/>
      <c r="M847" s="152"/>
      <c r="N847" s="152"/>
      <c r="O847" s="194"/>
      <c r="P847" s="701"/>
      <c r="Q847" s="709"/>
      <c r="R847" s="723"/>
      <c r="S847" s="723">
        <v>5</v>
      </c>
      <c r="T847" s="723"/>
      <c r="U847" s="723"/>
      <c r="V847" s="723"/>
      <c r="W847" s="320"/>
      <c r="X847" s="47"/>
      <c r="Y847" s="47"/>
      <c r="Z847" s="65"/>
      <c r="AA847" s="34" t="str">
        <f t="shared" si="157"/>
        <v/>
      </c>
      <c r="AB847" s="88" t="str">
        <f t="shared" si="169"/>
        <v/>
      </c>
      <c r="AC847"/>
      <c r="AD847"/>
      <c r="AU847" s="33" t="str">
        <f t="shared" si="172"/>
        <v/>
      </c>
    </row>
    <row r="848" spans="1:47" s="49" customFormat="1" ht="13.5" customHeight="1" x14ac:dyDescent="0.25">
      <c r="A848" s="173"/>
      <c r="B848" s="284" t="s">
        <v>1112</v>
      </c>
      <c r="C848" s="910"/>
      <c r="D848" s="421" t="s">
        <v>1465</v>
      </c>
      <c r="E848" s="1001"/>
      <c r="F848" s="957"/>
      <c r="G848" s="977"/>
      <c r="H848" s="136" t="s">
        <v>650</v>
      </c>
      <c r="I848" s="502" t="s">
        <v>651</v>
      </c>
      <c r="J848" s="502"/>
      <c r="K848" s="502" t="s">
        <v>2106</v>
      </c>
      <c r="L848" s="502"/>
      <c r="M848" s="149"/>
      <c r="N848" s="268"/>
      <c r="O848" s="502"/>
      <c r="P848" s="704"/>
      <c r="Q848" s="723"/>
      <c r="R848" s="723"/>
      <c r="S848" s="723">
        <v>3</v>
      </c>
      <c r="T848" s="723"/>
      <c r="U848" s="723"/>
      <c r="V848" s="723"/>
      <c r="W848" s="320"/>
      <c r="X848" s="47"/>
      <c r="Y848" s="47"/>
      <c r="Z848" s="65"/>
      <c r="AA848" s="34" t="str">
        <f t="shared" ref="AA848:AA911" si="173">IF(Y848&lt;&gt;"",IF(Y848&gt;=40,"TC",IF(AND(Y848&gt;=20,Y848&lt;30),"MT",IF(Y848&lt;20,"TP",""))),"")</f>
        <v/>
      </c>
      <c r="AB848" s="88" t="str">
        <f t="shared" si="169"/>
        <v/>
      </c>
      <c r="AC848"/>
      <c r="AD848"/>
      <c r="AU848" s="33" t="str">
        <f t="shared" si="172"/>
        <v/>
      </c>
    </row>
    <row r="849" spans="1:266" s="49" customFormat="1" ht="13.5" customHeight="1" x14ac:dyDescent="0.25">
      <c r="A849" s="173"/>
      <c r="B849" s="284" t="s">
        <v>1112</v>
      </c>
      <c r="C849" s="910"/>
      <c r="D849" s="421" t="s">
        <v>1465</v>
      </c>
      <c r="E849" s="1001"/>
      <c r="F849" s="957"/>
      <c r="G849" s="977"/>
      <c r="H849" s="136" t="s">
        <v>650</v>
      </c>
      <c r="I849" s="502" t="s">
        <v>651</v>
      </c>
      <c r="J849" s="502"/>
      <c r="K849" s="502" t="s">
        <v>1816</v>
      </c>
      <c r="L849" s="502"/>
      <c r="M849" s="149"/>
      <c r="N849" s="149"/>
      <c r="O849" s="502"/>
      <c r="P849" s="704"/>
      <c r="Q849" s="723"/>
      <c r="R849" s="723"/>
      <c r="S849" s="723"/>
      <c r="T849" s="723">
        <v>3</v>
      </c>
      <c r="U849" s="723"/>
      <c r="V849" s="723"/>
      <c r="W849" s="320"/>
      <c r="X849" s="47"/>
      <c r="Y849" s="47"/>
      <c r="Z849" s="65"/>
      <c r="AA849" s="34" t="str">
        <f t="shared" si="173"/>
        <v/>
      </c>
      <c r="AB849" s="88" t="str">
        <f t="shared" si="169"/>
        <v/>
      </c>
      <c r="AC849"/>
      <c r="AD849"/>
      <c r="AU849" s="33" t="str">
        <f t="shared" si="172"/>
        <v/>
      </c>
    </row>
    <row r="850" spans="1:266" s="49" customFormat="1" ht="13.5" customHeight="1" x14ac:dyDescent="0.25">
      <c r="A850" s="173"/>
      <c r="B850" s="284" t="s">
        <v>1112</v>
      </c>
      <c r="C850" s="910"/>
      <c r="D850" s="421" t="s">
        <v>1465</v>
      </c>
      <c r="E850" s="1001"/>
      <c r="F850" s="957"/>
      <c r="G850" s="977"/>
      <c r="H850" s="136" t="s">
        <v>650</v>
      </c>
      <c r="I850" s="502" t="s">
        <v>651</v>
      </c>
      <c r="J850" s="502"/>
      <c r="K850" s="502" t="s">
        <v>1391</v>
      </c>
      <c r="L850" s="502"/>
      <c r="M850" s="149"/>
      <c r="N850" s="149"/>
      <c r="O850" s="502"/>
      <c r="P850" s="704"/>
      <c r="Q850" s="723"/>
      <c r="R850" s="723"/>
      <c r="S850" s="723"/>
      <c r="T850" s="723"/>
      <c r="U850" s="723"/>
      <c r="V850" s="723"/>
      <c r="W850" s="320">
        <v>3</v>
      </c>
      <c r="X850" s="47"/>
      <c r="Y850" s="47"/>
      <c r="Z850" s="65"/>
      <c r="AA850" s="34" t="str">
        <f t="shared" si="173"/>
        <v/>
      </c>
      <c r="AB850" s="88" t="str">
        <f t="shared" si="169"/>
        <v/>
      </c>
      <c r="AC850"/>
      <c r="AD850"/>
      <c r="AU850" s="33" t="str">
        <f t="shared" si="172"/>
        <v/>
      </c>
    </row>
    <row r="851" spans="1:266" s="49" customFormat="1" ht="13.5" customHeight="1" thickBot="1" x14ac:dyDescent="0.3">
      <c r="A851" s="176"/>
      <c r="B851" s="865" t="s">
        <v>1112</v>
      </c>
      <c r="C851" s="911"/>
      <c r="D851" s="791" t="s">
        <v>1465</v>
      </c>
      <c r="E851" s="1002"/>
      <c r="F851" s="958"/>
      <c r="G851" s="978"/>
      <c r="H851" s="232" t="s">
        <v>650</v>
      </c>
      <c r="I851" s="503" t="s">
        <v>651</v>
      </c>
      <c r="J851" s="503"/>
      <c r="K851" s="503" t="s">
        <v>1559</v>
      </c>
      <c r="L851" s="503"/>
      <c r="M851" s="504"/>
      <c r="N851" s="504"/>
      <c r="O851" s="503"/>
      <c r="P851" s="705"/>
      <c r="Q851" s="724"/>
      <c r="R851" s="724"/>
      <c r="S851" s="724"/>
      <c r="T851" s="724"/>
      <c r="U851" s="724"/>
      <c r="V851" s="724">
        <v>3</v>
      </c>
      <c r="W851" s="247"/>
      <c r="X851" s="48">
        <f>SUM(P840:W851)</f>
        <v>40</v>
      </c>
      <c r="Y851" s="48">
        <f>X851</f>
        <v>40</v>
      </c>
      <c r="Z851" s="65" t="s">
        <v>1475</v>
      </c>
      <c r="AA851" s="34" t="str">
        <f t="shared" si="173"/>
        <v>TC</v>
      </c>
      <c r="AB851" s="88" t="str">
        <f t="shared" si="169"/>
        <v>JUTC</v>
      </c>
      <c r="AC851" t="s">
        <v>1480</v>
      </c>
      <c r="AD851"/>
      <c r="AU851" s="33" t="str">
        <f t="shared" si="172"/>
        <v/>
      </c>
    </row>
    <row r="852" spans="1:266" s="8" customFormat="1" ht="13.5" customHeight="1" x14ac:dyDescent="0.25">
      <c r="A852" s="180">
        <f>A840+1</f>
        <v>106</v>
      </c>
      <c r="B852" s="119" t="s">
        <v>1420</v>
      </c>
      <c r="C852" s="931" t="s">
        <v>83</v>
      </c>
      <c r="D852" s="555" t="s">
        <v>1421</v>
      </c>
      <c r="E852" s="962" t="s">
        <v>336</v>
      </c>
      <c r="F852" s="986" t="s">
        <v>337</v>
      </c>
      <c r="G852" s="986" t="s">
        <v>1422</v>
      </c>
      <c r="H852" s="202" t="s">
        <v>861</v>
      </c>
      <c r="I852" s="530" t="s">
        <v>862</v>
      </c>
      <c r="J852" s="530"/>
      <c r="K852" s="514" t="s">
        <v>882</v>
      </c>
      <c r="L852" s="516" t="s">
        <v>97</v>
      </c>
      <c r="M852" s="128" t="s">
        <v>521</v>
      </c>
      <c r="N852" s="370" t="s">
        <v>24</v>
      </c>
      <c r="O852" s="544" t="s">
        <v>625</v>
      </c>
      <c r="P852" s="703">
        <v>4</v>
      </c>
      <c r="Q852" s="722"/>
      <c r="R852" s="726"/>
      <c r="S852" s="726"/>
      <c r="T852" s="726"/>
      <c r="U852" s="726"/>
      <c r="V852" s="726"/>
      <c r="W852" s="241"/>
      <c r="X852" s="27"/>
      <c r="Y852" s="27"/>
      <c r="Z852" s="83"/>
      <c r="AA852" s="34" t="str">
        <f t="shared" si="173"/>
        <v/>
      </c>
      <c r="AB852" s="88" t="str">
        <f t="shared" si="169"/>
        <v/>
      </c>
      <c r="AC852"/>
      <c r="AD852"/>
      <c r="AE852" s="83"/>
      <c r="AF852" s="83"/>
      <c r="AG852" s="83"/>
      <c r="AH852" s="83"/>
      <c r="AI852" s="83"/>
      <c r="AJ852" s="83"/>
      <c r="AK852" s="83"/>
      <c r="AL852" s="83"/>
      <c r="AM852" s="83"/>
      <c r="AN852" s="83"/>
      <c r="AO852" s="83"/>
      <c r="AP852" s="83"/>
      <c r="AQ852" s="83"/>
      <c r="AR852" s="83"/>
      <c r="AS852" s="83"/>
      <c r="AT852" s="83"/>
      <c r="AU852" s="33">
        <f t="shared" si="172"/>
        <v>20</v>
      </c>
      <c r="AV852" s="83"/>
      <c r="AW852" s="83"/>
      <c r="AX852" s="83"/>
      <c r="AY852" s="83"/>
      <c r="AZ852" s="83"/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  <c r="BM852" s="83"/>
      <c r="BN852" s="83"/>
      <c r="BO852" s="83"/>
      <c r="BP852" s="83"/>
      <c r="BQ852" s="83"/>
      <c r="BR852" s="83"/>
      <c r="BS852" s="83"/>
      <c r="BT852" s="83"/>
      <c r="BU852" s="83"/>
      <c r="BV852" s="83"/>
      <c r="BW852" s="83"/>
      <c r="BX852" s="83"/>
      <c r="BY852" s="83"/>
      <c r="BZ852" s="83"/>
      <c r="CA852" s="83"/>
      <c r="CB852" s="83"/>
      <c r="CC852" s="83"/>
      <c r="CD852" s="83"/>
      <c r="CE852" s="83"/>
      <c r="CF852" s="83"/>
      <c r="CG852" s="83"/>
      <c r="CH852" s="83"/>
      <c r="CI852" s="83"/>
      <c r="CJ852" s="83"/>
      <c r="CK852" s="83"/>
      <c r="CL852" s="83"/>
      <c r="CM852" s="83"/>
      <c r="CN852" s="83"/>
      <c r="CO852" s="83"/>
      <c r="CP852" s="83"/>
      <c r="CQ852" s="83"/>
      <c r="CR852" s="83"/>
      <c r="CS852" s="83"/>
      <c r="CT852" s="83"/>
      <c r="CU852" s="83"/>
      <c r="CV852" s="83"/>
      <c r="CW852" s="83"/>
      <c r="CX852" s="83"/>
      <c r="CY852" s="83"/>
      <c r="CZ852" s="83"/>
      <c r="DA852" s="83"/>
      <c r="DB852" s="83"/>
      <c r="DC852" s="83"/>
      <c r="DD852" s="83"/>
      <c r="DE852" s="83"/>
      <c r="DF852" s="83"/>
      <c r="DG852" s="83"/>
      <c r="DH852" s="83"/>
      <c r="DI852" s="83"/>
      <c r="DJ852" s="83"/>
      <c r="DK852" s="83"/>
      <c r="DL852" s="83"/>
      <c r="DM852" s="83"/>
      <c r="DN852" s="83"/>
      <c r="DO852" s="83"/>
      <c r="DP852" s="83"/>
      <c r="DQ852" s="83"/>
      <c r="DR852" s="83"/>
      <c r="DS852" s="83"/>
      <c r="DT852" s="83"/>
      <c r="DU852" s="83"/>
      <c r="DV852" s="83"/>
      <c r="DW852" s="83"/>
      <c r="DX852" s="83"/>
      <c r="DY852" s="83"/>
      <c r="DZ852" s="83"/>
      <c r="EA852" s="83"/>
      <c r="EB852" s="83"/>
      <c r="EC852" s="83"/>
      <c r="ED852" s="83"/>
      <c r="EE852" s="83"/>
      <c r="EF852" s="83"/>
      <c r="EG852" s="83"/>
      <c r="EH852" s="83"/>
      <c r="EI852" s="83"/>
      <c r="EJ852" s="83"/>
      <c r="EK852" s="83"/>
      <c r="EL852" s="83"/>
      <c r="EM852" s="83"/>
      <c r="EN852" s="83"/>
      <c r="EO852" s="83"/>
      <c r="EP852" s="83"/>
      <c r="EQ852" s="83"/>
      <c r="ER852" s="83"/>
      <c r="ES852" s="83"/>
      <c r="ET852" s="83"/>
      <c r="EU852" s="83"/>
      <c r="EV852" s="83"/>
      <c r="EW852" s="83"/>
      <c r="EX852" s="83"/>
      <c r="EY852" s="83"/>
      <c r="EZ852" s="83"/>
      <c r="FA852" s="83"/>
      <c r="FB852" s="83"/>
      <c r="FC852" s="83"/>
      <c r="FD852" s="83"/>
      <c r="FE852" s="83"/>
      <c r="FF852" s="83"/>
      <c r="FG852" s="83"/>
      <c r="FH852" s="83"/>
      <c r="FI852" s="83"/>
      <c r="FJ852" s="83"/>
      <c r="FK852" s="83"/>
      <c r="FL852" s="83"/>
      <c r="FM852" s="83"/>
      <c r="FN852" s="83"/>
      <c r="FO852" s="83"/>
      <c r="FP852" s="83"/>
      <c r="FQ852" s="83"/>
      <c r="FR852" s="83"/>
      <c r="FS852" s="83"/>
      <c r="FT852" s="83"/>
      <c r="FU852" s="83"/>
      <c r="FV852" s="83"/>
      <c r="FW852" s="83"/>
      <c r="FX852" s="83"/>
      <c r="FY852" s="83"/>
      <c r="FZ852" s="83"/>
      <c r="GA852" s="83"/>
      <c r="GB852" s="83"/>
      <c r="GC852" s="83"/>
      <c r="GD852" s="83"/>
      <c r="GE852" s="83"/>
      <c r="GF852" s="83"/>
      <c r="GG852" s="83"/>
      <c r="GH852" s="83"/>
      <c r="GI852" s="83"/>
      <c r="GJ852" s="83"/>
      <c r="GK852" s="83"/>
      <c r="GL852" s="83"/>
      <c r="GM852" s="83"/>
      <c r="GN852" s="83"/>
      <c r="GO852" s="83"/>
      <c r="GP852" s="83"/>
      <c r="GQ852" s="83"/>
      <c r="GR852" s="83"/>
      <c r="GS852" s="83"/>
      <c r="GT852" s="83"/>
      <c r="GU852" s="83"/>
      <c r="GV852" s="83"/>
      <c r="GW852" s="83"/>
      <c r="GX852" s="83"/>
      <c r="GY852" s="83"/>
      <c r="GZ852" s="83"/>
      <c r="HA852" s="83"/>
      <c r="HB852" s="83"/>
      <c r="HC852" s="83"/>
      <c r="HD852" s="83"/>
      <c r="HE852" s="83"/>
      <c r="HF852" s="83"/>
      <c r="HG852" s="83"/>
      <c r="HH852" s="83"/>
      <c r="HI852" s="83"/>
      <c r="HJ852" s="83"/>
      <c r="HK852" s="83"/>
      <c r="HL852" s="83"/>
      <c r="HM852" s="83"/>
      <c r="HN852" s="83"/>
      <c r="HO852" s="83"/>
      <c r="HP852" s="83"/>
      <c r="HQ852" s="83"/>
      <c r="HR852" s="83"/>
      <c r="HS852" s="83"/>
      <c r="HT852" s="83"/>
      <c r="HU852" s="83"/>
      <c r="HV852" s="83"/>
      <c r="HW852" s="83"/>
      <c r="HX852" s="83"/>
      <c r="HY852" s="83"/>
      <c r="HZ852" s="83"/>
      <c r="IA852" s="83"/>
      <c r="IB852" s="83"/>
      <c r="IC852" s="83"/>
      <c r="ID852" s="83"/>
      <c r="IE852" s="83"/>
      <c r="IF852" s="83"/>
      <c r="IG852" s="83"/>
      <c r="IH852" s="83"/>
      <c r="II852" s="83"/>
      <c r="IJ852" s="83"/>
      <c r="IK852" s="83"/>
      <c r="IL852" s="83"/>
      <c r="IM852" s="83"/>
      <c r="IN852" s="83"/>
      <c r="IO852" s="83"/>
      <c r="IP852" s="83"/>
      <c r="IQ852" s="83"/>
      <c r="IR852" s="83"/>
      <c r="IS852" s="83"/>
      <c r="IT852" s="83"/>
      <c r="IU852" s="83"/>
      <c r="IV852" s="83"/>
      <c r="IW852" s="83"/>
      <c r="IX852" s="83"/>
      <c r="IY852" s="83"/>
      <c r="IZ852" s="83"/>
      <c r="JA852" s="83"/>
      <c r="JB852" s="83"/>
      <c r="JC852" s="83"/>
      <c r="JD852" s="83"/>
      <c r="JE852" s="83"/>
      <c r="JF852" s="83"/>
    </row>
    <row r="853" spans="1:266" s="8" customFormat="1" ht="13.5" customHeight="1" x14ac:dyDescent="0.25">
      <c r="A853" s="573"/>
      <c r="B853" s="131" t="s">
        <v>1420</v>
      </c>
      <c r="C853" s="929"/>
      <c r="D853" s="800" t="s">
        <v>1421</v>
      </c>
      <c r="E853" s="1024"/>
      <c r="F853" s="963"/>
      <c r="G853" s="963"/>
      <c r="H853" s="675" t="s">
        <v>861</v>
      </c>
      <c r="I853" s="539" t="s">
        <v>864</v>
      </c>
      <c r="J853" s="539"/>
      <c r="K853" s="518" t="s">
        <v>1783</v>
      </c>
      <c r="L853" s="236" t="s">
        <v>97</v>
      </c>
      <c r="M853" s="285">
        <v>8</v>
      </c>
      <c r="N853" s="564" t="s">
        <v>24</v>
      </c>
      <c r="O853" s="286" t="s">
        <v>625</v>
      </c>
      <c r="P853" s="714">
        <v>4</v>
      </c>
      <c r="Q853" s="727"/>
      <c r="R853" s="727"/>
      <c r="S853" s="727"/>
      <c r="T853" s="727"/>
      <c r="U853" s="727"/>
      <c r="V853" s="727"/>
      <c r="W853" s="694"/>
      <c r="X853" s="101"/>
      <c r="Y853" s="101"/>
      <c r="Z853" s="83"/>
      <c r="AA853" s="34" t="str">
        <f t="shared" si="173"/>
        <v/>
      </c>
      <c r="AB853" s="88" t="str">
        <f t="shared" si="169"/>
        <v/>
      </c>
      <c r="AC853"/>
      <c r="AD853"/>
      <c r="AE853" s="83"/>
      <c r="AF853" s="83"/>
      <c r="AG853" s="83"/>
      <c r="AH853" s="83"/>
      <c r="AI853" s="83"/>
      <c r="AJ853" s="83"/>
      <c r="AK853" s="83"/>
      <c r="AL853" s="83"/>
      <c r="AM853" s="83"/>
      <c r="AN853" s="83"/>
      <c r="AO853" s="83"/>
      <c r="AP853" s="83"/>
      <c r="AQ853" s="83"/>
      <c r="AR853" s="83"/>
      <c r="AS853" s="83"/>
      <c r="AT853" s="83"/>
      <c r="AU853" s="33" t="str">
        <f t="shared" si="172"/>
        <v/>
      </c>
      <c r="AV853" s="83"/>
      <c r="AW853" s="83"/>
      <c r="AX853" s="83"/>
      <c r="AY853" s="83"/>
      <c r="AZ853" s="83"/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  <c r="BM853" s="83"/>
      <c r="BN853" s="83"/>
      <c r="BO853" s="83"/>
      <c r="BP853" s="83"/>
      <c r="BQ853" s="83"/>
      <c r="BR853" s="83"/>
      <c r="BS853" s="83"/>
      <c r="BT853" s="83"/>
      <c r="BU853" s="83"/>
      <c r="BV853" s="83"/>
      <c r="BW853" s="83"/>
      <c r="BX853" s="83"/>
      <c r="BY853" s="83"/>
      <c r="BZ853" s="83"/>
      <c r="CA853" s="83"/>
      <c r="CB853" s="83"/>
      <c r="CC853" s="83"/>
      <c r="CD853" s="83"/>
      <c r="CE853" s="83"/>
      <c r="CF853" s="83"/>
      <c r="CG853" s="83"/>
      <c r="CH853" s="83"/>
      <c r="CI853" s="83"/>
      <c r="CJ853" s="83"/>
      <c r="CK853" s="83"/>
      <c r="CL853" s="83"/>
      <c r="CM853" s="83"/>
      <c r="CN853" s="83"/>
      <c r="CO853" s="83"/>
      <c r="CP853" s="83"/>
      <c r="CQ853" s="83"/>
      <c r="CR853" s="83"/>
      <c r="CS853" s="83"/>
      <c r="CT853" s="83"/>
      <c r="CU853" s="83"/>
      <c r="CV853" s="83"/>
      <c r="CW853" s="83"/>
      <c r="CX853" s="83"/>
      <c r="CY853" s="83"/>
      <c r="CZ853" s="83"/>
      <c r="DA853" s="83"/>
      <c r="DB853" s="83"/>
      <c r="DC853" s="83"/>
      <c r="DD853" s="83"/>
      <c r="DE853" s="83"/>
      <c r="DF853" s="83"/>
      <c r="DG853" s="83"/>
      <c r="DH853" s="83"/>
      <c r="DI853" s="83"/>
      <c r="DJ853" s="83"/>
      <c r="DK853" s="83"/>
      <c r="DL853" s="83"/>
      <c r="DM853" s="83"/>
      <c r="DN853" s="83"/>
      <c r="DO853" s="83"/>
      <c r="DP853" s="83"/>
      <c r="DQ853" s="83"/>
      <c r="DR853" s="83"/>
      <c r="DS853" s="83"/>
      <c r="DT853" s="83"/>
      <c r="DU853" s="83"/>
      <c r="DV853" s="83"/>
      <c r="DW853" s="83"/>
      <c r="DX853" s="83"/>
      <c r="DY853" s="83"/>
      <c r="DZ853" s="83"/>
      <c r="EA853" s="83"/>
      <c r="EB853" s="83"/>
      <c r="EC853" s="83"/>
      <c r="ED853" s="83"/>
      <c r="EE853" s="83"/>
      <c r="EF853" s="83"/>
      <c r="EG853" s="83"/>
      <c r="EH853" s="83"/>
      <c r="EI853" s="83"/>
      <c r="EJ853" s="83"/>
      <c r="EK853" s="83"/>
      <c r="EL853" s="83"/>
      <c r="EM853" s="83"/>
      <c r="EN853" s="83"/>
      <c r="EO853" s="83"/>
      <c r="EP853" s="83"/>
      <c r="EQ853" s="83"/>
      <c r="ER853" s="83"/>
      <c r="ES853" s="83"/>
      <c r="ET853" s="83"/>
      <c r="EU853" s="83"/>
      <c r="EV853" s="83"/>
      <c r="EW853" s="83"/>
      <c r="EX853" s="83"/>
      <c r="EY853" s="83"/>
      <c r="EZ853" s="83"/>
      <c r="FA853" s="83"/>
      <c r="FB853" s="83"/>
      <c r="FC853" s="83"/>
      <c r="FD853" s="83"/>
      <c r="FE853" s="83"/>
      <c r="FF853" s="83"/>
      <c r="FG853" s="83"/>
      <c r="FH853" s="83"/>
      <c r="FI853" s="83"/>
      <c r="FJ853" s="83"/>
      <c r="FK853" s="83"/>
      <c r="FL853" s="83"/>
      <c r="FM853" s="83"/>
      <c r="FN853" s="83"/>
      <c r="FO853" s="83"/>
      <c r="FP853" s="83"/>
      <c r="FQ853" s="83"/>
      <c r="FR853" s="83"/>
      <c r="FS853" s="83"/>
      <c r="FT853" s="83"/>
      <c r="FU853" s="83"/>
      <c r="FV853" s="83"/>
      <c r="FW853" s="83"/>
      <c r="FX853" s="83"/>
      <c r="FY853" s="83"/>
      <c r="FZ853" s="83"/>
      <c r="GA853" s="83"/>
      <c r="GB853" s="83"/>
      <c r="GC853" s="83"/>
      <c r="GD853" s="83"/>
      <c r="GE853" s="83"/>
      <c r="GF853" s="83"/>
      <c r="GG853" s="83"/>
      <c r="GH853" s="83"/>
      <c r="GI853" s="83"/>
      <c r="GJ853" s="83"/>
      <c r="GK853" s="83"/>
      <c r="GL853" s="83"/>
      <c r="GM853" s="83"/>
      <c r="GN853" s="83"/>
      <c r="GO853" s="83"/>
      <c r="GP853" s="83"/>
      <c r="GQ853" s="83"/>
      <c r="GR853" s="83"/>
      <c r="GS853" s="83"/>
      <c r="GT853" s="83"/>
      <c r="GU853" s="83"/>
      <c r="GV853" s="83"/>
      <c r="GW853" s="83"/>
      <c r="GX853" s="83"/>
      <c r="GY853" s="83"/>
      <c r="GZ853" s="83"/>
      <c r="HA853" s="83"/>
      <c r="HB853" s="83"/>
      <c r="HC853" s="83"/>
      <c r="HD853" s="83"/>
      <c r="HE853" s="83"/>
      <c r="HF853" s="83"/>
      <c r="HG853" s="83"/>
      <c r="HH853" s="83"/>
      <c r="HI853" s="83"/>
      <c r="HJ853" s="83"/>
      <c r="HK853" s="83"/>
      <c r="HL853" s="83"/>
      <c r="HM853" s="83"/>
      <c r="HN853" s="83"/>
      <c r="HO853" s="83"/>
      <c r="HP853" s="83"/>
      <c r="HQ853" s="83"/>
      <c r="HR853" s="83"/>
      <c r="HS853" s="83"/>
      <c r="HT853" s="83"/>
      <c r="HU853" s="83"/>
      <c r="HV853" s="83"/>
      <c r="HW853" s="83"/>
      <c r="HX853" s="83"/>
      <c r="HY853" s="83"/>
      <c r="HZ853" s="83"/>
      <c r="IA853" s="83"/>
      <c r="IB853" s="83"/>
      <c r="IC853" s="83"/>
      <c r="ID853" s="83"/>
      <c r="IE853" s="83"/>
      <c r="IF853" s="83"/>
      <c r="IG853" s="83"/>
      <c r="IH853" s="83"/>
      <c r="II853" s="83"/>
      <c r="IJ853" s="83"/>
      <c r="IK853" s="83"/>
      <c r="IL853" s="83"/>
      <c r="IM853" s="83"/>
      <c r="IN853" s="83"/>
      <c r="IO853" s="83"/>
      <c r="IP853" s="83"/>
      <c r="IQ853" s="83"/>
      <c r="IR853" s="83"/>
      <c r="IS853" s="83"/>
      <c r="IT853" s="83"/>
      <c r="IU853" s="83"/>
      <c r="IV853" s="83"/>
      <c r="IW853" s="83"/>
      <c r="IX853" s="83"/>
      <c r="IY853" s="83"/>
      <c r="IZ853" s="83"/>
      <c r="JA853" s="83"/>
      <c r="JB853" s="83"/>
      <c r="JC853" s="83"/>
      <c r="JD853" s="83"/>
      <c r="JE853" s="83"/>
      <c r="JF853" s="83"/>
    </row>
    <row r="854" spans="1:266" s="8" customFormat="1" ht="13.5" customHeight="1" x14ac:dyDescent="0.25">
      <c r="A854" s="573"/>
      <c r="B854" s="131" t="s">
        <v>1420</v>
      </c>
      <c r="C854" s="929"/>
      <c r="D854" s="800" t="s">
        <v>1421</v>
      </c>
      <c r="E854" s="1024"/>
      <c r="F854" s="963"/>
      <c r="G854" s="963"/>
      <c r="H854" s="675" t="s">
        <v>861</v>
      </c>
      <c r="I854" s="539" t="s">
        <v>864</v>
      </c>
      <c r="J854" s="539"/>
      <c r="K854" s="518" t="s">
        <v>1785</v>
      </c>
      <c r="L854" s="236" t="s">
        <v>97</v>
      </c>
      <c r="M854" s="285">
        <v>6</v>
      </c>
      <c r="N854" s="564" t="s">
        <v>24</v>
      </c>
      <c r="O854" s="286" t="s">
        <v>625</v>
      </c>
      <c r="P854" s="714">
        <v>4</v>
      </c>
      <c r="Q854" s="727"/>
      <c r="R854" s="727"/>
      <c r="S854" s="727"/>
      <c r="T854" s="727"/>
      <c r="U854" s="727"/>
      <c r="V854" s="727"/>
      <c r="W854" s="694"/>
      <c r="X854" s="101"/>
      <c r="Y854" s="101"/>
      <c r="Z854" s="83"/>
      <c r="AA854" s="34" t="str">
        <f t="shared" si="173"/>
        <v/>
      </c>
      <c r="AB854" s="88" t="str">
        <f t="shared" si="169"/>
        <v/>
      </c>
      <c r="AC854"/>
      <c r="AD854"/>
      <c r="AE854" s="83"/>
      <c r="AF854" s="83"/>
      <c r="AG854" s="83"/>
      <c r="AH854" s="83"/>
      <c r="AI854" s="83"/>
      <c r="AJ854" s="83"/>
      <c r="AK854" s="83"/>
      <c r="AL854" s="83"/>
      <c r="AM854" s="83"/>
      <c r="AN854" s="83"/>
      <c r="AO854" s="83"/>
      <c r="AP854" s="83"/>
      <c r="AQ854" s="83"/>
      <c r="AR854" s="83"/>
      <c r="AS854" s="83"/>
      <c r="AT854" s="83"/>
      <c r="AU854" s="33" t="str">
        <f t="shared" si="172"/>
        <v/>
      </c>
      <c r="AV854" s="83"/>
      <c r="AW854" s="83"/>
      <c r="AX854" s="83"/>
      <c r="AY854" s="83"/>
      <c r="AZ854" s="83"/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  <c r="BM854" s="83"/>
      <c r="BN854" s="83"/>
      <c r="BO854" s="83"/>
      <c r="BP854" s="83"/>
      <c r="BQ854" s="83"/>
      <c r="BR854" s="83"/>
      <c r="BS854" s="83"/>
      <c r="BT854" s="83"/>
      <c r="BU854" s="83"/>
      <c r="BV854" s="83"/>
      <c r="BW854" s="83"/>
      <c r="BX854" s="83"/>
      <c r="BY854" s="83"/>
      <c r="BZ854" s="83"/>
      <c r="CA854" s="83"/>
      <c r="CB854" s="83"/>
      <c r="CC854" s="83"/>
      <c r="CD854" s="83"/>
      <c r="CE854" s="83"/>
      <c r="CF854" s="83"/>
      <c r="CG854" s="83"/>
      <c r="CH854" s="83"/>
      <c r="CI854" s="83"/>
      <c r="CJ854" s="83"/>
      <c r="CK854" s="83"/>
      <c r="CL854" s="83"/>
      <c r="CM854" s="83"/>
      <c r="CN854" s="83"/>
      <c r="CO854" s="83"/>
      <c r="CP854" s="83"/>
      <c r="CQ854" s="83"/>
      <c r="CR854" s="83"/>
      <c r="CS854" s="83"/>
      <c r="CT854" s="83"/>
      <c r="CU854" s="83"/>
      <c r="CV854" s="83"/>
      <c r="CW854" s="83"/>
      <c r="CX854" s="83"/>
      <c r="CY854" s="83"/>
      <c r="CZ854" s="83"/>
      <c r="DA854" s="83"/>
      <c r="DB854" s="83"/>
      <c r="DC854" s="83"/>
      <c r="DD854" s="83"/>
      <c r="DE854" s="83"/>
      <c r="DF854" s="83"/>
      <c r="DG854" s="83"/>
      <c r="DH854" s="83"/>
      <c r="DI854" s="83"/>
      <c r="DJ854" s="83"/>
      <c r="DK854" s="83"/>
      <c r="DL854" s="83"/>
      <c r="DM854" s="83"/>
      <c r="DN854" s="83"/>
      <c r="DO854" s="83"/>
      <c r="DP854" s="83"/>
      <c r="DQ854" s="83"/>
      <c r="DR854" s="83"/>
      <c r="DS854" s="83"/>
      <c r="DT854" s="83"/>
      <c r="DU854" s="83"/>
      <c r="DV854" s="83"/>
      <c r="DW854" s="83"/>
      <c r="DX854" s="83"/>
      <c r="DY854" s="83"/>
      <c r="DZ854" s="83"/>
      <c r="EA854" s="83"/>
      <c r="EB854" s="83"/>
      <c r="EC854" s="83"/>
      <c r="ED854" s="83"/>
      <c r="EE854" s="83"/>
      <c r="EF854" s="83"/>
      <c r="EG854" s="83"/>
      <c r="EH854" s="83"/>
      <c r="EI854" s="83"/>
      <c r="EJ854" s="83"/>
      <c r="EK854" s="83"/>
      <c r="EL854" s="83"/>
      <c r="EM854" s="83"/>
      <c r="EN854" s="83"/>
      <c r="EO854" s="83"/>
      <c r="EP854" s="83"/>
      <c r="EQ854" s="83"/>
      <c r="ER854" s="83"/>
      <c r="ES854" s="83"/>
      <c r="ET854" s="83"/>
      <c r="EU854" s="83"/>
      <c r="EV854" s="83"/>
      <c r="EW854" s="83"/>
      <c r="EX854" s="83"/>
      <c r="EY854" s="83"/>
      <c r="EZ854" s="83"/>
      <c r="FA854" s="83"/>
      <c r="FB854" s="83"/>
      <c r="FC854" s="83"/>
      <c r="FD854" s="83"/>
      <c r="FE854" s="83"/>
      <c r="FF854" s="83"/>
      <c r="FG854" s="83"/>
      <c r="FH854" s="83"/>
      <c r="FI854" s="83"/>
      <c r="FJ854" s="83"/>
      <c r="FK854" s="83"/>
      <c r="FL854" s="83"/>
      <c r="FM854" s="83"/>
      <c r="FN854" s="83"/>
      <c r="FO854" s="83"/>
      <c r="FP854" s="83"/>
      <c r="FQ854" s="83"/>
      <c r="FR854" s="83"/>
      <c r="FS854" s="83"/>
      <c r="FT854" s="83"/>
      <c r="FU854" s="83"/>
      <c r="FV854" s="83"/>
      <c r="FW854" s="83"/>
      <c r="FX854" s="83"/>
      <c r="FY854" s="83"/>
      <c r="FZ854" s="83"/>
      <c r="GA854" s="83"/>
      <c r="GB854" s="83"/>
      <c r="GC854" s="83"/>
      <c r="GD854" s="83"/>
      <c r="GE854" s="83"/>
      <c r="GF854" s="83"/>
      <c r="GG854" s="83"/>
      <c r="GH854" s="83"/>
      <c r="GI854" s="83"/>
      <c r="GJ854" s="83"/>
      <c r="GK854" s="83"/>
      <c r="GL854" s="83"/>
      <c r="GM854" s="83"/>
      <c r="GN854" s="83"/>
      <c r="GO854" s="83"/>
      <c r="GP854" s="83"/>
      <c r="GQ854" s="83"/>
      <c r="GR854" s="83"/>
      <c r="GS854" s="83"/>
      <c r="GT854" s="83"/>
      <c r="GU854" s="83"/>
      <c r="GV854" s="83"/>
      <c r="GW854" s="83"/>
      <c r="GX854" s="83"/>
      <c r="GY854" s="83"/>
      <c r="GZ854" s="83"/>
      <c r="HA854" s="83"/>
      <c r="HB854" s="83"/>
      <c r="HC854" s="83"/>
      <c r="HD854" s="83"/>
      <c r="HE854" s="83"/>
      <c r="HF854" s="83"/>
      <c r="HG854" s="83"/>
      <c r="HH854" s="83"/>
      <c r="HI854" s="83"/>
      <c r="HJ854" s="83"/>
      <c r="HK854" s="83"/>
      <c r="HL854" s="83"/>
      <c r="HM854" s="83"/>
      <c r="HN854" s="83"/>
      <c r="HO854" s="83"/>
      <c r="HP854" s="83"/>
      <c r="HQ854" s="83"/>
      <c r="HR854" s="83"/>
      <c r="HS854" s="83"/>
      <c r="HT854" s="83"/>
      <c r="HU854" s="83"/>
      <c r="HV854" s="83"/>
      <c r="HW854" s="83"/>
      <c r="HX854" s="83"/>
      <c r="HY854" s="83"/>
      <c r="HZ854" s="83"/>
      <c r="IA854" s="83"/>
      <c r="IB854" s="83"/>
      <c r="IC854" s="83"/>
      <c r="ID854" s="83"/>
      <c r="IE854" s="83"/>
      <c r="IF854" s="83"/>
      <c r="IG854" s="83"/>
      <c r="IH854" s="83"/>
      <c r="II854" s="83"/>
      <c r="IJ854" s="83"/>
      <c r="IK854" s="83"/>
      <c r="IL854" s="83"/>
      <c r="IM854" s="83"/>
      <c r="IN854" s="83"/>
      <c r="IO854" s="83"/>
      <c r="IP854" s="83"/>
      <c r="IQ854" s="83"/>
      <c r="IR854" s="83"/>
      <c r="IS854" s="83"/>
      <c r="IT854" s="83"/>
      <c r="IU854" s="83"/>
      <c r="IV854" s="83"/>
      <c r="IW854" s="83"/>
      <c r="IX854" s="83"/>
      <c r="IY854" s="83"/>
      <c r="IZ854" s="83"/>
      <c r="JA854" s="83"/>
      <c r="JB854" s="83"/>
      <c r="JC854" s="83"/>
      <c r="JD854" s="83"/>
      <c r="JE854" s="83"/>
      <c r="JF854" s="83"/>
    </row>
    <row r="855" spans="1:266" s="8" customFormat="1" ht="13.5" customHeight="1" x14ac:dyDescent="0.25">
      <c r="A855" s="573"/>
      <c r="B855" s="131" t="s">
        <v>1420</v>
      </c>
      <c r="C855" s="929"/>
      <c r="D855" s="800" t="s">
        <v>1421</v>
      </c>
      <c r="E855" s="1024"/>
      <c r="F855" s="963"/>
      <c r="G855" s="963"/>
      <c r="H855" s="675" t="s">
        <v>861</v>
      </c>
      <c r="I855" s="539" t="s">
        <v>864</v>
      </c>
      <c r="J855" s="539"/>
      <c r="K855" s="518" t="s">
        <v>1786</v>
      </c>
      <c r="L855" s="236" t="s">
        <v>97</v>
      </c>
      <c r="M855" s="285">
        <v>7</v>
      </c>
      <c r="N855" s="564" t="s">
        <v>562</v>
      </c>
      <c r="O855" s="286" t="s">
        <v>625</v>
      </c>
      <c r="P855" s="714">
        <v>4</v>
      </c>
      <c r="Q855" s="727"/>
      <c r="R855" s="727"/>
      <c r="S855" s="727"/>
      <c r="T855" s="727"/>
      <c r="U855" s="727"/>
      <c r="V855" s="727"/>
      <c r="W855" s="694"/>
      <c r="X855" s="101"/>
      <c r="Y855" s="101"/>
      <c r="Z855" s="83"/>
      <c r="AA855" s="34" t="str">
        <f t="shared" si="173"/>
        <v/>
      </c>
      <c r="AB855" s="88" t="str">
        <f t="shared" si="169"/>
        <v/>
      </c>
      <c r="AC855"/>
      <c r="AD855"/>
      <c r="AE855" s="83"/>
      <c r="AF855" s="83"/>
      <c r="AG855" s="83"/>
      <c r="AH855" s="83"/>
      <c r="AI855" s="83"/>
      <c r="AJ855" s="83"/>
      <c r="AK855" s="83"/>
      <c r="AL855" s="83"/>
      <c r="AM855" s="83"/>
      <c r="AN855" s="83"/>
      <c r="AO855" s="83"/>
      <c r="AP855" s="83"/>
      <c r="AQ855" s="83"/>
      <c r="AR855" s="83"/>
      <c r="AS855" s="83"/>
      <c r="AT855" s="83"/>
      <c r="AU855" s="33" t="str">
        <f t="shared" si="172"/>
        <v/>
      </c>
      <c r="AV855" s="83"/>
      <c r="AW855" s="83"/>
      <c r="AX855" s="83"/>
      <c r="AY855" s="83"/>
      <c r="AZ855" s="83"/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  <c r="BM855" s="83"/>
      <c r="BN855" s="83"/>
      <c r="BO855" s="83"/>
      <c r="BP855" s="83"/>
      <c r="BQ855" s="83"/>
      <c r="BR855" s="83"/>
      <c r="BS855" s="83"/>
      <c r="BT855" s="83"/>
      <c r="BU855" s="83"/>
      <c r="BV855" s="83"/>
      <c r="BW855" s="83"/>
      <c r="BX855" s="83"/>
      <c r="BY855" s="83"/>
      <c r="BZ855" s="83"/>
      <c r="CA855" s="83"/>
      <c r="CB855" s="83"/>
      <c r="CC855" s="83"/>
      <c r="CD855" s="83"/>
      <c r="CE855" s="83"/>
      <c r="CF855" s="83"/>
      <c r="CG855" s="83"/>
      <c r="CH855" s="83"/>
      <c r="CI855" s="83"/>
      <c r="CJ855" s="83"/>
      <c r="CK855" s="83"/>
      <c r="CL855" s="83"/>
      <c r="CM855" s="83"/>
      <c r="CN855" s="83"/>
      <c r="CO855" s="83"/>
      <c r="CP855" s="83"/>
      <c r="CQ855" s="83"/>
      <c r="CR855" s="83"/>
      <c r="CS855" s="83"/>
      <c r="CT855" s="83"/>
      <c r="CU855" s="83"/>
      <c r="CV855" s="83"/>
      <c r="CW855" s="83"/>
      <c r="CX855" s="83"/>
      <c r="CY855" s="83"/>
      <c r="CZ855" s="83"/>
      <c r="DA855" s="83"/>
      <c r="DB855" s="83"/>
      <c r="DC855" s="83"/>
      <c r="DD855" s="83"/>
      <c r="DE855" s="83"/>
      <c r="DF855" s="83"/>
      <c r="DG855" s="83"/>
      <c r="DH855" s="83"/>
      <c r="DI855" s="83"/>
      <c r="DJ855" s="83"/>
      <c r="DK855" s="83"/>
      <c r="DL855" s="83"/>
      <c r="DM855" s="83"/>
      <c r="DN855" s="83"/>
      <c r="DO855" s="83"/>
      <c r="DP855" s="83"/>
      <c r="DQ855" s="83"/>
      <c r="DR855" s="83"/>
      <c r="DS855" s="83"/>
      <c r="DT855" s="83"/>
      <c r="DU855" s="83"/>
      <c r="DV855" s="83"/>
      <c r="DW855" s="83"/>
      <c r="DX855" s="83"/>
      <c r="DY855" s="83"/>
      <c r="DZ855" s="83"/>
      <c r="EA855" s="83"/>
      <c r="EB855" s="83"/>
      <c r="EC855" s="83"/>
      <c r="ED855" s="83"/>
      <c r="EE855" s="83"/>
      <c r="EF855" s="83"/>
      <c r="EG855" s="83"/>
      <c r="EH855" s="83"/>
      <c r="EI855" s="83"/>
      <c r="EJ855" s="83"/>
      <c r="EK855" s="83"/>
      <c r="EL855" s="83"/>
      <c r="EM855" s="83"/>
      <c r="EN855" s="83"/>
      <c r="EO855" s="83"/>
      <c r="EP855" s="83"/>
      <c r="EQ855" s="83"/>
      <c r="ER855" s="83"/>
      <c r="ES855" s="83"/>
      <c r="ET855" s="83"/>
      <c r="EU855" s="83"/>
      <c r="EV855" s="83"/>
      <c r="EW855" s="83"/>
      <c r="EX855" s="83"/>
      <c r="EY855" s="83"/>
      <c r="EZ855" s="83"/>
      <c r="FA855" s="83"/>
      <c r="FB855" s="83"/>
      <c r="FC855" s="83"/>
      <c r="FD855" s="83"/>
      <c r="FE855" s="83"/>
      <c r="FF855" s="83"/>
      <c r="FG855" s="83"/>
      <c r="FH855" s="83"/>
      <c r="FI855" s="83"/>
      <c r="FJ855" s="83"/>
      <c r="FK855" s="83"/>
      <c r="FL855" s="83"/>
      <c r="FM855" s="83"/>
      <c r="FN855" s="83"/>
      <c r="FO855" s="83"/>
      <c r="FP855" s="83"/>
      <c r="FQ855" s="83"/>
      <c r="FR855" s="83"/>
      <c r="FS855" s="83"/>
      <c r="FT855" s="83"/>
      <c r="FU855" s="83"/>
      <c r="FV855" s="83"/>
      <c r="FW855" s="83"/>
      <c r="FX855" s="83"/>
      <c r="FY855" s="83"/>
      <c r="FZ855" s="83"/>
      <c r="GA855" s="83"/>
      <c r="GB855" s="83"/>
      <c r="GC855" s="83"/>
      <c r="GD855" s="83"/>
      <c r="GE855" s="83"/>
      <c r="GF855" s="83"/>
      <c r="GG855" s="83"/>
      <c r="GH855" s="83"/>
      <c r="GI855" s="83"/>
      <c r="GJ855" s="83"/>
      <c r="GK855" s="83"/>
      <c r="GL855" s="83"/>
      <c r="GM855" s="83"/>
      <c r="GN855" s="83"/>
      <c r="GO855" s="83"/>
      <c r="GP855" s="83"/>
      <c r="GQ855" s="83"/>
      <c r="GR855" s="83"/>
      <c r="GS855" s="83"/>
      <c r="GT855" s="83"/>
      <c r="GU855" s="83"/>
      <c r="GV855" s="83"/>
      <c r="GW855" s="83"/>
      <c r="GX855" s="83"/>
      <c r="GY855" s="83"/>
      <c r="GZ855" s="83"/>
      <c r="HA855" s="83"/>
      <c r="HB855" s="83"/>
      <c r="HC855" s="83"/>
      <c r="HD855" s="83"/>
      <c r="HE855" s="83"/>
      <c r="HF855" s="83"/>
      <c r="HG855" s="83"/>
      <c r="HH855" s="83"/>
      <c r="HI855" s="83"/>
      <c r="HJ855" s="83"/>
      <c r="HK855" s="83"/>
      <c r="HL855" s="83"/>
      <c r="HM855" s="83"/>
      <c r="HN855" s="83"/>
      <c r="HO855" s="83"/>
      <c r="HP855" s="83"/>
      <c r="HQ855" s="83"/>
      <c r="HR855" s="83"/>
      <c r="HS855" s="83"/>
      <c r="HT855" s="83"/>
      <c r="HU855" s="83"/>
      <c r="HV855" s="83"/>
      <c r="HW855" s="83"/>
      <c r="HX855" s="83"/>
      <c r="HY855" s="83"/>
      <c r="HZ855" s="83"/>
      <c r="IA855" s="83"/>
      <c r="IB855" s="83"/>
      <c r="IC855" s="83"/>
      <c r="ID855" s="83"/>
      <c r="IE855" s="83"/>
      <c r="IF855" s="83"/>
      <c r="IG855" s="83"/>
      <c r="IH855" s="83"/>
      <c r="II855" s="83"/>
      <c r="IJ855" s="83"/>
      <c r="IK855" s="83"/>
      <c r="IL855" s="83"/>
      <c r="IM855" s="83"/>
      <c r="IN855" s="83"/>
      <c r="IO855" s="83"/>
      <c r="IP855" s="83"/>
      <c r="IQ855" s="83"/>
      <c r="IR855" s="83"/>
      <c r="IS855" s="83"/>
      <c r="IT855" s="83"/>
      <c r="IU855" s="83"/>
      <c r="IV855" s="83"/>
      <c r="IW855" s="83"/>
      <c r="IX855" s="83"/>
      <c r="IY855" s="83"/>
      <c r="IZ855" s="83"/>
      <c r="JA855" s="83"/>
      <c r="JB855" s="83"/>
      <c r="JC855" s="83"/>
      <c r="JD855" s="83"/>
      <c r="JE855" s="83"/>
      <c r="JF855" s="83"/>
    </row>
    <row r="856" spans="1:266" s="8" customFormat="1" ht="13.5" customHeight="1" thickBot="1" x14ac:dyDescent="0.3">
      <c r="A856" s="574"/>
      <c r="B856" s="162" t="s">
        <v>1420</v>
      </c>
      <c r="C856" s="930"/>
      <c r="D856" s="801" t="s">
        <v>1421</v>
      </c>
      <c r="E856" s="1025"/>
      <c r="F856" s="964"/>
      <c r="G856" s="964"/>
      <c r="H856" s="676" t="s">
        <v>861</v>
      </c>
      <c r="I856" s="534" t="s">
        <v>862</v>
      </c>
      <c r="J856" s="534"/>
      <c r="K856" s="521" t="s">
        <v>1782</v>
      </c>
      <c r="L856" s="535" t="s">
        <v>97</v>
      </c>
      <c r="M856" s="536">
        <v>7</v>
      </c>
      <c r="N856" s="533" t="s">
        <v>24</v>
      </c>
      <c r="O856" s="545" t="s">
        <v>625</v>
      </c>
      <c r="P856" s="715">
        <v>4</v>
      </c>
      <c r="Q856" s="730"/>
      <c r="R856" s="730"/>
      <c r="S856" s="730"/>
      <c r="T856" s="730"/>
      <c r="U856" s="730"/>
      <c r="V856" s="730"/>
      <c r="W856" s="695"/>
      <c r="X856" s="102">
        <f>SUBTOTAL(9,P852:W856)</f>
        <v>20</v>
      </c>
      <c r="Y856" s="102">
        <f>X856</f>
        <v>20</v>
      </c>
      <c r="Z856" s="65" t="s">
        <v>1476</v>
      </c>
      <c r="AA856" s="34" t="str">
        <f t="shared" si="173"/>
        <v>MT</v>
      </c>
      <c r="AB856" s="88" t="str">
        <f>Z856&amp;AA856</f>
        <v>SAMT</v>
      </c>
      <c r="AC856" t="s">
        <v>1479</v>
      </c>
      <c r="AD856"/>
      <c r="AE856" s="83"/>
      <c r="AF856" s="83"/>
      <c r="AG856" s="83"/>
      <c r="AH856" s="83"/>
      <c r="AI856" s="83"/>
      <c r="AJ856" s="83"/>
      <c r="AK856" s="83"/>
      <c r="AL856" s="83"/>
      <c r="AM856" s="83"/>
      <c r="AN856" s="83"/>
      <c r="AO856" s="83"/>
      <c r="AP856" s="83"/>
      <c r="AQ856" s="83"/>
      <c r="AR856" s="83"/>
      <c r="AS856" s="83"/>
      <c r="AT856" s="83"/>
      <c r="AU856" s="33" t="str">
        <f t="shared" si="172"/>
        <v/>
      </c>
      <c r="AV856" s="83"/>
      <c r="AW856" s="83"/>
      <c r="AX856" s="83"/>
      <c r="AY856" s="83"/>
      <c r="AZ856" s="83"/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  <c r="BM856" s="83"/>
      <c r="BN856" s="83"/>
      <c r="BO856" s="83"/>
      <c r="BP856" s="83"/>
      <c r="BQ856" s="83"/>
      <c r="BR856" s="83"/>
      <c r="BS856" s="83"/>
      <c r="BT856" s="83"/>
      <c r="BU856" s="83"/>
      <c r="BV856" s="83"/>
      <c r="BW856" s="83"/>
      <c r="BX856" s="83"/>
      <c r="BY856" s="83"/>
      <c r="BZ856" s="83"/>
      <c r="CA856" s="83"/>
      <c r="CB856" s="83"/>
      <c r="CC856" s="83"/>
      <c r="CD856" s="83"/>
      <c r="CE856" s="83"/>
      <c r="CF856" s="83"/>
      <c r="CG856" s="83"/>
      <c r="CH856" s="83"/>
      <c r="CI856" s="83"/>
      <c r="CJ856" s="83"/>
      <c r="CK856" s="83"/>
      <c r="CL856" s="83"/>
      <c r="CM856" s="83"/>
      <c r="CN856" s="83"/>
      <c r="CO856" s="83"/>
      <c r="CP856" s="83"/>
      <c r="CQ856" s="83"/>
      <c r="CR856" s="83"/>
      <c r="CS856" s="83"/>
      <c r="CT856" s="83"/>
      <c r="CU856" s="83"/>
      <c r="CV856" s="83"/>
      <c r="CW856" s="83"/>
      <c r="CX856" s="83"/>
      <c r="CY856" s="83"/>
      <c r="CZ856" s="83"/>
      <c r="DA856" s="83"/>
      <c r="DB856" s="83"/>
      <c r="DC856" s="83"/>
      <c r="DD856" s="83"/>
      <c r="DE856" s="83"/>
      <c r="DF856" s="83"/>
      <c r="DG856" s="83"/>
      <c r="DH856" s="83"/>
      <c r="DI856" s="83"/>
      <c r="DJ856" s="83"/>
      <c r="DK856" s="83"/>
      <c r="DL856" s="83"/>
      <c r="DM856" s="83"/>
      <c r="DN856" s="83"/>
      <c r="DO856" s="83"/>
      <c r="DP856" s="83"/>
      <c r="DQ856" s="83"/>
      <c r="DR856" s="83"/>
      <c r="DS856" s="83"/>
      <c r="DT856" s="83"/>
      <c r="DU856" s="83"/>
      <c r="DV856" s="83"/>
      <c r="DW856" s="83"/>
      <c r="DX856" s="83"/>
      <c r="DY856" s="83"/>
      <c r="DZ856" s="83"/>
      <c r="EA856" s="83"/>
      <c r="EB856" s="83"/>
      <c r="EC856" s="83"/>
      <c r="ED856" s="83"/>
      <c r="EE856" s="83"/>
      <c r="EF856" s="83"/>
      <c r="EG856" s="83"/>
      <c r="EH856" s="83"/>
      <c r="EI856" s="83"/>
      <c r="EJ856" s="83"/>
      <c r="EK856" s="83"/>
      <c r="EL856" s="83"/>
      <c r="EM856" s="83"/>
      <c r="EN856" s="83"/>
      <c r="EO856" s="83"/>
      <c r="EP856" s="83"/>
      <c r="EQ856" s="83"/>
      <c r="ER856" s="83"/>
      <c r="ES856" s="83"/>
      <c r="ET856" s="83"/>
      <c r="EU856" s="83"/>
      <c r="EV856" s="83"/>
      <c r="EW856" s="83"/>
      <c r="EX856" s="83"/>
      <c r="EY856" s="83"/>
      <c r="EZ856" s="83"/>
      <c r="FA856" s="83"/>
      <c r="FB856" s="83"/>
      <c r="FC856" s="83"/>
      <c r="FD856" s="83"/>
      <c r="FE856" s="83"/>
      <c r="FF856" s="83"/>
      <c r="FG856" s="83"/>
      <c r="FH856" s="83"/>
      <c r="FI856" s="83"/>
      <c r="FJ856" s="83"/>
      <c r="FK856" s="83"/>
      <c r="FL856" s="83"/>
      <c r="FM856" s="83"/>
      <c r="FN856" s="83"/>
      <c r="FO856" s="83"/>
      <c r="FP856" s="83"/>
      <c r="FQ856" s="83"/>
      <c r="FR856" s="83"/>
      <c r="FS856" s="83"/>
      <c r="FT856" s="83"/>
      <c r="FU856" s="83"/>
      <c r="FV856" s="83"/>
      <c r="FW856" s="83"/>
      <c r="FX856" s="83"/>
      <c r="FY856" s="83"/>
      <c r="FZ856" s="83"/>
      <c r="GA856" s="83"/>
      <c r="GB856" s="83"/>
      <c r="GC856" s="83"/>
      <c r="GD856" s="83"/>
      <c r="GE856" s="83"/>
      <c r="GF856" s="83"/>
      <c r="GG856" s="83"/>
      <c r="GH856" s="83"/>
      <c r="GI856" s="83"/>
      <c r="GJ856" s="83"/>
      <c r="GK856" s="83"/>
      <c r="GL856" s="83"/>
      <c r="GM856" s="83"/>
      <c r="GN856" s="83"/>
      <c r="GO856" s="83"/>
      <c r="GP856" s="83"/>
      <c r="GQ856" s="83"/>
      <c r="GR856" s="83"/>
      <c r="GS856" s="83"/>
      <c r="GT856" s="83"/>
      <c r="GU856" s="83"/>
      <c r="GV856" s="83"/>
      <c r="GW856" s="83"/>
      <c r="GX856" s="83"/>
      <c r="GY856" s="83"/>
      <c r="GZ856" s="83"/>
      <c r="HA856" s="83"/>
      <c r="HB856" s="83"/>
      <c r="HC856" s="83"/>
      <c r="HD856" s="83"/>
      <c r="HE856" s="83"/>
      <c r="HF856" s="83"/>
      <c r="HG856" s="83"/>
      <c r="HH856" s="83"/>
      <c r="HI856" s="83"/>
      <c r="HJ856" s="83"/>
      <c r="HK856" s="83"/>
      <c r="HL856" s="83"/>
      <c r="HM856" s="83"/>
      <c r="HN856" s="83"/>
      <c r="HO856" s="83"/>
      <c r="HP856" s="83"/>
      <c r="HQ856" s="83"/>
      <c r="HR856" s="83"/>
      <c r="HS856" s="83"/>
      <c r="HT856" s="83"/>
      <c r="HU856" s="83"/>
      <c r="HV856" s="83"/>
      <c r="HW856" s="83"/>
      <c r="HX856" s="83"/>
      <c r="HY856" s="83"/>
      <c r="HZ856" s="83"/>
      <c r="IA856" s="83"/>
      <c r="IB856" s="83"/>
      <c r="IC856" s="83"/>
      <c r="ID856" s="83"/>
      <c r="IE856" s="83"/>
      <c r="IF856" s="83"/>
      <c r="IG856" s="83"/>
      <c r="IH856" s="83"/>
      <c r="II856" s="83"/>
      <c r="IJ856" s="83"/>
      <c r="IK856" s="83"/>
      <c r="IL856" s="83"/>
      <c r="IM856" s="83"/>
      <c r="IN856" s="83"/>
      <c r="IO856" s="83"/>
      <c r="IP856" s="83"/>
      <c r="IQ856" s="83"/>
      <c r="IR856" s="83"/>
      <c r="IS856" s="83"/>
      <c r="IT856" s="83"/>
      <c r="IU856" s="83"/>
      <c r="IV856" s="83"/>
      <c r="IW856" s="83"/>
      <c r="IX856" s="83"/>
      <c r="IY856" s="83"/>
      <c r="IZ856" s="83"/>
      <c r="JA856" s="83"/>
      <c r="JB856" s="83"/>
      <c r="JC856" s="83"/>
      <c r="JD856" s="83"/>
      <c r="JE856" s="83"/>
      <c r="JF856" s="83"/>
    </row>
    <row r="857" spans="1:266" s="49" customFormat="1" ht="13.5" customHeight="1" x14ac:dyDescent="0.25">
      <c r="A857" s="572">
        <f>A852+1</f>
        <v>107</v>
      </c>
      <c r="B857" s="1245" t="s">
        <v>1320</v>
      </c>
      <c r="C857" s="920" t="s">
        <v>35</v>
      </c>
      <c r="D857" s="678" t="s">
        <v>1466</v>
      </c>
      <c r="E857" s="1003" t="s">
        <v>336</v>
      </c>
      <c r="F857" s="972" t="s">
        <v>2190</v>
      </c>
      <c r="G857" s="973" t="s">
        <v>1030</v>
      </c>
      <c r="H857" s="185" t="s">
        <v>941</v>
      </c>
      <c r="I857" s="221" t="s">
        <v>1810</v>
      </c>
      <c r="J857" s="221" t="s">
        <v>1811</v>
      </c>
      <c r="K857" s="221" t="s">
        <v>1870</v>
      </c>
      <c r="L857" s="221" t="s">
        <v>97</v>
      </c>
      <c r="M857" s="127">
        <v>2</v>
      </c>
      <c r="N857" s="127" t="s">
        <v>24</v>
      </c>
      <c r="O857" s="222" t="s">
        <v>440</v>
      </c>
      <c r="P857" s="700">
        <v>3</v>
      </c>
      <c r="Q857" s="720"/>
      <c r="R857" s="720"/>
      <c r="S857" s="720"/>
      <c r="T857" s="720"/>
      <c r="U857" s="720"/>
      <c r="V857" s="720"/>
      <c r="W857" s="471"/>
      <c r="X857" s="14"/>
      <c r="Y857" s="14"/>
      <c r="Z857" s="65"/>
      <c r="AA857" s="34" t="str">
        <f t="shared" si="173"/>
        <v/>
      </c>
      <c r="AB857" s="88" t="str">
        <f t="shared" si="169"/>
        <v/>
      </c>
      <c r="AC857"/>
      <c r="AD857"/>
      <c r="AU857" s="33">
        <f t="shared" si="172"/>
        <v>24</v>
      </c>
    </row>
    <row r="858" spans="1:266" s="49" customFormat="1" ht="13.5" customHeight="1" x14ac:dyDescent="0.25">
      <c r="A858" s="573"/>
      <c r="B858" s="194" t="s">
        <v>1320</v>
      </c>
      <c r="C858" s="910"/>
      <c r="D858" s="679" t="s">
        <v>1466</v>
      </c>
      <c r="E858" s="1004"/>
      <c r="F858" s="974"/>
      <c r="G858" s="969"/>
      <c r="H858" s="154" t="s">
        <v>941</v>
      </c>
      <c r="I858" s="194" t="s">
        <v>1810</v>
      </c>
      <c r="J858" s="194" t="s">
        <v>1811</v>
      </c>
      <c r="K858" s="194" t="s">
        <v>1870</v>
      </c>
      <c r="L858" s="194" t="s">
        <v>97</v>
      </c>
      <c r="M858" s="140">
        <v>2</v>
      </c>
      <c r="N858" s="140" t="s">
        <v>101</v>
      </c>
      <c r="O858" s="152" t="s">
        <v>440</v>
      </c>
      <c r="P858" s="701">
        <v>3</v>
      </c>
      <c r="Q858" s="709"/>
      <c r="R858" s="709"/>
      <c r="S858" s="709"/>
      <c r="T858" s="709"/>
      <c r="U858" s="709"/>
      <c r="V858" s="709"/>
      <c r="W858" s="476"/>
      <c r="X858" s="15"/>
      <c r="Y858" s="15"/>
      <c r="Z858" s="65"/>
      <c r="AA858" s="34" t="str">
        <f t="shared" si="173"/>
        <v/>
      </c>
      <c r="AB858" s="88" t="str">
        <f t="shared" si="169"/>
        <v/>
      </c>
      <c r="AC858"/>
      <c r="AD858"/>
      <c r="AU858" s="33" t="str">
        <f t="shared" si="172"/>
        <v/>
      </c>
    </row>
    <row r="859" spans="1:266" s="49" customFormat="1" ht="13.5" customHeight="1" x14ac:dyDescent="0.25">
      <c r="A859" s="573"/>
      <c r="B859" s="194" t="s">
        <v>1320</v>
      </c>
      <c r="C859" s="910"/>
      <c r="D859" s="679" t="s">
        <v>1466</v>
      </c>
      <c r="E859" s="1004"/>
      <c r="F859" s="974"/>
      <c r="G859" s="969"/>
      <c r="H859" s="154" t="s">
        <v>941</v>
      </c>
      <c r="I859" s="194" t="s">
        <v>1818</v>
      </c>
      <c r="J859" s="194" t="s">
        <v>1811</v>
      </c>
      <c r="K859" s="194" t="s">
        <v>1938</v>
      </c>
      <c r="L859" s="194" t="s">
        <v>97</v>
      </c>
      <c r="M859" s="140">
        <v>1</v>
      </c>
      <c r="N859" s="140" t="s">
        <v>24</v>
      </c>
      <c r="O859" s="152" t="s">
        <v>435</v>
      </c>
      <c r="P859" s="701">
        <v>4</v>
      </c>
      <c r="Q859" s="709"/>
      <c r="R859" s="709"/>
      <c r="S859" s="709"/>
      <c r="T859" s="709"/>
      <c r="U859" s="709"/>
      <c r="V859" s="709"/>
      <c r="W859" s="476"/>
      <c r="X859" s="15"/>
      <c r="Y859" s="15"/>
      <c r="Z859" s="65"/>
      <c r="AA859" s="34" t="str">
        <f t="shared" si="173"/>
        <v/>
      </c>
      <c r="AB859" s="88" t="str">
        <f t="shared" ref="AB859:AB862" si="174">Z859&amp;AA859</f>
        <v/>
      </c>
      <c r="AC859"/>
      <c r="AD859"/>
      <c r="AU859" s="33" t="str">
        <f t="shared" si="172"/>
        <v/>
      </c>
    </row>
    <row r="860" spans="1:266" s="49" customFormat="1" ht="13.5" customHeight="1" x14ac:dyDescent="0.25">
      <c r="A860" s="573"/>
      <c r="B860" s="194" t="s">
        <v>1320</v>
      </c>
      <c r="C860" s="910"/>
      <c r="D860" s="679" t="s">
        <v>1466</v>
      </c>
      <c r="E860" s="1004"/>
      <c r="F860" s="974"/>
      <c r="G860" s="969"/>
      <c r="H860" s="154" t="s">
        <v>941</v>
      </c>
      <c r="I860" s="194" t="s">
        <v>1818</v>
      </c>
      <c r="J860" s="194" t="s">
        <v>1811</v>
      </c>
      <c r="K860" s="194" t="s">
        <v>1938</v>
      </c>
      <c r="L860" s="194" t="s">
        <v>97</v>
      </c>
      <c r="M860" s="140">
        <v>1</v>
      </c>
      <c r="N860" s="140" t="s">
        <v>101</v>
      </c>
      <c r="O860" s="152" t="s">
        <v>435</v>
      </c>
      <c r="P860" s="701">
        <v>4</v>
      </c>
      <c r="Q860" s="709"/>
      <c r="R860" s="709"/>
      <c r="S860" s="709"/>
      <c r="T860" s="709"/>
      <c r="U860" s="709"/>
      <c r="V860" s="709"/>
      <c r="W860" s="476"/>
      <c r="X860" s="15"/>
      <c r="Y860" s="15"/>
      <c r="Z860" s="65"/>
      <c r="AA860" s="34" t="str">
        <f t="shared" si="173"/>
        <v/>
      </c>
      <c r="AB860" s="88" t="str">
        <f t="shared" si="174"/>
        <v/>
      </c>
      <c r="AC860"/>
      <c r="AD860"/>
      <c r="AU860" s="33" t="str">
        <f t="shared" si="172"/>
        <v/>
      </c>
    </row>
    <row r="861" spans="1:266" s="49" customFormat="1" ht="13.5" customHeight="1" x14ac:dyDescent="0.25">
      <c r="A861" s="573"/>
      <c r="B861" s="194" t="s">
        <v>1320</v>
      </c>
      <c r="C861" s="910"/>
      <c r="D861" s="679" t="s">
        <v>1466</v>
      </c>
      <c r="E861" s="1004"/>
      <c r="F861" s="974"/>
      <c r="G861" s="969"/>
      <c r="H861" s="154" t="s">
        <v>941</v>
      </c>
      <c r="I861" s="194" t="s">
        <v>1818</v>
      </c>
      <c r="J861" s="194" t="s">
        <v>1811</v>
      </c>
      <c r="K861" s="194" t="s">
        <v>1938</v>
      </c>
      <c r="L861" s="194" t="s">
        <v>97</v>
      </c>
      <c r="M861" s="140">
        <v>1</v>
      </c>
      <c r="N861" s="140" t="s">
        <v>511</v>
      </c>
      <c r="O861" s="152" t="s">
        <v>435</v>
      </c>
      <c r="P861" s="701">
        <v>4</v>
      </c>
      <c r="Q861" s="709"/>
      <c r="R861" s="709"/>
      <c r="S861" s="709"/>
      <c r="T861" s="709"/>
      <c r="U861" s="709"/>
      <c r="V861" s="709"/>
      <c r="W861" s="476"/>
      <c r="X861" s="15"/>
      <c r="Y861" s="15"/>
      <c r="Z861" s="65"/>
      <c r="AA861" s="34" t="str">
        <f t="shared" si="173"/>
        <v/>
      </c>
      <c r="AB861" s="88" t="str">
        <f t="shared" si="174"/>
        <v/>
      </c>
      <c r="AC861"/>
      <c r="AD861"/>
      <c r="AU861" s="33" t="str">
        <f t="shared" si="172"/>
        <v/>
      </c>
    </row>
    <row r="862" spans="1:266" s="49" customFormat="1" ht="13.5" customHeight="1" x14ac:dyDescent="0.25">
      <c r="A862" s="573"/>
      <c r="B862" s="194" t="s">
        <v>1320</v>
      </c>
      <c r="C862" s="910"/>
      <c r="D862" s="679" t="s">
        <v>1466</v>
      </c>
      <c r="E862" s="1004"/>
      <c r="F862" s="974"/>
      <c r="G862" s="969"/>
      <c r="H862" s="154" t="s">
        <v>941</v>
      </c>
      <c r="I862" s="194" t="s">
        <v>1818</v>
      </c>
      <c r="J862" s="194" t="s">
        <v>1811</v>
      </c>
      <c r="K862" s="502" t="s">
        <v>1939</v>
      </c>
      <c r="L862" s="194" t="s">
        <v>97</v>
      </c>
      <c r="M862" s="140">
        <v>7</v>
      </c>
      <c r="N862" s="140" t="s">
        <v>24</v>
      </c>
      <c r="O862" s="152" t="s">
        <v>435</v>
      </c>
      <c r="P862" s="701">
        <v>2</v>
      </c>
      <c r="Q862" s="709"/>
      <c r="R862" s="709"/>
      <c r="S862" s="709"/>
      <c r="T862" s="709"/>
      <c r="U862" s="709"/>
      <c r="V862" s="709"/>
      <c r="W862" s="476"/>
      <c r="X862" s="15"/>
      <c r="Y862" s="15"/>
      <c r="Z862" s="65"/>
      <c r="AA862" s="34" t="str">
        <f t="shared" si="173"/>
        <v/>
      </c>
      <c r="AB862" s="88" t="str">
        <f t="shared" si="174"/>
        <v/>
      </c>
      <c r="AC862"/>
      <c r="AD862"/>
      <c r="AU862" s="33" t="str">
        <f t="shared" si="172"/>
        <v/>
      </c>
    </row>
    <row r="863" spans="1:266" s="49" customFormat="1" ht="13.5" customHeight="1" x14ac:dyDescent="0.25">
      <c r="A863" s="573"/>
      <c r="B863" s="194" t="s">
        <v>1320</v>
      </c>
      <c r="C863" s="910"/>
      <c r="D863" s="679" t="s">
        <v>1466</v>
      </c>
      <c r="E863" s="1004"/>
      <c r="F863" s="974"/>
      <c r="G863" s="969"/>
      <c r="H863" s="154" t="s">
        <v>941</v>
      </c>
      <c r="I863" s="194" t="s">
        <v>1818</v>
      </c>
      <c r="J863" s="194" t="s">
        <v>1811</v>
      </c>
      <c r="K863" s="194" t="s">
        <v>1939</v>
      </c>
      <c r="L863" s="194" t="s">
        <v>97</v>
      </c>
      <c r="M863" s="140">
        <v>7</v>
      </c>
      <c r="N863" s="140" t="s">
        <v>101</v>
      </c>
      <c r="O863" s="152" t="s">
        <v>435</v>
      </c>
      <c r="P863" s="701">
        <v>2</v>
      </c>
      <c r="Q863" s="709"/>
      <c r="R863" s="709"/>
      <c r="S863" s="709"/>
      <c r="T863" s="709"/>
      <c r="U863" s="709"/>
      <c r="V863" s="709"/>
      <c r="W863" s="476"/>
      <c r="X863" s="15"/>
      <c r="Y863" s="15"/>
      <c r="Z863" s="65"/>
      <c r="AA863" s="34" t="str">
        <f t="shared" si="173"/>
        <v/>
      </c>
      <c r="AB863" s="88" t="str">
        <f t="shared" si="169"/>
        <v/>
      </c>
      <c r="AC863"/>
      <c r="AD863"/>
      <c r="AU863" s="33" t="str">
        <f t="shared" si="172"/>
        <v/>
      </c>
    </row>
    <row r="864" spans="1:266" s="49" customFormat="1" ht="13.5" customHeight="1" x14ac:dyDescent="0.25">
      <c r="A864" s="573"/>
      <c r="B864" s="194" t="s">
        <v>1320</v>
      </c>
      <c r="C864" s="910"/>
      <c r="D864" s="679" t="s">
        <v>1466</v>
      </c>
      <c r="E864" s="1004"/>
      <c r="F864" s="974"/>
      <c r="G864" s="969"/>
      <c r="H864" s="154" t="s">
        <v>941</v>
      </c>
      <c r="I864" s="194" t="s">
        <v>1831</v>
      </c>
      <c r="J864" s="194" t="s">
        <v>1811</v>
      </c>
      <c r="K864" s="194" t="s">
        <v>1919</v>
      </c>
      <c r="L864" s="194" t="s">
        <v>97</v>
      </c>
      <c r="M864" s="140">
        <v>2</v>
      </c>
      <c r="N864" s="140" t="s">
        <v>24</v>
      </c>
      <c r="O864" s="152" t="s">
        <v>440</v>
      </c>
      <c r="P864" s="701">
        <v>2</v>
      </c>
      <c r="Q864" s="709"/>
      <c r="R864" s="709"/>
      <c r="S864" s="709"/>
      <c r="T864" s="709"/>
      <c r="U864" s="709"/>
      <c r="V864" s="709"/>
      <c r="W864" s="476"/>
      <c r="X864" s="15"/>
      <c r="Y864" s="15"/>
      <c r="Z864" s="65"/>
      <c r="AA864" s="34" t="str">
        <f t="shared" si="173"/>
        <v/>
      </c>
      <c r="AB864" s="88" t="str">
        <f t="shared" si="169"/>
        <v/>
      </c>
      <c r="AC864"/>
      <c r="AD864"/>
      <c r="AU864" s="33" t="str">
        <f t="shared" si="172"/>
        <v/>
      </c>
    </row>
    <row r="865" spans="1:47" s="49" customFormat="1" ht="13.5" customHeight="1" x14ac:dyDescent="0.25">
      <c r="A865" s="573"/>
      <c r="B865" s="194" t="s">
        <v>1320</v>
      </c>
      <c r="C865" s="910"/>
      <c r="D865" s="679" t="s">
        <v>1466</v>
      </c>
      <c r="E865" s="1004"/>
      <c r="F865" s="974"/>
      <c r="G865" s="969"/>
      <c r="H865" s="154" t="s">
        <v>941</v>
      </c>
      <c r="I865" s="194" t="s">
        <v>1818</v>
      </c>
      <c r="J865" s="194" t="s">
        <v>1811</v>
      </c>
      <c r="K865" s="194" t="s">
        <v>126</v>
      </c>
      <c r="L865" s="194"/>
      <c r="M865" s="140"/>
      <c r="N865" s="140"/>
      <c r="O865" s="152"/>
      <c r="P865" s="701"/>
      <c r="Q865" s="709"/>
      <c r="R865" s="709"/>
      <c r="S865" s="709">
        <v>5</v>
      </c>
      <c r="T865" s="709"/>
      <c r="U865" s="709"/>
      <c r="V865" s="709"/>
      <c r="W865" s="476"/>
      <c r="X865" s="15"/>
      <c r="Y865" s="15"/>
      <c r="Z865" s="65"/>
      <c r="AA865" s="34" t="str">
        <f t="shared" si="173"/>
        <v/>
      </c>
      <c r="AB865" s="88" t="str">
        <f t="shared" si="169"/>
        <v/>
      </c>
      <c r="AC865"/>
      <c r="AD865"/>
      <c r="AU865" s="33" t="str">
        <f t="shared" si="172"/>
        <v/>
      </c>
    </row>
    <row r="866" spans="1:47" s="49" customFormat="1" ht="13.5" customHeight="1" x14ac:dyDescent="0.25">
      <c r="A866" s="573"/>
      <c r="B866" s="194" t="s">
        <v>1320</v>
      </c>
      <c r="C866" s="910"/>
      <c r="D866" s="679" t="s">
        <v>1466</v>
      </c>
      <c r="E866" s="1004"/>
      <c r="F866" s="974"/>
      <c r="G866" s="969"/>
      <c r="H866" s="154" t="s">
        <v>941</v>
      </c>
      <c r="I866" s="194" t="s">
        <v>1818</v>
      </c>
      <c r="J866" s="194" t="s">
        <v>1811</v>
      </c>
      <c r="K866" s="502" t="s">
        <v>426</v>
      </c>
      <c r="L866" s="194"/>
      <c r="M866" s="140"/>
      <c r="N866" s="140"/>
      <c r="O866" s="152"/>
      <c r="P866" s="701"/>
      <c r="Q866" s="709"/>
      <c r="R866" s="709"/>
      <c r="S866" s="709">
        <v>3</v>
      </c>
      <c r="T866" s="709"/>
      <c r="U866" s="709"/>
      <c r="V866" s="709"/>
      <c r="W866" s="476"/>
      <c r="X866" s="15"/>
      <c r="Y866" s="15"/>
      <c r="Z866" s="65"/>
      <c r="AA866" s="34" t="str">
        <f t="shared" si="173"/>
        <v/>
      </c>
      <c r="AB866" s="88" t="str">
        <f t="shared" si="169"/>
        <v/>
      </c>
      <c r="AC866"/>
      <c r="AD866"/>
      <c r="AU866" s="33" t="str">
        <f t="shared" si="172"/>
        <v/>
      </c>
    </row>
    <row r="867" spans="1:47" s="49" customFormat="1" ht="13.5" customHeight="1" x14ac:dyDescent="0.25">
      <c r="A867" s="573"/>
      <c r="B867" s="194" t="s">
        <v>1320</v>
      </c>
      <c r="C867" s="910"/>
      <c r="D867" s="679" t="s">
        <v>1466</v>
      </c>
      <c r="E867" s="1004"/>
      <c r="F867" s="974"/>
      <c r="G867" s="969"/>
      <c r="H867" s="154" t="s">
        <v>941</v>
      </c>
      <c r="I867" s="194" t="s">
        <v>1818</v>
      </c>
      <c r="J867" s="194" t="s">
        <v>1811</v>
      </c>
      <c r="K867" s="194" t="s">
        <v>1815</v>
      </c>
      <c r="L867" s="194"/>
      <c r="M867" s="140"/>
      <c r="N867" s="140"/>
      <c r="O867" s="152"/>
      <c r="P867" s="701"/>
      <c r="Q867" s="709"/>
      <c r="R867" s="709"/>
      <c r="S867" s="709"/>
      <c r="T867" s="709"/>
      <c r="U867" s="709"/>
      <c r="V867" s="709"/>
      <c r="W867" s="476">
        <v>4</v>
      </c>
      <c r="X867" s="15"/>
      <c r="Y867" s="15"/>
      <c r="Z867" s="65"/>
      <c r="AA867" s="34" t="str">
        <f t="shared" si="173"/>
        <v/>
      </c>
      <c r="AB867" s="88" t="str">
        <f t="shared" si="169"/>
        <v/>
      </c>
      <c r="AC867"/>
      <c r="AD867"/>
      <c r="AU867" s="33" t="str">
        <f t="shared" si="172"/>
        <v/>
      </c>
    </row>
    <row r="868" spans="1:47" s="49" customFormat="1" ht="13.5" customHeight="1" x14ac:dyDescent="0.25">
      <c r="A868" s="573"/>
      <c r="B868" s="194" t="s">
        <v>1320</v>
      </c>
      <c r="C868" s="910"/>
      <c r="D868" s="679" t="s">
        <v>1466</v>
      </c>
      <c r="E868" s="1004"/>
      <c r="F868" s="974"/>
      <c r="G868" s="969"/>
      <c r="H868" s="154" t="s">
        <v>941</v>
      </c>
      <c r="I868" s="194" t="s">
        <v>1818</v>
      </c>
      <c r="J868" s="194" t="s">
        <v>1811</v>
      </c>
      <c r="K868" s="194" t="s">
        <v>1879</v>
      </c>
      <c r="L868" s="194"/>
      <c r="M868" s="140"/>
      <c r="N868" s="140"/>
      <c r="O868" s="152"/>
      <c r="P868" s="701"/>
      <c r="Q868" s="709"/>
      <c r="R868" s="709"/>
      <c r="S868" s="709"/>
      <c r="T868" s="709"/>
      <c r="U868" s="709"/>
      <c r="V868" s="709"/>
      <c r="W868" s="476">
        <v>2</v>
      </c>
      <c r="X868" s="15"/>
      <c r="Y868" s="15"/>
      <c r="Z868" s="65"/>
      <c r="AA868" s="34" t="str">
        <f t="shared" si="173"/>
        <v/>
      </c>
      <c r="AB868" s="88" t="str">
        <f t="shared" si="169"/>
        <v/>
      </c>
      <c r="AC868"/>
      <c r="AD868"/>
      <c r="AU868" s="33" t="str">
        <f t="shared" si="172"/>
        <v/>
      </c>
    </row>
    <row r="869" spans="1:47" s="49" customFormat="1" ht="13.5" customHeight="1" thickBot="1" x14ac:dyDescent="0.3">
      <c r="A869" s="574"/>
      <c r="B869" s="259" t="s">
        <v>1320</v>
      </c>
      <c r="C869" s="911"/>
      <c r="D869" s="680" t="s">
        <v>1466</v>
      </c>
      <c r="E869" s="1005"/>
      <c r="F869" s="975"/>
      <c r="G869" s="971"/>
      <c r="H869" s="195" t="s">
        <v>941</v>
      </c>
      <c r="I869" s="259" t="s">
        <v>1818</v>
      </c>
      <c r="J869" s="259" t="s">
        <v>1811</v>
      </c>
      <c r="K869" s="259" t="s">
        <v>1816</v>
      </c>
      <c r="L869" s="259"/>
      <c r="M869" s="167"/>
      <c r="N869" s="167"/>
      <c r="O869" s="261"/>
      <c r="P869" s="702"/>
      <c r="Q869" s="721"/>
      <c r="R869" s="721"/>
      <c r="S869" s="721"/>
      <c r="T869" s="721">
        <v>2</v>
      </c>
      <c r="U869" s="721"/>
      <c r="V869" s="721"/>
      <c r="W869" s="484"/>
      <c r="X869" s="37">
        <f>SUBTOTAL(9,P857:W869)</f>
        <v>40</v>
      </c>
      <c r="Y869" s="37">
        <f>X869</f>
        <v>40</v>
      </c>
      <c r="Z869" s="65" t="s">
        <v>1474</v>
      </c>
      <c r="AA869" s="34" t="str">
        <f t="shared" si="173"/>
        <v>TC</v>
      </c>
      <c r="AB869" s="88" t="str">
        <f t="shared" si="169"/>
        <v>EDTC</v>
      </c>
      <c r="AC869" t="s">
        <v>1479</v>
      </c>
      <c r="AD869"/>
      <c r="AU869" s="33" t="str">
        <f t="shared" si="172"/>
        <v/>
      </c>
    </row>
    <row r="870" spans="1:47" s="49" customFormat="1" ht="13.5" customHeight="1" x14ac:dyDescent="0.25">
      <c r="A870" s="180">
        <f>+A857+1</f>
        <v>108</v>
      </c>
      <c r="B870" s="1234" t="s">
        <v>1249</v>
      </c>
      <c r="C870" s="919" t="s">
        <v>83</v>
      </c>
      <c r="D870" s="678" t="s">
        <v>1250</v>
      </c>
      <c r="E870" s="1017" t="s">
        <v>336</v>
      </c>
      <c r="F870" s="956" t="s">
        <v>1251</v>
      </c>
      <c r="G870" s="979" t="s">
        <v>1252</v>
      </c>
      <c r="H870" s="544" t="s">
        <v>861</v>
      </c>
      <c r="I870" s="530" t="s">
        <v>874</v>
      </c>
      <c r="J870" s="530"/>
      <c r="K870" s="514" t="s">
        <v>2089</v>
      </c>
      <c r="L870" s="516" t="s">
        <v>97</v>
      </c>
      <c r="M870" s="531">
        <v>3</v>
      </c>
      <c r="N870" s="529" t="s">
        <v>24</v>
      </c>
      <c r="O870" s="836" t="s">
        <v>625</v>
      </c>
      <c r="P870" s="713">
        <v>2</v>
      </c>
      <c r="Q870" s="731"/>
      <c r="R870" s="731"/>
      <c r="S870" s="731"/>
      <c r="T870" s="731"/>
      <c r="U870" s="731"/>
      <c r="V870" s="731"/>
      <c r="W870" s="894"/>
      <c r="X870" s="40"/>
      <c r="Y870" s="40"/>
      <c r="Z870" s="65"/>
      <c r="AA870" s="34" t="str">
        <f t="shared" si="173"/>
        <v/>
      </c>
      <c r="AB870" s="88" t="str">
        <f t="shared" si="169"/>
        <v/>
      </c>
      <c r="AC870"/>
      <c r="AD870"/>
      <c r="AU870" s="33">
        <f t="shared" si="172"/>
        <v>13</v>
      </c>
    </row>
    <row r="871" spans="1:47" s="49" customFormat="1" ht="13.5" customHeight="1" x14ac:dyDescent="0.25">
      <c r="A871" s="173"/>
      <c r="B871" s="538" t="s">
        <v>1249</v>
      </c>
      <c r="C871" s="912"/>
      <c r="D871" s="679" t="s">
        <v>1250</v>
      </c>
      <c r="E871" s="1018"/>
      <c r="F871" s="954"/>
      <c r="G871" s="963"/>
      <c r="H871" s="286" t="s">
        <v>861</v>
      </c>
      <c r="I871" s="539" t="s">
        <v>874</v>
      </c>
      <c r="J871" s="539"/>
      <c r="K871" s="518" t="s">
        <v>1787</v>
      </c>
      <c r="L871" s="236" t="s">
        <v>97</v>
      </c>
      <c r="M871" s="285">
        <v>3</v>
      </c>
      <c r="N871" s="564" t="s">
        <v>101</v>
      </c>
      <c r="O871" s="837" t="s">
        <v>625</v>
      </c>
      <c r="P871" s="714">
        <v>2</v>
      </c>
      <c r="Q871" s="732"/>
      <c r="R871" s="732"/>
      <c r="S871" s="732"/>
      <c r="T871" s="732"/>
      <c r="U871" s="732"/>
      <c r="V871" s="732"/>
      <c r="W871" s="895"/>
      <c r="X871" s="38"/>
      <c r="Y871" s="38"/>
      <c r="Z871" s="65"/>
      <c r="AA871" s="34" t="str">
        <f t="shared" si="173"/>
        <v/>
      </c>
      <c r="AB871" s="88" t="str">
        <f>Z871&amp;AA871</f>
        <v/>
      </c>
      <c r="AC871"/>
      <c r="AD871"/>
      <c r="AU871" s="33" t="str">
        <f t="shared" si="172"/>
        <v/>
      </c>
    </row>
    <row r="872" spans="1:47" s="49" customFormat="1" ht="13.5" customHeight="1" x14ac:dyDescent="0.25">
      <c r="A872" s="173"/>
      <c r="B872" s="538" t="s">
        <v>1249</v>
      </c>
      <c r="C872" s="912"/>
      <c r="D872" s="679" t="s">
        <v>1250</v>
      </c>
      <c r="E872" s="1018"/>
      <c r="F872" s="954"/>
      <c r="G872" s="963"/>
      <c r="H872" s="286" t="s">
        <v>861</v>
      </c>
      <c r="I872" s="539" t="s">
        <v>874</v>
      </c>
      <c r="J872" s="539"/>
      <c r="K872" s="518" t="s">
        <v>901</v>
      </c>
      <c r="L872" s="518" t="s">
        <v>97</v>
      </c>
      <c r="M872" s="236" t="s">
        <v>506</v>
      </c>
      <c r="N872" s="236" t="s">
        <v>24</v>
      </c>
      <c r="O872" s="769" t="s">
        <v>435</v>
      </c>
      <c r="P872" s="771">
        <v>3</v>
      </c>
      <c r="Q872" s="785"/>
      <c r="R872" s="732"/>
      <c r="S872" s="732"/>
      <c r="T872" s="732"/>
      <c r="U872" s="732"/>
      <c r="V872" s="732"/>
      <c r="W872" s="895"/>
      <c r="X872" s="38"/>
      <c r="Y872" s="38"/>
      <c r="Z872" s="65"/>
      <c r="AA872" s="34" t="str">
        <f t="shared" si="173"/>
        <v/>
      </c>
      <c r="AB872" s="88"/>
      <c r="AC872"/>
      <c r="AD872"/>
      <c r="AU872" s="33" t="str">
        <f t="shared" si="172"/>
        <v/>
      </c>
    </row>
    <row r="873" spans="1:47" s="49" customFormat="1" ht="13.5" customHeight="1" x14ac:dyDescent="0.25">
      <c r="A873" s="173"/>
      <c r="B873" s="538" t="s">
        <v>1249</v>
      </c>
      <c r="C873" s="912"/>
      <c r="D873" s="679" t="s">
        <v>1250</v>
      </c>
      <c r="E873" s="1018"/>
      <c r="F873" s="954"/>
      <c r="G873" s="963"/>
      <c r="H873" s="286" t="s">
        <v>861</v>
      </c>
      <c r="I873" s="539" t="s">
        <v>1876</v>
      </c>
      <c r="J873" s="539"/>
      <c r="K873" s="518" t="s">
        <v>1790</v>
      </c>
      <c r="L873" s="518" t="s">
        <v>97</v>
      </c>
      <c r="M873" s="236">
        <v>3</v>
      </c>
      <c r="N873" s="236" t="s">
        <v>24</v>
      </c>
      <c r="O873" s="769" t="s">
        <v>435</v>
      </c>
      <c r="P873" s="771">
        <v>4</v>
      </c>
      <c r="Q873" s="785"/>
      <c r="R873" s="732"/>
      <c r="S873" s="732"/>
      <c r="T873" s="732"/>
      <c r="U873" s="732"/>
      <c r="V873" s="732"/>
      <c r="W873" s="895"/>
      <c r="X873" s="38"/>
      <c r="Y873" s="38"/>
      <c r="Z873" s="65"/>
      <c r="AA873" s="34" t="str">
        <f t="shared" si="173"/>
        <v/>
      </c>
      <c r="AB873" s="88" t="str">
        <f t="shared" ref="AB873" si="175">Z873&amp;AA873</f>
        <v/>
      </c>
      <c r="AC873"/>
      <c r="AD873"/>
      <c r="AU873" s="33" t="str">
        <f t="shared" si="172"/>
        <v/>
      </c>
    </row>
    <row r="874" spans="1:47" s="49" customFormat="1" ht="13.5" customHeight="1" x14ac:dyDescent="0.25">
      <c r="A874" s="173"/>
      <c r="B874" s="538" t="s">
        <v>1249</v>
      </c>
      <c r="C874" s="912"/>
      <c r="D874" s="679" t="s">
        <v>1250</v>
      </c>
      <c r="E874" s="1018"/>
      <c r="F874" s="954"/>
      <c r="G874" s="963"/>
      <c r="H874" s="286" t="s">
        <v>941</v>
      </c>
      <c r="I874" s="539" t="s">
        <v>1818</v>
      </c>
      <c r="J874" s="539"/>
      <c r="K874" s="518" t="s">
        <v>1940</v>
      </c>
      <c r="L874" s="518"/>
      <c r="M874" s="236">
        <v>6</v>
      </c>
      <c r="N874" s="236" t="s">
        <v>24</v>
      </c>
      <c r="O874" s="769" t="s">
        <v>440</v>
      </c>
      <c r="P874" s="771">
        <v>2</v>
      </c>
      <c r="Q874" s="785"/>
      <c r="R874" s="732"/>
      <c r="S874" s="732"/>
      <c r="T874" s="732"/>
      <c r="U874" s="732"/>
      <c r="V874" s="732"/>
      <c r="X874" s="38"/>
      <c r="Y874" s="38"/>
      <c r="Z874" s="65"/>
      <c r="AA874" s="34" t="str">
        <f t="shared" si="173"/>
        <v/>
      </c>
      <c r="AB874" s="88" t="str">
        <f t="shared" ref="AB874" si="176">Z874&amp;AA874</f>
        <v/>
      </c>
      <c r="AC874"/>
      <c r="AD874"/>
      <c r="AU874" s="33" t="str">
        <f t="shared" si="172"/>
        <v/>
      </c>
    </row>
    <row r="875" spans="1:47" s="49" customFormat="1" ht="13.5" customHeight="1" x14ac:dyDescent="0.25">
      <c r="A875" s="173"/>
      <c r="B875" s="538" t="s">
        <v>1249</v>
      </c>
      <c r="C875" s="912"/>
      <c r="D875" s="679" t="s">
        <v>1250</v>
      </c>
      <c r="E875" s="1018"/>
      <c r="F875" s="954"/>
      <c r="G875" s="963"/>
      <c r="H875" s="286" t="s">
        <v>861</v>
      </c>
      <c r="I875" s="539" t="s">
        <v>874</v>
      </c>
      <c r="J875" s="539"/>
      <c r="K875" s="518" t="s">
        <v>127</v>
      </c>
      <c r="L875" s="518"/>
      <c r="M875" s="236"/>
      <c r="N875" s="236"/>
      <c r="O875" s="769"/>
      <c r="P875" s="771"/>
      <c r="Q875" s="785"/>
      <c r="R875" s="732"/>
      <c r="S875" s="732"/>
      <c r="T875" s="732"/>
      <c r="U875" s="732"/>
      <c r="V875" s="732"/>
      <c r="W875" s="895">
        <v>2</v>
      </c>
      <c r="X875" s="38"/>
      <c r="Y875" s="38"/>
      <c r="Z875" s="65"/>
      <c r="AA875" s="34" t="str">
        <f t="shared" si="173"/>
        <v/>
      </c>
      <c r="AB875" s="88"/>
      <c r="AC875"/>
      <c r="AD875"/>
      <c r="AU875" s="33" t="str">
        <f t="shared" si="172"/>
        <v/>
      </c>
    </row>
    <row r="876" spans="1:47" s="49" customFormat="1" ht="13.5" customHeight="1" x14ac:dyDescent="0.25">
      <c r="A876" s="173"/>
      <c r="B876" s="538" t="s">
        <v>1249</v>
      </c>
      <c r="C876" s="912"/>
      <c r="D876" s="679" t="s">
        <v>1250</v>
      </c>
      <c r="E876" s="1018"/>
      <c r="F876" s="954"/>
      <c r="G876" s="963"/>
      <c r="H876" s="286" t="s">
        <v>861</v>
      </c>
      <c r="I876" s="539" t="s">
        <v>874</v>
      </c>
      <c r="J876" s="539"/>
      <c r="K876" s="518" t="s">
        <v>1745</v>
      </c>
      <c r="L876" s="518"/>
      <c r="M876" s="236"/>
      <c r="N876" s="236"/>
      <c r="O876" s="769"/>
      <c r="P876" s="771"/>
      <c r="Q876" s="785"/>
      <c r="R876" s="732"/>
      <c r="S876" s="732">
        <v>3</v>
      </c>
      <c r="T876" s="732"/>
      <c r="U876" s="732"/>
      <c r="V876" s="732"/>
      <c r="W876" s="895"/>
      <c r="X876" s="38"/>
      <c r="Y876" s="38"/>
      <c r="Z876" s="65"/>
      <c r="AA876" s="34" t="str">
        <f t="shared" si="173"/>
        <v/>
      </c>
      <c r="AB876" s="88"/>
      <c r="AC876"/>
      <c r="AD876"/>
      <c r="AU876" s="33"/>
    </row>
    <row r="877" spans="1:47" s="49" customFormat="1" ht="13.5" customHeight="1" x14ac:dyDescent="0.25">
      <c r="A877" s="173"/>
      <c r="B877" s="538" t="s">
        <v>1249</v>
      </c>
      <c r="C877" s="912"/>
      <c r="D877" s="679" t="s">
        <v>1250</v>
      </c>
      <c r="E877" s="1018"/>
      <c r="F877" s="954"/>
      <c r="G877" s="963"/>
      <c r="H877" s="286" t="s">
        <v>861</v>
      </c>
      <c r="I877" s="539" t="s">
        <v>874</v>
      </c>
      <c r="J877" s="539"/>
      <c r="K877" s="502" t="s">
        <v>2106</v>
      </c>
      <c r="L877" s="518"/>
      <c r="M877" s="518"/>
      <c r="N877" s="518"/>
      <c r="O877" s="769"/>
      <c r="P877" s="771"/>
      <c r="Q877" s="786"/>
      <c r="R877" s="788"/>
      <c r="S877" s="732">
        <v>1</v>
      </c>
      <c r="T877" s="732"/>
      <c r="U877" s="732"/>
      <c r="V877" s="732"/>
      <c r="W877" s="895"/>
      <c r="X877" s="38"/>
      <c r="Y877" s="38"/>
      <c r="Z877" s="65"/>
      <c r="AA877" s="34" t="str">
        <f t="shared" si="173"/>
        <v/>
      </c>
      <c r="AB877" s="88"/>
      <c r="AC877"/>
      <c r="AD877"/>
      <c r="AU877" s="33" t="str">
        <f t="shared" ref="AU877:AU887" si="177">IF(C877&lt;&gt;"",SUMIF(D$6:D$1071,D877,P$6:Q$1071),"")</f>
        <v/>
      </c>
    </row>
    <row r="878" spans="1:47" s="49" customFormat="1" ht="13.5" customHeight="1" thickBot="1" x14ac:dyDescent="0.3">
      <c r="A878" s="176"/>
      <c r="B878" s="532" t="s">
        <v>1249</v>
      </c>
      <c r="C878" s="921"/>
      <c r="D878" s="680" t="s">
        <v>1250</v>
      </c>
      <c r="E878" s="1019"/>
      <c r="F878" s="955"/>
      <c r="G878" s="964"/>
      <c r="H878" s="545" t="s">
        <v>941</v>
      </c>
      <c r="I878" s="534" t="s">
        <v>874</v>
      </c>
      <c r="J878" s="534"/>
      <c r="K878" s="521" t="s">
        <v>2105</v>
      </c>
      <c r="L878" s="521"/>
      <c r="M878" s="521"/>
      <c r="N878" s="521"/>
      <c r="O878" s="770"/>
      <c r="P878" s="784"/>
      <c r="Q878" s="787"/>
      <c r="R878" s="789"/>
      <c r="S878" s="733">
        <v>1</v>
      </c>
      <c r="T878" s="733"/>
      <c r="U878" s="733"/>
      <c r="V878" s="733"/>
      <c r="W878" s="896"/>
      <c r="X878" s="62">
        <f>SUM(P870:W878)</f>
        <v>20</v>
      </c>
      <c r="Y878" s="62">
        <f>X878</f>
        <v>20</v>
      </c>
      <c r="Z878" s="65" t="s">
        <v>1476</v>
      </c>
      <c r="AA878" s="34" t="str">
        <f t="shared" si="173"/>
        <v>MT</v>
      </c>
      <c r="AB878" s="88" t="str">
        <f>Z878&amp;AA878</f>
        <v>SAMT</v>
      </c>
      <c r="AC878" t="s">
        <v>1479</v>
      </c>
      <c r="AD878"/>
      <c r="AU878" s="33" t="str">
        <f t="shared" si="177"/>
        <v/>
      </c>
    </row>
    <row r="879" spans="1:47" s="63" customFormat="1" ht="13.5" customHeight="1" x14ac:dyDescent="0.25">
      <c r="A879" s="173">
        <f>A870+1</f>
        <v>109</v>
      </c>
      <c r="B879" s="1246" t="s">
        <v>1115</v>
      </c>
      <c r="C879" s="910" t="s">
        <v>83</v>
      </c>
      <c r="D879" s="421" t="s">
        <v>1467</v>
      </c>
      <c r="E879" s="1001" t="s">
        <v>336</v>
      </c>
      <c r="F879" s="957" t="s">
        <v>1116</v>
      </c>
      <c r="G879" s="977" t="s">
        <v>1117</v>
      </c>
      <c r="H879" s="154" t="s">
        <v>650</v>
      </c>
      <c r="I879" s="194" t="s">
        <v>651</v>
      </c>
      <c r="J879" s="194" t="s">
        <v>1078</v>
      </c>
      <c r="K879" s="194" t="s">
        <v>770</v>
      </c>
      <c r="L879" s="194" t="s">
        <v>97</v>
      </c>
      <c r="M879" s="152">
        <v>6</v>
      </c>
      <c r="N879" s="152" t="s">
        <v>101</v>
      </c>
      <c r="O879" s="194" t="s">
        <v>739</v>
      </c>
      <c r="P879" s="701">
        <v>4</v>
      </c>
      <c r="Q879" s="709"/>
      <c r="R879" s="723"/>
      <c r="S879" s="723"/>
      <c r="T879" s="723"/>
      <c r="U879" s="723"/>
      <c r="V879" s="723"/>
      <c r="W879" s="320"/>
      <c r="X879" s="47"/>
      <c r="Y879" s="47"/>
      <c r="Z879" s="105"/>
      <c r="AA879" s="34" t="str">
        <f t="shared" si="173"/>
        <v/>
      </c>
      <c r="AB879" s="88" t="str">
        <f t="shared" si="169"/>
        <v/>
      </c>
      <c r="AC879"/>
      <c r="AD879"/>
      <c r="AU879" s="33">
        <f t="shared" si="177"/>
        <v>17</v>
      </c>
    </row>
    <row r="880" spans="1:47" s="109" customFormat="1" ht="13.5" customHeight="1" x14ac:dyDescent="0.25">
      <c r="A880" s="173"/>
      <c r="B880" s="284" t="s">
        <v>1115</v>
      </c>
      <c r="C880" s="910"/>
      <c r="D880" s="421" t="s">
        <v>1467</v>
      </c>
      <c r="E880" s="1001"/>
      <c r="F880" s="957"/>
      <c r="G880" s="977"/>
      <c r="H880" s="154" t="s">
        <v>650</v>
      </c>
      <c r="I880" s="194" t="s">
        <v>651</v>
      </c>
      <c r="J880" s="194" t="s">
        <v>1078</v>
      </c>
      <c r="K880" s="194" t="s">
        <v>770</v>
      </c>
      <c r="L880" s="194" t="s">
        <v>97</v>
      </c>
      <c r="M880" s="152">
        <v>6</v>
      </c>
      <c r="N880" s="152" t="s">
        <v>511</v>
      </c>
      <c r="O880" s="194" t="s">
        <v>740</v>
      </c>
      <c r="P880" s="701">
        <v>4</v>
      </c>
      <c r="Q880" s="709"/>
      <c r="R880" s="723"/>
      <c r="S880" s="723"/>
      <c r="T880" s="723"/>
      <c r="U880" s="723"/>
      <c r="V880" s="723"/>
      <c r="W880" s="320"/>
      <c r="X880" s="47"/>
      <c r="Y880" s="47"/>
      <c r="Z880" s="105"/>
      <c r="AA880" s="34" t="str">
        <f t="shared" si="173"/>
        <v/>
      </c>
      <c r="AB880" s="88" t="str">
        <f t="shared" ref="AB880:AB881" si="178">Z880&amp;AA880</f>
        <v/>
      </c>
      <c r="AC880"/>
      <c r="AD880"/>
      <c r="AU880" s="33" t="str">
        <f t="shared" si="177"/>
        <v/>
      </c>
    </row>
    <row r="881" spans="1:47" s="109" customFormat="1" ht="13.5" customHeight="1" x14ac:dyDescent="0.25">
      <c r="A881" s="173"/>
      <c r="B881" s="284" t="s">
        <v>1115</v>
      </c>
      <c r="C881" s="910"/>
      <c r="D881" s="421" t="s">
        <v>1467</v>
      </c>
      <c r="E881" s="1001"/>
      <c r="F881" s="957"/>
      <c r="G881" s="977"/>
      <c r="H881" s="154" t="s">
        <v>650</v>
      </c>
      <c r="I881" s="194" t="s">
        <v>651</v>
      </c>
      <c r="J881" s="194" t="s">
        <v>1078</v>
      </c>
      <c r="K881" s="194" t="s">
        <v>770</v>
      </c>
      <c r="L881" s="194" t="s">
        <v>97</v>
      </c>
      <c r="M881" s="152">
        <v>6</v>
      </c>
      <c r="N881" s="152" t="s">
        <v>24</v>
      </c>
      <c r="O881" s="194" t="s">
        <v>739</v>
      </c>
      <c r="P881" s="701">
        <v>4</v>
      </c>
      <c r="Q881" s="709"/>
      <c r="R881" s="723"/>
      <c r="S881" s="723"/>
      <c r="T881" s="723"/>
      <c r="U881" s="723"/>
      <c r="V881" s="723"/>
      <c r="W881" s="320"/>
      <c r="X881" s="47"/>
      <c r="Y881" s="47"/>
      <c r="Z881" s="105"/>
      <c r="AA881" s="34" t="str">
        <f t="shared" si="173"/>
        <v/>
      </c>
      <c r="AB881" s="88" t="str">
        <f t="shared" si="178"/>
        <v/>
      </c>
      <c r="AC881"/>
      <c r="AD881"/>
      <c r="AU881" s="33" t="str">
        <f t="shared" si="177"/>
        <v/>
      </c>
    </row>
    <row r="882" spans="1:47" s="109" customFormat="1" ht="13.5" customHeight="1" x14ac:dyDescent="0.25">
      <c r="A882" s="173"/>
      <c r="B882" s="284" t="s">
        <v>1115</v>
      </c>
      <c r="C882" s="910"/>
      <c r="D882" s="421" t="s">
        <v>1467</v>
      </c>
      <c r="E882" s="1001"/>
      <c r="F882" s="957"/>
      <c r="G882" s="977"/>
      <c r="H882" s="154" t="s">
        <v>650</v>
      </c>
      <c r="I882" s="194" t="s">
        <v>651</v>
      </c>
      <c r="J882" s="194" t="s">
        <v>1084</v>
      </c>
      <c r="K882" s="194" t="s">
        <v>2020</v>
      </c>
      <c r="L882" s="194" t="s">
        <v>97</v>
      </c>
      <c r="M882" s="152">
        <v>8</v>
      </c>
      <c r="N882" s="152" t="s">
        <v>511</v>
      </c>
      <c r="O882" s="194" t="s">
        <v>740</v>
      </c>
      <c r="P882" s="701">
        <v>5</v>
      </c>
      <c r="Q882" s="709"/>
      <c r="R882" s="723"/>
      <c r="S882" s="723"/>
      <c r="T882" s="723"/>
      <c r="U882" s="723"/>
      <c r="V882" s="723"/>
      <c r="W882" s="320"/>
      <c r="X882" s="47"/>
      <c r="Y882" s="47"/>
      <c r="Z882" s="105"/>
      <c r="AA882" s="34" t="str">
        <f t="shared" si="173"/>
        <v/>
      </c>
      <c r="AB882" s="88" t="str">
        <f t="shared" si="169"/>
        <v/>
      </c>
      <c r="AC882"/>
      <c r="AD882"/>
      <c r="AU882" s="33" t="str">
        <f t="shared" si="177"/>
        <v/>
      </c>
    </row>
    <row r="883" spans="1:47" s="109" customFormat="1" ht="13.5" customHeight="1" x14ac:dyDescent="0.25">
      <c r="A883" s="173"/>
      <c r="B883" s="284" t="s">
        <v>1115</v>
      </c>
      <c r="C883" s="910"/>
      <c r="D883" s="421" t="s">
        <v>1467</v>
      </c>
      <c r="E883" s="1001"/>
      <c r="F883" s="957"/>
      <c r="G883" s="977"/>
      <c r="H883" s="154" t="s">
        <v>650</v>
      </c>
      <c r="I883" s="194" t="s">
        <v>651</v>
      </c>
      <c r="J883" s="194"/>
      <c r="K883" s="194" t="s">
        <v>2105</v>
      </c>
      <c r="L883" s="194"/>
      <c r="M883" s="152"/>
      <c r="N883" s="152"/>
      <c r="O883" s="194"/>
      <c r="P883" s="701"/>
      <c r="Q883" s="709"/>
      <c r="R883" s="723"/>
      <c r="S883" s="723">
        <v>2</v>
      </c>
      <c r="T883" s="723"/>
      <c r="U883" s="723"/>
      <c r="V883" s="723"/>
      <c r="W883" s="320"/>
      <c r="X883" s="47"/>
      <c r="Y883" s="47"/>
      <c r="Z883" s="105"/>
      <c r="AA883" s="34" t="str">
        <f t="shared" si="173"/>
        <v/>
      </c>
      <c r="AB883" s="88" t="str">
        <f t="shared" si="169"/>
        <v/>
      </c>
      <c r="AC883"/>
      <c r="AD883"/>
      <c r="AU883" s="33" t="str">
        <f t="shared" si="177"/>
        <v/>
      </c>
    </row>
    <row r="884" spans="1:47" s="109" customFormat="1" ht="13.5" customHeight="1" thickBot="1" x14ac:dyDescent="0.3">
      <c r="A884" s="173"/>
      <c r="B884" s="284" t="s">
        <v>1115</v>
      </c>
      <c r="C884" s="910"/>
      <c r="D884" s="421" t="s">
        <v>1467</v>
      </c>
      <c r="E884" s="1001"/>
      <c r="F884" s="957"/>
      <c r="G884" s="977"/>
      <c r="H884" s="136" t="s">
        <v>650</v>
      </c>
      <c r="I884" s="502" t="s">
        <v>651</v>
      </c>
      <c r="J884" s="502"/>
      <c r="K884" s="502" t="s">
        <v>2106</v>
      </c>
      <c r="L884" s="502"/>
      <c r="M884" s="149"/>
      <c r="N884" s="268"/>
      <c r="O884" s="502"/>
      <c r="P884" s="704"/>
      <c r="Q884" s="723"/>
      <c r="R884" s="723"/>
      <c r="S884" s="723">
        <v>1</v>
      </c>
      <c r="T884" s="723"/>
      <c r="U884" s="723"/>
      <c r="V884" s="723"/>
      <c r="W884" s="320"/>
      <c r="X884" s="47">
        <f>SUM(P879:W884)</f>
        <v>20</v>
      </c>
      <c r="Y884" s="47">
        <f>X884</f>
        <v>20</v>
      </c>
      <c r="Z884" s="105" t="s">
        <v>1475</v>
      </c>
      <c r="AA884" s="34" t="str">
        <f t="shared" si="173"/>
        <v>MT</v>
      </c>
      <c r="AB884" s="88" t="str">
        <f t="shared" si="169"/>
        <v>JUMT</v>
      </c>
      <c r="AC884" t="s">
        <v>1480</v>
      </c>
      <c r="AD884"/>
      <c r="AU884" s="33" t="str">
        <f t="shared" si="177"/>
        <v/>
      </c>
    </row>
    <row r="885" spans="1:47" s="33" customFormat="1" ht="13.5" customHeight="1" x14ac:dyDescent="0.25">
      <c r="A885" s="156">
        <f>+A879+1</f>
        <v>110</v>
      </c>
      <c r="B885" s="1227" t="s">
        <v>1303</v>
      </c>
      <c r="C885" s="909" t="s">
        <v>35</v>
      </c>
      <c r="D885" s="678" t="s">
        <v>1300</v>
      </c>
      <c r="E885" s="1003" t="s">
        <v>336</v>
      </c>
      <c r="F885" s="976" t="s">
        <v>1298</v>
      </c>
      <c r="G885" s="949" t="s">
        <v>1299</v>
      </c>
      <c r="H885" s="185" t="s">
        <v>941</v>
      </c>
      <c r="I885" s="221" t="s">
        <v>1831</v>
      </c>
      <c r="J885" s="221" t="s">
        <v>1811</v>
      </c>
      <c r="K885" s="221" t="s">
        <v>1941</v>
      </c>
      <c r="L885" s="221" t="s">
        <v>97</v>
      </c>
      <c r="M885" s="127">
        <v>7</v>
      </c>
      <c r="N885" s="127" t="s">
        <v>24</v>
      </c>
      <c r="O885" s="222" t="s">
        <v>435</v>
      </c>
      <c r="P885" s="700">
        <v>2</v>
      </c>
      <c r="Q885" s="720"/>
      <c r="R885" s="720"/>
      <c r="S885" s="720"/>
      <c r="T885" s="720"/>
      <c r="U885" s="720"/>
      <c r="V885" s="720"/>
      <c r="W885" s="471"/>
      <c r="X885" s="14"/>
      <c r="Y885" s="14"/>
      <c r="Z885" s="105"/>
      <c r="AA885" s="34" t="str">
        <f t="shared" si="173"/>
        <v/>
      </c>
      <c r="AB885" s="88" t="str">
        <f t="shared" si="169"/>
        <v/>
      </c>
      <c r="AC885"/>
      <c r="AD885"/>
      <c r="AU885" s="33">
        <f t="shared" si="177"/>
        <v>21</v>
      </c>
    </row>
    <row r="886" spans="1:47" s="33" customFormat="1" ht="13.5" customHeight="1" x14ac:dyDescent="0.25">
      <c r="A886" s="130"/>
      <c r="B886" s="151" t="s">
        <v>1303</v>
      </c>
      <c r="C886" s="910"/>
      <c r="D886" s="679" t="s">
        <v>1300</v>
      </c>
      <c r="E886" s="1004"/>
      <c r="F886" s="974"/>
      <c r="G886" s="969"/>
      <c r="H886" s="154" t="s">
        <v>941</v>
      </c>
      <c r="I886" s="194" t="s">
        <v>1860</v>
      </c>
      <c r="J886" s="194" t="s">
        <v>1811</v>
      </c>
      <c r="K886" s="194" t="s">
        <v>1944</v>
      </c>
      <c r="L886" s="194" t="s">
        <v>97</v>
      </c>
      <c r="M886" s="140">
        <v>2</v>
      </c>
      <c r="N886" s="140" t="s">
        <v>24</v>
      </c>
      <c r="O886" s="152" t="s">
        <v>440</v>
      </c>
      <c r="P886" s="701">
        <v>4</v>
      </c>
      <c r="Q886" s="709"/>
      <c r="R886" s="709"/>
      <c r="S886" s="709"/>
      <c r="T886" s="709"/>
      <c r="U886" s="709"/>
      <c r="V886" s="709"/>
      <c r="W886" s="476"/>
      <c r="X886" s="15"/>
      <c r="Y886" s="15"/>
      <c r="Z886" s="65"/>
      <c r="AA886" s="34" t="str">
        <f t="shared" si="173"/>
        <v/>
      </c>
      <c r="AB886" s="88" t="str">
        <f t="shared" si="169"/>
        <v/>
      </c>
      <c r="AC886"/>
      <c r="AD886"/>
      <c r="AU886" s="33" t="str">
        <f t="shared" si="177"/>
        <v/>
      </c>
    </row>
    <row r="887" spans="1:47" s="49" customFormat="1" ht="13.5" customHeight="1" x14ac:dyDescent="0.25">
      <c r="A887" s="130"/>
      <c r="B887" s="151" t="s">
        <v>1303</v>
      </c>
      <c r="C887" s="910"/>
      <c r="D887" s="679" t="s">
        <v>1300</v>
      </c>
      <c r="E887" s="1004"/>
      <c r="F887" s="974"/>
      <c r="G887" s="969"/>
      <c r="H887" s="154" t="s">
        <v>941</v>
      </c>
      <c r="I887" s="194" t="s">
        <v>1860</v>
      </c>
      <c r="J887" s="194" t="s">
        <v>1811</v>
      </c>
      <c r="K887" s="194" t="s">
        <v>1944</v>
      </c>
      <c r="L887" s="194" t="s">
        <v>97</v>
      </c>
      <c r="M887" s="140">
        <v>2</v>
      </c>
      <c r="N887" s="140" t="s">
        <v>101</v>
      </c>
      <c r="O887" s="152" t="s">
        <v>440</v>
      </c>
      <c r="P887" s="701">
        <v>4</v>
      </c>
      <c r="Q887" s="709"/>
      <c r="R887" s="709"/>
      <c r="S887" s="709"/>
      <c r="T887" s="709"/>
      <c r="U887" s="709"/>
      <c r="V887" s="709"/>
      <c r="W887" s="476"/>
      <c r="X887" s="15"/>
      <c r="Y887" s="15"/>
      <c r="Z887" s="65"/>
      <c r="AA887" s="34" t="str">
        <f t="shared" si="173"/>
        <v/>
      </c>
      <c r="AB887" s="88" t="str">
        <f t="shared" si="169"/>
        <v/>
      </c>
      <c r="AC887"/>
      <c r="AD887"/>
      <c r="AU887" s="33" t="str">
        <f t="shared" si="177"/>
        <v/>
      </c>
    </row>
    <row r="888" spans="1:47" s="49" customFormat="1" ht="13.5" customHeight="1" x14ac:dyDescent="0.25">
      <c r="A888" s="573"/>
      <c r="B888" s="151" t="s">
        <v>1303</v>
      </c>
      <c r="C888" s="910"/>
      <c r="D888" s="679" t="s">
        <v>1300</v>
      </c>
      <c r="E888" s="1004"/>
      <c r="G888" s="969"/>
      <c r="H888" s="154" t="s">
        <v>941</v>
      </c>
      <c r="I888" s="194" t="s">
        <v>2195</v>
      </c>
      <c r="J888" s="194"/>
      <c r="K888" s="194" t="s">
        <v>1947</v>
      </c>
      <c r="L888" s="194" t="s">
        <v>97</v>
      </c>
      <c r="M888" s="140">
        <v>3</v>
      </c>
      <c r="N888" s="140" t="s">
        <v>24</v>
      </c>
      <c r="O888" s="152" t="s">
        <v>435</v>
      </c>
      <c r="P888" s="701">
        <v>3</v>
      </c>
      <c r="Q888" s="709"/>
      <c r="R888" s="709"/>
      <c r="S888" s="709"/>
      <c r="T888" s="709"/>
      <c r="U888" s="709"/>
      <c r="V888" s="709"/>
      <c r="W888" s="476"/>
      <c r="X888" s="15"/>
      <c r="Y888" s="15"/>
      <c r="Z888" s="65"/>
      <c r="AA888" s="34" t="str">
        <f t="shared" si="173"/>
        <v/>
      </c>
      <c r="AB888" s="88"/>
      <c r="AC888"/>
      <c r="AD888"/>
      <c r="AU888" s="33"/>
    </row>
    <row r="889" spans="1:47" s="49" customFormat="1" ht="13.5" customHeight="1" x14ac:dyDescent="0.25">
      <c r="A889" s="573"/>
      <c r="B889" s="151" t="s">
        <v>1303</v>
      </c>
      <c r="C889" s="910"/>
      <c r="D889" s="679" t="s">
        <v>1300</v>
      </c>
      <c r="E889" s="1004"/>
      <c r="F889" s="974"/>
      <c r="G889" s="969"/>
      <c r="H889" s="509" t="s">
        <v>2242</v>
      </c>
      <c r="I889" s="194" t="s">
        <v>1888</v>
      </c>
      <c r="J889" s="194"/>
      <c r="K889" s="194" t="s">
        <v>1980</v>
      </c>
      <c r="L889" s="194" t="s">
        <v>1889</v>
      </c>
      <c r="M889" s="140">
        <v>1</v>
      </c>
      <c r="N889" s="140" t="s">
        <v>24</v>
      </c>
      <c r="O889" s="152" t="s">
        <v>440</v>
      </c>
      <c r="P889" s="701">
        <v>3</v>
      </c>
      <c r="Q889" s="709"/>
      <c r="R889" s="709"/>
      <c r="S889" s="709"/>
      <c r="T889" s="709"/>
      <c r="U889" s="709"/>
      <c r="V889" s="709"/>
      <c r="W889" s="476"/>
      <c r="X889" s="15"/>
      <c r="Y889" s="15"/>
      <c r="Z889" s="65"/>
      <c r="AA889" s="34" t="str">
        <f t="shared" si="173"/>
        <v/>
      </c>
      <c r="AB889" s="88"/>
      <c r="AC889"/>
      <c r="AD889"/>
      <c r="AU889" s="33"/>
    </row>
    <row r="890" spans="1:47" s="49" customFormat="1" ht="13.5" customHeight="1" x14ac:dyDescent="0.25">
      <c r="A890" s="573"/>
      <c r="B890" s="151" t="s">
        <v>1303</v>
      </c>
      <c r="C890" s="910"/>
      <c r="D890" s="679" t="s">
        <v>1300</v>
      </c>
      <c r="E890" s="1004"/>
      <c r="F890" s="974"/>
      <c r="G890" s="969"/>
      <c r="H890" s="509" t="s">
        <v>2242</v>
      </c>
      <c r="I890" s="193" t="s">
        <v>1888</v>
      </c>
      <c r="J890" s="194"/>
      <c r="K890" s="193" t="s">
        <v>1980</v>
      </c>
      <c r="L890" s="193" t="s">
        <v>1889</v>
      </c>
      <c r="M890" s="192">
        <v>1</v>
      </c>
      <c r="N890" s="192" t="s">
        <v>101</v>
      </c>
      <c r="O890" s="192" t="s">
        <v>440</v>
      </c>
      <c r="P890" s="717">
        <v>3</v>
      </c>
      <c r="Q890" s="709"/>
      <c r="R890" s="709"/>
      <c r="S890" s="709"/>
      <c r="T890" s="709"/>
      <c r="U890" s="709"/>
      <c r="V890" s="709"/>
      <c r="W890" s="476"/>
      <c r="X890" s="15"/>
      <c r="Y890" s="15"/>
      <c r="Z890" s="65"/>
      <c r="AA890" s="34" t="str">
        <f t="shared" si="173"/>
        <v/>
      </c>
      <c r="AB890" s="88"/>
      <c r="AC890"/>
      <c r="AD890"/>
      <c r="AU890" s="33"/>
    </row>
    <row r="891" spans="1:47" s="49" customFormat="1" ht="13.5" customHeight="1" x14ac:dyDescent="0.25">
      <c r="A891" s="573"/>
      <c r="B891" s="151" t="s">
        <v>1303</v>
      </c>
      <c r="C891" s="910"/>
      <c r="D891" s="679" t="s">
        <v>1300</v>
      </c>
      <c r="E891" s="1004"/>
      <c r="F891" s="974"/>
      <c r="G891" s="969"/>
      <c r="H891" s="154" t="s">
        <v>941</v>
      </c>
      <c r="I891" s="194" t="s">
        <v>1831</v>
      </c>
      <c r="J891" s="194" t="s">
        <v>1811</v>
      </c>
      <c r="K891" s="194" t="s">
        <v>1935</v>
      </c>
      <c r="L891" s="194" t="s">
        <v>97</v>
      </c>
      <c r="M891" s="140">
        <v>8</v>
      </c>
      <c r="N891" s="140" t="s">
        <v>24</v>
      </c>
      <c r="O891" s="152" t="s">
        <v>440</v>
      </c>
      <c r="P891" s="701">
        <v>2</v>
      </c>
      <c r="Q891" s="709"/>
      <c r="R891" s="709"/>
      <c r="S891" s="709"/>
      <c r="T891" s="709"/>
      <c r="U891" s="709"/>
      <c r="V891" s="709"/>
      <c r="W891" s="476"/>
      <c r="X891" s="15"/>
      <c r="Y891" s="15"/>
      <c r="Z891" s="65"/>
      <c r="AA891" s="34" t="str">
        <f t="shared" si="173"/>
        <v/>
      </c>
      <c r="AB891" s="88"/>
      <c r="AC891"/>
      <c r="AD891"/>
      <c r="AU891" s="33"/>
    </row>
    <row r="892" spans="1:47" s="49" customFormat="1" ht="13.5" customHeight="1" x14ac:dyDescent="0.25">
      <c r="A892" s="130"/>
      <c r="B892" s="151" t="s">
        <v>1303</v>
      </c>
      <c r="C892" s="910"/>
      <c r="D892" s="679" t="s">
        <v>1300</v>
      </c>
      <c r="E892" s="1004"/>
      <c r="F892" s="974"/>
      <c r="G892" s="969"/>
      <c r="H892" s="154" t="s">
        <v>941</v>
      </c>
      <c r="I892" s="194" t="s">
        <v>1860</v>
      </c>
      <c r="J892" s="194"/>
      <c r="K892" s="194" t="s">
        <v>126</v>
      </c>
      <c r="L892" s="194"/>
      <c r="M892" s="140"/>
      <c r="N892" s="140"/>
      <c r="O892" s="152"/>
      <c r="P892" s="701"/>
      <c r="Q892" s="709"/>
      <c r="R892" s="709"/>
      <c r="S892" s="709">
        <v>5</v>
      </c>
      <c r="T892" s="709"/>
      <c r="U892" s="709"/>
      <c r="V892" s="709"/>
      <c r="W892" s="476"/>
      <c r="X892" s="15"/>
      <c r="Y892" s="15"/>
      <c r="Z892" s="34"/>
      <c r="AA892" s="34" t="str">
        <f t="shared" si="173"/>
        <v/>
      </c>
      <c r="AB892" s="88" t="str">
        <f t="shared" si="169"/>
        <v/>
      </c>
      <c r="AC892"/>
      <c r="AD892"/>
      <c r="AU892" s="33" t="str">
        <f>IF(C892&lt;&gt;"",SUMIF(D$6:D$1071,D892,P$6:Q$1071),"")</f>
        <v/>
      </c>
    </row>
    <row r="893" spans="1:47" s="49" customFormat="1" ht="13.5" customHeight="1" x14ac:dyDescent="0.25">
      <c r="A893" s="130"/>
      <c r="B893" s="151" t="s">
        <v>1303</v>
      </c>
      <c r="C893" s="910"/>
      <c r="D893" s="679" t="s">
        <v>1300</v>
      </c>
      <c r="E893" s="1004"/>
      <c r="F893" s="974"/>
      <c r="G893" s="969"/>
      <c r="H893" s="154" t="s">
        <v>941</v>
      </c>
      <c r="I893" s="194" t="s">
        <v>1860</v>
      </c>
      <c r="J893" s="194"/>
      <c r="K893" s="194" t="s">
        <v>426</v>
      </c>
      <c r="L893" s="194"/>
      <c r="M893" s="140"/>
      <c r="N893" s="140"/>
      <c r="O893" s="152"/>
      <c r="P893" s="701"/>
      <c r="Q893" s="709"/>
      <c r="R893" s="709"/>
      <c r="S893" s="709">
        <v>3</v>
      </c>
      <c r="T893" s="709"/>
      <c r="U893" s="709"/>
      <c r="V893" s="709"/>
      <c r="W893" s="476"/>
      <c r="X893" s="15"/>
      <c r="Y893" s="15"/>
      <c r="Z893" s="65"/>
      <c r="AA893" s="34" t="str">
        <f t="shared" si="173"/>
        <v/>
      </c>
      <c r="AB893" s="88" t="str">
        <f t="shared" ref="AB893:AB970" si="179">Z893&amp;AA893</f>
        <v/>
      </c>
      <c r="AC893"/>
      <c r="AD893"/>
      <c r="AU893" s="33" t="str">
        <f>IF(C893&lt;&gt;"",SUMIF(D$6:D$1071,D893,P$6:Q$1071),"")</f>
        <v/>
      </c>
    </row>
    <row r="894" spans="1:47" s="49" customFormat="1" ht="13.5" customHeight="1" x14ac:dyDescent="0.25">
      <c r="A894" s="573"/>
      <c r="B894" s="151" t="s">
        <v>1303</v>
      </c>
      <c r="C894" s="910"/>
      <c r="D894" s="679" t="s">
        <v>1300</v>
      </c>
      <c r="E894" s="1004"/>
      <c r="F894" s="974"/>
      <c r="G894" s="969"/>
      <c r="H894" s="154" t="s">
        <v>941</v>
      </c>
      <c r="I894" s="194" t="s">
        <v>1831</v>
      </c>
      <c r="J894" s="194"/>
      <c r="K894" s="868" t="s">
        <v>1815</v>
      </c>
      <c r="L894" s="194"/>
      <c r="M894" s="140"/>
      <c r="N894" s="140"/>
      <c r="O894" s="152"/>
      <c r="P894" s="701"/>
      <c r="Q894" s="709"/>
      <c r="R894" s="709"/>
      <c r="S894" s="709">
        <v>5</v>
      </c>
      <c r="T894" s="709"/>
      <c r="U894" s="709"/>
      <c r="V894" s="709"/>
      <c r="W894" s="476"/>
      <c r="X894" s="15"/>
      <c r="Y894" s="15"/>
      <c r="Z894" s="65"/>
      <c r="AA894" s="34" t="str">
        <f t="shared" si="173"/>
        <v/>
      </c>
      <c r="AB894" s="88"/>
      <c r="AC894"/>
      <c r="AD894"/>
      <c r="AU894" s="33"/>
    </row>
    <row r="895" spans="1:47" s="49" customFormat="1" ht="13.5" customHeight="1" x14ac:dyDescent="0.25">
      <c r="A895" s="573"/>
      <c r="B895" s="151" t="s">
        <v>1303</v>
      </c>
      <c r="C895" s="910"/>
      <c r="D895" s="679" t="s">
        <v>1300</v>
      </c>
      <c r="E895" s="1004"/>
      <c r="F895" s="974"/>
      <c r="G895" s="969"/>
      <c r="H895" s="154" t="s">
        <v>941</v>
      </c>
      <c r="I895" s="194" t="s">
        <v>1831</v>
      </c>
      <c r="J895" s="194"/>
      <c r="K895" s="868" t="s">
        <v>2124</v>
      </c>
      <c r="L895" s="194"/>
      <c r="M895" s="140"/>
      <c r="N895" s="140"/>
      <c r="O895" s="152"/>
      <c r="P895" s="701"/>
      <c r="Q895" s="709"/>
      <c r="R895" s="709"/>
      <c r="S895" s="709"/>
      <c r="T895" s="709">
        <v>4</v>
      </c>
      <c r="U895" s="709"/>
      <c r="V895" s="709"/>
      <c r="W895" s="476"/>
      <c r="X895" s="15"/>
      <c r="Y895" s="15"/>
      <c r="Z895" s="65"/>
      <c r="AA895" s="34" t="str">
        <f t="shared" si="173"/>
        <v/>
      </c>
      <c r="AB895" s="88"/>
      <c r="AC895"/>
      <c r="AD895"/>
      <c r="AU895" s="33"/>
    </row>
    <row r="896" spans="1:47" s="49" customFormat="1" ht="13.5" customHeight="1" thickBot="1" x14ac:dyDescent="0.3">
      <c r="A896" s="161"/>
      <c r="B896" s="166" t="s">
        <v>1303</v>
      </c>
      <c r="C896" s="911"/>
      <c r="D896" s="680" t="s">
        <v>1300</v>
      </c>
      <c r="E896" s="1005"/>
      <c r="F896" s="975"/>
      <c r="G896" s="971"/>
      <c r="H896" s="154" t="s">
        <v>941</v>
      </c>
      <c r="I896" s="194" t="s">
        <v>1831</v>
      </c>
      <c r="J896" s="259"/>
      <c r="K896" s="379" t="s">
        <v>157</v>
      </c>
      <c r="L896" s="259"/>
      <c r="M896" s="167"/>
      <c r="N896" s="167"/>
      <c r="O896" s="261"/>
      <c r="P896" s="702"/>
      <c r="Q896" s="721"/>
      <c r="R896" s="721"/>
      <c r="S896" s="721"/>
      <c r="T896" s="721">
        <v>2</v>
      </c>
      <c r="U896" s="721"/>
      <c r="V896" s="721"/>
      <c r="W896" s="484"/>
      <c r="X896" s="37">
        <f>SUBTOTAL(9,P885:W896)</f>
        <v>40</v>
      </c>
      <c r="Y896" s="37">
        <f>X896</f>
        <v>40</v>
      </c>
      <c r="Z896" s="65" t="s">
        <v>1474</v>
      </c>
      <c r="AA896" s="34" t="str">
        <f t="shared" si="173"/>
        <v>TC</v>
      </c>
      <c r="AB896" s="88" t="str">
        <f t="shared" si="179"/>
        <v>EDTC</v>
      </c>
      <c r="AC896" t="s">
        <v>1480</v>
      </c>
      <c r="AD896"/>
      <c r="AU896" s="33" t="str">
        <f t="shared" ref="AU896:AU927" si="180">IF(C896&lt;&gt;"",SUMIF(D$6:D$1071,D896,P$6:Q$1071),"")</f>
        <v/>
      </c>
    </row>
    <row r="897" spans="1:47" s="16" customFormat="1" ht="13.5" customHeight="1" x14ac:dyDescent="0.25">
      <c r="A897" s="549">
        <f>A885+1</f>
        <v>111</v>
      </c>
      <c r="B897" s="1227" t="s">
        <v>2176</v>
      </c>
      <c r="C897" s="915" t="s">
        <v>83</v>
      </c>
      <c r="D897" s="526" t="s">
        <v>2175</v>
      </c>
      <c r="E897" s="1003" t="s">
        <v>336</v>
      </c>
      <c r="F897" s="976" t="s">
        <v>350</v>
      </c>
      <c r="G897" s="949" t="s">
        <v>2177</v>
      </c>
      <c r="H897" s="123" t="s">
        <v>23</v>
      </c>
      <c r="I897" s="123" t="s">
        <v>110</v>
      </c>
      <c r="J897" s="123"/>
      <c r="K897" s="123" t="s">
        <v>1753</v>
      </c>
      <c r="L897" s="124" t="s">
        <v>97</v>
      </c>
      <c r="M897" s="511">
        <v>7</v>
      </c>
      <c r="N897" s="370" t="s">
        <v>24</v>
      </c>
      <c r="O897" s="124" t="s">
        <v>440</v>
      </c>
      <c r="P897" s="707">
        <v>3</v>
      </c>
      <c r="Q897" s="726"/>
      <c r="R897" s="726"/>
      <c r="S897" s="726"/>
      <c r="T897" s="720"/>
      <c r="U897" s="720"/>
      <c r="V897" s="720"/>
      <c r="W897" s="471"/>
      <c r="X897" s="14"/>
      <c r="Y897" s="14"/>
      <c r="Z897" s="34"/>
      <c r="AA897" s="34" t="str">
        <f t="shared" si="173"/>
        <v/>
      </c>
      <c r="AB897" s="88" t="str">
        <f t="shared" ref="AB897:AB904" si="181">Z897&amp;AA897</f>
        <v/>
      </c>
      <c r="AC897"/>
      <c r="AD897"/>
      <c r="AU897" s="33">
        <f t="shared" si="180"/>
        <v>17</v>
      </c>
    </row>
    <row r="898" spans="1:47" s="16" customFormat="1" ht="13.5" customHeight="1" x14ac:dyDescent="0.25">
      <c r="A898" s="573"/>
      <c r="B898" s="151" t="s">
        <v>2176</v>
      </c>
      <c r="C898" s="913"/>
      <c r="D898" s="421" t="s">
        <v>2175</v>
      </c>
      <c r="E898" s="1001"/>
      <c r="F898" s="957"/>
      <c r="G898" s="977"/>
      <c r="H898" s="136" t="s">
        <v>23</v>
      </c>
      <c r="I898" s="509" t="s">
        <v>114</v>
      </c>
      <c r="J898" s="509"/>
      <c r="K898" s="509" t="s">
        <v>1644</v>
      </c>
      <c r="L898" s="563" t="s">
        <v>97</v>
      </c>
      <c r="M898" s="141">
        <v>9</v>
      </c>
      <c r="N898" s="563" t="s">
        <v>24</v>
      </c>
      <c r="O898" s="563" t="s">
        <v>435</v>
      </c>
      <c r="P898" s="708">
        <v>2</v>
      </c>
      <c r="Q898" s="727"/>
      <c r="R898" s="723"/>
      <c r="S898" s="723"/>
      <c r="T898" s="709"/>
      <c r="U898" s="709"/>
      <c r="V898" s="709"/>
      <c r="W898" s="476"/>
      <c r="X898" s="15"/>
      <c r="Y898" s="15"/>
      <c r="Z898" s="34"/>
      <c r="AA898" s="34" t="str">
        <f t="shared" si="173"/>
        <v/>
      </c>
      <c r="AB898" s="88" t="str">
        <f t="shared" si="181"/>
        <v/>
      </c>
      <c r="AC898"/>
      <c r="AD898"/>
      <c r="AU898" s="33" t="str">
        <f t="shared" si="180"/>
        <v/>
      </c>
    </row>
    <row r="899" spans="1:47" s="16" customFormat="1" ht="13.5" customHeight="1" x14ac:dyDescent="0.25">
      <c r="A899" s="573"/>
      <c r="B899" s="151" t="s">
        <v>2176</v>
      </c>
      <c r="C899" s="913"/>
      <c r="D899" s="421" t="s">
        <v>2175</v>
      </c>
      <c r="E899" s="1001"/>
      <c r="F899" s="957"/>
      <c r="G899" s="977"/>
      <c r="H899" s="136" t="s">
        <v>23</v>
      </c>
      <c r="I899" s="136" t="s">
        <v>114</v>
      </c>
      <c r="J899" s="136"/>
      <c r="K899" s="136" t="s">
        <v>1751</v>
      </c>
      <c r="L899" s="137" t="s">
        <v>97</v>
      </c>
      <c r="M899" s="229">
        <v>3</v>
      </c>
      <c r="N899" s="563" t="s">
        <v>24</v>
      </c>
      <c r="O899" s="137" t="s">
        <v>440</v>
      </c>
      <c r="P899" s="704">
        <v>3</v>
      </c>
      <c r="Q899" s="723"/>
      <c r="R899" s="723"/>
      <c r="S899" s="723"/>
      <c r="T899" s="709"/>
      <c r="U899" s="709"/>
      <c r="V899" s="709"/>
      <c r="W899" s="476"/>
      <c r="X899" s="15"/>
      <c r="Y899" s="15"/>
      <c r="Z899" s="34"/>
      <c r="AA899" s="34" t="str">
        <f t="shared" si="173"/>
        <v/>
      </c>
      <c r="AB899" s="88" t="str">
        <f t="shared" si="181"/>
        <v/>
      </c>
      <c r="AC899"/>
      <c r="AD899"/>
      <c r="AU899" s="33" t="str">
        <f t="shared" si="180"/>
        <v/>
      </c>
    </row>
    <row r="900" spans="1:47" s="16" customFormat="1" ht="13.5" customHeight="1" x14ac:dyDescent="0.25">
      <c r="A900" s="573"/>
      <c r="B900" s="151" t="s">
        <v>2176</v>
      </c>
      <c r="C900" s="913"/>
      <c r="D900" s="421" t="s">
        <v>2175</v>
      </c>
      <c r="E900" s="1001"/>
      <c r="F900" s="957"/>
      <c r="G900" s="977"/>
      <c r="H900" s="136" t="s">
        <v>23</v>
      </c>
      <c r="I900" s="509" t="s">
        <v>114</v>
      </c>
      <c r="J900" s="509"/>
      <c r="K900" s="509" t="s">
        <v>1751</v>
      </c>
      <c r="L900" s="563" t="s">
        <v>97</v>
      </c>
      <c r="M900" s="141">
        <v>3</v>
      </c>
      <c r="N900" s="563" t="s">
        <v>101</v>
      </c>
      <c r="O900" s="563" t="s">
        <v>435</v>
      </c>
      <c r="P900" s="708">
        <v>3</v>
      </c>
      <c r="Q900" s="727"/>
      <c r="R900" s="723"/>
      <c r="S900" s="723"/>
      <c r="T900" s="709"/>
      <c r="U900" s="709"/>
      <c r="V900" s="709"/>
      <c r="W900" s="476"/>
      <c r="X900" s="15"/>
      <c r="Y900" s="15"/>
      <c r="Z900" s="34"/>
      <c r="AA900" s="34" t="str">
        <f t="shared" si="173"/>
        <v/>
      </c>
      <c r="AB900" s="88" t="str">
        <f t="shared" si="181"/>
        <v/>
      </c>
      <c r="AC900"/>
      <c r="AD900"/>
      <c r="AU900" s="33" t="str">
        <f t="shared" si="180"/>
        <v/>
      </c>
    </row>
    <row r="901" spans="1:47" s="16" customFormat="1" ht="13.5" customHeight="1" x14ac:dyDescent="0.25">
      <c r="A901" s="573"/>
      <c r="B901" s="151" t="s">
        <v>2176</v>
      </c>
      <c r="C901" s="913"/>
      <c r="D901" s="421" t="s">
        <v>2175</v>
      </c>
      <c r="E901" s="1001"/>
      <c r="F901" s="957"/>
      <c r="G901" s="977"/>
      <c r="H901" s="136" t="s">
        <v>23</v>
      </c>
      <c r="I901" s="136" t="s">
        <v>114</v>
      </c>
      <c r="J901" s="136"/>
      <c r="K901" s="136" t="s">
        <v>1752</v>
      </c>
      <c r="L901" s="137" t="s">
        <v>97</v>
      </c>
      <c r="M901" s="229">
        <v>1</v>
      </c>
      <c r="N901" s="563" t="s">
        <v>24</v>
      </c>
      <c r="O901" s="137" t="s">
        <v>440</v>
      </c>
      <c r="P901" s="704">
        <v>3</v>
      </c>
      <c r="Q901" s="723"/>
      <c r="R901" s="723"/>
      <c r="S901" s="723"/>
      <c r="T901" s="709"/>
      <c r="U901" s="709"/>
      <c r="V901" s="709"/>
      <c r="W901" s="476"/>
      <c r="X901" s="15"/>
      <c r="Y901" s="15"/>
      <c r="Z901" s="34"/>
      <c r="AA901" s="34" t="str">
        <f t="shared" si="173"/>
        <v/>
      </c>
      <c r="AB901" s="88" t="str">
        <f t="shared" si="181"/>
        <v/>
      </c>
      <c r="AC901"/>
      <c r="AD901"/>
      <c r="AU901" s="33" t="str">
        <f t="shared" si="180"/>
        <v/>
      </c>
    </row>
    <row r="902" spans="1:47" s="16" customFormat="1" ht="13.5" customHeight="1" x14ac:dyDescent="0.25">
      <c r="A902" s="550"/>
      <c r="B902" s="151" t="s">
        <v>2176</v>
      </c>
      <c r="C902" s="913"/>
      <c r="D902" s="421" t="s">
        <v>2175</v>
      </c>
      <c r="E902" s="1001"/>
      <c r="F902" s="957"/>
      <c r="G902" s="977"/>
      <c r="H902" s="136" t="s">
        <v>23</v>
      </c>
      <c r="I902" s="509" t="s">
        <v>114</v>
      </c>
      <c r="J902" s="509"/>
      <c r="K902" s="509" t="s">
        <v>1752</v>
      </c>
      <c r="L902" s="563" t="s">
        <v>97</v>
      </c>
      <c r="M902" s="141">
        <v>1</v>
      </c>
      <c r="N902" s="563" t="s">
        <v>101</v>
      </c>
      <c r="O902" s="563" t="s">
        <v>435</v>
      </c>
      <c r="P902" s="708">
        <v>3</v>
      </c>
      <c r="Q902" s="727"/>
      <c r="R902" s="723"/>
      <c r="S902" s="723"/>
      <c r="T902" s="709"/>
      <c r="U902" s="709"/>
      <c r="V902" s="709"/>
      <c r="W902" s="476"/>
      <c r="X902" s="15"/>
      <c r="Y902" s="15"/>
      <c r="Z902" s="34"/>
      <c r="AA902" s="34" t="str">
        <f t="shared" si="173"/>
        <v/>
      </c>
      <c r="AB902" s="88" t="str">
        <f t="shared" si="181"/>
        <v/>
      </c>
      <c r="AC902"/>
      <c r="AD902"/>
      <c r="AU902" s="33" t="str">
        <f t="shared" si="180"/>
        <v/>
      </c>
    </row>
    <row r="903" spans="1:47" s="16" customFormat="1" ht="13.5" customHeight="1" x14ac:dyDescent="0.25">
      <c r="A903" s="550"/>
      <c r="B903" s="151" t="s">
        <v>2176</v>
      </c>
      <c r="C903" s="913"/>
      <c r="D903" s="421" t="s">
        <v>2175</v>
      </c>
      <c r="E903" s="1001"/>
      <c r="F903" s="957"/>
      <c r="G903" s="977"/>
      <c r="H903" s="136" t="s">
        <v>23</v>
      </c>
      <c r="I903" s="136" t="s">
        <v>114</v>
      </c>
      <c r="J903" s="136"/>
      <c r="K903" s="136" t="s">
        <v>426</v>
      </c>
      <c r="L903" s="137"/>
      <c r="M903" s="229"/>
      <c r="N903" s="563"/>
      <c r="O903" s="137"/>
      <c r="P903" s="704"/>
      <c r="Q903" s="723"/>
      <c r="R903" s="723"/>
      <c r="S903" s="723">
        <v>1</v>
      </c>
      <c r="T903" s="709"/>
      <c r="U903" s="709"/>
      <c r="V903" s="709"/>
      <c r="W903" s="476"/>
      <c r="X903" s="15"/>
      <c r="Y903" s="15"/>
      <c r="Z903" s="34"/>
      <c r="AA903" s="34" t="str">
        <f t="shared" si="173"/>
        <v/>
      </c>
      <c r="AB903" s="88" t="str">
        <f t="shared" si="181"/>
        <v/>
      </c>
      <c r="AC903"/>
      <c r="AD903"/>
      <c r="AU903" s="33" t="str">
        <f t="shared" si="180"/>
        <v/>
      </c>
    </row>
    <row r="904" spans="1:47" s="16" customFormat="1" ht="13.5" customHeight="1" thickBot="1" x14ac:dyDescent="0.3">
      <c r="A904" s="551"/>
      <c r="B904" s="166" t="s">
        <v>2176</v>
      </c>
      <c r="C904" s="914"/>
      <c r="D904" s="791" t="s">
        <v>2175</v>
      </c>
      <c r="E904" s="1002"/>
      <c r="F904" s="958"/>
      <c r="G904" s="978"/>
      <c r="H904" s="232" t="s">
        <v>23</v>
      </c>
      <c r="I904" s="232" t="s">
        <v>114</v>
      </c>
      <c r="J904" s="232"/>
      <c r="K904" s="232" t="s">
        <v>1069</v>
      </c>
      <c r="L904" s="233"/>
      <c r="M904" s="528"/>
      <c r="N904" s="369"/>
      <c r="O904" s="233"/>
      <c r="P904" s="705"/>
      <c r="Q904" s="724"/>
      <c r="R904" s="724"/>
      <c r="S904" s="724"/>
      <c r="T904" s="721"/>
      <c r="U904" s="721"/>
      <c r="V904" s="721"/>
      <c r="W904" s="484">
        <v>2</v>
      </c>
      <c r="X904" s="37">
        <v>20</v>
      </c>
      <c r="Y904" s="37">
        <v>20</v>
      </c>
      <c r="Z904" s="34" t="s">
        <v>1472</v>
      </c>
      <c r="AA904" s="34" t="str">
        <f t="shared" si="173"/>
        <v>MT</v>
      </c>
      <c r="AB904" s="88" t="str">
        <f t="shared" si="181"/>
        <v>ADMT</v>
      </c>
      <c r="AC904" t="s">
        <v>1480</v>
      </c>
      <c r="AD904"/>
      <c r="AU904" s="33" t="str">
        <f t="shared" si="180"/>
        <v/>
      </c>
    </row>
    <row r="905" spans="1:47" s="63" customFormat="1" ht="13.5" customHeight="1" x14ac:dyDescent="0.25">
      <c r="A905" s="180">
        <f>A897+1</f>
        <v>112</v>
      </c>
      <c r="B905" s="1230" t="s">
        <v>1118</v>
      </c>
      <c r="C905" s="909" t="s">
        <v>35</v>
      </c>
      <c r="D905" s="526" t="s">
        <v>1468</v>
      </c>
      <c r="E905" s="999" t="s">
        <v>336</v>
      </c>
      <c r="F905" s="976" t="s">
        <v>149</v>
      </c>
      <c r="G905" s="949" t="s">
        <v>1119</v>
      </c>
      <c r="H905" s="185" t="s">
        <v>650</v>
      </c>
      <c r="I905" s="221" t="s">
        <v>651</v>
      </c>
      <c r="J905" s="221" t="s">
        <v>1078</v>
      </c>
      <c r="K905" s="221" t="s">
        <v>760</v>
      </c>
      <c r="L905" s="221" t="s">
        <v>97</v>
      </c>
      <c r="M905" s="222">
        <v>2</v>
      </c>
      <c r="N905" s="222" t="s">
        <v>101</v>
      </c>
      <c r="O905" s="221" t="s">
        <v>739</v>
      </c>
      <c r="P905" s="700">
        <v>2</v>
      </c>
      <c r="Q905" s="720"/>
      <c r="R905" s="726"/>
      <c r="S905" s="726"/>
      <c r="T905" s="726"/>
      <c r="U905" s="726"/>
      <c r="V905" s="726"/>
      <c r="W905" s="241"/>
      <c r="X905" s="46"/>
      <c r="Y905" s="46"/>
      <c r="Z905" s="65"/>
      <c r="AA905" s="34" t="str">
        <f t="shared" si="173"/>
        <v/>
      </c>
      <c r="AB905" s="88" t="str">
        <f t="shared" si="179"/>
        <v/>
      </c>
      <c r="AC905"/>
      <c r="AD905"/>
      <c r="AU905" s="33">
        <f t="shared" si="180"/>
        <v>23</v>
      </c>
    </row>
    <row r="906" spans="1:47" s="49" customFormat="1" ht="13.5" customHeight="1" x14ac:dyDescent="0.25">
      <c r="A906" s="173"/>
      <c r="B906" s="284" t="s">
        <v>1118</v>
      </c>
      <c r="C906" s="910"/>
      <c r="D906" s="421" t="s">
        <v>1468</v>
      </c>
      <c r="E906" s="1001"/>
      <c r="F906" s="957"/>
      <c r="G906" s="977"/>
      <c r="H906" s="154" t="s">
        <v>650</v>
      </c>
      <c r="I906" s="194" t="s">
        <v>1567</v>
      </c>
      <c r="J906" s="194" t="s">
        <v>1078</v>
      </c>
      <c r="K906" s="194" t="s">
        <v>780</v>
      </c>
      <c r="L906" s="194" t="s">
        <v>97</v>
      </c>
      <c r="M906" s="152">
        <v>1</v>
      </c>
      <c r="N906" s="152" t="s">
        <v>24</v>
      </c>
      <c r="O906" s="194" t="s">
        <v>740</v>
      </c>
      <c r="P906" s="701">
        <v>4</v>
      </c>
      <c r="Q906" s="709"/>
      <c r="R906" s="723"/>
      <c r="S906" s="723"/>
      <c r="T906" s="723"/>
      <c r="U906" s="723"/>
      <c r="V906" s="723"/>
      <c r="W906" s="320"/>
      <c r="X906" s="47"/>
      <c r="Y906" s="47"/>
      <c r="Z906" s="65"/>
      <c r="AA906" s="34" t="str">
        <f t="shared" si="173"/>
        <v/>
      </c>
      <c r="AB906" s="88" t="str">
        <f t="shared" si="179"/>
        <v/>
      </c>
      <c r="AC906"/>
      <c r="AD906"/>
      <c r="AU906" s="33" t="str">
        <f t="shared" si="180"/>
        <v/>
      </c>
    </row>
    <row r="907" spans="1:47" s="49" customFormat="1" ht="13.5" customHeight="1" x14ac:dyDescent="0.25">
      <c r="A907" s="173"/>
      <c r="B907" s="284" t="s">
        <v>1118</v>
      </c>
      <c r="C907" s="910"/>
      <c r="D907" s="421" t="s">
        <v>1468</v>
      </c>
      <c r="E907" s="1001"/>
      <c r="F907" s="957"/>
      <c r="G907" s="977"/>
      <c r="H907" s="154" t="s">
        <v>650</v>
      </c>
      <c r="I907" s="194" t="s">
        <v>1567</v>
      </c>
      <c r="J907" s="194" t="s">
        <v>1078</v>
      </c>
      <c r="K907" s="194" t="s">
        <v>781</v>
      </c>
      <c r="L907" s="194" t="s">
        <v>97</v>
      </c>
      <c r="M907" s="152">
        <v>2</v>
      </c>
      <c r="N907" s="152" t="s">
        <v>24</v>
      </c>
      <c r="O907" s="194" t="s">
        <v>740</v>
      </c>
      <c r="P907" s="701">
        <v>4</v>
      </c>
      <c r="Q907" s="709"/>
      <c r="R907" s="723"/>
      <c r="S907" s="723"/>
      <c r="T907" s="723"/>
      <c r="U907" s="723"/>
      <c r="V907" s="723"/>
      <c r="W907" s="320"/>
      <c r="X907" s="47"/>
      <c r="Y907" s="47"/>
      <c r="Z907" s="65"/>
      <c r="AA907" s="34" t="str">
        <f t="shared" si="173"/>
        <v/>
      </c>
      <c r="AB907" s="88" t="str">
        <f t="shared" ref="AB907:AB909" si="182">Z907&amp;AA907</f>
        <v/>
      </c>
      <c r="AC907"/>
      <c r="AD907"/>
      <c r="AU907" s="33" t="str">
        <f t="shared" si="180"/>
        <v/>
      </c>
    </row>
    <row r="908" spans="1:47" s="49" customFormat="1" ht="13.5" customHeight="1" x14ac:dyDescent="0.25">
      <c r="A908" s="173"/>
      <c r="B908" s="284" t="s">
        <v>1118</v>
      </c>
      <c r="C908" s="910"/>
      <c r="D908" s="679" t="s">
        <v>1468</v>
      </c>
      <c r="E908" s="1001"/>
      <c r="F908" s="957"/>
      <c r="G908" s="977"/>
      <c r="H908" s="154" t="s">
        <v>650</v>
      </c>
      <c r="I908" s="194" t="s">
        <v>1567</v>
      </c>
      <c r="J908" s="194" t="s">
        <v>1078</v>
      </c>
      <c r="K908" s="194" t="s">
        <v>775</v>
      </c>
      <c r="L908" s="194" t="s">
        <v>97</v>
      </c>
      <c r="M908" s="152">
        <v>2</v>
      </c>
      <c r="N908" s="152" t="s">
        <v>24</v>
      </c>
      <c r="O908" s="194" t="s">
        <v>740</v>
      </c>
      <c r="P908" s="701">
        <v>3</v>
      </c>
      <c r="Q908" s="709"/>
      <c r="R908" s="723"/>
      <c r="S908" s="723"/>
      <c r="T908" s="723"/>
      <c r="U908" s="723"/>
      <c r="V908" s="723"/>
      <c r="W908" s="320"/>
      <c r="X908" s="47"/>
      <c r="Y908" s="47"/>
      <c r="Z908" s="34"/>
      <c r="AA908" s="34" t="str">
        <f t="shared" si="173"/>
        <v/>
      </c>
      <c r="AB908" s="88" t="str">
        <f t="shared" si="182"/>
        <v/>
      </c>
      <c r="AC908"/>
      <c r="AD908"/>
      <c r="AU908" s="33" t="str">
        <f t="shared" si="180"/>
        <v/>
      </c>
    </row>
    <row r="909" spans="1:47" s="49" customFormat="1" ht="13.5" customHeight="1" x14ac:dyDescent="0.25">
      <c r="A909" s="173"/>
      <c r="B909" s="284" t="s">
        <v>1118</v>
      </c>
      <c r="C909" s="910"/>
      <c r="D909" s="679" t="s">
        <v>1468</v>
      </c>
      <c r="E909" s="1001"/>
      <c r="F909" s="957"/>
      <c r="G909" s="977"/>
      <c r="H909" s="154" t="s">
        <v>650</v>
      </c>
      <c r="I909" s="194" t="s">
        <v>1567</v>
      </c>
      <c r="J909" s="194" t="s">
        <v>1078</v>
      </c>
      <c r="K909" s="194" t="s">
        <v>782</v>
      </c>
      <c r="L909" s="194" t="s">
        <v>97</v>
      </c>
      <c r="M909" s="152">
        <v>3</v>
      </c>
      <c r="N909" s="152" t="s">
        <v>24</v>
      </c>
      <c r="O909" s="194" t="s">
        <v>740</v>
      </c>
      <c r="P909" s="701">
        <v>4</v>
      </c>
      <c r="Q909" s="709"/>
      <c r="R909" s="723"/>
      <c r="S909" s="723"/>
      <c r="T909" s="723"/>
      <c r="U909" s="723"/>
      <c r="V909" s="723"/>
      <c r="W909" s="320"/>
      <c r="X909" s="47"/>
      <c r="Y909" s="47"/>
      <c r="Z909" s="34"/>
      <c r="AA909" s="34" t="str">
        <f t="shared" si="173"/>
        <v/>
      </c>
      <c r="AB909" s="88" t="str">
        <f t="shared" si="182"/>
        <v/>
      </c>
      <c r="AC909"/>
      <c r="AD909"/>
      <c r="AU909" s="33" t="str">
        <f t="shared" si="180"/>
        <v/>
      </c>
    </row>
    <row r="910" spans="1:47" s="49" customFormat="1" ht="13.5" customHeight="1" x14ac:dyDescent="0.25">
      <c r="A910" s="173"/>
      <c r="B910" s="284" t="s">
        <v>1118</v>
      </c>
      <c r="C910" s="910"/>
      <c r="D910" s="421" t="s">
        <v>1468</v>
      </c>
      <c r="E910" s="1001"/>
      <c r="F910" s="957"/>
      <c r="G910" s="977"/>
      <c r="H910" s="154" t="s">
        <v>650</v>
      </c>
      <c r="I910" s="194" t="s">
        <v>1567</v>
      </c>
      <c r="J910" s="194" t="s">
        <v>1078</v>
      </c>
      <c r="K910" s="194" t="s">
        <v>783</v>
      </c>
      <c r="L910" s="194" t="s">
        <v>97</v>
      </c>
      <c r="M910" s="152">
        <v>4</v>
      </c>
      <c r="N910" s="152" t="s">
        <v>24</v>
      </c>
      <c r="O910" s="194" t="s">
        <v>740</v>
      </c>
      <c r="P910" s="701">
        <v>3</v>
      </c>
      <c r="Q910" s="709"/>
      <c r="R910" s="723"/>
      <c r="S910" s="723"/>
      <c r="T910" s="723"/>
      <c r="U910" s="723"/>
      <c r="V910" s="723"/>
      <c r="W910" s="320"/>
      <c r="X910" s="47"/>
      <c r="Y910" s="47"/>
      <c r="Z910" s="65"/>
      <c r="AA910" s="34" t="str">
        <f t="shared" si="173"/>
        <v/>
      </c>
      <c r="AB910" s="88" t="str">
        <f t="shared" si="179"/>
        <v/>
      </c>
      <c r="AC910"/>
      <c r="AD910"/>
      <c r="AU910" s="33" t="str">
        <f t="shared" si="180"/>
        <v/>
      </c>
    </row>
    <row r="911" spans="1:47" s="49" customFormat="1" ht="13.5" customHeight="1" x14ac:dyDescent="0.25">
      <c r="A911" s="173"/>
      <c r="B911" s="284" t="s">
        <v>1118</v>
      </c>
      <c r="C911" s="910"/>
      <c r="D911" s="679" t="s">
        <v>1468</v>
      </c>
      <c r="E911" s="1001"/>
      <c r="F911" s="957"/>
      <c r="G911" s="977"/>
      <c r="H911" s="154" t="s">
        <v>650</v>
      </c>
      <c r="I911" s="194" t="s">
        <v>1567</v>
      </c>
      <c r="J911" s="194" t="s">
        <v>1078</v>
      </c>
      <c r="K911" s="194" t="s">
        <v>784</v>
      </c>
      <c r="L911" s="194" t="s">
        <v>97</v>
      </c>
      <c r="M911" s="152">
        <v>6</v>
      </c>
      <c r="N911" s="152" t="s">
        <v>24</v>
      </c>
      <c r="O911" s="194" t="s">
        <v>740</v>
      </c>
      <c r="P911" s="701">
        <v>3</v>
      </c>
      <c r="Q911" s="709"/>
      <c r="R911" s="723"/>
      <c r="S911" s="723"/>
      <c r="T911" s="723"/>
      <c r="U911" s="723"/>
      <c r="V911" s="723"/>
      <c r="W911" s="320"/>
      <c r="X911" s="47"/>
      <c r="Y911" s="47"/>
      <c r="Z911" s="34"/>
      <c r="AA911" s="34" t="str">
        <f t="shared" si="173"/>
        <v/>
      </c>
      <c r="AB911" s="88" t="str">
        <f t="shared" si="179"/>
        <v/>
      </c>
      <c r="AC911"/>
      <c r="AD911"/>
      <c r="AU911" s="33" t="str">
        <f t="shared" si="180"/>
        <v/>
      </c>
    </row>
    <row r="912" spans="1:47" s="49" customFormat="1" ht="13.5" customHeight="1" x14ac:dyDescent="0.25">
      <c r="A912" s="173"/>
      <c r="B912" s="284" t="s">
        <v>1118</v>
      </c>
      <c r="C912" s="910"/>
      <c r="D912" s="679" t="s">
        <v>1468</v>
      </c>
      <c r="E912" s="1001"/>
      <c r="F912" s="957"/>
      <c r="G912" s="977"/>
      <c r="H912" s="154" t="s">
        <v>650</v>
      </c>
      <c r="I912" s="194" t="s">
        <v>1567</v>
      </c>
      <c r="J912" s="194"/>
      <c r="K912" s="194" t="s">
        <v>2105</v>
      </c>
      <c r="L912" s="194"/>
      <c r="M912" s="152"/>
      <c r="N912" s="152"/>
      <c r="O912" s="194"/>
      <c r="P912" s="701"/>
      <c r="Q912" s="709"/>
      <c r="R912" s="723"/>
      <c r="S912" s="723">
        <v>5</v>
      </c>
      <c r="T912" s="723"/>
      <c r="U912" s="723"/>
      <c r="V912" s="723"/>
      <c r="W912" s="320"/>
      <c r="X912" s="47"/>
      <c r="Y912" s="47"/>
      <c r="Z912" s="34"/>
      <c r="AA912" s="34" t="str">
        <f t="shared" ref="AA912:AA975" si="183">IF(Y912&lt;&gt;"",IF(Y912&gt;=40,"TC",IF(AND(Y912&gt;=20,Y912&lt;30),"MT",IF(Y912&lt;20,"TP",""))),"")</f>
        <v/>
      </c>
      <c r="AB912" s="88" t="str">
        <f t="shared" si="179"/>
        <v/>
      </c>
      <c r="AC912"/>
      <c r="AD912"/>
      <c r="AU912" s="33" t="str">
        <f t="shared" si="180"/>
        <v/>
      </c>
    </row>
    <row r="913" spans="1:47" s="49" customFormat="1" ht="13.5" customHeight="1" x14ac:dyDescent="0.25">
      <c r="A913" s="173"/>
      <c r="B913" s="284" t="s">
        <v>1118</v>
      </c>
      <c r="C913" s="910"/>
      <c r="D913" s="421" t="s">
        <v>1468</v>
      </c>
      <c r="E913" s="1001"/>
      <c r="F913" s="957"/>
      <c r="G913" s="977"/>
      <c r="H913" s="136" t="s">
        <v>650</v>
      </c>
      <c r="I913" s="275" t="s">
        <v>1567</v>
      </c>
      <c r="J913" s="275"/>
      <c r="K913" s="502" t="s">
        <v>2106</v>
      </c>
      <c r="L913" s="502"/>
      <c r="M913" s="149"/>
      <c r="N913" s="149"/>
      <c r="O913" s="502"/>
      <c r="P913" s="704"/>
      <c r="Q913" s="723"/>
      <c r="R913" s="723"/>
      <c r="S913" s="723">
        <v>3</v>
      </c>
      <c r="T913" s="723"/>
      <c r="U913" s="723"/>
      <c r="V913" s="723"/>
      <c r="W913" s="320"/>
      <c r="X913" s="47"/>
      <c r="Y913" s="47"/>
      <c r="Z913" s="105"/>
      <c r="AA913" s="34" t="str">
        <f t="shared" si="183"/>
        <v/>
      </c>
      <c r="AB913" s="88" t="str">
        <f t="shared" si="179"/>
        <v/>
      </c>
      <c r="AC913"/>
      <c r="AD913"/>
      <c r="AU913" s="33" t="str">
        <f t="shared" si="180"/>
        <v/>
      </c>
    </row>
    <row r="914" spans="1:47" s="49" customFormat="1" ht="13.5" customHeight="1" x14ac:dyDescent="0.25">
      <c r="A914" s="173"/>
      <c r="B914" s="284" t="s">
        <v>1118</v>
      </c>
      <c r="C914" s="910"/>
      <c r="D914" s="421" t="s">
        <v>1468</v>
      </c>
      <c r="E914" s="1001"/>
      <c r="F914" s="957"/>
      <c r="G914" s="977"/>
      <c r="H914" s="136" t="s">
        <v>650</v>
      </c>
      <c r="I914" s="275" t="s">
        <v>651</v>
      </c>
      <c r="J914" s="275"/>
      <c r="K914" s="502" t="s">
        <v>2048</v>
      </c>
      <c r="L914" s="502"/>
      <c r="M914" s="149"/>
      <c r="N914" s="149"/>
      <c r="O914" s="502"/>
      <c r="P914" s="704"/>
      <c r="Q914" s="723"/>
      <c r="R914" s="723"/>
      <c r="S914" s="723"/>
      <c r="T914" s="723">
        <v>3</v>
      </c>
      <c r="U914" s="723"/>
      <c r="V914" s="723"/>
      <c r="W914" s="320"/>
      <c r="X914" s="47"/>
      <c r="Y914" s="47"/>
      <c r="Z914" s="105"/>
      <c r="AA914" s="34" t="str">
        <f t="shared" si="183"/>
        <v/>
      </c>
      <c r="AB914" s="88" t="str">
        <f t="shared" si="179"/>
        <v/>
      </c>
      <c r="AC914"/>
      <c r="AD914"/>
      <c r="AU914" s="33" t="str">
        <f t="shared" si="180"/>
        <v/>
      </c>
    </row>
    <row r="915" spans="1:47" s="49" customFormat="1" ht="13.5" customHeight="1" x14ac:dyDescent="0.25">
      <c r="A915" s="173"/>
      <c r="B915" s="284" t="s">
        <v>1118</v>
      </c>
      <c r="C915" s="910"/>
      <c r="D915" s="421" t="s">
        <v>1468</v>
      </c>
      <c r="E915" s="1001"/>
      <c r="F915" s="957"/>
      <c r="G915" s="977"/>
      <c r="H915" s="136" t="s">
        <v>650</v>
      </c>
      <c r="I915" s="275" t="s">
        <v>651</v>
      </c>
      <c r="J915" s="275"/>
      <c r="K915" s="502" t="s">
        <v>1391</v>
      </c>
      <c r="L915" s="502"/>
      <c r="M915" s="149"/>
      <c r="N915" s="149"/>
      <c r="O915" s="502"/>
      <c r="P915" s="704"/>
      <c r="Q915" s="723"/>
      <c r="R915" s="723"/>
      <c r="S915" s="723"/>
      <c r="T915" s="723"/>
      <c r="U915" s="723"/>
      <c r="V915" s="723"/>
      <c r="W915" s="320">
        <v>3</v>
      </c>
      <c r="X915" s="47"/>
      <c r="Y915" s="47"/>
      <c r="Z915" s="105"/>
      <c r="AA915" s="34" t="str">
        <f t="shared" si="183"/>
        <v/>
      </c>
      <c r="AB915" s="88" t="str">
        <f t="shared" si="179"/>
        <v/>
      </c>
      <c r="AC915"/>
      <c r="AD915"/>
      <c r="AU915" s="33" t="str">
        <f t="shared" si="180"/>
        <v/>
      </c>
    </row>
    <row r="916" spans="1:47" s="49" customFormat="1" ht="13.5" customHeight="1" thickBot="1" x14ac:dyDescent="0.3">
      <c r="A916" s="173"/>
      <c r="B916" s="284" t="s">
        <v>1118</v>
      </c>
      <c r="C916" s="910"/>
      <c r="D916" s="421" t="s">
        <v>1468</v>
      </c>
      <c r="E916" s="1001"/>
      <c r="F916" s="957"/>
      <c r="G916" s="977"/>
      <c r="H916" s="136" t="s">
        <v>650</v>
      </c>
      <c r="I916" s="275" t="s">
        <v>651</v>
      </c>
      <c r="J916" s="275"/>
      <c r="K916" s="502" t="s">
        <v>1559</v>
      </c>
      <c r="L916" s="502"/>
      <c r="M916" s="149"/>
      <c r="N916" s="149"/>
      <c r="O916" s="502"/>
      <c r="P916" s="704"/>
      <c r="Q916" s="723"/>
      <c r="R916" s="723"/>
      <c r="S916" s="723"/>
      <c r="T916" s="723"/>
      <c r="U916" s="723"/>
      <c r="V916" s="723">
        <v>3</v>
      </c>
      <c r="W916" s="320"/>
      <c r="X916" s="48">
        <f>SUM(P905:W916)</f>
        <v>40</v>
      </c>
      <c r="Y916" s="48">
        <f>SUM(P905:W916)</f>
        <v>40</v>
      </c>
      <c r="Z916" s="105" t="s">
        <v>1475</v>
      </c>
      <c r="AA916" s="34" t="str">
        <f t="shared" si="183"/>
        <v>TC</v>
      </c>
      <c r="AB916" s="88" t="str">
        <f t="shared" si="179"/>
        <v>JUTC</v>
      </c>
      <c r="AC916" t="s">
        <v>1479</v>
      </c>
      <c r="AD916"/>
      <c r="AU916" s="33" t="str">
        <f t="shared" si="180"/>
        <v/>
      </c>
    </row>
    <row r="917" spans="1:47" s="49" customFormat="1" ht="13.5" customHeight="1" x14ac:dyDescent="0.25">
      <c r="A917" s="156">
        <f>+A905+1</f>
        <v>113</v>
      </c>
      <c r="B917" s="1230" t="s">
        <v>1301</v>
      </c>
      <c r="C917" s="915" t="s">
        <v>83</v>
      </c>
      <c r="D917" s="678" t="s">
        <v>1469</v>
      </c>
      <c r="E917" s="1003" t="s">
        <v>336</v>
      </c>
      <c r="F917" s="976" t="s">
        <v>1302</v>
      </c>
      <c r="G917" s="949" t="s">
        <v>191</v>
      </c>
      <c r="H917" s="185" t="s">
        <v>941</v>
      </c>
      <c r="I917" s="221" t="s">
        <v>1831</v>
      </c>
      <c r="J917" s="221" t="s">
        <v>1811</v>
      </c>
      <c r="K917" s="221" t="s">
        <v>1950</v>
      </c>
      <c r="L917" s="221" t="s">
        <v>97</v>
      </c>
      <c r="M917" s="127">
        <v>2</v>
      </c>
      <c r="N917" s="127" t="s">
        <v>24</v>
      </c>
      <c r="O917" s="222" t="s">
        <v>440</v>
      </c>
      <c r="P917" s="700">
        <v>3</v>
      </c>
      <c r="Q917" s="720"/>
      <c r="R917" s="720"/>
      <c r="S917" s="720"/>
      <c r="T917" s="720"/>
      <c r="U917" s="720"/>
      <c r="V917" s="720"/>
      <c r="W917" s="471"/>
      <c r="X917" s="14"/>
      <c r="Y917" s="14"/>
      <c r="Z917" s="65"/>
      <c r="AA917" s="34" t="str">
        <f t="shared" si="183"/>
        <v/>
      </c>
      <c r="AB917" s="88" t="str">
        <f t="shared" si="179"/>
        <v/>
      </c>
      <c r="AC917"/>
      <c r="AD917"/>
      <c r="AU917" s="33">
        <f t="shared" si="180"/>
        <v>16</v>
      </c>
    </row>
    <row r="918" spans="1:47" s="49" customFormat="1" ht="13.5" customHeight="1" x14ac:dyDescent="0.25">
      <c r="A918" s="573"/>
      <c r="B918" s="151" t="s">
        <v>1301</v>
      </c>
      <c r="C918" s="910"/>
      <c r="D918" s="679" t="s">
        <v>1469</v>
      </c>
      <c r="E918" s="1004"/>
      <c r="F918" s="974"/>
      <c r="G918" s="969"/>
      <c r="H918" s="154" t="s">
        <v>941</v>
      </c>
      <c r="I918" s="194" t="s">
        <v>1831</v>
      </c>
      <c r="J918" s="194" t="s">
        <v>1811</v>
      </c>
      <c r="K918" s="194" t="s">
        <v>202</v>
      </c>
      <c r="L918" s="194" t="s">
        <v>97</v>
      </c>
      <c r="M918" s="140">
        <v>2</v>
      </c>
      <c r="N918" s="140" t="s">
        <v>24</v>
      </c>
      <c r="O918" s="152" t="s">
        <v>440</v>
      </c>
      <c r="P918" s="701">
        <v>4</v>
      </c>
      <c r="Q918" s="709"/>
      <c r="R918" s="709"/>
      <c r="S918" s="709"/>
      <c r="T918" s="709"/>
      <c r="U918" s="709"/>
      <c r="V918" s="709"/>
      <c r="W918" s="476"/>
      <c r="X918" s="15"/>
      <c r="Y918" s="15"/>
      <c r="Z918" s="65"/>
      <c r="AA918" s="34" t="str">
        <f t="shared" si="183"/>
        <v/>
      </c>
      <c r="AB918" s="88" t="str">
        <f t="shared" ref="AB918:AB920" si="184">Z918&amp;AA918</f>
        <v/>
      </c>
      <c r="AC918"/>
      <c r="AD918"/>
      <c r="AU918" s="33" t="str">
        <f t="shared" si="180"/>
        <v/>
      </c>
    </row>
    <row r="919" spans="1:47" s="49" customFormat="1" ht="13.5" customHeight="1" x14ac:dyDescent="0.25">
      <c r="A919" s="573"/>
      <c r="B919" s="151" t="s">
        <v>1301</v>
      </c>
      <c r="C919" s="910"/>
      <c r="D919" s="679" t="s">
        <v>1469</v>
      </c>
      <c r="E919" s="1004"/>
      <c r="F919" s="974"/>
      <c r="G919" s="969"/>
      <c r="H919" s="154" t="s">
        <v>941</v>
      </c>
      <c r="I919" s="194" t="s">
        <v>1831</v>
      </c>
      <c r="J919" s="194" t="s">
        <v>1811</v>
      </c>
      <c r="K919" s="194" t="s">
        <v>1951</v>
      </c>
      <c r="L919" s="194" t="s">
        <v>97</v>
      </c>
      <c r="M919" s="140">
        <v>7</v>
      </c>
      <c r="N919" s="140" t="s">
        <v>24</v>
      </c>
      <c r="O919" s="152" t="s">
        <v>435</v>
      </c>
      <c r="P919" s="701">
        <v>2</v>
      </c>
      <c r="Q919" s="709"/>
      <c r="R919" s="709"/>
      <c r="S919" s="709"/>
      <c r="T919" s="709"/>
      <c r="U919" s="709"/>
      <c r="V919" s="709"/>
      <c r="W919" s="476"/>
      <c r="X919" s="15"/>
      <c r="Y919" s="15"/>
      <c r="Z919" s="65"/>
      <c r="AA919" s="34" t="str">
        <f t="shared" si="183"/>
        <v/>
      </c>
      <c r="AB919" s="88" t="str">
        <f t="shared" si="184"/>
        <v/>
      </c>
      <c r="AC919"/>
      <c r="AD919"/>
      <c r="AU919" s="33" t="str">
        <f t="shared" si="180"/>
        <v/>
      </c>
    </row>
    <row r="920" spans="1:47" s="49" customFormat="1" ht="13.5" customHeight="1" x14ac:dyDescent="0.25">
      <c r="A920" s="573"/>
      <c r="B920" s="151" t="s">
        <v>1301</v>
      </c>
      <c r="C920" s="910"/>
      <c r="D920" s="679" t="s">
        <v>1469</v>
      </c>
      <c r="E920" s="1004"/>
      <c r="F920" s="974"/>
      <c r="G920" s="969"/>
      <c r="H920" s="154" t="s">
        <v>941</v>
      </c>
      <c r="I920" s="194" t="s">
        <v>1831</v>
      </c>
      <c r="J920" s="194" t="s">
        <v>1811</v>
      </c>
      <c r="K920" s="194" t="s">
        <v>1952</v>
      </c>
      <c r="L920" s="194" t="s">
        <v>97</v>
      </c>
      <c r="M920" s="140">
        <v>7</v>
      </c>
      <c r="N920" s="140" t="s">
        <v>24</v>
      </c>
      <c r="O920" s="152" t="s">
        <v>435</v>
      </c>
      <c r="P920" s="701">
        <v>2</v>
      </c>
      <c r="Q920" s="709"/>
      <c r="R920" s="709"/>
      <c r="S920" s="709"/>
      <c r="T920" s="709"/>
      <c r="U920" s="709"/>
      <c r="V920" s="709"/>
      <c r="W920" s="476"/>
      <c r="X920" s="15"/>
      <c r="Y920" s="15"/>
      <c r="Z920" s="65"/>
      <c r="AA920" s="34" t="str">
        <f t="shared" si="183"/>
        <v/>
      </c>
      <c r="AB920" s="88" t="str">
        <f t="shared" si="184"/>
        <v/>
      </c>
      <c r="AC920"/>
      <c r="AD920"/>
      <c r="AU920" s="33" t="str">
        <f t="shared" si="180"/>
        <v/>
      </c>
    </row>
    <row r="921" spans="1:47" s="49" customFormat="1" ht="13.5" customHeight="1" x14ac:dyDescent="0.25">
      <c r="A921" s="130"/>
      <c r="B921" s="151" t="s">
        <v>1301</v>
      </c>
      <c r="C921" s="910"/>
      <c r="D921" s="679" t="s">
        <v>1469</v>
      </c>
      <c r="E921" s="1004"/>
      <c r="F921" s="974"/>
      <c r="G921" s="969"/>
      <c r="H921" s="154" t="s">
        <v>941</v>
      </c>
      <c r="I921" s="194" t="s">
        <v>1831</v>
      </c>
      <c r="J921" s="194" t="s">
        <v>1811</v>
      </c>
      <c r="K921" s="194" t="s">
        <v>1961</v>
      </c>
      <c r="L921" s="194" t="s">
        <v>97</v>
      </c>
      <c r="M921" s="140">
        <v>2</v>
      </c>
      <c r="N921" s="140" t="s">
        <v>24</v>
      </c>
      <c r="O921" s="152" t="s">
        <v>440</v>
      </c>
      <c r="P921" s="701">
        <v>3</v>
      </c>
      <c r="Q921" s="709"/>
      <c r="R921" s="709"/>
      <c r="S921" s="709"/>
      <c r="T921" s="709"/>
      <c r="U921" s="709"/>
      <c r="V921" s="709"/>
      <c r="W921" s="476"/>
      <c r="X921" s="15"/>
      <c r="Y921" s="15"/>
      <c r="Z921" s="65"/>
      <c r="AA921" s="34" t="str">
        <f t="shared" si="183"/>
        <v/>
      </c>
      <c r="AB921" s="88" t="str">
        <f t="shared" si="179"/>
        <v/>
      </c>
      <c r="AC921"/>
      <c r="AD921"/>
      <c r="AU921" s="33" t="str">
        <f t="shared" si="180"/>
        <v/>
      </c>
    </row>
    <row r="922" spans="1:47" s="49" customFormat="1" ht="13.5" customHeight="1" x14ac:dyDescent="0.25">
      <c r="A922" s="130"/>
      <c r="B922" s="151" t="s">
        <v>1301</v>
      </c>
      <c r="C922" s="910"/>
      <c r="D922" s="679" t="s">
        <v>1469</v>
      </c>
      <c r="E922" s="1004"/>
      <c r="F922" s="974"/>
      <c r="G922" s="969"/>
      <c r="H922" s="154" t="s">
        <v>941</v>
      </c>
      <c r="I922" s="194" t="s">
        <v>1831</v>
      </c>
      <c r="J922" s="194" t="s">
        <v>1811</v>
      </c>
      <c r="K922" s="194" t="s">
        <v>1953</v>
      </c>
      <c r="L922" s="194"/>
      <c r="M922" s="140">
        <v>8</v>
      </c>
      <c r="N922" s="140" t="s">
        <v>24</v>
      </c>
      <c r="O922" s="152" t="s">
        <v>440</v>
      </c>
      <c r="P922" s="701">
        <v>2</v>
      </c>
      <c r="Q922" s="709"/>
      <c r="R922" s="709"/>
      <c r="S922" s="709"/>
      <c r="T922" s="709"/>
      <c r="U922" s="709"/>
      <c r="V922" s="709"/>
      <c r="W922" s="476"/>
      <c r="X922" s="15"/>
      <c r="Y922" s="15"/>
      <c r="Z922" s="65"/>
      <c r="AA922" s="34" t="str">
        <f t="shared" si="183"/>
        <v/>
      </c>
      <c r="AB922" s="88" t="str">
        <f t="shared" si="179"/>
        <v/>
      </c>
      <c r="AC922"/>
      <c r="AD922"/>
      <c r="AU922" s="33" t="str">
        <f t="shared" si="180"/>
        <v/>
      </c>
    </row>
    <row r="923" spans="1:47" s="49" customFormat="1" ht="13.5" customHeight="1" x14ac:dyDescent="0.25">
      <c r="A923" s="573"/>
      <c r="B923" s="151" t="s">
        <v>1301</v>
      </c>
      <c r="C923" s="910"/>
      <c r="D923" s="679" t="s">
        <v>1469</v>
      </c>
      <c r="E923" s="1004"/>
      <c r="F923" s="974"/>
      <c r="G923" s="969"/>
      <c r="H923" s="154" t="s">
        <v>941</v>
      </c>
      <c r="I923" s="194" t="s">
        <v>1831</v>
      </c>
      <c r="J923" s="194"/>
      <c r="K923" s="194" t="s">
        <v>126</v>
      </c>
      <c r="L923" s="194"/>
      <c r="M923" s="140"/>
      <c r="N923" s="140"/>
      <c r="O923" s="152"/>
      <c r="P923" s="701"/>
      <c r="Q923" s="709"/>
      <c r="R923" s="709"/>
      <c r="S923" s="709">
        <v>2</v>
      </c>
      <c r="T923" s="709"/>
      <c r="U923" s="709"/>
      <c r="V923" s="709"/>
      <c r="W923" s="476"/>
      <c r="X923" s="15"/>
      <c r="Y923" s="15"/>
      <c r="Z923" s="65"/>
      <c r="AA923" s="34" t="str">
        <f t="shared" si="183"/>
        <v/>
      </c>
      <c r="AB923" s="88" t="str">
        <f t="shared" ref="AB923" si="185">Z923&amp;AA923</f>
        <v/>
      </c>
      <c r="AC923"/>
      <c r="AD923"/>
      <c r="AU923" s="33" t="str">
        <f t="shared" si="180"/>
        <v/>
      </c>
    </row>
    <row r="924" spans="1:47" s="49" customFormat="1" ht="13.5" customHeight="1" x14ac:dyDescent="0.25">
      <c r="A924" s="130"/>
      <c r="B924" s="151" t="s">
        <v>1301</v>
      </c>
      <c r="C924" s="910"/>
      <c r="D924" s="679" t="s">
        <v>1469</v>
      </c>
      <c r="E924" s="1004"/>
      <c r="F924" s="974"/>
      <c r="G924" s="969"/>
      <c r="H924" s="154" t="s">
        <v>941</v>
      </c>
      <c r="I924" s="194" t="s">
        <v>1831</v>
      </c>
      <c r="J924" s="194"/>
      <c r="K924" s="194" t="s">
        <v>545</v>
      </c>
      <c r="L924" s="194"/>
      <c r="M924" s="140"/>
      <c r="N924" s="140"/>
      <c r="O924" s="152"/>
      <c r="P924" s="701"/>
      <c r="Q924" s="709"/>
      <c r="R924" s="709"/>
      <c r="S924" s="709">
        <v>1</v>
      </c>
      <c r="T924" s="709"/>
      <c r="U924" s="709"/>
      <c r="V924" s="709"/>
      <c r="W924" s="476"/>
      <c r="X924" s="15"/>
      <c r="Y924" s="15"/>
      <c r="Z924" s="65"/>
      <c r="AA924" s="34" t="str">
        <f t="shared" si="183"/>
        <v/>
      </c>
      <c r="AB924" s="88" t="str">
        <f t="shared" si="179"/>
        <v/>
      </c>
      <c r="AC924"/>
      <c r="AD924"/>
      <c r="AU924" s="33" t="str">
        <f t="shared" si="180"/>
        <v/>
      </c>
    </row>
    <row r="925" spans="1:47" s="49" customFormat="1" ht="13.5" customHeight="1" thickBot="1" x14ac:dyDescent="0.3">
      <c r="A925" s="130"/>
      <c r="B925" s="151" t="s">
        <v>1301</v>
      </c>
      <c r="C925" s="910"/>
      <c r="D925" s="679" t="s">
        <v>1469</v>
      </c>
      <c r="E925" s="1004"/>
      <c r="F925" s="974"/>
      <c r="G925" s="969"/>
      <c r="H925" s="154" t="s">
        <v>941</v>
      </c>
      <c r="I925" s="194" t="s">
        <v>1831</v>
      </c>
      <c r="J925" s="194"/>
      <c r="K925" s="259" t="s">
        <v>1815</v>
      </c>
      <c r="L925" s="194"/>
      <c r="M925" s="140"/>
      <c r="N925" s="140"/>
      <c r="O925" s="152"/>
      <c r="P925" s="701"/>
      <c r="Q925" s="709"/>
      <c r="R925" s="709"/>
      <c r="S925" s="709"/>
      <c r="T925" s="709"/>
      <c r="U925" s="709"/>
      <c r="V925" s="709"/>
      <c r="W925" s="476">
        <v>1</v>
      </c>
      <c r="X925" s="37">
        <f>SUM(P917:W925)</f>
        <v>20</v>
      </c>
      <c r="Y925" s="37">
        <f>X925</f>
        <v>20</v>
      </c>
      <c r="Z925" s="65" t="s">
        <v>1474</v>
      </c>
      <c r="AA925" s="34" t="str">
        <f t="shared" si="183"/>
        <v>MT</v>
      </c>
      <c r="AB925" s="88" t="str">
        <f t="shared" si="179"/>
        <v>EDMT</v>
      </c>
      <c r="AC925" t="s">
        <v>1479</v>
      </c>
      <c r="AD925"/>
      <c r="AU925" s="33" t="str">
        <f t="shared" si="180"/>
        <v/>
      </c>
    </row>
    <row r="926" spans="1:47" s="33" customFormat="1" ht="13.5" customHeight="1" x14ac:dyDescent="0.25">
      <c r="A926" s="180">
        <f>A917+1</f>
        <v>114</v>
      </c>
      <c r="B926" s="1235" t="s">
        <v>1253</v>
      </c>
      <c r="C926" s="919" t="s">
        <v>83</v>
      </c>
      <c r="D926" s="678" t="s">
        <v>1470</v>
      </c>
      <c r="E926" s="1017" t="s">
        <v>336</v>
      </c>
      <c r="F926" s="956" t="s">
        <v>849</v>
      </c>
      <c r="G926" s="979" t="s">
        <v>1254</v>
      </c>
      <c r="H926" s="544" t="s">
        <v>861</v>
      </c>
      <c r="I926" s="530" t="s">
        <v>1547</v>
      </c>
      <c r="J926" s="530"/>
      <c r="K926" s="514" t="s">
        <v>2086</v>
      </c>
      <c r="L926" s="516" t="s">
        <v>97</v>
      </c>
      <c r="M926" s="531">
        <v>3</v>
      </c>
      <c r="N926" s="529" t="s">
        <v>101</v>
      </c>
      <c r="O926" s="370" t="s">
        <v>625</v>
      </c>
      <c r="P926" s="713">
        <v>3</v>
      </c>
      <c r="Q926" s="731"/>
      <c r="R926" s="731"/>
      <c r="S926" s="731"/>
      <c r="T926" s="731"/>
      <c r="U926" s="731"/>
      <c r="V926" s="731"/>
      <c r="W926" s="696"/>
      <c r="X926" s="40"/>
      <c r="Y926" s="40"/>
      <c r="Z926" s="65"/>
      <c r="AA926" s="34" t="str">
        <f t="shared" si="183"/>
        <v/>
      </c>
      <c r="AB926" s="88" t="str">
        <f t="shared" si="179"/>
        <v/>
      </c>
      <c r="AC926"/>
      <c r="AD926"/>
      <c r="AU926" s="33">
        <f t="shared" si="180"/>
        <v>16</v>
      </c>
    </row>
    <row r="927" spans="1:47" s="110" customFormat="1" ht="13.5" customHeight="1" x14ac:dyDescent="0.25">
      <c r="A927" s="173"/>
      <c r="B927" s="518" t="s">
        <v>1253</v>
      </c>
      <c r="C927" s="912"/>
      <c r="D927" s="679" t="s">
        <v>1470</v>
      </c>
      <c r="E927" s="1018"/>
      <c r="F927" s="954"/>
      <c r="G927" s="963"/>
      <c r="H927" s="509" t="s">
        <v>861</v>
      </c>
      <c r="I927" s="509" t="s">
        <v>1547</v>
      </c>
      <c r="J927" s="539"/>
      <c r="K927" s="518" t="s">
        <v>2086</v>
      </c>
      <c r="L927" s="236" t="s">
        <v>97</v>
      </c>
      <c r="M927" s="285">
        <v>3</v>
      </c>
      <c r="N927" s="564" t="s">
        <v>24</v>
      </c>
      <c r="O927" s="563" t="s">
        <v>625</v>
      </c>
      <c r="P927" s="714">
        <v>3</v>
      </c>
      <c r="Q927" s="732"/>
      <c r="R927" s="732"/>
      <c r="S927" s="732"/>
      <c r="T927" s="732"/>
      <c r="U927" s="732"/>
      <c r="V927" s="732"/>
      <c r="W927" s="571"/>
      <c r="X927" s="38"/>
      <c r="Y927" s="38"/>
      <c r="Z927" s="65"/>
      <c r="AA927" s="34" t="str">
        <f t="shared" si="183"/>
        <v/>
      </c>
      <c r="AB927" s="88" t="str">
        <f>Z927&amp;AA927</f>
        <v/>
      </c>
      <c r="AC927"/>
      <c r="AD927"/>
      <c r="AU927" s="33" t="str">
        <f t="shared" si="180"/>
        <v/>
      </c>
    </row>
    <row r="928" spans="1:47" s="110" customFormat="1" ht="13.5" customHeight="1" x14ac:dyDescent="0.25">
      <c r="A928" s="173"/>
      <c r="B928" s="518" t="s">
        <v>1253</v>
      </c>
      <c r="C928" s="912"/>
      <c r="D928" s="679" t="s">
        <v>1470</v>
      </c>
      <c r="E928" s="1018"/>
      <c r="F928" s="954"/>
      <c r="G928" s="963"/>
      <c r="H928" s="286" t="s">
        <v>861</v>
      </c>
      <c r="I928" s="509" t="s">
        <v>864</v>
      </c>
      <c r="J928" s="539"/>
      <c r="K928" s="518" t="s">
        <v>1791</v>
      </c>
      <c r="L928" s="236" t="s">
        <v>97</v>
      </c>
      <c r="M928" s="285">
        <v>6</v>
      </c>
      <c r="N928" s="564" t="s">
        <v>24</v>
      </c>
      <c r="O928" s="563" t="s">
        <v>625</v>
      </c>
      <c r="P928" s="714">
        <v>6</v>
      </c>
      <c r="Q928" s="732"/>
      <c r="R928" s="732"/>
      <c r="S928" s="732"/>
      <c r="T928" s="732"/>
      <c r="U928" s="732"/>
      <c r="V928" s="732"/>
      <c r="W928" s="571"/>
      <c r="X928" s="38"/>
      <c r="Y928" s="38"/>
      <c r="Z928" s="65"/>
      <c r="AA928" s="34" t="str">
        <f t="shared" si="183"/>
        <v/>
      </c>
      <c r="AB928" s="88" t="str">
        <f>Z928&amp;AA928</f>
        <v/>
      </c>
      <c r="AC928"/>
      <c r="AD928"/>
      <c r="AU928" s="33" t="str">
        <f t="shared" ref="AU928:AU959" si="186">IF(C928&lt;&gt;"",SUMIF(D$6:D$1071,D928,P$6:Q$1071),"")</f>
        <v/>
      </c>
    </row>
    <row r="929" spans="1:47" s="110" customFormat="1" ht="13.5" customHeight="1" x14ac:dyDescent="0.25">
      <c r="A929" s="173"/>
      <c r="B929" s="518" t="s">
        <v>1253</v>
      </c>
      <c r="C929" s="912"/>
      <c r="D929" s="679" t="s">
        <v>1470</v>
      </c>
      <c r="E929" s="1018"/>
      <c r="F929" s="954"/>
      <c r="G929" s="963"/>
      <c r="H929" s="286" t="s">
        <v>861</v>
      </c>
      <c r="I929" s="509" t="s">
        <v>1547</v>
      </c>
      <c r="J929" s="539"/>
      <c r="K929" s="518" t="s">
        <v>1779</v>
      </c>
      <c r="L929" s="236" t="s">
        <v>97</v>
      </c>
      <c r="M929" s="285">
        <v>1</v>
      </c>
      <c r="N929" s="564" t="s">
        <v>101</v>
      </c>
      <c r="O929" s="563" t="s">
        <v>625</v>
      </c>
      <c r="P929" s="714">
        <v>4</v>
      </c>
      <c r="Q929" s="732"/>
      <c r="R929" s="732"/>
      <c r="S929" s="732"/>
      <c r="T929" s="732"/>
      <c r="U929" s="732"/>
      <c r="V929" s="732"/>
      <c r="W929" s="571"/>
      <c r="X929" s="38"/>
      <c r="Y929" s="38"/>
      <c r="Z929" s="65"/>
      <c r="AA929" s="34" t="str">
        <f t="shared" si="183"/>
        <v/>
      </c>
      <c r="AB929" s="88" t="str">
        <f>Z929&amp;AA929</f>
        <v/>
      </c>
      <c r="AC929"/>
      <c r="AD929"/>
      <c r="AU929" s="33" t="str">
        <f t="shared" si="186"/>
        <v/>
      </c>
    </row>
    <row r="930" spans="1:47" s="110" customFormat="1" ht="13.5" customHeight="1" x14ac:dyDescent="0.25">
      <c r="A930" s="173"/>
      <c r="B930" s="518" t="s">
        <v>1253</v>
      </c>
      <c r="C930" s="912"/>
      <c r="D930" s="679" t="s">
        <v>1470</v>
      </c>
      <c r="E930" s="1018"/>
      <c r="F930" s="954"/>
      <c r="G930" s="963"/>
      <c r="H930" s="286" t="s">
        <v>861</v>
      </c>
      <c r="I930" s="509" t="s">
        <v>864</v>
      </c>
      <c r="J930" s="539"/>
      <c r="K930" s="518" t="s">
        <v>1391</v>
      </c>
      <c r="L930" s="236"/>
      <c r="M930" s="285"/>
      <c r="N930" s="564"/>
      <c r="O930" s="563"/>
      <c r="P930" s="714"/>
      <c r="Q930" s="732"/>
      <c r="R930" s="732"/>
      <c r="S930" s="732"/>
      <c r="T930" s="732"/>
      <c r="U930" s="732"/>
      <c r="V930" s="732"/>
      <c r="W930" s="571">
        <v>2</v>
      </c>
      <c r="X930" s="38"/>
      <c r="Y930" s="38"/>
      <c r="Z930" s="65"/>
      <c r="AA930" s="34" t="str">
        <f t="shared" si="183"/>
        <v/>
      </c>
      <c r="AB930" s="88" t="str">
        <f>Z930&amp;AA930</f>
        <v/>
      </c>
      <c r="AC930"/>
      <c r="AD930"/>
      <c r="AU930" s="33" t="str">
        <f t="shared" si="186"/>
        <v/>
      </c>
    </row>
    <row r="931" spans="1:47" s="110" customFormat="1" ht="13.5" customHeight="1" thickBot="1" x14ac:dyDescent="0.3">
      <c r="A931" s="176"/>
      <c r="B931" s="521" t="s">
        <v>1253</v>
      </c>
      <c r="C931" s="921"/>
      <c r="D931" s="680" t="s">
        <v>1470</v>
      </c>
      <c r="E931" s="1019"/>
      <c r="F931" s="955"/>
      <c r="G931" s="964"/>
      <c r="H931" s="545" t="s">
        <v>861</v>
      </c>
      <c r="I931" s="534" t="s">
        <v>864</v>
      </c>
      <c r="J931" s="534"/>
      <c r="K931" s="518" t="s">
        <v>2007</v>
      </c>
      <c r="L931" s="535"/>
      <c r="M931" s="536"/>
      <c r="N931" s="533"/>
      <c r="O931" s="369" t="s">
        <v>625</v>
      </c>
      <c r="P931" s="715"/>
      <c r="Q931" s="733"/>
      <c r="R931" s="733"/>
      <c r="S931" s="733">
        <v>2</v>
      </c>
      <c r="T931" s="733"/>
      <c r="U931" s="733"/>
      <c r="V931" s="733"/>
      <c r="W931" s="697"/>
      <c r="X931" s="62">
        <f>SUBTOTAL(9,P926:W931)</f>
        <v>20</v>
      </c>
      <c r="Y931" s="62">
        <f>X931</f>
        <v>20</v>
      </c>
      <c r="Z931" s="65" t="s">
        <v>1476</v>
      </c>
      <c r="AA931" s="34" t="str">
        <f t="shared" si="183"/>
        <v>MT</v>
      </c>
      <c r="AB931" s="88" t="str">
        <f t="shared" si="179"/>
        <v>SAMT</v>
      </c>
      <c r="AC931" t="s">
        <v>1479</v>
      </c>
      <c r="AD931"/>
      <c r="AU931" s="33" t="str">
        <f t="shared" si="186"/>
        <v/>
      </c>
    </row>
    <row r="932" spans="1:47" s="49" customFormat="1" ht="13.5" customHeight="1" x14ac:dyDescent="0.25">
      <c r="A932" s="156">
        <f>A926+1</f>
        <v>115</v>
      </c>
      <c r="B932" s="1247" t="s">
        <v>1410</v>
      </c>
      <c r="C932" s="909" t="s">
        <v>83</v>
      </c>
      <c r="D932" s="421" t="s">
        <v>1408</v>
      </c>
      <c r="E932" s="1003" t="s">
        <v>336</v>
      </c>
      <c r="F932" s="976" t="s">
        <v>1409</v>
      </c>
      <c r="G932" s="976" t="s">
        <v>1111</v>
      </c>
      <c r="H932" s="203" t="s">
        <v>941</v>
      </c>
      <c r="I932" s="203" t="s">
        <v>1831</v>
      </c>
      <c r="J932" s="185" t="s">
        <v>1811</v>
      </c>
      <c r="K932" s="185" t="s">
        <v>1957</v>
      </c>
      <c r="L932" s="221" t="s">
        <v>97</v>
      </c>
      <c r="M932" s="127">
        <v>7</v>
      </c>
      <c r="N932" s="127" t="s">
        <v>24</v>
      </c>
      <c r="O932" s="127" t="s">
        <v>435</v>
      </c>
      <c r="P932" s="700">
        <v>2</v>
      </c>
      <c r="Q932" s="720"/>
      <c r="R932" s="720"/>
      <c r="S932" s="720"/>
      <c r="T932" s="720"/>
      <c r="U932" s="720"/>
      <c r="V932" s="720"/>
      <c r="W932" s="471"/>
      <c r="X932" s="87"/>
      <c r="Y932" s="87"/>
      <c r="Z932" s="6"/>
      <c r="AA932" s="34" t="str">
        <f t="shared" si="183"/>
        <v/>
      </c>
      <c r="AB932" s="88" t="str">
        <f t="shared" si="179"/>
        <v/>
      </c>
      <c r="AC932"/>
      <c r="AD932"/>
      <c r="AU932" s="33">
        <f t="shared" si="186"/>
        <v>14</v>
      </c>
    </row>
    <row r="933" spans="1:47" s="49" customFormat="1" ht="13.5" customHeight="1" x14ac:dyDescent="0.25">
      <c r="A933" s="146"/>
      <c r="B933" s="151" t="s">
        <v>1404</v>
      </c>
      <c r="C933" s="910"/>
      <c r="D933" s="421" t="s">
        <v>1408</v>
      </c>
      <c r="E933" s="1000"/>
      <c r="F933" s="967"/>
      <c r="G933" s="967"/>
      <c r="H933" s="207" t="s">
        <v>1809</v>
      </c>
      <c r="I933" s="207" t="s">
        <v>1831</v>
      </c>
      <c r="J933" s="140" t="s">
        <v>1811</v>
      </c>
      <c r="K933" s="207" t="s">
        <v>320</v>
      </c>
      <c r="L933" s="140" t="s">
        <v>97</v>
      </c>
      <c r="M933" s="140">
        <v>3</v>
      </c>
      <c r="N933" s="140" t="s">
        <v>24</v>
      </c>
      <c r="O933" s="140" t="s">
        <v>435</v>
      </c>
      <c r="P933" s="701">
        <v>4</v>
      </c>
      <c r="Q933" s="709"/>
      <c r="R933" s="709"/>
      <c r="S933" s="709"/>
      <c r="T933" s="709"/>
      <c r="U933" s="709"/>
      <c r="V933" s="709"/>
      <c r="W933" s="476"/>
      <c r="X933" s="78"/>
      <c r="Y933" s="78"/>
      <c r="Z933" s="6"/>
      <c r="AA933" s="34" t="str">
        <f t="shared" si="183"/>
        <v/>
      </c>
      <c r="AB933" s="88" t="str">
        <f t="shared" si="179"/>
        <v/>
      </c>
      <c r="AC933"/>
      <c r="AD933"/>
      <c r="AU933" s="33" t="str">
        <f t="shared" si="186"/>
        <v/>
      </c>
    </row>
    <row r="934" spans="1:47" s="49" customFormat="1" ht="13.5" customHeight="1" x14ac:dyDescent="0.25">
      <c r="A934" s="146"/>
      <c r="B934" s="151" t="s">
        <v>1404</v>
      </c>
      <c r="C934" s="910"/>
      <c r="D934" s="421" t="s">
        <v>1408</v>
      </c>
      <c r="E934" s="1000"/>
      <c r="F934" s="967"/>
      <c r="G934" s="967"/>
      <c r="H934" s="207" t="s">
        <v>941</v>
      </c>
      <c r="I934" s="194" t="s">
        <v>1837</v>
      </c>
      <c r="J934" s="868" t="s">
        <v>1811</v>
      </c>
      <c r="K934" s="194" t="s">
        <v>1935</v>
      </c>
      <c r="L934" s="552" t="s">
        <v>97</v>
      </c>
      <c r="M934" s="140">
        <v>8</v>
      </c>
      <c r="N934" s="478" t="s">
        <v>24</v>
      </c>
      <c r="O934" s="152" t="s">
        <v>440</v>
      </c>
      <c r="P934" s="709">
        <v>2</v>
      </c>
      <c r="Q934" s="709"/>
      <c r="R934" s="709"/>
      <c r="S934" s="709"/>
      <c r="T934" s="709"/>
      <c r="U934" s="709"/>
      <c r="V934" s="709"/>
      <c r="W934" s="476"/>
      <c r="X934" s="78"/>
      <c r="Y934" s="78"/>
      <c r="Z934" s="6"/>
      <c r="AA934" s="34" t="str">
        <f t="shared" si="183"/>
        <v/>
      </c>
      <c r="AB934" s="88" t="str">
        <f t="shared" si="179"/>
        <v/>
      </c>
      <c r="AC934"/>
      <c r="AD934"/>
      <c r="AU934" s="33" t="str">
        <f t="shared" si="186"/>
        <v/>
      </c>
    </row>
    <row r="935" spans="1:47" s="49" customFormat="1" ht="13.5" customHeight="1" x14ac:dyDescent="0.25">
      <c r="A935" s="146"/>
      <c r="B935" s="151" t="s">
        <v>1404</v>
      </c>
      <c r="C935" s="910"/>
      <c r="D935" s="421" t="s">
        <v>1408</v>
      </c>
      <c r="E935" s="1000"/>
      <c r="F935" s="967"/>
      <c r="G935" s="967"/>
      <c r="H935" s="207" t="s">
        <v>941</v>
      </c>
      <c r="I935" s="207" t="s">
        <v>1831</v>
      </c>
      <c r="J935" s="140" t="s">
        <v>1811</v>
      </c>
      <c r="K935" s="207" t="s">
        <v>1946</v>
      </c>
      <c r="L935" s="140" t="s">
        <v>97</v>
      </c>
      <c r="M935" s="140">
        <v>2</v>
      </c>
      <c r="N935" s="140" t="s">
        <v>24</v>
      </c>
      <c r="O935" s="140" t="s">
        <v>440</v>
      </c>
      <c r="P935" s="701">
        <v>3</v>
      </c>
      <c r="Q935" s="709"/>
      <c r="R935" s="709"/>
      <c r="S935" s="709"/>
      <c r="T935" s="709"/>
      <c r="U935" s="709"/>
      <c r="V935" s="709"/>
      <c r="W935" s="476"/>
      <c r="X935" s="78"/>
      <c r="Y935" s="78"/>
      <c r="Z935" s="6"/>
      <c r="AA935" s="34" t="str">
        <f t="shared" si="183"/>
        <v/>
      </c>
      <c r="AB935" s="88" t="str">
        <f t="shared" ref="AB935" si="187">Z935&amp;AA935</f>
        <v/>
      </c>
      <c r="AC935"/>
      <c r="AD935"/>
      <c r="AU935" s="33" t="str">
        <f t="shared" si="186"/>
        <v/>
      </c>
    </row>
    <row r="936" spans="1:47" s="49" customFormat="1" ht="13.5" customHeight="1" x14ac:dyDescent="0.25">
      <c r="A936" s="146"/>
      <c r="B936" s="151" t="s">
        <v>1404</v>
      </c>
      <c r="C936" s="910"/>
      <c r="D936" s="421" t="s">
        <v>1408</v>
      </c>
      <c r="E936" s="1000"/>
      <c r="F936" s="967"/>
      <c r="G936" s="967"/>
      <c r="H936" s="207" t="s">
        <v>941</v>
      </c>
      <c r="I936" s="207" t="s">
        <v>1831</v>
      </c>
      <c r="J936" s="140" t="s">
        <v>1811</v>
      </c>
      <c r="K936" s="207" t="s">
        <v>1949</v>
      </c>
      <c r="L936" s="140" t="s">
        <v>97</v>
      </c>
      <c r="M936" s="140">
        <v>3</v>
      </c>
      <c r="N936" s="140" t="s">
        <v>24</v>
      </c>
      <c r="O936" s="140" t="s">
        <v>435</v>
      </c>
      <c r="P936" s="701">
        <v>3</v>
      </c>
      <c r="Q936" s="709"/>
      <c r="R936" s="709"/>
      <c r="S936" s="709"/>
      <c r="T936" s="709"/>
      <c r="U936" s="709"/>
      <c r="V936" s="709"/>
      <c r="W936" s="476"/>
      <c r="X936" s="78"/>
      <c r="Y936" s="78"/>
      <c r="Z936" s="6"/>
      <c r="AA936" s="34" t="str">
        <f t="shared" si="183"/>
        <v/>
      </c>
      <c r="AB936" s="88" t="str">
        <f t="shared" ref="AB936:AB937" si="188">Z936&amp;AA936</f>
        <v/>
      </c>
      <c r="AC936"/>
      <c r="AD936"/>
      <c r="AU936" s="33" t="str">
        <f t="shared" si="186"/>
        <v/>
      </c>
    </row>
    <row r="937" spans="1:47" s="49" customFormat="1" ht="13.5" customHeight="1" x14ac:dyDescent="0.25">
      <c r="A937" s="146"/>
      <c r="B937" s="151" t="s">
        <v>1404</v>
      </c>
      <c r="C937" s="910"/>
      <c r="D937" s="421" t="s">
        <v>1408</v>
      </c>
      <c r="E937" s="1000"/>
      <c r="F937" s="967"/>
      <c r="G937" s="967"/>
      <c r="H937" s="207" t="s">
        <v>941</v>
      </c>
      <c r="I937" s="153" t="s">
        <v>1831</v>
      </c>
      <c r="J937" s="194"/>
      <c r="K937" s="194" t="s">
        <v>126</v>
      </c>
      <c r="L937" s="194"/>
      <c r="M937" s="140"/>
      <c r="N937" s="140"/>
      <c r="O937" s="152"/>
      <c r="P937" s="701"/>
      <c r="Q937" s="709"/>
      <c r="R937" s="709"/>
      <c r="S937" s="709">
        <v>2</v>
      </c>
      <c r="T937" s="709"/>
      <c r="U937" s="709"/>
      <c r="V937" s="709"/>
      <c r="W937" s="476"/>
      <c r="X937" s="78"/>
      <c r="Y937" s="78"/>
      <c r="Z937" s="6"/>
      <c r="AA937" s="34" t="str">
        <f t="shared" si="183"/>
        <v/>
      </c>
      <c r="AB937" s="88" t="str">
        <f t="shared" si="188"/>
        <v/>
      </c>
      <c r="AC937"/>
      <c r="AD937"/>
      <c r="AU937" s="33" t="str">
        <f t="shared" si="186"/>
        <v/>
      </c>
    </row>
    <row r="938" spans="1:47" s="49" customFormat="1" ht="13.5" customHeight="1" x14ac:dyDescent="0.25">
      <c r="A938" s="146"/>
      <c r="B938" s="151" t="s">
        <v>1404</v>
      </c>
      <c r="C938" s="910"/>
      <c r="D938" s="421" t="s">
        <v>1408</v>
      </c>
      <c r="E938" s="1000"/>
      <c r="F938" s="967"/>
      <c r="G938" s="967"/>
      <c r="H938" s="207" t="s">
        <v>941</v>
      </c>
      <c r="I938" s="207" t="s">
        <v>1831</v>
      </c>
      <c r="J938" s="140"/>
      <c r="K938" s="207" t="s">
        <v>545</v>
      </c>
      <c r="L938" s="140"/>
      <c r="M938" s="140"/>
      <c r="N938" s="140"/>
      <c r="O938" s="140"/>
      <c r="P938" s="701"/>
      <c r="Q938" s="709"/>
      <c r="R938" s="709"/>
      <c r="S938" s="709">
        <v>1</v>
      </c>
      <c r="T938" s="709"/>
      <c r="U938" s="709"/>
      <c r="V938" s="709"/>
      <c r="W938" s="476"/>
      <c r="X938" s="78"/>
      <c r="Y938" s="78"/>
      <c r="Z938" s="6"/>
      <c r="AA938" s="34" t="str">
        <f t="shared" si="183"/>
        <v/>
      </c>
      <c r="AB938" s="88" t="str">
        <f t="shared" si="179"/>
        <v/>
      </c>
      <c r="AC938"/>
      <c r="AD938"/>
      <c r="AU938" s="33" t="str">
        <f t="shared" si="186"/>
        <v/>
      </c>
    </row>
    <row r="939" spans="1:47" s="16" customFormat="1" ht="13.5" customHeight="1" thickBot="1" x14ac:dyDescent="0.3">
      <c r="A939" s="556"/>
      <c r="B939" s="151" t="s">
        <v>1404</v>
      </c>
      <c r="C939" s="932"/>
      <c r="D939" s="421" t="s">
        <v>1408</v>
      </c>
      <c r="E939" s="1008"/>
      <c r="F939" s="971"/>
      <c r="G939" s="971"/>
      <c r="H939" s="195" t="s">
        <v>941</v>
      </c>
      <c r="I939" s="259" t="s">
        <v>1831</v>
      </c>
      <c r="J939" s="259"/>
      <c r="K939" s="259" t="s">
        <v>1815</v>
      </c>
      <c r="L939" s="259"/>
      <c r="M939" s="167"/>
      <c r="N939" s="167"/>
      <c r="O939" s="261"/>
      <c r="P939" s="702"/>
      <c r="Q939" s="721"/>
      <c r="R939" s="721"/>
      <c r="S939" s="721"/>
      <c r="T939" s="721"/>
      <c r="U939" s="721"/>
      <c r="V939" s="721"/>
      <c r="W939" s="484">
        <v>3</v>
      </c>
      <c r="X939" s="37">
        <f>SUM(P932:W939)</f>
        <v>20</v>
      </c>
      <c r="Y939" s="37">
        <f>X939</f>
        <v>20</v>
      </c>
      <c r="Z939" s="65" t="s">
        <v>1474</v>
      </c>
      <c r="AA939" s="34" t="str">
        <f t="shared" si="183"/>
        <v>MT</v>
      </c>
      <c r="AB939" s="88" t="str">
        <f t="shared" si="179"/>
        <v>EDMT</v>
      </c>
      <c r="AC939" t="s">
        <v>1480</v>
      </c>
      <c r="AD939"/>
      <c r="AU939" s="33" t="str">
        <f t="shared" si="186"/>
        <v/>
      </c>
    </row>
    <row r="940" spans="1:47" s="33" customFormat="1" ht="13.5" customHeight="1" x14ac:dyDescent="0.25">
      <c r="A940" s="156">
        <f>A932+1</f>
        <v>116</v>
      </c>
      <c r="B940" s="1230" t="s">
        <v>1333</v>
      </c>
      <c r="C940" s="915" t="s">
        <v>83</v>
      </c>
      <c r="D940" s="678" t="s">
        <v>1294</v>
      </c>
      <c r="E940" s="1003" t="s">
        <v>336</v>
      </c>
      <c r="F940" s="976" t="s">
        <v>1334</v>
      </c>
      <c r="G940" s="949" t="s">
        <v>22</v>
      </c>
      <c r="H940" s="185" t="s">
        <v>941</v>
      </c>
      <c r="I940" s="221" t="s">
        <v>1810</v>
      </c>
      <c r="J940" s="221" t="s">
        <v>1811</v>
      </c>
      <c r="K940" s="221" t="s">
        <v>1954</v>
      </c>
      <c r="L940" s="221" t="s">
        <v>97</v>
      </c>
      <c r="M940" s="127">
        <v>2</v>
      </c>
      <c r="N940" s="127" t="s">
        <v>24</v>
      </c>
      <c r="O940" s="222" t="s">
        <v>440</v>
      </c>
      <c r="P940" s="700">
        <v>3</v>
      </c>
      <c r="Q940" s="720"/>
      <c r="R940" s="720"/>
      <c r="S940" s="720"/>
      <c r="T940" s="720"/>
      <c r="U940" s="720"/>
      <c r="V940" s="720"/>
      <c r="W940" s="471"/>
      <c r="X940" s="14"/>
      <c r="Y940" s="14"/>
      <c r="Z940" s="34"/>
      <c r="AA940" s="34" t="str">
        <f t="shared" si="183"/>
        <v/>
      </c>
      <c r="AB940" s="88" t="str">
        <f t="shared" si="179"/>
        <v/>
      </c>
      <c r="AC940"/>
      <c r="AD940"/>
      <c r="AU940" s="33">
        <f t="shared" si="186"/>
        <v>15</v>
      </c>
    </row>
    <row r="941" spans="1:47" s="33" customFormat="1" ht="13.5" customHeight="1" x14ac:dyDescent="0.25">
      <c r="A941" s="573"/>
      <c r="B941" s="194" t="s">
        <v>1333</v>
      </c>
      <c r="C941" s="910"/>
      <c r="D941" s="679" t="s">
        <v>1294</v>
      </c>
      <c r="E941" s="1004"/>
      <c r="F941" s="974"/>
      <c r="G941" s="969"/>
      <c r="H941" s="154" t="s">
        <v>941</v>
      </c>
      <c r="I941" s="194" t="s">
        <v>1810</v>
      </c>
      <c r="J941" s="194" t="s">
        <v>1811</v>
      </c>
      <c r="K941" s="194" t="s">
        <v>1954</v>
      </c>
      <c r="L941" s="194" t="s">
        <v>97</v>
      </c>
      <c r="M941" s="140">
        <v>2</v>
      </c>
      <c r="N941" s="140" t="s">
        <v>101</v>
      </c>
      <c r="O941" s="152" t="s">
        <v>440</v>
      </c>
      <c r="P941" s="701">
        <v>3</v>
      </c>
      <c r="Q941" s="709"/>
      <c r="R941" s="709"/>
      <c r="S941" s="709"/>
      <c r="T941" s="709"/>
      <c r="U941" s="709"/>
      <c r="V941" s="709"/>
      <c r="W941" s="476"/>
      <c r="X941" s="15"/>
      <c r="Y941" s="15"/>
      <c r="Z941" s="111"/>
      <c r="AA941" s="34" t="str">
        <f t="shared" si="183"/>
        <v/>
      </c>
      <c r="AB941" s="88" t="str">
        <f t="shared" ref="AB941:AB943" si="189">Z941&amp;AA941</f>
        <v/>
      </c>
      <c r="AC941"/>
      <c r="AD941"/>
      <c r="AU941" s="33" t="str">
        <f t="shared" si="186"/>
        <v/>
      </c>
    </row>
    <row r="942" spans="1:47" s="33" customFormat="1" ht="13.5" customHeight="1" x14ac:dyDescent="0.25">
      <c r="A942" s="573"/>
      <c r="B942" s="194" t="s">
        <v>1333</v>
      </c>
      <c r="C942" s="910"/>
      <c r="D942" s="679" t="s">
        <v>1294</v>
      </c>
      <c r="E942" s="1004"/>
      <c r="F942" s="974"/>
      <c r="G942" s="969"/>
      <c r="H942" s="154" t="s">
        <v>941</v>
      </c>
      <c r="I942" s="194" t="s">
        <v>1810</v>
      </c>
      <c r="J942" s="194" t="s">
        <v>1811</v>
      </c>
      <c r="K942" s="194" t="s">
        <v>1954</v>
      </c>
      <c r="L942" s="194" t="s">
        <v>97</v>
      </c>
      <c r="M942" s="140">
        <v>2</v>
      </c>
      <c r="N942" s="140" t="s">
        <v>511</v>
      </c>
      <c r="O942" s="152" t="s">
        <v>440</v>
      </c>
      <c r="P942" s="701">
        <v>3</v>
      </c>
      <c r="Q942" s="709"/>
      <c r="R942" s="709"/>
      <c r="S942" s="709"/>
      <c r="T942" s="709"/>
      <c r="U942" s="709"/>
      <c r="V942" s="709"/>
      <c r="W942" s="476"/>
      <c r="X942" s="15"/>
      <c r="Y942" s="15"/>
      <c r="Z942" s="111"/>
      <c r="AA942" s="34" t="str">
        <f t="shared" si="183"/>
        <v/>
      </c>
      <c r="AB942" s="88" t="str">
        <f t="shared" si="189"/>
        <v/>
      </c>
      <c r="AC942"/>
      <c r="AD942"/>
      <c r="AU942" s="33" t="str">
        <f t="shared" si="186"/>
        <v/>
      </c>
    </row>
    <row r="943" spans="1:47" s="33" customFormat="1" ht="13.5" customHeight="1" x14ac:dyDescent="0.25">
      <c r="A943" s="573"/>
      <c r="B943" s="194" t="s">
        <v>1333</v>
      </c>
      <c r="C943" s="910"/>
      <c r="D943" s="679" t="s">
        <v>1294</v>
      </c>
      <c r="E943" s="1004"/>
      <c r="F943" s="974"/>
      <c r="G943" s="969"/>
      <c r="H943" s="154" t="s">
        <v>1809</v>
      </c>
      <c r="I943" s="194" t="s">
        <v>1810</v>
      </c>
      <c r="J943" s="194" t="s">
        <v>1811</v>
      </c>
      <c r="K943" s="194" t="s">
        <v>1955</v>
      </c>
      <c r="L943" s="194" t="s">
        <v>97</v>
      </c>
      <c r="M943" s="140">
        <v>6</v>
      </c>
      <c r="N943" s="140" t="s">
        <v>24</v>
      </c>
      <c r="O943" s="152" t="s">
        <v>440</v>
      </c>
      <c r="P943" s="701">
        <v>2</v>
      </c>
      <c r="Q943" s="709"/>
      <c r="R943" s="709"/>
      <c r="S943" s="709"/>
      <c r="T943" s="709"/>
      <c r="U943" s="709"/>
      <c r="V943" s="709"/>
      <c r="W943" s="476"/>
      <c r="X943" s="15"/>
      <c r="Y943" s="15"/>
      <c r="Z943" s="111"/>
      <c r="AA943" s="34" t="str">
        <f t="shared" si="183"/>
        <v/>
      </c>
      <c r="AB943" s="88" t="str">
        <f t="shared" si="189"/>
        <v/>
      </c>
      <c r="AC943"/>
      <c r="AD943"/>
      <c r="AU943" s="33" t="str">
        <f t="shared" si="186"/>
        <v/>
      </c>
    </row>
    <row r="944" spans="1:47" s="33" customFormat="1" ht="13.5" customHeight="1" x14ac:dyDescent="0.25">
      <c r="A944" s="130"/>
      <c r="B944" s="194" t="s">
        <v>1333</v>
      </c>
      <c r="C944" s="910"/>
      <c r="D944" s="679" t="s">
        <v>1294</v>
      </c>
      <c r="E944" s="1004"/>
      <c r="F944" s="974"/>
      <c r="G944" s="969"/>
      <c r="H944" s="154" t="s">
        <v>1809</v>
      </c>
      <c r="I944" s="194" t="s">
        <v>1810</v>
      </c>
      <c r="J944" s="194" t="s">
        <v>1811</v>
      </c>
      <c r="K944" s="194" t="s">
        <v>1955</v>
      </c>
      <c r="L944" s="194" t="s">
        <v>97</v>
      </c>
      <c r="M944" s="140">
        <v>6</v>
      </c>
      <c r="N944" s="140" t="s">
        <v>101</v>
      </c>
      <c r="O944" s="152" t="s">
        <v>440</v>
      </c>
      <c r="P944" s="701">
        <v>2</v>
      </c>
      <c r="Q944" s="709"/>
      <c r="R944" s="709"/>
      <c r="S944" s="709"/>
      <c r="T944" s="709"/>
      <c r="U944" s="709"/>
      <c r="V944" s="709"/>
      <c r="W944" s="476"/>
      <c r="X944" s="15"/>
      <c r="Y944" s="15"/>
      <c r="Z944" s="111"/>
      <c r="AA944" s="34" t="str">
        <f t="shared" si="183"/>
        <v/>
      </c>
      <c r="AB944" s="88" t="str">
        <f t="shared" si="179"/>
        <v/>
      </c>
      <c r="AC944"/>
      <c r="AD944"/>
      <c r="AU944" s="33" t="str">
        <f t="shared" si="186"/>
        <v/>
      </c>
    </row>
    <row r="945" spans="1:47" s="33" customFormat="1" ht="13.5" customHeight="1" x14ac:dyDescent="0.25">
      <c r="A945" s="130"/>
      <c r="B945" s="194" t="s">
        <v>1333</v>
      </c>
      <c r="C945" s="910"/>
      <c r="D945" s="679" t="s">
        <v>1294</v>
      </c>
      <c r="E945" s="1004"/>
      <c r="F945" s="974"/>
      <c r="G945" s="969"/>
      <c r="H945" s="154" t="s">
        <v>1809</v>
      </c>
      <c r="I945" s="194" t="s">
        <v>1810</v>
      </c>
      <c r="J945" s="194" t="s">
        <v>1811</v>
      </c>
      <c r="K945" s="194" t="s">
        <v>1955</v>
      </c>
      <c r="L945" s="194" t="s">
        <v>97</v>
      </c>
      <c r="M945" s="140">
        <v>6</v>
      </c>
      <c r="N945" s="140" t="s">
        <v>511</v>
      </c>
      <c r="O945" s="152" t="s">
        <v>440</v>
      </c>
      <c r="P945" s="701">
        <v>2</v>
      </c>
      <c r="Q945" s="709"/>
      <c r="R945" s="709"/>
      <c r="S945" s="709"/>
      <c r="T945" s="709"/>
      <c r="U945" s="709"/>
      <c r="V945" s="709"/>
      <c r="W945" s="476"/>
      <c r="X945" s="15"/>
      <c r="Y945" s="15"/>
      <c r="Z945" s="111"/>
      <c r="AA945" s="34" t="str">
        <f t="shared" si="183"/>
        <v/>
      </c>
      <c r="AB945" s="88" t="str">
        <f t="shared" si="179"/>
        <v/>
      </c>
      <c r="AC945"/>
      <c r="AD945"/>
      <c r="AU945" s="33" t="str">
        <f t="shared" si="186"/>
        <v/>
      </c>
    </row>
    <row r="946" spans="1:47" s="33" customFormat="1" ht="13.5" customHeight="1" x14ac:dyDescent="0.25">
      <c r="A946" s="130"/>
      <c r="B946" s="194" t="s">
        <v>1333</v>
      </c>
      <c r="C946" s="910"/>
      <c r="D946" s="679" t="s">
        <v>1294</v>
      </c>
      <c r="E946" s="1004"/>
      <c r="F946" s="974"/>
      <c r="G946" s="969"/>
      <c r="H946" s="154" t="s">
        <v>1809</v>
      </c>
      <c r="I946" s="194" t="s">
        <v>1810</v>
      </c>
      <c r="J946" s="194"/>
      <c r="K946" s="194" t="s">
        <v>126</v>
      </c>
      <c r="L946" s="194"/>
      <c r="M946" s="140"/>
      <c r="N946" s="140"/>
      <c r="O946" s="152"/>
      <c r="P946" s="701"/>
      <c r="Q946" s="709"/>
      <c r="R946" s="709"/>
      <c r="S946" s="709">
        <v>2</v>
      </c>
      <c r="T946" s="709"/>
      <c r="U946" s="709"/>
      <c r="V946" s="709"/>
      <c r="W946" s="476"/>
      <c r="X946" s="15"/>
      <c r="Y946" s="15"/>
      <c r="Z946" s="111"/>
      <c r="AA946" s="34" t="str">
        <f t="shared" si="183"/>
        <v/>
      </c>
      <c r="AB946" s="88" t="str">
        <f t="shared" si="179"/>
        <v/>
      </c>
      <c r="AC946"/>
      <c r="AD946"/>
      <c r="AU946" s="33" t="str">
        <f t="shared" si="186"/>
        <v/>
      </c>
    </row>
    <row r="947" spans="1:47" s="33" customFormat="1" ht="13.5" customHeight="1" x14ac:dyDescent="0.25">
      <c r="A947" s="130"/>
      <c r="B947" s="194" t="s">
        <v>1333</v>
      </c>
      <c r="C947" s="910"/>
      <c r="D947" s="679" t="s">
        <v>1294</v>
      </c>
      <c r="E947" s="1004"/>
      <c r="F947" s="974"/>
      <c r="G947" s="969"/>
      <c r="H947" s="154" t="s">
        <v>1809</v>
      </c>
      <c r="I947" s="194" t="s">
        <v>1810</v>
      </c>
      <c r="J947" s="194"/>
      <c r="K947" s="194" t="s">
        <v>545</v>
      </c>
      <c r="L947" s="194"/>
      <c r="M947" s="140"/>
      <c r="N947" s="140"/>
      <c r="O947" s="152"/>
      <c r="P947" s="701"/>
      <c r="Q947" s="709"/>
      <c r="R947" s="709"/>
      <c r="S947" s="709">
        <v>1</v>
      </c>
      <c r="T947" s="709"/>
      <c r="U947" s="709"/>
      <c r="V947" s="709"/>
      <c r="W947" s="476"/>
      <c r="X947" s="15"/>
      <c r="Y947" s="15"/>
      <c r="Z947" s="34"/>
      <c r="AA947" s="34" t="str">
        <f t="shared" si="183"/>
        <v/>
      </c>
      <c r="AB947" s="88" t="str">
        <f t="shared" si="179"/>
        <v/>
      </c>
      <c r="AC947"/>
      <c r="AD947"/>
      <c r="AU947" s="33" t="str">
        <f t="shared" si="186"/>
        <v/>
      </c>
    </row>
    <row r="948" spans="1:47" s="33" customFormat="1" ht="13.5" customHeight="1" thickBot="1" x14ac:dyDescent="0.3">
      <c r="A948" s="130"/>
      <c r="B948" s="194" t="s">
        <v>1333</v>
      </c>
      <c r="C948" s="910"/>
      <c r="D948" s="679" t="s">
        <v>1294</v>
      </c>
      <c r="E948" s="1004"/>
      <c r="F948" s="974"/>
      <c r="G948" s="969"/>
      <c r="H948" s="154" t="s">
        <v>941</v>
      </c>
      <c r="I948" s="194" t="s">
        <v>1810</v>
      </c>
      <c r="J948" s="194"/>
      <c r="K948" s="194" t="s">
        <v>1816</v>
      </c>
      <c r="L948" s="194"/>
      <c r="M948" s="140"/>
      <c r="N948" s="140"/>
      <c r="O948" s="152"/>
      <c r="P948" s="701"/>
      <c r="Q948" s="709"/>
      <c r="R948" s="709"/>
      <c r="S948" s="709"/>
      <c r="T948" s="709">
        <v>2</v>
      </c>
      <c r="U948" s="709"/>
      <c r="V948" s="709"/>
      <c r="W948" s="476"/>
      <c r="X948" s="15">
        <f>SUM(P940:W948)</f>
        <v>20</v>
      </c>
      <c r="Y948" s="15">
        <f>X948</f>
        <v>20</v>
      </c>
      <c r="Z948" s="34" t="s">
        <v>1474</v>
      </c>
      <c r="AA948" s="34" t="str">
        <f t="shared" si="183"/>
        <v>MT</v>
      </c>
      <c r="AB948" s="88" t="str">
        <f t="shared" si="179"/>
        <v>EDMT</v>
      </c>
      <c r="AC948" t="s">
        <v>1480</v>
      </c>
      <c r="AD948"/>
      <c r="AU948" s="33" t="str">
        <f t="shared" si="186"/>
        <v/>
      </c>
    </row>
    <row r="949" spans="1:47" s="33" customFormat="1" ht="13.5" customHeight="1" x14ac:dyDescent="0.25">
      <c r="A949" s="180">
        <f>A940+1</f>
        <v>117</v>
      </c>
      <c r="B949" s="1230" t="s">
        <v>1120</v>
      </c>
      <c r="C949" s="909" t="s">
        <v>83</v>
      </c>
      <c r="D949" s="526" t="s">
        <v>1121</v>
      </c>
      <c r="E949" s="999" t="s">
        <v>336</v>
      </c>
      <c r="F949" s="976" t="s">
        <v>655</v>
      </c>
      <c r="G949" s="949" t="s">
        <v>1122</v>
      </c>
      <c r="H949" s="185" t="s">
        <v>650</v>
      </c>
      <c r="I949" s="221" t="s">
        <v>651</v>
      </c>
      <c r="J949" s="221" t="s">
        <v>1078</v>
      </c>
      <c r="K949" s="221" t="s">
        <v>765</v>
      </c>
      <c r="L949" s="221" t="s">
        <v>97</v>
      </c>
      <c r="M949" s="222">
        <v>1</v>
      </c>
      <c r="N949" s="222" t="s">
        <v>24</v>
      </c>
      <c r="O949" s="221" t="s">
        <v>739</v>
      </c>
      <c r="P949" s="700">
        <v>2</v>
      </c>
      <c r="Q949" s="720"/>
      <c r="R949" s="726"/>
      <c r="S949" s="726"/>
      <c r="T949" s="726"/>
      <c r="U949" s="726"/>
      <c r="V949" s="726"/>
      <c r="W949" s="241"/>
      <c r="X949" s="46"/>
      <c r="Y949" s="46"/>
      <c r="Z949" s="34"/>
      <c r="AA949" s="34" t="str">
        <f t="shared" si="183"/>
        <v/>
      </c>
      <c r="AB949" s="88" t="str">
        <f t="shared" si="179"/>
        <v/>
      </c>
      <c r="AC949"/>
      <c r="AD949"/>
      <c r="AU949" s="33">
        <f t="shared" si="186"/>
        <v>17</v>
      </c>
    </row>
    <row r="950" spans="1:47" s="33" customFormat="1" ht="13.5" customHeight="1" x14ac:dyDescent="0.25">
      <c r="A950" s="173"/>
      <c r="B950" s="284" t="s">
        <v>1120</v>
      </c>
      <c r="C950" s="910"/>
      <c r="D950" s="421" t="s">
        <v>1121</v>
      </c>
      <c r="E950" s="1001"/>
      <c r="F950" s="957"/>
      <c r="G950" s="977"/>
      <c r="H950" s="154" t="s">
        <v>650</v>
      </c>
      <c r="I950" s="194" t="s">
        <v>651</v>
      </c>
      <c r="J950" s="194" t="s">
        <v>1078</v>
      </c>
      <c r="K950" s="194" t="s">
        <v>765</v>
      </c>
      <c r="L950" s="194" t="s">
        <v>97</v>
      </c>
      <c r="M950" s="152">
        <v>1</v>
      </c>
      <c r="N950" s="152" t="s">
        <v>511</v>
      </c>
      <c r="O950" s="194" t="s">
        <v>740</v>
      </c>
      <c r="P950" s="701">
        <v>2</v>
      </c>
      <c r="Q950" s="709"/>
      <c r="R950" s="723"/>
      <c r="S950" s="723"/>
      <c r="T950" s="723"/>
      <c r="U950" s="723"/>
      <c r="V950" s="723"/>
      <c r="W950" s="320"/>
      <c r="X950" s="47"/>
      <c r="Y950" s="47"/>
      <c r="Z950" s="34"/>
      <c r="AA950" s="34" t="str">
        <f t="shared" si="183"/>
        <v/>
      </c>
      <c r="AB950" s="88" t="str">
        <f t="shared" ref="AB950:AB952" si="190">Z950&amp;AA950</f>
        <v/>
      </c>
      <c r="AC950"/>
      <c r="AD950"/>
      <c r="AU950" s="33" t="str">
        <f t="shared" si="186"/>
        <v/>
      </c>
    </row>
    <row r="951" spans="1:47" s="33" customFormat="1" ht="13.5" customHeight="1" x14ac:dyDescent="0.25">
      <c r="A951" s="173"/>
      <c r="B951" s="284" t="s">
        <v>1120</v>
      </c>
      <c r="C951" s="910"/>
      <c r="D951" s="421" t="s">
        <v>1121</v>
      </c>
      <c r="E951" s="1001"/>
      <c r="F951" s="957"/>
      <c r="G951" s="977"/>
      <c r="H951" s="154" t="s">
        <v>650</v>
      </c>
      <c r="I951" s="194" t="s">
        <v>651</v>
      </c>
      <c r="J951" s="194" t="s">
        <v>1078</v>
      </c>
      <c r="K951" s="194" t="s">
        <v>745</v>
      </c>
      <c r="L951" s="194" t="s">
        <v>97</v>
      </c>
      <c r="M951" s="152">
        <v>2</v>
      </c>
      <c r="N951" s="152" t="s">
        <v>24</v>
      </c>
      <c r="O951" s="194" t="s">
        <v>739</v>
      </c>
      <c r="P951" s="701">
        <v>3</v>
      </c>
      <c r="Q951" s="709"/>
      <c r="R951" s="723"/>
      <c r="S951" s="723"/>
      <c r="T951" s="723"/>
      <c r="U951" s="723"/>
      <c r="V951" s="723"/>
      <c r="W951" s="320"/>
      <c r="X951" s="47"/>
      <c r="Y951" s="47"/>
      <c r="Z951" s="34"/>
      <c r="AA951" s="34" t="str">
        <f t="shared" si="183"/>
        <v/>
      </c>
      <c r="AB951" s="88" t="str">
        <f t="shared" si="190"/>
        <v/>
      </c>
      <c r="AC951"/>
      <c r="AD951"/>
      <c r="AU951" s="33" t="str">
        <f t="shared" si="186"/>
        <v/>
      </c>
    </row>
    <row r="952" spans="1:47" s="33" customFormat="1" ht="13.5" customHeight="1" x14ac:dyDescent="0.25">
      <c r="A952" s="173"/>
      <c r="B952" s="284" t="s">
        <v>1120</v>
      </c>
      <c r="C952" s="910"/>
      <c r="D952" s="421" t="s">
        <v>1121</v>
      </c>
      <c r="E952" s="1001"/>
      <c r="F952" s="957"/>
      <c r="G952" s="977"/>
      <c r="H952" s="154" t="s">
        <v>650</v>
      </c>
      <c r="I952" s="194" t="s">
        <v>651</v>
      </c>
      <c r="J952" s="194" t="s">
        <v>1078</v>
      </c>
      <c r="K952" s="194" t="s">
        <v>423</v>
      </c>
      <c r="L952" s="194" t="s">
        <v>97</v>
      </c>
      <c r="M952" s="152">
        <v>8</v>
      </c>
      <c r="N952" s="152" t="s">
        <v>101</v>
      </c>
      <c r="O952" s="194" t="s">
        <v>739</v>
      </c>
      <c r="P952" s="701">
        <v>5</v>
      </c>
      <c r="Q952" s="709"/>
      <c r="R952" s="723"/>
      <c r="S952" s="723"/>
      <c r="T952" s="723"/>
      <c r="U952" s="723"/>
      <c r="V952" s="723"/>
      <c r="W952" s="320"/>
      <c r="X952" s="47"/>
      <c r="Y952" s="47"/>
      <c r="Z952" s="34"/>
      <c r="AA952" s="34" t="str">
        <f t="shared" si="183"/>
        <v/>
      </c>
      <c r="AB952" s="88" t="str">
        <f t="shared" si="190"/>
        <v/>
      </c>
      <c r="AC952"/>
      <c r="AD952"/>
      <c r="AU952" s="33" t="str">
        <f t="shared" si="186"/>
        <v/>
      </c>
    </row>
    <row r="953" spans="1:47" s="33" customFormat="1" ht="13.5" customHeight="1" x14ac:dyDescent="0.25">
      <c r="A953" s="173"/>
      <c r="B953" s="284" t="s">
        <v>1120</v>
      </c>
      <c r="C953" s="910"/>
      <c r="D953" s="421" t="s">
        <v>1121</v>
      </c>
      <c r="E953" s="1001"/>
      <c r="F953" s="957"/>
      <c r="G953" s="977"/>
      <c r="H953" s="154" t="s">
        <v>650</v>
      </c>
      <c r="I953" s="194" t="s">
        <v>651</v>
      </c>
      <c r="J953" s="194" t="s">
        <v>1078</v>
      </c>
      <c r="K953" s="194" t="s">
        <v>423</v>
      </c>
      <c r="L953" s="194" t="s">
        <v>97</v>
      </c>
      <c r="M953" s="152">
        <v>8</v>
      </c>
      <c r="N953" s="152" t="s">
        <v>24</v>
      </c>
      <c r="O953" s="194" t="s">
        <v>739</v>
      </c>
      <c r="P953" s="701">
        <v>5</v>
      </c>
      <c r="Q953" s="709"/>
      <c r="R953" s="723"/>
      <c r="S953" s="723"/>
      <c r="T953" s="723"/>
      <c r="U953" s="723"/>
      <c r="V953" s="723"/>
      <c r="W953" s="320"/>
      <c r="X953" s="47"/>
      <c r="Y953" s="47"/>
      <c r="Z953" s="34"/>
      <c r="AA953" s="34" t="str">
        <f t="shared" si="183"/>
        <v/>
      </c>
      <c r="AB953" s="88" t="str">
        <f t="shared" si="179"/>
        <v/>
      </c>
      <c r="AC953"/>
      <c r="AD953"/>
      <c r="AU953" s="33" t="str">
        <f t="shared" si="186"/>
        <v/>
      </c>
    </row>
    <row r="954" spans="1:47" s="33" customFormat="1" ht="13.5" customHeight="1" x14ac:dyDescent="0.25">
      <c r="A954" s="173"/>
      <c r="B954" s="284" t="s">
        <v>1120</v>
      </c>
      <c r="C954" s="910"/>
      <c r="D954" s="421" t="s">
        <v>1121</v>
      </c>
      <c r="E954" s="1001"/>
      <c r="F954" s="957"/>
      <c r="G954" s="977"/>
      <c r="H954" s="154" t="s">
        <v>650</v>
      </c>
      <c r="I954" s="194" t="s">
        <v>651</v>
      </c>
      <c r="J954" s="194"/>
      <c r="K954" s="194" t="s">
        <v>2105</v>
      </c>
      <c r="L954" s="194"/>
      <c r="M954" s="152"/>
      <c r="N954" s="152"/>
      <c r="O954" s="194"/>
      <c r="P954" s="701"/>
      <c r="Q954" s="709"/>
      <c r="R954" s="723"/>
      <c r="S954" s="723">
        <v>1</v>
      </c>
      <c r="T954" s="723"/>
      <c r="U954" s="723"/>
      <c r="V954" s="723"/>
      <c r="W954" s="320"/>
      <c r="X954" s="47"/>
      <c r="Y954" s="47"/>
      <c r="Z954" s="34"/>
      <c r="AA954" s="34" t="str">
        <f t="shared" si="183"/>
        <v/>
      </c>
      <c r="AB954" s="88" t="str">
        <f t="shared" si="179"/>
        <v/>
      </c>
      <c r="AC954"/>
      <c r="AD954"/>
      <c r="AU954" s="33" t="str">
        <f t="shared" si="186"/>
        <v/>
      </c>
    </row>
    <row r="955" spans="1:47" s="33" customFormat="1" ht="13.5" customHeight="1" x14ac:dyDescent="0.25">
      <c r="A955" s="173"/>
      <c r="B955" s="284" t="s">
        <v>1120</v>
      </c>
      <c r="C955" s="910"/>
      <c r="D955" s="421" t="s">
        <v>1121</v>
      </c>
      <c r="E955" s="1001"/>
      <c r="F955" s="957"/>
      <c r="G955" s="977"/>
      <c r="H955" s="154" t="s">
        <v>650</v>
      </c>
      <c r="I955" s="194" t="s">
        <v>651</v>
      </c>
      <c r="J955" s="194"/>
      <c r="K955" s="194" t="s">
        <v>2106</v>
      </c>
      <c r="L955" s="194"/>
      <c r="M955" s="152"/>
      <c r="N955" s="152"/>
      <c r="O955" s="194"/>
      <c r="P955" s="701"/>
      <c r="Q955" s="709"/>
      <c r="R955" s="723"/>
      <c r="S955" s="723">
        <v>1</v>
      </c>
      <c r="T955" s="723"/>
      <c r="U955" s="723"/>
      <c r="V955" s="723"/>
      <c r="W955" s="320"/>
      <c r="X955" s="47"/>
      <c r="Y955" s="47"/>
      <c r="Z955" s="34"/>
      <c r="AA955" s="34" t="str">
        <f t="shared" si="183"/>
        <v/>
      </c>
      <c r="AB955" s="88" t="str">
        <f t="shared" si="179"/>
        <v/>
      </c>
      <c r="AC955"/>
      <c r="AD955"/>
      <c r="AU955" s="33" t="str">
        <f t="shared" si="186"/>
        <v/>
      </c>
    </row>
    <row r="956" spans="1:47" s="33" customFormat="1" ht="13.5" customHeight="1" thickBot="1" x14ac:dyDescent="0.3">
      <c r="A956" s="176"/>
      <c r="B956" s="865" t="s">
        <v>1120</v>
      </c>
      <c r="C956" s="911"/>
      <c r="D956" s="791" t="s">
        <v>1121</v>
      </c>
      <c r="E956" s="1002"/>
      <c r="F956" s="958"/>
      <c r="G956" s="978"/>
      <c r="H956" s="195" t="s">
        <v>650</v>
      </c>
      <c r="I956" s="259" t="s">
        <v>651</v>
      </c>
      <c r="J956" s="259"/>
      <c r="K956" s="259" t="s">
        <v>1391</v>
      </c>
      <c r="L956" s="259"/>
      <c r="M956" s="261"/>
      <c r="N956" s="261"/>
      <c r="O956" s="259"/>
      <c r="P956" s="702"/>
      <c r="Q956" s="721"/>
      <c r="R956" s="724"/>
      <c r="S956" s="724"/>
      <c r="T956" s="724"/>
      <c r="U956" s="724"/>
      <c r="V956" s="724"/>
      <c r="W956" s="247">
        <v>1</v>
      </c>
      <c r="X956" s="48">
        <f>SUM(P949:W956)</f>
        <v>20</v>
      </c>
      <c r="Y956" s="48">
        <f>X956</f>
        <v>20</v>
      </c>
      <c r="Z956" s="34" t="s">
        <v>1475</v>
      </c>
      <c r="AA956" s="34" t="str">
        <f t="shared" si="183"/>
        <v>MT</v>
      </c>
      <c r="AB956" s="88" t="str">
        <f t="shared" si="179"/>
        <v>JUMT</v>
      </c>
      <c r="AC956" t="s">
        <v>1480</v>
      </c>
      <c r="AD956"/>
      <c r="AU956" s="33" t="str">
        <f t="shared" si="186"/>
        <v/>
      </c>
    </row>
    <row r="957" spans="1:47" s="33" customFormat="1" ht="13.5" customHeight="1" x14ac:dyDescent="0.25">
      <c r="A957" s="512">
        <f>+A949+1</f>
        <v>118</v>
      </c>
      <c r="B957" s="1248" t="s">
        <v>612</v>
      </c>
      <c r="C957" s="933" t="s">
        <v>83</v>
      </c>
      <c r="D957" s="526" t="s">
        <v>1351</v>
      </c>
      <c r="E957" s="999" t="s">
        <v>336</v>
      </c>
      <c r="F957" s="976" t="s">
        <v>1282</v>
      </c>
      <c r="G957" s="949" t="s">
        <v>1352</v>
      </c>
      <c r="H957" s="213" t="s">
        <v>445</v>
      </c>
      <c r="I957" s="123" t="s">
        <v>446</v>
      </c>
      <c r="J957" s="221"/>
      <c r="K957" s="513" t="s">
        <v>1612</v>
      </c>
      <c r="L957" s="515" t="s">
        <v>614</v>
      </c>
      <c r="M957" s="515">
        <v>1</v>
      </c>
      <c r="N957" s="516" t="s">
        <v>24</v>
      </c>
      <c r="O957" s="516" t="s">
        <v>440</v>
      </c>
      <c r="P957" s="703">
        <v>4</v>
      </c>
      <c r="Q957" s="722"/>
      <c r="R957" s="726"/>
      <c r="S957" s="726"/>
      <c r="T957" s="726"/>
      <c r="U957" s="726"/>
      <c r="V957" s="726"/>
      <c r="W957" s="241"/>
      <c r="X957" s="73"/>
      <c r="Y957" s="26"/>
      <c r="Z957" s="34"/>
      <c r="AA957" s="34" t="str">
        <f t="shared" si="183"/>
        <v/>
      </c>
      <c r="AB957" s="88" t="str">
        <f t="shared" si="179"/>
        <v/>
      </c>
      <c r="AC957"/>
      <c r="AD957"/>
      <c r="AU957" s="33">
        <f t="shared" si="186"/>
        <v>16</v>
      </c>
    </row>
    <row r="958" spans="1:47" s="33" customFormat="1" ht="13.5" customHeight="1" x14ac:dyDescent="0.25">
      <c r="A958" s="517"/>
      <c r="B958" s="263" t="s">
        <v>612</v>
      </c>
      <c r="C958" s="913"/>
      <c r="D958" s="421" t="s">
        <v>1351</v>
      </c>
      <c r="E958" s="1001"/>
      <c r="F958" s="957"/>
      <c r="G958" s="977"/>
      <c r="H958" s="151" t="s">
        <v>445</v>
      </c>
      <c r="I958" s="136" t="s">
        <v>446</v>
      </c>
      <c r="J958" s="194"/>
      <c r="K958" s="263" t="s">
        <v>1612</v>
      </c>
      <c r="L958" s="235" t="s">
        <v>614</v>
      </c>
      <c r="M958" s="235">
        <v>1</v>
      </c>
      <c r="N958" s="236" t="s">
        <v>101</v>
      </c>
      <c r="O958" s="236" t="s">
        <v>440</v>
      </c>
      <c r="P958" s="708">
        <v>4</v>
      </c>
      <c r="Q958" s="727"/>
      <c r="R958" s="723"/>
      <c r="S958" s="723"/>
      <c r="T958" s="723"/>
      <c r="U958" s="723"/>
      <c r="V958" s="723"/>
      <c r="W958" s="320"/>
      <c r="X958" s="74"/>
      <c r="Y958" s="24"/>
      <c r="Z958" s="34"/>
      <c r="AA958" s="34" t="str">
        <f t="shared" si="183"/>
        <v/>
      </c>
      <c r="AB958" s="88" t="str">
        <f t="shared" si="179"/>
        <v/>
      </c>
      <c r="AC958"/>
      <c r="AD958"/>
      <c r="AU958" s="33" t="str">
        <f t="shared" si="186"/>
        <v/>
      </c>
    </row>
    <row r="959" spans="1:47" s="33" customFormat="1" ht="13.5" customHeight="1" x14ac:dyDescent="0.25">
      <c r="A959" s="517"/>
      <c r="B959" s="263" t="s">
        <v>612</v>
      </c>
      <c r="C959" s="913"/>
      <c r="D959" s="421" t="s">
        <v>1351</v>
      </c>
      <c r="E959" s="1001"/>
      <c r="F959" s="957"/>
      <c r="G959" s="977"/>
      <c r="H959" s="151" t="s">
        <v>445</v>
      </c>
      <c r="I959" s="136" t="s">
        <v>446</v>
      </c>
      <c r="J959" s="194"/>
      <c r="K959" s="263" t="s">
        <v>1613</v>
      </c>
      <c r="L959" s="235" t="s">
        <v>614</v>
      </c>
      <c r="M959" s="235">
        <v>1</v>
      </c>
      <c r="N959" s="235" t="s">
        <v>511</v>
      </c>
      <c r="O959" s="236" t="s">
        <v>440</v>
      </c>
      <c r="P959" s="704">
        <v>4</v>
      </c>
      <c r="Q959" s="723"/>
      <c r="R959" s="723"/>
      <c r="S959" s="723"/>
      <c r="T959" s="723"/>
      <c r="U959" s="723"/>
      <c r="V959" s="723"/>
      <c r="W959" s="320"/>
      <c r="X959" s="74"/>
      <c r="Y959" s="24"/>
      <c r="Z959" s="34"/>
      <c r="AA959" s="34" t="str">
        <f t="shared" si="183"/>
        <v/>
      </c>
      <c r="AB959" s="88" t="str">
        <f t="shared" ref="AB959" si="191">Z959&amp;AA959</f>
        <v/>
      </c>
      <c r="AC959"/>
      <c r="AD959"/>
      <c r="AU959" s="33" t="str">
        <f t="shared" si="186"/>
        <v/>
      </c>
    </row>
    <row r="960" spans="1:47" s="33" customFormat="1" ht="13.5" customHeight="1" x14ac:dyDescent="0.25">
      <c r="A960" s="517"/>
      <c r="B960" s="263" t="s">
        <v>612</v>
      </c>
      <c r="C960" s="913"/>
      <c r="D960" s="421" t="s">
        <v>1351</v>
      </c>
      <c r="E960" s="1001"/>
      <c r="F960" s="957"/>
      <c r="G960" s="977"/>
      <c r="H960" s="509" t="s">
        <v>2242</v>
      </c>
      <c r="I960" s="136" t="s">
        <v>1888</v>
      </c>
      <c r="J960" s="194" t="s">
        <v>1078</v>
      </c>
      <c r="K960" s="263" t="s">
        <v>284</v>
      </c>
      <c r="L960" s="235" t="s">
        <v>1889</v>
      </c>
      <c r="M960" s="235">
        <v>3</v>
      </c>
      <c r="N960" s="235" t="s">
        <v>24</v>
      </c>
      <c r="O960" s="236" t="s">
        <v>440</v>
      </c>
      <c r="P960" s="704">
        <v>2</v>
      </c>
      <c r="Q960" s="723"/>
      <c r="R960" s="723"/>
      <c r="S960" s="723"/>
      <c r="T960" s="723"/>
      <c r="U960" s="723"/>
      <c r="V960" s="723"/>
      <c r="W960" s="320"/>
      <c r="X960" s="74"/>
      <c r="Y960" s="24"/>
      <c r="Z960" s="34"/>
      <c r="AA960" s="34" t="str">
        <f t="shared" si="183"/>
        <v/>
      </c>
      <c r="AB960" s="88" t="str">
        <f t="shared" si="179"/>
        <v/>
      </c>
      <c r="AC960"/>
      <c r="AD960"/>
      <c r="AU960" s="33" t="str">
        <f t="shared" ref="AU960:AU968" si="192">IF(C960&lt;&gt;"",SUMIF(D$6:D$1071,D960,P$6:Q$1071),"")</f>
        <v/>
      </c>
    </row>
    <row r="961" spans="1:47" s="33" customFormat="1" ht="13.5" customHeight="1" x14ac:dyDescent="0.25">
      <c r="A961" s="517"/>
      <c r="B961" s="263" t="s">
        <v>612</v>
      </c>
      <c r="C961" s="913"/>
      <c r="D961" s="421" t="s">
        <v>1351</v>
      </c>
      <c r="E961" s="1001"/>
      <c r="F961" s="957"/>
      <c r="G961" s="977"/>
      <c r="H961" s="509" t="s">
        <v>2242</v>
      </c>
      <c r="I961" s="136" t="s">
        <v>1888</v>
      </c>
      <c r="J961" s="194" t="s">
        <v>1078</v>
      </c>
      <c r="K961" s="263" t="s">
        <v>284</v>
      </c>
      <c r="L961" s="235" t="s">
        <v>1889</v>
      </c>
      <c r="M961" s="235">
        <v>3</v>
      </c>
      <c r="N961" s="235" t="s">
        <v>101</v>
      </c>
      <c r="O961" s="236" t="s">
        <v>440</v>
      </c>
      <c r="P961" s="704">
        <v>2</v>
      </c>
      <c r="Q961" s="723"/>
      <c r="R961" s="723"/>
      <c r="S961" s="723"/>
      <c r="T961" s="723"/>
      <c r="U961" s="723"/>
      <c r="V961" s="723"/>
      <c r="W961" s="320"/>
      <c r="X961" s="74"/>
      <c r="Y961" s="24"/>
      <c r="Z961" s="34"/>
      <c r="AA961" s="34" t="str">
        <f t="shared" si="183"/>
        <v/>
      </c>
      <c r="AB961" s="88"/>
      <c r="AC961"/>
      <c r="AD961"/>
      <c r="AU961" s="33" t="str">
        <f t="shared" si="192"/>
        <v/>
      </c>
    </row>
    <row r="962" spans="1:47" s="33" customFormat="1" ht="13.5" customHeight="1" x14ac:dyDescent="0.25">
      <c r="A962" s="517"/>
      <c r="B962" s="263" t="s">
        <v>612</v>
      </c>
      <c r="C962" s="913"/>
      <c r="D962" s="421" t="s">
        <v>1351</v>
      </c>
      <c r="E962" s="1001"/>
      <c r="F962" s="957"/>
      <c r="G962" s="977"/>
      <c r="H962" s="151" t="s">
        <v>23</v>
      </c>
      <c r="I962" s="136" t="s">
        <v>446</v>
      </c>
      <c r="J962" s="194" t="s">
        <v>1078</v>
      </c>
      <c r="K962" s="263" t="s">
        <v>2105</v>
      </c>
      <c r="L962" s="235"/>
      <c r="M962" s="235"/>
      <c r="N962" s="235"/>
      <c r="O962" s="236"/>
      <c r="P962" s="704"/>
      <c r="Q962" s="723"/>
      <c r="R962" s="723"/>
      <c r="S962" s="723">
        <v>2</v>
      </c>
      <c r="T962" s="723"/>
      <c r="U962" s="723"/>
      <c r="V962" s="723"/>
      <c r="W962" s="320"/>
      <c r="X962" s="74"/>
      <c r="Y962" s="24"/>
      <c r="Z962" s="34"/>
      <c r="AA962" s="34" t="str">
        <f t="shared" si="183"/>
        <v/>
      </c>
      <c r="AB962" s="88"/>
      <c r="AC962"/>
      <c r="AD962"/>
      <c r="AU962" s="33" t="str">
        <f t="shared" si="192"/>
        <v/>
      </c>
    </row>
    <row r="963" spans="1:47" s="33" customFormat="1" ht="13.5" customHeight="1" x14ac:dyDescent="0.25">
      <c r="A963" s="517"/>
      <c r="B963" s="263" t="s">
        <v>612</v>
      </c>
      <c r="C963" s="913"/>
      <c r="D963" s="421" t="s">
        <v>1351</v>
      </c>
      <c r="E963" s="1001"/>
      <c r="F963" s="957"/>
      <c r="G963" s="977"/>
      <c r="H963" s="151" t="s">
        <v>445</v>
      </c>
      <c r="I963" s="136" t="s">
        <v>446</v>
      </c>
      <c r="J963" s="194"/>
      <c r="K963" s="263" t="s">
        <v>2106</v>
      </c>
      <c r="L963" s="235"/>
      <c r="M963" s="235"/>
      <c r="N963" s="235"/>
      <c r="O963" s="236"/>
      <c r="P963" s="704"/>
      <c r="Q963" s="723"/>
      <c r="R963" s="723"/>
      <c r="S963" s="723">
        <v>1</v>
      </c>
      <c r="T963" s="723"/>
      <c r="U963" s="723"/>
      <c r="V963" s="723"/>
      <c r="W963" s="320"/>
      <c r="X963" s="74"/>
      <c r="Y963" s="24"/>
      <c r="Z963" s="34"/>
      <c r="AA963" s="34" t="str">
        <f t="shared" si="183"/>
        <v/>
      </c>
      <c r="AB963" s="88"/>
      <c r="AC963"/>
      <c r="AD963"/>
      <c r="AU963" s="33" t="str">
        <f t="shared" si="192"/>
        <v/>
      </c>
    </row>
    <row r="964" spans="1:47" s="33" customFormat="1" ht="13.5" customHeight="1" thickBot="1" x14ac:dyDescent="0.3">
      <c r="A964" s="517"/>
      <c r="B964" s="263" t="s">
        <v>612</v>
      </c>
      <c r="C964" s="913"/>
      <c r="D964" s="421" t="s">
        <v>1351</v>
      </c>
      <c r="E964" s="1001"/>
      <c r="F964" s="957"/>
      <c r="G964" s="977"/>
      <c r="H964" s="151" t="s">
        <v>445</v>
      </c>
      <c r="I964" s="136" t="s">
        <v>446</v>
      </c>
      <c r="J964" s="194"/>
      <c r="K964" s="263" t="s">
        <v>1391</v>
      </c>
      <c r="L964" s="235"/>
      <c r="M964" s="235"/>
      <c r="N964" s="236"/>
      <c r="O964" s="236"/>
      <c r="P964" s="708"/>
      <c r="Q964" s="727"/>
      <c r="R964" s="723"/>
      <c r="S964" s="723"/>
      <c r="T964" s="723"/>
      <c r="U964" s="723"/>
      <c r="V964" s="723"/>
      <c r="W964" s="320">
        <v>1</v>
      </c>
      <c r="X964" s="25">
        <f>SUM(P957:W964)</f>
        <v>20</v>
      </c>
      <c r="Y964" s="15">
        <f>X964</f>
        <v>20</v>
      </c>
      <c r="Z964" s="34" t="s">
        <v>1473</v>
      </c>
      <c r="AA964" s="34" t="str">
        <f t="shared" si="183"/>
        <v>MT</v>
      </c>
      <c r="AB964" s="88" t="str">
        <f t="shared" si="179"/>
        <v>AGMT</v>
      </c>
      <c r="AC964" t="s">
        <v>1479</v>
      </c>
      <c r="AD964"/>
      <c r="AU964" s="33" t="str">
        <f t="shared" si="192"/>
        <v/>
      </c>
    </row>
    <row r="965" spans="1:47" s="33" customFormat="1" ht="13.5" customHeight="1" x14ac:dyDescent="0.25">
      <c r="A965" s="572">
        <f>+A957+1</f>
        <v>119</v>
      </c>
      <c r="B965" s="1227" t="s">
        <v>1227</v>
      </c>
      <c r="C965" s="915" t="s">
        <v>83</v>
      </c>
      <c r="D965" s="678" t="s">
        <v>1228</v>
      </c>
      <c r="E965" s="1003" t="s">
        <v>336</v>
      </c>
      <c r="F965" s="956" t="s">
        <v>138</v>
      </c>
      <c r="G965" s="979" t="s">
        <v>345</v>
      </c>
      <c r="H965" s="185" t="s">
        <v>23</v>
      </c>
      <c r="I965" s="506" t="s">
        <v>108</v>
      </c>
      <c r="J965" s="506"/>
      <c r="K965" s="506" t="s">
        <v>1686</v>
      </c>
      <c r="L965" s="304" t="s">
        <v>97</v>
      </c>
      <c r="M965" s="525">
        <v>8</v>
      </c>
      <c r="N965" s="304" t="s">
        <v>24</v>
      </c>
      <c r="O965" s="304" t="s">
        <v>435</v>
      </c>
      <c r="P965" s="707">
        <v>5</v>
      </c>
      <c r="Q965" s="726"/>
      <c r="R965" s="722"/>
      <c r="S965" s="722"/>
      <c r="T965" s="722"/>
      <c r="U965" s="722"/>
      <c r="V965" s="722"/>
      <c r="W965" s="693"/>
      <c r="X965" s="100"/>
      <c r="Y965" s="100"/>
      <c r="Z965" s="34"/>
      <c r="AA965" s="34" t="str">
        <f t="shared" si="183"/>
        <v/>
      </c>
      <c r="AB965" s="88" t="str">
        <f t="shared" si="179"/>
        <v/>
      </c>
      <c r="AC965"/>
      <c r="AD965"/>
      <c r="AU965" s="33">
        <f t="shared" si="192"/>
        <v>19</v>
      </c>
    </row>
    <row r="966" spans="1:47" s="33" customFormat="1" ht="13.5" customHeight="1" x14ac:dyDescent="0.25">
      <c r="A966" s="573"/>
      <c r="B966" s="151" t="s">
        <v>1227</v>
      </c>
      <c r="C966" s="913"/>
      <c r="D966" s="679" t="s">
        <v>1228</v>
      </c>
      <c r="E966" s="1004"/>
      <c r="F966" s="954"/>
      <c r="G966" s="963"/>
      <c r="H966" s="509" t="s">
        <v>23</v>
      </c>
      <c r="I966" s="194" t="s">
        <v>115</v>
      </c>
      <c r="J966" s="194"/>
      <c r="K966" s="194" t="s">
        <v>1755</v>
      </c>
      <c r="L966" s="152" t="s">
        <v>97</v>
      </c>
      <c r="M966" s="260">
        <v>6</v>
      </c>
      <c r="N966" s="152" t="s">
        <v>24</v>
      </c>
      <c r="O966" s="152" t="s">
        <v>440</v>
      </c>
      <c r="P966" s="701">
        <v>4</v>
      </c>
      <c r="Q966" s="709"/>
      <c r="R966" s="727"/>
      <c r="S966" s="727"/>
      <c r="T966" s="709"/>
      <c r="U966" s="727"/>
      <c r="V966" s="727"/>
      <c r="W966" s="694"/>
      <c r="X966" s="101"/>
      <c r="Y966" s="101"/>
      <c r="Z966" s="34"/>
      <c r="AA966" s="34" t="str">
        <f t="shared" si="183"/>
        <v/>
      </c>
      <c r="AB966" s="88" t="str">
        <f t="shared" ref="AB966:AB967" si="193">Z966&amp;AA966</f>
        <v/>
      </c>
      <c r="AC966"/>
      <c r="AD966"/>
      <c r="AU966" s="33" t="str">
        <f t="shared" si="192"/>
        <v/>
      </c>
    </row>
    <row r="967" spans="1:47" s="33" customFormat="1" ht="13.5" customHeight="1" x14ac:dyDescent="0.25">
      <c r="A967" s="573"/>
      <c r="B967" s="151" t="s">
        <v>1227</v>
      </c>
      <c r="C967" s="913"/>
      <c r="D967" s="679" t="s">
        <v>1228</v>
      </c>
      <c r="E967" s="1004"/>
      <c r="F967" s="954"/>
      <c r="G967" s="963"/>
      <c r="H967" s="509" t="s">
        <v>23</v>
      </c>
      <c r="I967" s="194" t="s">
        <v>99</v>
      </c>
      <c r="J967" s="194"/>
      <c r="K967" s="194" t="s">
        <v>1756</v>
      </c>
      <c r="L967" s="140" t="s">
        <v>97</v>
      </c>
      <c r="M967" s="155">
        <v>10</v>
      </c>
      <c r="N967" s="140" t="s">
        <v>24</v>
      </c>
      <c r="O967" s="140" t="s">
        <v>440</v>
      </c>
      <c r="P967" s="701">
        <v>4</v>
      </c>
      <c r="Q967" s="709"/>
      <c r="R967" s="727"/>
      <c r="S967" s="727"/>
      <c r="T967" s="709"/>
      <c r="U967" s="727"/>
      <c r="V967" s="727"/>
      <c r="W967" s="694"/>
      <c r="X967" s="101"/>
      <c r="Y967" s="101"/>
      <c r="Z967" s="34"/>
      <c r="AA967" s="34" t="str">
        <f t="shared" si="183"/>
        <v/>
      </c>
      <c r="AB967" s="88" t="str">
        <f t="shared" si="193"/>
        <v/>
      </c>
      <c r="AC967"/>
      <c r="AD967"/>
      <c r="AU967" s="33" t="str">
        <f t="shared" si="192"/>
        <v/>
      </c>
    </row>
    <row r="968" spans="1:47" s="33" customFormat="1" ht="13.5" customHeight="1" x14ac:dyDescent="0.25">
      <c r="A968" s="573"/>
      <c r="B968" s="151" t="s">
        <v>1227</v>
      </c>
      <c r="C968" s="913"/>
      <c r="D968" s="679" t="s">
        <v>1228</v>
      </c>
      <c r="E968" s="1004"/>
      <c r="F968" s="954"/>
      <c r="G968" s="963"/>
      <c r="H968" s="509" t="s">
        <v>23</v>
      </c>
      <c r="I968" s="194" t="s">
        <v>108</v>
      </c>
      <c r="J968" s="194"/>
      <c r="K968" s="194" t="s">
        <v>1678</v>
      </c>
      <c r="L968" s="152" t="s">
        <v>97</v>
      </c>
      <c r="M968" s="260">
        <v>9</v>
      </c>
      <c r="N968" s="152" t="s">
        <v>24</v>
      </c>
      <c r="O968" s="152" t="s">
        <v>440</v>
      </c>
      <c r="P968" s="701">
        <v>4</v>
      </c>
      <c r="Q968" s="709"/>
      <c r="R968" s="727"/>
      <c r="S968" s="727"/>
      <c r="T968" s="709"/>
      <c r="U968" s="727"/>
      <c r="V968" s="727"/>
      <c r="W968" s="694"/>
      <c r="X968" s="101"/>
      <c r="Y968" s="101"/>
      <c r="Z968" s="34"/>
      <c r="AA968" s="34" t="str">
        <f t="shared" si="183"/>
        <v/>
      </c>
      <c r="AB968" s="88" t="str">
        <f t="shared" si="179"/>
        <v/>
      </c>
      <c r="AC968"/>
      <c r="AD968"/>
      <c r="AU968" s="33" t="str">
        <f t="shared" si="192"/>
        <v/>
      </c>
    </row>
    <row r="969" spans="1:47" s="33" customFormat="1" ht="13.5" customHeight="1" x14ac:dyDescent="0.25">
      <c r="A969" s="573"/>
      <c r="B969" s="151" t="s">
        <v>1227</v>
      </c>
      <c r="C969" s="913"/>
      <c r="D969" s="679" t="s">
        <v>1228</v>
      </c>
      <c r="E969" s="1004"/>
      <c r="F969" s="954"/>
      <c r="G969" s="963"/>
      <c r="H969" s="509" t="s">
        <v>23</v>
      </c>
      <c r="I969" s="207" t="s">
        <v>98</v>
      </c>
      <c r="J969" s="207"/>
      <c r="K969" s="207" t="s">
        <v>1720</v>
      </c>
      <c r="L969" s="152" t="s">
        <v>97</v>
      </c>
      <c r="M969" s="260">
        <v>10</v>
      </c>
      <c r="N969" s="152" t="s">
        <v>24</v>
      </c>
      <c r="O969" s="152" t="s">
        <v>435</v>
      </c>
      <c r="P969" s="701">
        <v>2</v>
      </c>
      <c r="Q969" s="709"/>
      <c r="R969" s="727"/>
      <c r="S969" s="727"/>
      <c r="T969" s="709"/>
      <c r="U969" s="727"/>
      <c r="V969" s="727"/>
      <c r="W969" s="694"/>
      <c r="X969" s="101"/>
      <c r="Y969" s="101"/>
      <c r="Z969" s="34"/>
      <c r="AA969" s="34" t="str">
        <f t="shared" si="183"/>
        <v/>
      </c>
      <c r="AB969" s="88"/>
      <c r="AC969"/>
      <c r="AD969"/>
    </row>
    <row r="970" spans="1:47" s="33" customFormat="1" ht="13.5" customHeight="1" thickBot="1" x14ac:dyDescent="0.3">
      <c r="A970" s="574"/>
      <c r="B970" s="166" t="s">
        <v>1227</v>
      </c>
      <c r="C970" s="914"/>
      <c r="D970" s="680" t="s">
        <v>1228</v>
      </c>
      <c r="E970" s="1005"/>
      <c r="F970" s="955"/>
      <c r="G970" s="964"/>
      <c r="H970" s="510" t="s">
        <v>23</v>
      </c>
      <c r="I970" s="259" t="s">
        <v>108</v>
      </c>
      <c r="J970" s="259"/>
      <c r="K970" s="259" t="s">
        <v>426</v>
      </c>
      <c r="L970" s="167"/>
      <c r="M970" s="211"/>
      <c r="N970" s="167"/>
      <c r="O970" s="167"/>
      <c r="P970" s="702"/>
      <c r="Q970" s="721"/>
      <c r="R970" s="730"/>
      <c r="S970" s="730">
        <v>1</v>
      </c>
      <c r="T970" s="721"/>
      <c r="U970" s="730"/>
      <c r="V970" s="730"/>
      <c r="W970" s="695"/>
      <c r="X970" s="102">
        <f>SUM(P965:W970)</f>
        <v>20</v>
      </c>
      <c r="Y970" s="37">
        <f>X970</f>
        <v>20</v>
      </c>
      <c r="Z970" s="34" t="s">
        <v>1472</v>
      </c>
      <c r="AA970" s="34" t="str">
        <f t="shared" si="183"/>
        <v>MT</v>
      </c>
      <c r="AB970" s="88" t="str">
        <f t="shared" si="179"/>
        <v>ADMT</v>
      </c>
      <c r="AC970" t="s">
        <v>1479</v>
      </c>
      <c r="AD970"/>
      <c r="AU970" s="33" t="str">
        <f t="shared" ref="AU970:AU1001" si="194">IF(C970&lt;&gt;"",SUMIF(D$6:D$1071,D970,P$6:Q$1071),"")</f>
        <v/>
      </c>
    </row>
    <row r="971" spans="1:47" s="33" customFormat="1" ht="13.5" customHeight="1" x14ac:dyDescent="0.25">
      <c r="A971" s="573">
        <f>+A965+1</f>
        <v>120</v>
      </c>
      <c r="B971" s="1249" t="s">
        <v>1317</v>
      </c>
      <c r="C971" s="936" t="s">
        <v>83</v>
      </c>
      <c r="D971" s="679" t="s">
        <v>1319</v>
      </c>
      <c r="E971" s="1026" t="s">
        <v>336</v>
      </c>
      <c r="F971" s="987" t="s">
        <v>1318</v>
      </c>
      <c r="G971" s="988" t="s">
        <v>345</v>
      </c>
      <c r="H971" s="136" t="s">
        <v>941</v>
      </c>
      <c r="I971" s="136" t="s">
        <v>1860</v>
      </c>
      <c r="J971" s="194" t="s">
        <v>1811</v>
      </c>
      <c r="K971" s="136" t="s">
        <v>1963</v>
      </c>
      <c r="L971" s="137" t="s">
        <v>97</v>
      </c>
      <c r="M971" s="137">
        <v>2</v>
      </c>
      <c r="N971" s="137" t="s">
        <v>24</v>
      </c>
      <c r="O971" s="137" t="s">
        <v>440</v>
      </c>
      <c r="P971" s="704">
        <v>3</v>
      </c>
      <c r="Q971" s="709"/>
      <c r="R971" s="709"/>
      <c r="S971" s="709"/>
      <c r="T971" s="709"/>
      <c r="U971" s="709"/>
      <c r="V971" s="709"/>
      <c r="W971" s="476"/>
      <c r="X971" s="15"/>
      <c r="Y971" s="15"/>
      <c r="Z971" s="34"/>
      <c r="AA971" s="34" t="str">
        <f t="shared" si="183"/>
        <v/>
      </c>
      <c r="AB971" s="88" t="str">
        <f t="shared" ref="AB971:AB1041" si="195">Z971&amp;AA971</f>
        <v/>
      </c>
      <c r="AC971"/>
      <c r="AD971"/>
      <c r="AU971" s="33">
        <f t="shared" si="194"/>
        <v>16</v>
      </c>
    </row>
    <row r="972" spans="1:47" s="33" customFormat="1" ht="13.5" customHeight="1" x14ac:dyDescent="0.25">
      <c r="A972" s="573"/>
      <c r="B972" s="194" t="s">
        <v>1317</v>
      </c>
      <c r="C972" s="910"/>
      <c r="D972" s="679" t="s">
        <v>1319</v>
      </c>
      <c r="E972" s="1004"/>
      <c r="F972" s="974"/>
      <c r="G972" s="969"/>
      <c r="H972" s="154" t="s">
        <v>941</v>
      </c>
      <c r="I972" s="194" t="s">
        <v>1810</v>
      </c>
      <c r="J972" s="194" t="s">
        <v>1811</v>
      </c>
      <c r="K972" s="194" t="s">
        <v>1826</v>
      </c>
      <c r="L972" s="194" t="s">
        <v>97</v>
      </c>
      <c r="M972" s="140">
        <v>4</v>
      </c>
      <c r="N972" s="140" t="s">
        <v>511</v>
      </c>
      <c r="O972" s="152" t="s">
        <v>440</v>
      </c>
      <c r="P972" s="701">
        <v>3</v>
      </c>
      <c r="Q972" s="709"/>
      <c r="R972" s="709"/>
      <c r="S972" s="709"/>
      <c r="T972" s="709"/>
      <c r="U972" s="709"/>
      <c r="V972" s="709"/>
      <c r="W972" s="476"/>
      <c r="X972" s="15"/>
      <c r="Y972" s="15"/>
      <c r="Z972" s="34"/>
      <c r="AA972" s="34" t="str">
        <f t="shared" si="183"/>
        <v/>
      </c>
      <c r="AB972" s="88" t="str">
        <f t="shared" si="195"/>
        <v/>
      </c>
      <c r="AC972"/>
      <c r="AD972"/>
      <c r="AU972" s="33" t="str">
        <f t="shared" si="194"/>
        <v/>
      </c>
    </row>
    <row r="973" spans="1:47" s="33" customFormat="1" ht="13.5" customHeight="1" x14ac:dyDescent="0.25">
      <c r="A973" s="573"/>
      <c r="B973" s="194" t="s">
        <v>1317</v>
      </c>
      <c r="C973" s="910"/>
      <c r="D973" s="679" t="s">
        <v>1319</v>
      </c>
      <c r="E973" s="1004"/>
      <c r="F973" s="974"/>
      <c r="G973" s="969"/>
      <c r="H973" s="207" t="s">
        <v>941</v>
      </c>
      <c r="I973" s="194" t="s">
        <v>1860</v>
      </c>
      <c r="J973" s="194" t="s">
        <v>1811</v>
      </c>
      <c r="K973" s="194" t="s">
        <v>1956</v>
      </c>
      <c r="L973" s="194" t="s">
        <v>97</v>
      </c>
      <c r="M973" s="140">
        <v>2</v>
      </c>
      <c r="N973" s="140" t="s">
        <v>24</v>
      </c>
      <c r="O973" s="140" t="s">
        <v>440</v>
      </c>
      <c r="P973" s="701">
        <v>3</v>
      </c>
      <c r="Q973" s="709"/>
      <c r="R973" s="709"/>
      <c r="S973" s="709"/>
      <c r="T973" s="709"/>
      <c r="U973" s="709"/>
      <c r="V973" s="709"/>
      <c r="W973" s="476"/>
      <c r="X973" s="15"/>
      <c r="Y973" s="15"/>
      <c r="Z973" s="34"/>
      <c r="AA973" s="34" t="str">
        <f t="shared" si="183"/>
        <v/>
      </c>
      <c r="AB973" s="88" t="str">
        <f t="shared" si="195"/>
        <v/>
      </c>
      <c r="AC973"/>
      <c r="AD973"/>
      <c r="AU973" s="33" t="str">
        <f t="shared" si="194"/>
        <v/>
      </c>
    </row>
    <row r="974" spans="1:47" s="33" customFormat="1" ht="13.5" customHeight="1" x14ac:dyDescent="0.25">
      <c r="A974" s="573"/>
      <c r="B974" s="194" t="s">
        <v>1317</v>
      </c>
      <c r="C974" s="910"/>
      <c r="D974" s="679" t="s">
        <v>1319</v>
      </c>
      <c r="E974" s="1004"/>
      <c r="F974" s="974"/>
      <c r="G974" s="969"/>
      <c r="H974" s="154" t="s">
        <v>941</v>
      </c>
      <c r="I974" s="194" t="s">
        <v>1860</v>
      </c>
      <c r="J974" s="194" t="s">
        <v>1811</v>
      </c>
      <c r="K974" s="194" t="s">
        <v>1956</v>
      </c>
      <c r="L974" s="194" t="s">
        <v>97</v>
      </c>
      <c r="M974" s="140">
        <v>2</v>
      </c>
      <c r="N974" s="140" t="s">
        <v>101</v>
      </c>
      <c r="O974" s="152" t="s">
        <v>440</v>
      </c>
      <c r="P974" s="701">
        <v>3</v>
      </c>
      <c r="Q974" s="709"/>
      <c r="R974" s="709"/>
      <c r="S974" s="709"/>
      <c r="T974" s="709"/>
      <c r="U974" s="709"/>
      <c r="V974" s="709"/>
      <c r="W974" s="476"/>
      <c r="X974" s="15"/>
      <c r="Y974" s="15"/>
      <c r="Z974" s="34"/>
      <c r="AA974" s="34" t="str">
        <f t="shared" si="183"/>
        <v/>
      </c>
      <c r="AB974" s="88" t="str">
        <f t="shared" ref="AB974" si="196">Z974&amp;AA974</f>
        <v/>
      </c>
      <c r="AC974"/>
      <c r="AD974"/>
      <c r="AU974" s="33" t="str">
        <f t="shared" si="194"/>
        <v/>
      </c>
    </row>
    <row r="975" spans="1:47" s="33" customFormat="1" ht="13.5" customHeight="1" x14ac:dyDescent="0.25">
      <c r="A975" s="573"/>
      <c r="B975" s="194" t="s">
        <v>1317</v>
      </c>
      <c r="C975" s="910"/>
      <c r="D975" s="679" t="s">
        <v>1319</v>
      </c>
      <c r="E975" s="1004"/>
      <c r="F975" s="974"/>
      <c r="G975" s="969"/>
      <c r="H975" s="154" t="s">
        <v>1809</v>
      </c>
      <c r="I975" s="194" t="s">
        <v>1810</v>
      </c>
      <c r="J975" s="194" t="s">
        <v>1811</v>
      </c>
      <c r="K975" s="194" t="s">
        <v>1812</v>
      </c>
      <c r="L975" s="194" t="s">
        <v>97</v>
      </c>
      <c r="M975" s="140">
        <v>8</v>
      </c>
      <c r="N975" s="140" t="s">
        <v>24</v>
      </c>
      <c r="O975" s="152" t="s">
        <v>440</v>
      </c>
      <c r="P975" s="701">
        <v>2</v>
      </c>
      <c r="Q975" s="709"/>
      <c r="R975" s="709"/>
      <c r="S975" s="709"/>
      <c r="T975" s="709"/>
      <c r="U975" s="709"/>
      <c r="V975" s="709"/>
      <c r="W975" s="476"/>
      <c r="X975" s="15"/>
      <c r="Y975" s="15"/>
      <c r="Z975" s="34"/>
      <c r="AA975" s="34" t="str">
        <f t="shared" si="183"/>
        <v/>
      </c>
      <c r="AB975" s="88" t="str">
        <f t="shared" ref="AB975:AB976" si="197">Z975&amp;AA975</f>
        <v/>
      </c>
      <c r="AC975"/>
      <c r="AD975"/>
      <c r="AU975" s="33" t="str">
        <f t="shared" si="194"/>
        <v/>
      </c>
    </row>
    <row r="976" spans="1:47" s="33" customFormat="1" ht="13.5" customHeight="1" x14ac:dyDescent="0.25">
      <c r="A976" s="573"/>
      <c r="B976" s="194" t="s">
        <v>1317</v>
      </c>
      <c r="C976" s="910"/>
      <c r="D976" s="679" t="s">
        <v>1319</v>
      </c>
      <c r="E976" s="1004"/>
      <c r="F976" s="974"/>
      <c r="G976" s="969"/>
      <c r="H976" s="207" t="s">
        <v>1809</v>
      </c>
      <c r="I976" s="194" t="s">
        <v>1810</v>
      </c>
      <c r="J976" s="194" t="s">
        <v>1811</v>
      </c>
      <c r="K976" s="194" t="s">
        <v>1812</v>
      </c>
      <c r="L976" s="194" t="s">
        <v>97</v>
      </c>
      <c r="M976" s="140">
        <v>8</v>
      </c>
      <c r="N976" s="140" t="s">
        <v>101</v>
      </c>
      <c r="O976" s="140" t="s">
        <v>440</v>
      </c>
      <c r="P976" s="701">
        <v>2</v>
      </c>
      <c r="Q976" s="709"/>
      <c r="R976" s="709"/>
      <c r="S976" s="709"/>
      <c r="T976" s="709"/>
      <c r="U976" s="709"/>
      <c r="V976" s="709"/>
      <c r="W976" s="476"/>
      <c r="X976" s="15"/>
      <c r="Y976" s="15"/>
      <c r="Z976" s="34"/>
      <c r="AA976" s="34" t="str">
        <f t="shared" ref="AA976:AA1040" si="198">IF(Y976&lt;&gt;"",IF(Y976&gt;=40,"TC",IF(AND(Y976&gt;=20,Y976&lt;30),"MT",IF(Y976&lt;20,"TP",""))),"")</f>
        <v/>
      </c>
      <c r="AB976" s="88" t="str">
        <f t="shared" si="197"/>
        <v/>
      </c>
      <c r="AC976"/>
      <c r="AD976"/>
      <c r="AU976" s="33" t="str">
        <f t="shared" si="194"/>
        <v/>
      </c>
    </row>
    <row r="977" spans="1:47" s="33" customFormat="1" ht="13.5" customHeight="1" x14ac:dyDescent="0.25">
      <c r="A977" s="130"/>
      <c r="B977" s="194" t="s">
        <v>1317</v>
      </c>
      <c r="C977" s="910"/>
      <c r="D977" s="679" t="s">
        <v>1319</v>
      </c>
      <c r="E977" s="1004"/>
      <c r="F977" s="974"/>
      <c r="G977" s="969"/>
      <c r="H977" s="154" t="s">
        <v>1809</v>
      </c>
      <c r="I977" s="194" t="s">
        <v>1810</v>
      </c>
      <c r="J977" s="194" t="s">
        <v>1811</v>
      </c>
      <c r="K977" s="194" t="s">
        <v>126</v>
      </c>
      <c r="L977" s="194"/>
      <c r="M977" s="140"/>
      <c r="N977" s="140"/>
      <c r="O977" s="152"/>
      <c r="P977" s="701"/>
      <c r="Q977" s="709"/>
      <c r="R977" s="709"/>
      <c r="S977" s="709">
        <v>2</v>
      </c>
      <c r="T977" s="709"/>
      <c r="U977" s="709"/>
      <c r="V977" s="709"/>
      <c r="W977" s="476"/>
      <c r="X977" s="15"/>
      <c r="Y977" s="15"/>
      <c r="Z977" s="34"/>
      <c r="AA977" s="34" t="str">
        <f t="shared" si="198"/>
        <v/>
      </c>
      <c r="AB977" s="88" t="str">
        <f t="shared" si="195"/>
        <v/>
      </c>
      <c r="AC977"/>
      <c r="AD977"/>
      <c r="AU977" s="33" t="str">
        <f t="shared" si="194"/>
        <v/>
      </c>
    </row>
    <row r="978" spans="1:47" s="33" customFormat="1" ht="13.5" customHeight="1" x14ac:dyDescent="0.25">
      <c r="A978" s="130"/>
      <c r="B978" s="194" t="s">
        <v>1317</v>
      </c>
      <c r="C978" s="910"/>
      <c r="D978" s="679" t="s">
        <v>1319</v>
      </c>
      <c r="E978" s="1004"/>
      <c r="F978" s="974"/>
      <c r="G978" s="969"/>
      <c r="H978" s="207" t="s">
        <v>1809</v>
      </c>
      <c r="I978" s="194" t="s">
        <v>1810</v>
      </c>
      <c r="J978" s="194" t="s">
        <v>1811</v>
      </c>
      <c r="K978" s="194" t="s">
        <v>545</v>
      </c>
      <c r="L978" s="194"/>
      <c r="M978" s="140"/>
      <c r="N978" s="140"/>
      <c r="O978" s="140"/>
      <c r="P978" s="701"/>
      <c r="Q978" s="709"/>
      <c r="R978" s="709"/>
      <c r="S978" s="709">
        <v>1</v>
      </c>
      <c r="T978" s="709"/>
      <c r="U978" s="709"/>
      <c r="V978" s="709"/>
      <c r="W978" s="476"/>
      <c r="X978" s="15"/>
      <c r="Y978" s="15"/>
      <c r="Z978" s="34"/>
      <c r="AA978" s="34" t="str">
        <f t="shared" si="198"/>
        <v/>
      </c>
      <c r="AB978" s="88" t="str">
        <f t="shared" si="195"/>
        <v/>
      </c>
      <c r="AC978"/>
      <c r="AD978"/>
      <c r="AU978" s="33" t="str">
        <f t="shared" si="194"/>
        <v/>
      </c>
    </row>
    <row r="979" spans="1:47" s="33" customFormat="1" ht="13.5" customHeight="1" thickBot="1" x14ac:dyDescent="0.3">
      <c r="A979" s="161"/>
      <c r="B979" s="259" t="s">
        <v>1317</v>
      </c>
      <c r="C979" s="911"/>
      <c r="D979" s="680" t="s">
        <v>1319</v>
      </c>
      <c r="E979" s="1005"/>
      <c r="F979" s="975"/>
      <c r="G979" s="971"/>
      <c r="H979" s="197" t="s">
        <v>941</v>
      </c>
      <c r="I979" s="259" t="s">
        <v>1860</v>
      </c>
      <c r="J979" s="259"/>
      <c r="K979" s="259" t="s">
        <v>1815</v>
      </c>
      <c r="L979" s="259"/>
      <c r="M979" s="167"/>
      <c r="N979" s="167"/>
      <c r="O979" s="167"/>
      <c r="P979" s="702"/>
      <c r="Q979" s="721"/>
      <c r="R979" s="721"/>
      <c r="S979" s="721"/>
      <c r="T979" s="721"/>
      <c r="U979" s="721"/>
      <c r="V979" s="721"/>
      <c r="W979" s="484">
        <v>1</v>
      </c>
      <c r="X979" s="37">
        <f>SUBTOTAL(9,P971:W979)</f>
        <v>20</v>
      </c>
      <c r="Y979" s="37">
        <f>X979</f>
        <v>20</v>
      </c>
      <c r="Z979" s="34" t="s">
        <v>1474</v>
      </c>
      <c r="AA979" s="34" t="str">
        <f t="shared" si="198"/>
        <v>MT</v>
      </c>
      <c r="AB979" s="88" t="str">
        <f t="shared" si="195"/>
        <v>EDMT</v>
      </c>
      <c r="AC979" t="s">
        <v>1479</v>
      </c>
      <c r="AD979"/>
      <c r="AU979" s="33" t="str">
        <f t="shared" si="194"/>
        <v/>
      </c>
    </row>
    <row r="980" spans="1:47" s="33" customFormat="1" ht="13.5" customHeight="1" x14ac:dyDescent="0.25">
      <c r="A980" s="512">
        <f>+A971+1</f>
        <v>121</v>
      </c>
      <c r="B980" s="1229" t="s">
        <v>613</v>
      </c>
      <c r="C980" s="915" t="s">
        <v>35</v>
      </c>
      <c r="D980" s="526" t="s">
        <v>1283</v>
      </c>
      <c r="E980" s="1012" t="s">
        <v>336</v>
      </c>
      <c r="F980" s="976" t="s">
        <v>1284</v>
      </c>
      <c r="G980" s="949" t="s">
        <v>1037</v>
      </c>
      <c r="H980" s="125" t="s">
        <v>445</v>
      </c>
      <c r="I980" s="514" t="s">
        <v>508</v>
      </c>
      <c r="J980" s="221"/>
      <c r="K980" s="513" t="s">
        <v>1590</v>
      </c>
      <c r="L980" s="515" t="s">
        <v>614</v>
      </c>
      <c r="M980" s="515">
        <v>5</v>
      </c>
      <c r="N980" s="124" t="s">
        <v>24</v>
      </c>
      <c r="O980" s="124" t="s">
        <v>440</v>
      </c>
      <c r="P980" s="707">
        <v>4</v>
      </c>
      <c r="Q980" s="726"/>
      <c r="R980" s="726"/>
      <c r="S980" s="742"/>
      <c r="T980" s="726"/>
      <c r="U980" s="742"/>
      <c r="V980" s="742"/>
      <c r="W980" s="241"/>
      <c r="X980" s="73"/>
      <c r="Y980" s="26"/>
      <c r="Z980" s="34"/>
      <c r="AA980" s="34" t="str">
        <f t="shared" si="198"/>
        <v/>
      </c>
      <c r="AB980" s="88" t="str">
        <f t="shared" si="195"/>
        <v/>
      </c>
      <c r="AC980"/>
      <c r="AD980"/>
      <c r="AU980" s="33">
        <f t="shared" si="194"/>
        <v>18</v>
      </c>
    </row>
    <row r="981" spans="1:47" s="33" customFormat="1" ht="13.5" customHeight="1" x14ac:dyDescent="0.25">
      <c r="A981" s="517"/>
      <c r="B981" s="263" t="s">
        <v>613</v>
      </c>
      <c r="C981" s="913"/>
      <c r="D981" s="421" t="s">
        <v>1283</v>
      </c>
      <c r="E981" s="1013"/>
      <c r="F981" s="957"/>
      <c r="G981" s="977"/>
      <c r="H981" s="138" t="s">
        <v>445</v>
      </c>
      <c r="I981" s="518" t="s">
        <v>515</v>
      </c>
      <c r="J981" s="194"/>
      <c r="K981" s="263" t="s">
        <v>1590</v>
      </c>
      <c r="L981" s="235" t="s">
        <v>614</v>
      </c>
      <c r="M981" s="235">
        <v>5</v>
      </c>
      <c r="N981" s="235" t="s">
        <v>101</v>
      </c>
      <c r="O981" s="137" t="s">
        <v>440</v>
      </c>
      <c r="P981" s="704">
        <v>4</v>
      </c>
      <c r="Q981" s="723"/>
      <c r="R981" s="723"/>
      <c r="S981" s="723"/>
      <c r="T981" s="723"/>
      <c r="U981" s="737"/>
      <c r="V981" s="737"/>
      <c r="W981" s="320"/>
      <c r="X981" s="74"/>
      <c r="Y981" s="24"/>
      <c r="Z981" s="34"/>
      <c r="AA981" s="34" t="str">
        <f t="shared" si="198"/>
        <v/>
      </c>
      <c r="AB981" s="88" t="str">
        <f t="shared" si="195"/>
        <v/>
      </c>
      <c r="AC981"/>
      <c r="AD981"/>
      <c r="AU981" s="33" t="str">
        <f t="shared" si="194"/>
        <v/>
      </c>
    </row>
    <row r="982" spans="1:47" s="33" customFormat="1" ht="13.5" customHeight="1" x14ac:dyDescent="0.25">
      <c r="A982" s="517"/>
      <c r="B982" s="263" t="s">
        <v>613</v>
      </c>
      <c r="C982" s="913"/>
      <c r="D982" s="421" t="s">
        <v>1283</v>
      </c>
      <c r="E982" s="1013"/>
      <c r="F982" s="957"/>
      <c r="G982" s="977"/>
      <c r="H982" s="138" t="s">
        <v>445</v>
      </c>
      <c r="I982" s="518" t="s">
        <v>508</v>
      </c>
      <c r="J982" s="194"/>
      <c r="K982" s="518" t="s">
        <v>1615</v>
      </c>
      <c r="L982" s="235" t="s">
        <v>614</v>
      </c>
      <c r="M982" s="235">
        <v>6</v>
      </c>
      <c r="N982" s="235" t="s">
        <v>24</v>
      </c>
      <c r="O982" s="137" t="s">
        <v>440</v>
      </c>
      <c r="P982" s="704">
        <v>3</v>
      </c>
      <c r="Q982" s="723"/>
      <c r="R982" s="723"/>
      <c r="S982" s="723"/>
      <c r="T982" s="723"/>
      <c r="U982" s="723"/>
      <c r="V982" s="723"/>
      <c r="W982" s="320"/>
      <c r="X982" s="74"/>
      <c r="Y982" s="24"/>
      <c r="Z982" s="34"/>
      <c r="AA982" s="34" t="str">
        <f t="shared" si="198"/>
        <v/>
      </c>
      <c r="AB982" s="88" t="str">
        <f t="shared" si="195"/>
        <v/>
      </c>
      <c r="AC982"/>
      <c r="AD982"/>
      <c r="AU982" s="33" t="str">
        <f t="shared" si="194"/>
        <v/>
      </c>
    </row>
    <row r="983" spans="1:47" s="33" customFormat="1" ht="13.5" customHeight="1" x14ac:dyDescent="0.25">
      <c r="A983" s="517"/>
      <c r="B983" s="263" t="s">
        <v>613</v>
      </c>
      <c r="C983" s="913"/>
      <c r="D983" s="421" t="s">
        <v>1283</v>
      </c>
      <c r="E983" s="1013"/>
      <c r="F983" s="957"/>
      <c r="G983" s="977"/>
      <c r="H983" s="138" t="s">
        <v>445</v>
      </c>
      <c r="I983" s="136" t="s">
        <v>508</v>
      </c>
      <c r="J983" s="194"/>
      <c r="K983" s="136" t="s">
        <v>1615</v>
      </c>
      <c r="L983" s="137" t="s">
        <v>614</v>
      </c>
      <c r="M983" s="137">
        <v>6</v>
      </c>
      <c r="N983" s="137" t="s">
        <v>101</v>
      </c>
      <c r="O983" s="137" t="s">
        <v>440</v>
      </c>
      <c r="P983" s="704">
        <v>3</v>
      </c>
      <c r="Q983" s="723"/>
      <c r="R983" s="723"/>
      <c r="S983" s="737"/>
      <c r="T983" s="723"/>
      <c r="U983" s="737"/>
      <c r="V983" s="737"/>
      <c r="W983" s="320"/>
      <c r="X983" s="74"/>
      <c r="Y983" s="24"/>
      <c r="Z983" s="34"/>
      <c r="AA983" s="34" t="str">
        <f t="shared" si="198"/>
        <v/>
      </c>
      <c r="AB983" s="88" t="str">
        <f t="shared" si="195"/>
        <v/>
      </c>
      <c r="AC983"/>
      <c r="AD983"/>
      <c r="AU983" s="33" t="str">
        <f t="shared" si="194"/>
        <v/>
      </c>
    </row>
    <row r="984" spans="1:47" s="33" customFormat="1" ht="13.5" customHeight="1" x14ac:dyDescent="0.25">
      <c r="A984" s="517"/>
      <c r="B984" s="263" t="s">
        <v>613</v>
      </c>
      <c r="C984" s="913"/>
      <c r="D984" s="421" t="s">
        <v>1283</v>
      </c>
      <c r="E984" s="1013"/>
      <c r="F984" s="957"/>
      <c r="G984" s="977"/>
      <c r="H984" s="138" t="s">
        <v>445</v>
      </c>
      <c r="I984" s="136" t="s">
        <v>520</v>
      </c>
      <c r="J984" s="194"/>
      <c r="K984" s="136" t="s">
        <v>2238</v>
      </c>
      <c r="L984" s="137" t="s">
        <v>614</v>
      </c>
      <c r="M984" s="137">
        <v>9</v>
      </c>
      <c r="N984" s="137" t="s">
        <v>2237</v>
      </c>
      <c r="O984" s="137" t="s">
        <v>440</v>
      </c>
      <c r="P984" s="704">
        <v>4</v>
      </c>
      <c r="Q984" s="723"/>
      <c r="R984" s="723"/>
      <c r="S984" s="737"/>
      <c r="T984" s="723"/>
      <c r="U984" s="737"/>
      <c r="V984" s="737"/>
      <c r="W984" s="320"/>
      <c r="X984" s="74"/>
      <c r="Y984" s="24"/>
      <c r="Z984" s="34"/>
      <c r="AA984" s="34"/>
      <c r="AB984" s="88"/>
      <c r="AC984"/>
      <c r="AD984"/>
      <c r="AU984" s="33" t="str">
        <f t="shared" si="194"/>
        <v/>
      </c>
    </row>
    <row r="985" spans="1:47" s="33" customFormat="1" ht="13.5" customHeight="1" x14ac:dyDescent="0.25">
      <c r="A985" s="517"/>
      <c r="B985" s="263" t="s">
        <v>613</v>
      </c>
      <c r="C985" s="913"/>
      <c r="D985" s="421" t="s">
        <v>1283</v>
      </c>
      <c r="E985" s="1013"/>
      <c r="F985" s="957"/>
      <c r="G985" s="977"/>
      <c r="H985" s="138" t="s">
        <v>445</v>
      </c>
      <c r="I985" s="518" t="s">
        <v>508</v>
      </c>
      <c r="J985" s="194"/>
      <c r="K985" s="518" t="s">
        <v>1616</v>
      </c>
      <c r="L985" s="235"/>
      <c r="M985" s="236"/>
      <c r="N985" s="236"/>
      <c r="O985" s="237"/>
      <c r="P985" s="718"/>
      <c r="Q985" s="737"/>
      <c r="R985" s="723"/>
      <c r="S985" s="737"/>
      <c r="T985" s="723">
        <v>16</v>
      </c>
      <c r="U985" s="723"/>
      <c r="V985" s="737"/>
      <c r="W985" s="320"/>
      <c r="X985" s="74"/>
      <c r="Y985" s="24"/>
      <c r="Z985" s="34"/>
      <c r="AA985" s="34" t="str">
        <f t="shared" si="198"/>
        <v/>
      </c>
      <c r="AB985" s="88" t="str">
        <f t="shared" si="195"/>
        <v/>
      </c>
      <c r="AC985"/>
      <c r="AD985"/>
      <c r="AU985" s="33" t="str">
        <f t="shared" si="194"/>
        <v/>
      </c>
    </row>
    <row r="986" spans="1:47" s="33" customFormat="1" ht="13.5" customHeight="1" x14ac:dyDescent="0.25">
      <c r="A986" s="517"/>
      <c r="B986" s="263" t="s">
        <v>613</v>
      </c>
      <c r="C986" s="913"/>
      <c r="D986" s="421" t="s">
        <v>1283</v>
      </c>
      <c r="E986" s="1013"/>
      <c r="F986" s="957"/>
      <c r="G986" s="977"/>
      <c r="H986" s="138" t="s">
        <v>445</v>
      </c>
      <c r="I986" s="518" t="s">
        <v>508</v>
      </c>
      <c r="J986" s="194"/>
      <c r="K986" s="518" t="s">
        <v>2007</v>
      </c>
      <c r="L986" s="235"/>
      <c r="M986" s="236"/>
      <c r="N986" s="236"/>
      <c r="O986" s="237"/>
      <c r="P986" s="718"/>
      <c r="Q986" s="737"/>
      <c r="R986" s="723"/>
      <c r="S986" s="737">
        <v>4</v>
      </c>
      <c r="T986" s="723"/>
      <c r="U986" s="737"/>
      <c r="V986" s="737"/>
      <c r="W986" s="320"/>
      <c r="X986" s="74"/>
      <c r="Y986" s="24"/>
      <c r="Z986" s="34"/>
      <c r="AA986" s="34" t="str">
        <f t="shared" si="198"/>
        <v/>
      </c>
      <c r="AB986" s="88" t="str">
        <f t="shared" si="195"/>
        <v/>
      </c>
      <c r="AC986"/>
      <c r="AD986"/>
      <c r="AU986" s="33" t="str">
        <f t="shared" si="194"/>
        <v/>
      </c>
    </row>
    <row r="987" spans="1:47" s="33" customFormat="1" ht="13.5" customHeight="1" thickBot="1" x14ac:dyDescent="0.3">
      <c r="A987" s="519"/>
      <c r="B987" s="520" t="s">
        <v>613</v>
      </c>
      <c r="C987" s="914"/>
      <c r="D987" s="791" t="s">
        <v>1283</v>
      </c>
      <c r="E987" s="1014"/>
      <c r="F987" s="958"/>
      <c r="G987" s="978"/>
      <c r="H987" s="226" t="s">
        <v>445</v>
      </c>
      <c r="I987" s="521" t="s">
        <v>508</v>
      </c>
      <c r="J987" s="259"/>
      <c r="K987" s="520" t="s">
        <v>426</v>
      </c>
      <c r="L987" s="522"/>
      <c r="M987" s="535"/>
      <c r="N987" s="535"/>
      <c r="O987" s="524"/>
      <c r="P987" s="719"/>
      <c r="Q987" s="738"/>
      <c r="R987" s="724"/>
      <c r="S987" s="738">
        <v>2</v>
      </c>
      <c r="T987" s="724"/>
      <c r="U987" s="738"/>
      <c r="V987" s="738"/>
      <c r="W987" s="752"/>
      <c r="X987" s="77">
        <f>SUM(P980:W987)</f>
        <v>40</v>
      </c>
      <c r="Y987" s="69">
        <f>X987</f>
        <v>40</v>
      </c>
      <c r="Z987" s="34" t="s">
        <v>1473</v>
      </c>
      <c r="AA987" s="34" t="str">
        <f t="shared" si="198"/>
        <v>TC</v>
      </c>
      <c r="AB987" s="88" t="str">
        <f t="shared" si="195"/>
        <v>AGTC</v>
      </c>
      <c r="AC987" t="s">
        <v>1480</v>
      </c>
      <c r="AD987"/>
      <c r="AU987" s="33" t="str">
        <f t="shared" si="194"/>
        <v/>
      </c>
    </row>
    <row r="988" spans="1:47" ht="13.5" customHeight="1" x14ac:dyDescent="0.25">
      <c r="A988" s="180">
        <f>A980+1</f>
        <v>122</v>
      </c>
      <c r="B988" s="1237" t="s">
        <v>1415</v>
      </c>
      <c r="C988" s="919" t="s">
        <v>35</v>
      </c>
      <c r="D988" s="540" t="s">
        <v>1419</v>
      </c>
      <c r="E988" s="1007" t="s">
        <v>336</v>
      </c>
      <c r="F988" s="972" t="s">
        <v>1417</v>
      </c>
      <c r="G988" s="972" t="s">
        <v>1418</v>
      </c>
      <c r="H988" s="123" t="s">
        <v>445</v>
      </c>
      <c r="I988" s="123" t="s">
        <v>489</v>
      </c>
      <c r="J988" s="256"/>
      <c r="K988" s="123" t="s">
        <v>1623</v>
      </c>
      <c r="L988" s="256" t="s">
        <v>614</v>
      </c>
      <c r="M988" s="124">
        <v>1</v>
      </c>
      <c r="N988" s="124" t="s">
        <v>24</v>
      </c>
      <c r="O988" s="125" t="s">
        <v>440</v>
      </c>
      <c r="P988" s="707">
        <v>4</v>
      </c>
      <c r="Q988" s="726"/>
      <c r="R988" s="726"/>
      <c r="S988" s="726"/>
      <c r="T988" s="720"/>
      <c r="U988" s="720"/>
      <c r="V988" s="720"/>
      <c r="W988" s="471"/>
      <c r="X988" s="85"/>
      <c r="Y988" s="85"/>
      <c r="AA988" s="34" t="str">
        <f t="shared" si="198"/>
        <v/>
      </c>
      <c r="AB988" s="88" t="str">
        <f t="shared" si="195"/>
        <v/>
      </c>
      <c r="AU988" s="33">
        <f t="shared" si="194"/>
        <v>24</v>
      </c>
    </row>
    <row r="989" spans="1:47" ht="13.5" customHeight="1" x14ac:dyDescent="0.25">
      <c r="A989" s="173"/>
      <c r="B989" s="194" t="s">
        <v>1415</v>
      </c>
      <c r="C989" s="910"/>
      <c r="D989" s="548" t="s">
        <v>1419</v>
      </c>
      <c r="E989" s="1006"/>
      <c r="F989" s="974"/>
      <c r="G989" s="969"/>
      <c r="H989" s="136" t="s">
        <v>445</v>
      </c>
      <c r="I989" s="136" t="s">
        <v>446</v>
      </c>
      <c r="J989" s="146"/>
      <c r="K989" s="136" t="s">
        <v>1614</v>
      </c>
      <c r="L989" s="146" t="s">
        <v>614</v>
      </c>
      <c r="M989" s="137">
        <v>2</v>
      </c>
      <c r="N989" s="137" t="s">
        <v>24</v>
      </c>
      <c r="O989" s="138" t="s">
        <v>440</v>
      </c>
      <c r="P989" s="704">
        <v>3</v>
      </c>
      <c r="Q989" s="723"/>
      <c r="R989" s="723"/>
      <c r="S989" s="723"/>
      <c r="T989" s="709"/>
      <c r="U989" s="709"/>
      <c r="V989" s="709"/>
      <c r="W989" s="476"/>
      <c r="X989" s="86"/>
      <c r="Y989" s="86"/>
      <c r="AA989" s="34" t="str">
        <f t="shared" si="198"/>
        <v/>
      </c>
      <c r="AB989" s="88" t="str">
        <f t="shared" si="195"/>
        <v/>
      </c>
      <c r="AU989" s="33" t="str">
        <f t="shared" si="194"/>
        <v/>
      </c>
    </row>
    <row r="990" spans="1:47" ht="13.5" customHeight="1" x14ac:dyDescent="0.25">
      <c r="A990" s="173"/>
      <c r="B990" s="194" t="s">
        <v>1415</v>
      </c>
      <c r="C990" s="910"/>
      <c r="D990" s="548" t="s">
        <v>1419</v>
      </c>
      <c r="E990" s="1006"/>
      <c r="F990" s="974"/>
      <c r="G990" s="969"/>
      <c r="H990" s="136" t="s">
        <v>445</v>
      </c>
      <c r="I990" s="136" t="s">
        <v>446</v>
      </c>
      <c r="J990" s="146"/>
      <c r="K990" s="136" t="s">
        <v>1614</v>
      </c>
      <c r="L990" s="146" t="s">
        <v>614</v>
      </c>
      <c r="M990" s="137">
        <v>2</v>
      </c>
      <c r="N990" s="137" t="s">
        <v>101</v>
      </c>
      <c r="O990" s="138" t="s">
        <v>440</v>
      </c>
      <c r="P990" s="704">
        <v>3</v>
      </c>
      <c r="Q990" s="723"/>
      <c r="R990" s="723"/>
      <c r="S990" s="723"/>
      <c r="T990" s="709"/>
      <c r="U990" s="709"/>
      <c r="V990" s="709"/>
      <c r="W990" s="476"/>
      <c r="X990" s="86"/>
      <c r="Y990" s="86"/>
      <c r="AA990" s="34" t="str">
        <f t="shared" si="198"/>
        <v/>
      </c>
      <c r="AB990" s="88" t="str">
        <f>Z990&amp;AA990</f>
        <v/>
      </c>
      <c r="AU990" s="33" t="str">
        <f t="shared" si="194"/>
        <v/>
      </c>
    </row>
    <row r="991" spans="1:47" ht="13.5" customHeight="1" x14ac:dyDescent="0.25">
      <c r="A991" s="173"/>
      <c r="B991" s="194" t="s">
        <v>1415</v>
      </c>
      <c r="C991" s="910"/>
      <c r="D991" s="548" t="s">
        <v>1419</v>
      </c>
      <c r="E991" s="1006"/>
      <c r="F991" s="974"/>
      <c r="G991" s="969"/>
      <c r="H991" s="136" t="s">
        <v>445</v>
      </c>
      <c r="I991" s="136" t="s">
        <v>446</v>
      </c>
      <c r="J991" s="146"/>
      <c r="K991" s="136" t="s">
        <v>1624</v>
      </c>
      <c r="L991" s="146" t="s">
        <v>614</v>
      </c>
      <c r="M991" s="137">
        <v>2</v>
      </c>
      <c r="N991" s="137" t="s">
        <v>511</v>
      </c>
      <c r="O991" s="138" t="s">
        <v>440</v>
      </c>
      <c r="P991" s="704">
        <v>3</v>
      </c>
      <c r="Q991" s="723"/>
      <c r="R991" s="723"/>
      <c r="S991" s="723"/>
      <c r="T991" s="709"/>
      <c r="U991" s="709"/>
      <c r="V991" s="709"/>
      <c r="W991" s="476"/>
      <c r="X991" s="86"/>
      <c r="Y991" s="86"/>
      <c r="AA991" s="34" t="str">
        <f t="shared" si="198"/>
        <v/>
      </c>
      <c r="AB991" s="88" t="str">
        <f>Z991&amp;AA991</f>
        <v/>
      </c>
      <c r="AU991" s="33" t="str">
        <f t="shared" si="194"/>
        <v/>
      </c>
    </row>
    <row r="992" spans="1:47" ht="13.5" customHeight="1" x14ac:dyDescent="0.25">
      <c r="A992" s="173"/>
      <c r="B992" s="194" t="s">
        <v>1415</v>
      </c>
      <c r="C992" s="910"/>
      <c r="D992" s="548" t="s">
        <v>1419</v>
      </c>
      <c r="E992" s="1006"/>
      <c r="F992" s="974"/>
      <c r="G992" s="969"/>
      <c r="H992" s="136" t="s">
        <v>445</v>
      </c>
      <c r="I992" s="136" t="s">
        <v>489</v>
      </c>
      <c r="J992" s="146"/>
      <c r="K992" s="136" t="s">
        <v>1617</v>
      </c>
      <c r="L992" s="146" t="s">
        <v>614</v>
      </c>
      <c r="M992" s="137">
        <v>8</v>
      </c>
      <c r="N992" s="137" t="s">
        <v>24</v>
      </c>
      <c r="O992" s="138" t="s">
        <v>440</v>
      </c>
      <c r="P992" s="704">
        <v>4</v>
      </c>
      <c r="Q992" s="723"/>
      <c r="R992" s="709"/>
      <c r="S992" s="709"/>
      <c r="T992" s="709"/>
      <c r="U992" s="709"/>
      <c r="V992" s="709"/>
      <c r="W992" s="476"/>
      <c r="X992" s="86"/>
      <c r="Y992" s="86"/>
      <c r="AA992" s="34" t="str">
        <f t="shared" si="198"/>
        <v/>
      </c>
      <c r="AB992" s="88" t="str">
        <f>Z992&amp;AA992</f>
        <v/>
      </c>
      <c r="AU992" s="33" t="str">
        <f t="shared" si="194"/>
        <v/>
      </c>
    </row>
    <row r="993" spans="1:47" ht="13.5" customHeight="1" x14ac:dyDescent="0.25">
      <c r="A993" s="173"/>
      <c r="B993" s="194" t="s">
        <v>1415</v>
      </c>
      <c r="C993" s="910"/>
      <c r="D993" s="548" t="s">
        <v>1419</v>
      </c>
      <c r="E993" s="1006"/>
      <c r="F993" s="974"/>
      <c r="G993" s="969"/>
      <c r="H993" s="136" t="s">
        <v>445</v>
      </c>
      <c r="I993" s="136" t="s">
        <v>489</v>
      </c>
      <c r="J993" s="146"/>
      <c r="K993" s="136" t="s">
        <v>1626</v>
      </c>
      <c r="L993" s="146" t="s">
        <v>614</v>
      </c>
      <c r="M993" s="137">
        <v>9</v>
      </c>
      <c r="N993" s="137" t="s">
        <v>24</v>
      </c>
      <c r="O993" s="138" t="s">
        <v>1379</v>
      </c>
      <c r="P993" s="704">
        <v>3</v>
      </c>
      <c r="Q993" s="723"/>
      <c r="R993" s="723"/>
      <c r="S993" s="723"/>
      <c r="T993" s="709"/>
      <c r="U993" s="709"/>
      <c r="V993" s="709"/>
      <c r="W993" s="476"/>
      <c r="X993" s="86"/>
      <c r="Y993" s="86"/>
      <c r="AA993" s="34" t="str">
        <f t="shared" si="198"/>
        <v/>
      </c>
      <c r="AB993" s="88" t="str">
        <f>Z993&amp;AA993</f>
        <v/>
      </c>
      <c r="AU993" s="33" t="str">
        <f t="shared" si="194"/>
        <v/>
      </c>
    </row>
    <row r="994" spans="1:47" ht="13.5" customHeight="1" x14ac:dyDescent="0.25">
      <c r="A994" s="173"/>
      <c r="B994" s="194" t="s">
        <v>1415</v>
      </c>
      <c r="C994" s="910"/>
      <c r="D994" s="548" t="s">
        <v>1419</v>
      </c>
      <c r="E994" s="1006"/>
      <c r="F994" s="974"/>
      <c r="G994" s="969"/>
      <c r="H994" s="136" t="s">
        <v>445</v>
      </c>
      <c r="I994" s="136" t="s">
        <v>493</v>
      </c>
      <c r="J994" s="146"/>
      <c r="K994" s="136" t="s">
        <v>548</v>
      </c>
      <c r="L994" s="146" t="s">
        <v>614</v>
      </c>
      <c r="M994" s="137">
        <v>3</v>
      </c>
      <c r="N994" s="137" t="s">
        <v>24</v>
      </c>
      <c r="O994" s="138" t="s">
        <v>440</v>
      </c>
      <c r="P994" s="704">
        <v>4</v>
      </c>
      <c r="Q994" s="723"/>
      <c r="R994" s="709"/>
      <c r="S994" s="709"/>
      <c r="T994" s="709"/>
      <c r="U994" s="709"/>
      <c r="V994" s="709"/>
      <c r="W994" s="476"/>
      <c r="X994" s="86"/>
      <c r="Y994" s="86"/>
      <c r="AA994" s="34" t="str">
        <f t="shared" si="198"/>
        <v/>
      </c>
      <c r="AB994" s="88" t="str">
        <f>Z994&amp;AA994</f>
        <v/>
      </c>
      <c r="AU994" s="33" t="str">
        <f t="shared" si="194"/>
        <v/>
      </c>
    </row>
    <row r="995" spans="1:47" ht="13.5" customHeight="1" x14ac:dyDescent="0.25">
      <c r="A995" s="173"/>
      <c r="B995" s="194" t="s">
        <v>1415</v>
      </c>
      <c r="C995" s="910"/>
      <c r="D995" s="548" t="s">
        <v>1419</v>
      </c>
      <c r="E995" s="1006"/>
      <c r="F995" s="974"/>
      <c r="G995" s="969"/>
      <c r="H995" s="136" t="s">
        <v>445</v>
      </c>
      <c r="I995" s="136" t="s">
        <v>489</v>
      </c>
      <c r="J995" s="146"/>
      <c r="K995" s="136" t="s">
        <v>1816</v>
      </c>
      <c r="L995" s="146"/>
      <c r="M995" s="137"/>
      <c r="N995" s="137"/>
      <c r="O995" s="138"/>
      <c r="P995" s="704"/>
      <c r="Q995" s="723"/>
      <c r="R995" s="723"/>
      <c r="S995" s="723"/>
      <c r="T995" s="709">
        <v>4</v>
      </c>
      <c r="U995" s="709"/>
      <c r="V995" s="709"/>
      <c r="W995" s="476"/>
      <c r="X995" s="86"/>
      <c r="Y995" s="86"/>
      <c r="AA995" s="34" t="str">
        <f t="shared" si="198"/>
        <v/>
      </c>
      <c r="AB995" s="88" t="str">
        <f t="shared" si="195"/>
        <v/>
      </c>
      <c r="AU995" s="33" t="str">
        <f t="shared" si="194"/>
        <v/>
      </c>
    </row>
    <row r="996" spans="1:47" ht="13.5" customHeight="1" x14ac:dyDescent="0.25">
      <c r="A996" s="173"/>
      <c r="B996" s="194" t="s">
        <v>1415</v>
      </c>
      <c r="C996" s="910"/>
      <c r="D996" s="548" t="s">
        <v>1419</v>
      </c>
      <c r="E996" s="1006"/>
      <c r="F996" s="974"/>
      <c r="G996" s="969"/>
      <c r="H996" s="136" t="s">
        <v>445</v>
      </c>
      <c r="I996" s="136" t="s">
        <v>489</v>
      </c>
      <c r="J996" s="146"/>
      <c r="K996" s="136" t="s">
        <v>1270</v>
      </c>
      <c r="L996" s="146"/>
      <c r="M996" s="137"/>
      <c r="N996" s="137"/>
      <c r="O996" s="138"/>
      <c r="P996" s="704"/>
      <c r="Q996" s="723"/>
      <c r="R996" s="723"/>
      <c r="S996" s="723"/>
      <c r="T996" s="709"/>
      <c r="U996" s="709"/>
      <c r="V996" s="709">
        <v>4</v>
      </c>
      <c r="W996" s="476"/>
      <c r="X996" s="86"/>
      <c r="Y996" s="86"/>
      <c r="AA996" s="34" t="str">
        <f t="shared" si="198"/>
        <v/>
      </c>
      <c r="AB996" s="88" t="str">
        <f t="shared" si="195"/>
        <v/>
      </c>
      <c r="AU996" s="33" t="str">
        <f t="shared" si="194"/>
        <v/>
      </c>
    </row>
    <row r="997" spans="1:47" ht="13.5" customHeight="1" x14ac:dyDescent="0.25">
      <c r="A997" s="173"/>
      <c r="B997" s="194" t="s">
        <v>1415</v>
      </c>
      <c r="C997" s="910"/>
      <c r="D997" s="548" t="s">
        <v>1419</v>
      </c>
      <c r="E997" s="1006"/>
      <c r="F997" s="974"/>
      <c r="G997" s="969"/>
      <c r="H997" s="136" t="s">
        <v>445</v>
      </c>
      <c r="I997" s="136" t="s">
        <v>489</v>
      </c>
      <c r="J997" s="146"/>
      <c r="K997" s="136" t="s">
        <v>2007</v>
      </c>
      <c r="L997" s="146"/>
      <c r="M997" s="137"/>
      <c r="N997" s="137"/>
      <c r="O997" s="138"/>
      <c r="P997" s="704"/>
      <c r="Q997" s="723"/>
      <c r="R997" s="709"/>
      <c r="S997" s="709">
        <v>5</v>
      </c>
      <c r="T997" s="709"/>
      <c r="U997" s="709"/>
      <c r="V997" s="709"/>
      <c r="W997" s="476"/>
      <c r="X997" s="86"/>
      <c r="Y997" s="86"/>
      <c r="AA997" s="34" t="str">
        <f t="shared" si="198"/>
        <v/>
      </c>
      <c r="AB997" s="88" t="str">
        <f t="shared" si="195"/>
        <v/>
      </c>
      <c r="AU997" s="33" t="str">
        <f t="shared" si="194"/>
        <v/>
      </c>
    </row>
    <row r="998" spans="1:47" ht="13.5" customHeight="1" thickBot="1" x14ac:dyDescent="0.3">
      <c r="A998" s="176"/>
      <c r="B998" s="259" t="s">
        <v>1415</v>
      </c>
      <c r="C998" s="911"/>
      <c r="D998" s="790" t="s">
        <v>1419</v>
      </c>
      <c r="E998" s="1008"/>
      <c r="F998" s="975"/>
      <c r="G998" s="971"/>
      <c r="H998" s="232" t="s">
        <v>445</v>
      </c>
      <c r="I998" s="232" t="s">
        <v>489</v>
      </c>
      <c r="J998" s="259"/>
      <c r="K998" s="232" t="s">
        <v>426</v>
      </c>
      <c r="L998" s="233"/>
      <c r="M998" s="233"/>
      <c r="N998" s="233"/>
      <c r="O998" s="233"/>
      <c r="P998" s="705"/>
      <c r="Q998" s="724"/>
      <c r="R998" s="724"/>
      <c r="S998" s="721">
        <v>3</v>
      </c>
      <c r="T998" s="721"/>
      <c r="U998" s="721"/>
      <c r="V998" s="721"/>
      <c r="W998" s="484"/>
      <c r="X998" s="37">
        <f>SUM(P988:W998)</f>
        <v>40</v>
      </c>
      <c r="Y998" s="37">
        <f>X998</f>
        <v>40</v>
      </c>
      <c r="Z998" s="904" t="s">
        <v>1473</v>
      </c>
      <c r="AA998" s="34" t="str">
        <f t="shared" si="198"/>
        <v>TC</v>
      </c>
      <c r="AB998" s="88" t="str">
        <f t="shared" si="195"/>
        <v>AGTC</v>
      </c>
      <c r="AC998" t="s">
        <v>1480</v>
      </c>
      <c r="AU998" s="33" t="str">
        <f t="shared" si="194"/>
        <v/>
      </c>
    </row>
    <row r="999" spans="1:47" s="907" customFormat="1" ht="13.5" customHeight="1" x14ac:dyDescent="0.25">
      <c r="A999" s="903">
        <f>A988+1</f>
        <v>123</v>
      </c>
      <c r="B999" s="1235" t="s">
        <v>1400</v>
      </c>
      <c r="C999" s="919" t="s">
        <v>35</v>
      </c>
      <c r="D999" s="678" t="s">
        <v>1255</v>
      </c>
      <c r="E999" s="1017" t="s">
        <v>336</v>
      </c>
      <c r="F999" s="1250" t="s">
        <v>627</v>
      </c>
      <c r="G999" s="979" t="s">
        <v>2169</v>
      </c>
      <c r="H999" s="213" t="s">
        <v>861</v>
      </c>
      <c r="I999" s="530" t="s">
        <v>874</v>
      </c>
      <c r="J999" s="530"/>
      <c r="K999" s="514" t="s">
        <v>548</v>
      </c>
      <c r="L999" s="516" t="s">
        <v>97</v>
      </c>
      <c r="M999" s="128">
        <v>2</v>
      </c>
      <c r="N999" s="370" t="s">
        <v>24</v>
      </c>
      <c r="O999" s="529" t="s">
        <v>440</v>
      </c>
      <c r="P999" s="703">
        <v>2</v>
      </c>
      <c r="Q999" s="722">
        <v>1</v>
      </c>
      <c r="R999" s="722"/>
      <c r="S999" s="722"/>
      <c r="T999" s="722"/>
      <c r="U999" s="731"/>
      <c r="V999" s="731"/>
      <c r="W999" s="696"/>
      <c r="X999" s="1251"/>
      <c r="Y999" s="40"/>
      <c r="Z999" s="904"/>
      <c r="AA999" s="34" t="str">
        <f t="shared" si="198"/>
        <v/>
      </c>
      <c r="AB999" s="905" t="str">
        <f t="shared" si="195"/>
        <v/>
      </c>
      <c r="AC999" s="906"/>
      <c r="AD999" s="906"/>
      <c r="AU999" s="33">
        <f t="shared" si="194"/>
        <v>16</v>
      </c>
    </row>
    <row r="1000" spans="1:47" s="907" customFormat="1" ht="13.5" customHeight="1" x14ac:dyDescent="0.25">
      <c r="A1000" s="908"/>
      <c r="B1000" s="518" t="s">
        <v>1400</v>
      </c>
      <c r="C1000" s="912"/>
      <c r="D1000" s="679" t="s">
        <v>1255</v>
      </c>
      <c r="E1000" s="1018"/>
      <c r="F1000" s="1252"/>
      <c r="G1000" s="963"/>
      <c r="H1000" s="151" t="s">
        <v>861</v>
      </c>
      <c r="I1000" s="539" t="s">
        <v>874</v>
      </c>
      <c r="J1000" s="539"/>
      <c r="K1000" s="518" t="s">
        <v>1614</v>
      </c>
      <c r="L1000" s="236" t="s">
        <v>97</v>
      </c>
      <c r="M1000" s="141">
        <v>2</v>
      </c>
      <c r="N1000" s="563" t="s">
        <v>101</v>
      </c>
      <c r="O1000" s="564" t="s">
        <v>440</v>
      </c>
      <c r="P1000" s="708">
        <v>2</v>
      </c>
      <c r="Q1000" s="727">
        <v>1</v>
      </c>
      <c r="R1000" s="727"/>
      <c r="S1000" s="727"/>
      <c r="T1000" s="727"/>
      <c r="U1000" s="732"/>
      <c r="V1000" s="732"/>
      <c r="W1000" s="571"/>
      <c r="X1000" s="1253"/>
      <c r="Y1000" s="38"/>
      <c r="Z1000" s="904"/>
      <c r="AA1000" s="34" t="str">
        <f t="shared" si="198"/>
        <v/>
      </c>
      <c r="AB1000" s="905" t="str">
        <f t="shared" si="195"/>
        <v/>
      </c>
      <c r="AC1000" s="906"/>
      <c r="AD1000" s="906"/>
      <c r="AU1000" s="33" t="str">
        <f t="shared" si="194"/>
        <v/>
      </c>
    </row>
    <row r="1001" spans="1:47" s="907" customFormat="1" ht="13.5" customHeight="1" x14ac:dyDescent="0.25">
      <c r="A1001" s="908"/>
      <c r="B1001" s="518" t="s">
        <v>1400</v>
      </c>
      <c r="C1001" s="912"/>
      <c r="D1001" s="679" t="s">
        <v>1255</v>
      </c>
      <c r="E1001" s="1018"/>
      <c r="F1001" s="954"/>
      <c r="G1001" s="963"/>
      <c r="H1001" s="151" t="s">
        <v>861</v>
      </c>
      <c r="I1001" s="539" t="s">
        <v>874</v>
      </c>
      <c r="J1001" s="539"/>
      <c r="K1001" s="518" t="s">
        <v>1799</v>
      </c>
      <c r="L1001" s="236" t="s">
        <v>97</v>
      </c>
      <c r="M1001" s="141">
        <v>2</v>
      </c>
      <c r="N1001" s="563" t="s">
        <v>24</v>
      </c>
      <c r="O1001" s="564" t="s">
        <v>440</v>
      </c>
      <c r="P1001" s="708">
        <v>2</v>
      </c>
      <c r="Q1001" s="727">
        <v>1</v>
      </c>
      <c r="R1001" s="727"/>
      <c r="S1001" s="727"/>
      <c r="T1001" s="727"/>
      <c r="U1001" s="732"/>
      <c r="V1001" s="732"/>
      <c r="W1001" s="571"/>
      <c r="X1001" s="1253"/>
      <c r="Y1001" s="38"/>
      <c r="Z1001" s="904"/>
      <c r="AA1001" s="34" t="str">
        <f t="shared" si="198"/>
        <v/>
      </c>
      <c r="AB1001" s="905" t="str">
        <f t="shared" si="195"/>
        <v/>
      </c>
      <c r="AC1001" s="906"/>
      <c r="AD1001" s="906"/>
      <c r="AU1001" s="33" t="str">
        <f t="shared" si="194"/>
        <v/>
      </c>
    </row>
    <row r="1002" spans="1:47" s="907" customFormat="1" ht="13.5" customHeight="1" x14ac:dyDescent="0.25">
      <c r="A1002" s="908"/>
      <c r="B1002" s="518" t="s">
        <v>1400</v>
      </c>
      <c r="C1002" s="912"/>
      <c r="D1002" s="679" t="s">
        <v>1255</v>
      </c>
      <c r="E1002" s="1018"/>
      <c r="F1002" s="954"/>
      <c r="G1002" s="963"/>
      <c r="H1002" s="151" t="s">
        <v>861</v>
      </c>
      <c r="I1002" s="539" t="s">
        <v>874</v>
      </c>
      <c r="J1002" s="539"/>
      <c r="K1002" s="518" t="s">
        <v>1799</v>
      </c>
      <c r="L1002" s="236" t="s">
        <v>97</v>
      </c>
      <c r="M1002" s="141">
        <v>2</v>
      </c>
      <c r="N1002" s="563" t="s">
        <v>101</v>
      </c>
      <c r="O1002" s="564" t="s">
        <v>440</v>
      </c>
      <c r="P1002" s="708">
        <v>2</v>
      </c>
      <c r="Q1002" s="727">
        <v>1</v>
      </c>
      <c r="R1002" s="727"/>
      <c r="S1002" s="727"/>
      <c r="T1002" s="727"/>
      <c r="U1002" s="732"/>
      <c r="V1002" s="732"/>
      <c r="W1002" s="571"/>
      <c r="X1002" s="1253"/>
      <c r="Y1002" s="38"/>
      <c r="Z1002" s="904"/>
      <c r="AA1002" s="34" t="str">
        <f t="shared" si="198"/>
        <v/>
      </c>
      <c r="AB1002" s="905" t="str">
        <f t="shared" si="195"/>
        <v/>
      </c>
      <c r="AC1002" s="906"/>
      <c r="AD1002" s="906"/>
      <c r="AU1002" s="33" t="str">
        <f t="shared" ref="AU1002:AU1033" si="199">IF(C1002&lt;&gt;"",SUMIF(D$6:D$1071,D1002,P$6:Q$1071),"")</f>
        <v/>
      </c>
    </row>
    <row r="1003" spans="1:47" s="907" customFormat="1" ht="13.5" customHeight="1" x14ac:dyDescent="0.25">
      <c r="A1003" s="908"/>
      <c r="B1003" s="518" t="s">
        <v>1400</v>
      </c>
      <c r="C1003" s="912"/>
      <c r="D1003" s="679" t="s">
        <v>1255</v>
      </c>
      <c r="E1003" s="1018"/>
      <c r="F1003" s="954"/>
      <c r="G1003" s="963"/>
      <c r="H1003" s="151" t="s">
        <v>861</v>
      </c>
      <c r="I1003" s="509" t="s">
        <v>872</v>
      </c>
      <c r="J1003" s="539"/>
      <c r="K1003" s="518" t="s">
        <v>1624</v>
      </c>
      <c r="L1003" s="236" t="s">
        <v>97</v>
      </c>
      <c r="M1003" s="141">
        <v>2</v>
      </c>
      <c r="N1003" s="563" t="s">
        <v>24</v>
      </c>
      <c r="O1003" s="564" t="s">
        <v>435</v>
      </c>
      <c r="P1003" s="718">
        <v>2</v>
      </c>
      <c r="Q1003" s="727">
        <v>1</v>
      </c>
      <c r="R1003" s="727"/>
      <c r="S1003" s="727"/>
      <c r="T1003" s="727"/>
      <c r="U1003" s="732"/>
      <c r="V1003" s="732"/>
      <c r="W1003" s="571"/>
      <c r="X1003" s="1253"/>
      <c r="Y1003" s="38"/>
      <c r="Z1003" s="904"/>
      <c r="AA1003" s="34" t="str">
        <f t="shared" si="198"/>
        <v/>
      </c>
      <c r="AB1003" s="905" t="str">
        <f t="shared" si="195"/>
        <v/>
      </c>
      <c r="AC1003" s="906"/>
      <c r="AD1003" s="906"/>
      <c r="AU1003" s="33" t="str">
        <f t="shared" si="199"/>
        <v/>
      </c>
    </row>
    <row r="1004" spans="1:47" s="907" customFormat="1" ht="13.5" customHeight="1" x14ac:dyDescent="0.25">
      <c r="A1004" s="908"/>
      <c r="B1004" s="518" t="s">
        <v>1400</v>
      </c>
      <c r="C1004" s="912"/>
      <c r="D1004" s="679" t="s">
        <v>1255</v>
      </c>
      <c r="E1004" s="1018"/>
      <c r="F1004" s="954"/>
      <c r="G1004" s="963"/>
      <c r="H1004" s="151" t="s">
        <v>861</v>
      </c>
      <c r="I1004" s="509" t="s">
        <v>1547</v>
      </c>
      <c r="J1004" s="539"/>
      <c r="K1004" s="518" t="s">
        <v>2087</v>
      </c>
      <c r="L1004" s="236"/>
      <c r="M1004" s="141">
        <v>1</v>
      </c>
      <c r="N1004" s="563" t="s">
        <v>101</v>
      </c>
      <c r="O1004" s="564" t="s">
        <v>625</v>
      </c>
      <c r="P1004" s="718">
        <v>3</v>
      </c>
      <c r="Q1004" s="727"/>
      <c r="R1004" s="727"/>
      <c r="S1004" s="727"/>
      <c r="T1004" s="727"/>
      <c r="U1004" s="732"/>
      <c r="V1004" s="732"/>
      <c r="W1004" s="571"/>
      <c r="X1004" s="33"/>
      <c r="Y1004" s="13"/>
      <c r="Z1004" s="904"/>
      <c r="AA1004" s="34" t="str">
        <f t="shared" si="198"/>
        <v/>
      </c>
      <c r="AB1004" s="905" t="str">
        <f t="shared" si="195"/>
        <v/>
      </c>
      <c r="AC1004" s="906"/>
      <c r="AD1004" s="906"/>
      <c r="AU1004" s="33" t="str">
        <f t="shared" si="199"/>
        <v/>
      </c>
    </row>
    <row r="1005" spans="1:47" s="907" customFormat="1" ht="13.5" customHeight="1" x14ac:dyDescent="0.25">
      <c r="A1005" s="908"/>
      <c r="B1005" s="518" t="s">
        <v>1400</v>
      </c>
      <c r="C1005" s="912"/>
      <c r="D1005" s="679" t="s">
        <v>1255</v>
      </c>
      <c r="E1005" s="1018"/>
      <c r="F1005" s="954"/>
      <c r="G1005" s="963"/>
      <c r="H1005" s="151" t="s">
        <v>861</v>
      </c>
      <c r="I1005" s="539" t="s">
        <v>1547</v>
      </c>
      <c r="J1005" s="539"/>
      <c r="K1005" s="509" t="s">
        <v>2087</v>
      </c>
      <c r="L1005" s="236"/>
      <c r="M1005" s="141">
        <v>1</v>
      </c>
      <c r="N1005" s="563" t="s">
        <v>24</v>
      </c>
      <c r="O1005" s="564" t="s">
        <v>625</v>
      </c>
      <c r="P1005" s="718">
        <v>3</v>
      </c>
      <c r="Q1005" s="727"/>
      <c r="R1005" s="727"/>
      <c r="S1005" s="727"/>
      <c r="T1005" s="727"/>
      <c r="U1005" s="732"/>
      <c r="V1005" s="732"/>
      <c r="W1005" s="571"/>
      <c r="X1005" s="1253"/>
      <c r="Y1005" s="38"/>
      <c r="Z1005" s="904"/>
      <c r="AA1005" s="34" t="str">
        <f t="shared" si="198"/>
        <v/>
      </c>
      <c r="AB1005" s="905" t="str">
        <f t="shared" si="195"/>
        <v/>
      </c>
      <c r="AC1005" s="906"/>
      <c r="AD1005" s="906"/>
      <c r="AU1005" s="33" t="str">
        <f t="shared" si="199"/>
        <v/>
      </c>
    </row>
    <row r="1006" spans="1:47" s="907" customFormat="1" ht="13.5" customHeight="1" x14ac:dyDescent="0.25">
      <c r="A1006" s="908"/>
      <c r="B1006" s="518" t="s">
        <v>1400</v>
      </c>
      <c r="C1006" s="912"/>
      <c r="D1006" s="679" t="s">
        <v>1255</v>
      </c>
      <c r="E1006" s="1018"/>
      <c r="F1006" s="954"/>
      <c r="G1006" s="963"/>
      <c r="H1006" s="151" t="s">
        <v>861</v>
      </c>
      <c r="I1006" s="539" t="s">
        <v>874</v>
      </c>
      <c r="J1006" s="539"/>
      <c r="K1006" s="509" t="s">
        <v>2007</v>
      </c>
      <c r="L1006" s="236" t="s">
        <v>97</v>
      </c>
      <c r="M1006" s="141"/>
      <c r="N1006" s="563"/>
      <c r="O1006" s="564" t="s">
        <v>625</v>
      </c>
      <c r="P1006" s="718"/>
      <c r="Q1006" s="727"/>
      <c r="R1006" s="727"/>
      <c r="S1006" s="727">
        <v>4</v>
      </c>
      <c r="T1006" s="727"/>
      <c r="U1006" s="732"/>
      <c r="V1006" s="732"/>
      <c r="W1006" s="571"/>
      <c r="X1006" s="1253"/>
      <c r="Y1006" s="38"/>
      <c r="Z1006" s="904"/>
      <c r="AA1006" s="34" t="str">
        <f t="shared" si="198"/>
        <v/>
      </c>
      <c r="AB1006" s="905" t="str">
        <f t="shared" ref="AB1006" si="200">Z1006&amp;AA1006</f>
        <v/>
      </c>
      <c r="AC1006" s="906"/>
      <c r="AD1006" s="906"/>
      <c r="AU1006" s="33" t="str">
        <f t="shared" si="199"/>
        <v/>
      </c>
    </row>
    <row r="1007" spans="1:47" s="907" customFormat="1" ht="13.5" customHeight="1" x14ac:dyDescent="0.25">
      <c r="A1007" s="908"/>
      <c r="B1007" s="518" t="s">
        <v>1400</v>
      </c>
      <c r="C1007" s="912"/>
      <c r="D1007" s="679" t="s">
        <v>1255</v>
      </c>
      <c r="E1007" s="1018"/>
      <c r="F1007" s="954"/>
      <c r="G1007" s="963"/>
      <c r="H1007" s="151" t="s">
        <v>861</v>
      </c>
      <c r="I1007" s="539" t="s">
        <v>874</v>
      </c>
      <c r="J1007" s="539"/>
      <c r="K1007" s="509" t="s">
        <v>426</v>
      </c>
      <c r="L1007" s="236" t="s">
        <v>97</v>
      </c>
      <c r="M1007" s="141"/>
      <c r="N1007" s="563"/>
      <c r="O1007" s="564" t="s">
        <v>625</v>
      </c>
      <c r="P1007" s="718"/>
      <c r="Q1007" s="727"/>
      <c r="R1007" s="727"/>
      <c r="S1007" s="727">
        <v>2</v>
      </c>
      <c r="T1007" s="727"/>
      <c r="U1007" s="732"/>
      <c r="V1007" s="732"/>
      <c r="W1007" s="571"/>
      <c r="X1007" s="1253"/>
      <c r="Y1007" s="38"/>
      <c r="Z1007" s="904"/>
      <c r="AA1007" s="34" t="str">
        <f t="shared" si="198"/>
        <v/>
      </c>
      <c r="AB1007" s="905" t="str">
        <f t="shared" si="195"/>
        <v/>
      </c>
      <c r="AC1007" s="906"/>
      <c r="AD1007" s="906"/>
      <c r="AU1007" s="33" t="str">
        <f t="shared" si="199"/>
        <v/>
      </c>
    </row>
    <row r="1008" spans="1:47" s="907" customFormat="1" ht="13.5" customHeight="1" thickBot="1" x14ac:dyDescent="0.3">
      <c r="A1008" s="908"/>
      <c r="B1008" s="518" t="s">
        <v>1400</v>
      </c>
      <c r="C1008" s="912"/>
      <c r="D1008" s="679" t="s">
        <v>1255</v>
      </c>
      <c r="E1008" s="1018"/>
      <c r="F1008" s="954"/>
      <c r="G1008" s="963"/>
      <c r="H1008" s="286" t="s">
        <v>861</v>
      </c>
      <c r="I1008" s="539" t="s">
        <v>874</v>
      </c>
      <c r="J1008" s="539"/>
      <c r="K1008" s="518" t="s">
        <v>2181</v>
      </c>
      <c r="L1008" s="236"/>
      <c r="M1008" s="285"/>
      <c r="N1008" s="564"/>
      <c r="O1008" s="564"/>
      <c r="P1008" s="1254"/>
      <c r="Q1008" s="732"/>
      <c r="R1008" s="732"/>
      <c r="S1008" s="732"/>
      <c r="T1008" s="732">
        <v>13</v>
      </c>
      <c r="U1008" s="732"/>
      <c r="V1008" s="732"/>
      <c r="W1008" s="571"/>
      <c r="X1008" s="1253">
        <f>SUM(P999:W1008)</f>
        <v>40</v>
      </c>
      <c r="Y1008" s="38">
        <f>X1008</f>
        <v>40</v>
      </c>
      <c r="Z1008" s="904" t="s">
        <v>1476</v>
      </c>
      <c r="AA1008" s="34" t="str">
        <f t="shared" si="198"/>
        <v>TC</v>
      </c>
      <c r="AB1008" s="905" t="str">
        <f t="shared" si="195"/>
        <v>SATC</v>
      </c>
      <c r="AC1008" s="906" t="s">
        <v>1480</v>
      </c>
      <c r="AD1008" s="906"/>
      <c r="AU1008" s="33" t="str">
        <f t="shared" si="199"/>
        <v/>
      </c>
    </row>
    <row r="1009" spans="1:47" s="33" customFormat="1" ht="13.5" customHeight="1" x14ac:dyDescent="0.25">
      <c r="A1009" s="156">
        <f>A999+1</f>
        <v>124</v>
      </c>
      <c r="B1009" s="1240" t="s">
        <v>1357</v>
      </c>
      <c r="C1009" s="915" t="s">
        <v>83</v>
      </c>
      <c r="D1009" s="678" t="s">
        <v>1412</v>
      </c>
      <c r="E1009" s="1017" t="s">
        <v>336</v>
      </c>
      <c r="F1009" s="956" t="s">
        <v>1411</v>
      </c>
      <c r="G1009" s="956" t="s">
        <v>41</v>
      </c>
      <c r="H1009" s="509" t="s">
        <v>2242</v>
      </c>
      <c r="I1009" s="186" t="s">
        <v>1888</v>
      </c>
      <c r="J1009" s="187" t="s">
        <v>1078</v>
      </c>
      <c r="K1009" s="186" t="s">
        <v>175</v>
      </c>
      <c r="L1009" s="186" t="s">
        <v>1889</v>
      </c>
      <c r="M1009" s="187">
        <v>2</v>
      </c>
      <c r="N1009" s="187" t="s">
        <v>24</v>
      </c>
      <c r="O1009" s="187" t="s">
        <v>440</v>
      </c>
      <c r="P1009" s="1085">
        <v>2</v>
      </c>
      <c r="Q1009" s="722"/>
      <c r="R1009" s="728"/>
      <c r="S1009" s="720"/>
      <c r="T1009" s="720"/>
      <c r="U1009" s="720"/>
      <c r="V1009" s="720"/>
      <c r="W1009" s="471"/>
      <c r="X1009" s="85"/>
      <c r="Y1009" s="85"/>
      <c r="AA1009" s="34" t="str">
        <f t="shared" si="198"/>
        <v/>
      </c>
      <c r="AB1009" s="88" t="str">
        <f t="shared" si="195"/>
        <v/>
      </c>
      <c r="AC1009"/>
      <c r="AD1009"/>
      <c r="AU1009" s="33">
        <f t="shared" si="199"/>
        <v>17</v>
      </c>
    </row>
    <row r="1010" spans="1:47" s="33" customFormat="1" ht="13.5" customHeight="1" x14ac:dyDescent="0.25">
      <c r="A1010" s="573"/>
      <c r="B1010" s="547" t="s">
        <v>1357</v>
      </c>
      <c r="C1010" s="910"/>
      <c r="D1010" s="548" t="s">
        <v>1412</v>
      </c>
      <c r="E1010" s="1006"/>
      <c r="F1010" s="974"/>
      <c r="G1010" s="969"/>
      <c r="H1010" s="509" t="s">
        <v>2242</v>
      </c>
      <c r="I1010" s="193" t="s">
        <v>1888</v>
      </c>
      <c r="J1010" s="192" t="s">
        <v>1078</v>
      </c>
      <c r="K1010" s="193" t="s">
        <v>175</v>
      </c>
      <c r="L1010" s="193" t="s">
        <v>1889</v>
      </c>
      <c r="M1010" s="192">
        <v>2</v>
      </c>
      <c r="N1010" s="192" t="s">
        <v>101</v>
      </c>
      <c r="O1010" s="192" t="s">
        <v>440</v>
      </c>
      <c r="P1010" s="717">
        <v>2</v>
      </c>
      <c r="Q1010" s="736"/>
      <c r="R1010" s="709"/>
      <c r="S1010" s="709"/>
      <c r="T1010" s="709"/>
      <c r="U1010" s="709"/>
      <c r="V1010" s="709"/>
      <c r="W1010" s="476"/>
      <c r="X1010" s="86"/>
      <c r="Y1010" s="86"/>
      <c r="AA1010" s="34" t="str">
        <f t="shared" si="198"/>
        <v/>
      </c>
      <c r="AB1010" s="88" t="str">
        <f t="shared" ref="AB1010" si="201">Z1010&amp;AA1010</f>
        <v/>
      </c>
      <c r="AC1010"/>
      <c r="AD1010"/>
      <c r="AU1010" s="33" t="str">
        <f t="shared" si="199"/>
        <v/>
      </c>
    </row>
    <row r="1011" spans="1:47" s="33" customFormat="1" ht="13.5" customHeight="1" x14ac:dyDescent="0.25">
      <c r="A1011" s="573"/>
      <c r="B1011" s="547" t="s">
        <v>1357</v>
      </c>
      <c r="C1011" s="910"/>
      <c r="D1011" s="548" t="s">
        <v>1412</v>
      </c>
      <c r="E1011" s="1006"/>
      <c r="F1011" s="974"/>
      <c r="G1011" s="969"/>
      <c r="H1011" s="509" t="s">
        <v>2242</v>
      </c>
      <c r="I1011" s="193" t="s">
        <v>1888</v>
      </c>
      <c r="J1011" s="193" t="s">
        <v>1078</v>
      </c>
      <c r="K1011" s="193" t="s">
        <v>1808</v>
      </c>
      <c r="L1011" s="193" t="s">
        <v>1889</v>
      </c>
      <c r="M1011" s="192">
        <v>3</v>
      </c>
      <c r="N1011" s="192" t="s">
        <v>24</v>
      </c>
      <c r="O1011" s="192" t="s">
        <v>440</v>
      </c>
      <c r="P1011" s="717">
        <v>2</v>
      </c>
      <c r="Q1011" s="736"/>
      <c r="R1011" s="709"/>
      <c r="S1011" s="709"/>
      <c r="T1011" s="709"/>
      <c r="U1011" s="709"/>
      <c r="V1011" s="709"/>
      <c r="W1011" s="476"/>
      <c r="X1011" s="86"/>
      <c r="Y1011" s="86"/>
      <c r="AA1011" s="34" t="str">
        <f t="shared" si="198"/>
        <v/>
      </c>
      <c r="AB1011" s="88" t="str">
        <f>Z1011&amp;AA1011</f>
        <v/>
      </c>
      <c r="AC1011"/>
      <c r="AD1011"/>
      <c r="AU1011" s="33" t="str">
        <f t="shared" si="199"/>
        <v/>
      </c>
    </row>
    <row r="1012" spans="1:47" s="33" customFormat="1" ht="13.5" customHeight="1" x14ac:dyDescent="0.25">
      <c r="A1012" s="573"/>
      <c r="B1012" s="547" t="s">
        <v>1357</v>
      </c>
      <c r="C1012" s="910"/>
      <c r="D1012" s="548" t="s">
        <v>1412</v>
      </c>
      <c r="E1012" s="1006"/>
      <c r="F1012" s="974"/>
      <c r="G1012" s="969"/>
      <c r="H1012" s="509" t="s">
        <v>2242</v>
      </c>
      <c r="I1012" s="193" t="s">
        <v>1888</v>
      </c>
      <c r="J1012" s="193" t="s">
        <v>1078</v>
      </c>
      <c r="K1012" s="193" t="s">
        <v>1808</v>
      </c>
      <c r="L1012" s="193" t="s">
        <v>1889</v>
      </c>
      <c r="M1012" s="192">
        <v>3</v>
      </c>
      <c r="N1012" s="192" t="s">
        <v>101</v>
      </c>
      <c r="O1012" s="192" t="s">
        <v>440</v>
      </c>
      <c r="P1012" s="717">
        <v>2</v>
      </c>
      <c r="Q1012" s="736"/>
      <c r="R1012" s="709"/>
      <c r="S1012" s="709"/>
      <c r="T1012" s="709"/>
      <c r="U1012" s="709"/>
      <c r="V1012" s="709"/>
      <c r="W1012" s="476"/>
      <c r="X1012" s="86"/>
      <c r="Y1012" s="86"/>
      <c r="AA1012" s="34" t="str">
        <f t="shared" si="198"/>
        <v/>
      </c>
      <c r="AB1012" s="88" t="str">
        <f t="shared" ref="AB1012:AB1013" si="202">Z1012&amp;AA1012</f>
        <v/>
      </c>
      <c r="AC1012"/>
      <c r="AD1012"/>
      <c r="AU1012" s="33" t="str">
        <f t="shared" si="199"/>
        <v/>
      </c>
    </row>
    <row r="1013" spans="1:47" s="33" customFormat="1" ht="13.5" customHeight="1" x14ac:dyDescent="0.25">
      <c r="A1013" s="573"/>
      <c r="B1013" s="547" t="s">
        <v>1357</v>
      </c>
      <c r="C1013" s="910"/>
      <c r="D1013" s="548" t="s">
        <v>1412</v>
      </c>
      <c r="E1013" s="1006"/>
      <c r="F1013" s="974"/>
      <c r="G1013" s="969"/>
      <c r="H1013" s="133" t="s">
        <v>445</v>
      </c>
      <c r="I1013" s="193" t="s">
        <v>489</v>
      </c>
      <c r="J1013" s="193"/>
      <c r="K1013" s="193" t="s">
        <v>505</v>
      </c>
      <c r="L1013" s="193" t="s">
        <v>614</v>
      </c>
      <c r="M1013" s="192" t="s">
        <v>506</v>
      </c>
      <c r="N1013" s="192" t="s">
        <v>24</v>
      </c>
      <c r="O1013" s="192" t="s">
        <v>1379</v>
      </c>
      <c r="P1013" s="717">
        <v>5</v>
      </c>
      <c r="Q1013" s="736"/>
      <c r="R1013" s="709"/>
      <c r="S1013" s="709"/>
      <c r="T1013" s="709"/>
      <c r="U1013" s="709"/>
      <c r="V1013" s="709"/>
      <c r="W1013" s="476"/>
      <c r="X1013" s="15"/>
      <c r="Y1013" s="15"/>
      <c r="AA1013" s="34" t="str">
        <f t="shared" si="198"/>
        <v/>
      </c>
      <c r="AB1013" s="88" t="str">
        <f t="shared" si="202"/>
        <v/>
      </c>
      <c r="AC1013"/>
      <c r="AD1013"/>
      <c r="AU1013" s="33" t="str">
        <f t="shared" si="199"/>
        <v/>
      </c>
    </row>
    <row r="1014" spans="1:47" s="33" customFormat="1" ht="13.5" customHeight="1" x14ac:dyDescent="0.25">
      <c r="A1014" s="130"/>
      <c r="B1014" s="547" t="s">
        <v>1357</v>
      </c>
      <c r="C1014" s="910"/>
      <c r="D1014" s="548" t="s">
        <v>1412</v>
      </c>
      <c r="E1014" s="1006"/>
      <c r="F1014" s="974"/>
      <c r="G1014" s="969"/>
      <c r="H1014" s="133" t="s">
        <v>445</v>
      </c>
      <c r="I1014" s="193" t="s">
        <v>489</v>
      </c>
      <c r="J1014" s="193"/>
      <c r="K1014" s="193" t="s">
        <v>623</v>
      </c>
      <c r="L1014" s="193" t="s">
        <v>614</v>
      </c>
      <c r="M1014" s="192">
        <v>2</v>
      </c>
      <c r="N1014" s="192" t="s">
        <v>24</v>
      </c>
      <c r="O1014" s="192" t="s">
        <v>1379</v>
      </c>
      <c r="P1014" s="717">
        <v>4</v>
      </c>
      <c r="Q1014" s="736"/>
      <c r="R1014" s="709"/>
      <c r="S1014" s="709"/>
      <c r="T1014" s="709"/>
      <c r="U1014" s="709"/>
      <c r="V1014" s="709"/>
      <c r="W1014" s="476"/>
      <c r="X1014" s="86"/>
      <c r="Y1014" s="86"/>
      <c r="AA1014" s="34" t="str">
        <f t="shared" si="198"/>
        <v/>
      </c>
      <c r="AB1014" s="88" t="str">
        <f t="shared" si="195"/>
        <v/>
      </c>
      <c r="AC1014"/>
      <c r="AD1014"/>
      <c r="AU1014" s="33" t="str">
        <f t="shared" si="199"/>
        <v/>
      </c>
    </row>
    <row r="1015" spans="1:47" s="33" customFormat="1" ht="13.5" customHeight="1" x14ac:dyDescent="0.25">
      <c r="A1015" s="557"/>
      <c r="B1015" s="547" t="s">
        <v>1357</v>
      </c>
      <c r="C1015" s="910"/>
      <c r="D1015" s="548" t="s">
        <v>1412</v>
      </c>
      <c r="E1015" s="1006"/>
      <c r="F1015" s="974"/>
      <c r="G1015" s="969"/>
      <c r="H1015" s="509" t="s">
        <v>2242</v>
      </c>
      <c r="I1015" s="193" t="s">
        <v>1888</v>
      </c>
      <c r="J1015" s="192"/>
      <c r="K1015" s="193" t="s">
        <v>2151</v>
      </c>
      <c r="L1015" s="193"/>
      <c r="M1015" s="192"/>
      <c r="N1015" s="192"/>
      <c r="O1015" s="192"/>
      <c r="P1015" s="717"/>
      <c r="Q1015" s="736"/>
      <c r="R1015" s="709"/>
      <c r="S1015" s="709">
        <v>1</v>
      </c>
      <c r="T1015" s="709"/>
      <c r="U1015" s="709"/>
      <c r="V1015" s="709"/>
      <c r="W1015" s="476"/>
      <c r="X1015" s="86"/>
      <c r="Y1015" s="86"/>
      <c r="AA1015" s="34" t="str">
        <f t="shared" si="198"/>
        <v/>
      </c>
      <c r="AB1015" s="88" t="str">
        <f>Z1015&amp;AA1015</f>
        <v/>
      </c>
      <c r="AC1015"/>
      <c r="AD1015"/>
      <c r="AU1015" s="33" t="str">
        <f t="shared" si="199"/>
        <v/>
      </c>
    </row>
    <row r="1016" spans="1:47" s="33" customFormat="1" ht="13.5" customHeight="1" x14ac:dyDescent="0.25">
      <c r="A1016" s="130"/>
      <c r="B1016" s="547" t="s">
        <v>1357</v>
      </c>
      <c r="C1016" s="910"/>
      <c r="D1016" s="548" t="s">
        <v>1412</v>
      </c>
      <c r="E1016" s="1006"/>
      <c r="F1016" s="974"/>
      <c r="G1016" s="969"/>
      <c r="H1016" s="509" t="s">
        <v>2242</v>
      </c>
      <c r="I1016" s="193" t="s">
        <v>1888</v>
      </c>
      <c r="J1016" s="192"/>
      <c r="K1016" s="193" t="s">
        <v>126</v>
      </c>
      <c r="L1016" s="193"/>
      <c r="M1016" s="192"/>
      <c r="N1016" s="192"/>
      <c r="O1016" s="192"/>
      <c r="P1016" s="717"/>
      <c r="Q1016" s="736"/>
      <c r="R1016" s="709"/>
      <c r="S1016" s="709">
        <v>1</v>
      </c>
      <c r="T1016" s="709"/>
      <c r="U1016" s="709"/>
      <c r="V1016" s="709"/>
      <c r="W1016" s="476"/>
      <c r="X1016" s="86"/>
      <c r="Y1016" s="86"/>
      <c r="AA1016" s="34" t="str">
        <f t="shared" si="198"/>
        <v/>
      </c>
      <c r="AB1016" s="88" t="str">
        <f t="shared" si="195"/>
        <v/>
      </c>
      <c r="AC1016"/>
      <c r="AD1016"/>
      <c r="AU1016" s="33" t="str">
        <f t="shared" si="199"/>
        <v/>
      </c>
    </row>
    <row r="1017" spans="1:47" s="33" customFormat="1" ht="13.5" customHeight="1" thickBot="1" x14ac:dyDescent="0.3">
      <c r="A1017" s="130"/>
      <c r="B1017" s="496" t="s">
        <v>1357</v>
      </c>
      <c r="C1017" s="911"/>
      <c r="D1017" s="790" t="s">
        <v>1412</v>
      </c>
      <c r="E1017" s="1008"/>
      <c r="F1017" s="975"/>
      <c r="G1017" s="971"/>
      <c r="H1017" s="509" t="s">
        <v>2242</v>
      </c>
      <c r="I1017" s="196" t="s">
        <v>1888</v>
      </c>
      <c r="J1017" s="196"/>
      <c r="K1017" s="196" t="s">
        <v>157</v>
      </c>
      <c r="L1017" s="196"/>
      <c r="M1017" s="546"/>
      <c r="N1017" s="546"/>
      <c r="O1017" s="546"/>
      <c r="P1017" s="716"/>
      <c r="Q1017" s="735"/>
      <c r="R1017" s="721"/>
      <c r="S1017" s="721"/>
      <c r="T1017" s="721"/>
      <c r="U1017" s="721"/>
      <c r="V1017" s="721"/>
      <c r="W1017" s="484">
        <v>1</v>
      </c>
      <c r="X1017" s="37">
        <f>SUM(P1009:W1017)</f>
        <v>20</v>
      </c>
      <c r="Y1017" s="37">
        <f>X1017</f>
        <v>20</v>
      </c>
      <c r="Z1017" s="33" t="s">
        <v>2301</v>
      </c>
      <c r="AA1017" s="34" t="str">
        <f t="shared" si="198"/>
        <v>MT</v>
      </c>
      <c r="AB1017" s="88" t="str">
        <f t="shared" si="195"/>
        <v>EXTMT</v>
      </c>
      <c r="AC1017" t="s">
        <v>1480</v>
      </c>
      <c r="AD1017"/>
      <c r="AU1017" s="33" t="str">
        <f t="shared" si="199"/>
        <v/>
      </c>
    </row>
    <row r="1018" spans="1:47" s="33" customFormat="1" ht="13.5" customHeight="1" x14ac:dyDescent="0.25">
      <c r="A1018" s="156">
        <f>A1009+1</f>
        <v>125</v>
      </c>
      <c r="B1018" s="1227" t="s">
        <v>1229</v>
      </c>
      <c r="C1018" s="915" t="s">
        <v>35</v>
      </c>
      <c r="D1018" s="678" t="s">
        <v>1230</v>
      </c>
      <c r="E1018" s="1003" t="s">
        <v>336</v>
      </c>
      <c r="F1018" s="956" t="s">
        <v>332</v>
      </c>
      <c r="G1018" s="979" t="s">
        <v>129</v>
      </c>
      <c r="H1018" s="501" t="s">
        <v>23</v>
      </c>
      <c r="I1018" s="501" t="s">
        <v>114</v>
      </c>
      <c r="J1018" s="501"/>
      <c r="K1018" s="255" t="s">
        <v>1721</v>
      </c>
      <c r="L1018" s="304" t="s">
        <v>97</v>
      </c>
      <c r="M1018" s="126">
        <v>8</v>
      </c>
      <c r="N1018" s="304" t="s">
        <v>24</v>
      </c>
      <c r="O1018" s="126" t="s">
        <v>440</v>
      </c>
      <c r="P1018" s="700">
        <v>3</v>
      </c>
      <c r="Q1018" s="720"/>
      <c r="R1018" s="720"/>
      <c r="S1018" s="722"/>
      <c r="T1018" s="722"/>
      <c r="U1018" s="722"/>
      <c r="V1018" s="722"/>
      <c r="W1018" s="693"/>
      <c r="X1018" s="100"/>
      <c r="Y1018" s="100"/>
      <c r="Z1018" s="34"/>
      <c r="AA1018" s="34" t="str">
        <f t="shared" si="198"/>
        <v/>
      </c>
      <c r="AB1018" s="88" t="str">
        <f t="shared" si="195"/>
        <v/>
      </c>
      <c r="AC1018"/>
      <c r="AD1018"/>
      <c r="AU1018" s="33">
        <f t="shared" si="199"/>
        <v>19</v>
      </c>
    </row>
    <row r="1019" spans="1:47" s="33" customFormat="1" ht="13.5" customHeight="1" x14ac:dyDescent="0.25">
      <c r="A1019" s="130"/>
      <c r="B1019" s="151" t="s">
        <v>1229</v>
      </c>
      <c r="C1019" s="913"/>
      <c r="D1019" s="679" t="s">
        <v>1230</v>
      </c>
      <c r="E1019" s="1004"/>
      <c r="F1019" s="954"/>
      <c r="G1019" s="963"/>
      <c r="H1019" s="509" t="s">
        <v>23</v>
      </c>
      <c r="I1019" s="509" t="s">
        <v>103</v>
      </c>
      <c r="J1019" s="509"/>
      <c r="K1019" s="151" t="s">
        <v>1759</v>
      </c>
      <c r="L1019" s="149" t="s">
        <v>97</v>
      </c>
      <c r="M1019" s="141">
        <v>8</v>
      </c>
      <c r="N1019" s="149" t="s">
        <v>24</v>
      </c>
      <c r="O1019" s="563" t="s">
        <v>435</v>
      </c>
      <c r="P1019" s="701">
        <v>2</v>
      </c>
      <c r="Q1019" s="709"/>
      <c r="R1019" s="727"/>
      <c r="S1019" s="727"/>
      <c r="T1019" s="727"/>
      <c r="U1019" s="727"/>
      <c r="V1019" s="727"/>
      <c r="W1019" s="694"/>
      <c r="X1019" s="101"/>
      <c r="Y1019" s="101"/>
      <c r="Z1019" s="34"/>
      <c r="AA1019" s="34" t="str">
        <f t="shared" si="198"/>
        <v/>
      </c>
      <c r="AB1019" s="88" t="str">
        <f t="shared" si="195"/>
        <v/>
      </c>
      <c r="AC1019"/>
      <c r="AD1019"/>
      <c r="AU1019" s="33" t="str">
        <f t="shared" si="199"/>
        <v/>
      </c>
    </row>
    <row r="1020" spans="1:47" s="33" customFormat="1" ht="13.5" customHeight="1" x14ac:dyDescent="0.25">
      <c r="A1020" s="130"/>
      <c r="B1020" s="151" t="s">
        <v>1229</v>
      </c>
      <c r="C1020" s="913"/>
      <c r="D1020" s="679" t="s">
        <v>1230</v>
      </c>
      <c r="E1020" s="1004"/>
      <c r="F1020" s="954"/>
      <c r="G1020" s="963"/>
      <c r="H1020" s="509" t="s">
        <v>23</v>
      </c>
      <c r="I1020" s="284" t="s">
        <v>106</v>
      </c>
      <c r="J1020" s="284"/>
      <c r="K1020" s="527" t="s">
        <v>1760</v>
      </c>
      <c r="L1020" s="284" t="s">
        <v>97</v>
      </c>
      <c r="M1020" s="141">
        <v>5</v>
      </c>
      <c r="N1020" s="137" t="s">
        <v>24</v>
      </c>
      <c r="O1020" s="563" t="s">
        <v>440</v>
      </c>
      <c r="P1020" s="701">
        <v>2</v>
      </c>
      <c r="Q1020" s="709"/>
      <c r="R1020" s="727"/>
      <c r="S1020" s="727"/>
      <c r="T1020" s="727"/>
      <c r="U1020" s="727"/>
      <c r="V1020" s="727"/>
      <c r="W1020" s="694"/>
      <c r="X1020" s="101"/>
      <c r="Y1020" s="101"/>
      <c r="Z1020" s="34"/>
      <c r="AA1020" s="34" t="str">
        <f t="shared" si="198"/>
        <v/>
      </c>
      <c r="AB1020" s="88" t="str">
        <f t="shared" si="195"/>
        <v/>
      </c>
      <c r="AC1020"/>
      <c r="AD1020"/>
      <c r="AU1020" s="33" t="str">
        <f t="shared" si="199"/>
        <v/>
      </c>
    </row>
    <row r="1021" spans="1:47" s="16" customFormat="1" ht="13.5" customHeight="1" x14ac:dyDescent="0.25">
      <c r="A1021" s="573"/>
      <c r="B1021" s="151" t="s">
        <v>1229</v>
      </c>
      <c r="C1021" s="913"/>
      <c r="D1021" s="679" t="s">
        <v>1230</v>
      </c>
      <c r="E1021" s="1004"/>
      <c r="F1021" s="954"/>
      <c r="G1021" s="963"/>
      <c r="H1021" s="509" t="s">
        <v>23</v>
      </c>
      <c r="I1021" s="194" t="s">
        <v>106</v>
      </c>
      <c r="J1021" s="194"/>
      <c r="K1021" s="153" t="s">
        <v>1760</v>
      </c>
      <c r="L1021" s="149" t="s">
        <v>97</v>
      </c>
      <c r="M1021" s="260">
        <v>5</v>
      </c>
      <c r="N1021" s="149" t="s">
        <v>101</v>
      </c>
      <c r="O1021" s="152" t="s">
        <v>435</v>
      </c>
      <c r="P1021" s="701">
        <v>2</v>
      </c>
      <c r="Q1021" s="709"/>
      <c r="R1021" s="727"/>
      <c r="S1021" s="727"/>
      <c r="T1021" s="727"/>
      <c r="U1021" s="727"/>
      <c r="V1021" s="727"/>
      <c r="W1021" s="694"/>
      <c r="X1021" s="101"/>
      <c r="Y1021" s="101"/>
      <c r="Z1021" s="34"/>
      <c r="AA1021" s="34" t="str">
        <f t="shared" si="198"/>
        <v/>
      </c>
      <c r="AB1021" s="88" t="str">
        <f t="shared" ref="AB1021:AB1023" si="203">Z1021&amp;AA1021</f>
        <v/>
      </c>
      <c r="AC1021"/>
      <c r="AD1021"/>
      <c r="AU1021" s="33" t="str">
        <f t="shared" si="199"/>
        <v/>
      </c>
    </row>
    <row r="1022" spans="1:47" s="16" customFormat="1" ht="13.5" customHeight="1" x14ac:dyDescent="0.25">
      <c r="A1022" s="573"/>
      <c r="B1022" s="151" t="s">
        <v>1229</v>
      </c>
      <c r="C1022" s="913"/>
      <c r="D1022" s="679" t="s">
        <v>1230</v>
      </c>
      <c r="E1022" s="1004"/>
      <c r="F1022" s="954"/>
      <c r="G1022" s="963"/>
      <c r="H1022" s="509" t="s">
        <v>23</v>
      </c>
      <c r="I1022" s="194" t="s">
        <v>103</v>
      </c>
      <c r="J1022" s="194"/>
      <c r="K1022" s="509" t="s">
        <v>360</v>
      </c>
      <c r="L1022" s="563" t="s">
        <v>97</v>
      </c>
      <c r="M1022" s="141">
        <v>5</v>
      </c>
      <c r="N1022" s="563" t="s">
        <v>24</v>
      </c>
      <c r="O1022" s="137" t="s">
        <v>440</v>
      </c>
      <c r="P1022" s="708">
        <v>2</v>
      </c>
      <c r="Q1022" s="727"/>
      <c r="R1022" s="727"/>
      <c r="S1022" s="727"/>
      <c r="T1022" s="727"/>
      <c r="U1022" s="727"/>
      <c r="V1022" s="727"/>
      <c r="W1022" s="694"/>
      <c r="X1022" s="101"/>
      <c r="Y1022" s="101"/>
      <c r="Z1022" s="34"/>
      <c r="AA1022" s="34" t="str">
        <f t="shared" si="198"/>
        <v/>
      </c>
      <c r="AB1022" s="88" t="str">
        <f t="shared" si="203"/>
        <v/>
      </c>
      <c r="AC1022"/>
      <c r="AD1022"/>
      <c r="AU1022" s="33" t="str">
        <f t="shared" si="199"/>
        <v/>
      </c>
    </row>
    <row r="1023" spans="1:47" s="16" customFormat="1" ht="13.5" customHeight="1" x14ac:dyDescent="0.25">
      <c r="A1023" s="573"/>
      <c r="B1023" s="151" t="s">
        <v>1229</v>
      </c>
      <c r="C1023" s="913"/>
      <c r="D1023" s="679" t="s">
        <v>1230</v>
      </c>
      <c r="E1023" s="1004"/>
      <c r="F1023" s="954"/>
      <c r="G1023" s="963"/>
      <c r="H1023" s="509" t="s">
        <v>23</v>
      </c>
      <c r="I1023" s="194" t="s">
        <v>103</v>
      </c>
      <c r="J1023" s="194"/>
      <c r="K1023" s="509" t="s">
        <v>1761</v>
      </c>
      <c r="L1023" s="563" t="s">
        <v>97</v>
      </c>
      <c r="M1023" s="141">
        <v>9</v>
      </c>
      <c r="N1023" s="563" t="s">
        <v>24</v>
      </c>
      <c r="O1023" s="137" t="s">
        <v>440</v>
      </c>
      <c r="P1023" s="704">
        <v>4</v>
      </c>
      <c r="Q1023" s="723"/>
      <c r="R1023" s="727"/>
      <c r="S1023" s="727"/>
      <c r="T1023" s="727"/>
      <c r="U1023" s="727"/>
      <c r="V1023" s="727"/>
      <c r="W1023" s="694"/>
      <c r="X1023" s="101"/>
      <c r="Y1023" s="101"/>
      <c r="Z1023" s="34"/>
      <c r="AA1023" s="34" t="str">
        <f t="shared" si="198"/>
        <v/>
      </c>
      <c r="AB1023" s="88" t="str">
        <f t="shared" si="203"/>
        <v/>
      </c>
      <c r="AC1023"/>
      <c r="AD1023"/>
      <c r="AU1023" s="33" t="str">
        <f t="shared" si="199"/>
        <v/>
      </c>
    </row>
    <row r="1024" spans="1:47" s="16" customFormat="1" ht="13.5" customHeight="1" x14ac:dyDescent="0.25">
      <c r="A1024" s="130"/>
      <c r="B1024" s="151" t="s">
        <v>1229</v>
      </c>
      <c r="C1024" s="913"/>
      <c r="D1024" s="679" t="s">
        <v>1230</v>
      </c>
      <c r="E1024" s="1004"/>
      <c r="F1024" s="954"/>
      <c r="G1024" s="963"/>
      <c r="H1024" s="509" t="s">
        <v>23</v>
      </c>
      <c r="I1024" s="194" t="s">
        <v>103</v>
      </c>
      <c r="J1024" s="194"/>
      <c r="K1024" s="153" t="s">
        <v>1714</v>
      </c>
      <c r="L1024" s="149" t="s">
        <v>97</v>
      </c>
      <c r="M1024" s="260">
        <v>8</v>
      </c>
      <c r="N1024" s="149" t="s">
        <v>24</v>
      </c>
      <c r="O1024" s="152" t="s">
        <v>435</v>
      </c>
      <c r="P1024" s="701">
        <v>4</v>
      </c>
      <c r="Q1024" s="709"/>
      <c r="R1024" s="727"/>
      <c r="S1024" s="727"/>
      <c r="T1024" s="727"/>
      <c r="U1024" s="727"/>
      <c r="V1024" s="727"/>
      <c r="W1024" s="694"/>
      <c r="X1024" s="101"/>
      <c r="Y1024" s="101"/>
      <c r="Z1024" s="34"/>
      <c r="AA1024" s="34" t="str">
        <f t="shared" si="198"/>
        <v/>
      </c>
      <c r="AB1024" s="88" t="str">
        <f t="shared" si="195"/>
        <v/>
      </c>
      <c r="AC1024"/>
      <c r="AD1024"/>
      <c r="AU1024" s="33" t="str">
        <f t="shared" si="199"/>
        <v/>
      </c>
    </row>
    <row r="1025" spans="1:47" s="16" customFormat="1" ht="13.5" customHeight="1" x14ac:dyDescent="0.25">
      <c r="A1025" s="130"/>
      <c r="B1025" s="151" t="s">
        <v>1229</v>
      </c>
      <c r="C1025" s="913"/>
      <c r="D1025" s="679" t="s">
        <v>1230</v>
      </c>
      <c r="E1025" s="1004"/>
      <c r="F1025" s="954"/>
      <c r="G1025" s="963"/>
      <c r="H1025" s="509" t="s">
        <v>23</v>
      </c>
      <c r="I1025" s="194" t="s">
        <v>103</v>
      </c>
      <c r="J1025" s="194"/>
      <c r="K1025" s="509" t="s">
        <v>2105</v>
      </c>
      <c r="L1025" s="563"/>
      <c r="M1025" s="141"/>
      <c r="N1025" s="563"/>
      <c r="O1025" s="137"/>
      <c r="P1025" s="708"/>
      <c r="Q1025" s="727"/>
      <c r="R1025" s="727"/>
      <c r="S1025" s="727">
        <v>5</v>
      </c>
      <c r="T1025" s="727"/>
      <c r="U1025" s="727"/>
      <c r="V1025" s="727"/>
      <c r="W1025" s="694"/>
      <c r="X1025" s="101"/>
      <c r="Y1025" s="101"/>
      <c r="Z1025" s="34"/>
      <c r="AA1025" s="34" t="str">
        <f t="shared" si="198"/>
        <v/>
      </c>
      <c r="AB1025" s="88" t="str">
        <f t="shared" si="195"/>
        <v/>
      </c>
      <c r="AC1025"/>
      <c r="AD1025"/>
      <c r="AU1025" s="33" t="str">
        <f t="shared" si="199"/>
        <v/>
      </c>
    </row>
    <row r="1026" spans="1:47" s="16" customFormat="1" ht="13.5" customHeight="1" x14ac:dyDescent="0.25">
      <c r="A1026" s="130"/>
      <c r="B1026" s="151" t="s">
        <v>1229</v>
      </c>
      <c r="C1026" s="913"/>
      <c r="D1026" s="679" t="s">
        <v>1230</v>
      </c>
      <c r="E1026" s="1004"/>
      <c r="F1026" s="954"/>
      <c r="G1026" s="963"/>
      <c r="H1026" s="509" t="s">
        <v>23</v>
      </c>
      <c r="I1026" s="194" t="s">
        <v>103</v>
      </c>
      <c r="J1026" s="194"/>
      <c r="K1026" s="509" t="s">
        <v>2106</v>
      </c>
      <c r="L1026" s="563"/>
      <c r="M1026" s="141"/>
      <c r="N1026" s="563"/>
      <c r="O1026" s="137"/>
      <c r="P1026" s="704"/>
      <c r="Q1026" s="723"/>
      <c r="R1026" s="727"/>
      <c r="S1026" s="727">
        <v>3</v>
      </c>
      <c r="T1026" s="727"/>
      <c r="U1026" s="727"/>
      <c r="V1026" s="727"/>
      <c r="W1026" s="694"/>
      <c r="X1026" s="101"/>
      <c r="Y1026" s="101"/>
      <c r="Z1026" s="34"/>
      <c r="AA1026" s="34" t="str">
        <f t="shared" si="198"/>
        <v/>
      </c>
      <c r="AB1026" s="88" t="str">
        <f t="shared" si="195"/>
        <v/>
      </c>
      <c r="AC1026"/>
      <c r="AD1026"/>
      <c r="AU1026" s="33" t="str">
        <f t="shared" si="199"/>
        <v/>
      </c>
    </row>
    <row r="1027" spans="1:47" s="16" customFormat="1" ht="13.5" customHeight="1" x14ac:dyDescent="0.25">
      <c r="A1027" s="130"/>
      <c r="B1027" s="151" t="s">
        <v>1229</v>
      </c>
      <c r="C1027" s="913"/>
      <c r="D1027" s="679" t="s">
        <v>1230</v>
      </c>
      <c r="E1027" s="1004"/>
      <c r="F1027" s="954"/>
      <c r="G1027" s="963"/>
      <c r="H1027" s="509" t="s">
        <v>23</v>
      </c>
      <c r="I1027" s="194" t="s">
        <v>103</v>
      </c>
      <c r="J1027" s="194"/>
      <c r="K1027" s="135" t="s">
        <v>1389</v>
      </c>
      <c r="L1027" s="139"/>
      <c r="M1027" s="139"/>
      <c r="N1027" s="139"/>
      <c r="O1027" s="139"/>
      <c r="P1027" s="706"/>
      <c r="Q1027" s="725"/>
      <c r="R1027" s="725"/>
      <c r="S1027" s="725"/>
      <c r="T1027" s="725"/>
      <c r="U1027" s="725"/>
      <c r="V1027" s="725"/>
      <c r="W1027" s="751">
        <v>8</v>
      </c>
      <c r="X1027" s="101"/>
      <c r="Y1027" s="101"/>
      <c r="Z1027" s="34"/>
      <c r="AA1027" s="34" t="str">
        <f t="shared" si="198"/>
        <v/>
      </c>
      <c r="AB1027" s="88" t="str">
        <f t="shared" si="195"/>
        <v/>
      </c>
      <c r="AC1027"/>
      <c r="AD1027"/>
      <c r="AU1027" s="33" t="str">
        <f t="shared" si="199"/>
        <v/>
      </c>
    </row>
    <row r="1028" spans="1:47" s="16" customFormat="1" ht="13.5" customHeight="1" thickBot="1" x14ac:dyDescent="0.3">
      <c r="A1028" s="130"/>
      <c r="B1028" s="151" t="s">
        <v>1229</v>
      </c>
      <c r="C1028" s="913"/>
      <c r="D1028" s="679" t="s">
        <v>1230</v>
      </c>
      <c r="E1028" s="1004"/>
      <c r="F1028" s="954"/>
      <c r="G1028" s="963"/>
      <c r="H1028" s="509" t="s">
        <v>23</v>
      </c>
      <c r="I1028" s="194" t="s">
        <v>103</v>
      </c>
      <c r="J1028" s="194"/>
      <c r="K1028" s="135" t="s">
        <v>1291</v>
      </c>
      <c r="L1028" s="139"/>
      <c r="M1028" s="139"/>
      <c r="N1028" s="139"/>
      <c r="O1028" s="139"/>
      <c r="P1028" s="708"/>
      <c r="Q1028" s="725"/>
      <c r="R1028" s="725"/>
      <c r="S1028" s="725"/>
      <c r="T1028" s="725">
        <v>5</v>
      </c>
      <c r="U1028" s="725"/>
      <c r="V1028" s="725"/>
      <c r="W1028" s="751"/>
      <c r="X1028" s="102">
        <f>SUM(P1018:W1028)</f>
        <v>40</v>
      </c>
      <c r="Y1028" s="102">
        <f>X1028</f>
        <v>40</v>
      </c>
      <c r="Z1028" s="34" t="s">
        <v>1472</v>
      </c>
      <c r="AA1028" s="34" t="str">
        <f t="shared" si="198"/>
        <v>TC</v>
      </c>
      <c r="AB1028" s="88" t="str">
        <f t="shared" si="195"/>
        <v>ADTC</v>
      </c>
      <c r="AC1028" t="s">
        <v>1480</v>
      </c>
      <c r="AD1028"/>
      <c r="AU1028" s="33" t="str">
        <f t="shared" si="199"/>
        <v/>
      </c>
    </row>
    <row r="1029" spans="1:47" s="54" customFormat="1" ht="13.5" customHeight="1" x14ac:dyDescent="0.25">
      <c r="A1029" s="156">
        <f>A1018+1</f>
        <v>126</v>
      </c>
      <c r="B1029" s="1224" t="s">
        <v>1405</v>
      </c>
      <c r="C1029" s="915" t="s">
        <v>417</v>
      </c>
      <c r="D1029" s="678" t="s">
        <v>1304</v>
      </c>
      <c r="E1029" s="1003" t="s">
        <v>336</v>
      </c>
      <c r="F1029" s="956" t="s">
        <v>1413</v>
      </c>
      <c r="G1029" s="979" t="s">
        <v>1414</v>
      </c>
      <c r="H1029" s="185" t="s">
        <v>1809</v>
      </c>
      <c r="I1029" s="221" t="s">
        <v>1860</v>
      </c>
      <c r="J1029" s="221" t="s">
        <v>1811</v>
      </c>
      <c r="K1029" s="221" t="s">
        <v>1958</v>
      </c>
      <c r="L1029" s="221" t="s">
        <v>97</v>
      </c>
      <c r="M1029" s="127">
        <v>2</v>
      </c>
      <c r="N1029" s="127" t="s">
        <v>24</v>
      </c>
      <c r="O1029" s="222" t="s">
        <v>440</v>
      </c>
      <c r="P1029" s="700">
        <v>2</v>
      </c>
      <c r="Q1029" s="720"/>
      <c r="R1029" s="720"/>
      <c r="S1029" s="720"/>
      <c r="T1029" s="720"/>
      <c r="U1029" s="720"/>
      <c r="V1029" s="720"/>
      <c r="W1029" s="471"/>
      <c r="X1029" s="14"/>
      <c r="Y1029" s="14"/>
      <c r="Z1029" s="6"/>
      <c r="AA1029" s="34" t="str">
        <f t="shared" si="198"/>
        <v/>
      </c>
      <c r="AB1029" s="88" t="str">
        <f t="shared" si="195"/>
        <v/>
      </c>
      <c r="AC1029"/>
      <c r="AD1029"/>
      <c r="AU1029" s="33">
        <f t="shared" si="199"/>
        <v>13</v>
      </c>
    </row>
    <row r="1030" spans="1:47" s="33" customFormat="1" ht="13.5" customHeight="1" x14ac:dyDescent="0.25">
      <c r="A1030" s="173"/>
      <c r="B1030" s="151" t="s">
        <v>1405</v>
      </c>
      <c r="C1030" s="910"/>
      <c r="D1030" s="679" t="s">
        <v>1304</v>
      </c>
      <c r="E1030" s="1004"/>
      <c r="F1030" s="974"/>
      <c r="G1030" s="969"/>
      <c r="H1030" s="154" t="s">
        <v>1809</v>
      </c>
      <c r="I1030" s="194" t="s">
        <v>1860</v>
      </c>
      <c r="J1030" s="194" t="s">
        <v>1811</v>
      </c>
      <c r="K1030" s="194" t="s">
        <v>1958</v>
      </c>
      <c r="L1030" s="194" t="s">
        <v>97</v>
      </c>
      <c r="M1030" s="140">
        <v>2</v>
      </c>
      <c r="N1030" s="140" t="s">
        <v>101</v>
      </c>
      <c r="O1030" s="152" t="s">
        <v>440</v>
      </c>
      <c r="P1030" s="701">
        <v>2</v>
      </c>
      <c r="Q1030" s="709"/>
      <c r="R1030" s="709"/>
      <c r="S1030" s="709"/>
      <c r="T1030" s="709"/>
      <c r="U1030" s="709"/>
      <c r="V1030" s="709"/>
      <c r="W1030" s="476"/>
      <c r="X1030" s="15"/>
      <c r="Y1030" s="15"/>
      <c r="Z1030" s="6"/>
      <c r="AA1030" s="34" t="str">
        <f t="shared" si="198"/>
        <v/>
      </c>
      <c r="AB1030" s="88" t="str">
        <f>Z1030&amp;AA1030</f>
        <v/>
      </c>
      <c r="AC1030"/>
      <c r="AD1030"/>
      <c r="AU1030" s="33" t="str">
        <f t="shared" si="199"/>
        <v/>
      </c>
    </row>
    <row r="1031" spans="1:47" s="33" customFormat="1" ht="13.5" customHeight="1" x14ac:dyDescent="0.25">
      <c r="A1031" s="173"/>
      <c r="B1031" s="151" t="s">
        <v>1405</v>
      </c>
      <c r="C1031" s="910"/>
      <c r="D1031" s="679" t="s">
        <v>1304</v>
      </c>
      <c r="E1031" s="1004"/>
      <c r="F1031" s="974"/>
      <c r="G1031" s="969"/>
      <c r="H1031" s="154" t="s">
        <v>1809</v>
      </c>
      <c r="I1031" s="194" t="s">
        <v>1810</v>
      </c>
      <c r="J1031" s="194" t="s">
        <v>1811</v>
      </c>
      <c r="K1031" s="194" t="s">
        <v>1960</v>
      </c>
      <c r="L1031" s="194" t="s">
        <v>97</v>
      </c>
      <c r="M1031" s="140">
        <v>6</v>
      </c>
      <c r="N1031" s="140" t="s">
        <v>24</v>
      </c>
      <c r="O1031" s="152" t="s">
        <v>440</v>
      </c>
      <c r="P1031" s="701">
        <v>3</v>
      </c>
      <c r="Q1031" s="709"/>
      <c r="R1031" s="709"/>
      <c r="S1031" s="709"/>
      <c r="T1031" s="709"/>
      <c r="U1031" s="709"/>
      <c r="V1031" s="709"/>
      <c r="W1031" s="476"/>
      <c r="X1031" s="15"/>
      <c r="Y1031" s="15"/>
      <c r="Z1031" s="6"/>
      <c r="AA1031" s="34" t="str">
        <f t="shared" si="198"/>
        <v/>
      </c>
      <c r="AB1031" s="88" t="str">
        <f t="shared" ref="AB1031:AB1032" si="204">Z1031&amp;AA1031</f>
        <v/>
      </c>
      <c r="AC1031"/>
      <c r="AD1031"/>
      <c r="AU1031" s="33" t="str">
        <f t="shared" si="199"/>
        <v/>
      </c>
    </row>
    <row r="1032" spans="1:47" s="33" customFormat="1" ht="13.5" customHeight="1" x14ac:dyDescent="0.25">
      <c r="A1032" s="173"/>
      <c r="B1032" s="151" t="s">
        <v>1405</v>
      </c>
      <c r="C1032" s="910"/>
      <c r="D1032" s="548" t="s">
        <v>1304</v>
      </c>
      <c r="E1032" s="1006"/>
      <c r="F1032" s="974"/>
      <c r="G1032" s="969"/>
      <c r="H1032" s="154" t="s">
        <v>1809</v>
      </c>
      <c r="I1032" s="194" t="s">
        <v>1810</v>
      </c>
      <c r="J1032" s="194" t="s">
        <v>1811</v>
      </c>
      <c r="K1032" s="194" t="s">
        <v>1960</v>
      </c>
      <c r="L1032" s="194" t="s">
        <v>97</v>
      </c>
      <c r="M1032" s="140">
        <v>6</v>
      </c>
      <c r="N1032" s="140" t="s">
        <v>101</v>
      </c>
      <c r="O1032" s="152" t="s">
        <v>440</v>
      </c>
      <c r="P1032" s="701">
        <v>3</v>
      </c>
      <c r="Q1032" s="709"/>
      <c r="R1032" s="709"/>
      <c r="S1032" s="709"/>
      <c r="T1032" s="709"/>
      <c r="U1032" s="709"/>
      <c r="V1032" s="709"/>
      <c r="W1032" s="476"/>
      <c r="X1032" s="86"/>
      <c r="Y1032" s="86"/>
      <c r="Z1032" s="6"/>
      <c r="AA1032" s="34" t="str">
        <f t="shared" si="198"/>
        <v/>
      </c>
      <c r="AB1032" s="88" t="str">
        <f t="shared" si="204"/>
        <v/>
      </c>
      <c r="AC1032"/>
      <c r="AD1032"/>
      <c r="AU1032" s="33" t="str">
        <f t="shared" si="199"/>
        <v/>
      </c>
    </row>
    <row r="1033" spans="1:47" s="33" customFormat="1" ht="13.5" customHeight="1" x14ac:dyDescent="0.25">
      <c r="A1033" s="173"/>
      <c r="B1033" s="151" t="s">
        <v>1405</v>
      </c>
      <c r="C1033" s="910"/>
      <c r="D1033" s="679" t="s">
        <v>1304</v>
      </c>
      <c r="E1033" s="1004"/>
      <c r="F1033" s="974"/>
      <c r="G1033" s="969"/>
      <c r="H1033" s="154" t="s">
        <v>1809</v>
      </c>
      <c r="I1033" s="194" t="s">
        <v>1810</v>
      </c>
      <c r="J1033" s="194" t="s">
        <v>1811</v>
      </c>
      <c r="K1033" s="194" t="s">
        <v>1960</v>
      </c>
      <c r="L1033" s="194" t="s">
        <v>97</v>
      </c>
      <c r="M1033" s="140">
        <v>6</v>
      </c>
      <c r="N1033" s="140" t="s">
        <v>511</v>
      </c>
      <c r="O1033" s="152" t="s">
        <v>440</v>
      </c>
      <c r="P1033" s="701">
        <v>3</v>
      </c>
      <c r="Q1033" s="709"/>
      <c r="R1033" s="709"/>
      <c r="S1033" s="709"/>
      <c r="T1033" s="709"/>
      <c r="U1033" s="709"/>
      <c r="V1033" s="709"/>
      <c r="W1033" s="476"/>
      <c r="X1033" s="15"/>
      <c r="Y1033" s="15"/>
      <c r="Z1033" s="6"/>
      <c r="AA1033" s="34" t="str">
        <f t="shared" si="198"/>
        <v/>
      </c>
      <c r="AB1033" s="88" t="str">
        <f>Z1033&amp;AA1033</f>
        <v/>
      </c>
      <c r="AC1033"/>
      <c r="AD1033"/>
      <c r="AU1033" s="33" t="str">
        <f t="shared" si="199"/>
        <v/>
      </c>
    </row>
    <row r="1034" spans="1:47" s="33" customFormat="1" ht="13.5" customHeight="1" x14ac:dyDescent="0.25">
      <c r="A1034" s="173"/>
      <c r="B1034" s="151" t="s">
        <v>1405</v>
      </c>
      <c r="C1034" s="910"/>
      <c r="D1034" s="679" t="s">
        <v>1304</v>
      </c>
      <c r="E1034" s="1004"/>
      <c r="F1034" s="974"/>
      <c r="G1034" s="969"/>
      <c r="H1034" s="154" t="s">
        <v>1809</v>
      </c>
      <c r="I1034" s="194" t="s">
        <v>1810</v>
      </c>
      <c r="J1034" s="194" t="s">
        <v>1811</v>
      </c>
      <c r="K1034" s="194" t="s">
        <v>126</v>
      </c>
      <c r="L1034" s="194"/>
      <c r="M1034" s="140"/>
      <c r="N1034" s="140"/>
      <c r="O1034" s="152"/>
      <c r="P1034" s="701"/>
      <c r="Q1034" s="709"/>
      <c r="R1034" s="709"/>
      <c r="S1034" s="709">
        <v>1</v>
      </c>
      <c r="T1034" s="709"/>
      <c r="U1034" s="709"/>
      <c r="V1034" s="709"/>
      <c r="W1034" s="476"/>
      <c r="X1034" s="15"/>
      <c r="Y1034" s="15"/>
      <c r="Z1034" s="6"/>
      <c r="AA1034" s="34" t="str">
        <f t="shared" si="198"/>
        <v/>
      </c>
      <c r="AB1034" s="88" t="str">
        <f>Z1034&amp;AA1034</f>
        <v/>
      </c>
      <c r="AC1034"/>
      <c r="AD1034"/>
      <c r="AU1034" s="33" t="str">
        <f t="shared" ref="AU1034:AU1065" si="205">IF(C1034&lt;&gt;"",SUMIF(D$6:D$1071,D1034,P$6:Q$1071),"")</f>
        <v/>
      </c>
    </row>
    <row r="1035" spans="1:47" s="33" customFormat="1" ht="13.5" customHeight="1" x14ac:dyDescent="0.25">
      <c r="A1035" s="173"/>
      <c r="B1035" s="151" t="s">
        <v>1405</v>
      </c>
      <c r="C1035" s="910"/>
      <c r="D1035" s="679" t="s">
        <v>1304</v>
      </c>
      <c r="E1035" s="1004"/>
      <c r="F1035" s="974"/>
      <c r="G1035" s="969"/>
      <c r="H1035" s="154" t="s">
        <v>1809</v>
      </c>
      <c r="I1035" s="194" t="s">
        <v>1810</v>
      </c>
      <c r="J1035" s="194" t="s">
        <v>1811</v>
      </c>
      <c r="K1035" s="194" t="s">
        <v>545</v>
      </c>
      <c r="L1035" s="194"/>
      <c r="M1035" s="140"/>
      <c r="N1035" s="140"/>
      <c r="O1035" s="152"/>
      <c r="P1035" s="701"/>
      <c r="Q1035" s="709"/>
      <c r="R1035" s="709"/>
      <c r="S1035" s="709">
        <v>1</v>
      </c>
      <c r="T1035" s="709"/>
      <c r="U1035" s="709"/>
      <c r="V1035" s="709"/>
      <c r="W1035" s="476"/>
      <c r="X1035" s="15"/>
      <c r="Y1035" s="15"/>
      <c r="Z1035" s="6"/>
      <c r="AA1035" s="34" t="str">
        <f t="shared" si="198"/>
        <v/>
      </c>
      <c r="AB1035" s="88" t="str">
        <f t="shared" si="195"/>
        <v/>
      </c>
      <c r="AC1035"/>
      <c r="AD1035"/>
      <c r="AU1035" s="33" t="str">
        <f t="shared" si="205"/>
        <v/>
      </c>
    </row>
    <row r="1036" spans="1:47" s="33" customFormat="1" ht="13.5" customHeight="1" thickBot="1" x14ac:dyDescent="0.3">
      <c r="A1036" s="173"/>
      <c r="B1036" s="151" t="s">
        <v>1405</v>
      </c>
      <c r="C1036" s="910"/>
      <c r="D1036" s="548" t="s">
        <v>1304</v>
      </c>
      <c r="E1036" s="1006"/>
      <c r="F1036" s="974"/>
      <c r="G1036" s="969"/>
      <c r="H1036" s="154" t="s">
        <v>1809</v>
      </c>
      <c r="I1036" s="194" t="s">
        <v>1860</v>
      </c>
      <c r="J1036" s="194" t="s">
        <v>1811</v>
      </c>
      <c r="K1036" s="194" t="s">
        <v>1815</v>
      </c>
      <c r="L1036" s="194"/>
      <c r="M1036" s="140"/>
      <c r="N1036" s="140"/>
      <c r="O1036" s="152"/>
      <c r="P1036" s="701"/>
      <c r="Q1036" s="709"/>
      <c r="R1036" s="709"/>
      <c r="S1036" s="709"/>
      <c r="T1036" s="709"/>
      <c r="U1036" s="709"/>
      <c r="V1036" s="709"/>
      <c r="W1036" s="476">
        <v>2</v>
      </c>
      <c r="X1036" s="36">
        <f>SUM(P1029:W1036)</f>
        <v>17</v>
      </c>
      <c r="Y1036" s="36">
        <f>X1036</f>
        <v>17</v>
      </c>
      <c r="Z1036" s="34" t="s">
        <v>1474</v>
      </c>
      <c r="AA1036" s="34" t="str">
        <f t="shared" si="198"/>
        <v>TP</v>
      </c>
      <c r="AB1036" s="88" t="str">
        <f t="shared" si="195"/>
        <v>EDTP</v>
      </c>
      <c r="AC1036" t="s">
        <v>1480</v>
      </c>
      <c r="AD1036"/>
      <c r="AU1036" s="33" t="str">
        <f t="shared" si="205"/>
        <v/>
      </c>
    </row>
    <row r="1037" spans="1:47" s="33" customFormat="1" ht="13.5" customHeight="1" x14ac:dyDescent="0.25">
      <c r="A1037" s="156">
        <f>A1029+1</f>
        <v>127</v>
      </c>
      <c r="B1037" s="1224" t="s">
        <v>1123</v>
      </c>
      <c r="C1037" s="915" t="s">
        <v>83</v>
      </c>
      <c r="D1037" s="540" t="s">
        <v>1471</v>
      </c>
      <c r="E1037" s="1003" t="s">
        <v>336</v>
      </c>
      <c r="F1037" s="976" t="s">
        <v>1127</v>
      </c>
      <c r="G1037" s="995" t="s">
        <v>156</v>
      </c>
      <c r="H1037" s="185" t="s">
        <v>23</v>
      </c>
      <c r="I1037" s="221" t="s">
        <v>106</v>
      </c>
      <c r="J1037" s="221"/>
      <c r="K1037" s="506" t="s">
        <v>1762</v>
      </c>
      <c r="L1037" s="194" t="s">
        <v>97</v>
      </c>
      <c r="M1037" s="511">
        <v>2</v>
      </c>
      <c r="N1037" s="124" t="s">
        <v>24</v>
      </c>
      <c r="O1037" s="124" t="s">
        <v>440</v>
      </c>
      <c r="P1037" s="707">
        <v>2</v>
      </c>
      <c r="Q1037" s="726"/>
      <c r="R1037" s="720"/>
      <c r="S1037" s="720"/>
      <c r="T1037" s="720"/>
      <c r="U1037" s="720"/>
      <c r="V1037" s="720"/>
      <c r="W1037" s="471"/>
      <c r="X1037" s="26"/>
      <c r="Y1037" s="26"/>
      <c r="Z1037" s="34"/>
      <c r="AA1037" s="34" t="str">
        <f t="shared" si="198"/>
        <v/>
      </c>
      <c r="AB1037" s="88" t="str">
        <f t="shared" si="195"/>
        <v/>
      </c>
      <c r="AC1037"/>
      <c r="AD1037"/>
      <c r="AU1037" s="33">
        <f t="shared" si="205"/>
        <v>17</v>
      </c>
    </row>
    <row r="1038" spans="1:47" s="33" customFormat="1" ht="13.5" customHeight="1" x14ac:dyDescent="0.25">
      <c r="A1038" s="130"/>
      <c r="B1038" s="275" t="s">
        <v>1123</v>
      </c>
      <c r="C1038" s="913"/>
      <c r="D1038" s="548" t="s">
        <v>1471</v>
      </c>
      <c r="E1038" s="1004"/>
      <c r="F1038" s="967"/>
      <c r="G1038" s="996"/>
      <c r="H1038" s="154" t="s">
        <v>23</v>
      </c>
      <c r="I1038" s="194" t="s">
        <v>106</v>
      </c>
      <c r="J1038" s="194"/>
      <c r="K1038" s="502" t="s">
        <v>1762</v>
      </c>
      <c r="L1038" s="194" t="s">
        <v>97</v>
      </c>
      <c r="M1038" s="229">
        <v>2</v>
      </c>
      <c r="N1038" s="137" t="s">
        <v>101</v>
      </c>
      <c r="O1038" s="137" t="s">
        <v>435</v>
      </c>
      <c r="P1038" s="704">
        <v>2</v>
      </c>
      <c r="Q1038" s="723"/>
      <c r="R1038" s="709"/>
      <c r="S1038" s="709"/>
      <c r="T1038" s="709"/>
      <c r="U1038" s="709"/>
      <c r="V1038" s="709"/>
      <c r="W1038" s="476"/>
      <c r="X1038" s="24"/>
      <c r="Y1038" s="24"/>
      <c r="Z1038" s="34"/>
      <c r="AA1038" s="34" t="str">
        <f t="shared" si="198"/>
        <v/>
      </c>
      <c r="AB1038" s="88" t="str">
        <f t="shared" si="195"/>
        <v/>
      </c>
      <c r="AC1038"/>
      <c r="AD1038"/>
      <c r="AU1038" s="33" t="str">
        <f t="shared" si="205"/>
        <v/>
      </c>
    </row>
    <row r="1039" spans="1:47" s="33" customFormat="1" ht="13.5" customHeight="1" x14ac:dyDescent="0.25">
      <c r="A1039" s="130"/>
      <c r="B1039" s="275" t="s">
        <v>1123</v>
      </c>
      <c r="C1039" s="913"/>
      <c r="D1039" s="548" t="s">
        <v>1471</v>
      </c>
      <c r="E1039" s="1004"/>
      <c r="F1039" s="974"/>
      <c r="G1039" s="997"/>
      <c r="H1039" s="154" t="s">
        <v>23</v>
      </c>
      <c r="I1039" s="194" t="s">
        <v>106</v>
      </c>
      <c r="J1039" s="194"/>
      <c r="K1039" s="502" t="s">
        <v>1763</v>
      </c>
      <c r="L1039" s="194" t="s">
        <v>97</v>
      </c>
      <c r="M1039" s="229">
        <v>3</v>
      </c>
      <c r="N1039" s="137" t="s">
        <v>24</v>
      </c>
      <c r="O1039" s="137" t="s">
        <v>440</v>
      </c>
      <c r="P1039" s="704">
        <v>2</v>
      </c>
      <c r="Q1039" s="723"/>
      <c r="R1039" s="709"/>
      <c r="S1039" s="709"/>
      <c r="T1039" s="709"/>
      <c r="U1039" s="709"/>
      <c r="V1039" s="709"/>
      <c r="W1039" s="476"/>
      <c r="X1039" s="24"/>
      <c r="Y1039" s="24"/>
      <c r="Z1039" s="34"/>
      <c r="AA1039" s="34" t="str">
        <f t="shared" si="198"/>
        <v/>
      </c>
      <c r="AB1039" s="88" t="str">
        <f t="shared" si="195"/>
        <v/>
      </c>
      <c r="AC1039"/>
      <c r="AD1039"/>
      <c r="AU1039" s="33" t="str">
        <f t="shared" si="205"/>
        <v/>
      </c>
    </row>
    <row r="1040" spans="1:47" ht="13.5" customHeight="1" x14ac:dyDescent="0.25">
      <c r="A1040" s="573"/>
      <c r="B1040" s="275" t="s">
        <v>1123</v>
      </c>
      <c r="C1040" s="913"/>
      <c r="D1040" s="548" t="s">
        <v>1471</v>
      </c>
      <c r="E1040" s="1004"/>
      <c r="F1040" s="974"/>
      <c r="G1040" s="997"/>
      <c r="H1040" s="154" t="s">
        <v>23</v>
      </c>
      <c r="I1040" s="194" t="s">
        <v>106</v>
      </c>
      <c r="J1040" s="194"/>
      <c r="K1040" s="502" t="s">
        <v>1763</v>
      </c>
      <c r="L1040" s="194" t="s">
        <v>97</v>
      </c>
      <c r="M1040" s="229">
        <v>3</v>
      </c>
      <c r="N1040" s="137" t="s">
        <v>101</v>
      </c>
      <c r="O1040" s="137" t="s">
        <v>435</v>
      </c>
      <c r="P1040" s="704">
        <v>2</v>
      </c>
      <c r="Q1040" s="723"/>
      <c r="R1040" s="709"/>
      <c r="S1040" s="709"/>
      <c r="T1040" s="709"/>
      <c r="U1040" s="709"/>
      <c r="V1040" s="709"/>
      <c r="W1040" s="476"/>
      <c r="X1040" s="24"/>
      <c r="Y1040" s="24"/>
      <c r="Z1040" s="34"/>
      <c r="AA1040" s="34" t="str">
        <f t="shared" si="198"/>
        <v/>
      </c>
      <c r="AB1040" s="88" t="str">
        <f t="shared" ref="AB1040" si="206">Z1040&amp;AA1040</f>
        <v/>
      </c>
      <c r="AU1040" s="33" t="str">
        <f t="shared" si="205"/>
        <v/>
      </c>
    </row>
    <row r="1041" spans="1:47" ht="13.5" customHeight="1" x14ac:dyDescent="0.25">
      <c r="A1041" s="130"/>
      <c r="B1041" s="275" t="s">
        <v>1123</v>
      </c>
      <c r="C1041" s="913"/>
      <c r="D1041" s="548" t="s">
        <v>1471</v>
      </c>
      <c r="E1041" s="1004"/>
      <c r="F1041" s="974"/>
      <c r="G1041" s="997"/>
      <c r="H1041" s="154" t="s">
        <v>23</v>
      </c>
      <c r="I1041" s="194" t="s">
        <v>111</v>
      </c>
      <c r="J1041" s="194"/>
      <c r="K1041" s="502" t="s">
        <v>1672</v>
      </c>
      <c r="L1041" s="194" t="s">
        <v>97</v>
      </c>
      <c r="M1041" s="229">
        <v>1</v>
      </c>
      <c r="N1041" s="137" t="s">
        <v>101</v>
      </c>
      <c r="O1041" s="137" t="s">
        <v>435</v>
      </c>
      <c r="P1041" s="704">
        <v>4</v>
      </c>
      <c r="Q1041" s="723"/>
      <c r="R1041" s="709"/>
      <c r="S1041" s="709"/>
      <c r="T1041" s="709"/>
      <c r="U1041" s="709"/>
      <c r="V1041" s="709"/>
      <c r="W1041" s="476"/>
      <c r="X1041" s="24"/>
      <c r="Y1041" s="24"/>
      <c r="Z1041" s="34"/>
      <c r="AA1041" s="34" t="str">
        <f t="shared" ref="AA1041:AA1071" si="207">IF(Y1041&lt;&gt;"",IF(Y1041&gt;=40,"TC",IF(AND(Y1041&gt;=20,Y1041&lt;30),"MT",IF(Y1041&lt;20,"TP",""))),"")</f>
        <v/>
      </c>
      <c r="AB1041" s="88" t="str">
        <f t="shared" si="195"/>
        <v/>
      </c>
      <c r="AU1041" s="33" t="str">
        <f t="shared" si="205"/>
        <v/>
      </c>
    </row>
    <row r="1042" spans="1:47" ht="13.5" customHeight="1" x14ac:dyDescent="0.25">
      <c r="A1042" s="130"/>
      <c r="B1042" s="275" t="s">
        <v>1123</v>
      </c>
      <c r="C1042" s="913"/>
      <c r="D1042" s="548" t="s">
        <v>1471</v>
      </c>
      <c r="E1042" s="1004"/>
      <c r="F1042" s="974"/>
      <c r="G1042" s="997"/>
      <c r="H1042" s="154" t="s">
        <v>23</v>
      </c>
      <c r="I1042" s="194" t="s">
        <v>103</v>
      </c>
      <c r="J1042" s="194"/>
      <c r="K1042" s="194" t="s">
        <v>1762</v>
      </c>
      <c r="L1042" s="194" t="s">
        <v>97</v>
      </c>
      <c r="M1042" s="155">
        <v>6</v>
      </c>
      <c r="N1042" s="140" t="s">
        <v>24</v>
      </c>
      <c r="O1042" s="152" t="s">
        <v>435</v>
      </c>
      <c r="P1042" s="701">
        <v>2</v>
      </c>
      <c r="Q1042" s="709"/>
      <c r="R1042" s="709"/>
      <c r="S1042" s="709"/>
      <c r="T1042" s="709"/>
      <c r="U1042" s="709"/>
      <c r="V1042" s="709"/>
      <c r="W1042" s="476"/>
      <c r="X1042" s="24"/>
      <c r="Y1042" s="24"/>
      <c r="Z1042" s="34"/>
      <c r="AA1042" s="34" t="str">
        <f t="shared" si="207"/>
        <v/>
      </c>
      <c r="AB1042" s="88" t="str">
        <f t="shared" ref="AB1042:AB1056" si="208">Z1042&amp;AA1042</f>
        <v/>
      </c>
      <c r="AU1042" s="33" t="str">
        <f t="shared" si="205"/>
        <v/>
      </c>
    </row>
    <row r="1043" spans="1:47" ht="13.5" customHeight="1" x14ac:dyDescent="0.25">
      <c r="A1043" s="173"/>
      <c r="B1043" s="275" t="s">
        <v>1123</v>
      </c>
      <c r="C1043" s="910"/>
      <c r="D1043" s="548" t="s">
        <v>1471</v>
      </c>
      <c r="E1043" s="1004"/>
      <c r="F1043" s="974"/>
      <c r="G1043" s="997"/>
      <c r="H1043" s="154" t="s">
        <v>23</v>
      </c>
      <c r="I1043" s="194" t="s">
        <v>114</v>
      </c>
      <c r="J1043" s="194"/>
      <c r="K1043" s="194" t="s">
        <v>1764</v>
      </c>
      <c r="L1043" s="194" t="s">
        <v>97</v>
      </c>
      <c r="M1043" s="140">
        <v>7</v>
      </c>
      <c r="N1043" s="140" t="s">
        <v>24</v>
      </c>
      <c r="O1043" s="140" t="s">
        <v>440</v>
      </c>
      <c r="P1043" s="701">
        <v>3</v>
      </c>
      <c r="Q1043" s="709"/>
      <c r="R1043" s="709"/>
      <c r="S1043" s="709"/>
      <c r="T1043" s="709"/>
      <c r="U1043" s="709"/>
      <c r="V1043" s="709"/>
      <c r="W1043" s="476"/>
      <c r="X1043" s="15"/>
      <c r="Y1043" s="15"/>
      <c r="Z1043" s="34"/>
      <c r="AA1043" s="34" t="str">
        <f t="shared" si="207"/>
        <v/>
      </c>
      <c r="AB1043" s="88" t="str">
        <f t="shared" si="208"/>
        <v/>
      </c>
      <c r="AU1043" s="33" t="str">
        <f t="shared" si="205"/>
        <v/>
      </c>
    </row>
    <row r="1044" spans="1:47" ht="13.5" customHeight="1" x14ac:dyDescent="0.25">
      <c r="A1044" s="173"/>
      <c r="B1044" s="275" t="s">
        <v>1123</v>
      </c>
      <c r="C1044" s="910"/>
      <c r="D1044" s="548" t="s">
        <v>1471</v>
      </c>
      <c r="E1044" s="1004"/>
      <c r="F1044" s="974"/>
      <c r="G1044" s="997"/>
      <c r="H1044" s="154" t="s">
        <v>23</v>
      </c>
      <c r="I1044" s="194" t="s">
        <v>106</v>
      </c>
      <c r="J1044" s="194"/>
      <c r="K1044" s="193" t="s">
        <v>2151</v>
      </c>
      <c r="L1044" s="194"/>
      <c r="M1044" s="140"/>
      <c r="N1044" s="140"/>
      <c r="O1044" s="140"/>
      <c r="P1044" s="701"/>
      <c r="Q1044" s="709"/>
      <c r="R1044" s="709"/>
      <c r="S1044" s="709"/>
      <c r="T1044" s="709">
        <v>1</v>
      </c>
      <c r="U1044" s="709"/>
      <c r="V1044" s="709"/>
      <c r="W1044" s="476"/>
      <c r="X1044" s="15"/>
      <c r="Y1044" s="15"/>
      <c r="Z1044" s="34"/>
      <c r="AA1044" s="34" t="str">
        <f t="shared" si="207"/>
        <v/>
      </c>
      <c r="AB1044" s="88"/>
      <c r="AU1044" s="33" t="str">
        <f t="shared" si="205"/>
        <v/>
      </c>
    </row>
    <row r="1045" spans="1:47" s="54" customFormat="1" ht="13.5" customHeight="1" thickBot="1" x14ac:dyDescent="0.3">
      <c r="A1045" s="161"/>
      <c r="B1045" s="275" t="s">
        <v>1123</v>
      </c>
      <c r="C1045" s="914"/>
      <c r="D1045" s="790" t="s">
        <v>1471</v>
      </c>
      <c r="E1045" s="1005"/>
      <c r="F1045" s="975"/>
      <c r="G1045" s="998"/>
      <c r="H1045" s="195" t="s">
        <v>23</v>
      </c>
      <c r="I1045" s="259" t="s">
        <v>106</v>
      </c>
      <c r="J1045" s="259"/>
      <c r="K1045" s="259" t="s">
        <v>2082</v>
      </c>
      <c r="L1045" s="167"/>
      <c r="M1045" s="211"/>
      <c r="N1045" s="167"/>
      <c r="O1045" s="167"/>
      <c r="P1045" s="702"/>
      <c r="Q1045" s="721"/>
      <c r="R1045" s="721"/>
      <c r="S1045" s="721"/>
      <c r="T1045" s="721">
        <v>2</v>
      </c>
      <c r="U1045" s="721"/>
      <c r="V1045" s="721"/>
      <c r="W1045" s="484"/>
      <c r="X1045" s="36">
        <f>SUM(P1037:W1045)</f>
        <v>20</v>
      </c>
      <c r="Y1045" s="36">
        <f>X1045</f>
        <v>20</v>
      </c>
      <c r="Z1045" s="34" t="s">
        <v>1472</v>
      </c>
      <c r="AA1045" s="34" t="str">
        <f t="shared" si="207"/>
        <v>MT</v>
      </c>
      <c r="AB1045" s="88" t="str">
        <f t="shared" si="208"/>
        <v>ADMT</v>
      </c>
      <c r="AC1045" t="s">
        <v>1479</v>
      </c>
      <c r="AD1045"/>
      <c r="AU1045" s="33" t="str">
        <f t="shared" si="205"/>
        <v/>
      </c>
    </row>
    <row r="1046" spans="1:47" s="33" customFormat="1" ht="13.5" customHeight="1" x14ac:dyDescent="0.25">
      <c r="A1046" s="156">
        <f>A1037+1</f>
        <v>128</v>
      </c>
      <c r="B1046" s="1224" t="s">
        <v>1231</v>
      </c>
      <c r="C1046" s="924" t="s">
        <v>35</v>
      </c>
      <c r="D1046" s="540" t="s">
        <v>1232</v>
      </c>
      <c r="E1046" s="1003" t="s">
        <v>336</v>
      </c>
      <c r="F1046" s="972" t="s">
        <v>358</v>
      </c>
      <c r="G1046" s="973" t="s">
        <v>359</v>
      </c>
      <c r="H1046" s="185" t="s">
        <v>23</v>
      </c>
      <c r="I1046" s="506" t="s">
        <v>114</v>
      </c>
      <c r="J1046" s="506"/>
      <c r="K1046" s="506" t="s">
        <v>1765</v>
      </c>
      <c r="L1046" s="124" t="s">
        <v>97</v>
      </c>
      <c r="M1046" s="511">
        <v>1</v>
      </c>
      <c r="N1046" s="124" t="s">
        <v>24</v>
      </c>
      <c r="O1046" s="124" t="s">
        <v>440</v>
      </c>
      <c r="P1046" s="707">
        <v>4</v>
      </c>
      <c r="Q1046" s="726"/>
      <c r="R1046" s="720"/>
      <c r="S1046" s="720"/>
      <c r="T1046" s="720"/>
      <c r="U1046" s="720"/>
      <c r="V1046" s="720"/>
      <c r="W1046" s="471"/>
      <c r="X1046" s="26"/>
      <c r="Y1046" s="26"/>
      <c r="Z1046" s="34"/>
      <c r="AA1046" s="34" t="str">
        <f t="shared" si="207"/>
        <v/>
      </c>
      <c r="AB1046" s="88" t="str">
        <f t="shared" si="208"/>
        <v/>
      </c>
      <c r="AC1046"/>
      <c r="AD1046"/>
      <c r="AU1046" s="33">
        <f t="shared" si="205"/>
        <v>20</v>
      </c>
    </row>
    <row r="1047" spans="1:47" s="33" customFormat="1" ht="13.5" customHeight="1" x14ac:dyDescent="0.25">
      <c r="A1047" s="130"/>
      <c r="B1047" s="275" t="s">
        <v>1231</v>
      </c>
      <c r="C1047" s="918"/>
      <c r="D1047" s="548" t="s">
        <v>1232</v>
      </c>
      <c r="E1047" s="1015"/>
      <c r="F1047" s="974"/>
      <c r="G1047" s="969"/>
      <c r="H1047" s="154" t="s">
        <v>23</v>
      </c>
      <c r="I1047" s="502" t="s">
        <v>114</v>
      </c>
      <c r="J1047" s="502"/>
      <c r="K1047" s="502" t="s">
        <v>1765</v>
      </c>
      <c r="L1047" s="137" t="s">
        <v>97</v>
      </c>
      <c r="M1047" s="229">
        <v>1</v>
      </c>
      <c r="N1047" s="137" t="s">
        <v>101</v>
      </c>
      <c r="O1047" s="137" t="s">
        <v>435</v>
      </c>
      <c r="P1047" s="704">
        <v>4</v>
      </c>
      <c r="Q1047" s="723"/>
      <c r="R1047" s="709"/>
      <c r="S1047" s="709"/>
      <c r="T1047" s="709"/>
      <c r="U1047" s="709"/>
      <c r="V1047" s="709"/>
      <c r="W1047" s="476"/>
      <c r="X1047" s="24"/>
      <c r="Y1047" s="24"/>
      <c r="Z1047" s="34"/>
      <c r="AA1047" s="34" t="str">
        <f t="shared" si="207"/>
        <v/>
      </c>
      <c r="AB1047" s="88" t="str">
        <f t="shared" si="208"/>
        <v/>
      </c>
      <c r="AC1047"/>
      <c r="AD1047"/>
      <c r="AU1047" s="33" t="str">
        <f t="shared" si="205"/>
        <v/>
      </c>
    </row>
    <row r="1048" spans="1:47" s="33" customFormat="1" ht="13.5" customHeight="1" x14ac:dyDescent="0.25">
      <c r="A1048" s="130"/>
      <c r="B1048" s="275" t="s">
        <v>1231</v>
      </c>
      <c r="C1048" s="918"/>
      <c r="D1048" s="548" t="s">
        <v>1232</v>
      </c>
      <c r="E1048" s="1015"/>
      <c r="F1048" s="974"/>
      <c r="G1048" s="969"/>
      <c r="H1048" s="154" t="s">
        <v>23</v>
      </c>
      <c r="I1048" s="502" t="s">
        <v>114</v>
      </c>
      <c r="J1048" s="502"/>
      <c r="K1048" s="502" t="s">
        <v>1766</v>
      </c>
      <c r="L1048" s="137" t="s">
        <v>97</v>
      </c>
      <c r="M1048" s="229">
        <v>3</v>
      </c>
      <c r="N1048" s="137" t="s">
        <v>24</v>
      </c>
      <c r="O1048" s="137" t="s">
        <v>440</v>
      </c>
      <c r="P1048" s="704">
        <v>3</v>
      </c>
      <c r="Q1048" s="723"/>
      <c r="R1048" s="709"/>
      <c r="S1048" s="709"/>
      <c r="T1048" s="709"/>
      <c r="U1048" s="709"/>
      <c r="V1048" s="709"/>
      <c r="W1048" s="476"/>
      <c r="X1048" s="24"/>
      <c r="Y1048" s="24"/>
      <c r="Z1048" s="34"/>
      <c r="AA1048" s="34" t="str">
        <f t="shared" si="207"/>
        <v/>
      </c>
      <c r="AB1048" s="88" t="str">
        <f t="shared" si="208"/>
        <v/>
      </c>
      <c r="AC1048"/>
      <c r="AD1048"/>
      <c r="AU1048" s="33" t="str">
        <f t="shared" si="205"/>
        <v/>
      </c>
    </row>
    <row r="1049" spans="1:47" s="33" customFormat="1" ht="13.5" customHeight="1" x14ac:dyDescent="0.25">
      <c r="A1049" s="573"/>
      <c r="B1049" s="275" t="s">
        <v>1231</v>
      </c>
      <c r="C1049" s="918"/>
      <c r="D1049" s="548" t="s">
        <v>1232</v>
      </c>
      <c r="E1049" s="1015"/>
      <c r="F1049" s="974"/>
      <c r="G1049" s="969"/>
      <c r="H1049" s="154" t="s">
        <v>23</v>
      </c>
      <c r="I1049" s="502" t="s">
        <v>114</v>
      </c>
      <c r="J1049" s="502"/>
      <c r="K1049" s="136" t="s">
        <v>1766</v>
      </c>
      <c r="L1049" s="137" t="s">
        <v>97</v>
      </c>
      <c r="M1049" s="137">
        <v>3</v>
      </c>
      <c r="N1049" s="563" t="s">
        <v>101</v>
      </c>
      <c r="O1049" s="149" t="s">
        <v>435</v>
      </c>
      <c r="P1049" s="704">
        <v>3</v>
      </c>
      <c r="Q1049" s="727"/>
      <c r="R1049" s="725"/>
      <c r="S1049" s="725"/>
      <c r="T1049" s="725"/>
      <c r="U1049" s="725"/>
      <c r="V1049" s="725"/>
      <c r="W1049" s="751"/>
      <c r="X1049" s="24"/>
      <c r="Y1049" s="24"/>
      <c r="Z1049" s="34"/>
      <c r="AA1049" s="34" t="str">
        <f t="shared" si="207"/>
        <v/>
      </c>
      <c r="AB1049" s="88" t="str">
        <f t="shared" ref="AB1049:AB1050" si="209">Z1049&amp;AA1049</f>
        <v/>
      </c>
      <c r="AC1049"/>
      <c r="AD1049"/>
      <c r="AU1049" s="33" t="str">
        <f t="shared" si="205"/>
        <v/>
      </c>
    </row>
    <row r="1050" spans="1:47" s="33" customFormat="1" ht="13.5" customHeight="1" x14ac:dyDescent="0.25">
      <c r="A1050" s="573"/>
      <c r="B1050" s="275" t="s">
        <v>1231</v>
      </c>
      <c r="C1050" s="918"/>
      <c r="D1050" s="548" t="s">
        <v>1232</v>
      </c>
      <c r="E1050" s="1015"/>
      <c r="F1050" s="974"/>
      <c r="G1050" s="969"/>
      <c r="H1050" s="154" t="s">
        <v>23</v>
      </c>
      <c r="I1050" s="502" t="s">
        <v>114</v>
      </c>
      <c r="J1050" s="502"/>
      <c r="K1050" s="135" t="s">
        <v>1676</v>
      </c>
      <c r="L1050" s="194" t="s">
        <v>97</v>
      </c>
      <c r="M1050" s="152">
        <v>5</v>
      </c>
      <c r="N1050" s="152" t="s">
        <v>24</v>
      </c>
      <c r="O1050" s="194" t="s">
        <v>440</v>
      </c>
      <c r="P1050" s="701">
        <v>3</v>
      </c>
      <c r="Q1050" s="709"/>
      <c r="R1050" s="709"/>
      <c r="S1050" s="725"/>
      <c r="T1050" s="725"/>
      <c r="U1050" s="725"/>
      <c r="V1050" s="725"/>
      <c r="W1050" s="751"/>
      <c r="X1050" s="24"/>
      <c r="Y1050" s="24"/>
      <c r="Z1050" s="34"/>
      <c r="AA1050" s="34" t="str">
        <f t="shared" si="207"/>
        <v/>
      </c>
      <c r="AB1050" s="88" t="str">
        <f t="shared" si="209"/>
        <v/>
      </c>
      <c r="AC1050"/>
      <c r="AD1050"/>
      <c r="AU1050" s="33" t="str">
        <f t="shared" si="205"/>
        <v/>
      </c>
    </row>
    <row r="1051" spans="1:47" s="33" customFormat="1" ht="13.5" customHeight="1" x14ac:dyDescent="0.25">
      <c r="A1051" s="130"/>
      <c r="B1051" s="275" t="s">
        <v>1231</v>
      </c>
      <c r="C1051" s="918"/>
      <c r="D1051" s="548" t="s">
        <v>1232</v>
      </c>
      <c r="E1051" s="1015"/>
      <c r="F1051" s="974"/>
      <c r="G1051" s="969"/>
      <c r="H1051" s="154" t="s">
        <v>23</v>
      </c>
      <c r="I1051" s="502" t="s">
        <v>114</v>
      </c>
      <c r="J1051" s="502"/>
      <c r="K1051" s="136" t="s">
        <v>1676</v>
      </c>
      <c r="L1051" s="137" t="s">
        <v>97</v>
      </c>
      <c r="M1051" s="137">
        <v>5</v>
      </c>
      <c r="N1051" s="563" t="s">
        <v>101</v>
      </c>
      <c r="O1051" s="149" t="s">
        <v>435</v>
      </c>
      <c r="P1051" s="704">
        <v>3</v>
      </c>
      <c r="Q1051" s="727"/>
      <c r="R1051" s="725"/>
      <c r="S1051" s="725"/>
      <c r="T1051" s="725"/>
      <c r="U1051" s="725"/>
      <c r="V1051" s="725"/>
      <c r="W1051" s="751"/>
      <c r="X1051" s="24"/>
      <c r="Y1051" s="24"/>
      <c r="Z1051" s="34"/>
      <c r="AA1051" s="34" t="str">
        <f t="shared" si="207"/>
        <v/>
      </c>
      <c r="AB1051" s="88" t="str">
        <f t="shared" si="208"/>
        <v/>
      </c>
      <c r="AC1051"/>
      <c r="AD1051"/>
      <c r="AU1051" s="33" t="str">
        <f t="shared" si="205"/>
        <v/>
      </c>
    </row>
    <row r="1052" spans="1:47" s="33" customFormat="1" ht="13.5" customHeight="1" x14ac:dyDescent="0.25">
      <c r="A1052" s="130"/>
      <c r="B1052" s="275" t="s">
        <v>1231</v>
      </c>
      <c r="C1052" s="918"/>
      <c r="D1052" s="548" t="s">
        <v>1232</v>
      </c>
      <c r="E1052" s="1015"/>
      <c r="F1052" s="974"/>
      <c r="G1052" s="969"/>
      <c r="H1052" s="154" t="s">
        <v>23</v>
      </c>
      <c r="I1052" s="502" t="s">
        <v>114</v>
      </c>
      <c r="J1052" s="502"/>
      <c r="K1052" s="135" t="s">
        <v>2105</v>
      </c>
      <c r="L1052" s="194"/>
      <c r="M1052" s="152"/>
      <c r="N1052" s="152"/>
      <c r="O1052" s="194"/>
      <c r="P1052" s="701"/>
      <c r="Q1052" s="709"/>
      <c r="R1052" s="709"/>
      <c r="S1052" s="725">
        <v>4</v>
      </c>
      <c r="T1052" s="725"/>
      <c r="U1052" s="725"/>
      <c r="V1052" s="725"/>
      <c r="W1052" s="751"/>
      <c r="X1052" s="24"/>
      <c r="Y1052" s="24"/>
      <c r="Z1052" s="34"/>
      <c r="AA1052" s="34" t="str">
        <f t="shared" si="207"/>
        <v/>
      </c>
      <c r="AB1052" s="88" t="str">
        <f t="shared" si="208"/>
        <v/>
      </c>
      <c r="AC1052"/>
      <c r="AD1052"/>
      <c r="AU1052" s="33" t="str">
        <f t="shared" si="205"/>
        <v/>
      </c>
    </row>
    <row r="1053" spans="1:47" s="33" customFormat="1" ht="13.5" customHeight="1" x14ac:dyDescent="0.25">
      <c r="A1053" s="130"/>
      <c r="B1053" s="275" t="s">
        <v>1231</v>
      </c>
      <c r="C1053" s="918"/>
      <c r="D1053" s="548" t="s">
        <v>1232</v>
      </c>
      <c r="E1053" s="1015"/>
      <c r="F1053" s="974"/>
      <c r="G1053" s="969"/>
      <c r="H1053" s="154" t="s">
        <v>23</v>
      </c>
      <c r="I1053" s="502" t="s">
        <v>114</v>
      </c>
      <c r="J1053" s="502"/>
      <c r="K1053" s="135" t="s">
        <v>2106</v>
      </c>
      <c r="L1053" s="139"/>
      <c r="M1053" s="139"/>
      <c r="N1053" s="139"/>
      <c r="O1053" s="139"/>
      <c r="P1053" s="708"/>
      <c r="Q1053" s="725"/>
      <c r="R1053" s="725"/>
      <c r="S1053" s="725">
        <v>2</v>
      </c>
      <c r="T1053" s="725"/>
      <c r="U1053" s="725"/>
      <c r="V1053" s="725"/>
      <c r="W1053" s="751"/>
      <c r="X1053" s="24"/>
      <c r="Y1053" s="24"/>
      <c r="Z1053" s="34"/>
      <c r="AA1053" s="34" t="str">
        <f t="shared" si="207"/>
        <v/>
      </c>
      <c r="AB1053" s="88" t="str">
        <f t="shared" si="208"/>
        <v/>
      </c>
      <c r="AC1053"/>
      <c r="AD1053"/>
      <c r="AU1053" s="33" t="str">
        <f t="shared" si="205"/>
        <v/>
      </c>
    </row>
    <row r="1054" spans="1:47" s="33" customFormat="1" ht="13.5" customHeight="1" x14ac:dyDescent="0.25">
      <c r="A1054" s="130"/>
      <c r="B1054" s="275" t="s">
        <v>1231</v>
      </c>
      <c r="C1054" s="918"/>
      <c r="D1054" s="548" t="s">
        <v>1232</v>
      </c>
      <c r="E1054" s="1015"/>
      <c r="F1054" s="974"/>
      <c r="G1054" s="969"/>
      <c r="H1054" s="154" t="s">
        <v>23</v>
      </c>
      <c r="I1054" s="502" t="s">
        <v>109</v>
      </c>
      <c r="J1054" s="502"/>
      <c r="K1054" s="509" t="s">
        <v>1816</v>
      </c>
      <c r="L1054" s="139"/>
      <c r="M1054" s="139"/>
      <c r="N1054" s="139"/>
      <c r="O1054" s="139"/>
      <c r="P1054" s="708"/>
      <c r="Q1054" s="725"/>
      <c r="R1054" s="725"/>
      <c r="S1054" s="725"/>
      <c r="T1054" s="725">
        <v>5</v>
      </c>
      <c r="U1054" s="725"/>
      <c r="V1054" s="725"/>
      <c r="W1054" s="751"/>
      <c r="X1054" s="24"/>
      <c r="Y1054" s="24"/>
      <c r="Z1054" s="34"/>
      <c r="AA1054" s="34" t="str">
        <f t="shared" si="207"/>
        <v/>
      </c>
      <c r="AB1054" s="88" t="str">
        <f t="shared" si="208"/>
        <v/>
      </c>
      <c r="AC1054"/>
      <c r="AD1054"/>
      <c r="AU1054" s="33" t="str">
        <f t="shared" si="205"/>
        <v/>
      </c>
    </row>
    <row r="1055" spans="1:47" s="33" customFormat="1" ht="13.5" customHeight="1" x14ac:dyDescent="0.25">
      <c r="A1055" s="130"/>
      <c r="B1055" s="275" t="s">
        <v>1231</v>
      </c>
      <c r="C1055" s="918"/>
      <c r="D1055" s="548" t="s">
        <v>1232</v>
      </c>
      <c r="E1055" s="1015"/>
      <c r="F1055" s="974"/>
      <c r="G1055" s="969"/>
      <c r="H1055" s="154" t="s">
        <v>23</v>
      </c>
      <c r="I1055" s="194" t="s">
        <v>109</v>
      </c>
      <c r="J1055" s="194"/>
      <c r="K1055" s="135" t="s">
        <v>1391</v>
      </c>
      <c r="L1055" s="139"/>
      <c r="M1055" s="139"/>
      <c r="N1055" s="139"/>
      <c r="O1055" s="139"/>
      <c r="P1055" s="706"/>
      <c r="Q1055" s="725"/>
      <c r="R1055" s="725"/>
      <c r="S1055" s="725"/>
      <c r="T1055" s="725"/>
      <c r="U1055" s="725"/>
      <c r="V1055" s="725"/>
      <c r="W1055" s="751">
        <v>4</v>
      </c>
      <c r="X1055" s="24"/>
      <c r="Y1055" s="24"/>
      <c r="Z1055" s="34"/>
      <c r="AA1055" s="34" t="str">
        <f t="shared" si="207"/>
        <v/>
      </c>
      <c r="AB1055" s="88" t="str">
        <f t="shared" si="208"/>
        <v/>
      </c>
      <c r="AC1055"/>
      <c r="AD1055"/>
      <c r="AU1055" s="33" t="str">
        <f t="shared" si="205"/>
        <v/>
      </c>
    </row>
    <row r="1056" spans="1:47" s="33" customFormat="1" ht="13.5" customHeight="1" thickBot="1" x14ac:dyDescent="0.3">
      <c r="A1056" s="161"/>
      <c r="B1056" s="283" t="s">
        <v>1231</v>
      </c>
      <c r="C1056" s="925"/>
      <c r="D1056" s="790" t="s">
        <v>1232</v>
      </c>
      <c r="E1056" s="1023"/>
      <c r="F1056" s="975"/>
      <c r="G1056" s="971"/>
      <c r="H1056" s="195" t="s">
        <v>23</v>
      </c>
      <c r="I1056" s="503" t="s">
        <v>114</v>
      </c>
      <c r="J1056" s="503"/>
      <c r="K1056" s="259" t="s">
        <v>1641</v>
      </c>
      <c r="L1056" s="198"/>
      <c r="M1056" s="369"/>
      <c r="N1056" s="369"/>
      <c r="O1056" s="369"/>
      <c r="P1056" s="712"/>
      <c r="Q1056" s="730"/>
      <c r="R1056" s="730"/>
      <c r="S1056" s="730"/>
      <c r="T1056" s="721">
        <v>5</v>
      </c>
      <c r="U1056" s="721"/>
      <c r="V1056" s="721"/>
      <c r="W1056" s="484"/>
      <c r="X1056" s="36">
        <f>SUM(P1046:W1056)</f>
        <v>40</v>
      </c>
      <c r="Y1056" s="36">
        <f>X1056</f>
        <v>40</v>
      </c>
      <c r="Z1056" s="34" t="s">
        <v>1472</v>
      </c>
      <c r="AA1056" s="34" t="str">
        <f t="shared" si="207"/>
        <v>TC</v>
      </c>
      <c r="AB1056" s="88" t="str">
        <f t="shared" si="208"/>
        <v>ADTC</v>
      </c>
      <c r="AC1056" t="s">
        <v>1479</v>
      </c>
      <c r="AD1056"/>
      <c r="AU1056" s="33" t="str">
        <f t="shared" si="205"/>
        <v/>
      </c>
    </row>
    <row r="1057" spans="1:47" s="33" customFormat="1" ht="13.5" customHeight="1" x14ac:dyDescent="0.25">
      <c r="A1057" s="180">
        <f>+A1046+1</f>
        <v>129</v>
      </c>
      <c r="B1057" s="1224" t="s">
        <v>1256</v>
      </c>
      <c r="C1057" s="915" t="s">
        <v>35</v>
      </c>
      <c r="D1057" s="678" t="s">
        <v>1316</v>
      </c>
      <c r="E1057" s="1003" t="s">
        <v>336</v>
      </c>
      <c r="F1057" s="976" t="s">
        <v>1314</v>
      </c>
      <c r="G1057" s="949" t="s">
        <v>1315</v>
      </c>
      <c r="H1057" s="501" t="s">
        <v>861</v>
      </c>
      <c r="I1057" s="541" t="s">
        <v>868</v>
      </c>
      <c r="J1057" s="541"/>
      <c r="K1057" s="541" t="s">
        <v>1800</v>
      </c>
      <c r="L1057" s="370" t="s">
        <v>97</v>
      </c>
      <c r="M1057" s="370">
        <v>4</v>
      </c>
      <c r="N1057" s="370" t="s">
        <v>24</v>
      </c>
      <c r="O1057" s="124" t="s">
        <v>435</v>
      </c>
      <c r="P1057" s="703">
        <v>2</v>
      </c>
      <c r="Q1057" s="722"/>
      <c r="R1057" s="722"/>
      <c r="S1057" s="722"/>
      <c r="T1057" s="722"/>
      <c r="U1057" s="722"/>
      <c r="V1057" s="722"/>
      <c r="W1057" s="693"/>
      <c r="X1057" s="100"/>
      <c r="Y1057" s="100"/>
      <c r="Z1057" s="34"/>
      <c r="AA1057" s="34" t="str">
        <f t="shared" si="207"/>
        <v/>
      </c>
      <c r="AB1057" s="88" t="str">
        <f t="shared" ref="AB1057:AB1071" si="210">Z1057&amp;AA1057</f>
        <v/>
      </c>
      <c r="AC1057"/>
      <c r="AD1057"/>
      <c r="AU1057" s="33">
        <f t="shared" si="205"/>
        <v>24</v>
      </c>
    </row>
    <row r="1058" spans="1:47" s="33" customFormat="1" ht="13.5" customHeight="1" x14ac:dyDescent="0.25">
      <c r="A1058" s="173"/>
      <c r="B1058" s="275" t="s">
        <v>1256</v>
      </c>
      <c r="C1058" s="913"/>
      <c r="D1058" s="679" t="s">
        <v>1316</v>
      </c>
      <c r="E1058" s="1001"/>
      <c r="F1058" s="957"/>
      <c r="G1058" s="977"/>
      <c r="H1058" s="509" t="s">
        <v>861</v>
      </c>
      <c r="I1058" s="275" t="s">
        <v>868</v>
      </c>
      <c r="J1058" s="275"/>
      <c r="K1058" s="275" t="s">
        <v>1800</v>
      </c>
      <c r="L1058" s="563" t="s">
        <v>97</v>
      </c>
      <c r="M1058" s="563">
        <v>4</v>
      </c>
      <c r="N1058" s="563" t="s">
        <v>101</v>
      </c>
      <c r="O1058" s="137" t="s">
        <v>435</v>
      </c>
      <c r="P1058" s="708">
        <v>2</v>
      </c>
      <c r="Q1058" s="727"/>
      <c r="R1058" s="727"/>
      <c r="S1058" s="727"/>
      <c r="T1058" s="727"/>
      <c r="U1058" s="727"/>
      <c r="V1058" s="727"/>
      <c r="W1058" s="694"/>
      <c r="X1058" s="101"/>
      <c r="Y1058" s="101"/>
      <c r="Z1058" s="34"/>
      <c r="AA1058" s="34" t="str">
        <f t="shared" si="207"/>
        <v/>
      </c>
      <c r="AB1058" s="88" t="str">
        <f t="shared" si="210"/>
        <v/>
      </c>
      <c r="AC1058"/>
      <c r="AD1058"/>
      <c r="AU1058" s="33" t="str">
        <f t="shared" si="205"/>
        <v/>
      </c>
    </row>
    <row r="1059" spans="1:47" ht="13.5" customHeight="1" x14ac:dyDescent="0.25">
      <c r="A1059" s="173"/>
      <c r="B1059" s="194" t="s">
        <v>1256</v>
      </c>
      <c r="C1059" s="913"/>
      <c r="D1059" s="679" t="s">
        <v>1316</v>
      </c>
      <c r="E1059" s="1001"/>
      <c r="F1059" s="957"/>
      <c r="G1059" s="977"/>
      <c r="H1059" s="509" t="s">
        <v>861</v>
      </c>
      <c r="I1059" s="275" t="s">
        <v>868</v>
      </c>
      <c r="J1059" s="275"/>
      <c r="K1059" s="275" t="s">
        <v>1800</v>
      </c>
      <c r="L1059" s="563" t="s">
        <v>97</v>
      </c>
      <c r="M1059" s="563">
        <v>4</v>
      </c>
      <c r="N1059" s="563" t="s">
        <v>511</v>
      </c>
      <c r="O1059" s="137" t="s">
        <v>435</v>
      </c>
      <c r="P1059" s="708">
        <v>2</v>
      </c>
      <c r="Q1059" s="727"/>
      <c r="R1059" s="727"/>
      <c r="S1059" s="727"/>
      <c r="T1059" s="727"/>
      <c r="U1059" s="727"/>
      <c r="V1059" s="727"/>
      <c r="W1059" s="694"/>
      <c r="X1059" s="101"/>
      <c r="Y1059" s="101"/>
      <c r="Z1059" s="34"/>
      <c r="AA1059" s="34" t="str">
        <f t="shared" si="207"/>
        <v/>
      </c>
      <c r="AB1059" s="88" t="str">
        <f t="shared" si="210"/>
        <v/>
      </c>
      <c r="AU1059" s="33" t="str">
        <f t="shared" si="205"/>
        <v/>
      </c>
    </row>
    <row r="1060" spans="1:47" ht="13.5" customHeight="1" x14ac:dyDescent="0.25">
      <c r="A1060" s="173"/>
      <c r="B1060" s="194" t="s">
        <v>1256</v>
      </c>
      <c r="C1060" s="913"/>
      <c r="D1060" s="679" t="s">
        <v>1316</v>
      </c>
      <c r="E1060" s="1001"/>
      <c r="F1060" s="957"/>
      <c r="G1060" s="977"/>
      <c r="H1060" s="509" t="s">
        <v>861</v>
      </c>
      <c r="I1060" s="509" t="s">
        <v>868</v>
      </c>
      <c r="J1060" s="275"/>
      <c r="K1060" s="275" t="s">
        <v>1800</v>
      </c>
      <c r="L1060" s="563" t="s">
        <v>97</v>
      </c>
      <c r="M1060" s="563">
        <v>4</v>
      </c>
      <c r="N1060" s="563" t="s">
        <v>404</v>
      </c>
      <c r="O1060" s="137" t="s">
        <v>435</v>
      </c>
      <c r="P1060" s="708">
        <v>2</v>
      </c>
      <c r="Q1060" s="727"/>
      <c r="R1060" s="727"/>
      <c r="S1060" s="727"/>
      <c r="T1060" s="727"/>
      <c r="U1060" s="727"/>
      <c r="V1060" s="727"/>
      <c r="W1060" s="694"/>
      <c r="X1060" s="101"/>
      <c r="Y1060" s="101"/>
      <c r="Z1060" s="34"/>
      <c r="AA1060" s="34" t="str">
        <f t="shared" si="207"/>
        <v/>
      </c>
      <c r="AB1060" s="88" t="str">
        <f t="shared" si="210"/>
        <v/>
      </c>
      <c r="AU1060" s="33" t="str">
        <f t="shared" si="205"/>
        <v/>
      </c>
    </row>
    <row r="1061" spans="1:47" ht="13.5" customHeight="1" x14ac:dyDescent="0.25">
      <c r="A1061" s="173"/>
      <c r="B1061" s="194" t="s">
        <v>1256</v>
      </c>
      <c r="C1061" s="913"/>
      <c r="D1061" s="679" t="s">
        <v>1316</v>
      </c>
      <c r="E1061" s="1001"/>
      <c r="F1061" s="957"/>
      <c r="G1061" s="977"/>
      <c r="H1061" s="509" t="s">
        <v>861</v>
      </c>
      <c r="I1061" s="509" t="s">
        <v>1547</v>
      </c>
      <c r="J1061" s="275"/>
      <c r="K1061" s="275" t="s">
        <v>1801</v>
      </c>
      <c r="L1061" s="563" t="s">
        <v>97</v>
      </c>
      <c r="M1061" s="563">
        <v>1</v>
      </c>
      <c r="N1061" s="563" t="s">
        <v>24</v>
      </c>
      <c r="O1061" s="137" t="s">
        <v>625</v>
      </c>
      <c r="P1061" s="708">
        <v>2</v>
      </c>
      <c r="Q1061" s="727"/>
      <c r="R1061" s="727"/>
      <c r="S1061" s="727"/>
      <c r="T1061" s="727"/>
      <c r="U1061" s="727"/>
      <c r="V1061" s="727"/>
      <c r="W1061" s="694"/>
      <c r="X1061" s="101"/>
      <c r="Y1061" s="101"/>
      <c r="Z1061" s="34"/>
      <c r="AA1061" s="34" t="str">
        <f t="shared" si="207"/>
        <v/>
      </c>
      <c r="AB1061" s="88" t="str">
        <f t="shared" si="210"/>
        <v/>
      </c>
      <c r="AU1061" s="33" t="str">
        <f t="shared" si="205"/>
        <v/>
      </c>
    </row>
    <row r="1062" spans="1:47" ht="13.5" customHeight="1" x14ac:dyDescent="0.25">
      <c r="A1062" s="573"/>
      <c r="B1062" s="194" t="s">
        <v>1256</v>
      </c>
      <c r="C1062" s="910"/>
      <c r="D1062" s="679" t="s">
        <v>1316</v>
      </c>
      <c r="E1062" s="1004"/>
      <c r="F1062" s="974"/>
      <c r="G1062" s="969"/>
      <c r="H1062" s="154" t="s">
        <v>861</v>
      </c>
      <c r="I1062" s="194" t="s">
        <v>1547</v>
      </c>
      <c r="J1062" s="194"/>
      <c r="K1062" s="194" t="s">
        <v>1801</v>
      </c>
      <c r="L1062" s="194" t="s">
        <v>97</v>
      </c>
      <c r="M1062" s="140">
        <v>1</v>
      </c>
      <c r="N1062" s="140" t="s">
        <v>101</v>
      </c>
      <c r="O1062" s="152" t="s">
        <v>625</v>
      </c>
      <c r="P1062" s="701">
        <v>2</v>
      </c>
      <c r="Q1062" s="709"/>
      <c r="R1062" s="806"/>
      <c r="S1062" s="709"/>
      <c r="T1062" s="709"/>
      <c r="U1062" s="709"/>
      <c r="V1062" s="709"/>
      <c r="W1062" s="476"/>
      <c r="X1062" s="15"/>
      <c r="Y1062" s="15"/>
      <c r="Z1062" s="34"/>
      <c r="AA1062" s="34" t="str">
        <f t="shared" si="207"/>
        <v/>
      </c>
      <c r="AB1062" s="88" t="str">
        <f t="shared" si="210"/>
        <v/>
      </c>
      <c r="AU1062" s="33" t="str">
        <f t="shared" si="205"/>
        <v/>
      </c>
    </row>
    <row r="1063" spans="1:47" ht="13.5" customHeight="1" x14ac:dyDescent="0.25">
      <c r="A1063" s="573"/>
      <c r="B1063" s="194" t="s">
        <v>1256</v>
      </c>
      <c r="C1063" s="910"/>
      <c r="D1063" s="679" t="s">
        <v>1316</v>
      </c>
      <c r="E1063" s="1004"/>
      <c r="F1063" s="974"/>
      <c r="G1063" s="969"/>
      <c r="H1063" s="138" t="s">
        <v>941</v>
      </c>
      <c r="I1063" s="136" t="s">
        <v>1837</v>
      </c>
      <c r="J1063" s="194" t="s">
        <v>1811</v>
      </c>
      <c r="K1063" s="136" t="s">
        <v>2143</v>
      </c>
      <c r="L1063" s="137" t="s">
        <v>97</v>
      </c>
      <c r="M1063" s="137">
        <v>3</v>
      </c>
      <c r="N1063" s="137" t="s">
        <v>24</v>
      </c>
      <c r="O1063" s="137" t="s">
        <v>435</v>
      </c>
      <c r="P1063" s="704">
        <v>4</v>
      </c>
      <c r="Q1063" s="723"/>
      <c r="R1063" s="806"/>
      <c r="S1063" s="709"/>
      <c r="T1063" s="709"/>
      <c r="U1063" s="709"/>
      <c r="V1063" s="709"/>
      <c r="W1063" s="762"/>
      <c r="X1063" s="15"/>
      <c r="Y1063" s="15"/>
      <c r="Z1063" s="34"/>
      <c r="AA1063" s="34" t="str">
        <f t="shared" si="207"/>
        <v/>
      </c>
      <c r="AB1063" s="88" t="str">
        <f t="shared" si="210"/>
        <v/>
      </c>
      <c r="AU1063" s="33" t="str">
        <f t="shared" si="205"/>
        <v/>
      </c>
    </row>
    <row r="1064" spans="1:47" ht="13.5" customHeight="1" x14ac:dyDescent="0.25">
      <c r="A1064" s="573"/>
      <c r="B1064" s="194" t="s">
        <v>1256</v>
      </c>
      <c r="C1064" s="910"/>
      <c r="D1064" s="679" t="s">
        <v>1316</v>
      </c>
      <c r="E1064" s="1004"/>
      <c r="F1064" s="974"/>
      <c r="G1064" s="969"/>
      <c r="H1064" s="138" t="s">
        <v>941</v>
      </c>
      <c r="I1064" s="136" t="s">
        <v>1837</v>
      </c>
      <c r="J1064" s="194" t="s">
        <v>1811</v>
      </c>
      <c r="K1064" s="136" t="s">
        <v>2144</v>
      </c>
      <c r="L1064" s="137" t="s">
        <v>97</v>
      </c>
      <c r="M1064" s="137">
        <v>8</v>
      </c>
      <c r="N1064" s="137" t="s">
        <v>24</v>
      </c>
      <c r="O1064" s="137" t="s">
        <v>440</v>
      </c>
      <c r="P1064" s="704">
        <v>2</v>
      </c>
      <c r="Q1064" s="723"/>
      <c r="R1064" s="808"/>
      <c r="S1064" s="802"/>
      <c r="T1064" s="802"/>
      <c r="U1064" s="804"/>
      <c r="V1064" s="804"/>
      <c r="W1064" s="763"/>
      <c r="X1064" s="15"/>
      <c r="Y1064" s="15"/>
      <c r="Z1064" s="34"/>
      <c r="AA1064" s="34" t="str">
        <f t="shared" si="207"/>
        <v/>
      </c>
      <c r="AB1064" s="88" t="str">
        <f t="shared" ref="AB1064:AB1065" si="211">Z1064&amp;AA1064</f>
        <v/>
      </c>
      <c r="AU1064" s="33" t="str">
        <f t="shared" si="205"/>
        <v/>
      </c>
    </row>
    <row r="1065" spans="1:47" ht="13.5" customHeight="1" x14ac:dyDescent="0.25">
      <c r="A1065" s="573"/>
      <c r="B1065" s="194" t="s">
        <v>1256</v>
      </c>
      <c r="C1065" s="910"/>
      <c r="D1065" s="679" t="s">
        <v>1316</v>
      </c>
      <c r="E1065" s="1004"/>
      <c r="F1065" s="974"/>
      <c r="G1065" s="969"/>
      <c r="H1065" s="154" t="s">
        <v>941</v>
      </c>
      <c r="I1065" s="194" t="s">
        <v>1860</v>
      </c>
      <c r="J1065" s="194" t="s">
        <v>1811</v>
      </c>
      <c r="K1065" s="194" t="s">
        <v>1934</v>
      </c>
      <c r="L1065" s="194" t="s">
        <v>97</v>
      </c>
      <c r="M1065" s="140">
        <v>3</v>
      </c>
      <c r="N1065" s="140" t="s">
        <v>24</v>
      </c>
      <c r="O1065" s="152" t="s">
        <v>435</v>
      </c>
      <c r="P1065" s="701">
        <v>2</v>
      </c>
      <c r="Q1065" s="709"/>
      <c r="R1065" s="806"/>
      <c r="S1065" s="762"/>
      <c r="T1065" s="887"/>
      <c r="U1065" s="868"/>
      <c r="V1065" s="890"/>
      <c r="W1065" s="763"/>
      <c r="X1065" s="15"/>
      <c r="Y1065" s="15"/>
      <c r="Z1065" s="34"/>
      <c r="AA1065" s="34" t="str">
        <f t="shared" si="207"/>
        <v/>
      </c>
      <c r="AB1065" s="88" t="str">
        <f t="shared" si="211"/>
        <v/>
      </c>
      <c r="AU1065" s="33" t="str">
        <f t="shared" si="205"/>
        <v/>
      </c>
    </row>
    <row r="1066" spans="1:47" ht="13.5" customHeight="1" x14ac:dyDescent="0.25">
      <c r="A1066" s="573"/>
      <c r="B1066" s="194" t="s">
        <v>1256</v>
      </c>
      <c r="C1066" s="910"/>
      <c r="D1066" s="679" t="s">
        <v>1316</v>
      </c>
      <c r="E1066" s="1004"/>
      <c r="F1066" s="974"/>
      <c r="G1066" s="969"/>
      <c r="H1066" s="509" t="s">
        <v>2242</v>
      </c>
      <c r="I1066" s="509" t="s">
        <v>1888</v>
      </c>
      <c r="J1066" s="275" t="s">
        <v>1078</v>
      </c>
      <c r="K1066" s="275" t="s">
        <v>361</v>
      </c>
      <c r="L1066" s="563" t="s">
        <v>1889</v>
      </c>
      <c r="M1066" s="563">
        <v>1</v>
      </c>
      <c r="N1066" s="563" t="s">
        <v>24</v>
      </c>
      <c r="O1066" s="137" t="s">
        <v>440</v>
      </c>
      <c r="P1066" s="708">
        <v>2</v>
      </c>
      <c r="Q1066" s="727"/>
      <c r="R1066" s="807"/>
      <c r="S1066" s="886"/>
      <c r="T1066" s="888"/>
      <c r="U1066" s="889"/>
      <c r="V1066" s="890"/>
      <c r="W1066" s="763"/>
      <c r="X1066" s="15"/>
      <c r="Y1066" s="15"/>
      <c r="Z1066" s="34"/>
      <c r="AA1066" s="34" t="str">
        <f t="shared" si="207"/>
        <v/>
      </c>
      <c r="AB1066" s="88" t="str">
        <f t="shared" si="210"/>
        <v/>
      </c>
      <c r="AU1066" s="33" t="str">
        <f t="shared" ref="AU1066:AU1071" si="212">IF(C1066&lt;&gt;"",SUMIF(D$6:D$1071,D1066,P$6:Q$1071),"")</f>
        <v/>
      </c>
    </row>
    <row r="1067" spans="1:47" ht="13.5" customHeight="1" x14ac:dyDescent="0.25">
      <c r="A1067" s="573"/>
      <c r="B1067" s="194" t="s">
        <v>1256</v>
      </c>
      <c r="C1067" s="910"/>
      <c r="D1067" s="679" t="s">
        <v>1316</v>
      </c>
      <c r="E1067" s="1004"/>
      <c r="F1067" s="974"/>
      <c r="G1067" s="969"/>
      <c r="H1067" s="509" t="s">
        <v>2242</v>
      </c>
      <c r="I1067" s="194" t="s">
        <v>1888</v>
      </c>
      <c r="J1067" s="194" t="s">
        <v>1078</v>
      </c>
      <c r="K1067" s="194" t="s">
        <v>361</v>
      </c>
      <c r="L1067" s="194" t="s">
        <v>1889</v>
      </c>
      <c r="M1067" s="140">
        <v>1</v>
      </c>
      <c r="N1067" s="140" t="s">
        <v>101</v>
      </c>
      <c r="O1067" s="152" t="s">
        <v>440</v>
      </c>
      <c r="P1067" s="701">
        <v>2</v>
      </c>
      <c r="Q1067" s="709"/>
      <c r="R1067" s="806"/>
      <c r="S1067" s="762"/>
      <c r="T1067" s="887"/>
      <c r="U1067" s="868"/>
      <c r="V1067" s="890"/>
      <c r="W1067" s="763"/>
      <c r="X1067" s="15"/>
      <c r="Y1067" s="15"/>
      <c r="Z1067" s="34"/>
      <c r="AA1067" s="34" t="str">
        <f t="shared" si="207"/>
        <v/>
      </c>
      <c r="AB1067" s="88" t="str">
        <f t="shared" ref="AB1067" si="213">Z1067&amp;AA1067</f>
        <v/>
      </c>
      <c r="AU1067" s="33" t="str">
        <f t="shared" si="212"/>
        <v/>
      </c>
    </row>
    <row r="1068" spans="1:47" ht="13.5" customHeight="1" x14ac:dyDescent="0.25">
      <c r="A1068" s="573"/>
      <c r="B1068" s="194" t="s">
        <v>1256</v>
      </c>
      <c r="C1068" s="910"/>
      <c r="D1068" s="679" t="s">
        <v>1316</v>
      </c>
      <c r="E1068" s="1004"/>
      <c r="F1068" s="974"/>
      <c r="G1068" s="969"/>
      <c r="H1068" s="509" t="s">
        <v>861</v>
      </c>
      <c r="I1068" s="509" t="s">
        <v>1547</v>
      </c>
      <c r="J1068" s="275"/>
      <c r="K1068" s="275" t="s">
        <v>2007</v>
      </c>
      <c r="L1068" s="563"/>
      <c r="M1068" s="563"/>
      <c r="N1068" s="563"/>
      <c r="O1068" s="137" t="s">
        <v>625</v>
      </c>
      <c r="P1068" s="708"/>
      <c r="Q1068" s="727"/>
      <c r="R1068" s="807"/>
      <c r="S1068" s="727">
        <v>5</v>
      </c>
      <c r="T1068" s="727"/>
      <c r="U1068" s="727"/>
      <c r="V1068" s="727"/>
      <c r="W1068" s="694"/>
      <c r="X1068" s="15"/>
      <c r="Y1068" s="15"/>
      <c r="Z1068" s="34"/>
      <c r="AA1068" s="34" t="str">
        <f t="shared" si="207"/>
        <v/>
      </c>
      <c r="AB1068" s="88" t="str">
        <f>Z1068&amp;AA1068</f>
        <v/>
      </c>
      <c r="AU1068" s="33" t="str">
        <f t="shared" si="212"/>
        <v/>
      </c>
    </row>
    <row r="1069" spans="1:47" ht="13.5" customHeight="1" x14ac:dyDescent="0.25">
      <c r="A1069" s="573"/>
      <c r="B1069" s="194" t="s">
        <v>1256</v>
      </c>
      <c r="C1069" s="910"/>
      <c r="D1069" s="679" t="s">
        <v>1316</v>
      </c>
      <c r="E1069" s="1004"/>
      <c r="F1069" s="974"/>
      <c r="G1069" s="969"/>
      <c r="H1069" s="509" t="s">
        <v>861</v>
      </c>
      <c r="I1069" s="509" t="s">
        <v>1547</v>
      </c>
      <c r="J1069" s="275"/>
      <c r="K1069" s="275" t="s">
        <v>426</v>
      </c>
      <c r="L1069" s="563"/>
      <c r="M1069" s="563"/>
      <c r="N1069" s="563"/>
      <c r="O1069" s="137" t="s">
        <v>625</v>
      </c>
      <c r="P1069" s="708"/>
      <c r="Q1069" s="727"/>
      <c r="R1069" s="807"/>
      <c r="S1069" s="727">
        <v>3</v>
      </c>
      <c r="T1069" s="727"/>
      <c r="U1069" s="727"/>
      <c r="V1069" s="727"/>
      <c r="W1069" s="694"/>
      <c r="X1069" s="15"/>
      <c r="Y1069" s="15"/>
      <c r="Z1069" s="34"/>
      <c r="AA1069" s="34" t="str">
        <f t="shared" si="207"/>
        <v/>
      </c>
      <c r="AB1069" s="88" t="str">
        <f>Z1069&amp;AA1069</f>
        <v/>
      </c>
      <c r="AU1069" s="33" t="str">
        <f t="shared" si="212"/>
        <v/>
      </c>
    </row>
    <row r="1070" spans="1:47" ht="13.5" customHeight="1" x14ac:dyDescent="0.25">
      <c r="A1070" s="573"/>
      <c r="B1070" s="194" t="s">
        <v>1256</v>
      </c>
      <c r="C1070" s="910"/>
      <c r="D1070" s="679" t="s">
        <v>1316</v>
      </c>
      <c r="E1070" s="1004"/>
      <c r="F1070" s="974"/>
      <c r="G1070" s="969"/>
      <c r="H1070" s="154" t="s">
        <v>941</v>
      </c>
      <c r="I1070" s="194" t="s">
        <v>1837</v>
      </c>
      <c r="J1070" s="194" t="str">
        <f>UPPER(K1070)</f>
        <v>DISEÑO E IMPARTICIÓN DE CURSOS DE EDUCACIÓN CONTINUA O DE CAPACITACIÓN Y ACTUALIZACIÓN;</v>
      </c>
      <c r="K1070" s="194" t="s">
        <v>2160</v>
      </c>
      <c r="L1070" s="194"/>
      <c r="M1070" s="140"/>
      <c r="N1070" s="140"/>
      <c r="O1070" s="152"/>
      <c r="P1070" s="701"/>
      <c r="Q1070" s="709"/>
      <c r="R1070" s="806"/>
      <c r="S1070" s="762"/>
      <c r="T1070" s="887">
        <v>4</v>
      </c>
      <c r="U1070" s="868"/>
      <c r="V1070" s="890"/>
      <c r="W1070" s="763"/>
      <c r="X1070" s="15"/>
      <c r="Y1070" s="15"/>
      <c r="Z1070" s="34"/>
      <c r="AA1070" s="34" t="str">
        <f t="shared" si="207"/>
        <v/>
      </c>
      <c r="AB1070" s="88" t="str">
        <f>Z1070&amp;AA1070</f>
        <v/>
      </c>
      <c r="AU1070" s="33" t="str">
        <f t="shared" si="212"/>
        <v/>
      </c>
    </row>
    <row r="1071" spans="1:47" ht="13.5" customHeight="1" thickBot="1" x14ac:dyDescent="0.3">
      <c r="A1071" s="574"/>
      <c r="B1071" s="259" t="s">
        <v>1256</v>
      </c>
      <c r="C1071" s="911"/>
      <c r="D1071" s="680" t="s">
        <v>1316</v>
      </c>
      <c r="E1071" s="1005"/>
      <c r="F1071" s="975"/>
      <c r="G1071" s="971"/>
      <c r="H1071" s="195" t="s">
        <v>941</v>
      </c>
      <c r="I1071" s="259" t="s">
        <v>1837</v>
      </c>
      <c r="J1071" s="259"/>
      <c r="K1071" s="259" t="s">
        <v>1815</v>
      </c>
      <c r="L1071" s="259"/>
      <c r="M1071" s="167"/>
      <c r="N1071" s="167"/>
      <c r="O1071" s="261"/>
      <c r="P1071" s="702"/>
      <c r="Q1071" s="721"/>
      <c r="R1071" s="809"/>
      <c r="S1071" s="721"/>
      <c r="T1071" s="803"/>
      <c r="U1071" s="805"/>
      <c r="V1071" s="805"/>
      <c r="W1071" s="891">
        <v>4</v>
      </c>
      <c r="X1071" s="37">
        <f>SUM(P1057:W1071)</f>
        <v>40</v>
      </c>
      <c r="Y1071" s="37">
        <f>X1071</f>
        <v>40</v>
      </c>
      <c r="Z1071" s="34" t="s">
        <v>1476</v>
      </c>
      <c r="AA1071" s="34" t="str">
        <f t="shared" si="207"/>
        <v>TC</v>
      </c>
      <c r="AB1071" s="88" t="str">
        <f t="shared" si="210"/>
        <v>SATC</v>
      </c>
      <c r="AC1071" t="s">
        <v>1480</v>
      </c>
      <c r="AU1071" s="33" t="str">
        <f t="shared" si="212"/>
        <v/>
      </c>
    </row>
    <row r="1072" spans="1:47" ht="19.899999999999999" customHeight="1" thickBot="1" x14ac:dyDescent="0.3">
      <c r="A1072" s="95"/>
      <c r="B1072" s="90"/>
      <c r="C1072" s="934"/>
      <c r="D1072" s="798"/>
      <c r="E1072" s="96"/>
      <c r="F1072" s="96"/>
      <c r="G1072" s="96"/>
      <c r="H1072" s="677"/>
      <c r="I1072" s="97"/>
      <c r="J1072" s="97"/>
      <c r="K1072" s="98"/>
      <c r="L1072" s="91"/>
      <c r="M1072" s="92"/>
      <c r="N1072" s="93"/>
      <c r="O1072" s="826"/>
      <c r="P1072" s="93"/>
      <c r="Q1072" s="94"/>
      <c r="R1072" s="94"/>
      <c r="S1072" s="94"/>
      <c r="T1072" s="94"/>
      <c r="U1072" s="94"/>
      <c r="V1072" s="94"/>
      <c r="W1072" s="94"/>
      <c r="X1072" s="95"/>
      <c r="Y1072" s="95"/>
    </row>
    <row r="1073" spans="2:15" ht="19.899999999999999" customHeight="1" x14ac:dyDescent="0.25">
      <c r="B1073" s="1202" t="s">
        <v>2241</v>
      </c>
      <c r="H1073" s="57"/>
      <c r="I1073" s="57"/>
      <c r="J1073" s="57"/>
      <c r="K1073" s="1330" t="s">
        <v>1293</v>
      </c>
      <c r="L1073" s="1331"/>
      <c r="M1073" s="1331"/>
      <c r="N1073" s="1331"/>
      <c r="O1073" s="1332"/>
    </row>
    <row r="1074" spans="2:15" ht="17.45" customHeight="1" x14ac:dyDescent="0.25">
      <c r="H1074" s="57"/>
      <c r="I1074" s="57"/>
      <c r="J1074" s="57"/>
      <c r="K1074" s="686" t="s">
        <v>1378</v>
      </c>
      <c r="L1074" s="684" t="s">
        <v>35</v>
      </c>
      <c r="M1074" s="684" t="s">
        <v>83</v>
      </c>
      <c r="N1074" s="684" t="s">
        <v>417</v>
      </c>
      <c r="O1074" s="827" t="s">
        <v>1335</v>
      </c>
    </row>
    <row r="1075" spans="2:15" ht="15" customHeight="1" thickBot="1" x14ac:dyDescent="0.3">
      <c r="H1075" s="57"/>
      <c r="I1075" s="57"/>
      <c r="J1075" s="57"/>
      <c r="K1075" s="687"/>
      <c r="L1075" s="685">
        <f>COUNTIF(C6:C1071,"TC")</f>
        <v>39</v>
      </c>
      <c r="M1075" s="685">
        <f>COUNTIF(C6:C1071,"MT")</f>
        <v>69</v>
      </c>
      <c r="N1075" s="685">
        <f>COUNTIF(C6:C1071,"TP")</f>
        <v>21</v>
      </c>
      <c r="O1075" s="828">
        <f>SUM(L1075:N1075)</f>
        <v>129</v>
      </c>
    </row>
    <row r="1076" spans="2:15" ht="18.600000000000001" customHeight="1" x14ac:dyDescent="0.25">
      <c r="K1076" s="59" t="s">
        <v>1373</v>
      </c>
      <c r="L1076" s="60">
        <f>COUNTIF(AB$6:AB$1071,"ADTC")</f>
        <v>13</v>
      </c>
      <c r="M1076" s="60">
        <f>COUNTIF(AB$6:AB$1071,"ADMT")</f>
        <v>21</v>
      </c>
      <c r="N1076" s="60">
        <f>COUNTIF(AB6:AB1071,"ADTP")</f>
        <v>4</v>
      </c>
      <c r="O1076" s="829">
        <f>SUM(L1076:N1076)</f>
        <v>38</v>
      </c>
    </row>
    <row r="1077" spans="2:15" ht="18" customHeight="1" x14ac:dyDescent="0.25">
      <c r="I1077" s="39"/>
      <c r="K1077" s="688" t="s">
        <v>1374</v>
      </c>
      <c r="L1077" s="689">
        <f>COUNTIF(AB6:AB1071,"SATC")</f>
        <v>6</v>
      </c>
      <c r="M1077" s="689">
        <f>COUNTIF(AB6:AB1071,"SAMT")</f>
        <v>8</v>
      </c>
      <c r="N1077" s="689">
        <f>COUNTIF(AB6:AB1071,"SATP")</f>
        <v>7</v>
      </c>
      <c r="O1077" s="830">
        <f t="shared" ref="O1077:O1082" si="214">SUM(L1077:N1077)</f>
        <v>21</v>
      </c>
    </row>
    <row r="1078" spans="2:15" ht="16.149999999999999" customHeight="1" x14ac:dyDescent="0.25">
      <c r="K1078" s="58" t="s">
        <v>1375</v>
      </c>
      <c r="L1078" s="23">
        <f>COUNTIF(AB6:AB1071,"AGTC")</f>
        <v>7</v>
      </c>
      <c r="M1078" s="23">
        <f>COUNTIF(AB6:AB1071,"AGMT")</f>
        <v>7</v>
      </c>
      <c r="N1078" s="23">
        <f>COUNTIF(AB6:AB1071,"AGTP")</f>
        <v>0</v>
      </c>
      <c r="O1078" s="831">
        <f>SUM(L1078:N1078)</f>
        <v>14</v>
      </c>
    </row>
    <row r="1079" spans="2:15" ht="28.15" customHeight="1" x14ac:dyDescent="0.25">
      <c r="I1079" s="39"/>
      <c r="K1079" s="688" t="s">
        <v>1376</v>
      </c>
      <c r="L1079" s="689">
        <f>COUNTIF(AB6:AB1071,"EDTC")</f>
        <v>6</v>
      </c>
      <c r="M1079" s="689">
        <f>COUNTIF(AB6:AB1071,"EDMT")</f>
        <v>22</v>
      </c>
      <c r="N1079" s="689">
        <f>COUNTIF(AB6:AB1071,"EDTP")</f>
        <v>2</v>
      </c>
      <c r="O1079" s="830">
        <f t="shared" si="214"/>
        <v>30</v>
      </c>
    </row>
    <row r="1080" spans="2:15" ht="16.149999999999999" customHeight="1" x14ac:dyDescent="0.25">
      <c r="K1080" s="58" t="s">
        <v>1377</v>
      </c>
      <c r="L1080" s="23">
        <f>COUNTIF(AB$5:AB$1071,"JUTC")</f>
        <v>7</v>
      </c>
      <c r="M1080" s="23">
        <f>COUNTIF(AB$5:AB$1071,"JUMT")</f>
        <v>9</v>
      </c>
      <c r="N1080" s="23">
        <f>COUNTIF(AB$5:AB$1071,"JUTP")</f>
        <v>8</v>
      </c>
      <c r="O1080" s="831">
        <f>SUM(L1080:N1080)</f>
        <v>24</v>
      </c>
    </row>
    <row r="1081" spans="2:15" ht="16.149999999999999" customHeight="1" x14ac:dyDescent="0.25">
      <c r="K1081" s="690" t="s">
        <v>2032</v>
      </c>
      <c r="L1081" s="689">
        <f>COUNTIF(AB$5:AB$1071,"INTC")</f>
        <v>1</v>
      </c>
      <c r="M1081" s="689">
        <f>COUNTIF(AB$5:AB$1071,"INMT")</f>
        <v>0</v>
      </c>
      <c r="N1081" s="689">
        <f>COUNTIF(AB$5:AB$1071,"INTP")</f>
        <v>0</v>
      </c>
      <c r="O1081" s="832">
        <f>SUM(L1081:N1081)</f>
        <v>1</v>
      </c>
    </row>
    <row r="1082" spans="2:15" ht="12.6" customHeight="1" x14ac:dyDescent="0.25">
      <c r="K1082" s="58" t="s">
        <v>1984</v>
      </c>
      <c r="L1082" s="23">
        <f>COUNTIF(AB$5:AB$1071,"EXTTC")</f>
        <v>0</v>
      </c>
      <c r="M1082" s="23">
        <f>COUNTIF(AB6:AB1071,"EXTMT")</f>
        <v>1</v>
      </c>
      <c r="N1082" s="23">
        <f>COUNTIF(AB6:AB1071,"EXTTP")</f>
        <v>0</v>
      </c>
      <c r="O1082" s="831">
        <f t="shared" si="214"/>
        <v>1</v>
      </c>
    </row>
    <row r="1083" spans="2:15" ht="13.15" customHeight="1" x14ac:dyDescent="0.25">
      <c r="K1083" s="691" t="s">
        <v>1401</v>
      </c>
      <c r="L1083" s="689">
        <v>8</v>
      </c>
      <c r="M1083" s="689"/>
      <c r="N1083" s="689"/>
      <c r="O1083" s="830">
        <v>8</v>
      </c>
    </row>
    <row r="1084" spans="2:15" ht="14.45" customHeight="1" x14ac:dyDescent="0.25">
      <c r="K1084" s="55" t="s">
        <v>1335</v>
      </c>
      <c r="L1084" s="56">
        <f>SUM(L1076:L1083)</f>
        <v>48</v>
      </c>
      <c r="M1084" s="56">
        <f>SUM(M1076:M1083)</f>
        <v>68</v>
      </c>
      <c r="N1084" s="56">
        <f>SUM(N1076:N1083)</f>
        <v>21</v>
      </c>
      <c r="O1084" s="833">
        <f>SUM(L1084:N1084)</f>
        <v>137</v>
      </c>
    </row>
    <row r="1085" spans="2:15" ht="14.45" customHeight="1" x14ac:dyDescent="0.25"/>
    <row r="1086" spans="2:15" ht="11.25" customHeight="1" x14ac:dyDescent="0.25">
      <c r="K1086" s="1329" t="s">
        <v>2240</v>
      </c>
      <c r="L1086" s="1329"/>
      <c r="M1086" s="1329"/>
      <c r="N1086" s="1329"/>
      <c r="O1086" s="1329"/>
    </row>
    <row r="1087" spans="2:15" ht="11.25" customHeight="1" x14ac:dyDescent="0.25">
      <c r="K1087" s="1329"/>
      <c r="L1087" s="1329"/>
      <c r="M1087" s="1329"/>
      <c r="N1087" s="1329"/>
      <c r="O1087" s="1329"/>
    </row>
    <row r="1088" spans="2:15" ht="11.25" customHeight="1" x14ac:dyDescent="0.25">
      <c r="K1088" s="1329"/>
      <c r="L1088" s="1329"/>
      <c r="M1088" s="1329"/>
      <c r="N1088" s="1329"/>
      <c r="O1088" s="1329"/>
    </row>
    <row r="1089" spans="3:17" ht="11.25" customHeight="1" x14ac:dyDescent="0.25">
      <c r="K1089" s="1329"/>
      <c r="L1089" s="1329"/>
      <c r="M1089" s="1329"/>
      <c r="N1089" s="1329"/>
      <c r="O1089" s="1329"/>
    </row>
    <row r="1090" spans="3:17" ht="11.25" customHeight="1" x14ac:dyDescent="0.25">
      <c r="K1090" s="1329"/>
      <c r="L1090" s="1329"/>
      <c r="M1090" s="1329"/>
      <c r="N1090" s="1329"/>
      <c r="O1090" s="1329"/>
    </row>
    <row r="1091" spans="3:17" ht="8.4499999999999993" customHeight="1" x14ac:dyDescent="0.25"/>
    <row r="1092" spans="3:17" ht="8.4499999999999993" customHeight="1" x14ac:dyDescent="0.25"/>
    <row r="1093" spans="3:17" ht="8.4499999999999993" customHeight="1" x14ac:dyDescent="0.25"/>
    <row r="1094" spans="3:17" ht="8.4499999999999993" customHeight="1" x14ac:dyDescent="0.25"/>
    <row r="1095" spans="3:17" ht="14.45" customHeight="1" x14ac:dyDescent="0.25"/>
    <row r="1096" spans="3:17" ht="13.9" customHeight="1" x14ac:dyDescent="0.25">
      <c r="D1096" s="1293" t="s">
        <v>1481</v>
      </c>
      <c r="E1096" s="1293" t="s">
        <v>35</v>
      </c>
      <c r="F1096" s="1293"/>
      <c r="G1096" s="1293"/>
      <c r="H1096" s="1293" t="s">
        <v>83</v>
      </c>
      <c r="I1096" s="1293"/>
      <c r="J1096" s="1293"/>
      <c r="K1096" s="1293" t="s">
        <v>417</v>
      </c>
      <c r="L1096" s="1293"/>
      <c r="M1096" s="1293"/>
      <c r="N1096" s="1294" t="s">
        <v>1335</v>
      </c>
      <c r="O1096" s="835"/>
      <c r="P1096" s="3"/>
      <c r="Q1096" s="3"/>
    </row>
    <row r="1097" spans="3:17" ht="16.899999999999999" customHeight="1" x14ac:dyDescent="0.25">
      <c r="D1097" s="1293"/>
      <c r="E1097" s="1219" t="s">
        <v>1335</v>
      </c>
      <c r="F1097" s="1219" t="s">
        <v>1484</v>
      </c>
      <c r="G1097" s="756" t="s">
        <v>1485</v>
      </c>
      <c r="H1097" s="757" t="s">
        <v>1335</v>
      </c>
      <c r="I1097" s="1219" t="s">
        <v>1484</v>
      </c>
      <c r="J1097" s="756" t="s">
        <v>1485</v>
      </c>
      <c r="K1097" s="1220" t="s">
        <v>1335</v>
      </c>
      <c r="L1097" s="1220" t="s">
        <v>1484</v>
      </c>
      <c r="M1097" s="1220" t="s">
        <v>1485</v>
      </c>
      <c r="N1097" s="1294"/>
      <c r="O1097" s="835"/>
      <c r="P1097" s="3"/>
      <c r="Q1097" s="3"/>
    </row>
    <row r="1098" spans="3:17" ht="8.4499999999999993" customHeight="1" x14ac:dyDescent="0.25">
      <c r="C1098" s="114" t="s">
        <v>1472</v>
      </c>
      <c r="D1098" s="113" t="s">
        <v>23</v>
      </c>
      <c r="E1098" s="115">
        <f>COUNTIFS($Z$6:$Z$1090,C1098,$AA$6:$AA$1090,E$1096)</f>
        <v>13</v>
      </c>
      <c r="F1098" s="115">
        <f>COUNTIFS($Z$6:$Z$1090,C1098,$AA$6:$AA$1090,E$1096,$AC$6:$AC$1090,"H")</f>
        <v>6</v>
      </c>
      <c r="G1098" s="115">
        <f t="shared" ref="G1098:G1103" si="215">COUNTIFS($Z$6:$Z$1090,C1098,$AA$6:$AA$1090,E$1096,$AC$6:$AC$1090,"M")</f>
        <v>7</v>
      </c>
      <c r="H1098" s="115">
        <f t="shared" ref="H1098:H1104" si="216">COUNTIFS($Z$6:$Z$1090,C1098,$AA$6:$AA$1090,H$1096)</f>
        <v>21</v>
      </c>
      <c r="I1098" s="115">
        <f t="shared" ref="I1098:I1104" si="217">COUNTIFS($Z$6:$Z$1090,C1098,$AA$6:$AA$1090,H$1096,$AC$6:$AC$1090,"H")</f>
        <v>9</v>
      </c>
      <c r="J1098" s="115">
        <f t="shared" ref="J1098:J1103" si="218">COUNTIFS($Z$6:$Z$1090,C1098,$AA$6:$AA$1090,H$1096,$AC$6:$AC$1090,"M")</f>
        <v>12</v>
      </c>
      <c r="K1098" s="115">
        <f t="shared" ref="K1098:K1104" si="219">COUNTIFS($Z$6:$Z$1090,C1098,$AA$6:$AA$1090,K$1096)</f>
        <v>4</v>
      </c>
      <c r="L1098" s="115">
        <f t="shared" ref="L1098:L1104" si="220">COUNTIFS($Z$6:$Z$1090,C1098,$AA$6:$AA$1090,K$1096,$AC$6:$AC$1090,"H")</f>
        <v>1</v>
      </c>
      <c r="M1098" s="115">
        <f t="shared" ref="M1098:M1104" si="221">COUNTIFS($Z$6:$Z$1090,C1098,$AA$6:$AA$1090,K$1096,$AC$6:$AC$1090,"M")</f>
        <v>3</v>
      </c>
      <c r="N1098" s="116">
        <f t="shared" ref="N1098:N1104" si="222">E1098+H1098+K1098</f>
        <v>38</v>
      </c>
      <c r="O1098" s="835"/>
      <c r="P1098" s="3"/>
      <c r="Q1098" s="3"/>
    </row>
    <row r="1099" spans="3:17" ht="8.4499999999999993" customHeight="1" x14ac:dyDescent="0.25">
      <c r="C1099" s="114" t="s">
        <v>1473</v>
      </c>
      <c r="D1099" s="113" t="s">
        <v>445</v>
      </c>
      <c r="E1099" s="115">
        <f>COUNTIFS($Z$6:$Z$1090,C1099,$AA$6:$AA$1090,E$1096)+1</f>
        <v>8</v>
      </c>
      <c r="F1099" s="115">
        <f>COUNTIFS($Z$6:$Z$1090,C1099,$AA$6:$AA$1090,E$1096,$AC$6:$AC$1090,"H")+1</f>
        <v>7</v>
      </c>
      <c r="G1099" s="115">
        <f t="shared" si="215"/>
        <v>1</v>
      </c>
      <c r="H1099" s="115">
        <f t="shared" si="216"/>
        <v>7</v>
      </c>
      <c r="I1099" s="115">
        <f t="shared" si="217"/>
        <v>5</v>
      </c>
      <c r="J1099" s="115">
        <f t="shared" si="218"/>
        <v>2</v>
      </c>
      <c r="K1099" s="115">
        <f t="shared" si="219"/>
        <v>0</v>
      </c>
      <c r="L1099" s="115">
        <f t="shared" si="220"/>
        <v>0</v>
      </c>
      <c r="M1099" s="115">
        <f t="shared" si="221"/>
        <v>0</v>
      </c>
      <c r="N1099" s="116">
        <f t="shared" si="222"/>
        <v>15</v>
      </c>
      <c r="O1099" s="835"/>
      <c r="P1099" s="3"/>
      <c r="Q1099" s="3"/>
    </row>
    <row r="1100" spans="3:17" ht="8.4499999999999993" customHeight="1" x14ac:dyDescent="0.25">
      <c r="C1100" s="114" t="s">
        <v>1474</v>
      </c>
      <c r="D1100" s="113" t="s">
        <v>941</v>
      </c>
      <c r="E1100" s="115">
        <f>COUNTIFS($Z$6:$Z$1090,C1100,$AA$6:$AA$1090,E$1096)</f>
        <v>6</v>
      </c>
      <c r="F1100" s="115">
        <f>COUNTIFS($Z$6:$Z$1090,C1100,$AA$6:$AA$1090,E$1096,$AC$6:$AC$1090,"H")</f>
        <v>1</v>
      </c>
      <c r="G1100" s="115">
        <f t="shared" si="215"/>
        <v>5</v>
      </c>
      <c r="H1100" s="115">
        <f t="shared" si="216"/>
        <v>22</v>
      </c>
      <c r="I1100" s="115">
        <f t="shared" si="217"/>
        <v>10</v>
      </c>
      <c r="J1100" s="115">
        <f t="shared" si="218"/>
        <v>12</v>
      </c>
      <c r="K1100" s="115">
        <f t="shared" si="219"/>
        <v>2</v>
      </c>
      <c r="L1100" s="115">
        <f t="shared" si="220"/>
        <v>1</v>
      </c>
      <c r="M1100" s="115">
        <f t="shared" si="221"/>
        <v>1</v>
      </c>
      <c r="N1100" s="116">
        <f t="shared" si="222"/>
        <v>30</v>
      </c>
    </row>
    <row r="1101" spans="3:17" ht="8.4499999999999993" customHeight="1" x14ac:dyDescent="0.25">
      <c r="C1101" s="114" t="s">
        <v>1476</v>
      </c>
      <c r="D1101" s="113" t="s">
        <v>861</v>
      </c>
      <c r="E1101" s="115">
        <f>COUNTIFS($Z$6:$Z$1090,C1101,$AA$6:$AA$1090,E$1096)</f>
        <v>6</v>
      </c>
      <c r="F1101" s="115">
        <f>COUNTIFS($Z$6:$Z$1090,C1101,$AA$6:$AA$1090,E$1096,$AC$6:$AC$1090,"H")</f>
        <v>4</v>
      </c>
      <c r="G1101" s="115">
        <f t="shared" si="215"/>
        <v>2</v>
      </c>
      <c r="H1101" s="115">
        <f t="shared" si="216"/>
        <v>8</v>
      </c>
      <c r="I1101" s="115">
        <f t="shared" si="217"/>
        <v>1</v>
      </c>
      <c r="J1101" s="115">
        <f t="shared" si="218"/>
        <v>7</v>
      </c>
      <c r="K1101" s="115">
        <f t="shared" si="219"/>
        <v>7</v>
      </c>
      <c r="L1101" s="115">
        <f t="shared" si="220"/>
        <v>3</v>
      </c>
      <c r="M1101" s="115">
        <f t="shared" si="221"/>
        <v>4</v>
      </c>
      <c r="N1101" s="116">
        <f t="shared" si="222"/>
        <v>21</v>
      </c>
    </row>
    <row r="1102" spans="3:17" ht="8.4499999999999993" customHeight="1" x14ac:dyDescent="0.25">
      <c r="C1102" s="114" t="s">
        <v>1475</v>
      </c>
      <c r="D1102" s="113" t="s">
        <v>650</v>
      </c>
      <c r="E1102" s="115">
        <f>COUNTIFS($Z$6:$Z$1090,C1102,$AA$6:$AA$1090,E$1096)</f>
        <v>7</v>
      </c>
      <c r="F1102" s="115">
        <f>COUNTIFS($Z$6:$Z$1090,C1102,$AA$6:$AA$1090,E$1096,$AC$6:$AC$1090,"H")</f>
        <v>6</v>
      </c>
      <c r="G1102" s="115">
        <f t="shared" si="215"/>
        <v>1</v>
      </c>
      <c r="H1102" s="115">
        <f t="shared" si="216"/>
        <v>9</v>
      </c>
      <c r="I1102" s="115">
        <f t="shared" si="217"/>
        <v>5</v>
      </c>
      <c r="J1102" s="115">
        <f t="shared" si="218"/>
        <v>4</v>
      </c>
      <c r="K1102" s="115">
        <f t="shared" si="219"/>
        <v>8</v>
      </c>
      <c r="L1102" s="115">
        <f t="shared" si="220"/>
        <v>8</v>
      </c>
      <c r="M1102" s="115">
        <f t="shared" si="221"/>
        <v>0</v>
      </c>
      <c r="N1102" s="116">
        <f t="shared" si="222"/>
        <v>24</v>
      </c>
    </row>
    <row r="1103" spans="3:17" ht="8.4499999999999993" customHeight="1" x14ac:dyDescent="0.25">
      <c r="C1103" s="114" t="s">
        <v>1477</v>
      </c>
      <c r="D1103" s="113" t="s">
        <v>1482</v>
      </c>
      <c r="E1103" s="115">
        <f>COUNTIFS($Z$6:$Z$1090,C1103,$AA$6:$AA$1090,E$1096)</f>
        <v>1</v>
      </c>
      <c r="F1103" s="115">
        <f>COUNTIFS($Z$6:$Z$1090,C1103,$AA$6:$AA$1090,E$1096,$AC$6:$AC$1090,"H")</f>
        <v>1</v>
      </c>
      <c r="G1103" s="115">
        <f t="shared" si="215"/>
        <v>0</v>
      </c>
      <c r="H1103" s="115">
        <f t="shared" si="216"/>
        <v>0</v>
      </c>
      <c r="I1103" s="115">
        <f t="shared" si="217"/>
        <v>0</v>
      </c>
      <c r="J1103" s="115">
        <f t="shared" si="218"/>
        <v>0</v>
      </c>
      <c r="K1103" s="115">
        <f t="shared" si="219"/>
        <v>0</v>
      </c>
      <c r="L1103" s="115">
        <f t="shared" si="220"/>
        <v>0</v>
      </c>
      <c r="M1103" s="115">
        <f t="shared" si="221"/>
        <v>0</v>
      </c>
      <c r="N1103" s="116">
        <f t="shared" si="222"/>
        <v>1</v>
      </c>
    </row>
    <row r="1104" spans="3:17" ht="8.4499999999999993" customHeight="1" x14ac:dyDescent="0.25">
      <c r="C1104" s="114" t="s">
        <v>1478</v>
      </c>
      <c r="D1104" s="113" t="s">
        <v>1483</v>
      </c>
      <c r="E1104" s="115">
        <v>8</v>
      </c>
      <c r="F1104" s="115">
        <v>7</v>
      </c>
      <c r="G1104" s="115">
        <v>1</v>
      </c>
      <c r="H1104" s="115">
        <f t="shared" si="216"/>
        <v>0</v>
      </c>
      <c r="I1104" s="115">
        <f t="shared" si="217"/>
        <v>0</v>
      </c>
      <c r="J1104" s="115">
        <f>COUNTIFS($Z$6:$Z$1538,H$1541,$AA$6:$AA$1538,$A1104,$AB$6:$AB$1538,"M")</f>
        <v>0</v>
      </c>
      <c r="K1104" s="115">
        <f t="shared" si="219"/>
        <v>0</v>
      </c>
      <c r="L1104" s="115">
        <f t="shared" si="220"/>
        <v>0</v>
      </c>
      <c r="M1104" s="115">
        <f t="shared" si="221"/>
        <v>0</v>
      </c>
      <c r="N1104" s="116">
        <f t="shared" si="222"/>
        <v>8</v>
      </c>
    </row>
    <row r="1105" spans="4:14" ht="8.4499999999999993" customHeight="1" x14ac:dyDescent="0.25">
      <c r="D1105" s="759" t="s">
        <v>1335</v>
      </c>
      <c r="E1105" s="115">
        <f>SUM(E1098:E1104)</f>
        <v>49</v>
      </c>
      <c r="F1105" s="115">
        <f t="shared" ref="F1105:M1105" si="223">SUM(F1098:F1104)</f>
        <v>32</v>
      </c>
      <c r="G1105" s="115">
        <f t="shared" si="223"/>
        <v>17</v>
      </c>
      <c r="H1105" s="115">
        <f t="shared" si="223"/>
        <v>67</v>
      </c>
      <c r="I1105" s="115">
        <f t="shared" si="223"/>
        <v>30</v>
      </c>
      <c r="J1105" s="115">
        <f t="shared" si="223"/>
        <v>37</v>
      </c>
      <c r="K1105" s="115">
        <f t="shared" si="223"/>
        <v>21</v>
      </c>
      <c r="L1105" s="115">
        <f t="shared" si="223"/>
        <v>13</v>
      </c>
      <c r="M1105" s="115">
        <f t="shared" si="223"/>
        <v>8</v>
      </c>
      <c r="N1105" s="115">
        <f>SUM(N1098:N1104)</f>
        <v>137</v>
      </c>
    </row>
    <row r="1106" spans="4:14" ht="8.4499999999999993" customHeight="1" x14ac:dyDescent="0.25"/>
    <row r="1107" spans="4:14" ht="8.4499999999999993" customHeight="1" x14ac:dyDescent="0.25"/>
    <row r="1108" spans="4:14" ht="8.4499999999999993" customHeight="1" x14ac:dyDescent="0.25"/>
    <row r="1109" spans="4:14" ht="9" customHeight="1" x14ac:dyDescent="0.25"/>
    <row r="1110" spans="4:14" ht="9" customHeight="1" x14ac:dyDescent="0.25"/>
    <row r="1111" spans="4:14" ht="8.4499999999999993" customHeight="1" x14ac:dyDescent="0.25"/>
    <row r="1112" spans="4:14" ht="8.4499999999999993" customHeight="1" x14ac:dyDescent="0.25"/>
    <row r="1113" spans="4:14" ht="8.4499999999999993" customHeight="1" x14ac:dyDescent="0.25"/>
    <row r="1114" spans="4:14" ht="8.4499999999999993" customHeight="1" x14ac:dyDescent="0.25"/>
    <row r="1115" spans="4:14" ht="8.4499999999999993" customHeight="1" x14ac:dyDescent="0.25"/>
    <row r="1116" spans="4:14" ht="8.4499999999999993" customHeight="1" x14ac:dyDescent="0.25"/>
    <row r="1117" spans="4:14" ht="8.4499999999999993" customHeight="1" x14ac:dyDescent="0.25"/>
    <row r="1118" spans="4:14" ht="8.4499999999999993" customHeight="1" x14ac:dyDescent="0.25"/>
    <row r="1119" spans="4:14" ht="8.4499999999999993" customHeight="1" x14ac:dyDescent="0.25"/>
    <row r="1120" spans="4:14" ht="8.4499999999999993" customHeight="1" x14ac:dyDescent="0.25"/>
    <row r="1121" ht="8.4499999999999993" customHeight="1" x14ac:dyDescent="0.25"/>
    <row r="1122" ht="8.4499999999999993" customHeight="1" x14ac:dyDescent="0.25"/>
    <row r="1123" ht="8.4499999999999993" customHeight="1" x14ac:dyDescent="0.25"/>
    <row r="1124" ht="8.4499999999999993" customHeight="1" x14ac:dyDescent="0.25"/>
    <row r="1125" ht="8.4499999999999993" customHeight="1" x14ac:dyDescent="0.25"/>
    <row r="1126" ht="8.4499999999999993" customHeight="1" x14ac:dyDescent="0.25"/>
    <row r="1127" ht="8.4499999999999993" customHeight="1" x14ac:dyDescent="0.25"/>
    <row r="1128" ht="8.4499999999999993" customHeight="1" x14ac:dyDescent="0.25"/>
    <row r="1129" ht="8.4499999999999993" customHeight="1" x14ac:dyDescent="0.25"/>
    <row r="1132" ht="8.4499999999999993" customHeight="1" x14ac:dyDescent="0.25"/>
    <row r="1133" ht="8.4499999999999993" customHeight="1" x14ac:dyDescent="0.25"/>
    <row r="1134" ht="8.4499999999999993" customHeight="1" x14ac:dyDescent="0.25"/>
    <row r="1135" ht="8.4499999999999993" customHeight="1" x14ac:dyDescent="0.25"/>
    <row r="1136" ht="8.4499999999999993" customHeight="1" x14ac:dyDescent="0.25"/>
  </sheetData>
  <autoFilter ref="A5:XFD1071" xr:uid="{00000000-0009-0000-0000-000001000000}"/>
  <sortState xmlns:xlrd2="http://schemas.microsoft.com/office/spreadsheetml/2017/richdata2" ref="A13:Y812">
    <sortCondition ref="B13:B812"/>
  </sortState>
  <mergeCells count="28">
    <mergeCell ref="N4:N5"/>
    <mergeCell ref="M4:M5"/>
    <mergeCell ref="J4:J5"/>
    <mergeCell ref="H4:H5"/>
    <mergeCell ref="I4:I5"/>
    <mergeCell ref="K4:K5"/>
    <mergeCell ref="L4:L5"/>
    <mergeCell ref="K1086:O1090"/>
    <mergeCell ref="K1073:O1073"/>
    <mergeCell ref="A1:Y1"/>
    <mergeCell ref="A2:Y2"/>
    <mergeCell ref="A3:Y3"/>
    <mergeCell ref="A4:A5"/>
    <mergeCell ref="B4:B5"/>
    <mergeCell ref="C4:C5"/>
    <mergeCell ref="D4:D5"/>
    <mergeCell ref="E4:E5"/>
    <mergeCell ref="F4:F5"/>
    <mergeCell ref="G4:G5"/>
    <mergeCell ref="O4:O5"/>
    <mergeCell ref="P4:W4"/>
    <mergeCell ref="X4:X5"/>
    <mergeCell ref="Y4:Y5"/>
    <mergeCell ref="D1096:D1097"/>
    <mergeCell ref="E1096:G1096"/>
    <mergeCell ref="H1096:J1096"/>
    <mergeCell ref="K1096:M1096"/>
    <mergeCell ref="N1096:N1097"/>
  </mergeCells>
  <phoneticPr fontId="21" type="noConversion"/>
  <hyperlinks>
    <hyperlink ref="AI567" r:id="rId1" xr:uid="{00000000-0004-0000-0100-000000000000}"/>
    <hyperlink ref="AI217" r:id="rId2" xr:uid="{00000000-0004-0000-0100-000002000000}"/>
  </hyperlinks>
  <pageMargins left="0.31496062992125984" right="0.31496062992125984" top="0.35433070866141736" bottom="0.35433070866141736" header="0.31496062992125984" footer="0.31496062992125984"/>
  <pageSetup scale="70" orientation="landscape" r:id="rId3"/>
  <legacyDrawing r:id="rId4"/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49"/>
  <sheetViews>
    <sheetView topLeftCell="D31" workbookViewId="0">
      <selection activeCell="G43" sqref="G43"/>
    </sheetView>
  </sheetViews>
  <sheetFormatPr baseColWidth="10" defaultRowHeight="15" x14ac:dyDescent="0.25"/>
  <cols>
    <col min="1" max="1" width="4" customWidth="1"/>
    <col min="2" max="2" width="29.85546875" customWidth="1"/>
    <col min="3" max="3" width="5.140625" style="99" customWidth="1"/>
    <col min="4" max="4" width="11.5703125" style="1079"/>
    <col min="9" max="9" width="1.85546875" hidden="1" customWidth="1"/>
    <col min="10" max="10" width="21.28515625" customWidth="1"/>
    <col min="12" max="12" width="5" customWidth="1"/>
    <col min="13" max="13" width="7.42578125" customWidth="1"/>
    <col min="15" max="15" width="5.5703125" customWidth="1"/>
    <col min="16" max="21" width="3.28515625" customWidth="1"/>
    <col min="22" max="22" width="4.42578125" customWidth="1"/>
    <col min="23" max="23" width="5.5703125" customWidth="1"/>
    <col min="24" max="24" width="3.5703125" customWidth="1"/>
  </cols>
  <sheetData>
    <row r="1" spans="1:24" ht="21" x14ac:dyDescent="0.4">
      <c r="A1" s="1367" t="s">
        <v>645</v>
      </c>
      <c r="B1" s="1367"/>
      <c r="C1" s="1367"/>
      <c r="D1" s="1367"/>
      <c r="E1" s="1367"/>
      <c r="F1" s="1367"/>
      <c r="G1" s="1367"/>
      <c r="H1" s="1367"/>
      <c r="I1" s="1367"/>
      <c r="J1" s="1367"/>
      <c r="K1" s="1367"/>
      <c r="L1" s="1367"/>
      <c r="M1" s="1367"/>
      <c r="N1" s="1367"/>
      <c r="O1" s="1367"/>
      <c r="P1" s="1367"/>
      <c r="Q1" s="1367"/>
      <c r="R1" s="1367"/>
      <c r="S1" s="1367"/>
      <c r="T1" s="1367"/>
      <c r="U1" s="1367"/>
      <c r="V1" s="1367"/>
      <c r="W1" s="1367"/>
      <c r="X1" s="1367"/>
    </row>
    <row r="2" spans="1:24" thickBot="1" x14ac:dyDescent="0.35">
      <c r="A2" s="1387" t="s">
        <v>2033</v>
      </c>
      <c r="B2" s="1387"/>
      <c r="C2" s="1387"/>
      <c r="D2" s="1387"/>
      <c r="E2" s="1387"/>
      <c r="F2" s="1387"/>
      <c r="G2" s="1387"/>
      <c r="H2" s="1387"/>
      <c r="I2" s="1387"/>
      <c r="J2" s="1387"/>
      <c r="K2" s="1387"/>
      <c r="L2" s="1387"/>
      <c r="M2" s="1387"/>
      <c r="N2" s="1387"/>
      <c r="O2" s="1387"/>
      <c r="P2" s="1387"/>
      <c r="Q2" s="1387"/>
      <c r="R2" s="1387"/>
      <c r="S2" s="1387"/>
      <c r="T2" s="1387"/>
      <c r="U2" s="1387"/>
      <c r="V2" s="1387"/>
      <c r="W2" s="1387"/>
      <c r="X2" s="1387"/>
    </row>
    <row r="3" spans="1:24" ht="15.75" thickBot="1" x14ac:dyDescent="0.3">
      <c r="A3" s="1368" t="s">
        <v>1</v>
      </c>
      <c r="B3" s="1369" t="s">
        <v>2</v>
      </c>
      <c r="C3" s="1370" t="s">
        <v>644</v>
      </c>
      <c r="D3" s="1371" t="s">
        <v>643</v>
      </c>
      <c r="E3" s="1372" t="s">
        <v>4</v>
      </c>
      <c r="F3" s="1372" t="s">
        <v>5</v>
      </c>
      <c r="G3" s="1369" t="s">
        <v>6</v>
      </c>
      <c r="H3" s="1374" t="s">
        <v>7</v>
      </c>
      <c r="I3" s="1383" t="s">
        <v>1124</v>
      </c>
      <c r="J3" s="1376" t="s">
        <v>8</v>
      </c>
      <c r="K3" s="1376" t="s">
        <v>9</v>
      </c>
      <c r="L3" s="1377" t="s">
        <v>10</v>
      </c>
      <c r="M3" s="1378" t="s">
        <v>11</v>
      </c>
      <c r="N3" s="1379" t="s">
        <v>12</v>
      </c>
      <c r="O3" s="1369" t="s">
        <v>13</v>
      </c>
      <c r="P3" s="1385"/>
      <c r="Q3" s="1385"/>
      <c r="R3" s="1385"/>
      <c r="S3" s="1385"/>
      <c r="T3" s="1385"/>
      <c r="U3" s="1385"/>
      <c r="V3" s="1386"/>
      <c r="W3" s="1373" t="s">
        <v>14</v>
      </c>
      <c r="X3" s="1373" t="s">
        <v>15</v>
      </c>
    </row>
    <row r="4" spans="1:24" ht="60" customHeight="1" thickBot="1" x14ac:dyDescent="0.3">
      <c r="A4" s="1368"/>
      <c r="B4" s="1369"/>
      <c r="C4" s="1370"/>
      <c r="D4" s="1371"/>
      <c r="E4" s="1372"/>
      <c r="F4" s="1372"/>
      <c r="G4" s="1369"/>
      <c r="H4" s="1375"/>
      <c r="I4" s="1384"/>
      <c r="J4" s="1376"/>
      <c r="K4" s="1376"/>
      <c r="L4" s="1377"/>
      <c r="M4" s="1378"/>
      <c r="N4" s="1379"/>
      <c r="O4" s="425" t="s">
        <v>94</v>
      </c>
      <c r="P4" s="426" t="s">
        <v>16</v>
      </c>
      <c r="Q4" s="427" t="s">
        <v>17</v>
      </c>
      <c r="R4" s="426" t="s">
        <v>18</v>
      </c>
      <c r="S4" s="426" t="s">
        <v>19</v>
      </c>
      <c r="T4" s="426" t="s">
        <v>95</v>
      </c>
      <c r="U4" s="426" t="s">
        <v>96</v>
      </c>
      <c r="V4" s="428" t="s">
        <v>20</v>
      </c>
      <c r="W4" s="1373"/>
      <c r="X4" s="1373"/>
    </row>
    <row r="5" spans="1:24" s="3" customFormat="1" ht="13.9" x14ac:dyDescent="0.25">
      <c r="A5" s="429">
        <v>1</v>
      </c>
      <c r="B5" s="430" t="s">
        <v>1166</v>
      </c>
      <c r="C5" s="431" t="s">
        <v>35</v>
      </c>
      <c r="D5" s="1123">
        <v>1759304593</v>
      </c>
      <c r="E5" s="461" t="s">
        <v>1167</v>
      </c>
      <c r="F5" s="185" t="s">
        <v>633</v>
      </c>
      <c r="G5" s="352" t="s">
        <v>628</v>
      </c>
      <c r="H5" s="352" t="s">
        <v>628</v>
      </c>
      <c r="I5" s="186"/>
      <c r="J5" s="187" t="s">
        <v>2214</v>
      </c>
      <c r="K5" s="432" t="s">
        <v>97</v>
      </c>
      <c r="L5" s="434">
        <v>3</v>
      </c>
      <c r="M5" s="1112" t="s">
        <v>1164</v>
      </c>
      <c r="N5" s="1108" t="s">
        <v>626</v>
      </c>
      <c r="O5" s="434">
        <v>8</v>
      </c>
      <c r="P5" s="433"/>
      <c r="Q5" s="433"/>
      <c r="R5" s="433"/>
      <c r="S5" s="433"/>
      <c r="T5" s="433"/>
      <c r="U5" s="433"/>
      <c r="V5" s="435"/>
      <c r="W5" s="436"/>
      <c r="X5" s="437"/>
    </row>
    <row r="6" spans="1:24" s="3" customFormat="1" ht="13.9" x14ac:dyDescent="0.25">
      <c r="A6" s="438"/>
      <c r="B6" s="207" t="s">
        <v>1166</v>
      </c>
      <c r="C6" s="368"/>
      <c r="D6" s="694">
        <v>1759304593</v>
      </c>
      <c r="E6" s="135"/>
      <c r="F6" s="154"/>
      <c r="G6" s="331" t="s">
        <v>628</v>
      </c>
      <c r="H6" s="331" t="s">
        <v>628</v>
      </c>
      <c r="I6" s="339"/>
      <c r="J6" s="1113" t="s">
        <v>2214</v>
      </c>
      <c r="K6" s="440" t="s">
        <v>97</v>
      </c>
      <c r="L6" s="442">
        <v>3</v>
      </c>
      <c r="M6" s="1113" t="s">
        <v>1165</v>
      </c>
      <c r="N6" s="1109" t="s">
        <v>626</v>
      </c>
      <c r="O6" s="442">
        <v>8</v>
      </c>
      <c r="P6" s="441"/>
      <c r="Q6" s="441"/>
      <c r="R6" s="441"/>
      <c r="S6" s="441"/>
      <c r="T6" s="441"/>
      <c r="U6" s="441"/>
      <c r="V6" s="443"/>
      <c r="W6" s="444"/>
      <c r="X6" s="445"/>
    </row>
    <row r="7" spans="1:24" s="3" customFormat="1" ht="13.9" x14ac:dyDescent="0.25">
      <c r="A7" s="438"/>
      <c r="B7" s="207" t="s">
        <v>1166</v>
      </c>
      <c r="C7" s="368"/>
      <c r="D7" s="694">
        <v>1759394593</v>
      </c>
      <c r="E7" s="135"/>
      <c r="F7" s="154"/>
      <c r="G7" s="331" t="s">
        <v>628</v>
      </c>
      <c r="H7" s="331" t="s">
        <v>628</v>
      </c>
      <c r="I7" s="339"/>
      <c r="J7" s="1113" t="s">
        <v>2214</v>
      </c>
      <c r="K7" s="440" t="s">
        <v>97</v>
      </c>
      <c r="L7" s="442">
        <v>3</v>
      </c>
      <c r="M7" s="1113" t="s">
        <v>1168</v>
      </c>
      <c r="N7" s="1109" t="s">
        <v>626</v>
      </c>
      <c r="O7" s="442">
        <v>8</v>
      </c>
      <c r="P7" s="441"/>
      <c r="Q7" s="441"/>
      <c r="R7" s="441"/>
      <c r="S7" s="441"/>
      <c r="T7" s="441"/>
      <c r="U7" s="441"/>
      <c r="V7" s="443"/>
      <c r="W7" s="444"/>
      <c r="X7" s="445"/>
    </row>
    <row r="8" spans="1:24" s="3" customFormat="1" ht="13.9" x14ac:dyDescent="0.25">
      <c r="A8" s="438"/>
      <c r="B8" s="207" t="s">
        <v>1166</v>
      </c>
      <c r="C8" s="368"/>
      <c r="D8" s="694">
        <v>1759394593</v>
      </c>
      <c r="E8" s="135"/>
      <c r="F8" s="154"/>
      <c r="G8" s="331" t="s">
        <v>628</v>
      </c>
      <c r="H8" s="331" t="s">
        <v>628</v>
      </c>
      <c r="I8" s="331"/>
      <c r="J8" s="1114" t="s">
        <v>2214</v>
      </c>
      <c r="K8" s="440" t="s">
        <v>97</v>
      </c>
      <c r="L8" s="447">
        <v>3</v>
      </c>
      <c r="M8" s="1114" t="s">
        <v>1169</v>
      </c>
      <c r="N8" s="1110" t="s">
        <v>626</v>
      </c>
      <c r="O8" s="447">
        <v>8</v>
      </c>
      <c r="P8" s="446"/>
      <c r="Q8" s="446"/>
      <c r="R8" s="446"/>
      <c r="S8" s="446"/>
      <c r="T8" s="446"/>
      <c r="U8" s="446"/>
      <c r="V8" s="448"/>
      <c r="W8" s="444"/>
      <c r="X8" s="445"/>
    </row>
    <row r="9" spans="1:24" s="3" customFormat="1" ht="14.45" thickBot="1" x14ac:dyDescent="0.3">
      <c r="A9" s="438"/>
      <c r="B9" s="207" t="s">
        <v>1166</v>
      </c>
      <c r="C9" s="368"/>
      <c r="D9" s="694">
        <v>1759394594</v>
      </c>
      <c r="E9" s="135"/>
      <c r="F9" s="154"/>
      <c r="G9" s="331" t="s">
        <v>628</v>
      </c>
      <c r="H9" s="331" t="s">
        <v>628</v>
      </c>
      <c r="I9" s="331"/>
      <c r="J9" s="1114" t="s">
        <v>2214</v>
      </c>
      <c r="K9" s="440" t="s">
        <v>97</v>
      </c>
      <c r="L9" s="447">
        <v>3</v>
      </c>
      <c r="M9" s="1120" t="s">
        <v>1170</v>
      </c>
      <c r="N9" s="1119" t="s">
        <v>626</v>
      </c>
      <c r="O9" s="463">
        <v>8</v>
      </c>
      <c r="P9" s="464"/>
      <c r="Q9" s="464"/>
      <c r="R9" s="464"/>
      <c r="S9" s="464"/>
      <c r="T9" s="464"/>
      <c r="U9" s="464"/>
      <c r="V9" s="465"/>
      <c r="W9" s="466">
        <f>SUM(O5:O9)</f>
        <v>40</v>
      </c>
      <c r="X9" s="467">
        <f>W9</f>
        <v>40</v>
      </c>
    </row>
    <row r="10" spans="1:24" s="3" customFormat="1" ht="14.25" x14ac:dyDescent="0.2">
      <c r="A10" s="429">
        <f>A5+1</f>
        <v>2</v>
      </c>
      <c r="B10" s="1213" t="s">
        <v>2247</v>
      </c>
      <c r="C10" s="431" t="s">
        <v>35</v>
      </c>
      <c r="D10" s="1123">
        <v>201571411</v>
      </c>
      <c r="E10" s="461" t="s">
        <v>2248</v>
      </c>
      <c r="F10" s="461" t="s">
        <v>2249</v>
      </c>
      <c r="G10" s="352" t="s">
        <v>628</v>
      </c>
      <c r="H10" s="352" t="s">
        <v>628</v>
      </c>
      <c r="I10" s="186"/>
      <c r="J10" s="187" t="s">
        <v>2214</v>
      </c>
      <c r="K10" s="432" t="s">
        <v>97</v>
      </c>
      <c r="L10" s="187">
        <v>3</v>
      </c>
      <c r="M10" s="127" t="s">
        <v>1171</v>
      </c>
      <c r="N10" s="468" t="s">
        <v>626</v>
      </c>
      <c r="O10" s="468">
        <v>8</v>
      </c>
      <c r="P10" s="469"/>
      <c r="Q10" s="469"/>
      <c r="R10" s="469"/>
      <c r="S10" s="469"/>
      <c r="T10" s="469"/>
      <c r="U10" s="469"/>
      <c r="V10" s="470"/>
      <c r="W10" s="471"/>
      <c r="X10" s="472"/>
    </row>
    <row r="11" spans="1:24" s="3" customFormat="1" ht="13.9" x14ac:dyDescent="0.25">
      <c r="A11" s="438"/>
      <c r="B11" s="1211" t="s">
        <v>2247</v>
      </c>
      <c r="C11" s="368"/>
      <c r="D11" s="694">
        <v>201571411</v>
      </c>
      <c r="E11" s="135"/>
      <c r="F11" s="135"/>
      <c r="G11" s="331" t="s">
        <v>628</v>
      </c>
      <c r="H11" s="331" t="s">
        <v>628</v>
      </c>
      <c r="I11" s="339"/>
      <c r="J11" s="1113" t="s">
        <v>2214</v>
      </c>
      <c r="K11" s="440" t="s">
        <v>97</v>
      </c>
      <c r="L11" s="192">
        <v>3</v>
      </c>
      <c r="M11" s="140" t="s">
        <v>1172</v>
      </c>
      <c r="N11" s="473" t="s">
        <v>626</v>
      </c>
      <c r="O11" s="473">
        <v>8</v>
      </c>
      <c r="P11" s="474"/>
      <c r="Q11" s="474"/>
      <c r="R11" s="474"/>
      <c r="S11" s="474"/>
      <c r="T11" s="474"/>
      <c r="U11" s="474"/>
      <c r="V11" s="475"/>
      <c r="W11" s="476"/>
      <c r="X11" s="477"/>
    </row>
    <row r="12" spans="1:24" s="3" customFormat="1" ht="13.9" x14ac:dyDescent="0.25">
      <c r="A12" s="438"/>
      <c r="B12" s="1211" t="s">
        <v>2247</v>
      </c>
      <c r="C12" s="368"/>
      <c r="D12" s="694">
        <v>201571411</v>
      </c>
      <c r="E12" s="135"/>
      <c r="F12" s="135"/>
      <c r="G12" s="331" t="s">
        <v>628</v>
      </c>
      <c r="H12" s="331" t="s">
        <v>628</v>
      </c>
      <c r="I12" s="339"/>
      <c r="J12" s="1113" t="s">
        <v>2214</v>
      </c>
      <c r="K12" s="440" t="s">
        <v>97</v>
      </c>
      <c r="L12" s="192">
        <v>3</v>
      </c>
      <c r="M12" s="140" t="s">
        <v>1173</v>
      </c>
      <c r="N12" s="473" t="s">
        <v>626</v>
      </c>
      <c r="O12" s="473">
        <v>8</v>
      </c>
      <c r="P12" s="474"/>
      <c r="Q12" s="474"/>
      <c r="R12" s="474"/>
      <c r="S12" s="474"/>
      <c r="T12" s="474"/>
      <c r="U12" s="474"/>
      <c r="V12" s="475"/>
      <c r="W12" s="476"/>
      <c r="X12" s="477"/>
    </row>
    <row r="13" spans="1:24" s="3" customFormat="1" ht="13.9" x14ac:dyDescent="0.25">
      <c r="A13" s="438"/>
      <c r="B13" s="1211" t="s">
        <v>2247</v>
      </c>
      <c r="C13" s="368"/>
      <c r="D13" s="694">
        <v>201571411</v>
      </c>
      <c r="E13" s="135"/>
      <c r="F13" s="135"/>
      <c r="G13" s="331" t="s">
        <v>628</v>
      </c>
      <c r="H13" s="331" t="s">
        <v>628</v>
      </c>
      <c r="I13" s="331"/>
      <c r="J13" s="1113" t="s">
        <v>2214</v>
      </c>
      <c r="K13" s="440" t="s">
        <v>97</v>
      </c>
      <c r="L13" s="140">
        <v>3</v>
      </c>
      <c r="M13" s="140" t="s">
        <v>1174</v>
      </c>
      <c r="N13" s="478" t="s">
        <v>626</v>
      </c>
      <c r="O13" s="478">
        <v>8</v>
      </c>
      <c r="P13" s="479"/>
      <c r="Q13" s="479"/>
      <c r="R13" s="479"/>
      <c r="S13" s="479"/>
      <c r="T13" s="479"/>
      <c r="U13" s="479"/>
      <c r="V13" s="480"/>
      <c r="W13" s="476"/>
      <c r="X13" s="477"/>
    </row>
    <row r="14" spans="1:24" s="3" customFormat="1" ht="14.45" thickBot="1" x14ac:dyDescent="0.3">
      <c r="A14" s="449"/>
      <c r="B14" s="1212" t="s">
        <v>2247</v>
      </c>
      <c r="C14" s="369"/>
      <c r="D14" s="695">
        <v>201571411</v>
      </c>
      <c r="E14" s="462"/>
      <c r="F14" s="462"/>
      <c r="G14" s="248" t="s">
        <v>628</v>
      </c>
      <c r="H14" s="248" t="s">
        <v>628</v>
      </c>
      <c r="I14" s="248"/>
      <c r="J14" s="1115" t="s">
        <v>2215</v>
      </c>
      <c r="K14" s="451" t="s">
        <v>97</v>
      </c>
      <c r="L14" s="167">
        <v>1</v>
      </c>
      <c r="M14" s="167" t="s">
        <v>1141</v>
      </c>
      <c r="N14" s="481" t="s">
        <v>626</v>
      </c>
      <c r="O14" s="481">
        <v>8</v>
      </c>
      <c r="P14" s="482"/>
      <c r="Q14" s="482"/>
      <c r="R14" s="482"/>
      <c r="S14" s="482"/>
      <c r="T14" s="482"/>
      <c r="U14" s="482"/>
      <c r="V14" s="483"/>
      <c r="W14" s="484">
        <f>SUM(O10:O14)</f>
        <v>40</v>
      </c>
      <c r="X14" s="485">
        <f>W14</f>
        <v>40</v>
      </c>
    </row>
    <row r="15" spans="1:24" s="3" customFormat="1" ht="13.9" x14ac:dyDescent="0.25">
      <c r="A15" s="563">
        <f>A10+1</f>
        <v>3</v>
      </c>
      <c r="B15" s="207" t="s">
        <v>1426</v>
      </c>
      <c r="C15" s="368"/>
      <c r="D15" s="694">
        <v>603594409</v>
      </c>
      <c r="E15" s="135"/>
      <c r="F15" s="135"/>
      <c r="G15" s="154" t="s">
        <v>628</v>
      </c>
      <c r="H15" s="154" t="s">
        <v>628</v>
      </c>
      <c r="I15" s="154"/>
      <c r="J15" s="140" t="s">
        <v>2215</v>
      </c>
      <c r="K15" s="186" t="s">
        <v>97</v>
      </c>
      <c r="L15" s="486">
        <v>1</v>
      </c>
      <c r="M15" s="127" t="s">
        <v>1142</v>
      </c>
      <c r="N15" s="486" t="s">
        <v>626</v>
      </c>
      <c r="O15" s="486">
        <v>8</v>
      </c>
      <c r="P15" s="487"/>
      <c r="Q15" s="487"/>
      <c r="R15" s="487"/>
      <c r="S15" s="487"/>
      <c r="T15" s="487"/>
      <c r="U15" s="487"/>
      <c r="V15" s="488"/>
      <c r="W15" s="471"/>
      <c r="X15" s="472"/>
    </row>
    <row r="16" spans="1:24" s="3" customFormat="1" ht="13.9" x14ac:dyDescent="0.25">
      <c r="A16" s="130"/>
      <c r="B16" s="207" t="s">
        <v>1426</v>
      </c>
      <c r="C16" s="368" t="s">
        <v>35</v>
      </c>
      <c r="D16" s="694">
        <v>603594409</v>
      </c>
      <c r="E16" s="135" t="s">
        <v>1427</v>
      </c>
      <c r="F16" s="135" t="s">
        <v>1428</v>
      </c>
      <c r="G16" s="154" t="s">
        <v>628</v>
      </c>
      <c r="H16" s="154" t="s">
        <v>628</v>
      </c>
      <c r="I16" s="154"/>
      <c r="J16" s="140" t="s">
        <v>2215</v>
      </c>
      <c r="K16" s="193" t="s">
        <v>97</v>
      </c>
      <c r="L16" s="478">
        <v>1</v>
      </c>
      <c r="M16" s="140" t="s">
        <v>1993</v>
      </c>
      <c r="N16" s="478" t="s">
        <v>626</v>
      </c>
      <c r="O16" s="478">
        <v>8</v>
      </c>
      <c r="P16" s="479"/>
      <c r="Q16" s="479"/>
      <c r="R16" s="479"/>
      <c r="S16" s="479"/>
      <c r="T16" s="479"/>
      <c r="U16" s="479"/>
      <c r="V16" s="480"/>
      <c r="W16" s="476"/>
      <c r="X16" s="477"/>
    </row>
    <row r="17" spans="1:24" s="3" customFormat="1" ht="13.9" x14ac:dyDescent="0.25">
      <c r="A17" s="438"/>
      <c r="B17" s="207" t="s">
        <v>1426</v>
      </c>
      <c r="C17" s="368"/>
      <c r="D17" s="694">
        <v>603594409</v>
      </c>
      <c r="E17" s="135"/>
      <c r="F17" s="135"/>
      <c r="G17" s="154" t="s">
        <v>628</v>
      </c>
      <c r="H17" s="154" t="s">
        <v>628</v>
      </c>
      <c r="I17" s="154"/>
      <c r="J17" s="140" t="s">
        <v>2215</v>
      </c>
      <c r="K17" s="193" t="s">
        <v>97</v>
      </c>
      <c r="L17" s="478">
        <v>1</v>
      </c>
      <c r="M17" s="140" t="s">
        <v>1429</v>
      </c>
      <c r="N17" s="478" t="s">
        <v>626</v>
      </c>
      <c r="O17" s="478">
        <v>8</v>
      </c>
      <c r="P17" s="479"/>
      <c r="Q17" s="479"/>
      <c r="R17" s="479"/>
      <c r="S17" s="479"/>
      <c r="T17" s="479"/>
      <c r="U17" s="479"/>
      <c r="V17" s="480"/>
      <c r="W17" s="476"/>
      <c r="X17" s="477"/>
    </row>
    <row r="18" spans="1:24" s="3" customFormat="1" ht="13.9" x14ac:dyDescent="0.25">
      <c r="A18" s="438"/>
      <c r="B18" s="207" t="s">
        <v>1426</v>
      </c>
      <c r="C18" s="563"/>
      <c r="D18" s="694">
        <v>603594409</v>
      </c>
      <c r="E18" s="135"/>
      <c r="F18" s="135"/>
      <c r="G18" s="326" t="s">
        <v>1985</v>
      </c>
      <c r="H18" s="326" t="s">
        <v>1985</v>
      </c>
      <c r="I18" s="326"/>
      <c r="J18" s="1106" t="s">
        <v>2215</v>
      </c>
      <c r="K18" s="1104" t="s">
        <v>97</v>
      </c>
      <c r="L18" s="1107">
        <v>1</v>
      </c>
      <c r="M18" s="1106" t="s">
        <v>2199</v>
      </c>
      <c r="N18" s="1106" t="s">
        <v>626</v>
      </c>
      <c r="O18" s="1105">
        <v>8</v>
      </c>
      <c r="P18" s="479"/>
      <c r="Q18" s="479"/>
      <c r="R18" s="479"/>
      <c r="S18" s="479"/>
      <c r="T18" s="479"/>
      <c r="U18" s="479"/>
      <c r="V18" s="480"/>
      <c r="W18" s="476"/>
      <c r="X18" s="477"/>
    </row>
    <row r="19" spans="1:24" s="3" customFormat="1" ht="14.45" thickBot="1" x14ac:dyDescent="0.3">
      <c r="A19" s="438"/>
      <c r="B19" s="207" t="s">
        <v>1426</v>
      </c>
      <c r="C19" s="368"/>
      <c r="D19" s="694">
        <v>603594409</v>
      </c>
      <c r="E19" s="135"/>
      <c r="F19" s="135"/>
      <c r="G19" s="326" t="s">
        <v>1985</v>
      </c>
      <c r="H19" s="326" t="s">
        <v>1985</v>
      </c>
      <c r="I19" s="326"/>
      <c r="J19" s="1118" t="s">
        <v>2215</v>
      </c>
      <c r="K19" s="372" t="s">
        <v>97</v>
      </c>
      <c r="L19" s="1117">
        <v>1</v>
      </c>
      <c r="M19" s="1116" t="s">
        <v>1992</v>
      </c>
      <c r="N19" s="1118" t="s">
        <v>626</v>
      </c>
      <c r="O19" s="581">
        <v>8</v>
      </c>
      <c r="P19" s="482"/>
      <c r="Q19" s="482"/>
      <c r="R19" s="482"/>
      <c r="S19" s="482"/>
      <c r="T19" s="482"/>
      <c r="U19" s="482"/>
      <c r="V19" s="483"/>
      <c r="W19" s="484">
        <f>SUM(O15:O19)</f>
        <v>40</v>
      </c>
      <c r="X19" s="485">
        <f>W19</f>
        <v>40</v>
      </c>
    </row>
    <row r="20" spans="1:24" s="3" customFormat="1" ht="14.25" x14ac:dyDescent="0.2">
      <c r="A20" s="429">
        <f>A15+1</f>
        <v>4</v>
      </c>
      <c r="B20" s="430" t="s">
        <v>630</v>
      </c>
      <c r="C20" s="431" t="s">
        <v>35</v>
      </c>
      <c r="D20" s="1123" t="s">
        <v>629</v>
      </c>
      <c r="E20" s="892" t="s">
        <v>632</v>
      </c>
      <c r="F20" s="892" t="s">
        <v>631</v>
      </c>
      <c r="G20" s="352" t="s">
        <v>628</v>
      </c>
      <c r="H20" s="352" t="s">
        <v>628</v>
      </c>
      <c r="I20" s="186"/>
      <c r="J20" s="187" t="s">
        <v>2215</v>
      </c>
      <c r="K20" s="432" t="s">
        <v>97</v>
      </c>
      <c r="L20" s="434">
        <v>1</v>
      </c>
      <c r="M20" s="1112" t="s">
        <v>1143</v>
      </c>
      <c r="N20" s="1108" t="s">
        <v>626</v>
      </c>
      <c r="O20" s="434">
        <v>8</v>
      </c>
      <c r="P20" s="433"/>
      <c r="Q20" s="433"/>
      <c r="R20" s="433"/>
      <c r="S20" s="433"/>
      <c r="T20" s="433"/>
      <c r="U20" s="433"/>
      <c r="V20" s="435"/>
      <c r="W20" s="436"/>
      <c r="X20" s="437"/>
    </row>
    <row r="21" spans="1:24" s="3" customFormat="1" ht="14.25" x14ac:dyDescent="0.2">
      <c r="A21" s="438"/>
      <c r="B21" s="207" t="s">
        <v>630</v>
      </c>
      <c r="C21" s="368"/>
      <c r="D21" s="694" t="s">
        <v>629</v>
      </c>
      <c r="E21" s="439"/>
      <c r="F21" s="439"/>
      <c r="G21" s="331" t="s">
        <v>628</v>
      </c>
      <c r="H21" s="331" t="s">
        <v>628</v>
      </c>
      <c r="I21" s="339"/>
      <c r="J21" s="1113" t="s">
        <v>2215</v>
      </c>
      <c r="K21" s="440" t="s">
        <v>97</v>
      </c>
      <c r="L21" s="442">
        <v>1</v>
      </c>
      <c r="M21" s="1113" t="s">
        <v>1996</v>
      </c>
      <c r="N21" s="1109" t="s">
        <v>626</v>
      </c>
      <c r="O21" s="442">
        <v>8</v>
      </c>
      <c r="P21" s="441"/>
      <c r="Q21" s="441"/>
      <c r="R21" s="441"/>
      <c r="S21" s="441"/>
      <c r="T21" s="441"/>
      <c r="U21" s="441"/>
      <c r="V21" s="443"/>
      <c r="W21" s="444"/>
      <c r="X21" s="445"/>
    </row>
    <row r="22" spans="1:24" s="3" customFormat="1" ht="14.25" x14ac:dyDescent="0.2">
      <c r="A22" s="438"/>
      <c r="B22" s="207" t="s">
        <v>630</v>
      </c>
      <c r="C22" s="368"/>
      <c r="D22" s="694" t="s">
        <v>629</v>
      </c>
      <c r="E22" s="439"/>
      <c r="F22" s="439"/>
      <c r="G22" s="331" t="s">
        <v>628</v>
      </c>
      <c r="H22" s="331" t="s">
        <v>628</v>
      </c>
      <c r="I22" s="339"/>
      <c r="J22" s="1113" t="s">
        <v>2215</v>
      </c>
      <c r="K22" s="440" t="s">
        <v>97</v>
      </c>
      <c r="L22" s="442">
        <v>1</v>
      </c>
      <c r="M22" s="1113" t="s">
        <v>1144</v>
      </c>
      <c r="N22" s="1109" t="s">
        <v>626</v>
      </c>
      <c r="O22" s="442">
        <v>8</v>
      </c>
      <c r="P22" s="441"/>
      <c r="Q22" s="441"/>
      <c r="R22" s="441"/>
      <c r="S22" s="441"/>
      <c r="T22" s="441"/>
      <c r="U22" s="441"/>
      <c r="V22" s="443"/>
      <c r="W22" s="444"/>
      <c r="X22" s="445"/>
    </row>
    <row r="23" spans="1:24" s="3" customFormat="1" ht="14.25" x14ac:dyDescent="0.2">
      <c r="A23" s="438"/>
      <c r="B23" s="207" t="s">
        <v>630</v>
      </c>
      <c r="C23" s="368"/>
      <c r="D23" s="694" t="s">
        <v>629</v>
      </c>
      <c r="E23" s="439"/>
      <c r="F23" s="439"/>
      <c r="G23" s="331" t="s">
        <v>628</v>
      </c>
      <c r="H23" s="331" t="s">
        <v>628</v>
      </c>
      <c r="I23" s="331"/>
      <c r="J23" s="1114" t="s">
        <v>2215</v>
      </c>
      <c r="K23" s="440" t="s">
        <v>97</v>
      </c>
      <c r="L23" s="447">
        <v>1</v>
      </c>
      <c r="M23" s="1114" t="s">
        <v>1997</v>
      </c>
      <c r="N23" s="1110" t="s">
        <v>626</v>
      </c>
      <c r="O23" s="447">
        <v>8</v>
      </c>
      <c r="P23" s="446"/>
      <c r="Q23" s="446"/>
      <c r="R23" s="446"/>
      <c r="S23" s="446"/>
      <c r="T23" s="446"/>
      <c r="U23" s="446"/>
      <c r="V23" s="448"/>
      <c r="W23" s="444"/>
      <c r="X23" s="445"/>
    </row>
    <row r="24" spans="1:24" s="3" customFormat="1" thickBot="1" x14ac:dyDescent="0.25">
      <c r="A24" s="449"/>
      <c r="B24" s="197" t="s">
        <v>630</v>
      </c>
      <c r="C24" s="369"/>
      <c r="D24" s="695" t="s">
        <v>629</v>
      </c>
      <c r="E24" s="450"/>
      <c r="F24" s="450"/>
      <c r="G24" s="248" t="s">
        <v>628</v>
      </c>
      <c r="H24" s="248" t="s">
        <v>628</v>
      </c>
      <c r="I24" s="248"/>
      <c r="J24" s="1115" t="s">
        <v>2215</v>
      </c>
      <c r="K24" s="451" t="s">
        <v>97</v>
      </c>
      <c r="L24" s="453">
        <v>1</v>
      </c>
      <c r="M24" s="1115" t="s">
        <v>1998</v>
      </c>
      <c r="N24" s="1111" t="s">
        <v>626</v>
      </c>
      <c r="O24" s="453">
        <v>8</v>
      </c>
      <c r="P24" s="452"/>
      <c r="Q24" s="452"/>
      <c r="R24" s="452"/>
      <c r="S24" s="452"/>
      <c r="T24" s="452"/>
      <c r="U24" s="452"/>
      <c r="V24" s="454"/>
      <c r="W24" s="455">
        <f>SUM(O20:O24)</f>
        <v>40</v>
      </c>
      <c r="X24" s="456">
        <f>W24</f>
        <v>40</v>
      </c>
    </row>
    <row r="25" spans="1:24" s="3" customFormat="1" ht="14.25" x14ac:dyDescent="0.2">
      <c r="A25" s="429">
        <f>A20+1</f>
        <v>5</v>
      </c>
      <c r="B25" s="430" t="s">
        <v>637</v>
      </c>
      <c r="C25" s="431" t="s">
        <v>35</v>
      </c>
      <c r="D25" s="1123" t="s">
        <v>636</v>
      </c>
      <c r="E25" s="760" t="s">
        <v>632</v>
      </c>
      <c r="F25" s="761" t="s">
        <v>638</v>
      </c>
      <c r="G25" s="352" t="s">
        <v>628</v>
      </c>
      <c r="H25" s="352" t="s">
        <v>628</v>
      </c>
      <c r="I25" s="186"/>
      <c r="J25" s="187" t="s">
        <v>2216</v>
      </c>
      <c r="K25" s="432" t="s">
        <v>97</v>
      </c>
      <c r="L25" s="434">
        <v>2</v>
      </c>
      <c r="M25" s="1112" t="s">
        <v>1145</v>
      </c>
      <c r="N25" s="1108" t="s">
        <v>626</v>
      </c>
      <c r="O25" s="434">
        <v>8</v>
      </c>
      <c r="P25" s="433"/>
      <c r="Q25" s="433"/>
      <c r="R25" s="433"/>
      <c r="S25" s="433"/>
      <c r="T25" s="433"/>
      <c r="U25" s="433"/>
      <c r="V25" s="435"/>
      <c r="W25" s="436"/>
      <c r="X25" s="437"/>
    </row>
    <row r="26" spans="1:24" s="3" customFormat="1" ht="13.9" x14ac:dyDescent="0.25">
      <c r="A26" s="438"/>
      <c r="B26" s="207" t="s">
        <v>637</v>
      </c>
      <c r="C26" s="368"/>
      <c r="D26" s="694" t="s">
        <v>636</v>
      </c>
      <c r="E26" s="154"/>
      <c r="F26" s="458"/>
      <c r="G26" s="331" t="s">
        <v>628</v>
      </c>
      <c r="H26" s="331" t="s">
        <v>628</v>
      </c>
      <c r="I26" s="339"/>
      <c r="J26" s="1113" t="s">
        <v>2216</v>
      </c>
      <c r="K26" s="440" t="s">
        <v>97</v>
      </c>
      <c r="L26" s="442">
        <v>2</v>
      </c>
      <c r="M26" s="1113" t="s">
        <v>1146</v>
      </c>
      <c r="N26" s="1109" t="s">
        <v>626</v>
      </c>
      <c r="O26" s="442">
        <v>8</v>
      </c>
      <c r="P26" s="441"/>
      <c r="Q26" s="441"/>
      <c r="R26" s="441"/>
      <c r="S26" s="441"/>
      <c r="T26" s="441"/>
      <c r="U26" s="441"/>
      <c r="V26" s="443"/>
      <c r="W26" s="444"/>
      <c r="X26" s="445"/>
    </row>
    <row r="27" spans="1:24" s="3" customFormat="1" ht="13.9" x14ac:dyDescent="0.25">
      <c r="A27" s="438"/>
      <c r="B27" s="207" t="s">
        <v>637</v>
      </c>
      <c r="C27" s="368"/>
      <c r="D27" s="694" t="s">
        <v>636</v>
      </c>
      <c r="E27" s="154"/>
      <c r="F27" s="458"/>
      <c r="G27" s="331" t="s">
        <v>628</v>
      </c>
      <c r="H27" s="331" t="s">
        <v>628</v>
      </c>
      <c r="I27" s="339"/>
      <c r="J27" s="1113" t="s">
        <v>2216</v>
      </c>
      <c r="K27" s="440" t="s">
        <v>97</v>
      </c>
      <c r="L27" s="442">
        <v>2</v>
      </c>
      <c r="M27" s="1113" t="s">
        <v>1147</v>
      </c>
      <c r="N27" s="1109" t="s">
        <v>626</v>
      </c>
      <c r="O27" s="442">
        <v>8</v>
      </c>
      <c r="P27" s="441"/>
      <c r="Q27" s="441"/>
      <c r="R27" s="441"/>
      <c r="S27" s="441"/>
      <c r="T27" s="441"/>
      <c r="U27" s="441"/>
      <c r="V27" s="443"/>
      <c r="W27" s="444"/>
      <c r="X27" s="445"/>
    </row>
    <row r="28" spans="1:24" s="3" customFormat="1" ht="13.9" x14ac:dyDescent="0.25">
      <c r="A28" s="438"/>
      <c r="B28" s="207" t="s">
        <v>637</v>
      </c>
      <c r="C28" s="368"/>
      <c r="D28" s="694" t="s">
        <v>636</v>
      </c>
      <c r="E28" s="154"/>
      <c r="F28" s="458"/>
      <c r="G28" s="331" t="s">
        <v>628</v>
      </c>
      <c r="H28" s="331" t="s">
        <v>628</v>
      </c>
      <c r="I28" s="331"/>
      <c r="J28" s="1114" t="s">
        <v>2216</v>
      </c>
      <c r="K28" s="440" t="s">
        <v>97</v>
      </c>
      <c r="L28" s="447">
        <v>2</v>
      </c>
      <c r="M28" s="1114" t="s">
        <v>1148</v>
      </c>
      <c r="N28" s="1110" t="s">
        <v>626</v>
      </c>
      <c r="O28" s="447">
        <v>8</v>
      </c>
      <c r="P28" s="446"/>
      <c r="Q28" s="446"/>
      <c r="R28" s="446"/>
      <c r="S28" s="446"/>
      <c r="T28" s="446"/>
      <c r="U28" s="446"/>
      <c r="V28" s="448"/>
      <c r="W28" s="444"/>
      <c r="X28" s="445"/>
    </row>
    <row r="29" spans="1:24" s="3" customFormat="1" ht="14.45" thickBot="1" x14ac:dyDescent="0.3">
      <c r="A29" s="449"/>
      <c r="B29" s="197" t="s">
        <v>637</v>
      </c>
      <c r="C29" s="369"/>
      <c r="D29" s="695" t="s">
        <v>636</v>
      </c>
      <c r="E29" s="195"/>
      <c r="F29" s="459"/>
      <c r="G29" s="248" t="s">
        <v>628</v>
      </c>
      <c r="H29" s="248" t="s">
        <v>628</v>
      </c>
      <c r="I29" s="248"/>
      <c r="J29" s="1115" t="s">
        <v>2216</v>
      </c>
      <c r="K29" s="451" t="s">
        <v>97</v>
      </c>
      <c r="L29" s="453">
        <v>2</v>
      </c>
      <c r="M29" s="1115" t="s">
        <v>1149</v>
      </c>
      <c r="N29" s="1111" t="s">
        <v>626</v>
      </c>
      <c r="O29" s="453">
        <v>8</v>
      </c>
      <c r="P29" s="452"/>
      <c r="Q29" s="452"/>
      <c r="R29" s="452"/>
      <c r="S29" s="452"/>
      <c r="T29" s="452"/>
      <c r="U29" s="452"/>
      <c r="V29" s="454"/>
      <c r="W29" s="455">
        <f>SUM(O25:O29)</f>
        <v>40</v>
      </c>
      <c r="X29" s="460">
        <f>W29</f>
        <v>40</v>
      </c>
    </row>
    <row r="30" spans="1:24" s="3" customFormat="1" ht="14.25" x14ac:dyDescent="0.2">
      <c r="A30" s="429">
        <f>A25+1</f>
        <v>6</v>
      </c>
      <c r="B30" s="430" t="s">
        <v>640</v>
      </c>
      <c r="C30" s="431" t="s">
        <v>35</v>
      </c>
      <c r="D30" s="1123" t="s">
        <v>639</v>
      </c>
      <c r="E30" s="185" t="s">
        <v>642</v>
      </c>
      <c r="F30" s="457" t="s">
        <v>641</v>
      </c>
      <c r="G30" s="352" t="s">
        <v>628</v>
      </c>
      <c r="H30" s="352" t="s">
        <v>628</v>
      </c>
      <c r="I30" s="186"/>
      <c r="J30" s="187" t="s">
        <v>2216</v>
      </c>
      <c r="K30" s="432" t="s">
        <v>97</v>
      </c>
      <c r="L30" s="434">
        <v>2</v>
      </c>
      <c r="M30" s="1112" t="s">
        <v>1150</v>
      </c>
      <c r="N30" s="1108" t="s">
        <v>626</v>
      </c>
      <c r="O30" s="434">
        <v>8</v>
      </c>
      <c r="P30" s="433"/>
      <c r="Q30" s="433"/>
      <c r="R30" s="433"/>
      <c r="S30" s="433"/>
      <c r="T30" s="433"/>
      <c r="U30" s="433"/>
      <c r="V30" s="435"/>
      <c r="W30" s="436"/>
      <c r="X30" s="437"/>
    </row>
    <row r="31" spans="1:24" s="3" customFormat="1" ht="13.9" x14ac:dyDescent="0.25">
      <c r="A31" s="438"/>
      <c r="B31" s="207" t="s">
        <v>640</v>
      </c>
      <c r="C31" s="368"/>
      <c r="D31" s="694" t="s">
        <v>639</v>
      </c>
      <c r="E31" s="154"/>
      <c r="F31" s="458"/>
      <c r="G31" s="331" t="s">
        <v>628</v>
      </c>
      <c r="H31" s="331" t="s">
        <v>628</v>
      </c>
      <c r="I31" s="339"/>
      <c r="J31" s="1113" t="s">
        <v>2216</v>
      </c>
      <c r="K31" s="440" t="s">
        <v>97</v>
      </c>
      <c r="L31" s="442">
        <v>2</v>
      </c>
      <c r="M31" s="1113" t="s">
        <v>1154</v>
      </c>
      <c r="N31" s="1109" t="s">
        <v>626</v>
      </c>
      <c r="O31" s="442">
        <v>8</v>
      </c>
      <c r="P31" s="441"/>
      <c r="Q31" s="441"/>
      <c r="R31" s="441"/>
      <c r="S31" s="441"/>
      <c r="T31" s="441"/>
      <c r="U31" s="441"/>
      <c r="V31" s="443"/>
      <c r="W31" s="444"/>
      <c r="X31" s="445"/>
    </row>
    <row r="32" spans="1:24" s="3" customFormat="1" ht="13.9" x14ac:dyDescent="0.25">
      <c r="A32" s="438"/>
      <c r="B32" s="207" t="s">
        <v>640</v>
      </c>
      <c r="C32" s="368"/>
      <c r="D32" s="694" t="s">
        <v>639</v>
      </c>
      <c r="E32" s="154"/>
      <c r="F32" s="458"/>
      <c r="G32" s="331" t="s">
        <v>628</v>
      </c>
      <c r="H32" s="331" t="s">
        <v>628</v>
      </c>
      <c r="I32" s="339"/>
      <c r="J32" s="1113" t="s">
        <v>2216</v>
      </c>
      <c r="K32" s="440" t="s">
        <v>97</v>
      </c>
      <c r="L32" s="442">
        <v>2</v>
      </c>
      <c r="M32" s="1113" t="s">
        <v>1999</v>
      </c>
      <c r="N32" s="1109" t="s">
        <v>626</v>
      </c>
      <c r="O32" s="442">
        <v>8</v>
      </c>
      <c r="P32" s="441"/>
      <c r="Q32" s="441"/>
      <c r="R32" s="441"/>
      <c r="S32" s="441"/>
      <c r="T32" s="441"/>
      <c r="U32" s="441"/>
      <c r="V32" s="443"/>
      <c r="W32" s="444"/>
      <c r="X32" s="445"/>
    </row>
    <row r="33" spans="1:24" s="3" customFormat="1" ht="13.9" x14ac:dyDescent="0.25">
      <c r="A33" s="438"/>
      <c r="B33" s="207" t="s">
        <v>640</v>
      </c>
      <c r="C33" s="368"/>
      <c r="D33" s="694" t="s">
        <v>639</v>
      </c>
      <c r="E33" s="154"/>
      <c r="F33" s="458"/>
      <c r="G33" s="331" t="s">
        <v>628</v>
      </c>
      <c r="H33" s="331" t="s">
        <v>628</v>
      </c>
      <c r="I33" s="331"/>
      <c r="J33" s="1114" t="s">
        <v>2216</v>
      </c>
      <c r="K33" s="440" t="s">
        <v>97</v>
      </c>
      <c r="L33" s="447">
        <v>2</v>
      </c>
      <c r="M33" s="1114" t="s">
        <v>1156</v>
      </c>
      <c r="N33" s="1110" t="s">
        <v>626</v>
      </c>
      <c r="O33" s="447">
        <v>8</v>
      </c>
      <c r="P33" s="446"/>
      <c r="Q33" s="446"/>
      <c r="R33" s="446"/>
      <c r="S33" s="446"/>
      <c r="T33" s="446"/>
      <c r="U33" s="446"/>
      <c r="V33" s="448"/>
      <c r="W33" s="444"/>
      <c r="X33" s="445"/>
    </row>
    <row r="34" spans="1:24" s="3" customFormat="1" ht="14.45" thickBot="1" x14ac:dyDescent="0.3">
      <c r="A34" s="449"/>
      <c r="B34" s="197" t="s">
        <v>640</v>
      </c>
      <c r="C34" s="369"/>
      <c r="D34" s="695" t="s">
        <v>639</v>
      </c>
      <c r="E34" s="195"/>
      <c r="F34" s="459"/>
      <c r="G34" s="248" t="s">
        <v>628</v>
      </c>
      <c r="H34" s="248" t="s">
        <v>628</v>
      </c>
      <c r="I34" s="248"/>
      <c r="J34" s="1115" t="s">
        <v>2216</v>
      </c>
      <c r="K34" s="451" t="s">
        <v>97</v>
      </c>
      <c r="L34" s="453">
        <v>2</v>
      </c>
      <c r="M34" s="1115" t="s">
        <v>1158</v>
      </c>
      <c r="N34" s="1111" t="s">
        <v>626</v>
      </c>
      <c r="O34" s="453">
        <v>8</v>
      </c>
      <c r="P34" s="452"/>
      <c r="Q34" s="452"/>
      <c r="R34" s="452"/>
      <c r="S34" s="452"/>
      <c r="T34" s="452"/>
      <c r="U34" s="452"/>
      <c r="V34" s="454"/>
      <c r="W34" s="455">
        <f>SUM(O30:O34)</f>
        <v>40</v>
      </c>
      <c r="X34" s="460">
        <f>W34</f>
        <v>40</v>
      </c>
    </row>
    <row r="35" spans="1:24" s="3" customFormat="1" ht="13.9" x14ac:dyDescent="0.25">
      <c r="A35" s="429">
        <f>A30+1</f>
        <v>7</v>
      </c>
      <c r="B35" s="430" t="s">
        <v>2006</v>
      </c>
      <c r="C35" s="431" t="s">
        <v>35</v>
      </c>
      <c r="D35" s="1124" t="s">
        <v>1151</v>
      </c>
      <c r="E35" s="461" t="s">
        <v>1152</v>
      </c>
      <c r="F35" s="461" t="s">
        <v>1153</v>
      </c>
      <c r="G35" s="352" t="s">
        <v>628</v>
      </c>
      <c r="H35" s="352" t="s">
        <v>628</v>
      </c>
      <c r="I35" s="186"/>
      <c r="J35" s="187" t="s">
        <v>2216</v>
      </c>
      <c r="K35" s="432" t="s">
        <v>97</v>
      </c>
      <c r="L35" s="434">
        <v>2</v>
      </c>
      <c r="M35" s="1112" t="s">
        <v>1160</v>
      </c>
      <c r="N35" s="1108" t="s">
        <v>626</v>
      </c>
      <c r="O35" s="434">
        <v>8</v>
      </c>
      <c r="P35" s="433"/>
      <c r="Q35" s="433"/>
      <c r="R35" s="433"/>
      <c r="S35" s="433"/>
      <c r="T35" s="433"/>
      <c r="U35" s="433"/>
      <c r="V35" s="435"/>
      <c r="W35" s="436"/>
      <c r="X35" s="437"/>
    </row>
    <row r="36" spans="1:24" s="3" customFormat="1" ht="14.25" x14ac:dyDescent="0.2">
      <c r="A36" s="438"/>
      <c r="B36" s="207" t="s">
        <v>2006</v>
      </c>
      <c r="C36" s="368"/>
      <c r="D36" s="1125" t="s">
        <v>1151</v>
      </c>
      <c r="E36" s="135"/>
      <c r="F36" s="135"/>
      <c r="G36" s="331" t="s">
        <v>628</v>
      </c>
      <c r="H36" s="331" t="s">
        <v>628</v>
      </c>
      <c r="I36" s="339"/>
      <c r="J36" s="1113" t="s">
        <v>2216</v>
      </c>
      <c r="K36" s="440" t="s">
        <v>97</v>
      </c>
      <c r="L36" s="442">
        <v>2</v>
      </c>
      <c r="M36" s="1113" t="s">
        <v>1161</v>
      </c>
      <c r="N36" s="1109" t="s">
        <v>626</v>
      </c>
      <c r="O36" s="442">
        <v>8</v>
      </c>
      <c r="P36" s="441"/>
      <c r="Q36" s="441"/>
      <c r="R36" s="441"/>
      <c r="S36" s="441"/>
      <c r="T36" s="441"/>
      <c r="U36" s="441"/>
      <c r="V36" s="443"/>
      <c r="W36" s="444"/>
      <c r="X36" s="445"/>
    </row>
    <row r="37" spans="1:24" s="3" customFormat="1" ht="14.25" x14ac:dyDescent="0.2">
      <c r="A37" s="438"/>
      <c r="B37" s="207" t="s">
        <v>2006</v>
      </c>
      <c r="C37" s="563"/>
      <c r="D37" s="1125" t="s">
        <v>1155</v>
      </c>
      <c r="E37" s="135"/>
      <c r="F37" s="135"/>
      <c r="G37" s="331" t="s">
        <v>628</v>
      </c>
      <c r="H37" s="331" t="s">
        <v>628</v>
      </c>
      <c r="I37" s="339"/>
      <c r="J37" s="1113" t="s">
        <v>2216</v>
      </c>
      <c r="K37" s="440" t="s">
        <v>97</v>
      </c>
      <c r="L37" s="442">
        <v>2</v>
      </c>
      <c r="M37" s="1113" t="s">
        <v>1162</v>
      </c>
      <c r="N37" s="1109" t="s">
        <v>626</v>
      </c>
      <c r="O37" s="442">
        <v>8</v>
      </c>
      <c r="P37" s="441"/>
      <c r="Q37" s="441"/>
      <c r="R37" s="441"/>
      <c r="S37" s="441"/>
      <c r="T37" s="441"/>
      <c r="U37" s="441"/>
      <c r="V37" s="443"/>
      <c r="W37" s="444"/>
      <c r="X37" s="445"/>
    </row>
    <row r="38" spans="1:24" s="3" customFormat="1" ht="14.25" x14ac:dyDescent="0.2">
      <c r="A38" s="438"/>
      <c r="B38" s="207" t="s">
        <v>2006</v>
      </c>
      <c r="C38" s="368"/>
      <c r="D38" s="1125" t="s">
        <v>1155</v>
      </c>
      <c r="E38" s="135"/>
      <c r="F38" s="135"/>
      <c r="G38" s="331" t="s">
        <v>628</v>
      </c>
      <c r="H38" s="331" t="s">
        <v>628</v>
      </c>
      <c r="I38" s="339"/>
      <c r="J38" s="1113" t="s">
        <v>2216</v>
      </c>
      <c r="K38" s="440" t="s">
        <v>97</v>
      </c>
      <c r="L38" s="442">
        <v>2</v>
      </c>
      <c r="M38" s="1113" t="s">
        <v>1163</v>
      </c>
      <c r="N38" s="1109" t="s">
        <v>626</v>
      </c>
      <c r="O38" s="442">
        <v>8</v>
      </c>
      <c r="P38" s="441"/>
      <c r="Q38" s="441"/>
      <c r="R38" s="441"/>
      <c r="S38" s="441"/>
      <c r="T38" s="441"/>
      <c r="U38" s="441"/>
      <c r="V38" s="443"/>
      <c r="W38" s="444"/>
      <c r="X38" s="445"/>
    </row>
    <row r="39" spans="1:24" s="3" customFormat="1" ht="14.25" x14ac:dyDescent="0.2">
      <c r="A39" s="438"/>
      <c r="B39" s="207" t="s">
        <v>2006</v>
      </c>
      <c r="C39" s="368"/>
      <c r="D39" s="1125" t="s">
        <v>1157</v>
      </c>
      <c r="E39" s="135"/>
      <c r="F39" s="135"/>
      <c r="G39" s="331" t="s">
        <v>628</v>
      </c>
      <c r="H39" s="331" t="s">
        <v>628</v>
      </c>
      <c r="I39" s="331"/>
      <c r="J39" s="1114" t="s">
        <v>2217</v>
      </c>
      <c r="K39" s="440" t="s">
        <v>97</v>
      </c>
      <c r="L39" s="447">
        <v>1</v>
      </c>
      <c r="M39" s="1114" t="s">
        <v>2000</v>
      </c>
      <c r="N39" s="1110" t="s">
        <v>626</v>
      </c>
      <c r="O39" s="447">
        <v>4</v>
      </c>
      <c r="P39" s="446"/>
      <c r="Q39" s="446"/>
      <c r="R39" s="446"/>
      <c r="S39" s="446"/>
      <c r="T39" s="446"/>
      <c r="U39" s="446"/>
      <c r="V39" s="448"/>
      <c r="W39" s="444"/>
      <c r="X39" s="445"/>
    </row>
    <row r="40" spans="1:24" s="3" customFormat="1" thickBot="1" x14ac:dyDescent="0.25">
      <c r="A40" s="449"/>
      <c r="B40" s="197" t="s">
        <v>2006</v>
      </c>
      <c r="C40" s="369"/>
      <c r="D40" s="1125" t="s">
        <v>1159</v>
      </c>
      <c r="E40" s="462"/>
      <c r="F40" s="462"/>
      <c r="G40" s="248" t="s">
        <v>628</v>
      </c>
      <c r="H40" s="248" t="s">
        <v>628</v>
      </c>
      <c r="I40" s="248"/>
      <c r="J40" s="1115" t="s">
        <v>2218</v>
      </c>
      <c r="K40" s="451" t="s">
        <v>97</v>
      </c>
      <c r="L40" s="453">
        <v>2</v>
      </c>
      <c r="M40" s="1115" t="s">
        <v>2001</v>
      </c>
      <c r="N40" s="1111" t="s">
        <v>626</v>
      </c>
      <c r="O40" s="453">
        <v>4</v>
      </c>
      <c r="P40" s="452"/>
      <c r="Q40" s="452"/>
      <c r="R40" s="452"/>
      <c r="S40" s="452"/>
      <c r="T40" s="452"/>
      <c r="U40" s="452"/>
      <c r="V40" s="454"/>
      <c r="W40" s="455">
        <f>SUM(O35:O40)</f>
        <v>40</v>
      </c>
      <c r="X40" s="460">
        <f>W40</f>
        <v>40</v>
      </c>
    </row>
    <row r="41" spans="1:24" s="3" customFormat="1" ht="14.25" x14ac:dyDescent="0.2">
      <c r="A41" s="429">
        <f>A35+1</f>
        <v>8</v>
      </c>
      <c r="B41" s="430" t="s">
        <v>635</v>
      </c>
      <c r="C41" s="431" t="s">
        <v>35</v>
      </c>
      <c r="D41" s="1123" t="s">
        <v>634</v>
      </c>
      <c r="E41" s="185" t="s">
        <v>627</v>
      </c>
      <c r="F41" s="461"/>
      <c r="G41" s="352" t="s">
        <v>628</v>
      </c>
      <c r="H41" s="352" t="s">
        <v>628</v>
      </c>
      <c r="I41" s="186"/>
      <c r="J41" s="187" t="s">
        <v>2216</v>
      </c>
      <c r="K41" s="432" t="s">
        <v>97</v>
      </c>
      <c r="L41" s="434">
        <v>2</v>
      </c>
      <c r="M41" s="1112" t="s">
        <v>2002</v>
      </c>
      <c r="N41" s="1108" t="s">
        <v>626</v>
      </c>
      <c r="O41" s="434">
        <v>8</v>
      </c>
      <c r="P41" s="433"/>
      <c r="Q41" s="433"/>
      <c r="R41" s="433"/>
      <c r="S41" s="433"/>
      <c r="T41" s="433"/>
      <c r="U41" s="433"/>
      <c r="V41" s="435"/>
      <c r="W41" s="436"/>
      <c r="X41" s="437"/>
    </row>
    <row r="42" spans="1:24" s="3" customFormat="1" ht="14.25" x14ac:dyDescent="0.2">
      <c r="A42" s="438"/>
      <c r="B42" s="207" t="s">
        <v>635</v>
      </c>
      <c r="C42" s="368"/>
      <c r="D42" s="694" t="s">
        <v>634</v>
      </c>
      <c r="E42" s="154"/>
      <c r="F42" s="135"/>
      <c r="G42" s="331" t="s">
        <v>628</v>
      </c>
      <c r="H42" s="331" t="s">
        <v>628</v>
      </c>
      <c r="I42" s="339"/>
      <c r="J42" s="1113" t="s">
        <v>2214</v>
      </c>
      <c r="K42" s="440" t="s">
        <v>97</v>
      </c>
      <c r="L42" s="442">
        <v>3</v>
      </c>
      <c r="M42" s="1113" t="s">
        <v>2003</v>
      </c>
      <c r="N42" s="1109" t="s">
        <v>626</v>
      </c>
      <c r="O42" s="442">
        <v>8</v>
      </c>
      <c r="P42" s="441"/>
      <c r="Q42" s="441"/>
      <c r="R42" s="441"/>
      <c r="S42" s="441"/>
      <c r="T42" s="441"/>
      <c r="U42" s="441"/>
      <c r="V42" s="443"/>
      <c r="W42" s="444"/>
      <c r="X42" s="445"/>
    </row>
    <row r="43" spans="1:24" s="3" customFormat="1" ht="14.25" x14ac:dyDescent="0.2">
      <c r="A43" s="438"/>
      <c r="B43" s="207" t="s">
        <v>635</v>
      </c>
      <c r="C43" s="368"/>
      <c r="D43" s="694" t="s">
        <v>634</v>
      </c>
      <c r="E43" s="154"/>
      <c r="F43" s="135"/>
      <c r="G43" s="331" t="s">
        <v>628</v>
      </c>
      <c r="H43" s="331" t="s">
        <v>628</v>
      </c>
      <c r="I43" s="339"/>
      <c r="J43" s="1113" t="s">
        <v>2214</v>
      </c>
      <c r="K43" s="440" t="s">
        <v>97</v>
      </c>
      <c r="L43" s="442">
        <v>3</v>
      </c>
      <c r="M43" s="1113" t="s">
        <v>1175</v>
      </c>
      <c r="N43" s="1109" t="s">
        <v>626</v>
      </c>
      <c r="O43" s="442">
        <v>8</v>
      </c>
      <c r="P43" s="441"/>
      <c r="Q43" s="441"/>
      <c r="R43" s="441"/>
      <c r="S43" s="441"/>
      <c r="T43" s="441"/>
      <c r="U43" s="441"/>
      <c r="V43" s="443"/>
      <c r="W43" s="444"/>
      <c r="X43" s="445"/>
    </row>
    <row r="44" spans="1:24" s="3" customFormat="1" ht="14.25" x14ac:dyDescent="0.2">
      <c r="A44" s="438"/>
      <c r="B44" s="207" t="s">
        <v>635</v>
      </c>
      <c r="C44" s="368"/>
      <c r="D44" s="694" t="s">
        <v>634</v>
      </c>
      <c r="E44" s="154"/>
      <c r="F44" s="135"/>
      <c r="G44" s="331" t="s">
        <v>628</v>
      </c>
      <c r="H44" s="331" t="s">
        <v>628</v>
      </c>
      <c r="I44" s="331"/>
      <c r="J44" s="1114" t="s">
        <v>2214</v>
      </c>
      <c r="K44" s="440" t="s">
        <v>97</v>
      </c>
      <c r="L44" s="447">
        <v>3</v>
      </c>
      <c r="M44" s="1114" t="s">
        <v>2004</v>
      </c>
      <c r="N44" s="1110" t="s">
        <v>626</v>
      </c>
      <c r="O44" s="447">
        <v>8</v>
      </c>
      <c r="P44" s="446"/>
      <c r="Q44" s="446"/>
      <c r="R44" s="446"/>
      <c r="S44" s="446"/>
      <c r="T44" s="446"/>
      <c r="U44" s="446"/>
      <c r="V44" s="448"/>
      <c r="W44" s="444"/>
      <c r="X44" s="445"/>
    </row>
    <row r="45" spans="1:24" s="3" customFormat="1" thickBot="1" x14ac:dyDescent="0.25">
      <c r="A45" s="449"/>
      <c r="B45" s="197" t="s">
        <v>635</v>
      </c>
      <c r="C45" s="369"/>
      <c r="D45" s="694" t="s">
        <v>634</v>
      </c>
      <c r="E45" s="195"/>
      <c r="F45" s="462"/>
      <c r="G45" s="248" t="s">
        <v>628</v>
      </c>
      <c r="H45" s="248" t="s">
        <v>628</v>
      </c>
      <c r="I45" s="248"/>
      <c r="J45" s="1115" t="s">
        <v>2214</v>
      </c>
      <c r="K45" s="451" t="s">
        <v>97</v>
      </c>
      <c r="L45" s="453">
        <v>3</v>
      </c>
      <c r="M45" s="1115" t="s">
        <v>2005</v>
      </c>
      <c r="N45" s="1111" t="s">
        <v>626</v>
      </c>
      <c r="O45" s="453">
        <v>8</v>
      </c>
      <c r="P45" s="452"/>
      <c r="Q45" s="452"/>
      <c r="R45" s="452"/>
      <c r="S45" s="452"/>
      <c r="T45" s="452"/>
      <c r="U45" s="452"/>
      <c r="V45" s="454"/>
      <c r="W45" s="455">
        <f>SUM(O41:O45)</f>
        <v>40</v>
      </c>
      <c r="X45" s="460">
        <f>W45</f>
        <v>40</v>
      </c>
    </row>
    <row r="46" spans="1:24" ht="19.5" customHeight="1" x14ac:dyDescent="0.25">
      <c r="A46" s="568">
        <v>9</v>
      </c>
      <c r="B46" s="1255" t="s">
        <v>1570</v>
      </c>
      <c r="C46" s="1380"/>
      <c r="D46" s="1126" t="s">
        <v>2031</v>
      </c>
      <c r="E46" s="569" t="s">
        <v>627</v>
      </c>
      <c r="F46" s="308" t="s">
        <v>1396</v>
      </c>
      <c r="G46" s="123" t="s">
        <v>445</v>
      </c>
      <c r="H46" s="123" t="s">
        <v>508</v>
      </c>
      <c r="I46" s="123"/>
      <c r="J46" s="125" t="s">
        <v>1398</v>
      </c>
      <c r="K46" s="123" t="s">
        <v>1397</v>
      </c>
      <c r="L46" s="313">
        <v>9</v>
      </c>
      <c r="M46" s="137" t="s">
        <v>24</v>
      </c>
      <c r="N46" s="1121" t="s">
        <v>440</v>
      </c>
      <c r="O46" s="313">
        <v>4</v>
      </c>
      <c r="P46" s="489">
        <v>2</v>
      </c>
      <c r="Q46" s="489"/>
      <c r="R46" s="489"/>
      <c r="S46" s="489"/>
      <c r="T46" s="489"/>
      <c r="U46" s="489"/>
      <c r="V46" s="490"/>
      <c r="W46" s="491"/>
      <c r="X46" s="256"/>
    </row>
    <row r="47" spans="1:24" ht="12" customHeight="1" x14ac:dyDescent="0.25">
      <c r="A47" s="492"/>
      <c r="B47" s="492" t="s">
        <v>1570</v>
      </c>
      <c r="C47" s="1381"/>
      <c r="D47" s="1127" t="s">
        <v>2031</v>
      </c>
      <c r="E47" s="570"/>
      <c r="F47" s="310"/>
      <c r="G47" s="136" t="s">
        <v>445</v>
      </c>
      <c r="H47" s="136" t="s">
        <v>508</v>
      </c>
      <c r="I47" s="136"/>
      <c r="J47" s="138" t="s">
        <v>1398</v>
      </c>
      <c r="K47" s="136" t="s">
        <v>1397</v>
      </c>
      <c r="L47" s="313">
        <v>9</v>
      </c>
      <c r="M47" s="137" t="s">
        <v>101</v>
      </c>
      <c r="N47" s="1121" t="s">
        <v>440</v>
      </c>
      <c r="O47" s="313">
        <v>4</v>
      </c>
      <c r="P47" s="489">
        <v>2</v>
      </c>
      <c r="Q47" s="489"/>
      <c r="R47" s="489"/>
      <c r="S47" s="489"/>
      <c r="T47" s="489"/>
      <c r="U47" s="489"/>
      <c r="V47" s="490"/>
      <c r="W47" s="493"/>
      <c r="X47" s="146"/>
    </row>
    <row r="48" spans="1:24" ht="12" customHeight="1" x14ac:dyDescent="0.25">
      <c r="A48" s="492"/>
      <c r="B48" s="492" t="s">
        <v>1570</v>
      </c>
      <c r="C48" s="1381"/>
      <c r="D48" s="1127" t="s">
        <v>2031</v>
      </c>
      <c r="E48" s="570"/>
      <c r="F48" s="310"/>
      <c r="G48" s="136" t="s">
        <v>445</v>
      </c>
      <c r="H48" s="136" t="s">
        <v>2030</v>
      </c>
      <c r="I48" s="136"/>
      <c r="J48" s="138" t="s">
        <v>1399</v>
      </c>
      <c r="K48" s="136" t="s">
        <v>1397</v>
      </c>
      <c r="L48" s="313">
        <v>10</v>
      </c>
      <c r="M48" s="137" t="s">
        <v>453</v>
      </c>
      <c r="N48" s="1121" t="s">
        <v>440</v>
      </c>
      <c r="O48" s="313">
        <v>3</v>
      </c>
      <c r="P48" s="489"/>
      <c r="Q48" s="489"/>
      <c r="R48" s="489"/>
      <c r="S48" s="489"/>
      <c r="T48" s="489"/>
      <c r="U48" s="489"/>
      <c r="V48" s="490"/>
      <c r="W48" s="491"/>
      <c r="X48" s="146"/>
    </row>
    <row r="49" spans="1:24" ht="12" customHeight="1" thickBot="1" x14ac:dyDescent="0.3">
      <c r="A49" s="495"/>
      <c r="B49" s="495" t="s">
        <v>1570</v>
      </c>
      <c r="C49" s="1382"/>
      <c r="D49" s="1128" t="s">
        <v>2031</v>
      </c>
      <c r="E49" s="499"/>
      <c r="F49" s="258"/>
      <c r="G49" s="258" t="s">
        <v>445</v>
      </c>
      <c r="H49" s="258" t="s">
        <v>508</v>
      </c>
      <c r="I49" s="258"/>
      <c r="J49" s="226" t="s">
        <v>1436</v>
      </c>
      <c r="K49" s="232" t="s">
        <v>1397</v>
      </c>
      <c r="L49" s="314"/>
      <c r="M49" s="233"/>
      <c r="N49" s="1122"/>
      <c r="O49" s="314"/>
      <c r="P49" s="497"/>
      <c r="Q49" s="497"/>
      <c r="R49" s="497"/>
      <c r="S49" s="497"/>
      <c r="T49" s="497">
        <v>25</v>
      </c>
      <c r="U49" s="497"/>
      <c r="V49" s="498"/>
      <c r="W49" s="499">
        <f>SUM(O46:V49)</f>
        <v>40</v>
      </c>
      <c r="X49" s="258">
        <f>W49</f>
        <v>40</v>
      </c>
    </row>
  </sheetData>
  <mergeCells count="20">
    <mergeCell ref="C46:C49"/>
    <mergeCell ref="I3:I4"/>
    <mergeCell ref="O3:V3"/>
    <mergeCell ref="A2:X2"/>
    <mergeCell ref="A1:X1"/>
    <mergeCell ref="A3:A4"/>
    <mergeCell ref="B3:B4"/>
    <mergeCell ref="C3:C4"/>
    <mergeCell ref="D3:D4"/>
    <mergeCell ref="E3:E4"/>
    <mergeCell ref="F3:F4"/>
    <mergeCell ref="G3:G4"/>
    <mergeCell ref="X3:X4"/>
    <mergeCell ref="H3:H4"/>
    <mergeCell ref="W3:W4"/>
    <mergeCell ref="J3:J4"/>
    <mergeCell ref="K3:K4"/>
    <mergeCell ref="L3:L4"/>
    <mergeCell ref="M3:M4"/>
    <mergeCell ref="N3:N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CBC60-4F69-4AB1-A969-4EF130517CB5}">
  <dimension ref="A1:F153"/>
  <sheetViews>
    <sheetView workbookViewId="0">
      <selection activeCell="H12" sqref="H12"/>
    </sheetView>
  </sheetViews>
  <sheetFormatPr baseColWidth="10" defaultRowHeight="15" x14ac:dyDescent="0.25"/>
  <cols>
    <col min="1" max="1" width="7.140625" customWidth="1"/>
    <col min="2" max="2" width="34.140625" customWidth="1"/>
    <col min="3" max="3" width="10.5703125" customWidth="1"/>
    <col min="4" max="4" width="46.42578125" bestFit="1" customWidth="1"/>
    <col min="6" max="6" width="46.5703125" bestFit="1" customWidth="1"/>
  </cols>
  <sheetData>
    <row r="1" spans="1:6" ht="15.75" thickBot="1" x14ac:dyDescent="0.3"/>
    <row r="2" spans="1:6" ht="15.75" thickBot="1" x14ac:dyDescent="0.3">
      <c r="C2" s="1388" t="s">
        <v>2315</v>
      </c>
      <c r="D2" s="1389"/>
      <c r="E2" s="1388" t="s">
        <v>2337</v>
      </c>
      <c r="F2" s="1389"/>
    </row>
    <row r="3" spans="1:6" ht="15.75" thickBot="1" x14ac:dyDescent="0.3">
      <c r="A3" s="1260" t="s">
        <v>2311</v>
      </c>
      <c r="B3" s="1261" t="s">
        <v>2312</v>
      </c>
      <c r="C3" s="1262" t="s">
        <v>2314</v>
      </c>
      <c r="D3" s="1263" t="s">
        <v>2313</v>
      </c>
      <c r="E3" s="692" t="s">
        <v>2314</v>
      </c>
      <c r="F3" s="1264" t="s">
        <v>2313</v>
      </c>
    </row>
    <row r="4" spans="1:6" x14ac:dyDescent="0.25">
      <c r="A4" s="1290">
        <v>1</v>
      </c>
      <c r="B4" s="1266" t="s">
        <v>2203</v>
      </c>
      <c r="C4" s="1265" t="s">
        <v>417</v>
      </c>
      <c r="D4" s="1266" t="str">
        <f>VLOOKUP(B4,CONTRATOS!B$4:I$1071,8,FALSE)</f>
        <v xml:space="preserve">ENFERMERIA </v>
      </c>
      <c r="E4" s="1265"/>
      <c r="F4" s="1266"/>
    </row>
    <row r="5" spans="1:6" x14ac:dyDescent="0.25">
      <c r="A5" s="1291">
        <v>2</v>
      </c>
      <c r="B5" s="1268" t="s">
        <v>1312</v>
      </c>
      <c r="C5" s="1267" t="s">
        <v>83</v>
      </c>
      <c r="D5" s="1268" t="str">
        <f>VLOOKUP(B5,CONTRATOS!B$4:I$1071,8,FALSE)</f>
        <v>EDUCACIÓN INTERCULTURAL BILINGÜE</v>
      </c>
      <c r="E5" s="1267" t="s">
        <v>83</v>
      </c>
      <c r="F5" s="1268" t="s">
        <v>1837</v>
      </c>
    </row>
    <row r="6" spans="1:6" x14ac:dyDescent="0.25">
      <c r="A6" s="1291">
        <v>3</v>
      </c>
      <c r="B6" s="1268" t="s">
        <v>1176</v>
      </c>
      <c r="C6" s="1267" t="s">
        <v>35</v>
      </c>
      <c r="D6" s="1268" t="str">
        <f>VLOOKUP(B6,CONTRATOS!B$4:I$1071,8,FALSE)</f>
        <v>MERCADOTECNIA</v>
      </c>
      <c r="E6" s="1267" t="s">
        <v>417</v>
      </c>
      <c r="F6" s="1268" t="s">
        <v>103</v>
      </c>
    </row>
    <row r="7" spans="1:6" x14ac:dyDescent="0.25">
      <c r="A7" s="1291">
        <v>4</v>
      </c>
      <c r="B7" s="1268" t="s">
        <v>1178</v>
      </c>
      <c r="C7" s="1267" t="s">
        <v>83</v>
      </c>
      <c r="D7" s="1268" t="str">
        <f>VLOOKUP(B7,CONTRATOS!B$4:I$1071,8,FALSE)</f>
        <v xml:space="preserve">COMUNICACIÓN </v>
      </c>
      <c r="E7" s="1267" t="s">
        <v>83</v>
      </c>
      <c r="F7" s="1268" t="s">
        <v>114</v>
      </c>
    </row>
    <row r="8" spans="1:6" x14ac:dyDescent="0.25">
      <c r="A8" s="1291">
        <v>5</v>
      </c>
      <c r="B8" s="1268" t="s">
        <v>1180</v>
      </c>
      <c r="C8" s="1267" t="s">
        <v>417</v>
      </c>
      <c r="D8" s="1268" t="str">
        <f>VLOOKUP(B8,CONTRATOS!B$4:I$1071,8,FALSE)</f>
        <v>MERCADOTECNIA</v>
      </c>
      <c r="E8" s="1267" t="s">
        <v>83</v>
      </c>
      <c r="F8" s="1268" t="s">
        <v>103</v>
      </c>
    </row>
    <row r="9" spans="1:6" x14ac:dyDescent="0.25">
      <c r="A9" s="1291">
        <v>6</v>
      </c>
      <c r="B9" s="1268" t="s">
        <v>2324</v>
      </c>
      <c r="C9" s="1267"/>
      <c r="D9" s="1268"/>
      <c r="E9" s="1267" t="s">
        <v>83</v>
      </c>
      <c r="F9" s="1268" t="s">
        <v>2338</v>
      </c>
    </row>
    <row r="10" spans="1:6" x14ac:dyDescent="0.25">
      <c r="A10" s="1291">
        <v>7</v>
      </c>
      <c r="B10" s="1269" t="s">
        <v>1077</v>
      </c>
      <c r="C10" s="1267" t="s">
        <v>83</v>
      </c>
      <c r="D10" s="1268" t="str">
        <f>VLOOKUP(B10,CONTRATOS!B$4:I$1071,8,FALSE)</f>
        <v>DERECHO</v>
      </c>
      <c r="E10" s="1267" t="s">
        <v>83</v>
      </c>
      <c r="F10" s="1269" t="s">
        <v>651</v>
      </c>
    </row>
    <row r="11" spans="1:6" x14ac:dyDescent="0.25">
      <c r="A11" s="1291">
        <v>8</v>
      </c>
      <c r="B11" s="1270" t="s">
        <v>1182</v>
      </c>
      <c r="C11" s="1267" t="s">
        <v>35</v>
      </c>
      <c r="D11" s="1268" t="str">
        <f>VLOOKUP(B11,CONTRATOS!B$4:I$1071,8,FALSE)</f>
        <v>ADMINISTRACIÓN DE EMPRESAS</v>
      </c>
      <c r="E11" s="1267" t="s">
        <v>35</v>
      </c>
      <c r="F11" s="1270" t="s">
        <v>106</v>
      </c>
    </row>
    <row r="12" spans="1:6" x14ac:dyDescent="0.25">
      <c r="A12" s="1291">
        <v>9</v>
      </c>
      <c r="B12" s="1268" t="s">
        <v>1184</v>
      </c>
      <c r="C12" s="1267" t="s">
        <v>83</v>
      </c>
      <c r="D12" s="1268" t="s">
        <v>115</v>
      </c>
      <c r="E12" s="1267" t="s">
        <v>83</v>
      </c>
      <c r="F12" s="1268" t="s">
        <v>114</v>
      </c>
    </row>
    <row r="13" spans="1:6" x14ac:dyDescent="0.25">
      <c r="A13" s="1291">
        <v>10</v>
      </c>
      <c r="B13" s="1268" t="s">
        <v>2092</v>
      </c>
      <c r="C13" s="1267" t="s">
        <v>417</v>
      </c>
      <c r="D13" s="1268" t="str">
        <f>VLOOKUP(B13,CONTRATOS!B$4:I$1071,8,FALSE)</f>
        <v xml:space="preserve">ENFERMERÍA </v>
      </c>
      <c r="E13" s="1267"/>
      <c r="F13" s="1268"/>
    </row>
    <row r="14" spans="1:6" x14ac:dyDescent="0.25">
      <c r="A14" s="1291">
        <v>11</v>
      </c>
      <c r="B14" s="1271" t="s">
        <v>1296</v>
      </c>
      <c r="C14" s="1267" t="s">
        <v>35</v>
      </c>
      <c r="D14" s="1268" t="s">
        <v>1810</v>
      </c>
      <c r="E14" s="1267" t="s">
        <v>35</v>
      </c>
      <c r="F14" s="1271" t="s">
        <v>1831</v>
      </c>
    </row>
    <row r="15" spans="1:6" x14ac:dyDescent="0.25">
      <c r="A15" s="1291">
        <v>12</v>
      </c>
      <c r="B15" s="1272" t="s">
        <v>608</v>
      </c>
      <c r="C15" s="1267" t="s">
        <v>83</v>
      </c>
      <c r="D15" s="1268" t="str">
        <f>VLOOKUP(B15,CONTRATOS!B$4:I$1071,8,FALSE)</f>
        <v>AGRONOMÍA</v>
      </c>
      <c r="E15" s="1267" t="s">
        <v>35</v>
      </c>
      <c r="F15" s="1272" t="s">
        <v>508</v>
      </c>
    </row>
    <row r="16" spans="1:6" x14ac:dyDescent="0.25">
      <c r="A16" s="1291">
        <v>13</v>
      </c>
      <c r="B16" s="1273" t="s">
        <v>1384</v>
      </c>
      <c r="C16" s="1267" t="s">
        <v>417</v>
      </c>
      <c r="D16" s="1268" t="str">
        <f>VLOOKUP(B16,CONTRATOS!B$4:I$1071,8,FALSE)</f>
        <v>DERECHO</v>
      </c>
      <c r="E16" s="1267"/>
      <c r="F16" s="1273"/>
    </row>
    <row r="17" spans="1:6" x14ac:dyDescent="0.25">
      <c r="A17" s="1291">
        <v>14</v>
      </c>
      <c r="B17" s="1273" t="s">
        <v>2325</v>
      </c>
      <c r="C17" s="1267"/>
      <c r="D17" s="1268"/>
      <c r="E17" s="1267" t="s">
        <v>83</v>
      </c>
      <c r="F17" s="1273" t="s">
        <v>874</v>
      </c>
    </row>
    <row r="18" spans="1:6" x14ac:dyDescent="0.25">
      <c r="A18" s="1291">
        <v>15</v>
      </c>
      <c r="B18" s="1274" t="s">
        <v>2250</v>
      </c>
      <c r="C18" s="1267" t="s">
        <v>83</v>
      </c>
      <c r="D18" s="1268" t="str">
        <f>VLOOKUP(B18,CONTRATOS!B$4:I$1071,8,FALSE)</f>
        <v>MEDICINA VETERINARIA Y ZOOTECNIA</v>
      </c>
      <c r="E18" s="1267"/>
      <c r="F18" s="1274"/>
    </row>
    <row r="19" spans="1:6" x14ac:dyDescent="0.25">
      <c r="A19" s="1291">
        <v>16</v>
      </c>
      <c r="B19" s="1274" t="s">
        <v>2328</v>
      </c>
      <c r="C19" s="1267"/>
      <c r="D19" s="1268"/>
      <c r="E19" s="1267" t="s">
        <v>83</v>
      </c>
      <c r="F19" s="1274" t="s">
        <v>1876</v>
      </c>
    </row>
    <row r="20" spans="1:6" x14ac:dyDescent="0.25">
      <c r="A20" s="1291">
        <v>17</v>
      </c>
      <c r="B20" s="1270" t="s">
        <v>1188</v>
      </c>
      <c r="C20" s="1267" t="s">
        <v>83</v>
      </c>
      <c r="D20" s="1268" t="str">
        <f>VLOOKUP(B20,CONTRATOS!B$4:I$1071,8,FALSE)</f>
        <v>ADMINISTRACIÓN DE EMPRESAS</v>
      </c>
      <c r="E20" s="1267"/>
      <c r="F20" s="1270"/>
    </row>
    <row r="21" spans="1:6" x14ac:dyDescent="0.25">
      <c r="A21" s="1291">
        <v>18</v>
      </c>
      <c r="B21" s="1268" t="s">
        <v>1186</v>
      </c>
      <c r="C21" s="1267" t="s">
        <v>83</v>
      </c>
      <c r="D21" s="1268" t="str">
        <f>VLOOKUP(B21,CONTRATOS!B$4:I$1071,8,FALSE)</f>
        <v>ADMINISTRACIÓN DE EMPRESAS</v>
      </c>
      <c r="E21" s="1267" t="s">
        <v>417</v>
      </c>
      <c r="F21" s="1268" t="s">
        <v>103</v>
      </c>
    </row>
    <row r="22" spans="1:6" x14ac:dyDescent="0.25">
      <c r="A22" s="1291">
        <v>19</v>
      </c>
      <c r="B22" s="1268" t="s">
        <v>1189</v>
      </c>
      <c r="C22" s="1267" t="s">
        <v>83</v>
      </c>
      <c r="D22" s="1268" t="str">
        <f>VLOOKUP(B22,CONTRATOS!B$4:I$1071,8,FALSE)</f>
        <v>MERCADOTECNIA</v>
      </c>
      <c r="E22" s="1267" t="s">
        <v>83</v>
      </c>
      <c r="F22" s="1268" t="s">
        <v>103</v>
      </c>
    </row>
    <row r="23" spans="1:6" x14ac:dyDescent="0.25">
      <c r="A23" s="1291">
        <v>20</v>
      </c>
      <c r="B23" s="1275" t="s">
        <v>1079</v>
      </c>
      <c r="C23" s="1267" t="s">
        <v>417</v>
      </c>
      <c r="D23" s="1268" t="str">
        <f>VLOOKUP(B23,CONTRATOS!B$4:I$1071,8,FALSE)</f>
        <v>DERECHO</v>
      </c>
      <c r="E23" s="1267" t="s">
        <v>417</v>
      </c>
      <c r="F23" s="1275" t="s">
        <v>651</v>
      </c>
    </row>
    <row r="24" spans="1:6" x14ac:dyDescent="0.25">
      <c r="A24" s="1291">
        <v>21</v>
      </c>
      <c r="B24" s="1276" t="s">
        <v>2246</v>
      </c>
      <c r="C24" s="1267" t="s">
        <v>417</v>
      </c>
      <c r="D24" s="1268" t="str">
        <f>VLOOKUP(B24,CONTRATOS!B$4:I$1071,8,FALSE)</f>
        <v xml:space="preserve">ENFERMERÍA </v>
      </c>
      <c r="E24" s="1267" t="s">
        <v>83</v>
      </c>
      <c r="F24" s="1276" t="s">
        <v>874</v>
      </c>
    </row>
    <row r="25" spans="1:6" x14ac:dyDescent="0.25">
      <c r="A25" s="1291">
        <v>22</v>
      </c>
      <c r="B25" s="1277" t="s">
        <v>1440</v>
      </c>
      <c r="C25" s="1267" t="s">
        <v>35</v>
      </c>
      <c r="D25" s="1268" t="str">
        <f>VLOOKUP(B25,CONTRATOS!B$4:I$1071,8,FALSE)</f>
        <v>AGROINDUSTRIAS</v>
      </c>
      <c r="E25" s="1267"/>
      <c r="F25" s="1277"/>
    </row>
    <row r="26" spans="1:6" x14ac:dyDescent="0.25">
      <c r="A26" s="1291">
        <v>23</v>
      </c>
      <c r="B26" s="1270" t="s">
        <v>1082</v>
      </c>
      <c r="C26" s="1267" t="s">
        <v>417</v>
      </c>
      <c r="D26" s="1268" t="str">
        <f>VLOOKUP(B26,CONTRATOS!B$4:I$1071,8,FALSE)</f>
        <v>DERECHO</v>
      </c>
      <c r="E26" s="1267"/>
      <c r="F26" s="1270"/>
    </row>
    <row r="27" spans="1:6" x14ac:dyDescent="0.25">
      <c r="A27" s="1291">
        <v>24</v>
      </c>
      <c r="B27" s="1268" t="s">
        <v>1191</v>
      </c>
      <c r="C27" s="1267" t="s">
        <v>35</v>
      </c>
      <c r="D27" s="1268" t="str">
        <f>VLOOKUP(B27,CONTRATOS!B$4:I$1071,8,FALSE)</f>
        <v>ADMINISTRACIÓN DE EMPRESAS</v>
      </c>
      <c r="E27" s="1267" t="s">
        <v>35</v>
      </c>
      <c r="F27" s="1268" t="s">
        <v>114</v>
      </c>
    </row>
    <row r="28" spans="1:6" x14ac:dyDescent="0.25">
      <c r="A28" s="1291">
        <v>25</v>
      </c>
      <c r="B28" s="1268" t="s">
        <v>2173</v>
      </c>
      <c r="C28" s="1267" t="s">
        <v>417</v>
      </c>
      <c r="D28" s="1268" t="str">
        <f>VLOOKUP(B28,CONTRATOS!B$4:I$1071,8,FALSE)</f>
        <v xml:space="preserve">TURISMO </v>
      </c>
      <c r="E28" s="1267"/>
      <c r="F28" s="1268"/>
    </row>
    <row r="29" spans="1:6" x14ac:dyDescent="0.25">
      <c r="A29" s="1291">
        <v>26</v>
      </c>
      <c r="B29" s="1274" t="s">
        <v>609</v>
      </c>
      <c r="C29" s="1267" t="s">
        <v>35</v>
      </c>
      <c r="D29" s="1268" t="str">
        <f>VLOOKUP(B29,CONTRATOS!B$4:I$1071,8,FALSE)</f>
        <v>MEDICINA VETERINARIA</v>
      </c>
      <c r="E29" s="1267" t="s">
        <v>35</v>
      </c>
      <c r="F29" s="1274" t="s">
        <v>446</v>
      </c>
    </row>
    <row r="30" spans="1:6" x14ac:dyDescent="0.25">
      <c r="A30" s="1291">
        <v>27</v>
      </c>
      <c r="B30" s="1278" t="s">
        <v>2180</v>
      </c>
      <c r="C30" s="1267" t="s">
        <v>35</v>
      </c>
      <c r="D30" s="1268" t="str">
        <f>VLOOKUP(B30,CONTRATOS!B$4:I$1071,8,FALSE)</f>
        <v>TERAPIA FÍSICA</v>
      </c>
      <c r="E30" s="1267"/>
      <c r="F30" s="1278"/>
    </row>
    <row r="31" spans="1:6" x14ac:dyDescent="0.25">
      <c r="A31" s="1291">
        <v>28</v>
      </c>
      <c r="B31" s="1268" t="s">
        <v>1195</v>
      </c>
      <c r="C31" s="1267" t="s">
        <v>35</v>
      </c>
      <c r="D31" s="1268" t="str">
        <f>VLOOKUP(B31,CONTRATOS!B$4:I$1071,8,FALSE)</f>
        <v>COMUNICACIÓN</v>
      </c>
      <c r="E31" s="1267" t="s">
        <v>35</v>
      </c>
      <c r="F31" s="1268" t="s">
        <v>114</v>
      </c>
    </row>
    <row r="32" spans="1:6" x14ac:dyDescent="0.25">
      <c r="A32" s="1291">
        <v>29</v>
      </c>
      <c r="B32" s="1270" t="s">
        <v>1193</v>
      </c>
      <c r="C32" s="1267" t="s">
        <v>83</v>
      </c>
      <c r="D32" s="1268" t="str">
        <f>VLOOKUP(B32,CONTRATOS!B$4:I$1071,8,FALSE)</f>
        <v>MERCADOTECNIA</v>
      </c>
      <c r="E32" s="1267"/>
      <c r="F32" s="1270"/>
    </row>
    <row r="33" spans="1:6" x14ac:dyDescent="0.25">
      <c r="A33" s="1291">
        <v>30</v>
      </c>
      <c r="B33" s="1268" t="s">
        <v>1197</v>
      </c>
      <c r="C33" s="1267" t="s">
        <v>83</v>
      </c>
      <c r="D33" s="1268" t="str">
        <f>VLOOKUP(B33,CONTRATOS!B$4:I$1071,8,FALSE)</f>
        <v xml:space="preserve">CONTABILIDAD Y AUDITORÍA </v>
      </c>
      <c r="E33" s="1267" t="s">
        <v>83</v>
      </c>
      <c r="F33" s="1268" t="s">
        <v>102</v>
      </c>
    </row>
    <row r="34" spans="1:6" x14ac:dyDescent="0.25">
      <c r="A34" s="1291">
        <v>31</v>
      </c>
      <c r="B34" s="1269" t="s">
        <v>1386</v>
      </c>
      <c r="C34" s="1267" t="s">
        <v>417</v>
      </c>
      <c r="D34" s="1268" t="str">
        <f>VLOOKUP(B34,CONTRATOS!B$4:I$1071,8,FALSE)</f>
        <v>DERECHO</v>
      </c>
      <c r="E34" s="1267"/>
      <c r="F34" s="1269"/>
    </row>
    <row r="35" spans="1:6" x14ac:dyDescent="0.25">
      <c r="A35" s="1291">
        <v>32</v>
      </c>
      <c r="B35" s="1275" t="s">
        <v>1267</v>
      </c>
      <c r="C35" s="1267" t="s">
        <v>83</v>
      </c>
      <c r="D35" s="1268" t="str">
        <f>VLOOKUP(B35,CONTRATOS!B$4:I$1071,8,FALSE)</f>
        <v>EDUCACIÓN INICIAL</v>
      </c>
      <c r="E35" s="1267" t="s">
        <v>417</v>
      </c>
      <c r="F35" s="1275" t="s">
        <v>1818</v>
      </c>
    </row>
    <row r="36" spans="1:6" x14ac:dyDescent="0.25">
      <c r="A36" s="1291">
        <v>33</v>
      </c>
      <c r="B36" s="1275" t="s">
        <v>1085</v>
      </c>
      <c r="C36" s="1267" t="s">
        <v>83</v>
      </c>
      <c r="D36" s="1268" t="str">
        <f>VLOOKUP(B36,CONTRATOS!B$4:I$1071,8,FALSE)</f>
        <v>DERECHO</v>
      </c>
      <c r="E36" s="1267" t="s">
        <v>83</v>
      </c>
      <c r="F36" s="1275" t="s">
        <v>651</v>
      </c>
    </row>
    <row r="37" spans="1:6" x14ac:dyDescent="0.25">
      <c r="A37" s="1291">
        <v>34</v>
      </c>
      <c r="B37" s="1268" t="s">
        <v>1199</v>
      </c>
      <c r="C37" s="1267" t="s">
        <v>83</v>
      </c>
      <c r="D37" s="1268" t="str">
        <f>VLOOKUP(B37,CONTRATOS!B$4:I$1071,8,FALSE)</f>
        <v>ADMINISTRACIÓN DE EMPRESAS</v>
      </c>
      <c r="E37" s="1267" t="s">
        <v>417</v>
      </c>
      <c r="F37" s="1268" t="s">
        <v>106</v>
      </c>
    </row>
    <row r="38" spans="1:6" x14ac:dyDescent="0.25">
      <c r="A38" s="1291">
        <v>35</v>
      </c>
      <c r="B38" s="1279" t="s">
        <v>1201</v>
      </c>
      <c r="C38" s="1267" t="s">
        <v>35</v>
      </c>
      <c r="D38" s="1268" t="str">
        <f>VLOOKUP(B38,CONTRATOS!B$4:I$1071,8,FALSE)</f>
        <v>CONTABILIDAD Y AUDITORÍA</v>
      </c>
      <c r="E38" s="1267" t="s">
        <v>35</v>
      </c>
      <c r="F38" s="1279" t="s">
        <v>102</v>
      </c>
    </row>
    <row r="39" spans="1:6" x14ac:dyDescent="0.25">
      <c r="A39" s="1291">
        <v>36</v>
      </c>
      <c r="B39" s="1272" t="s">
        <v>2178</v>
      </c>
      <c r="C39" s="1267" t="s">
        <v>83</v>
      </c>
      <c r="D39" s="1268" t="s">
        <v>508</v>
      </c>
      <c r="E39" s="1267" t="s">
        <v>83</v>
      </c>
      <c r="F39" s="1272" t="s">
        <v>874</v>
      </c>
    </row>
    <row r="40" spans="1:6" x14ac:dyDescent="0.25">
      <c r="A40" s="1291">
        <v>37</v>
      </c>
      <c r="B40" s="1272" t="s">
        <v>2319</v>
      </c>
      <c r="C40" s="1267"/>
      <c r="D40" s="1268"/>
      <c r="E40" s="1267" t="s">
        <v>83</v>
      </c>
      <c r="F40" s="1272" t="s">
        <v>1810</v>
      </c>
    </row>
    <row r="41" spans="1:6" x14ac:dyDescent="0.25">
      <c r="A41" s="1291">
        <v>38</v>
      </c>
      <c r="B41" s="1272" t="s">
        <v>2330</v>
      </c>
      <c r="C41" s="1267"/>
      <c r="D41" s="1268"/>
      <c r="E41" s="1267" t="s">
        <v>83</v>
      </c>
      <c r="F41" s="1272" t="s">
        <v>2339</v>
      </c>
    </row>
    <row r="42" spans="1:6" x14ac:dyDescent="0.25">
      <c r="A42" s="1291">
        <v>39</v>
      </c>
      <c r="B42" s="1272" t="s">
        <v>2332</v>
      </c>
      <c r="C42" s="1267"/>
      <c r="D42" s="1268"/>
      <c r="E42" s="1267" t="s">
        <v>83</v>
      </c>
      <c r="F42" s="1272" t="s">
        <v>2340</v>
      </c>
    </row>
    <row r="43" spans="1:6" x14ac:dyDescent="0.25">
      <c r="A43" s="1291">
        <v>40</v>
      </c>
      <c r="B43" s="1275" t="s">
        <v>1268</v>
      </c>
      <c r="C43" s="1267" t="s">
        <v>83</v>
      </c>
      <c r="D43" s="1268" t="str">
        <f>VLOOKUP(B43,CONTRATOS!B$4:I$1071,8,FALSE)</f>
        <v>EDUCACIÓN INICIAL</v>
      </c>
      <c r="E43" s="1267" t="s">
        <v>83</v>
      </c>
      <c r="F43" s="1275" t="s">
        <v>1818</v>
      </c>
    </row>
    <row r="44" spans="1:6" x14ac:dyDescent="0.25">
      <c r="A44" s="1291">
        <v>41</v>
      </c>
      <c r="B44" s="1268" t="s">
        <v>2161</v>
      </c>
      <c r="C44" s="1267" t="s">
        <v>35</v>
      </c>
      <c r="D44" s="1273" t="s">
        <v>1877</v>
      </c>
      <c r="E44" s="1267" t="s">
        <v>35</v>
      </c>
      <c r="F44" s="1268" t="s">
        <v>651</v>
      </c>
    </row>
    <row r="45" spans="1:6" x14ac:dyDescent="0.25">
      <c r="A45" s="1291">
        <v>42</v>
      </c>
      <c r="B45" s="1275" t="s">
        <v>1087</v>
      </c>
      <c r="C45" s="1267" t="s">
        <v>417</v>
      </c>
      <c r="D45" s="1268" t="str">
        <f>VLOOKUP(B45,CONTRATOS!B$4:I$1071,8,FALSE)</f>
        <v>DERECHO</v>
      </c>
      <c r="E45" s="1267"/>
      <c r="F45" s="1275"/>
    </row>
    <row r="46" spans="1:6" x14ac:dyDescent="0.25">
      <c r="A46" s="1291">
        <v>43</v>
      </c>
      <c r="B46" s="1275" t="s">
        <v>1089</v>
      </c>
      <c r="C46" s="1267" t="s">
        <v>35</v>
      </c>
      <c r="D46" s="1280" t="s">
        <v>1567</v>
      </c>
      <c r="E46" s="1267" t="s">
        <v>35</v>
      </c>
      <c r="F46" s="1275" t="s">
        <v>2340</v>
      </c>
    </row>
    <row r="47" spans="1:6" x14ac:dyDescent="0.25">
      <c r="A47" s="1291">
        <v>44</v>
      </c>
      <c r="B47" s="1275" t="s">
        <v>2323</v>
      </c>
      <c r="C47" s="1267"/>
      <c r="D47" s="1280"/>
      <c r="E47" s="1267" t="s">
        <v>83</v>
      </c>
      <c r="F47" s="1275" t="s">
        <v>2338</v>
      </c>
    </row>
    <row r="48" spans="1:6" x14ac:dyDescent="0.25">
      <c r="A48" s="1291">
        <v>45</v>
      </c>
      <c r="B48" s="1268" t="s">
        <v>2271</v>
      </c>
      <c r="C48" s="1267" t="s">
        <v>417</v>
      </c>
      <c r="D48" s="1268" t="str">
        <f>VLOOKUP(B48,CONTRATOS!B$4:I$1071,8,FALSE)</f>
        <v>COMUNICACIÓN</v>
      </c>
      <c r="E48" s="1267"/>
      <c r="F48" s="1268"/>
    </row>
    <row r="49" spans="1:6" x14ac:dyDescent="0.25">
      <c r="A49" s="1291">
        <v>46</v>
      </c>
      <c r="B49" s="1268" t="s">
        <v>2327</v>
      </c>
      <c r="C49" s="1267"/>
      <c r="D49" s="1268"/>
      <c r="E49" s="1267" t="s">
        <v>417</v>
      </c>
      <c r="F49" s="1268" t="s">
        <v>874</v>
      </c>
    </row>
    <row r="50" spans="1:6" x14ac:dyDescent="0.25">
      <c r="A50" s="1291">
        <v>47</v>
      </c>
      <c r="B50" s="1276" t="s">
        <v>1235</v>
      </c>
      <c r="C50" s="1267" t="s">
        <v>35</v>
      </c>
      <c r="D50" s="1268" t="str">
        <f>VLOOKUP(B50,CONTRATOS!B$4:I$1071,8,FALSE)</f>
        <v xml:space="preserve">TERAPIA FÍSICA </v>
      </c>
      <c r="E50" s="1267" t="s">
        <v>35</v>
      </c>
      <c r="F50" s="1276" t="s">
        <v>1876</v>
      </c>
    </row>
    <row r="51" spans="1:6" x14ac:dyDescent="0.25">
      <c r="A51" s="1291">
        <v>48</v>
      </c>
      <c r="B51" s="1272" t="s">
        <v>2279</v>
      </c>
      <c r="C51" s="1267" t="s">
        <v>83</v>
      </c>
      <c r="D51" s="1273" t="s">
        <v>1810</v>
      </c>
      <c r="E51" s="1267"/>
      <c r="F51" s="1272"/>
    </row>
    <row r="52" spans="1:6" x14ac:dyDescent="0.25">
      <c r="A52" s="1291">
        <v>49</v>
      </c>
      <c r="B52" s="1272" t="s">
        <v>2329</v>
      </c>
      <c r="C52" s="1267"/>
      <c r="D52" s="1273"/>
      <c r="E52" s="1267" t="s">
        <v>417</v>
      </c>
      <c r="F52" s="1272" t="s">
        <v>1876</v>
      </c>
    </row>
    <row r="53" spans="1:6" x14ac:dyDescent="0.25">
      <c r="A53" s="1291">
        <v>50</v>
      </c>
      <c r="B53" s="1268" t="s">
        <v>2210</v>
      </c>
      <c r="C53" s="1267" t="s">
        <v>417</v>
      </c>
      <c r="D53" s="1268" t="str">
        <f>VLOOKUP(B53,CONTRATOS!B$4:I$1071,8,FALSE)</f>
        <v>ENFERMERIA</v>
      </c>
      <c r="E53" s="1267"/>
      <c r="F53" s="1268"/>
    </row>
    <row r="54" spans="1:6" x14ac:dyDescent="0.25">
      <c r="A54" s="1291">
        <v>51</v>
      </c>
      <c r="B54" s="1280" t="s">
        <v>960</v>
      </c>
      <c r="C54" s="1267" t="s">
        <v>35</v>
      </c>
      <c r="D54" s="1268" t="str">
        <f>VLOOKUP(B54,CONTRATOS!B$4:I$1071,8,FALSE)</f>
        <v xml:space="preserve">EDUCACIÓN INTERCULTURAL BILINGÜE </v>
      </c>
      <c r="E54" s="1267" t="s">
        <v>35</v>
      </c>
      <c r="F54" s="1280" t="s">
        <v>1837</v>
      </c>
    </row>
    <row r="55" spans="1:6" x14ac:dyDescent="0.25">
      <c r="A55" s="1291">
        <v>52</v>
      </c>
      <c r="B55" s="1280" t="s">
        <v>2038</v>
      </c>
      <c r="C55" s="1267" t="s">
        <v>83</v>
      </c>
      <c r="D55" s="1280" t="s">
        <v>1547</v>
      </c>
      <c r="E55" s="1267"/>
      <c r="F55" s="1280"/>
    </row>
    <row r="56" spans="1:6" x14ac:dyDescent="0.25">
      <c r="A56" s="1291">
        <v>53</v>
      </c>
      <c r="B56" s="1268" t="s">
        <v>1092</v>
      </c>
      <c r="C56" s="1267" t="s">
        <v>83</v>
      </c>
      <c r="D56" s="1268" t="str">
        <f>VLOOKUP(B56,CONTRATOS!B$4:I$1071,8,FALSE)</f>
        <v>DERECHO</v>
      </c>
      <c r="E56" s="1267" t="s">
        <v>83</v>
      </c>
      <c r="F56" s="1268" t="s">
        <v>651</v>
      </c>
    </row>
    <row r="57" spans="1:6" x14ac:dyDescent="0.25">
      <c r="A57" s="1291">
        <v>54</v>
      </c>
      <c r="B57" s="1268" t="s">
        <v>1203</v>
      </c>
      <c r="C57" s="1267" t="s">
        <v>35</v>
      </c>
      <c r="D57" s="1268" t="str">
        <f>VLOOKUP(B57,CONTRATOS!B$4:I$1071,8,FALSE)</f>
        <v>SOFTWARE</v>
      </c>
      <c r="E57" s="1267" t="s">
        <v>35</v>
      </c>
      <c r="F57" s="1268" t="s">
        <v>108</v>
      </c>
    </row>
    <row r="58" spans="1:6" x14ac:dyDescent="0.25">
      <c r="A58" s="1291">
        <v>55</v>
      </c>
      <c r="B58" s="1270" t="s">
        <v>1204</v>
      </c>
      <c r="C58" s="1267" t="s">
        <v>83</v>
      </c>
      <c r="D58" s="1281" t="s">
        <v>103</v>
      </c>
      <c r="E58" s="1267"/>
      <c r="F58" s="1270"/>
    </row>
    <row r="59" spans="1:6" x14ac:dyDescent="0.25">
      <c r="A59" s="1291">
        <v>56</v>
      </c>
      <c r="B59" s="1268" t="s">
        <v>1206</v>
      </c>
      <c r="C59" s="1267" t="s">
        <v>83</v>
      </c>
      <c r="D59" s="1268" t="str">
        <f>VLOOKUP(B59,CONTRATOS!B$4:I$1071,8,FALSE)</f>
        <v>TURISMO</v>
      </c>
      <c r="E59" s="1267" t="s">
        <v>83</v>
      </c>
      <c r="F59" s="1268" t="s">
        <v>115</v>
      </c>
    </row>
    <row r="60" spans="1:6" x14ac:dyDescent="0.25">
      <c r="A60" s="1291">
        <v>57</v>
      </c>
      <c r="B60" s="1268" t="s">
        <v>1793</v>
      </c>
      <c r="C60" s="1267" t="s">
        <v>83</v>
      </c>
      <c r="D60" s="1268" t="str">
        <f>VLOOKUP(B60,CONTRATOS!B$4:I$1071,8,FALSE)</f>
        <v xml:space="preserve">TERAPIA FÍSICA </v>
      </c>
      <c r="E60" s="1267" t="s">
        <v>83</v>
      </c>
      <c r="F60" s="1268" t="s">
        <v>1876</v>
      </c>
    </row>
    <row r="61" spans="1:6" x14ac:dyDescent="0.25">
      <c r="A61" s="1291">
        <v>58</v>
      </c>
      <c r="B61" s="1268" t="s">
        <v>1208</v>
      </c>
      <c r="C61" s="1267" t="s">
        <v>35</v>
      </c>
      <c r="D61" s="1268" t="str">
        <f>VLOOKUP(B61,CONTRATOS!B$4:I$1071,8,FALSE)</f>
        <v xml:space="preserve">CONTABILIDAD Y AUDITORÍA </v>
      </c>
      <c r="E61" s="1267" t="s">
        <v>35</v>
      </c>
      <c r="F61" s="1268" t="s">
        <v>2338</v>
      </c>
    </row>
    <row r="62" spans="1:6" x14ac:dyDescent="0.25">
      <c r="A62" s="1291">
        <v>59</v>
      </c>
      <c r="B62" s="1268" t="s">
        <v>2334</v>
      </c>
      <c r="C62" s="1267"/>
      <c r="D62" s="1268"/>
      <c r="E62" s="1267" t="s">
        <v>83</v>
      </c>
      <c r="F62" s="1268" t="s">
        <v>2340</v>
      </c>
    </row>
    <row r="63" spans="1:6" x14ac:dyDescent="0.25">
      <c r="A63" s="1291">
        <v>60</v>
      </c>
      <c r="B63" s="1275" t="s">
        <v>1093</v>
      </c>
      <c r="C63" s="1267" t="s">
        <v>35</v>
      </c>
      <c r="D63" s="1268" t="str">
        <f>VLOOKUP(B63,CONTRATOS!B$4:I$1071,8,FALSE)</f>
        <v>SOCIOLOGIA</v>
      </c>
      <c r="E63" s="1267"/>
      <c r="F63" s="1275"/>
    </row>
    <row r="64" spans="1:6" x14ac:dyDescent="0.25">
      <c r="A64" s="1291">
        <v>61</v>
      </c>
      <c r="B64" s="1275" t="s">
        <v>1096</v>
      </c>
      <c r="C64" s="1267" t="s">
        <v>83</v>
      </c>
      <c r="D64" s="1268" t="str">
        <f>VLOOKUP(B64,CONTRATOS!B$4:I$1071,8,FALSE)</f>
        <v>DERECHO</v>
      </c>
      <c r="E64" s="1267" t="s">
        <v>83</v>
      </c>
      <c r="F64" s="1275" t="s">
        <v>651</v>
      </c>
    </row>
    <row r="65" spans="1:6" x14ac:dyDescent="0.25">
      <c r="A65" s="1291">
        <v>62</v>
      </c>
      <c r="B65" s="1275" t="s">
        <v>1098</v>
      </c>
      <c r="C65" s="1267" t="s">
        <v>83</v>
      </c>
      <c r="D65" s="1268" t="str">
        <f>VLOOKUP(B65,CONTRATOS!B$4:I$1071,8,FALSE)</f>
        <v>DERECHO</v>
      </c>
      <c r="E65" s="1267"/>
      <c r="F65" s="1275"/>
    </row>
    <row r="66" spans="1:6" x14ac:dyDescent="0.25">
      <c r="A66" s="1291">
        <v>63</v>
      </c>
      <c r="B66" s="1275" t="s">
        <v>1331</v>
      </c>
      <c r="C66" s="1267" t="s">
        <v>83</v>
      </c>
      <c r="D66" s="1268" t="str">
        <f>VLOOKUP(B66,CONTRATOS!B$4:I$1071,8,FALSE)</f>
        <v>EDUCACIÓN INICIAL</v>
      </c>
      <c r="E66" s="1267" t="s">
        <v>83</v>
      </c>
      <c r="F66" s="1275" t="s">
        <v>1818</v>
      </c>
    </row>
    <row r="67" spans="1:6" x14ac:dyDescent="0.25">
      <c r="A67" s="1291">
        <v>64</v>
      </c>
      <c r="B67" s="1276" t="s">
        <v>1238</v>
      </c>
      <c r="C67" s="1267" t="s">
        <v>35</v>
      </c>
      <c r="D67" s="1268" t="str">
        <f>VLOOKUP(B67,CONTRATOS!B$4:I$1071,8,FALSE)</f>
        <v>ENFERMERÍA</v>
      </c>
      <c r="E67" s="1267" t="s">
        <v>35</v>
      </c>
      <c r="F67" s="1276" t="s">
        <v>874</v>
      </c>
    </row>
    <row r="68" spans="1:6" x14ac:dyDescent="0.25">
      <c r="A68" s="1291">
        <v>65</v>
      </c>
      <c r="B68" s="1268" t="s">
        <v>2196</v>
      </c>
      <c r="C68" s="1267" t="s">
        <v>83</v>
      </c>
      <c r="D68" s="1268" t="str">
        <f>VLOOKUP(B68,CONTRATOS!B$4:I$1071,8,FALSE)</f>
        <v>GESTION DE TALENTO HUMANO</v>
      </c>
      <c r="E68" s="1267"/>
      <c r="F68" s="1268"/>
    </row>
    <row r="69" spans="1:6" x14ac:dyDescent="0.25">
      <c r="A69" s="1291">
        <v>66</v>
      </c>
      <c r="B69" s="1274" t="s">
        <v>2099</v>
      </c>
      <c r="C69" s="1267" t="s">
        <v>83</v>
      </c>
      <c r="D69" s="1268" t="str">
        <f>VLOOKUP(B69,CONTRATOS!B$4:I$1071,8,FALSE)</f>
        <v>EDUCACIÓN BÁSICA</v>
      </c>
      <c r="E69" s="1267" t="s">
        <v>83</v>
      </c>
      <c r="F69" s="1274" t="s">
        <v>1860</v>
      </c>
    </row>
    <row r="70" spans="1:6" x14ac:dyDescent="0.25">
      <c r="A70" s="1291">
        <v>67</v>
      </c>
      <c r="B70" s="1275" t="s">
        <v>1101</v>
      </c>
      <c r="C70" s="1267" t="s">
        <v>83</v>
      </c>
      <c r="D70" s="1268" t="str">
        <f>VLOOKUP(B70,CONTRATOS!B$4:I$1071,8,FALSE)</f>
        <v>DERECHO</v>
      </c>
      <c r="E70" s="1267" t="s">
        <v>83</v>
      </c>
      <c r="F70" s="1275" t="s">
        <v>651</v>
      </c>
    </row>
    <row r="71" spans="1:6" x14ac:dyDescent="0.25">
      <c r="A71" s="1291">
        <v>68</v>
      </c>
      <c r="B71" s="1282" t="s">
        <v>1103</v>
      </c>
      <c r="C71" s="1267" t="s">
        <v>417</v>
      </c>
      <c r="D71" s="1268" t="str">
        <f>VLOOKUP(B71,CONTRATOS!B$4:I$1071,8,FALSE)</f>
        <v>DERECHO</v>
      </c>
      <c r="E71" s="1267"/>
      <c r="F71" s="1282"/>
    </row>
    <row r="72" spans="1:6" x14ac:dyDescent="0.25">
      <c r="A72" s="1291">
        <v>69</v>
      </c>
      <c r="B72" s="1282" t="s">
        <v>2333</v>
      </c>
      <c r="C72" s="1267"/>
      <c r="D72" s="1268"/>
      <c r="E72" s="1267" t="s">
        <v>83</v>
      </c>
      <c r="F72" s="1282" t="s">
        <v>651</v>
      </c>
    </row>
    <row r="73" spans="1:6" x14ac:dyDescent="0.25">
      <c r="A73" s="1291">
        <v>70</v>
      </c>
      <c r="B73" s="1270" t="s">
        <v>1210</v>
      </c>
      <c r="C73" s="1267" t="s">
        <v>83</v>
      </c>
      <c r="D73" s="1268" t="str">
        <f>VLOOKUP(B73,CONTRATOS!B$4:I$1071,8,FALSE)</f>
        <v>CONTABILIDAD Y AUDITORÍA</v>
      </c>
      <c r="E73" s="1267"/>
      <c r="F73" s="1270"/>
    </row>
    <row r="74" spans="1:6" x14ac:dyDescent="0.25">
      <c r="A74" s="1291">
        <v>71</v>
      </c>
      <c r="B74" s="1274" t="s">
        <v>2084</v>
      </c>
      <c r="C74" s="1267" t="s">
        <v>83</v>
      </c>
      <c r="D74" s="1268" t="str">
        <f>VLOOKUP(B74,CONTRATOS!B$4:I$1071,8,FALSE)</f>
        <v>EDUCACIÓN BÁSICA</v>
      </c>
      <c r="E74" s="1267" t="s">
        <v>83</v>
      </c>
      <c r="F74" s="1274" t="s">
        <v>1860</v>
      </c>
    </row>
    <row r="75" spans="1:6" x14ac:dyDescent="0.25">
      <c r="A75" s="1291">
        <v>72</v>
      </c>
      <c r="B75" s="1270" t="s">
        <v>1362</v>
      </c>
      <c r="C75" s="1267" t="s">
        <v>417</v>
      </c>
      <c r="D75" s="1268" t="str">
        <f>VLOOKUP(B75,CONTRATOS!B$4:I$1071,8,FALSE)</f>
        <v>ENFERMERÍA</v>
      </c>
      <c r="E75" s="1267" t="s">
        <v>83</v>
      </c>
      <c r="F75" s="1270" t="s">
        <v>874</v>
      </c>
    </row>
    <row r="76" spans="1:6" x14ac:dyDescent="0.25">
      <c r="A76" s="1291">
        <v>73</v>
      </c>
      <c r="B76" s="1268" t="s">
        <v>1213</v>
      </c>
      <c r="C76" s="1267" t="s">
        <v>35</v>
      </c>
      <c r="D76" s="1268" t="str">
        <f>VLOOKUP(B76,CONTRATOS!B$4:I$1071,8,FALSE)</f>
        <v>MERCADOTECNIA</v>
      </c>
      <c r="E76" s="1267" t="s">
        <v>35</v>
      </c>
      <c r="F76" s="1268" t="s">
        <v>103</v>
      </c>
    </row>
    <row r="77" spans="1:6" x14ac:dyDescent="0.25">
      <c r="A77" s="1291">
        <v>74</v>
      </c>
      <c r="B77" s="1268" t="s">
        <v>1328</v>
      </c>
      <c r="C77" s="1267" t="s">
        <v>83</v>
      </c>
      <c r="D77" s="1268" t="str">
        <f>VLOOKUP(B77,CONTRATOS!B$4:I$1071,8,FALSE)</f>
        <v>EDUCACIÓN INICIAL</v>
      </c>
      <c r="E77" s="1267" t="s">
        <v>35</v>
      </c>
      <c r="F77" s="1268" t="s">
        <v>1818</v>
      </c>
    </row>
    <row r="78" spans="1:6" x14ac:dyDescent="0.25">
      <c r="A78" s="1291">
        <v>75</v>
      </c>
      <c r="B78" s="1283" t="s">
        <v>1403</v>
      </c>
      <c r="C78" s="1267" t="s">
        <v>83</v>
      </c>
      <c r="D78" s="1268" t="str">
        <f>VLOOKUP(B78,CONTRATOS!B$4:I$1071,8,FALSE)</f>
        <v xml:space="preserve">CONTABILIDAD Y AUDITORÍA </v>
      </c>
      <c r="E78" s="1267"/>
      <c r="F78" s="1283"/>
    </row>
    <row r="79" spans="1:6" x14ac:dyDescent="0.25">
      <c r="A79" s="1291">
        <v>76</v>
      </c>
      <c r="B79" s="1277" t="s">
        <v>2117</v>
      </c>
      <c r="C79" s="1267" t="s">
        <v>417</v>
      </c>
      <c r="D79" s="1273" t="s">
        <v>874</v>
      </c>
      <c r="E79" s="1267" t="s">
        <v>83</v>
      </c>
      <c r="F79" s="1277" t="s">
        <v>874</v>
      </c>
    </row>
    <row r="80" spans="1:6" x14ac:dyDescent="0.25">
      <c r="A80" s="1291">
        <v>77</v>
      </c>
      <c r="B80" s="1277" t="s">
        <v>610</v>
      </c>
      <c r="C80" s="1267" t="s">
        <v>83</v>
      </c>
      <c r="D80" s="1268" t="str">
        <f>VLOOKUP(B80,CONTRATOS!B$4:I$1071,8,FALSE)</f>
        <v>MEDICINA VETERINARIA</v>
      </c>
      <c r="E80" s="1267"/>
      <c r="F80" s="1277"/>
    </row>
    <row r="81" spans="1:6" x14ac:dyDescent="0.25">
      <c r="A81" s="1291">
        <v>78</v>
      </c>
      <c r="B81" s="1268" t="s">
        <v>1431</v>
      </c>
      <c r="C81" s="1267" t="s">
        <v>83</v>
      </c>
      <c r="D81" s="1268" t="str">
        <f>VLOOKUP(B81,CONTRATOS!B$4:I$1071,8,FALSE)</f>
        <v>EDUCACIÓN BÁSICA</v>
      </c>
      <c r="E81" s="1267"/>
      <c r="F81" s="1268"/>
    </row>
    <row r="82" spans="1:6" x14ac:dyDescent="0.25">
      <c r="A82" s="1291">
        <v>79</v>
      </c>
      <c r="B82" s="1268" t="s">
        <v>1573</v>
      </c>
      <c r="C82" s="1267" t="s">
        <v>417</v>
      </c>
      <c r="D82" s="1268" t="str">
        <f>VLOOKUP(B82,CONTRATOS!B$4:I$1071,8,FALSE)</f>
        <v>DERECHO</v>
      </c>
      <c r="E82" s="1267"/>
      <c r="F82" s="1268"/>
    </row>
    <row r="83" spans="1:6" x14ac:dyDescent="0.25">
      <c r="A83" s="1291">
        <v>80</v>
      </c>
      <c r="B83" s="1274" t="s">
        <v>2101</v>
      </c>
      <c r="C83" s="1267" t="s">
        <v>83</v>
      </c>
      <c r="D83" s="1268" t="str">
        <f>VLOOKUP(B83,CONTRATOS!B$4:I$1071,8,FALSE)</f>
        <v>EDUCACIÓN BÁSICA</v>
      </c>
      <c r="E83" s="1267"/>
      <c r="F83" s="1274"/>
    </row>
    <row r="84" spans="1:6" x14ac:dyDescent="0.25">
      <c r="A84" s="1291">
        <v>81</v>
      </c>
      <c r="B84" s="1284" t="s">
        <v>1240</v>
      </c>
      <c r="C84" s="1267" t="s">
        <v>83</v>
      </c>
      <c r="D84" s="1268" t="str">
        <f>VLOOKUP(B84,CONTRATOS!B$4:I$1071,8,FALSE)</f>
        <v xml:space="preserve">ENFERMERÍA </v>
      </c>
      <c r="E84" s="1267" t="s">
        <v>83</v>
      </c>
      <c r="F84" s="1284" t="s">
        <v>874</v>
      </c>
    </row>
    <row r="85" spans="1:6" x14ac:dyDescent="0.25">
      <c r="A85" s="1291">
        <v>82</v>
      </c>
      <c r="B85" s="1270" t="s">
        <v>2034</v>
      </c>
      <c r="C85" s="1267" t="s">
        <v>83</v>
      </c>
      <c r="D85" s="1268" t="str">
        <f>VLOOKUP(B85,CONTRATOS!B$4:I$1071,8,FALSE)</f>
        <v>EDUCACIÓN BÁSICA</v>
      </c>
      <c r="E85" s="1267" t="s">
        <v>417</v>
      </c>
      <c r="F85" s="1270" t="s">
        <v>2338</v>
      </c>
    </row>
    <row r="86" spans="1:6" x14ac:dyDescent="0.25">
      <c r="A86" s="1291">
        <v>83</v>
      </c>
      <c r="B86" s="1272" t="s">
        <v>611</v>
      </c>
      <c r="C86" s="1267" t="s">
        <v>35</v>
      </c>
      <c r="D86" s="1268" t="str">
        <f>VLOOKUP(B86,CONTRATOS!B$4:I$1071,8,FALSE)</f>
        <v>AGRONOMÍA</v>
      </c>
      <c r="E86" s="1267" t="s">
        <v>35</v>
      </c>
      <c r="F86" s="1272" t="s">
        <v>508</v>
      </c>
    </row>
    <row r="87" spans="1:6" x14ac:dyDescent="0.25">
      <c r="A87" s="1291">
        <v>84</v>
      </c>
      <c r="B87" s="1270" t="s">
        <v>2029</v>
      </c>
      <c r="C87" s="1267" t="s">
        <v>83</v>
      </c>
      <c r="D87" s="1268" t="str">
        <f>VLOOKUP(B87,CONTRATOS!B$4:I$1071,8,FALSE)</f>
        <v>EDUCACIÓN BÁSICA</v>
      </c>
      <c r="E87" s="1267"/>
      <c r="F87" s="1270"/>
    </row>
    <row r="88" spans="1:6" x14ac:dyDescent="0.25">
      <c r="A88" s="1291">
        <v>85</v>
      </c>
      <c r="B88" s="1272" t="s">
        <v>1627</v>
      </c>
      <c r="C88" s="1267" t="s">
        <v>35</v>
      </c>
      <c r="D88" s="1268" t="str">
        <f>VLOOKUP(B88,CONTRATOS!B$4:I$1071,8,FALSE)</f>
        <v>MEDICINA VETERINARIA Y ZOOTECNIA</v>
      </c>
      <c r="E88" s="1267" t="s">
        <v>35</v>
      </c>
      <c r="F88" s="1272" t="s">
        <v>446</v>
      </c>
    </row>
    <row r="89" spans="1:6" x14ac:dyDescent="0.25">
      <c r="A89" s="1291">
        <v>86</v>
      </c>
      <c r="B89" s="1268" t="s">
        <v>2156</v>
      </c>
      <c r="C89" s="1267" t="s">
        <v>35</v>
      </c>
      <c r="D89" s="1268" t="str">
        <f>VLOOKUP(B89,CONTRATOS!B$4:I$1071,8,FALSE)</f>
        <v>GESTION DE TALENTO HUMANO</v>
      </c>
      <c r="E89" s="1267" t="s">
        <v>35</v>
      </c>
      <c r="F89" s="1268" t="s">
        <v>2338</v>
      </c>
    </row>
    <row r="90" spans="1:6" x14ac:dyDescent="0.25">
      <c r="A90" s="1291">
        <v>87</v>
      </c>
      <c r="B90" s="1274" t="s">
        <v>2243</v>
      </c>
      <c r="C90" s="1267" t="s">
        <v>417</v>
      </c>
      <c r="D90" s="1268" t="str">
        <f>VLOOKUP(B90,CONTRATOS!B$4:I$1071,8,FALSE)</f>
        <v>EDUCACIÓN BÁSICA</v>
      </c>
      <c r="E90" s="1267"/>
      <c r="F90" s="1274"/>
    </row>
    <row r="91" spans="1:6" x14ac:dyDescent="0.25">
      <c r="A91" s="1291">
        <v>88</v>
      </c>
      <c r="B91" s="1269" t="s">
        <v>1387</v>
      </c>
      <c r="C91" s="1267" t="s">
        <v>35</v>
      </c>
      <c r="D91" s="1268" t="str">
        <f>VLOOKUP(B91,CONTRATOS!B$4:I$1071,8,FALSE)</f>
        <v>DERECHO</v>
      </c>
      <c r="E91" s="1267"/>
      <c r="F91" s="1269"/>
    </row>
    <row r="92" spans="1:6" x14ac:dyDescent="0.25">
      <c r="A92" s="1291">
        <v>89</v>
      </c>
      <c r="B92" s="1285" t="s">
        <v>1305</v>
      </c>
      <c r="C92" s="1267" t="s">
        <v>35</v>
      </c>
      <c r="D92" s="1268" t="str">
        <f>VLOOKUP(B92,CONTRATOS!B$4:I$1071,8,FALSE)</f>
        <v>EDUCACIÓN BÁSICA</v>
      </c>
      <c r="E92" s="1267" t="s">
        <v>35</v>
      </c>
      <c r="F92" s="1285" t="s">
        <v>1810</v>
      </c>
    </row>
    <row r="93" spans="1:6" x14ac:dyDescent="0.25">
      <c r="A93" s="1291">
        <v>90</v>
      </c>
      <c r="B93" s="1274" t="s">
        <v>1343</v>
      </c>
      <c r="C93" s="1267" t="s">
        <v>83</v>
      </c>
      <c r="D93" s="1273" t="s">
        <v>508</v>
      </c>
      <c r="E93" s="1267" t="s">
        <v>83</v>
      </c>
      <c r="F93" s="1274" t="s">
        <v>2341</v>
      </c>
    </row>
    <row r="94" spans="1:6" x14ac:dyDescent="0.25">
      <c r="A94" s="1291">
        <v>91</v>
      </c>
      <c r="B94" s="1275" t="s">
        <v>1430</v>
      </c>
      <c r="C94" s="1267" t="s">
        <v>83</v>
      </c>
      <c r="D94" s="1280" t="s">
        <v>1810</v>
      </c>
      <c r="E94" s="1267" t="s">
        <v>83</v>
      </c>
      <c r="F94" s="1275" t="s">
        <v>1818</v>
      </c>
    </row>
    <row r="95" spans="1:6" x14ac:dyDescent="0.25">
      <c r="A95" s="1291">
        <v>92</v>
      </c>
      <c r="B95" s="1268" t="s">
        <v>1215</v>
      </c>
      <c r="C95" s="1267" t="s">
        <v>417</v>
      </c>
      <c r="D95" s="1268" t="str">
        <f>VLOOKUP(B95,CONTRATOS!B$4:I$1071,8,FALSE)</f>
        <v>TURISMO</v>
      </c>
      <c r="E95" s="1267"/>
      <c r="F95" s="1268"/>
    </row>
    <row r="96" spans="1:6" x14ac:dyDescent="0.25">
      <c r="A96" s="1291">
        <v>93</v>
      </c>
      <c r="B96" s="1268" t="s">
        <v>2317</v>
      </c>
      <c r="C96" s="1267"/>
      <c r="D96" s="1268"/>
      <c r="E96" s="1267" t="s">
        <v>83</v>
      </c>
      <c r="F96" s="1268" t="s">
        <v>2341</v>
      </c>
    </row>
    <row r="97" spans="1:6" x14ac:dyDescent="0.25">
      <c r="A97" s="1291">
        <v>94</v>
      </c>
      <c r="B97" s="1268" t="s">
        <v>1217</v>
      </c>
      <c r="C97" s="1267" t="s">
        <v>83</v>
      </c>
      <c r="D97" s="1268" t="str">
        <f>VLOOKUP(B97,CONTRATOS!B$4:I$1071,8,FALSE)</f>
        <v>COMUNICACIÓN</v>
      </c>
      <c r="E97" s="1267" t="s">
        <v>83</v>
      </c>
      <c r="F97" s="1268" t="s">
        <v>114</v>
      </c>
    </row>
    <row r="98" spans="1:6" x14ac:dyDescent="0.25">
      <c r="A98" s="1291">
        <v>95</v>
      </c>
      <c r="B98" s="1278" t="s">
        <v>1435</v>
      </c>
      <c r="C98" s="1267" t="s">
        <v>417</v>
      </c>
      <c r="D98" s="1268" t="str">
        <f>VLOOKUP(B98,CONTRATOS!B$4:I$1071,8,FALSE)</f>
        <v>DERECHO</v>
      </c>
      <c r="E98" s="1267"/>
      <c r="F98" s="1278"/>
    </row>
    <row r="99" spans="1:6" x14ac:dyDescent="0.25">
      <c r="A99" s="1291">
        <v>96</v>
      </c>
      <c r="B99" s="1268" t="s">
        <v>1218</v>
      </c>
      <c r="C99" s="1267" t="s">
        <v>35</v>
      </c>
      <c r="D99" s="1268" t="str">
        <f>VLOOKUP(B99,CONTRATOS!B$4:I$1071,8,FALSE)</f>
        <v>CONTABILIDAD Y AUDITORÍA</v>
      </c>
      <c r="E99" s="1267" t="s">
        <v>35</v>
      </c>
      <c r="F99" s="1268" t="s">
        <v>102</v>
      </c>
    </row>
    <row r="100" spans="1:6" x14ac:dyDescent="0.25">
      <c r="A100" s="1291">
        <v>97</v>
      </c>
      <c r="B100" s="1268" t="s">
        <v>1219</v>
      </c>
      <c r="C100" s="1267" t="s">
        <v>83</v>
      </c>
      <c r="D100" s="1268" t="str">
        <f>VLOOKUP(B100,CONTRATOS!B$4:I$1071,8,FALSE)</f>
        <v>COMUNICACIÓN</v>
      </c>
      <c r="E100" s="1267" t="s">
        <v>83</v>
      </c>
      <c r="F100" s="1268" t="s">
        <v>114</v>
      </c>
    </row>
    <row r="101" spans="1:6" x14ac:dyDescent="0.25">
      <c r="A101" s="1291">
        <v>98</v>
      </c>
      <c r="B101" s="1268" t="s">
        <v>2316</v>
      </c>
      <c r="C101" s="1267"/>
      <c r="D101" s="1268"/>
      <c r="E101" s="1267" t="s">
        <v>83</v>
      </c>
      <c r="F101" s="1268" t="s">
        <v>508</v>
      </c>
    </row>
    <row r="102" spans="1:6" x14ac:dyDescent="0.25">
      <c r="A102" s="1291">
        <v>99</v>
      </c>
      <c r="B102" s="1272" t="s">
        <v>2201</v>
      </c>
      <c r="C102" s="1267" t="s">
        <v>83</v>
      </c>
      <c r="D102" s="1268" t="str">
        <f>VLOOKUP(B102,CONTRATOS!B$4:I$1071,8,FALSE)</f>
        <v>EDUCACIÓN INICIAL</v>
      </c>
      <c r="E102" s="1267" t="s">
        <v>83</v>
      </c>
      <c r="F102" s="1272" t="s">
        <v>1837</v>
      </c>
    </row>
    <row r="103" spans="1:6" x14ac:dyDescent="0.25">
      <c r="A103" s="1291">
        <v>100</v>
      </c>
      <c r="B103" s="1275" t="s">
        <v>1323</v>
      </c>
      <c r="C103" s="1267" t="s">
        <v>83</v>
      </c>
      <c r="D103" s="1268" t="str">
        <f>VLOOKUP(B103,CONTRATOS!B$4:I$1071,8,FALSE)</f>
        <v>EDUCACIÓN INICIAL</v>
      </c>
      <c r="E103" s="1267" t="s">
        <v>83</v>
      </c>
      <c r="F103" s="1275" t="s">
        <v>1818</v>
      </c>
    </row>
    <row r="104" spans="1:6" x14ac:dyDescent="0.25">
      <c r="A104" s="1291">
        <v>101</v>
      </c>
      <c r="B104" s="1274" t="s">
        <v>2096</v>
      </c>
      <c r="C104" s="1267" t="s">
        <v>83</v>
      </c>
      <c r="D104" s="1268" t="str">
        <f>VLOOKUP(B104,CONTRATOS!B$4:I$1071,8,FALSE)</f>
        <v>EDUCACIÓN BÁSICA</v>
      </c>
      <c r="E104" s="1267" t="s">
        <v>83</v>
      </c>
      <c r="F104" s="1274" t="s">
        <v>1810</v>
      </c>
    </row>
    <row r="105" spans="1:6" x14ac:dyDescent="0.25">
      <c r="A105" s="1291">
        <v>102</v>
      </c>
      <c r="B105" s="1274" t="s">
        <v>2326</v>
      </c>
      <c r="C105" s="1267"/>
      <c r="D105" s="1268"/>
      <c r="E105" s="1267" t="s">
        <v>35</v>
      </c>
      <c r="F105" s="1274" t="s">
        <v>1876</v>
      </c>
    </row>
    <row r="106" spans="1:6" x14ac:dyDescent="0.25">
      <c r="A106" s="1291">
        <v>103</v>
      </c>
      <c r="B106" s="1274" t="s">
        <v>2335</v>
      </c>
      <c r="C106" s="1267"/>
      <c r="D106" s="1268"/>
      <c r="E106" s="1267" t="s">
        <v>83</v>
      </c>
      <c r="F106" s="1274" t="s">
        <v>2340</v>
      </c>
    </row>
    <row r="107" spans="1:6" x14ac:dyDescent="0.25">
      <c r="A107" s="1291">
        <v>104</v>
      </c>
      <c r="B107" s="1274" t="s">
        <v>2331</v>
      </c>
      <c r="C107" s="1267"/>
      <c r="D107" s="1268"/>
      <c r="E107" s="1267" t="s">
        <v>417</v>
      </c>
      <c r="F107" s="1274" t="s">
        <v>874</v>
      </c>
    </row>
    <row r="108" spans="1:6" x14ac:dyDescent="0.25">
      <c r="A108" s="1291">
        <v>105</v>
      </c>
      <c r="B108" s="1275" t="s">
        <v>1575</v>
      </c>
      <c r="C108" s="1267" t="s">
        <v>83</v>
      </c>
      <c r="D108" s="1268" t="str">
        <f>VLOOKUP(B108,CONTRATOS!B$4:I$1071,8,FALSE)</f>
        <v>SOCIOLOGIA</v>
      </c>
      <c r="E108" s="1267" t="s">
        <v>83</v>
      </c>
      <c r="F108" s="1275" t="s">
        <v>2340</v>
      </c>
    </row>
    <row r="109" spans="1:6" x14ac:dyDescent="0.25">
      <c r="A109" s="1291">
        <v>106</v>
      </c>
      <c r="B109" s="1275" t="s">
        <v>1106</v>
      </c>
      <c r="C109" s="1267" t="s">
        <v>35</v>
      </c>
      <c r="D109" s="1268" t="str">
        <f>VLOOKUP(B109,CONTRATOS!B$4:I$1071,8,FALSE)</f>
        <v>SOCIOLOGIA</v>
      </c>
      <c r="E109" s="1267" t="s">
        <v>35</v>
      </c>
      <c r="F109" s="1275" t="s">
        <v>2340</v>
      </c>
    </row>
    <row r="110" spans="1:6" x14ac:dyDescent="0.25">
      <c r="A110" s="1291">
        <v>107</v>
      </c>
      <c r="B110" s="1284" t="s">
        <v>2284</v>
      </c>
      <c r="C110" s="1267" t="s">
        <v>417</v>
      </c>
      <c r="D110" s="1268" t="str">
        <f>VLOOKUP(B110,CONTRATOS!B$4:I$1071,8,FALSE)</f>
        <v>ENFERMERÍA</v>
      </c>
      <c r="E110" s="1267"/>
      <c r="F110" s="1284"/>
    </row>
    <row r="111" spans="1:6" x14ac:dyDescent="0.25">
      <c r="A111" s="1291">
        <v>108</v>
      </c>
      <c r="B111" s="1284" t="s">
        <v>2320</v>
      </c>
      <c r="C111" s="1267"/>
      <c r="D111" s="1268"/>
      <c r="E111" s="1267" t="s">
        <v>83</v>
      </c>
      <c r="F111" s="1284" t="s">
        <v>1860</v>
      </c>
    </row>
    <row r="112" spans="1:6" x14ac:dyDescent="0.25">
      <c r="A112" s="1291">
        <v>109</v>
      </c>
      <c r="B112" s="1280" t="s">
        <v>1265</v>
      </c>
      <c r="C112" s="1267" t="s">
        <v>35</v>
      </c>
      <c r="D112" s="1268" t="str">
        <f>VLOOKUP(B112,CONTRATOS!B$4:I$1071,8,FALSE)</f>
        <v>EDUCACIÓN BÁSICA</v>
      </c>
      <c r="E112" s="1267" t="s">
        <v>35</v>
      </c>
      <c r="F112" s="1280" t="s">
        <v>1810</v>
      </c>
    </row>
    <row r="113" spans="1:6" x14ac:dyDescent="0.25">
      <c r="A113" s="1291">
        <v>110</v>
      </c>
      <c r="B113" s="1270" t="s">
        <v>1221</v>
      </c>
      <c r="C113" s="1267" t="s">
        <v>83</v>
      </c>
      <c r="D113" s="1268" t="str">
        <f>VLOOKUP(B113,CONTRATOS!B$4:I$1071,8,FALSE)</f>
        <v>SOFTWARE</v>
      </c>
      <c r="E113" s="1267" t="s">
        <v>417</v>
      </c>
      <c r="F113" s="1270" t="s">
        <v>108</v>
      </c>
    </row>
    <row r="114" spans="1:6" x14ac:dyDescent="0.25">
      <c r="A114" s="1291">
        <v>111</v>
      </c>
      <c r="B114" s="1268" t="s">
        <v>1292</v>
      </c>
      <c r="C114" s="1267" t="s">
        <v>83</v>
      </c>
      <c r="D114" s="1273" t="s">
        <v>1810</v>
      </c>
      <c r="E114" s="1267" t="s">
        <v>83</v>
      </c>
      <c r="F114" s="1268" t="s">
        <v>1810</v>
      </c>
    </row>
    <row r="115" spans="1:6" x14ac:dyDescent="0.25">
      <c r="A115" s="1291">
        <v>112</v>
      </c>
      <c r="B115" s="1272" t="s">
        <v>1348</v>
      </c>
      <c r="C115" s="1267" t="s">
        <v>35</v>
      </c>
      <c r="D115" s="1268" t="str">
        <f>VLOOKUP(B115,CONTRATOS!B$4:I$1071,8,FALSE)</f>
        <v>MEDICINA VETERINARIA</v>
      </c>
      <c r="E115" s="1267" t="s">
        <v>35</v>
      </c>
      <c r="F115" s="1272" t="s">
        <v>446</v>
      </c>
    </row>
    <row r="116" spans="1:6" x14ac:dyDescent="0.25">
      <c r="A116" s="1291">
        <v>113</v>
      </c>
      <c r="B116" s="1284" t="s">
        <v>1423</v>
      </c>
      <c r="C116" s="1267" t="s">
        <v>83</v>
      </c>
      <c r="D116" s="1268" t="str">
        <f>VLOOKUP(B116,CONTRATOS!B$4:I$1071,8,FALSE)</f>
        <v>ENFERMERÍA</v>
      </c>
      <c r="E116" s="1267"/>
      <c r="F116" s="1284"/>
    </row>
    <row r="117" spans="1:6" x14ac:dyDescent="0.25">
      <c r="A117" s="1291">
        <v>114</v>
      </c>
      <c r="B117" s="1284" t="s">
        <v>1244</v>
      </c>
      <c r="C117" s="1267" t="s">
        <v>35</v>
      </c>
      <c r="D117" s="1268" t="str">
        <f>VLOOKUP(B117,CONTRATOS!B$4:I$1071,8,FALSE)</f>
        <v>ING EN RIESGO DE DESASTRES</v>
      </c>
      <c r="E117" s="1267" t="s">
        <v>35</v>
      </c>
      <c r="F117" s="1284" t="s">
        <v>2339</v>
      </c>
    </row>
    <row r="118" spans="1:6" x14ac:dyDescent="0.25">
      <c r="A118" s="1291">
        <v>115</v>
      </c>
      <c r="B118" s="1275" t="s">
        <v>1109</v>
      </c>
      <c r="C118" s="1267" t="s">
        <v>83</v>
      </c>
      <c r="D118" s="1268" t="str">
        <f>VLOOKUP(B118,CONTRATOS!B$4:I$1071,8,FALSE)</f>
        <v>SOCIOLOGIA</v>
      </c>
      <c r="E118" s="1267" t="s">
        <v>35</v>
      </c>
      <c r="F118" s="1275" t="s">
        <v>651</v>
      </c>
    </row>
    <row r="119" spans="1:6" x14ac:dyDescent="0.25">
      <c r="A119" s="1291">
        <v>116</v>
      </c>
      <c r="B119" s="1268" t="s">
        <v>1245</v>
      </c>
      <c r="C119" s="1267" t="s">
        <v>83</v>
      </c>
      <c r="D119" s="1268" t="str">
        <f>VLOOKUP(B119,CONTRATOS!B$4:I$1071,8,FALSE)</f>
        <v xml:space="preserve">ENFERMERÍA </v>
      </c>
      <c r="E119" s="1267"/>
      <c r="F119" s="1268"/>
    </row>
    <row r="120" spans="1:6" x14ac:dyDescent="0.25">
      <c r="A120" s="1291">
        <v>117</v>
      </c>
      <c r="B120" s="1272" t="s">
        <v>1353</v>
      </c>
      <c r="C120" s="1267" t="s">
        <v>83</v>
      </c>
      <c r="D120" s="1268" t="str">
        <f>VLOOKUP(B120,CONTRATOS!B$4:I$1071,8,FALSE)</f>
        <v>MEDICINA VETERINARIA Y ZOOTECNIA</v>
      </c>
      <c r="E120" s="1267" t="s">
        <v>83</v>
      </c>
      <c r="F120" s="1272" t="s">
        <v>446</v>
      </c>
    </row>
    <row r="121" spans="1:6" x14ac:dyDescent="0.25">
      <c r="A121" s="1291">
        <v>118</v>
      </c>
      <c r="B121" s="1268" t="s">
        <v>1223</v>
      </c>
      <c r="C121" s="1267" t="s">
        <v>35</v>
      </c>
      <c r="D121" s="1268" t="str">
        <f>VLOOKUP(B121,CONTRATOS!B$4:I$1071,8,FALSE)</f>
        <v>TURISMO</v>
      </c>
      <c r="E121" s="1267" t="s">
        <v>35</v>
      </c>
      <c r="F121" s="1268" t="s">
        <v>115</v>
      </c>
    </row>
    <row r="122" spans="1:6" x14ac:dyDescent="0.25">
      <c r="A122" s="1291">
        <v>119</v>
      </c>
      <c r="B122" s="1268" t="s">
        <v>1225</v>
      </c>
      <c r="C122" s="1267" t="s">
        <v>83</v>
      </c>
      <c r="D122" s="1268" t="str">
        <f>VLOOKUP(B122,CONTRATOS!B$4:I$1071,8,FALSE)</f>
        <v>ADMINISTRACIÓN DE EMPRESAS</v>
      </c>
      <c r="E122" s="1267" t="s">
        <v>83</v>
      </c>
      <c r="F122" s="1268" t="s">
        <v>106</v>
      </c>
    </row>
    <row r="123" spans="1:6" x14ac:dyDescent="0.25">
      <c r="A123" s="1291">
        <v>120</v>
      </c>
      <c r="B123" s="1268" t="s">
        <v>2322</v>
      </c>
      <c r="C123" s="1267"/>
      <c r="D123" s="1268"/>
      <c r="E123" s="1267" t="s">
        <v>83</v>
      </c>
      <c r="F123" s="1268" t="s">
        <v>114</v>
      </c>
    </row>
    <row r="124" spans="1:6" x14ac:dyDescent="0.25">
      <c r="A124" s="1291">
        <v>121</v>
      </c>
      <c r="B124" s="1280" t="s">
        <v>1327</v>
      </c>
      <c r="C124" s="1267" t="s">
        <v>83</v>
      </c>
      <c r="D124" s="1268" t="str">
        <f>VLOOKUP(B124,CONTRATOS!B$4:I$1071,8,FALSE)</f>
        <v>EDUCACIÓN INICIAL</v>
      </c>
      <c r="E124" s="1267" t="s">
        <v>83</v>
      </c>
      <c r="F124" s="1280" t="s">
        <v>1818</v>
      </c>
    </row>
    <row r="125" spans="1:6" x14ac:dyDescent="0.25">
      <c r="A125" s="1291">
        <v>122</v>
      </c>
      <c r="B125" s="1275" t="s">
        <v>1112</v>
      </c>
      <c r="C125" s="1267" t="s">
        <v>35</v>
      </c>
      <c r="D125" s="1268" t="str">
        <f>VLOOKUP(B125,CONTRATOS!B$4:I$1071,8,FALSE)</f>
        <v>DERECHO</v>
      </c>
      <c r="E125" s="1267" t="s">
        <v>35</v>
      </c>
      <c r="F125" s="1275" t="s">
        <v>651</v>
      </c>
    </row>
    <row r="126" spans="1:6" x14ac:dyDescent="0.25">
      <c r="A126" s="1291">
        <v>123</v>
      </c>
      <c r="B126" s="1278" t="s">
        <v>1420</v>
      </c>
      <c r="C126" s="1267" t="s">
        <v>83</v>
      </c>
      <c r="D126" s="1268" t="str">
        <f>VLOOKUP(B126,CONTRATOS!B$4:I$1071,8,FALSE)</f>
        <v xml:space="preserve">ADMINISTRACIÓN PARA DESASTRES Y GESTIÓN DE RIESGOS </v>
      </c>
      <c r="E126" s="1267" t="s">
        <v>83</v>
      </c>
      <c r="F126" s="1278" t="s">
        <v>864</v>
      </c>
    </row>
    <row r="127" spans="1:6" x14ac:dyDescent="0.25">
      <c r="A127" s="1291">
        <v>124</v>
      </c>
      <c r="B127" s="1278" t="s">
        <v>2321</v>
      </c>
      <c r="C127" s="1267"/>
      <c r="D127" s="1268"/>
      <c r="E127" s="1267" t="s">
        <v>35</v>
      </c>
      <c r="F127" s="1278" t="s">
        <v>1810</v>
      </c>
    </row>
    <row r="128" spans="1:6" x14ac:dyDescent="0.25">
      <c r="A128" s="1291">
        <v>125</v>
      </c>
      <c r="B128" s="1286" t="s">
        <v>1320</v>
      </c>
      <c r="C128" s="1267" t="s">
        <v>35</v>
      </c>
      <c r="D128" s="1280" t="s">
        <v>1818</v>
      </c>
      <c r="E128" s="1267" t="s">
        <v>83</v>
      </c>
      <c r="F128" s="1286" t="s">
        <v>1810</v>
      </c>
    </row>
    <row r="129" spans="1:6" x14ac:dyDescent="0.25">
      <c r="A129" s="1291">
        <v>126</v>
      </c>
      <c r="B129" s="1284" t="s">
        <v>1249</v>
      </c>
      <c r="C129" s="1267" t="s">
        <v>83</v>
      </c>
      <c r="D129" s="1268" t="str">
        <f>VLOOKUP(B129,CONTRATOS!B$4:I$1071,8,FALSE)</f>
        <v>ENFERMERÍA</v>
      </c>
      <c r="E129" s="1267" t="s">
        <v>35</v>
      </c>
      <c r="F129" s="1284" t="s">
        <v>874</v>
      </c>
    </row>
    <row r="130" spans="1:6" x14ac:dyDescent="0.25">
      <c r="A130" s="1291">
        <v>127</v>
      </c>
      <c r="B130" s="1284" t="s">
        <v>2318</v>
      </c>
      <c r="C130" s="1267"/>
      <c r="D130" s="1268"/>
      <c r="E130" s="1267" t="s">
        <v>83</v>
      </c>
      <c r="F130" s="1284" t="s">
        <v>1810</v>
      </c>
    </row>
    <row r="131" spans="1:6" x14ac:dyDescent="0.25">
      <c r="A131" s="1291">
        <v>128</v>
      </c>
      <c r="B131" s="1275" t="s">
        <v>1115</v>
      </c>
      <c r="C131" s="1267" t="s">
        <v>83</v>
      </c>
      <c r="D131" s="1268" t="str">
        <f>VLOOKUP(B131,CONTRATOS!B$4:I$1071,8,FALSE)</f>
        <v>DERECHO</v>
      </c>
      <c r="E131" s="1267" t="s">
        <v>83</v>
      </c>
      <c r="F131" s="1275" t="s">
        <v>651</v>
      </c>
    </row>
    <row r="132" spans="1:6" x14ac:dyDescent="0.25">
      <c r="A132" s="1291">
        <v>129</v>
      </c>
      <c r="B132" s="1270" t="s">
        <v>1303</v>
      </c>
      <c r="C132" s="1267" t="s">
        <v>35</v>
      </c>
      <c r="D132" s="1280" t="s">
        <v>1860</v>
      </c>
      <c r="E132" s="1267" t="s">
        <v>35</v>
      </c>
      <c r="F132" s="1270" t="s">
        <v>1810</v>
      </c>
    </row>
    <row r="133" spans="1:6" x14ac:dyDescent="0.25">
      <c r="A133" s="1291">
        <v>130</v>
      </c>
      <c r="B133" s="1270" t="s">
        <v>2293</v>
      </c>
      <c r="C133" s="1267" t="s">
        <v>83</v>
      </c>
      <c r="D133" s="1268" t="str">
        <f>VLOOKUP(B133,CONTRATOS!B$4:I$1071,8,FALSE)</f>
        <v>ADMINISTRACIÓN DE EMPRESAS</v>
      </c>
      <c r="E133" s="1267"/>
      <c r="F133" s="1270"/>
    </row>
    <row r="134" spans="1:6" x14ac:dyDescent="0.25">
      <c r="A134" s="1291">
        <v>131</v>
      </c>
      <c r="B134" s="1270" t="s">
        <v>2176</v>
      </c>
      <c r="C134" s="1267" t="s">
        <v>83</v>
      </c>
      <c r="D134" s="1268" t="str">
        <f>VLOOKUP(B134,CONTRATOS!B$4:I$1071,8,FALSE)</f>
        <v xml:space="preserve">COMUNICACIÓN </v>
      </c>
      <c r="E134" s="1267" t="s">
        <v>83</v>
      </c>
      <c r="F134" s="1270" t="s">
        <v>114</v>
      </c>
    </row>
    <row r="135" spans="1:6" x14ac:dyDescent="0.25">
      <c r="A135" s="1291">
        <v>132</v>
      </c>
      <c r="B135" s="1275" t="s">
        <v>1118</v>
      </c>
      <c r="C135" s="1267" t="s">
        <v>35</v>
      </c>
      <c r="D135" s="1280" t="s">
        <v>1567</v>
      </c>
      <c r="E135" s="1267" t="s">
        <v>35</v>
      </c>
      <c r="F135" s="1275" t="s">
        <v>2340</v>
      </c>
    </row>
    <row r="136" spans="1:6" x14ac:dyDescent="0.25">
      <c r="A136" s="1291">
        <v>133</v>
      </c>
      <c r="B136" s="1275" t="s">
        <v>1301</v>
      </c>
      <c r="C136" s="1267" t="s">
        <v>83</v>
      </c>
      <c r="D136" s="1268" t="str">
        <f>VLOOKUP(B136,CONTRATOS!B$4:I$1071,8,FALSE)</f>
        <v>PEDAGOGÍA DE LA INFORMÁTICA</v>
      </c>
      <c r="E136" s="1267" t="s">
        <v>83</v>
      </c>
      <c r="F136" s="1275" t="s">
        <v>1831</v>
      </c>
    </row>
    <row r="137" spans="1:6" x14ac:dyDescent="0.25">
      <c r="A137" s="1291">
        <v>134</v>
      </c>
      <c r="B137" s="1276" t="s">
        <v>1253</v>
      </c>
      <c r="C137" s="1267" t="s">
        <v>83</v>
      </c>
      <c r="D137" s="1268" t="str">
        <f>VLOOKUP(B137,CONTRATOS!B$4:I$1071,8,FALSE)</f>
        <v>ING EN RIESGO DE DESASTRES</v>
      </c>
      <c r="E137" s="1267" t="s">
        <v>83</v>
      </c>
      <c r="F137" s="1276" t="s">
        <v>2339</v>
      </c>
    </row>
    <row r="138" spans="1:6" x14ac:dyDescent="0.25">
      <c r="A138" s="1291">
        <v>135</v>
      </c>
      <c r="B138" s="1276" t="s">
        <v>2336</v>
      </c>
      <c r="C138" s="1267"/>
      <c r="D138" s="1268"/>
      <c r="E138" s="1267" t="s">
        <v>35</v>
      </c>
      <c r="F138" s="1276" t="s">
        <v>2340</v>
      </c>
    </row>
    <row r="139" spans="1:6" x14ac:dyDescent="0.25">
      <c r="A139" s="1291">
        <v>136</v>
      </c>
      <c r="B139" s="1281" t="s">
        <v>1410</v>
      </c>
      <c r="C139" s="1267" t="s">
        <v>83</v>
      </c>
      <c r="D139" s="1268" t="str">
        <f>VLOOKUP(B139,CONTRATOS!B$4:I$1071,8,FALSE)</f>
        <v>PEDAGOGÍA DE LA INFORMÁTICA</v>
      </c>
      <c r="E139" s="1267" t="s">
        <v>35</v>
      </c>
      <c r="F139" s="1281" t="s">
        <v>1831</v>
      </c>
    </row>
    <row r="140" spans="1:6" x14ac:dyDescent="0.25">
      <c r="A140" s="1291">
        <v>137</v>
      </c>
      <c r="B140" s="1275" t="s">
        <v>1333</v>
      </c>
      <c r="C140" s="1267" t="s">
        <v>83</v>
      </c>
      <c r="D140" s="1268" t="str">
        <f>VLOOKUP(B140,CONTRATOS!B$4:I$1071,8,FALSE)</f>
        <v>EDUCACIÓN BÁSICA</v>
      </c>
      <c r="E140" s="1267" t="s">
        <v>83</v>
      </c>
      <c r="F140" s="1275" t="s">
        <v>1810</v>
      </c>
    </row>
    <row r="141" spans="1:6" x14ac:dyDescent="0.25">
      <c r="A141" s="1291">
        <v>138</v>
      </c>
      <c r="B141" s="1275" t="s">
        <v>1120</v>
      </c>
      <c r="C141" s="1267" t="s">
        <v>83</v>
      </c>
      <c r="D141" s="1268" t="str">
        <f>VLOOKUP(B141,CONTRATOS!B$4:I$1071,8,FALSE)</f>
        <v>DERECHO</v>
      </c>
      <c r="E141" s="1267" t="s">
        <v>83</v>
      </c>
      <c r="F141" s="1275" t="s">
        <v>651</v>
      </c>
    </row>
    <row r="142" spans="1:6" x14ac:dyDescent="0.25">
      <c r="A142" s="1291">
        <v>139</v>
      </c>
      <c r="B142" s="1287" t="s">
        <v>612</v>
      </c>
      <c r="C142" s="1267" t="s">
        <v>83</v>
      </c>
      <c r="D142" s="1268" t="str">
        <f>VLOOKUP(B142,CONTRATOS!B$4:I$1071,8,FALSE)</f>
        <v>MEDICINA VETERINARIA</v>
      </c>
      <c r="E142" s="1267"/>
      <c r="F142" s="1287"/>
    </row>
    <row r="143" spans="1:6" x14ac:dyDescent="0.25">
      <c r="A143" s="1291">
        <v>140</v>
      </c>
      <c r="B143" s="1270" t="s">
        <v>1227</v>
      </c>
      <c r="C143" s="1267" t="s">
        <v>83</v>
      </c>
      <c r="D143" s="1268" t="str">
        <f>VLOOKUP(B143,CONTRATOS!B$4:I$1071,8,FALSE)</f>
        <v>SOFTWARE</v>
      </c>
      <c r="E143" s="1267"/>
      <c r="F143" s="1270"/>
    </row>
    <row r="144" spans="1:6" x14ac:dyDescent="0.25">
      <c r="A144" s="1291">
        <v>141</v>
      </c>
      <c r="B144" s="1286" t="s">
        <v>1317</v>
      </c>
      <c r="C144" s="1267" t="s">
        <v>83</v>
      </c>
      <c r="D144" s="1268" t="str">
        <f>VLOOKUP(B144,CONTRATOS!B$4:I$1071,8,FALSE)</f>
        <v>PEDAGOGÍA DE LAS MATEMÁTICAS Y LA FÍSICA</v>
      </c>
      <c r="E144" s="1267" t="s">
        <v>35</v>
      </c>
      <c r="F144" s="1286" t="s">
        <v>1810</v>
      </c>
    </row>
    <row r="145" spans="1:6" x14ac:dyDescent="0.25">
      <c r="A145" s="1291">
        <v>142</v>
      </c>
      <c r="B145" s="1272" t="s">
        <v>613</v>
      </c>
      <c r="C145" s="1267" t="s">
        <v>35</v>
      </c>
      <c r="D145" s="1268" t="str">
        <f>VLOOKUP(B145,CONTRATOS!B$4:I$1071,8,FALSE)</f>
        <v>AGRONOMÍA</v>
      </c>
      <c r="E145" s="1267" t="s">
        <v>35</v>
      </c>
      <c r="F145" s="1272" t="s">
        <v>508</v>
      </c>
    </row>
    <row r="146" spans="1:6" x14ac:dyDescent="0.25">
      <c r="A146" s="1291">
        <v>143</v>
      </c>
      <c r="B146" s="1280" t="s">
        <v>1415</v>
      </c>
      <c r="C146" s="1267" t="s">
        <v>35</v>
      </c>
      <c r="D146" s="1268" t="str">
        <f>VLOOKUP(B146,CONTRATOS!B$4:I$1071,8,FALSE)</f>
        <v>AGROINDUSTRIAS</v>
      </c>
      <c r="E146" s="1267" t="s">
        <v>35</v>
      </c>
      <c r="F146" s="1280" t="s">
        <v>2341</v>
      </c>
    </row>
    <row r="147" spans="1:6" x14ac:dyDescent="0.25">
      <c r="A147" s="1291">
        <v>144</v>
      </c>
      <c r="B147" s="1276" t="s">
        <v>1400</v>
      </c>
      <c r="C147" s="1267" t="s">
        <v>35</v>
      </c>
      <c r="D147" s="1268" t="str">
        <f>VLOOKUP(B147,CONTRATOS!B$4:I$1071,8,FALSE)</f>
        <v>ENFERMERÍA</v>
      </c>
      <c r="E147" s="1267" t="s">
        <v>35</v>
      </c>
      <c r="F147" s="1276" t="s">
        <v>874</v>
      </c>
    </row>
    <row r="148" spans="1:6" x14ac:dyDescent="0.25">
      <c r="A148" s="1291">
        <v>145</v>
      </c>
      <c r="B148" s="1283" t="s">
        <v>1357</v>
      </c>
      <c r="C148" s="1267" t="s">
        <v>83</v>
      </c>
      <c r="D148" s="1268" t="str">
        <f>VLOOKUP(B148,CONTRATOS!B$4:I$1071,8,FALSE)</f>
        <v>GESTION DE TALENTO HUMANO</v>
      </c>
      <c r="E148" s="1267" t="s">
        <v>83</v>
      </c>
      <c r="F148" s="1268" t="s">
        <v>1888</v>
      </c>
    </row>
    <row r="149" spans="1:6" x14ac:dyDescent="0.25">
      <c r="A149" s="1291">
        <v>146</v>
      </c>
      <c r="B149" s="1270" t="s">
        <v>1229</v>
      </c>
      <c r="C149" s="1267" t="s">
        <v>35</v>
      </c>
      <c r="D149" s="1280" t="s">
        <v>103</v>
      </c>
      <c r="E149" s="1267" t="s">
        <v>35</v>
      </c>
      <c r="F149" s="1270" t="s">
        <v>103</v>
      </c>
    </row>
    <row r="150" spans="1:6" x14ac:dyDescent="0.25">
      <c r="A150" s="1291">
        <v>147</v>
      </c>
      <c r="B150" s="1268" t="s">
        <v>1405</v>
      </c>
      <c r="C150" s="1267" t="s">
        <v>417</v>
      </c>
      <c r="D150" s="1268" t="str">
        <f>VLOOKUP(B150,CONTRATOS!B$4:I$1071,8,FALSE)</f>
        <v>PEDAGOGÍA DE LAS MATEMÁTICAS Y LA FÍSICA</v>
      </c>
      <c r="E150" s="1267" t="s">
        <v>83</v>
      </c>
      <c r="F150" s="1268" t="s">
        <v>1860</v>
      </c>
    </row>
    <row r="151" spans="1:6" x14ac:dyDescent="0.25">
      <c r="A151" s="1291">
        <v>148</v>
      </c>
      <c r="B151" s="1268" t="s">
        <v>1123</v>
      </c>
      <c r="C151" s="1267" t="s">
        <v>83</v>
      </c>
      <c r="D151" s="1268" t="str">
        <f>VLOOKUP(B151,CONTRATOS!B$4:I$1071,8,FALSE)</f>
        <v>ADMINISTRACIÓN DE EMPRESAS</v>
      </c>
      <c r="E151" s="1267"/>
      <c r="F151" s="1268"/>
    </row>
    <row r="152" spans="1:6" x14ac:dyDescent="0.25">
      <c r="A152" s="1291">
        <v>149</v>
      </c>
      <c r="B152" s="1268" t="s">
        <v>1231</v>
      </c>
      <c r="C152" s="1267" t="s">
        <v>35</v>
      </c>
      <c r="D152" s="1268" t="str">
        <f>VLOOKUP(B152,CONTRATOS!B$4:I$1071,8,FALSE)</f>
        <v>COMUNICACIÓN</v>
      </c>
      <c r="E152" s="1267" t="s">
        <v>35</v>
      </c>
      <c r="F152" s="1268" t="s">
        <v>114</v>
      </c>
    </row>
    <row r="153" spans="1:6" ht="15.75" thickBot="1" x14ac:dyDescent="0.3">
      <c r="A153" s="1292">
        <v>150</v>
      </c>
      <c r="B153" s="1289" t="s">
        <v>1256</v>
      </c>
      <c r="C153" s="1288" t="s">
        <v>35</v>
      </c>
      <c r="D153" s="1289" t="str">
        <f>VLOOKUP(B153,CONTRATOS!B$4:I$1071,8,FALSE)</f>
        <v xml:space="preserve">ENFERMERÍA </v>
      </c>
      <c r="E153" s="1288" t="s">
        <v>35</v>
      </c>
      <c r="F153" s="1289" t="s">
        <v>1837</v>
      </c>
    </row>
  </sheetData>
  <autoFilter ref="A3:K153" xr:uid="{6C3CBC60-4F69-4AB1-A969-4EF130517CB5}"/>
  <mergeCells count="2">
    <mergeCell ref="C2:D2"/>
    <mergeCell ref="E2:F2"/>
  </mergeCells>
  <conditionalFormatting sqref="C4:F153">
    <cfRule type="cellIs" dxfId="1" priority="3" operator="equal">
      <formula>""""""</formula>
    </cfRule>
    <cfRule type="containsBlanks" dxfId="0" priority="4">
      <formula>LEN(TRIM(C4))=0</formula>
    </cfRule>
  </conditionalFormatting>
  <pageMargins left="0.7" right="0.7" top="0.75" bottom="0.75" header="0.3" footer="0.3"/>
  <pageSetup orientation="portrait" horizontalDpi="4294967293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TITULARES</vt:lpstr>
      <vt:lpstr>CONTRATOS</vt:lpstr>
      <vt:lpstr>CONTRATOS ESPECIALES </vt:lpstr>
      <vt:lpstr>análisis 2021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2020-09-29T15:17:12Z</cp:lastPrinted>
  <dcterms:created xsi:type="dcterms:W3CDTF">2019-03-13T19:59:08Z</dcterms:created>
  <dcterms:modified xsi:type="dcterms:W3CDTF">2022-09-15T20:41:23Z</dcterms:modified>
</cp:coreProperties>
</file>